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1925" activeTab="2"/>
  </bookViews>
  <sheets>
    <sheet name="附件1-2项目支出预算明细表" sheetId="8" r:id="rId1"/>
    <sheet name="附件1-3机关部门日常教学经费" sheetId="6" r:id="rId2"/>
    <sheet name="附件1-4党建经费" sheetId="7" r:id="rId3"/>
  </sheets>
  <externalReferences>
    <externalReference r:id="rId4"/>
    <externalReference r:id="rId5"/>
    <externalReference r:id="rId6"/>
    <externalReference r:id="rId7"/>
    <externalReference r:id="rId8"/>
  </externalReferences>
  <definedNames>
    <definedName name="_xlnm._FilterDatabase" localSheetId="0" hidden="1">'附件1-2项目支出预算明细表'!$A$1:$AK$282</definedName>
    <definedName name="_xlnm._FilterDatabase" localSheetId="1" hidden="1">'附件1-3机关部门日常教学经费'!$A$1:$Y$27</definedName>
    <definedName name="_xlnm._FilterDatabase" localSheetId="2" hidden="1">'附件1-4党建经费'!$A$1:$AC$24</definedName>
    <definedName name="_xlnm.Print_Titles" localSheetId="0">'附件1-2项目支出预算明细表'!$1:$1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财务部</author>
  </authors>
  <commentList>
    <comment ref="E48" authorId="0">
      <text>
        <r>
          <rPr>
            <b/>
            <sz val="9"/>
            <rFont val="宋体"/>
            <charset val="134"/>
          </rPr>
          <t>财务部:</t>
        </r>
        <r>
          <rPr>
            <sz val="9"/>
            <rFont val="宋体"/>
            <charset val="134"/>
          </rPr>
          <t xml:space="preserve">
部门已由教评中心变更至发展规划部</t>
        </r>
      </text>
    </comment>
    <comment ref="K87" authorId="0">
      <text>
        <r>
          <rPr>
            <b/>
            <sz val="9"/>
            <rFont val="宋体"/>
            <charset val="134"/>
          </rPr>
          <t>财务部:</t>
        </r>
        <r>
          <rPr>
            <sz val="9"/>
            <rFont val="宋体"/>
            <charset val="134"/>
          </rPr>
          <t xml:space="preserve">
7月18日用款计划表下达</t>
        </r>
      </text>
    </comment>
    <comment ref="E114" authorId="0">
      <text>
        <r>
          <rPr>
            <b/>
            <sz val="9"/>
            <rFont val="宋体"/>
            <charset val="134"/>
          </rPr>
          <t>财务部:</t>
        </r>
        <r>
          <rPr>
            <sz val="9"/>
            <rFont val="宋体"/>
            <charset val="134"/>
          </rPr>
          <t xml:space="preserve">
部门已于环建学院调整至生态中心</t>
        </r>
      </text>
    </comment>
    <comment ref="K117" authorId="0">
      <text>
        <r>
          <rPr>
            <b/>
            <sz val="9"/>
            <rFont val="宋体"/>
            <charset val="134"/>
          </rPr>
          <t>财务部:</t>
        </r>
        <r>
          <rPr>
            <sz val="9"/>
            <rFont val="宋体"/>
            <charset val="134"/>
          </rPr>
          <t xml:space="preserve">
用款计划表下达180万，预算凭证7月Y00030
</t>
        </r>
      </text>
    </comment>
    <comment ref="H136" authorId="0">
      <text>
        <r>
          <rPr>
            <b/>
            <sz val="9"/>
            <rFont val="宋体"/>
            <charset val="134"/>
          </rPr>
          <t>财务部:</t>
        </r>
        <r>
          <rPr>
            <sz val="9"/>
            <rFont val="宋体"/>
            <charset val="134"/>
          </rPr>
          <t xml:space="preserve">
第二次中期预算调整收回3059450，</t>
        </r>
      </text>
    </comment>
    <comment ref="K151" authorId="0">
      <text>
        <r>
          <rPr>
            <b/>
            <sz val="9"/>
            <rFont val="宋体"/>
            <charset val="134"/>
          </rPr>
          <t>财务部:</t>
        </r>
        <r>
          <rPr>
            <sz val="9"/>
            <rFont val="宋体"/>
            <charset val="134"/>
          </rPr>
          <t xml:space="preserve">
7月8日用款计划表</t>
        </r>
      </text>
    </comment>
    <comment ref="K179" authorId="0">
      <text>
        <r>
          <rPr>
            <b/>
            <sz val="9"/>
            <rFont val="宋体"/>
            <charset val="134"/>
          </rPr>
          <t>财务部:</t>
        </r>
        <r>
          <rPr>
            <sz val="9"/>
            <rFont val="宋体"/>
            <charset val="134"/>
          </rPr>
          <t xml:space="preserve">
机械学院已全额下达预算，预算凭证9月Y000
1
</t>
        </r>
      </text>
    </comment>
    <comment ref="H188" authorId="0">
      <text>
        <r>
          <rPr>
            <b/>
            <sz val="9"/>
            <rFont val="宋体"/>
            <charset val="134"/>
          </rPr>
          <t>财务部:</t>
        </r>
        <r>
          <rPr>
            <sz val="9"/>
            <rFont val="宋体"/>
            <charset val="134"/>
          </rPr>
          <t xml:space="preserve">
年初预算为990000，调整后预算为99000
</t>
        </r>
      </text>
    </comment>
    <comment ref="K191" authorId="0">
      <text>
        <r>
          <rPr>
            <b/>
            <sz val="9"/>
            <rFont val="宋体"/>
            <charset val="134"/>
          </rPr>
          <t>财务部:</t>
        </r>
        <r>
          <rPr>
            <sz val="9"/>
            <rFont val="宋体"/>
            <charset val="134"/>
          </rPr>
          <t xml:space="preserve">
2025.9,8，下达45万，预算凭证9月Y0001
</t>
        </r>
      </text>
    </comment>
    <comment ref="K197" authorId="0">
      <text>
        <r>
          <rPr>
            <sz val="9"/>
            <rFont val="宋体"/>
            <charset val="134"/>
          </rPr>
          <t xml:space="preserve">学院内部预算调整
</t>
        </r>
      </text>
    </comment>
    <comment ref="J201" authorId="0">
      <text>
        <r>
          <rPr>
            <b/>
            <sz val="9"/>
            <rFont val="宋体"/>
            <charset val="134"/>
          </rPr>
          <t>财务部:</t>
        </r>
        <r>
          <rPr>
            <sz val="9"/>
            <rFont val="宋体"/>
            <charset val="134"/>
          </rPr>
          <t xml:space="preserve">
用于采购，所以全额下达全年预算</t>
        </r>
      </text>
    </comment>
    <comment ref="H208" authorId="0">
      <text>
        <r>
          <rPr>
            <b/>
            <sz val="9"/>
            <rFont val="宋体"/>
            <charset val="134"/>
          </rPr>
          <t>财务部:</t>
        </r>
        <r>
          <rPr>
            <sz val="9"/>
            <rFont val="宋体"/>
            <charset val="134"/>
          </rPr>
          <t xml:space="preserve">
已全额下达</t>
        </r>
      </text>
    </comment>
    <comment ref="K229" authorId="0">
      <text>
        <r>
          <rPr>
            <b/>
            <sz val="9"/>
            <rFont val="宋体"/>
            <charset val="134"/>
          </rPr>
          <t>财务部:</t>
        </r>
        <r>
          <rPr>
            <sz val="9"/>
            <rFont val="宋体"/>
            <charset val="134"/>
          </rPr>
          <t xml:space="preserve">
用款计划表9月Y00014
</t>
        </r>
      </text>
    </comment>
    <comment ref="K231" authorId="0">
      <text>
        <r>
          <rPr>
            <b/>
            <sz val="9"/>
            <rFont val="宋体"/>
            <charset val="134"/>
          </rPr>
          <t>财务部:</t>
        </r>
        <r>
          <rPr>
            <sz val="9"/>
            <rFont val="宋体"/>
            <charset val="134"/>
          </rPr>
          <t xml:space="preserve">
7月16日预算凭证Y00020</t>
        </r>
      </text>
    </comment>
    <comment ref="C233" authorId="0">
      <text>
        <r>
          <rPr>
            <b/>
            <sz val="9"/>
            <rFont val="宋体"/>
            <charset val="134"/>
          </rPr>
          <t>财务部:</t>
        </r>
        <r>
          <rPr>
            <sz val="9"/>
            <rFont val="宋体"/>
            <charset val="134"/>
          </rPr>
          <t xml:space="preserve">
中期预算调整已全额收回，无需再考虑</t>
        </r>
      </text>
    </comment>
    <comment ref="K240" authorId="0">
      <text>
        <r>
          <rPr>
            <b/>
            <sz val="9"/>
            <rFont val="宋体"/>
            <charset val="134"/>
          </rPr>
          <t>财务部:</t>
        </r>
        <r>
          <rPr>
            <sz val="9"/>
            <rFont val="宋体"/>
            <charset val="134"/>
          </rPr>
          <t xml:space="preserve">
7月14日下达</t>
        </r>
      </text>
    </comment>
    <comment ref="K243" authorId="0">
      <text>
        <r>
          <rPr>
            <b/>
            <sz val="9"/>
            <rFont val="宋体"/>
            <charset val="134"/>
          </rPr>
          <t>财务部:</t>
        </r>
        <r>
          <rPr>
            <sz val="9"/>
            <rFont val="宋体"/>
            <charset val="134"/>
          </rPr>
          <t xml:space="preserve">
7月14下达
</t>
        </r>
      </text>
    </comment>
    <comment ref="K244" authorId="0">
      <text>
        <r>
          <rPr>
            <b/>
            <sz val="9"/>
            <rFont val="宋体"/>
            <charset val="134"/>
          </rPr>
          <t>财务部:</t>
        </r>
        <r>
          <rPr>
            <sz val="9"/>
            <rFont val="宋体"/>
            <charset val="134"/>
          </rPr>
          <t xml:space="preserve">
7月14下达</t>
        </r>
      </text>
    </comment>
    <comment ref="K278" authorId="0">
      <text>
        <r>
          <rPr>
            <b/>
            <sz val="9"/>
            <rFont val="宋体"/>
            <charset val="134"/>
          </rPr>
          <t>财务部:</t>
        </r>
        <r>
          <rPr>
            <sz val="9"/>
            <rFont val="宋体"/>
            <charset val="134"/>
          </rPr>
          <t xml:space="preserve">
用款计划表全额下达</t>
        </r>
      </text>
    </comment>
    <comment ref="K279" authorId="0">
      <text>
        <r>
          <rPr>
            <b/>
            <sz val="9"/>
            <rFont val="宋体"/>
            <charset val="134"/>
          </rPr>
          <t>财务部:</t>
        </r>
        <r>
          <rPr>
            <sz val="9"/>
            <rFont val="宋体"/>
            <charset val="134"/>
          </rPr>
          <t xml:space="preserve">
9月份全额下达
</t>
        </r>
      </text>
    </comment>
    <comment ref="G281" authorId="0">
      <text>
        <r>
          <rPr>
            <b/>
            <sz val="9"/>
            <rFont val="宋体"/>
            <charset val="134"/>
          </rPr>
          <t>财务部:</t>
        </r>
        <r>
          <rPr>
            <sz val="9"/>
            <rFont val="宋体"/>
            <charset val="134"/>
          </rPr>
          <t xml:space="preserve">
该项目由教评中心变更为发展规划部，新项目编号为251111，已全额下达66500.</t>
        </r>
      </text>
    </comment>
  </commentList>
</comments>
</file>

<file path=xl/comments2.xml><?xml version="1.0" encoding="utf-8"?>
<comments xmlns="http://schemas.openxmlformats.org/spreadsheetml/2006/main">
  <authors>
    <author>财务部</author>
  </authors>
  <commentList>
    <comment ref="J24" authorId="0">
      <text>
        <r>
          <rPr>
            <b/>
            <sz val="9"/>
            <rFont val="宋体"/>
            <charset val="134"/>
          </rPr>
          <t>财务部:</t>
        </r>
        <r>
          <rPr>
            <sz val="9"/>
            <rFont val="宋体"/>
            <charset val="134"/>
          </rPr>
          <t xml:space="preserve">
9.15用款计划表下达，已全额下达
</t>
        </r>
      </text>
    </comment>
  </commentList>
</comments>
</file>

<file path=xl/sharedStrings.xml><?xml version="1.0" encoding="utf-8"?>
<sst xmlns="http://schemas.openxmlformats.org/spreadsheetml/2006/main" count="740" uniqueCount="323">
  <si>
    <t>序号</t>
  </si>
  <si>
    <t>部门名称</t>
  </si>
  <si>
    <t>项目编号</t>
  </si>
  <si>
    <t>项目类型</t>
  </si>
  <si>
    <t>部门编号</t>
  </si>
  <si>
    <t>部门+项目编号</t>
  </si>
  <si>
    <t>项目名称</t>
  </si>
  <si>
    <t>预算金额</t>
  </si>
  <si>
    <t>3月底账上已下达数</t>
  </si>
  <si>
    <t>7月份实际下达金额</t>
  </si>
  <si>
    <t>用款计划表（7月后）</t>
  </si>
  <si>
    <t>截至10月底账上已下达</t>
  </si>
  <si>
    <t>还未下达</t>
  </si>
  <si>
    <t>全年预算的80%</t>
  </si>
  <si>
    <t>11月份下达</t>
  </si>
  <si>
    <t>已下达数占全年预算比例</t>
  </si>
  <si>
    <t>全年预算的20%</t>
  </si>
  <si>
    <t>截至10.31的项目可用余额</t>
  </si>
  <si>
    <t>接单系统导出</t>
  </si>
  <si>
    <t>实际可用余额</t>
  </si>
  <si>
    <t>收回金额</t>
  </si>
  <si>
    <t>下达比例小于80%的下达金额</t>
  </si>
  <si>
    <t>下达比例大于80%的下达金额</t>
  </si>
  <si>
    <t>操作后账上金额除年初预算的比例</t>
  </si>
  <si>
    <t>11.11实际下达金额汇总</t>
  </si>
  <si>
    <t>本次收回金额</t>
  </si>
  <si>
    <t>本次下达金额</t>
  </si>
  <si>
    <t>党政办公室</t>
  </si>
  <si>
    <t>校综合改革专项</t>
  </si>
  <si>
    <t>交通费</t>
  </si>
  <si>
    <t>传染病多病共防</t>
  </si>
  <si>
    <t>安全保卫部（武装部）</t>
  </si>
  <si>
    <t>新生军训经费</t>
  </si>
  <si>
    <t>材料科学与工程学院</t>
  </si>
  <si>
    <t>教学业务费（教学实验耗材费）</t>
  </si>
  <si>
    <t>教学业务费</t>
  </si>
  <si>
    <t>学生工作经费</t>
  </si>
  <si>
    <t>科研业务费</t>
  </si>
  <si>
    <t>实验和教学设施建设费</t>
  </si>
  <si>
    <t>学生工作经费（德育经费）</t>
  </si>
  <si>
    <t>学生工作经费（实习实验费）</t>
  </si>
  <si>
    <t>文印维护及专刊印刷费</t>
  </si>
  <si>
    <t>会议中心维持与专项经费</t>
  </si>
  <si>
    <t>学校接待费</t>
  </si>
  <si>
    <t>发展规划部（高等教育研究所）</t>
  </si>
  <si>
    <t>规划与统计工作经费</t>
  </si>
  <si>
    <t>申博更大专项工作经费（补充）</t>
  </si>
  <si>
    <t>博士硕士学位点培育建设与申报工作经费（补充）</t>
  </si>
  <si>
    <t>法律与社会工作学院（知识产权学院）</t>
  </si>
  <si>
    <t>工会</t>
  </si>
  <si>
    <t>助力高建人才经费</t>
  </si>
  <si>
    <t>校运会经费</t>
  </si>
  <si>
    <t>国际交流与合作部</t>
  </si>
  <si>
    <t>汤加留学生专项经费</t>
  </si>
  <si>
    <t>交流交换生项目专项经费</t>
  </si>
  <si>
    <t>国（境）外专家及留学生专项</t>
  </si>
  <si>
    <t>外事接待费</t>
  </si>
  <si>
    <t>国际微电子学院</t>
  </si>
  <si>
    <t>国际微电子学院G2栋专项经费</t>
  </si>
  <si>
    <t>化学工程与能源技术学院</t>
  </si>
  <si>
    <t>机关党委</t>
  </si>
  <si>
    <t>机关党委经费</t>
  </si>
  <si>
    <t>计算机科学与技术学院（软件学院、网络空间安全学院）</t>
  </si>
  <si>
    <t>221134</t>
  </si>
  <si>
    <t>医工融合创新中心开办经费</t>
  </si>
  <si>
    <t>纪检监察室</t>
  </si>
  <si>
    <t>纪检监察业务经费</t>
  </si>
  <si>
    <t>继续教育学院</t>
  </si>
  <si>
    <t>校内日常办学经费</t>
  </si>
  <si>
    <t>培训项目成本</t>
  </si>
  <si>
    <t>教务部（招生办公室）</t>
  </si>
  <si>
    <t>专业建设费</t>
  </si>
  <si>
    <t>教学质量监测与评估中心</t>
  </si>
  <si>
    <t>平台建设与学术发展专项经费</t>
  </si>
  <si>
    <t>经济与管理学院</t>
  </si>
  <si>
    <t>科研部</t>
  </si>
  <si>
    <t>保密管理工作经费</t>
  </si>
  <si>
    <t>军民融合成果转化平台建设专项经费</t>
  </si>
  <si>
    <t>学术委员会业务费</t>
  </si>
  <si>
    <t>学术会议业务经费</t>
  </si>
  <si>
    <t>人文社科专项经费</t>
  </si>
  <si>
    <t>重大创新项目或平台建设经费</t>
  </si>
  <si>
    <t>知识产权及成果转化专项经费</t>
  </si>
  <si>
    <t>大科学装置合作办公室经费</t>
  </si>
  <si>
    <t>专项保密工作经费</t>
  </si>
  <si>
    <t>创强项目专项经费</t>
  </si>
  <si>
    <t>马克思主义学院</t>
  </si>
  <si>
    <t>日常公用经费</t>
  </si>
  <si>
    <t>思想政治理论课专项建设费</t>
  </si>
  <si>
    <t>人力资源部</t>
  </si>
  <si>
    <t>退休人员活动经费</t>
  </si>
  <si>
    <t>职工福利基金</t>
  </si>
  <si>
    <t>教职工体检工作经费</t>
  </si>
  <si>
    <t>生命健康技术学院</t>
  </si>
  <si>
    <t>生态环境与建筑工程学院</t>
  </si>
  <si>
    <t>文学与传媒学院</t>
  </si>
  <si>
    <t>学生工作部</t>
  </si>
  <si>
    <t>学生宿舍管理费（补充）</t>
  </si>
  <si>
    <t>心理咨询经费</t>
  </si>
  <si>
    <t>莞城校区校外学生公寓租金</t>
  </si>
  <si>
    <t>粤台产业科技学院</t>
  </si>
  <si>
    <t>卓越工程师学院（创新创业学院）</t>
  </si>
  <si>
    <t>教育学院（师范学院）</t>
  </si>
  <si>
    <t>校级科研团队经费</t>
  </si>
  <si>
    <t>申博更大专项工作经费</t>
  </si>
  <si>
    <t>残疾人就业保障金</t>
  </si>
  <si>
    <t>交叉科学研究中心建设经费</t>
  </si>
  <si>
    <t>财务部</t>
  </si>
  <si>
    <t>大学科技园运营费</t>
  </si>
  <si>
    <t>乡村振兴市直机关派出挂职工作人员工作性补贴资金</t>
  </si>
  <si>
    <t>学科建设工作专项经费</t>
  </si>
  <si>
    <t>博士硕士学位点培育建设与申报工作经费</t>
  </si>
  <si>
    <t>退休人员费用</t>
  </si>
  <si>
    <t>国际学院</t>
  </si>
  <si>
    <t>拉美研究院专项经费</t>
  </si>
  <si>
    <t>办学条件提升专项</t>
  </si>
  <si>
    <t>辅修专业专项业务费</t>
  </si>
  <si>
    <t>教学改革工作经费</t>
  </si>
  <si>
    <t>毕业生培养质量中期评价及学生成长评价项目</t>
  </si>
  <si>
    <t>多物理谱仪运行管理经费</t>
  </si>
  <si>
    <t>重大创新项目或平台建设经费（补充）</t>
  </si>
  <si>
    <t>生态环境工程技术研发中心运行经费</t>
  </si>
  <si>
    <t>团委</t>
  </si>
  <si>
    <t>共青团专项经费</t>
  </si>
  <si>
    <t>社团活动专项经费</t>
  </si>
  <si>
    <t>研究生院</t>
  </si>
  <si>
    <t>研究生培养专项</t>
  </si>
  <si>
    <t>粤台产业学院人员经费</t>
  </si>
  <si>
    <t>国际微电子学院G2栋专项经费（补充）</t>
  </si>
  <si>
    <t>博士、博士后、高人科研启动经费</t>
  </si>
  <si>
    <t>一站式服务中心、杨振宁综合楼运行费</t>
  </si>
  <si>
    <t>计算机外语等考试费</t>
  </si>
  <si>
    <t>安全保卫维持费</t>
  </si>
  <si>
    <t>创新创业专项经费</t>
  </si>
  <si>
    <t>学科群及校级重点学科建设经费</t>
  </si>
  <si>
    <t>教学专项经费</t>
  </si>
  <si>
    <t>治安监控系统、消防系统维修维护及升级完善经费</t>
  </si>
  <si>
    <t>专家顾问咨询律师费</t>
  </si>
  <si>
    <t>研究生奖助学金</t>
  </si>
  <si>
    <t>国际合作办学及外事业务费</t>
  </si>
  <si>
    <t>武装部专项经费</t>
  </si>
  <si>
    <t>教育服务公司注册资金</t>
  </si>
  <si>
    <t>专项债与设备贷款还本付息</t>
  </si>
  <si>
    <t>财务专项业务费</t>
  </si>
  <si>
    <t>行政差旅费</t>
  </si>
  <si>
    <t>高建办专项业务费</t>
  </si>
  <si>
    <t>会议费</t>
  </si>
  <si>
    <t>保密经费</t>
  </si>
  <si>
    <t>基础教育帮扶专项经费</t>
  </si>
  <si>
    <t>双百行动及乡村振兴专项</t>
  </si>
  <si>
    <t>电信工程与智能化学院</t>
  </si>
  <si>
    <t>东莞理工学院法国国立工艺学院联合学院</t>
  </si>
  <si>
    <t>中法联合学院人员薪酬经费</t>
  </si>
  <si>
    <t>中法联合学院人员薪酬经费（补充）</t>
  </si>
  <si>
    <t>高教研究项目立项经费</t>
  </si>
  <si>
    <t>分析测试中心</t>
  </si>
  <si>
    <t>分析测试中心运行经费</t>
  </si>
  <si>
    <t>工会经费</t>
  </si>
  <si>
    <t>妇委会专项经费</t>
  </si>
  <si>
    <t>香港城市大学（东莞）启动资金</t>
  </si>
  <si>
    <t>香港城市大学（东莞）生均补助</t>
  </si>
  <si>
    <t>海外创新中心专项经费</t>
  </si>
  <si>
    <t>中拉技术转移中心建设专项经费</t>
  </si>
  <si>
    <t>国际暨港澳台交流专项经费</t>
  </si>
  <si>
    <t>因公出国（境）专项经费</t>
  </si>
  <si>
    <t>国际学术周专项</t>
  </si>
  <si>
    <t>国际学院专项经费</t>
  </si>
  <si>
    <t>机械工程学院</t>
  </si>
  <si>
    <t>校外教学点分成</t>
  </si>
  <si>
    <t>创新强校配套项目经费</t>
  </si>
  <si>
    <t>221101004</t>
  </si>
  <si>
    <t>党建宣传及学生活动经费</t>
  </si>
  <si>
    <t>创新强校配套项目经费（补充）</t>
  </si>
  <si>
    <t>招生工作经费</t>
  </si>
  <si>
    <t>现代产业学院经费</t>
  </si>
  <si>
    <t>教学评估与督导经费</t>
  </si>
  <si>
    <t>体育维持及运动竞赛经费</t>
  </si>
  <si>
    <t>普通话水平测试站业务费</t>
  </si>
  <si>
    <t>音乐学专业演出及竞赛经费</t>
  </si>
  <si>
    <t>BGA认证费</t>
  </si>
  <si>
    <t>《东莞城市发展报告》</t>
  </si>
  <si>
    <t>就业创业与校友工作部（就业服务中心）</t>
  </si>
  <si>
    <t>学生就业经费</t>
  </si>
  <si>
    <t>就业发展与社会发展联络经费</t>
  </si>
  <si>
    <t>校友工作办公室经费</t>
  </si>
  <si>
    <t>科技创新研究院（科技创新与先进制造研究中</t>
  </si>
  <si>
    <t>科技创新项目平台专项经费</t>
  </si>
  <si>
    <t>广东省城市生命线工程智慧防灾与应急技术重点实验室配套经费</t>
  </si>
  <si>
    <t>科技创新服务东莞专项行动经费</t>
  </si>
  <si>
    <t>新能源研究院建设经费</t>
  </si>
  <si>
    <t>人力资源管理专项业务费</t>
  </si>
  <si>
    <t>高层次人才薪酬及补贴</t>
  </si>
  <si>
    <t>全日制聘用人员企业年金</t>
  </si>
  <si>
    <t>博士后专项经费</t>
  </si>
  <si>
    <t>引进博士及优秀管理人才安家购房补贴</t>
  </si>
  <si>
    <t>新时代教师发展体系建设经费</t>
  </si>
  <si>
    <t>审计工作部</t>
  </si>
  <si>
    <t>审计专项业务费</t>
  </si>
  <si>
    <t>221102038</t>
  </si>
  <si>
    <t>图书馆</t>
  </si>
  <si>
    <t>文化宣传推广费</t>
  </si>
  <si>
    <t>档案馆经费</t>
  </si>
  <si>
    <t>图书馆配套设备采购及维护（补充）</t>
  </si>
  <si>
    <t>图书馆配套设备采购及维护</t>
  </si>
  <si>
    <t>学报办刊经费</t>
  </si>
  <si>
    <t>图书耗材</t>
  </si>
  <si>
    <t>文献资源建设</t>
  </si>
  <si>
    <t>城市文化研究中心基地建设费</t>
  </si>
  <si>
    <t>现代教育技术中心</t>
  </si>
  <si>
    <t>网络信息费</t>
  </si>
  <si>
    <t>网络信息费（补充）</t>
  </si>
  <si>
    <t>宣传部</t>
  </si>
  <si>
    <t>宣传教育及文化建设经费</t>
  </si>
  <si>
    <t>心理咨询经费（补充）</t>
  </si>
  <si>
    <t>学生宿舍管理费</t>
  </si>
  <si>
    <t>“双工联动”社区育人专项</t>
  </si>
  <si>
    <t>德育经费</t>
  </si>
  <si>
    <t>高等院校勤工助学基金</t>
  </si>
  <si>
    <t>高等院校国家奖助学金</t>
  </si>
  <si>
    <t>学生工作事务专项经费</t>
  </si>
  <si>
    <t>关工委工作经费</t>
  </si>
  <si>
    <t>高等院校勤工助学基金（补充）</t>
  </si>
  <si>
    <t>高等院校学生奖励基金</t>
  </si>
  <si>
    <t>迎新及新生教育经费</t>
  </si>
  <si>
    <t>学生意外保险费</t>
  </si>
  <si>
    <t>学生社区知行学院</t>
  </si>
  <si>
    <t>知行学院专项经费</t>
  </si>
  <si>
    <t>莞香基地专项建设经费</t>
  </si>
  <si>
    <t>卓越工程师创新创业学院专项经费</t>
  </si>
  <si>
    <t>总务后勤部</t>
  </si>
  <si>
    <t>零星工程专项</t>
  </si>
  <si>
    <t>物业日常维护经费</t>
  </si>
  <si>
    <t>不动产权证书罚款</t>
  </si>
  <si>
    <t>专用设备运行维护经费</t>
  </si>
  <si>
    <t>221001126001</t>
  </si>
  <si>
    <t>物业日常维护经费（房产）</t>
  </si>
  <si>
    <t>物业日常绿化及卫生防疫经费</t>
  </si>
  <si>
    <t>两校区水电费补助</t>
  </si>
  <si>
    <t>办公设备和家具采购</t>
  </si>
  <si>
    <t>后勤日常管理费</t>
  </si>
  <si>
    <t>两校区邮电费补助</t>
  </si>
  <si>
    <t>学生宿舍日常维护费</t>
  </si>
  <si>
    <t>后勤日常管理费（补充）</t>
  </si>
  <si>
    <t>物业管理费支出</t>
  </si>
  <si>
    <t>两校区专线车</t>
  </si>
  <si>
    <t>教工饭堂成本补助</t>
  </si>
  <si>
    <t>公务车运行费</t>
  </si>
  <si>
    <t>实验室建设与实验室安全专项</t>
  </si>
  <si>
    <t>学生食堂饭菜价格平抑基金</t>
  </si>
  <si>
    <t>新区搬迁费</t>
  </si>
  <si>
    <t>组织统战部</t>
  </si>
  <si>
    <t>干部培训费</t>
  </si>
  <si>
    <t>统战经费</t>
  </si>
  <si>
    <t>干部挂职经费</t>
  </si>
  <si>
    <t>重点人才服务专项经费</t>
  </si>
  <si>
    <t>党建经费</t>
  </si>
  <si>
    <t>体育场馆费用</t>
  </si>
  <si>
    <t>1.生态环境学院的生态中心运行经费部门已调整至生态中心</t>
  </si>
  <si>
    <t>2.教评中心的平台建设与学术发展专项经费部门已调整至发展规划部。</t>
  </si>
  <si>
    <t>3.考虑中期预算调整收回的项目</t>
  </si>
  <si>
    <t xml:space="preserve"> </t>
  </si>
  <si>
    <t>部门</t>
  </si>
  <si>
    <t>教师人数</t>
  </si>
  <si>
    <t>50%金额</t>
  </si>
  <si>
    <t>25%金额</t>
  </si>
  <si>
    <t>发展规划部</t>
  </si>
  <si>
    <t>科技创新研究院（科技创新与先进制造研究中心）</t>
  </si>
  <si>
    <t>教学质量监测与评估中心（高等教育研究所）</t>
  </si>
  <si>
    <t>学生社区知行学院（通识教育学院）</t>
  </si>
  <si>
    <t>教务部（教师课间饮用水费）</t>
  </si>
  <si>
    <t>国际交流与合作部（港澳台和外事工作部）</t>
  </si>
  <si>
    <t>党组织</t>
  </si>
  <si>
    <t>基数</t>
  </si>
  <si>
    <t>学院本科生人数</t>
  </si>
  <si>
    <t>研究生人数</t>
  </si>
  <si>
    <t>学生人数</t>
  </si>
  <si>
    <t>备注</t>
  </si>
  <si>
    <t>21400</t>
  </si>
  <si>
    <t>马克思主义学院党委</t>
  </si>
  <si>
    <t>10900</t>
  </si>
  <si>
    <t>研究生院党支部</t>
  </si>
  <si>
    <t>21800</t>
  </si>
  <si>
    <t>卓越工程师学院党委</t>
  </si>
  <si>
    <t>学生数*20元</t>
  </si>
  <si>
    <t>20100</t>
  </si>
  <si>
    <t>计算机科学与技术学院（软件学院、网络空间安全学院）党委</t>
  </si>
  <si>
    <t>20300</t>
  </si>
  <si>
    <t>电信工程与智能化学院党委</t>
  </si>
  <si>
    <t>20400</t>
  </si>
  <si>
    <t>生态环境与建筑工程学院党委</t>
  </si>
  <si>
    <t>20500</t>
  </si>
  <si>
    <t>化学工程与能源技术学院党委</t>
  </si>
  <si>
    <t>20600</t>
  </si>
  <si>
    <t>机械工程学院党委</t>
  </si>
  <si>
    <t>20700</t>
  </si>
  <si>
    <t>材料科学与工程学院党委</t>
  </si>
  <si>
    <t>22000</t>
  </si>
  <si>
    <t>国际微电子学院党委</t>
  </si>
  <si>
    <t>22100</t>
  </si>
  <si>
    <t>生命健康技术学院党委</t>
  </si>
  <si>
    <t>20800</t>
  </si>
  <si>
    <t>经济与管理学院党委</t>
  </si>
  <si>
    <t>20900</t>
  </si>
  <si>
    <t>文学与传媒学院党委</t>
  </si>
  <si>
    <t>21000</t>
  </si>
  <si>
    <t>法律与社会工作学院（知识产权学院）党委</t>
  </si>
  <si>
    <t>21100</t>
  </si>
  <si>
    <t>教育学院（师范学院）党委</t>
  </si>
  <si>
    <t>21200</t>
  </si>
  <si>
    <t>粤台产业科技学院党委</t>
  </si>
  <si>
    <t>21300</t>
  </si>
  <si>
    <t>中法联合学院党委</t>
  </si>
  <si>
    <t>21500</t>
  </si>
  <si>
    <t>继续教育学院党总支</t>
  </si>
  <si>
    <t>21700</t>
  </si>
  <si>
    <t>学生社区知行学院（通识教育学院）党总支</t>
  </si>
  <si>
    <t>12000</t>
  </si>
  <si>
    <t>11500</t>
  </si>
  <si>
    <t>总务后勤党委</t>
  </si>
  <si>
    <t>31100</t>
  </si>
  <si>
    <t>图书馆党总支</t>
  </si>
  <si>
    <t>30200</t>
  </si>
  <si>
    <t>科技创新研究院（科技创新与先进制造研究中心）党总支</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</si>
</sst>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_);[Red]\(0.00\)"/>
  </numFmts>
  <fonts count="35">
    <font>
      <sz val="11"/>
      <color theme="1"/>
      <name val="宋体"/>
      <charset val="134"/>
      <scheme val="minor"/>
    </font>
    <font>
      <sz val="16"/>
      <color theme="1"/>
      <name val="宋体"/>
      <charset val="134"/>
    </font>
    <font>
      <sz val="11"/>
      <color theme="1"/>
      <name val="宋体"/>
      <charset val="134"/>
    </font>
    <font>
      <sz val="11"/>
      <name val="宋体"/>
      <charset val="134"/>
      <scheme val="minor"/>
    </font>
    <font>
      <b/>
      <sz val="11"/>
      <color theme="1"/>
      <name val="宋体"/>
      <charset val="134"/>
      <scheme val="minor"/>
    </font>
    <font>
      <sz val="11"/>
      <color indexed="8"/>
      <name val="宋体"/>
      <charset val="134"/>
      <scheme val="minor"/>
    </font>
    <font>
      <b/>
      <sz val="11"/>
      <name val="宋体"/>
      <charset val="134"/>
      <scheme val="minor"/>
    </font>
    <font>
      <b/>
      <sz val="14"/>
      <color rgb="FFFF0000"/>
      <name val="宋体"/>
      <charset val="134"/>
      <scheme val="minor"/>
    </font>
    <font>
      <b/>
      <sz val="11"/>
      <color rgb="FFFF0000"/>
      <name val="宋体"/>
      <charset val="134"/>
      <scheme val="minor"/>
    </font>
    <font>
      <sz val="12"/>
      <name val="宋体"/>
      <charset val="134"/>
      <scheme val="minor"/>
    </font>
    <font>
      <b/>
      <sz val="12"/>
      <name val="宋体"/>
      <charset val="134"/>
      <scheme val="minor"/>
    </font>
    <font>
      <sz val="11"/>
      <name val="方正小标宋简体"/>
      <charset val="134"/>
    </font>
    <font>
      <b/>
      <sz val="12"/>
      <color rgb="FFFF0000"/>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42">
    <fill>
      <patternFill patternType="none"/>
    </fill>
    <fill>
      <patternFill patternType="gray125"/>
    </fill>
    <fill>
      <patternFill patternType="solid">
        <fgColor rgb="FFFFFF00"/>
        <bgColor indexed="64"/>
      </patternFill>
    </fill>
    <fill>
      <patternFill patternType="solid">
        <fgColor theme="7" tint="0.8"/>
        <bgColor indexed="64"/>
      </patternFill>
    </fill>
    <fill>
      <patternFill patternType="solid">
        <fgColor theme="6" tint="0.8"/>
        <bgColor indexed="64"/>
      </patternFill>
    </fill>
    <fill>
      <patternFill patternType="solid">
        <fgColor theme="2" tint="-0.1"/>
        <bgColor indexed="64"/>
      </patternFill>
    </fill>
    <fill>
      <patternFill patternType="solid">
        <fgColor theme="4" tint="0.6"/>
        <bgColor indexed="64"/>
      </patternFill>
    </fill>
    <fill>
      <patternFill patternType="solid">
        <fgColor theme="2" tint="-0.25"/>
        <bgColor indexed="64"/>
      </patternFill>
    </fill>
    <fill>
      <patternFill patternType="solid">
        <fgColor theme="4" tint="0.8"/>
        <bgColor indexed="64"/>
      </patternFill>
    </fill>
    <fill>
      <patternFill patternType="solid">
        <fgColor theme="9" tint="0.8"/>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11" borderId="5"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6" applyNumberFormat="0" applyFill="0" applyAlignment="0" applyProtection="0">
      <alignment vertical="center"/>
    </xf>
    <xf numFmtId="0" fontId="20" fillId="0" borderId="6" applyNumberFormat="0" applyFill="0" applyAlignment="0" applyProtection="0">
      <alignment vertical="center"/>
    </xf>
    <xf numFmtId="0" fontId="21" fillId="0" borderId="7" applyNumberFormat="0" applyFill="0" applyAlignment="0" applyProtection="0">
      <alignment vertical="center"/>
    </xf>
    <xf numFmtId="0" fontId="21" fillId="0" borderId="0" applyNumberFormat="0" applyFill="0" applyBorder="0" applyAlignment="0" applyProtection="0">
      <alignment vertical="center"/>
    </xf>
    <xf numFmtId="0" fontId="22" fillId="12" borderId="8" applyNumberFormat="0" applyAlignment="0" applyProtection="0">
      <alignment vertical="center"/>
    </xf>
    <xf numFmtId="0" fontId="23" fillId="13" borderId="9" applyNumberFormat="0" applyAlignment="0" applyProtection="0">
      <alignment vertical="center"/>
    </xf>
    <xf numFmtId="0" fontId="24" fillId="13" borderId="8" applyNumberFormat="0" applyAlignment="0" applyProtection="0">
      <alignment vertical="center"/>
    </xf>
    <xf numFmtId="0" fontId="25" fillId="14" borderId="10" applyNumberFormat="0" applyAlignment="0" applyProtection="0">
      <alignment vertical="center"/>
    </xf>
    <xf numFmtId="0" fontId="26" fillId="0" borderId="11" applyNumberFormat="0" applyFill="0" applyAlignment="0" applyProtection="0">
      <alignment vertical="center"/>
    </xf>
    <xf numFmtId="0" fontId="27" fillId="0" borderId="12" applyNumberFormat="0" applyFill="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1" fillId="37" borderId="0" applyNumberFormat="0" applyBorder="0" applyAlignment="0" applyProtection="0">
      <alignment vertical="center"/>
    </xf>
    <xf numFmtId="0" fontId="31" fillId="38" borderId="0" applyNumberFormat="0" applyBorder="0" applyAlignment="0" applyProtection="0">
      <alignment vertical="center"/>
    </xf>
    <xf numFmtId="0" fontId="32" fillId="39" borderId="0" applyNumberFormat="0" applyBorder="0" applyAlignment="0" applyProtection="0">
      <alignment vertical="center"/>
    </xf>
    <xf numFmtId="0" fontId="32" fillId="40" borderId="0" applyNumberFormat="0" applyBorder="0" applyAlignment="0" applyProtection="0">
      <alignment vertical="center"/>
    </xf>
    <xf numFmtId="0" fontId="31" fillId="41" borderId="0" applyNumberFormat="0" applyBorder="0" applyAlignment="0" applyProtection="0">
      <alignment vertical="center"/>
    </xf>
    <xf numFmtId="0" fontId="0" fillId="0" borderId="0">
      <alignment vertical="center"/>
    </xf>
    <xf numFmtId="0" fontId="0" fillId="0" borderId="0"/>
  </cellStyleXfs>
  <cellXfs count="140">
    <xf numFmtId="0" fontId="0" fillId="0" borderId="0" xfId="0">
      <alignment vertical="center"/>
    </xf>
    <xf numFmtId="0" fontId="1" fillId="0" borderId="0" xfId="0" applyFont="1" applyFill="1" applyAlignment="1">
      <alignment horizontal="center" vertical="center"/>
    </xf>
    <xf numFmtId="0" fontId="1" fillId="0" borderId="0" xfId="0" applyFont="1" applyFill="1">
      <alignment vertical="center"/>
    </xf>
    <xf numFmtId="0" fontId="2" fillId="0" borderId="0" xfId="0" applyFont="1" applyFill="1">
      <alignment vertical="center"/>
    </xf>
    <xf numFmtId="0" fontId="2" fillId="0" borderId="0" xfId="0" applyNumberFormat="1" applyFont="1" applyFill="1">
      <alignment vertical="center"/>
    </xf>
    <xf numFmtId="43" fontId="2" fillId="0" borderId="0" xfId="0" applyNumberFormat="1" applyFont="1" applyFill="1">
      <alignment vertical="center"/>
    </xf>
    <xf numFmtId="0" fontId="2" fillId="0" borderId="0" xfId="0" applyFont="1" applyFill="1" applyBorder="1">
      <alignment vertical="center"/>
    </xf>
    <xf numFmtId="0" fontId="2" fillId="0" borderId="1" xfId="0" applyFont="1" applyFill="1" applyBorder="1" applyAlignment="1">
      <alignment horizontal="center" vertical="center"/>
    </xf>
    <xf numFmtId="0" fontId="2" fillId="0" borderId="1" xfId="0" applyNumberFormat="1" applyFont="1" applyFill="1" applyBorder="1" applyAlignment="1">
      <alignment horizontal="center" vertical="center"/>
    </xf>
    <xf numFmtId="43" fontId="2" fillId="0" borderId="1" xfId="0" applyNumberFormat="1" applyFont="1" applyFill="1" applyBorder="1" applyAlignment="1">
      <alignment horizontal="center" vertical="center"/>
    </xf>
    <xf numFmtId="0" fontId="2" fillId="0" borderId="2" xfId="0" applyFont="1" applyFill="1" applyBorder="1" applyAlignment="1">
      <alignment horizontal="center" vertical="center"/>
    </xf>
    <xf numFmtId="43" fontId="3" fillId="2" borderId="1" xfId="0" applyNumberFormat="1" applyFont="1" applyFill="1" applyBorder="1" applyAlignment="1">
      <alignment horizontal="center" vertical="center"/>
    </xf>
    <xf numFmtId="0" fontId="0" fillId="2" borderId="1" xfId="50" applyFont="1" applyFill="1" applyBorder="1" applyAlignment="1">
      <alignment horizontal="center" vertical="center"/>
    </xf>
    <xf numFmtId="0" fontId="0" fillId="0" borderId="1" xfId="50" applyFont="1" applyBorder="1" applyAlignment="1">
      <alignment horizontal="center" vertical="center" wrapText="1"/>
    </xf>
    <xf numFmtId="0" fontId="0" fillId="3" borderId="1" xfId="5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2" xfId="0" applyFont="1" applyFill="1" applyBorder="1">
      <alignment vertical="center"/>
    </xf>
    <xf numFmtId="43" fontId="2" fillId="0" borderId="0" xfId="0" applyNumberFormat="1" applyFont="1" applyFill="1" applyBorder="1" applyAlignment="1">
      <alignment horizontal="center" vertical="center"/>
    </xf>
    <xf numFmtId="9" fontId="2" fillId="0" borderId="0" xfId="3" applyFont="1" applyFill="1">
      <alignment vertical="center"/>
    </xf>
    <xf numFmtId="0" fontId="2" fillId="2" borderId="0" xfId="0" applyFont="1" applyFill="1">
      <alignment vertical="center"/>
    </xf>
    <xf numFmtId="0" fontId="2" fillId="0" borderId="1" xfId="0" applyFont="1" applyFill="1" applyBorder="1" applyAlignment="1">
      <alignment horizontal="left" vertical="center"/>
    </xf>
    <xf numFmtId="0" fontId="2" fillId="0" borderId="1" xfId="0" applyFont="1" applyFill="1" applyBorder="1">
      <alignment vertical="center"/>
    </xf>
    <xf numFmtId="0" fontId="2" fillId="0" borderId="2" xfId="0" applyFont="1" applyFill="1" applyBorder="1" applyAlignment="1">
      <alignment vertical="center" wrapText="1"/>
    </xf>
    <xf numFmtId="0" fontId="0" fillId="0" borderId="0" xfId="50" applyAlignment="1">
      <alignment vertical="center"/>
    </xf>
    <xf numFmtId="0" fontId="0" fillId="0" borderId="0" xfId="50"/>
    <xf numFmtId="0" fontId="0" fillId="0" borderId="0" xfId="50" applyNumberFormat="1"/>
    <xf numFmtId="0" fontId="0" fillId="0" borderId="0" xfId="50" applyAlignment="1">
      <alignment wrapText="1"/>
    </xf>
    <xf numFmtId="0" fontId="0" fillId="0" borderId="0" xfId="50" applyAlignment="1">
      <alignment horizontal="center"/>
    </xf>
    <xf numFmtId="176" fontId="0" fillId="0" borderId="0" xfId="50" applyNumberFormat="1"/>
    <xf numFmtId="43" fontId="0" fillId="0" borderId="0" xfId="50" applyNumberFormat="1"/>
    <xf numFmtId="0" fontId="4" fillId="0" borderId="1" xfId="50" applyFont="1" applyBorder="1" applyAlignment="1">
      <alignment horizontal="center" vertical="center"/>
    </xf>
    <xf numFmtId="0" fontId="4" fillId="0" borderId="1" xfId="50" applyNumberFormat="1" applyFont="1" applyBorder="1" applyAlignment="1">
      <alignment horizontal="center" vertical="center"/>
    </xf>
    <xf numFmtId="0" fontId="4" fillId="0" borderId="1" xfId="50" applyFont="1" applyBorder="1" applyAlignment="1">
      <alignment horizontal="center" vertical="center" wrapText="1"/>
    </xf>
    <xf numFmtId="176" fontId="4" fillId="0" borderId="1" xfId="50" applyNumberFormat="1" applyFont="1" applyBorder="1" applyAlignment="1">
      <alignment horizontal="center" vertical="center"/>
    </xf>
    <xf numFmtId="43" fontId="3" fillId="0" borderId="1" xfId="0" applyNumberFormat="1" applyFont="1" applyFill="1" applyBorder="1" applyAlignment="1">
      <alignment horizontal="center" vertical="center"/>
    </xf>
    <xf numFmtId="0" fontId="0" fillId="0" borderId="1" xfId="50" applyFill="1" applyBorder="1" applyAlignment="1">
      <alignment horizontal="center" vertical="center"/>
    </xf>
    <xf numFmtId="0" fontId="0" fillId="0" borderId="1" xfId="50" applyFont="1" applyFill="1" applyBorder="1" applyAlignment="1">
      <alignment horizontal="center" vertical="center" wrapText="1"/>
    </xf>
    <xf numFmtId="0" fontId="0" fillId="4" borderId="1" xfId="50" applyFont="1" applyFill="1" applyBorder="1" applyAlignment="1">
      <alignment horizontal="center" vertical="center" wrapText="1"/>
    </xf>
    <xf numFmtId="0" fontId="0" fillId="0" borderId="1" xfId="50" applyBorder="1" applyAlignment="1">
      <alignment horizontal="center" vertical="center"/>
    </xf>
    <xf numFmtId="0" fontId="0" fillId="0" borderId="1" xfId="50" applyNumberFormat="1" applyBorder="1" applyAlignment="1">
      <alignment horizontal="center" vertical="center"/>
    </xf>
    <xf numFmtId="0" fontId="0" fillId="0" borderId="1" xfId="50" applyBorder="1" applyAlignment="1">
      <alignment vertical="center" wrapText="1"/>
    </xf>
    <xf numFmtId="176" fontId="0" fillId="0" borderId="1" xfId="50" applyNumberFormat="1" applyBorder="1" applyAlignment="1">
      <alignment vertical="center"/>
    </xf>
    <xf numFmtId="43" fontId="0" fillId="0" borderId="0" xfId="50" applyNumberFormat="1" applyAlignment="1">
      <alignment horizontal="center"/>
    </xf>
    <xf numFmtId="9" fontId="0" fillId="0" borderId="0" xfId="3" applyFont="1" applyFill="1" applyBorder="1" applyAlignment="1" applyProtection="1"/>
    <xf numFmtId="0" fontId="5" fillId="0" borderId="1" xfId="0" applyFont="1" applyFill="1" applyBorder="1" applyAlignment="1">
      <alignment vertical="center" wrapText="1"/>
    </xf>
    <xf numFmtId="0" fontId="3" fillId="0" borderId="0" xfId="0" applyFont="1" applyFill="1" applyAlignment="1">
      <alignment horizontal="center" vertical="center" wrapText="1"/>
    </xf>
    <xf numFmtId="0" fontId="3" fillId="0" borderId="0" xfId="0" applyFont="1" applyFill="1" applyAlignment="1">
      <alignment vertical="center" wrapText="1"/>
    </xf>
    <xf numFmtId="0" fontId="3" fillId="0" borderId="0" xfId="0" applyFont="1" applyFill="1" applyAlignment="1">
      <alignment vertical="center"/>
    </xf>
    <xf numFmtId="0" fontId="3" fillId="2" borderId="0" xfId="0" applyFont="1" applyFill="1" applyAlignment="1">
      <alignment vertical="center"/>
    </xf>
    <xf numFmtId="0" fontId="3" fillId="5" borderId="0" xfId="0" applyFont="1" applyFill="1" applyAlignment="1">
      <alignment vertical="center"/>
    </xf>
    <xf numFmtId="0" fontId="3" fillId="6" borderId="0" xfId="0" applyFont="1" applyFill="1" applyAlignment="1">
      <alignment vertical="center"/>
    </xf>
    <xf numFmtId="0" fontId="6" fillId="0" borderId="0" xfId="0" applyFont="1" applyFill="1" applyAlignment="1">
      <alignment vertical="center"/>
    </xf>
    <xf numFmtId="0" fontId="6" fillId="2" borderId="0" xfId="0" applyFont="1" applyFill="1" applyAlignment="1">
      <alignment vertical="center"/>
    </xf>
    <xf numFmtId="0" fontId="3" fillId="7" borderId="0" xfId="0" applyFont="1" applyFill="1" applyAlignment="1">
      <alignment vertical="center"/>
    </xf>
    <xf numFmtId="0" fontId="6" fillId="5" borderId="0" xfId="0" applyFont="1" applyFill="1" applyAlignment="1">
      <alignment vertical="center"/>
    </xf>
    <xf numFmtId="0" fontId="7" fillId="0" borderId="0" xfId="0" applyFont="1" applyFill="1" applyAlignment="1">
      <alignment vertical="center"/>
    </xf>
    <xf numFmtId="0" fontId="8" fillId="0" borderId="0" xfId="0" applyFont="1" applyFill="1" applyAlignment="1">
      <alignment vertical="center"/>
    </xf>
    <xf numFmtId="0" fontId="3" fillId="0" borderId="0" xfId="0" applyNumberFormat="1" applyFont="1" applyFill="1" applyAlignment="1">
      <alignment horizontal="center" vertical="center"/>
    </xf>
    <xf numFmtId="0" fontId="3" fillId="0" borderId="0" xfId="0" applyFont="1" applyFill="1" applyAlignment="1">
      <alignment vertical="center" shrinkToFit="1"/>
    </xf>
    <xf numFmtId="0" fontId="3" fillId="0" borderId="0" xfId="0" applyFont="1" applyFill="1" applyAlignment="1">
      <alignment horizontal="left" vertical="center" shrinkToFit="1"/>
    </xf>
    <xf numFmtId="43" fontId="3" fillId="0" borderId="0" xfId="0" applyNumberFormat="1" applyFont="1" applyFill="1" applyAlignment="1">
      <alignment vertical="center"/>
    </xf>
    <xf numFmtId="0" fontId="9" fillId="0" borderId="0" xfId="0" applyFont="1" applyFill="1" applyAlignment="1">
      <alignment vertical="center"/>
    </xf>
    <xf numFmtId="43" fontId="9" fillId="0" borderId="0" xfId="3" applyNumberFormat="1" applyFont="1" applyFill="1" applyAlignment="1">
      <alignment vertical="center"/>
    </xf>
    <xf numFmtId="43" fontId="9" fillId="0" borderId="0" xfId="0" applyNumberFormat="1" applyFont="1" applyFill="1" applyAlignment="1">
      <alignment vertical="center"/>
    </xf>
    <xf numFmtId="43" fontId="10" fillId="0" borderId="0" xfId="0" applyNumberFormat="1" applyFont="1" applyFill="1" applyAlignment="1">
      <alignment vertical="center"/>
    </xf>
    <xf numFmtId="0" fontId="9" fillId="0" borderId="3" xfId="0" applyNumberFormat="1" applyFont="1" applyFill="1" applyBorder="1" applyAlignment="1">
      <alignment horizontal="center" vertical="center" wrapText="1"/>
    </xf>
    <xf numFmtId="0" fontId="9" fillId="0" borderId="3" xfId="0" applyFont="1" applyFill="1" applyBorder="1" applyAlignment="1">
      <alignment horizontal="center" vertical="center" wrapText="1" shrinkToFit="1"/>
    </xf>
    <xf numFmtId="0" fontId="9" fillId="0" borderId="3" xfId="0" applyFont="1" applyFill="1" applyBorder="1" applyAlignment="1">
      <alignment horizontal="center" vertical="center" wrapText="1"/>
    </xf>
    <xf numFmtId="43" fontId="9" fillId="0" borderId="3" xfId="0" applyNumberFormat="1" applyFont="1" applyFill="1" applyBorder="1" applyAlignment="1">
      <alignment horizontal="center" vertical="center" wrapText="1"/>
    </xf>
    <xf numFmtId="0" fontId="11" fillId="2" borderId="0" xfId="0" applyFont="1" applyFill="1" applyAlignment="1">
      <alignment horizontal="center" vertical="center" wrapText="1"/>
    </xf>
    <xf numFmtId="43" fontId="11" fillId="2" borderId="0" xfId="0" applyNumberFormat="1" applyFont="1" applyFill="1" applyAlignment="1">
      <alignment horizontal="center" vertical="center" wrapText="1"/>
    </xf>
    <xf numFmtId="43" fontId="6" fillId="8" borderId="0" xfId="0" applyNumberFormat="1" applyFont="1" applyFill="1" applyAlignment="1">
      <alignment horizontal="center" vertical="center" wrapText="1"/>
    </xf>
    <xf numFmtId="0" fontId="3" fillId="3" borderId="0" xfId="0" applyFont="1" applyFill="1" applyAlignment="1">
      <alignment horizontal="center" vertical="center" wrapText="1"/>
    </xf>
    <xf numFmtId="43" fontId="9" fillId="9" borderId="0" xfId="0" applyNumberFormat="1" applyFont="1" applyFill="1" applyAlignment="1">
      <alignment horizontal="center" vertical="center" wrapText="1"/>
    </xf>
    <xf numFmtId="0" fontId="9" fillId="0" borderId="4" xfId="0" applyFont="1" applyFill="1" applyBorder="1" applyAlignment="1">
      <alignment horizontal="center" vertical="center"/>
    </xf>
    <xf numFmtId="0" fontId="9" fillId="0" borderId="4" xfId="0" applyFont="1" applyFill="1" applyBorder="1" applyAlignment="1">
      <alignment vertical="center" shrinkToFit="1"/>
    </xf>
    <xf numFmtId="0" fontId="9" fillId="0" borderId="4" xfId="0" applyFont="1" applyFill="1" applyBorder="1" applyAlignment="1">
      <alignment horizontal="left" vertical="center" shrinkToFit="1"/>
    </xf>
    <xf numFmtId="0" fontId="9" fillId="0" borderId="4" xfId="0" applyFont="1" applyFill="1" applyBorder="1" applyAlignment="1">
      <alignment vertical="center" wrapText="1"/>
    </xf>
    <xf numFmtId="43" fontId="9" fillId="0" borderId="4" xfId="0" applyNumberFormat="1" applyFont="1" applyFill="1" applyBorder="1" applyAlignment="1">
      <alignment vertical="center"/>
    </xf>
    <xf numFmtId="177" fontId="9" fillId="0" borderId="0" xfId="3" applyNumberFormat="1" applyFont="1" applyFill="1" applyAlignment="1">
      <alignment vertical="center"/>
    </xf>
    <xf numFmtId="9" fontId="9" fillId="0" borderId="0" xfId="3" applyFont="1" applyFill="1" applyAlignment="1">
      <alignment vertical="center"/>
    </xf>
    <xf numFmtId="0" fontId="3" fillId="3" borderId="0" xfId="0" applyFont="1" applyFill="1" applyAlignment="1">
      <alignment vertical="center"/>
    </xf>
    <xf numFmtId="0" fontId="3" fillId="0" borderId="0" xfId="0" applyNumberFormat="1" applyFont="1" applyFill="1" applyAlignment="1">
      <alignment vertical="center"/>
    </xf>
    <xf numFmtId="0" fontId="9" fillId="0" borderId="0" xfId="0" applyNumberFormat="1" applyFont="1" applyFill="1" applyAlignment="1">
      <alignment vertical="center"/>
    </xf>
    <xf numFmtId="0" fontId="9" fillId="0" borderId="1" xfId="0" applyFont="1" applyFill="1" applyBorder="1" applyAlignment="1">
      <alignment horizontal="center" vertical="center"/>
    </xf>
    <xf numFmtId="0" fontId="9" fillId="0" borderId="1" xfId="0" applyFont="1" applyFill="1" applyBorder="1" applyAlignment="1">
      <alignment vertical="center" shrinkToFit="1"/>
    </xf>
    <xf numFmtId="0" fontId="9" fillId="0" borderId="1" xfId="0" applyFont="1" applyFill="1" applyBorder="1" applyAlignment="1">
      <alignment horizontal="left" vertical="center" shrinkToFit="1"/>
    </xf>
    <xf numFmtId="0" fontId="9" fillId="0" borderId="1" xfId="0" applyFont="1" applyFill="1" applyBorder="1" applyAlignment="1">
      <alignment vertical="center" wrapText="1"/>
    </xf>
    <xf numFmtId="43" fontId="9" fillId="0" borderId="1" xfId="0" applyNumberFormat="1" applyFont="1" applyFill="1" applyBorder="1" applyAlignment="1">
      <alignment vertical="center"/>
    </xf>
    <xf numFmtId="0" fontId="9" fillId="2" borderId="1" xfId="0" applyFont="1" applyFill="1" applyBorder="1" applyAlignment="1">
      <alignment horizontal="center" vertical="center"/>
    </xf>
    <xf numFmtId="0" fontId="9" fillId="2" borderId="1" xfId="0" applyFont="1" applyFill="1" applyBorder="1" applyAlignment="1">
      <alignment vertical="center" shrinkToFit="1"/>
    </xf>
    <xf numFmtId="0" fontId="9" fillId="2" borderId="1" xfId="0" applyFont="1" applyFill="1" applyBorder="1" applyAlignment="1">
      <alignment horizontal="left" vertical="center" shrinkToFit="1"/>
    </xf>
    <xf numFmtId="0" fontId="9" fillId="2" borderId="4" xfId="0" applyFont="1" applyFill="1" applyBorder="1" applyAlignment="1">
      <alignment horizontal="left" vertical="center" shrinkToFit="1"/>
    </xf>
    <xf numFmtId="0" fontId="9" fillId="2" borderId="1" xfId="0" applyFont="1" applyFill="1" applyBorder="1" applyAlignment="1">
      <alignment vertical="center" wrapText="1"/>
    </xf>
    <xf numFmtId="43" fontId="9" fillId="2" borderId="1" xfId="0" applyNumberFormat="1" applyFont="1" applyFill="1" applyBorder="1" applyAlignment="1">
      <alignment vertical="center"/>
    </xf>
    <xf numFmtId="43" fontId="9" fillId="2" borderId="0" xfId="0" applyNumberFormat="1" applyFont="1" applyFill="1" applyAlignment="1">
      <alignment vertical="center"/>
    </xf>
    <xf numFmtId="177" fontId="9" fillId="2" borderId="0" xfId="3" applyNumberFormat="1" applyFont="1" applyFill="1" applyAlignment="1">
      <alignment vertical="center"/>
    </xf>
    <xf numFmtId="9" fontId="9" fillId="2" borderId="0" xfId="3" applyFont="1" applyFill="1" applyAlignment="1">
      <alignment vertical="center"/>
    </xf>
    <xf numFmtId="0" fontId="3" fillId="2" borderId="0" xfId="0" applyNumberFormat="1" applyFont="1" applyFill="1" applyAlignment="1">
      <alignment vertical="center"/>
    </xf>
    <xf numFmtId="0" fontId="9" fillId="2" borderId="0" xfId="0" applyNumberFormat="1" applyFont="1" applyFill="1" applyAlignment="1">
      <alignment vertical="center"/>
    </xf>
    <xf numFmtId="49" fontId="9" fillId="0" borderId="1" xfId="0" applyNumberFormat="1" applyFont="1" applyFill="1" applyBorder="1" applyAlignment="1">
      <alignment horizontal="left" vertical="center" shrinkToFit="1"/>
    </xf>
    <xf numFmtId="43" fontId="10" fillId="2" borderId="0" xfId="0" applyNumberFormat="1" applyFont="1" applyFill="1" applyAlignment="1">
      <alignment vertical="center"/>
    </xf>
    <xf numFmtId="0" fontId="9" fillId="0" borderId="1" xfId="0" applyNumberFormat="1" applyFont="1" applyFill="1" applyBorder="1" applyAlignment="1">
      <alignment horizontal="left" vertical="center" shrinkToFit="1"/>
    </xf>
    <xf numFmtId="0" fontId="9" fillId="10" borderId="1" xfId="0" applyFont="1" applyFill="1" applyBorder="1" applyAlignment="1">
      <alignment horizontal="left" vertical="center" shrinkToFit="1"/>
    </xf>
    <xf numFmtId="0" fontId="9" fillId="2" borderId="1" xfId="0" applyNumberFormat="1" applyFont="1" applyFill="1" applyBorder="1" applyAlignment="1">
      <alignment horizontal="left" vertical="center" shrinkToFit="1"/>
    </xf>
    <xf numFmtId="49" fontId="9" fillId="2" borderId="1" xfId="0" applyNumberFormat="1" applyFont="1" applyFill="1" applyBorder="1" applyAlignment="1">
      <alignment horizontal="left" vertical="center" shrinkToFit="1"/>
    </xf>
    <xf numFmtId="0" fontId="6" fillId="0" borderId="0" xfId="0" applyNumberFormat="1" applyFont="1" applyFill="1" applyAlignment="1">
      <alignment vertical="center"/>
    </xf>
    <xf numFmtId="0" fontId="10" fillId="0" borderId="0" xfId="0" applyNumberFormat="1" applyFont="1" applyFill="1" applyAlignment="1">
      <alignment vertical="center"/>
    </xf>
    <xf numFmtId="0" fontId="9" fillId="8" borderId="1" xfId="0" applyFont="1" applyFill="1" applyBorder="1" applyAlignment="1">
      <alignment vertical="center" shrinkToFit="1"/>
    </xf>
    <xf numFmtId="49" fontId="9" fillId="8" borderId="1" xfId="0" applyNumberFormat="1" applyFont="1" applyFill="1" applyBorder="1" applyAlignment="1">
      <alignment horizontal="left" vertical="center" shrinkToFit="1"/>
    </xf>
    <xf numFmtId="0" fontId="9" fillId="8" borderId="1" xfId="0" applyFont="1" applyFill="1" applyBorder="1" applyAlignment="1">
      <alignment horizontal="left" vertical="center" shrinkToFit="1"/>
    </xf>
    <xf numFmtId="0" fontId="9" fillId="8" borderId="1" xfId="0" applyFont="1" applyFill="1" applyBorder="1" applyAlignment="1">
      <alignment vertical="center" wrapText="1"/>
    </xf>
    <xf numFmtId="43" fontId="9" fillId="8" borderId="1" xfId="0" applyNumberFormat="1" applyFont="1" applyFill="1" applyBorder="1" applyAlignment="1">
      <alignment vertical="center"/>
    </xf>
    <xf numFmtId="0" fontId="9" fillId="2" borderId="0" xfId="0" applyFont="1" applyFill="1" applyAlignment="1">
      <alignment vertical="center"/>
    </xf>
    <xf numFmtId="0" fontId="9" fillId="8" borderId="1" xfId="0" applyFont="1" applyFill="1" applyBorder="1" applyAlignment="1">
      <alignment horizontal="center" vertical="center"/>
    </xf>
    <xf numFmtId="0" fontId="9" fillId="0" borderId="3" xfId="0" applyFont="1" applyFill="1" applyBorder="1" applyAlignment="1">
      <alignment vertical="center" shrinkToFit="1"/>
    </xf>
    <xf numFmtId="0" fontId="9" fillId="0" borderId="3" xfId="0" applyNumberFormat="1" applyFont="1" applyFill="1" applyBorder="1" applyAlignment="1">
      <alignment horizontal="left" vertical="center" shrinkToFit="1"/>
    </xf>
    <xf numFmtId="0" fontId="9" fillId="0" borderId="3" xfId="0" applyFont="1" applyFill="1" applyBorder="1" applyAlignment="1">
      <alignment vertical="center" wrapText="1"/>
    </xf>
    <xf numFmtId="43" fontId="9" fillId="0" borderId="3" xfId="0" applyNumberFormat="1" applyFont="1" applyFill="1" applyBorder="1" applyAlignment="1">
      <alignment vertical="center"/>
    </xf>
    <xf numFmtId="0" fontId="9" fillId="2" borderId="4" xfId="0" applyFont="1" applyFill="1" applyBorder="1" applyAlignment="1">
      <alignment vertical="center" shrinkToFit="1"/>
    </xf>
    <xf numFmtId="0" fontId="9" fillId="2" borderId="4" xfId="0" applyFont="1" applyFill="1" applyBorder="1" applyAlignment="1">
      <alignment vertical="center" wrapText="1"/>
    </xf>
    <xf numFmtId="43" fontId="9" fillId="2" borderId="4" xfId="0" applyNumberFormat="1" applyFont="1" applyFill="1" applyBorder="1" applyAlignment="1">
      <alignment vertical="center"/>
    </xf>
    <xf numFmtId="43" fontId="9" fillId="2" borderId="0" xfId="3" applyNumberFormat="1" applyFont="1" applyFill="1" applyAlignment="1">
      <alignment vertical="center"/>
    </xf>
    <xf numFmtId="0" fontId="9" fillId="7" borderId="1" xfId="0" applyFont="1" applyFill="1" applyBorder="1" applyAlignment="1">
      <alignment horizontal="center" vertical="center"/>
    </xf>
    <xf numFmtId="0" fontId="9" fillId="7" borderId="1" xfId="0" applyFont="1" applyFill="1" applyBorder="1" applyAlignment="1">
      <alignment vertical="center" shrinkToFit="1"/>
    </xf>
    <xf numFmtId="0" fontId="9" fillId="7" borderId="1" xfId="0" applyNumberFormat="1" applyFont="1" applyFill="1" applyBorder="1" applyAlignment="1">
      <alignment horizontal="left" vertical="center" shrinkToFit="1"/>
    </xf>
    <xf numFmtId="0" fontId="9" fillId="7" borderId="1" xfId="0" applyFont="1" applyFill="1" applyBorder="1" applyAlignment="1">
      <alignment horizontal="left" vertical="center" shrinkToFit="1"/>
    </xf>
    <xf numFmtId="0" fontId="9" fillId="7" borderId="1" xfId="0" applyFont="1" applyFill="1" applyBorder="1" applyAlignment="1">
      <alignment vertical="center" wrapText="1"/>
    </xf>
    <xf numFmtId="43" fontId="9" fillId="7" borderId="1" xfId="0" applyNumberFormat="1" applyFont="1" applyFill="1" applyBorder="1" applyAlignment="1">
      <alignment vertical="center"/>
    </xf>
    <xf numFmtId="43" fontId="9" fillId="7" borderId="0" xfId="0" applyNumberFormat="1" applyFont="1" applyFill="1" applyAlignment="1">
      <alignment vertical="center"/>
    </xf>
    <xf numFmtId="177" fontId="9" fillId="7" borderId="0" xfId="3" applyNumberFormat="1" applyFont="1" applyFill="1" applyAlignment="1">
      <alignment vertical="center"/>
    </xf>
    <xf numFmtId="43" fontId="10" fillId="7" borderId="0" xfId="0" applyNumberFormat="1" applyFont="1" applyFill="1" applyAlignment="1">
      <alignment vertical="center"/>
    </xf>
    <xf numFmtId="9" fontId="9" fillId="7" borderId="0" xfId="3" applyFont="1" applyFill="1" applyAlignment="1">
      <alignment vertical="center"/>
    </xf>
    <xf numFmtId="0" fontId="9" fillId="7" borderId="0" xfId="0" applyFont="1" applyFill="1" applyAlignment="1">
      <alignment vertical="center"/>
    </xf>
    <xf numFmtId="0" fontId="3" fillId="7" borderId="0" xfId="0" applyNumberFormat="1" applyFont="1" applyFill="1" applyAlignment="1">
      <alignment vertical="center"/>
    </xf>
    <xf numFmtId="49" fontId="9" fillId="7" borderId="1" xfId="0" applyNumberFormat="1" applyFont="1" applyFill="1" applyBorder="1" applyAlignment="1">
      <alignment horizontal="left" vertical="center" shrinkToFit="1"/>
    </xf>
    <xf numFmtId="43" fontId="12" fillId="0" borderId="0" xfId="0" applyNumberFormat="1" applyFont="1" applyFill="1" applyAlignment="1">
      <alignment vertical="center"/>
    </xf>
    <xf numFmtId="0" fontId="13" fillId="0" borderId="0" xfId="0" applyFont="1" applyFill="1" applyAlignment="1">
      <alignment vertical="center" wrapText="1" shrinkToFit="1"/>
    </xf>
    <xf numFmtId="0" fontId="9" fillId="2" borderId="1" xfId="0" applyFont="1" applyFill="1" applyBorder="1" applyAlignment="1" quotePrefix="1">
      <alignment horizontal="left" vertical="center" shrinkToFi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4" xfId="50"/>
  </cellStyles>
  <dxfs count="1">
    <dxf>
      <font>
        <color rgb="FF9C0006"/>
      </font>
      <fill>
        <patternFill patternType="solid">
          <bgColor rgb="FFFFC7CE"/>
        </patternFill>
      </fill>
    </dxf>
  </dxf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5.xml"/><Relationship Id="rId7" Type="http://schemas.openxmlformats.org/officeDocument/2006/relationships/externalLink" Target="externalLinks/externalLink4.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ocuments\WXWorkLocal\1688849875693487_1970325008038486\Cache\File\2025-11\20251031&#39033;&#30446;&#20313;&#39069;&#34920;&#23548;&#2098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25.09-2025.10&#25509;&#21333;&#31995;&#32479;&#23548;&#2098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esktop\1111-&#24180;&#24213;&#25910;&#22238;&#21644;&#19979;&#36798;&#24213;&#31295;\20251031&#39033;&#30446;&#20313;&#39069;&#34920;&#23548;&#2098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esktop\1111-&#24180;&#24213;&#25910;&#22238;&#21644;&#19979;&#36798;&#24213;&#31295;\2025.09-2025.10&#25509;&#21333;&#31995;&#32479;&#23548;&#2098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2100.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ow r="7">
          <cell r="C7">
            <v>190000084</v>
          </cell>
          <cell r="D7" t="str">
            <v>00000190000084</v>
          </cell>
          <cell r="E7" t="str">
            <v>利息收入</v>
          </cell>
          <cell r="F7" t="str">
            <v>东莞理工学院</v>
          </cell>
          <cell r="G7" t="str">
            <v>DGUTCWC</v>
          </cell>
          <cell r="H7">
            <v>0</v>
          </cell>
          <cell r="I7">
            <v>1812749.69</v>
          </cell>
          <cell r="J7">
            <v>0</v>
          </cell>
          <cell r="K7">
            <v>1812749.69</v>
          </cell>
          <cell r="L7">
            <v>0</v>
          </cell>
          <cell r="M7">
            <v>0</v>
          </cell>
          <cell r="N7">
            <v>0</v>
          </cell>
          <cell r="O7">
            <v>1812749.69</v>
          </cell>
        </row>
        <row r="8">
          <cell r="C8">
            <v>190000144</v>
          </cell>
          <cell r="D8" t="str">
            <v>00000190000144</v>
          </cell>
          <cell r="E8" t="str">
            <v>微信认证及测试调整项目</v>
          </cell>
          <cell r="F8" t="str">
            <v>东莞理工学院</v>
          </cell>
          <cell r="G8" t="str">
            <v>DGUTCWC</v>
          </cell>
          <cell r="H8">
            <v>0</v>
          </cell>
          <cell r="I8">
            <v>0.33</v>
          </cell>
          <cell r="J8">
            <v>0</v>
          </cell>
          <cell r="K8">
            <v>0.33</v>
          </cell>
          <cell r="L8">
            <v>0</v>
          </cell>
          <cell r="M8">
            <v>0</v>
          </cell>
          <cell r="N8">
            <v>0</v>
          </cell>
          <cell r="O8">
            <v>0.33</v>
          </cell>
        </row>
        <row r="9">
          <cell r="C9">
            <v>190200011</v>
          </cell>
          <cell r="D9" t="str">
            <v>00000190200011</v>
          </cell>
          <cell r="E9" t="str">
            <v>独立学院管理费返还</v>
          </cell>
          <cell r="F9" t="str">
            <v>蔡传里</v>
          </cell>
          <cell r="G9" t="str">
            <v>2008027</v>
          </cell>
          <cell r="H9">
            <v>0</v>
          </cell>
          <cell r="I9">
            <v>0</v>
          </cell>
          <cell r="J9">
            <v>0</v>
          </cell>
          <cell r="K9">
            <v>0</v>
          </cell>
          <cell r="L9">
            <v>115923504.07</v>
          </cell>
          <cell r="M9">
            <v>0</v>
          </cell>
          <cell r="N9">
            <v>0</v>
          </cell>
          <cell r="O9">
            <v>0</v>
          </cell>
        </row>
        <row r="10">
          <cell r="C10">
            <v>2000067</v>
          </cell>
          <cell r="D10" t="str">
            <v>000002000067</v>
          </cell>
          <cell r="E10" t="str">
            <v>圆梦计划款（归集）</v>
          </cell>
          <cell r="F10" t="str">
            <v>东莞理工学院</v>
          </cell>
          <cell r="G10" t="str">
            <v>DGUTCWC</v>
          </cell>
          <cell r="H10">
            <v>0</v>
          </cell>
          <cell r="I10">
            <v>0</v>
          </cell>
          <cell r="J10">
            <v>0</v>
          </cell>
          <cell r="K10">
            <v>0</v>
          </cell>
          <cell r="L10">
            <v>0</v>
          </cell>
          <cell r="M10">
            <v>0</v>
          </cell>
          <cell r="N10">
            <v>0</v>
          </cell>
          <cell r="O10">
            <v>0</v>
          </cell>
        </row>
        <row r="11">
          <cell r="C11">
            <v>2000089</v>
          </cell>
          <cell r="D11" t="str">
            <v>000002000089</v>
          </cell>
          <cell r="E11" t="str">
            <v>捐赠收入</v>
          </cell>
          <cell r="F11" t="str">
            <v>东莞理工学院</v>
          </cell>
          <cell r="G11" t="str">
            <v>DGUTCWC</v>
          </cell>
          <cell r="H11">
            <v>0</v>
          </cell>
          <cell r="I11">
            <v>0</v>
          </cell>
          <cell r="J11">
            <v>0</v>
          </cell>
          <cell r="K11">
            <v>0</v>
          </cell>
          <cell r="L11">
            <v>0</v>
          </cell>
          <cell r="M11">
            <v>0</v>
          </cell>
          <cell r="N11">
            <v>0</v>
          </cell>
          <cell r="O11">
            <v>0</v>
          </cell>
        </row>
        <row r="12">
          <cell r="C12">
            <v>2023050001</v>
          </cell>
          <cell r="D12" t="str">
            <v>000002023050001</v>
          </cell>
          <cell r="E12" t="str">
            <v>采购测试项目</v>
          </cell>
          <cell r="F12" t="str">
            <v>东莞理工学院</v>
          </cell>
          <cell r="G12" t="str">
            <v>9998</v>
          </cell>
          <cell r="H12">
            <v>0</v>
          </cell>
          <cell r="I12">
            <v>0</v>
          </cell>
          <cell r="J12">
            <v>0</v>
          </cell>
          <cell r="K12">
            <v>0</v>
          </cell>
          <cell r="L12">
            <v>0</v>
          </cell>
          <cell r="M12">
            <v>732961</v>
          </cell>
          <cell r="N12">
            <v>0</v>
          </cell>
          <cell r="O12">
            <v>-732961</v>
          </cell>
        </row>
        <row r="13">
          <cell r="C13">
            <v>2023050002</v>
          </cell>
          <cell r="D13" t="str">
            <v>000002023050002</v>
          </cell>
          <cell r="E13" t="str">
            <v>采购测试项目2</v>
          </cell>
          <cell r="F13" t="str">
            <v>东莞理工学院</v>
          </cell>
          <cell r="G13" t="str">
            <v>9998</v>
          </cell>
          <cell r="H13">
            <v>0</v>
          </cell>
          <cell r="I13">
            <v>0</v>
          </cell>
          <cell r="J13">
            <v>0</v>
          </cell>
          <cell r="K13">
            <v>0</v>
          </cell>
          <cell r="L13">
            <v>0</v>
          </cell>
          <cell r="M13">
            <v>1771430</v>
          </cell>
          <cell r="N13">
            <v>0</v>
          </cell>
          <cell r="O13">
            <v>-1771430</v>
          </cell>
        </row>
        <row r="14">
          <cell r="C14">
            <v>2100124</v>
          </cell>
          <cell r="D14" t="str">
            <v>000002100124</v>
          </cell>
          <cell r="E14" t="str">
            <v>2021年入伍学生家庭优待金及奖励金</v>
          </cell>
          <cell r="F14" t="str">
            <v>东莞理工学院</v>
          </cell>
          <cell r="G14" t="str">
            <v>DGUTCWC</v>
          </cell>
          <cell r="H14">
            <v>0</v>
          </cell>
          <cell r="I14">
            <v>0</v>
          </cell>
          <cell r="J14">
            <v>0</v>
          </cell>
          <cell r="K14">
            <v>0</v>
          </cell>
          <cell r="L14">
            <v>0</v>
          </cell>
          <cell r="M14">
            <v>0</v>
          </cell>
          <cell r="N14">
            <v>0</v>
          </cell>
          <cell r="O14">
            <v>0</v>
          </cell>
        </row>
        <row r="15">
          <cell r="C15">
            <v>210016</v>
          </cell>
          <cell r="D15" t="str">
            <v>00000210016</v>
          </cell>
          <cell r="E15" t="str">
            <v>A00001001基本支出（统发在职人员经费）</v>
          </cell>
          <cell r="F15" t="str">
            <v>东莞理工学院</v>
          </cell>
          <cell r="G15" t="str">
            <v>DGUTCWC</v>
          </cell>
          <cell r="H15">
            <v>0</v>
          </cell>
          <cell r="I15">
            <v>0</v>
          </cell>
          <cell r="J15">
            <v>0</v>
          </cell>
          <cell r="K15">
            <v>0</v>
          </cell>
          <cell r="L15">
            <v>0</v>
          </cell>
          <cell r="M15">
            <v>0</v>
          </cell>
          <cell r="N15">
            <v>0</v>
          </cell>
          <cell r="O15">
            <v>0</v>
          </cell>
        </row>
        <row r="16">
          <cell r="C16">
            <v>210050</v>
          </cell>
          <cell r="D16" t="str">
            <v>00000210050</v>
          </cell>
          <cell r="E16" t="str">
            <v>Z999600012020B03023228捐赠款支出</v>
          </cell>
          <cell r="F16" t="str">
            <v>东莞理工学院</v>
          </cell>
          <cell r="G16" t="str">
            <v>DGUTCWC</v>
          </cell>
          <cell r="H16">
            <v>0</v>
          </cell>
          <cell r="I16">
            <v>0</v>
          </cell>
          <cell r="J16">
            <v>0</v>
          </cell>
          <cell r="K16">
            <v>0</v>
          </cell>
          <cell r="L16">
            <v>0</v>
          </cell>
          <cell r="M16">
            <v>0</v>
          </cell>
          <cell r="N16">
            <v>0</v>
          </cell>
          <cell r="O16">
            <v>0</v>
          </cell>
        </row>
        <row r="17">
          <cell r="C17">
            <v>210084</v>
          </cell>
          <cell r="D17" t="str">
            <v>00000210084</v>
          </cell>
          <cell r="E17" t="str">
            <v>联合办学培训费返还</v>
          </cell>
          <cell r="F17" t="str">
            <v>东莞理工学院</v>
          </cell>
          <cell r="G17" t="str">
            <v>DGUTCWC</v>
          </cell>
          <cell r="H17">
            <v>0</v>
          </cell>
          <cell r="I17">
            <v>0</v>
          </cell>
          <cell r="J17">
            <v>0</v>
          </cell>
          <cell r="K17">
            <v>0</v>
          </cell>
          <cell r="L17">
            <v>0</v>
          </cell>
          <cell r="M17">
            <v>0</v>
          </cell>
          <cell r="N17">
            <v>0</v>
          </cell>
          <cell r="O17">
            <v>0</v>
          </cell>
        </row>
        <row r="18">
          <cell r="C18">
            <v>210095</v>
          </cell>
          <cell r="D18" t="str">
            <v>00000210095</v>
          </cell>
          <cell r="E18" t="str">
            <v>固定资产捐赠收入</v>
          </cell>
          <cell r="F18" t="str">
            <v>东莞理工学院</v>
          </cell>
          <cell r="G18" t="str">
            <v>DGUTCWC</v>
          </cell>
          <cell r="H18">
            <v>0</v>
          </cell>
          <cell r="I18">
            <v>0</v>
          </cell>
          <cell r="J18">
            <v>0</v>
          </cell>
          <cell r="K18">
            <v>0</v>
          </cell>
          <cell r="L18">
            <v>0</v>
          </cell>
          <cell r="M18">
            <v>0</v>
          </cell>
          <cell r="N18">
            <v>0</v>
          </cell>
          <cell r="O18">
            <v>0</v>
          </cell>
        </row>
        <row r="19">
          <cell r="C19">
            <v>220001</v>
          </cell>
          <cell r="D19" t="str">
            <v>00000220001</v>
          </cell>
          <cell r="E19" t="str">
            <v>水电费补助支出</v>
          </cell>
          <cell r="F19" t="str">
            <v>东莞理工学院</v>
          </cell>
          <cell r="G19" t="str">
            <v>DGUTCWC</v>
          </cell>
          <cell r="H19">
            <v>0</v>
          </cell>
          <cell r="I19">
            <v>0</v>
          </cell>
          <cell r="J19">
            <v>0</v>
          </cell>
          <cell r="K19">
            <v>0</v>
          </cell>
          <cell r="L19">
            <v>0</v>
          </cell>
          <cell r="M19">
            <v>0</v>
          </cell>
          <cell r="N19">
            <v>0</v>
          </cell>
          <cell r="O19">
            <v>0</v>
          </cell>
        </row>
        <row r="20">
          <cell r="C20">
            <v>220002</v>
          </cell>
          <cell r="D20" t="str">
            <v>00000220002</v>
          </cell>
          <cell r="E20" t="str">
            <v>物业管理费支出</v>
          </cell>
          <cell r="F20" t="str">
            <v>东莞理工学院</v>
          </cell>
          <cell r="G20" t="str">
            <v>DGUTCWC</v>
          </cell>
          <cell r="H20">
            <v>0</v>
          </cell>
          <cell r="I20">
            <v>0</v>
          </cell>
          <cell r="J20">
            <v>0</v>
          </cell>
          <cell r="K20">
            <v>0</v>
          </cell>
          <cell r="L20">
            <v>0</v>
          </cell>
          <cell r="M20">
            <v>0</v>
          </cell>
          <cell r="N20">
            <v>0</v>
          </cell>
          <cell r="O20">
            <v>0</v>
          </cell>
        </row>
        <row r="21">
          <cell r="C21">
            <v>220003</v>
          </cell>
          <cell r="D21" t="str">
            <v>00000220003</v>
          </cell>
          <cell r="E21" t="str">
            <v>工会经费</v>
          </cell>
          <cell r="F21" t="str">
            <v>东莞理工学院</v>
          </cell>
          <cell r="G21" t="str">
            <v>DGUTCWC</v>
          </cell>
          <cell r="H21">
            <v>0</v>
          </cell>
          <cell r="I21">
            <v>6000000</v>
          </cell>
          <cell r="J21">
            <v>0</v>
          </cell>
          <cell r="K21">
            <v>6000000</v>
          </cell>
          <cell r="L21">
            <v>0</v>
          </cell>
          <cell r="M21">
            <v>0</v>
          </cell>
          <cell r="N21">
            <v>0</v>
          </cell>
          <cell r="O21">
            <v>6000000</v>
          </cell>
        </row>
        <row r="22">
          <cell r="C22">
            <v>220004</v>
          </cell>
          <cell r="D22" t="str">
            <v>00000220004</v>
          </cell>
          <cell r="E22" t="str">
            <v>学生食堂饭菜价格平抑基金</v>
          </cell>
          <cell r="F22" t="str">
            <v>东莞理工学院</v>
          </cell>
          <cell r="G22" t="str">
            <v>DGUTCWC</v>
          </cell>
          <cell r="H22">
            <v>0</v>
          </cell>
          <cell r="I22">
            <v>0</v>
          </cell>
          <cell r="J22">
            <v>0</v>
          </cell>
          <cell r="K22">
            <v>0</v>
          </cell>
          <cell r="L22">
            <v>0</v>
          </cell>
          <cell r="M22">
            <v>0</v>
          </cell>
          <cell r="N22">
            <v>0</v>
          </cell>
          <cell r="O22">
            <v>0</v>
          </cell>
        </row>
        <row r="23">
          <cell r="C23">
            <v>220005</v>
          </cell>
          <cell r="D23" t="str">
            <v>00000220005</v>
          </cell>
          <cell r="E23" t="str">
            <v>公务接待费</v>
          </cell>
          <cell r="F23" t="str">
            <v>东莞理工学院</v>
          </cell>
          <cell r="G23" t="str">
            <v>DGUTCWC</v>
          </cell>
          <cell r="H23">
            <v>0</v>
          </cell>
          <cell r="I23">
            <v>0</v>
          </cell>
          <cell r="J23">
            <v>0</v>
          </cell>
          <cell r="K23">
            <v>0</v>
          </cell>
          <cell r="L23">
            <v>0</v>
          </cell>
          <cell r="M23">
            <v>0</v>
          </cell>
          <cell r="N23">
            <v>0</v>
          </cell>
          <cell r="O23">
            <v>0</v>
          </cell>
        </row>
        <row r="24">
          <cell r="C24">
            <v>220006</v>
          </cell>
          <cell r="D24" t="str">
            <v>00000220006</v>
          </cell>
          <cell r="E24" t="str">
            <v>公务用车运行维护费</v>
          </cell>
          <cell r="F24" t="str">
            <v>东莞理工学院</v>
          </cell>
          <cell r="G24" t="str">
            <v>DGUTCWC</v>
          </cell>
          <cell r="H24">
            <v>0</v>
          </cell>
          <cell r="I24">
            <v>0</v>
          </cell>
          <cell r="J24">
            <v>0</v>
          </cell>
          <cell r="K24">
            <v>0</v>
          </cell>
          <cell r="L24">
            <v>0</v>
          </cell>
          <cell r="M24">
            <v>0</v>
          </cell>
          <cell r="N24">
            <v>0</v>
          </cell>
          <cell r="O24">
            <v>0</v>
          </cell>
        </row>
        <row r="25">
          <cell r="C25">
            <v>220007</v>
          </cell>
          <cell r="D25" t="str">
            <v>00000220007</v>
          </cell>
          <cell r="E25" t="str">
            <v>货物购置类项目（公务用车购置）</v>
          </cell>
          <cell r="F25" t="str">
            <v>东莞理工学院</v>
          </cell>
          <cell r="G25" t="str">
            <v>DGUTCWC</v>
          </cell>
          <cell r="H25">
            <v>0</v>
          </cell>
          <cell r="I25">
            <v>0</v>
          </cell>
          <cell r="J25">
            <v>0</v>
          </cell>
          <cell r="K25">
            <v>0</v>
          </cell>
          <cell r="L25">
            <v>0</v>
          </cell>
          <cell r="M25">
            <v>0</v>
          </cell>
          <cell r="N25">
            <v>0</v>
          </cell>
          <cell r="O25">
            <v>0</v>
          </cell>
        </row>
        <row r="26">
          <cell r="C26">
            <v>220008</v>
          </cell>
          <cell r="D26" t="str">
            <v>00000220008</v>
          </cell>
          <cell r="E26" t="str">
            <v>因公出国（境）经费</v>
          </cell>
          <cell r="F26" t="str">
            <v>东莞理工学院</v>
          </cell>
          <cell r="G26" t="str">
            <v>DGUTCWC</v>
          </cell>
          <cell r="H26">
            <v>0</v>
          </cell>
          <cell r="I26">
            <v>0</v>
          </cell>
          <cell r="J26">
            <v>0</v>
          </cell>
          <cell r="K26">
            <v>0</v>
          </cell>
          <cell r="L26">
            <v>0</v>
          </cell>
          <cell r="M26">
            <v>0</v>
          </cell>
          <cell r="N26">
            <v>0</v>
          </cell>
          <cell r="O26">
            <v>0</v>
          </cell>
        </row>
        <row r="27">
          <cell r="C27">
            <v>220009</v>
          </cell>
          <cell r="D27" t="str">
            <v>00000220009</v>
          </cell>
          <cell r="E27" t="str">
            <v>香港城市大学（东莞）启动资金</v>
          </cell>
          <cell r="F27" t="str">
            <v>东莞理工学院</v>
          </cell>
          <cell r="G27" t="str">
            <v>DGUTCWC</v>
          </cell>
          <cell r="H27">
            <v>0</v>
          </cell>
          <cell r="I27">
            <v>0</v>
          </cell>
          <cell r="J27">
            <v>0</v>
          </cell>
          <cell r="K27">
            <v>0</v>
          </cell>
          <cell r="L27">
            <v>0</v>
          </cell>
          <cell r="M27">
            <v>0</v>
          </cell>
          <cell r="N27">
            <v>0</v>
          </cell>
          <cell r="O27">
            <v>0</v>
          </cell>
        </row>
        <row r="28">
          <cell r="C28">
            <v>220010</v>
          </cell>
          <cell r="D28" t="str">
            <v>00000220010</v>
          </cell>
          <cell r="E28" t="str">
            <v>物业资产维护管理经费专项（维护）</v>
          </cell>
          <cell r="F28" t="str">
            <v>东莞理工学院</v>
          </cell>
          <cell r="G28" t="str">
            <v>DGUTCWC</v>
          </cell>
          <cell r="H28">
            <v>0</v>
          </cell>
          <cell r="I28">
            <v>0</v>
          </cell>
          <cell r="J28">
            <v>0</v>
          </cell>
          <cell r="K28">
            <v>0</v>
          </cell>
          <cell r="L28">
            <v>0</v>
          </cell>
          <cell r="M28">
            <v>0</v>
          </cell>
          <cell r="N28">
            <v>0</v>
          </cell>
          <cell r="O28">
            <v>0</v>
          </cell>
        </row>
        <row r="29">
          <cell r="C29">
            <v>2200100</v>
          </cell>
          <cell r="D29" t="str">
            <v>000002200100</v>
          </cell>
          <cell r="E29" t="str">
            <v>粤财工[2022]22号2022年中央服务业发展资金</v>
          </cell>
          <cell r="F29" t="str">
            <v>东莞理工学院</v>
          </cell>
          <cell r="G29" t="str">
            <v>DGUTCWC</v>
          </cell>
          <cell r="H29">
            <v>0</v>
          </cell>
          <cell r="I29">
            <v>0</v>
          </cell>
          <cell r="J29">
            <v>0</v>
          </cell>
          <cell r="K29">
            <v>0</v>
          </cell>
          <cell r="L29">
            <v>0</v>
          </cell>
          <cell r="M29">
            <v>0</v>
          </cell>
          <cell r="N29">
            <v>0</v>
          </cell>
          <cell r="O29">
            <v>0</v>
          </cell>
        </row>
        <row r="30">
          <cell r="C30">
            <v>2200101</v>
          </cell>
          <cell r="D30" t="str">
            <v>000002200101</v>
          </cell>
          <cell r="E30" t="str">
            <v>团日活动经费</v>
          </cell>
          <cell r="F30" t="str">
            <v>东莞理工学院</v>
          </cell>
          <cell r="G30" t="str">
            <v>DGUTCWC</v>
          </cell>
          <cell r="H30">
            <v>0</v>
          </cell>
          <cell r="I30">
            <v>0</v>
          </cell>
          <cell r="J30">
            <v>0</v>
          </cell>
          <cell r="K30">
            <v>0</v>
          </cell>
          <cell r="L30">
            <v>0</v>
          </cell>
          <cell r="M30">
            <v>0</v>
          </cell>
          <cell r="N30">
            <v>0</v>
          </cell>
          <cell r="O30">
            <v>0</v>
          </cell>
        </row>
        <row r="31">
          <cell r="C31">
            <v>2200104</v>
          </cell>
          <cell r="D31" t="str">
            <v>000002200104</v>
          </cell>
          <cell r="E31" t="str">
            <v>2021年度职称评审收费</v>
          </cell>
          <cell r="F31" t="str">
            <v>东莞理工学院</v>
          </cell>
          <cell r="G31" t="str">
            <v>DGUTCWC</v>
          </cell>
          <cell r="H31">
            <v>0</v>
          </cell>
          <cell r="I31">
            <v>0</v>
          </cell>
          <cell r="J31">
            <v>0</v>
          </cell>
          <cell r="K31">
            <v>0</v>
          </cell>
          <cell r="L31">
            <v>0</v>
          </cell>
          <cell r="M31">
            <v>0</v>
          </cell>
          <cell r="N31">
            <v>0</v>
          </cell>
          <cell r="O31">
            <v>0</v>
          </cell>
        </row>
        <row r="32">
          <cell r="C32">
            <v>2200105</v>
          </cell>
          <cell r="D32" t="str">
            <v>000002200105</v>
          </cell>
          <cell r="E32" t="str">
            <v>2022年东莞市大学生志愿服务乡村振兴高校志愿服务团队项目</v>
          </cell>
          <cell r="F32" t="str">
            <v>东莞理工学院</v>
          </cell>
          <cell r="G32" t="str">
            <v>DGUTCWC</v>
          </cell>
          <cell r="H32">
            <v>0</v>
          </cell>
          <cell r="I32">
            <v>0</v>
          </cell>
          <cell r="J32">
            <v>0</v>
          </cell>
          <cell r="K32">
            <v>0</v>
          </cell>
          <cell r="L32">
            <v>0</v>
          </cell>
          <cell r="M32">
            <v>0</v>
          </cell>
          <cell r="N32">
            <v>0</v>
          </cell>
          <cell r="O32">
            <v>0</v>
          </cell>
        </row>
        <row r="33">
          <cell r="C33">
            <v>2200106</v>
          </cell>
          <cell r="D33" t="str">
            <v>000002200106</v>
          </cell>
          <cell r="E33" t="str">
            <v>粤财科教[2022]74号广东省财政厅关于下达2022年中途引导地方地方科技发展资金（第二批）的通知</v>
          </cell>
          <cell r="F33" t="str">
            <v>东莞理工学院</v>
          </cell>
          <cell r="G33" t="str">
            <v>DGUTCWC</v>
          </cell>
          <cell r="H33">
            <v>0</v>
          </cell>
          <cell r="I33">
            <v>0</v>
          </cell>
          <cell r="J33">
            <v>0</v>
          </cell>
          <cell r="K33">
            <v>0</v>
          </cell>
          <cell r="L33">
            <v>0</v>
          </cell>
          <cell r="M33">
            <v>0</v>
          </cell>
          <cell r="N33">
            <v>0</v>
          </cell>
          <cell r="O33">
            <v>0</v>
          </cell>
        </row>
        <row r="34">
          <cell r="C34">
            <v>2200107</v>
          </cell>
          <cell r="D34" t="str">
            <v>000002200107</v>
          </cell>
          <cell r="E34" t="str">
            <v>东莞理工学院大族粤铭激光研究生合作项目</v>
          </cell>
          <cell r="F34" t="str">
            <v>东莞理工学院</v>
          </cell>
          <cell r="G34" t="str">
            <v>DGUTCWC</v>
          </cell>
          <cell r="H34">
            <v>0</v>
          </cell>
          <cell r="I34">
            <v>0</v>
          </cell>
          <cell r="J34">
            <v>0</v>
          </cell>
          <cell r="K34">
            <v>0</v>
          </cell>
          <cell r="L34">
            <v>0</v>
          </cell>
          <cell r="M34">
            <v>0</v>
          </cell>
          <cell r="N34">
            <v>0</v>
          </cell>
          <cell r="O34">
            <v>0</v>
          </cell>
        </row>
        <row r="35">
          <cell r="C35">
            <v>2200108</v>
          </cell>
          <cell r="D35" t="str">
            <v>000002200108</v>
          </cell>
          <cell r="E35" t="str">
            <v>2021年广东省高等学校大学生工业设计大赛最佳组织奖奖金</v>
          </cell>
          <cell r="F35" t="str">
            <v>东莞理工学院</v>
          </cell>
          <cell r="G35" t="str">
            <v>DGUTCWC</v>
          </cell>
          <cell r="H35">
            <v>0</v>
          </cell>
          <cell r="I35">
            <v>0</v>
          </cell>
          <cell r="J35">
            <v>0</v>
          </cell>
          <cell r="K35">
            <v>0</v>
          </cell>
          <cell r="L35">
            <v>0</v>
          </cell>
          <cell r="M35">
            <v>0</v>
          </cell>
          <cell r="N35">
            <v>0</v>
          </cell>
          <cell r="O35">
            <v>0</v>
          </cell>
        </row>
        <row r="36">
          <cell r="C36">
            <v>2200109</v>
          </cell>
          <cell r="D36" t="str">
            <v>000002200109</v>
          </cell>
          <cell r="E36" t="str">
            <v>高水平理工科大学国际合作创新区项目</v>
          </cell>
          <cell r="F36" t="str">
            <v>东莞理工学院</v>
          </cell>
          <cell r="G36" t="str">
            <v>DGUTCWC</v>
          </cell>
          <cell r="H36">
            <v>0</v>
          </cell>
          <cell r="I36">
            <v>0</v>
          </cell>
          <cell r="J36">
            <v>0</v>
          </cell>
          <cell r="K36">
            <v>0</v>
          </cell>
          <cell r="L36">
            <v>0</v>
          </cell>
          <cell r="M36">
            <v>0</v>
          </cell>
          <cell r="N36">
            <v>0</v>
          </cell>
          <cell r="O36">
            <v>0</v>
          </cell>
        </row>
        <row r="37">
          <cell r="C37">
            <v>220011</v>
          </cell>
          <cell r="D37" t="str">
            <v>00000220011</v>
          </cell>
          <cell r="E37" t="str">
            <v>乡村振兴市直机关派出挂职工作人员工作性补贴资金</v>
          </cell>
          <cell r="F37" t="str">
            <v>东莞理工学院</v>
          </cell>
          <cell r="G37" t="str">
            <v>DGUTCWC</v>
          </cell>
          <cell r="H37">
            <v>0</v>
          </cell>
          <cell r="I37">
            <v>0</v>
          </cell>
          <cell r="J37">
            <v>0</v>
          </cell>
          <cell r="K37">
            <v>0</v>
          </cell>
          <cell r="L37">
            <v>0</v>
          </cell>
          <cell r="M37">
            <v>0</v>
          </cell>
          <cell r="N37">
            <v>0</v>
          </cell>
          <cell r="O37">
            <v>0</v>
          </cell>
        </row>
        <row r="38">
          <cell r="C38">
            <v>2200110</v>
          </cell>
          <cell r="D38" t="str">
            <v>000002200110</v>
          </cell>
          <cell r="E38" t="str">
            <v>广东省2021年国家助学贷款风险补偿返还</v>
          </cell>
          <cell r="F38" t="str">
            <v>东莞理工学院</v>
          </cell>
          <cell r="G38" t="str">
            <v>DGUTCWC</v>
          </cell>
          <cell r="H38">
            <v>0</v>
          </cell>
          <cell r="I38">
            <v>0</v>
          </cell>
          <cell r="J38">
            <v>0</v>
          </cell>
          <cell r="K38">
            <v>0</v>
          </cell>
          <cell r="L38">
            <v>0</v>
          </cell>
          <cell r="M38">
            <v>0</v>
          </cell>
          <cell r="N38">
            <v>0</v>
          </cell>
          <cell r="O38">
            <v>0</v>
          </cell>
        </row>
        <row r="39">
          <cell r="C39">
            <v>2200111</v>
          </cell>
          <cell r="D39" t="str">
            <v>000002200111</v>
          </cell>
          <cell r="E39" t="str">
            <v>治安消防维持费</v>
          </cell>
          <cell r="F39" t="str">
            <v>东莞理工学院</v>
          </cell>
          <cell r="G39" t="str">
            <v>DGUTCWC</v>
          </cell>
          <cell r="H39">
            <v>0</v>
          </cell>
          <cell r="I39">
            <v>0</v>
          </cell>
          <cell r="J39">
            <v>0</v>
          </cell>
          <cell r="K39">
            <v>0</v>
          </cell>
          <cell r="L39">
            <v>0</v>
          </cell>
          <cell r="M39">
            <v>0</v>
          </cell>
          <cell r="N39">
            <v>0</v>
          </cell>
          <cell r="O39">
            <v>0</v>
          </cell>
        </row>
        <row r="40">
          <cell r="C40">
            <v>2200112</v>
          </cell>
          <cell r="D40" t="str">
            <v>000002200112</v>
          </cell>
          <cell r="E40" t="str">
            <v>创新强校配套项目经费</v>
          </cell>
          <cell r="F40" t="str">
            <v>东莞理工学院</v>
          </cell>
          <cell r="G40" t="str">
            <v>DGUTCWC</v>
          </cell>
          <cell r="H40">
            <v>0</v>
          </cell>
          <cell r="I40">
            <v>0</v>
          </cell>
          <cell r="J40">
            <v>0</v>
          </cell>
          <cell r="K40">
            <v>0</v>
          </cell>
          <cell r="L40">
            <v>0</v>
          </cell>
          <cell r="M40">
            <v>0</v>
          </cell>
          <cell r="N40">
            <v>0</v>
          </cell>
          <cell r="O40">
            <v>0</v>
          </cell>
        </row>
        <row r="41">
          <cell r="C41">
            <v>2200113</v>
          </cell>
          <cell r="D41" t="str">
            <v>000002200113</v>
          </cell>
          <cell r="E41" t="str">
            <v>研究生培养专项</v>
          </cell>
          <cell r="F41" t="str">
            <v>东莞理工学院</v>
          </cell>
          <cell r="G41" t="str">
            <v>DGUTCWC</v>
          </cell>
          <cell r="H41">
            <v>0</v>
          </cell>
          <cell r="I41">
            <v>0</v>
          </cell>
          <cell r="J41">
            <v>0</v>
          </cell>
          <cell r="K41">
            <v>0</v>
          </cell>
          <cell r="L41">
            <v>0</v>
          </cell>
          <cell r="M41">
            <v>0</v>
          </cell>
          <cell r="N41">
            <v>0</v>
          </cell>
          <cell r="O41">
            <v>0</v>
          </cell>
        </row>
        <row r="42">
          <cell r="C42">
            <v>2200114</v>
          </cell>
          <cell r="D42" t="str">
            <v>000002200114</v>
          </cell>
          <cell r="E42" t="str">
            <v>课程建设费</v>
          </cell>
          <cell r="F42" t="str">
            <v>东莞理工学院</v>
          </cell>
          <cell r="G42" t="str">
            <v>DGUTCWC</v>
          </cell>
          <cell r="H42">
            <v>0</v>
          </cell>
          <cell r="I42">
            <v>0</v>
          </cell>
          <cell r="J42">
            <v>0</v>
          </cell>
          <cell r="K42">
            <v>0</v>
          </cell>
          <cell r="L42">
            <v>0</v>
          </cell>
          <cell r="M42">
            <v>0</v>
          </cell>
          <cell r="N42">
            <v>0</v>
          </cell>
          <cell r="O42">
            <v>0</v>
          </cell>
        </row>
        <row r="43">
          <cell r="C43">
            <v>2200115</v>
          </cell>
          <cell r="D43" t="str">
            <v>000002200115</v>
          </cell>
          <cell r="E43" t="str">
            <v>新时代教师发展体系建设经费</v>
          </cell>
          <cell r="F43" t="str">
            <v>东莞理工学院</v>
          </cell>
          <cell r="G43" t="str">
            <v>DGUTCWC</v>
          </cell>
          <cell r="H43">
            <v>0</v>
          </cell>
          <cell r="I43">
            <v>0</v>
          </cell>
          <cell r="J43">
            <v>0</v>
          </cell>
          <cell r="K43">
            <v>0</v>
          </cell>
          <cell r="L43">
            <v>0</v>
          </cell>
          <cell r="M43">
            <v>0</v>
          </cell>
          <cell r="N43">
            <v>0</v>
          </cell>
          <cell r="O43">
            <v>0</v>
          </cell>
        </row>
        <row r="44">
          <cell r="C44">
            <v>2200116</v>
          </cell>
          <cell r="D44" t="str">
            <v>000002200116</v>
          </cell>
          <cell r="E44" t="str">
            <v>实验室建设经费</v>
          </cell>
          <cell r="F44" t="str">
            <v>东莞理工学院</v>
          </cell>
          <cell r="G44" t="str">
            <v>DGUTCWC</v>
          </cell>
          <cell r="H44">
            <v>0</v>
          </cell>
          <cell r="I44">
            <v>0</v>
          </cell>
          <cell r="J44">
            <v>0</v>
          </cell>
          <cell r="K44">
            <v>0</v>
          </cell>
          <cell r="L44">
            <v>0</v>
          </cell>
          <cell r="M44">
            <v>0</v>
          </cell>
          <cell r="N44">
            <v>0</v>
          </cell>
          <cell r="O44">
            <v>0</v>
          </cell>
        </row>
        <row r="45">
          <cell r="C45">
            <v>2200117</v>
          </cell>
          <cell r="D45" t="str">
            <v>000002200117</v>
          </cell>
          <cell r="E45" t="str">
            <v>专业建设费</v>
          </cell>
          <cell r="F45" t="str">
            <v>东莞理工学院</v>
          </cell>
          <cell r="G45" t="str">
            <v>DGUTCWC</v>
          </cell>
          <cell r="H45">
            <v>0</v>
          </cell>
          <cell r="I45">
            <v>0</v>
          </cell>
          <cell r="J45">
            <v>0</v>
          </cell>
          <cell r="K45">
            <v>0</v>
          </cell>
          <cell r="L45">
            <v>0</v>
          </cell>
          <cell r="M45">
            <v>0</v>
          </cell>
          <cell r="N45">
            <v>0</v>
          </cell>
          <cell r="O45">
            <v>0</v>
          </cell>
        </row>
        <row r="46">
          <cell r="C46">
            <v>2200118</v>
          </cell>
          <cell r="D46" t="str">
            <v>000002200118</v>
          </cell>
          <cell r="E46" t="str">
            <v>学历生培养成本</v>
          </cell>
          <cell r="F46" t="str">
            <v>东莞理工学院</v>
          </cell>
          <cell r="G46" t="str">
            <v>DGUTCWC</v>
          </cell>
          <cell r="H46">
            <v>0</v>
          </cell>
          <cell r="I46">
            <v>34629058.9</v>
          </cell>
          <cell r="J46">
            <v>0</v>
          </cell>
          <cell r="K46">
            <v>34629058.9</v>
          </cell>
          <cell r="L46">
            <v>0</v>
          </cell>
          <cell r="M46">
            <v>0</v>
          </cell>
          <cell r="N46">
            <v>0</v>
          </cell>
          <cell r="O46">
            <v>34629058.9</v>
          </cell>
        </row>
        <row r="47">
          <cell r="C47">
            <v>2200119</v>
          </cell>
          <cell r="D47" t="str">
            <v>000002200119</v>
          </cell>
          <cell r="E47" t="str">
            <v>网络系统运维经费</v>
          </cell>
          <cell r="F47" t="str">
            <v>东莞理工学院</v>
          </cell>
          <cell r="G47" t="str">
            <v>DGUTCWC</v>
          </cell>
          <cell r="H47">
            <v>0</v>
          </cell>
          <cell r="I47">
            <v>0</v>
          </cell>
          <cell r="J47">
            <v>0</v>
          </cell>
          <cell r="K47">
            <v>0</v>
          </cell>
          <cell r="L47">
            <v>0</v>
          </cell>
          <cell r="M47">
            <v>0</v>
          </cell>
          <cell r="N47">
            <v>0</v>
          </cell>
          <cell r="O47">
            <v>0</v>
          </cell>
        </row>
        <row r="48">
          <cell r="C48">
            <v>220012</v>
          </cell>
          <cell r="D48" t="str">
            <v>00000220012</v>
          </cell>
          <cell r="E48" t="str">
            <v>高层次人才工资及补贴</v>
          </cell>
          <cell r="F48" t="str">
            <v>东莞理工学院</v>
          </cell>
          <cell r="G48" t="str">
            <v>DGUTCWC</v>
          </cell>
          <cell r="H48">
            <v>0</v>
          </cell>
          <cell r="I48">
            <v>0</v>
          </cell>
          <cell r="J48">
            <v>0</v>
          </cell>
          <cell r="K48">
            <v>0</v>
          </cell>
          <cell r="L48">
            <v>0</v>
          </cell>
          <cell r="M48">
            <v>0</v>
          </cell>
          <cell r="N48">
            <v>0</v>
          </cell>
          <cell r="O48">
            <v>0</v>
          </cell>
        </row>
        <row r="49">
          <cell r="C49">
            <v>2200120</v>
          </cell>
          <cell r="D49" t="str">
            <v>000002200120</v>
          </cell>
          <cell r="E49" t="str">
            <v>零星工程专项</v>
          </cell>
          <cell r="F49" t="str">
            <v>东莞理工学院</v>
          </cell>
          <cell r="G49" t="str">
            <v>DGUTCWC</v>
          </cell>
          <cell r="H49">
            <v>0</v>
          </cell>
          <cell r="I49">
            <v>0</v>
          </cell>
          <cell r="J49">
            <v>0</v>
          </cell>
          <cell r="K49">
            <v>0</v>
          </cell>
          <cell r="L49">
            <v>0</v>
          </cell>
          <cell r="M49">
            <v>0</v>
          </cell>
          <cell r="N49">
            <v>0</v>
          </cell>
          <cell r="O49">
            <v>0</v>
          </cell>
        </row>
        <row r="50">
          <cell r="C50">
            <v>2200121</v>
          </cell>
          <cell r="D50" t="str">
            <v>000002200121</v>
          </cell>
          <cell r="E50" t="str">
            <v>教学改革工作经费</v>
          </cell>
          <cell r="F50" t="str">
            <v>东莞理工学院</v>
          </cell>
          <cell r="G50" t="str">
            <v>DGUTCWC</v>
          </cell>
          <cell r="H50">
            <v>0</v>
          </cell>
          <cell r="I50">
            <v>0</v>
          </cell>
          <cell r="J50">
            <v>0</v>
          </cell>
          <cell r="K50">
            <v>0</v>
          </cell>
          <cell r="L50">
            <v>0</v>
          </cell>
          <cell r="M50">
            <v>0</v>
          </cell>
          <cell r="N50">
            <v>0</v>
          </cell>
          <cell r="O50">
            <v>0</v>
          </cell>
        </row>
        <row r="51">
          <cell r="C51">
            <v>2200122</v>
          </cell>
          <cell r="D51" t="str">
            <v>000002200122</v>
          </cell>
          <cell r="E51" t="str">
            <v>教学条件提升专项</v>
          </cell>
          <cell r="F51" t="str">
            <v>东莞理工学院</v>
          </cell>
          <cell r="G51" t="str">
            <v>DGUTCWC</v>
          </cell>
          <cell r="H51">
            <v>0</v>
          </cell>
          <cell r="I51">
            <v>0</v>
          </cell>
          <cell r="J51">
            <v>0</v>
          </cell>
          <cell r="K51">
            <v>0</v>
          </cell>
          <cell r="L51">
            <v>0</v>
          </cell>
          <cell r="M51">
            <v>0</v>
          </cell>
          <cell r="N51">
            <v>0</v>
          </cell>
          <cell r="O51">
            <v>0</v>
          </cell>
        </row>
        <row r="52">
          <cell r="C52">
            <v>2200123</v>
          </cell>
          <cell r="D52" t="str">
            <v>000002200123</v>
          </cell>
          <cell r="E52" t="str">
            <v>征兵奖励金</v>
          </cell>
          <cell r="F52" t="str">
            <v>东莞理工学院</v>
          </cell>
          <cell r="G52" t="str">
            <v>DGUTCWC</v>
          </cell>
          <cell r="H52">
            <v>0</v>
          </cell>
          <cell r="I52">
            <v>0</v>
          </cell>
          <cell r="J52">
            <v>0</v>
          </cell>
          <cell r="K52">
            <v>0</v>
          </cell>
          <cell r="L52">
            <v>0</v>
          </cell>
          <cell r="M52">
            <v>0</v>
          </cell>
          <cell r="N52">
            <v>0</v>
          </cell>
          <cell r="O52">
            <v>0</v>
          </cell>
        </row>
        <row r="53">
          <cell r="C53">
            <v>2200124</v>
          </cell>
          <cell r="D53" t="str">
            <v>000002200124</v>
          </cell>
          <cell r="E53" t="str">
            <v>普通话水平测试站报名测试费</v>
          </cell>
          <cell r="F53" t="str">
            <v>东莞理工学院</v>
          </cell>
          <cell r="G53" t="str">
            <v>DGUTCWC</v>
          </cell>
          <cell r="H53">
            <v>0</v>
          </cell>
          <cell r="I53">
            <v>0</v>
          </cell>
          <cell r="J53">
            <v>0</v>
          </cell>
          <cell r="K53">
            <v>0</v>
          </cell>
          <cell r="L53">
            <v>0</v>
          </cell>
          <cell r="M53">
            <v>0</v>
          </cell>
          <cell r="N53">
            <v>0</v>
          </cell>
          <cell r="O53">
            <v>0</v>
          </cell>
        </row>
        <row r="54">
          <cell r="C54">
            <v>2200125</v>
          </cell>
          <cell r="D54" t="str">
            <v>000002200125</v>
          </cell>
          <cell r="E54" t="str">
            <v>博士、博士后、高人科研启动费</v>
          </cell>
          <cell r="F54" t="str">
            <v>东莞理工学院</v>
          </cell>
          <cell r="G54" t="str">
            <v>DGUTCWC</v>
          </cell>
          <cell r="H54">
            <v>0</v>
          </cell>
          <cell r="I54">
            <v>0</v>
          </cell>
          <cell r="J54">
            <v>0</v>
          </cell>
          <cell r="K54">
            <v>0</v>
          </cell>
          <cell r="L54">
            <v>0</v>
          </cell>
          <cell r="M54">
            <v>0</v>
          </cell>
          <cell r="N54">
            <v>0</v>
          </cell>
          <cell r="O54">
            <v>0</v>
          </cell>
        </row>
        <row r="55">
          <cell r="C55">
            <v>2200126</v>
          </cell>
          <cell r="D55" t="str">
            <v>000002200126</v>
          </cell>
          <cell r="E55" t="str">
            <v>教学工作事务专项经费</v>
          </cell>
          <cell r="F55" t="str">
            <v>东莞理工学院</v>
          </cell>
          <cell r="G55" t="str">
            <v>DGUTCWC</v>
          </cell>
          <cell r="H55">
            <v>0</v>
          </cell>
          <cell r="I55">
            <v>0</v>
          </cell>
          <cell r="J55">
            <v>0</v>
          </cell>
          <cell r="K55">
            <v>0</v>
          </cell>
          <cell r="L55">
            <v>0</v>
          </cell>
          <cell r="M55">
            <v>0</v>
          </cell>
          <cell r="N55">
            <v>0</v>
          </cell>
          <cell r="O55">
            <v>0</v>
          </cell>
        </row>
        <row r="56">
          <cell r="C56">
            <v>2200127</v>
          </cell>
          <cell r="D56" t="str">
            <v>000002200127</v>
          </cell>
          <cell r="E56" t="str">
            <v>计算机外语等考试费</v>
          </cell>
          <cell r="F56" t="str">
            <v>东莞理工学院</v>
          </cell>
          <cell r="G56" t="str">
            <v>DGUTCWC</v>
          </cell>
          <cell r="H56">
            <v>0</v>
          </cell>
          <cell r="I56">
            <v>0</v>
          </cell>
          <cell r="J56">
            <v>0</v>
          </cell>
          <cell r="K56">
            <v>0</v>
          </cell>
          <cell r="L56">
            <v>0</v>
          </cell>
          <cell r="M56">
            <v>0</v>
          </cell>
          <cell r="N56">
            <v>0</v>
          </cell>
          <cell r="O56">
            <v>0</v>
          </cell>
        </row>
        <row r="57">
          <cell r="C57">
            <v>2200128</v>
          </cell>
          <cell r="D57" t="str">
            <v>000002200128</v>
          </cell>
          <cell r="E57" t="str">
            <v>东莞市社会建设领军人才项目</v>
          </cell>
          <cell r="F57" t="str">
            <v>东莞理工学院</v>
          </cell>
          <cell r="G57" t="str">
            <v>DGUTCWC</v>
          </cell>
          <cell r="H57">
            <v>0</v>
          </cell>
          <cell r="I57">
            <v>0</v>
          </cell>
          <cell r="J57">
            <v>0</v>
          </cell>
          <cell r="K57">
            <v>0</v>
          </cell>
          <cell r="L57">
            <v>0</v>
          </cell>
          <cell r="M57">
            <v>0</v>
          </cell>
          <cell r="N57">
            <v>0</v>
          </cell>
          <cell r="O57">
            <v>0</v>
          </cell>
        </row>
        <row r="58">
          <cell r="C58">
            <v>2200129</v>
          </cell>
          <cell r="D58" t="str">
            <v>000002200129</v>
          </cell>
          <cell r="E58" t="str">
            <v>分基地技能人才提升经费</v>
          </cell>
          <cell r="F58" t="str">
            <v>东莞理工学院</v>
          </cell>
          <cell r="G58" t="str">
            <v>DGUTCWC</v>
          </cell>
          <cell r="H58">
            <v>0</v>
          </cell>
          <cell r="I58">
            <v>0</v>
          </cell>
          <cell r="J58">
            <v>0</v>
          </cell>
          <cell r="K58">
            <v>0</v>
          </cell>
          <cell r="L58">
            <v>0</v>
          </cell>
          <cell r="M58">
            <v>0</v>
          </cell>
          <cell r="N58">
            <v>0</v>
          </cell>
          <cell r="O58">
            <v>0</v>
          </cell>
        </row>
        <row r="59">
          <cell r="C59">
            <v>220013</v>
          </cell>
          <cell r="D59" t="str">
            <v>00000220013</v>
          </cell>
          <cell r="E59" t="str">
            <v>科技创新平台专项经费</v>
          </cell>
          <cell r="F59" t="str">
            <v>东莞理工学院</v>
          </cell>
          <cell r="G59" t="str">
            <v>DGUTCWC</v>
          </cell>
          <cell r="H59">
            <v>0</v>
          </cell>
          <cell r="I59">
            <v>8000000</v>
          </cell>
          <cell r="J59">
            <v>0</v>
          </cell>
          <cell r="K59">
            <v>8000000</v>
          </cell>
          <cell r="L59">
            <v>0</v>
          </cell>
          <cell r="M59">
            <v>0</v>
          </cell>
          <cell r="N59">
            <v>0</v>
          </cell>
          <cell r="O59">
            <v>8000000</v>
          </cell>
        </row>
        <row r="60">
          <cell r="C60">
            <v>2200130</v>
          </cell>
          <cell r="D60" t="str">
            <v>000002200130</v>
          </cell>
          <cell r="E60" t="str">
            <v>粤财科教[2022]153号2022年省科技创新战略（人才发展-院士经费补助）专项</v>
          </cell>
          <cell r="F60" t="str">
            <v>东莞理工学院</v>
          </cell>
          <cell r="G60" t="str">
            <v>DGUTCWC</v>
          </cell>
          <cell r="H60">
            <v>0</v>
          </cell>
          <cell r="I60">
            <v>0</v>
          </cell>
          <cell r="J60">
            <v>0</v>
          </cell>
          <cell r="K60">
            <v>0</v>
          </cell>
          <cell r="L60">
            <v>0</v>
          </cell>
          <cell r="M60">
            <v>0</v>
          </cell>
          <cell r="N60">
            <v>0</v>
          </cell>
          <cell r="O60">
            <v>0</v>
          </cell>
        </row>
        <row r="61">
          <cell r="C61">
            <v>2200131</v>
          </cell>
          <cell r="D61" t="str">
            <v>000002200131</v>
          </cell>
          <cell r="E61" t="str">
            <v>国际学院非学历教育办学项目</v>
          </cell>
          <cell r="F61" t="str">
            <v>东莞理工学院</v>
          </cell>
          <cell r="G61" t="str">
            <v>DGUTCWC</v>
          </cell>
          <cell r="H61">
            <v>0</v>
          </cell>
          <cell r="I61">
            <v>0</v>
          </cell>
          <cell r="J61">
            <v>0</v>
          </cell>
          <cell r="K61">
            <v>0</v>
          </cell>
          <cell r="L61">
            <v>0</v>
          </cell>
          <cell r="M61">
            <v>0</v>
          </cell>
          <cell r="N61">
            <v>0</v>
          </cell>
          <cell r="O61">
            <v>0</v>
          </cell>
        </row>
        <row r="62">
          <cell r="C62">
            <v>2200132</v>
          </cell>
          <cell r="D62" t="str">
            <v>000002200132</v>
          </cell>
          <cell r="E62" t="str">
            <v>成果转化专项</v>
          </cell>
          <cell r="F62" t="str">
            <v>东莞理工学院</v>
          </cell>
          <cell r="G62" t="str">
            <v>DGUTCWC</v>
          </cell>
          <cell r="H62">
            <v>0</v>
          </cell>
          <cell r="I62">
            <v>0</v>
          </cell>
          <cell r="J62">
            <v>0</v>
          </cell>
          <cell r="K62">
            <v>0</v>
          </cell>
          <cell r="L62">
            <v>0</v>
          </cell>
          <cell r="M62">
            <v>0</v>
          </cell>
          <cell r="N62">
            <v>0</v>
          </cell>
          <cell r="O62">
            <v>0</v>
          </cell>
        </row>
        <row r="63">
          <cell r="C63">
            <v>2200133</v>
          </cell>
          <cell r="D63" t="str">
            <v>000002200133</v>
          </cell>
          <cell r="E63" t="str">
            <v>技术创新专项</v>
          </cell>
          <cell r="F63" t="str">
            <v>东莞理工学院</v>
          </cell>
          <cell r="G63" t="str">
            <v>DGUTCWC</v>
          </cell>
          <cell r="H63">
            <v>0</v>
          </cell>
          <cell r="I63">
            <v>3641100</v>
          </cell>
          <cell r="J63">
            <v>0</v>
          </cell>
          <cell r="K63">
            <v>3641100</v>
          </cell>
          <cell r="L63">
            <v>0</v>
          </cell>
          <cell r="M63">
            <v>0</v>
          </cell>
          <cell r="N63">
            <v>0</v>
          </cell>
          <cell r="O63">
            <v>3641100</v>
          </cell>
        </row>
        <row r="64">
          <cell r="C64">
            <v>2200134</v>
          </cell>
          <cell r="D64" t="str">
            <v>000002200134</v>
          </cell>
          <cell r="E64" t="str">
            <v>知识产权战略专项资金</v>
          </cell>
          <cell r="F64" t="str">
            <v>东莞理工学院</v>
          </cell>
          <cell r="G64" t="str">
            <v>DGUTCWC</v>
          </cell>
          <cell r="H64">
            <v>0</v>
          </cell>
          <cell r="I64">
            <v>0</v>
          </cell>
          <cell r="J64">
            <v>0</v>
          </cell>
          <cell r="K64">
            <v>0</v>
          </cell>
          <cell r="L64">
            <v>0</v>
          </cell>
          <cell r="M64">
            <v>0</v>
          </cell>
          <cell r="N64">
            <v>0</v>
          </cell>
          <cell r="O64">
            <v>0</v>
          </cell>
        </row>
        <row r="65">
          <cell r="C65">
            <v>2200135</v>
          </cell>
          <cell r="D65" t="str">
            <v>000002200135</v>
          </cell>
          <cell r="E65" t="str">
            <v>质量提升战略专项资金</v>
          </cell>
          <cell r="F65" t="str">
            <v>东莞理工学院</v>
          </cell>
          <cell r="G65" t="str">
            <v>DGUTCWC</v>
          </cell>
          <cell r="H65">
            <v>0</v>
          </cell>
          <cell r="I65">
            <v>0</v>
          </cell>
          <cell r="J65">
            <v>0</v>
          </cell>
          <cell r="K65">
            <v>0</v>
          </cell>
          <cell r="L65">
            <v>0</v>
          </cell>
          <cell r="M65">
            <v>0</v>
          </cell>
          <cell r="N65">
            <v>0</v>
          </cell>
          <cell r="O65">
            <v>0</v>
          </cell>
        </row>
        <row r="66">
          <cell r="C66">
            <v>220014</v>
          </cell>
          <cell r="D66" t="str">
            <v>00000220014</v>
          </cell>
          <cell r="E66" t="str">
            <v>新能源研究院建设经费</v>
          </cell>
          <cell r="F66" t="str">
            <v>东莞理工学院</v>
          </cell>
          <cell r="G66" t="str">
            <v>DGUTCWC</v>
          </cell>
          <cell r="H66">
            <v>0</v>
          </cell>
          <cell r="I66">
            <v>17000000</v>
          </cell>
          <cell r="J66">
            <v>0</v>
          </cell>
          <cell r="K66">
            <v>17000000</v>
          </cell>
          <cell r="L66">
            <v>0</v>
          </cell>
          <cell r="M66">
            <v>0</v>
          </cell>
          <cell r="N66">
            <v>0</v>
          </cell>
          <cell r="O66">
            <v>17000000</v>
          </cell>
        </row>
        <row r="67">
          <cell r="C67">
            <v>220015</v>
          </cell>
          <cell r="D67" t="str">
            <v>00000220015</v>
          </cell>
          <cell r="E67" t="str">
            <v>学科建设专项经费</v>
          </cell>
          <cell r="F67" t="str">
            <v>东莞理工学院</v>
          </cell>
          <cell r="G67" t="str">
            <v>DGUTCWC</v>
          </cell>
          <cell r="H67">
            <v>0</v>
          </cell>
          <cell r="I67">
            <v>0</v>
          </cell>
          <cell r="J67">
            <v>0</v>
          </cell>
          <cell r="K67">
            <v>0</v>
          </cell>
          <cell r="L67">
            <v>0</v>
          </cell>
          <cell r="M67">
            <v>0</v>
          </cell>
          <cell r="N67">
            <v>0</v>
          </cell>
          <cell r="O67">
            <v>0</v>
          </cell>
        </row>
        <row r="68">
          <cell r="C68">
            <v>220016</v>
          </cell>
          <cell r="D68" t="str">
            <v>00000220016</v>
          </cell>
          <cell r="E68" t="str">
            <v>科创院新型研发机构建设专项经费</v>
          </cell>
          <cell r="F68" t="str">
            <v>东莞理工学院</v>
          </cell>
          <cell r="G68" t="str">
            <v>DGUTCWC</v>
          </cell>
          <cell r="H68">
            <v>0</v>
          </cell>
          <cell r="I68">
            <v>0</v>
          </cell>
          <cell r="J68">
            <v>0</v>
          </cell>
          <cell r="K68">
            <v>0</v>
          </cell>
          <cell r="L68">
            <v>0</v>
          </cell>
          <cell r="M68">
            <v>0</v>
          </cell>
          <cell r="N68">
            <v>0</v>
          </cell>
          <cell r="O68">
            <v>0</v>
          </cell>
        </row>
        <row r="69">
          <cell r="C69">
            <v>220017</v>
          </cell>
          <cell r="D69" t="str">
            <v>00000220017</v>
          </cell>
          <cell r="E69" t="str">
            <v>新型高水平理工科大学示范校专项业务费</v>
          </cell>
          <cell r="F69" t="str">
            <v>东莞理工学院</v>
          </cell>
          <cell r="G69" t="str">
            <v>DGUTCWC</v>
          </cell>
          <cell r="H69">
            <v>0</v>
          </cell>
          <cell r="I69">
            <v>0</v>
          </cell>
          <cell r="J69">
            <v>0</v>
          </cell>
          <cell r="K69">
            <v>0</v>
          </cell>
          <cell r="L69">
            <v>0</v>
          </cell>
          <cell r="M69">
            <v>0</v>
          </cell>
          <cell r="N69">
            <v>0</v>
          </cell>
          <cell r="O69">
            <v>0</v>
          </cell>
        </row>
        <row r="70">
          <cell r="C70">
            <v>220018</v>
          </cell>
          <cell r="D70" t="str">
            <v>00000220018</v>
          </cell>
          <cell r="E70" t="str">
            <v>珠江学者专项经费</v>
          </cell>
          <cell r="F70" t="str">
            <v>东莞理工学院</v>
          </cell>
          <cell r="G70" t="str">
            <v>DGUTCWC</v>
          </cell>
          <cell r="H70">
            <v>0</v>
          </cell>
          <cell r="I70">
            <v>0</v>
          </cell>
          <cell r="J70">
            <v>0</v>
          </cell>
          <cell r="K70">
            <v>0</v>
          </cell>
          <cell r="L70">
            <v>0</v>
          </cell>
          <cell r="M70">
            <v>0</v>
          </cell>
          <cell r="N70">
            <v>0</v>
          </cell>
          <cell r="O70">
            <v>0</v>
          </cell>
        </row>
        <row r="71">
          <cell r="C71">
            <v>220019</v>
          </cell>
          <cell r="D71" t="str">
            <v>00000220019</v>
          </cell>
          <cell r="E71" t="str">
            <v>法国及台湾教师经费</v>
          </cell>
          <cell r="F71" t="str">
            <v>东莞理工学院</v>
          </cell>
          <cell r="G71" t="str">
            <v>DGUTCWC</v>
          </cell>
          <cell r="H71">
            <v>0</v>
          </cell>
          <cell r="I71">
            <v>0</v>
          </cell>
          <cell r="J71">
            <v>0</v>
          </cell>
          <cell r="K71">
            <v>0</v>
          </cell>
          <cell r="L71">
            <v>0</v>
          </cell>
          <cell r="M71">
            <v>0</v>
          </cell>
          <cell r="N71">
            <v>0</v>
          </cell>
          <cell r="O71">
            <v>0</v>
          </cell>
        </row>
        <row r="72">
          <cell r="C72">
            <v>220020</v>
          </cell>
          <cell r="D72" t="str">
            <v>00000220020</v>
          </cell>
          <cell r="E72" t="str">
            <v>校内科研经费</v>
          </cell>
          <cell r="F72" t="str">
            <v>东莞理工学院</v>
          </cell>
          <cell r="G72" t="str">
            <v>DGUTCWC</v>
          </cell>
          <cell r="H72">
            <v>0</v>
          </cell>
          <cell r="I72">
            <v>0</v>
          </cell>
          <cell r="J72">
            <v>0</v>
          </cell>
          <cell r="K72">
            <v>0</v>
          </cell>
          <cell r="L72">
            <v>0</v>
          </cell>
          <cell r="M72">
            <v>0</v>
          </cell>
          <cell r="N72">
            <v>0</v>
          </cell>
          <cell r="O72">
            <v>0</v>
          </cell>
        </row>
        <row r="73">
          <cell r="C73">
            <v>220021</v>
          </cell>
          <cell r="D73" t="str">
            <v>00000220021</v>
          </cell>
          <cell r="E73" t="str">
            <v>研究生奖助学金</v>
          </cell>
          <cell r="F73" t="str">
            <v>东莞理工学院</v>
          </cell>
          <cell r="G73" t="str">
            <v>DGUTCWC</v>
          </cell>
          <cell r="H73">
            <v>0</v>
          </cell>
          <cell r="I73">
            <v>0</v>
          </cell>
          <cell r="J73">
            <v>0</v>
          </cell>
          <cell r="K73">
            <v>0</v>
          </cell>
          <cell r="L73">
            <v>0</v>
          </cell>
          <cell r="M73">
            <v>0</v>
          </cell>
          <cell r="N73">
            <v>0</v>
          </cell>
          <cell r="O73">
            <v>0</v>
          </cell>
        </row>
        <row r="74">
          <cell r="C74">
            <v>220022</v>
          </cell>
          <cell r="D74" t="str">
            <v>00000220022</v>
          </cell>
          <cell r="E74" t="str">
            <v>图书资源建设及配套专项经费</v>
          </cell>
          <cell r="F74" t="str">
            <v>东莞理工学院</v>
          </cell>
          <cell r="G74" t="str">
            <v>DGUTCWC</v>
          </cell>
          <cell r="H74">
            <v>0</v>
          </cell>
          <cell r="I74">
            <v>0</v>
          </cell>
          <cell r="J74">
            <v>0</v>
          </cell>
          <cell r="K74">
            <v>0</v>
          </cell>
          <cell r="L74">
            <v>0</v>
          </cell>
          <cell r="M74">
            <v>0</v>
          </cell>
          <cell r="N74">
            <v>0</v>
          </cell>
          <cell r="O74">
            <v>0</v>
          </cell>
        </row>
        <row r="75">
          <cell r="C75">
            <v>220023</v>
          </cell>
          <cell r="D75" t="str">
            <v>00000220023</v>
          </cell>
          <cell r="E75" t="str">
            <v>高等院校国家助学金</v>
          </cell>
          <cell r="F75" t="str">
            <v>东莞理工学院</v>
          </cell>
          <cell r="G75" t="str">
            <v>DGUTCWC</v>
          </cell>
          <cell r="H75">
            <v>0</v>
          </cell>
          <cell r="I75">
            <v>0</v>
          </cell>
          <cell r="J75">
            <v>0</v>
          </cell>
          <cell r="K75">
            <v>0</v>
          </cell>
          <cell r="L75">
            <v>0</v>
          </cell>
          <cell r="M75">
            <v>0</v>
          </cell>
          <cell r="N75">
            <v>0</v>
          </cell>
          <cell r="O75">
            <v>0</v>
          </cell>
        </row>
        <row r="76">
          <cell r="C76">
            <v>220024</v>
          </cell>
          <cell r="D76" t="str">
            <v>00000220024</v>
          </cell>
          <cell r="E76" t="str">
            <v>高等院校勤工助学基金</v>
          </cell>
          <cell r="F76" t="str">
            <v>东莞理工学院</v>
          </cell>
          <cell r="G76" t="str">
            <v>DGUTCWC</v>
          </cell>
          <cell r="H76">
            <v>0</v>
          </cell>
          <cell r="I76">
            <v>0</v>
          </cell>
          <cell r="J76">
            <v>0</v>
          </cell>
          <cell r="K76">
            <v>0</v>
          </cell>
          <cell r="L76">
            <v>0</v>
          </cell>
          <cell r="M76">
            <v>0</v>
          </cell>
          <cell r="N76">
            <v>0</v>
          </cell>
          <cell r="O76">
            <v>0</v>
          </cell>
        </row>
        <row r="77">
          <cell r="C77">
            <v>220025</v>
          </cell>
          <cell r="D77" t="str">
            <v>00000220025</v>
          </cell>
          <cell r="E77" t="str">
            <v>高等院校学生奖励基金</v>
          </cell>
          <cell r="F77" t="str">
            <v>东莞理工学院</v>
          </cell>
          <cell r="G77" t="str">
            <v>DGUTCWC</v>
          </cell>
          <cell r="H77">
            <v>0</v>
          </cell>
          <cell r="I77">
            <v>0</v>
          </cell>
          <cell r="J77">
            <v>0</v>
          </cell>
          <cell r="K77">
            <v>0</v>
          </cell>
          <cell r="L77">
            <v>0</v>
          </cell>
          <cell r="M77">
            <v>0</v>
          </cell>
          <cell r="N77">
            <v>0</v>
          </cell>
          <cell r="O77">
            <v>0</v>
          </cell>
        </row>
        <row r="78">
          <cell r="C78">
            <v>220026</v>
          </cell>
          <cell r="D78" t="str">
            <v>00000220026</v>
          </cell>
          <cell r="E78" t="str">
            <v>货物购置类项目（办公设备购置）</v>
          </cell>
          <cell r="F78" t="str">
            <v>东莞理工学院</v>
          </cell>
          <cell r="G78" t="str">
            <v>DGUTCWC</v>
          </cell>
          <cell r="H78">
            <v>0</v>
          </cell>
          <cell r="I78">
            <v>0</v>
          </cell>
          <cell r="J78">
            <v>0</v>
          </cell>
          <cell r="K78">
            <v>0</v>
          </cell>
          <cell r="L78">
            <v>0</v>
          </cell>
          <cell r="M78">
            <v>0</v>
          </cell>
          <cell r="N78">
            <v>0</v>
          </cell>
          <cell r="O78">
            <v>0</v>
          </cell>
        </row>
        <row r="79">
          <cell r="C79">
            <v>220027</v>
          </cell>
          <cell r="D79" t="str">
            <v>00000220027</v>
          </cell>
          <cell r="E79" t="str">
            <v>专用设备运行维护费</v>
          </cell>
          <cell r="F79" t="str">
            <v>东莞理工学院</v>
          </cell>
          <cell r="G79" t="str">
            <v>DGUTCWC</v>
          </cell>
          <cell r="H79">
            <v>0</v>
          </cell>
          <cell r="I79">
            <v>0</v>
          </cell>
          <cell r="J79">
            <v>0</v>
          </cell>
          <cell r="K79">
            <v>0</v>
          </cell>
          <cell r="L79">
            <v>0</v>
          </cell>
          <cell r="M79">
            <v>0</v>
          </cell>
          <cell r="N79">
            <v>0</v>
          </cell>
          <cell r="O79">
            <v>0</v>
          </cell>
        </row>
        <row r="80">
          <cell r="C80">
            <v>220028</v>
          </cell>
          <cell r="D80" t="str">
            <v>00000220028</v>
          </cell>
          <cell r="E80" t="str">
            <v>莞城校区校外学生公寓租金</v>
          </cell>
          <cell r="F80" t="str">
            <v>东莞理工学院</v>
          </cell>
          <cell r="G80" t="str">
            <v>DGUTCWC</v>
          </cell>
          <cell r="H80">
            <v>0</v>
          </cell>
          <cell r="I80">
            <v>2600000</v>
          </cell>
          <cell r="J80">
            <v>0</v>
          </cell>
          <cell r="K80">
            <v>2600000</v>
          </cell>
          <cell r="L80">
            <v>0</v>
          </cell>
          <cell r="M80">
            <v>0</v>
          </cell>
          <cell r="N80">
            <v>0</v>
          </cell>
          <cell r="O80">
            <v>2600000</v>
          </cell>
        </row>
        <row r="81">
          <cell r="C81">
            <v>220029</v>
          </cell>
          <cell r="D81" t="str">
            <v>00000220029</v>
          </cell>
          <cell r="E81" t="str">
            <v>招生经费</v>
          </cell>
          <cell r="F81" t="str">
            <v>东莞理工学院</v>
          </cell>
          <cell r="G81" t="str">
            <v>DGUTCWC</v>
          </cell>
          <cell r="H81">
            <v>0</v>
          </cell>
          <cell r="I81">
            <v>0</v>
          </cell>
          <cell r="J81">
            <v>0</v>
          </cell>
          <cell r="K81">
            <v>0</v>
          </cell>
          <cell r="L81">
            <v>0</v>
          </cell>
          <cell r="M81">
            <v>0</v>
          </cell>
          <cell r="N81">
            <v>0</v>
          </cell>
          <cell r="O81">
            <v>0</v>
          </cell>
        </row>
        <row r="82">
          <cell r="C82">
            <v>220030</v>
          </cell>
          <cell r="D82" t="str">
            <v>00000220030</v>
          </cell>
          <cell r="E82" t="str">
            <v>军训经费</v>
          </cell>
          <cell r="F82" t="str">
            <v>东莞理工学院</v>
          </cell>
          <cell r="G82" t="str">
            <v>DGUTCWC</v>
          </cell>
          <cell r="H82">
            <v>0</v>
          </cell>
          <cell r="I82">
            <v>0</v>
          </cell>
          <cell r="J82">
            <v>0</v>
          </cell>
          <cell r="K82">
            <v>0</v>
          </cell>
          <cell r="L82">
            <v>0</v>
          </cell>
          <cell r="M82">
            <v>0</v>
          </cell>
          <cell r="N82">
            <v>0</v>
          </cell>
          <cell r="O82">
            <v>0</v>
          </cell>
        </row>
        <row r="83">
          <cell r="C83">
            <v>220031</v>
          </cell>
          <cell r="D83" t="str">
            <v>00000220031</v>
          </cell>
          <cell r="E83" t="str">
            <v>统发在职人员经费</v>
          </cell>
          <cell r="F83" t="str">
            <v>东莞理工学院</v>
          </cell>
          <cell r="G83" t="str">
            <v>DGUTCWC</v>
          </cell>
          <cell r="H83">
            <v>0</v>
          </cell>
          <cell r="I83">
            <v>0</v>
          </cell>
          <cell r="J83">
            <v>0</v>
          </cell>
          <cell r="K83">
            <v>0</v>
          </cell>
          <cell r="L83">
            <v>0</v>
          </cell>
          <cell r="M83">
            <v>0</v>
          </cell>
          <cell r="N83">
            <v>0</v>
          </cell>
          <cell r="O83">
            <v>0</v>
          </cell>
        </row>
        <row r="84">
          <cell r="C84">
            <v>220032</v>
          </cell>
          <cell r="D84" t="str">
            <v>00000220032</v>
          </cell>
          <cell r="E84" t="str">
            <v>基本支出（统发退休人员经费）</v>
          </cell>
          <cell r="F84" t="str">
            <v>东莞理工学院</v>
          </cell>
          <cell r="G84" t="str">
            <v>DGUTCWC</v>
          </cell>
          <cell r="H84">
            <v>0</v>
          </cell>
          <cell r="I84">
            <v>0</v>
          </cell>
          <cell r="J84">
            <v>0</v>
          </cell>
          <cell r="K84">
            <v>0</v>
          </cell>
          <cell r="L84">
            <v>0</v>
          </cell>
          <cell r="M84">
            <v>0</v>
          </cell>
          <cell r="N84">
            <v>0</v>
          </cell>
          <cell r="O84">
            <v>0</v>
          </cell>
        </row>
        <row r="85">
          <cell r="C85">
            <v>220033</v>
          </cell>
          <cell r="D85" t="str">
            <v>00000220033</v>
          </cell>
          <cell r="E85" t="str">
            <v>在职人员社保费单位缴费</v>
          </cell>
          <cell r="F85" t="str">
            <v>东莞理工学院</v>
          </cell>
          <cell r="G85" t="str">
            <v>DGUTCWC</v>
          </cell>
          <cell r="H85">
            <v>0</v>
          </cell>
          <cell r="I85">
            <v>0</v>
          </cell>
          <cell r="J85">
            <v>0</v>
          </cell>
          <cell r="K85">
            <v>0</v>
          </cell>
          <cell r="L85">
            <v>0</v>
          </cell>
          <cell r="M85">
            <v>0</v>
          </cell>
          <cell r="N85">
            <v>0</v>
          </cell>
          <cell r="O85">
            <v>0</v>
          </cell>
        </row>
        <row r="86">
          <cell r="C86">
            <v>220034</v>
          </cell>
          <cell r="D86" t="str">
            <v>00000220034</v>
          </cell>
          <cell r="E86" t="str">
            <v>离退休事业单位人员社保费单位缴费</v>
          </cell>
          <cell r="F86" t="str">
            <v>东莞理工学院</v>
          </cell>
          <cell r="G86" t="str">
            <v>DGUTCWC</v>
          </cell>
          <cell r="H86">
            <v>0</v>
          </cell>
          <cell r="I86">
            <v>0</v>
          </cell>
          <cell r="J86">
            <v>0</v>
          </cell>
          <cell r="K86">
            <v>0</v>
          </cell>
          <cell r="L86">
            <v>0</v>
          </cell>
          <cell r="M86">
            <v>0</v>
          </cell>
          <cell r="N86">
            <v>0</v>
          </cell>
          <cell r="O86">
            <v>0</v>
          </cell>
        </row>
        <row r="87">
          <cell r="C87">
            <v>220035</v>
          </cell>
          <cell r="D87" t="str">
            <v>00000220035</v>
          </cell>
          <cell r="E87" t="str">
            <v>基本支出（住房公积金）</v>
          </cell>
          <cell r="F87" t="str">
            <v>东莞理工学院</v>
          </cell>
          <cell r="G87" t="str">
            <v>DGUTCWC</v>
          </cell>
          <cell r="H87">
            <v>0</v>
          </cell>
          <cell r="I87">
            <v>0</v>
          </cell>
          <cell r="J87">
            <v>0</v>
          </cell>
          <cell r="K87">
            <v>0</v>
          </cell>
          <cell r="L87">
            <v>0</v>
          </cell>
          <cell r="M87">
            <v>0</v>
          </cell>
          <cell r="N87">
            <v>0</v>
          </cell>
          <cell r="O87">
            <v>0</v>
          </cell>
        </row>
        <row r="88">
          <cell r="C88">
            <v>220036</v>
          </cell>
          <cell r="D88" t="str">
            <v>00000220036</v>
          </cell>
          <cell r="E88" t="str">
            <v>基本支出（定额经费）</v>
          </cell>
          <cell r="F88" t="str">
            <v>东莞理工学院</v>
          </cell>
          <cell r="G88" t="str">
            <v>DGUTCWC</v>
          </cell>
          <cell r="H88">
            <v>0</v>
          </cell>
          <cell r="I88">
            <v>0</v>
          </cell>
          <cell r="J88">
            <v>0</v>
          </cell>
          <cell r="K88">
            <v>0</v>
          </cell>
          <cell r="L88">
            <v>0</v>
          </cell>
          <cell r="M88">
            <v>0</v>
          </cell>
          <cell r="N88">
            <v>0</v>
          </cell>
          <cell r="O88">
            <v>0</v>
          </cell>
        </row>
        <row r="89">
          <cell r="C89">
            <v>220037</v>
          </cell>
          <cell r="D89" t="str">
            <v>00000220037</v>
          </cell>
          <cell r="E89" t="str">
            <v>住房改革补贴</v>
          </cell>
          <cell r="F89" t="str">
            <v>东莞理工学院</v>
          </cell>
          <cell r="G89" t="str">
            <v>DGUTCWC</v>
          </cell>
          <cell r="H89">
            <v>0</v>
          </cell>
          <cell r="I89">
            <v>0</v>
          </cell>
          <cell r="J89">
            <v>0</v>
          </cell>
          <cell r="K89">
            <v>0</v>
          </cell>
          <cell r="L89">
            <v>0</v>
          </cell>
          <cell r="M89">
            <v>0</v>
          </cell>
          <cell r="N89">
            <v>0</v>
          </cell>
          <cell r="O89">
            <v>0</v>
          </cell>
        </row>
        <row r="90">
          <cell r="C90">
            <v>220038</v>
          </cell>
          <cell r="D90" t="str">
            <v>00000220038</v>
          </cell>
          <cell r="E90" t="str">
            <v>离退休事业单位人员住房改革补贴</v>
          </cell>
          <cell r="F90" t="str">
            <v>东莞理工学院</v>
          </cell>
          <cell r="G90" t="str">
            <v>DGUTCWC</v>
          </cell>
          <cell r="H90">
            <v>0</v>
          </cell>
          <cell r="I90">
            <v>0</v>
          </cell>
          <cell r="J90">
            <v>0</v>
          </cell>
          <cell r="K90">
            <v>0</v>
          </cell>
          <cell r="L90">
            <v>0</v>
          </cell>
          <cell r="M90">
            <v>0</v>
          </cell>
          <cell r="N90">
            <v>0</v>
          </cell>
          <cell r="O90">
            <v>0</v>
          </cell>
        </row>
        <row r="91">
          <cell r="C91">
            <v>220039</v>
          </cell>
          <cell r="D91" t="str">
            <v>00000220039</v>
          </cell>
          <cell r="E91" t="str">
            <v>基本支出（抚恤金）</v>
          </cell>
          <cell r="F91" t="str">
            <v>东莞理工学院</v>
          </cell>
          <cell r="G91" t="str">
            <v>DGUTCWC</v>
          </cell>
          <cell r="H91">
            <v>0</v>
          </cell>
          <cell r="I91">
            <v>0</v>
          </cell>
          <cell r="J91">
            <v>0</v>
          </cell>
          <cell r="K91">
            <v>0</v>
          </cell>
          <cell r="L91">
            <v>0</v>
          </cell>
          <cell r="M91">
            <v>0</v>
          </cell>
          <cell r="N91">
            <v>0</v>
          </cell>
          <cell r="O91">
            <v>0</v>
          </cell>
        </row>
        <row r="92">
          <cell r="C92">
            <v>220040</v>
          </cell>
          <cell r="D92" t="str">
            <v>00000220040</v>
          </cell>
          <cell r="E92" t="str">
            <v>2019年中青年专家服务和院士津补贴</v>
          </cell>
          <cell r="F92" t="str">
            <v>东莞理工学院</v>
          </cell>
          <cell r="G92" t="str">
            <v>DGUTCWC</v>
          </cell>
          <cell r="H92">
            <v>0</v>
          </cell>
          <cell r="I92">
            <v>0</v>
          </cell>
          <cell r="J92">
            <v>0</v>
          </cell>
          <cell r="K92">
            <v>0</v>
          </cell>
          <cell r="L92">
            <v>0</v>
          </cell>
          <cell r="M92">
            <v>0</v>
          </cell>
          <cell r="N92">
            <v>0</v>
          </cell>
          <cell r="O92">
            <v>0</v>
          </cell>
        </row>
        <row r="93">
          <cell r="C93">
            <v>220041</v>
          </cell>
          <cell r="D93" t="str">
            <v>00000220041</v>
          </cell>
          <cell r="E93" t="str">
            <v>粤财科教〔2021〕204号退役士兵本专科国家助学金高校学费资助资金（高等教育）</v>
          </cell>
          <cell r="F93" t="str">
            <v>东莞理工学院</v>
          </cell>
          <cell r="G93" t="str">
            <v>DGUTCWC</v>
          </cell>
          <cell r="H93">
            <v>0</v>
          </cell>
          <cell r="I93">
            <v>0</v>
          </cell>
          <cell r="J93">
            <v>0</v>
          </cell>
          <cell r="K93">
            <v>0</v>
          </cell>
          <cell r="L93">
            <v>0</v>
          </cell>
          <cell r="M93">
            <v>0</v>
          </cell>
          <cell r="N93">
            <v>0</v>
          </cell>
          <cell r="O93">
            <v>0</v>
          </cell>
        </row>
        <row r="94">
          <cell r="C94">
            <v>220042</v>
          </cell>
          <cell r="D94" t="str">
            <v>00000220042</v>
          </cell>
          <cell r="E94" t="str">
            <v>（省级）粤财科教〔2021〕224号广东省财政厅关于提前下达2022年本专科生国家奖助学金的通知</v>
          </cell>
          <cell r="F94" t="str">
            <v>东莞理工学院</v>
          </cell>
          <cell r="G94" t="str">
            <v>DGUTCWC</v>
          </cell>
          <cell r="H94">
            <v>0</v>
          </cell>
          <cell r="I94">
            <v>0</v>
          </cell>
          <cell r="J94">
            <v>0</v>
          </cell>
          <cell r="K94">
            <v>0</v>
          </cell>
          <cell r="L94">
            <v>0</v>
          </cell>
          <cell r="M94">
            <v>0</v>
          </cell>
          <cell r="N94">
            <v>0</v>
          </cell>
          <cell r="O94">
            <v>0</v>
          </cell>
        </row>
        <row r="95">
          <cell r="C95">
            <v>220043</v>
          </cell>
          <cell r="D95" t="str">
            <v>00000220043</v>
          </cell>
          <cell r="E95" t="str">
            <v>粤财行〔2021〕31号广东省财政厅关于下达2021年广东省科技创新战略专项资金（大学生科技创新）的通知</v>
          </cell>
          <cell r="F95" t="str">
            <v>东莞理工学院</v>
          </cell>
          <cell r="G95" t="str">
            <v>DGUTCWC</v>
          </cell>
          <cell r="H95">
            <v>0</v>
          </cell>
          <cell r="I95">
            <v>0</v>
          </cell>
          <cell r="J95">
            <v>0</v>
          </cell>
          <cell r="K95">
            <v>0</v>
          </cell>
          <cell r="L95">
            <v>0</v>
          </cell>
          <cell r="M95">
            <v>0</v>
          </cell>
          <cell r="N95">
            <v>0</v>
          </cell>
          <cell r="O95">
            <v>0</v>
          </cell>
        </row>
        <row r="96">
          <cell r="C96">
            <v>220044</v>
          </cell>
          <cell r="D96" t="str">
            <v>00000220044</v>
          </cell>
          <cell r="E96" t="str">
            <v>（中央）粤财科教〔2021〕226号广东省财政厅关于提前下达2022年服兵役高等学校学生教育资助资金的通知（2022年退役士兵国家助学金高校学费资助资金）</v>
          </cell>
          <cell r="F96" t="str">
            <v>东莞理工学院</v>
          </cell>
          <cell r="G96" t="str">
            <v>DGUTCWC</v>
          </cell>
          <cell r="H96">
            <v>0</v>
          </cell>
          <cell r="I96">
            <v>0</v>
          </cell>
          <cell r="J96">
            <v>0</v>
          </cell>
          <cell r="K96">
            <v>0</v>
          </cell>
          <cell r="L96">
            <v>0</v>
          </cell>
          <cell r="M96">
            <v>0</v>
          </cell>
          <cell r="N96">
            <v>0</v>
          </cell>
          <cell r="O96">
            <v>0</v>
          </cell>
        </row>
        <row r="97">
          <cell r="C97">
            <v>220045</v>
          </cell>
          <cell r="D97" t="str">
            <v>00000220045</v>
          </cell>
          <cell r="E97" t="str">
            <v>（省级）粤财科教〔2021〕225号广东省财政厅关于提前下达2022年研究生奖助学金的通知</v>
          </cell>
          <cell r="F97" t="str">
            <v>东莞理工学院</v>
          </cell>
          <cell r="G97" t="str">
            <v>DGUTCWC</v>
          </cell>
          <cell r="H97">
            <v>0</v>
          </cell>
          <cell r="I97">
            <v>0</v>
          </cell>
          <cell r="J97">
            <v>0</v>
          </cell>
          <cell r="K97">
            <v>0</v>
          </cell>
          <cell r="L97">
            <v>0</v>
          </cell>
          <cell r="M97">
            <v>0</v>
          </cell>
          <cell r="N97">
            <v>0</v>
          </cell>
          <cell r="O97">
            <v>0</v>
          </cell>
        </row>
        <row r="98">
          <cell r="C98">
            <v>220046</v>
          </cell>
          <cell r="D98" t="str">
            <v>00000220046</v>
          </cell>
          <cell r="E98" t="str">
            <v>粤财科教〔2020〕268号广东省财政厅关于提前下达2021年支持地方高校改革发展资金预算（提前下达批次）的通知（中央）</v>
          </cell>
          <cell r="F98" t="str">
            <v>东莞理工学院</v>
          </cell>
          <cell r="G98" t="str">
            <v>DGUTCWC</v>
          </cell>
          <cell r="H98">
            <v>0</v>
          </cell>
          <cell r="I98">
            <v>0</v>
          </cell>
          <cell r="J98">
            <v>0</v>
          </cell>
          <cell r="K98">
            <v>0</v>
          </cell>
          <cell r="L98">
            <v>0</v>
          </cell>
          <cell r="M98">
            <v>0</v>
          </cell>
          <cell r="N98">
            <v>0</v>
          </cell>
          <cell r="O98">
            <v>0</v>
          </cell>
        </row>
        <row r="99">
          <cell r="C99">
            <v>220047</v>
          </cell>
          <cell r="D99" t="str">
            <v>00000220047</v>
          </cell>
          <cell r="E99" t="str">
            <v>（中央）粤财科教〔2021〕225号广东省财政厅关于提前下达2022年研究生奖助学金的通知</v>
          </cell>
          <cell r="F99" t="str">
            <v>东莞理工学院</v>
          </cell>
          <cell r="G99" t="str">
            <v>DGUTCWC</v>
          </cell>
          <cell r="H99">
            <v>0</v>
          </cell>
          <cell r="I99">
            <v>0</v>
          </cell>
          <cell r="J99">
            <v>0</v>
          </cell>
          <cell r="K99">
            <v>0</v>
          </cell>
          <cell r="L99">
            <v>0</v>
          </cell>
          <cell r="M99">
            <v>0</v>
          </cell>
          <cell r="N99">
            <v>0</v>
          </cell>
          <cell r="O99">
            <v>0</v>
          </cell>
        </row>
        <row r="100">
          <cell r="C100">
            <v>220048</v>
          </cell>
          <cell r="D100" t="str">
            <v>00000220048</v>
          </cell>
          <cell r="E100" t="str">
            <v>粤财科教[2020]16号关于安排2020年度省政府来粤留学生奖学金</v>
          </cell>
          <cell r="F100" t="str">
            <v>东莞理工学院</v>
          </cell>
          <cell r="G100" t="str">
            <v>DGUTCWC</v>
          </cell>
          <cell r="H100">
            <v>0</v>
          </cell>
          <cell r="I100">
            <v>0</v>
          </cell>
          <cell r="J100">
            <v>0</v>
          </cell>
          <cell r="K100">
            <v>0</v>
          </cell>
          <cell r="L100">
            <v>0</v>
          </cell>
          <cell r="M100">
            <v>0</v>
          </cell>
          <cell r="N100">
            <v>0</v>
          </cell>
          <cell r="O100">
            <v>0</v>
          </cell>
        </row>
        <row r="101">
          <cell r="C101">
            <v>220049</v>
          </cell>
          <cell r="D101" t="str">
            <v>00000220049</v>
          </cell>
          <cell r="E101" t="str">
            <v>粤财科教〔2021〕245广东省财政厅关于提前下达2022年中央引导地方科技发展资金的通知</v>
          </cell>
          <cell r="F101" t="str">
            <v>东莞理工学院</v>
          </cell>
          <cell r="G101" t="str">
            <v>DGUTCWC</v>
          </cell>
          <cell r="H101">
            <v>0</v>
          </cell>
          <cell r="I101">
            <v>0</v>
          </cell>
          <cell r="J101">
            <v>0</v>
          </cell>
          <cell r="K101">
            <v>0</v>
          </cell>
          <cell r="L101">
            <v>0</v>
          </cell>
          <cell r="M101">
            <v>0</v>
          </cell>
          <cell r="N101">
            <v>0</v>
          </cell>
          <cell r="O101">
            <v>0</v>
          </cell>
        </row>
        <row r="102">
          <cell r="C102">
            <v>220050</v>
          </cell>
          <cell r="D102" t="str">
            <v>00000220050</v>
          </cell>
          <cell r="E102" t="str">
            <v>粤财科教〔2021〕78号广东省财政厅关于清算下达2021年研究生奖助学金的通知（省级）</v>
          </cell>
          <cell r="F102" t="str">
            <v>东莞理工学院</v>
          </cell>
          <cell r="G102" t="str">
            <v>DGUTCWC</v>
          </cell>
          <cell r="H102">
            <v>0</v>
          </cell>
          <cell r="I102">
            <v>0</v>
          </cell>
          <cell r="J102">
            <v>0</v>
          </cell>
          <cell r="K102">
            <v>0</v>
          </cell>
          <cell r="L102">
            <v>0</v>
          </cell>
          <cell r="M102">
            <v>0</v>
          </cell>
          <cell r="N102">
            <v>0</v>
          </cell>
          <cell r="O102">
            <v>0</v>
          </cell>
        </row>
        <row r="103">
          <cell r="C103">
            <v>220051</v>
          </cell>
          <cell r="D103" t="str">
            <v>00000220051</v>
          </cell>
          <cell r="E103" t="str">
            <v>（省级）粤财科教〔2021〕226号广东省财政厅关于提前下达2022年服兵役高等学校学生教育资助资金的通知（2022年退役士兵国家助学金高校学费资助资金）</v>
          </cell>
          <cell r="F103" t="str">
            <v>东莞理工学院</v>
          </cell>
          <cell r="G103" t="str">
            <v>DGUTCWC</v>
          </cell>
          <cell r="H103">
            <v>0</v>
          </cell>
          <cell r="I103">
            <v>0</v>
          </cell>
          <cell r="J103">
            <v>0</v>
          </cell>
          <cell r="K103">
            <v>0</v>
          </cell>
          <cell r="L103">
            <v>0</v>
          </cell>
          <cell r="M103">
            <v>0</v>
          </cell>
          <cell r="N103">
            <v>0</v>
          </cell>
          <cell r="O103">
            <v>0</v>
          </cell>
        </row>
        <row r="104">
          <cell r="C104">
            <v>220052</v>
          </cell>
          <cell r="D104" t="str">
            <v>00000220052</v>
          </cell>
          <cell r="E104" t="str">
            <v>粤财行[2020]32号关于安排2020年广东省科技创新战略专项资金（大学生科技创新培育）</v>
          </cell>
          <cell r="F104" t="str">
            <v>东莞理工学院</v>
          </cell>
          <cell r="G104" t="str">
            <v>DGUTCWC</v>
          </cell>
          <cell r="H104">
            <v>0</v>
          </cell>
          <cell r="I104">
            <v>0</v>
          </cell>
          <cell r="J104">
            <v>0</v>
          </cell>
          <cell r="K104">
            <v>0</v>
          </cell>
          <cell r="L104">
            <v>0</v>
          </cell>
          <cell r="M104">
            <v>0</v>
          </cell>
          <cell r="N104">
            <v>0</v>
          </cell>
          <cell r="O104">
            <v>0</v>
          </cell>
        </row>
        <row r="105">
          <cell r="C105">
            <v>220053</v>
          </cell>
          <cell r="D105" t="str">
            <v>00000220053</v>
          </cell>
          <cell r="E105" t="str">
            <v>粤财科教〔2021〕204号退役士兵考入高校学费资助资金（高等教育）</v>
          </cell>
          <cell r="F105" t="str">
            <v>东莞理工学院</v>
          </cell>
          <cell r="G105" t="str">
            <v>XS0001</v>
          </cell>
          <cell r="H105">
            <v>0</v>
          </cell>
          <cell r="I105">
            <v>0</v>
          </cell>
          <cell r="J105">
            <v>0</v>
          </cell>
          <cell r="K105">
            <v>0</v>
          </cell>
          <cell r="L105">
            <v>0</v>
          </cell>
          <cell r="M105">
            <v>0</v>
          </cell>
          <cell r="N105">
            <v>0</v>
          </cell>
          <cell r="O105">
            <v>0</v>
          </cell>
        </row>
        <row r="106">
          <cell r="C106">
            <v>220054</v>
          </cell>
          <cell r="D106" t="str">
            <v>00000220054</v>
          </cell>
          <cell r="E106" t="str">
            <v>（中央）粤财科教〔2021〕224号广东省财政厅关于提前下达2022年本专科生国家奖助学金的通知</v>
          </cell>
          <cell r="F106" t="str">
            <v>东莞理工学院</v>
          </cell>
          <cell r="G106" t="str">
            <v>XS0001</v>
          </cell>
          <cell r="H106">
            <v>0</v>
          </cell>
          <cell r="I106">
            <v>0</v>
          </cell>
          <cell r="J106">
            <v>0</v>
          </cell>
          <cell r="K106">
            <v>0</v>
          </cell>
          <cell r="L106">
            <v>0</v>
          </cell>
          <cell r="M106">
            <v>0</v>
          </cell>
          <cell r="N106">
            <v>0</v>
          </cell>
          <cell r="O106">
            <v>0</v>
          </cell>
        </row>
        <row r="107">
          <cell r="C107">
            <v>220055</v>
          </cell>
          <cell r="D107" t="str">
            <v>00000220055</v>
          </cell>
          <cell r="E107" t="str">
            <v>（2022年高校退役士兵学费资助资金）粤财科教〔2021〕226号广东省财政厅关于提前下达2022年服兵役高等学校学生教育资助资金的通知</v>
          </cell>
          <cell r="F107" t="str">
            <v>东莞理工学院</v>
          </cell>
          <cell r="G107" t="str">
            <v>DGUTCWC</v>
          </cell>
          <cell r="H107">
            <v>0</v>
          </cell>
          <cell r="I107">
            <v>0</v>
          </cell>
          <cell r="J107">
            <v>0</v>
          </cell>
          <cell r="K107">
            <v>0</v>
          </cell>
          <cell r="L107">
            <v>0</v>
          </cell>
          <cell r="M107">
            <v>0</v>
          </cell>
          <cell r="N107">
            <v>0</v>
          </cell>
          <cell r="O107">
            <v>0</v>
          </cell>
        </row>
        <row r="108">
          <cell r="C108">
            <v>220056</v>
          </cell>
          <cell r="D108" t="str">
            <v>00000220056</v>
          </cell>
          <cell r="E108" t="str">
            <v>粤财科教〔2021〕204号应征入伍服义务兵役国家资助资金（高等教育）</v>
          </cell>
          <cell r="F108" t="str">
            <v>东莞理工学院</v>
          </cell>
          <cell r="G108" t="str">
            <v>DGUTCWC</v>
          </cell>
          <cell r="H108">
            <v>0</v>
          </cell>
          <cell r="I108">
            <v>0</v>
          </cell>
          <cell r="J108">
            <v>0</v>
          </cell>
          <cell r="K108">
            <v>0</v>
          </cell>
          <cell r="L108">
            <v>0</v>
          </cell>
          <cell r="M108">
            <v>0</v>
          </cell>
          <cell r="N108">
            <v>0</v>
          </cell>
          <cell r="O108">
            <v>0</v>
          </cell>
        </row>
        <row r="109">
          <cell r="C109">
            <v>220057</v>
          </cell>
          <cell r="D109" t="str">
            <v>00000220057</v>
          </cell>
          <cell r="E109" t="str">
            <v>粤财科教[2020]213号民生补助等其他事业型发展支出（海外人才工作站等）项目资金</v>
          </cell>
          <cell r="F109" t="str">
            <v>东莞理工学院</v>
          </cell>
          <cell r="G109" t="str">
            <v>DGUTCWC</v>
          </cell>
          <cell r="H109">
            <v>0</v>
          </cell>
          <cell r="I109">
            <v>0</v>
          </cell>
          <cell r="J109">
            <v>0</v>
          </cell>
          <cell r="K109">
            <v>0</v>
          </cell>
          <cell r="L109">
            <v>0</v>
          </cell>
          <cell r="M109">
            <v>0</v>
          </cell>
          <cell r="N109">
            <v>0</v>
          </cell>
          <cell r="O109">
            <v>0</v>
          </cell>
        </row>
        <row r="110">
          <cell r="C110">
            <v>220058</v>
          </cell>
          <cell r="D110" t="str">
            <v>00000220058</v>
          </cell>
          <cell r="E110" t="str">
            <v>粤财科教[2020]30号关于下达世行贷款广东省欠发达地区义务教育均衡优质标准化发展示范项目2020年省配套经费</v>
          </cell>
          <cell r="F110" t="str">
            <v>东莞理工学院</v>
          </cell>
          <cell r="G110" t="str">
            <v>DGUTCWC</v>
          </cell>
          <cell r="H110">
            <v>0</v>
          </cell>
          <cell r="I110">
            <v>0</v>
          </cell>
          <cell r="J110">
            <v>0</v>
          </cell>
          <cell r="K110">
            <v>0</v>
          </cell>
          <cell r="L110">
            <v>0</v>
          </cell>
          <cell r="M110">
            <v>0</v>
          </cell>
          <cell r="N110">
            <v>0</v>
          </cell>
          <cell r="O110">
            <v>0</v>
          </cell>
        </row>
        <row r="111">
          <cell r="C111">
            <v>220059</v>
          </cell>
          <cell r="D111" t="str">
            <v>00000220059</v>
          </cell>
          <cell r="E111" t="str">
            <v>粤财科教[2021]69号2021年基础教育高质量发展资金-德育和劳动教育专项</v>
          </cell>
          <cell r="F111" t="str">
            <v>东莞理工学院</v>
          </cell>
          <cell r="G111" t="str">
            <v>DGUTCWC</v>
          </cell>
          <cell r="H111">
            <v>0</v>
          </cell>
          <cell r="I111">
            <v>0</v>
          </cell>
          <cell r="J111">
            <v>0</v>
          </cell>
          <cell r="K111">
            <v>0</v>
          </cell>
          <cell r="L111">
            <v>0</v>
          </cell>
          <cell r="M111">
            <v>0</v>
          </cell>
          <cell r="N111">
            <v>0</v>
          </cell>
          <cell r="O111">
            <v>0</v>
          </cell>
        </row>
        <row r="112">
          <cell r="C112">
            <v>220060</v>
          </cell>
          <cell r="D112" t="str">
            <v>00000220060</v>
          </cell>
          <cell r="E112" t="str">
            <v>（省级）粤财科教〔2021〕204号退役士兵本专科国家助学金高校学费资助省财政资金（高等教育）</v>
          </cell>
          <cell r="F112" t="str">
            <v>东莞理工学院</v>
          </cell>
          <cell r="G112" t="str">
            <v>DGUTCWC</v>
          </cell>
          <cell r="H112">
            <v>0</v>
          </cell>
          <cell r="I112">
            <v>0</v>
          </cell>
          <cell r="J112">
            <v>0</v>
          </cell>
          <cell r="K112">
            <v>0</v>
          </cell>
          <cell r="L112">
            <v>0</v>
          </cell>
          <cell r="M112">
            <v>0</v>
          </cell>
          <cell r="N112">
            <v>0</v>
          </cell>
          <cell r="O112">
            <v>0</v>
          </cell>
        </row>
        <row r="113">
          <cell r="C113">
            <v>220061</v>
          </cell>
          <cell r="D113" t="str">
            <v>00000220061</v>
          </cell>
          <cell r="E113" t="str">
            <v>粤财科教[2020]66号安排2020年教育发展（教育政务管理）第一批</v>
          </cell>
          <cell r="F113" t="str">
            <v>东莞理工学院</v>
          </cell>
          <cell r="G113" t="str">
            <v>DGUTCWC</v>
          </cell>
          <cell r="H113">
            <v>0</v>
          </cell>
          <cell r="I113">
            <v>0</v>
          </cell>
          <cell r="J113">
            <v>0</v>
          </cell>
          <cell r="K113">
            <v>0</v>
          </cell>
          <cell r="L113">
            <v>0</v>
          </cell>
          <cell r="M113">
            <v>0</v>
          </cell>
          <cell r="N113">
            <v>0</v>
          </cell>
          <cell r="O113">
            <v>0</v>
          </cell>
        </row>
        <row r="114">
          <cell r="C114">
            <v>220062</v>
          </cell>
          <cell r="D114" t="str">
            <v>00000220062</v>
          </cell>
          <cell r="E114" t="str">
            <v>粤财科教[2020]288号关于提前下达2021年高校学生服兵役国家资助资金</v>
          </cell>
          <cell r="F114" t="str">
            <v>东莞理工学院</v>
          </cell>
          <cell r="G114" t="str">
            <v>DGUTCWC</v>
          </cell>
          <cell r="H114">
            <v>0</v>
          </cell>
          <cell r="I114">
            <v>0</v>
          </cell>
          <cell r="J114">
            <v>0</v>
          </cell>
          <cell r="K114">
            <v>0</v>
          </cell>
          <cell r="L114">
            <v>0</v>
          </cell>
          <cell r="M114">
            <v>0</v>
          </cell>
          <cell r="N114">
            <v>0</v>
          </cell>
          <cell r="O114">
            <v>0</v>
          </cell>
        </row>
        <row r="115">
          <cell r="C115">
            <v>220063</v>
          </cell>
          <cell r="D115" t="str">
            <v>00000220063</v>
          </cell>
          <cell r="E115" t="str">
            <v>2022年研考报名费</v>
          </cell>
          <cell r="F115" t="str">
            <v>东莞理工学院</v>
          </cell>
          <cell r="G115" t="str">
            <v>DGUTCWC</v>
          </cell>
          <cell r="H115">
            <v>0</v>
          </cell>
          <cell r="I115">
            <v>0</v>
          </cell>
          <cell r="J115">
            <v>0</v>
          </cell>
          <cell r="K115">
            <v>0</v>
          </cell>
          <cell r="L115">
            <v>0</v>
          </cell>
          <cell r="M115">
            <v>0</v>
          </cell>
          <cell r="N115">
            <v>0</v>
          </cell>
          <cell r="O115">
            <v>0</v>
          </cell>
        </row>
        <row r="116">
          <cell r="C116">
            <v>220064</v>
          </cell>
          <cell r="D116" t="str">
            <v>00000220064</v>
          </cell>
          <cell r="E116" t="str">
            <v>（2022年高校应征入伍资助资金）粤财科教〔2021〕226号广东省财政厅关于提前下达2022年服兵役高等学校学生教育资助资金的通知</v>
          </cell>
          <cell r="F116" t="str">
            <v>东莞理工学院</v>
          </cell>
          <cell r="G116" t="str">
            <v>DGUTCWC</v>
          </cell>
          <cell r="H116">
            <v>0</v>
          </cell>
          <cell r="I116">
            <v>0</v>
          </cell>
          <cell r="J116">
            <v>0</v>
          </cell>
          <cell r="K116">
            <v>0</v>
          </cell>
          <cell r="L116">
            <v>0</v>
          </cell>
          <cell r="M116">
            <v>0</v>
          </cell>
          <cell r="N116">
            <v>0</v>
          </cell>
          <cell r="O116">
            <v>0</v>
          </cell>
        </row>
        <row r="117">
          <cell r="C117">
            <v>220065</v>
          </cell>
          <cell r="D117" t="str">
            <v>00000220065</v>
          </cell>
          <cell r="E117" t="str">
            <v>粤财科教[2022]5号广东省财政厅关于安排2022年度省政府来粤留学生奖学金的通知</v>
          </cell>
          <cell r="F117" t="str">
            <v>东莞理工学院</v>
          </cell>
          <cell r="G117" t="str">
            <v>DGUTCWC</v>
          </cell>
          <cell r="H117">
            <v>0</v>
          </cell>
          <cell r="I117">
            <v>0</v>
          </cell>
          <cell r="J117">
            <v>0</v>
          </cell>
          <cell r="K117">
            <v>0</v>
          </cell>
          <cell r="L117">
            <v>0</v>
          </cell>
          <cell r="M117">
            <v>0</v>
          </cell>
          <cell r="N117">
            <v>0</v>
          </cell>
          <cell r="O117">
            <v>0</v>
          </cell>
        </row>
        <row r="118">
          <cell r="C118">
            <v>220066</v>
          </cell>
          <cell r="D118" t="str">
            <v>00000220066</v>
          </cell>
          <cell r="E118" t="str">
            <v>代扣代收代征税费手续费返还</v>
          </cell>
          <cell r="F118" t="str">
            <v>东莞理工学院</v>
          </cell>
          <cell r="G118" t="str">
            <v>DGUTCWC</v>
          </cell>
          <cell r="H118">
            <v>0</v>
          </cell>
          <cell r="I118">
            <v>0</v>
          </cell>
          <cell r="J118">
            <v>0</v>
          </cell>
          <cell r="K118">
            <v>0</v>
          </cell>
          <cell r="L118">
            <v>0</v>
          </cell>
          <cell r="M118">
            <v>0</v>
          </cell>
          <cell r="N118">
            <v>0</v>
          </cell>
          <cell r="O118">
            <v>0</v>
          </cell>
        </row>
        <row r="119">
          <cell r="C119">
            <v>220067</v>
          </cell>
          <cell r="D119" t="str">
            <v>00000220067</v>
          </cell>
          <cell r="E119" t="str">
            <v>粤财科教[2022]36号广东省财政厅关于下达2022年省级教育发展专项（新强师工程）第一批资金的通知</v>
          </cell>
          <cell r="F119" t="str">
            <v>东莞理工学院</v>
          </cell>
          <cell r="G119" t="str">
            <v>DGUTCWC</v>
          </cell>
          <cell r="H119">
            <v>0</v>
          </cell>
          <cell r="I119">
            <v>0</v>
          </cell>
          <cell r="J119">
            <v>0</v>
          </cell>
          <cell r="K119">
            <v>0</v>
          </cell>
          <cell r="L119">
            <v>0</v>
          </cell>
          <cell r="M119">
            <v>0</v>
          </cell>
          <cell r="N119">
            <v>0</v>
          </cell>
          <cell r="O119">
            <v>0</v>
          </cell>
        </row>
        <row r="120">
          <cell r="C120">
            <v>220068</v>
          </cell>
          <cell r="D120" t="str">
            <v>00000220068</v>
          </cell>
          <cell r="E120" t="str">
            <v>粤财科教[2022]51号广东省财政厅关于下达2022年基础教育高质量发展资金（基础教育质量监测、监督评估和特色项目）的通知</v>
          </cell>
          <cell r="F120" t="str">
            <v>东莞理工学院</v>
          </cell>
          <cell r="G120" t="str">
            <v>DGUTCWC</v>
          </cell>
          <cell r="H120">
            <v>0</v>
          </cell>
          <cell r="I120">
            <v>0</v>
          </cell>
          <cell r="J120">
            <v>0</v>
          </cell>
          <cell r="K120">
            <v>0</v>
          </cell>
          <cell r="L120">
            <v>0</v>
          </cell>
          <cell r="M120">
            <v>0</v>
          </cell>
          <cell r="N120">
            <v>0</v>
          </cell>
          <cell r="O120">
            <v>0</v>
          </cell>
        </row>
        <row r="121">
          <cell r="C121">
            <v>220069</v>
          </cell>
          <cell r="D121" t="str">
            <v>00000220069</v>
          </cell>
          <cell r="E121" t="str">
            <v>粤财科教[2022]35号广东省财政厅关于2022年基础教育高质量发展资金（德育和劳动教育专项）的通知</v>
          </cell>
          <cell r="F121" t="str">
            <v>东莞理工学院</v>
          </cell>
          <cell r="G121" t="str">
            <v>DGUTCWC</v>
          </cell>
          <cell r="H121">
            <v>0</v>
          </cell>
          <cell r="I121">
            <v>0</v>
          </cell>
          <cell r="J121">
            <v>0</v>
          </cell>
          <cell r="K121">
            <v>0</v>
          </cell>
          <cell r="L121">
            <v>0</v>
          </cell>
          <cell r="M121">
            <v>0</v>
          </cell>
          <cell r="N121">
            <v>0</v>
          </cell>
          <cell r="O121">
            <v>0</v>
          </cell>
        </row>
        <row r="122">
          <cell r="C122">
            <v>220070</v>
          </cell>
          <cell r="D122" t="str">
            <v>00000220070</v>
          </cell>
          <cell r="E122" t="str">
            <v>百名博士安家补助及生活津贴</v>
          </cell>
          <cell r="F122" t="str">
            <v>东莞理工学院</v>
          </cell>
          <cell r="G122" t="str">
            <v>DGUTCWC</v>
          </cell>
          <cell r="H122">
            <v>0</v>
          </cell>
          <cell r="I122">
            <v>640000</v>
          </cell>
          <cell r="J122">
            <v>0</v>
          </cell>
          <cell r="K122">
            <v>640000</v>
          </cell>
          <cell r="L122">
            <v>0</v>
          </cell>
          <cell r="M122">
            <v>0</v>
          </cell>
          <cell r="N122">
            <v>0</v>
          </cell>
          <cell r="O122">
            <v>640000</v>
          </cell>
        </row>
        <row r="123">
          <cell r="C123">
            <v>220071</v>
          </cell>
          <cell r="D123" t="str">
            <v>00000220071</v>
          </cell>
          <cell r="E123" t="str">
            <v>粤港机器认学院机器人队活动费</v>
          </cell>
          <cell r="F123" t="str">
            <v>东莞理工学院</v>
          </cell>
          <cell r="G123" t="str">
            <v>DGUTCWC</v>
          </cell>
          <cell r="H123">
            <v>0</v>
          </cell>
          <cell r="I123">
            <v>0</v>
          </cell>
          <cell r="J123">
            <v>0</v>
          </cell>
          <cell r="K123">
            <v>0</v>
          </cell>
          <cell r="L123">
            <v>0</v>
          </cell>
          <cell r="M123">
            <v>0</v>
          </cell>
          <cell r="N123">
            <v>0</v>
          </cell>
          <cell r="O123">
            <v>0</v>
          </cell>
        </row>
        <row r="124">
          <cell r="C124">
            <v>220072</v>
          </cell>
          <cell r="D124" t="str">
            <v>00000220072</v>
          </cell>
          <cell r="E124" t="str">
            <v>黄斯珉-东莞市科技创新领军人才</v>
          </cell>
          <cell r="F124" t="str">
            <v>东莞理工学院</v>
          </cell>
          <cell r="G124" t="str">
            <v>DGUTCWC</v>
          </cell>
          <cell r="H124">
            <v>0</v>
          </cell>
          <cell r="I124">
            <v>0</v>
          </cell>
          <cell r="J124">
            <v>0</v>
          </cell>
          <cell r="K124">
            <v>0</v>
          </cell>
          <cell r="L124">
            <v>0</v>
          </cell>
          <cell r="M124">
            <v>0</v>
          </cell>
          <cell r="N124">
            <v>0</v>
          </cell>
          <cell r="O124">
            <v>0</v>
          </cell>
        </row>
        <row r="125">
          <cell r="C125">
            <v>220078</v>
          </cell>
          <cell r="D125" t="str">
            <v>00000220078</v>
          </cell>
          <cell r="E125" t="str">
            <v>银龄专家项目资金</v>
          </cell>
          <cell r="F125" t="str">
            <v>东莞理工学院</v>
          </cell>
          <cell r="G125" t="str">
            <v>DGUTCWC</v>
          </cell>
          <cell r="H125">
            <v>0</v>
          </cell>
          <cell r="I125">
            <v>0</v>
          </cell>
          <cell r="J125">
            <v>0</v>
          </cell>
          <cell r="K125">
            <v>0</v>
          </cell>
          <cell r="L125">
            <v>0</v>
          </cell>
          <cell r="M125">
            <v>0</v>
          </cell>
          <cell r="N125">
            <v>0</v>
          </cell>
          <cell r="O125">
            <v>0</v>
          </cell>
        </row>
        <row r="126">
          <cell r="C126">
            <v>220079</v>
          </cell>
          <cell r="D126" t="str">
            <v>00000220079</v>
          </cell>
          <cell r="E126" t="str">
            <v>应急救护比赛奖金</v>
          </cell>
          <cell r="F126" t="str">
            <v>东莞理工学院</v>
          </cell>
          <cell r="G126" t="str">
            <v>DGUTCWC</v>
          </cell>
          <cell r="H126">
            <v>0</v>
          </cell>
          <cell r="I126">
            <v>0</v>
          </cell>
          <cell r="J126">
            <v>0</v>
          </cell>
          <cell r="K126">
            <v>0</v>
          </cell>
          <cell r="L126">
            <v>0</v>
          </cell>
          <cell r="M126">
            <v>0</v>
          </cell>
          <cell r="N126">
            <v>0</v>
          </cell>
          <cell r="O126">
            <v>0</v>
          </cell>
        </row>
        <row r="127">
          <cell r="C127">
            <v>220080</v>
          </cell>
          <cell r="D127" t="str">
            <v>00000220080</v>
          </cell>
          <cell r="E127" t="str">
            <v>粤财行[2022]34号广东省财政厅关于下达2022年广东省科技创新战略专项资金（大学生科技创新培育）</v>
          </cell>
          <cell r="F127" t="str">
            <v>东莞理工学院</v>
          </cell>
          <cell r="G127" t="str">
            <v>DGUTCWC</v>
          </cell>
          <cell r="H127">
            <v>0</v>
          </cell>
          <cell r="I127">
            <v>0</v>
          </cell>
          <cell r="J127">
            <v>0</v>
          </cell>
          <cell r="K127">
            <v>0</v>
          </cell>
          <cell r="L127">
            <v>0</v>
          </cell>
          <cell r="M127">
            <v>0</v>
          </cell>
          <cell r="N127">
            <v>0</v>
          </cell>
          <cell r="O127">
            <v>0</v>
          </cell>
        </row>
        <row r="128">
          <cell r="C128">
            <v>220081</v>
          </cell>
          <cell r="D128" t="str">
            <v>00000220081</v>
          </cell>
          <cell r="E128" t="str">
            <v>粤财科教[2022]48号广东省财政厅关于2022年基础教育高质量发展资金（学校体育美育卫生国防教育改革发展）的通知</v>
          </cell>
          <cell r="F128" t="str">
            <v>东莞理工学院</v>
          </cell>
          <cell r="G128" t="str">
            <v>DGUTCWC</v>
          </cell>
          <cell r="H128">
            <v>0</v>
          </cell>
          <cell r="I128">
            <v>0</v>
          </cell>
          <cell r="J128">
            <v>0</v>
          </cell>
          <cell r="K128">
            <v>0</v>
          </cell>
          <cell r="L128">
            <v>0</v>
          </cell>
          <cell r="M128">
            <v>0</v>
          </cell>
          <cell r="N128">
            <v>0</v>
          </cell>
          <cell r="O128">
            <v>0</v>
          </cell>
        </row>
        <row r="129">
          <cell r="C129">
            <v>220082</v>
          </cell>
          <cell r="D129" t="str">
            <v>00000220082</v>
          </cell>
          <cell r="E129" t="str">
            <v>粤财科教[2022]45号广东省财政厅关于调整2022年高等教育“冲一流、补短板、强特色”资金公共服务平台经费下达的通知</v>
          </cell>
          <cell r="F129" t="str">
            <v>东莞理工学院</v>
          </cell>
          <cell r="G129" t="str">
            <v>DGUTCWC</v>
          </cell>
          <cell r="H129">
            <v>0</v>
          </cell>
          <cell r="I129">
            <v>0</v>
          </cell>
          <cell r="J129">
            <v>0</v>
          </cell>
          <cell r="K129">
            <v>0</v>
          </cell>
          <cell r="L129">
            <v>0</v>
          </cell>
          <cell r="M129">
            <v>0</v>
          </cell>
          <cell r="N129">
            <v>0</v>
          </cell>
          <cell r="O129">
            <v>0</v>
          </cell>
        </row>
        <row r="130">
          <cell r="C130">
            <v>220083</v>
          </cell>
          <cell r="D130" t="str">
            <v>00000220083</v>
          </cell>
          <cell r="E130" t="str">
            <v>中法及粤台学院运转经费</v>
          </cell>
          <cell r="F130" t="str">
            <v>东莞理工学院</v>
          </cell>
          <cell r="G130" t="str">
            <v>DGUTCWC</v>
          </cell>
          <cell r="H130">
            <v>0</v>
          </cell>
          <cell r="I130">
            <v>0</v>
          </cell>
          <cell r="J130">
            <v>0</v>
          </cell>
          <cell r="K130">
            <v>0</v>
          </cell>
          <cell r="L130">
            <v>0</v>
          </cell>
          <cell r="M130">
            <v>0</v>
          </cell>
          <cell r="N130">
            <v>0</v>
          </cell>
          <cell r="O130">
            <v>0</v>
          </cell>
        </row>
        <row r="131">
          <cell r="C131">
            <v>220084</v>
          </cell>
          <cell r="D131" t="str">
            <v>00000220084</v>
          </cell>
          <cell r="E131" t="str">
            <v>引进博士及优秀管理人才安家补贴</v>
          </cell>
          <cell r="F131" t="str">
            <v>东莞理工学院</v>
          </cell>
          <cell r="G131" t="str">
            <v>DGUTCWC</v>
          </cell>
          <cell r="H131">
            <v>0</v>
          </cell>
          <cell r="I131">
            <v>0</v>
          </cell>
          <cell r="J131">
            <v>0</v>
          </cell>
          <cell r="K131">
            <v>0</v>
          </cell>
          <cell r="L131">
            <v>0</v>
          </cell>
          <cell r="M131">
            <v>0</v>
          </cell>
          <cell r="N131">
            <v>0</v>
          </cell>
          <cell r="O131">
            <v>0</v>
          </cell>
        </row>
        <row r="132">
          <cell r="C132">
            <v>220085</v>
          </cell>
          <cell r="D132" t="str">
            <v>00000220085</v>
          </cell>
          <cell r="E132" t="str">
            <v>日常教学经费</v>
          </cell>
          <cell r="F132" t="str">
            <v>东莞理工学院</v>
          </cell>
          <cell r="G132" t="str">
            <v>DGUTCWC</v>
          </cell>
          <cell r="H132">
            <v>0</v>
          </cell>
          <cell r="I132">
            <v>70220853.5</v>
          </cell>
          <cell r="J132">
            <v>0</v>
          </cell>
          <cell r="K132">
            <v>70220853.5</v>
          </cell>
          <cell r="L132">
            <v>0</v>
          </cell>
          <cell r="M132">
            <v>0</v>
          </cell>
          <cell r="N132">
            <v>0</v>
          </cell>
          <cell r="O132">
            <v>70220853.5</v>
          </cell>
        </row>
        <row r="133">
          <cell r="C133">
            <v>220086</v>
          </cell>
          <cell r="D133" t="str">
            <v>00000220086</v>
          </cell>
          <cell r="E133" t="str">
            <v>学生工作事务专项经费</v>
          </cell>
          <cell r="F133" t="str">
            <v>东莞理工学院</v>
          </cell>
          <cell r="G133" t="str">
            <v>DGUTCWC</v>
          </cell>
          <cell r="H133">
            <v>0</v>
          </cell>
          <cell r="I133">
            <v>1000000</v>
          </cell>
          <cell r="J133">
            <v>0</v>
          </cell>
          <cell r="K133">
            <v>1000000</v>
          </cell>
          <cell r="L133">
            <v>0</v>
          </cell>
          <cell r="M133">
            <v>0</v>
          </cell>
          <cell r="N133">
            <v>0</v>
          </cell>
          <cell r="O133">
            <v>1000000</v>
          </cell>
        </row>
        <row r="134">
          <cell r="C134">
            <v>220087</v>
          </cell>
          <cell r="D134" t="str">
            <v>00000220087</v>
          </cell>
          <cell r="E134" t="str">
            <v>物业日常绿化经费</v>
          </cell>
          <cell r="F134" t="str">
            <v>东莞理工学院</v>
          </cell>
          <cell r="G134" t="str">
            <v>DGUTCWC</v>
          </cell>
          <cell r="H134">
            <v>0</v>
          </cell>
          <cell r="I134">
            <v>0</v>
          </cell>
          <cell r="J134">
            <v>0</v>
          </cell>
          <cell r="K134">
            <v>0</v>
          </cell>
          <cell r="L134">
            <v>0</v>
          </cell>
          <cell r="M134">
            <v>0</v>
          </cell>
          <cell r="N134">
            <v>0</v>
          </cell>
          <cell r="O134">
            <v>0</v>
          </cell>
        </row>
        <row r="135">
          <cell r="C135">
            <v>220088</v>
          </cell>
          <cell r="D135" t="str">
            <v>00000220088</v>
          </cell>
          <cell r="E135" t="str">
            <v>校园文化建设专项经费</v>
          </cell>
          <cell r="F135" t="str">
            <v>东莞理工学院</v>
          </cell>
          <cell r="G135" t="str">
            <v>DGUTCWC</v>
          </cell>
          <cell r="H135">
            <v>0</v>
          </cell>
          <cell r="I135">
            <v>0</v>
          </cell>
          <cell r="J135">
            <v>0</v>
          </cell>
          <cell r="K135">
            <v>0</v>
          </cell>
          <cell r="L135">
            <v>0</v>
          </cell>
          <cell r="M135">
            <v>0</v>
          </cell>
          <cell r="N135">
            <v>0</v>
          </cell>
          <cell r="O135">
            <v>0</v>
          </cell>
        </row>
        <row r="136">
          <cell r="C136">
            <v>220089</v>
          </cell>
          <cell r="D136" t="str">
            <v>00000220089</v>
          </cell>
          <cell r="E136" t="str">
            <v>博士后专项经费</v>
          </cell>
          <cell r="F136" t="str">
            <v>东莞理工学院</v>
          </cell>
          <cell r="G136" t="str">
            <v>DGUTCWC</v>
          </cell>
          <cell r="H136">
            <v>0</v>
          </cell>
          <cell r="I136">
            <v>0</v>
          </cell>
          <cell r="J136">
            <v>0</v>
          </cell>
          <cell r="K136">
            <v>0</v>
          </cell>
          <cell r="L136">
            <v>0</v>
          </cell>
          <cell r="M136">
            <v>0</v>
          </cell>
          <cell r="N136">
            <v>0</v>
          </cell>
          <cell r="O136">
            <v>0</v>
          </cell>
        </row>
        <row r="137">
          <cell r="C137">
            <v>220090</v>
          </cell>
          <cell r="D137" t="str">
            <v>00000220090</v>
          </cell>
          <cell r="E137" t="str">
            <v>学生宿舍管理费</v>
          </cell>
          <cell r="F137" t="str">
            <v>东莞理工学院</v>
          </cell>
          <cell r="G137" t="str">
            <v>DGUTCWC</v>
          </cell>
          <cell r="H137">
            <v>0</v>
          </cell>
          <cell r="I137">
            <v>0</v>
          </cell>
          <cell r="J137">
            <v>0</v>
          </cell>
          <cell r="K137">
            <v>0</v>
          </cell>
          <cell r="L137">
            <v>0</v>
          </cell>
          <cell r="M137">
            <v>0</v>
          </cell>
          <cell r="N137">
            <v>0</v>
          </cell>
          <cell r="O137">
            <v>0</v>
          </cell>
        </row>
        <row r="138">
          <cell r="C138">
            <v>220091</v>
          </cell>
          <cell r="D138" t="str">
            <v>00000220091</v>
          </cell>
          <cell r="E138" t="str">
            <v>莞城校区日常运转经费</v>
          </cell>
          <cell r="F138" t="str">
            <v>东莞理工学院</v>
          </cell>
          <cell r="G138" t="str">
            <v>DGUTCWC</v>
          </cell>
          <cell r="H138">
            <v>0</v>
          </cell>
          <cell r="I138">
            <v>0</v>
          </cell>
          <cell r="J138">
            <v>0</v>
          </cell>
          <cell r="K138">
            <v>0</v>
          </cell>
          <cell r="L138">
            <v>0</v>
          </cell>
          <cell r="M138">
            <v>0</v>
          </cell>
          <cell r="N138">
            <v>0</v>
          </cell>
          <cell r="O138">
            <v>0</v>
          </cell>
        </row>
        <row r="139">
          <cell r="C139">
            <v>220092</v>
          </cell>
          <cell r="D139" t="str">
            <v>00000220092</v>
          </cell>
          <cell r="E139" t="str">
            <v>德育经费</v>
          </cell>
          <cell r="F139" t="str">
            <v>东莞理工学院</v>
          </cell>
          <cell r="G139" t="str">
            <v>DGUTCWC</v>
          </cell>
          <cell r="H139">
            <v>0</v>
          </cell>
          <cell r="I139">
            <v>0</v>
          </cell>
          <cell r="J139">
            <v>0</v>
          </cell>
          <cell r="K139">
            <v>0</v>
          </cell>
          <cell r="L139">
            <v>0</v>
          </cell>
          <cell r="M139">
            <v>0</v>
          </cell>
          <cell r="N139">
            <v>0</v>
          </cell>
          <cell r="O139">
            <v>0</v>
          </cell>
        </row>
        <row r="140">
          <cell r="C140">
            <v>220093</v>
          </cell>
          <cell r="D140" t="str">
            <v>00000220093</v>
          </cell>
          <cell r="E140" t="str">
            <v>港澳台及国际合作办学经费</v>
          </cell>
          <cell r="F140" t="str">
            <v>东莞理工学院</v>
          </cell>
          <cell r="G140" t="str">
            <v>DGUTCWC</v>
          </cell>
          <cell r="H140">
            <v>0</v>
          </cell>
          <cell r="I140">
            <v>0</v>
          </cell>
          <cell r="J140">
            <v>0</v>
          </cell>
          <cell r="K140">
            <v>0</v>
          </cell>
          <cell r="L140">
            <v>0</v>
          </cell>
          <cell r="M140">
            <v>0</v>
          </cell>
          <cell r="N140">
            <v>0</v>
          </cell>
          <cell r="O140">
            <v>0</v>
          </cell>
        </row>
        <row r="141">
          <cell r="C141">
            <v>220094</v>
          </cell>
          <cell r="D141" t="str">
            <v>00000220094</v>
          </cell>
          <cell r="E141" t="str">
            <v>现代产业学院</v>
          </cell>
          <cell r="F141" t="str">
            <v>东莞理工学院</v>
          </cell>
          <cell r="G141" t="str">
            <v>DGUTCWC</v>
          </cell>
          <cell r="H141">
            <v>0</v>
          </cell>
          <cell r="I141">
            <v>0</v>
          </cell>
          <cell r="J141">
            <v>0</v>
          </cell>
          <cell r="K141">
            <v>0</v>
          </cell>
          <cell r="L141">
            <v>0</v>
          </cell>
          <cell r="M141">
            <v>0</v>
          </cell>
          <cell r="N141">
            <v>0</v>
          </cell>
          <cell r="O141">
            <v>0</v>
          </cell>
        </row>
        <row r="142">
          <cell r="C142">
            <v>220095</v>
          </cell>
          <cell r="D142" t="str">
            <v>00000220095</v>
          </cell>
          <cell r="E142" t="str">
            <v>粤财科教[2022]40号广东省财政厅关于下达2022年省级教育发展专项（新强师工程）第二批资金</v>
          </cell>
          <cell r="F142" t="str">
            <v>东莞理工学院</v>
          </cell>
          <cell r="G142" t="str">
            <v>DGUTCWC</v>
          </cell>
          <cell r="H142">
            <v>0</v>
          </cell>
          <cell r="I142">
            <v>0</v>
          </cell>
          <cell r="J142">
            <v>0</v>
          </cell>
          <cell r="K142">
            <v>0</v>
          </cell>
          <cell r="L142">
            <v>0</v>
          </cell>
          <cell r="M142">
            <v>0</v>
          </cell>
          <cell r="N142">
            <v>0</v>
          </cell>
          <cell r="O142">
            <v>0</v>
          </cell>
        </row>
        <row r="143">
          <cell r="C143">
            <v>220096</v>
          </cell>
          <cell r="D143" t="str">
            <v>00000220096</v>
          </cell>
          <cell r="E143" t="str">
            <v>国产设备增值税进项税额退税收入</v>
          </cell>
          <cell r="F143" t="str">
            <v>东莞理工学院</v>
          </cell>
          <cell r="G143" t="str">
            <v>DGUTCWC</v>
          </cell>
          <cell r="H143">
            <v>0</v>
          </cell>
          <cell r="I143">
            <v>0</v>
          </cell>
          <cell r="J143">
            <v>0</v>
          </cell>
          <cell r="K143">
            <v>0</v>
          </cell>
          <cell r="L143">
            <v>0</v>
          </cell>
          <cell r="M143">
            <v>0</v>
          </cell>
          <cell r="N143">
            <v>0</v>
          </cell>
          <cell r="O143">
            <v>0</v>
          </cell>
        </row>
        <row r="144">
          <cell r="C144">
            <v>220097</v>
          </cell>
          <cell r="D144" t="str">
            <v>00000220097</v>
          </cell>
          <cell r="E144" t="str">
            <v>粤财科教[2022]66号广东省财政厅关于安排2022年中央支持地方高校发展资金（第二批）的通知</v>
          </cell>
          <cell r="F144" t="str">
            <v>东莞理工学院</v>
          </cell>
          <cell r="G144" t="str">
            <v>DGUTCWC</v>
          </cell>
          <cell r="H144">
            <v>0</v>
          </cell>
          <cell r="I144">
            <v>0</v>
          </cell>
          <cell r="J144">
            <v>0</v>
          </cell>
          <cell r="K144">
            <v>0</v>
          </cell>
          <cell r="L144">
            <v>0</v>
          </cell>
          <cell r="M144">
            <v>0</v>
          </cell>
          <cell r="N144">
            <v>0</v>
          </cell>
          <cell r="O144">
            <v>0</v>
          </cell>
        </row>
        <row r="145">
          <cell r="C145">
            <v>220098</v>
          </cell>
          <cell r="D145" t="str">
            <v>00000220098</v>
          </cell>
          <cell r="E145" t="str">
            <v>粤财科教[2022]82号广东省财政厅关于清算下达2022年高等教育学生资助资金的通知（省）</v>
          </cell>
          <cell r="F145" t="str">
            <v>东莞理工学院</v>
          </cell>
          <cell r="G145" t="str">
            <v>DGUTCWC</v>
          </cell>
          <cell r="H145">
            <v>0</v>
          </cell>
          <cell r="I145">
            <v>0</v>
          </cell>
          <cell r="J145">
            <v>0</v>
          </cell>
          <cell r="K145">
            <v>0</v>
          </cell>
          <cell r="L145">
            <v>0</v>
          </cell>
          <cell r="M145">
            <v>0</v>
          </cell>
          <cell r="N145">
            <v>0</v>
          </cell>
          <cell r="O145">
            <v>0</v>
          </cell>
        </row>
        <row r="146">
          <cell r="C146">
            <v>220099</v>
          </cell>
          <cell r="D146" t="str">
            <v>00000220099</v>
          </cell>
          <cell r="E146" t="str">
            <v>粤财科教[2022]82号广东省财政厅关于清算下达2022年高等教育学生资助资金的通知（中央）</v>
          </cell>
          <cell r="F146" t="str">
            <v>东莞理工学院</v>
          </cell>
          <cell r="G146" t="str">
            <v>DGUTCWC</v>
          </cell>
          <cell r="H146">
            <v>0</v>
          </cell>
          <cell r="I146">
            <v>0</v>
          </cell>
          <cell r="J146">
            <v>0</v>
          </cell>
          <cell r="K146">
            <v>0</v>
          </cell>
          <cell r="L146">
            <v>0</v>
          </cell>
          <cell r="M146">
            <v>0</v>
          </cell>
          <cell r="N146">
            <v>0</v>
          </cell>
          <cell r="O146">
            <v>0</v>
          </cell>
        </row>
        <row r="147">
          <cell r="C147">
            <v>220100</v>
          </cell>
          <cell r="D147" t="str">
            <v>00000220100</v>
          </cell>
          <cell r="E147" t="str">
            <v>东莞城市学院实践培训费</v>
          </cell>
          <cell r="F147" t="str">
            <v>东莞理工学院</v>
          </cell>
          <cell r="G147" t="str">
            <v>9999</v>
          </cell>
          <cell r="H147">
            <v>0</v>
          </cell>
          <cell r="I147">
            <v>0</v>
          </cell>
          <cell r="J147">
            <v>0</v>
          </cell>
          <cell r="K147">
            <v>0</v>
          </cell>
          <cell r="L147">
            <v>0</v>
          </cell>
          <cell r="M147">
            <v>0</v>
          </cell>
          <cell r="N147">
            <v>0</v>
          </cell>
          <cell r="O147">
            <v>0</v>
          </cell>
        </row>
        <row r="148">
          <cell r="C148">
            <v>220101</v>
          </cell>
          <cell r="D148" t="str">
            <v>00000220101</v>
          </cell>
          <cell r="E148" t="str">
            <v>农业银行长期借款</v>
          </cell>
          <cell r="F148" t="str">
            <v>东莞理工学院</v>
          </cell>
          <cell r="G148" t="str">
            <v>DGUTCWC</v>
          </cell>
          <cell r="H148">
            <v>0</v>
          </cell>
          <cell r="I148">
            <v>0</v>
          </cell>
          <cell r="J148">
            <v>0</v>
          </cell>
          <cell r="K148">
            <v>0</v>
          </cell>
          <cell r="L148">
            <v>0</v>
          </cell>
          <cell r="M148">
            <v>0</v>
          </cell>
          <cell r="N148">
            <v>0</v>
          </cell>
          <cell r="O148">
            <v>0</v>
          </cell>
        </row>
        <row r="149">
          <cell r="C149">
            <v>230001</v>
          </cell>
          <cell r="D149" t="str">
            <v>00000230001</v>
          </cell>
          <cell r="E149" t="str">
            <v>非统发在职人员经费</v>
          </cell>
          <cell r="F149" t="str">
            <v>东莞理工学院</v>
          </cell>
          <cell r="G149" t="str">
            <v>DGUTCWC</v>
          </cell>
          <cell r="H149">
            <v>0</v>
          </cell>
          <cell r="I149">
            <v>0</v>
          </cell>
          <cell r="J149">
            <v>0</v>
          </cell>
          <cell r="K149">
            <v>0</v>
          </cell>
          <cell r="L149">
            <v>0</v>
          </cell>
          <cell r="M149">
            <v>0</v>
          </cell>
          <cell r="N149">
            <v>0</v>
          </cell>
          <cell r="O149">
            <v>0</v>
          </cell>
        </row>
        <row r="150">
          <cell r="C150">
            <v>230002</v>
          </cell>
          <cell r="D150" t="str">
            <v>00000230002</v>
          </cell>
          <cell r="E150" t="str">
            <v>2022年度港澳学生奖学金</v>
          </cell>
          <cell r="F150" t="str">
            <v>东莞理工学院</v>
          </cell>
          <cell r="G150" t="str">
            <v>DGUTCWC</v>
          </cell>
          <cell r="H150">
            <v>0</v>
          </cell>
          <cell r="I150">
            <v>0</v>
          </cell>
          <cell r="J150">
            <v>0</v>
          </cell>
          <cell r="K150">
            <v>0</v>
          </cell>
          <cell r="L150">
            <v>0</v>
          </cell>
          <cell r="M150">
            <v>0</v>
          </cell>
          <cell r="N150">
            <v>0</v>
          </cell>
          <cell r="O150">
            <v>0</v>
          </cell>
        </row>
        <row r="151">
          <cell r="C151">
            <v>230003</v>
          </cell>
          <cell r="D151" t="str">
            <v>00000230003</v>
          </cell>
          <cell r="E151" t="str">
            <v>离退休人员慰问金</v>
          </cell>
          <cell r="F151" t="str">
            <v>东莞理工学院</v>
          </cell>
          <cell r="G151" t="str">
            <v>DGUTCWC</v>
          </cell>
          <cell r="H151">
            <v>0</v>
          </cell>
          <cell r="I151">
            <v>0</v>
          </cell>
          <cell r="J151">
            <v>0</v>
          </cell>
          <cell r="K151">
            <v>0</v>
          </cell>
          <cell r="L151">
            <v>0</v>
          </cell>
          <cell r="M151">
            <v>0</v>
          </cell>
          <cell r="N151">
            <v>0</v>
          </cell>
          <cell r="O151">
            <v>0</v>
          </cell>
        </row>
        <row r="152">
          <cell r="C152">
            <v>230004</v>
          </cell>
          <cell r="D152" t="str">
            <v>00000230004</v>
          </cell>
          <cell r="E152" t="str">
            <v>农业银行长期借款</v>
          </cell>
          <cell r="F152" t="str">
            <v>东莞理工学院</v>
          </cell>
          <cell r="G152" t="str">
            <v>DGUTCWC</v>
          </cell>
          <cell r="H152">
            <v>0</v>
          </cell>
          <cell r="I152">
            <v>44062850.5</v>
          </cell>
          <cell r="J152">
            <v>0</v>
          </cell>
          <cell r="K152">
            <v>44062850.5</v>
          </cell>
          <cell r="L152">
            <v>0</v>
          </cell>
          <cell r="M152">
            <v>0</v>
          </cell>
          <cell r="N152">
            <v>0</v>
          </cell>
          <cell r="O152">
            <v>44062850.5</v>
          </cell>
        </row>
        <row r="153">
          <cell r="C153">
            <v>230005</v>
          </cell>
          <cell r="D153" t="str">
            <v>00000230005</v>
          </cell>
          <cell r="E153" t="str">
            <v>工商银行长期借款</v>
          </cell>
          <cell r="F153" t="str">
            <v>东莞理工学院</v>
          </cell>
          <cell r="G153" t="str">
            <v>DGUTCWC</v>
          </cell>
          <cell r="H153">
            <v>0</v>
          </cell>
          <cell r="I153">
            <v>0</v>
          </cell>
          <cell r="J153">
            <v>0</v>
          </cell>
          <cell r="K153">
            <v>0</v>
          </cell>
          <cell r="L153">
            <v>0</v>
          </cell>
          <cell r="M153">
            <v>0</v>
          </cell>
          <cell r="N153">
            <v>0</v>
          </cell>
          <cell r="O153">
            <v>0</v>
          </cell>
        </row>
        <row r="154">
          <cell r="C154">
            <v>230006</v>
          </cell>
          <cell r="D154" t="str">
            <v>00000230006</v>
          </cell>
          <cell r="E154" t="str">
            <v>建设银行长期借款</v>
          </cell>
          <cell r="F154" t="str">
            <v>东莞理工学院</v>
          </cell>
          <cell r="G154" t="str">
            <v>DGUTCWC</v>
          </cell>
          <cell r="H154">
            <v>0</v>
          </cell>
          <cell r="I154">
            <v>0</v>
          </cell>
          <cell r="J154">
            <v>0</v>
          </cell>
          <cell r="K154">
            <v>0</v>
          </cell>
          <cell r="L154">
            <v>0</v>
          </cell>
          <cell r="M154">
            <v>0</v>
          </cell>
          <cell r="N154">
            <v>0</v>
          </cell>
          <cell r="O154">
            <v>0</v>
          </cell>
        </row>
        <row r="155">
          <cell r="C155">
            <v>230007</v>
          </cell>
          <cell r="D155" t="str">
            <v>00000230007</v>
          </cell>
          <cell r="E155" t="str">
            <v>西部计划志愿者体检费</v>
          </cell>
          <cell r="F155" t="str">
            <v>东莞理工学院</v>
          </cell>
          <cell r="G155" t="str">
            <v>DGUTCWC</v>
          </cell>
          <cell r="H155">
            <v>0</v>
          </cell>
          <cell r="I155">
            <v>0</v>
          </cell>
          <cell r="J155">
            <v>0</v>
          </cell>
          <cell r="K155">
            <v>0</v>
          </cell>
          <cell r="L155">
            <v>0</v>
          </cell>
          <cell r="M155">
            <v>0</v>
          </cell>
          <cell r="N155">
            <v>0</v>
          </cell>
          <cell r="O155">
            <v>0</v>
          </cell>
        </row>
        <row r="156">
          <cell r="C156">
            <v>230008</v>
          </cell>
          <cell r="D156" t="str">
            <v>00000230008</v>
          </cell>
          <cell r="E156" t="str">
            <v>征兵专项经费</v>
          </cell>
          <cell r="F156" t="str">
            <v>东莞理工学院</v>
          </cell>
          <cell r="G156" t="str">
            <v>DGUTCWC</v>
          </cell>
          <cell r="H156">
            <v>0</v>
          </cell>
          <cell r="I156">
            <v>63000</v>
          </cell>
          <cell r="J156">
            <v>0</v>
          </cell>
          <cell r="K156">
            <v>63000</v>
          </cell>
          <cell r="L156">
            <v>0</v>
          </cell>
          <cell r="M156">
            <v>0</v>
          </cell>
          <cell r="N156">
            <v>0</v>
          </cell>
          <cell r="O156">
            <v>63000</v>
          </cell>
        </row>
        <row r="157">
          <cell r="C157">
            <v>230009</v>
          </cell>
          <cell r="D157" t="str">
            <v>00000230009</v>
          </cell>
          <cell r="E157" t="str">
            <v>2022年普通专升本考试和三二分段专升本考试费用</v>
          </cell>
          <cell r="F157" t="str">
            <v>东莞理工学院</v>
          </cell>
          <cell r="G157" t="str">
            <v>XS0001</v>
          </cell>
          <cell r="H157">
            <v>0</v>
          </cell>
          <cell r="I157">
            <v>0</v>
          </cell>
          <cell r="J157">
            <v>0</v>
          </cell>
          <cell r="K157">
            <v>0</v>
          </cell>
          <cell r="L157">
            <v>0</v>
          </cell>
          <cell r="M157">
            <v>0</v>
          </cell>
          <cell r="N157">
            <v>0</v>
          </cell>
          <cell r="O157">
            <v>0</v>
          </cell>
        </row>
        <row r="158">
          <cell r="C158">
            <v>230010</v>
          </cell>
          <cell r="D158" t="str">
            <v>00000230010</v>
          </cell>
          <cell r="E158" t="str">
            <v>粤财科教[2022]215号广东省财政厅关于提前下达2023年度省政府来粤留学生奖学金</v>
          </cell>
          <cell r="F158" t="str">
            <v>东莞理工学院</v>
          </cell>
          <cell r="G158" t="str">
            <v>DGUTCWC</v>
          </cell>
          <cell r="H158">
            <v>0</v>
          </cell>
          <cell r="I158">
            <v>0</v>
          </cell>
          <cell r="J158">
            <v>0</v>
          </cell>
          <cell r="K158">
            <v>0</v>
          </cell>
          <cell r="L158">
            <v>0</v>
          </cell>
          <cell r="M158">
            <v>0</v>
          </cell>
          <cell r="N158">
            <v>0</v>
          </cell>
          <cell r="O158">
            <v>0</v>
          </cell>
        </row>
        <row r="159">
          <cell r="C159">
            <v>230011</v>
          </cell>
          <cell r="D159" t="str">
            <v>00000230011</v>
          </cell>
          <cell r="E159" t="str">
            <v>（中央）粤财科教[2022]207号广东省财政厅提前下达2023年高等教育学生资助资金的通知</v>
          </cell>
          <cell r="F159" t="str">
            <v>东莞理工学院</v>
          </cell>
          <cell r="G159" t="str">
            <v>DGUTCWC</v>
          </cell>
          <cell r="H159">
            <v>0</v>
          </cell>
          <cell r="I159">
            <v>0</v>
          </cell>
          <cell r="J159">
            <v>0</v>
          </cell>
          <cell r="K159">
            <v>0</v>
          </cell>
          <cell r="L159">
            <v>0</v>
          </cell>
          <cell r="M159">
            <v>0</v>
          </cell>
          <cell r="N159">
            <v>0</v>
          </cell>
          <cell r="O159">
            <v>0</v>
          </cell>
        </row>
        <row r="160">
          <cell r="C160">
            <v>230012</v>
          </cell>
          <cell r="D160" t="str">
            <v>00000230012</v>
          </cell>
          <cell r="E160" t="str">
            <v>（省级）粤财科教[2022]207号广东省财政厅提前下达2023年高等教育学生资助资金的通知</v>
          </cell>
          <cell r="F160" t="str">
            <v>东莞理工学院</v>
          </cell>
          <cell r="G160" t="str">
            <v>DGUTCWC</v>
          </cell>
          <cell r="H160">
            <v>0</v>
          </cell>
          <cell r="I160">
            <v>0</v>
          </cell>
          <cell r="J160">
            <v>0</v>
          </cell>
          <cell r="K160">
            <v>0</v>
          </cell>
          <cell r="L160">
            <v>0</v>
          </cell>
          <cell r="M160">
            <v>0</v>
          </cell>
          <cell r="N160">
            <v>0</v>
          </cell>
          <cell r="O160">
            <v>0</v>
          </cell>
        </row>
        <row r="161">
          <cell r="C161">
            <v>230013</v>
          </cell>
          <cell r="D161" t="str">
            <v>00000230013</v>
          </cell>
          <cell r="E161" t="str">
            <v>粤财科教[2022]214号广东省财政厅关于提前下达2023年优秀青年科研人才国际培养计划资金的通知</v>
          </cell>
          <cell r="F161" t="str">
            <v>东莞理工学院</v>
          </cell>
          <cell r="G161" t="str">
            <v>DGUTCWC</v>
          </cell>
          <cell r="H161">
            <v>0</v>
          </cell>
          <cell r="I161">
            <v>0</v>
          </cell>
          <cell r="J161">
            <v>0</v>
          </cell>
          <cell r="K161">
            <v>0</v>
          </cell>
          <cell r="L161">
            <v>0</v>
          </cell>
          <cell r="M161">
            <v>0</v>
          </cell>
          <cell r="N161">
            <v>0</v>
          </cell>
          <cell r="O161">
            <v>0</v>
          </cell>
        </row>
        <row r="162">
          <cell r="C162">
            <v>230014</v>
          </cell>
          <cell r="D162" t="str">
            <v>00000230014</v>
          </cell>
          <cell r="E162" t="str">
            <v>粤财科教[2022]245号广东省财政厅关于提前下达2023年省级教育发展专项（新强师工程）第一批资金的通知</v>
          </cell>
          <cell r="F162" t="str">
            <v>东莞理工学院</v>
          </cell>
          <cell r="G162" t="str">
            <v>DGUTCWC</v>
          </cell>
          <cell r="H162">
            <v>0</v>
          </cell>
          <cell r="I162">
            <v>0</v>
          </cell>
          <cell r="J162">
            <v>0</v>
          </cell>
          <cell r="K162">
            <v>0</v>
          </cell>
          <cell r="L162">
            <v>0</v>
          </cell>
          <cell r="M162">
            <v>0</v>
          </cell>
          <cell r="N162">
            <v>0</v>
          </cell>
          <cell r="O162">
            <v>0</v>
          </cell>
        </row>
        <row r="163">
          <cell r="C163">
            <v>230015</v>
          </cell>
          <cell r="D163" t="str">
            <v>00000230015</v>
          </cell>
          <cell r="E163" t="str">
            <v>第六届传热传质青年学术论坛</v>
          </cell>
          <cell r="F163" t="str">
            <v>东莞理工学院</v>
          </cell>
          <cell r="G163" t="str">
            <v>DGUTCWC</v>
          </cell>
          <cell r="H163">
            <v>0</v>
          </cell>
          <cell r="I163">
            <v>0</v>
          </cell>
          <cell r="J163">
            <v>0</v>
          </cell>
          <cell r="K163">
            <v>0</v>
          </cell>
          <cell r="L163">
            <v>0</v>
          </cell>
          <cell r="M163">
            <v>0</v>
          </cell>
          <cell r="N163">
            <v>0</v>
          </cell>
          <cell r="O163">
            <v>0</v>
          </cell>
        </row>
        <row r="164">
          <cell r="C164">
            <v>230016</v>
          </cell>
          <cell r="D164" t="str">
            <v>00000230016</v>
          </cell>
          <cell r="E164" t="str">
            <v>粤财科教[2022]277号提前下达2023年基础教育高质量发展资金（德育和劳动专项）</v>
          </cell>
          <cell r="F164" t="str">
            <v>东莞理工学院</v>
          </cell>
          <cell r="G164" t="str">
            <v>DGUTCWC</v>
          </cell>
          <cell r="H164">
            <v>0</v>
          </cell>
          <cell r="I164">
            <v>0</v>
          </cell>
          <cell r="J164">
            <v>0</v>
          </cell>
          <cell r="K164">
            <v>0</v>
          </cell>
          <cell r="L164">
            <v>0</v>
          </cell>
          <cell r="M164">
            <v>0</v>
          </cell>
          <cell r="N164">
            <v>0</v>
          </cell>
          <cell r="O164">
            <v>0</v>
          </cell>
        </row>
        <row r="165">
          <cell r="C165">
            <v>230017</v>
          </cell>
          <cell r="D165" t="str">
            <v>00000230017</v>
          </cell>
          <cell r="E165" t="str">
            <v>演出服务费</v>
          </cell>
          <cell r="F165" t="str">
            <v>东莞理工学院</v>
          </cell>
          <cell r="G165" t="str">
            <v>DGUTCWC</v>
          </cell>
          <cell r="H165">
            <v>0</v>
          </cell>
          <cell r="I165">
            <v>0</v>
          </cell>
          <cell r="J165">
            <v>0</v>
          </cell>
          <cell r="K165">
            <v>0</v>
          </cell>
          <cell r="L165">
            <v>0</v>
          </cell>
          <cell r="M165">
            <v>0</v>
          </cell>
          <cell r="N165">
            <v>0</v>
          </cell>
          <cell r="O165">
            <v>0</v>
          </cell>
        </row>
        <row r="166">
          <cell r="C166">
            <v>230018</v>
          </cell>
          <cell r="D166" t="str">
            <v>00000230018</v>
          </cell>
          <cell r="E166" t="str">
            <v>东莞市博士后培养扶持资助资金</v>
          </cell>
          <cell r="F166" t="str">
            <v>东莞理工学院</v>
          </cell>
          <cell r="G166" t="str">
            <v>DGUTCWC</v>
          </cell>
          <cell r="H166">
            <v>0</v>
          </cell>
          <cell r="I166">
            <v>0</v>
          </cell>
          <cell r="J166">
            <v>0</v>
          </cell>
          <cell r="K166">
            <v>0</v>
          </cell>
          <cell r="L166">
            <v>0</v>
          </cell>
          <cell r="M166">
            <v>0</v>
          </cell>
          <cell r="N166">
            <v>0</v>
          </cell>
          <cell r="O166">
            <v>0</v>
          </cell>
        </row>
        <row r="167">
          <cell r="C167">
            <v>230019</v>
          </cell>
          <cell r="D167" t="str">
            <v>00000230019</v>
          </cell>
          <cell r="E167" t="str">
            <v>基于粒子法-网格法耦合的东莞市城市洪水模拟预报模型研究-广东省海外名师项目</v>
          </cell>
          <cell r="F167" t="str">
            <v>东莞理工学院</v>
          </cell>
          <cell r="G167" t="str">
            <v>DGUTCWC</v>
          </cell>
          <cell r="H167">
            <v>0</v>
          </cell>
          <cell r="I167">
            <v>0</v>
          </cell>
          <cell r="J167">
            <v>0</v>
          </cell>
          <cell r="K167">
            <v>0</v>
          </cell>
          <cell r="L167">
            <v>0</v>
          </cell>
          <cell r="M167">
            <v>0</v>
          </cell>
          <cell r="N167">
            <v>0</v>
          </cell>
          <cell r="O167">
            <v>0</v>
          </cell>
        </row>
        <row r="168">
          <cell r="C168">
            <v>230020</v>
          </cell>
          <cell r="D168" t="str">
            <v>00000230020</v>
          </cell>
          <cell r="E168" t="str">
            <v>广东省海外青年博士后引进项目资金</v>
          </cell>
          <cell r="F168" t="str">
            <v>东莞理工学院</v>
          </cell>
          <cell r="G168" t="str">
            <v>DGUTCWC</v>
          </cell>
          <cell r="H168">
            <v>0</v>
          </cell>
          <cell r="I168">
            <v>0</v>
          </cell>
          <cell r="J168">
            <v>0</v>
          </cell>
          <cell r="K168">
            <v>0</v>
          </cell>
          <cell r="L168">
            <v>0</v>
          </cell>
          <cell r="M168">
            <v>0</v>
          </cell>
          <cell r="N168">
            <v>0</v>
          </cell>
          <cell r="O168">
            <v>0</v>
          </cell>
        </row>
        <row r="169">
          <cell r="C169">
            <v>230021</v>
          </cell>
          <cell r="D169" t="str">
            <v>00000230021</v>
          </cell>
          <cell r="E169" t="str">
            <v>定向捐赠代管资金</v>
          </cell>
          <cell r="F169" t="str">
            <v>东莞理工学院</v>
          </cell>
          <cell r="G169" t="str">
            <v>DGUTCWC</v>
          </cell>
          <cell r="H169">
            <v>0</v>
          </cell>
          <cell r="I169">
            <v>6949.7</v>
          </cell>
          <cell r="J169">
            <v>0</v>
          </cell>
          <cell r="K169">
            <v>6949.7</v>
          </cell>
          <cell r="L169">
            <v>0</v>
          </cell>
          <cell r="M169">
            <v>0</v>
          </cell>
          <cell r="N169">
            <v>0</v>
          </cell>
          <cell r="O169">
            <v>6949.7</v>
          </cell>
        </row>
        <row r="170">
          <cell r="C170">
            <v>230022</v>
          </cell>
          <cell r="D170" t="str">
            <v>00000230022</v>
          </cell>
          <cell r="E170" t="str">
            <v>“合泰杯”单片机应用设计竞赛</v>
          </cell>
          <cell r="F170" t="str">
            <v>东莞理工学院</v>
          </cell>
          <cell r="G170" t="str">
            <v>DGUTCWC</v>
          </cell>
          <cell r="H170">
            <v>0</v>
          </cell>
          <cell r="I170">
            <v>0</v>
          </cell>
          <cell r="J170">
            <v>0</v>
          </cell>
          <cell r="K170">
            <v>0</v>
          </cell>
          <cell r="L170">
            <v>0</v>
          </cell>
          <cell r="M170">
            <v>0</v>
          </cell>
          <cell r="N170">
            <v>0</v>
          </cell>
          <cell r="O170">
            <v>0</v>
          </cell>
        </row>
        <row r="171">
          <cell r="C171">
            <v>230023</v>
          </cell>
          <cell r="D171" t="str">
            <v>00000230023</v>
          </cell>
          <cell r="E171" t="str">
            <v>粤财行[2022]153号广东省财政厅关于提前下达2023年广东省科技创新战略专项资金（大学生科技创新培育）的通知</v>
          </cell>
          <cell r="F171" t="str">
            <v>东莞理工学院</v>
          </cell>
          <cell r="G171" t="str">
            <v>DGUTCWC</v>
          </cell>
          <cell r="H171">
            <v>0</v>
          </cell>
          <cell r="I171">
            <v>0</v>
          </cell>
          <cell r="J171">
            <v>0</v>
          </cell>
          <cell r="K171">
            <v>0</v>
          </cell>
          <cell r="L171">
            <v>0</v>
          </cell>
          <cell r="M171">
            <v>0</v>
          </cell>
          <cell r="N171">
            <v>0</v>
          </cell>
          <cell r="O171">
            <v>0</v>
          </cell>
        </row>
        <row r="172">
          <cell r="C172">
            <v>230024</v>
          </cell>
          <cell r="D172" t="str">
            <v>00000230024</v>
          </cell>
          <cell r="E172" t="str">
            <v>粤财农[2022]169号广东省财政厅关于提前下达2023年中央水利发展资金预算的通知</v>
          </cell>
          <cell r="F172" t="str">
            <v>东莞理工学院</v>
          </cell>
          <cell r="G172" t="str">
            <v>DGUTCWC</v>
          </cell>
          <cell r="H172">
            <v>0</v>
          </cell>
          <cell r="I172">
            <v>0</v>
          </cell>
          <cell r="J172">
            <v>0</v>
          </cell>
          <cell r="K172">
            <v>0</v>
          </cell>
          <cell r="L172">
            <v>0</v>
          </cell>
          <cell r="M172">
            <v>0</v>
          </cell>
          <cell r="N172">
            <v>0</v>
          </cell>
          <cell r="O172">
            <v>0</v>
          </cell>
        </row>
        <row r="173">
          <cell r="C173">
            <v>230025</v>
          </cell>
          <cell r="D173" t="str">
            <v>00000230025</v>
          </cell>
          <cell r="E173" t="str">
            <v>普通话水平测试站报名测试费</v>
          </cell>
          <cell r="F173" t="str">
            <v>东莞理工学院</v>
          </cell>
          <cell r="G173" t="str">
            <v>DGUTCWC</v>
          </cell>
          <cell r="H173">
            <v>0</v>
          </cell>
          <cell r="I173">
            <v>0</v>
          </cell>
          <cell r="J173">
            <v>0</v>
          </cell>
          <cell r="K173">
            <v>0</v>
          </cell>
          <cell r="L173">
            <v>0</v>
          </cell>
          <cell r="M173">
            <v>0</v>
          </cell>
          <cell r="N173">
            <v>0</v>
          </cell>
          <cell r="O173">
            <v>0</v>
          </cell>
        </row>
        <row r="174">
          <cell r="C174">
            <v>230026</v>
          </cell>
          <cell r="D174" t="str">
            <v>00000230026</v>
          </cell>
          <cell r="E174" t="str">
            <v>东莞市“千人计划”专家配套经费</v>
          </cell>
          <cell r="F174" t="str">
            <v>东莞理工学院</v>
          </cell>
          <cell r="G174" t="str">
            <v>DGUTCWC</v>
          </cell>
          <cell r="H174">
            <v>0</v>
          </cell>
          <cell r="I174">
            <v>0</v>
          </cell>
          <cell r="J174">
            <v>0</v>
          </cell>
          <cell r="K174">
            <v>0</v>
          </cell>
          <cell r="L174">
            <v>0</v>
          </cell>
          <cell r="M174">
            <v>0</v>
          </cell>
          <cell r="N174">
            <v>0</v>
          </cell>
          <cell r="O174">
            <v>0</v>
          </cell>
        </row>
        <row r="175">
          <cell r="C175">
            <v>230027</v>
          </cell>
          <cell r="D175" t="str">
            <v>00000230027</v>
          </cell>
          <cell r="E175" t="str">
            <v>高校预防艾滋病宣传教育费</v>
          </cell>
          <cell r="F175" t="str">
            <v>东莞理工学院</v>
          </cell>
          <cell r="G175" t="str">
            <v>DGUTCWC</v>
          </cell>
          <cell r="H175">
            <v>0</v>
          </cell>
          <cell r="I175">
            <v>0</v>
          </cell>
          <cell r="J175">
            <v>0</v>
          </cell>
          <cell r="K175">
            <v>0</v>
          </cell>
          <cell r="L175">
            <v>0</v>
          </cell>
          <cell r="M175">
            <v>0</v>
          </cell>
          <cell r="N175">
            <v>0</v>
          </cell>
          <cell r="O175">
            <v>0</v>
          </cell>
        </row>
        <row r="176">
          <cell r="C176">
            <v>230028</v>
          </cell>
          <cell r="D176" t="str">
            <v>00000230028</v>
          </cell>
          <cell r="E176" t="str">
            <v>知识产权费退款</v>
          </cell>
          <cell r="F176" t="str">
            <v>东莞理工学院</v>
          </cell>
          <cell r="G176" t="str">
            <v>DGUTCWC</v>
          </cell>
          <cell r="H176">
            <v>0</v>
          </cell>
          <cell r="I176">
            <v>0</v>
          </cell>
          <cell r="J176">
            <v>0</v>
          </cell>
          <cell r="K176">
            <v>0</v>
          </cell>
          <cell r="L176">
            <v>0</v>
          </cell>
          <cell r="M176">
            <v>0</v>
          </cell>
          <cell r="N176">
            <v>0</v>
          </cell>
          <cell r="O176">
            <v>0</v>
          </cell>
        </row>
        <row r="177">
          <cell r="C177">
            <v>230029</v>
          </cell>
          <cell r="D177" t="str">
            <v>00000230029</v>
          </cell>
          <cell r="E177" t="str">
            <v>粤财工[2022]134号2023年度知识产权专项资金下放市县东莞市任务</v>
          </cell>
          <cell r="F177" t="str">
            <v>东莞理工学院</v>
          </cell>
          <cell r="G177" t="str">
            <v>DGUTCWC</v>
          </cell>
          <cell r="H177">
            <v>0</v>
          </cell>
          <cell r="I177">
            <v>0</v>
          </cell>
          <cell r="J177">
            <v>0</v>
          </cell>
          <cell r="K177">
            <v>0</v>
          </cell>
          <cell r="L177">
            <v>0</v>
          </cell>
          <cell r="M177">
            <v>0</v>
          </cell>
          <cell r="N177">
            <v>0</v>
          </cell>
          <cell r="O177">
            <v>0</v>
          </cell>
        </row>
        <row r="178">
          <cell r="C178">
            <v>230030</v>
          </cell>
          <cell r="D178" t="str">
            <v>00000230030</v>
          </cell>
          <cell r="E178" t="str">
            <v>团学文创中心活动经费</v>
          </cell>
          <cell r="F178" t="str">
            <v>东莞理工学院</v>
          </cell>
          <cell r="G178" t="str">
            <v>DGUTCWC</v>
          </cell>
          <cell r="H178">
            <v>0</v>
          </cell>
          <cell r="I178">
            <v>0</v>
          </cell>
          <cell r="J178">
            <v>0</v>
          </cell>
          <cell r="K178">
            <v>0</v>
          </cell>
          <cell r="L178">
            <v>0</v>
          </cell>
          <cell r="M178">
            <v>0</v>
          </cell>
          <cell r="N178">
            <v>0</v>
          </cell>
          <cell r="O178">
            <v>0</v>
          </cell>
        </row>
        <row r="179">
          <cell r="C179">
            <v>230031</v>
          </cell>
          <cell r="D179" t="str">
            <v>00000230031</v>
          </cell>
          <cell r="E179" t="str">
            <v>团日活动经费</v>
          </cell>
          <cell r="F179" t="str">
            <v>东莞理工学院</v>
          </cell>
          <cell r="G179" t="str">
            <v>DGUTCWC</v>
          </cell>
          <cell r="H179">
            <v>0</v>
          </cell>
          <cell r="I179">
            <v>0</v>
          </cell>
          <cell r="J179">
            <v>0</v>
          </cell>
          <cell r="K179">
            <v>0</v>
          </cell>
          <cell r="L179">
            <v>0</v>
          </cell>
          <cell r="M179">
            <v>0</v>
          </cell>
          <cell r="N179">
            <v>0</v>
          </cell>
          <cell r="O179">
            <v>0</v>
          </cell>
        </row>
        <row r="180">
          <cell r="C180">
            <v>230032</v>
          </cell>
          <cell r="D180" t="str">
            <v>00000230032</v>
          </cell>
          <cell r="E180" t="str">
            <v>广东省学校心理健康活动月启动项目</v>
          </cell>
          <cell r="F180" t="str">
            <v>东莞理工学院</v>
          </cell>
          <cell r="G180" t="str">
            <v>DGUTCWC</v>
          </cell>
          <cell r="H180">
            <v>0</v>
          </cell>
          <cell r="I180">
            <v>0</v>
          </cell>
          <cell r="J180">
            <v>0</v>
          </cell>
          <cell r="K180">
            <v>0</v>
          </cell>
          <cell r="L180">
            <v>0</v>
          </cell>
          <cell r="M180">
            <v>0</v>
          </cell>
          <cell r="N180">
            <v>0</v>
          </cell>
          <cell r="O180">
            <v>0</v>
          </cell>
        </row>
        <row r="181">
          <cell r="C181">
            <v>230033</v>
          </cell>
          <cell r="D181" t="str">
            <v>00000230033</v>
          </cell>
          <cell r="E181" t="str">
            <v>东莞市博士后扶持资助项目（2023年东莞市资助第一批）</v>
          </cell>
          <cell r="F181" t="str">
            <v>东莞理工学院</v>
          </cell>
          <cell r="G181" t="str">
            <v>DGUTCWC</v>
          </cell>
          <cell r="H181">
            <v>0</v>
          </cell>
          <cell r="I181">
            <v>0</v>
          </cell>
          <cell r="J181">
            <v>0</v>
          </cell>
          <cell r="K181">
            <v>0</v>
          </cell>
          <cell r="L181">
            <v>0</v>
          </cell>
          <cell r="M181">
            <v>0</v>
          </cell>
          <cell r="N181">
            <v>0</v>
          </cell>
          <cell r="O181">
            <v>0</v>
          </cell>
        </row>
        <row r="182">
          <cell r="C182">
            <v>230034</v>
          </cell>
          <cell r="D182" t="str">
            <v>00000230034</v>
          </cell>
          <cell r="E182" t="str">
            <v>2023年广东省海外博士后人才支持项目资金（第二批）</v>
          </cell>
          <cell r="F182" t="str">
            <v>东莞理工学院</v>
          </cell>
          <cell r="G182" t="str">
            <v>DGUTCWC</v>
          </cell>
          <cell r="H182">
            <v>0</v>
          </cell>
          <cell r="I182">
            <v>0</v>
          </cell>
          <cell r="J182">
            <v>0</v>
          </cell>
          <cell r="K182">
            <v>0</v>
          </cell>
          <cell r="L182">
            <v>0</v>
          </cell>
          <cell r="M182">
            <v>0</v>
          </cell>
          <cell r="N182">
            <v>0</v>
          </cell>
          <cell r="O182">
            <v>0</v>
          </cell>
        </row>
        <row r="183">
          <cell r="C183">
            <v>230035</v>
          </cell>
          <cell r="D183" t="str">
            <v>00000230035</v>
          </cell>
          <cell r="E183" t="str">
            <v>2023年广东省海外博士后人才支持项目资金（第三批）</v>
          </cell>
          <cell r="F183" t="str">
            <v>东莞理工学院</v>
          </cell>
          <cell r="G183" t="str">
            <v>DGUTCWC</v>
          </cell>
          <cell r="H183">
            <v>0</v>
          </cell>
          <cell r="I183">
            <v>0</v>
          </cell>
          <cell r="J183">
            <v>0</v>
          </cell>
          <cell r="K183">
            <v>0</v>
          </cell>
          <cell r="L183">
            <v>0</v>
          </cell>
          <cell r="M183">
            <v>0</v>
          </cell>
          <cell r="N183">
            <v>0</v>
          </cell>
          <cell r="O183">
            <v>0</v>
          </cell>
        </row>
        <row r="184">
          <cell r="C184">
            <v>230036</v>
          </cell>
          <cell r="D184" t="str">
            <v>00000230036</v>
          </cell>
          <cell r="E184" t="str">
            <v>（中央）粤财科教[2023]57号2023年高校本专科生国家奖助学金清算资金</v>
          </cell>
          <cell r="F184" t="str">
            <v>东莞理工学院</v>
          </cell>
          <cell r="G184" t="str">
            <v>DGUTCWC</v>
          </cell>
          <cell r="H184">
            <v>0</v>
          </cell>
          <cell r="I184">
            <v>0</v>
          </cell>
          <cell r="J184">
            <v>0</v>
          </cell>
          <cell r="K184">
            <v>0</v>
          </cell>
          <cell r="L184">
            <v>0</v>
          </cell>
          <cell r="M184">
            <v>0</v>
          </cell>
          <cell r="N184">
            <v>0</v>
          </cell>
          <cell r="O184">
            <v>0</v>
          </cell>
        </row>
        <row r="185">
          <cell r="C185">
            <v>230037</v>
          </cell>
          <cell r="D185" t="str">
            <v>00000230037</v>
          </cell>
          <cell r="E185" t="str">
            <v>粤财科教[2023]57号2023年服兵役资助中央财政清算资金</v>
          </cell>
          <cell r="F185" t="str">
            <v>东莞理工学院</v>
          </cell>
          <cell r="G185" t="str">
            <v>DGUTCWC</v>
          </cell>
          <cell r="H185">
            <v>0</v>
          </cell>
          <cell r="I185">
            <v>0</v>
          </cell>
          <cell r="J185">
            <v>0</v>
          </cell>
          <cell r="K185">
            <v>0</v>
          </cell>
          <cell r="L185">
            <v>0</v>
          </cell>
          <cell r="M185">
            <v>0</v>
          </cell>
          <cell r="N185">
            <v>0</v>
          </cell>
          <cell r="O185">
            <v>0</v>
          </cell>
        </row>
        <row r="186">
          <cell r="C186">
            <v>230038</v>
          </cell>
          <cell r="D186" t="str">
            <v>00000230038</v>
          </cell>
          <cell r="E186" t="str">
            <v>粤财科教[2023]51号2023年中央支持地方高校改革发展清算资金-少数民族预科生生均培养经费</v>
          </cell>
          <cell r="F186" t="str">
            <v>东莞理工学院</v>
          </cell>
          <cell r="G186" t="str">
            <v>DGUTCWC</v>
          </cell>
          <cell r="H186">
            <v>0</v>
          </cell>
          <cell r="I186">
            <v>0</v>
          </cell>
          <cell r="J186">
            <v>0</v>
          </cell>
          <cell r="K186">
            <v>0</v>
          </cell>
          <cell r="L186">
            <v>0</v>
          </cell>
          <cell r="M186">
            <v>0</v>
          </cell>
          <cell r="N186">
            <v>0</v>
          </cell>
          <cell r="O186">
            <v>0</v>
          </cell>
        </row>
        <row r="187">
          <cell r="C187">
            <v>230039</v>
          </cell>
          <cell r="D187" t="str">
            <v>00000230039</v>
          </cell>
          <cell r="E187" t="str">
            <v>粤财科教[2023]57号2023年国家助学贷款中央奖补资金清算资金</v>
          </cell>
          <cell r="F187" t="str">
            <v>东莞理工学院</v>
          </cell>
          <cell r="G187" t="str">
            <v>DGUTCWC</v>
          </cell>
          <cell r="H187">
            <v>0</v>
          </cell>
          <cell r="I187">
            <v>0</v>
          </cell>
          <cell r="J187">
            <v>0</v>
          </cell>
          <cell r="K187">
            <v>0</v>
          </cell>
          <cell r="L187">
            <v>0</v>
          </cell>
          <cell r="M187">
            <v>0</v>
          </cell>
          <cell r="N187">
            <v>0</v>
          </cell>
          <cell r="O187">
            <v>0</v>
          </cell>
        </row>
        <row r="188">
          <cell r="C188">
            <v>230040</v>
          </cell>
          <cell r="D188" t="str">
            <v>00000230040</v>
          </cell>
          <cell r="E188" t="str">
            <v>（中央）粤财科教[2023]57号2023年高校研究生国家奖助学金中央清算资金</v>
          </cell>
          <cell r="F188" t="str">
            <v>东莞理工学院</v>
          </cell>
          <cell r="G188" t="str">
            <v>DGUTCWC</v>
          </cell>
          <cell r="H188">
            <v>0</v>
          </cell>
          <cell r="I188">
            <v>0</v>
          </cell>
          <cell r="J188">
            <v>0</v>
          </cell>
          <cell r="K188">
            <v>0</v>
          </cell>
          <cell r="L188">
            <v>0</v>
          </cell>
          <cell r="M188">
            <v>0</v>
          </cell>
          <cell r="N188">
            <v>0</v>
          </cell>
          <cell r="O188">
            <v>0</v>
          </cell>
        </row>
        <row r="189">
          <cell r="C189">
            <v>230041</v>
          </cell>
          <cell r="D189" t="str">
            <v>00000230041</v>
          </cell>
          <cell r="E189" t="str">
            <v>（省级）粤财科教[2023]57号2023年高校研究生国家奖助学金省财政清算资金</v>
          </cell>
          <cell r="F189" t="str">
            <v>东莞理工学院</v>
          </cell>
          <cell r="G189" t="str">
            <v>DGUTCWC</v>
          </cell>
          <cell r="H189">
            <v>0</v>
          </cell>
          <cell r="I189">
            <v>0</v>
          </cell>
          <cell r="J189">
            <v>0</v>
          </cell>
          <cell r="K189">
            <v>0</v>
          </cell>
          <cell r="L189">
            <v>0</v>
          </cell>
          <cell r="M189">
            <v>0</v>
          </cell>
          <cell r="N189">
            <v>0</v>
          </cell>
          <cell r="O189">
            <v>0</v>
          </cell>
        </row>
        <row r="190">
          <cell r="C190">
            <v>230042</v>
          </cell>
          <cell r="D190" t="str">
            <v>00000230042</v>
          </cell>
          <cell r="E190" t="str">
            <v>（省级）粤财科教[2023]57号2023年本专科生国家奖助学金省财政清算资金</v>
          </cell>
          <cell r="F190" t="str">
            <v>东莞理工学院</v>
          </cell>
          <cell r="G190" t="str">
            <v>DGUTCWC</v>
          </cell>
          <cell r="H190">
            <v>0</v>
          </cell>
          <cell r="I190">
            <v>0</v>
          </cell>
          <cell r="J190">
            <v>0</v>
          </cell>
          <cell r="K190">
            <v>0</v>
          </cell>
          <cell r="L190">
            <v>0</v>
          </cell>
          <cell r="M190">
            <v>0</v>
          </cell>
          <cell r="N190">
            <v>0</v>
          </cell>
          <cell r="O190">
            <v>0</v>
          </cell>
        </row>
        <row r="191">
          <cell r="C191">
            <v>230043</v>
          </cell>
          <cell r="D191" t="str">
            <v>00000230043</v>
          </cell>
          <cell r="E191" t="str">
            <v>粤财科教[2023]51号2023年中央支持地方高校改革发展清算资金-港澳台华侨生生均培养经费</v>
          </cell>
          <cell r="F191" t="str">
            <v>东莞理工学院</v>
          </cell>
          <cell r="G191" t="str">
            <v>DGUTCWC</v>
          </cell>
          <cell r="H191">
            <v>0</v>
          </cell>
          <cell r="I191">
            <v>0</v>
          </cell>
          <cell r="J191">
            <v>0</v>
          </cell>
          <cell r="K191">
            <v>0</v>
          </cell>
          <cell r="L191">
            <v>0</v>
          </cell>
          <cell r="M191">
            <v>0</v>
          </cell>
          <cell r="N191">
            <v>0</v>
          </cell>
          <cell r="O191">
            <v>0</v>
          </cell>
        </row>
        <row r="192">
          <cell r="C192">
            <v>230044</v>
          </cell>
          <cell r="D192" t="str">
            <v>00000230044</v>
          </cell>
          <cell r="E192" t="str">
            <v>粤财农[2022]169号广东省财政厅关于提前下达2023年中央水利发展资金预算的通知</v>
          </cell>
          <cell r="F192" t="str">
            <v>东莞理工学院</v>
          </cell>
          <cell r="G192" t="str">
            <v>DGUTCWC</v>
          </cell>
          <cell r="H192">
            <v>0</v>
          </cell>
          <cell r="I192">
            <v>0</v>
          </cell>
          <cell r="J192">
            <v>0</v>
          </cell>
          <cell r="K192">
            <v>0</v>
          </cell>
          <cell r="L192">
            <v>0</v>
          </cell>
          <cell r="M192">
            <v>0</v>
          </cell>
          <cell r="N192">
            <v>0</v>
          </cell>
          <cell r="O192">
            <v>0</v>
          </cell>
        </row>
        <row r="193">
          <cell r="C193">
            <v>230045</v>
          </cell>
          <cell r="D193" t="str">
            <v>00000230045</v>
          </cell>
          <cell r="E193" t="str">
            <v>大型仪器平台收费对接测试费</v>
          </cell>
          <cell r="F193" t="str">
            <v>东莞理工学院</v>
          </cell>
          <cell r="G193" t="str">
            <v>DGUTCWC</v>
          </cell>
          <cell r="H193">
            <v>0</v>
          </cell>
          <cell r="I193">
            <v>0</v>
          </cell>
          <cell r="J193">
            <v>0</v>
          </cell>
          <cell r="K193">
            <v>0</v>
          </cell>
          <cell r="L193">
            <v>0</v>
          </cell>
          <cell r="M193">
            <v>0</v>
          </cell>
          <cell r="N193">
            <v>0</v>
          </cell>
          <cell r="O193">
            <v>0</v>
          </cell>
        </row>
        <row r="194">
          <cell r="C194">
            <v>230046</v>
          </cell>
          <cell r="D194" t="str">
            <v>00000230046</v>
          </cell>
          <cell r="E194" t="str">
            <v>粤财科教[2023]26号广东省财政厅关于下达2023年院士经费补助资金的通知</v>
          </cell>
          <cell r="F194" t="str">
            <v>东莞理工学院</v>
          </cell>
          <cell r="G194" t="str">
            <v>DGUTCWC</v>
          </cell>
          <cell r="H194">
            <v>0</v>
          </cell>
          <cell r="I194">
            <v>0</v>
          </cell>
          <cell r="J194">
            <v>0</v>
          </cell>
          <cell r="K194">
            <v>0</v>
          </cell>
          <cell r="L194">
            <v>0</v>
          </cell>
          <cell r="M194">
            <v>0</v>
          </cell>
          <cell r="N194">
            <v>0</v>
          </cell>
          <cell r="O194">
            <v>0</v>
          </cell>
        </row>
        <row r="195">
          <cell r="C195">
            <v>230047</v>
          </cell>
          <cell r="D195" t="str">
            <v>00000230047</v>
          </cell>
          <cell r="E195" t="str">
            <v>第十八届中国研究生电子设计竞赛全国总决赛承办经费</v>
          </cell>
          <cell r="F195" t="str">
            <v>东莞理工学院</v>
          </cell>
          <cell r="G195" t="str">
            <v>DGUTCWC</v>
          </cell>
          <cell r="H195">
            <v>0</v>
          </cell>
          <cell r="I195">
            <v>0</v>
          </cell>
          <cell r="J195">
            <v>0</v>
          </cell>
          <cell r="K195">
            <v>0</v>
          </cell>
          <cell r="L195">
            <v>0</v>
          </cell>
          <cell r="M195">
            <v>0</v>
          </cell>
          <cell r="N195">
            <v>0</v>
          </cell>
          <cell r="O195">
            <v>0</v>
          </cell>
        </row>
        <row r="196">
          <cell r="C196">
            <v>230048</v>
          </cell>
          <cell r="D196" t="str">
            <v>00000230048</v>
          </cell>
          <cell r="E196" t="str">
            <v>分基地技能人才提升经费</v>
          </cell>
          <cell r="F196" t="str">
            <v>东莞理工学院</v>
          </cell>
          <cell r="G196" t="str">
            <v>DGUTCWC</v>
          </cell>
          <cell r="H196">
            <v>0</v>
          </cell>
          <cell r="I196">
            <v>0</v>
          </cell>
          <cell r="J196">
            <v>0</v>
          </cell>
          <cell r="K196">
            <v>0</v>
          </cell>
          <cell r="L196">
            <v>0</v>
          </cell>
          <cell r="M196">
            <v>0</v>
          </cell>
          <cell r="N196">
            <v>0</v>
          </cell>
          <cell r="O196">
            <v>0</v>
          </cell>
        </row>
        <row r="197">
          <cell r="C197">
            <v>230049</v>
          </cell>
          <cell r="D197" t="str">
            <v>00000230049</v>
          </cell>
          <cell r="E197" t="str">
            <v>2022年广东省高等学校大学生工业设计大赛最佳组织奖奖金</v>
          </cell>
          <cell r="F197" t="str">
            <v>东莞理工学院</v>
          </cell>
          <cell r="G197" t="str">
            <v>DGUTCWC</v>
          </cell>
          <cell r="H197">
            <v>0</v>
          </cell>
          <cell r="I197">
            <v>0</v>
          </cell>
          <cell r="J197">
            <v>0</v>
          </cell>
          <cell r="K197">
            <v>0</v>
          </cell>
          <cell r="L197">
            <v>0</v>
          </cell>
          <cell r="M197">
            <v>0</v>
          </cell>
          <cell r="N197">
            <v>0</v>
          </cell>
          <cell r="O197">
            <v>0</v>
          </cell>
        </row>
        <row r="198">
          <cell r="C198">
            <v>230050</v>
          </cell>
          <cell r="D198" t="str">
            <v>00000230050</v>
          </cell>
          <cell r="E198" t="str">
            <v>粤财工[2022]134号2023年度知识产权专项资金下放市县东莞市任务</v>
          </cell>
          <cell r="F198" t="str">
            <v>东莞理工学院</v>
          </cell>
          <cell r="G198" t="str">
            <v>DGUTCWC</v>
          </cell>
          <cell r="H198">
            <v>0</v>
          </cell>
          <cell r="I198">
            <v>0</v>
          </cell>
          <cell r="J198">
            <v>0</v>
          </cell>
          <cell r="K198">
            <v>0</v>
          </cell>
          <cell r="L198">
            <v>0</v>
          </cell>
          <cell r="M198">
            <v>0</v>
          </cell>
          <cell r="N198">
            <v>0</v>
          </cell>
          <cell r="O198">
            <v>0</v>
          </cell>
        </row>
        <row r="199">
          <cell r="C199">
            <v>230051</v>
          </cell>
          <cell r="D199" t="str">
            <v>00000230051</v>
          </cell>
          <cell r="E199" t="str">
            <v>2023年度广州市退役士兵教育培训资助</v>
          </cell>
          <cell r="F199" t="str">
            <v>东莞理工学院</v>
          </cell>
          <cell r="G199" t="str">
            <v>DGUTCWC</v>
          </cell>
          <cell r="H199">
            <v>0</v>
          </cell>
          <cell r="I199">
            <v>0</v>
          </cell>
          <cell r="J199">
            <v>0</v>
          </cell>
          <cell r="K199">
            <v>0</v>
          </cell>
          <cell r="L199">
            <v>0</v>
          </cell>
          <cell r="M199">
            <v>0</v>
          </cell>
          <cell r="N199">
            <v>0</v>
          </cell>
          <cell r="O199">
            <v>0</v>
          </cell>
        </row>
        <row r="200">
          <cell r="C200">
            <v>230052</v>
          </cell>
          <cell r="D200" t="str">
            <v>00000230052</v>
          </cell>
          <cell r="E200" t="str">
            <v>长安镇涌头社区公开招聘社工人员考试组织项目</v>
          </cell>
          <cell r="F200" t="str">
            <v>东莞理工学院</v>
          </cell>
          <cell r="G200" t="str">
            <v>DGUTCWC</v>
          </cell>
          <cell r="H200">
            <v>0</v>
          </cell>
          <cell r="I200">
            <v>0</v>
          </cell>
          <cell r="J200">
            <v>0</v>
          </cell>
          <cell r="K200">
            <v>0</v>
          </cell>
          <cell r="L200">
            <v>0</v>
          </cell>
          <cell r="M200">
            <v>0</v>
          </cell>
          <cell r="N200">
            <v>0</v>
          </cell>
          <cell r="O200">
            <v>0</v>
          </cell>
        </row>
        <row r="201">
          <cell r="C201">
            <v>230053</v>
          </cell>
          <cell r="D201" t="str">
            <v>00000230053</v>
          </cell>
          <cell r="E201" t="str">
            <v>全国大学生机器人竞赛青年工程师培养及新工科“赛教融合”研究与实践</v>
          </cell>
          <cell r="F201" t="str">
            <v>东莞理工学院</v>
          </cell>
          <cell r="G201" t="str">
            <v>DGUTCWC</v>
          </cell>
          <cell r="H201">
            <v>0</v>
          </cell>
          <cell r="I201">
            <v>0</v>
          </cell>
          <cell r="J201">
            <v>0</v>
          </cell>
          <cell r="K201">
            <v>0</v>
          </cell>
          <cell r="L201">
            <v>0</v>
          </cell>
          <cell r="M201">
            <v>0</v>
          </cell>
          <cell r="N201">
            <v>0</v>
          </cell>
          <cell r="O201">
            <v>0</v>
          </cell>
        </row>
        <row r="202">
          <cell r="C202">
            <v>230054</v>
          </cell>
          <cell r="D202" t="str">
            <v>00000230054</v>
          </cell>
          <cell r="E202" t="str">
            <v>成果转化专项</v>
          </cell>
          <cell r="F202" t="str">
            <v>东莞理工学院</v>
          </cell>
          <cell r="G202" t="str">
            <v>DGUTCWC</v>
          </cell>
          <cell r="H202">
            <v>0</v>
          </cell>
          <cell r="I202">
            <v>550000</v>
          </cell>
          <cell r="J202">
            <v>0</v>
          </cell>
          <cell r="K202">
            <v>550000</v>
          </cell>
          <cell r="L202">
            <v>0</v>
          </cell>
          <cell r="M202">
            <v>0</v>
          </cell>
          <cell r="N202">
            <v>0</v>
          </cell>
          <cell r="O202">
            <v>550000</v>
          </cell>
        </row>
        <row r="203">
          <cell r="C203">
            <v>230055</v>
          </cell>
          <cell r="D203" t="str">
            <v>00000230055</v>
          </cell>
          <cell r="E203" t="str">
            <v>粤财科教[2022]202号广东省财政厅关于提前下达2023年基础教育高质量发展资金（基础教育质量检测、监督评估和特色项目）的通知</v>
          </cell>
          <cell r="F203" t="str">
            <v>东莞理工学院</v>
          </cell>
          <cell r="G203" t="str">
            <v>DGUTCWC</v>
          </cell>
          <cell r="H203">
            <v>0</v>
          </cell>
          <cell r="I203">
            <v>0</v>
          </cell>
          <cell r="J203">
            <v>0</v>
          </cell>
          <cell r="K203">
            <v>0</v>
          </cell>
          <cell r="L203">
            <v>0</v>
          </cell>
          <cell r="M203">
            <v>0</v>
          </cell>
          <cell r="N203">
            <v>0</v>
          </cell>
          <cell r="O203">
            <v>0</v>
          </cell>
        </row>
        <row r="204">
          <cell r="C204">
            <v>230056</v>
          </cell>
          <cell r="D204" t="str">
            <v>00000230056</v>
          </cell>
          <cell r="E204" t="str">
            <v>（零余额）博士、博士后、高人科研启动经费</v>
          </cell>
          <cell r="F204" t="str">
            <v>东莞理工学院</v>
          </cell>
          <cell r="G204" t="str">
            <v>DGUTCWC</v>
          </cell>
          <cell r="H204">
            <v>0</v>
          </cell>
          <cell r="I204">
            <v>0</v>
          </cell>
          <cell r="J204">
            <v>0</v>
          </cell>
          <cell r="K204">
            <v>0</v>
          </cell>
          <cell r="L204">
            <v>0</v>
          </cell>
          <cell r="M204">
            <v>0</v>
          </cell>
          <cell r="N204">
            <v>0</v>
          </cell>
          <cell r="O204">
            <v>0</v>
          </cell>
        </row>
        <row r="205">
          <cell r="C205">
            <v>230057</v>
          </cell>
          <cell r="D205" t="str">
            <v>00000230057</v>
          </cell>
          <cell r="E205" t="str">
            <v>兵员预征预储专项费</v>
          </cell>
          <cell r="F205" t="str">
            <v>东莞理工学院</v>
          </cell>
          <cell r="G205" t="str">
            <v>DGUTCWC</v>
          </cell>
          <cell r="H205">
            <v>0</v>
          </cell>
          <cell r="I205">
            <v>0</v>
          </cell>
          <cell r="J205">
            <v>0</v>
          </cell>
          <cell r="K205">
            <v>0</v>
          </cell>
          <cell r="L205">
            <v>0</v>
          </cell>
          <cell r="M205">
            <v>0</v>
          </cell>
          <cell r="N205">
            <v>0</v>
          </cell>
          <cell r="O205">
            <v>0</v>
          </cell>
        </row>
        <row r="206">
          <cell r="C206">
            <v>230058</v>
          </cell>
          <cell r="D206" t="str">
            <v>00000230058</v>
          </cell>
          <cell r="E206" t="str">
            <v>职业技能竞赛经费</v>
          </cell>
          <cell r="F206" t="str">
            <v>东莞理工学院</v>
          </cell>
          <cell r="G206" t="str">
            <v>DGUTCWC</v>
          </cell>
          <cell r="H206">
            <v>0</v>
          </cell>
          <cell r="I206">
            <v>7800</v>
          </cell>
          <cell r="J206">
            <v>0</v>
          </cell>
          <cell r="K206">
            <v>7800</v>
          </cell>
          <cell r="L206">
            <v>0</v>
          </cell>
          <cell r="M206">
            <v>0</v>
          </cell>
          <cell r="N206">
            <v>0</v>
          </cell>
          <cell r="O206">
            <v>7800</v>
          </cell>
        </row>
        <row r="207">
          <cell r="C207">
            <v>230059</v>
          </cell>
          <cell r="D207" t="str">
            <v>00000230059</v>
          </cell>
          <cell r="E207" t="str">
            <v>第十五届广东省艺术节参评舞蹈《英雄母亲》经费补贴</v>
          </cell>
          <cell r="F207" t="str">
            <v>东莞理工学院</v>
          </cell>
          <cell r="G207" t="str">
            <v>DGUTCWC</v>
          </cell>
          <cell r="H207">
            <v>0</v>
          </cell>
          <cell r="I207">
            <v>0</v>
          </cell>
          <cell r="J207">
            <v>0</v>
          </cell>
          <cell r="K207">
            <v>0</v>
          </cell>
          <cell r="L207">
            <v>0</v>
          </cell>
          <cell r="M207">
            <v>0</v>
          </cell>
          <cell r="N207">
            <v>0</v>
          </cell>
          <cell r="O207">
            <v>0</v>
          </cell>
        </row>
        <row r="208">
          <cell r="C208">
            <v>230060</v>
          </cell>
          <cell r="D208" t="str">
            <v>00000230060</v>
          </cell>
          <cell r="E208" t="str">
            <v>东莞理工学院智慧教室样板点参观讲解服务</v>
          </cell>
          <cell r="F208" t="str">
            <v>东莞理工学院</v>
          </cell>
          <cell r="G208" t="str">
            <v>DGUTCWC</v>
          </cell>
          <cell r="H208">
            <v>0</v>
          </cell>
          <cell r="I208">
            <v>0</v>
          </cell>
          <cell r="J208">
            <v>0</v>
          </cell>
          <cell r="K208">
            <v>0</v>
          </cell>
          <cell r="L208">
            <v>0</v>
          </cell>
          <cell r="M208">
            <v>0</v>
          </cell>
          <cell r="N208">
            <v>0</v>
          </cell>
          <cell r="O208">
            <v>0</v>
          </cell>
        </row>
        <row r="209">
          <cell r="C209">
            <v>230061</v>
          </cell>
          <cell r="D209" t="str">
            <v>00000230061</v>
          </cell>
          <cell r="E209" t="str">
            <v>经营服务性收入</v>
          </cell>
          <cell r="F209" t="str">
            <v>东莞理工学院</v>
          </cell>
          <cell r="G209" t="str">
            <v>DGUTCWC</v>
          </cell>
          <cell r="H209">
            <v>0</v>
          </cell>
          <cell r="I209">
            <v>0</v>
          </cell>
          <cell r="J209">
            <v>0</v>
          </cell>
          <cell r="K209">
            <v>0</v>
          </cell>
          <cell r="L209">
            <v>0</v>
          </cell>
          <cell r="M209">
            <v>0</v>
          </cell>
          <cell r="N209">
            <v>0</v>
          </cell>
          <cell r="O209">
            <v>0</v>
          </cell>
        </row>
        <row r="210">
          <cell r="C210">
            <v>240001</v>
          </cell>
          <cell r="D210" t="str">
            <v>00000240001</v>
          </cell>
          <cell r="E210" t="str">
            <v>台湾、港澳及华侨学生奖学金</v>
          </cell>
          <cell r="F210" t="str">
            <v>东莞理工学院</v>
          </cell>
          <cell r="G210" t="str">
            <v>DGUTCWC</v>
          </cell>
          <cell r="H210">
            <v>0</v>
          </cell>
          <cell r="I210">
            <v>0</v>
          </cell>
          <cell r="J210">
            <v>0</v>
          </cell>
          <cell r="K210">
            <v>0</v>
          </cell>
          <cell r="L210">
            <v>0</v>
          </cell>
          <cell r="M210">
            <v>0</v>
          </cell>
          <cell r="N210">
            <v>0</v>
          </cell>
          <cell r="O210">
            <v>0</v>
          </cell>
        </row>
        <row r="211">
          <cell r="C211">
            <v>240002</v>
          </cell>
          <cell r="D211" t="str">
            <v>00000240002</v>
          </cell>
          <cell r="E211" t="str">
            <v>教育资金</v>
          </cell>
          <cell r="F211" t="str">
            <v>东莞理工学院</v>
          </cell>
          <cell r="G211" t="str">
            <v>DGUTCWC</v>
          </cell>
          <cell r="H211">
            <v>0</v>
          </cell>
          <cell r="I211">
            <v>0</v>
          </cell>
          <cell r="J211">
            <v>0</v>
          </cell>
          <cell r="K211">
            <v>0</v>
          </cell>
          <cell r="L211">
            <v>0</v>
          </cell>
          <cell r="M211">
            <v>0</v>
          </cell>
          <cell r="N211">
            <v>0</v>
          </cell>
          <cell r="O211">
            <v>0</v>
          </cell>
        </row>
        <row r="212">
          <cell r="C212">
            <v>240003</v>
          </cell>
          <cell r="D212" t="str">
            <v>00000240003</v>
          </cell>
          <cell r="E212" t="str">
            <v>第八届广东高校网络媒体展示节活动经费</v>
          </cell>
          <cell r="F212" t="str">
            <v>东莞理工学院</v>
          </cell>
          <cell r="G212" t="str">
            <v>DGUTCWC</v>
          </cell>
          <cell r="H212">
            <v>0</v>
          </cell>
          <cell r="I212">
            <v>0</v>
          </cell>
          <cell r="J212">
            <v>0</v>
          </cell>
          <cell r="K212">
            <v>0</v>
          </cell>
          <cell r="L212">
            <v>0</v>
          </cell>
          <cell r="M212">
            <v>0</v>
          </cell>
          <cell r="N212">
            <v>0</v>
          </cell>
          <cell r="O212">
            <v>0</v>
          </cell>
        </row>
        <row r="213">
          <cell r="C213">
            <v>240004</v>
          </cell>
          <cell r="D213" t="str">
            <v>00000240004</v>
          </cell>
          <cell r="E213" t="str">
            <v>东莞理工学院2024年春季学期专场招聘会</v>
          </cell>
          <cell r="F213" t="str">
            <v>东莞理工学院</v>
          </cell>
          <cell r="G213" t="str">
            <v>DGUTCWC</v>
          </cell>
          <cell r="H213">
            <v>0</v>
          </cell>
          <cell r="I213">
            <v>0</v>
          </cell>
          <cell r="J213">
            <v>0</v>
          </cell>
          <cell r="K213">
            <v>0</v>
          </cell>
          <cell r="L213">
            <v>0</v>
          </cell>
          <cell r="M213">
            <v>0</v>
          </cell>
          <cell r="N213">
            <v>0</v>
          </cell>
          <cell r="O213">
            <v>0</v>
          </cell>
        </row>
        <row r="214">
          <cell r="C214">
            <v>240005</v>
          </cell>
          <cell r="D214" t="str">
            <v>00000240005</v>
          </cell>
          <cell r="E214" t="str">
            <v>东莞理工学院青匠文化工作室</v>
          </cell>
          <cell r="F214" t="str">
            <v>东莞理工学院</v>
          </cell>
          <cell r="G214" t="str">
            <v>DGUTCWC</v>
          </cell>
          <cell r="H214">
            <v>0</v>
          </cell>
          <cell r="I214">
            <v>0</v>
          </cell>
          <cell r="J214">
            <v>0</v>
          </cell>
          <cell r="K214">
            <v>0</v>
          </cell>
          <cell r="L214">
            <v>0</v>
          </cell>
          <cell r="M214">
            <v>0</v>
          </cell>
          <cell r="N214">
            <v>0</v>
          </cell>
          <cell r="O214">
            <v>0</v>
          </cell>
        </row>
        <row r="215">
          <cell r="C215">
            <v>240006</v>
          </cell>
          <cell r="D215" t="str">
            <v>00000240006</v>
          </cell>
          <cell r="E215" t="str">
            <v>香港城市大学（东莞）校长基金</v>
          </cell>
          <cell r="F215" t="str">
            <v>东莞理工学院</v>
          </cell>
          <cell r="G215" t="str">
            <v>DGUTCWC</v>
          </cell>
          <cell r="H215">
            <v>0</v>
          </cell>
          <cell r="I215">
            <v>0</v>
          </cell>
          <cell r="J215">
            <v>0</v>
          </cell>
          <cell r="K215">
            <v>0</v>
          </cell>
          <cell r="L215">
            <v>0</v>
          </cell>
          <cell r="M215">
            <v>0</v>
          </cell>
          <cell r="N215">
            <v>0</v>
          </cell>
          <cell r="O215">
            <v>0</v>
          </cell>
        </row>
        <row r="216">
          <cell r="C216">
            <v>240007</v>
          </cell>
          <cell r="D216" t="str">
            <v>00000240007</v>
          </cell>
          <cell r="E216" t="str">
            <v>香港城市大学（东莞）生均补助</v>
          </cell>
          <cell r="F216" t="str">
            <v>东莞理工学院</v>
          </cell>
          <cell r="G216" t="str">
            <v>DGUTCWC</v>
          </cell>
          <cell r="H216">
            <v>0</v>
          </cell>
          <cell r="I216">
            <v>0</v>
          </cell>
          <cell r="J216">
            <v>0</v>
          </cell>
          <cell r="K216">
            <v>0</v>
          </cell>
          <cell r="L216">
            <v>0</v>
          </cell>
          <cell r="M216">
            <v>0</v>
          </cell>
          <cell r="N216">
            <v>0</v>
          </cell>
          <cell r="O216">
            <v>0</v>
          </cell>
        </row>
        <row r="217">
          <cell r="C217">
            <v>240008</v>
          </cell>
          <cell r="D217" t="str">
            <v>00000240008</v>
          </cell>
          <cell r="E217" t="str">
            <v>粤财科教[2023]221号广东省财政厅关于提前下达2024年省级教育发展专项（新强师工程）资金的通知</v>
          </cell>
          <cell r="F217" t="str">
            <v>东莞理工学院</v>
          </cell>
          <cell r="G217" t="str">
            <v>DGUTCWC</v>
          </cell>
          <cell r="H217">
            <v>0</v>
          </cell>
          <cell r="I217">
            <v>0</v>
          </cell>
          <cell r="J217">
            <v>0</v>
          </cell>
          <cell r="K217">
            <v>0</v>
          </cell>
          <cell r="L217">
            <v>0</v>
          </cell>
          <cell r="M217">
            <v>0</v>
          </cell>
          <cell r="N217">
            <v>0</v>
          </cell>
          <cell r="O217">
            <v>0</v>
          </cell>
        </row>
        <row r="218">
          <cell r="C218">
            <v>240009</v>
          </cell>
          <cell r="D218" t="str">
            <v>00000240009</v>
          </cell>
          <cell r="E218" t="str">
            <v>2023年享受政府特殊津贴人员特贴款（国家补贴）</v>
          </cell>
          <cell r="F218" t="str">
            <v>东莞理工学院</v>
          </cell>
          <cell r="G218" t="str">
            <v>DGUTCWC</v>
          </cell>
          <cell r="H218">
            <v>0</v>
          </cell>
          <cell r="I218">
            <v>0</v>
          </cell>
          <cell r="J218">
            <v>0</v>
          </cell>
          <cell r="K218">
            <v>0</v>
          </cell>
          <cell r="L218">
            <v>0</v>
          </cell>
          <cell r="M218">
            <v>0</v>
          </cell>
          <cell r="N218">
            <v>0</v>
          </cell>
          <cell r="O218">
            <v>0</v>
          </cell>
        </row>
        <row r="219">
          <cell r="C219">
            <v>240010</v>
          </cell>
          <cell r="D219" t="str">
            <v>00000240010</v>
          </cell>
          <cell r="E219" t="str">
            <v>2023年享受政府特殊津贴人员特贴款（省财政补贴）</v>
          </cell>
          <cell r="F219" t="str">
            <v>东莞理工学院</v>
          </cell>
          <cell r="G219" t="str">
            <v>DGUTCWC</v>
          </cell>
          <cell r="H219">
            <v>0</v>
          </cell>
          <cell r="I219">
            <v>0</v>
          </cell>
          <cell r="J219">
            <v>0</v>
          </cell>
          <cell r="K219">
            <v>0</v>
          </cell>
          <cell r="L219">
            <v>0</v>
          </cell>
          <cell r="M219">
            <v>0</v>
          </cell>
          <cell r="N219">
            <v>0</v>
          </cell>
          <cell r="O219">
            <v>0</v>
          </cell>
        </row>
        <row r="220">
          <cell r="C220">
            <v>240011</v>
          </cell>
          <cell r="D220" t="str">
            <v>00000240011</v>
          </cell>
          <cell r="E220" t="str">
            <v>粤财科教[2023]181号提前下达2024年度省政府来粤留学生奖学金</v>
          </cell>
          <cell r="F220" t="str">
            <v>东莞理工学院</v>
          </cell>
          <cell r="G220" t="str">
            <v>DGUTCWC</v>
          </cell>
          <cell r="H220">
            <v>0</v>
          </cell>
          <cell r="I220">
            <v>20000</v>
          </cell>
          <cell r="J220">
            <v>0</v>
          </cell>
          <cell r="K220">
            <v>20000</v>
          </cell>
          <cell r="L220">
            <v>0</v>
          </cell>
          <cell r="M220">
            <v>0</v>
          </cell>
          <cell r="N220">
            <v>0</v>
          </cell>
          <cell r="O220">
            <v>20000</v>
          </cell>
        </row>
        <row r="221">
          <cell r="C221">
            <v>240012</v>
          </cell>
          <cell r="D221" t="str">
            <v>00000240012</v>
          </cell>
          <cell r="E221" t="str">
            <v>粤财科教[2023]202号广东省财政厅关于提前下达2024年优秀青年科研人才国际培养计划资金</v>
          </cell>
          <cell r="F221" t="str">
            <v>东莞理工学院</v>
          </cell>
          <cell r="G221" t="str">
            <v>DGUTCWC</v>
          </cell>
          <cell r="H221">
            <v>0</v>
          </cell>
          <cell r="I221">
            <v>205896</v>
          </cell>
          <cell r="J221">
            <v>0</v>
          </cell>
          <cell r="K221">
            <v>205896</v>
          </cell>
          <cell r="L221">
            <v>0</v>
          </cell>
          <cell r="M221">
            <v>0</v>
          </cell>
          <cell r="N221">
            <v>0</v>
          </cell>
          <cell r="O221">
            <v>205896</v>
          </cell>
        </row>
        <row r="222">
          <cell r="C222">
            <v>240013</v>
          </cell>
          <cell r="D222" t="str">
            <v>00000240013</v>
          </cell>
          <cell r="E222" t="str">
            <v>粤财科教[2024]9号广东省财政厅关于下达2024年基础教育高质量发展资金(德育和劳动教育专项）</v>
          </cell>
          <cell r="F222" t="str">
            <v>东莞理工学院</v>
          </cell>
          <cell r="G222" t="str">
            <v>DGUTCWC</v>
          </cell>
          <cell r="H222">
            <v>0</v>
          </cell>
          <cell r="I222">
            <v>113796.66</v>
          </cell>
          <cell r="J222">
            <v>0</v>
          </cell>
          <cell r="K222">
            <v>113796.66</v>
          </cell>
          <cell r="L222">
            <v>0</v>
          </cell>
          <cell r="M222">
            <v>0</v>
          </cell>
          <cell r="N222">
            <v>0</v>
          </cell>
          <cell r="O222">
            <v>113796.66</v>
          </cell>
        </row>
        <row r="223">
          <cell r="C223">
            <v>240014</v>
          </cell>
          <cell r="D223" t="str">
            <v>00000240014</v>
          </cell>
          <cell r="E223" t="str">
            <v>粤财科教[2023]186号2024年提前下达中央支持地方高校改革发展资金-东莞市本级</v>
          </cell>
          <cell r="F223" t="str">
            <v>东莞理工学院</v>
          </cell>
          <cell r="G223" t="str">
            <v>DGUTCWC</v>
          </cell>
          <cell r="H223">
            <v>0</v>
          </cell>
          <cell r="I223">
            <v>0</v>
          </cell>
          <cell r="J223">
            <v>0</v>
          </cell>
          <cell r="K223">
            <v>0</v>
          </cell>
          <cell r="L223">
            <v>0</v>
          </cell>
          <cell r="M223">
            <v>0</v>
          </cell>
          <cell r="N223">
            <v>0</v>
          </cell>
          <cell r="O223">
            <v>0</v>
          </cell>
        </row>
        <row r="224">
          <cell r="C224">
            <v>240015</v>
          </cell>
          <cell r="D224" t="str">
            <v>00000240015</v>
          </cell>
          <cell r="E224" t="str">
            <v>2024年广东省博士后人才专项支持计划</v>
          </cell>
          <cell r="F224" t="str">
            <v>东莞理工学院</v>
          </cell>
          <cell r="G224" t="str">
            <v>DGUTCWC</v>
          </cell>
          <cell r="H224">
            <v>0</v>
          </cell>
          <cell r="I224">
            <v>0</v>
          </cell>
          <cell r="J224">
            <v>0</v>
          </cell>
          <cell r="K224">
            <v>0</v>
          </cell>
          <cell r="L224">
            <v>0</v>
          </cell>
          <cell r="M224">
            <v>0</v>
          </cell>
          <cell r="N224">
            <v>0</v>
          </cell>
          <cell r="O224">
            <v>0</v>
          </cell>
        </row>
        <row r="225">
          <cell r="C225">
            <v>240016</v>
          </cell>
          <cell r="D225" t="str">
            <v>00000240016</v>
          </cell>
          <cell r="E225" t="str">
            <v>粤财科教[2024]11号广东省财政厅关于下达2024年基础教育高质量发展资金（基础教育质量监测、督导评估和特色项目）</v>
          </cell>
          <cell r="F225" t="str">
            <v>东莞理工学院</v>
          </cell>
          <cell r="G225" t="str">
            <v>DGUTCWC</v>
          </cell>
          <cell r="H225">
            <v>0</v>
          </cell>
          <cell r="I225">
            <v>0</v>
          </cell>
          <cell r="J225">
            <v>0</v>
          </cell>
          <cell r="K225">
            <v>0</v>
          </cell>
          <cell r="L225">
            <v>0</v>
          </cell>
          <cell r="M225">
            <v>0</v>
          </cell>
          <cell r="N225">
            <v>0</v>
          </cell>
          <cell r="O225">
            <v>0</v>
          </cell>
        </row>
        <row r="226">
          <cell r="C226">
            <v>240017</v>
          </cell>
          <cell r="D226" t="str">
            <v>00000240017</v>
          </cell>
          <cell r="E226" t="str">
            <v>粤财科教[2023]194号提前下达2024年高等教育学生资助资金-中央财政-东莞理工学院</v>
          </cell>
          <cell r="F226" t="str">
            <v>东莞理工学院</v>
          </cell>
          <cell r="G226" t="str">
            <v>DGUTCWC</v>
          </cell>
          <cell r="H226">
            <v>0</v>
          </cell>
          <cell r="I226">
            <v>0</v>
          </cell>
          <cell r="J226">
            <v>0</v>
          </cell>
          <cell r="K226">
            <v>0</v>
          </cell>
          <cell r="L226">
            <v>0</v>
          </cell>
          <cell r="M226">
            <v>0</v>
          </cell>
          <cell r="N226">
            <v>0</v>
          </cell>
          <cell r="O226">
            <v>0</v>
          </cell>
        </row>
        <row r="227">
          <cell r="C227">
            <v>240018</v>
          </cell>
          <cell r="D227" t="str">
            <v>00000240018</v>
          </cell>
          <cell r="E227" t="str">
            <v>粤财科教〔2023〕194号提前下达2024年高等教育学生资助资金-省财政-东莞理工学院</v>
          </cell>
          <cell r="F227" t="str">
            <v>东莞理工学院</v>
          </cell>
          <cell r="G227" t="str">
            <v>DGUTCWC</v>
          </cell>
          <cell r="H227">
            <v>0</v>
          </cell>
          <cell r="I227">
            <v>0</v>
          </cell>
          <cell r="J227">
            <v>0</v>
          </cell>
          <cell r="K227">
            <v>0</v>
          </cell>
          <cell r="L227">
            <v>0</v>
          </cell>
          <cell r="M227">
            <v>0</v>
          </cell>
          <cell r="N227">
            <v>0</v>
          </cell>
          <cell r="O227">
            <v>0</v>
          </cell>
        </row>
        <row r="228">
          <cell r="C228">
            <v>240019</v>
          </cell>
          <cell r="D228" t="str">
            <v>00000240019</v>
          </cell>
          <cell r="E228" t="str">
            <v>房租</v>
          </cell>
          <cell r="F228" t="str">
            <v>东莞理工学院</v>
          </cell>
          <cell r="G228" t="str">
            <v>DGUTCWC</v>
          </cell>
          <cell r="H228">
            <v>0</v>
          </cell>
          <cell r="I228">
            <v>0</v>
          </cell>
          <cell r="J228">
            <v>0</v>
          </cell>
          <cell r="K228">
            <v>0</v>
          </cell>
          <cell r="L228">
            <v>0</v>
          </cell>
          <cell r="M228">
            <v>0</v>
          </cell>
          <cell r="N228">
            <v>0</v>
          </cell>
          <cell r="O228">
            <v>0</v>
          </cell>
        </row>
        <row r="229">
          <cell r="C229">
            <v>240020</v>
          </cell>
          <cell r="D229" t="str">
            <v>00000240020</v>
          </cell>
          <cell r="E229" t="str">
            <v>场地租赁</v>
          </cell>
          <cell r="F229" t="str">
            <v>东莞理工学院</v>
          </cell>
          <cell r="G229" t="str">
            <v>DGUTCWC</v>
          </cell>
          <cell r="H229">
            <v>0</v>
          </cell>
          <cell r="I229">
            <v>0</v>
          </cell>
          <cell r="J229">
            <v>0</v>
          </cell>
          <cell r="K229">
            <v>0</v>
          </cell>
          <cell r="L229">
            <v>0</v>
          </cell>
          <cell r="M229">
            <v>0</v>
          </cell>
          <cell r="N229">
            <v>0</v>
          </cell>
          <cell r="O229">
            <v>0</v>
          </cell>
        </row>
        <row r="230">
          <cell r="C230">
            <v>240022</v>
          </cell>
          <cell r="D230" t="str">
            <v>00000240022</v>
          </cell>
          <cell r="E230" t="str">
            <v>大型仪器设备租赁</v>
          </cell>
          <cell r="F230" t="str">
            <v>东莞理工学院</v>
          </cell>
          <cell r="G230" t="str">
            <v>DGUTCWC</v>
          </cell>
          <cell r="H230">
            <v>0</v>
          </cell>
          <cell r="I230">
            <v>0</v>
          </cell>
          <cell r="J230">
            <v>0</v>
          </cell>
          <cell r="K230">
            <v>0</v>
          </cell>
          <cell r="L230">
            <v>0</v>
          </cell>
          <cell r="M230">
            <v>0</v>
          </cell>
          <cell r="N230">
            <v>0</v>
          </cell>
          <cell r="O230">
            <v>0</v>
          </cell>
        </row>
        <row r="231">
          <cell r="C231">
            <v>240023</v>
          </cell>
          <cell r="D231" t="str">
            <v>00000240023</v>
          </cell>
          <cell r="E231" t="str">
            <v>普通话水平测试站报名测试费</v>
          </cell>
          <cell r="F231" t="str">
            <v>东莞理工学院</v>
          </cell>
          <cell r="G231" t="str">
            <v>DGUTCWC</v>
          </cell>
          <cell r="H231">
            <v>0</v>
          </cell>
          <cell r="I231">
            <v>0</v>
          </cell>
          <cell r="J231">
            <v>0</v>
          </cell>
          <cell r="K231">
            <v>0</v>
          </cell>
          <cell r="L231">
            <v>0</v>
          </cell>
          <cell r="M231">
            <v>0</v>
          </cell>
          <cell r="N231">
            <v>0</v>
          </cell>
          <cell r="O231">
            <v>0</v>
          </cell>
        </row>
        <row r="232">
          <cell r="C232">
            <v>240024</v>
          </cell>
          <cell r="D232" t="str">
            <v>00000240024</v>
          </cell>
          <cell r="E232" t="str">
            <v>粤财科教[2023]200号2022年度省科学技术奖奖金——东莞市本级</v>
          </cell>
          <cell r="F232" t="str">
            <v>东莞理工学院</v>
          </cell>
          <cell r="G232" t="str">
            <v>DGUTCWC</v>
          </cell>
          <cell r="H232">
            <v>0</v>
          </cell>
          <cell r="I232">
            <v>0</v>
          </cell>
          <cell r="J232">
            <v>0</v>
          </cell>
          <cell r="K232">
            <v>0</v>
          </cell>
          <cell r="L232">
            <v>0</v>
          </cell>
          <cell r="M232">
            <v>0</v>
          </cell>
          <cell r="N232">
            <v>0</v>
          </cell>
          <cell r="O232">
            <v>0</v>
          </cell>
        </row>
        <row r="233">
          <cell r="C233">
            <v>240025</v>
          </cell>
          <cell r="D233" t="str">
            <v>00000240025</v>
          </cell>
          <cell r="E233" t="str">
            <v>安立楠高层次人才项目东莞市配套经费</v>
          </cell>
          <cell r="F233" t="str">
            <v>东莞理工学院</v>
          </cell>
          <cell r="G233" t="str">
            <v>DGUTCWC</v>
          </cell>
          <cell r="H233">
            <v>0</v>
          </cell>
          <cell r="I233">
            <v>0</v>
          </cell>
          <cell r="J233">
            <v>0</v>
          </cell>
          <cell r="K233">
            <v>0</v>
          </cell>
          <cell r="L233">
            <v>0</v>
          </cell>
          <cell r="M233">
            <v>0</v>
          </cell>
          <cell r="N233">
            <v>0</v>
          </cell>
          <cell r="O233">
            <v>0</v>
          </cell>
        </row>
        <row r="234">
          <cell r="C234">
            <v>240026</v>
          </cell>
          <cell r="D234" t="str">
            <v>00000240026</v>
          </cell>
          <cell r="E234" t="str">
            <v>粤财行[2023]174号广东省财政厅关于提前下达2024年广东省科技创新战略专项资金（大学生科技创新培育）的通知</v>
          </cell>
          <cell r="F234" t="str">
            <v>东莞理工学院</v>
          </cell>
          <cell r="G234" t="str">
            <v>DGUTCWC</v>
          </cell>
          <cell r="H234">
            <v>0</v>
          </cell>
          <cell r="I234">
            <v>314544.83</v>
          </cell>
          <cell r="J234">
            <v>0</v>
          </cell>
          <cell r="K234">
            <v>314544.83</v>
          </cell>
          <cell r="L234">
            <v>0</v>
          </cell>
          <cell r="M234">
            <v>0</v>
          </cell>
          <cell r="N234">
            <v>0</v>
          </cell>
          <cell r="O234">
            <v>314544.83</v>
          </cell>
        </row>
        <row r="235">
          <cell r="C235">
            <v>240027</v>
          </cell>
          <cell r="D235" t="str">
            <v>00000240027</v>
          </cell>
          <cell r="E235" t="str">
            <v>粤财科教[2024]41号广东省财政厅关于安排2024年支持地方高校改革发展资金预算（第二批）的通知-港澳台华侨生生均培养经费</v>
          </cell>
          <cell r="F235" t="str">
            <v>东莞理工学院</v>
          </cell>
          <cell r="G235" t="str">
            <v>DGUTCWC</v>
          </cell>
          <cell r="H235">
            <v>0</v>
          </cell>
          <cell r="I235">
            <v>0</v>
          </cell>
          <cell r="J235">
            <v>0</v>
          </cell>
          <cell r="K235">
            <v>0</v>
          </cell>
          <cell r="L235">
            <v>0</v>
          </cell>
          <cell r="M235">
            <v>0</v>
          </cell>
          <cell r="N235">
            <v>0</v>
          </cell>
          <cell r="O235">
            <v>0</v>
          </cell>
        </row>
        <row r="236">
          <cell r="C236">
            <v>240028</v>
          </cell>
          <cell r="D236" t="str">
            <v>00000240028</v>
          </cell>
          <cell r="E236" t="str">
            <v>粤财科教[2024]47号清算2024年高等教育学生资助资金</v>
          </cell>
          <cell r="F236" t="str">
            <v>东莞理工学院</v>
          </cell>
          <cell r="G236" t="str">
            <v>DGUTCWC</v>
          </cell>
          <cell r="H236">
            <v>0</v>
          </cell>
          <cell r="I236">
            <v>16455</v>
          </cell>
          <cell r="J236">
            <v>0</v>
          </cell>
          <cell r="K236">
            <v>16455</v>
          </cell>
          <cell r="L236">
            <v>0</v>
          </cell>
          <cell r="M236">
            <v>0</v>
          </cell>
          <cell r="N236">
            <v>0</v>
          </cell>
          <cell r="O236">
            <v>16455</v>
          </cell>
        </row>
        <row r="237">
          <cell r="C237">
            <v>240029</v>
          </cell>
          <cell r="D237" t="str">
            <v>00000240029</v>
          </cell>
          <cell r="E237" t="str">
            <v>粤财科教[2024]41号广东省财政厅关于安排2024年中央支持地方高校改革发展资金预算（第二批）的通知-少数民族预科生生均培养经费</v>
          </cell>
          <cell r="F237" t="str">
            <v>东莞理工学院</v>
          </cell>
          <cell r="G237" t="str">
            <v>DGUTCWC</v>
          </cell>
          <cell r="H237">
            <v>0</v>
          </cell>
          <cell r="I237">
            <v>120000</v>
          </cell>
          <cell r="J237">
            <v>0</v>
          </cell>
          <cell r="K237">
            <v>120000</v>
          </cell>
          <cell r="L237">
            <v>0</v>
          </cell>
          <cell r="M237">
            <v>0</v>
          </cell>
          <cell r="N237">
            <v>0</v>
          </cell>
          <cell r="O237">
            <v>120000</v>
          </cell>
        </row>
        <row r="238">
          <cell r="C238">
            <v>240030</v>
          </cell>
          <cell r="D238" t="str">
            <v>00000240030</v>
          </cell>
          <cell r="E238" t="str">
            <v>广东省2022年高校助学贷款风险补偿金结余奖励和返还</v>
          </cell>
          <cell r="F238" t="str">
            <v>东莞理工学院</v>
          </cell>
          <cell r="G238" t="str">
            <v>DGUTCWC</v>
          </cell>
          <cell r="H238">
            <v>0</v>
          </cell>
          <cell r="I238">
            <v>0</v>
          </cell>
          <cell r="J238">
            <v>0</v>
          </cell>
          <cell r="K238">
            <v>0</v>
          </cell>
          <cell r="L238">
            <v>0</v>
          </cell>
          <cell r="M238">
            <v>0</v>
          </cell>
          <cell r="N238">
            <v>0</v>
          </cell>
          <cell r="O238">
            <v>0</v>
          </cell>
        </row>
        <row r="239">
          <cell r="C239">
            <v>240031</v>
          </cell>
          <cell r="D239" t="str">
            <v>00000240031</v>
          </cell>
          <cell r="E239" t="str">
            <v>广州市2024年退役士兵教育培训补助资金</v>
          </cell>
          <cell r="F239" t="str">
            <v>东莞理工学院</v>
          </cell>
          <cell r="G239" t="str">
            <v>DGUTCWC</v>
          </cell>
          <cell r="H239">
            <v>0</v>
          </cell>
          <cell r="I239">
            <v>0</v>
          </cell>
          <cell r="J239">
            <v>0</v>
          </cell>
          <cell r="K239">
            <v>0</v>
          </cell>
          <cell r="L239">
            <v>0</v>
          </cell>
          <cell r="M239">
            <v>0</v>
          </cell>
          <cell r="N239">
            <v>0</v>
          </cell>
          <cell r="O239">
            <v>0</v>
          </cell>
        </row>
        <row r="240">
          <cell r="C240">
            <v>240032</v>
          </cell>
          <cell r="D240" t="str">
            <v>00000240032</v>
          </cell>
          <cell r="E240" t="str">
            <v>东莞市博士后培养扶持资助资金</v>
          </cell>
          <cell r="F240" t="str">
            <v>东莞理工学院</v>
          </cell>
          <cell r="G240" t="str">
            <v>DGUTCWC</v>
          </cell>
          <cell r="H240">
            <v>0</v>
          </cell>
          <cell r="I240">
            <v>24064000</v>
          </cell>
          <cell r="J240">
            <v>0</v>
          </cell>
          <cell r="K240">
            <v>24064000</v>
          </cell>
          <cell r="L240">
            <v>0</v>
          </cell>
          <cell r="M240">
            <v>0</v>
          </cell>
          <cell r="N240">
            <v>0</v>
          </cell>
          <cell r="O240">
            <v>24064000</v>
          </cell>
        </row>
        <row r="241">
          <cell r="C241">
            <v>240033</v>
          </cell>
          <cell r="D241" t="str">
            <v>00000240033</v>
          </cell>
          <cell r="E241" t="str">
            <v>粤财工[2023]126号知识产权专项资金下放市县东莞任务</v>
          </cell>
          <cell r="F241" t="str">
            <v>东莞理工学院</v>
          </cell>
          <cell r="G241" t="str">
            <v>DGUTCWC</v>
          </cell>
          <cell r="H241">
            <v>0</v>
          </cell>
          <cell r="I241">
            <v>0</v>
          </cell>
          <cell r="J241">
            <v>0</v>
          </cell>
          <cell r="K241">
            <v>0</v>
          </cell>
          <cell r="L241">
            <v>0</v>
          </cell>
          <cell r="M241">
            <v>0</v>
          </cell>
          <cell r="N241">
            <v>0</v>
          </cell>
          <cell r="O241">
            <v>0</v>
          </cell>
        </row>
        <row r="242">
          <cell r="C242">
            <v>240034</v>
          </cell>
          <cell r="D242" t="str">
            <v>00000240034</v>
          </cell>
          <cell r="E242" t="str">
            <v>2022、23、24成人高考学位外语考试考务费</v>
          </cell>
          <cell r="F242" t="str">
            <v>东莞理工学院</v>
          </cell>
          <cell r="G242" t="str">
            <v>DGUTCWC</v>
          </cell>
          <cell r="H242">
            <v>0</v>
          </cell>
          <cell r="I242">
            <v>0</v>
          </cell>
          <cell r="J242">
            <v>0</v>
          </cell>
          <cell r="K242">
            <v>0</v>
          </cell>
          <cell r="L242">
            <v>0</v>
          </cell>
          <cell r="M242">
            <v>0</v>
          </cell>
          <cell r="N242">
            <v>0</v>
          </cell>
          <cell r="O242">
            <v>0</v>
          </cell>
        </row>
        <row r="243">
          <cell r="C243">
            <v>240035</v>
          </cell>
          <cell r="D243" t="str">
            <v>00000240035</v>
          </cell>
          <cell r="E243" t="str">
            <v>推动清洁生产，助力绿色新质生产力发展政策与技术交流会暨科技帮扶进企业</v>
          </cell>
          <cell r="F243" t="str">
            <v>东莞理工学院</v>
          </cell>
          <cell r="G243" t="str">
            <v>DGUTCWC</v>
          </cell>
          <cell r="H243">
            <v>0</v>
          </cell>
          <cell r="I243">
            <v>0</v>
          </cell>
          <cell r="J243">
            <v>0</v>
          </cell>
          <cell r="K243">
            <v>0</v>
          </cell>
          <cell r="L243">
            <v>0</v>
          </cell>
          <cell r="M243">
            <v>0</v>
          </cell>
          <cell r="N243">
            <v>0</v>
          </cell>
          <cell r="O243">
            <v>0</v>
          </cell>
        </row>
        <row r="244">
          <cell r="C244">
            <v>240036</v>
          </cell>
          <cell r="D244" t="str">
            <v>00000240036</v>
          </cell>
          <cell r="E244" t="str">
            <v>2024圆梦计划学员省级专项补助</v>
          </cell>
          <cell r="F244" t="str">
            <v>东莞理工学院</v>
          </cell>
          <cell r="G244" t="str">
            <v>DGUTCWC</v>
          </cell>
          <cell r="H244">
            <v>0</v>
          </cell>
          <cell r="I244">
            <v>0</v>
          </cell>
          <cell r="J244">
            <v>0</v>
          </cell>
          <cell r="K244">
            <v>0</v>
          </cell>
          <cell r="L244">
            <v>0</v>
          </cell>
          <cell r="M244">
            <v>0</v>
          </cell>
          <cell r="N244">
            <v>0</v>
          </cell>
          <cell r="O244">
            <v>0</v>
          </cell>
        </row>
        <row r="245">
          <cell r="C245">
            <v>240037</v>
          </cell>
          <cell r="D245" t="str">
            <v>00000240037</v>
          </cell>
          <cell r="E245" t="str">
            <v>学生证明补办、开具费</v>
          </cell>
          <cell r="F245" t="str">
            <v>东莞理工学院</v>
          </cell>
          <cell r="G245" t="str">
            <v>DGUTCWC</v>
          </cell>
          <cell r="H245">
            <v>0</v>
          </cell>
          <cell r="I245">
            <v>0</v>
          </cell>
          <cell r="J245">
            <v>0</v>
          </cell>
          <cell r="K245">
            <v>0</v>
          </cell>
          <cell r="L245">
            <v>0</v>
          </cell>
          <cell r="M245">
            <v>0</v>
          </cell>
          <cell r="N245">
            <v>0</v>
          </cell>
          <cell r="O245">
            <v>0</v>
          </cell>
        </row>
        <row r="246">
          <cell r="C246">
            <v>240038</v>
          </cell>
          <cell r="D246" t="str">
            <v>00000240038</v>
          </cell>
          <cell r="E246" t="str">
            <v>2024年圆梦计划学院省级专项补助</v>
          </cell>
          <cell r="F246" t="str">
            <v>东莞理工学院</v>
          </cell>
          <cell r="G246" t="str">
            <v>DGUTCWC</v>
          </cell>
          <cell r="H246">
            <v>0</v>
          </cell>
          <cell r="I246">
            <v>0</v>
          </cell>
          <cell r="J246">
            <v>0</v>
          </cell>
          <cell r="K246">
            <v>0</v>
          </cell>
          <cell r="L246">
            <v>0</v>
          </cell>
          <cell r="M246">
            <v>0</v>
          </cell>
          <cell r="N246">
            <v>0</v>
          </cell>
          <cell r="O246">
            <v>0</v>
          </cell>
        </row>
        <row r="247">
          <cell r="C247">
            <v>240039</v>
          </cell>
          <cell r="D247" t="str">
            <v>00000240039</v>
          </cell>
          <cell r="E247" t="str">
            <v>广东科技学院研究生联合培养和学位点建设培育服务</v>
          </cell>
          <cell r="F247" t="str">
            <v>东莞理工学院</v>
          </cell>
          <cell r="G247" t="str">
            <v>DGUTCWC</v>
          </cell>
          <cell r="H247">
            <v>0</v>
          </cell>
          <cell r="I247">
            <v>0</v>
          </cell>
          <cell r="J247">
            <v>0</v>
          </cell>
          <cell r="K247">
            <v>0</v>
          </cell>
          <cell r="L247">
            <v>0</v>
          </cell>
          <cell r="M247">
            <v>0</v>
          </cell>
          <cell r="N247">
            <v>0</v>
          </cell>
          <cell r="O247">
            <v>0</v>
          </cell>
        </row>
        <row r="248">
          <cell r="C248">
            <v>240040</v>
          </cell>
          <cell r="D248" t="str">
            <v>00000240040</v>
          </cell>
          <cell r="E248" t="str">
            <v>广东省高等学校党的建设研究会本科分会“学习贯彻全国两会精神，以高质量党建推动高质量发展”党建研究后资助项目</v>
          </cell>
          <cell r="F248" t="str">
            <v>东莞理工学院</v>
          </cell>
          <cell r="G248" t="str">
            <v>DGUTCWC</v>
          </cell>
          <cell r="H248">
            <v>0</v>
          </cell>
          <cell r="I248">
            <v>0</v>
          </cell>
          <cell r="J248">
            <v>0</v>
          </cell>
          <cell r="K248">
            <v>0</v>
          </cell>
          <cell r="L248">
            <v>0</v>
          </cell>
          <cell r="M248">
            <v>0</v>
          </cell>
          <cell r="N248">
            <v>0</v>
          </cell>
          <cell r="O248">
            <v>0</v>
          </cell>
        </row>
        <row r="249">
          <cell r="C249">
            <v>240041</v>
          </cell>
          <cell r="D249" t="str">
            <v>00000240041</v>
          </cell>
          <cell r="E249" t="str">
            <v>广东省大学生匹克球锦标赛</v>
          </cell>
          <cell r="F249" t="str">
            <v>东莞理工学院</v>
          </cell>
          <cell r="G249" t="str">
            <v>DGUTCWC</v>
          </cell>
          <cell r="H249">
            <v>0</v>
          </cell>
          <cell r="I249">
            <v>0</v>
          </cell>
          <cell r="J249">
            <v>0</v>
          </cell>
          <cell r="K249">
            <v>0</v>
          </cell>
          <cell r="L249">
            <v>0</v>
          </cell>
          <cell r="M249">
            <v>0</v>
          </cell>
          <cell r="N249">
            <v>0</v>
          </cell>
          <cell r="O249">
            <v>0</v>
          </cell>
        </row>
        <row r="250">
          <cell r="C250">
            <v>240042</v>
          </cell>
          <cell r="D250" t="str">
            <v>00000240042</v>
          </cell>
          <cell r="E250" t="str">
            <v>东莞市科普专项资金-城市生命工程智慧防灾与应急救援技术科普教育系列活动</v>
          </cell>
          <cell r="F250" t="str">
            <v>东莞理工学院</v>
          </cell>
          <cell r="G250" t="str">
            <v>DGUTCWC</v>
          </cell>
          <cell r="H250">
            <v>0</v>
          </cell>
          <cell r="I250">
            <v>0</v>
          </cell>
          <cell r="J250">
            <v>0</v>
          </cell>
          <cell r="K250">
            <v>0</v>
          </cell>
          <cell r="L250">
            <v>0</v>
          </cell>
          <cell r="M250">
            <v>0</v>
          </cell>
          <cell r="N250">
            <v>0</v>
          </cell>
          <cell r="O250">
            <v>0</v>
          </cell>
        </row>
        <row r="251">
          <cell r="C251">
            <v>240043</v>
          </cell>
          <cell r="D251" t="str">
            <v>00000240043</v>
          </cell>
          <cell r="E251" t="str">
            <v>粤财科教[2024]172号广东省财政厅关于追加安排2024年高等教育学生资助资金的通知</v>
          </cell>
          <cell r="F251" t="str">
            <v>东莞理工学院</v>
          </cell>
          <cell r="G251" t="str">
            <v>DGUTCWC</v>
          </cell>
          <cell r="H251">
            <v>0</v>
          </cell>
          <cell r="I251">
            <v>959430</v>
          </cell>
          <cell r="J251">
            <v>0</v>
          </cell>
          <cell r="K251">
            <v>959430</v>
          </cell>
          <cell r="L251">
            <v>0</v>
          </cell>
          <cell r="M251">
            <v>0</v>
          </cell>
          <cell r="N251">
            <v>0</v>
          </cell>
          <cell r="O251">
            <v>959430</v>
          </cell>
        </row>
        <row r="252">
          <cell r="C252">
            <v>240044</v>
          </cell>
          <cell r="D252" t="str">
            <v>00000240044</v>
          </cell>
          <cell r="E252" t="str">
            <v>东莞市食品产业科技创新中心</v>
          </cell>
          <cell r="F252" t="str">
            <v>东莞理工学院</v>
          </cell>
          <cell r="G252" t="str">
            <v>DGUTCWC</v>
          </cell>
          <cell r="H252">
            <v>0</v>
          </cell>
          <cell r="I252">
            <v>0</v>
          </cell>
          <cell r="J252">
            <v>0</v>
          </cell>
          <cell r="K252">
            <v>0</v>
          </cell>
          <cell r="L252">
            <v>0</v>
          </cell>
          <cell r="M252">
            <v>0</v>
          </cell>
          <cell r="N252">
            <v>0</v>
          </cell>
          <cell r="O252">
            <v>0</v>
          </cell>
        </row>
        <row r="253">
          <cell r="C253">
            <v>240045</v>
          </cell>
          <cell r="D253" t="str">
            <v>00000240045</v>
          </cell>
          <cell r="E253" t="str">
            <v>东莞理工学院国际合作创新区开办费</v>
          </cell>
          <cell r="F253" t="str">
            <v>东莞理工学院</v>
          </cell>
          <cell r="G253" t="str">
            <v>DGUTCWC</v>
          </cell>
          <cell r="H253">
            <v>0</v>
          </cell>
          <cell r="I253">
            <v>1627420</v>
          </cell>
          <cell r="J253">
            <v>0</v>
          </cell>
          <cell r="K253">
            <v>1627420</v>
          </cell>
          <cell r="L253">
            <v>0</v>
          </cell>
          <cell r="M253">
            <v>0</v>
          </cell>
          <cell r="N253">
            <v>0</v>
          </cell>
          <cell r="O253">
            <v>1627420</v>
          </cell>
        </row>
        <row r="254">
          <cell r="C254">
            <v>240046</v>
          </cell>
          <cell r="D254" t="str">
            <v>00000240046</v>
          </cell>
          <cell r="E254" t="str">
            <v>香港城市大学（东莞）配捐资金</v>
          </cell>
          <cell r="F254" t="str">
            <v>东莞理工学院</v>
          </cell>
          <cell r="G254" t="str">
            <v>DGUTCWC</v>
          </cell>
          <cell r="H254">
            <v>0</v>
          </cell>
          <cell r="I254">
            <v>0</v>
          </cell>
          <cell r="J254">
            <v>0</v>
          </cell>
          <cell r="K254">
            <v>0</v>
          </cell>
          <cell r="L254">
            <v>0</v>
          </cell>
          <cell r="M254">
            <v>0</v>
          </cell>
          <cell r="N254">
            <v>0</v>
          </cell>
          <cell r="O254">
            <v>0</v>
          </cell>
        </row>
        <row r="255">
          <cell r="C255">
            <v>240047</v>
          </cell>
          <cell r="D255" t="str">
            <v>00000240047</v>
          </cell>
          <cell r="E255" t="str">
            <v>粤财科教[2024]133号广东省财政厅下达2024年海外名师项目和重点高端外国专家项目资金</v>
          </cell>
          <cell r="F255" t="str">
            <v>东莞理工学院</v>
          </cell>
          <cell r="G255" t="str">
            <v>DGUTCWC</v>
          </cell>
          <cell r="H255">
            <v>0</v>
          </cell>
          <cell r="I255">
            <v>0</v>
          </cell>
          <cell r="J255">
            <v>0</v>
          </cell>
          <cell r="K255">
            <v>0</v>
          </cell>
          <cell r="L255">
            <v>0</v>
          </cell>
          <cell r="M255">
            <v>0</v>
          </cell>
          <cell r="N255">
            <v>0</v>
          </cell>
          <cell r="O255">
            <v>0</v>
          </cell>
        </row>
        <row r="256">
          <cell r="C256">
            <v>250001</v>
          </cell>
          <cell r="D256" t="str">
            <v>00000250001</v>
          </cell>
          <cell r="E256" t="str">
            <v>定额经费</v>
          </cell>
          <cell r="F256" t="str">
            <v>东莞理工学院</v>
          </cell>
          <cell r="G256" t="str">
            <v>DGUTCWC</v>
          </cell>
          <cell r="H256">
            <v>0</v>
          </cell>
          <cell r="I256">
            <v>270752700</v>
          </cell>
          <cell r="J256">
            <v>0</v>
          </cell>
          <cell r="K256">
            <v>270752700</v>
          </cell>
          <cell r="L256">
            <v>0</v>
          </cell>
          <cell r="M256">
            <v>0</v>
          </cell>
          <cell r="N256">
            <v>0</v>
          </cell>
          <cell r="O256">
            <v>270752700</v>
          </cell>
        </row>
        <row r="257">
          <cell r="C257">
            <v>250002</v>
          </cell>
          <cell r="D257" t="str">
            <v>00000250002</v>
          </cell>
          <cell r="E257" t="str">
            <v>事业单位在职人员工资津补贴</v>
          </cell>
          <cell r="F257" t="str">
            <v>东莞理工学院</v>
          </cell>
          <cell r="G257" t="str">
            <v>DGUTCWC</v>
          </cell>
          <cell r="H257">
            <v>0</v>
          </cell>
          <cell r="I257">
            <v>108089573.9</v>
          </cell>
          <cell r="J257">
            <v>0</v>
          </cell>
          <cell r="K257">
            <v>108089573.9</v>
          </cell>
          <cell r="L257">
            <v>0</v>
          </cell>
          <cell r="M257">
            <v>0</v>
          </cell>
          <cell r="N257">
            <v>0</v>
          </cell>
          <cell r="O257">
            <v>108089573.9</v>
          </cell>
        </row>
        <row r="258">
          <cell r="C258">
            <v>250003</v>
          </cell>
          <cell r="D258" t="str">
            <v>00000250003</v>
          </cell>
          <cell r="E258" t="str">
            <v>事业单位在职人员奖励性绩效工资</v>
          </cell>
          <cell r="F258" t="str">
            <v>东莞理工学院</v>
          </cell>
          <cell r="G258" t="str">
            <v>DGUTCWC</v>
          </cell>
          <cell r="H258">
            <v>0</v>
          </cell>
          <cell r="I258">
            <v>18370682.39</v>
          </cell>
          <cell r="J258">
            <v>0</v>
          </cell>
          <cell r="K258">
            <v>18370682.39</v>
          </cell>
          <cell r="L258">
            <v>0</v>
          </cell>
          <cell r="M258">
            <v>0</v>
          </cell>
          <cell r="N258">
            <v>0</v>
          </cell>
          <cell r="O258">
            <v>18370682.39</v>
          </cell>
        </row>
        <row r="259">
          <cell r="C259">
            <v>250004</v>
          </cell>
          <cell r="D259" t="str">
            <v>00000250004</v>
          </cell>
          <cell r="E259" t="str">
            <v>事业单位退休人员经费</v>
          </cell>
          <cell r="F259" t="str">
            <v>东莞理工学院</v>
          </cell>
          <cell r="G259" t="str">
            <v>DGUTCWC</v>
          </cell>
          <cell r="H259">
            <v>0</v>
          </cell>
          <cell r="I259">
            <v>23749458</v>
          </cell>
          <cell r="J259">
            <v>0</v>
          </cell>
          <cell r="K259">
            <v>23749458</v>
          </cell>
          <cell r="L259">
            <v>0</v>
          </cell>
          <cell r="M259">
            <v>0</v>
          </cell>
          <cell r="N259">
            <v>0</v>
          </cell>
          <cell r="O259">
            <v>23749458</v>
          </cell>
        </row>
        <row r="260">
          <cell r="C260">
            <v>250005</v>
          </cell>
          <cell r="D260" t="str">
            <v>00000250005</v>
          </cell>
          <cell r="E260" t="str">
            <v>事业单位在职人员基础绩效奖</v>
          </cell>
          <cell r="F260" t="str">
            <v>东莞理工学院</v>
          </cell>
          <cell r="G260" t="str">
            <v>DGUTCWC</v>
          </cell>
          <cell r="H260">
            <v>0</v>
          </cell>
          <cell r="I260">
            <v>22276000</v>
          </cell>
          <cell r="J260">
            <v>0</v>
          </cell>
          <cell r="K260">
            <v>22276000</v>
          </cell>
          <cell r="L260">
            <v>0</v>
          </cell>
          <cell r="M260">
            <v>0</v>
          </cell>
          <cell r="N260">
            <v>0</v>
          </cell>
          <cell r="O260">
            <v>22276000</v>
          </cell>
        </row>
        <row r="261">
          <cell r="C261">
            <v>250006</v>
          </cell>
          <cell r="D261" t="str">
            <v>00000250006</v>
          </cell>
          <cell r="E261" t="str">
            <v>事业单位在职人员住房改革补贴</v>
          </cell>
          <cell r="F261" t="str">
            <v>东莞理工学院</v>
          </cell>
          <cell r="G261" t="str">
            <v>DGUTCWC</v>
          </cell>
          <cell r="H261">
            <v>0</v>
          </cell>
          <cell r="I261">
            <v>53004300</v>
          </cell>
          <cell r="J261">
            <v>0</v>
          </cell>
          <cell r="K261">
            <v>53004300</v>
          </cell>
          <cell r="L261">
            <v>0</v>
          </cell>
          <cell r="M261">
            <v>0</v>
          </cell>
          <cell r="N261">
            <v>0</v>
          </cell>
          <cell r="O261">
            <v>53004300</v>
          </cell>
        </row>
        <row r="262">
          <cell r="C262">
            <v>250007</v>
          </cell>
          <cell r="D262" t="str">
            <v>00000250007</v>
          </cell>
          <cell r="E262" t="str">
            <v>事业单位在职人员社保费单位缴费</v>
          </cell>
          <cell r="F262" t="str">
            <v>东莞理工学院</v>
          </cell>
          <cell r="G262" t="str">
            <v>DGUTCWC</v>
          </cell>
          <cell r="H262">
            <v>0</v>
          </cell>
          <cell r="I262">
            <v>51229724.56</v>
          </cell>
          <cell r="J262">
            <v>0</v>
          </cell>
          <cell r="K262">
            <v>51229724.56</v>
          </cell>
          <cell r="L262">
            <v>0</v>
          </cell>
          <cell r="M262">
            <v>0</v>
          </cell>
          <cell r="N262">
            <v>0</v>
          </cell>
          <cell r="O262">
            <v>51229724.56</v>
          </cell>
        </row>
        <row r="263">
          <cell r="C263">
            <v>250008</v>
          </cell>
          <cell r="D263" t="str">
            <v>00000250008</v>
          </cell>
          <cell r="E263" t="str">
            <v>离退休人员社保费单位缴费</v>
          </cell>
          <cell r="F263" t="str">
            <v>东莞理工学院</v>
          </cell>
          <cell r="G263" t="str">
            <v>DGUTCWC</v>
          </cell>
          <cell r="H263">
            <v>0</v>
          </cell>
          <cell r="I263">
            <v>1096798.37</v>
          </cell>
          <cell r="J263">
            <v>0</v>
          </cell>
          <cell r="K263">
            <v>1096798.37</v>
          </cell>
          <cell r="L263">
            <v>0</v>
          </cell>
          <cell r="M263">
            <v>0</v>
          </cell>
          <cell r="N263">
            <v>0</v>
          </cell>
          <cell r="O263">
            <v>1096798.37</v>
          </cell>
        </row>
        <row r="264">
          <cell r="C264">
            <v>250009</v>
          </cell>
          <cell r="D264" t="str">
            <v>00000250009</v>
          </cell>
          <cell r="E264" t="str">
            <v>引进博士及优秀管理人才安家购房补贴</v>
          </cell>
          <cell r="F264" t="str">
            <v>东莞理工学院</v>
          </cell>
          <cell r="G264" t="str">
            <v>DGUTCWC</v>
          </cell>
          <cell r="H264">
            <v>0</v>
          </cell>
          <cell r="I264">
            <v>12000000</v>
          </cell>
          <cell r="J264">
            <v>0</v>
          </cell>
          <cell r="K264">
            <v>12000000</v>
          </cell>
          <cell r="L264">
            <v>0</v>
          </cell>
          <cell r="M264">
            <v>0</v>
          </cell>
          <cell r="N264">
            <v>0</v>
          </cell>
          <cell r="O264">
            <v>12000000</v>
          </cell>
        </row>
        <row r="265">
          <cell r="C265">
            <v>250010</v>
          </cell>
          <cell r="D265" t="str">
            <v>00000250010</v>
          </cell>
          <cell r="E265" t="str">
            <v>物业管理费支出</v>
          </cell>
          <cell r="F265" t="str">
            <v>东莞理工学院</v>
          </cell>
          <cell r="G265" t="str">
            <v>DGUTCWC</v>
          </cell>
          <cell r="H265">
            <v>0</v>
          </cell>
          <cell r="I265">
            <v>25905000</v>
          </cell>
          <cell r="J265">
            <v>0</v>
          </cell>
          <cell r="K265">
            <v>25905000</v>
          </cell>
          <cell r="L265">
            <v>0</v>
          </cell>
          <cell r="M265">
            <v>0</v>
          </cell>
          <cell r="N265">
            <v>0</v>
          </cell>
          <cell r="O265">
            <v>25905000</v>
          </cell>
        </row>
        <row r="266">
          <cell r="C266">
            <v>250011</v>
          </cell>
          <cell r="D266" t="str">
            <v>00000250011</v>
          </cell>
          <cell r="E266" t="str">
            <v>高等院校勤工助学基金</v>
          </cell>
          <cell r="F266" t="str">
            <v>东莞理工学院</v>
          </cell>
          <cell r="G266" t="str">
            <v>DGUTCWC</v>
          </cell>
          <cell r="H266">
            <v>0</v>
          </cell>
          <cell r="I266">
            <v>5100000</v>
          </cell>
          <cell r="J266">
            <v>0</v>
          </cell>
          <cell r="K266">
            <v>5100000</v>
          </cell>
          <cell r="L266">
            <v>0</v>
          </cell>
          <cell r="M266">
            <v>0</v>
          </cell>
          <cell r="N266">
            <v>0</v>
          </cell>
          <cell r="O266">
            <v>5100000</v>
          </cell>
        </row>
        <row r="267">
          <cell r="C267">
            <v>250012</v>
          </cell>
          <cell r="D267" t="str">
            <v>00000250012</v>
          </cell>
          <cell r="E267" t="str">
            <v>网络系统运维经费</v>
          </cell>
          <cell r="F267" t="str">
            <v>东莞理工学院</v>
          </cell>
          <cell r="G267" t="str">
            <v>DGUTCWC</v>
          </cell>
          <cell r="H267">
            <v>0</v>
          </cell>
          <cell r="I267">
            <v>6620000</v>
          </cell>
          <cell r="J267">
            <v>0</v>
          </cell>
          <cell r="K267">
            <v>6620000</v>
          </cell>
          <cell r="L267">
            <v>0</v>
          </cell>
          <cell r="M267">
            <v>0</v>
          </cell>
          <cell r="N267">
            <v>0</v>
          </cell>
          <cell r="O267">
            <v>6620000</v>
          </cell>
        </row>
        <row r="268">
          <cell r="C268">
            <v>250013</v>
          </cell>
          <cell r="D268" t="str">
            <v>00000250013</v>
          </cell>
          <cell r="E268" t="str">
            <v>法国及台湾教师经费</v>
          </cell>
          <cell r="F268" t="str">
            <v>东莞理工学院</v>
          </cell>
          <cell r="G268" t="str">
            <v>DGUTCWC</v>
          </cell>
          <cell r="H268">
            <v>0</v>
          </cell>
          <cell r="I268">
            <v>12023300</v>
          </cell>
          <cell r="J268">
            <v>0</v>
          </cell>
          <cell r="K268">
            <v>12023300</v>
          </cell>
          <cell r="L268">
            <v>0</v>
          </cell>
          <cell r="M268">
            <v>0</v>
          </cell>
          <cell r="N268">
            <v>0</v>
          </cell>
          <cell r="O268">
            <v>12023300</v>
          </cell>
        </row>
        <row r="269">
          <cell r="C269">
            <v>250014</v>
          </cell>
          <cell r="D269" t="str">
            <v>00000250014</v>
          </cell>
          <cell r="E269" t="str">
            <v>博士后专项经费</v>
          </cell>
          <cell r="F269" t="str">
            <v>东莞理工学院</v>
          </cell>
          <cell r="G269" t="str">
            <v>DGUTCWC</v>
          </cell>
          <cell r="H269">
            <v>0</v>
          </cell>
          <cell r="I269">
            <v>32000000</v>
          </cell>
          <cell r="J269">
            <v>0</v>
          </cell>
          <cell r="K269">
            <v>32000000</v>
          </cell>
          <cell r="L269">
            <v>0</v>
          </cell>
          <cell r="M269">
            <v>0</v>
          </cell>
          <cell r="N269">
            <v>0</v>
          </cell>
          <cell r="O269">
            <v>32000000</v>
          </cell>
        </row>
        <row r="270">
          <cell r="C270">
            <v>250015</v>
          </cell>
          <cell r="D270" t="str">
            <v>00000250015</v>
          </cell>
          <cell r="E270" t="str">
            <v>招生经费</v>
          </cell>
          <cell r="F270" t="str">
            <v>东莞理工学院</v>
          </cell>
          <cell r="G270" t="str">
            <v>DGUTCWC</v>
          </cell>
          <cell r="H270">
            <v>0</v>
          </cell>
          <cell r="I270">
            <v>1300000</v>
          </cell>
          <cell r="J270">
            <v>0</v>
          </cell>
          <cell r="K270">
            <v>1300000</v>
          </cell>
          <cell r="L270">
            <v>0</v>
          </cell>
          <cell r="M270">
            <v>0</v>
          </cell>
          <cell r="N270">
            <v>0</v>
          </cell>
          <cell r="O270">
            <v>1300000</v>
          </cell>
        </row>
        <row r="271">
          <cell r="C271">
            <v>250016</v>
          </cell>
          <cell r="D271" t="str">
            <v>00000250016</v>
          </cell>
          <cell r="E271" t="str">
            <v>学生宿舍管理费</v>
          </cell>
          <cell r="F271" t="str">
            <v>东莞理工学院</v>
          </cell>
          <cell r="G271" t="str">
            <v>DGUTCWC</v>
          </cell>
          <cell r="H271">
            <v>0</v>
          </cell>
          <cell r="I271">
            <v>3500000</v>
          </cell>
          <cell r="J271">
            <v>0</v>
          </cell>
          <cell r="K271">
            <v>3500000</v>
          </cell>
          <cell r="L271">
            <v>0</v>
          </cell>
          <cell r="M271">
            <v>0</v>
          </cell>
          <cell r="N271">
            <v>0</v>
          </cell>
          <cell r="O271">
            <v>3500000</v>
          </cell>
        </row>
        <row r="272">
          <cell r="C272">
            <v>250017</v>
          </cell>
          <cell r="D272" t="str">
            <v>00000250017</v>
          </cell>
          <cell r="E272" t="str">
            <v>水电费补助支出</v>
          </cell>
          <cell r="F272" t="str">
            <v>东莞理工学院</v>
          </cell>
          <cell r="G272" t="str">
            <v>DGUTCWC</v>
          </cell>
          <cell r="H272">
            <v>0</v>
          </cell>
          <cell r="I272">
            <v>30000000</v>
          </cell>
          <cell r="J272">
            <v>0</v>
          </cell>
          <cell r="K272">
            <v>30000000</v>
          </cell>
          <cell r="L272">
            <v>0</v>
          </cell>
          <cell r="M272">
            <v>0</v>
          </cell>
          <cell r="N272">
            <v>0</v>
          </cell>
          <cell r="O272">
            <v>30000000</v>
          </cell>
        </row>
        <row r="273">
          <cell r="C273">
            <v>250018</v>
          </cell>
          <cell r="D273" t="str">
            <v>00000250018</v>
          </cell>
          <cell r="E273" t="str">
            <v>高层次人才工资及补贴</v>
          </cell>
          <cell r="F273" t="str">
            <v>东莞理工学院</v>
          </cell>
          <cell r="G273" t="str">
            <v>DGUTCWC</v>
          </cell>
          <cell r="H273">
            <v>0</v>
          </cell>
          <cell r="I273">
            <v>70000000</v>
          </cell>
          <cell r="J273">
            <v>0</v>
          </cell>
          <cell r="K273">
            <v>70000000</v>
          </cell>
          <cell r="L273">
            <v>0</v>
          </cell>
          <cell r="M273">
            <v>0</v>
          </cell>
          <cell r="N273">
            <v>0</v>
          </cell>
          <cell r="O273">
            <v>70000000</v>
          </cell>
        </row>
        <row r="274">
          <cell r="C274">
            <v>250019</v>
          </cell>
          <cell r="D274" t="str">
            <v>00000250019</v>
          </cell>
          <cell r="E274" t="str">
            <v>事业单位在职人员年终考核奖和立功受奖一次性奖金</v>
          </cell>
          <cell r="F274" t="str">
            <v>东莞理工学院</v>
          </cell>
          <cell r="G274" t="str">
            <v>DGUTCWC</v>
          </cell>
          <cell r="H274">
            <v>0</v>
          </cell>
          <cell r="I274">
            <v>9516361.96</v>
          </cell>
          <cell r="J274">
            <v>0</v>
          </cell>
          <cell r="K274">
            <v>9516361.96</v>
          </cell>
          <cell r="L274">
            <v>0</v>
          </cell>
          <cell r="M274">
            <v>0</v>
          </cell>
          <cell r="N274">
            <v>0</v>
          </cell>
          <cell r="O274">
            <v>9516361.96</v>
          </cell>
        </row>
        <row r="275">
          <cell r="C275">
            <v>250020</v>
          </cell>
          <cell r="D275" t="str">
            <v>00000250020</v>
          </cell>
          <cell r="E275" t="str">
            <v>事业单位在职人员住房公积金</v>
          </cell>
          <cell r="F275" t="str">
            <v>东莞理工学院</v>
          </cell>
          <cell r="G275" t="str">
            <v>DGUTCWC</v>
          </cell>
          <cell r="H275">
            <v>0</v>
          </cell>
          <cell r="I275">
            <v>21964849</v>
          </cell>
          <cell r="J275">
            <v>0</v>
          </cell>
          <cell r="K275">
            <v>21964849</v>
          </cell>
          <cell r="L275">
            <v>0</v>
          </cell>
          <cell r="M275">
            <v>0</v>
          </cell>
          <cell r="N275">
            <v>0</v>
          </cell>
          <cell r="O275">
            <v>21964849</v>
          </cell>
        </row>
        <row r="276">
          <cell r="C276">
            <v>250021</v>
          </cell>
          <cell r="D276" t="str">
            <v>00000250021</v>
          </cell>
          <cell r="E276" t="str">
            <v>粤财科教[2024]203号-提前下达2025年高等教育学生资助-应征入伍-中央级</v>
          </cell>
          <cell r="F276" t="str">
            <v>东莞理工学院</v>
          </cell>
          <cell r="G276" t="str">
            <v>DGUTCWC</v>
          </cell>
          <cell r="H276">
            <v>0</v>
          </cell>
          <cell r="I276">
            <v>610000</v>
          </cell>
          <cell r="J276">
            <v>0</v>
          </cell>
          <cell r="K276">
            <v>610000</v>
          </cell>
          <cell r="L276">
            <v>0</v>
          </cell>
          <cell r="M276">
            <v>0</v>
          </cell>
          <cell r="N276">
            <v>0</v>
          </cell>
          <cell r="O276">
            <v>610000</v>
          </cell>
        </row>
        <row r="277">
          <cell r="C277">
            <v>250022</v>
          </cell>
          <cell r="D277" t="str">
            <v>00000250022</v>
          </cell>
          <cell r="E277" t="str">
            <v>粤财科教[2024]203号-提前下达2025年高等教育学生资助-应征入伍-省级</v>
          </cell>
          <cell r="F277" t="str">
            <v>东莞理工学院</v>
          </cell>
          <cell r="G277" t="str">
            <v>DGUTCWC</v>
          </cell>
          <cell r="H277">
            <v>0</v>
          </cell>
          <cell r="I277">
            <v>110000</v>
          </cell>
          <cell r="J277">
            <v>0</v>
          </cell>
          <cell r="K277">
            <v>110000</v>
          </cell>
          <cell r="L277">
            <v>0</v>
          </cell>
          <cell r="M277">
            <v>0</v>
          </cell>
          <cell r="N277">
            <v>0</v>
          </cell>
          <cell r="O277">
            <v>110000</v>
          </cell>
        </row>
        <row r="278">
          <cell r="C278">
            <v>250023</v>
          </cell>
          <cell r="D278" t="str">
            <v>00000250023</v>
          </cell>
          <cell r="E278" t="str">
            <v>粤财科教[2024]203号-提前下达2025年高等教育学生资助-对个人资助-中央级</v>
          </cell>
          <cell r="F278" t="str">
            <v>东莞理工学院</v>
          </cell>
          <cell r="G278" t="str">
            <v>DGUTCWC</v>
          </cell>
          <cell r="H278">
            <v>0</v>
          </cell>
          <cell r="I278">
            <v>2880000</v>
          </cell>
          <cell r="J278">
            <v>0</v>
          </cell>
          <cell r="K278">
            <v>2880000</v>
          </cell>
          <cell r="L278">
            <v>0</v>
          </cell>
          <cell r="M278">
            <v>0</v>
          </cell>
          <cell r="N278">
            <v>0</v>
          </cell>
          <cell r="O278">
            <v>2880000</v>
          </cell>
        </row>
        <row r="279">
          <cell r="C279">
            <v>250024</v>
          </cell>
          <cell r="D279" t="str">
            <v>00000250024</v>
          </cell>
          <cell r="E279" t="str">
            <v>粤财科教[2024]203号-提前下达2025年高等教育学生资助-对个人资助-省级</v>
          </cell>
          <cell r="F279" t="str">
            <v>东莞理工学院</v>
          </cell>
          <cell r="G279" t="str">
            <v>DGUTCWC</v>
          </cell>
          <cell r="H279">
            <v>0</v>
          </cell>
          <cell r="I279">
            <v>5630000</v>
          </cell>
          <cell r="J279">
            <v>0</v>
          </cell>
          <cell r="K279">
            <v>5630000</v>
          </cell>
          <cell r="L279">
            <v>0</v>
          </cell>
          <cell r="M279">
            <v>0</v>
          </cell>
          <cell r="N279">
            <v>0</v>
          </cell>
          <cell r="O279">
            <v>5630000</v>
          </cell>
        </row>
        <row r="280">
          <cell r="C280">
            <v>250025</v>
          </cell>
          <cell r="D280" t="str">
            <v>00000250025</v>
          </cell>
          <cell r="E280" t="str">
            <v>粤财科教[2024]177号-提前下达2025年度省政府来粤留学生奖学金-省级</v>
          </cell>
          <cell r="F280" t="str">
            <v>东莞理工学院</v>
          </cell>
          <cell r="G280" t="str">
            <v>DGUTCWC</v>
          </cell>
          <cell r="H280">
            <v>0</v>
          </cell>
          <cell r="I280">
            <v>20000</v>
          </cell>
          <cell r="J280">
            <v>0</v>
          </cell>
          <cell r="K280">
            <v>20000</v>
          </cell>
          <cell r="L280">
            <v>0</v>
          </cell>
          <cell r="M280">
            <v>0</v>
          </cell>
          <cell r="N280">
            <v>0</v>
          </cell>
          <cell r="O280">
            <v>20000</v>
          </cell>
        </row>
        <row r="281">
          <cell r="C281">
            <v>250026</v>
          </cell>
          <cell r="D281" t="str">
            <v>00000250026</v>
          </cell>
          <cell r="E281" t="str">
            <v>粤财科教[2024]245号-2025年提前下达中央财政支持地方高校改革发展资金-少数民族预科生生均经费-中央</v>
          </cell>
          <cell r="F281" t="str">
            <v>东莞理工学院</v>
          </cell>
          <cell r="G281" t="str">
            <v>DGUTCWC</v>
          </cell>
          <cell r="H281">
            <v>0</v>
          </cell>
          <cell r="I281">
            <v>120000</v>
          </cell>
          <cell r="J281">
            <v>0</v>
          </cell>
          <cell r="K281">
            <v>120000</v>
          </cell>
          <cell r="L281">
            <v>0</v>
          </cell>
          <cell r="M281">
            <v>0</v>
          </cell>
          <cell r="N281">
            <v>0</v>
          </cell>
          <cell r="O281">
            <v>120000</v>
          </cell>
        </row>
        <row r="282">
          <cell r="C282">
            <v>250027</v>
          </cell>
          <cell r="D282" t="str">
            <v>00000250027</v>
          </cell>
          <cell r="E282" t="str">
            <v>粤财科教[2024]245号-2025年提前下达中央财政支持地方高校改革发展资金-高校港澳台华侨生生均经费-中央</v>
          </cell>
          <cell r="F282" t="str">
            <v>东莞理工学院</v>
          </cell>
          <cell r="G282" t="str">
            <v>DGUTCWC</v>
          </cell>
          <cell r="H282">
            <v>0</v>
          </cell>
          <cell r="I282">
            <v>244800</v>
          </cell>
          <cell r="J282">
            <v>0</v>
          </cell>
          <cell r="K282">
            <v>244800</v>
          </cell>
          <cell r="L282">
            <v>0</v>
          </cell>
          <cell r="M282">
            <v>0</v>
          </cell>
          <cell r="N282">
            <v>0</v>
          </cell>
          <cell r="O282">
            <v>244800</v>
          </cell>
        </row>
        <row r="283">
          <cell r="C283">
            <v>250028</v>
          </cell>
          <cell r="D283" t="str">
            <v>00000250028</v>
          </cell>
          <cell r="E283" t="str">
            <v>计算机外语等考试费</v>
          </cell>
          <cell r="F283" t="str">
            <v>东莞理工学院</v>
          </cell>
          <cell r="G283" t="str">
            <v>DGUTCWC</v>
          </cell>
          <cell r="H283">
            <v>0</v>
          </cell>
          <cell r="I283">
            <v>203800</v>
          </cell>
          <cell r="J283">
            <v>0</v>
          </cell>
          <cell r="K283">
            <v>203800</v>
          </cell>
          <cell r="L283">
            <v>0</v>
          </cell>
          <cell r="M283">
            <v>0</v>
          </cell>
          <cell r="N283">
            <v>0</v>
          </cell>
          <cell r="O283">
            <v>203800</v>
          </cell>
        </row>
        <row r="284">
          <cell r="C284">
            <v>250029</v>
          </cell>
          <cell r="D284" t="str">
            <v>00000250029</v>
          </cell>
          <cell r="E284" t="str">
            <v>高等院校学生奖励基金</v>
          </cell>
          <cell r="F284" t="str">
            <v>东莞理工学院</v>
          </cell>
          <cell r="G284" t="str">
            <v>DGUTCWC</v>
          </cell>
          <cell r="H284">
            <v>0</v>
          </cell>
          <cell r="I284">
            <v>3900000</v>
          </cell>
          <cell r="J284">
            <v>0</v>
          </cell>
          <cell r="K284">
            <v>3900000</v>
          </cell>
          <cell r="L284">
            <v>0</v>
          </cell>
          <cell r="M284">
            <v>0</v>
          </cell>
          <cell r="N284">
            <v>0</v>
          </cell>
          <cell r="O284">
            <v>3900000</v>
          </cell>
        </row>
        <row r="285">
          <cell r="C285">
            <v>250030</v>
          </cell>
          <cell r="D285" t="str">
            <v>00000250030</v>
          </cell>
          <cell r="E285" t="str">
            <v>物业日常绿化经费支出</v>
          </cell>
          <cell r="F285" t="str">
            <v>东莞理工学院</v>
          </cell>
          <cell r="G285" t="str">
            <v>DGUTCWC</v>
          </cell>
          <cell r="H285">
            <v>0</v>
          </cell>
          <cell r="I285">
            <v>3500000</v>
          </cell>
          <cell r="J285">
            <v>0</v>
          </cell>
          <cell r="K285">
            <v>3500000</v>
          </cell>
          <cell r="L285">
            <v>0</v>
          </cell>
          <cell r="M285">
            <v>0</v>
          </cell>
          <cell r="N285">
            <v>0</v>
          </cell>
          <cell r="O285">
            <v>3500000</v>
          </cell>
        </row>
        <row r="286">
          <cell r="C286">
            <v>250031</v>
          </cell>
          <cell r="D286" t="str">
            <v>00000250031</v>
          </cell>
          <cell r="E286" t="str">
            <v>乡村振兴市直机关派出挂职工作人员工作性补贴资金</v>
          </cell>
          <cell r="F286" t="str">
            <v>东莞理工学院</v>
          </cell>
          <cell r="G286" t="str">
            <v>DGUTCWC</v>
          </cell>
          <cell r="H286">
            <v>0</v>
          </cell>
          <cell r="I286">
            <v>96000</v>
          </cell>
          <cell r="J286">
            <v>0</v>
          </cell>
          <cell r="K286">
            <v>96000</v>
          </cell>
          <cell r="L286">
            <v>0</v>
          </cell>
          <cell r="M286">
            <v>0</v>
          </cell>
          <cell r="N286">
            <v>0</v>
          </cell>
          <cell r="O286">
            <v>96000</v>
          </cell>
        </row>
        <row r="287">
          <cell r="C287">
            <v>250032</v>
          </cell>
          <cell r="D287" t="str">
            <v>00000250032</v>
          </cell>
          <cell r="E287" t="str">
            <v>研究生奖助学金</v>
          </cell>
          <cell r="F287" t="str">
            <v>东莞理工学院</v>
          </cell>
          <cell r="G287" t="str">
            <v>DGUTCWC</v>
          </cell>
          <cell r="H287">
            <v>0</v>
          </cell>
          <cell r="I287">
            <v>16697750</v>
          </cell>
          <cell r="J287">
            <v>0</v>
          </cell>
          <cell r="K287">
            <v>16697750</v>
          </cell>
          <cell r="L287">
            <v>0</v>
          </cell>
          <cell r="M287">
            <v>0</v>
          </cell>
          <cell r="N287">
            <v>0</v>
          </cell>
          <cell r="O287">
            <v>16697750</v>
          </cell>
        </row>
        <row r="288">
          <cell r="C288">
            <v>250033</v>
          </cell>
          <cell r="D288" t="str">
            <v>00000250033</v>
          </cell>
          <cell r="E288" t="str">
            <v>高等院校国家助学金</v>
          </cell>
          <cell r="F288" t="str">
            <v>东莞理工学院</v>
          </cell>
          <cell r="G288" t="str">
            <v>DGUTCWC</v>
          </cell>
          <cell r="H288">
            <v>0</v>
          </cell>
          <cell r="I288">
            <v>6000000</v>
          </cell>
          <cell r="J288">
            <v>0</v>
          </cell>
          <cell r="K288">
            <v>6000000</v>
          </cell>
          <cell r="L288">
            <v>0</v>
          </cell>
          <cell r="M288">
            <v>0</v>
          </cell>
          <cell r="N288">
            <v>0</v>
          </cell>
          <cell r="O288">
            <v>6000000</v>
          </cell>
        </row>
        <row r="289">
          <cell r="C289">
            <v>250034</v>
          </cell>
          <cell r="D289" t="str">
            <v>00000250034</v>
          </cell>
          <cell r="E289" t="str">
            <v>专用设备运行维护费</v>
          </cell>
          <cell r="F289" t="str">
            <v>东莞理工学院</v>
          </cell>
          <cell r="G289" t="str">
            <v>DGUTCWC</v>
          </cell>
          <cell r="H289">
            <v>0</v>
          </cell>
          <cell r="I289">
            <v>4600000</v>
          </cell>
          <cell r="J289">
            <v>0</v>
          </cell>
          <cell r="K289">
            <v>4600000</v>
          </cell>
          <cell r="L289">
            <v>0</v>
          </cell>
          <cell r="M289">
            <v>0</v>
          </cell>
          <cell r="N289">
            <v>0</v>
          </cell>
          <cell r="O289">
            <v>4600000</v>
          </cell>
        </row>
        <row r="290">
          <cell r="C290">
            <v>250035</v>
          </cell>
          <cell r="D290" t="str">
            <v>00000250035</v>
          </cell>
          <cell r="E290" t="str">
            <v>图书资源建设及配套专项经费</v>
          </cell>
          <cell r="F290" t="str">
            <v>东莞理工学院</v>
          </cell>
          <cell r="G290" t="str">
            <v>DGUTCWC</v>
          </cell>
          <cell r="H290">
            <v>0</v>
          </cell>
          <cell r="I290">
            <v>5371000</v>
          </cell>
          <cell r="J290">
            <v>0</v>
          </cell>
          <cell r="K290">
            <v>5371000</v>
          </cell>
          <cell r="L290">
            <v>0</v>
          </cell>
          <cell r="M290">
            <v>0</v>
          </cell>
          <cell r="N290">
            <v>0</v>
          </cell>
          <cell r="O290">
            <v>5371000</v>
          </cell>
        </row>
        <row r="291">
          <cell r="C291">
            <v>250036</v>
          </cell>
          <cell r="D291" t="str">
            <v>00000250036</v>
          </cell>
          <cell r="E291" t="str">
            <v>治安消防维持费</v>
          </cell>
          <cell r="F291" t="str">
            <v>东莞理工学院</v>
          </cell>
          <cell r="G291" t="str">
            <v>DGUTCWC</v>
          </cell>
          <cell r="H291">
            <v>0</v>
          </cell>
          <cell r="I291">
            <v>3112030</v>
          </cell>
          <cell r="J291">
            <v>0</v>
          </cell>
          <cell r="K291">
            <v>3112030</v>
          </cell>
          <cell r="L291">
            <v>0</v>
          </cell>
          <cell r="M291">
            <v>0</v>
          </cell>
          <cell r="N291">
            <v>0</v>
          </cell>
          <cell r="O291">
            <v>3112030</v>
          </cell>
        </row>
        <row r="292">
          <cell r="C292">
            <v>250037</v>
          </cell>
          <cell r="D292" t="str">
            <v>00000250037</v>
          </cell>
          <cell r="E292" t="str">
            <v>货物购置类项目（办公设备购置）</v>
          </cell>
          <cell r="F292" t="str">
            <v>东莞理工学院</v>
          </cell>
          <cell r="G292" t="str">
            <v>DGUTCWC</v>
          </cell>
          <cell r="H292">
            <v>0</v>
          </cell>
          <cell r="I292">
            <v>1645000</v>
          </cell>
          <cell r="J292">
            <v>0</v>
          </cell>
          <cell r="K292">
            <v>1645000</v>
          </cell>
          <cell r="L292">
            <v>0</v>
          </cell>
          <cell r="M292">
            <v>0</v>
          </cell>
          <cell r="N292">
            <v>0</v>
          </cell>
          <cell r="O292">
            <v>1645000</v>
          </cell>
        </row>
        <row r="293">
          <cell r="C293">
            <v>250038</v>
          </cell>
          <cell r="D293" t="str">
            <v>00000250038</v>
          </cell>
          <cell r="E293" t="str">
            <v>公务接待费</v>
          </cell>
          <cell r="F293" t="str">
            <v>东莞理工学院</v>
          </cell>
          <cell r="G293" t="str">
            <v>DGUTCWC</v>
          </cell>
          <cell r="H293">
            <v>0</v>
          </cell>
          <cell r="I293">
            <v>550000</v>
          </cell>
          <cell r="J293">
            <v>0</v>
          </cell>
          <cell r="K293">
            <v>550000</v>
          </cell>
          <cell r="L293">
            <v>0</v>
          </cell>
          <cell r="M293">
            <v>0</v>
          </cell>
          <cell r="N293">
            <v>0</v>
          </cell>
          <cell r="O293">
            <v>550000</v>
          </cell>
        </row>
        <row r="294">
          <cell r="C294">
            <v>250039</v>
          </cell>
          <cell r="D294" t="str">
            <v>00000250039</v>
          </cell>
          <cell r="E294" t="str">
            <v>因公出国（境）经费</v>
          </cell>
          <cell r="F294" t="str">
            <v>东莞理工学院</v>
          </cell>
          <cell r="G294" t="str">
            <v>DGUTCWC</v>
          </cell>
          <cell r="H294">
            <v>0</v>
          </cell>
          <cell r="I294">
            <v>450000</v>
          </cell>
          <cell r="J294">
            <v>0</v>
          </cell>
          <cell r="K294">
            <v>450000</v>
          </cell>
          <cell r="L294">
            <v>0</v>
          </cell>
          <cell r="M294">
            <v>0</v>
          </cell>
          <cell r="N294">
            <v>0</v>
          </cell>
          <cell r="O294">
            <v>450000</v>
          </cell>
        </row>
        <row r="295">
          <cell r="C295">
            <v>250040</v>
          </cell>
          <cell r="D295" t="str">
            <v>00000250040</v>
          </cell>
          <cell r="E295" t="str">
            <v>公务用车运行维护费</v>
          </cell>
          <cell r="F295" t="str">
            <v>东莞理工学院</v>
          </cell>
          <cell r="G295" t="str">
            <v>DGUTCWC</v>
          </cell>
          <cell r="H295">
            <v>0</v>
          </cell>
          <cell r="I295">
            <v>520000</v>
          </cell>
          <cell r="J295">
            <v>0</v>
          </cell>
          <cell r="K295">
            <v>520000</v>
          </cell>
          <cell r="L295">
            <v>0</v>
          </cell>
          <cell r="M295">
            <v>0</v>
          </cell>
          <cell r="N295">
            <v>0</v>
          </cell>
          <cell r="O295">
            <v>520000</v>
          </cell>
        </row>
        <row r="296">
          <cell r="C296">
            <v>250041</v>
          </cell>
          <cell r="D296" t="str">
            <v>00000250041</v>
          </cell>
          <cell r="E296" t="str">
            <v>香港城市大学（东莞）启动资金</v>
          </cell>
          <cell r="F296" t="str">
            <v>东莞理工学院</v>
          </cell>
          <cell r="G296" t="str">
            <v>DGUTCWC</v>
          </cell>
          <cell r="H296">
            <v>0</v>
          </cell>
          <cell r="I296">
            <v>45000000</v>
          </cell>
          <cell r="J296">
            <v>0</v>
          </cell>
          <cell r="K296">
            <v>45000000</v>
          </cell>
          <cell r="L296">
            <v>0</v>
          </cell>
          <cell r="M296">
            <v>0</v>
          </cell>
          <cell r="N296">
            <v>0</v>
          </cell>
          <cell r="O296">
            <v>45000000</v>
          </cell>
        </row>
        <row r="297">
          <cell r="C297">
            <v>250042</v>
          </cell>
          <cell r="D297" t="str">
            <v>00000250042</v>
          </cell>
          <cell r="E297" t="str">
            <v>香港城市大学（东莞）生均补助</v>
          </cell>
          <cell r="F297" t="str">
            <v>东莞理工学院</v>
          </cell>
          <cell r="G297" t="str">
            <v>DGUTCWC</v>
          </cell>
          <cell r="H297">
            <v>0</v>
          </cell>
          <cell r="I297">
            <v>78680000</v>
          </cell>
          <cell r="J297">
            <v>0</v>
          </cell>
          <cell r="K297">
            <v>78680000</v>
          </cell>
          <cell r="L297">
            <v>0</v>
          </cell>
          <cell r="M297">
            <v>0</v>
          </cell>
          <cell r="N297">
            <v>0</v>
          </cell>
          <cell r="O297">
            <v>78680000</v>
          </cell>
        </row>
        <row r="298">
          <cell r="C298">
            <v>250043</v>
          </cell>
          <cell r="D298" t="str">
            <v>00000250043</v>
          </cell>
          <cell r="E298" t="str">
            <v>学科建设专项经费</v>
          </cell>
          <cell r="F298" t="str">
            <v>东莞理工学院</v>
          </cell>
          <cell r="G298" t="str">
            <v>DGUTCWC</v>
          </cell>
          <cell r="H298">
            <v>0</v>
          </cell>
          <cell r="I298">
            <v>20882498</v>
          </cell>
          <cell r="J298">
            <v>0</v>
          </cell>
          <cell r="K298">
            <v>20882498</v>
          </cell>
          <cell r="L298">
            <v>0</v>
          </cell>
          <cell r="M298">
            <v>0</v>
          </cell>
          <cell r="N298">
            <v>0</v>
          </cell>
          <cell r="O298">
            <v>20882498</v>
          </cell>
        </row>
        <row r="299">
          <cell r="C299">
            <v>250044</v>
          </cell>
          <cell r="D299" t="str">
            <v>00000250044</v>
          </cell>
          <cell r="E299" t="str">
            <v>商铺租金</v>
          </cell>
          <cell r="F299" t="str">
            <v>东莞理工学院</v>
          </cell>
          <cell r="G299" t="str">
            <v>DGUTCWC</v>
          </cell>
          <cell r="H299">
            <v>0</v>
          </cell>
          <cell r="I299">
            <v>-57060.61</v>
          </cell>
          <cell r="J299">
            <v>-57060.61</v>
          </cell>
          <cell r="K299">
            <v>0</v>
          </cell>
          <cell r="L299">
            <v>0</v>
          </cell>
          <cell r="M299">
            <v>0</v>
          </cell>
          <cell r="N299">
            <v>0</v>
          </cell>
          <cell r="O299">
            <v>0</v>
          </cell>
        </row>
        <row r="300">
          <cell r="C300">
            <v>250045</v>
          </cell>
          <cell r="D300" t="str">
            <v>00000250045</v>
          </cell>
          <cell r="E300" t="str">
            <v>粤财科教〔2025〕27号广东省财政厅关于下达2025年基础教育高质量发展资金（基础教育质量监测、督导评估和特色项目）的通知</v>
          </cell>
          <cell r="F300" t="str">
            <v>东莞理工学院</v>
          </cell>
          <cell r="G300" t="str">
            <v>DGUTCWC</v>
          </cell>
          <cell r="H300">
            <v>0</v>
          </cell>
          <cell r="I300">
            <v>30000</v>
          </cell>
          <cell r="J300">
            <v>0</v>
          </cell>
          <cell r="K300">
            <v>30000</v>
          </cell>
          <cell r="L300">
            <v>0</v>
          </cell>
          <cell r="M300">
            <v>0</v>
          </cell>
          <cell r="N300">
            <v>0</v>
          </cell>
          <cell r="O300">
            <v>30000</v>
          </cell>
        </row>
        <row r="301">
          <cell r="C301">
            <v>250046</v>
          </cell>
          <cell r="D301" t="str">
            <v>00000250046</v>
          </cell>
          <cell r="E301" t="str">
            <v>粤财科教〔2025〕31号广东省财政厅关于下达2025年基础教育高质量发展资金（德育和劳动教育专项）的通知</v>
          </cell>
          <cell r="F301" t="str">
            <v>东莞理工学院</v>
          </cell>
          <cell r="G301" t="str">
            <v>DGUTCWC</v>
          </cell>
          <cell r="H301">
            <v>0</v>
          </cell>
          <cell r="I301">
            <v>330000</v>
          </cell>
          <cell r="J301">
            <v>0</v>
          </cell>
          <cell r="K301">
            <v>330000</v>
          </cell>
          <cell r="L301">
            <v>0</v>
          </cell>
          <cell r="M301">
            <v>0</v>
          </cell>
          <cell r="N301">
            <v>0</v>
          </cell>
          <cell r="O301">
            <v>330000</v>
          </cell>
        </row>
        <row r="302">
          <cell r="C302">
            <v>250047</v>
          </cell>
          <cell r="D302" t="str">
            <v>00000250047</v>
          </cell>
          <cell r="E302" t="str">
            <v>香港城市大学（东莞）高校发展资金</v>
          </cell>
          <cell r="F302" t="str">
            <v>东莞理工学院</v>
          </cell>
          <cell r="G302" t="str">
            <v>DGUTCWC</v>
          </cell>
          <cell r="H302">
            <v>0</v>
          </cell>
          <cell r="I302">
            <v>105000000</v>
          </cell>
          <cell r="J302">
            <v>0</v>
          </cell>
          <cell r="K302">
            <v>105000000</v>
          </cell>
          <cell r="L302">
            <v>0</v>
          </cell>
          <cell r="M302">
            <v>0</v>
          </cell>
          <cell r="N302">
            <v>0</v>
          </cell>
          <cell r="O302">
            <v>105000000</v>
          </cell>
        </row>
        <row r="303">
          <cell r="C303">
            <v>250048</v>
          </cell>
          <cell r="D303" t="str">
            <v>00000250048</v>
          </cell>
          <cell r="E303" t="str">
            <v>粤财科教〔2025〕55号广东省财政厅关于下达2025年青年优秀科研人才国际培养计划资金的通知</v>
          </cell>
          <cell r="F303" t="str">
            <v>东莞理工学院</v>
          </cell>
          <cell r="G303" t="str">
            <v>DGUTCWC</v>
          </cell>
          <cell r="H303">
            <v>0</v>
          </cell>
          <cell r="I303">
            <v>330000</v>
          </cell>
          <cell r="J303">
            <v>0</v>
          </cell>
          <cell r="K303">
            <v>330000</v>
          </cell>
          <cell r="L303">
            <v>0</v>
          </cell>
          <cell r="M303">
            <v>0</v>
          </cell>
          <cell r="N303">
            <v>0</v>
          </cell>
          <cell r="O303">
            <v>330000</v>
          </cell>
        </row>
        <row r="304">
          <cell r="C304">
            <v>250049</v>
          </cell>
          <cell r="D304" t="str">
            <v>00000250049</v>
          </cell>
          <cell r="E304" t="str">
            <v>机关事业单位一次性退休补贴</v>
          </cell>
          <cell r="F304" t="str">
            <v>东莞理工学院</v>
          </cell>
          <cell r="G304" t="str">
            <v>DGUTCWC</v>
          </cell>
          <cell r="H304">
            <v>0</v>
          </cell>
          <cell r="I304">
            <v>874557.6</v>
          </cell>
          <cell r="J304">
            <v>0</v>
          </cell>
          <cell r="K304">
            <v>874557.6</v>
          </cell>
          <cell r="L304">
            <v>0</v>
          </cell>
          <cell r="M304">
            <v>0</v>
          </cell>
          <cell r="N304">
            <v>0</v>
          </cell>
          <cell r="O304">
            <v>874557.6</v>
          </cell>
        </row>
        <row r="305">
          <cell r="C305">
            <v>250050</v>
          </cell>
          <cell r="D305" t="str">
            <v>00000250050</v>
          </cell>
          <cell r="E305" t="str">
            <v>离退休人员抚恤金</v>
          </cell>
          <cell r="F305" t="str">
            <v>东莞理工学院</v>
          </cell>
          <cell r="G305" t="str">
            <v>DGUTCWC</v>
          </cell>
          <cell r="H305">
            <v>0</v>
          </cell>
          <cell r="I305">
            <v>219331.4</v>
          </cell>
          <cell r="J305">
            <v>0</v>
          </cell>
          <cell r="K305">
            <v>219331.4</v>
          </cell>
          <cell r="L305">
            <v>0</v>
          </cell>
          <cell r="M305">
            <v>0</v>
          </cell>
          <cell r="N305">
            <v>0</v>
          </cell>
          <cell r="O305">
            <v>219331.4</v>
          </cell>
        </row>
        <row r="306">
          <cell r="C306">
            <v>250055</v>
          </cell>
          <cell r="D306" t="str">
            <v>00000250055</v>
          </cell>
          <cell r="E306" t="str">
            <v>普通话水平测试站报名测试费</v>
          </cell>
          <cell r="F306" t="str">
            <v>东莞理工学院</v>
          </cell>
          <cell r="G306" t="str">
            <v>DGUTCWC</v>
          </cell>
          <cell r="H306">
            <v>0</v>
          </cell>
          <cell r="I306">
            <v>29625</v>
          </cell>
          <cell r="J306">
            <v>0</v>
          </cell>
          <cell r="K306">
            <v>29625</v>
          </cell>
          <cell r="L306">
            <v>0</v>
          </cell>
          <cell r="M306">
            <v>0</v>
          </cell>
          <cell r="N306">
            <v>0</v>
          </cell>
          <cell r="O306">
            <v>29625</v>
          </cell>
        </row>
        <row r="307">
          <cell r="C307">
            <v>250058</v>
          </cell>
          <cell r="D307" t="str">
            <v>00000250058</v>
          </cell>
          <cell r="E307" t="str">
            <v>不动产权证书罚款</v>
          </cell>
          <cell r="F307" t="str">
            <v>东莞理工学院</v>
          </cell>
          <cell r="G307" t="str">
            <v>DGUTCWC</v>
          </cell>
          <cell r="H307">
            <v>0</v>
          </cell>
          <cell r="I307">
            <v>32000000</v>
          </cell>
          <cell r="J307">
            <v>0</v>
          </cell>
          <cell r="K307">
            <v>32000000</v>
          </cell>
          <cell r="L307">
            <v>0</v>
          </cell>
          <cell r="M307">
            <v>0</v>
          </cell>
          <cell r="N307">
            <v>0</v>
          </cell>
          <cell r="O307">
            <v>32000000</v>
          </cell>
        </row>
        <row r="308">
          <cell r="C308">
            <v>250059</v>
          </cell>
          <cell r="D308" t="str">
            <v>00000250059</v>
          </cell>
          <cell r="E308" t="str">
            <v>粤财科教[2025]59号广东省财政厅关于安排第十批“珠江人才计划”省教育厅平台项目首批到岗聘任人选生活补贴资金的通知</v>
          </cell>
          <cell r="F308" t="str">
            <v>东莞理工学院</v>
          </cell>
          <cell r="G308" t="str">
            <v>DGUTCWC</v>
          </cell>
          <cell r="H308">
            <v>0</v>
          </cell>
          <cell r="I308">
            <v>500000</v>
          </cell>
          <cell r="J308">
            <v>0</v>
          </cell>
          <cell r="K308">
            <v>500000</v>
          </cell>
          <cell r="L308">
            <v>0</v>
          </cell>
          <cell r="M308">
            <v>0</v>
          </cell>
          <cell r="N308">
            <v>0</v>
          </cell>
          <cell r="O308">
            <v>500000</v>
          </cell>
        </row>
        <row r="309">
          <cell r="C309">
            <v>250060</v>
          </cell>
          <cell r="D309" t="str">
            <v>00000250060</v>
          </cell>
          <cell r="E309" t="str">
            <v>资产清查盘盈</v>
          </cell>
          <cell r="F309" t="str">
            <v>东莞理工学院</v>
          </cell>
          <cell r="G309" t="str">
            <v>DGUTCWC</v>
          </cell>
          <cell r="H309">
            <v>0</v>
          </cell>
          <cell r="I309">
            <v>0</v>
          </cell>
          <cell r="J309">
            <v>0</v>
          </cell>
          <cell r="K309">
            <v>0</v>
          </cell>
          <cell r="L309">
            <v>0</v>
          </cell>
          <cell r="M309">
            <v>0</v>
          </cell>
          <cell r="N309">
            <v>0</v>
          </cell>
          <cell r="O309">
            <v>0</v>
          </cell>
        </row>
        <row r="310">
          <cell r="C310">
            <v>250061</v>
          </cell>
          <cell r="D310" t="str">
            <v>00000250061</v>
          </cell>
          <cell r="E310" t="str">
            <v>粤财科教〔2025〕85号2025年高等教育学生资助省财政资金</v>
          </cell>
          <cell r="F310" t="str">
            <v>东莞理工学院</v>
          </cell>
          <cell r="G310" t="str">
            <v>DGUTCWC</v>
          </cell>
          <cell r="H310">
            <v>0</v>
          </cell>
          <cell r="I310">
            <v>960185</v>
          </cell>
          <cell r="J310">
            <v>0</v>
          </cell>
          <cell r="K310">
            <v>960185</v>
          </cell>
          <cell r="L310">
            <v>0</v>
          </cell>
          <cell r="M310">
            <v>0</v>
          </cell>
          <cell r="N310">
            <v>0</v>
          </cell>
          <cell r="O310">
            <v>960185</v>
          </cell>
        </row>
        <row r="311">
          <cell r="C311">
            <v>250062</v>
          </cell>
          <cell r="D311" t="str">
            <v>00000250062</v>
          </cell>
          <cell r="E311" t="str">
            <v>粤财科教〔2025〕85号-2025年高等教育学生资助中央财政资金</v>
          </cell>
          <cell r="F311" t="str">
            <v>东莞理工学院</v>
          </cell>
          <cell r="G311" t="str">
            <v>DGUTCWC</v>
          </cell>
          <cell r="H311">
            <v>0</v>
          </cell>
          <cell r="I311">
            <v>1000000</v>
          </cell>
          <cell r="J311">
            <v>0</v>
          </cell>
          <cell r="K311">
            <v>1000000</v>
          </cell>
          <cell r="L311">
            <v>0</v>
          </cell>
          <cell r="M311">
            <v>0</v>
          </cell>
          <cell r="N311">
            <v>0</v>
          </cell>
          <cell r="O311">
            <v>1000000</v>
          </cell>
        </row>
        <row r="312">
          <cell r="C312">
            <v>250064</v>
          </cell>
          <cell r="D312" t="str">
            <v>00000250064</v>
          </cell>
          <cell r="E312" t="str">
            <v>粤财科教〔2025〕72号广东省财政厅关于安排2025年支持地方高校改革发展资金预算（第二批）的通知</v>
          </cell>
          <cell r="F312" t="str">
            <v>东莞理工学院</v>
          </cell>
          <cell r="G312" t="str">
            <v>DGUTCWC</v>
          </cell>
          <cell r="H312">
            <v>0</v>
          </cell>
          <cell r="I312">
            <v>28800</v>
          </cell>
          <cell r="J312">
            <v>0</v>
          </cell>
          <cell r="K312">
            <v>28800</v>
          </cell>
          <cell r="L312">
            <v>0</v>
          </cell>
          <cell r="M312">
            <v>0</v>
          </cell>
          <cell r="N312">
            <v>0</v>
          </cell>
          <cell r="O312">
            <v>28800</v>
          </cell>
        </row>
        <row r="313">
          <cell r="C313">
            <v>250065</v>
          </cell>
          <cell r="D313" t="str">
            <v>00000250065</v>
          </cell>
          <cell r="E313" t="str">
            <v>2025年成人学士学位外语水平考试考试费</v>
          </cell>
          <cell r="F313" t="str">
            <v>东莞理工学院</v>
          </cell>
          <cell r="G313" t="str">
            <v>DGUTCWC</v>
          </cell>
          <cell r="H313">
            <v>0</v>
          </cell>
          <cell r="I313">
            <v>0</v>
          </cell>
          <cell r="J313">
            <v>0</v>
          </cell>
          <cell r="K313">
            <v>0</v>
          </cell>
          <cell r="L313">
            <v>0</v>
          </cell>
          <cell r="M313">
            <v>0</v>
          </cell>
          <cell r="N313">
            <v>0</v>
          </cell>
          <cell r="O313">
            <v>0</v>
          </cell>
        </row>
        <row r="314">
          <cell r="C314">
            <v>250066</v>
          </cell>
          <cell r="D314" t="str">
            <v>00000250066</v>
          </cell>
          <cell r="E314" t="str">
            <v>东莞理工学院定向捐赠代管资金</v>
          </cell>
          <cell r="F314" t="str">
            <v>东莞理工学院</v>
          </cell>
          <cell r="G314" t="str">
            <v>DGUTCWC</v>
          </cell>
          <cell r="H314">
            <v>0</v>
          </cell>
          <cell r="I314">
            <v>698897.9</v>
          </cell>
          <cell r="J314">
            <v>0</v>
          </cell>
          <cell r="K314">
            <v>698897.9</v>
          </cell>
          <cell r="L314">
            <v>0</v>
          </cell>
          <cell r="M314">
            <v>0</v>
          </cell>
          <cell r="N314">
            <v>0</v>
          </cell>
          <cell r="O314">
            <v>698897.9</v>
          </cell>
        </row>
        <row r="315">
          <cell r="C315">
            <v>250067</v>
          </cell>
          <cell r="D315" t="str">
            <v>00000250067</v>
          </cell>
          <cell r="E315" t="str">
            <v>2024年东莞市文化发展专项资金</v>
          </cell>
          <cell r="F315" t="str">
            <v>东莞理工学院</v>
          </cell>
          <cell r="G315" t="str">
            <v>DGUTCWC</v>
          </cell>
          <cell r="H315">
            <v>0</v>
          </cell>
          <cell r="I315">
            <v>100000</v>
          </cell>
          <cell r="J315">
            <v>0</v>
          </cell>
          <cell r="K315">
            <v>100000</v>
          </cell>
          <cell r="L315">
            <v>0</v>
          </cell>
          <cell r="M315">
            <v>0</v>
          </cell>
          <cell r="N315">
            <v>0</v>
          </cell>
          <cell r="O315">
            <v>100000</v>
          </cell>
        </row>
        <row r="316">
          <cell r="C316">
            <v>250068</v>
          </cell>
          <cell r="D316" t="str">
            <v>00000250068</v>
          </cell>
          <cell r="E316" t="str">
            <v>粤财行〔2025〕37号大学生科技创新培育专项资金</v>
          </cell>
          <cell r="F316" t="str">
            <v>东莞理工学院</v>
          </cell>
          <cell r="G316" t="str">
            <v>DGUTCWC</v>
          </cell>
          <cell r="H316">
            <v>0</v>
          </cell>
          <cell r="I316">
            <v>410000</v>
          </cell>
          <cell r="J316">
            <v>0</v>
          </cell>
          <cell r="K316">
            <v>410000</v>
          </cell>
          <cell r="L316">
            <v>0</v>
          </cell>
          <cell r="M316">
            <v>0</v>
          </cell>
          <cell r="N316">
            <v>0</v>
          </cell>
          <cell r="O316">
            <v>410000</v>
          </cell>
        </row>
        <row r="317">
          <cell r="C317">
            <v>250069</v>
          </cell>
          <cell r="D317" t="str">
            <v>00000250069</v>
          </cell>
          <cell r="E317" t="str">
            <v>东莞市政府无偿划拨三校区土地</v>
          </cell>
          <cell r="F317" t="str">
            <v>东莞理工学院</v>
          </cell>
          <cell r="G317" t="str">
            <v>DGUTCWC</v>
          </cell>
          <cell r="H317">
            <v>0</v>
          </cell>
          <cell r="I317">
            <v>0</v>
          </cell>
          <cell r="J317">
            <v>0</v>
          </cell>
          <cell r="K317">
            <v>0</v>
          </cell>
          <cell r="L317">
            <v>0</v>
          </cell>
          <cell r="M317">
            <v>0</v>
          </cell>
          <cell r="N317">
            <v>0</v>
          </cell>
          <cell r="O317">
            <v>0</v>
          </cell>
        </row>
        <row r="318">
          <cell r="C318">
            <v>250070</v>
          </cell>
          <cell r="D318" t="str">
            <v>00000250070</v>
          </cell>
          <cell r="E318" t="str">
            <v>王刚东莞市领军人才项目奖励资金</v>
          </cell>
          <cell r="F318" t="str">
            <v>东莞理工学院</v>
          </cell>
          <cell r="G318" t="str">
            <v>DGUTCWC</v>
          </cell>
          <cell r="H318">
            <v>0</v>
          </cell>
          <cell r="I318">
            <v>0</v>
          </cell>
          <cell r="J318">
            <v>0</v>
          </cell>
          <cell r="K318">
            <v>0</v>
          </cell>
          <cell r="L318">
            <v>0</v>
          </cell>
          <cell r="M318">
            <v>0</v>
          </cell>
          <cell r="N318">
            <v>0</v>
          </cell>
          <cell r="O318">
            <v>0</v>
          </cell>
        </row>
        <row r="319">
          <cell r="C319">
            <v>190100001119</v>
          </cell>
          <cell r="D319" t="str">
            <v>10100190100001119</v>
          </cell>
          <cell r="E319" t="str">
            <v>办公室自动化系统维护费</v>
          </cell>
          <cell r="F319" t="str">
            <v>王博</v>
          </cell>
          <cell r="G319" t="str">
            <v>2017136</v>
          </cell>
          <cell r="H319">
            <v>0</v>
          </cell>
          <cell r="I319">
            <v>0</v>
          </cell>
          <cell r="J319">
            <v>0</v>
          </cell>
          <cell r="K319">
            <v>0</v>
          </cell>
          <cell r="L319">
            <v>0</v>
          </cell>
          <cell r="M319">
            <v>0</v>
          </cell>
          <cell r="N319">
            <v>0</v>
          </cell>
          <cell r="O319">
            <v>0</v>
          </cell>
        </row>
        <row r="320">
          <cell r="C320">
            <v>211048032</v>
          </cell>
          <cell r="D320" t="str">
            <v>10100211048032</v>
          </cell>
          <cell r="E320" t="str">
            <v>校综合改革专项</v>
          </cell>
          <cell r="F320" t="str">
            <v>王博</v>
          </cell>
          <cell r="G320" t="str">
            <v>2017136</v>
          </cell>
          <cell r="H320">
            <v>0</v>
          </cell>
          <cell r="I320">
            <v>0</v>
          </cell>
          <cell r="J320">
            <v>0</v>
          </cell>
          <cell r="K320">
            <v>0</v>
          </cell>
          <cell r="L320">
            <v>0</v>
          </cell>
          <cell r="M320">
            <v>0</v>
          </cell>
          <cell r="N320">
            <v>0</v>
          </cell>
          <cell r="O320">
            <v>0</v>
          </cell>
        </row>
        <row r="321">
          <cell r="C321">
            <v>211189</v>
          </cell>
          <cell r="D321" t="str">
            <v>10100211189</v>
          </cell>
          <cell r="E321" t="str">
            <v>校史文稿编纂出版专项经费</v>
          </cell>
          <cell r="F321" t="str">
            <v>王博</v>
          </cell>
          <cell r="G321" t="str">
            <v>2017136</v>
          </cell>
          <cell r="H321">
            <v>0</v>
          </cell>
          <cell r="I321">
            <v>0</v>
          </cell>
          <cell r="J321">
            <v>0</v>
          </cell>
          <cell r="K321">
            <v>0</v>
          </cell>
          <cell r="L321">
            <v>0</v>
          </cell>
          <cell r="M321">
            <v>0</v>
          </cell>
          <cell r="N321">
            <v>0</v>
          </cell>
          <cell r="O321">
            <v>0</v>
          </cell>
        </row>
        <row r="322">
          <cell r="C322">
            <v>215815</v>
          </cell>
          <cell r="D322" t="str">
            <v>10100215815</v>
          </cell>
          <cell r="E322" t="str">
            <v>扶贫济困捐赠项目</v>
          </cell>
          <cell r="F322" t="str">
            <v>王博</v>
          </cell>
          <cell r="G322" t="str">
            <v>2017136</v>
          </cell>
          <cell r="H322">
            <v>266669.35</v>
          </cell>
          <cell r="I322">
            <v>0</v>
          </cell>
          <cell r="J322">
            <v>8000</v>
          </cell>
          <cell r="K322">
            <v>258669.35</v>
          </cell>
          <cell r="L322">
            <v>8000</v>
          </cell>
          <cell r="M322">
            <v>0</v>
          </cell>
          <cell r="N322">
            <v>0</v>
          </cell>
          <cell r="O322">
            <v>258669.35</v>
          </cell>
        </row>
        <row r="323">
          <cell r="C323">
            <v>2201008</v>
          </cell>
          <cell r="D323" t="str">
            <v>101002201008</v>
          </cell>
          <cell r="E323" t="str">
            <v>会议费</v>
          </cell>
          <cell r="F323" t="str">
            <v>王博</v>
          </cell>
          <cell r="G323" t="str">
            <v>2017136</v>
          </cell>
          <cell r="H323">
            <v>0</v>
          </cell>
          <cell r="I323">
            <v>0</v>
          </cell>
          <cell r="J323">
            <v>0</v>
          </cell>
          <cell r="K323">
            <v>0</v>
          </cell>
          <cell r="L323">
            <v>0</v>
          </cell>
          <cell r="M323">
            <v>0</v>
          </cell>
          <cell r="N323">
            <v>0</v>
          </cell>
          <cell r="O323">
            <v>0</v>
          </cell>
        </row>
        <row r="324">
          <cell r="C324">
            <v>220105</v>
          </cell>
          <cell r="D324" t="str">
            <v>10100220105</v>
          </cell>
          <cell r="E324" t="str">
            <v>学校接待费</v>
          </cell>
          <cell r="F324" t="str">
            <v>王博</v>
          </cell>
          <cell r="G324" t="str">
            <v>2017136</v>
          </cell>
          <cell r="H324">
            <v>0</v>
          </cell>
          <cell r="I324">
            <v>200000</v>
          </cell>
          <cell r="J324">
            <v>51772.8</v>
          </cell>
          <cell r="K324">
            <v>148227.2</v>
          </cell>
          <cell r="L324">
            <v>0</v>
          </cell>
          <cell r="M324">
            <v>0</v>
          </cell>
          <cell r="N324">
            <v>0</v>
          </cell>
          <cell r="O324">
            <v>148227.2</v>
          </cell>
        </row>
        <row r="325">
          <cell r="C325">
            <v>220111</v>
          </cell>
          <cell r="D325" t="str">
            <v>10100220111</v>
          </cell>
          <cell r="E325" t="str">
            <v>乡村振兴市直机关派出挂职工作人员工作性补贴资金</v>
          </cell>
          <cell r="F325" t="str">
            <v>王博</v>
          </cell>
          <cell r="G325" t="str">
            <v>2017136</v>
          </cell>
          <cell r="H325">
            <v>0</v>
          </cell>
          <cell r="I325">
            <v>72000</v>
          </cell>
          <cell r="J325">
            <v>32000</v>
          </cell>
          <cell r="K325">
            <v>40000</v>
          </cell>
          <cell r="L325">
            <v>0</v>
          </cell>
          <cell r="M325">
            <v>0</v>
          </cell>
          <cell r="N325">
            <v>0</v>
          </cell>
          <cell r="O325">
            <v>40000</v>
          </cell>
        </row>
        <row r="326">
          <cell r="C326">
            <v>220517002</v>
          </cell>
          <cell r="D326" t="str">
            <v>10100220517002</v>
          </cell>
          <cell r="E326" t="str">
            <v>高建办日常办公业务费</v>
          </cell>
          <cell r="F326" t="str">
            <v>王博</v>
          </cell>
          <cell r="G326" t="str">
            <v>2017136</v>
          </cell>
          <cell r="H326">
            <v>0</v>
          </cell>
          <cell r="I326">
            <v>0</v>
          </cell>
          <cell r="J326">
            <v>0</v>
          </cell>
          <cell r="K326">
            <v>0</v>
          </cell>
          <cell r="L326">
            <v>0</v>
          </cell>
          <cell r="M326">
            <v>0</v>
          </cell>
          <cell r="N326">
            <v>0</v>
          </cell>
          <cell r="O326">
            <v>0</v>
          </cell>
        </row>
        <row r="327">
          <cell r="C327">
            <v>220517003</v>
          </cell>
          <cell r="D327" t="str">
            <v>10100220517003</v>
          </cell>
          <cell r="E327" t="str">
            <v>高建办专项业务费</v>
          </cell>
          <cell r="F327" t="str">
            <v>王博</v>
          </cell>
          <cell r="G327" t="str">
            <v>2017136</v>
          </cell>
          <cell r="H327">
            <v>0</v>
          </cell>
          <cell r="I327">
            <v>0</v>
          </cell>
          <cell r="J327">
            <v>0</v>
          </cell>
          <cell r="K327">
            <v>0</v>
          </cell>
          <cell r="L327">
            <v>0</v>
          </cell>
          <cell r="M327">
            <v>0</v>
          </cell>
          <cell r="N327">
            <v>0</v>
          </cell>
          <cell r="O327">
            <v>0</v>
          </cell>
        </row>
        <row r="328">
          <cell r="C328">
            <v>221001001</v>
          </cell>
          <cell r="D328" t="str">
            <v>10100221001001</v>
          </cell>
          <cell r="E328" t="str">
            <v>机关部门日常教学经费</v>
          </cell>
          <cell r="F328" t="str">
            <v>王博</v>
          </cell>
          <cell r="G328" t="str">
            <v>2017136</v>
          </cell>
          <cell r="H328">
            <v>0</v>
          </cell>
          <cell r="I328">
            <v>28800</v>
          </cell>
          <cell r="J328">
            <v>4803</v>
          </cell>
          <cell r="K328">
            <v>23997</v>
          </cell>
          <cell r="L328">
            <v>0</v>
          </cell>
          <cell r="M328">
            <v>0</v>
          </cell>
          <cell r="N328">
            <v>0</v>
          </cell>
          <cell r="O328">
            <v>23997</v>
          </cell>
        </row>
        <row r="329">
          <cell r="C329">
            <v>221001092</v>
          </cell>
          <cell r="D329" t="str">
            <v>10100221001092</v>
          </cell>
          <cell r="E329" t="str">
            <v>会议费</v>
          </cell>
          <cell r="F329" t="str">
            <v>王博</v>
          </cell>
          <cell r="G329" t="str">
            <v>2017136</v>
          </cell>
          <cell r="H329">
            <v>0</v>
          </cell>
          <cell r="I329">
            <v>250000</v>
          </cell>
          <cell r="J329">
            <v>134741.75</v>
          </cell>
          <cell r="K329">
            <v>115258.25</v>
          </cell>
          <cell r="L329">
            <v>0</v>
          </cell>
          <cell r="M329">
            <v>0</v>
          </cell>
          <cell r="N329">
            <v>0</v>
          </cell>
          <cell r="O329">
            <v>115258.25</v>
          </cell>
        </row>
        <row r="330">
          <cell r="C330">
            <v>221001093</v>
          </cell>
          <cell r="D330" t="str">
            <v>10100221001093</v>
          </cell>
          <cell r="E330" t="str">
            <v>文印维护及专刊印刷费</v>
          </cell>
          <cell r="F330" t="str">
            <v>王博</v>
          </cell>
          <cell r="G330" t="str">
            <v>2017136</v>
          </cell>
          <cell r="H330">
            <v>0</v>
          </cell>
          <cell r="I330">
            <v>53550</v>
          </cell>
          <cell r="J330">
            <v>33127.03</v>
          </cell>
          <cell r="K330">
            <v>20422.97</v>
          </cell>
          <cell r="L330">
            <v>0</v>
          </cell>
          <cell r="M330">
            <v>0</v>
          </cell>
          <cell r="N330">
            <v>0</v>
          </cell>
          <cell r="O330">
            <v>20422.97</v>
          </cell>
        </row>
        <row r="331">
          <cell r="C331">
            <v>221001094</v>
          </cell>
          <cell r="D331" t="str">
            <v>10100221001094</v>
          </cell>
          <cell r="E331" t="str">
            <v>校综合改革专项</v>
          </cell>
          <cell r="F331" t="str">
            <v>王博</v>
          </cell>
          <cell r="G331" t="str">
            <v>2017136</v>
          </cell>
          <cell r="H331">
            <v>0</v>
          </cell>
          <cell r="I331">
            <v>96000</v>
          </cell>
          <cell r="J331">
            <v>92427</v>
          </cell>
          <cell r="K331">
            <v>3573</v>
          </cell>
          <cell r="L331">
            <v>0</v>
          </cell>
          <cell r="M331">
            <v>0</v>
          </cell>
          <cell r="N331">
            <v>0</v>
          </cell>
          <cell r="O331">
            <v>3573</v>
          </cell>
        </row>
        <row r="332">
          <cell r="C332">
            <v>221001095</v>
          </cell>
          <cell r="D332" t="str">
            <v>10100221001095</v>
          </cell>
          <cell r="E332" t="str">
            <v>双百行动及乡村振兴专项</v>
          </cell>
          <cell r="F332" t="str">
            <v>王博</v>
          </cell>
          <cell r="G332" t="str">
            <v>2017136</v>
          </cell>
          <cell r="H332">
            <v>0</v>
          </cell>
          <cell r="I332">
            <v>1400000</v>
          </cell>
          <cell r="J332">
            <v>172418.69</v>
          </cell>
          <cell r="K332">
            <v>1227581.31</v>
          </cell>
          <cell r="L332">
            <v>12480</v>
          </cell>
          <cell r="M332">
            <v>0</v>
          </cell>
          <cell r="N332">
            <v>0</v>
          </cell>
          <cell r="O332">
            <v>1227581.31</v>
          </cell>
        </row>
        <row r="333">
          <cell r="C333">
            <v>221001096</v>
          </cell>
          <cell r="D333" t="str">
            <v>10100221001096</v>
          </cell>
          <cell r="E333" t="str">
            <v>专家顾问咨询律师费</v>
          </cell>
          <cell r="F333" t="str">
            <v>王博</v>
          </cell>
          <cell r="G333" t="str">
            <v>2017136</v>
          </cell>
          <cell r="H333">
            <v>0</v>
          </cell>
          <cell r="I333">
            <v>445000</v>
          </cell>
          <cell r="J333">
            <v>277425</v>
          </cell>
          <cell r="K333">
            <v>167575</v>
          </cell>
          <cell r="L333">
            <v>0</v>
          </cell>
          <cell r="M333">
            <v>0</v>
          </cell>
          <cell r="N333">
            <v>0</v>
          </cell>
          <cell r="O333">
            <v>167575</v>
          </cell>
        </row>
        <row r="334">
          <cell r="C334">
            <v>221001097</v>
          </cell>
          <cell r="D334" t="str">
            <v>10100221001097</v>
          </cell>
          <cell r="E334" t="str">
            <v>行政差旅费</v>
          </cell>
          <cell r="F334" t="str">
            <v>王博</v>
          </cell>
          <cell r="G334" t="str">
            <v>2017136</v>
          </cell>
          <cell r="H334">
            <v>0</v>
          </cell>
          <cell r="I334">
            <v>378000</v>
          </cell>
          <cell r="J334">
            <v>321511</v>
          </cell>
          <cell r="K334">
            <v>56489</v>
          </cell>
          <cell r="L334">
            <v>50000</v>
          </cell>
          <cell r="M334">
            <v>0</v>
          </cell>
          <cell r="N334">
            <v>0</v>
          </cell>
          <cell r="O334">
            <v>56489</v>
          </cell>
        </row>
        <row r="335">
          <cell r="C335">
            <v>221001098</v>
          </cell>
          <cell r="D335" t="str">
            <v>10100221001098</v>
          </cell>
          <cell r="E335" t="str">
            <v>会议中心维持与专项经费</v>
          </cell>
          <cell r="F335" t="str">
            <v>王博</v>
          </cell>
          <cell r="G335" t="str">
            <v>2017136</v>
          </cell>
          <cell r="H335">
            <v>0</v>
          </cell>
          <cell r="I335">
            <v>140000</v>
          </cell>
          <cell r="J335">
            <v>26806</v>
          </cell>
          <cell r="K335">
            <v>113194</v>
          </cell>
          <cell r="L335">
            <v>0</v>
          </cell>
          <cell r="M335">
            <v>0</v>
          </cell>
          <cell r="N335">
            <v>0</v>
          </cell>
          <cell r="O335">
            <v>113194</v>
          </cell>
        </row>
        <row r="336">
          <cell r="C336">
            <v>221001099</v>
          </cell>
          <cell r="D336" t="str">
            <v>10100221001099</v>
          </cell>
          <cell r="E336" t="str">
            <v>综合档案费及保密费</v>
          </cell>
          <cell r="F336" t="str">
            <v>王博</v>
          </cell>
          <cell r="G336" t="str">
            <v>2017136</v>
          </cell>
          <cell r="H336">
            <v>0</v>
          </cell>
          <cell r="I336">
            <v>150000</v>
          </cell>
          <cell r="J336">
            <v>36101.69</v>
          </cell>
          <cell r="K336">
            <v>113898.31</v>
          </cell>
          <cell r="L336">
            <v>0</v>
          </cell>
          <cell r="M336">
            <v>0</v>
          </cell>
          <cell r="N336">
            <v>0</v>
          </cell>
          <cell r="O336">
            <v>113898.31</v>
          </cell>
        </row>
        <row r="337">
          <cell r="C337">
            <v>221001100</v>
          </cell>
          <cell r="D337" t="str">
            <v>10100221001100</v>
          </cell>
          <cell r="E337" t="str">
            <v>传染病多病共防</v>
          </cell>
          <cell r="F337" t="str">
            <v>王博</v>
          </cell>
          <cell r="G337" t="str">
            <v>2017136</v>
          </cell>
          <cell r="H337">
            <v>0</v>
          </cell>
          <cell r="I337">
            <v>20000</v>
          </cell>
          <cell r="J337">
            <v>0</v>
          </cell>
          <cell r="K337">
            <v>20000</v>
          </cell>
          <cell r="L337">
            <v>0</v>
          </cell>
          <cell r="M337">
            <v>0</v>
          </cell>
          <cell r="N337">
            <v>0</v>
          </cell>
          <cell r="O337">
            <v>20000</v>
          </cell>
        </row>
        <row r="338">
          <cell r="C338">
            <v>221001101</v>
          </cell>
          <cell r="D338" t="str">
            <v>10100221001101</v>
          </cell>
          <cell r="E338" t="str">
            <v>交通费</v>
          </cell>
          <cell r="F338" t="str">
            <v>王博</v>
          </cell>
          <cell r="G338" t="str">
            <v>2017136</v>
          </cell>
          <cell r="H338">
            <v>0</v>
          </cell>
          <cell r="I338">
            <v>30240</v>
          </cell>
          <cell r="J338">
            <v>0</v>
          </cell>
          <cell r="K338">
            <v>30240</v>
          </cell>
          <cell r="L338">
            <v>0</v>
          </cell>
          <cell r="M338">
            <v>0</v>
          </cell>
          <cell r="N338">
            <v>0</v>
          </cell>
          <cell r="O338">
            <v>30240</v>
          </cell>
        </row>
        <row r="339">
          <cell r="C339">
            <v>221013</v>
          </cell>
          <cell r="D339" t="str">
            <v>10100221013</v>
          </cell>
          <cell r="E339" t="str">
            <v>基础教育帮扶专项经费</v>
          </cell>
          <cell r="F339" t="str">
            <v>王博</v>
          </cell>
          <cell r="G339" t="str">
            <v>2017136</v>
          </cell>
          <cell r="H339">
            <v>0</v>
          </cell>
          <cell r="I339">
            <v>900000</v>
          </cell>
          <cell r="J339">
            <v>78167.66</v>
          </cell>
          <cell r="K339">
            <v>821832.34</v>
          </cell>
          <cell r="L339">
            <v>0</v>
          </cell>
          <cell r="M339">
            <v>0</v>
          </cell>
          <cell r="N339">
            <v>0</v>
          </cell>
          <cell r="O339">
            <v>821832.34</v>
          </cell>
        </row>
        <row r="340">
          <cell r="C340">
            <v>225601002</v>
          </cell>
          <cell r="D340" t="str">
            <v>10100225601002</v>
          </cell>
          <cell r="E340" t="str">
            <v>科研管理费</v>
          </cell>
          <cell r="F340" t="str">
            <v>王博</v>
          </cell>
          <cell r="G340" t="str">
            <v>2017136</v>
          </cell>
          <cell r="H340">
            <v>0</v>
          </cell>
          <cell r="I340">
            <v>80135.05</v>
          </cell>
          <cell r="J340">
            <v>28800</v>
          </cell>
          <cell r="K340">
            <v>51335.05</v>
          </cell>
          <cell r="L340">
            <v>0</v>
          </cell>
          <cell r="M340">
            <v>0</v>
          </cell>
          <cell r="N340">
            <v>0</v>
          </cell>
          <cell r="O340">
            <v>51335.05</v>
          </cell>
        </row>
        <row r="341">
          <cell r="C341">
            <v>230222</v>
          </cell>
          <cell r="D341" t="str">
            <v>10100230222</v>
          </cell>
          <cell r="E341" t="str">
            <v>（定向捐赠代管资金）白土镇河边村乡村振兴车间花生加工厂项目</v>
          </cell>
          <cell r="F341" t="str">
            <v>王博</v>
          </cell>
          <cell r="G341" t="str">
            <v>2017136</v>
          </cell>
          <cell r="H341">
            <v>0</v>
          </cell>
          <cell r="I341">
            <v>0</v>
          </cell>
          <cell r="J341">
            <v>0</v>
          </cell>
          <cell r="K341">
            <v>0</v>
          </cell>
          <cell r="L341">
            <v>0</v>
          </cell>
          <cell r="M341">
            <v>0</v>
          </cell>
          <cell r="N341">
            <v>0</v>
          </cell>
          <cell r="O341">
            <v>0</v>
          </cell>
        </row>
        <row r="342">
          <cell r="C342">
            <v>2400012</v>
          </cell>
          <cell r="D342" t="str">
            <v>101002400012</v>
          </cell>
          <cell r="E342" t="str">
            <v>测试</v>
          </cell>
          <cell r="F342" t="str">
            <v>神州浩天</v>
          </cell>
          <cell r="G342" t="str">
            <v>18903010791</v>
          </cell>
          <cell r="H342">
            <v>0</v>
          </cell>
          <cell r="I342">
            <v>0</v>
          </cell>
          <cell r="J342">
            <v>0</v>
          </cell>
          <cell r="K342">
            <v>0</v>
          </cell>
          <cell r="L342">
            <v>0</v>
          </cell>
          <cell r="M342">
            <v>0</v>
          </cell>
          <cell r="N342">
            <v>0</v>
          </cell>
          <cell r="O342">
            <v>0</v>
          </cell>
        </row>
        <row r="343">
          <cell r="C343">
            <v>251002001</v>
          </cell>
          <cell r="D343" t="str">
            <v>10100251002001</v>
          </cell>
          <cell r="E343" t="str">
            <v>高建办专项业务费</v>
          </cell>
          <cell r="F343" t="str">
            <v>王博</v>
          </cell>
          <cell r="G343" t="str">
            <v>2017136</v>
          </cell>
          <cell r="H343">
            <v>0</v>
          </cell>
          <cell r="I343">
            <v>420000</v>
          </cell>
          <cell r="J343">
            <v>364710.87</v>
          </cell>
          <cell r="K343">
            <v>55289.13</v>
          </cell>
          <cell r="L343">
            <v>0</v>
          </cell>
          <cell r="M343">
            <v>0</v>
          </cell>
          <cell r="N343">
            <v>0</v>
          </cell>
          <cell r="O343">
            <v>55289.13</v>
          </cell>
        </row>
        <row r="344">
          <cell r="C344">
            <v>221001002</v>
          </cell>
          <cell r="D344" t="str">
            <v>10200221001002</v>
          </cell>
          <cell r="E344" t="str">
            <v>机关部门日常教学经费</v>
          </cell>
          <cell r="F344" t="str">
            <v>王浩良</v>
          </cell>
          <cell r="G344" t="str">
            <v>1994014</v>
          </cell>
          <cell r="H344">
            <v>0</v>
          </cell>
          <cell r="I344">
            <v>14400</v>
          </cell>
          <cell r="J344">
            <v>6247.75</v>
          </cell>
          <cell r="K344">
            <v>8152.25</v>
          </cell>
          <cell r="L344">
            <v>0</v>
          </cell>
          <cell r="M344">
            <v>0</v>
          </cell>
          <cell r="N344">
            <v>0</v>
          </cell>
          <cell r="O344">
            <v>8152.25</v>
          </cell>
        </row>
        <row r="345">
          <cell r="C345">
            <v>221001120</v>
          </cell>
          <cell r="D345" t="str">
            <v>10200221001120</v>
          </cell>
          <cell r="E345" t="str">
            <v>纪检监察业务经费</v>
          </cell>
          <cell r="F345" t="str">
            <v>王浩良</v>
          </cell>
          <cell r="G345" t="str">
            <v>1994014</v>
          </cell>
          <cell r="H345">
            <v>0</v>
          </cell>
          <cell r="I345">
            <v>200000</v>
          </cell>
          <cell r="J345">
            <v>66329.32</v>
          </cell>
          <cell r="K345">
            <v>133670.68</v>
          </cell>
          <cell r="L345">
            <v>0</v>
          </cell>
          <cell r="M345">
            <v>0</v>
          </cell>
          <cell r="N345">
            <v>0</v>
          </cell>
          <cell r="O345">
            <v>133670.68</v>
          </cell>
        </row>
        <row r="346">
          <cell r="C346">
            <v>225601030</v>
          </cell>
          <cell r="D346" t="str">
            <v>10200225601030</v>
          </cell>
          <cell r="E346" t="str">
            <v>科研管理费</v>
          </cell>
          <cell r="F346" t="str">
            <v>王浩良</v>
          </cell>
          <cell r="G346" t="str">
            <v>1994014</v>
          </cell>
          <cell r="H346">
            <v>0</v>
          </cell>
          <cell r="I346">
            <v>50</v>
          </cell>
          <cell r="J346">
            <v>0</v>
          </cell>
          <cell r="K346">
            <v>50</v>
          </cell>
          <cell r="L346">
            <v>0</v>
          </cell>
          <cell r="M346">
            <v>0</v>
          </cell>
          <cell r="N346">
            <v>0</v>
          </cell>
          <cell r="O346">
            <v>50</v>
          </cell>
        </row>
        <row r="347">
          <cell r="C347">
            <v>195900001</v>
          </cell>
          <cell r="D347" t="str">
            <v>10300195900001</v>
          </cell>
          <cell r="E347" t="str">
            <v>(073002001)党费</v>
          </cell>
          <cell r="F347" t="str">
            <v>彭晓波</v>
          </cell>
          <cell r="G347" t="str">
            <v>1992014</v>
          </cell>
          <cell r="H347">
            <v>0</v>
          </cell>
          <cell r="I347">
            <v>3525884.19</v>
          </cell>
          <cell r="J347">
            <v>418385.3</v>
          </cell>
          <cell r="K347">
            <v>3107498.89</v>
          </cell>
          <cell r="L347">
            <v>0</v>
          </cell>
          <cell r="M347">
            <v>0</v>
          </cell>
          <cell r="N347">
            <v>0</v>
          </cell>
          <cell r="O347">
            <v>3107498.89</v>
          </cell>
        </row>
        <row r="348">
          <cell r="C348">
            <v>2001013091</v>
          </cell>
          <cell r="D348" t="str">
            <v>103002001013091</v>
          </cell>
          <cell r="E348" t="str">
            <v>B03021982党建专项经费</v>
          </cell>
          <cell r="F348" t="str">
            <v>彭晓波
</v>
          </cell>
          <cell r="G348" t="str">
            <v>1992014</v>
          </cell>
          <cell r="H348">
            <v>0</v>
          </cell>
          <cell r="I348">
            <v>0</v>
          </cell>
          <cell r="J348">
            <v>0</v>
          </cell>
          <cell r="K348">
            <v>0</v>
          </cell>
          <cell r="L348">
            <v>0</v>
          </cell>
          <cell r="M348">
            <v>0</v>
          </cell>
          <cell r="N348">
            <v>0</v>
          </cell>
          <cell r="O348">
            <v>0</v>
          </cell>
        </row>
        <row r="349">
          <cell r="C349">
            <v>221001003</v>
          </cell>
          <cell r="D349" t="str">
            <v>10300221001003</v>
          </cell>
          <cell r="E349" t="str">
            <v>机关部门日常教学经费</v>
          </cell>
          <cell r="F349" t="str">
            <v>彭晓波</v>
          </cell>
          <cell r="G349" t="str">
            <v>1992014</v>
          </cell>
          <cell r="H349">
            <v>0</v>
          </cell>
          <cell r="I349">
            <v>24000</v>
          </cell>
          <cell r="J349">
            <v>13231.76</v>
          </cell>
          <cell r="K349">
            <v>10768.24</v>
          </cell>
          <cell r="L349">
            <v>0</v>
          </cell>
          <cell r="M349">
            <v>0</v>
          </cell>
          <cell r="N349">
            <v>0</v>
          </cell>
          <cell r="O349">
            <v>10768.24</v>
          </cell>
        </row>
        <row r="350">
          <cell r="C350">
            <v>221001102</v>
          </cell>
          <cell r="D350" t="str">
            <v>10300221001102</v>
          </cell>
          <cell r="E350" t="str">
            <v>干部挂职经费</v>
          </cell>
          <cell r="F350" t="str">
            <v>彭晓波</v>
          </cell>
          <cell r="G350" t="str">
            <v>1992014</v>
          </cell>
          <cell r="H350">
            <v>0</v>
          </cell>
          <cell r="I350">
            <v>870060</v>
          </cell>
          <cell r="J350">
            <v>711245</v>
          </cell>
          <cell r="K350">
            <v>158815</v>
          </cell>
          <cell r="L350">
            <v>0</v>
          </cell>
          <cell r="M350">
            <v>0</v>
          </cell>
          <cell r="N350">
            <v>0</v>
          </cell>
          <cell r="O350">
            <v>158815</v>
          </cell>
        </row>
        <row r="351">
          <cell r="C351">
            <v>221001103</v>
          </cell>
          <cell r="D351" t="str">
            <v>10300221001103</v>
          </cell>
          <cell r="E351" t="str">
            <v>干部培训费</v>
          </cell>
          <cell r="F351" t="str">
            <v>彭晓波</v>
          </cell>
          <cell r="G351" t="str">
            <v>1992014</v>
          </cell>
          <cell r="H351">
            <v>0</v>
          </cell>
          <cell r="I351">
            <v>150000</v>
          </cell>
          <cell r="J351">
            <v>74602.4</v>
          </cell>
          <cell r="K351">
            <v>75397.6</v>
          </cell>
          <cell r="L351">
            <v>0</v>
          </cell>
          <cell r="M351">
            <v>0</v>
          </cell>
          <cell r="N351">
            <v>0</v>
          </cell>
          <cell r="O351">
            <v>75397.6</v>
          </cell>
        </row>
        <row r="352">
          <cell r="C352">
            <v>221001104</v>
          </cell>
          <cell r="D352" t="str">
            <v>10300221001104</v>
          </cell>
          <cell r="E352" t="str">
            <v>党建经费</v>
          </cell>
          <cell r="F352" t="str">
            <v>彭晓波</v>
          </cell>
          <cell r="G352" t="str">
            <v>1992014</v>
          </cell>
          <cell r="H352">
            <v>0</v>
          </cell>
          <cell r="I352">
            <v>475000</v>
          </cell>
          <cell r="J352">
            <v>171855.59</v>
          </cell>
          <cell r="K352">
            <v>303144.41</v>
          </cell>
          <cell r="L352">
            <v>0</v>
          </cell>
          <cell r="M352">
            <v>0</v>
          </cell>
          <cell r="N352">
            <v>0</v>
          </cell>
          <cell r="O352">
            <v>303144.41</v>
          </cell>
        </row>
        <row r="353">
          <cell r="C353">
            <v>221001105</v>
          </cell>
          <cell r="D353" t="str">
            <v>10300221001105</v>
          </cell>
          <cell r="E353" t="str">
            <v>统战经费</v>
          </cell>
          <cell r="F353" t="str">
            <v>彭晓波</v>
          </cell>
          <cell r="G353" t="str">
            <v>1992014</v>
          </cell>
          <cell r="H353">
            <v>0</v>
          </cell>
          <cell r="I353">
            <v>101745</v>
          </cell>
          <cell r="J353">
            <v>32759.88</v>
          </cell>
          <cell r="K353">
            <v>68985.12</v>
          </cell>
          <cell r="L353">
            <v>0</v>
          </cell>
          <cell r="M353">
            <v>0</v>
          </cell>
          <cell r="N353">
            <v>0</v>
          </cell>
          <cell r="O353">
            <v>68985.12</v>
          </cell>
        </row>
        <row r="354">
          <cell r="C354">
            <v>221001141</v>
          </cell>
          <cell r="D354" t="str">
            <v>10300221001141</v>
          </cell>
          <cell r="E354" t="str">
            <v>重点人才服务专项经费</v>
          </cell>
          <cell r="F354" t="str">
            <v>彭晓波</v>
          </cell>
          <cell r="G354" t="str">
            <v>1992014</v>
          </cell>
          <cell r="H354">
            <v>0</v>
          </cell>
          <cell r="I354">
            <v>89440</v>
          </cell>
          <cell r="J354">
            <v>33350</v>
          </cell>
          <cell r="K354">
            <v>56090</v>
          </cell>
          <cell r="L354">
            <v>0</v>
          </cell>
          <cell r="M354">
            <v>0</v>
          </cell>
          <cell r="N354">
            <v>0</v>
          </cell>
          <cell r="O354">
            <v>56090</v>
          </cell>
        </row>
        <row r="355">
          <cell r="C355">
            <v>245715</v>
          </cell>
          <cell r="D355" t="str">
            <v>10300245715</v>
          </cell>
          <cell r="E355" t="str">
            <v>广东省高等学校党的建设研究会本科分会“学习贯彻全国两会精神，以高质量党建推动高质量发展”党建研究后资助项目</v>
          </cell>
          <cell r="F355" t="str">
            <v>李宏</v>
          </cell>
          <cell r="G355" t="str">
            <v>2021061</v>
          </cell>
          <cell r="H355">
            <v>0</v>
          </cell>
          <cell r="I355">
            <v>0</v>
          </cell>
          <cell r="J355">
            <v>0</v>
          </cell>
          <cell r="K355">
            <v>0</v>
          </cell>
          <cell r="L355">
            <v>0</v>
          </cell>
          <cell r="M355">
            <v>0</v>
          </cell>
          <cell r="N355">
            <v>0</v>
          </cell>
          <cell r="O355">
            <v>0</v>
          </cell>
        </row>
        <row r="356">
          <cell r="C356">
            <v>211142</v>
          </cell>
          <cell r="D356" t="str">
            <v>10400211142</v>
          </cell>
          <cell r="E356" t="str">
            <v>校园文化建设及宣传教育经费</v>
          </cell>
          <cell r="F356" t="str">
            <v>邹琼</v>
          </cell>
          <cell r="G356" t="str">
            <v>2001009</v>
          </cell>
          <cell r="H356">
            <v>0</v>
          </cell>
          <cell r="I356">
            <v>0</v>
          </cell>
          <cell r="J356">
            <v>0</v>
          </cell>
          <cell r="K356">
            <v>0</v>
          </cell>
          <cell r="L356">
            <v>0</v>
          </cell>
          <cell r="M356">
            <v>0</v>
          </cell>
          <cell r="N356">
            <v>0</v>
          </cell>
          <cell r="O356">
            <v>0</v>
          </cell>
        </row>
        <row r="357">
          <cell r="C357">
            <v>221001004</v>
          </cell>
          <cell r="D357" t="str">
            <v>10400221001004</v>
          </cell>
          <cell r="E357" t="str">
            <v>机关部门日常教学经费</v>
          </cell>
          <cell r="F357" t="str">
            <v>邹琼</v>
          </cell>
          <cell r="G357" t="str">
            <v>2001009</v>
          </cell>
          <cell r="H357">
            <v>0</v>
          </cell>
          <cell r="I357">
            <v>15600</v>
          </cell>
          <cell r="J357">
            <v>12000.93</v>
          </cell>
          <cell r="K357">
            <v>3599.07</v>
          </cell>
          <cell r="L357">
            <v>0</v>
          </cell>
          <cell r="M357">
            <v>0</v>
          </cell>
          <cell r="N357">
            <v>0</v>
          </cell>
          <cell r="O357">
            <v>3599.07</v>
          </cell>
        </row>
        <row r="358">
          <cell r="C358">
            <v>221011</v>
          </cell>
          <cell r="D358" t="str">
            <v>10400221011</v>
          </cell>
          <cell r="E358" t="str">
            <v>宣传教育经费</v>
          </cell>
          <cell r="F358" t="str">
            <v>邹琼</v>
          </cell>
          <cell r="G358" t="str">
            <v>2001009</v>
          </cell>
          <cell r="H358">
            <v>0</v>
          </cell>
          <cell r="I358">
            <v>1940000</v>
          </cell>
          <cell r="J358">
            <v>772359.67</v>
          </cell>
          <cell r="K358">
            <v>1167640.33</v>
          </cell>
          <cell r="L358">
            <v>30000</v>
          </cell>
          <cell r="M358">
            <v>699157</v>
          </cell>
          <cell r="N358">
            <v>0</v>
          </cell>
          <cell r="O358">
            <v>468483.33</v>
          </cell>
        </row>
        <row r="359">
          <cell r="C359">
            <v>221011014</v>
          </cell>
          <cell r="D359" t="str">
            <v>10400221011014</v>
          </cell>
          <cell r="E359" t="str">
            <v>莞邑精品红色情景剧</v>
          </cell>
          <cell r="F359" t="str">
            <v>黄湘</v>
          </cell>
          <cell r="G359" t="str">
            <v>2003100</v>
          </cell>
          <cell r="H359">
            <v>0</v>
          </cell>
          <cell r="I359">
            <v>0</v>
          </cell>
          <cell r="J359">
            <v>0</v>
          </cell>
          <cell r="K359">
            <v>0</v>
          </cell>
          <cell r="L359">
            <v>0</v>
          </cell>
          <cell r="M359">
            <v>0</v>
          </cell>
          <cell r="N359">
            <v>0</v>
          </cell>
          <cell r="O359">
            <v>0</v>
          </cell>
        </row>
        <row r="360">
          <cell r="C360">
            <v>221011015</v>
          </cell>
          <cell r="D360" t="str">
            <v>10400221011015</v>
          </cell>
          <cell r="E360" t="str">
            <v>以生为本 心育赋能——园艺心理育人系列活动</v>
          </cell>
          <cell r="F360" t="str">
            <v>柳卓君</v>
          </cell>
          <cell r="G360" t="str">
            <v>2007022</v>
          </cell>
          <cell r="H360">
            <v>0</v>
          </cell>
          <cell r="I360">
            <v>0</v>
          </cell>
          <cell r="J360">
            <v>0</v>
          </cell>
          <cell r="K360">
            <v>0</v>
          </cell>
          <cell r="L360">
            <v>0</v>
          </cell>
          <cell r="M360">
            <v>0</v>
          </cell>
          <cell r="N360">
            <v>0</v>
          </cell>
          <cell r="O360">
            <v>0</v>
          </cell>
        </row>
        <row r="361">
          <cell r="C361">
            <v>221011016</v>
          </cell>
          <cell r="D361" t="str">
            <v>10400221011016</v>
          </cell>
          <cell r="E361" t="str">
            <v>卓越工程师文化建设</v>
          </cell>
          <cell r="F361" t="str">
            <v>邓维伟</v>
          </cell>
          <cell r="G361" t="str">
            <v>2005044</v>
          </cell>
          <cell r="H361">
            <v>0</v>
          </cell>
          <cell r="I361">
            <v>0</v>
          </cell>
          <cell r="J361">
            <v>0</v>
          </cell>
          <cell r="K361">
            <v>0</v>
          </cell>
          <cell r="L361">
            <v>0</v>
          </cell>
          <cell r="M361">
            <v>0</v>
          </cell>
          <cell r="N361">
            <v>0</v>
          </cell>
          <cell r="O361">
            <v>0</v>
          </cell>
        </row>
        <row r="362">
          <cell r="C362">
            <v>221011017</v>
          </cell>
          <cell r="D362" t="str">
            <v>10400221011017</v>
          </cell>
          <cell r="E362" t="str">
            <v>我有我“篮”图——莞工UBA</v>
          </cell>
          <cell r="F362" t="str">
            <v>张伟林</v>
          </cell>
          <cell r="G362" t="str">
            <v>1993038</v>
          </cell>
          <cell r="H362">
            <v>0</v>
          </cell>
          <cell r="I362">
            <v>50000</v>
          </cell>
          <cell r="J362">
            <v>0</v>
          </cell>
          <cell r="K362">
            <v>50000</v>
          </cell>
          <cell r="L362">
            <v>0</v>
          </cell>
          <cell r="M362">
            <v>0</v>
          </cell>
          <cell r="N362">
            <v>0</v>
          </cell>
          <cell r="O362">
            <v>50000</v>
          </cell>
        </row>
        <row r="363">
          <cell r="C363">
            <v>221011018</v>
          </cell>
          <cell r="D363" t="str">
            <v>10400221011018</v>
          </cell>
          <cell r="E363" t="str">
            <v>立志为“工”：卓越工程师文化建设项目</v>
          </cell>
          <cell r="F363" t="str">
            <v>胡文龙</v>
          </cell>
          <cell r="G363" t="str">
            <v>2017836</v>
          </cell>
          <cell r="H363">
            <v>0</v>
          </cell>
          <cell r="I363">
            <v>130000</v>
          </cell>
          <cell r="J363">
            <v>1740.59</v>
          </cell>
          <cell r="K363">
            <v>128259.41</v>
          </cell>
          <cell r="L363">
            <v>0</v>
          </cell>
          <cell r="M363">
            <v>0</v>
          </cell>
          <cell r="N363">
            <v>0</v>
          </cell>
          <cell r="O363">
            <v>128259.41</v>
          </cell>
        </row>
        <row r="364">
          <cell r="C364">
            <v>221011019</v>
          </cell>
          <cell r="D364" t="str">
            <v>10400221011019</v>
          </cell>
          <cell r="E364" t="str">
            <v>虎门销烟主题情景剧</v>
          </cell>
          <cell r="F364" t="str">
            <v>黄艺琦</v>
          </cell>
          <cell r="G364" t="str">
            <v>2004109</v>
          </cell>
          <cell r="H364">
            <v>0</v>
          </cell>
          <cell r="I364">
            <v>596000</v>
          </cell>
          <cell r="J364">
            <v>52934.6</v>
          </cell>
          <cell r="K364">
            <v>543065.4</v>
          </cell>
          <cell r="L364">
            <v>0</v>
          </cell>
          <cell r="M364">
            <v>391400</v>
          </cell>
          <cell r="N364">
            <v>0</v>
          </cell>
          <cell r="O364">
            <v>151665.4</v>
          </cell>
        </row>
        <row r="365">
          <cell r="C365">
            <v>221011020</v>
          </cell>
          <cell r="D365" t="str">
            <v>10400221011020</v>
          </cell>
          <cell r="E365" t="str">
            <v>莞工文育，经典研读</v>
          </cell>
          <cell r="F365" t="str">
            <v>况小雪</v>
          </cell>
          <cell r="G365" t="str">
            <v>2017057</v>
          </cell>
          <cell r="H365">
            <v>0</v>
          </cell>
          <cell r="I365">
            <v>19000</v>
          </cell>
          <cell r="J365">
            <v>3863.3</v>
          </cell>
          <cell r="K365">
            <v>15136.7</v>
          </cell>
          <cell r="L365">
            <v>0</v>
          </cell>
          <cell r="M365">
            <v>0</v>
          </cell>
          <cell r="N365">
            <v>0</v>
          </cell>
          <cell r="O365">
            <v>15136.7</v>
          </cell>
        </row>
        <row r="366">
          <cell r="C366">
            <v>221011021</v>
          </cell>
          <cell r="D366" t="str">
            <v>10400221011021</v>
          </cell>
          <cell r="E366" t="str">
            <v>绿美莞工 心育赋能——园艺心理育人系列活动</v>
          </cell>
          <cell r="F366" t="str">
            <v>柳卓君</v>
          </cell>
          <cell r="G366" t="str">
            <v>2007022</v>
          </cell>
          <cell r="H366">
            <v>0</v>
          </cell>
          <cell r="I366">
            <v>0</v>
          </cell>
          <cell r="J366">
            <v>0</v>
          </cell>
          <cell r="K366">
            <v>0</v>
          </cell>
          <cell r="L366">
            <v>0</v>
          </cell>
          <cell r="M366">
            <v>0</v>
          </cell>
          <cell r="N366">
            <v>0</v>
          </cell>
          <cell r="O366">
            <v>0</v>
          </cell>
        </row>
        <row r="367">
          <cell r="C367">
            <v>221011048</v>
          </cell>
          <cell r="D367" t="str">
            <v>10400221011048</v>
          </cell>
          <cell r="E367" t="str">
            <v>莞脉守护者计划——数字化校园非遗传承项目</v>
          </cell>
          <cell r="F367" t="str">
            <v>李钰田</v>
          </cell>
          <cell r="G367" t="str">
            <v>2009027</v>
          </cell>
          <cell r="H367">
            <v>0</v>
          </cell>
          <cell r="I367">
            <v>30000</v>
          </cell>
          <cell r="J367">
            <v>4312.09</v>
          </cell>
          <cell r="K367">
            <v>25687.91</v>
          </cell>
          <cell r="L367">
            <v>0</v>
          </cell>
          <cell r="M367">
            <v>0</v>
          </cell>
          <cell r="N367">
            <v>0</v>
          </cell>
          <cell r="O367">
            <v>25687.91</v>
          </cell>
        </row>
        <row r="368">
          <cell r="C368">
            <v>221011049</v>
          </cell>
          <cell r="D368" t="str">
            <v>10400221011049</v>
          </cell>
          <cell r="E368" t="str">
            <v>莞工急救文化：生命教育与急救责任的校园融合</v>
          </cell>
          <cell r="F368" t="str">
            <v>谈娟</v>
          </cell>
          <cell r="G368" t="str">
            <v>2006054</v>
          </cell>
          <cell r="H368">
            <v>0</v>
          </cell>
          <cell r="I368">
            <v>95000</v>
          </cell>
          <cell r="J368">
            <v>44275.8</v>
          </cell>
          <cell r="K368">
            <v>50724.2</v>
          </cell>
          <cell r="L368">
            <v>0</v>
          </cell>
          <cell r="M368">
            <v>0</v>
          </cell>
          <cell r="N368">
            <v>0</v>
          </cell>
          <cell r="O368">
            <v>50724.2</v>
          </cell>
        </row>
        <row r="369">
          <cell r="C369">
            <v>221011050</v>
          </cell>
          <cell r="D369" t="str">
            <v>10400221011050</v>
          </cell>
          <cell r="E369" t="str">
            <v>“食育未来·智享健康”校园健康文化共建行动</v>
          </cell>
          <cell r="F369" t="str">
            <v>葛金虎</v>
          </cell>
          <cell r="G369" t="str">
            <v>2004073</v>
          </cell>
          <cell r="H369">
            <v>0</v>
          </cell>
          <cell r="I369">
            <v>30000</v>
          </cell>
          <cell r="J369">
            <v>0</v>
          </cell>
          <cell r="K369">
            <v>30000</v>
          </cell>
          <cell r="L369">
            <v>0</v>
          </cell>
          <cell r="M369">
            <v>0</v>
          </cell>
          <cell r="N369">
            <v>0</v>
          </cell>
          <cell r="O369">
            <v>30000</v>
          </cell>
        </row>
        <row r="370">
          <cell r="C370">
            <v>221014</v>
          </cell>
          <cell r="D370" t="str">
            <v>10400221014</v>
          </cell>
          <cell r="E370" t="str">
            <v>特色文化品牌建设费</v>
          </cell>
          <cell r="F370" t="str">
            <v>邹琼</v>
          </cell>
          <cell r="G370" t="str">
            <v>2001009</v>
          </cell>
          <cell r="H370">
            <v>0</v>
          </cell>
          <cell r="I370">
            <v>0</v>
          </cell>
          <cell r="J370">
            <v>0</v>
          </cell>
          <cell r="K370">
            <v>0</v>
          </cell>
          <cell r="L370">
            <v>0</v>
          </cell>
          <cell r="M370">
            <v>0</v>
          </cell>
          <cell r="N370">
            <v>0</v>
          </cell>
          <cell r="O370">
            <v>0</v>
          </cell>
        </row>
        <row r="371">
          <cell r="C371">
            <v>221014001</v>
          </cell>
          <cell r="D371" t="str">
            <v>10400221014001</v>
          </cell>
          <cell r="E371" t="str">
            <v>坚定理想信念 弘扬国旗文化</v>
          </cell>
          <cell r="F371" t="str">
            <v>张力</v>
          </cell>
          <cell r="G371" t="str">
            <v>1993001</v>
          </cell>
          <cell r="H371">
            <v>0</v>
          </cell>
          <cell r="I371">
            <v>0</v>
          </cell>
          <cell r="J371">
            <v>0</v>
          </cell>
          <cell r="K371">
            <v>0</v>
          </cell>
          <cell r="L371">
            <v>0</v>
          </cell>
          <cell r="M371">
            <v>0</v>
          </cell>
          <cell r="N371">
            <v>0</v>
          </cell>
          <cell r="O371">
            <v>0</v>
          </cell>
        </row>
        <row r="372">
          <cell r="C372">
            <v>221014002</v>
          </cell>
          <cell r="D372" t="str">
            <v>10400221014002</v>
          </cell>
          <cell r="E372" t="str">
            <v>莞工艺韵-高水平文艺演出</v>
          </cell>
          <cell r="F372" t="str">
            <v>张伟林</v>
          </cell>
          <cell r="G372" t="str">
            <v>1993038</v>
          </cell>
          <cell r="H372">
            <v>0</v>
          </cell>
          <cell r="I372">
            <v>0</v>
          </cell>
          <cell r="J372">
            <v>0</v>
          </cell>
          <cell r="K372">
            <v>0</v>
          </cell>
          <cell r="L372">
            <v>0</v>
          </cell>
          <cell r="M372">
            <v>0</v>
          </cell>
          <cell r="N372">
            <v>0</v>
          </cell>
          <cell r="O372">
            <v>0</v>
          </cell>
        </row>
        <row r="373">
          <cell r="C373">
            <v>221014003</v>
          </cell>
          <cell r="D373" t="str">
            <v>10400221014003</v>
          </cell>
          <cell r="E373" t="str">
            <v>莞香文化传承基地建设</v>
          </cell>
          <cell r="F373" t="str">
            <v>劳丹</v>
          </cell>
          <cell r="G373" t="str">
            <v>2003078</v>
          </cell>
          <cell r="H373">
            <v>0</v>
          </cell>
          <cell r="I373">
            <v>0</v>
          </cell>
          <cell r="J373">
            <v>0</v>
          </cell>
          <cell r="K373">
            <v>0</v>
          </cell>
          <cell r="L373">
            <v>0</v>
          </cell>
          <cell r="M373">
            <v>0</v>
          </cell>
          <cell r="N373">
            <v>0</v>
          </cell>
          <cell r="O373">
            <v>0</v>
          </cell>
        </row>
        <row r="374">
          <cell r="C374">
            <v>221014004</v>
          </cell>
          <cell r="D374" t="str">
            <v>10400221014004</v>
          </cell>
          <cell r="E374" t="str">
            <v>“强国有我”红色情景剧大赛</v>
          </cell>
          <cell r="F374" t="str">
            <v>黄湘</v>
          </cell>
          <cell r="G374" t="str">
            <v>2003100</v>
          </cell>
          <cell r="H374">
            <v>0</v>
          </cell>
          <cell r="I374">
            <v>0</v>
          </cell>
          <cell r="J374">
            <v>0</v>
          </cell>
          <cell r="K374">
            <v>0</v>
          </cell>
          <cell r="L374">
            <v>0</v>
          </cell>
          <cell r="M374">
            <v>0</v>
          </cell>
          <cell r="N374">
            <v>0</v>
          </cell>
          <cell r="O374">
            <v>0</v>
          </cell>
        </row>
        <row r="375">
          <cell r="C375">
            <v>221014005</v>
          </cell>
          <cell r="D375" t="str">
            <v>10400221014005</v>
          </cell>
          <cell r="E375" t="str">
            <v>绿色低碳“莞”未来</v>
          </cell>
          <cell r="F375" t="str">
            <v>诸小妮</v>
          </cell>
          <cell r="G375" t="str">
            <v>2001025</v>
          </cell>
          <cell r="H375">
            <v>0</v>
          </cell>
          <cell r="I375">
            <v>0</v>
          </cell>
          <cell r="J375">
            <v>0</v>
          </cell>
          <cell r="K375">
            <v>0</v>
          </cell>
          <cell r="L375">
            <v>0</v>
          </cell>
          <cell r="M375">
            <v>0</v>
          </cell>
          <cell r="N375">
            <v>0</v>
          </cell>
          <cell r="O375">
            <v>0</v>
          </cell>
        </row>
        <row r="376">
          <cell r="C376">
            <v>221014006</v>
          </cell>
          <cell r="D376" t="str">
            <v>10400221014006</v>
          </cell>
          <cell r="E376" t="str">
            <v>大学生艺术党课</v>
          </cell>
          <cell r="F376" t="str">
            <v>劳丹</v>
          </cell>
          <cell r="G376" t="str">
            <v>2003078</v>
          </cell>
          <cell r="H376">
            <v>0</v>
          </cell>
          <cell r="I376">
            <v>0</v>
          </cell>
          <cell r="J376">
            <v>0</v>
          </cell>
          <cell r="K376">
            <v>0</v>
          </cell>
          <cell r="L376">
            <v>0</v>
          </cell>
          <cell r="M376">
            <v>0</v>
          </cell>
          <cell r="N376">
            <v>0</v>
          </cell>
          <cell r="O376">
            <v>0</v>
          </cell>
        </row>
        <row r="377">
          <cell r="C377">
            <v>221014007</v>
          </cell>
          <cell r="D377" t="str">
            <v>10400221014007</v>
          </cell>
          <cell r="E377" t="str">
            <v>“致敬科学家”理想信念</v>
          </cell>
          <cell r="F377" t="str">
            <v>李利平</v>
          </cell>
          <cell r="G377" t="str">
            <v>2005085</v>
          </cell>
          <cell r="H377">
            <v>0</v>
          </cell>
          <cell r="I377">
            <v>0</v>
          </cell>
          <cell r="J377">
            <v>0</v>
          </cell>
          <cell r="K377">
            <v>0</v>
          </cell>
          <cell r="L377">
            <v>0</v>
          </cell>
          <cell r="M377">
            <v>0</v>
          </cell>
          <cell r="N377">
            <v>0</v>
          </cell>
          <cell r="O377">
            <v>0</v>
          </cell>
        </row>
        <row r="378">
          <cell r="C378">
            <v>221014008</v>
          </cell>
          <cell r="D378" t="str">
            <v>10400221014008</v>
          </cell>
          <cell r="E378" t="str">
            <v>弘扬宪法精神 培育校园法治文化 增强大学生法治信仰-校园法治文化系列活动</v>
          </cell>
          <cell r="F378" t="str">
            <v>龚红兵</v>
          </cell>
          <cell r="G378" t="str">
            <v>2007054</v>
          </cell>
          <cell r="H378">
            <v>0</v>
          </cell>
          <cell r="I378">
            <v>0</v>
          </cell>
          <cell r="J378">
            <v>0</v>
          </cell>
          <cell r="K378">
            <v>0</v>
          </cell>
          <cell r="L378">
            <v>0</v>
          </cell>
          <cell r="M378">
            <v>0</v>
          </cell>
          <cell r="N378">
            <v>0</v>
          </cell>
          <cell r="O378">
            <v>0</v>
          </cell>
        </row>
        <row r="379">
          <cell r="C379">
            <v>221001005</v>
          </cell>
          <cell r="D379" t="str">
            <v>10500221001005</v>
          </cell>
          <cell r="E379" t="str">
            <v>机关部门日常教学经费</v>
          </cell>
          <cell r="F379" t="str">
            <v>王晓季</v>
          </cell>
          <cell r="G379" t="str">
            <v>2018816</v>
          </cell>
          <cell r="H379">
            <v>0</v>
          </cell>
          <cell r="I379">
            <v>0</v>
          </cell>
          <cell r="J379">
            <v>0</v>
          </cell>
          <cell r="K379">
            <v>0</v>
          </cell>
          <cell r="L379">
            <v>0</v>
          </cell>
          <cell r="M379">
            <v>0</v>
          </cell>
          <cell r="N379">
            <v>0</v>
          </cell>
          <cell r="O379">
            <v>0</v>
          </cell>
        </row>
        <row r="380">
          <cell r="C380">
            <v>221109</v>
          </cell>
          <cell r="D380" t="str">
            <v>10500221109</v>
          </cell>
          <cell r="E380" t="str">
            <v>新时代教师发展体系建设经费</v>
          </cell>
          <cell r="F380" t="str">
            <v>王晓季</v>
          </cell>
          <cell r="G380" t="str">
            <v>2018816</v>
          </cell>
          <cell r="H380">
            <v>0</v>
          </cell>
          <cell r="I380">
            <v>0</v>
          </cell>
          <cell r="J380">
            <v>0</v>
          </cell>
          <cell r="K380">
            <v>0</v>
          </cell>
          <cell r="L380">
            <v>0</v>
          </cell>
          <cell r="M380">
            <v>0</v>
          </cell>
          <cell r="N380">
            <v>0</v>
          </cell>
          <cell r="O380">
            <v>0</v>
          </cell>
        </row>
        <row r="381">
          <cell r="C381">
            <v>221109001</v>
          </cell>
          <cell r="D381" t="str">
            <v>10500221109001</v>
          </cell>
          <cell r="E381" t="str">
            <v>翻译专业师资培训</v>
          </cell>
          <cell r="F381" t="str">
            <v>田根胜</v>
          </cell>
          <cell r="G381" t="str">
            <v>1993043</v>
          </cell>
          <cell r="H381">
            <v>0</v>
          </cell>
          <cell r="I381">
            <v>0</v>
          </cell>
          <cell r="J381">
            <v>0</v>
          </cell>
          <cell r="K381">
            <v>0</v>
          </cell>
          <cell r="L381">
            <v>0</v>
          </cell>
          <cell r="M381">
            <v>0</v>
          </cell>
          <cell r="N381">
            <v>0</v>
          </cell>
          <cell r="O381">
            <v>0</v>
          </cell>
        </row>
        <row r="382">
          <cell r="C382">
            <v>221109002</v>
          </cell>
          <cell r="D382" t="str">
            <v>10500221109002</v>
          </cell>
          <cell r="E382" t="str">
            <v>工程训练中心教师队伍培训</v>
          </cell>
          <cell r="F382" t="str">
            <v>孙振忠</v>
          </cell>
          <cell r="G382" t="str">
            <v>2006080</v>
          </cell>
          <cell r="H382">
            <v>0</v>
          </cell>
          <cell r="I382">
            <v>0</v>
          </cell>
          <cell r="J382">
            <v>0</v>
          </cell>
          <cell r="K382">
            <v>0</v>
          </cell>
          <cell r="L382">
            <v>0</v>
          </cell>
          <cell r="M382">
            <v>0</v>
          </cell>
          <cell r="N382">
            <v>0</v>
          </cell>
          <cell r="O382">
            <v>0</v>
          </cell>
        </row>
        <row r="383">
          <cell r="C383">
            <v>221109003</v>
          </cell>
          <cell r="D383" t="str">
            <v>10500221109003</v>
          </cell>
          <cell r="E383" t="str">
            <v>高校后勤管理能力研修班</v>
          </cell>
          <cell r="F383" t="str">
            <v>魏东初</v>
          </cell>
          <cell r="G383" t="str">
            <v>1999009</v>
          </cell>
          <cell r="H383">
            <v>0</v>
          </cell>
          <cell r="I383">
            <v>0</v>
          </cell>
          <cell r="J383">
            <v>0</v>
          </cell>
          <cell r="K383">
            <v>0</v>
          </cell>
          <cell r="L383">
            <v>0</v>
          </cell>
          <cell r="M383">
            <v>0</v>
          </cell>
          <cell r="N383">
            <v>0</v>
          </cell>
          <cell r="O383">
            <v>0</v>
          </cell>
        </row>
        <row r="384">
          <cell r="C384">
            <v>221109004</v>
          </cell>
          <cell r="D384" t="str">
            <v>10500221109004</v>
          </cell>
          <cell r="E384" t="str">
            <v>研究生导师综合能力提升研修班</v>
          </cell>
          <cell r="F384" t="str">
            <v>程发良</v>
          </cell>
          <cell r="G384" t="str">
            <v>1992025</v>
          </cell>
          <cell r="H384">
            <v>0</v>
          </cell>
          <cell r="I384">
            <v>0</v>
          </cell>
          <cell r="J384">
            <v>0</v>
          </cell>
          <cell r="K384">
            <v>0</v>
          </cell>
          <cell r="L384">
            <v>0</v>
          </cell>
          <cell r="M384">
            <v>0</v>
          </cell>
          <cell r="N384">
            <v>0</v>
          </cell>
          <cell r="O384">
            <v>0</v>
          </cell>
        </row>
        <row r="385">
          <cell r="C385">
            <v>221109005</v>
          </cell>
          <cell r="D385" t="str">
            <v>10500221109005</v>
          </cell>
          <cell r="E385" t="str">
            <v>经管学院管理案例开发师资培训</v>
          </cell>
          <cell r="F385" t="str">
            <v>刘继云</v>
          </cell>
          <cell r="G385" t="str">
            <v>2006039</v>
          </cell>
          <cell r="H385">
            <v>0</v>
          </cell>
          <cell r="I385">
            <v>0</v>
          </cell>
          <cell r="J385">
            <v>0</v>
          </cell>
          <cell r="K385">
            <v>0</v>
          </cell>
          <cell r="L385">
            <v>0</v>
          </cell>
          <cell r="M385">
            <v>0</v>
          </cell>
          <cell r="N385">
            <v>0</v>
          </cell>
          <cell r="O385">
            <v>0</v>
          </cell>
        </row>
        <row r="386">
          <cell r="C386">
            <v>221109006</v>
          </cell>
          <cell r="D386" t="str">
            <v>10500221109006</v>
          </cell>
          <cell r="E386" t="str">
            <v>化能学院锂电卓越工程师产业人才培养项目师资培训</v>
          </cell>
          <cell r="F386" t="str">
            <v>徐勇军</v>
          </cell>
          <cell r="G386" t="str">
            <v>2003053</v>
          </cell>
          <cell r="H386">
            <v>0</v>
          </cell>
          <cell r="I386">
            <v>0</v>
          </cell>
          <cell r="J386">
            <v>0</v>
          </cell>
          <cell r="K386">
            <v>0</v>
          </cell>
          <cell r="L386">
            <v>0</v>
          </cell>
          <cell r="M386">
            <v>0</v>
          </cell>
          <cell r="N386">
            <v>0</v>
          </cell>
          <cell r="O386">
            <v>0</v>
          </cell>
        </row>
        <row r="387">
          <cell r="C387">
            <v>186200026</v>
          </cell>
          <cell r="D387" t="str">
            <v>10600186200026</v>
          </cell>
          <cell r="E387" t="str">
            <v>(GC100210)学生活动中</v>
          </cell>
          <cell r="F387" t="str">
            <v>黄金和</v>
          </cell>
          <cell r="G387" t="str">
            <v>2001016</v>
          </cell>
          <cell r="H387">
            <v>0</v>
          </cell>
          <cell r="I387">
            <v>0</v>
          </cell>
          <cell r="J387">
            <v>0</v>
          </cell>
          <cell r="K387">
            <v>0</v>
          </cell>
          <cell r="L387">
            <v>0</v>
          </cell>
          <cell r="M387">
            <v>0</v>
          </cell>
          <cell r="N387">
            <v>0</v>
          </cell>
          <cell r="O387">
            <v>0</v>
          </cell>
        </row>
        <row r="388">
          <cell r="C388">
            <v>195500002</v>
          </cell>
          <cell r="D388" t="str">
            <v>10600195500002</v>
          </cell>
          <cell r="E388" t="str">
            <v>(071002001)学生社会保险基金</v>
          </cell>
          <cell r="F388" t="str">
            <v>黄金和</v>
          </cell>
          <cell r="G388" t="str">
            <v>2001016</v>
          </cell>
          <cell r="H388">
            <v>480460.56</v>
          </cell>
          <cell r="I388">
            <v>354606.38</v>
          </cell>
          <cell r="J388">
            <v>-1014765.02</v>
          </cell>
          <cell r="K388">
            <v>1849831.96</v>
          </cell>
          <cell r="L388">
            <v>58557</v>
          </cell>
          <cell r="M388">
            <v>0</v>
          </cell>
          <cell r="N388">
            <v>0</v>
          </cell>
          <cell r="O388">
            <v>1849831.96</v>
          </cell>
        </row>
        <row r="389">
          <cell r="C389">
            <v>195700006</v>
          </cell>
          <cell r="D389" t="str">
            <v>10600195700006</v>
          </cell>
          <cell r="E389" t="str">
            <v>(99100202)高校助学贷款风险补偿金奖励性返还金</v>
          </cell>
          <cell r="F389" t="str">
            <v>黄金和</v>
          </cell>
          <cell r="G389" t="str">
            <v>2001016</v>
          </cell>
          <cell r="H389">
            <v>0</v>
          </cell>
          <cell r="I389">
            <v>1594804.46</v>
          </cell>
          <cell r="J389">
            <v>0</v>
          </cell>
          <cell r="K389">
            <v>1594804.46</v>
          </cell>
          <cell r="L389">
            <v>0</v>
          </cell>
          <cell r="M389">
            <v>0</v>
          </cell>
          <cell r="N389">
            <v>0</v>
          </cell>
          <cell r="O389">
            <v>1594804.46</v>
          </cell>
        </row>
        <row r="390">
          <cell r="C390">
            <v>195700026</v>
          </cell>
          <cell r="D390" t="str">
            <v>10600195700026</v>
          </cell>
          <cell r="E390" t="str">
            <v>公务员心理调适骨干培训班</v>
          </cell>
          <cell r="F390" t="str">
            <v>黄金和</v>
          </cell>
          <cell r="G390" t="str">
            <v>2001016</v>
          </cell>
          <cell r="H390">
            <v>0</v>
          </cell>
          <cell r="I390">
            <v>145965.25</v>
          </cell>
          <cell r="J390">
            <v>18514.36</v>
          </cell>
          <cell r="K390">
            <v>127450.89</v>
          </cell>
          <cell r="L390">
            <v>0</v>
          </cell>
          <cell r="M390">
            <v>0</v>
          </cell>
          <cell r="N390">
            <v>0</v>
          </cell>
          <cell r="O390">
            <v>127450.89</v>
          </cell>
        </row>
        <row r="391">
          <cell r="C391">
            <v>195700033</v>
          </cell>
          <cell r="D391" t="str">
            <v>10600195700033</v>
          </cell>
          <cell r="E391" t="str">
            <v>18年高校助学贷款风险补偿金返还</v>
          </cell>
          <cell r="F391" t="str">
            <v>黄金和</v>
          </cell>
          <cell r="G391" t="str">
            <v>2001016</v>
          </cell>
          <cell r="H391">
            <v>0</v>
          </cell>
          <cell r="I391">
            <v>1065997.95</v>
          </cell>
          <cell r="J391">
            <v>1200</v>
          </cell>
          <cell r="K391">
            <v>1064797.95</v>
          </cell>
          <cell r="L391">
            <v>0</v>
          </cell>
          <cell r="M391">
            <v>0</v>
          </cell>
          <cell r="N391">
            <v>0</v>
          </cell>
          <cell r="O391">
            <v>1064797.95</v>
          </cell>
        </row>
        <row r="392">
          <cell r="C392">
            <v>195900001021</v>
          </cell>
          <cell r="D392" t="str">
            <v>10600195900001021</v>
          </cell>
          <cell r="E392" t="str">
            <v>党费</v>
          </cell>
          <cell r="F392" t="str">
            <v>黄金和</v>
          </cell>
          <cell r="G392" t="str">
            <v>2001016</v>
          </cell>
          <cell r="H392">
            <v>8073</v>
          </cell>
          <cell r="I392">
            <v>-8037</v>
          </cell>
          <cell r="J392">
            <v>0</v>
          </cell>
          <cell r="K392">
            <v>36</v>
          </cell>
          <cell r="L392">
            <v>0</v>
          </cell>
          <cell r="M392">
            <v>0</v>
          </cell>
          <cell r="N392">
            <v>0</v>
          </cell>
          <cell r="O392">
            <v>36</v>
          </cell>
        </row>
        <row r="393">
          <cell r="C393">
            <v>196200027</v>
          </cell>
          <cell r="D393" t="str">
            <v>10600196200027</v>
          </cell>
          <cell r="E393" t="str">
            <v>学生活动中心整改提升</v>
          </cell>
          <cell r="F393" t="str">
            <v>黄金和</v>
          </cell>
          <cell r="G393" t="str">
            <v>2001016</v>
          </cell>
          <cell r="H393">
            <v>0</v>
          </cell>
          <cell r="I393">
            <v>0</v>
          </cell>
          <cell r="J393">
            <v>0</v>
          </cell>
          <cell r="K393">
            <v>0</v>
          </cell>
          <cell r="L393">
            <v>0</v>
          </cell>
          <cell r="M393">
            <v>0</v>
          </cell>
          <cell r="N393">
            <v>0</v>
          </cell>
          <cell r="O393">
            <v>0</v>
          </cell>
        </row>
        <row r="394">
          <cell r="C394">
            <v>196200028</v>
          </cell>
          <cell r="D394" t="str">
            <v>10600196200028</v>
          </cell>
          <cell r="E394" t="str">
            <v>莞思、莞华三室及一廊</v>
          </cell>
          <cell r="F394" t="str">
            <v>黄金和</v>
          </cell>
          <cell r="G394" t="str">
            <v>2001016</v>
          </cell>
          <cell r="H394">
            <v>0</v>
          </cell>
          <cell r="I394">
            <v>0</v>
          </cell>
          <cell r="J394">
            <v>0</v>
          </cell>
          <cell r="K394">
            <v>0</v>
          </cell>
          <cell r="L394">
            <v>0</v>
          </cell>
          <cell r="M394">
            <v>0</v>
          </cell>
          <cell r="N394">
            <v>0</v>
          </cell>
          <cell r="O394">
            <v>0</v>
          </cell>
        </row>
        <row r="395">
          <cell r="C395">
            <v>2002004001</v>
          </cell>
          <cell r="D395" t="str">
            <v>106002002004001</v>
          </cell>
          <cell r="E395" t="str">
            <v>学生宿舍管理费</v>
          </cell>
          <cell r="F395" t="str">
            <v>黄金和</v>
          </cell>
          <cell r="G395" t="str">
            <v>2001016</v>
          </cell>
          <cell r="H395">
            <v>0</v>
          </cell>
          <cell r="I395">
            <v>0</v>
          </cell>
          <cell r="J395">
            <v>0</v>
          </cell>
          <cell r="K395">
            <v>0</v>
          </cell>
          <cell r="L395">
            <v>0</v>
          </cell>
          <cell r="M395">
            <v>0</v>
          </cell>
          <cell r="N395">
            <v>0</v>
          </cell>
          <cell r="O395">
            <v>0</v>
          </cell>
        </row>
        <row r="396">
          <cell r="C396">
            <v>2002028001</v>
          </cell>
          <cell r="D396" t="str">
            <v>106002002028001</v>
          </cell>
          <cell r="E396" t="str">
            <v>粤财科教[2020]66号广东高校大学生心理健康教育区域中心（第九片区）建设项目</v>
          </cell>
          <cell r="F396" t="str">
            <v>黄金和</v>
          </cell>
          <cell r="G396" t="str">
            <v>2001016</v>
          </cell>
          <cell r="H396">
            <v>0</v>
          </cell>
          <cell r="I396">
            <v>0</v>
          </cell>
          <cell r="J396">
            <v>0</v>
          </cell>
          <cell r="K396">
            <v>0</v>
          </cell>
          <cell r="L396">
            <v>0</v>
          </cell>
          <cell r="M396">
            <v>0</v>
          </cell>
          <cell r="N396">
            <v>0</v>
          </cell>
          <cell r="O396">
            <v>0</v>
          </cell>
        </row>
        <row r="397">
          <cell r="C397">
            <v>2002032</v>
          </cell>
          <cell r="D397" t="str">
            <v>106002002032</v>
          </cell>
          <cell r="E397" t="str">
            <v>粤财行[2020]32号关于安排2020年广东省科技创新战略专项资金（大学生科技创新培育）</v>
          </cell>
          <cell r="F397" t="str">
            <v>黄金和</v>
          </cell>
          <cell r="G397" t="str">
            <v>2001016</v>
          </cell>
          <cell r="H397">
            <v>0</v>
          </cell>
          <cell r="I397">
            <v>0</v>
          </cell>
          <cell r="J397">
            <v>0</v>
          </cell>
          <cell r="K397">
            <v>0</v>
          </cell>
          <cell r="L397">
            <v>0</v>
          </cell>
          <cell r="M397">
            <v>0</v>
          </cell>
          <cell r="N397">
            <v>0</v>
          </cell>
          <cell r="O397">
            <v>0</v>
          </cell>
        </row>
        <row r="398">
          <cell r="C398">
            <v>2057056</v>
          </cell>
          <cell r="D398" t="str">
            <v>106002057056</v>
          </cell>
          <cell r="E398" t="str">
            <v>供需见面会经费</v>
          </cell>
          <cell r="F398" t="str">
            <v>黄金和</v>
          </cell>
          <cell r="G398" t="str">
            <v>2001016</v>
          </cell>
          <cell r="H398">
            <v>0</v>
          </cell>
          <cell r="I398">
            <v>4533</v>
          </cell>
          <cell r="J398">
            <v>4500</v>
          </cell>
          <cell r="K398">
            <v>33</v>
          </cell>
          <cell r="L398">
            <v>0</v>
          </cell>
          <cell r="M398">
            <v>0</v>
          </cell>
          <cell r="N398">
            <v>0</v>
          </cell>
          <cell r="O398">
            <v>33</v>
          </cell>
        </row>
        <row r="399">
          <cell r="C399">
            <v>2062055</v>
          </cell>
          <cell r="D399" t="str">
            <v>106002062055</v>
          </cell>
          <cell r="E399" t="str">
            <v>双工联动社区育人专项</v>
          </cell>
          <cell r="F399" t="str">
            <v>黄金和</v>
          </cell>
          <cell r="G399" t="str">
            <v>2001016</v>
          </cell>
          <cell r="H399">
            <v>0</v>
          </cell>
          <cell r="I399">
            <v>0</v>
          </cell>
          <cell r="J399">
            <v>0</v>
          </cell>
          <cell r="K399">
            <v>0</v>
          </cell>
          <cell r="L399">
            <v>0</v>
          </cell>
          <cell r="M399">
            <v>0</v>
          </cell>
          <cell r="N399">
            <v>0</v>
          </cell>
          <cell r="O399">
            <v>0</v>
          </cell>
        </row>
        <row r="400">
          <cell r="C400">
            <v>210211</v>
          </cell>
          <cell r="D400" t="str">
            <v>10600210211</v>
          </cell>
          <cell r="E400" t="str">
            <v>粤财科教[2020]288号关于提前下达2021年高校学生服兵役国家资助学金</v>
          </cell>
          <cell r="F400" t="str">
            <v>黄金和</v>
          </cell>
          <cell r="G400" t="str">
            <v>2001016</v>
          </cell>
          <cell r="H400">
            <v>0</v>
          </cell>
          <cell r="I400">
            <v>0</v>
          </cell>
          <cell r="J400">
            <v>0</v>
          </cell>
          <cell r="K400">
            <v>0</v>
          </cell>
          <cell r="L400">
            <v>0</v>
          </cell>
          <cell r="M400">
            <v>0</v>
          </cell>
          <cell r="N400">
            <v>0</v>
          </cell>
          <cell r="O400">
            <v>0</v>
          </cell>
        </row>
        <row r="401">
          <cell r="C401">
            <v>210214</v>
          </cell>
          <cell r="D401" t="str">
            <v>10600210214</v>
          </cell>
          <cell r="E401" t="str">
            <v>（省级）粤财科教[2021]78号广东省财政厅关于清算下达2021年研究生奖助学金的通知</v>
          </cell>
          <cell r="F401" t="str">
            <v>黄金和</v>
          </cell>
          <cell r="G401" t="str">
            <v>2001016</v>
          </cell>
          <cell r="H401">
            <v>0</v>
          </cell>
          <cell r="I401">
            <v>0</v>
          </cell>
          <cell r="J401">
            <v>0</v>
          </cell>
          <cell r="K401">
            <v>0</v>
          </cell>
          <cell r="L401">
            <v>0</v>
          </cell>
          <cell r="M401">
            <v>0</v>
          </cell>
          <cell r="N401">
            <v>0</v>
          </cell>
          <cell r="O401">
            <v>0</v>
          </cell>
        </row>
        <row r="402">
          <cell r="C402">
            <v>210292</v>
          </cell>
          <cell r="D402" t="str">
            <v>10600210292</v>
          </cell>
          <cell r="E402" t="str">
            <v>粤财行〔2021〕31号广东省财政厅关于下达2021年广东省科技创新战略专项资金（大学生科技创新）的通知</v>
          </cell>
          <cell r="F402" t="str">
            <v>黄金和</v>
          </cell>
          <cell r="G402" t="str">
            <v>2001016</v>
          </cell>
          <cell r="H402">
            <v>0</v>
          </cell>
          <cell r="I402">
            <v>0</v>
          </cell>
          <cell r="J402">
            <v>0</v>
          </cell>
          <cell r="K402">
            <v>0</v>
          </cell>
          <cell r="L402">
            <v>0</v>
          </cell>
          <cell r="M402">
            <v>0</v>
          </cell>
          <cell r="N402">
            <v>0</v>
          </cell>
          <cell r="O402">
            <v>0</v>
          </cell>
        </row>
        <row r="403">
          <cell r="C403">
            <v>210292001</v>
          </cell>
          <cell r="D403" t="str">
            <v>10600210292001</v>
          </cell>
          <cell r="E403" t="str">
            <v>粤财行[2021]31号聚 3-羟基丁酸酯定向催化</v>
          </cell>
          <cell r="F403" t="str">
            <v>康世民</v>
          </cell>
          <cell r="G403" t="str">
            <v>2015804</v>
          </cell>
          <cell r="H403">
            <v>0</v>
          </cell>
          <cell r="I403">
            <v>0</v>
          </cell>
          <cell r="J403">
            <v>0</v>
          </cell>
          <cell r="K403">
            <v>0</v>
          </cell>
          <cell r="L403">
            <v>0</v>
          </cell>
          <cell r="M403">
            <v>0</v>
          </cell>
          <cell r="N403">
            <v>0</v>
          </cell>
          <cell r="O403">
            <v>0</v>
          </cell>
        </row>
        <row r="404">
          <cell r="C404">
            <v>210292002</v>
          </cell>
          <cell r="D404" t="str">
            <v>10600210292002</v>
          </cell>
          <cell r="E404" t="str">
            <v>粤财行[2021]31号木醋杆菌发酵生产细菌纤维</v>
          </cell>
          <cell r="F404" t="str">
            <v>陈思谦</v>
          </cell>
          <cell r="G404" t="str">
            <v>2018028</v>
          </cell>
          <cell r="H404">
            <v>0</v>
          </cell>
          <cell r="I404">
            <v>0</v>
          </cell>
          <cell r="J404">
            <v>0</v>
          </cell>
          <cell r="K404">
            <v>0</v>
          </cell>
          <cell r="L404">
            <v>0</v>
          </cell>
          <cell r="M404">
            <v>0</v>
          </cell>
          <cell r="N404">
            <v>0</v>
          </cell>
          <cell r="O404">
            <v>0</v>
          </cell>
        </row>
        <row r="405">
          <cell r="C405">
            <v>210292004</v>
          </cell>
          <cell r="D405" t="str">
            <v>10600210292004</v>
          </cell>
          <cell r="E405" t="str">
            <v>粤财行[2021]31号一种兼顾废弃物资源化利用</v>
          </cell>
          <cell r="F405" t="str">
            <v>李衍亮</v>
          </cell>
          <cell r="G405" t="str">
            <v>2017075</v>
          </cell>
          <cell r="H405">
            <v>0</v>
          </cell>
          <cell r="I405">
            <v>0</v>
          </cell>
          <cell r="J405">
            <v>0</v>
          </cell>
          <cell r="K405">
            <v>0</v>
          </cell>
          <cell r="L405">
            <v>0</v>
          </cell>
          <cell r="M405">
            <v>0</v>
          </cell>
          <cell r="N405">
            <v>0</v>
          </cell>
          <cell r="O405">
            <v>0</v>
          </cell>
        </row>
        <row r="406">
          <cell r="C406">
            <v>210292005</v>
          </cell>
          <cell r="D406" t="str">
            <v>10600210292005</v>
          </cell>
          <cell r="E406" t="str">
            <v>粤财行[2021]31号粤港澳大湾区市场一体化发</v>
          </cell>
          <cell r="F406" t="str">
            <v>景春兰</v>
          </cell>
          <cell r="G406" t="str">
            <v>2001043</v>
          </cell>
          <cell r="H406">
            <v>0</v>
          </cell>
          <cell r="I406">
            <v>0</v>
          </cell>
          <cell r="J406">
            <v>0</v>
          </cell>
          <cell r="K406">
            <v>0</v>
          </cell>
          <cell r="L406">
            <v>0</v>
          </cell>
          <cell r="M406">
            <v>0</v>
          </cell>
          <cell r="N406">
            <v>0</v>
          </cell>
          <cell r="O406">
            <v>0</v>
          </cell>
        </row>
        <row r="407">
          <cell r="C407">
            <v>210292006</v>
          </cell>
          <cell r="D407" t="str">
            <v>10600210292006</v>
          </cell>
          <cell r="E407" t="str">
            <v>粤财行[2021]31号粤港澳大湾区背景下广东红</v>
          </cell>
          <cell r="F407" t="str">
            <v>于蓉</v>
          </cell>
          <cell r="G407" t="str">
            <v>2009034</v>
          </cell>
          <cell r="H407">
            <v>0</v>
          </cell>
          <cell r="I407">
            <v>0</v>
          </cell>
          <cell r="J407">
            <v>0</v>
          </cell>
          <cell r="K407">
            <v>0</v>
          </cell>
          <cell r="L407">
            <v>0</v>
          </cell>
          <cell r="M407">
            <v>0</v>
          </cell>
          <cell r="N407">
            <v>0</v>
          </cell>
          <cell r="O407">
            <v>0</v>
          </cell>
        </row>
        <row r="408">
          <cell r="C408">
            <v>210292007</v>
          </cell>
          <cell r="D408" t="str">
            <v>10600210292007</v>
          </cell>
          <cell r="E408" t="str">
            <v>粤财行[2021]31号湾区留守儿童远程心理援助</v>
          </cell>
          <cell r="F408" t="str">
            <v>况小雪</v>
          </cell>
          <cell r="G408" t="str">
            <v>2017057</v>
          </cell>
          <cell r="H408">
            <v>0</v>
          </cell>
          <cell r="I408">
            <v>0</v>
          </cell>
          <cell r="J408">
            <v>0</v>
          </cell>
          <cell r="K408">
            <v>0</v>
          </cell>
          <cell r="L408">
            <v>0</v>
          </cell>
          <cell r="M408">
            <v>0</v>
          </cell>
          <cell r="N408">
            <v>0</v>
          </cell>
          <cell r="O408">
            <v>0</v>
          </cell>
        </row>
        <row r="409">
          <cell r="C409">
            <v>210292008</v>
          </cell>
          <cell r="D409" t="str">
            <v>10600210292008</v>
          </cell>
          <cell r="E409" t="str">
            <v>粤财行[2021]31号粤港澳大湾区安宁疗护服务</v>
          </cell>
          <cell r="F409" t="str">
            <v>方妙英</v>
          </cell>
          <cell r="G409" t="str">
            <v>2012018</v>
          </cell>
          <cell r="H409">
            <v>0</v>
          </cell>
          <cell r="I409">
            <v>0</v>
          </cell>
          <cell r="J409">
            <v>0</v>
          </cell>
          <cell r="K409">
            <v>0</v>
          </cell>
          <cell r="L409">
            <v>0</v>
          </cell>
          <cell r="M409">
            <v>0</v>
          </cell>
          <cell r="N409">
            <v>0</v>
          </cell>
          <cell r="O409">
            <v>0</v>
          </cell>
        </row>
        <row r="410">
          <cell r="C410">
            <v>210292009</v>
          </cell>
          <cell r="D410" t="str">
            <v>10600210292009</v>
          </cell>
          <cell r="E410" t="str">
            <v>粤财行[2021]31号珠三角创业营商环境评价体</v>
          </cell>
          <cell r="F410" t="str">
            <v>魏红征</v>
          </cell>
          <cell r="G410" t="str">
            <v>2004060</v>
          </cell>
          <cell r="H410">
            <v>0</v>
          </cell>
          <cell r="I410">
            <v>0</v>
          </cell>
          <cell r="J410">
            <v>0</v>
          </cell>
          <cell r="K410">
            <v>0</v>
          </cell>
          <cell r="L410">
            <v>0</v>
          </cell>
          <cell r="M410">
            <v>0</v>
          </cell>
          <cell r="N410">
            <v>0</v>
          </cell>
          <cell r="O410">
            <v>0</v>
          </cell>
        </row>
        <row r="411">
          <cell r="C411">
            <v>210292010</v>
          </cell>
          <cell r="D411" t="str">
            <v>10600210292010</v>
          </cell>
          <cell r="E411" t="str">
            <v>粤财行[2021]31号智越材料——压铸模具寿命</v>
          </cell>
          <cell r="F411" t="str">
            <v>姜雄华</v>
          </cell>
          <cell r="G411" t="str">
            <v>2016055</v>
          </cell>
          <cell r="H411">
            <v>0</v>
          </cell>
          <cell r="I411">
            <v>0</v>
          </cell>
          <cell r="J411">
            <v>0</v>
          </cell>
          <cell r="K411">
            <v>0</v>
          </cell>
          <cell r="L411">
            <v>0</v>
          </cell>
          <cell r="M411">
            <v>0</v>
          </cell>
          <cell r="N411">
            <v>0</v>
          </cell>
          <cell r="O411">
            <v>0</v>
          </cell>
        </row>
        <row r="412">
          <cell r="C412">
            <v>210292011</v>
          </cell>
          <cell r="D412" t="str">
            <v>10600210292011</v>
          </cell>
          <cell r="E412" t="str">
            <v>粤财行[2021]31号基于双目视觉和深度学习的</v>
          </cell>
          <cell r="F412" t="str">
            <v>晏晓辉</v>
          </cell>
          <cell r="G412" t="str">
            <v>2013003</v>
          </cell>
          <cell r="H412">
            <v>0</v>
          </cell>
          <cell r="I412">
            <v>0</v>
          </cell>
          <cell r="J412">
            <v>0</v>
          </cell>
          <cell r="K412">
            <v>0</v>
          </cell>
          <cell r="L412">
            <v>0</v>
          </cell>
          <cell r="M412">
            <v>0</v>
          </cell>
          <cell r="N412">
            <v>0</v>
          </cell>
          <cell r="O412">
            <v>0</v>
          </cell>
        </row>
        <row r="413">
          <cell r="C413">
            <v>210292012</v>
          </cell>
          <cell r="D413" t="str">
            <v>10600210292012</v>
          </cell>
          <cell r="E413" t="str">
            <v>粤财行[2021]31号基于视觉三维重建的热室遥</v>
          </cell>
          <cell r="F413" t="str">
            <v>郭建文</v>
          </cell>
          <cell r="G413" t="str">
            <v>2011012</v>
          </cell>
          <cell r="H413">
            <v>0</v>
          </cell>
          <cell r="I413">
            <v>0</v>
          </cell>
          <cell r="J413">
            <v>0</v>
          </cell>
          <cell r="K413">
            <v>0</v>
          </cell>
          <cell r="L413">
            <v>0</v>
          </cell>
          <cell r="M413">
            <v>0</v>
          </cell>
          <cell r="N413">
            <v>0</v>
          </cell>
          <cell r="O413">
            <v>0</v>
          </cell>
        </row>
        <row r="414">
          <cell r="C414">
            <v>210292013</v>
          </cell>
          <cell r="D414" t="str">
            <v>10600210292013</v>
          </cell>
          <cell r="E414" t="str">
            <v>粤财行[2021]31号“如说”智能手语翻译器</v>
          </cell>
          <cell r="F414" t="str">
            <v>李宽</v>
          </cell>
          <cell r="G414" t="str">
            <v>2018820</v>
          </cell>
          <cell r="H414">
            <v>0</v>
          </cell>
          <cell r="I414">
            <v>0</v>
          </cell>
          <cell r="J414">
            <v>0</v>
          </cell>
          <cell r="K414">
            <v>0</v>
          </cell>
          <cell r="L414">
            <v>0</v>
          </cell>
          <cell r="M414">
            <v>0</v>
          </cell>
          <cell r="N414">
            <v>0</v>
          </cell>
          <cell r="O414">
            <v>0</v>
          </cell>
        </row>
        <row r="415">
          <cell r="C415">
            <v>210292014</v>
          </cell>
          <cell r="D415" t="str">
            <v>10600210292014</v>
          </cell>
          <cell r="E415" t="str">
            <v>粤财行[2021]31号基于雷达与声学定位的多源</v>
          </cell>
          <cell r="F415" t="str">
            <v>张志坚</v>
          </cell>
          <cell r="G415" t="str">
            <v>2006044</v>
          </cell>
          <cell r="H415">
            <v>0</v>
          </cell>
          <cell r="I415">
            <v>0</v>
          </cell>
          <cell r="J415">
            <v>0</v>
          </cell>
          <cell r="K415">
            <v>0</v>
          </cell>
          <cell r="L415">
            <v>0</v>
          </cell>
          <cell r="M415">
            <v>0</v>
          </cell>
          <cell r="N415">
            <v>0</v>
          </cell>
          <cell r="O415">
            <v>0</v>
          </cell>
        </row>
        <row r="416">
          <cell r="C416">
            <v>210292015</v>
          </cell>
          <cell r="D416" t="str">
            <v>10600210292015</v>
          </cell>
          <cell r="E416" t="str">
            <v>粤财行[2021]31号基于集群技术的柔性物流分</v>
          </cell>
          <cell r="F416" t="str">
            <v>陈传祥</v>
          </cell>
          <cell r="G416" t="str">
            <v>2006066</v>
          </cell>
          <cell r="H416">
            <v>0</v>
          </cell>
          <cell r="I416">
            <v>0</v>
          </cell>
          <cell r="J416">
            <v>0</v>
          </cell>
          <cell r="K416">
            <v>0</v>
          </cell>
          <cell r="L416">
            <v>0</v>
          </cell>
          <cell r="M416">
            <v>0</v>
          </cell>
          <cell r="N416">
            <v>0</v>
          </cell>
          <cell r="O416">
            <v>0</v>
          </cell>
        </row>
        <row r="417">
          <cell r="C417">
            <v>210292016</v>
          </cell>
          <cell r="D417" t="str">
            <v>10600210292016</v>
          </cell>
          <cell r="E417" t="str">
            <v>粤财行[2021]31号灯塔党建——基于入党流程</v>
          </cell>
          <cell r="F417" t="str">
            <v>赵海峰</v>
          </cell>
          <cell r="G417" t="str">
            <v>2017145</v>
          </cell>
          <cell r="H417">
            <v>0</v>
          </cell>
          <cell r="I417">
            <v>0</v>
          </cell>
          <cell r="J417">
            <v>0</v>
          </cell>
          <cell r="K417">
            <v>0</v>
          </cell>
          <cell r="L417">
            <v>0</v>
          </cell>
          <cell r="M417">
            <v>0</v>
          </cell>
          <cell r="N417">
            <v>0</v>
          </cell>
          <cell r="O417">
            <v>0</v>
          </cell>
        </row>
        <row r="418">
          <cell r="C418">
            <v>210293</v>
          </cell>
          <cell r="D418" t="str">
            <v>10600210293</v>
          </cell>
          <cell r="E418" t="str">
            <v>粤财科教[2021]69号2021年基础教育高质量发展资金-德育和劳动教育专项</v>
          </cell>
          <cell r="F418" t="str">
            <v>黄金和</v>
          </cell>
          <cell r="G418" t="str">
            <v>2001016</v>
          </cell>
          <cell r="H418">
            <v>0</v>
          </cell>
          <cell r="I418">
            <v>0</v>
          </cell>
          <cell r="J418">
            <v>0</v>
          </cell>
          <cell r="K418">
            <v>0</v>
          </cell>
          <cell r="L418">
            <v>0</v>
          </cell>
          <cell r="M418">
            <v>0</v>
          </cell>
          <cell r="N418">
            <v>0</v>
          </cell>
          <cell r="O418">
            <v>0</v>
          </cell>
        </row>
        <row r="419">
          <cell r="C419">
            <v>210293001</v>
          </cell>
          <cell r="D419" t="str">
            <v>10600210293001</v>
          </cell>
          <cell r="E419" t="str">
            <v>粤财科教[2021]69号广东省高校大学生心理健康教育区域中心建设项目</v>
          </cell>
          <cell r="F419" t="str">
            <v>黄金和</v>
          </cell>
          <cell r="G419" t="str">
            <v>2001016</v>
          </cell>
          <cell r="H419">
            <v>0</v>
          </cell>
          <cell r="I419">
            <v>0</v>
          </cell>
          <cell r="J419">
            <v>0</v>
          </cell>
          <cell r="K419">
            <v>0</v>
          </cell>
          <cell r="L419">
            <v>0</v>
          </cell>
          <cell r="M419">
            <v>0</v>
          </cell>
          <cell r="N419">
            <v>0</v>
          </cell>
          <cell r="O419">
            <v>0</v>
          </cell>
        </row>
        <row r="420">
          <cell r="C420">
            <v>210619</v>
          </cell>
          <cell r="D420" t="str">
            <v>10600210619</v>
          </cell>
          <cell r="E420" t="str">
            <v>高等院校学生奖励基金</v>
          </cell>
          <cell r="F420" t="str">
            <v>黄金和</v>
          </cell>
          <cell r="G420" t="str">
            <v>2001016</v>
          </cell>
          <cell r="H420">
            <v>0</v>
          </cell>
          <cell r="I420">
            <v>0</v>
          </cell>
          <cell r="J420">
            <v>0</v>
          </cell>
          <cell r="K420">
            <v>0</v>
          </cell>
          <cell r="L420">
            <v>0</v>
          </cell>
          <cell r="M420">
            <v>0</v>
          </cell>
          <cell r="N420">
            <v>0</v>
          </cell>
          <cell r="O420">
            <v>0</v>
          </cell>
        </row>
        <row r="421">
          <cell r="C421">
            <v>211056007</v>
          </cell>
          <cell r="D421" t="str">
            <v>10600211056007</v>
          </cell>
          <cell r="E421" t="str">
            <v>“双工联动”社区育人专项</v>
          </cell>
          <cell r="F421" t="str">
            <v>黄金和</v>
          </cell>
          <cell r="G421" t="str">
            <v>2001016</v>
          </cell>
          <cell r="H421">
            <v>0</v>
          </cell>
          <cell r="I421">
            <v>0</v>
          </cell>
          <cell r="J421">
            <v>0</v>
          </cell>
          <cell r="K421">
            <v>0</v>
          </cell>
          <cell r="L421">
            <v>0</v>
          </cell>
          <cell r="M421">
            <v>0</v>
          </cell>
          <cell r="N421">
            <v>0</v>
          </cell>
          <cell r="O421">
            <v>0</v>
          </cell>
        </row>
        <row r="422">
          <cell r="C422">
            <v>211056008</v>
          </cell>
          <cell r="D422" t="str">
            <v>10600211056008</v>
          </cell>
          <cell r="E422" t="str">
            <v>研究生教育管理经费</v>
          </cell>
          <cell r="F422" t="str">
            <v>黄金和</v>
          </cell>
          <cell r="G422" t="str">
            <v>2001016</v>
          </cell>
          <cell r="H422">
            <v>0</v>
          </cell>
          <cell r="I422">
            <v>0</v>
          </cell>
          <cell r="J422">
            <v>0</v>
          </cell>
          <cell r="K422">
            <v>0</v>
          </cell>
          <cell r="L422">
            <v>0</v>
          </cell>
          <cell r="M422">
            <v>0</v>
          </cell>
          <cell r="N422">
            <v>0</v>
          </cell>
          <cell r="O422">
            <v>0</v>
          </cell>
        </row>
        <row r="423">
          <cell r="C423">
            <v>211056011</v>
          </cell>
          <cell r="D423" t="str">
            <v>10600211056011</v>
          </cell>
          <cell r="E423" t="str">
            <v>学生社区智慧管理系统（二期）专项</v>
          </cell>
          <cell r="F423" t="str">
            <v>黄金和</v>
          </cell>
          <cell r="G423" t="str">
            <v>2001016</v>
          </cell>
          <cell r="H423">
            <v>0</v>
          </cell>
          <cell r="I423">
            <v>0</v>
          </cell>
          <cell r="J423">
            <v>0</v>
          </cell>
          <cell r="K423">
            <v>0</v>
          </cell>
          <cell r="L423">
            <v>0</v>
          </cell>
          <cell r="M423">
            <v>0</v>
          </cell>
          <cell r="N423">
            <v>0</v>
          </cell>
          <cell r="O423">
            <v>0</v>
          </cell>
        </row>
        <row r="424">
          <cell r="C424">
            <v>211177006</v>
          </cell>
          <cell r="D424" t="str">
            <v>10600211177006</v>
          </cell>
          <cell r="E424" t="str">
            <v>松山湖校区学生宿舍窗帘窗纱（第二批）</v>
          </cell>
          <cell r="F424" t="str">
            <v>黄金和</v>
          </cell>
          <cell r="G424" t="str">
            <v>2001016</v>
          </cell>
          <cell r="H424">
            <v>0</v>
          </cell>
          <cell r="I424">
            <v>0</v>
          </cell>
          <cell r="J424">
            <v>0</v>
          </cell>
          <cell r="K424">
            <v>0</v>
          </cell>
          <cell r="L424">
            <v>0</v>
          </cell>
          <cell r="M424">
            <v>0</v>
          </cell>
          <cell r="N424">
            <v>0</v>
          </cell>
          <cell r="O424">
            <v>0</v>
          </cell>
        </row>
        <row r="425">
          <cell r="C425">
            <v>211177007</v>
          </cell>
          <cell r="D425" t="str">
            <v>10600211177007</v>
          </cell>
          <cell r="E425" t="str">
            <v>莞城校区学生社区电热水器</v>
          </cell>
          <cell r="F425" t="str">
            <v>黄金和</v>
          </cell>
          <cell r="G425" t="str">
            <v>2001016</v>
          </cell>
          <cell r="H425">
            <v>0</v>
          </cell>
          <cell r="I425">
            <v>0</v>
          </cell>
          <cell r="J425">
            <v>0</v>
          </cell>
          <cell r="K425">
            <v>0</v>
          </cell>
          <cell r="L425">
            <v>0</v>
          </cell>
          <cell r="M425">
            <v>0</v>
          </cell>
          <cell r="N425">
            <v>0</v>
          </cell>
          <cell r="O425">
            <v>0</v>
          </cell>
        </row>
        <row r="426">
          <cell r="C426">
            <v>211177008</v>
          </cell>
          <cell r="D426" t="str">
            <v>10600211177008</v>
          </cell>
          <cell r="E426" t="str">
            <v>莞城校区学生活动中心整改保障</v>
          </cell>
          <cell r="F426" t="str">
            <v>黄金和</v>
          </cell>
          <cell r="G426" t="str">
            <v>2001016</v>
          </cell>
          <cell r="H426">
            <v>0</v>
          </cell>
          <cell r="I426">
            <v>0</v>
          </cell>
          <cell r="J426">
            <v>0</v>
          </cell>
          <cell r="K426">
            <v>0</v>
          </cell>
          <cell r="L426">
            <v>0</v>
          </cell>
          <cell r="M426">
            <v>0</v>
          </cell>
          <cell r="N426">
            <v>0</v>
          </cell>
          <cell r="O426">
            <v>0</v>
          </cell>
        </row>
        <row r="427">
          <cell r="C427">
            <v>211177009</v>
          </cell>
          <cell r="D427" t="str">
            <v>10600211177009</v>
          </cell>
          <cell r="E427" t="str">
            <v>莞馨社区围栏改造</v>
          </cell>
          <cell r="F427" t="str">
            <v>黄金和</v>
          </cell>
          <cell r="G427" t="str">
            <v>2001016</v>
          </cell>
          <cell r="H427">
            <v>0</v>
          </cell>
          <cell r="I427">
            <v>0</v>
          </cell>
          <cell r="J427">
            <v>0</v>
          </cell>
          <cell r="K427">
            <v>0</v>
          </cell>
          <cell r="L427">
            <v>0</v>
          </cell>
          <cell r="M427">
            <v>0</v>
          </cell>
          <cell r="N427">
            <v>0</v>
          </cell>
          <cell r="O427">
            <v>0</v>
          </cell>
        </row>
        <row r="428">
          <cell r="C428">
            <v>220201</v>
          </cell>
          <cell r="D428" t="str">
            <v>10600220201</v>
          </cell>
          <cell r="E428" t="str">
            <v>（中央）粤财科教〔2021〕224号广东省财政厅关于提前下达2022年本专科生国家奖助学金的通知</v>
          </cell>
          <cell r="F428" t="str">
            <v>黄金和</v>
          </cell>
          <cell r="G428" t="str">
            <v>2001016</v>
          </cell>
          <cell r="H428">
            <v>0</v>
          </cell>
          <cell r="I428">
            <v>0</v>
          </cell>
          <cell r="J428">
            <v>0</v>
          </cell>
          <cell r="K428">
            <v>0</v>
          </cell>
          <cell r="L428">
            <v>0</v>
          </cell>
          <cell r="M428">
            <v>0</v>
          </cell>
          <cell r="N428">
            <v>0</v>
          </cell>
          <cell r="O428">
            <v>0</v>
          </cell>
        </row>
        <row r="429">
          <cell r="C429">
            <v>220202</v>
          </cell>
          <cell r="D429" t="str">
            <v>10600220202</v>
          </cell>
          <cell r="E429" t="str">
            <v>（省级）粤财科教〔2021〕224号广东省财政厅关于提前下达2022年本专科生国家奖助学金的通知</v>
          </cell>
          <cell r="F429" t="str">
            <v>黄金和</v>
          </cell>
          <cell r="G429" t="str">
            <v>2001016</v>
          </cell>
          <cell r="H429">
            <v>0</v>
          </cell>
          <cell r="I429">
            <v>0</v>
          </cell>
          <cell r="J429">
            <v>0</v>
          </cell>
          <cell r="K429">
            <v>0</v>
          </cell>
          <cell r="L429">
            <v>0</v>
          </cell>
          <cell r="M429">
            <v>0</v>
          </cell>
          <cell r="N429">
            <v>0</v>
          </cell>
          <cell r="O429">
            <v>0</v>
          </cell>
        </row>
        <row r="430">
          <cell r="C430">
            <v>220203</v>
          </cell>
          <cell r="D430" t="str">
            <v>10600220203</v>
          </cell>
          <cell r="E430" t="str">
            <v>（中央）粤财科教〔2021〕226号广东省财政厅关于提前下达2022年服兵役高等学校学生教育资助资金的通知（2022年退役士兵国家助学金高校学费资助资金）</v>
          </cell>
          <cell r="F430" t="str">
            <v>黄金和</v>
          </cell>
          <cell r="G430" t="str">
            <v>2001016</v>
          </cell>
          <cell r="H430">
            <v>0</v>
          </cell>
          <cell r="I430">
            <v>0</v>
          </cell>
          <cell r="J430">
            <v>0</v>
          </cell>
          <cell r="K430">
            <v>0</v>
          </cell>
          <cell r="L430">
            <v>0</v>
          </cell>
          <cell r="M430">
            <v>0</v>
          </cell>
          <cell r="N430">
            <v>0</v>
          </cell>
          <cell r="O430">
            <v>0</v>
          </cell>
        </row>
        <row r="431">
          <cell r="C431">
            <v>220204</v>
          </cell>
          <cell r="D431" t="str">
            <v>10600220204</v>
          </cell>
          <cell r="E431" t="str">
            <v>（省级）粤财科教〔2021〕226号广东省财政厅关于提前下达2022年服兵役高等学校学生教育资助资金的通知（2022年退役士兵国家助学金高校学费资助资金）</v>
          </cell>
          <cell r="F431" t="str">
            <v>黄金和</v>
          </cell>
          <cell r="G431" t="str">
            <v>2001016</v>
          </cell>
          <cell r="H431">
            <v>0</v>
          </cell>
          <cell r="I431">
            <v>0</v>
          </cell>
          <cell r="J431">
            <v>0</v>
          </cell>
          <cell r="K431">
            <v>0</v>
          </cell>
          <cell r="L431">
            <v>0</v>
          </cell>
          <cell r="M431">
            <v>0</v>
          </cell>
          <cell r="N431">
            <v>0</v>
          </cell>
          <cell r="O431">
            <v>0</v>
          </cell>
        </row>
        <row r="432">
          <cell r="C432">
            <v>220205</v>
          </cell>
          <cell r="D432" t="str">
            <v>10600220205</v>
          </cell>
          <cell r="E432" t="str">
            <v>（2022年高校应征入伍资助资金）粤财科教〔2021〕226号广东省财政厅关于提前下达2022年服兵役高等学校学生教育资助资金的通知</v>
          </cell>
          <cell r="F432" t="str">
            <v>黄金和</v>
          </cell>
          <cell r="G432" t="str">
            <v>2001016</v>
          </cell>
          <cell r="H432">
            <v>0</v>
          </cell>
          <cell r="I432">
            <v>0</v>
          </cell>
          <cell r="J432">
            <v>0</v>
          </cell>
          <cell r="K432">
            <v>0</v>
          </cell>
          <cell r="L432">
            <v>0</v>
          </cell>
          <cell r="M432">
            <v>0</v>
          </cell>
          <cell r="N432">
            <v>0</v>
          </cell>
          <cell r="O432">
            <v>0</v>
          </cell>
        </row>
        <row r="433">
          <cell r="C433">
            <v>220206</v>
          </cell>
          <cell r="D433" t="str">
            <v>10600220206</v>
          </cell>
          <cell r="E433" t="str">
            <v>（2022年高校退役士兵学费资助资金）粤财科教〔2021〕226号广东省财政厅关于提前下达2022年服兵役高等学校学生教育资助资金的通知</v>
          </cell>
          <cell r="F433" t="str">
            <v>黄金和</v>
          </cell>
          <cell r="G433" t="str">
            <v>2001016</v>
          </cell>
          <cell r="H433">
            <v>0</v>
          </cell>
          <cell r="I433">
            <v>0</v>
          </cell>
          <cell r="J433">
            <v>0</v>
          </cell>
          <cell r="K433">
            <v>0</v>
          </cell>
          <cell r="L433">
            <v>0</v>
          </cell>
          <cell r="M433">
            <v>0</v>
          </cell>
          <cell r="N433">
            <v>0</v>
          </cell>
          <cell r="O433">
            <v>0</v>
          </cell>
        </row>
        <row r="434">
          <cell r="C434">
            <v>220207</v>
          </cell>
          <cell r="D434" t="str">
            <v>10600220207</v>
          </cell>
          <cell r="E434" t="str">
            <v>（省级）粤财科教[2021]225号广东省财政厅关于提前下达2022年研究生奖助学金的通知</v>
          </cell>
          <cell r="F434" t="str">
            <v>黄金和</v>
          </cell>
          <cell r="G434" t="str">
            <v>2001016</v>
          </cell>
          <cell r="H434">
            <v>0</v>
          </cell>
          <cell r="I434">
            <v>0</v>
          </cell>
          <cell r="J434">
            <v>0</v>
          </cell>
          <cell r="K434">
            <v>0</v>
          </cell>
          <cell r="L434">
            <v>0</v>
          </cell>
          <cell r="M434">
            <v>0</v>
          </cell>
          <cell r="N434">
            <v>0</v>
          </cell>
          <cell r="O434">
            <v>0</v>
          </cell>
        </row>
        <row r="435">
          <cell r="C435">
            <v>220208</v>
          </cell>
          <cell r="D435" t="str">
            <v>10600220208</v>
          </cell>
          <cell r="E435" t="str">
            <v>（中央）粤财科教[2021]225号广东省财政厅关于提前下达2022年研究生奖助学金的通知</v>
          </cell>
          <cell r="F435" t="str">
            <v>黄金和</v>
          </cell>
          <cell r="G435" t="str">
            <v>2001016</v>
          </cell>
          <cell r="H435">
            <v>0</v>
          </cell>
          <cell r="I435">
            <v>0</v>
          </cell>
          <cell r="J435">
            <v>0</v>
          </cell>
          <cell r="K435">
            <v>0</v>
          </cell>
          <cell r="L435">
            <v>0</v>
          </cell>
          <cell r="M435">
            <v>0</v>
          </cell>
          <cell r="N435">
            <v>0</v>
          </cell>
          <cell r="O435">
            <v>0</v>
          </cell>
        </row>
        <row r="436">
          <cell r="C436">
            <v>220210</v>
          </cell>
          <cell r="D436" t="str">
            <v>10600220210</v>
          </cell>
          <cell r="E436" t="str">
            <v>（省级）粤财科教[2021]204号退役士兵本专科国家助学金高校学费资助省财政资金（高等教育）</v>
          </cell>
          <cell r="F436" t="str">
            <v>黄金和</v>
          </cell>
          <cell r="G436" t="str">
            <v>2001016</v>
          </cell>
          <cell r="H436">
            <v>0</v>
          </cell>
          <cell r="I436">
            <v>0</v>
          </cell>
          <cell r="J436">
            <v>0</v>
          </cell>
          <cell r="K436">
            <v>0</v>
          </cell>
          <cell r="L436">
            <v>0</v>
          </cell>
          <cell r="M436">
            <v>0</v>
          </cell>
          <cell r="N436">
            <v>0</v>
          </cell>
          <cell r="O436">
            <v>0</v>
          </cell>
        </row>
        <row r="437">
          <cell r="C437">
            <v>220211</v>
          </cell>
          <cell r="D437" t="str">
            <v>10600220211</v>
          </cell>
          <cell r="E437" t="str">
            <v>粤财科教[2021]204号退役士兵本专科国家助学金高校学费资助资金（高等教育）</v>
          </cell>
          <cell r="F437" t="str">
            <v>黄金和</v>
          </cell>
          <cell r="G437" t="str">
            <v>2001016</v>
          </cell>
          <cell r="H437">
            <v>0</v>
          </cell>
          <cell r="I437">
            <v>0</v>
          </cell>
          <cell r="J437">
            <v>0</v>
          </cell>
          <cell r="K437">
            <v>0</v>
          </cell>
          <cell r="L437">
            <v>0</v>
          </cell>
          <cell r="M437">
            <v>0</v>
          </cell>
          <cell r="N437">
            <v>0</v>
          </cell>
          <cell r="O437">
            <v>0</v>
          </cell>
        </row>
        <row r="438">
          <cell r="C438">
            <v>220212</v>
          </cell>
          <cell r="D438" t="str">
            <v>10600220212</v>
          </cell>
          <cell r="E438" t="str">
            <v>粤财科教[2021]204号退役士兵考入高校学费资助资金（高等教育）</v>
          </cell>
          <cell r="F438" t="str">
            <v>黄金和</v>
          </cell>
          <cell r="G438" t="str">
            <v>2001016</v>
          </cell>
          <cell r="H438">
            <v>0</v>
          </cell>
          <cell r="I438">
            <v>0</v>
          </cell>
          <cell r="J438">
            <v>0</v>
          </cell>
          <cell r="K438">
            <v>0</v>
          </cell>
          <cell r="L438">
            <v>0</v>
          </cell>
          <cell r="M438">
            <v>0</v>
          </cell>
          <cell r="N438">
            <v>0</v>
          </cell>
          <cell r="O438">
            <v>0</v>
          </cell>
        </row>
        <row r="439">
          <cell r="C439">
            <v>220213</v>
          </cell>
          <cell r="D439" t="str">
            <v>10600220213</v>
          </cell>
          <cell r="E439" t="str">
            <v>粤财科教[2021]204号应征入伍服义务兵役国家资助资金（高等教育）</v>
          </cell>
          <cell r="F439" t="str">
            <v>黄金和</v>
          </cell>
          <cell r="G439" t="str">
            <v>2001016</v>
          </cell>
          <cell r="H439">
            <v>0</v>
          </cell>
          <cell r="I439">
            <v>0</v>
          </cell>
          <cell r="J439">
            <v>0</v>
          </cell>
          <cell r="K439">
            <v>0</v>
          </cell>
          <cell r="L439">
            <v>0</v>
          </cell>
          <cell r="M439">
            <v>0</v>
          </cell>
          <cell r="N439">
            <v>0</v>
          </cell>
          <cell r="O439">
            <v>0</v>
          </cell>
        </row>
        <row r="440">
          <cell r="C440">
            <v>220217</v>
          </cell>
          <cell r="D440" t="str">
            <v>10600220217</v>
          </cell>
          <cell r="E440" t="str">
            <v>粤财科教[2022]35号德育和劳动教育专项</v>
          </cell>
          <cell r="F440" t="str">
            <v>黄金和</v>
          </cell>
          <cell r="G440" t="str">
            <v>2001016</v>
          </cell>
          <cell r="H440">
            <v>0</v>
          </cell>
          <cell r="I440">
            <v>0</v>
          </cell>
          <cell r="J440">
            <v>0</v>
          </cell>
          <cell r="K440">
            <v>0</v>
          </cell>
          <cell r="L440">
            <v>0</v>
          </cell>
          <cell r="M440">
            <v>0</v>
          </cell>
          <cell r="N440">
            <v>0</v>
          </cell>
          <cell r="O440">
            <v>0</v>
          </cell>
        </row>
        <row r="441">
          <cell r="C441">
            <v>220217001</v>
          </cell>
          <cell r="D441" t="str">
            <v>10600220217001</v>
          </cell>
          <cell r="E441" t="str">
            <v>粤财科教[2022]35号广东省高校大学生心理健康教育区域中心建设经费</v>
          </cell>
          <cell r="F441" t="str">
            <v>黄金和</v>
          </cell>
          <cell r="G441" t="str">
            <v>2001016</v>
          </cell>
          <cell r="H441">
            <v>0</v>
          </cell>
          <cell r="I441">
            <v>0</v>
          </cell>
          <cell r="J441">
            <v>0</v>
          </cell>
          <cell r="K441">
            <v>0</v>
          </cell>
          <cell r="L441">
            <v>0</v>
          </cell>
          <cell r="M441">
            <v>0</v>
          </cell>
          <cell r="N441">
            <v>0</v>
          </cell>
          <cell r="O441">
            <v>0</v>
          </cell>
        </row>
        <row r="442">
          <cell r="C442">
            <v>220217002</v>
          </cell>
          <cell r="D442" t="str">
            <v>10600220217002</v>
          </cell>
          <cell r="E442" t="str">
            <v>粤财科教[2022]35号三全育人经费</v>
          </cell>
          <cell r="F442" t="str">
            <v>黄金和</v>
          </cell>
          <cell r="G442" t="str">
            <v>2001016</v>
          </cell>
          <cell r="H442">
            <v>0</v>
          </cell>
          <cell r="I442">
            <v>0</v>
          </cell>
          <cell r="J442">
            <v>0</v>
          </cell>
          <cell r="K442">
            <v>0</v>
          </cell>
          <cell r="L442">
            <v>0</v>
          </cell>
          <cell r="M442">
            <v>0</v>
          </cell>
          <cell r="N442">
            <v>0</v>
          </cell>
          <cell r="O442">
            <v>0</v>
          </cell>
        </row>
        <row r="443">
          <cell r="C443">
            <v>220224</v>
          </cell>
          <cell r="D443" t="str">
            <v>10600220224</v>
          </cell>
          <cell r="E443" t="str">
            <v>(中央）粤财科教[2022]82号广东省财政厅关于清算下达2022年高等教育学生资助资金的通知</v>
          </cell>
          <cell r="F443" t="str">
            <v>黄金和</v>
          </cell>
          <cell r="G443" t="str">
            <v>2001016</v>
          </cell>
          <cell r="H443">
            <v>0</v>
          </cell>
          <cell r="I443">
            <v>0</v>
          </cell>
          <cell r="J443">
            <v>0</v>
          </cell>
          <cell r="K443">
            <v>0</v>
          </cell>
          <cell r="L443">
            <v>0</v>
          </cell>
          <cell r="M443">
            <v>0</v>
          </cell>
          <cell r="N443">
            <v>0</v>
          </cell>
          <cell r="O443">
            <v>0</v>
          </cell>
        </row>
        <row r="444">
          <cell r="C444">
            <v>220225</v>
          </cell>
          <cell r="D444" t="str">
            <v>10600220225</v>
          </cell>
          <cell r="E444" t="str">
            <v>(省级）粤财科教[2022]82号广东省财政厅关于清算下达2022年高等教育学生资助资金的通知</v>
          </cell>
          <cell r="F444" t="str">
            <v>黄金和</v>
          </cell>
          <cell r="G444" t="str">
            <v>2001016</v>
          </cell>
          <cell r="H444">
            <v>0</v>
          </cell>
          <cell r="I444">
            <v>0</v>
          </cell>
          <cell r="J444">
            <v>0</v>
          </cell>
          <cell r="K444">
            <v>0</v>
          </cell>
          <cell r="L444">
            <v>0</v>
          </cell>
          <cell r="M444">
            <v>0</v>
          </cell>
          <cell r="N444">
            <v>0</v>
          </cell>
          <cell r="O444">
            <v>0</v>
          </cell>
        </row>
        <row r="445">
          <cell r="C445">
            <v>220623</v>
          </cell>
          <cell r="D445" t="str">
            <v>10600220623</v>
          </cell>
          <cell r="E445" t="str">
            <v>高等院校国家奖助学金</v>
          </cell>
          <cell r="F445" t="str">
            <v>黄金和</v>
          </cell>
          <cell r="G445" t="str">
            <v>2001016</v>
          </cell>
          <cell r="H445">
            <v>0</v>
          </cell>
          <cell r="I445">
            <v>6000000</v>
          </cell>
          <cell r="J445">
            <v>2703380</v>
          </cell>
          <cell r="K445">
            <v>3296620</v>
          </cell>
          <cell r="L445">
            <v>0</v>
          </cell>
          <cell r="M445">
            <v>0</v>
          </cell>
          <cell r="N445">
            <v>0</v>
          </cell>
          <cell r="O445">
            <v>3296620</v>
          </cell>
        </row>
        <row r="446">
          <cell r="C446">
            <v>220624</v>
          </cell>
          <cell r="D446" t="str">
            <v>10600220624</v>
          </cell>
          <cell r="E446" t="str">
            <v>高等院校勤工助学基金</v>
          </cell>
          <cell r="F446" t="str">
            <v>黄金和</v>
          </cell>
          <cell r="G446" t="str">
            <v>2001016</v>
          </cell>
          <cell r="H446">
            <v>0</v>
          </cell>
          <cell r="I446">
            <v>5100000</v>
          </cell>
          <cell r="J446">
            <v>2864655.93</v>
          </cell>
          <cell r="K446">
            <v>2235344.07</v>
          </cell>
          <cell r="L446">
            <v>0</v>
          </cell>
          <cell r="M446">
            <v>0</v>
          </cell>
          <cell r="N446">
            <v>0</v>
          </cell>
          <cell r="O446">
            <v>2235344.07</v>
          </cell>
        </row>
        <row r="447">
          <cell r="C447">
            <v>220625</v>
          </cell>
          <cell r="D447" t="str">
            <v>10600220625</v>
          </cell>
          <cell r="E447" t="str">
            <v>高等院校学生奖励基金</v>
          </cell>
          <cell r="F447" t="str">
            <v>黄金和</v>
          </cell>
          <cell r="G447" t="str">
            <v>2001016</v>
          </cell>
          <cell r="H447">
            <v>0</v>
          </cell>
          <cell r="I447">
            <v>3900000</v>
          </cell>
          <cell r="J447">
            <v>600</v>
          </cell>
          <cell r="K447">
            <v>3899400</v>
          </cell>
          <cell r="L447">
            <v>0</v>
          </cell>
          <cell r="M447">
            <v>0</v>
          </cell>
          <cell r="N447">
            <v>0</v>
          </cell>
          <cell r="O447">
            <v>3899400</v>
          </cell>
        </row>
        <row r="448">
          <cell r="C448">
            <v>220628</v>
          </cell>
          <cell r="D448" t="str">
            <v>10600220628</v>
          </cell>
          <cell r="E448" t="str">
            <v>莞城校区校外学生公寓租金</v>
          </cell>
          <cell r="F448" t="str">
            <v>黄金和</v>
          </cell>
          <cell r="G448" t="str">
            <v>2001016</v>
          </cell>
          <cell r="H448">
            <v>0</v>
          </cell>
          <cell r="I448">
            <v>1300000</v>
          </cell>
          <cell r="J448">
            <v>0</v>
          </cell>
          <cell r="K448">
            <v>1300000</v>
          </cell>
          <cell r="L448">
            <v>0</v>
          </cell>
          <cell r="M448">
            <v>0</v>
          </cell>
          <cell r="N448">
            <v>0</v>
          </cell>
          <cell r="O448">
            <v>1300000</v>
          </cell>
        </row>
        <row r="449">
          <cell r="C449">
            <v>221001006</v>
          </cell>
          <cell r="D449" t="str">
            <v>10600221001006</v>
          </cell>
          <cell r="E449" t="str">
            <v>机关部门日常教学经费</v>
          </cell>
          <cell r="F449" t="str">
            <v>黄金和</v>
          </cell>
          <cell r="G449" t="str">
            <v>2001016</v>
          </cell>
          <cell r="H449">
            <v>0</v>
          </cell>
          <cell r="I449">
            <v>30000</v>
          </cell>
          <cell r="J449">
            <v>26856.5</v>
          </cell>
          <cell r="K449">
            <v>3143.5</v>
          </cell>
          <cell r="L449">
            <v>0</v>
          </cell>
          <cell r="M449">
            <v>0</v>
          </cell>
          <cell r="N449">
            <v>0</v>
          </cell>
          <cell r="O449">
            <v>3143.5</v>
          </cell>
        </row>
        <row r="450">
          <cell r="C450">
            <v>221003001</v>
          </cell>
          <cell r="D450" t="str">
            <v>10600221003001</v>
          </cell>
          <cell r="E450" t="str">
            <v>高等院校助学贷款风险补偿金</v>
          </cell>
          <cell r="F450" t="str">
            <v>黄金和</v>
          </cell>
          <cell r="G450" t="str">
            <v>2001016</v>
          </cell>
          <cell r="H450">
            <v>0</v>
          </cell>
          <cell r="I450">
            <v>0</v>
          </cell>
          <cell r="J450">
            <v>0</v>
          </cell>
          <cell r="K450">
            <v>0</v>
          </cell>
          <cell r="L450">
            <v>0</v>
          </cell>
          <cell r="M450">
            <v>0</v>
          </cell>
          <cell r="N450">
            <v>0</v>
          </cell>
          <cell r="O450">
            <v>0</v>
          </cell>
        </row>
        <row r="451">
          <cell r="C451">
            <v>221003002</v>
          </cell>
          <cell r="D451" t="str">
            <v>10600221003002</v>
          </cell>
          <cell r="E451" t="str">
            <v>心理咨询经费</v>
          </cell>
          <cell r="F451" t="str">
            <v>黄金和</v>
          </cell>
          <cell r="G451" t="str">
            <v>2001016</v>
          </cell>
          <cell r="H451">
            <v>0</v>
          </cell>
          <cell r="I451">
            <v>250000</v>
          </cell>
          <cell r="J451">
            <v>146384.59</v>
          </cell>
          <cell r="K451">
            <v>103615.41</v>
          </cell>
          <cell r="L451">
            <v>0</v>
          </cell>
          <cell r="M451">
            <v>0</v>
          </cell>
          <cell r="N451">
            <v>0</v>
          </cell>
          <cell r="O451">
            <v>103615.41</v>
          </cell>
        </row>
        <row r="452">
          <cell r="C452">
            <v>221003003</v>
          </cell>
          <cell r="D452" t="str">
            <v>10600221003003</v>
          </cell>
          <cell r="E452" t="str">
            <v>学生工作事务专项经费</v>
          </cell>
          <cell r="F452" t="str">
            <v>黄金和</v>
          </cell>
          <cell r="G452" t="str">
            <v>2001016</v>
          </cell>
          <cell r="H452">
            <v>0</v>
          </cell>
          <cell r="I452">
            <v>810000</v>
          </cell>
          <cell r="J452">
            <v>298242.35</v>
          </cell>
          <cell r="K452">
            <v>511757.65</v>
          </cell>
          <cell r="L452">
            <v>0</v>
          </cell>
          <cell r="M452">
            <v>178163.31</v>
          </cell>
          <cell r="N452">
            <v>0</v>
          </cell>
          <cell r="O452">
            <v>333594.34</v>
          </cell>
        </row>
        <row r="453">
          <cell r="C453">
            <v>221003004</v>
          </cell>
          <cell r="D453" t="str">
            <v>10600221003004</v>
          </cell>
          <cell r="E453" t="str">
            <v>迎新及新生教育经费</v>
          </cell>
          <cell r="F453" t="str">
            <v>黄金和</v>
          </cell>
          <cell r="G453" t="str">
            <v>2001016</v>
          </cell>
          <cell r="H453">
            <v>0</v>
          </cell>
          <cell r="I453">
            <v>390000</v>
          </cell>
          <cell r="J453">
            <v>76600</v>
          </cell>
          <cell r="K453">
            <v>313400</v>
          </cell>
          <cell r="L453">
            <v>0</v>
          </cell>
          <cell r="M453">
            <v>0</v>
          </cell>
          <cell r="N453">
            <v>0</v>
          </cell>
          <cell r="O453">
            <v>313400</v>
          </cell>
        </row>
        <row r="454">
          <cell r="C454">
            <v>221003005</v>
          </cell>
          <cell r="D454" t="str">
            <v>10600221003005</v>
          </cell>
          <cell r="E454" t="str">
            <v>校方责任险专项</v>
          </cell>
          <cell r="F454" t="str">
            <v>黄金和</v>
          </cell>
          <cell r="G454" t="str">
            <v>2001016</v>
          </cell>
          <cell r="H454">
            <v>0</v>
          </cell>
          <cell r="I454">
            <v>0</v>
          </cell>
          <cell r="J454">
            <v>0</v>
          </cell>
          <cell r="K454">
            <v>0</v>
          </cell>
          <cell r="L454">
            <v>0</v>
          </cell>
          <cell r="M454">
            <v>0</v>
          </cell>
          <cell r="N454">
            <v>0</v>
          </cell>
          <cell r="O454">
            <v>0</v>
          </cell>
        </row>
        <row r="455">
          <cell r="C455">
            <v>221003006</v>
          </cell>
          <cell r="D455" t="str">
            <v>10600221003006</v>
          </cell>
          <cell r="E455" t="str">
            <v>“双工联动”社区育人专项</v>
          </cell>
          <cell r="F455" t="str">
            <v>黄金和</v>
          </cell>
          <cell r="G455" t="str">
            <v>2001016</v>
          </cell>
          <cell r="H455">
            <v>0</v>
          </cell>
          <cell r="I455">
            <v>1900000</v>
          </cell>
          <cell r="J455">
            <v>1393440.84</v>
          </cell>
          <cell r="K455">
            <v>506559.16</v>
          </cell>
          <cell r="L455">
            <v>0</v>
          </cell>
          <cell r="M455">
            <v>0</v>
          </cell>
          <cell r="N455">
            <v>0</v>
          </cell>
          <cell r="O455">
            <v>506559.16</v>
          </cell>
        </row>
        <row r="456">
          <cell r="C456">
            <v>221003007</v>
          </cell>
          <cell r="D456" t="str">
            <v>10600221003007</v>
          </cell>
          <cell r="E456" t="str">
            <v>研究生教育管理经费</v>
          </cell>
          <cell r="F456" t="str">
            <v>黄金和</v>
          </cell>
          <cell r="G456" t="str">
            <v>2001016</v>
          </cell>
          <cell r="H456">
            <v>0</v>
          </cell>
          <cell r="I456">
            <v>0</v>
          </cell>
          <cell r="J456">
            <v>0</v>
          </cell>
          <cell r="K456">
            <v>0</v>
          </cell>
          <cell r="L456">
            <v>0</v>
          </cell>
          <cell r="M456">
            <v>0</v>
          </cell>
          <cell r="N456">
            <v>0</v>
          </cell>
          <cell r="O456">
            <v>0</v>
          </cell>
        </row>
        <row r="457">
          <cell r="C457">
            <v>221003008</v>
          </cell>
          <cell r="D457" t="str">
            <v>10600221003008</v>
          </cell>
          <cell r="E457" t="str">
            <v>学生意外保险费</v>
          </cell>
          <cell r="F457" t="str">
            <v>黄金和</v>
          </cell>
          <cell r="G457" t="str">
            <v>2001016</v>
          </cell>
          <cell r="H457">
            <v>0</v>
          </cell>
          <cell r="I457">
            <v>1000000</v>
          </cell>
          <cell r="J457">
            <v>0</v>
          </cell>
          <cell r="K457">
            <v>1000000</v>
          </cell>
          <cell r="L457">
            <v>0</v>
          </cell>
          <cell r="M457">
            <v>0</v>
          </cell>
          <cell r="N457">
            <v>0</v>
          </cell>
          <cell r="O457">
            <v>1000000</v>
          </cell>
        </row>
        <row r="458">
          <cell r="C458">
            <v>221003009</v>
          </cell>
          <cell r="D458" t="str">
            <v>10600221003009</v>
          </cell>
          <cell r="E458" t="str">
            <v>关工委工作经费</v>
          </cell>
          <cell r="F458" t="str">
            <v>黄金和</v>
          </cell>
          <cell r="G458" t="str">
            <v>2001016</v>
          </cell>
          <cell r="H458">
            <v>0</v>
          </cell>
          <cell r="I458">
            <v>70000</v>
          </cell>
          <cell r="J458">
            <v>11216.95</v>
          </cell>
          <cell r="K458">
            <v>58783.05</v>
          </cell>
          <cell r="L458">
            <v>0</v>
          </cell>
          <cell r="M458">
            <v>0</v>
          </cell>
          <cell r="N458">
            <v>0</v>
          </cell>
          <cell r="O458">
            <v>58783.05</v>
          </cell>
        </row>
        <row r="459">
          <cell r="C459">
            <v>221006</v>
          </cell>
          <cell r="D459" t="str">
            <v>10600221006</v>
          </cell>
          <cell r="E459" t="str">
            <v>学生宿舍管理费</v>
          </cell>
          <cell r="F459" t="str">
            <v>黄金和</v>
          </cell>
          <cell r="G459" t="str">
            <v>2001016</v>
          </cell>
          <cell r="H459">
            <v>0</v>
          </cell>
          <cell r="I459">
            <v>0</v>
          </cell>
          <cell r="J459">
            <v>0</v>
          </cell>
          <cell r="K459">
            <v>0</v>
          </cell>
          <cell r="L459">
            <v>0</v>
          </cell>
          <cell r="M459">
            <v>382610</v>
          </cell>
          <cell r="N459">
            <v>0</v>
          </cell>
          <cell r="O459">
            <v>-382610</v>
          </cell>
        </row>
        <row r="460">
          <cell r="C460">
            <v>221012</v>
          </cell>
          <cell r="D460" t="str">
            <v>10600221012</v>
          </cell>
          <cell r="E460" t="str">
            <v>德育经费</v>
          </cell>
          <cell r="F460" t="str">
            <v>黄金和</v>
          </cell>
          <cell r="G460" t="str">
            <v>2001016</v>
          </cell>
          <cell r="H460">
            <v>0</v>
          </cell>
          <cell r="I460">
            <v>680000</v>
          </cell>
          <cell r="J460">
            <v>371494.21</v>
          </cell>
          <cell r="K460">
            <v>308505.79</v>
          </cell>
          <cell r="L460">
            <v>0</v>
          </cell>
          <cell r="M460">
            <v>8850</v>
          </cell>
          <cell r="N460">
            <v>0</v>
          </cell>
          <cell r="O460">
            <v>299655.79</v>
          </cell>
        </row>
        <row r="461">
          <cell r="C461">
            <v>221012001</v>
          </cell>
          <cell r="D461" t="str">
            <v>10600221012001</v>
          </cell>
          <cell r="E461" t="str">
            <v>机械工程学院“三全育人”综合改革试点</v>
          </cell>
          <cell r="F461" t="str">
            <v>孙振忠</v>
          </cell>
          <cell r="G461" t="str">
            <v>2006080</v>
          </cell>
          <cell r="H461">
            <v>0</v>
          </cell>
          <cell r="I461">
            <v>0</v>
          </cell>
          <cell r="J461">
            <v>0</v>
          </cell>
          <cell r="K461">
            <v>0</v>
          </cell>
          <cell r="L461">
            <v>0</v>
          </cell>
          <cell r="M461">
            <v>0</v>
          </cell>
          <cell r="N461">
            <v>0</v>
          </cell>
          <cell r="O461">
            <v>0</v>
          </cell>
        </row>
        <row r="462">
          <cell r="C462">
            <v>221012002</v>
          </cell>
          <cell r="D462" t="str">
            <v>10600221012002</v>
          </cell>
          <cell r="E462" t="str">
            <v>社区育人新生态的探索与实践</v>
          </cell>
          <cell r="F462" t="str">
            <v>劳丹</v>
          </cell>
          <cell r="G462" t="str">
            <v>2003078</v>
          </cell>
          <cell r="H462">
            <v>0</v>
          </cell>
          <cell r="I462">
            <v>0</v>
          </cell>
          <cell r="J462">
            <v>0</v>
          </cell>
          <cell r="K462">
            <v>0</v>
          </cell>
          <cell r="L462">
            <v>0</v>
          </cell>
          <cell r="M462">
            <v>0</v>
          </cell>
          <cell r="N462">
            <v>0</v>
          </cell>
          <cell r="O462">
            <v>0</v>
          </cell>
        </row>
        <row r="463">
          <cell r="C463">
            <v>221012003</v>
          </cell>
          <cell r="D463" t="str">
            <v>10600221012003</v>
          </cell>
          <cell r="E463" t="str">
            <v>全员全程全方位网络育人</v>
          </cell>
          <cell r="F463" t="str">
            <v>殷建平</v>
          </cell>
          <cell r="G463" t="str">
            <v>2017829</v>
          </cell>
          <cell r="H463">
            <v>0</v>
          </cell>
          <cell r="I463">
            <v>0</v>
          </cell>
          <cell r="J463">
            <v>0</v>
          </cell>
          <cell r="K463">
            <v>0</v>
          </cell>
          <cell r="L463">
            <v>0</v>
          </cell>
          <cell r="M463">
            <v>0</v>
          </cell>
          <cell r="N463">
            <v>0</v>
          </cell>
          <cell r="O463">
            <v>0</v>
          </cell>
        </row>
        <row r="464">
          <cell r="C464">
            <v>221012004</v>
          </cell>
          <cell r="D464" t="str">
            <v>10600221012004</v>
          </cell>
          <cell r="E464" t="str">
            <v>新文科背景下文传学院三全育人矩阵建设研究</v>
          </cell>
          <cell r="F464" t="str">
            <v>阎江</v>
          </cell>
          <cell r="G464" t="str">
            <v>1999007</v>
          </cell>
          <cell r="H464">
            <v>0</v>
          </cell>
          <cell r="I464">
            <v>0</v>
          </cell>
          <cell r="J464">
            <v>0</v>
          </cell>
          <cell r="K464">
            <v>0</v>
          </cell>
          <cell r="L464">
            <v>0</v>
          </cell>
          <cell r="M464">
            <v>0</v>
          </cell>
          <cell r="N464">
            <v>0</v>
          </cell>
          <cell r="O464">
            <v>0</v>
          </cell>
        </row>
        <row r="465">
          <cell r="C465">
            <v>221012005</v>
          </cell>
          <cell r="D465" t="str">
            <v>10600221012005</v>
          </cell>
          <cell r="E465" t="str">
            <v>两岸高校合作--新工科人才培养探索与实践</v>
          </cell>
          <cell r="F465" t="str">
            <v>陈伟</v>
          </cell>
          <cell r="G465" t="str">
            <v>2003020</v>
          </cell>
          <cell r="H465">
            <v>0</v>
          </cell>
          <cell r="I465">
            <v>0</v>
          </cell>
          <cell r="J465">
            <v>0</v>
          </cell>
          <cell r="K465">
            <v>0</v>
          </cell>
          <cell r="L465">
            <v>0</v>
          </cell>
          <cell r="M465">
            <v>0</v>
          </cell>
          <cell r="N465">
            <v>0</v>
          </cell>
          <cell r="O465">
            <v>0</v>
          </cell>
        </row>
        <row r="466">
          <cell r="C466">
            <v>221012006</v>
          </cell>
          <cell r="D466" t="str">
            <v>10600221012006</v>
          </cell>
          <cell r="E466" t="str">
            <v>新文科背景下法社学院实践育人体系探索与创新</v>
          </cell>
          <cell r="F466" t="str">
            <v>朱晓红</v>
          </cell>
          <cell r="G466" t="str">
            <v>2007002</v>
          </cell>
          <cell r="H466">
            <v>0</v>
          </cell>
          <cell r="I466">
            <v>0</v>
          </cell>
          <cell r="J466">
            <v>0</v>
          </cell>
          <cell r="K466">
            <v>0</v>
          </cell>
          <cell r="L466">
            <v>0</v>
          </cell>
          <cell r="M466">
            <v>0</v>
          </cell>
          <cell r="N466">
            <v>0</v>
          </cell>
          <cell r="O466">
            <v>0</v>
          </cell>
        </row>
        <row r="467">
          <cell r="C467">
            <v>221012007</v>
          </cell>
          <cell r="D467" t="str">
            <v>10600221012007</v>
          </cell>
          <cell r="E467" t="str">
            <v>“三全育人”视角下积极取向心理育人体系构建</v>
          </cell>
          <cell r="F467" t="str">
            <v>梁意红</v>
          </cell>
          <cell r="G467" t="str">
            <v>2003117</v>
          </cell>
          <cell r="H467">
            <v>0</v>
          </cell>
          <cell r="I467">
            <v>0</v>
          </cell>
          <cell r="J467">
            <v>0</v>
          </cell>
          <cell r="K467">
            <v>0</v>
          </cell>
          <cell r="L467">
            <v>0</v>
          </cell>
          <cell r="M467">
            <v>0</v>
          </cell>
          <cell r="N467">
            <v>0</v>
          </cell>
          <cell r="O467">
            <v>0</v>
          </cell>
        </row>
        <row r="468">
          <cell r="C468">
            <v>221012008</v>
          </cell>
          <cell r="D468" t="str">
            <v>10600221012008</v>
          </cell>
          <cell r="E468" t="str">
            <v>“一体两翼三支撑 ”视域下实践育人改革实践</v>
          </cell>
          <cell r="F468" t="str">
            <v>唐元松</v>
          </cell>
          <cell r="G468" t="str">
            <v>2003035</v>
          </cell>
          <cell r="H468">
            <v>0</v>
          </cell>
          <cell r="I468">
            <v>0</v>
          </cell>
          <cell r="J468">
            <v>0</v>
          </cell>
          <cell r="K468">
            <v>0</v>
          </cell>
          <cell r="L468">
            <v>0</v>
          </cell>
          <cell r="M468">
            <v>0</v>
          </cell>
          <cell r="N468">
            <v>0</v>
          </cell>
          <cell r="O468">
            <v>0</v>
          </cell>
        </row>
        <row r="469">
          <cell r="C469">
            <v>221012009</v>
          </cell>
          <cell r="D469" t="str">
            <v>10600221012009</v>
          </cell>
          <cell r="E469" t="str">
            <v>以提升学生“诚信”与“出彩”品质为核心的 本科人才培养模式改革与实践</v>
          </cell>
          <cell r="F469" t="str">
            <v>杨继学</v>
          </cell>
          <cell r="G469" t="str">
            <v>1993012</v>
          </cell>
          <cell r="H469">
            <v>0</v>
          </cell>
          <cell r="I469">
            <v>0</v>
          </cell>
          <cell r="J469">
            <v>0</v>
          </cell>
          <cell r="K469">
            <v>0</v>
          </cell>
          <cell r="L469">
            <v>0</v>
          </cell>
          <cell r="M469">
            <v>0</v>
          </cell>
          <cell r="N469">
            <v>0</v>
          </cell>
          <cell r="O469">
            <v>0</v>
          </cell>
        </row>
        <row r="470">
          <cell r="C470">
            <v>221012010</v>
          </cell>
          <cell r="D470" t="str">
            <v>10600221012010</v>
          </cell>
          <cell r="E470" t="str">
            <v>全员弹奏“听说读写闻”五重奏，全面提升学生综合素质</v>
          </cell>
          <cell r="F470" t="str">
            <v>陈礼明</v>
          </cell>
          <cell r="G470" t="str">
            <v>2005039</v>
          </cell>
          <cell r="H470">
            <v>0</v>
          </cell>
          <cell r="I470">
            <v>0</v>
          </cell>
          <cell r="J470">
            <v>0</v>
          </cell>
          <cell r="K470">
            <v>0</v>
          </cell>
          <cell r="L470">
            <v>0</v>
          </cell>
          <cell r="M470">
            <v>0</v>
          </cell>
          <cell r="N470">
            <v>0</v>
          </cell>
          <cell r="O470">
            <v>0</v>
          </cell>
        </row>
        <row r="471">
          <cell r="C471">
            <v>221012011</v>
          </cell>
          <cell r="D471" t="str">
            <v>10600221012011</v>
          </cell>
          <cell r="E471" t="str">
            <v>服务“双创”法律护航--大学生创新创业法律咨询党员服务先锋岗</v>
          </cell>
          <cell r="F471" t="str">
            <v>王博</v>
          </cell>
          <cell r="G471" t="str">
            <v>2017136</v>
          </cell>
          <cell r="H471">
            <v>0</v>
          </cell>
          <cell r="I471">
            <v>0</v>
          </cell>
          <cell r="J471">
            <v>0</v>
          </cell>
          <cell r="K471">
            <v>0</v>
          </cell>
          <cell r="L471">
            <v>0</v>
          </cell>
          <cell r="M471">
            <v>0</v>
          </cell>
          <cell r="N471">
            <v>0</v>
          </cell>
          <cell r="O471">
            <v>0</v>
          </cell>
        </row>
        <row r="472">
          <cell r="C472">
            <v>221012012</v>
          </cell>
          <cell r="D472" t="str">
            <v>10600221012012</v>
          </cell>
          <cell r="E472" t="str">
            <v>“五级金字塔”心理育人体系的探索与实践</v>
          </cell>
          <cell r="F472" t="str">
            <v>李利平</v>
          </cell>
          <cell r="G472" t="str">
            <v>2005085</v>
          </cell>
          <cell r="H472">
            <v>0</v>
          </cell>
          <cell r="I472">
            <v>0</v>
          </cell>
          <cell r="J472">
            <v>0</v>
          </cell>
          <cell r="K472">
            <v>0</v>
          </cell>
          <cell r="L472">
            <v>0</v>
          </cell>
          <cell r="M472">
            <v>0</v>
          </cell>
          <cell r="N472">
            <v>0</v>
          </cell>
          <cell r="O472">
            <v>0</v>
          </cell>
        </row>
        <row r="473">
          <cell r="C473">
            <v>221012013</v>
          </cell>
          <cell r="D473" t="str">
            <v>10600221012013</v>
          </cell>
          <cell r="E473" t="str">
            <v>粤台学院“劳动教育课程”品牌示范建设项目</v>
          </cell>
          <cell r="F473" t="str">
            <v>陈伟</v>
          </cell>
          <cell r="G473" t="str">
            <v>2003020</v>
          </cell>
          <cell r="H473">
            <v>0</v>
          </cell>
          <cell r="I473">
            <v>0</v>
          </cell>
          <cell r="J473">
            <v>0</v>
          </cell>
          <cell r="K473">
            <v>0</v>
          </cell>
          <cell r="L473">
            <v>0</v>
          </cell>
          <cell r="M473">
            <v>0</v>
          </cell>
          <cell r="N473">
            <v>0</v>
          </cell>
          <cell r="O473">
            <v>0</v>
          </cell>
        </row>
        <row r="474">
          <cell r="C474">
            <v>221012014</v>
          </cell>
          <cell r="D474" t="str">
            <v>10600221012014</v>
          </cell>
          <cell r="E474" t="str">
            <v>“绿水青山就是金山银山”--专业思政育人体系建设示范</v>
          </cell>
          <cell r="F474" t="str">
            <v>孙璨</v>
          </cell>
          <cell r="G474" t="str">
            <v>2011018</v>
          </cell>
          <cell r="H474">
            <v>0</v>
          </cell>
          <cell r="I474">
            <v>0</v>
          </cell>
          <cell r="J474">
            <v>0</v>
          </cell>
          <cell r="K474">
            <v>0</v>
          </cell>
          <cell r="L474">
            <v>0</v>
          </cell>
          <cell r="M474">
            <v>0</v>
          </cell>
          <cell r="N474">
            <v>0</v>
          </cell>
          <cell r="O474">
            <v>0</v>
          </cell>
        </row>
        <row r="475">
          <cell r="C475">
            <v>221012015</v>
          </cell>
          <cell r="D475" t="str">
            <v>10600221012015</v>
          </cell>
          <cell r="E475" t="str">
            <v>马克思主义理论研修班</v>
          </cell>
          <cell r="F475" t="str">
            <v>彭晓波</v>
          </cell>
          <cell r="G475" t="str">
            <v>1992014</v>
          </cell>
          <cell r="H475">
            <v>0</v>
          </cell>
          <cell r="I475">
            <v>0</v>
          </cell>
          <cell r="J475">
            <v>0</v>
          </cell>
          <cell r="K475">
            <v>0</v>
          </cell>
          <cell r="L475">
            <v>0</v>
          </cell>
          <cell r="M475">
            <v>0</v>
          </cell>
          <cell r="N475">
            <v>0</v>
          </cell>
          <cell r="O475">
            <v>0</v>
          </cell>
        </row>
        <row r="476">
          <cell r="C476">
            <v>221012016</v>
          </cell>
          <cell r="D476" t="str">
            <v>10600221012016</v>
          </cell>
          <cell r="E476" t="str">
            <v>赛教融合的学生实践能力开拓</v>
          </cell>
          <cell r="F476" t="str">
            <v>任斌</v>
          </cell>
          <cell r="G476" t="str">
            <v>2003008</v>
          </cell>
          <cell r="H476">
            <v>0</v>
          </cell>
          <cell r="I476">
            <v>0</v>
          </cell>
          <cell r="J476">
            <v>0</v>
          </cell>
          <cell r="K476">
            <v>0</v>
          </cell>
          <cell r="L476">
            <v>0</v>
          </cell>
          <cell r="M476">
            <v>0</v>
          </cell>
          <cell r="N476">
            <v>0</v>
          </cell>
          <cell r="O476">
            <v>0</v>
          </cell>
        </row>
        <row r="477">
          <cell r="C477">
            <v>221012017</v>
          </cell>
          <cell r="D477" t="str">
            <v>10600221012017</v>
          </cell>
          <cell r="E477" t="str">
            <v>计算机学院“三全三融”双创育人体系建设</v>
          </cell>
          <cell r="F477" t="str">
            <v>陶铭</v>
          </cell>
          <cell r="G477" t="str">
            <v>2012032</v>
          </cell>
          <cell r="H477">
            <v>0</v>
          </cell>
          <cell r="I477">
            <v>0</v>
          </cell>
          <cell r="J477">
            <v>0</v>
          </cell>
          <cell r="K477">
            <v>0</v>
          </cell>
          <cell r="L477">
            <v>0</v>
          </cell>
          <cell r="M477">
            <v>0</v>
          </cell>
          <cell r="N477">
            <v>0</v>
          </cell>
          <cell r="O477">
            <v>0</v>
          </cell>
        </row>
        <row r="478">
          <cell r="C478">
            <v>221012018</v>
          </cell>
          <cell r="D478" t="str">
            <v>10600221012018</v>
          </cell>
          <cell r="E478" t="str">
            <v>后勤服务育人工作的探索与实践</v>
          </cell>
          <cell r="F478" t="str">
            <v>袁荫贞</v>
          </cell>
          <cell r="G478" t="str">
            <v>2000009</v>
          </cell>
          <cell r="H478">
            <v>0</v>
          </cell>
          <cell r="I478">
            <v>0</v>
          </cell>
          <cell r="J478">
            <v>0</v>
          </cell>
          <cell r="K478">
            <v>0</v>
          </cell>
          <cell r="L478">
            <v>0</v>
          </cell>
          <cell r="M478">
            <v>0</v>
          </cell>
          <cell r="N478">
            <v>0</v>
          </cell>
          <cell r="O478">
            <v>0</v>
          </cell>
        </row>
        <row r="479">
          <cell r="C479">
            <v>221012019</v>
          </cell>
          <cell r="D479" t="str">
            <v>10600221012019</v>
          </cell>
          <cell r="E479" t="str">
            <v>深挖“旅法勤工俭学运动”富矿，传承“留学 报国”红色基因——中外合作办学机构学生理想信念教育体系探索</v>
          </cell>
          <cell r="F479" t="str">
            <v>莫晓红</v>
          </cell>
          <cell r="G479" t="str">
            <v>2009035</v>
          </cell>
          <cell r="H479">
            <v>0</v>
          </cell>
          <cell r="I479">
            <v>0</v>
          </cell>
          <cell r="J479">
            <v>0</v>
          </cell>
          <cell r="K479">
            <v>0</v>
          </cell>
          <cell r="L479">
            <v>0</v>
          </cell>
          <cell r="M479">
            <v>0</v>
          </cell>
          <cell r="N479">
            <v>0</v>
          </cell>
          <cell r="O479">
            <v>0</v>
          </cell>
        </row>
        <row r="480">
          <cell r="C480">
            <v>221012020</v>
          </cell>
          <cell r="D480" t="str">
            <v>10600221012020</v>
          </cell>
          <cell r="E480" t="str">
            <v>“师生共成长”--青年博士班主任工作模式探索</v>
          </cell>
          <cell r="F480" t="str">
            <v>李利平</v>
          </cell>
          <cell r="G480" t="str">
            <v>2005085</v>
          </cell>
          <cell r="H480">
            <v>0</v>
          </cell>
          <cell r="I480">
            <v>0</v>
          </cell>
          <cell r="J480">
            <v>0</v>
          </cell>
          <cell r="K480">
            <v>0</v>
          </cell>
          <cell r="L480">
            <v>0</v>
          </cell>
          <cell r="M480">
            <v>0</v>
          </cell>
          <cell r="N480">
            <v>0</v>
          </cell>
          <cell r="O480">
            <v>0</v>
          </cell>
        </row>
        <row r="481">
          <cell r="C481">
            <v>221012021</v>
          </cell>
          <cell r="D481" t="str">
            <v>10600221012021</v>
          </cell>
          <cell r="E481" t="str">
            <v>以“学伴师伴”伟载体的创新实践人才培养综合改革</v>
          </cell>
          <cell r="F481" t="str">
            <v>陈伟</v>
          </cell>
          <cell r="G481" t="str">
            <v>2003020</v>
          </cell>
          <cell r="H481">
            <v>0</v>
          </cell>
          <cell r="I481">
            <v>0</v>
          </cell>
          <cell r="J481">
            <v>0</v>
          </cell>
          <cell r="K481">
            <v>0</v>
          </cell>
          <cell r="L481">
            <v>0</v>
          </cell>
          <cell r="M481">
            <v>0</v>
          </cell>
          <cell r="N481">
            <v>0</v>
          </cell>
          <cell r="O481">
            <v>0</v>
          </cell>
        </row>
        <row r="482">
          <cell r="C482">
            <v>221012022</v>
          </cell>
          <cell r="D482" t="str">
            <v>10600221012022</v>
          </cell>
          <cell r="E482" t="str">
            <v>杏坛新秀始业教育</v>
          </cell>
          <cell r="F482" t="str">
            <v>何献青</v>
          </cell>
          <cell r="G482" t="str">
            <v>1994013</v>
          </cell>
          <cell r="H482">
            <v>0</v>
          </cell>
          <cell r="I482">
            <v>0</v>
          </cell>
          <cell r="J482">
            <v>0</v>
          </cell>
          <cell r="K482">
            <v>0</v>
          </cell>
          <cell r="L482">
            <v>0</v>
          </cell>
          <cell r="M482">
            <v>0</v>
          </cell>
          <cell r="N482">
            <v>0</v>
          </cell>
          <cell r="O482">
            <v>0</v>
          </cell>
        </row>
        <row r="483">
          <cell r="C483">
            <v>221012023</v>
          </cell>
          <cell r="D483" t="str">
            <v>10600221012023</v>
          </cell>
          <cell r="E483" t="str">
            <v>党建引领 协同育人——机关第一党支部与智 能制造教师支部结对共建育人项目</v>
          </cell>
          <cell r="F483" t="str">
            <v>胡钦华</v>
          </cell>
          <cell r="G483" t="str">
            <v>2003024</v>
          </cell>
          <cell r="H483">
            <v>0</v>
          </cell>
          <cell r="I483">
            <v>0</v>
          </cell>
          <cell r="J483">
            <v>0</v>
          </cell>
          <cell r="K483">
            <v>0</v>
          </cell>
          <cell r="L483">
            <v>0</v>
          </cell>
          <cell r="M483">
            <v>0</v>
          </cell>
          <cell r="N483">
            <v>0</v>
          </cell>
          <cell r="O483">
            <v>0</v>
          </cell>
        </row>
        <row r="484">
          <cell r="C484">
            <v>221012024</v>
          </cell>
          <cell r="D484" t="str">
            <v>10600221012024</v>
          </cell>
          <cell r="E484" t="str">
            <v>理工科大学生素质能力培养创新实践</v>
          </cell>
          <cell r="F484" t="str">
            <v>诸小妮</v>
          </cell>
          <cell r="G484" t="str">
            <v>2001025</v>
          </cell>
          <cell r="H484">
            <v>0</v>
          </cell>
          <cell r="I484">
            <v>0</v>
          </cell>
          <cell r="J484">
            <v>0</v>
          </cell>
          <cell r="K484">
            <v>0</v>
          </cell>
          <cell r="L484">
            <v>0</v>
          </cell>
          <cell r="M484">
            <v>0</v>
          </cell>
          <cell r="N484">
            <v>0</v>
          </cell>
          <cell r="O484">
            <v>0</v>
          </cell>
        </row>
        <row r="485">
          <cell r="C485">
            <v>221012025</v>
          </cell>
          <cell r="D485" t="str">
            <v>10600221012025</v>
          </cell>
          <cell r="E485" t="str">
            <v>东莞理工学院读书节</v>
          </cell>
          <cell r="F485" t="str">
            <v>陈毅华</v>
          </cell>
          <cell r="G485" t="str">
            <v>1993021</v>
          </cell>
          <cell r="H485">
            <v>0</v>
          </cell>
          <cell r="I485">
            <v>0</v>
          </cell>
          <cell r="J485">
            <v>0</v>
          </cell>
          <cell r="K485">
            <v>0</v>
          </cell>
          <cell r="L485">
            <v>0</v>
          </cell>
          <cell r="M485">
            <v>0</v>
          </cell>
          <cell r="N485">
            <v>0</v>
          </cell>
          <cell r="O485">
            <v>0</v>
          </cell>
        </row>
        <row r="486">
          <cell r="C486">
            <v>221012026</v>
          </cell>
          <cell r="D486" t="str">
            <v>10600221012026</v>
          </cell>
          <cell r="E486" t="str">
            <v>基于三位一体的实践育人体系</v>
          </cell>
          <cell r="F486" t="str">
            <v>黄楚刁</v>
          </cell>
          <cell r="G486" t="str">
            <v>2011013</v>
          </cell>
          <cell r="H486">
            <v>0</v>
          </cell>
          <cell r="I486">
            <v>0</v>
          </cell>
          <cell r="J486">
            <v>0</v>
          </cell>
          <cell r="K486">
            <v>0</v>
          </cell>
          <cell r="L486">
            <v>0</v>
          </cell>
          <cell r="M486">
            <v>0</v>
          </cell>
          <cell r="N486">
            <v>0</v>
          </cell>
          <cell r="O486">
            <v>0</v>
          </cell>
        </row>
        <row r="487">
          <cell r="C487">
            <v>221012027</v>
          </cell>
          <cell r="D487" t="str">
            <v>10600221012027</v>
          </cell>
          <cell r="E487" t="str">
            <v>本科课程新生导生</v>
          </cell>
          <cell r="F487" t="str">
            <v>胡君</v>
          </cell>
          <cell r="G487" t="str">
            <v>2014013</v>
          </cell>
          <cell r="H487">
            <v>0</v>
          </cell>
          <cell r="I487">
            <v>0</v>
          </cell>
          <cell r="J487">
            <v>0</v>
          </cell>
          <cell r="K487">
            <v>0</v>
          </cell>
          <cell r="L487">
            <v>0</v>
          </cell>
          <cell r="M487">
            <v>0</v>
          </cell>
          <cell r="N487">
            <v>0</v>
          </cell>
          <cell r="O487">
            <v>0</v>
          </cell>
        </row>
        <row r="488">
          <cell r="C488">
            <v>221012028</v>
          </cell>
          <cell r="D488" t="str">
            <v>10600221012028</v>
          </cell>
          <cell r="E488" t="str">
            <v>基于 OBE 理念的高校学风建设工作模式研究</v>
          </cell>
          <cell r="F488" t="str">
            <v>钟丽华</v>
          </cell>
          <cell r="G488" t="str">
            <v>2009031</v>
          </cell>
          <cell r="H488">
            <v>0</v>
          </cell>
          <cell r="I488">
            <v>0</v>
          </cell>
          <cell r="J488">
            <v>0</v>
          </cell>
          <cell r="K488">
            <v>0</v>
          </cell>
          <cell r="L488">
            <v>0</v>
          </cell>
          <cell r="M488">
            <v>0</v>
          </cell>
          <cell r="N488">
            <v>0</v>
          </cell>
          <cell r="O488">
            <v>0</v>
          </cell>
        </row>
        <row r="489">
          <cell r="C489">
            <v>221012029</v>
          </cell>
          <cell r="D489" t="str">
            <v>10600221012029</v>
          </cell>
          <cell r="E489" t="str">
            <v>研究生党建工作模式的实践探索</v>
          </cell>
          <cell r="F489" t="str">
            <v>桂龙</v>
          </cell>
          <cell r="G489" t="str">
            <v>2006015</v>
          </cell>
          <cell r="H489">
            <v>0</v>
          </cell>
          <cell r="I489">
            <v>0</v>
          </cell>
          <cell r="J489">
            <v>0</v>
          </cell>
          <cell r="K489">
            <v>0</v>
          </cell>
          <cell r="L489">
            <v>0</v>
          </cell>
          <cell r="M489">
            <v>0</v>
          </cell>
          <cell r="N489">
            <v>0</v>
          </cell>
          <cell r="O489">
            <v>0</v>
          </cell>
        </row>
        <row r="490">
          <cell r="C490">
            <v>221012030</v>
          </cell>
          <cell r="D490" t="str">
            <v>10600221012030</v>
          </cell>
          <cell r="E490" t="str">
            <v>践行劳动教育，锻造时代新人</v>
          </cell>
          <cell r="F490" t="str">
            <v>袁志军</v>
          </cell>
          <cell r="G490" t="str">
            <v>2009032</v>
          </cell>
          <cell r="H490">
            <v>0</v>
          </cell>
          <cell r="I490">
            <v>0</v>
          </cell>
          <cell r="J490">
            <v>0</v>
          </cell>
          <cell r="K490">
            <v>0</v>
          </cell>
          <cell r="L490">
            <v>0</v>
          </cell>
          <cell r="M490">
            <v>0</v>
          </cell>
          <cell r="N490">
            <v>0</v>
          </cell>
          <cell r="O490">
            <v>0</v>
          </cell>
        </row>
        <row r="491">
          <cell r="C491">
            <v>225718</v>
          </cell>
          <cell r="D491" t="str">
            <v>10600225718</v>
          </cell>
          <cell r="E491" t="str">
            <v>广东省2021年国家助学贷款风险补偿返还</v>
          </cell>
          <cell r="F491" t="str">
            <v>黄金和</v>
          </cell>
          <cell r="G491" t="str">
            <v>2001016</v>
          </cell>
          <cell r="H491">
            <v>0</v>
          </cell>
          <cell r="I491">
            <v>482618.09</v>
          </cell>
          <cell r="J491">
            <v>89787</v>
          </cell>
          <cell r="K491">
            <v>392831.09</v>
          </cell>
          <cell r="L491">
            <v>0</v>
          </cell>
          <cell r="M491">
            <v>0</v>
          </cell>
          <cell r="N491">
            <v>0</v>
          </cell>
          <cell r="O491">
            <v>392831.09</v>
          </cell>
        </row>
        <row r="492">
          <cell r="C492">
            <v>226201</v>
          </cell>
          <cell r="D492" t="str">
            <v>10600226201</v>
          </cell>
          <cell r="E492" t="str">
            <v>学生活动中心及一廊三室工程尾款</v>
          </cell>
          <cell r="F492" t="str">
            <v>黄金和</v>
          </cell>
          <cell r="G492" t="str">
            <v>2001016</v>
          </cell>
          <cell r="H492">
            <v>0</v>
          </cell>
          <cell r="I492">
            <v>0</v>
          </cell>
          <cell r="J492">
            <v>0</v>
          </cell>
          <cell r="K492">
            <v>0</v>
          </cell>
          <cell r="L492">
            <v>0</v>
          </cell>
          <cell r="M492">
            <v>0</v>
          </cell>
          <cell r="N492">
            <v>0</v>
          </cell>
          <cell r="O492">
            <v>0</v>
          </cell>
        </row>
        <row r="493">
          <cell r="C493">
            <v>230201</v>
          </cell>
          <cell r="D493" t="str">
            <v>10600230201</v>
          </cell>
          <cell r="E493" t="str">
            <v>（中央）粤财科教[2022]207号广东省财政厅提前下达2023年高等教育学生资助资金的通知</v>
          </cell>
          <cell r="F493" t="str">
            <v>黄金和</v>
          </cell>
          <cell r="G493" t="str">
            <v>2001016</v>
          </cell>
          <cell r="H493">
            <v>0</v>
          </cell>
          <cell r="I493">
            <v>0</v>
          </cell>
          <cell r="J493">
            <v>0</v>
          </cell>
          <cell r="K493">
            <v>0</v>
          </cell>
          <cell r="L493">
            <v>0</v>
          </cell>
          <cell r="M493">
            <v>0</v>
          </cell>
          <cell r="N493">
            <v>0</v>
          </cell>
          <cell r="O493">
            <v>0</v>
          </cell>
        </row>
        <row r="494">
          <cell r="C494">
            <v>230202</v>
          </cell>
          <cell r="D494" t="str">
            <v>10600230202</v>
          </cell>
          <cell r="E494" t="str">
            <v>（省级）粤财科教[2022]207号广东省财政厅提前下达2023年高等教育学生资助资金的通知</v>
          </cell>
          <cell r="F494" t="str">
            <v>黄金和</v>
          </cell>
          <cell r="G494" t="str">
            <v>2001016</v>
          </cell>
          <cell r="H494">
            <v>0</v>
          </cell>
          <cell r="I494">
            <v>0</v>
          </cell>
          <cell r="J494">
            <v>0</v>
          </cell>
          <cell r="K494">
            <v>0</v>
          </cell>
          <cell r="L494">
            <v>0</v>
          </cell>
          <cell r="M494">
            <v>0</v>
          </cell>
          <cell r="N494">
            <v>0</v>
          </cell>
          <cell r="O494">
            <v>0</v>
          </cell>
        </row>
        <row r="495">
          <cell r="C495">
            <v>230207</v>
          </cell>
          <cell r="D495" t="str">
            <v>10600230207</v>
          </cell>
          <cell r="E495" t="str">
            <v>粤财科教[2022]277号“三全育人”工作项目</v>
          </cell>
          <cell r="F495" t="str">
            <v>黄金和</v>
          </cell>
          <cell r="G495" t="str">
            <v>2001016</v>
          </cell>
          <cell r="H495">
            <v>0</v>
          </cell>
          <cell r="I495">
            <v>0</v>
          </cell>
          <cell r="J495">
            <v>0</v>
          </cell>
          <cell r="K495">
            <v>0</v>
          </cell>
          <cell r="L495">
            <v>0</v>
          </cell>
          <cell r="M495">
            <v>0</v>
          </cell>
          <cell r="N495">
            <v>0</v>
          </cell>
          <cell r="O495">
            <v>0</v>
          </cell>
        </row>
        <row r="496">
          <cell r="C496">
            <v>230208</v>
          </cell>
          <cell r="D496" t="str">
            <v>10600230208</v>
          </cell>
          <cell r="E496" t="str">
            <v>粤财科教[2022]277号大学心理健康教育区域中心建设</v>
          </cell>
          <cell r="F496" t="str">
            <v>黄金和</v>
          </cell>
          <cell r="G496" t="str">
            <v>2001016</v>
          </cell>
          <cell r="H496">
            <v>0</v>
          </cell>
          <cell r="I496">
            <v>0</v>
          </cell>
          <cell r="J496">
            <v>0</v>
          </cell>
          <cell r="K496">
            <v>0</v>
          </cell>
          <cell r="L496">
            <v>0</v>
          </cell>
          <cell r="M496">
            <v>0</v>
          </cell>
          <cell r="N496">
            <v>0</v>
          </cell>
          <cell r="O496">
            <v>0</v>
          </cell>
        </row>
        <row r="497">
          <cell r="C497">
            <v>230212</v>
          </cell>
          <cell r="D497" t="str">
            <v>10600230212</v>
          </cell>
          <cell r="E497" t="str">
            <v>（中央）粤财科教[2023]57号2023年国家助学贷款中央奖补资金清算资金</v>
          </cell>
          <cell r="F497" t="str">
            <v>黄金和</v>
          </cell>
          <cell r="G497" t="str">
            <v>2001016</v>
          </cell>
          <cell r="H497">
            <v>0</v>
          </cell>
          <cell r="I497">
            <v>0</v>
          </cell>
          <cell r="J497">
            <v>0</v>
          </cell>
          <cell r="K497">
            <v>0</v>
          </cell>
          <cell r="L497">
            <v>0</v>
          </cell>
          <cell r="M497">
            <v>0</v>
          </cell>
          <cell r="N497">
            <v>0</v>
          </cell>
          <cell r="O497">
            <v>0</v>
          </cell>
        </row>
        <row r="498">
          <cell r="C498">
            <v>230213</v>
          </cell>
          <cell r="D498" t="str">
            <v>10600230213</v>
          </cell>
          <cell r="E498" t="str">
            <v>（中央）粤财科教[2023]57号2023年服兵役资助中央财政清算资金清算资金</v>
          </cell>
          <cell r="F498" t="str">
            <v>黄金和</v>
          </cell>
          <cell r="G498" t="str">
            <v>2001016</v>
          </cell>
          <cell r="H498">
            <v>0</v>
          </cell>
          <cell r="I498">
            <v>0</v>
          </cell>
          <cell r="J498">
            <v>0</v>
          </cell>
          <cell r="K498">
            <v>0</v>
          </cell>
          <cell r="L498">
            <v>0</v>
          </cell>
          <cell r="M498">
            <v>0</v>
          </cell>
          <cell r="N498">
            <v>0</v>
          </cell>
          <cell r="O498">
            <v>0</v>
          </cell>
        </row>
        <row r="499">
          <cell r="C499">
            <v>230214</v>
          </cell>
          <cell r="D499" t="str">
            <v>10600230214</v>
          </cell>
          <cell r="E499" t="str">
            <v>（省级）粤财科教[2023]57号2023年高校研究生国家奖助学金省财政清算资金</v>
          </cell>
          <cell r="F499" t="str">
            <v>黄金和</v>
          </cell>
          <cell r="G499" t="str">
            <v>2001016</v>
          </cell>
          <cell r="H499">
            <v>0</v>
          </cell>
          <cell r="I499">
            <v>0</v>
          </cell>
          <cell r="J499">
            <v>0</v>
          </cell>
          <cell r="K499">
            <v>0</v>
          </cell>
          <cell r="L499">
            <v>0</v>
          </cell>
          <cell r="M499">
            <v>0</v>
          </cell>
          <cell r="N499">
            <v>0</v>
          </cell>
          <cell r="O499">
            <v>0</v>
          </cell>
        </row>
        <row r="500">
          <cell r="C500">
            <v>230215</v>
          </cell>
          <cell r="D500" t="str">
            <v>10600230215</v>
          </cell>
          <cell r="E500" t="str">
            <v>（中央）粤财科教[2023]57号2023年高校研究生国家奖助学金中央清算资金</v>
          </cell>
          <cell r="F500" t="str">
            <v>黄金和</v>
          </cell>
          <cell r="G500" t="str">
            <v>2001016</v>
          </cell>
          <cell r="H500">
            <v>0</v>
          </cell>
          <cell r="I500">
            <v>0</v>
          </cell>
          <cell r="J500">
            <v>0</v>
          </cell>
          <cell r="K500">
            <v>0</v>
          </cell>
          <cell r="L500">
            <v>0</v>
          </cell>
          <cell r="M500">
            <v>0</v>
          </cell>
          <cell r="N500">
            <v>0</v>
          </cell>
          <cell r="O500">
            <v>0</v>
          </cell>
        </row>
        <row r="501">
          <cell r="C501">
            <v>230216</v>
          </cell>
          <cell r="D501" t="str">
            <v>10600230216</v>
          </cell>
          <cell r="E501" t="str">
            <v>（中央）粤财科教[2023]57号2023年高校本专科生国家奖助学金中央清算资金</v>
          </cell>
          <cell r="F501" t="str">
            <v>黄金和</v>
          </cell>
          <cell r="G501" t="str">
            <v>2001016</v>
          </cell>
          <cell r="H501">
            <v>0</v>
          </cell>
          <cell r="I501">
            <v>0</v>
          </cell>
          <cell r="J501">
            <v>0</v>
          </cell>
          <cell r="K501">
            <v>0</v>
          </cell>
          <cell r="L501">
            <v>0</v>
          </cell>
          <cell r="M501">
            <v>0</v>
          </cell>
          <cell r="N501">
            <v>0</v>
          </cell>
          <cell r="O501">
            <v>0</v>
          </cell>
        </row>
        <row r="502">
          <cell r="C502">
            <v>230217</v>
          </cell>
          <cell r="D502" t="str">
            <v>10600230217</v>
          </cell>
          <cell r="E502" t="str">
            <v>（省级）粤财科教[2023]57号2023年本专科生国家奖助学金省财政清算资金</v>
          </cell>
          <cell r="F502" t="str">
            <v>黄金和</v>
          </cell>
          <cell r="G502" t="str">
            <v>2001016</v>
          </cell>
          <cell r="H502">
            <v>0</v>
          </cell>
          <cell r="I502">
            <v>0</v>
          </cell>
          <cell r="J502">
            <v>0</v>
          </cell>
          <cell r="K502">
            <v>0</v>
          </cell>
          <cell r="L502">
            <v>0</v>
          </cell>
          <cell r="M502">
            <v>0</v>
          </cell>
          <cell r="N502">
            <v>0</v>
          </cell>
          <cell r="O502">
            <v>0</v>
          </cell>
        </row>
        <row r="503">
          <cell r="C503">
            <v>235711</v>
          </cell>
          <cell r="D503" t="str">
            <v>10600235711</v>
          </cell>
          <cell r="E503" t="str">
            <v>广东省学校心理健康活动月启动项目</v>
          </cell>
          <cell r="F503" t="str">
            <v>黄金和</v>
          </cell>
          <cell r="G503" t="str">
            <v>2001016</v>
          </cell>
          <cell r="H503">
            <v>0</v>
          </cell>
          <cell r="I503">
            <v>0</v>
          </cell>
          <cell r="J503">
            <v>0</v>
          </cell>
          <cell r="K503">
            <v>0</v>
          </cell>
          <cell r="L503">
            <v>0</v>
          </cell>
          <cell r="M503">
            <v>0</v>
          </cell>
          <cell r="N503">
            <v>0</v>
          </cell>
          <cell r="O503">
            <v>0</v>
          </cell>
        </row>
        <row r="504">
          <cell r="C504">
            <v>235719</v>
          </cell>
          <cell r="D504" t="str">
            <v>10600235719</v>
          </cell>
          <cell r="E504" t="str">
            <v>2023年度广州市退役士兵教育培训资助</v>
          </cell>
          <cell r="F504" t="str">
            <v>黄金和</v>
          </cell>
          <cell r="G504" t="str">
            <v>2001016</v>
          </cell>
          <cell r="H504">
            <v>0</v>
          </cell>
          <cell r="I504">
            <v>0</v>
          </cell>
          <cell r="J504">
            <v>0</v>
          </cell>
          <cell r="K504">
            <v>0</v>
          </cell>
          <cell r="L504">
            <v>0</v>
          </cell>
          <cell r="M504">
            <v>0</v>
          </cell>
          <cell r="N504">
            <v>0</v>
          </cell>
          <cell r="O504">
            <v>0</v>
          </cell>
        </row>
        <row r="505">
          <cell r="C505">
            <v>240201</v>
          </cell>
          <cell r="D505" t="str">
            <v>10600240201</v>
          </cell>
          <cell r="E505" t="str">
            <v>粤财科教[2024]9号“立志、修身、博学、报国”大学生主题教育系列活动经费</v>
          </cell>
          <cell r="F505" t="str">
            <v>黄金和</v>
          </cell>
          <cell r="G505" t="str">
            <v>2001016</v>
          </cell>
          <cell r="H505">
            <v>0</v>
          </cell>
          <cell r="I505">
            <v>0</v>
          </cell>
          <cell r="J505">
            <v>0</v>
          </cell>
          <cell r="K505">
            <v>0</v>
          </cell>
          <cell r="L505">
            <v>0</v>
          </cell>
          <cell r="M505">
            <v>0</v>
          </cell>
          <cell r="N505">
            <v>0</v>
          </cell>
          <cell r="O505">
            <v>0</v>
          </cell>
        </row>
        <row r="506">
          <cell r="C506">
            <v>240202</v>
          </cell>
          <cell r="D506" t="str">
            <v>10600240202</v>
          </cell>
          <cell r="E506" t="str">
            <v>粤财科教[2024]9号大学生心理教育区域中心建设</v>
          </cell>
          <cell r="F506" t="str">
            <v>黄金和</v>
          </cell>
          <cell r="G506" t="str">
            <v>2001016</v>
          </cell>
          <cell r="H506">
            <v>0</v>
          </cell>
          <cell r="I506">
            <v>23796.66</v>
          </cell>
          <cell r="J506">
            <v>23796.66</v>
          </cell>
          <cell r="K506">
            <v>0</v>
          </cell>
          <cell r="L506">
            <v>0</v>
          </cell>
          <cell r="M506">
            <v>0</v>
          </cell>
          <cell r="N506">
            <v>0</v>
          </cell>
          <cell r="O506">
            <v>0</v>
          </cell>
        </row>
        <row r="507">
          <cell r="C507">
            <v>240206</v>
          </cell>
          <cell r="D507" t="str">
            <v>10600240206</v>
          </cell>
          <cell r="E507" t="str">
            <v>（中央）粤财科教[2023]194号2024年高等教育学生资助资金（应征入伍学生学费资助）</v>
          </cell>
          <cell r="F507" t="str">
            <v>黄金和</v>
          </cell>
          <cell r="G507" t="str">
            <v>2001016</v>
          </cell>
          <cell r="H507">
            <v>0</v>
          </cell>
          <cell r="I507">
            <v>0</v>
          </cell>
          <cell r="J507">
            <v>0</v>
          </cell>
          <cell r="K507">
            <v>0</v>
          </cell>
          <cell r="L507">
            <v>0</v>
          </cell>
          <cell r="M507">
            <v>0</v>
          </cell>
          <cell r="N507">
            <v>0</v>
          </cell>
          <cell r="O507">
            <v>0</v>
          </cell>
        </row>
        <row r="508">
          <cell r="C508">
            <v>240207</v>
          </cell>
          <cell r="D508" t="str">
            <v>10600240207</v>
          </cell>
          <cell r="E508" t="str">
            <v>（中央）粤财科教[2023]194号2024年高等教育学生资助资金（本科国家奖助学金）</v>
          </cell>
          <cell r="F508" t="str">
            <v>黄金和</v>
          </cell>
          <cell r="G508" t="str">
            <v>2001016</v>
          </cell>
          <cell r="H508">
            <v>0</v>
          </cell>
          <cell r="I508">
            <v>0</v>
          </cell>
          <cell r="J508">
            <v>0</v>
          </cell>
          <cell r="K508">
            <v>0</v>
          </cell>
          <cell r="L508">
            <v>0</v>
          </cell>
          <cell r="M508">
            <v>0</v>
          </cell>
          <cell r="N508">
            <v>0</v>
          </cell>
          <cell r="O508">
            <v>0</v>
          </cell>
        </row>
        <row r="509">
          <cell r="C509">
            <v>240208</v>
          </cell>
          <cell r="D509" t="str">
            <v>10600240208</v>
          </cell>
          <cell r="E509" t="str">
            <v>（省级）粤财科教[2023]194号2024年高等教育学生资助资金（本专科国家奖助学金）</v>
          </cell>
          <cell r="F509" t="str">
            <v>黄金和</v>
          </cell>
          <cell r="G509" t="str">
            <v>2001016</v>
          </cell>
          <cell r="H509">
            <v>0</v>
          </cell>
          <cell r="I509">
            <v>0</v>
          </cell>
          <cell r="J509">
            <v>0</v>
          </cell>
          <cell r="K509">
            <v>0</v>
          </cell>
          <cell r="L509">
            <v>0</v>
          </cell>
          <cell r="M509">
            <v>0</v>
          </cell>
          <cell r="N509">
            <v>0</v>
          </cell>
          <cell r="O509">
            <v>0</v>
          </cell>
        </row>
        <row r="510">
          <cell r="C510">
            <v>240212</v>
          </cell>
          <cell r="D510" t="str">
            <v>10600240212</v>
          </cell>
          <cell r="E510" t="str">
            <v>粤财科教[2024]47号2024年高等教育学生资助资金（本专科国家奖助学金）</v>
          </cell>
          <cell r="F510" t="str">
            <v>黄金和</v>
          </cell>
          <cell r="G510" t="str">
            <v>2001016</v>
          </cell>
          <cell r="H510">
            <v>0</v>
          </cell>
          <cell r="I510">
            <v>0</v>
          </cell>
          <cell r="J510">
            <v>0</v>
          </cell>
          <cell r="K510">
            <v>0</v>
          </cell>
          <cell r="L510">
            <v>0</v>
          </cell>
          <cell r="M510">
            <v>0</v>
          </cell>
          <cell r="N510">
            <v>0</v>
          </cell>
          <cell r="O510">
            <v>0</v>
          </cell>
        </row>
        <row r="511">
          <cell r="C511">
            <v>240213</v>
          </cell>
          <cell r="D511" t="str">
            <v>10600240213</v>
          </cell>
          <cell r="E511" t="str">
            <v>粤财科教[2024]47号2024年国家助学贷款中央奖补资金</v>
          </cell>
          <cell r="F511" t="str">
            <v>黄金和</v>
          </cell>
          <cell r="G511" t="str">
            <v>2001016</v>
          </cell>
          <cell r="H511">
            <v>0</v>
          </cell>
          <cell r="I511">
            <v>0</v>
          </cell>
          <cell r="J511">
            <v>0</v>
          </cell>
          <cell r="K511">
            <v>0</v>
          </cell>
          <cell r="L511">
            <v>0</v>
          </cell>
          <cell r="M511">
            <v>0</v>
          </cell>
          <cell r="N511">
            <v>0</v>
          </cell>
          <cell r="O511">
            <v>0</v>
          </cell>
        </row>
        <row r="512">
          <cell r="C512">
            <v>240217</v>
          </cell>
          <cell r="D512" t="str">
            <v>10600240217</v>
          </cell>
          <cell r="E512" t="str">
            <v>（定向捐赠款）松山湖园区特殊困难大学生资助帮扶</v>
          </cell>
          <cell r="F512" t="str">
            <v>黄金和</v>
          </cell>
          <cell r="G512" t="str">
            <v>2001016</v>
          </cell>
          <cell r="H512">
            <v>0</v>
          </cell>
          <cell r="I512">
            <v>0</v>
          </cell>
          <cell r="J512">
            <v>0</v>
          </cell>
          <cell r="K512">
            <v>0</v>
          </cell>
          <cell r="L512">
            <v>0</v>
          </cell>
          <cell r="M512">
            <v>0</v>
          </cell>
          <cell r="N512">
            <v>0</v>
          </cell>
          <cell r="O512">
            <v>0</v>
          </cell>
        </row>
        <row r="513">
          <cell r="C513">
            <v>240222</v>
          </cell>
          <cell r="D513" t="str">
            <v>10600240222</v>
          </cell>
          <cell r="E513" t="str">
            <v>（中央）粤财科教[2024]172号广东省财政厅关于追加安排2024年高等教育学生资助资金的通知</v>
          </cell>
          <cell r="F513" t="str">
            <v>黄金和</v>
          </cell>
          <cell r="G513" t="str">
            <v>2001016</v>
          </cell>
          <cell r="H513">
            <v>0</v>
          </cell>
          <cell r="I513">
            <v>0</v>
          </cell>
          <cell r="J513">
            <v>0</v>
          </cell>
          <cell r="K513">
            <v>0</v>
          </cell>
          <cell r="L513">
            <v>0</v>
          </cell>
          <cell r="M513">
            <v>0</v>
          </cell>
          <cell r="N513">
            <v>0</v>
          </cell>
          <cell r="O513">
            <v>0</v>
          </cell>
        </row>
        <row r="514">
          <cell r="C514">
            <v>240223</v>
          </cell>
          <cell r="D514" t="str">
            <v>10600240223</v>
          </cell>
          <cell r="E514" t="str">
            <v>（省级）粤财科教[2024]172号广东省财政厅关于追加安排2024年高等教育学生资助资金的通知</v>
          </cell>
          <cell r="F514" t="str">
            <v>黄金和</v>
          </cell>
          <cell r="G514" t="str">
            <v>2001016</v>
          </cell>
          <cell r="H514">
            <v>0</v>
          </cell>
          <cell r="I514">
            <v>959430</v>
          </cell>
          <cell r="J514">
            <v>958980</v>
          </cell>
          <cell r="K514">
            <v>450</v>
          </cell>
          <cell r="L514">
            <v>0</v>
          </cell>
          <cell r="M514">
            <v>0</v>
          </cell>
          <cell r="N514">
            <v>0</v>
          </cell>
          <cell r="O514">
            <v>450</v>
          </cell>
        </row>
        <row r="515">
          <cell r="C515">
            <v>240227</v>
          </cell>
          <cell r="D515" t="str">
            <v>10600240227</v>
          </cell>
          <cell r="E515" t="str">
            <v>粤财科教[2024]47号2024年高等教育学生资助资金（应征入伍学生学费资助）</v>
          </cell>
          <cell r="F515" t="str">
            <v>黄金和</v>
          </cell>
          <cell r="G515" t="str">
            <v>2001016</v>
          </cell>
          <cell r="H515">
            <v>0</v>
          </cell>
          <cell r="I515">
            <v>16455</v>
          </cell>
          <cell r="J515">
            <v>16455</v>
          </cell>
          <cell r="K515">
            <v>0</v>
          </cell>
          <cell r="L515">
            <v>0</v>
          </cell>
          <cell r="M515">
            <v>0</v>
          </cell>
          <cell r="N515">
            <v>0</v>
          </cell>
          <cell r="O515">
            <v>0</v>
          </cell>
        </row>
        <row r="516">
          <cell r="C516">
            <v>240229</v>
          </cell>
          <cell r="D516" t="str">
            <v>10600240229</v>
          </cell>
          <cell r="E516" t="str">
            <v>心理咨询经费（补充）</v>
          </cell>
          <cell r="F516" t="str">
            <v>黄金和</v>
          </cell>
          <cell r="G516" t="str">
            <v>2001016</v>
          </cell>
          <cell r="H516">
            <v>0</v>
          </cell>
          <cell r="I516">
            <v>0</v>
          </cell>
          <cell r="J516">
            <v>0</v>
          </cell>
          <cell r="K516">
            <v>0</v>
          </cell>
          <cell r="L516">
            <v>0</v>
          </cell>
          <cell r="M516">
            <v>0</v>
          </cell>
          <cell r="N516">
            <v>0</v>
          </cell>
          <cell r="O516">
            <v>0</v>
          </cell>
        </row>
        <row r="517">
          <cell r="C517">
            <v>240604</v>
          </cell>
          <cell r="D517" t="str">
            <v>10600240604</v>
          </cell>
          <cell r="E517" t="str">
            <v>学生宿舍管理费</v>
          </cell>
          <cell r="F517" t="str">
            <v>黄金和</v>
          </cell>
          <cell r="G517" t="str">
            <v>2001016</v>
          </cell>
          <cell r="H517">
            <v>0</v>
          </cell>
          <cell r="I517">
            <v>3500000</v>
          </cell>
          <cell r="J517">
            <v>2605417.71</v>
          </cell>
          <cell r="K517">
            <v>894582.29</v>
          </cell>
          <cell r="L517">
            <v>0</v>
          </cell>
          <cell r="M517">
            <v>161116</v>
          </cell>
          <cell r="N517">
            <v>0</v>
          </cell>
          <cell r="O517">
            <v>733466.29</v>
          </cell>
        </row>
        <row r="518">
          <cell r="C518">
            <v>245701</v>
          </cell>
          <cell r="D518" t="str">
            <v>10600245701</v>
          </cell>
          <cell r="E518" t="str">
            <v>台湾、港澳及华侨学生奖学金</v>
          </cell>
          <cell r="F518" t="str">
            <v>黄金和</v>
          </cell>
          <cell r="G518" t="str">
            <v>2001016</v>
          </cell>
          <cell r="H518">
            <v>0</v>
          </cell>
          <cell r="I518">
            <v>0</v>
          </cell>
          <cell r="J518">
            <v>0</v>
          </cell>
          <cell r="K518">
            <v>0</v>
          </cell>
          <cell r="L518">
            <v>0</v>
          </cell>
          <cell r="M518">
            <v>0</v>
          </cell>
          <cell r="N518">
            <v>0</v>
          </cell>
          <cell r="O518">
            <v>0</v>
          </cell>
        </row>
        <row r="519">
          <cell r="C519">
            <v>245702</v>
          </cell>
          <cell r="D519" t="str">
            <v>10600245702</v>
          </cell>
          <cell r="E519" t="str">
            <v>第八届广东高校网络媒体展示节活动经费</v>
          </cell>
          <cell r="F519" t="str">
            <v>黄金和</v>
          </cell>
          <cell r="G519" t="str">
            <v>2001016</v>
          </cell>
          <cell r="H519">
            <v>0</v>
          </cell>
          <cell r="I519">
            <v>0</v>
          </cell>
          <cell r="J519">
            <v>0</v>
          </cell>
          <cell r="K519">
            <v>0</v>
          </cell>
          <cell r="L519">
            <v>0</v>
          </cell>
          <cell r="M519">
            <v>0</v>
          </cell>
          <cell r="N519">
            <v>0</v>
          </cell>
          <cell r="O519">
            <v>0</v>
          </cell>
        </row>
        <row r="520">
          <cell r="C520">
            <v>245704</v>
          </cell>
          <cell r="D520" t="str">
            <v>10600245704</v>
          </cell>
          <cell r="E520" t="str">
            <v>东莞理工学院青匠文化工作室</v>
          </cell>
          <cell r="F520" t="str">
            <v>黄金和</v>
          </cell>
          <cell r="G520" t="str">
            <v>2001016</v>
          </cell>
          <cell r="H520">
            <v>0</v>
          </cell>
          <cell r="I520">
            <v>0</v>
          </cell>
          <cell r="J520">
            <v>0</v>
          </cell>
          <cell r="K520">
            <v>0</v>
          </cell>
          <cell r="L520">
            <v>0</v>
          </cell>
          <cell r="M520">
            <v>0</v>
          </cell>
          <cell r="N520">
            <v>0</v>
          </cell>
          <cell r="O520">
            <v>0</v>
          </cell>
        </row>
        <row r="521">
          <cell r="C521">
            <v>245710</v>
          </cell>
          <cell r="D521" t="str">
            <v>10600245710</v>
          </cell>
          <cell r="E521" t="str">
            <v>广州市2024年退役士兵教育培训补助资金</v>
          </cell>
          <cell r="F521" t="str">
            <v>黄金和</v>
          </cell>
          <cell r="G521" t="str">
            <v>2001016</v>
          </cell>
          <cell r="H521">
            <v>0</v>
          </cell>
          <cell r="I521">
            <v>3000</v>
          </cell>
          <cell r="J521">
            <v>3000</v>
          </cell>
          <cell r="K521">
            <v>0</v>
          </cell>
          <cell r="L521">
            <v>0</v>
          </cell>
          <cell r="M521">
            <v>0</v>
          </cell>
          <cell r="N521">
            <v>0</v>
          </cell>
          <cell r="O521">
            <v>0</v>
          </cell>
        </row>
        <row r="522">
          <cell r="C522">
            <v>245717</v>
          </cell>
          <cell r="D522" t="str">
            <v>10600245717</v>
          </cell>
          <cell r="E522" t="str">
            <v>高等院校勤工助学基金</v>
          </cell>
          <cell r="F522" t="str">
            <v>黄金和</v>
          </cell>
          <cell r="G522" t="str">
            <v>2001016</v>
          </cell>
          <cell r="H522">
            <v>0</v>
          </cell>
          <cell r="I522">
            <v>0</v>
          </cell>
          <cell r="J522">
            <v>0</v>
          </cell>
          <cell r="K522">
            <v>0</v>
          </cell>
          <cell r="L522">
            <v>0</v>
          </cell>
          <cell r="M522">
            <v>0</v>
          </cell>
          <cell r="N522">
            <v>0</v>
          </cell>
          <cell r="O522">
            <v>0</v>
          </cell>
        </row>
        <row r="523">
          <cell r="C523">
            <v>245720</v>
          </cell>
          <cell r="D523" t="str">
            <v>10600245720</v>
          </cell>
          <cell r="E523" t="str">
            <v>2024年台湾、港澳及华侨奖学生学金</v>
          </cell>
          <cell r="F523" t="str">
            <v>黄金和</v>
          </cell>
          <cell r="G523" t="str">
            <v>2001016</v>
          </cell>
          <cell r="H523">
            <v>0</v>
          </cell>
          <cell r="I523">
            <v>0</v>
          </cell>
          <cell r="J523">
            <v>0</v>
          </cell>
          <cell r="K523">
            <v>0</v>
          </cell>
          <cell r="L523">
            <v>0</v>
          </cell>
          <cell r="M523">
            <v>0</v>
          </cell>
          <cell r="N523">
            <v>0</v>
          </cell>
          <cell r="O523">
            <v>0</v>
          </cell>
        </row>
        <row r="524">
          <cell r="C524">
            <v>250203</v>
          </cell>
          <cell r="D524" t="str">
            <v>10600250203</v>
          </cell>
          <cell r="E524" t="str">
            <v>（中央）粤财科教[2024]203号国家奖助学金-《广东省财政厅关于提前下达2025年高等教育学生资助资金的通知》</v>
          </cell>
          <cell r="F524" t="str">
            <v>黄金和</v>
          </cell>
          <cell r="G524" t="str">
            <v>2001016</v>
          </cell>
          <cell r="H524">
            <v>0</v>
          </cell>
          <cell r="I524">
            <v>4380000</v>
          </cell>
          <cell r="J524">
            <v>820710</v>
          </cell>
          <cell r="K524">
            <v>3559290</v>
          </cell>
          <cell r="L524">
            <v>0</v>
          </cell>
          <cell r="M524">
            <v>0</v>
          </cell>
          <cell r="N524">
            <v>0</v>
          </cell>
          <cell r="O524">
            <v>3559290</v>
          </cell>
        </row>
        <row r="525">
          <cell r="C525">
            <v>250204</v>
          </cell>
          <cell r="D525" t="str">
            <v>10600250204</v>
          </cell>
          <cell r="E525" t="str">
            <v>（省级）粤财科教[2024]203号国家奖助学金-《广东省财政厅关于提前下达2025年高等教育学生资助资金的通知》</v>
          </cell>
          <cell r="F525" t="str">
            <v>黄金和</v>
          </cell>
          <cell r="G525" t="str">
            <v>2001016</v>
          </cell>
          <cell r="H525">
            <v>0</v>
          </cell>
          <cell r="I525">
            <v>2280000</v>
          </cell>
          <cell r="J525">
            <v>0</v>
          </cell>
          <cell r="K525">
            <v>2280000</v>
          </cell>
          <cell r="L525">
            <v>0</v>
          </cell>
          <cell r="M525">
            <v>0</v>
          </cell>
          <cell r="N525">
            <v>0</v>
          </cell>
          <cell r="O525">
            <v>2280000</v>
          </cell>
        </row>
        <row r="526">
          <cell r="C526">
            <v>250205</v>
          </cell>
          <cell r="D526" t="str">
            <v>10600250205</v>
          </cell>
          <cell r="E526" t="str">
            <v>（中央）粤财科教[2024]203号应征入伍-《广东省财政厅关于提前下达2025年高等教育学生资助资金的通知》</v>
          </cell>
          <cell r="F526" t="str">
            <v>黄金和</v>
          </cell>
          <cell r="G526" t="str">
            <v>2001016</v>
          </cell>
          <cell r="H526">
            <v>0</v>
          </cell>
          <cell r="I526">
            <v>610000</v>
          </cell>
          <cell r="J526">
            <v>227245</v>
          </cell>
          <cell r="K526">
            <v>382755</v>
          </cell>
          <cell r="L526">
            <v>0</v>
          </cell>
          <cell r="M526">
            <v>0</v>
          </cell>
          <cell r="N526">
            <v>0</v>
          </cell>
          <cell r="O526">
            <v>382755</v>
          </cell>
        </row>
        <row r="527">
          <cell r="C527">
            <v>250206</v>
          </cell>
          <cell r="D527" t="str">
            <v>10600250206</v>
          </cell>
          <cell r="E527" t="str">
            <v>（省级）粤财科教[2024]203号应征入伍-《广东省财政厅关于提前下达2025年高等教育学生资助资金的通知》</v>
          </cell>
          <cell r="F527" t="str">
            <v>黄金和</v>
          </cell>
          <cell r="G527" t="str">
            <v>2001016</v>
          </cell>
          <cell r="H527">
            <v>0</v>
          </cell>
          <cell r="I527">
            <v>110000</v>
          </cell>
          <cell r="J527">
            <v>0</v>
          </cell>
          <cell r="K527">
            <v>110000</v>
          </cell>
          <cell r="L527">
            <v>0</v>
          </cell>
          <cell r="M527">
            <v>0</v>
          </cell>
          <cell r="N527">
            <v>0</v>
          </cell>
          <cell r="O527">
            <v>110000</v>
          </cell>
        </row>
        <row r="528">
          <cell r="C528">
            <v>250214</v>
          </cell>
          <cell r="D528" t="str">
            <v>10600250214</v>
          </cell>
          <cell r="E528" t="str">
            <v>粤财科教[2025]31号-“立志、修身、博学、报国”大学生主题教育系列活动经费</v>
          </cell>
          <cell r="F528" t="str">
            <v>黄金和</v>
          </cell>
          <cell r="G528" t="str">
            <v>2001016</v>
          </cell>
          <cell r="H528">
            <v>0</v>
          </cell>
          <cell r="I528">
            <v>60000</v>
          </cell>
          <cell r="J528">
            <v>0</v>
          </cell>
          <cell r="K528">
            <v>60000</v>
          </cell>
          <cell r="L528">
            <v>0</v>
          </cell>
          <cell r="M528">
            <v>0</v>
          </cell>
          <cell r="N528">
            <v>0</v>
          </cell>
          <cell r="O528">
            <v>60000</v>
          </cell>
        </row>
        <row r="529">
          <cell r="C529">
            <v>250215</v>
          </cell>
          <cell r="D529" t="str">
            <v>10600250215</v>
          </cell>
          <cell r="E529" t="str">
            <v>粤财科教[2025]31号-大学生心理健康教育区域中心建设</v>
          </cell>
          <cell r="F529" t="str">
            <v>黄金和</v>
          </cell>
          <cell r="G529" t="str">
            <v>2001016</v>
          </cell>
          <cell r="H529">
            <v>0</v>
          </cell>
          <cell r="I529">
            <v>80000</v>
          </cell>
          <cell r="J529">
            <v>0</v>
          </cell>
          <cell r="K529">
            <v>80000</v>
          </cell>
          <cell r="L529">
            <v>0</v>
          </cell>
          <cell r="M529">
            <v>0</v>
          </cell>
          <cell r="N529">
            <v>0</v>
          </cell>
          <cell r="O529">
            <v>80000</v>
          </cell>
        </row>
        <row r="530">
          <cell r="C530">
            <v>250225</v>
          </cell>
          <cell r="D530" t="str">
            <v>10600250225</v>
          </cell>
          <cell r="E530" t="str">
            <v>（中央）粤财科教[2025]85号本科生国家奖助学金——广东省财政厅关于清算安排2025年高等教育学生资助资金的通知</v>
          </cell>
          <cell r="F530" t="str">
            <v>黄金和</v>
          </cell>
          <cell r="G530" t="str">
            <v>2001016</v>
          </cell>
          <cell r="H530">
            <v>0</v>
          </cell>
          <cell r="I530">
            <v>472990</v>
          </cell>
          <cell r="J530">
            <v>0</v>
          </cell>
          <cell r="K530">
            <v>472990</v>
          </cell>
          <cell r="L530">
            <v>0</v>
          </cell>
          <cell r="M530">
            <v>0</v>
          </cell>
          <cell r="N530">
            <v>0</v>
          </cell>
          <cell r="O530">
            <v>472990</v>
          </cell>
        </row>
        <row r="531">
          <cell r="C531">
            <v>250226</v>
          </cell>
          <cell r="D531" t="str">
            <v>10600250226</v>
          </cell>
          <cell r="E531" t="str">
            <v>（省级）粤财科教[2025]85号本科生国家奖助学金——广东省财政厅关于清算安排2025年高等教育学生资助资金的通知</v>
          </cell>
          <cell r="F531" t="str">
            <v>黄金和</v>
          </cell>
          <cell r="G531" t="str">
            <v>2001016</v>
          </cell>
          <cell r="H531">
            <v>0</v>
          </cell>
          <cell r="I531">
            <v>153285</v>
          </cell>
          <cell r="J531">
            <v>0</v>
          </cell>
          <cell r="K531">
            <v>153285</v>
          </cell>
          <cell r="L531">
            <v>0</v>
          </cell>
          <cell r="M531">
            <v>0</v>
          </cell>
          <cell r="N531">
            <v>0</v>
          </cell>
          <cell r="O531">
            <v>153285</v>
          </cell>
        </row>
        <row r="532">
          <cell r="C532">
            <v>250227</v>
          </cell>
          <cell r="D532" t="str">
            <v>10600250227</v>
          </cell>
          <cell r="E532" t="str">
            <v>（中央）粤财科教[2025]85号应征入伍服义务兵役国家资助资金——广东省财政厅关于清算安排2025年高等教育学生资助资金的通知</v>
          </cell>
          <cell r="F532" t="str">
            <v>黄金和</v>
          </cell>
          <cell r="G532" t="str">
            <v>2001016</v>
          </cell>
          <cell r="H532">
            <v>0</v>
          </cell>
          <cell r="I532">
            <v>292610</v>
          </cell>
          <cell r="J532">
            <v>0</v>
          </cell>
          <cell r="K532">
            <v>292610</v>
          </cell>
          <cell r="L532">
            <v>0</v>
          </cell>
          <cell r="M532">
            <v>0</v>
          </cell>
          <cell r="N532">
            <v>0</v>
          </cell>
          <cell r="O532">
            <v>292610</v>
          </cell>
        </row>
        <row r="533">
          <cell r="C533">
            <v>250228</v>
          </cell>
          <cell r="D533" t="str">
            <v>10600250228</v>
          </cell>
          <cell r="E533" t="str">
            <v>（中央）粤财科教[2025]85号国家助学贷款奖补资金——广东省财政厅关于清算安排2025年高等教育学生资助资金的通知</v>
          </cell>
          <cell r="F533" t="str">
            <v>黄金和</v>
          </cell>
          <cell r="G533" t="str">
            <v>2001016</v>
          </cell>
          <cell r="H533">
            <v>0</v>
          </cell>
          <cell r="I533">
            <v>234400</v>
          </cell>
          <cell r="J533">
            <v>0</v>
          </cell>
          <cell r="K533">
            <v>234400</v>
          </cell>
          <cell r="L533">
            <v>0</v>
          </cell>
          <cell r="M533">
            <v>0</v>
          </cell>
          <cell r="N533">
            <v>0</v>
          </cell>
          <cell r="O533">
            <v>234400</v>
          </cell>
        </row>
        <row r="534">
          <cell r="C534">
            <v>251011</v>
          </cell>
          <cell r="D534" t="str">
            <v>10600251011</v>
          </cell>
          <cell r="E534" t="str">
            <v>高等院校勤工助学基金（补充）</v>
          </cell>
          <cell r="F534" t="str">
            <v>黄金和</v>
          </cell>
          <cell r="G534" t="str">
            <v>2001016</v>
          </cell>
          <cell r="H534">
            <v>0</v>
          </cell>
          <cell r="I534">
            <v>500000</v>
          </cell>
          <cell r="J534">
            <v>69291.33</v>
          </cell>
          <cell r="K534">
            <v>430708.67</v>
          </cell>
          <cell r="L534">
            <v>0</v>
          </cell>
          <cell r="M534">
            <v>0</v>
          </cell>
          <cell r="N534">
            <v>0</v>
          </cell>
          <cell r="O534">
            <v>430708.67</v>
          </cell>
        </row>
        <row r="535">
          <cell r="C535">
            <v>251012</v>
          </cell>
          <cell r="D535" t="str">
            <v>10600251012</v>
          </cell>
          <cell r="E535" t="str">
            <v>学生宿舍管理费（补充）</v>
          </cell>
          <cell r="F535" t="str">
            <v>黄金和</v>
          </cell>
          <cell r="G535" t="str">
            <v>2001016</v>
          </cell>
          <cell r="H535">
            <v>0</v>
          </cell>
          <cell r="I535">
            <v>250000</v>
          </cell>
          <cell r="J535">
            <v>127354</v>
          </cell>
          <cell r="K535">
            <v>122646</v>
          </cell>
          <cell r="L535">
            <v>0</v>
          </cell>
          <cell r="M535">
            <v>0</v>
          </cell>
          <cell r="N535">
            <v>0</v>
          </cell>
          <cell r="O535">
            <v>122646</v>
          </cell>
        </row>
        <row r="536">
          <cell r="C536">
            <v>20501</v>
          </cell>
          <cell r="D536" t="str">
            <v>1070020501</v>
          </cell>
          <cell r="E536" t="str">
            <v>申博更大专项工作经费</v>
          </cell>
          <cell r="F536" t="str">
            <v>郑愚</v>
          </cell>
          <cell r="G536" t="str">
            <v>2008004</v>
          </cell>
          <cell r="H536">
            <v>0</v>
          </cell>
          <cell r="I536">
            <v>0</v>
          </cell>
          <cell r="J536">
            <v>0</v>
          </cell>
          <cell r="K536">
            <v>0</v>
          </cell>
          <cell r="L536">
            <v>0</v>
          </cell>
          <cell r="M536">
            <v>0</v>
          </cell>
          <cell r="N536">
            <v>0</v>
          </cell>
          <cell r="O536">
            <v>0</v>
          </cell>
        </row>
        <row r="537">
          <cell r="C537">
            <v>20502</v>
          </cell>
          <cell r="D537" t="str">
            <v>1070020502</v>
          </cell>
          <cell r="E537" t="str">
            <v>申博更大专项工作经费（补充）</v>
          </cell>
          <cell r="F537" t="str">
            <v>郑愚</v>
          </cell>
          <cell r="G537" t="str">
            <v>2008004</v>
          </cell>
          <cell r="H537">
            <v>0</v>
          </cell>
          <cell r="I537">
            <v>0</v>
          </cell>
          <cell r="J537">
            <v>0</v>
          </cell>
          <cell r="K537">
            <v>0</v>
          </cell>
          <cell r="L537">
            <v>0</v>
          </cell>
          <cell r="M537">
            <v>0</v>
          </cell>
          <cell r="N537">
            <v>0</v>
          </cell>
          <cell r="O537">
            <v>0</v>
          </cell>
        </row>
        <row r="538">
          <cell r="C538">
            <v>210216</v>
          </cell>
          <cell r="D538" t="str">
            <v>10700210216</v>
          </cell>
          <cell r="E538" t="str">
            <v>粤财科教[2020]268号广东省财政厅关于提前下达2021年支持地方高校改革发展资金预算（提前下达批次）的通知（中央）</v>
          </cell>
          <cell r="F538" t="str">
            <v>王晓季</v>
          </cell>
          <cell r="G538" t="str">
            <v>2018816</v>
          </cell>
          <cell r="H538">
            <v>0</v>
          </cell>
          <cell r="I538">
            <v>0</v>
          </cell>
          <cell r="J538">
            <v>0</v>
          </cell>
          <cell r="K538">
            <v>0</v>
          </cell>
          <cell r="L538">
            <v>0</v>
          </cell>
          <cell r="M538">
            <v>0</v>
          </cell>
          <cell r="N538">
            <v>0</v>
          </cell>
          <cell r="O538">
            <v>0</v>
          </cell>
        </row>
        <row r="539">
          <cell r="C539">
            <v>220226</v>
          </cell>
          <cell r="D539" t="str">
            <v>10700220226</v>
          </cell>
          <cell r="E539" t="str">
            <v>粤财科教〔2022〕66号广东省财政厅关于安排2022年中央支持地方高校发展资金（第二批）的通知</v>
          </cell>
          <cell r="F539" t="str">
            <v>王晓季</v>
          </cell>
          <cell r="G539" t="str">
            <v>2018816</v>
          </cell>
          <cell r="H539">
            <v>0</v>
          </cell>
          <cell r="I539">
            <v>0</v>
          </cell>
          <cell r="J539">
            <v>0</v>
          </cell>
          <cell r="K539">
            <v>0</v>
          </cell>
          <cell r="L539">
            <v>0</v>
          </cell>
          <cell r="M539">
            <v>0</v>
          </cell>
          <cell r="N539">
            <v>0</v>
          </cell>
          <cell r="O539">
            <v>0</v>
          </cell>
        </row>
        <row r="540">
          <cell r="C540">
            <v>221001007</v>
          </cell>
          <cell r="D540" t="str">
            <v>10700221001007</v>
          </cell>
          <cell r="E540" t="str">
            <v>机关部门日常教学经费</v>
          </cell>
          <cell r="F540" t="str">
            <v>黄彬</v>
          </cell>
          <cell r="G540" t="str">
            <v>2012012</v>
          </cell>
          <cell r="H540">
            <v>0</v>
          </cell>
          <cell r="I540">
            <v>15600</v>
          </cell>
          <cell r="J540">
            <v>9168.7</v>
          </cell>
          <cell r="K540">
            <v>6431.3</v>
          </cell>
          <cell r="L540">
            <v>0</v>
          </cell>
          <cell r="M540">
            <v>0</v>
          </cell>
          <cell r="N540">
            <v>0</v>
          </cell>
          <cell r="O540">
            <v>6431.3</v>
          </cell>
        </row>
        <row r="541">
          <cell r="C541">
            <v>221001119</v>
          </cell>
          <cell r="D541" t="str">
            <v>10700221001119</v>
          </cell>
          <cell r="E541" t="str">
            <v>规划与统计工作经费</v>
          </cell>
          <cell r="F541" t="str">
            <v>黄彬</v>
          </cell>
          <cell r="G541" t="str">
            <v>2012012</v>
          </cell>
          <cell r="H541">
            <v>0</v>
          </cell>
          <cell r="I541">
            <v>0</v>
          </cell>
          <cell r="J541">
            <v>0</v>
          </cell>
          <cell r="K541">
            <v>0</v>
          </cell>
          <cell r="L541">
            <v>0</v>
          </cell>
          <cell r="M541">
            <v>0</v>
          </cell>
          <cell r="N541">
            <v>0</v>
          </cell>
          <cell r="O541">
            <v>0</v>
          </cell>
        </row>
        <row r="542">
          <cell r="C542">
            <v>221102012</v>
          </cell>
          <cell r="D542" t="str">
            <v>10700221102012</v>
          </cell>
          <cell r="E542" t="str">
            <v>平台建设与学术发展专项经费</v>
          </cell>
          <cell r="F542" t="str">
            <v>黄彬</v>
          </cell>
          <cell r="G542" t="str">
            <v>2012012</v>
          </cell>
          <cell r="H542">
            <v>0</v>
          </cell>
          <cell r="I542">
            <v>36001.45</v>
          </cell>
          <cell r="J542">
            <v>10574</v>
          </cell>
          <cell r="K542">
            <v>25427.45</v>
          </cell>
          <cell r="L542">
            <v>0</v>
          </cell>
          <cell r="M542">
            <v>0</v>
          </cell>
          <cell r="N542">
            <v>0</v>
          </cell>
          <cell r="O542">
            <v>25427.45</v>
          </cell>
        </row>
        <row r="543">
          <cell r="C543">
            <v>221110350</v>
          </cell>
          <cell r="D543" t="str">
            <v>10700221110350</v>
          </cell>
          <cell r="E543" t="str">
            <v>二级学院人才启动费</v>
          </cell>
          <cell r="F543" t="str">
            <v>黄彬</v>
          </cell>
          <cell r="G543" t="str">
            <v>2012012</v>
          </cell>
          <cell r="H543">
            <v>0</v>
          </cell>
          <cell r="I543">
            <v>0</v>
          </cell>
          <cell r="J543">
            <v>0</v>
          </cell>
          <cell r="K543">
            <v>0</v>
          </cell>
          <cell r="L543">
            <v>0</v>
          </cell>
          <cell r="M543">
            <v>0</v>
          </cell>
          <cell r="N543">
            <v>0</v>
          </cell>
          <cell r="O543">
            <v>0</v>
          </cell>
        </row>
        <row r="544">
          <cell r="C544">
            <v>221110350001</v>
          </cell>
          <cell r="D544" t="str">
            <v>10700221110350001</v>
          </cell>
          <cell r="E544" t="str">
            <v>于雅文 人才启动经费项目</v>
          </cell>
          <cell r="F544" t="str">
            <v>于雅文</v>
          </cell>
          <cell r="G544" t="str">
            <v>2024076</v>
          </cell>
          <cell r="H544">
            <v>0</v>
          </cell>
          <cell r="I544">
            <v>50000</v>
          </cell>
          <cell r="J544">
            <v>3110</v>
          </cell>
          <cell r="K544">
            <v>46890</v>
          </cell>
          <cell r="L544">
            <v>0</v>
          </cell>
          <cell r="M544">
            <v>0</v>
          </cell>
          <cell r="N544">
            <v>0</v>
          </cell>
          <cell r="O544">
            <v>46890</v>
          </cell>
        </row>
        <row r="545">
          <cell r="C545">
            <v>221116</v>
          </cell>
          <cell r="D545" t="str">
            <v>10700221116</v>
          </cell>
          <cell r="E545" t="str">
            <v>学科群及校级重点学科建设经费（补充）</v>
          </cell>
          <cell r="F545" t="str">
            <v>黄彬</v>
          </cell>
          <cell r="G545" t="str">
            <v>2012012</v>
          </cell>
          <cell r="H545">
            <v>0</v>
          </cell>
          <cell r="I545">
            <v>0</v>
          </cell>
          <cell r="J545">
            <v>0</v>
          </cell>
          <cell r="K545">
            <v>0</v>
          </cell>
          <cell r="L545">
            <v>0</v>
          </cell>
          <cell r="M545">
            <v>0</v>
          </cell>
          <cell r="N545">
            <v>0</v>
          </cell>
          <cell r="O545">
            <v>0</v>
          </cell>
        </row>
        <row r="546">
          <cell r="C546">
            <v>221116003</v>
          </cell>
          <cell r="D546" t="str">
            <v>10700221116003</v>
          </cell>
          <cell r="E546" t="str">
            <v>医工融合创新中心开办经费</v>
          </cell>
          <cell r="F546" t="str">
            <v>王晓季</v>
          </cell>
          <cell r="G546" t="str">
            <v>2018816</v>
          </cell>
          <cell r="H546">
            <v>0</v>
          </cell>
          <cell r="I546">
            <v>0</v>
          </cell>
          <cell r="J546">
            <v>0</v>
          </cell>
          <cell r="K546">
            <v>0</v>
          </cell>
          <cell r="L546">
            <v>0</v>
          </cell>
          <cell r="M546">
            <v>0</v>
          </cell>
          <cell r="N546">
            <v>0</v>
          </cell>
          <cell r="O546">
            <v>0</v>
          </cell>
        </row>
        <row r="547">
          <cell r="C547">
            <v>221116015</v>
          </cell>
          <cell r="D547" t="str">
            <v>10700221116015</v>
          </cell>
          <cell r="E547" t="str">
            <v>核磁共振波谱仪购置项目</v>
          </cell>
          <cell r="F547" t="str">
            <v>王彪</v>
          </cell>
          <cell r="G547" t="str">
            <v>2020816</v>
          </cell>
          <cell r="H547">
            <v>0</v>
          </cell>
          <cell r="I547">
            <v>0</v>
          </cell>
          <cell r="J547">
            <v>0</v>
          </cell>
          <cell r="K547">
            <v>0</v>
          </cell>
          <cell r="L547">
            <v>0</v>
          </cell>
          <cell r="M547">
            <v>0</v>
          </cell>
          <cell r="N547">
            <v>0</v>
          </cell>
          <cell r="O547">
            <v>0</v>
          </cell>
        </row>
        <row r="548">
          <cell r="C548">
            <v>221134</v>
          </cell>
          <cell r="D548" t="str">
            <v>10700221134</v>
          </cell>
          <cell r="E548" t="str">
            <v>医工融合创新中心开办经费</v>
          </cell>
          <cell r="F548" t="str">
            <v>黄彬</v>
          </cell>
          <cell r="G548" t="str">
            <v>2012012</v>
          </cell>
          <cell r="H548">
            <v>0</v>
          </cell>
          <cell r="I548">
            <v>0</v>
          </cell>
          <cell r="J548">
            <v>0</v>
          </cell>
          <cell r="K548">
            <v>0</v>
          </cell>
          <cell r="L548">
            <v>123200</v>
          </cell>
          <cell r="M548">
            <v>0</v>
          </cell>
          <cell r="N548">
            <v>0</v>
          </cell>
          <cell r="O548">
            <v>0</v>
          </cell>
        </row>
        <row r="549">
          <cell r="C549">
            <v>221329</v>
          </cell>
          <cell r="D549" t="str">
            <v>10700221329</v>
          </cell>
          <cell r="E549" t="str">
            <v>卓越工程师培养条件提升建设贴息贷款项目（银行）</v>
          </cell>
          <cell r="F549" t="str">
            <v>黄彬</v>
          </cell>
          <cell r="G549" t="str">
            <v>2012012</v>
          </cell>
          <cell r="H549">
            <v>0</v>
          </cell>
          <cell r="I549">
            <v>146766407.9</v>
          </cell>
          <cell r="J549">
            <v>0</v>
          </cell>
          <cell r="K549">
            <v>146766407.9</v>
          </cell>
          <cell r="L549">
            <v>0</v>
          </cell>
          <cell r="M549">
            <v>54.84</v>
          </cell>
          <cell r="N549">
            <v>0</v>
          </cell>
          <cell r="O549">
            <v>146766353.06</v>
          </cell>
        </row>
        <row r="550">
          <cell r="C550">
            <v>221329018</v>
          </cell>
          <cell r="D550" t="str">
            <v>10700221329018</v>
          </cell>
          <cell r="E550" t="str">
            <v>卓越工程师培养条件提升建设贴息贷款项目（校级重点学科大型贵重仪器设备购置）</v>
          </cell>
          <cell r="F550" t="str">
            <v>黄彬</v>
          </cell>
          <cell r="G550" t="str">
            <v>2012012</v>
          </cell>
          <cell r="H550">
            <v>0</v>
          </cell>
          <cell r="I550">
            <v>0</v>
          </cell>
          <cell r="J550">
            <v>0</v>
          </cell>
          <cell r="K550">
            <v>0</v>
          </cell>
          <cell r="L550">
            <v>0</v>
          </cell>
          <cell r="M550">
            <v>0</v>
          </cell>
          <cell r="N550">
            <v>0</v>
          </cell>
          <cell r="O550">
            <v>0</v>
          </cell>
        </row>
        <row r="551">
          <cell r="C551">
            <v>221329018001</v>
          </cell>
          <cell r="D551" t="str">
            <v>10700221329018001</v>
          </cell>
          <cell r="E551" t="str">
            <v>卓越工程师培养条件提升建设贴息贷款项目（动力工程及工程热物理）</v>
          </cell>
          <cell r="F551" t="str">
            <v>徐勇军</v>
          </cell>
          <cell r="G551" t="str">
            <v>2003053</v>
          </cell>
          <cell r="H551">
            <v>0</v>
          </cell>
          <cell r="I551">
            <v>990000</v>
          </cell>
          <cell r="J551">
            <v>985000</v>
          </cell>
          <cell r="K551">
            <v>5000</v>
          </cell>
          <cell r="L551">
            <v>0</v>
          </cell>
          <cell r="M551">
            <v>0.42</v>
          </cell>
          <cell r="N551">
            <v>0</v>
          </cell>
          <cell r="O551">
            <v>4999.58</v>
          </cell>
        </row>
        <row r="552">
          <cell r="C552">
            <v>221329018002</v>
          </cell>
          <cell r="D552" t="str">
            <v>10700221329018002</v>
          </cell>
          <cell r="E552" t="str">
            <v>卓越工程师培养条件提升建设贴息贷款项目（土木工程）</v>
          </cell>
          <cell r="F552" t="str">
            <v>郑愚</v>
          </cell>
          <cell r="G552" t="str">
            <v>2008004</v>
          </cell>
          <cell r="H552">
            <v>0</v>
          </cell>
          <cell r="I552">
            <v>1000000</v>
          </cell>
          <cell r="J552">
            <v>994500</v>
          </cell>
          <cell r="K552">
            <v>5500</v>
          </cell>
          <cell r="L552">
            <v>0</v>
          </cell>
          <cell r="M552">
            <v>0</v>
          </cell>
          <cell r="N552">
            <v>0</v>
          </cell>
          <cell r="O552">
            <v>5500</v>
          </cell>
        </row>
        <row r="553">
          <cell r="C553">
            <v>221329018003</v>
          </cell>
          <cell r="D553" t="str">
            <v>10700221329018003</v>
          </cell>
          <cell r="E553" t="str">
            <v>卓越工程师培养条件提升建设贴息贷款项目（智能制造）</v>
          </cell>
          <cell r="F553" t="str">
            <v>曾达幸</v>
          </cell>
          <cell r="G553" t="str">
            <v>2019818</v>
          </cell>
          <cell r="H553">
            <v>0</v>
          </cell>
          <cell r="I553">
            <v>0</v>
          </cell>
          <cell r="J553">
            <v>0</v>
          </cell>
          <cell r="K553">
            <v>0</v>
          </cell>
          <cell r="L553">
            <v>0</v>
          </cell>
          <cell r="M553">
            <v>1049500</v>
          </cell>
          <cell r="N553">
            <v>0</v>
          </cell>
          <cell r="O553">
            <v>-1049500</v>
          </cell>
        </row>
        <row r="554">
          <cell r="C554">
            <v>221329018004</v>
          </cell>
          <cell r="D554" t="str">
            <v>10700221329018004</v>
          </cell>
          <cell r="E554" t="str">
            <v>卓越工程师培养条件提升建设贴息贷款项目（营养健康与生物医学）</v>
          </cell>
          <cell r="F554" t="str">
            <v>王际辉</v>
          </cell>
          <cell r="G554" t="str">
            <v>2018809</v>
          </cell>
          <cell r="H554">
            <v>0</v>
          </cell>
          <cell r="I554">
            <v>531400</v>
          </cell>
          <cell r="J554">
            <v>503000</v>
          </cell>
          <cell r="K554">
            <v>28400</v>
          </cell>
          <cell r="L554">
            <v>0</v>
          </cell>
          <cell r="M554">
            <v>0.05</v>
          </cell>
          <cell r="N554">
            <v>0</v>
          </cell>
          <cell r="O554">
            <v>28399.95</v>
          </cell>
        </row>
        <row r="555">
          <cell r="C555">
            <v>221329018005</v>
          </cell>
          <cell r="D555" t="str">
            <v>10700221329018005</v>
          </cell>
          <cell r="E555" t="str">
            <v>卓越工程师培养条件提升建设贴息贷款项目（光学工程）</v>
          </cell>
          <cell r="F555" t="str">
            <v>王红成</v>
          </cell>
          <cell r="G555" t="str">
            <v>2007023</v>
          </cell>
          <cell r="H555">
            <v>0</v>
          </cell>
          <cell r="I555">
            <v>420000</v>
          </cell>
          <cell r="J555">
            <v>418900</v>
          </cell>
          <cell r="K555">
            <v>1100</v>
          </cell>
          <cell r="L555">
            <v>0</v>
          </cell>
          <cell r="M555">
            <v>0.19</v>
          </cell>
          <cell r="N555">
            <v>0</v>
          </cell>
          <cell r="O555">
            <v>1099.81</v>
          </cell>
        </row>
        <row r="556">
          <cell r="C556">
            <v>225601024</v>
          </cell>
          <cell r="D556" t="str">
            <v>10700225601024</v>
          </cell>
          <cell r="E556" t="str">
            <v>科研管理费</v>
          </cell>
          <cell r="F556" t="str">
            <v>黄彬</v>
          </cell>
          <cell r="G556" t="str">
            <v>2012012</v>
          </cell>
          <cell r="H556">
            <v>0</v>
          </cell>
          <cell r="I556">
            <v>22990</v>
          </cell>
          <cell r="J556">
            <v>0</v>
          </cell>
          <cell r="K556">
            <v>22990</v>
          </cell>
          <cell r="L556">
            <v>0</v>
          </cell>
          <cell r="M556">
            <v>0</v>
          </cell>
          <cell r="N556">
            <v>0</v>
          </cell>
          <cell r="O556">
            <v>22990</v>
          </cell>
        </row>
        <row r="557">
          <cell r="C557">
            <v>226115001</v>
          </cell>
          <cell r="D557" t="str">
            <v>10700226115001</v>
          </cell>
          <cell r="E557" t="str">
            <v>学科群及校级重点学科建设经费</v>
          </cell>
          <cell r="F557" t="str">
            <v>黄彬</v>
          </cell>
          <cell r="G557" t="str">
            <v>2012012</v>
          </cell>
          <cell r="H557">
            <v>0</v>
          </cell>
          <cell r="I557">
            <v>0</v>
          </cell>
          <cell r="J557">
            <v>0</v>
          </cell>
          <cell r="K557">
            <v>0</v>
          </cell>
          <cell r="L557">
            <v>0</v>
          </cell>
          <cell r="M557">
            <v>0</v>
          </cell>
          <cell r="N557">
            <v>0</v>
          </cell>
          <cell r="O557">
            <v>0</v>
          </cell>
        </row>
        <row r="558">
          <cell r="C558">
            <v>226115001001</v>
          </cell>
          <cell r="D558" t="str">
            <v>10700226115001001</v>
          </cell>
          <cell r="E558" t="str">
            <v>材料科学与工程</v>
          </cell>
          <cell r="F558" t="str">
            <v>王彪</v>
          </cell>
          <cell r="G558" t="str">
            <v>2020816</v>
          </cell>
          <cell r="H558">
            <v>0</v>
          </cell>
          <cell r="I558">
            <v>0</v>
          </cell>
          <cell r="J558">
            <v>0</v>
          </cell>
          <cell r="K558">
            <v>0</v>
          </cell>
          <cell r="L558">
            <v>0</v>
          </cell>
          <cell r="M558">
            <v>0</v>
          </cell>
          <cell r="N558">
            <v>0</v>
          </cell>
          <cell r="O558">
            <v>0</v>
          </cell>
        </row>
        <row r="559">
          <cell r="C559">
            <v>226115001002</v>
          </cell>
          <cell r="D559" t="str">
            <v>10700226115001002</v>
          </cell>
          <cell r="E559" t="str">
            <v>土木工程</v>
          </cell>
          <cell r="F559" t="str">
            <v>郑愚</v>
          </cell>
          <cell r="G559" t="str">
            <v>2008004</v>
          </cell>
          <cell r="H559">
            <v>0</v>
          </cell>
          <cell r="I559">
            <v>0</v>
          </cell>
          <cell r="J559">
            <v>0</v>
          </cell>
          <cell r="K559">
            <v>0</v>
          </cell>
          <cell r="L559">
            <v>0</v>
          </cell>
          <cell r="M559">
            <v>0</v>
          </cell>
          <cell r="N559">
            <v>0</v>
          </cell>
          <cell r="O559">
            <v>0</v>
          </cell>
        </row>
        <row r="560">
          <cell r="C560">
            <v>226115001003</v>
          </cell>
          <cell r="D560" t="str">
            <v>10700226115001003</v>
          </cell>
          <cell r="E560" t="str">
            <v>计算机科学与技术</v>
          </cell>
          <cell r="F560" t="str">
            <v>袁华强</v>
          </cell>
          <cell r="G560" t="str">
            <v>2002053</v>
          </cell>
          <cell r="H560">
            <v>0</v>
          </cell>
          <cell r="I560">
            <v>0</v>
          </cell>
          <cell r="J560">
            <v>0</v>
          </cell>
          <cell r="K560">
            <v>0</v>
          </cell>
          <cell r="L560">
            <v>0</v>
          </cell>
          <cell r="M560">
            <v>0</v>
          </cell>
          <cell r="N560">
            <v>0</v>
          </cell>
          <cell r="O560">
            <v>0</v>
          </cell>
        </row>
        <row r="561">
          <cell r="C561">
            <v>226115001004</v>
          </cell>
          <cell r="D561" t="str">
            <v>10700226115001004</v>
          </cell>
          <cell r="E561" t="str">
            <v>机械工程</v>
          </cell>
          <cell r="F561" t="str">
            <v>李川</v>
          </cell>
          <cell r="G561" t="str">
            <v>2016810</v>
          </cell>
          <cell r="H561">
            <v>0</v>
          </cell>
          <cell r="I561">
            <v>0</v>
          </cell>
          <cell r="J561">
            <v>0</v>
          </cell>
          <cell r="K561">
            <v>0</v>
          </cell>
          <cell r="L561">
            <v>0</v>
          </cell>
          <cell r="M561">
            <v>0</v>
          </cell>
          <cell r="N561">
            <v>0</v>
          </cell>
          <cell r="O561">
            <v>0</v>
          </cell>
        </row>
        <row r="562">
          <cell r="C562">
            <v>226115001005</v>
          </cell>
          <cell r="D562" t="str">
            <v>10700226115001005</v>
          </cell>
          <cell r="E562" t="str">
            <v>网络空间安全</v>
          </cell>
          <cell r="F562" t="str">
            <v>李睿</v>
          </cell>
          <cell r="G562" t="str">
            <v>2016814</v>
          </cell>
          <cell r="H562">
            <v>0</v>
          </cell>
          <cell r="I562">
            <v>0</v>
          </cell>
          <cell r="J562">
            <v>0</v>
          </cell>
          <cell r="K562">
            <v>0</v>
          </cell>
          <cell r="L562">
            <v>0</v>
          </cell>
          <cell r="M562">
            <v>0</v>
          </cell>
          <cell r="N562">
            <v>0</v>
          </cell>
          <cell r="O562">
            <v>0</v>
          </cell>
        </row>
        <row r="563">
          <cell r="C563">
            <v>226115001006</v>
          </cell>
          <cell r="D563" t="str">
            <v>10700226115001006</v>
          </cell>
          <cell r="E563" t="str">
            <v>光学工程</v>
          </cell>
          <cell r="F563" t="str">
            <v>王红成</v>
          </cell>
          <cell r="G563" t="str">
            <v>2007023</v>
          </cell>
          <cell r="H563">
            <v>0</v>
          </cell>
          <cell r="I563">
            <v>0</v>
          </cell>
          <cell r="J563">
            <v>0</v>
          </cell>
          <cell r="K563">
            <v>0</v>
          </cell>
          <cell r="L563">
            <v>0</v>
          </cell>
          <cell r="M563">
            <v>0.05</v>
          </cell>
          <cell r="N563">
            <v>0</v>
          </cell>
          <cell r="O563">
            <v>-0.05</v>
          </cell>
        </row>
        <row r="564">
          <cell r="C564">
            <v>226115001007</v>
          </cell>
          <cell r="D564" t="str">
            <v>10700226115001007</v>
          </cell>
          <cell r="E564" t="str">
            <v>电子科学与技术</v>
          </cell>
          <cell r="F564" t="str">
            <v>任斌</v>
          </cell>
          <cell r="G564" t="str">
            <v>2003008</v>
          </cell>
          <cell r="H564">
            <v>0</v>
          </cell>
          <cell r="I564">
            <v>0</v>
          </cell>
          <cell r="J564">
            <v>0</v>
          </cell>
          <cell r="K564">
            <v>0</v>
          </cell>
          <cell r="L564">
            <v>0</v>
          </cell>
          <cell r="M564">
            <v>0</v>
          </cell>
          <cell r="N564">
            <v>0</v>
          </cell>
          <cell r="O564">
            <v>0</v>
          </cell>
        </row>
        <row r="565">
          <cell r="C565">
            <v>226115001009</v>
          </cell>
          <cell r="D565" t="str">
            <v>10700226115001009</v>
          </cell>
          <cell r="E565" t="str">
            <v>动力工程与工程热物理</v>
          </cell>
          <cell r="F565" t="str">
            <v>徐勇军</v>
          </cell>
          <cell r="G565" t="str">
            <v>2003053</v>
          </cell>
          <cell r="H565">
            <v>0</v>
          </cell>
          <cell r="I565">
            <v>0</v>
          </cell>
          <cell r="J565">
            <v>0</v>
          </cell>
          <cell r="K565">
            <v>0</v>
          </cell>
          <cell r="L565">
            <v>0</v>
          </cell>
          <cell r="M565">
            <v>7.18</v>
          </cell>
          <cell r="N565">
            <v>0</v>
          </cell>
          <cell r="O565">
            <v>-7.18</v>
          </cell>
        </row>
        <row r="566">
          <cell r="C566">
            <v>226115001010</v>
          </cell>
          <cell r="D566" t="str">
            <v>10700226115001010</v>
          </cell>
          <cell r="E566" t="str">
            <v>化学工程与技术</v>
          </cell>
          <cell r="F566" t="str">
            <v>李琳</v>
          </cell>
          <cell r="G566" t="str">
            <v>2013016</v>
          </cell>
          <cell r="H566">
            <v>0</v>
          </cell>
          <cell r="I566">
            <v>0</v>
          </cell>
          <cell r="J566">
            <v>0</v>
          </cell>
          <cell r="K566">
            <v>0</v>
          </cell>
          <cell r="L566">
            <v>0</v>
          </cell>
          <cell r="M566">
            <v>0</v>
          </cell>
          <cell r="N566">
            <v>0</v>
          </cell>
          <cell r="O566">
            <v>0</v>
          </cell>
        </row>
        <row r="567">
          <cell r="C567">
            <v>226115001011</v>
          </cell>
          <cell r="D567" t="str">
            <v>10700226115001011</v>
          </cell>
          <cell r="E567" t="str">
            <v>马克思主义学院</v>
          </cell>
          <cell r="F567" t="str">
            <v>李忠红</v>
          </cell>
          <cell r="G567" t="str">
            <v>1991008</v>
          </cell>
          <cell r="H567">
            <v>0</v>
          </cell>
          <cell r="I567">
            <v>0</v>
          </cell>
          <cell r="J567">
            <v>0</v>
          </cell>
          <cell r="K567">
            <v>0</v>
          </cell>
          <cell r="L567">
            <v>0</v>
          </cell>
          <cell r="M567">
            <v>0</v>
          </cell>
          <cell r="N567">
            <v>0</v>
          </cell>
          <cell r="O567">
            <v>0</v>
          </cell>
        </row>
        <row r="568">
          <cell r="C568">
            <v>226115001012</v>
          </cell>
          <cell r="D568" t="str">
            <v>10700226115001012</v>
          </cell>
          <cell r="E568" t="str">
            <v>工商管理</v>
          </cell>
          <cell r="F568" t="str">
            <v>刘继云</v>
          </cell>
          <cell r="G568" t="str">
            <v>2006039</v>
          </cell>
          <cell r="H568">
            <v>0</v>
          </cell>
          <cell r="I568">
            <v>0</v>
          </cell>
          <cell r="J568">
            <v>0</v>
          </cell>
          <cell r="K568">
            <v>0</v>
          </cell>
          <cell r="L568">
            <v>0</v>
          </cell>
          <cell r="M568">
            <v>0</v>
          </cell>
          <cell r="N568">
            <v>0</v>
          </cell>
          <cell r="O568">
            <v>0</v>
          </cell>
        </row>
        <row r="569">
          <cell r="C569">
            <v>226115001013</v>
          </cell>
          <cell r="D569" t="str">
            <v>10700226115001013</v>
          </cell>
          <cell r="E569" t="str">
            <v>社会学</v>
          </cell>
          <cell r="F569" t="str">
            <v>郑玉敏</v>
          </cell>
          <cell r="G569" t="str">
            <v>2005002</v>
          </cell>
          <cell r="H569">
            <v>0</v>
          </cell>
          <cell r="I569">
            <v>0</v>
          </cell>
          <cell r="J569">
            <v>0</v>
          </cell>
          <cell r="K569">
            <v>0</v>
          </cell>
          <cell r="L569">
            <v>0</v>
          </cell>
          <cell r="M569">
            <v>0</v>
          </cell>
          <cell r="N569">
            <v>0</v>
          </cell>
          <cell r="O569">
            <v>0</v>
          </cell>
        </row>
        <row r="570">
          <cell r="C570">
            <v>226115001014</v>
          </cell>
          <cell r="D570" t="str">
            <v>10700226115001014</v>
          </cell>
          <cell r="E570" t="str">
            <v>应用经济学</v>
          </cell>
          <cell r="F570" t="str">
            <v>刘继云</v>
          </cell>
          <cell r="G570" t="str">
            <v>2006039</v>
          </cell>
          <cell r="H570">
            <v>0</v>
          </cell>
          <cell r="I570">
            <v>0</v>
          </cell>
          <cell r="J570">
            <v>0</v>
          </cell>
          <cell r="K570">
            <v>0</v>
          </cell>
          <cell r="L570">
            <v>0</v>
          </cell>
          <cell r="M570">
            <v>0</v>
          </cell>
          <cell r="N570">
            <v>0</v>
          </cell>
          <cell r="O570">
            <v>0</v>
          </cell>
        </row>
        <row r="571">
          <cell r="C571">
            <v>226115001015</v>
          </cell>
          <cell r="D571" t="str">
            <v>10700226115001015</v>
          </cell>
          <cell r="E571" t="str">
            <v>法学</v>
          </cell>
          <cell r="F571" t="str">
            <v>郑玉敏</v>
          </cell>
          <cell r="G571" t="str">
            <v>2005002</v>
          </cell>
          <cell r="H571">
            <v>0</v>
          </cell>
          <cell r="I571">
            <v>0</v>
          </cell>
          <cell r="J571">
            <v>0</v>
          </cell>
          <cell r="K571">
            <v>0</v>
          </cell>
          <cell r="L571">
            <v>0</v>
          </cell>
          <cell r="M571">
            <v>0</v>
          </cell>
          <cell r="N571">
            <v>0</v>
          </cell>
          <cell r="O571">
            <v>0</v>
          </cell>
        </row>
        <row r="572">
          <cell r="C572">
            <v>226115001016</v>
          </cell>
          <cell r="D572" t="str">
            <v>10700226115001016</v>
          </cell>
          <cell r="E572" t="str">
            <v>中国语言文学</v>
          </cell>
          <cell r="F572" t="str">
            <v>田根胜</v>
          </cell>
          <cell r="G572" t="str">
            <v>1993043</v>
          </cell>
          <cell r="H572">
            <v>0</v>
          </cell>
          <cell r="I572">
            <v>0</v>
          </cell>
          <cell r="J572">
            <v>0</v>
          </cell>
          <cell r="K572">
            <v>0</v>
          </cell>
          <cell r="L572">
            <v>0</v>
          </cell>
          <cell r="M572">
            <v>0</v>
          </cell>
          <cell r="N572">
            <v>0</v>
          </cell>
          <cell r="O572">
            <v>0</v>
          </cell>
        </row>
        <row r="573">
          <cell r="C573">
            <v>226115001017</v>
          </cell>
          <cell r="D573" t="str">
            <v>10700226115001017</v>
          </cell>
          <cell r="E573" t="str">
            <v>（重点建设学科提升项目）贫信息下散裂中子源靶体拖车服役性能退化的知识递增评估与维护决策</v>
          </cell>
          <cell r="F573" t="str">
            <v>郭建文</v>
          </cell>
          <cell r="G573" t="str">
            <v>2011012</v>
          </cell>
          <cell r="H573">
            <v>0</v>
          </cell>
          <cell r="I573">
            <v>0</v>
          </cell>
          <cell r="J573">
            <v>0</v>
          </cell>
          <cell r="K573">
            <v>0</v>
          </cell>
          <cell r="L573">
            <v>0</v>
          </cell>
          <cell r="M573">
            <v>0</v>
          </cell>
          <cell r="N573">
            <v>0</v>
          </cell>
          <cell r="O573">
            <v>0</v>
          </cell>
        </row>
        <row r="574">
          <cell r="C574">
            <v>226115001018</v>
          </cell>
          <cell r="D574" t="str">
            <v>10700226115001018</v>
          </cell>
          <cell r="E574" t="str">
            <v>（重点建设学科提升项目）智能运动康复机器人理论研究与设计</v>
          </cell>
          <cell r="F574" t="str">
            <v>曾达幸</v>
          </cell>
          <cell r="G574" t="str">
            <v>2019818</v>
          </cell>
          <cell r="H574">
            <v>0</v>
          </cell>
          <cell r="I574">
            <v>0</v>
          </cell>
          <cell r="J574">
            <v>0</v>
          </cell>
          <cell r="K574">
            <v>0</v>
          </cell>
          <cell r="L574">
            <v>0</v>
          </cell>
          <cell r="M574">
            <v>0</v>
          </cell>
          <cell r="N574">
            <v>0</v>
          </cell>
          <cell r="O574">
            <v>0</v>
          </cell>
        </row>
        <row r="575">
          <cell r="C575">
            <v>226115001019</v>
          </cell>
          <cell r="D575" t="str">
            <v>10700226115001019</v>
          </cell>
          <cell r="E575" t="str">
            <v>（重点建设学科提升项目）云计算环境中支持复杂条件检索的加密数据检索方案研究</v>
          </cell>
          <cell r="F575" t="str">
            <v>李睿</v>
          </cell>
          <cell r="G575" t="str">
            <v>2016814</v>
          </cell>
          <cell r="H575">
            <v>0</v>
          </cell>
          <cell r="I575">
            <v>0</v>
          </cell>
          <cell r="J575">
            <v>0</v>
          </cell>
          <cell r="K575">
            <v>0</v>
          </cell>
          <cell r="L575">
            <v>0</v>
          </cell>
          <cell r="M575">
            <v>0</v>
          </cell>
          <cell r="N575">
            <v>0</v>
          </cell>
          <cell r="O575">
            <v>0</v>
          </cell>
        </row>
        <row r="576">
          <cell r="C576">
            <v>226115001020</v>
          </cell>
          <cell r="D576" t="str">
            <v>10700226115001020</v>
          </cell>
          <cell r="E576" t="str">
            <v>（重点建设学科提升项目）基于机器视觉的物体表面裂缝在线检测算法研究及应用</v>
          </cell>
          <cell r="F576" t="str">
            <v>陶铭</v>
          </cell>
          <cell r="G576" t="str">
            <v>2012032</v>
          </cell>
          <cell r="H576">
            <v>0</v>
          </cell>
          <cell r="I576">
            <v>0</v>
          </cell>
          <cell r="J576">
            <v>0</v>
          </cell>
          <cell r="K576">
            <v>0</v>
          </cell>
          <cell r="L576">
            <v>0</v>
          </cell>
          <cell r="M576">
            <v>0</v>
          </cell>
          <cell r="N576">
            <v>0</v>
          </cell>
          <cell r="O576">
            <v>0</v>
          </cell>
        </row>
        <row r="577">
          <cell r="C577">
            <v>226115001021</v>
          </cell>
          <cell r="D577" t="str">
            <v>10700226115001021</v>
          </cell>
          <cell r="E577" t="str">
            <v>（重点建设学科提升项目）滨海地区FRP筋-海水海砂地聚物混凝土</v>
          </cell>
          <cell r="F577" t="str">
            <v>孙璨</v>
          </cell>
          <cell r="G577" t="str">
            <v>2011018</v>
          </cell>
          <cell r="H577">
            <v>0</v>
          </cell>
          <cell r="I577">
            <v>0</v>
          </cell>
          <cell r="J577">
            <v>0</v>
          </cell>
          <cell r="K577">
            <v>0</v>
          </cell>
          <cell r="L577">
            <v>0</v>
          </cell>
          <cell r="M577">
            <v>0</v>
          </cell>
          <cell r="N577">
            <v>0</v>
          </cell>
          <cell r="O577">
            <v>0</v>
          </cell>
        </row>
        <row r="578">
          <cell r="C578">
            <v>226115001022</v>
          </cell>
          <cell r="D578" t="str">
            <v>10700226115001022</v>
          </cell>
          <cell r="E578" t="str">
            <v>（重点建设学科提升项目）基于无机半导体光电复合材料构建高灵敏光电免疫传感器检测肿瘤标志物</v>
          </cell>
          <cell r="F578" t="str">
            <v>张敏</v>
          </cell>
          <cell r="G578" t="str">
            <v>2004065</v>
          </cell>
          <cell r="H578">
            <v>0</v>
          </cell>
          <cell r="I578">
            <v>0</v>
          </cell>
          <cell r="J578">
            <v>0</v>
          </cell>
          <cell r="K578">
            <v>0</v>
          </cell>
          <cell r="L578">
            <v>0</v>
          </cell>
          <cell r="M578">
            <v>0</v>
          </cell>
          <cell r="N578">
            <v>0</v>
          </cell>
          <cell r="O578">
            <v>0</v>
          </cell>
        </row>
        <row r="579">
          <cell r="C579">
            <v>226115001023</v>
          </cell>
          <cell r="D579" t="str">
            <v>10700226115001023</v>
          </cell>
          <cell r="E579" t="str">
            <v>（重点建设学科提升项目）大湾区波流与岛礁作用水动力学响应的无网格粒子法模拟</v>
          </cell>
          <cell r="F579" t="str">
            <v>邵颂东</v>
          </cell>
          <cell r="G579" t="str">
            <v>2021807</v>
          </cell>
          <cell r="H579">
            <v>0</v>
          </cell>
          <cell r="I579">
            <v>0</v>
          </cell>
          <cell r="J579">
            <v>0</v>
          </cell>
          <cell r="K579">
            <v>0</v>
          </cell>
          <cell r="L579">
            <v>0</v>
          </cell>
          <cell r="M579">
            <v>0</v>
          </cell>
          <cell r="N579">
            <v>0</v>
          </cell>
          <cell r="O579">
            <v>0</v>
          </cell>
        </row>
        <row r="580">
          <cell r="C580">
            <v>226115001024</v>
          </cell>
          <cell r="D580" t="str">
            <v>10700226115001024</v>
          </cell>
          <cell r="E580" t="str">
            <v>（重点建设学科提升项目）天然纳米结构基元构筑多级复合材料的多尺度界面调控机制及吸附构效关系研究</v>
          </cell>
          <cell r="F580" t="str">
            <v>陈德良</v>
          </cell>
          <cell r="G580" t="str">
            <v>2016812</v>
          </cell>
          <cell r="H580">
            <v>0</v>
          </cell>
          <cell r="I580">
            <v>0</v>
          </cell>
          <cell r="J580">
            <v>0</v>
          </cell>
          <cell r="K580">
            <v>0</v>
          </cell>
          <cell r="L580">
            <v>0</v>
          </cell>
          <cell r="M580">
            <v>0</v>
          </cell>
          <cell r="N580">
            <v>0</v>
          </cell>
          <cell r="O580">
            <v>0</v>
          </cell>
        </row>
        <row r="581">
          <cell r="C581">
            <v>226115001025</v>
          </cell>
          <cell r="D581" t="str">
            <v>10700226115001025</v>
          </cell>
          <cell r="E581" t="str">
            <v>核磁共振波谱仪购置项目</v>
          </cell>
          <cell r="F581" t="str">
            <v>王彪</v>
          </cell>
          <cell r="G581" t="str">
            <v>2020816</v>
          </cell>
          <cell r="H581">
            <v>0</v>
          </cell>
          <cell r="I581">
            <v>0</v>
          </cell>
          <cell r="J581">
            <v>0</v>
          </cell>
          <cell r="K581">
            <v>0</v>
          </cell>
          <cell r="L581">
            <v>0</v>
          </cell>
          <cell r="M581">
            <v>0</v>
          </cell>
          <cell r="N581">
            <v>0</v>
          </cell>
          <cell r="O581">
            <v>0</v>
          </cell>
        </row>
        <row r="582">
          <cell r="C582">
            <v>226115001026</v>
          </cell>
          <cell r="D582" t="str">
            <v>10700226115001026</v>
          </cell>
          <cell r="E582" t="str">
            <v>（重点建设学科提升项目）复材闭合箍 GFRP 筋海水海砂自密实混凝土梁抗剪性能与计算理论研究</v>
          </cell>
          <cell r="F582" t="str">
            <v>邸博</v>
          </cell>
          <cell r="G582" t="str">
            <v>2017059</v>
          </cell>
          <cell r="H582">
            <v>0</v>
          </cell>
          <cell r="I582">
            <v>0</v>
          </cell>
          <cell r="J582">
            <v>0</v>
          </cell>
          <cell r="K582">
            <v>0</v>
          </cell>
          <cell r="L582">
            <v>0</v>
          </cell>
          <cell r="M582">
            <v>0</v>
          </cell>
          <cell r="N582">
            <v>0</v>
          </cell>
          <cell r="O582">
            <v>0</v>
          </cell>
        </row>
        <row r="583">
          <cell r="C583">
            <v>226115001027</v>
          </cell>
          <cell r="D583" t="str">
            <v>10700226115001027</v>
          </cell>
          <cell r="E583" t="str">
            <v>（重点建设学科提升项目）氮化铁基复合空气电极材料的设计制备与性能调控机理研究</v>
          </cell>
          <cell r="F583" t="str">
            <v>程发良</v>
          </cell>
          <cell r="G583" t="str">
            <v>1992025</v>
          </cell>
          <cell r="H583">
            <v>0</v>
          </cell>
          <cell r="I583">
            <v>0</v>
          </cell>
          <cell r="J583">
            <v>0</v>
          </cell>
          <cell r="K583">
            <v>0</v>
          </cell>
          <cell r="L583">
            <v>0</v>
          </cell>
          <cell r="M583">
            <v>0</v>
          </cell>
          <cell r="N583">
            <v>0</v>
          </cell>
          <cell r="O583">
            <v>0</v>
          </cell>
        </row>
        <row r="584">
          <cell r="C584">
            <v>226115001028</v>
          </cell>
          <cell r="D584" t="str">
            <v>10700226115001028</v>
          </cell>
          <cell r="E584" t="str">
            <v>（重点建设学科提升项目）基于中子衍射和透射的铝合金凝固过程原位研究</v>
          </cell>
          <cell r="F584" t="str">
            <v>李润霞</v>
          </cell>
          <cell r="G584" t="str">
            <v>2018805</v>
          </cell>
          <cell r="H584">
            <v>0</v>
          </cell>
          <cell r="I584">
            <v>0</v>
          </cell>
          <cell r="J584">
            <v>0</v>
          </cell>
          <cell r="K584">
            <v>0</v>
          </cell>
          <cell r="L584">
            <v>0</v>
          </cell>
          <cell r="M584">
            <v>0</v>
          </cell>
          <cell r="N584">
            <v>0</v>
          </cell>
          <cell r="O584">
            <v>0</v>
          </cell>
        </row>
        <row r="585">
          <cell r="C585">
            <v>226115001029</v>
          </cell>
          <cell r="D585" t="str">
            <v>10700226115001029</v>
          </cell>
          <cell r="E585" t="str">
            <v>（重点建设学科提升项目）医疗领域高维稀疏关系数据智能分析理论与方法研究</v>
          </cell>
          <cell r="F585" t="str">
            <v>袁华强</v>
          </cell>
          <cell r="G585" t="str">
            <v>2002053</v>
          </cell>
          <cell r="H585">
            <v>0</v>
          </cell>
          <cell r="I585">
            <v>0</v>
          </cell>
          <cell r="J585">
            <v>0</v>
          </cell>
          <cell r="K585">
            <v>0</v>
          </cell>
          <cell r="L585">
            <v>0</v>
          </cell>
          <cell r="M585">
            <v>0</v>
          </cell>
          <cell r="N585">
            <v>0</v>
          </cell>
          <cell r="O585">
            <v>0</v>
          </cell>
        </row>
        <row r="586">
          <cell r="C586">
            <v>226115001030</v>
          </cell>
          <cell r="D586" t="str">
            <v>10700226115001030</v>
          </cell>
          <cell r="E586" t="str">
            <v>（重点建设学科提升项目）复杂多源数据聚类方法及其应用研究</v>
          </cell>
          <cell r="F586" t="str">
            <v>殷建平</v>
          </cell>
          <cell r="G586" t="str">
            <v>2017829</v>
          </cell>
          <cell r="H586">
            <v>0</v>
          </cell>
          <cell r="I586">
            <v>0</v>
          </cell>
          <cell r="J586">
            <v>0</v>
          </cell>
          <cell r="K586">
            <v>0</v>
          </cell>
          <cell r="L586">
            <v>0</v>
          </cell>
          <cell r="M586">
            <v>0</v>
          </cell>
          <cell r="N586">
            <v>0</v>
          </cell>
          <cell r="O586">
            <v>0</v>
          </cell>
        </row>
        <row r="587">
          <cell r="C587">
            <v>226115001031</v>
          </cell>
          <cell r="D587" t="str">
            <v>10700226115001031</v>
          </cell>
          <cell r="E587" t="str">
            <v>第五届全国高校混合式教学设计创新大赛校内选拔赛</v>
          </cell>
          <cell r="F587" t="str">
            <v>王红成</v>
          </cell>
          <cell r="G587" t="str">
            <v>2007023</v>
          </cell>
          <cell r="H587">
            <v>0</v>
          </cell>
          <cell r="I587">
            <v>0</v>
          </cell>
          <cell r="J587">
            <v>0</v>
          </cell>
          <cell r="K587">
            <v>0</v>
          </cell>
          <cell r="L587">
            <v>0</v>
          </cell>
          <cell r="M587">
            <v>0</v>
          </cell>
          <cell r="N587">
            <v>0</v>
          </cell>
          <cell r="O587">
            <v>0</v>
          </cell>
        </row>
        <row r="588">
          <cell r="C588">
            <v>226115001032</v>
          </cell>
          <cell r="D588" t="str">
            <v>10700226115001032</v>
          </cell>
          <cell r="E588" t="str">
            <v>智能制造</v>
          </cell>
          <cell r="F588" t="str">
            <v>曾达幸</v>
          </cell>
          <cell r="G588" t="str">
            <v>2019818</v>
          </cell>
          <cell r="H588">
            <v>0</v>
          </cell>
          <cell r="I588">
            <v>0</v>
          </cell>
          <cell r="J588">
            <v>0</v>
          </cell>
          <cell r="K588">
            <v>0</v>
          </cell>
          <cell r="L588">
            <v>0</v>
          </cell>
          <cell r="M588">
            <v>0</v>
          </cell>
          <cell r="N588">
            <v>0</v>
          </cell>
          <cell r="O588">
            <v>0</v>
          </cell>
        </row>
        <row r="589">
          <cell r="C589">
            <v>226115001033</v>
          </cell>
          <cell r="D589" t="str">
            <v>10700226115001033</v>
          </cell>
          <cell r="E589" t="str">
            <v>工业软件</v>
          </cell>
          <cell r="F589" t="str">
            <v>袁华强</v>
          </cell>
          <cell r="G589" t="str">
            <v>2002053</v>
          </cell>
          <cell r="H589">
            <v>0</v>
          </cell>
          <cell r="I589">
            <v>0</v>
          </cell>
          <cell r="J589">
            <v>0</v>
          </cell>
          <cell r="K589">
            <v>0</v>
          </cell>
          <cell r="L589">
            <v>0</v>
          </cell>
          <cell r="M589">
            <v>800</v>
          </cell>
          <cell r="N589">
            <v>0</v>
          </cell>
          <cell r="O589">
            <v>-800</v>
          </cell>
        </row>
        <row r="590">
          <cell r="C590">
            <v>226115001034</v>
          </cell>
          <cell r="D590" t="str">
            <v>10700226115001034</v>
          </cell>
          <cell r="E590" t="str">
            <v>土木工程-防灾应急</v>
          </cell>
          <cell r="F590" t="str">
            <v>郑愚</v>
          </cell>
          <cell r="G590" t="str">
            <v>2008004</v>
          </cell>
          <cell r="H590">
            <v>0</v>
          </cell>
          <cell r="I590">
            <v>0</v>
          </cell>
          <cell r="J590">
            <v>0</v>
          </cell>
          <cell r="K590">
            <v>0</v>
          </cell>
          <cell r="L590">
            <v>0</v>
          </cell>
          <cell r="M590">
            <v>55500</v>
          </cell>
          <cell r="N590">
            <v>0</v>
          </cell>
          <cell r="O590">
            <v>-55500</v>
          </cell>
        </row>
        <row r="591">
          <cell r="C591">
            <v>226115001035</v>
          </cell>
          <cell r="D591" t="str">
            <v>10700226115001035</v>
          </cell>
          <cell r="E591" t="str">
            <v>信息与通信工程</v>
          </cell>
          <cell r="F591" t="str">
            <v>SHENXUEMIN</v>
          </cell>
          <cell r="G591" t="str">
            <v>2020803</v>
          </cell>
          <cell r="H591">
            <v>0</v>
          </cell>
          <cell r="I591">
            <v>0</v>
          </cell>
          <cell r="J591">
            <v>0</v>
          </cell>
          <cell r="K591">
            <v>0</v>
          </cell>
          <cell r="L591">
            <v>0</v>
          </cell>
          <cell r="M591">
            <v>0</v>
          </cell>
          <cell r="N591">
            <v>0</v>
          </cell>
          <cell r="O591">
            <v>0</v>
          </cell>
        </row>
        <row r="592">
          <cell r="C592">
            <v>226115001036</v>
          </cell>
          <cell r="D592" t="str">
            <v>10700226115001036</v>
          </cell>
          <cell r="E592" t="str">
            <v>环境科学与工程</v>
          </cell>
          <cell r="F592" t="str">
            <v>李长平</v>
          </cell>
          <cell r="G592" t="str">
            <v>2016830</v>
          </cell>
          <cell r="H592">
            <v>0</v>
          </cell>
          <cell r="I592">
            <v>0</v>
          </cell>
          <cell r="J592">
            <v>0</v>
          </cell>
          <cell r="K592">
            <v>0</v>
          </cell>
          <cell r="L592">
            <v>0</v>
          </cell>
          <cell r="M592">
            <v>0</v>
          </cell>
          <cell r="N592">
            <v>0</v>
          </cell>
          <cell r="O592">
            <v>0</v>
          </cell>
        </row>
        <row r="593">
          <cell r="C593">
            <v>226115001037</v>
          </cell>
          <cell r="D593" t="str">
            <v>10700226115001037</v>
          </cell>
          <cell r="E593" t="str">
            <v>营养健康与生物医学</v>
          </cell>
          <cell r="F593" t="str">
            <v>王际辉</v>
          </cell>
          <cell r="G593" t="str">
            <v>2018809</v>
          </cell>
          <cell r="H593">
            <v>0</v>
          </cell>
          <cell r="I593">
            <v>0</v>
          </cell>
          <cell r="J593">
            <v>0</v>
          </cell>
          <cell r="K593">
            <v>0</v>
          </cell>
          <cell r="L593">
            <v>0</v>
          </cell>
          <cell r="M593">
            <v>0</v>
          </cell>
          <cell r="N593">
            <v>0</v>
          </cell>
          <cell r="O593">
            <v>0</v>
          </cell>
        </row>
        <row r="594">
          <cell r="C594">
            <v>226115001038</v>
          </cell>
          <cell r="D594" t="str">
            <v>10700226115001038</v>
          </cell>
          <cell r="E594" t="str">
            <v>集成电路科学与工程</v>
          </cell>
          <cell r="F594" t="str">
            <v>任斌</v>
          </cell>
          <cell r="G594" t="str">
            <v>2003008</v>
          </cell>
          <cell r="H594">
            <v>0</v>
          </cell>
          <cell r="I594">
            <v>0</v>
          </cell>
          <cell r="J594">
            <v>0</v>
          </cell>
          <cell r="K594">
            <v>0</v>
          </cell>
          <cell r="L594">
            <v>0</v>
          </cell>
          <cell r="M594">
            <v>0.91</v>
          </cell>
          <cell r="N594">
            <v>0</v>
          </cell>
          <cell r="O594">
            <v>-0.91</v>
          </cell>
        </row>
        <row r="595">
          <cell r="C595">
            <v>226115001039</v>
          </cell>
          <cell r="D595" t="str">
            <v>10700226115001039</v>
          </cell>
          <cell r="E595" t="str">
            <v>社会工作</v>
          </cell>
          <cell r="F595" t="str">
            <v>陈成文</v>
          </cell>
          <cell r="G595" t="str">
            <v>2021118</v>
          </cell>
          <cell r="H595">
            <v>0</v>
          </cell>
          <cell r="I595">
            <v>0</v>
          </cell>
          <cell r="J595">
            <v>0</v>
          </cell>
          <cell r="K595">
            <v>0</v>
          </cell>
          <cell r="L595">
            <v>89500</v>
          </cell>
          <cell r="M595">
            <v>0</v>
          </cell>
          <cell r="N595">
            <v>0</v>
          </cell>
          <cell r="O595">
            <v>0</v>
          </cell>
        </row>
        <row r="596">
          <cell r="C596">
            <v>226115001040</v>
          </cell>
          <cell r="D596" t="str">
            <v>10700226115001040</v>
          </cell>
          <cell r="E596" t="str">
            <v>马克思主义理论</v>
          </cell>
          <cell r="F596" t="str">
            <v>刘健</v>
          </cell>
          <cell r="G596" t="str">
            <v>1993042</v>
          </cell>
          <cell r="H596">
            <v>0</v>
          </cell>
          <cell r="I596">
            <v>0</v>
          </cell>
          <cell r="J596">
            <v>0</v>
          </cell>
          <cell r="K596">
            <v>0</v>
          </cell>
          <cell r="L596">
            <v>130000</v>
          </cell>
          <cell r="M596">
            <v>0</v>
          </cell>
          <cell r="N596">
            <v>0</v>
          </cell>
          <cell r="O596">
            <v>0</v>
          </cell>
        </row>
        <row r="597">
          <cell r="C597">
            <v>226115002</v>
          </cell>
          <cell r="D597" t="str">
            <v>10700226115002</v>
          </cell>
          <cell r="E597" t="str">
            <v>博士硕士学位点培育建设与申报工作经费</v>
          </cell>
          <cell r="F597" t="str">
            <v>黄彬</v>
          </cell>
          <cell r="G597" t="str">
            <v>2012012</v>
          </cell>
          <cell r="H597">
            <v>0</v>
          </cell>
          <cell r="I597">
            <v>3358747</v>
          </cell>
          <cell r="J597">
            <v>0</v>
          </cell>
          <cell r="K597">
            <v>3358747</v>
          </cell>
          <cell r="L597">
            <v>0</v>
          </cell>
          <cell r="M597">
            <v>0</v>
          </cell>
          <cell r="N597">
            <v>0</v>
          </cell>
          <cell r="O597">
            <v>3358747</v>
          </cell>
        </row>
        <row r="598">
          <cell r="C598">
            <v>226115003</v>
          </cell>
          <cell r="D598" t="str">
            <v>10700226115003</v>
          </cell>
          <cell r="E598" t="str">
            <v>学科建设工作专项经费</v>
          </cell>
          <cell r="F598" t="str">
            <v>黄彬</v>
          </cell>
          <cell r="G598" t="str">
            <v>2012012</v>
          </cell>
          <cell r="H598">
            <v>0</v>
          </cell>
          <cell r="I598">
            <v>262500</v>
          </cell>
          <cell r="J598">
            <v>208056.05</v>
          </cell>
          <cell r="K598">
            <v>54443.95</v>
          </cell>
          <cell r="L598">
            <v>0</v>
          </cell>
          <cell r="M598">
            <v>0</v>
          </cell>
          <cell r="N598">
            <v>0</v>
          </cell>
          <cell r="O598">
            <v>54443.95</v>
          </cell>
        </row>
        <row r="599">
          <cell r="C599">
            <v>226115004</v>
          </cell>
          <cell r="D599" t="str">
            <v>10700226115004</v>
          </cell>
          <cell r="E599" t="str">
            <v>规划与统计工作经费</v>
          </cell>
          <cell r="F599" t="str">
            <v>黄彬</v>
          </cell>
          <cell r="G599" t="str">
            <v>2012012</v>
          </cell>
          <cell r="H599">
            <v>0</v>
          </cell>
          <cell r="I599">
            <v>0</v>
          </cell>
          <cell r="J599">
            <v>0</v>
          </cell>
          <cell r="K599">
            <v>0</v>
          </cell>
          <cell r="L599">
            <v>0</v>
          </cell>
          <cell r="M599">
            <v>0</v>
          </cell>
          <cell r="N599">
            <v>0</v>
          </cell>
          <cell r="O599">
            <v>0</v>
          </cell>
        </row>
        <row r="600">
          <cell r="C600">
            <v>226115005</v>
          </cell>
          <cell r="D600" t="str">
            <v>10700226115005</v>
          </cell>
          <cell r="E600" t="str">
            <v>申博更大专项</v>
          </cell>
          <cell r="F600" t="str">
            <v>黄彬</v>
          </cell>
          <cell r="G600" t="str">
            <v>2012012</v>
          </cell>
          <cell r="H600">
            <v>0</v>
          </cell>
          <cell r="I600">
            <v>1328751</v>
          </cell>
          <cell r="J600">
            <v>345397.14</v>
          </cell>
          <cell r="K600">
            <v>983353.86</v>
          </cell>
          <cell r="L600">
            <v>0</v>
          </cell>
          <cell r="M600">
            <v>0</v>
          </cell>
          <cell r="N600">
            <v>0</v>
          </cell>
          <cell r="O600">
            <v>983353.86</v>
          </cell>
        </row>
        <row r="601">
          <cell r="C601">
            <v>226115005025</v>
          </cell>
          <cell r="D601" t="str">
            <v>10700226115005025</v>
          </cell>
          <cell r="E601" t="str">
            <v>绿色陶瓷供应链集成控制关键技术与推广应用</v>
          </cell>
          <cell r="F601" t="str">
            <v>邹安全</v>
          </cell>
          <cell r="G601" t="str">
            <v>2024169</v>
          </cell>
          <cell r="H601">
            <v>0</v>
          </cell>
          <cell r="I601">
            <v>40000</v>
          </cell>
          <cell r="J601">
            <v>0</v>
          </cell>
          <cell r="K601">
            <v>40000</v>
          </cell>
          <cell r="L601">
            <v>0</v>
          </cell>
          <cell r="M601">
            <v>0</v>
          </cell>
          <cell r="N601">
            <v>0</v>
          </cell>
          <cell r="O601">
            <v>40000</v>
          </cell>
        </row>
        <row r="602">
          <cell r="C602">
            <v>226115006</v>
          </cell>
          <cell r="D602" t="str">
            <v>10700226115006</v>
          </cell>
          <cell r="E602" t="str">
            <v>规划与统计工作经费</v>
          </cell>
          <cell r="F602" t="str">
            <v>黄彬</v>
          </cell>
          <cell r="G602" t="str">
            <v>2012012</v>
          </cell>
          <cell r="H602">
            <v>0</v>
          </cell>
          <cell r="I602">
            <v>75000</v>
          </cell>
          <cell r="J602">
            <v>36176.16</v>
          </cell>
          <cell r="K602">
            <v>38823.84</v>
          </cell>
          <cell r="L602">
            <v>0</v>
          </cell>
          <cell r="M602">
            <v>0</v>
          </cell>
          <cell r="N602">
            <v>0</v>
          </cell>
          <cell r="O602">
            <v>38823.84</v>
          </cell>
        </row>
        <row r="603">
          <cell r="C603">
            <v>230218</v>
          </cell>
          <cell r="D603" t="str">
            <v>10700230218</v>
          </cell>
          <cell r="E603" t="str">
            <v>粤财科教[2023]51号2023年港澳台华侨生中央支持地方高校改革发展清算资金生均培养经费</v>
          </cell>
          <cell r="F603" t="str">
            <v>黄彬</v>
          </cell>
          <cell r="G603" t="str">
            <v>2012012</v>
          </cell>
          <cell r="H603">
            <v>0</v>
          </cell>
          <cell r="I603">
            <v>0</v>
          </cell>
          <cell r="J603">
            <v>0</v>
          </cell>
          <cell r="K603">
            <v>0</v>
          </cell>
          <cell r="L603">
            <v>0</v>
          </cell>
          <cell r="M603">
            <v>0</v>
          </cell>
          <cell r="N603">
            <v>0</v>
          </cell>
          <cell r="O603">
            <v>0</v>
          </cell>
        </row>
        <row r="604">
          <cell r="C604">
            <v>240205</v>
          </cell>
          <cell r="D604" t="str">
            <v>10700240205</v>
          </cell>
          <cell r="E604" t="str">
            <v>粤财科教[2023]186号2024年中央支持地方高校改革发展资金（提前下达部分）</v>
          </cell>
          <cell r="F604" t="str">
            <v>黄彬</v>
          </cell>
          <cell r="G604" t="str">
            <v>2012012</v>
          </cell>
          <cell r="H604">
            <v>0</v>
          </cell>
          <cell r="I604">
            <v>0</v>
          </cell>
          <cell r="J604">
            <v>0</v>
          </cell>
          <cell r="K604">
            <v>0</v>
          </cell>
          <cell r="L604">
            <v>0</v>
          </cell>
          <cell r="M604">
            <v>0</v>
          </cell>
          <cell r="N604">
            <v>0</v>
          </cell>
          <cell r="O604">
            <v>0</v>
          </cell>
        </row>
        <row r="605">
          <cell r="C605">
            <v>240205001</v>
          </cell>
          <cell r="D605" t="str">
            <v>10700240205001</v>
          </cell>
          <cell r="E605" t="str">
            <v>粤财科教[2023]186号土木防灾高性能计算分析中心</v>
          </cell>
          <cell r="F605" t="str">
            <v>郑愚</v>
          </cell>
          <cell r="G605" t="str">
            <v>2008004</v>
          </cell>
          <cell r="H605">
            <v>0</v>
          </cell>
          <cell r="I605">
            <v>0</v>
          </cell>
          <cell r="J605">
            <v>0</v>
          </cell>
          <cell r="K605">
            <v>0</v>
          </cell>
          <cell r="L605">
            <v>0</v>
          </cell>
          <cell r="M605">
            <v>0</v>
          </cell>
          <cell r="N605">
            <v>0</v>
          </cell>
          <cell r="O605">
            <v>0</v>
          </cell>
        </row>
        <row r="606">
          <cell r="C606">
            <v>240214</v>
          </cell>
          <cell r="D606" t="str">
            <v>10700240214</v>
          </cell>
          <cell r="E606" t="str">
            <v>粤财科教[2024]41号2024年支持地方高校改革发展资金-港澳台华侨生生均培养经费</v>
          </cell>
          <cell r="F606" t="str">
            <v>黄彬</v>
          </cell>
          <cell r="G606" t="str">
            <v>2012012</v>
          </cell>
          <cell r="H606">
            <v>0</v>
          </cell>
          <cell r="I606">
            <v>0</v>
          </cell>
          <cell r="J606">
            <v>0</v>
          </cell>
          <cell r="K606">
            <v>0</v>
          </cell>
          <cell r="L606">
            <v>0</v>
          </cell>
          <cell r="M606">
            <v>0</v>
          </cell>
          <cell r="N606">
            <v>0</v>
          </cell>
          <cell r="O606">
            <v>0</v>
          </cell>
        </row>
        <row r="607">
          <cell r="C607">
            <v>250209</v>
          </cell>
          <cell r="D607" t="str">
            <v>10700250209</v>
          </cell>
          <cell r="E607" t="str">
            <v>（中央）粤财科教[2024]245号-2025年中央财政支持地方高校改革发展资金-高校港澳台华侨生生均经费</v>
          </cell>
          <cell r="F607" t="str">
            <v>黄彬</v>
          </cell>
          <cell r="G607" t="str">
            <v>2012012</v>
          </cell>
          <cell r="H607">
            <v>0</v>
          </cell>
          <cell r="I607">
            <v>0</v>
          </cell>
          <cell r="J607">
            <v>0</v>
          </cell>
          <cell r="K607">
            <v>0</v>
          </cell>
          <cell r="L607">
            <v>0</v>
          </cell>
          <cell r="M607">
            <v>0</v>
          </cell>
          <cell r="N607">
            <v>0</v>
          </cell>
          <cell r="O607">
            <v>0</v>
          </cell>
        </row>
        <row r="608">
          <cell r="C608">
            <v>251007</v>
          </cell>
          <cell r="D608" t="str">
            <v>10700251007</v>
          </cell>
          <cell r="E608" t="str">
            <v>申博更大专项工作经费（补充）</v>
          </cell>
          <cell r="F608" t="str">
            <v>黄彬</v>
          </cell>
          <cell r="G608" t="str">
            <v>2012012</v>
          </cell>
          <cell r="H608">
            <v>0</v>
          </cell>
          <cell r="I608">
            <v>5000000</v>
          </cell>
          <cell r="J608">
            <v>0</v>
          </cell>
          <cell r="K608">
            <v>5000000</v>
          </cell>
          <cell r="L608">
            <v>0</v>
          </cell>
          <cell r="M608">
            <v>0</v>
          </cell>
          <cell r="N608">
            <v>0</v>
          </cell>
          <cell r="O608">
            <v>5000000</v>
          </cell>
        </row>
        <row r="609">
          <cell r="C609">
            <v>251008</v>
          </cell>
          <cell r="D609" t="str">
            <v>10700251008</v>
          </cell>
          <cell r="E609" t="str">
            <v>学科群及校级重点学科建设经费</v>
          </cell>
          <cell r="F609" t="str">
            <v>黄彬</v>
          </cell>
          <cell r="G609" t="str">
            <v>2012012</v>
          </cell>
          <cell r="H609">
            <v>0</v>
          </cell>
          <cell r="I609">
            <v>862500</v>
          </cell>
          <cell r="J609">
            <v>0</v>
          </cell>
          <cell r="K609">
            <v>862500</v>
          </cell>
          <cell r="L609">
            <v>0</v>
          </cell>
          <cell r="M609">
            <v>0</v>
          </cell>
          <cell r="N609">
            <v>0</v>
          </cell>
          <cell r="O609">
            <v>862500</v>
          </cell>
        </row>
        <row r="610">
          <cell r="C610">
            <v>251009</v>
          </cell>
          <cell r="D610" t="str">
            <v>10700251009</v>
          </cell>
          <cell r="E610" t="str">
            <v>博士硕士学位点培育建设与申报工作经费（补充）</v>
          </cell>
          <cell r="F610" t="str">
            <v>黄彬</v>
          </cell>
          <cell r="G610" t="str">
            <v>2012012</v>
          </cell>
          <cell r="H610">
            <v>0</v>
          </cell>
          <cell r="I610">
            <v>733751</v>
          </cell>
          <cell r="J610">
            <v>0</v>
          </cell>
          <cell r="K610">
            <v>733751</v>
          </cell>
          <cell r="L610">
            <v>0</v>
          </cell>
          <cell r="M610">
            <v>0</v>
          </cell>
          <cell r="N610">
            <v>0</v>
          </cell>
          <cell r="O610">
            <v>733751</v>
          </cell>
        </row>
        <row r="611">
          <cell r="C611">
            <v>251111</v>
          </cell>
          <cell r="D611" t="str">
            <v>10700251111</v>
          </cell>
          <cell r="E611" t="str">
            <v>高教研究项目立项经费</v>
          </cell>
          <cell r="F611" t="str">
            <v>黄彬</v>
          </cell>
          <cell r="G611" t="str">
            <v>2012012</v>
          </cell>
          <cell r="H611">
            <v>0</v>
          </cell>
          <cell r="I611">
            <v>19000</v>
          </cell>
          <cell r="J611">
            <v>0</v>
          </cell>
          <cell r="K611">
            <v>19000</v>
          </cell>
          <cell r="L611">
            <v>0</v>
          </cell>
          <cell r="M611">
            <v>0</v>
          </cell>
          <cell r="N611">
            <v>0</v>
          </cell>
          <cell r="O611">
            <v>19000</v>
          </cell>
        </row>
        <row r="612">
          <cell r="C612">
            <v>251111001</v>
          </cell>
          <cell r="D612" t="str">
            <v>10700251111001</v>
          </cell>
          <cell r="E612" t="str">
            <v>教育、科技、人才“三位一体”视域下地方理工科大学支撑新质生产力发展研究</v>
          </cell>
          <cell r="F612" t="str">
            <v>刘学民</v>
          </cell>
          <cell r="G612" t="str">
            <v>2022094</v>
          </cell>
          <cell r="H612">
            <v>0</v>
          </cell>
          <cell r="I612">
            <v>9500</v>
          </cell>
          <cell r="J612">
            <v>1890</v>
          </cell>
          <cell r="K612">
            <v>7610</v>
          </cell>
          <cell r="L612">
            <v>0</v>
          </cell>
          <cell r="M612">
            <v>1795</v>
          </cell>
          <cell r="N612">
            <v>0</v>
          </cell>
          <cell r="O612">
            <v>5815</v>
          </cell>
        </row>
        <row r="613">
          <cell r="C613">
            <v>251111002</v>
          </cell>
          <cell r="D613" t="str">
            <v>10700251111002</v>
          </cell>
          <cell r="E613" t="str">
            <v>新型高水平理工科大学土木工程专业学生国际化能力提升路径研究</v>
          </cell>
          <cell r="F613" t="str">
            <v>田俊</v>
          </cell>
          <cell r="G613" t="str">
            <v>2017134</v>
          </cell>
          <cell r="H613">
            <v>0</v>
          </cell>
          <cell r="I613">
            <v>9500</v>
          </cell>
          <cell r="J613">
            <v>8355</v>
          </cell>
          <cell r="K613">
            <v>1145</v>
          </cell>
          <cell r="L613">
            <v>0</v>
          </cell>
          <cell r="M613">
            <v>0</v>
          </cell>
          <cell r="N613">
            <v>0</v>
          </cell>
          <cell r="O613">
            <v>1145</v>
          </cell>
        </row>
        <row r="614">
          <cell r="C614">
            <v>251111003</v>
          </cell>
          <cell r="D614" t="str">
            <v>10700251111003</v>
          </cell>
          <cell r="E614" t="str">
            <v>地方理工科大学服务区域高质量发展模式研究</v>
          </cell>
          <cell r="F614" t="str">
            <v>陈田</v>
          </cell>
          <cell r="G614" t="str">
            <v>2022192</v>
          </cell>
          <cell r="H614">
            <v>0</v>
          </cell>
          <cell r="I614">
            <v>4750</v>
          </cell>
          <cell r="J614">
            <v>0</v>
          </cell>
          <cell r="K614">
            <v>4750</v>
          </cell>
          <cell r="L614">
            <v>0</v>
          </cell>
          <cell r="M614">
            <v>0</v>
          </cell>
          <cell r="N614">
            <v>0</v>
          </cell>
          <cell r="O614">
            <v>4750</v>
          </cell>
        </row>
        <row r="615">
          <cell r="C615">
            <v>251111004</v>
          </cell>
          <cell r="D615" t="str">
            <v>10700251111004</v>
          </cell>
          <cell r="E615" t="str">
            <v>权责清单视角下地方理工科大学校院两级改革全过程管理机制研究</v>
          </cell>
          <cell r="F615" t="str">
            <v>贾茹</v>
          </cell>
          <cell r="G615" t="str">
            <v>2018099</v>
          </cell>
          <cell r="H615">
            <v>0</v>
          </cell>
          <cell r="I615">
            <v>4750</v>
          </cell>
          <cell r="J615">
            <v>4750</v>
          </cell>
          <cell r="K615">
            <v>0</v>
          </cell>
          <cell r="L615">
            <v>0</v>
          </cell>
          <cell r="M615">
            <v>0</v>
          </cell>
          <cell r="N615">
            <v>0</v>
          </cell>
          <cell r="O615">
            <v>0</v>
          </cell>
        </row>
        <row r="616">
          <cell r="C616">
            <v>251111005</v>
          </cell>
          <cell r="D616" t="str">
            <v>10700251111005</v>
          </cell>
          <cell r="E616" t="str">
            <v>学习分析工具与课堂对话相结合的高校理工科学生高阶思维能力培养的实证研究</v>
          </cell>
          <cell r="F616" t="str">
            <v>于雅文</v>
          </cell>
          <cell r="G616" t="str">
            <v>2024076</v>
          </cell>
          <cell r="H616">
            <v>0</v>
          </cell>
          <cell r="I616">
            <v>4750</v>
          </cell>
          <cell r="J616">
            <v>3105.6</v>
          </cell>
          <cell r="K616">
            <v>1644.4</v>
          </cell>
          <cell r="L616">
            <v>0</v>
          </cell>
          <cell r="M616">
            <v>0</v>
          </cell>
          <cell r="N616">
            <v>0</v>
          </cell>
          <cell r="O616">
            <v>1644.4</v>
          </cell>
        </row>
        <row r="617">
          <cell r="C617">
            <v>251111006</v>
          </cell>
          <cell r="D617" t="str">
            <v>10700251111006</v>
          </cell>
          <cell r="E617" t="str">
            <v>新型高水平理工科大学辅导员关键能力提升研究</v>
          </cell>
          <cell r="F617" t="str">
            <v>黄楚刁</v>
          </cell>
          <cell r="G617" t="str">
            <v>2011013</v>
          </cell>
          <cell r="H617">
            <v>0</v>
          </cell>
          <cell r="I617">
            <v>4750</v>
          </cell>
          <cell r="J617">
            <v>0</v>
          </cell>
          <cell r="K617">
            <v>4750</v>
          </cell>
          <cell r="L617">
            <v>0</v>
          </cell>
          <cell r="M617">
            <v>0</v>
          </cell>
          <cell r="N617">
            <v>0</v>
          </cell>
          <cell r="O617">
            <v>4750</v>
          </cell>
        </row>
        <row r="618">
          <cell r="C618">
            <v>251111007</v>
          </cell>
          <cell r="D618" t="str">
            <v>10700251111007</v>
          </cell>
          <cell r="E618" t="str">
            <v>地方理工科大学劳动教育促进新质生产力发展研究</v>
          </cell>
          <cell r="F618" t="str">
            <v>罗嘉楠</v>
          </cell>
          <cell r="G618" t="str">
            <v>2018263</v>
          </cell>
          <cell r="H618">
            <v>0</v>
          </cell>
          <cell r="I618">
            <v>4750</v>
          </cell>
          <cell r="J618">
            <v>4750</v>
          </cell>
          <cell r="K618">
            <v>0</v>
          </cell>
          <cell r="L618">
            <v>0</v>
          </cell>
          <cell r="M618">
            <v>0</v>
          </cell>
          <cell r="N618">
            <v>0</v>
          </cell>
          <cell r="O618">
            <v>0</v>
          </cell>
        </row>
        <row r="619">
          <cell r="C619">
            <v>251111008</v>
          </cell>
          <cell r="D619" t="str">
            <v>10700251111008</v>
          </cell>
          <cell r="E619" t="str">
            <v>新型高水平理工科大学服务区域高质量发展路径研究</v>
          </cell>
          <cell r="F619" t="str">
            <v>李蓬实</v>
          </cell>
          <cell r="G619" t="str">
            <v>2018074</v>
          </cell>
          <cell r="H619">
            <v>0</v>
          </cell>
          <cell r="I619">
            <v>4750</v>
          </cell>
          <cell r="J619">
            <v>2198</v>
          </cell>
          <cell r="K619">
            <v>2552</v>
          </cell>
          <cell r="L619">
            <v>0</v>
          </cell>
          <cell r="M619">
            <v>0</v>
          </cell>
          <cell r="N619">
            <v>0</v>
          </cell>
          <cell r="O619">
            <v>2552</v>
          </cell>
        </row>
        <row r="620">
          <cell r="C620">
            <v>193900080</v>
          </cell>
          <cell r="D620" t="str">
            <v>10800193900080</v>
          </cell>
          <cell r="E620" t="str">
            <v>新工科背景下《电力电子技术》课程体系改革</v>
          </cell>
          <cell r="F620" t="str">
            <v>张志</v>
          </cell>
          <cell r="G620" t="str">
            <v>2013017</v>
          </cell>
          <cell r="H620">
            <v>0</v>
          </cell>
          <cell r="I620">
            <v>0</v>
          </cell>
          <cell r="J620">
            <v>0</v>
          </cell>
          <cell r="K620">
            <v>0</v>
          </cell>
          <cell r="L620">
            <v>0</v>
          </cell>
          <cell r="M620">
            <v>0</v>
          </cell>
          <cell r="N620">
            <v>0</v>
          </cell>
          <cell r="O620">
            <v>0</v>
          </cell>
        </row>
        <row r="621">
          <cell r="C621">
            <v>193900157</v>
          </cell>
          <cell r="D621" t="str">
            <v>10800193900157</v>
          </cell>
          <cell r="E621" t="str">
            <v>东莞理工学院与戴尔（中国）有限公司“教育</v>
          </cell>
          <cell r="F621" t="str">
            <v>胡耀华</v>
          </cell>
          <cell r="G621" t="str">
            <v>2006022</v>
          </cell>
          <cell r="H621">
            <v>0</v>
          </cell>
          <cell r="I621">
            <v>0</v>
          </cell>
          <cell r="J621">
            <v>0</v>
          </cell>
          <cell r="K621">
            <v>0</v>
          </cell>
          <cell r="L621">
            <v>0</v>
          </cell>
          <cell r="M621">
            <v>0</v>
          </cell>
          <cell r="N621">
            <v>0</v>
          </cell>
          <cell r="O621">
            <v>0</v>
          </cell>
        </row>
        <row r="622">
          <cell r="C622">
            <v>2039018</v>
          </cell>
          <cell r="D622" t="str">
            <v>108002039018</v>
          </cell>
          <cell r="E622" t="str">
            <v>《科学思维与科学研究》课程教学改革</v>
          </cell>
          <cell r="F622" t="str">
            <v>陈伟</v>
          </cell>
          <cell r="G622" t="str">
            <v>2003020</v>
          </cell>
          <cell r="H622">
            <v>239.44</v>
          </cell>
          <cell r="I622">
            <v>0</v>
          </cell>
          <cell r="J622">
            <v>0</v>
          </cell>
          <cell r="K622">
            <v>239.44</v>
          </cell>
          <cell r="L622">
            <v>0</v>
          </cell>
          <cell r="M622">
            <v>0</v>
          </cell>
          <cell r="N622">
            <v>0</v>
          </cell>
          <cell r="O622">
            <v>239.44</v>
          </cell>
        </row>
        <row r="623">
          <cell r="C623">
            <v>2039024</v>
          </cell>
          <cell r="D623" t="str">
            <v>108002039024</v>
          </cell>
          <cell r="E623" t="str">
            <v>面向新工科的GaussDB数据库课程建设</v>
          </cell>
          <cell r="F623" t="str">
            <v>赵铁柱</v>
          </cell>
          <cell r="G623" t="str">
            <v>2012047</v>
          </cell>
          <cell r="H623">
            <v>0</v>
          </cell>
          <cell r="I623">
            <v>0</v>
          </cell>
          <cell r="J623">
            <v>0</v>
          </cell>
          <cell r="K623">
            <v>0</v>
          </cell>
          <cell r="L623">
            <v>0</v>
          </cell>
          <cell r="M623">
            <v>0</v>
          </cell>
          <cell r="N623">
            <v>0</v>
          </cell>
          <cell r="O623">
            <v>0</v>
          </cell>
        </row>
        <row r="624">
          <cell r="C624">
            <v>2039066</v>
          </cell>
          <cell r="D624" t="str">
            <v>108002039066</v>
          </cell>
          <cell r="E624" t="str">
            <v>嵌入式、人工智能课程的实践教学改革</v>
          </cell>
          <cell r="F624" t="str">
            <v>张兆云</v>
          </cell>
          <cell r="G624" t="str">
            <v>2016006</v>
          </cell>
          <cell r="H624">
            <v>0</v>
          </cell>
          <cell r="I624">
            <v>0</v>
          </cell>
          <cell r="J624">
            <v>0</v>
          </cell>
          <cell r="K624">
            <v>0</v>
          </cell>
          <cell r="L624">
            <v>0</v>
          </cell>
          <cell r="M624">
            <v>0</v>
          </cell>
          <cell r="N624">
            <v>0</v>
          </cell>
          <cell r="O624">
            <v>0</v>
          </cell>
        </row>
        <row r="625">
          <cell r="C625">
            <v>2039106</v>
          </cell>
          <cell r="D625" t="str">
            <v>108002039106</v>
          </cell>
          <cell r="E625" t="str">
            <v>电子信息系统综合设计与实践课程实践体系建</v>
          </cell>
          <cell r="F625" t="str">
            <v>张志坚</v>
          </cell>
          <cell r="G625" t="str">
            <v>2006044</v>
          </cell>
          <cell r="H625">
            <v>249.04</v>
          </cell>
          <cell r="I625">
            <v>0</v>
          </cell>
          <cell r="J625">
            <v>0</v>
          </cell>
          <cell r="K625">
            <v>249.04</v>
          </cell>
          <cell r="L625">
            <v>0</v>
          </cell>
          <cell r="M625">
            <v>0</v>
          </cell>
          <cell r="N625">
            <v>0</v>
          </cell>
          <cell r="O625">
            <v>249.04</v>
          </cell>
        </row>
        <row r="626">
          <cell r="C626">
            <v>2039114</v>
          </cell>
          <cell r="D626" t="str">
            <v>108002039114</v>
          </cell>
          <cell r="E626" t="str">
            <v>智能机器人课程教学改革</v>
          </cell>
          <cell r="F626" t="str">
            <v>王福杰</v>
          </cell>
          <cell r="G626" t="str">
            <v>2018077</v>
          </cell>
          <cell r="H626">
            <v>22968.12</v>
          </cell>
          <cell r="I626">
            <v>0</v>
          </cell>
          <cell r="J626">
            <v>0</v>
          </cell>
          <cell r="K626">
            <v>22968.12</v>
          </cell>
          <cell r="L626">
            <v>0</v>
          </cell>
          <cell r="M626">
            <v>0</v>
          </cell>
          <cell r="N626">
            <v>0</v>
          </cell>
          <cell r="O626">
            <v>22968.12</v>
          </cell>
        </row>
        <row r="627">
          <cell r="C627">
            <v>2061015</v>
          </cell>
          <cell r="D627" t="str">
            <v>108002061015</v>
          </cell>
          <cell r="E627" t="str">
            <v>课程建设费</v>
          </cell>
          <cell r="F627" t="str">
            <v>王红成</v>
          </cell>
          <cell r="G627" t="str">
            <v>2007023</v>
          </cell>
          <cell r="H627">
            <v>0</v>
          </cell>
          <cell r="I627">
            <v>0</v>
          </cell>
          <cell r="J627">
            <v>0</v>
          </cell>
          <cell r="K627">
            <v>0</v>
          </cell>
          <cell r="L627">
            <v>0</v>
          </cell>
          <cell r="M627">
            <v>0</v>
          </cell>
          <cell r="N627">
            <v>0</v>
          </cell>
          <cell r="O627">
            <v>0</v>
          </cell>
        </row>
        <row r="628">
          <cell r="C628">
            <v>2063018</v>
          </cell>
          <cell r="D628" t="str">
            <v>108002063018</v>
          </cell>
          <cell r="E628" t="str">
            <v>专业建设费</v>
          </cell>
          <cell r="F628" t="str">
            <v>王红成</v>
          </cell>
          <cell r="G628" t="str">
            <v>2007023</v>
          </cell>
          <cell r="H628">
            <v>0</v>
          </cell>
          <cell r="I628">
            <v>0</v>
          </cell>
          <cell r="J628">
            <v>0</v>
          </cell>
          <cell r="K628">
            <v>0</v>
          </cell>
          <cell r="L628">
            <v>0</v>
          </cell>
          <cell r="M628">
            <v>0</v>
          </cell>
          <cell r="N628">
            <v>0</v>
          </cell>
          <cell r="O628">
            <v>0</v>
          </cell>
        </row>
        <row r="629">
          <cell r="C629">
            <v>211052</v>
          </cell>
          <cell r="D629" t="str">
            <v>10800211052</v>
          </cell>
          <cell r="E629" t="str">
            <v>教室教学条件提升专项</v>
          </cell>
          <cell r="F629" t="str">
            <v>王红成</v>
          </cell>
          <cell r="G629" t="str">
            <v>2007023</v>
          </cell>
          <cell r="H629">
            <v>0</v>
          </cell>
          <cell r="I629">
            <v>0</v>
          </cell>
          <cell r="J629">
            <v>0</v>
          </cell>
          <cell r="K629">
            <v>0</v>
          </cell>
          <cell r="L629">
            <v>0</v>
          </cell>
          <cell r="M629">
            <v>0.01</v>
          </cell>
          <cell r="N629">
            <v>0</v>
          </cell>
          <cell r="O629">
            <v>-0.01</v>
          </cell>
        </row>
        <row r="630">
          <cell r="C630">
            <v>211053145</v>
          </cell>
          <cell r="D630" t="str">
            <v>10800211053145</v>
          </cell>
          <cell r="E630" t="str">
            <v>化工原理实验</v>
          </cell>
          <cell r="F630" t="str">
            <v>邵友元</v>
          </cell>
          <cell r="G630" t="str">
            <v>2007039</v>
          </cell>
          <cell r="H630">
            <v>0</v>
          </cell>
          <cell r="I630">
            <v>0</v>
          </cell>
          <cell r="J630">
            <v>0</v>
          </cell>
          <cell r="K630">
            <v>0</v>
          </cell>
          <cell r="L630">
            <v>0</v>
          </cell>
          <cell r="M630">
            <v>0</v>
          </cell>
          <cell r="N630">
            <v>0</v>
          </cell>
          <cell r="O630">
            <v>0</v>
          </cell>
        </row>
        <row r="631">
          <cell r="C631">
            <v>211053167</v>
          </cell>
          <cell r="D631" t="str">
            <v>10800211053167</v>
          </cell>
          <cell r="E631" t="str">
            <v>基于创新能力培养和教育信息化的工程测量微</v>
          </cell>
          <cell r="F631" t="str">
            <v>潘兆东</v>
          </cell>
          <cell r="G631" t="str">
            <v>2017072</v>
          </cell>
          <cell r="H631">
            <v>0</v>
          </cell>
          <cell r="I631">
            <v>0</v>
          </cell>
          <cell r="J631">
            <v>0</v>
          </cell>
          <cell r="K631">
            <v>0</v>
          </cell>
          <cell r="L631">
            <v>0</v>
          </cell>
          <cell r="M631">
            <v>0</v>
          </cell>
          <cell r="N631">
            <v>0</v>
          </cell>
          <cell r="O631">
            <v>0</v>
          </cell>
        </row>
        <row r="632">
          <cell r="C632">
            <v>211054008</v>
          </cell>
          <cell r="D632" t="str">
            <v>10800211054008</v>
          </cell>
          <cell r="E632" t="str">
            <v>大学生创新创业训练项目专项经费</v>
          </cell>
          <cell r="F632" t="str">
            <v>王红成</v>
          </cell>
          <cell r="G632" t="str">
            <v>2007023</v>
          </cell>
          <cell r="H632">
            <v>0</v>
          </cell>
          <cell r="I632">
            <v>0</v>
          </cell>
          <cell r="J632">
            <v>0</v>
          </cell>
          <cell r="K632">
            <v>0</v>
          </cell>
          <cell r="L632">
            <v>0</v>
          </cell>
          <cell r="M632">
            <v>0</v>
          </cell>
          <cell r="N632">
            <v>0</v>
          </cell>
          <cell r="O632">
            <v>0</v>
          </cell>
        </row>
        <row r="633">
          <cell r="C633">
            <v>211055</v>
          </cell>
          <cell r="D633" t="str">
            <v>10800211055</v>
          </cell>
          <cell r="E633" t="str">
            <v>课程建设费</v>
          </cell>
          <cell r="F633" t="str">
            <v>王红成</v>
          </cell>
          <cell r="G633" t="str">
            <v>2007023</v>
          </cell>
          <cell r="H633">
            <v>0</v>
          </cell>
          <cell r="I633">
            <v>0</v>
          </cell>
          <cell r="J633">
            <v>0</v>
          </cell>
          <cell r="K633">
            <v>0</v>
          </cell>
          <cell r="L633">
            <v>0</v>
          </cell>
          <cell r="M633">
            <v>0</v>
          </cell>
          <cell r="N633">
            <v>0</v>
          </cell>
          <cell r="O633">
            <v>0</v>
          </cell>
        </row>
        <row r="634">
          <cell r="C634">
            <v>211055001</v>
          </cell>
          <cell r="D634" t="str">
            <v>10800211055001</v>
          </cell>
          <cell r="E634" t="str">
            <v>线性代数</v>
          </cell>
          <cell r="F634" t="str">
            <v>李伯忍</v>
          </cell>
          <cell r="G634" t="str">
            <v>2004026</v>
          </cell>
          <cell r="H634">
            <v>0</v>
          </cell>
          <cell r="I634">
            <v>0</v>
          </cell>
          <cell r="J634">
            <v>0</v>
          </cell>
          <cell r="K634">
            <v>0</v>
          </cell>
          <cell r="L634">
            <v>0</v>
          </cell>
          <cell r="M634">
            <v>0</v>
          </cell>
          <cell r="N634">
            <v>0</v>
          </cell>
          <cell r="O634">
            <v>0</v>
          </cell>
        </row>
        <row r="635">
          <cell r="C635">
            <v>211055002</v>
          </cell>
          <cell r="D635" t="str">
            <v>10800211055002</v>
          </cell>
          <cell r="E635" t="str">
            <v>外贸英语函电</v>
          </cell>
          <cell r="F635" t="str">
            <v>卢晓晴</v>
          </cell>
          <cell r="G635" t="str">
            <v>2005037</v>
          </cell>
          <cell r="H635">
            <v>0</v>
          </cell>
          <cell r="I635">
            <v>0</v>
          </cell>
          <cell r="J635">
            <v>0</v>
          </cell>
          <cell r="K635">
            <v>0</v>
          </cell>
          <cell r="L635">
            <v>0</v>
          </cell>
          <cell r="M635">
            <v>0</v>
          </cell>
          <cell r="N635">
            <v>0</v>
          </cell>
          <cell r="O635">
            <v>0</v>
          </cell>
        </row>
        <row r="636">
          <cell r="C636">
            <v>211055003</v>
          </cell>
          <cell r="D636" t="str">
            <v>10800211055003</v>
          </cell>
          <cell r="E636" t="str">
            <v>工科英语视听说</v>
          </cell>
          <cell r="F636" t="str">
            <v>张力</v>
          </cell>
          <cell r="G636" t="str">
            <v>2008022</v>
          </cell>
          <cell r="H636">
            <v>0</v>
          </cell>
          <cell r="I636">
            <v>0</v>
          </cell>
          <cell r="J636">
            <v>0</v>
          </cell>
          <cell r="K636">
            <v>0</v>
          </cell>
          <cell r="L636">
            <v>0</v>
          </cell>
          <cell r="M636">
            <v>0</v>
          </cell>
          <cell r="N636">
            <v>0</v>
          </cell>
          <cell r="O636">
            <v>0</v>
          </cell>
        </row>
        <row r="637">
          <cell r="C637">
            <v>211055004</v>
          </cell>
          <cell r="D637" t="str">
            <v>10800211055004</v>
          </cell>
          <cell r="E637" t="str">
            <v>会计学原理</v>
          </cell>
          <cell r="F637" t="str">
            <v>段宁</v>
          </cell>
          <cell r="G637" t="str">
            <v>2009029</v>
          </cell>
          <cell r="H637">
            <v>0</v>
          </cell>
          <cell r="I637">
            <v>0</v>
          </cell>
          <cell r="J637">
            <v>0</v>
          </cell>
          <cell r="K637">
            <v>0</v>
          </cell>
          <cell r="L637">
            <v>0</v>
          </cell>
          <cell r="M637">
            <v>0</v>
          </cell>
          <cell r="N637">
            <v>0</v>
          </cell>
          <cell r="O637">
            <v>0</v>
          </cell>
        </row>
        <row r="638">
          <cell r="C638">
            <v>211055005</v>
          </cell>
          <cell r="D638" t="str">
            <v>10800211055005</v>
          </cell>
          <cell r="E638" t="str">
            <v>行政法与行政诉讼法</v>
          </cell>
          <cell r="F638" t="str">
            <v>钟碧莹</v>
          </cell>
          <cell r="G638" t="str">
            <v>2018018</v>
          </cell>
          <cell r="H638">
            <v>0</v>
          </cell>
          <cell r="I638">
            <v>0</v>
          </cell>
          <cell r="J638">
            <v>0</v>
          </cell>
          <cell r="K638">
            <v>0</v>
          </cell>
          <cell r="L638">
            <v>0</v>
          </cell>
          <cell r="M638">
            <v>0</v>
          </cell>
          <cell r="N638">
            <v>0</v>
          </cell>
          <cell r="O638">
            <v>0</v>
          </cell>
        </row>
        <row r="639">
          <cell r="C639">
            <v>211055006</v>
          </cell>
          <cell r="D639" t="str">
            <v>10800211055006</v>
          </cell>
          <cell r="E639" t="str">
            <v>服务业管理</v>
          </cell>
          <cell r="F639" t="str">
            <v>杨葱葱</v>
          </cell>
          <cell r="G639" t="str">
            <v>2016011</v>
          </cell>
          <cell r="H639">
            <v>0</v>
          </cell>
          <cell r="I639">
            <v>0</v>
          </cell>
          <cell r="J639">
            <v>0</v>
          </cell>
          <cell r="K639">
            <v>0</v>
          </cell>
          <cell r="L639">
            <v>0</v>
          </cell>
          <cell r="M639">
            <v>0</v>
          </cell>
          <cell r="N639">
            <v>0</v>
          </cell>
          <cell r="O639">
            <v>0</v>
          </cell>
        </row>
        <row r="640">
          <cell r="C640">
            <v>211055007</v>
          </cell>
          <cell r="D640" t="str">
            <v>10800211055007</v>
          </cell>
          <cell r="E640" t="str">
            <v>化工专业综合设计实验</v>
          </cell>
          <cell r="F640" t="str">
            <v>涂军令</v>
          </cell>
          <cell r="G640" t="str">
            <v>2015006</v>
          </cell>
          <cell r="H640">
            <v>0</v>
          </cell>
          <cell r="I640">
            <v>0</v>
          </cell>
          <cell r="J640">
            <v>0</v>
          </cell>
          <cell r="K640">
            <v>0</v>
          </cell>
          <cell r="L640">
            <v>0</v>
          </cell>
          <cell r="M640">
            <v>0</v>
          </cell>
          <cell r="N640">
            <v>0</v>
          </cell>
          <cell r="O640">
            <v>0</v>
          </cell>
        </row>
        <row r="641">
          <cell r="C641">
            <v>211055008</v>
          </cell>
          <cell r="D641" t="str">
            <v>10800211055008</v>
          </cell>
          <cell r="E641" t="str">
            <v>分析化学实验</v>
          </cell>
          <cell r="F641" t="str">
            <v>彭敏</v>
          </cell>
          <cell r="G641" t="str">
            <v>2004027</v>
          </cell>
          <cell r="H641">
            <v>0</v>
          </cell>
          <cell r="I641">
            <v>0</v>
          </cell>
          <cell r="J641">
            <v>0</v>
          </cell>
          <cell r="K641">
            <v>0</v>
          </cell>
          <cell r="L641">
            <v>0</v>
          </cell>
          <cell r="M641">
            <v>0</v>
          </cell>
          <cell r="N641">
            <v>0</v>
          </cell>
          <cell r="O641">
            <v>0</v>
          </cell>
        </row>
        <row r="642">
          <cell r="C642">
            <v>211055009</v>
          </cell>
          <cell r="D642" t="str">
            <v>10800211055009</v>
          </cell>
          <cell r="E642" t="str">
            <v>无机化学实验</v>
          </cell>
          <cell r="F642" t="str">
            <v>谭桂平</v>
          </cell>
          <cell r="G642" t="str">
            <v>2012041</v>
          </cell>
          <cell r="H642">
            <v>0</v>
          </cell>
          <cell r="I642">
            <v>0</v>
          </cell>
          <cell r="J642">
            <v>0</v>
          </cell>
          <cell r="K642">
            <v>0</v>
          </cell>
          <cell r="L642">
            <v>0</v>
          </cell>
          <cell r="M642">
            <v>0</v>
          </cell>
          <cell r="N642">
            <v>0</v>
          </cell>
          <cell r="O642">
            <v>0</v>
          </cell>
        </row>
        <row r="643">
          <cell r="C643">
            <v>211055010</v>
          </cell>
          <cell r="D643" t="str">
            <v>10800211055010</v>
          </cell>
          <cell r="E643" t="str">
            <v>高频电子线路</v>
          </cell>
          <cell r="F643" t="str">
            <v>林盛鑫</v>
          </cell>
          <cell r="G643" t="str">
            <v>2003094</v>
          </cell>
          <cell r="H643">
            <v>0</v>
          </cell>
          <cell r="I643">
            <v>0</v>
          </cell>
          <cell r="J643">
            <v>0</v>
          </cell>
          <cell r="K643">
            <v>0</v>
          </cell>
          <cell r="L643">
            <v>0</v>
          </cell>
          <cell r="M643">
            <v>0</v>
          </cell>
          <cell r="N643">
            <v>0</v>
          </cell>
          <cell r="O643">
            <v>0</v>
          </cell>
        </row>
        <row r="644">
          <cell r="C644">
            <v>211055011</v>
          </cell>
          <cell r="D644" t="str">
            <v>10800211055011</v>
          </cell>
          <cell r="E644" t="str">
            <v>化工原理实验</v>
          </cell>
          <cell r="F644" t="str">
            <v>李永梅</v>
          </cell>
          <cell r="G644" t="str">
            <v>2005013</v>
          </cell>
          <cell r="H644">
            <v>0</v>
          </cell>
          <cell r="I644">
            <v>0</v>
          </cell>
          <cell r="J644">
            <v>0</v>
          </cell>
          <cell r="K644">
            <v>0</v>
          </cell>
          <cell r="L644">
            <v>0</v>
          </cell>
          <cell r="M644">
            <v>0</v>
          </cell>
          <cell r="N644">
            <v>0</v>
          </cell>
          <cell r="O644">
            <v>0</v>
          </cell>
        </row>
        <row r="645">
          <cell r="C645">
            <v>211055012</v>
          </cell>
          <cell r="D645" t="str">
            <v>10800211055012</v>
          </cell>
          <cell r="E645" t="str">
            <v>思想道德修养与法律基础</v>
          </cell>
          <cell r="F645" t="str">
            <v>张庆吉</v>
          </cell>
          <cell r="G645" t="str">
            <v>2011002</v>
          </cell>
          <cell r="H645">
            <v>0</v>
          </cell>
          <cell r="I645">
            <v>0</v>
          </cell>
          <cell r="J645">
            <v>0</v>
          </cell>
          <cell r="K645">
            <v>0</v>
          </cell>
          <cell r="L645">
            <v>0</v>
          </cell>
          <cell r="M645">
            <v>0</v>
          </cell>
          <cell r="N645">
            <v>0</v>
          </cell>
          <cell r="O645">
            <v>0</v>
          </cell>
        </row>
        <row r="646">
          <cell r="C646">
            <v>211055013</v>
          </cell>
          <cell r="D646" t="str">
            <v>10800211055013</v>
          </cell>
          <cell r="E646" t="str">
            <v>毛泽东思想和中国特色社会主义理论体系概论</v>
          </cell>
          <cell r="F646" t="str">
            <v>杨云安</v>
          </cell>
          <cell r="G646" t="str">
            <v>2018064</v>
          </cell>
          <cell r="H646">
            <v>0</v>
          </cell>
          <cell r="I646">
            <v>0</v>
          </cell>
          <cell r="J646">
            <v>0</v>
          </cell>
          <cell r="K646">
            <v>0</v>
          </cell>
          <cell r="L646">
            <v>0</v>
          </cell>
          <cell r="M646">
            <v>0</v>
          </cell>
          <cell r="N646">
            <v>0</v>
          </cell>
          <cell r="O646">
            <v>0</v>
          </cell>
        </row>
        <row r="647">
          <cell r="C647">
            <v>211055014</v>
          </cell>
          <cell r="D647" t="str">
            <v>10800211055014</v>
          </cell>
          <cell r="E647" t="str">
            <v>国学与人生</v>
          </cell>
          <cell r="F647" t="str">
            <v>吕有云</v>
          </cell>
          <cell r="G647" t="str">
            <v>2005012</v>
          </cell>
          <cell r="H647">
            <v>0</v>
          </cell>
          <cell r="I647">
            <v>0</v>
          </cell>
          <cell r="J647">
            <v>0</v>
          </cell>
          <cell r="K647">
            <v>0</v>
          </cell>
          <cell r="L647">
            <v>0</v>
          </cell>
          <cell r="M647">
            <v>0</v>
          </cell>
          <cell r="N647">
            <v>0</v>
          </cell>
          <cell r="O647">
            <v>0</v>
          </cell>
        </row>
        <row r="648">
          <cell r="C648">
            <v>211055015</v>
          </cell>
          <cell r="D648" t="str">
            <v>10800211055015</v>
          </cell>
          <cell r="E648" t="str">
            <v>环境问题观察</v>
          </cell>
          <cell r="F648" t="str">
            <v>刘蕾</v>
          </cell>
          <cell r="G648" t="str">
            <v>2011010</v>
          </cell>
          <cell r="H648">
            <v>0</v>
          </cell>
          <cell r="I648">
            <v>0</v>
          </cell>
          <cell r="J648">
            <v>0</v>
          </cell>
          <cell r="K648">
            <v>0</v>
          </cell>
          <cell r="L648">
            <v>0</v>
          </cell>
          <cell r="M648">
            <v>0</v>
          </cell>
          <cell r="N648">
            <v>0</v>
          </cell>
          <cell r="O648">
            <v>0</v>
          </cell>
        </row>
        <row r="649">
          <cell r="C649">
            <v>211055016</v>
          </cell>
          <cell r="D649" t="str">
            <v>10800211055016</v>
          </cell>
          <cell r="E649" t="str">
            <v>陶瓷工艺学</v>
          </cell>
          <cell r="F649" t="str">
            <v>花开慧</v>
          </cell>
          <cell r="G649" t="str">
            <v>2017076</v>
          </cell>
          <cell r="H649">
            <v>0</v>
          </cell>
          <cell r="I649">
            <v>0</v>
          </cell>
          <cell r="J649">
            <v>0</v>
          </cell>
          <cell r="K649">
            <v>0</v>
          </cell>
          <cell r="L649">
            <v>0</v>
          </cell>
          <cell r="M649">
            <v>0</v>
          </cell>
          <cell r="N649">
            <v>0</v>
          </cell>
          <cell r="O649">
            <v>0</v>
          </cell>
        </row>
        <row r="650">
          <cell r="C650">
            <v>211055017</v>
          </cell>
          <cell r="D650" t="str">
            <v>10800211055017</v>
          </cell>
          <cell r="E650" t="str">
            <v>Python统计分析与应用</v>
          </cell>
          <cell r="F650" t="str">
            <v>谭伟</v>
          </cell>
          <cell r="G650" t="str">
            <v>2002052</v>
          </cell>
          <cell r="H650">
            <v>0</v>
          </cell>
          <cell r="I650">
            <v>0</v>
          </cell>
          <cell r="J650">
            <v>0</v>
          </cell>
          <cell r="K650">
            <v>0</v>
          </cell>
          <cell r="L650">
            <v>0</v>
          </cell>
          <cell r="M650">
            <v>0</v>
          </cell>
          <cell r="N650">
            <v>0</v>
          </cell>
          <cell r="O650">
            <v>0</v>
          </cell>
        </row>
        <row r="651">
          <cell r="C651">
            <v>211055018</v>
          </cell>
          <cell r="D651" t="str">
            <v>10800211055018</v>
          </cell>
          <cell r="E651" t="str">
            <v>新媒体与社会</v>
          </cell>
          <cell r="F651" t="str">
            <v>王芹</v>
          </cell>
          <cell r="G651" t="str">
            <v>2012002</v>
          </cell>
          <cell r="H651">
            <v>0</v>
          </cell>
          <cell r="I651">
            <v>0</v>
          </cell>
          <cell r="J651">
            <v>0</v>
          </cell>
          <cell r="K651">
            <v>0</v>
          </cell>
          <cell r="L651">
            <v>0</v>
          </cell>
          <cell r="M651">
            <v>0</v>
          </cell>
          <cell r="N651">
            <v>0</v>
          </cell>
          <cell r="O651">
            <v>0</v>
          </cell>
        </row>
        <row r="652">
          <cell r="C652">
            <v>211055019</v>
          </cell>
          <cell r="D652" t="str">
            <v>10800211055019</v>
          </cell>
          <cell r="E652" t="str">
            <v>计算机类专业导论</v>
          </cell>
          <cell r="F652" t="str">
            <v>李环</v>
          </cell>
          <cell r="G652" t="str">
            <v>2003003</v>
          </cell>
          <cell r="H652">
            <v>0</v>
          </cell>
          <cell r="I652">
            <v>0</v>
          </cell>
          <cell r="J652">
            <v>0</v>
          </cell>
          <cell r="K652">
            <v>0</v>
          </cell>
          <cell r="L652">
            <v>0</v>
          </cell>
          <cell r="M652">
            <v>0</v>
          </cell>
          <cell r="N652">
            <v>0</v>
          </cell>
          <cell r="O652">
            <v>0</v>
          </cell>
        </row>
        <row r="653">
          <cell r="C653">
            <v>211055020</v>
          </cell>
          <cell r="D653" t="str">
            <v>10800211055020</v>
          </cell>
          <cell r="E653" t="str">
            <v>装配式混凝土结构设计与施工</v>
          </cell>
          <cell r="F653" t="str">
            <v>艾心荧</v>
          </cell>
          <cell r="G653" t="str">
            <v>2015010</v>
          </cell>
          <cell r="H653">
            <v>0</v>
          </cell>
          <cell r="I653">
            <v>0</v>
          </cell>
          <cell r="J653">
            <v>0</v>
          </cell>
          <cell r="K653">
            <v>0</v>
          </cell>
          <cell r="L653">
            <v>0</v>
          </cell>
          <cell r="M653">
            <v>0</v>
          </cell>
          <cell r="N653">
            <v>0</v>
          </cell>
          <cell r="O653">
            <v>0</v>
          </cell>
        </row>
        <row r="654">
          <cell r="C654">
            <v>211055021</v>
          </cell>
          <cell r="D654" t="str">
            <v>10800211055021</v>
          </cell>
          <cell r="E654" t="str">
            <v>集成电路工艺与设计</v>
          </cell>
          <cell r="F654" t="str">
            <v>卢贵主</v>
          </cell>
          <cell r="G654" t="str">
            <v>2006007</v>
          </cell>
          <cell r="H654">
            <v>0</v>
          </cell>
          <cell r="I654">
            <v>0</v>
          </cell>
          <cell r="J654">
            <v>0</v>
          </cell>
          <cell r="K654">
            <v>0</v>
          </cell>
          <cell r="L654">
            <v>0</v>
          </cell>
          <cell r="M654">
            <v>0</v>
          </cell>
          <cell r="N654">
            <v>0</v>
          </cell>
          <cell r="O654">
            <v>0</v>
          </cell>
        </row>
        <row r="655">
          <cell r="C655">
            <v>211055022</v>
          </cell>
          <cell r="D655" t="str">
            <v>10800211055022</v>
          </cell>
          <cell r="E655" t="str">
            <v>大学物理</v>
          </cell>
          <cell r="F655" t="str">
            <v>何林</v>
          </cell>
          <cell r="G655" t="str">
            <v>2012030</v>
          </cell>
          <cell r="H655">
            <v>0</v>
          </cell>
          <cell r="I655">
            <v>0</v>
          </cell>
          <cell r="J655">
            <v>0</v>
          </cell>
          <cell r="K655">
            <v>0</v>
          </cell>
          <cell r="L655">
            <v>0</v>
          </cell>
          <cell r="M655">
            <v>0</v>
          </cell>
          <cell r="N655">
            <v>0</v>
          </cell>
          <cell r="O655">
            <v>0</v>
          </cell>
        </row>
        <row r="656">
          <cell r="C656">
            <v>211055023</v>
          </cell>
          <cell r="D656" t="str">
            <v>10800211055023</v>
          </cell>
          <cell r="E656" t="str">
            <v>古代汉语</v>
          </cell>
          <cell r="F656" t="str">
            <v>周赛红</v>
          </cell>
          <cell r="G656" t="str">
            <v>2005035</v>
          </cell>
          <cell r="H656">
            <v>0</v>
          </cell>
          <cell r="I656">
            <v>0</v>
          </cell>
          <cell r="J656">
            <v>0</v>
          </cell>
          <cell r="K656">
            <v>0</v>
          </cell>
          <cell r="L656">
            <v>0</v>
          </cell>
          <cell r="M656">
            <v>0</v>
          </cell>
          <cell r="N656">
            <v>0</v>
          </cell>
          <cell r="O656">
            <v>0</v>
          </cell>
        </row>
        <row r="657">
          <cell r="C657">
            <v>211055024</v>
          </cell>
          <cell r="D657" t="str">
            <v>10800211055024</v>
          </cell>
          <cell r="E657" t="str">
            <v>Plant Simulation基础</v>
          </cell>
          <cell r="F657" t="str">
            <v>孙泽文</v>
          </cell>
          <cell r="G657" t="str">
            <v>2018057</v>
          </cell>
          <cell r="H657">
            <v>0</v>
          </cell>
          <cell r="I657">
            <v>0</v>
          </cell>
          <cell r="J657">
            <v>0</v>
          </cell>
          <cell r="K657">
            <v>0</v>
          </cell>
          <cell r="L657">
            <v>0</v>
          </cell>
          <cell r="M657">
            <v>0</v>
          </cell>
          <cell r="N657">
            <v>0</v>
          </cell>
          <cell r="O657">
            <v>0</v>
          </cell>
        </row>
        <row r="658">
          <cell r="C658">
            <v>211055025</v>
          </cell>
          <cell r="D658" t="str">
            <v>10800211055025</v>
          </cell>
          <cell r="E658" t="str">
            <v>Process Simulate仿真技术</v>
          </cell>
          <cell r="F658" t="str">
            <v>秦毅</v>
          </cell>
          <cell r="G658" t="str">
            <v>2018079</v>
          </cell>
          <cell r="H658">
            <v>0</v>
          </cell>
          <cell r="I658">
            <v>0</v>
          </cell>
          <cell r="J658">
            <v>0</v>
          </cell>
          <cell r="K658">
            <v>0</v>
          </cell>
          <cell r="L658">
            <v>0</v>
          </cell>
          <cell r="M658">
            <v>0</v>
          </cell>
          <cell r="N658">
            <v>0</v>
          </cell>
          <cell r="O658">
            <v>0</v>
          </cell>
        </row>
        <row r="659">
          <cell r="C659">
            <v>211055026</v>
          </cell>
          <cell r="D659" t="str">
            <v>10800211055026</v>
          </cell>
          <cell r="E659" t="str">
            <v>WinCC数据采集与监控</v>
          </cell>
          <cell r="F659" t="str">
            <v>王福杰</v>
          </cell>
          <cell r="G659" t="str">
            <v>2018077</v>
          </cell>
          <cell r="H659">
            <v>0</v>
          </cell>
          <cell r="I659">
            <v>0</v>
          </cell>
          <cell r="J659">
            <v>0</v>
          </cell>
          <cell r="K659">
            <v>0</v>
          </cell>
          <cell r="L659">
            <v>0</v>
          </cell>
          <cell r="M659">
            <v>0</v>
          </cell>
          <cell r="N659">
            <v>0</v>
          </cell>
          <cell r="O659">
            <v>0</v>
          </cell>
        </row>
        <row r="660">
          <cell r="C660">
            <v>211055027</v>
          </cell>
          <cell r="D660" t="str">
            <v>10800211055027</v>
          </cell>
          <cell r="E660" t="str">
            <v>NX提高</v>
          </cell>
          <cell r="F660" t="str">
            <v>秦斐燕</v>
          </cell>
          <cell r="G660" t="str">
            <v>2018267</v>
          </cell>
          <cell r="H660">
            <v>0</v>
          </cell>
          <cell r="I660">
            <v>0</v>
          </cell>
          <cell r="J660">
            <v>0</v>
          </cell>
          <cell r="K660">
            <v>0</v>
          </cell>
          <cell r="L660">
            <v>0</v>
          </cell>
          <cell r="M660">
            <v>0</v>
          </cell>
          <cell r="N660">
            <v>0</v>
          </cell>
          <cell r="O660">
            <v>0</v>
          </cell>
        </row>
        <row r="661">
          <cell r="C661">
            <v>211055028</v>
          </cell>
          <cell r="D661" t="str">
            <v>10800211055028</v>
          </cell>
          <cell r="E661" t="str">
            <v>精细化学品工艺学</v>
          </cell>
          <cell r="F661" t="str">
            <v>张刚</v>
          </cell>
          <cell r="G661" t="str">
            <v>2013068</v>
          </cell>
          <cell r="H661">
            <v>0</v>
          </cell>
          <cell r="I661">
            <v>0</v>
          </cell>
          <cell r="J661">
            <v>0</v>
          </cell>
          <cell r="K661">
            <v>0</v>
          </cell>
          <cell r="L661">
            <v>0</v>
          </cell>
          <cell r="M661">
            <v>0</v>
          </cell>
          <cell r="N661">
            <v>0</v>
          </cell>
          <cell r="O661">
            <v>0</v>
          </cell>
        </row>
        <row r="662">
          <cell r="C662">
            <v>211055029</v>
          </cell>
          <cell r="D662" t="str">
            <v>10800211055029</v>
          </cell>
          <cell r="E662" t="str">
            <v>建筑设计基础</v>
          </cell>
          <cell r="F662" t="str">
            <v>罗瑜斌</v>
          </cell>
          <cell r="G662" t="str">
            <v>2011017</v>
          </cell>
          <cell r="H662">
            <v>0</v>
          </cell>
          <cell r="I662">
            <v>0</v>
          </cell>
          <cell r="J662">
            <v>0</v>
          </cell>
          <cell r="K662">
            <v>0</v>
          </cell>
          <cell r="L662">
            <v>0</v>
          </cell>
          <cell r="M662">
            <v>0</v>
          </cell>
          <cell r="N662">
            <v>0</v>
          </cell>
          <cell r="O662">
            <v>0</v>
          </cell>
        </row>
        <row r="663">
          <cell r="C663">
            <v>211055030</v>
          </cell>
          <cell r="D663" t="str">
            <v>10800211055030</v>
          </cell>
          <cell r="E663" t="str">
            <v>人力资源战略与规划</v>
          </cell>
          <cell r="F663" t="str">
            <v>帅建华</v>
          </cell>
          <cell r="G663" t="str">
            <v>2015009</v>
          </cell>
          <cell r="H663">
            <v>0</v>
          </cell>
          <cell r="I663">
            <v>0</v>
          </cell>
          <cell r="J663">
            <v>0</v>
          </cell>
          <cell r="K663">
            <v>0</v>
          </cell>
          <cell r="L663">
            <v>0</v>
          </cell>
          <cell r="M663">
            <v>0</v>
          </cell>
          <cell r="N663">
            <v>0</v>
          </cell>
          <cell r="O663">
            <v>0</v>
          </cell>
        </row>
        <row r="664">
          <cell r="C664">
            <v>211055031</v>
          </cell>
          <cell r="D664" t="str">
            <v>10800211055031</v>
          </cell>
          <cell r="E664" t="str">
            <v>数字逻辑</v>
          </cell>
          <cell r="F664" t="str">
            <v>肖慧娟</v>
          </cell>
          <cell r="G664" t="str">
            <v>1999005</v>
          </cell>
          <cell r="H664">
            <v>0</v>
          </cell>
          <cell r="I664">
            <v>0</v>
          </cell>
          <cell r="J664">
            <v>0</v>
          </cell>
          <cell r="K664">
            <v>0</v>
          </cell>
          <cell r="L664">
            <v>0</v>
          </cell>
          <cell r="M664">
            <v>0</v>
          </cell>
          <cell r="N664">
            <v>0</v>
          </cell>
          <cell r="O664">
            <v>0</v>
          </cell>
        </row>
        <row r="665">
          <cell r="C665">
            <v>211055032</v>
          </cell>
          <cell r="D665" t="str">
            <v>10800211055032</v>
          </cell>
          <cell r="E665" t="str">
            <v>食品化学</v>
          </cell>
          <cell r="F665" t="str">
            <v>李玉婷</v>
          </cell>
          <cell r="G665" t="str">
            <v>2017004</v>
          </cell>
          <cell r="H665">
            <v>0</v>
          </cell>
          <cell r="I665">
            <v>0</v>
          </cell>
          <cell r="J665">
            <v>0</v>
          </cell>
          <cell r="K665">
            <v>0</v>
          </cell>
          <cell r="L665">
            <v>0</v>
          </cell>
          <cell r="M665">
            <v>0</v>
          </cell>
          <cell r="N665">
            <v>0</v>
          </cell>
          <cell r="O665">
            <v>0</v>
          </cell>
        </row>
        <row r="666">
          <cell r="C666">
            <v>211055033</v>
          </cell>
          <cell r="D666" t="str">
            <v>10800211055033</v>
          </cell>
          <cell r="E666" t="str">
            <v>设计表现技法</v>
          </cell>
          <cell r="F666" t="str">
            <v>王铁球</v>
          </cell>
          <cell r="G666" t="str">
            <v>2003097</v>
          </cell>
          <cell r="H666">
            <v>0</v>
          </cell>
          <cell r="I666">
            <v>0</v>
          </cell>
          <cell r="J666">
            <v>0</v>
          </cell>
          <cell r="K666">
            <v>0</v>
          </cell>
          <cell r="L666">
            <v>0</v>
          </cell>
          <cell r="M666">
            <v>0</v>
          </cell>
          <cell r="N666">
            <v>0</v>
          </cell>
          <cell r="O666">
            <v>0</v>
          </cell>
        </row>
        <row r="667">
          <cell r="C667">
            <v>211055034</v>
          </cell>
          <cell r="D667" t="str">
            <v>10800211055034</v>
          </cell>
          <cell r="E667" t="str">
            <v>工程力学</v>
          </cell>
          <cell r="F667" t="str">
            <v>林荣</v>
          </cell>
          <cell r="G667" t="str">
            <v>2017168</v>
          </cell>
          <cell r="H667">
            <v>0</v>
          </cell>
          <cell r="I667">
            <v>0</v>
          </cell>
          <cell r="J667">
            <v>0</v>
          </cell>
          <cell r="K667">
            <v>0</v>
          </cell>
          <cell r="L667">
            <v>0</v>
          </cell>
          <cell r="M667">
            <v>0</v>
          </cell>
          <cell r="N667">
            <v>0</v>
          </cell>
          <cell r="O667">
            <v>0</v>
          </cell>
        </row>
        <row r="668">
          <cell r="C668">
            <v>211055035</v>
          </cell>
          <cell r="D668" t="str">
            <v>10800211055035</v>
          </cell>
          <cell r="E668" t="str">
            <v>企业战略管理</v>
          </cell>
          <cell r="F668" t="str">
            <v>冯志军</v>
          </cell>
          <cell r="G668" t="str">
            <v>2012046</v>
          </cell>
          <cell r="H668">
            <v>0</v>
          </cell>
          <cell r="I668">
            <v>0</v>
          </cell>
          <cell r="J668">
            <v>0</v>
          </cell>
          <cell r="K668">
            <v>0</v>
          </cell>
          <cell r="L668">
            <v>0</v>
          </cell>
          <cell r="M668">
            <v>0</v>
          </cell>
          <cell r="N668">
            <v>0</v>
          </cell>
          <cell r="O668">
            <v>0</v>
          </cell>
        </row>
        <row r="669">
          <cell r="C669">
            <v>211055036</v>
          </cell>
          <cell r="D669" t="str">
            <v>10800211055036</v>
          </cell>
          <cell r="E669" t="str">
            <v>高分子物理与化学</v>
          </cell>
          <cell r="F669" t="str">
            <v>刘啸天</v>
          </cell>
          <cell r="G669" t="str">
            <v>2009011</v>
          </cell>
          <cell r="H669">
            <v>0</v>
          </cell>
          <cell r="I669">
            <v>0</v>
          </cell>
          <cell r="J669">
            <v>0</v>
          </cell>
          <cell r="K669">
            <v>0</v>
          </cell>
          <cell r="L669">
            <v>0</v>
          </cell>
          <cell r="M669">
            <v>0</v>
          </cell>
          <cell r="N669">
            <v>0</v>
          </cell>
          <cell r="O669">
            <v>0</v>
          </cell>
        </row>
        <row r="670">
          <cell r="C670">
            <v>211055037</v>
          </cell>
          <cell r="D670" t="str">
            <v>10800211055037</v>
          </cell>
          <cell r="E670" t="str">
            <v>会计信息系统</v>
          </cell>
          <cell r="F670" t="str">
            <v>张新建</v>
          </cell>
          <cell r="G670" t="str">
            <v>2003045</v>
          </cell>
          <cell r="H670">
            <v>0</v>
          </cell>
          <cell r="I670">
            <v>0</v>
          </cell>
          <cell r="J670">
            <v>0</v>
          </cell>
          <cell r="K670">
            <v>0</v>
          </cell>
          <cell r="L670">
            <v>0</v>
          </cell>
          <cell r="M670">
            <v>0</v>
          </cell>
          <cell r="N670">
            <v>0</v>
          </cell>
          <cell r="O670">
            <v>0</v>
          </cell>
        </row>
        <row r="671">
          <cell r="C671">
            <v>211055038</v>
          </cell>
          <cell r="D671" t="str">
            <v>10800211055038</v>
          </cell>
          <cell r="E671" t="str">
            <v>化工热力学</v>
          </cell>
          <cell r="F671" t="str">
            <v>许书瑞</v>
          </cell>
          <cell r="G671" t="str">
            <v>2017172</v>
          </cell>
          <cell r="H671">
            <v>0</v>
          </cell>
          <cell r="I671">
            <v>0</v>
          </cell>
          <cell r="J671">
            <v>0</v>
          </cell>
          <cell r="K671">
            <v>0</v>
          </cell>
          <cell r="L671">
            <v>0</v>
          </cell>
          <cell r="M671">
            <v>0</v>
          </cell>
          <cell r="N671">
            <v>0</v>
          </cell>
          <cell r="O671">
            <v>0</v>
          </cell>
        </row>
        <row r="672">
          <cell r="C672">
            <v>211055039</v>
          </cell>
          <cell r="D672" t="str">
            <v>10800211055039</v>
          </cell>
          <cell r="E672" t="str">
            <v> 光电子学</v>
          </cell>
          <cell r="F672" t="str">
            <v>叶海</v>
          </cell>
          <cell r="G672" t="str">
            <v>2003034</v>
          </cell>
          <cell r="H672">
            <v>0</v>
          </cell>
          <cell r="I672">
            <v>0</v>
          </cell>
          <cell r="J672">
            <v>0</v>
          </cell>
          <cell r="K672">
            <v>0</v>
          </cell>
          <cell r="L672">
            <v>0</v>
          </cell>
          <cell r="M672">
            <v>0</v>
          </cell>
          <cell r="N672">
            <v>0</v>
          </cell>
          <cell r="O672">
            <v>0</v>
          </cell>
        </row>
        <row r="673">
          <cell r="C673">
            <v>211055040</v>
          </cell>
          <cell r="D673" t="str">
            <v>10800211055040</v>
          </cell>
          <cell r="E673" t="str">
            <v>环境工程原理</v>
          </cell>
          <cell r="F673" t="str">
            <v>陈忠明</v>
          </cell>
          <cell r="G673" t="str">
            <v>2015015</v>
          </cell>
          <cell r="H673">
            <v>0</v>
          </cell>
          <cell r="I673">
            <v>0</v>
          </cell>
          <cell r="J673">
            <v>0</v>
          </cell>
          <cell r="K673">
            <v>0</v>
          </cell>
          <cell r="L673">
            <v>0</v>
          </cell>
          <cell r="M673">
            <v>0</v>
          </cell>
          <cell r="N673">
            <v>0</v>
          </cell>
          <cell r="O673">
            <v>0</v>
          </cell>
        </row>
        <row r="674">
          <cell r="C674">
            <v>211055041</v>
          </cell>
          <cell r="D674" t="str">
            <v>10800211055041</v>
          </cell>
          <cell r="E674" t="str">
            <v>电视节目制作</v>
          </cell>
          <cell r="F674" t="str">
            <v>杨金山</v>
          </cell>
          <cell r="G674" t="str">
            <v>2007025</v>
          </cell>
          <cell r="H674">
            <v>0</v>
          </cell>
          <cell r="I674">
            <v>0</v>
          </cell>
          <cell r="J674">
            <v>0</v>
          </cell>
          <cell r="K674">
            <v>0</v>
          </cell>
          <cell r="L674">
            <v>0</v>
          </cell>
          <cell r="M674">
            <v>0</v>
          </cell>
          <cell r="N674">
            <v>0</v>
          </cell>
          <cell r="O674">
            <v>0</v>
          </cell>
        </row>
        <row r="675">
          <cell r="C675">
            <v>211055042</v>
          </cell>
          <cell r="D675" t="str">
            <v>10800211055042</v>
          </cell>
          <cell r="E675" t="str">
            <v>工程项目管理</v>
          </cell>
          <cell r="F675" t="str">
            <v>汤蓉</v>
          </cell>
          <cell r="G675" t="str">
            <v>2014024</v>
          </cell>
          <cell r="H675">
            <v>0</v>
          </cell>
          <cell r="I675">
            <v>0</v>
          </cell>
          <cell r="J675">
            <v>0</v>
          </cell>
          <cell r="K675">
            <v>0</v>
          </cell>
          <cell r="L675">
            <v>0</v>
          </cell>
          <cell r="M675">
            <v>0</v>
          </cell>
          <cell r="N675">
            <v>0</v>
          </cell>
          <cell r="O675">
            <v>0</v>
          </cell>
        </row>
        <row r="676">
          <cell r="C676">
            <v>211055043</v>
          </cell>
          <cell r="D676" t="str">
            <v>10800211055043</v>
          </cell>
          <cell r="E676" t="str">
            <v>传感器与检测技术</v>
          </cell>
          <cell r="F676" t="str">
            <v>李仪</v>
          </cell>
          <cell r="G676" t="str">
            <v>2006057</v>
          </cell>
          <cell r="H676">
            <v>0</v>
          </cell>
          <cell r="I676">
            <v>0</v>
          </cell>
          <cell r="J676">
            <v>0</v>
          </cell>
          <cell r="K676">
            <v>0</v>
          </cell>
          <cell r="L676">
            <v>0</v>
          </cell>
          <cell r="M676">
            <v>0</v>
          </cell>
          <cell r="N676">
            <v>0</v>
          </cell>
          <cell r="O676">
            <v>0</v>
          </cell>
        </row>
        <row r="677">
          <cell r="C677">
            <v>211055044</v>
          </cell>
          <cell r="D677" t="str">
            <v>10800211055044</v>
          </cell>
          <cell r="E677" t="str">
            <v>食品微生物学</v>
          </cell>
          <cell r="F677" t="str">
            <v>刘晓珍</v>
          </cell>
          <cell r="G677" t="str">
            <v>2017054</v>
          </cell>
          <cell r="H677">
            <v>0</v>
          </cell>
          <cell r="I677">
            <v>0</v>
          </cell>
          <cell r="J677">
            <v>0</v>
          </cell>
          <cell r="K677">
            <v>0</v>
          </cell>
          <cell r="L677">
            <v>0</v>
          </cell>
          <cell r="M677">
            <v>0</v>
          </cell>
          <cell r="N677">
            <v>0</v>
          </cell>
          <cell r="O677">
            <v>0</v>
          </cell>
        </row>
        <row r="678">
          <cell r="C678">
            <v>211055045</v>
          </cell>
          <cell r="D678" t="str">
            <v>10800211055045</v>
          </cell>
          <cell r="E678" t="str">
            <v> Java EE程序设计</v>
          </cell>
          <cell r="F678" t="str">
            <v>何文斌</v>
          </cell>
          <cell r="G678" t="str">
            <v>2003028</v>
          </cell>
          <cell r="H678">
            <v>0</v>
          </cell>
          <cell r="I678">
            <v>0</v>
          </cell>
          <cell r="J678">
            <v>0</v>
          </cell>
          <cell r="K678">
            <v>0</v>
          </cell>
          <cell r="L678">
            <v>0</v>
          </cell>
          <cell r="M678">
            <v>0</v>
          </cell>
          <cell r="N678">
            <v>0</v>
          </cell>
          <cell r="O678">
            <v>0</v>
          </cell>
        </row>
        <row r="679">
          <cell r="C679">
            <v>211055046</v>
          </cell>
          <cell r="D679" t="str">
            <v>10800211055046</v>
          </cell>
          <cell r="E679" t="str">
            <v>智能化仪器仪表</v>
          </cell>
          <cell r="F679" t="str">
            <v>彭超</v>
          </cell>
          <cell r="G679" t="str">
            <v>2013045</v>
          </cell>
          <cell r="H679">
            <v>0</v>
          </cell>
          <cell r="I679">
            <v>0</v>
          </cell>
          <cell r="J679">
            <v>0</v>
          </cell>
          <cell r="K679">
            <v>0</v>
          </cell>
          <cell r="L679">
            <v>0</v>
          </cell>
          <cell r="M679">
            <v>0</v>
          </cell>
          <cell r="N679">
            <v>0</v>
          </cell>
          <cell r="O679">
            <v>0</v>
          </cell>
        </row>
        <row r="680">
          <cell r="C680">
            <v>211055047</v>
          </cell>
          <cell r="D680" t="str">
            <v>10800211055047</v>
          </cell>
          <cell r="E680" t="str">
            <v>材料研究与测试方法</v>
          </cell>
          <cell r="F680" t="str">
            <v>党海峰</v>
          </cell>
          <cell r="G680" t="str">
            <v>2014009</v>
          </cell>
          <cell r="H680">
            <v>0</v>
          </cell>
          <cell r="I680">
            <v>0</v>
          </cell>
          <cell r="J680">
            <v>0</v>
          </cell>
          <cell r="K680">
            <v>0</v>
          </cell>
          <cell r="L680">
            <v>0</v>
          </cell>
          <cell r="M680">
            <v>0</v>
          </cell>
          <cell r="N680">
            <v>0</v>
          </cell>
          <cell r="O680">
            <v>0</v>
          </cell>
        </row>
        <row r="681">
          <cell r="C681">
            <v>211055048</v>
          </cell>
          <cell r="D681" t="str">
            <v>10800211055048</v>
          </cell>
          <cell r="E681" t="str">
            <v>嵌入式微处理器结构与应用</v>
          </cell>
          <cell r="F681" t="str">
            <v>赵维佺</v>
          </cell>
          <cell r="G681" t="str">
            <v>2003058</v>
          </cell>
          <cell r="H681">
            <v>0</v>
          </cell>
          <cell r="I681">
            <v>0</v>
          </cell>
          <cell r="J681">
            <v>0</v>
          </cell>
          <cell r="K681">
            <v>0</v>
          </cell>
          <cell r="L681">
            <v>0</v>
          </cell>
          <cell r="M681">
            <v>0</v>
          </cell>
          <cell r="N681">
            <v>0</v>
          </cell>
          <cell r="O681">
            <v>0</v>
          </cell>
        </row>
        <row r="682">
          <cell r="C682">
            <v>211055049</v>
          </cell>
          <cell r="D682" t="str">
            <v>10800211055049</v>
          </cell>
          <cell r="E682" t="str">
            <v>工程流体力学</v>
          </cell>
          <cell r="F682" t="str">
            <v>杨小平</v>
          </cell>
          <cell r="G682" t="str">
            <v>2007058</v>
          </cell>
          <cell r="H682">
            <v>0</v>
          </cell>
          <cell r="I682">
            <v>0</v>
          </cell>
          <cell r="J682">
            <v>0</v>
          </cell>
          <cell r="K682">
            <v>0</v>
          </cell>
          <cell r="L682">
            <v>0</v>
          </cell>
          <cell r="M682">
            <v>0</v>
          </cell>
          <cell r="N682">
            <v>0</v>
          </cell>
          <cell r="O682">
            <v>0</v>
          </cell>
        </row>
        <row r="683">
          <cell r="C683">
            <v>211055050</v>
          </cell>
          <cell r="D683" t="str">
            <v>10800211055050</v>
          </cell>
          <cell r="E683" t="str">
            <v>冲压工艺与模具设计</v>
          </cell>
          <cell r="F683" t="str">
            <v>尚欣</v>
          </cell>
          <cell r="G683" t="str">
            <v>2016046</v>
          </cell>
          <cell r="H683">
            <v>0</v>
          </cell>
          <cell r="I683">
            <v>0</v>
          </cell>
          <cell r="J683">
            <v>0</v>
          </cell>
          <cell r="K683">
            <v>0</v>
          </cell>
          <cell r="L683">
            <v>0</v>
          </cell>
          <cell r="M683">
            <v>0</v>
          </cell>
          <cell r="N683">
            <v>0</v>
          </cell>
          <cell r="O683">
            <v>0</v>
          </cell>
        </row>
        <row r="684">
          <cell r="C684">
            <v>211055051</v>
          </cell>
          <cell r="D684" t="str">
            <v>10800211055051</v>
          </cell>
          <cell r="E684" t="str">
            <v>文学理论</v>
          </cell>
          <cell r="F684" t="str">
            <v>姜辉</v>
          </cell>
          <cell r="G684" t="str">
            <v>2002043</v>
          </cell>
          <cell r="H684">
            <v>0</v>
          </cell>
          <cell r="I684">
            <v>0</v>
          </cell>
          <cell r="J684">
            <v>0</v>
          </cell>
          <cell r="K684">
            <v>0</v>
          </cell>
          <cell r="L684">
            <v>0</v>
          </cell>
          <cell r="M684">
            <v>0</v>
          </cell>
          <cell r="N684">
            <v>0</v>
          </cell>
          <cell r="O684">
            <v>0</v>
          </cell>
        </row>
        <row r="685">
          <cell r="C685">
            <v>211055052</v>
          </cell>
          <cell r="D685" t="str">
            <v>10800211055052</v>
          </cell>
          <cell r="E685" t="str">
            <v>生产计划与控制</v>
          </cell>
          <cell r="F685" t="str">
            <v>李帅</v>
          </cell>
          <cell r="G685" t="str">
            <v>2004009</v>
          </cell>
          <cell r="H685">
            <v>0</v>
          </cell>
          <cell r="I685">
            <v>0</v>
          </cell>
          <cell r="J685">
            <v>0</v>
          </cell>
          <cell r="K685">
            <v>0</v>
          </cell>
          <cell r="L685">
            <v>0</v>
          </cell>
          <cell r="M685">
            <v>0</v>
          </cell>
          <cell r="N685">
            <v>0</v>
          </cell>
          <cell r="O685">
            <v>0</v>
          </cell>
        </row>
        <row r="686">
          <cell r="C686">
            <v>211055053</v>
          </cell>
          <cell r="D686" t="str">
            <v>10800211055053</v>
          </cell>
          <cell r="E686" t="str">
            <v>中国现当代文学</v>
          </cell>
          <cell r="F686" t="str">
            <v>郑阿平</v>
          </cell>
          <cell r="G686" t="str">
            <v>1998001</v>
          </cell>
          <cell r="H686">
            <v>0</v>
          </cell>
          <cell r="I686">
            <v>0</v>
          </cell>
          <cell r="J686">
            <v>0</v>
          </cell>
          <cell r="K686">
            <v>0</v>
          </cell>
          <cell r="L686">
            <v>0</v>
          </cell>
          <cell r="M686">
            <v>0</v>
          </cell>
          <cell r="N686">
            <v>0</v>
          </cell>
          <cell r="O686">
            <v>0</v>
          </cell>
        </row>
        <row r="687">
          <cell r="C687">
            <v>211055054</v>
          </cell>
          <cell r="D687" t="str">
            <v>10800211055054</v>
          </cell>
          <cell r="E687" t="str">
            <v>信息安全概论</v>
          </cell>
          <cell r="F687" t="str">
            <v>何凯</v>
          </cell>
          <cell r="G687" t="str">
            <v>2017002</v>
          </cell>
          <cell r="H687">
            <v>0</v>
          </cell>
          <cell r="I687">
            <v>0</v>
          </cell>
          <cell r="J687">
            <v>0</v>
          </cell>
          <cell r="K687">
            <v>0</v>
          </cell>
          <cell r="L687">
            <v>0</v>
          </cell>
          <cell r="M687">
            <v>0</v>
          </cell>
          <cell r="N687">
            <v>0</v>
          </cell>
          <cell r="O687">
            <v>0</v>
          </cell>
        </row>
        <row r="688">
          <cell r="C688">
            <v>211055055</v>
          </cell>
          <cell r="D688" t="str">
            <v>10800211055055</v>
          </cell>
          <cell r="E688" t="str">
            <v>质量管理</v>
          </cell>
          <cell r="F688" t="str">
            <v>徐敏</v>
          </cell>
          <cell r="G688" t="str">
            <v>2005094</v>
          </cell>
          <cell r="H688">
            <v>0</v>
          </cell>
          <cell r="I688">
            <v>0</v>
          </cell>
          <cell r="J688">
            <v>0</v>
          </cell>
          <cell r="K688">
            <v>0</v>
          </cell>
          <cell r="L688">
            <v>0</v>
          </cell>
          <cell r="M688">
            <v>0</v>
          </cell>
          <cell r="N688">
            <v>0</v>
          </cell>
          <cell r="O688">
            <v>0</v>
          </cell>
        </row>
        <row r="689">
          <cell r="C689">
            <v>211055056</v>
          </cell>
          <cell r="D689" t="str">
            <v>10800211055056</v>
          </cell>
          <cell r="E689" t="str">
            <v>社会工作价值与伦理</v>
          </cell>
          <cell r="F689" t="str">
            <v>居正</v>
          </cell>
          <cell r="G689" t="str">
            <v>2013066</v>
          </cell>
          <cell r="H689">
            <v>0</v>
          </cell>
          <cell r="I689">
            <v>0</v>
          </cell>
          <cell r="J689">
            <v>0</v>
          </cell>
          <cell r="K689">
            <v>0</v>
          </cell>
          <cell r="L689">
            <v>0</v>
          </cell>
          <cell r="M689">
            <v>0</v>
          </cell>
          <cell r="N689">
            <v>0</v>
          </cell>
          <cell r="O689">
            <v>0</v>
          </cell>
        </row>
        <row r="690">
          <cell r="C690">
            <v>211055057</v>
          </cell>
          <cell r="D690" t="str">
            <v>10800211055057</v>
          </cell>
          <cell r="E690" t="str">
            <v>羽毛球</v>
          </cell>
          <cell r="F690" t="str">
            <v>胡英姿</v>
          </cell>
          <cell r="G690" t="str">
            <v>2011028</v>
          </cell>
          <cell r="H690">
            <v>0</v>
          </cell>
          <cell r="I690">
            <v>0</v>
          </cell>
          <cell r="J690">
            <v>0</v>
          </cell>
          <cell r="K690">
            <v>0</v>
          </cell>
          <cell r="L690">
            <v>0</v>
          </cell>
          <cell r="M690">
            <v>0</v>
          </cell>
          <cell r="N690">
            <v>0</v>
          </cell>
          <cell r="O690">
            <v>0</v>
          </cell>
        </row>
        <row r="691">
          <cell r="C691">
            <v>211055058</v>
          </cell>
          <cell r="D691" t="str">
            <v>10800211055058</v>
          </cell>
          <cell r="E691" t="str">
            <v>应用美学</v>
          </cell>
          <cell r="F691" t="str">
            <v>吴寒柳</v>
          </cell>
          <cell r="G691" t="str">
            <v>2013030</v>
          </cell>
          <cell r="H691">
            <v>0</v>
          </cell>
          <cell r="I691">
            <v>0</v>
          </cell>
          <cell r="J691">
            <v>0</v>
          </cell>
          <cell r="K691">
            <v>0</v>
          </cell>
          <cell r="L691">
            <v>0</v>
          </cell>
          <cell r="M691">
            <v>0</v>
          </cell>
          <cell r="N691">
            <v>0</v>
          </cell>
          <cell r="O691">
            <v>0</v>
          </cell>
        </row>
        <row r="692">
          <cell r="C692">
            <v>211055059</v>
          </cell>
          <cell r="D692" t="str">
            <v>10800211055059</v>
          </cell>
          <cell r="E692" t="str">
            <v>固体废物处理与处置</v>
          </cell>
          <cell r="F692" t="str">
            <v>刘鹏</v>
          </cell>
          <cell r="G692" t="str">
            <v>2017053</v>
          </cell>
          <cell r="H692">
            <v>0</v>
          </cell>
          <cell r="I692">
            <v>0</v>
          </cell>
          <cell r="J692">
            <v>0</v>
          </cell>
          <cell r="K692">
            <v>0</v>
          </cell>
          <cell r="L692">
            <v>0</v>
          </cell>
          <cell r="M692">
            <v>0</v>
          </cell>
          <cell r="N692">
            <v>0</v>
          </cell>
          <cell r="O692">
            <v>0</v>
          </cell>
        </row>
        <row r="693">
          <cell r="C693">
            <v>211055060</v>
          </cell>
          <cell r="D693" t="str">
            <v>10800211055060</v>
          </cell>
          <cell r="E693" t="str">
            <v>互换性与技术测量</v>
          </cell>
          <cell r="F693" t="str">
            <v>刘延星</v>
          </cell>
          <cell r="G693" t="str">
            <v>2017069</v>
          </cell>
          <cell r="H693">
            <v>0</v>
          </cell>
          <cell r="I693">
            <v>0</v>
          </cell>
          <cell r="J693">
            <v>0</v>
          </cell>
          <cell r="K693">
            <v>0</v>
          </cell>
          <cell r="L693">
            <v>0</v>
          </cell>
          <cell r="M693">
            <v>0</v>
          </cell>
          <cell r="N693">
            <v>0</v>
          </cell>
          <cell r="O693">
            <v>0</v>
          </cell>
        </row>
        <row r="694">
          <cell r="C694">
            <v>211055061</v>
          </cell>
          <cell r="D694" t="str">
            <v>10800211055061</v>
          </cell>
          <cell r="E694" t="str">
            <v>行政法与行政诉讼法</v>
          </cell>
          <cell r="F694" t="str">
            <v>吉海荣</v>
          </cell>
          <cell r="G694" t="str">
            <v>2011034</v>
          </cell>
          <cell r="H694">
            <v>0</v>
          </cell>
          <cell r="I694">
            <v>0</v>
          </cell>
          <cell r="J694">
            <v>0</v>
          </cell>
          <cell r="K694">
            <v>0</v>
          </cell>
          <cell r="L694">
            <v>0</v>
          </cell>
          <cell r="M694">
            <v>0</v>
          </cell>
          <cell r="N694">
            <v>0</v>
          </cell>
          <cell r="O694">
            <v>0</v>
          </cell>
        </row>
        <row r="695">
          <cell r="C695">
            <v>211055062</v>
          </cell>
          <cell r="D695" t="str">
            <v>10800211055062</v>
          </cell>
          <cell r="E695" t="str">
            <v>工程材料及成型技术</v>
          </cell>
          <cell r="F695" t="str">
            <v>李文</v>
          </cell>
          <cell r="G695" t="str">
            <v>2017116</v>
          </cell>
          <cell r="H695">
            <v>0</v>
          </cell>
          <cell r="I695">
            <v>0</v>
          </cell>
          <cell r="J695">
            <v>0</v>
          </cell>
          <cell r="K695">
            <v>0</v>
          </cell>
          <cell r="L695">
            <v>0</v>
          </cell>
          <cell r="M695">
            <v>0</v>
          </cell>
          <cell r="N695">
            <v>0</v>
          </cell>
          <cell r="O695">
            <v>0</v>
          </cell>
        </row>
        <row r="696">
          <cell r="C696">
            <v>211055063</v>
          </cell>
          <cell r="D696" t="str">
            <v>10800211055063</v>
          </cell>
          <cell r="E696" t="str">
            <v>热交换原理与技术</v>
          </cell>
          <cell r="F696" t="str">
            <v>胡冰</v>
          </cell>
          <cell r="G696" t="str">
            <v>2016003</v>
          </cell>
          <cell r="H696">
            <v>0</v>
          </cell>
          <cell r="I696">
            <v>0</v>
          </cell>
          <cell r="J696">
            <v>0</v>
          </cell>
          <cell r="K696">
            <v>0</v>
          </cell>
          <cell r="L696">
            <v>0</v>
          </cell>
          <cell r="M696">
            <v>0</v>
          </cell>
          <cell r="N696">
            <v>0</v>
          </cell>
          <cell r="O696">
            <v>0</v>
          </cell>
        </row>
        <row r="697">
          <cell r="C697">
            <v>211055064</v>
          </cell>
          <cell r="D697" t="str">
            <v>10800211055064</v>
          </cell>
          <cell r="E697" t="str">
            <v>环境微生物学</v>
          </cell>
          <cell r="F697" t="str">
            <v>张舒婷</v>
          </cell>
          <cell r="G697" t="str">
            <v>2018281</v>
          </cell>
          <cell r="H697">
            <v>0</v>
          </cell>
          <cell r="I697">
            <v>0</v>
          </cell>
          <cell r="J697">
            <v>0</v>
          </cell>
          <cell r="K697">
            <v>0</v>
          </cell>
          <cell r="L697">
            <v>0</v>
          </cell>
          <cell r="M697">
            <v>0</v>
          </cell>
          <cell r="N697">
            <v>0</v>
          </cell>
          <cell r="O697">
            <v>0</v>
          </cell>
        </row>
        <row r="698">
          <cell r="C698">
            <v>211055065</v>
          </cell>
          <cell r="D698" t="str">
            <v>10800211055065</v>
          </cell>
          <cell r="E698" t="str">
            <v>化工仿真实训</v>
          </cell>
          <cell r="F698" t="str">
            <v>钟国玉</v>
          </cell>
          <cell r="G698" t="str">
            <v>2016022</v>
          </cell>
          <cell r="H698">
            <v>0</v>
          </cell>
          <cell r="I698">
            <v>0</v>
          </cell>
          <cell r="J698">
            <v>0</v>
          </cell>
          <cell r="K698">
            <v>0</v>
          </cell>
          <cell r="L698">
            <v>0</v>
          </cell>
          <cell r="M698">
            <v>0</v>
          </cell>
          <cell r="N698">
            <v>0</v>
          </cell>
          <cell r="O698">
            <v>0</v>
          </cell>
        </row>
        <row r="699">
          <cell r="C699">
            <v>211055066</v>
          </cell>
          <cell r="D699" t="str">
            <v>10800211055066</v>
          </cell>
          <cell r="E699" t="str">
            <v>质量管理与控制</v>
          </cell>
          <cell r="F699" t="str">
            <v>姜雄华</v>
          </cell>
          <cell r="G699" t="str">
            <v>2016055</v>
          </cell>
          <cell r="H699">
            <v>0</v>
          </cell>
          <cell r="I699">
            <v>0</v>
          </cell>
          <cell r="J699">
            <v>0</v>
          </cell>
          <cell r="K699">
            <v>0</v>
          </cell>
          <cell r="L699">
            <v>0</v>
          </cell>
          <cell r="M699">
            <v>0</v>
          </cell>
          <cell r="N699">
            <v>0</v>
          </cell>
          <cell r="O699">
            <v>0</v>
          </cell>
        </row>
        <row r="700">
          <cell r="C700">
            <v>211055067</v>
          </cell>
          <cell r="D700" t="str">
            <v>10800211055067</v>
          </cell>
          <cell r="E700" t="str">
            <v>大学物理</v>
          </cell>
          <cell r="F700" t="str">
            <v>何林</v>
          </cell>
          <cell r="G700" t="str">
            <v>2012030</v>
          </cell>
          <cell r="H700">
            <v>0</v>
          </cell>
          <cell r="I700">
            <v>0</v>
          </cell>
          <cell r="J700">
            <v>0</v>
          </cell>
          <cell r="K700">
            <v>0</v>
          </cell>
          <cell r="L700">
            <v>0</v>
          </cell>
          <cell r="M700">
            <v>0</v>
          </cell>
          <cell r="N700">
            <v>0</v>
          </cell>
          <cell r="O700">
            <v>0</v>
          </cell>
        </row>
        <row r="701">
          <cell r="C701">
            <v>211055068</v>
          </cell>
          <cell r="D701" t="str">
            <v>10800211055068</v>
          </cell>
          <cell r="E701" t="str">
            <v>工科英语视听说</v>
          </cell>
          <cell r="F701" t="str">
            <v>张力</v>
          </cell>
          <cell r="G701" t="str">
            <v>2008022</v>
          </cell>
          <cell r="H701">
            <v>0</v>
          </cell>
          <cell r="I701">
            <v>0</v>
          </cell>
          <cell r="J701">
            <v>0</v>
          </cell>
          <cell r="K701">
            <v>0</v>
          </cell>
          <cell r="L701">
            <v>0</v>
          </cell>
          <cell r="M701">
            <v>0</v>
          </cell>
          <cell r="N701">
            <v>0</v>
          </cell>
          <cell r="O701">
            <v>0</v>
          </cell>
        </row>
        <row r="702">
          <cell r="C702">
            <v>211055069</v>
          </cell>
          <cell r="D702" t="str">
            <v>10800211055069</v>
          </cell>
          <cell r="E702" t="str">
            <v>公共关系学</v>
          </cell>
          <cell r="F702" t="str">
            <v>朱晓红</v>
          </cell>
          <cell r="G702" t="str">
            <v>2007002</v>
          </cell>
          <cell r="H702">
            <v>0</v>
          </cell>
          <cell r="I702">
            <v>0</v>
          </cell>
          <cell r="J702">
            <v>0</v>
          </cell>
          <cell r="K702">
            <v>0</v>
          </cell>
          <cell r="L702">
            <v>0</v>
          </cell>
          <cell r="M702">
            <v>0</v>
          </cell>
          <cell r="N702">
            <v>0</v>
          </cell>
          <cell r="O702">
            <v>0</v>
          </cell>
        </row>
        <row r="703">
          <cell r="C703">
            <v>211055070</v>
          </cell>
          <cell r="D703" t="str">
            <v>10800211055070</v>
          </cell>
          <cell r="E703" t="str">
            <v>社会工作价值与伦理</v>
          </cell>
          <cell r="F703" t="str">
            <v>居正</v>
          </cell>
          <cell r="G703" t="str">
            <v>2013066</v>
          </cell>
          <cell r="H703">
            <v>0</v>
          </cell>
          <cell r="I703">
            <v>0</v>
          </cell>
          <cell r="J703">
            <v>0</v>
          </cell>
          <cell r="K703">
            <v>0</v>
          </cell>
          <cell r="L703">
            <v>0</v>
          </cell>
          <cell r="M703">
            <v>0</v>
          </cell>
          <cell r="N703">
            <v>0</v>
          </cell>
          <cell r="O703">
            <v>0</v>
          </cell>
        </row>
        <row r="704">
          <cell r="C704">
            <v>211055071</v>
          </cell>
          <cell r="D704" t="str">
            <v>10800211055071</v>
          </cell>
          <cell r="E704" t="str">
            <v>化工原理</v>
          </cell>
          <cell r="F704" t="str">
            <v>何运兵</v>
          </cell>
          <cell r="G704" t="str">
            <v>2011009</v>
          </cell>
          <cell r="H704">
            <v>0</v>
          </cell>
          <cell r="I704">
            <v>0</v>
          </cell>
          <cell r="J704">
            <v>0</v>
          </cell>
          <cell r="K704">
            <v>0</v>
          </cell>
          <cell r="L704">
            <v>0</v>
          </cell>
          <cell r="M704">
            <v>0</v>
          </cell>
          <cell r="N704">
            <v>0</v>
          </cell>
          <cell r="O704">
            <v>0</v>
          </cell>
        </row>
        <row r="705">
          <cell r="C705">
            <v>211055072</v>
          </cell>
          <cell r="D705" t="str">
            <v>10800211055072</v>
          </cell>
          <cell r="E705" t="str">
            <v>传热学</v>
          </cell>
          <cell r="F705" t="str">
            <v>郭晓娟</v>
          </cell>
          <cell r="G705" t="str">
            <v>2011035</v>
          </cell>
          <cell r="H705">
            <v>0</v>
          </cell>
          <cell r="I705">
            <v>0</v>
          </cell>
          <cell r="J705">
            <v>0</v>
          </cell>
          <cell r="K705">
            <v>0</v>
          </cell>
          <cell r="L705">
            <v>0</v>
          </cell>
          <cell r="M705">
            <v>0</v>
          </cell>
          <cell r="N705">
            <v>0</v>
          </cell>
          <cell r="O705">
            <v>0</v>
          </cell>
        </row>
        <row r="706">
          <cell r="C706">
            <v>211055073</v>
          </cell>
          <cell r="D706" t="str">
            <v>10800211055073</v>
          </cell>
          <cell r="E706" t="str">
            <v>工程材料及成型技术</v>
          </cell>
          <cell r="F706" t="str">
            <v>孙振忠</v>
          </cell>
          <cell r="G706" t="str">
            <v>2006080</v>
          </cell>
          <cell r="H706">
            <v>0</v>
          </cell>
          <cell r="I706">
            <v>0</v>
          </cell>
          <cell r="J706">
            <v>0</v>
          </cell>
          <cell r="K706">
            <v>0</v>
          </cell>
          <cell r="L706">
            <v>0</v>
          </cell>
          <cell r="M706">
            <v>0</v>
          </cell>
          <cell r="N706">
            <v>0</v>
          </cell>
          <cell r="O706">
            <v>0</v>
          </cell>
        </row>
        <row r="707">
          <cell r="C707">
            <v>211055074</v>
          </cell>
          <cell r="D707" t="str">
            <v>10800211055074</v>
          </cell>
          <cell r="E707" t="str">
            <v>工程训练</v>
          </cell>
          <cell r="F707" t="str">
            <v>何伟锋</v>
          </cell>
          <cell r="G707" t="str">
            <v>2009025</v>
          </cell>
          <cell r="H707">
            <v>0</v>
          </cell>
          <cell r="I707">
            <v>0</v>
          </cell>
          <cell r="J707">
            <v>0</v>
          </cell>
          <cell r="K707">
            <v>0</v>
          </cell>
          <cell r="L707">
            <v>0</v>
          </cell>
          <cell r="M707">
            <v>0</v>
          </cell>
          <cell r="N707">
            <v>0</v>
          </cell>
          <cell r="O707">
            <v>0</v>
          </cell>
        </row>
        <row r="708">
          <cell r="C708">
            <v>211055075</v>
          </cell>
          <cell r="D708" t="str">
            <v>10800211055075</v>
          </cell>
          <cell r="E708" t="str">
            <v>概率论与数理统计</v>
          </cell>
          <cell r="F708" t="str">
            <v>王立本</v>
          </cell>
          <cell r="G708" t="str">
            <v>2018075</v>
          </cell>
          <cell r="H708">
            <v>0</v>
          </cell>
          <cell r="I708">
            <v>0</v>
          </cell>
          <cell r="J708">
            <v>0</v>
          </cell>
          <cell r="K708">
            <v>0</v>
          </cell>
          <cell r="L708">
            <v>0</v>
          </cell>
          <cell r="M708">
            <v>0</v>
          </cell>
          <cell r="N708">
            <v>0</v>
          </cell>
          <cell r="O708">
            <v>0</v>
          </cell>
        </row>
        <row r="709">
          <cell r="C709">
            <v>211055076</v>
          </cell>
          <cell r="D709" t="str">
            <v>10800211055076</v>
          </cell>
          <cell r="E709" t="str">
            <v>声乐基础</v>
          </cell>
          <cell r="F709" t="str">
            <v>林雄文</v>
          </cell>
          <cell r="G709" t="str">
            <v>2004038</v>
          </cell>
          <cell r="H709">
            <v>0</v>
          </cell>
          <cell r="I709">
            <v>0</v>
          </cell>
          <cell r="J709">
            <v>0</v>
          </cell>
          <cell r="K709">
            <v>0</v>
          </cell>
          <cell r="L709">
            <v>0</v>
          </cell>
          <cell r="M709">
            <v>0</v>
          </cell>
          <cell r="N709">
            <v>0</v>
          </cell>
          <cell r="O709">
            <v>0</v>
          </cell>
        </row>
        <row r="710">
          <cell r="C710">
            <v>211055077</v>
          </cell>
          <cell r="D710" t="str">
            <v>10800211055077</v>
          </cell>
          <cell r="E710" t="str">
            <v>微观经济学</v>
          </cell>
          <cell r="F710" t="str">
            <v>马光威</v>
          </cell>
          <cell r="G710" t="str">
            <v>2018048</v>
          </cell>
          <cell r="H710">
            <v>0</v>
          </cell>
          <cell r="I710">
            <v>0</v>
          </cell>
          <cell r="J710">
            <v>0</v>
          </cell>
          <cell r="K710">
            <v>0</v>
          </cell>
          <cell r="L710">
            <v>0</v>
          </cell>
          <cell r="M710">
            <v>0</v>
          </cell>
          <cell r="N710">
            <v>0</v>
          </cell>
          <cell r="O710">
            <v>0</v>
          </cell>
        </row>
        <row r="711">
          <cell r="C711">
            <v>211055078</v>
          </cell>
          <cell r="D711" t="str">
            <v>10800211055078</v>
          </cell>
          <cell r="E711" t="str">
            <v>招聘管理</v>
          </cell>
          <cell r="F711" t="str">
            <v>王春</v>
          </cell>
          <cell r="G711" t="str">
            <v>2002018</v>
          </cell>
          <cell r="H711">
            <v>0</v>
          </cell>
          <cell r="I711">
            <v>0</v>
          </cell>
          <cell r="J711">
            <v>0</v>
          </cell>
          <cell r="K711">
            <v>0</v>
          </cell>
          <cell r="L711">
            <v>0</v>
          </cell>
          <cell r="M711">
            <v>0</v>
          </cell>
          <cell r="N711">
            <v>0</v>
          </cell>
          <cell r="O711">
            <v>0</v>
          </cell>
        </row>
        <row r="712">
          <cell r="C712">
            <v>211055079</v>
          </cell>
          <cell r="D712" t="str">
            <v>10800211055079</v>
          </cell>
          <cell r="E712" t="str">
            <v>普通物理学2</v>
          </cell>
          <cell r="F712" t="str">
            <v>魏亚东</v>
          </cell>
          <cell r="G712" t="str">
            <v>2003033</v>
          </cell>
          <cell r="H712">
            <v>0</v>
          </cell>
          <cell r="I712">
            <v>0</v>
          </cell>
          <cell r="J712">
            <v>0</v>
          </cell>
          <cell r="K712">
            <v>0</v>
          </cell>
          <cell r="L712">
            <v>0</v>
          </cell>
          <cell r="M712">
            <v>0</v>
          </cell>
          <cell r="N712">
            <v>0</v>
          </cell>
          <cell r="O712">
            <v>0</v>
          </cell>
        </row>
        <row r="713">
          <cell r="C713">
            <v>211055080</v>
          </cell>
          <cell r="D713" t="str">
            <v>10800211055080</v>
          </cell>
          <cell r="E713" t="str">
            <v>固体废物处理与处置</v>
          </cell>
          <cell r="F713" t="str">
            <v>花开慧</v>
          </cell>
          <cell r="G713" t="str">
            <v>2017076</v>
          </cell>
          <cell r="H713">
            <v>0</v>
          </cell>
          <cell r="I713">
            <v>0</v>
          </cell>
          <cell r="J713">
            <v>0</v>
          </cell>
          <cell r="K713">
            <v>0</v>
          </cell>
          <cell r="L713">
            <v>0</v>
          </cell>
          <cell r="M713">
            <v>0</v>
          </cell>
          <cell r="N713">
            <v>0</v>
          </cell>
          <cell r="O713">
            <v>0</v>
          </cell>
        </row>
        <row r="714">
          <cell r="C714">
            <v>211055081</v>
          </cell>
          <cell r="D714" t="str">
            <v>10800211055081</v>
          </cell>
          <cell r="E714" t="str">
            <v>建筑物理</v>
          </cell>
          <cell r="F714" t="str">
            <v>王频</v>
          </cell>
          <cell r="G714" t="str">
            <v>2015011</v>
          </cell>
          <cell r="H714">
            <v>0</v>
          </cell>
          <cell r="I714">
            <v>0</v>
          </cell>
          <cell r="J714">
            <v>0</v>
          </cell>
          <cell r="K714">
            <v>0</v>
          </cell>
          <cell r="L714">
            <v>0</v>
          </cell>
          <cell r="M714">
            <v>0</v>
          </cell>
          <cell r="N714">
            <v>0</v>
          </cell>
          <cell r="O714">
            <v>0</v>
          </cell>
        </row>
        <row r="715">
          <cell r="C715">
            <v>211055082</v>
          </cell>
          <cell r="D715" t="str">
            <v>10800211055082</v>
          </cell>
          <cell r="E715" t="str">
            <v>操作系统</v>
          </cell>
          <cell r="F715" t="str">
            <v>刘文果</v>
          </cell>
          <cell r="G715" t="str">
            <v>2016029</v>
          </cell>
          <cell r="H715">
            <v>0</v>
          </cell>
          <cell r="I715">
            <v>0</v>
          </cell>
          <cell r="J715">
            <v>0</v>
          </cell>
          <cell r="K715">
            <v>0</v>
          </cell>
          <cell r="L715">
            <v>0</v>
          </cell>
          <cell r="M715">
            <v>0</v>
          </cell>
          <cell r="N715">
            <v>0</v>
          </cell>
          <cell r="O715">
            <v>0</v>
          </cell>
        </row>
        <row r="716">
          <cell r="C716">
            <v>211055083</v>
          </cell>
          <cell r="D716" t="str">
            <v>10800211055083</v>
          </cell>
          <cell r="E716" t="str">
            <v>文艺理论</v>
          </cell>
          <cell r="F716" t="str">
            <v>许燕转</v>
          </cell>
          <cell r="G716" t="str">
            <v>2011015</v>
          </cell>
          <cell r="H716">
            <v>0</v>
          </cell>
          <cell r="I716">
            <v>0</v>
          </cell>
          <cell r="J716">
            <v>0</v>
          </cell>
          <cell r="K716">
            <v>0</v>
          </cell>
          <cell r="L716">
            <v>0</v>
          </cell>
          <cell r="M716">
            <v>0</v>
          </cell>
          <cell r="N716">
            <v>0</v>
          </cell>
          <cell r="O716">
            <v>0</v>
          </cell>
        </row>
        <row r="717">
          <cell r="C717">
            <v>211055084</v>
          </cell>
          <cell r="D717" t="str">
            <v>10800211055084</v>
          </cell>
          <cell r="E717" t="str">
            <v>基础英语</v>
          </cell>
          <cell r="F717" t="str">
            <v>张放</v>
          </cell>
          <cell r="G717" t="str">
            <v>2004033</v>
          </cell>
          <cell r="H717">
            <v>0</v>
          </cell>
          <cell r="I717">
            <v>0</v>
          </cell>
          <cell r="J717">
            <v>0</v>
          </cell>
          <cell r="K717">
            <v>0</v>
          </cell>
          <cell r="L717">
            <v>0</v>
          </cell>
          <cell r="M717">
            <v>0</v>
          </cell>
          <cell r="N717">
            <v>0</v>
          </cell>
          <cell r="O717">
            <v>0</v>
          </cell>
        </row>
        <row r="718">
          <cell r="C718">
            <v>211055092</v>
          </cell>
          <cell r="D718" t="str">
            <v>10800211055092</v>
          </cell>
          <cell r="E718" t="str">
            <v>新闻编辑学</v>
          </cell>
          <cell r="F718" t="str">
            <v>王芹</v>
          </cell>
          <cell r="G718" t="str">
            <v>2012002</v>
          </cell>
          <cell r="H718">
            <v>0</v>
          </cell>
          <cell r="I718">
            <v>0</v>
          </cell>
          <cell r="J718">
            <v>0</v>
          </cell>
          <cell r="K718">
            <v>0</v>
          </cell>
          <cell r="L718">
            <v>0</v>
          </cell>
          <cell r="M718">
            <v>0</v>
          </cell>
          <cell r="N718">
            <v>0</v>
          </cell>
          <cell r="O718">
            <v>0</v>
          </cell>
        </row>
        <row r="719">
          <cell r="C719">
            <v>211055093</v>
          </cell>
          <cell r="D719" t="str">
            <v>10800211055093</v>
          </cell>
          <cell r="E719" t="str">
            <v>纪录片研究与实践</v>
          </cell>
          <cell r="F719" t="str">
            <v>杨金山</v>
          </cell>
          <cell r="G719" t="str">
            <v>2007025</v>
          </cell>
          <cell r="H719">
            <v>0</v>
          </cell>
          <cell r="I719">
            <v>0</v>
          </cell>
          <cell r="J719">
            <v>0</v>
          </cell>
          <cell r="K719">
            <v>0</v>
          </cell>
          <cell r="L719">
            <v>0</v>
          </cell>
          <cell r="M719">
            <v>0</v>
          </cell>
          <cell r="N719">
            <v>0</v>
          </cell>
          <cell r="O719">
            <v>0</v>
          </cell>
        </row>
        <row r="720">
          <cell r="C720">
            <v>211055094</v>
          </cell>
          <cell r="D720" t="str">
            <v>10800211055094</v>
          </cell>
          <cell r="E720" t="str">
            <v>计算机网络</v>
          </cell>
          <cell r="F720" t="str">
            <v>赵慧</v>
          </cell>
          <cell r="G720" t="str">
            <v>2013049</v>
          </cell>
          <cell r="H720">
            <v>0</v>
          </cell>
          <cell r="I720">
            <v>0</v>
          </cell>
          <cell r="J720">
            <v>0</v>
          </cell>
          <cell r="K720">
            <v>0</v>
          </cell>
          <cell r="L720">
            <v>0</v>
          </cell>
          <cell r="M720">
            <v>0</v>
          </cell>
          <cell r="N720">
            <v>0</v>
          </cell>
          <cell r="O720">
            <v>0</v>
          </cell>
        </row>
        <row r="721">
          <cell r="C721">
            <v>211055095</v>
          </cell>
          <cell r="D721" t="str">
            <v>10800211055095</v>
          </cell>
          <cell r="E721" t="str">
            <v>工程招投标与合同管理</v>
          </cell>
          <cell r="F721" t="str">
            <v>孙璨</v>
          </cell>
          <cell r="G721" t="str">
            <v>2011018</v>
          </cell>
          <cell r="H721">
            <v>0</v>
          </cell>
          <cell r="I721">
            <v>0</v>
          </cell>
          <cell r="J721">
            <v>0</v>
          </cell>
          <cell r="K721">
            <v>0</v>
          </cell>
          <cell r="L721">
            <v>0</v>
          </cell>
          <cell r="M721">
            <v>0</v>
          </cell>
          <cell r="N721">
            <v>0</v>
          </cell>
          <cell r="O721">
            <v>0</v>
          </cell>
        </row>
        <row r="722">
          <cell r="C722">
            <v>211055096</v>
          </cell>
          <cell r="D722" t="str">
            <v>10800211055096</v>
          </cell>
          <cell r="E722" t="str">
            <v>环境工程原理</v>
          </cell>
          <cell r="F722" t="str">
            <v>陈忠明</v>
          </cell>
          <cell r="G722" t="str">
            <v>2015015</v>
          </cell>
          <cell r="H722">
            <v>0</v>
          </cell>
          <cell r="I722">
            <v>0</v>
          </cell>
          <cell r="J722">
            <v>0</v>
          </cell>
          <cell r="K722">
            <v>0</v>
          </cell>
          <cell r="L722">
            <v>0</v>
          </cell>
          <cell r="M722">
            <v>0</v>
          </cell>
          <cell r="N722">
            <v>0</v>
          </cell>
          <cell r="O722">
            <v>0</v>
          </cell>
        </row>
        <row r="723">
          <cell r="C723">
            <v>211055097</v>
          </cell>
          <cell r="D723" t="str">
            <v>10800211055097</v>
          </cell>
          <cell r="E723" t="str">
            <v>经济学原理</v>
          </cell>
          <cell r="F723" t="str">
            <v>黄琼</v>
          </cell>
          <cell r="G723" t="str">
            <v>1997003</v>
          </cell>
          <cell r="H723">
            <v>0</v>
          </cell>
          <cell r="I723">
            <v>0</v>
          </cell>
          <cell r="J723">
            <v>0</v>
          </cell>
          <cell r="K723">
            <v>0</v>
          </cell>
          <cell r="L723">
            <v>0</v>
          </cell>
          <cell r="M723">
            <v>0</v>
          </cell>
          <cell r="N723">
            <v>0</v>
          </cell>
          <cell r="O723">
            <v>0</v>
          </cell>
        </row>
        <row r="724">
          <cell r="C724">
            <v>211055098</v>
          </cell>
          <cell r="D724" t="str">
            <v>10800211055098</v>
          </cell>
          <cell r="E724" t="str">
            <v>员工关系管理</v>
          </cell>
          <cell r="F724" t="str">
            <v>程守红</v>
          </cell>
          <cell r="G724" t="str">
            <v>2004036</v>
          </cell>
          <cell r="H724">
            <v>0</v>
          </cell>
          <cell r="I724">
            <v>0</v>
          </cell>
          <cell r="J724">
            <v>0</v>
          </cell>
          <cell r="K724">
            <v>0</v>
          </cell>
          <cell r="L724">
            <v>0</v>
          </cell>
          <cell r="M724">
            <v>0</v>
          </cell>
          <cell r="N724">
            <v>0</v>
          </cell>
          <cell r="O724">
            <v>0</v>
          </cell>
        </row>
        <row r="725">
          <cell r="C725">
            <v>211055099</v>
          </cell>
          <cell r="D725" t="str">
            <v>10800211055099</v>
          </cell>
          <cell r="E725" t="str">
            <v>计算机系统1</v>
          </cell>
          <cell r="F725" t="str">
            <v>肖慧娟</v>
          </cell>
          <cell r="G725" t="str">
            <v>1999005</v>
          </cell>
          <cell r="H725">
            <v>0</v>
          </cell>
          <cell r="I725">
            <v>0</v>
          </cell>
          <cell r="J725">
            <v>0</v>
          </cell>
          <cell r="K725">
            <v>0</v>
          </cell>
          <cell r="L725">
            <v>0</v>
          </cell>
          <cell r="M725">
            <v>0</v>
          </cell>
          <cell r="N725">
            <v>0</v>
          </cell>
          <cell r="O725">
            <v>0</v>
          </cell>
        </row>
        <row r="726">
          <cell r="C726">
            <v>211055100</v>
          </cell>
          <cell r="D726" t="str">
            <v>10800211055100</v>
          </cell>
          <cell r="E726" t="str">
            <v>工程力学</v>
          </cell>
          <cell r="F726" t="str">
            <v>马宏伟</v>
          </cell>
          <cell r="G726" t="str">
            <v>2016008</v>
          </cell>
          <cell r="H726">
            <v>0</v>
          </cell>
          <cell r="I726">
            <v>0</v>
          </cell>
          <cell r="J726">
            <v>0</v>
          </cell>
          <cell r="K726">
            <v>0</v>
          </cell>
          <cell r="L726">
            <v>0</v>
          </cell>
          <cell r="M726">
            <v>0</v>
          </cell>
          <cell r="N726">
            <v>0</v>
          </cell>
          <cell r="O726">
            <v>0</v>
          </cell>
        </row>
        <row r="727">
          <cell r="C727">
            <v>211055101</v>
          </cell>
          <cell r="D727" t="str">
            <v>10800211055101</v>
          </cell>
          <cell r="E727" t="str">
            <v>机械制图</v>
          </cell>
          <cell r="F727" t="str">
            <v>曹晓畅</v>
          </cell>
          <cell r="G727" t="str">
            <v>2012045</v>
          </cell>
          <cell r="H727">
            <v>0</v>
          </cell>
          <cell r="I727">
            <v>0</v>
          </cell>
          <cell r="J727">
            <v>0</v>
          </cell>
          <cell r="K727">
            <v>0</v>
          </cell>
          <cell r="L727">
            <v>0</v>
          </cell>
          <cell r="M727">
            <v>0</v>
          </cell>
          <cell r="N727">
            <v>0</v>
          </cell>
          <cell r="O727">
            <v>0</v>
          </cell>
        </row>
        <row r="728">
          <cell r="C728">
            <v>211055102</v>
          </cell>
          <cell r="D728" t="str">
            <v>10800211055102</v>
          </cell>
          <cell r="E728" t="str">
            <v>精细化学品工艺学</v>
          </cell>
          <cell r="F728" t="str">
            <v>张刚</v>
          </cell>
          <cell r="G728" t="str">
            <v>2013068</v>
          </cell>
          <cell r="H728">
            <v>0</v>
          </cell>
          <cell r="I728">
            <v>0</v>
          </cell>
          <cell r="J728">
            <v>0</v>
          </cell>
          <cell r="K728">
            <v>0</v>
          </cell>
          <cell r="L728">
            <v>0</v>
          </cell>
          <cell r="M728">
            <v>0</v>
          </cell>
          <cell r="N728">
            <v>0</v>
          </cell>
          <cell r="O728">
            <v>0</v>
          </cell>
        </row>
        <row r="729">
          <cell r="C729">
            <v>211055103</v>
          </cell>
          <cell r="D729" t="str">
            <v>10800211055103</v>
          </cell>
          <cell r="E729" t="str">
            <v>能源与动力工程专业英语</v>
          </cell>
          <cell r="F729" t="str">
            <v>陈佰满</v>
          </cell>
          <cell r="G729" t="str">
            <v>2013013</v>
          </cell>
          <cell r="H729">
            <v>0</v>
          </cell>
          <cell r="I729">
            <v>0</v>
          </cell>
          <cell r="J729">
            <v>0</v>
          </cell>
          <cell r="K729">
            <v>0</v>
          </cell>
          <cell r="L729">
            <v>0</v>
          </cell>
          <cell r="M729">
            <v>0</v>
          </cell>
          <cell r="N729">
            <v>0</v>
          </cell>
          <cell r="O729">
            <v>0</v>
          </cell>
        </row>
        <row r="730">
          <cell r="C730">
            <v>211055104</v>
          </cell>
          <cell r="D730" t="str">
            <v>10800211055104</v>
          </cell>
          <cell r="E730" t="str">
            <v>公共行政学</v>
          </cell>
          <cell r="F730" t="str">
            <v>黄海蓉</v>
          </cell>
          <cell r="G730" t="str">
            <v>2005036</v>
          </cell>
          <cell r="H730">
            <v>0</v>
          </cell>
          <cell r="I730">
            <v>0</v>
          </cell>
          <cell r="J730">
            <v>0</v>
          </cell>
          <cell r="K730">
            <v>0</v>
          </cell>
          <cell r="L730">
            <v>0</v>
          </cell>
          <cell r="M730">
            <v>0</v>
          </cell>
          <cell r="N730">
            <v>0</v>
          </cell>
          <cell r="O730">
            <v>0</v>
          </cell>
        </row>
        <row r="731">
          <cell r="C731">
            <v>211055105</v>
          </cell>
          <cell r="D731" t="str">
            <v>10800211055105</v>
          </cell>
          <cell r="E731" t="str">
            <v>国际私法学</v>
          </cell>
          <cell r="F731" t="str">
            <v>王敬华</v>
          </cell>
          <cell r="G731" t="str">
            <v>1992015</v>
          </cell>
          <cell r="H731">
            <v>0</v>
          </cell>
          <cell r="I731">
            <v>0</v>
          </cell>
          <cell r="J731">
            <v>0</v>
          </cell>
          <cell r="K731">
            <v>0</v>
          </cell>
          <cell r="L731">
            <v>0</v>
          </cell>
          <cell r="M731">
            <v>0</v>
          </cell>
          <cell r="N731">
            <v>0</v>
          </cell>
          <cell r="O731">
            <v>0</v>
          </cell>
        </row>
        <row r="732">
          <cell r="C732">
            <v>211055106</v>
          </cell>
          <cell r="D732" t="str">
            <v>10800211055106</v>
          </cell>
          <cell r="E732" t="str">
            <v>模拟电子技术</v>
          </cell>
          <cell r="F732" t="str">
            <v>江小敏</v>
          </cell>
          <cell r="G732" t="str">
            <v>2013035</v>
          </cell>
          <cell r="H732">
            <v>0</v>
          </cell>
          <cell r="I732">
            <v>0</v>
          </cell>
          <cell r="J732">
            <v>0</v>
          </cell>
          <cell r="K732">
            <v>0</v>
          </cell>
          <cell r="L732">
            <v>0</v>
          </cell>
          <cell r="M732">
            <v>0</v>
          </cell>
          <cell r="N732">
            <v>0</v>
          </cell>
          <cell r="O732">
            <v>0</v>
          </cell>
        </row>
        <row r="733">
          <cell r="C733">
            <v>211055107</v>
          </cell>
          <cell r="D733" t="str">
            <v>10800211055107</v>
          </cell>
          <cell r="E733" t="str">
            <v>高分子物理与化学</v>
          </cell>
          <cell r="F733" t="str">
            <v>刘啸天</v>
          </cell>
          <cell r="G733" t="str">
            <v>2009011</v>
          </cell>
          <cell r="H733">
            <v>0</v>
          </cell>
          <cell r="I733">
            <v>0</v>
          </cell>
          <cell r="J733">
            <v>0</v>
          </cell>
          <cell r="K733">
            <v>0</v>
          </cell>
          <cell r="L733">
            <v>0</v>
          </cell>
          <cell r="M733">
            <v>0</v>
          </cell>
          <cell r="N733">
            <v>0</v>
          </cell>
          <cell r="O733">
            <v>0</v>
          </cell>
        </row>
        <row r="734">
          <cell r="C734">
            <v>211055108</v>
          </cell>
          <cell r="D734" t="str">
            <v>10800211055108</v>
          </cell>
          <cell r="E734" t="str">
            <v>电路分析基础</v>
          </cell>
          <cell r="F734" t="str">
            <v>胡君</v>
          </cell>
          <cell r="G734" t="str">
            <v>2014013</v>
          </cell>
          <cell r="H734">
            <v>0</v>
          </cell>
          <cell r="I734">
            <v>0</v>
          </cell>
          <cell r="J734">
            <v>0</v>
          </cell>
          <cell r="K734">
            <v>0</v>
          </cell>
          <cell r="L734">
            <v>0</v>
          </cell>
          <cell r="M734">
            <v>0</v>
          </cell>
          <cell r="N734">
            <v>0</v>
          </cell>
          <cell r="O734">
            <v>0</v>
          </cell>
        </row>
        <row r="735">
          <cell r="C735">
            <v>211055109</v>
          </cell>
          <cell r="D735" t="str">
            <v>10800211055109</v>
          </cell>
          <cell r="E735" t="str">
            <v>物理光学</v>
          </cell>
          <cell r="F735" t="str">
            <v>陈曼娜</v>
          </cell>
          <cell r="G735" t="str">
            <v>2019012</v>
          </cell>
          <cell r="H735">
            <v>0</v>
          </cell>
          <cell r="I735">
            <v>0</v>
          </cell>
          <cell r="J735">
            <v>0</v>
          </cell>
          <cell r="K735">
            <v>0</v>
          </cell>
          <cell r="L735">
            <v>0</v>
          </cell>
          <cell r="M735">
            <v>0</v>
          </cell>
          <cell r="N735">
            <v>0</v>
          </cell>
          <cell r="O735">
            <v>0</v>
          </cell>
        </row>
        <row r="736">
          <cell r="C736">
            <v>211055110</v>
          </cell>
          <cell r="D736" t="str">
            <v>10800211055110</v>
          </cell>
          <cell r="E736" t="str">
            <v>PLC原理及应用</v>
          </cell>
          <cell r="F736" t="str">
            <v>赵洋</v>
          </cell>
          <cell r="G736" t="str">
            <v>2012050</v>
          </cell>
          <cell r="H736">
            <v>0</v>
          </cell>
          <cell r="I736">
            <v>0</v>
          </cell>
          <cell r="J736">
            <v>0</v>
          </cell>
          <cell r="K736">
            <v>0</v>
          </cell>
          <cell r="L736">
            <v>0</v>
          </cell>
          <cell r="M736">
            <v>0</v>
          </cell>
          <cell r="N736">
            <v>0</v>
          </cell>
          <cell r="O736">
            <v>0</v>
          </cell>
        </row>
        <row r="737">
          <cell r="C737">
            <v>211055111</v>
          </cell>
          <cell r="D737" t="str">
            <v>10800211055111</v>
          </cell>
          <cell r="E737" t="str">
            <v>机器人控制技术</v>
          </cell>
          <cell r="F737" t="str">
            <v>张瑞</v>
          </cell>
          <cell r="G737" t="str">
            <v>2016028</v>
          </cell>
          <cell r="H737">
            <v>0</v>
          </cell>
          <cell r="I737">
            <v>0</v>
          </cell>
          <cell r="J737">
            <v>0</v>
          </cell>
          <cell r="K737">
            <v>0</v>
          </cell>
          <cell r="L737">
            <v>0</v>
          </cell>
          <cell r="M737">
            <v>0</v>
          </cell>
          <cell r="N737">
            <v>0</v>
          </cell>
          <cell r="O737">
            <v>0</v>
          </cell>
        </row>
        <row r="738">
          <cell r="C738">
            <v>211055112</v>
          </cell>
          <cell r="D738" t="str">
            <v>10800211055112</v>
          </cell>
          <cell r="E738" t="str">
            <v>涂料工艺学</v>
          </cell>
          <cell r="F738" t="str">
            <v>赵莉丽</v>
          </cell>
          <cell r="G738" t="str">
            <v>2017175</v>
          </cell>
          <cell r="H738">
            <v>0</v>
          </cell>
          <cell r="I738">
            <v>0</v>
          </cell>
          <cell r="J738">
            <v>0</v>
          </cell>
          <cell r="K738">
            <v>0</v>
          </cell>
          <cell r="L738">
            <v>0</v>
          </cell>
          <cell r="M738">
            <v>0</v>
          </cell>
          <cell r="N738">
            <v>0</v>
          </cell>
          <cell r="O738">
            <v>0</v>
          </cell>
        </row>
        <row r="739">
          <cell r="C739">
            <v>211055113</v>
          </cell>
          <cell r="D739" t="str">
            <v>10800211055113</v>
          </cell>
          <cell r="E739" t="str">
            <v>食品工艺学</v>
          </cell>
          <cell r="F739" t="str">
            <v>陈旭</v>
          </cell>
          <cell r="G739" t="str">
            <v>2017078</v>
          </cell>
          <cell r="H739">
            <v>0</v>
          </cell>
          <cell r="I739">
            <v>0</v>
          </cell>
          <cell r="J739">
            <v>0</v>
          </cell>
          <cell r="K739">
            <v>0</v>
          </cell>
          <cell r="L739">
            <v>0</v>
          </cell>
          <cell r="M739">
            <v>0</v>
          </cell>
          <cell r="N739">
            <v>0</v>
          </cell>
          <cell r="O739">
            <v>0</v>
          </cell>
        </row>
        <row r="740">
          <cell r="C740">
            <v>211055114</v>
          </cell>
          <cell r="D740" t="str">
            <v>10800211055114</v>
          </cell>
          <cell r="E740" t="str">
            <v>复杂机电系统设计</v>
          </cell>
          <cell r="F740" t="str">
            <v>王湘</v>
          </cell>
          <cell r="G740" t="str">
            <v>2016021</v>
          </cell>
          <cell r="H740">
            <v>0</v>
          </cell>
          <cell r="I740">
            <v>0</v>
          </cell>
          <cell r="J740">
            <v>0</v>
          </cell>
          <cell r="K740">
            <v>0</v>
          </cell>
          <cell r="L740">
            <v>0</v>
          </cell>
          <cell r="M740">
            <v>0</v>
          </cell>
          <cell r="N740">
            <v>0</v>
          </cell>
          <cell r="O740">
            <v>0</v>
          </cell>
        </row>
        <row r="741">
          <cell r="C741">
            <v>211055115</v>
          </cell>
          <cell r="D741" t="str">
            <v>10800211055115</v>
          </cell>
          <cell r="E741" t="str">
            <v>三维软件造型技术</v>
          </cell>
          <cell r="F741" t="str">
            <v>杨响亮</v>
          </cell>
          <cell r="G741" t="str">
            <v>2008034</v>
          </cell>
          <cell r="H741">
            <v>0</v>
          </cell>
          <cell r="I741">
            <v>0</v>
          </cell>
          <cell r="J741">
            <v>0</v>
          </cell>
          <cell r="K741">
            <v>0</v>
          </cell>
          <cell r="L741">
            <v>0</v>
          </cell>
          <cell r="M741">
            <v>0</v>
          </cell>
          <cell r="N741">
            <v>0</v>
          </cell>
          <cell r="O741">
            <v>0</v>
          </cell>
        </row>
        <row r="742">
          <cell r="C742">
            <v>211055116</v>
          </cell>
          <cell r="D742" t="str">
            <v>10800211055116</v>
          </cell>
          <cell r="E742" t="str">
            <v>模具制造工艺</v>
          </cell>
          <cell r="F742" t="str">
            <v>尚欣</v>
          </cell>
          <cell r="G742" t="str">
            <v>2016046</v>
          </cell>
          <cell r="H742">
            <v>0</v>
          </cell>
          <cell r="I742">
            <v>0</v>
          </cell>
          <cell r="J742">
            <v>0</v>
          </cell>
          <cell r="K742">
            <v>0</v>
          </cell>
          <cell r="L742">
            <v>0</v>
          </cell>
          <cell r="M742">
            <v>0</v>
          </cell>
          <cell r="N742">
            <v>0</v>
          </cell>
          <cell r="O742">
            <v>0</v>
          </cell>
        </row>
        <row r="743">
          <cell r="C743">
            <v>211055117</v>
          </cell>
          <cell r="D743" t="str">
            <v>10800211055117</v>
          </cell>
          <cell r="E743" t="str">
            <v>材料成型基础</v>
          </cell>
          <cell r="F743" t="str">
            <v>赵成亮</v>
          </cell>
          <cell r="G743" t="str">
            <v>2018056</v>
          </cell>
          <cell r="H743">
            <v>0</v>
          </cell>
          <cell r="I743">
            <v>0</v>
          </cell>
          <cell r="J743">
            <v>0</v>
          </cell>
          <cell r="K743">
            <v>0</v>
          </cell>
          <cell r="L743">
            <v>0</v>
          </cell>
          <cell r="M743">
            <v>0</v>
          </cell>
          <cell r="N743">
            <v>0</v>
          </cell>
          <cell r="O743">
            <v>0</v>
          </cell>
        </row>
        <row r="744">
          <cell r="C744">
            <v>211055118</v>
          </cell>
          <cell r="D744" t="str">
            <v>10800211055118</v>
          </cell>
          <cell r="E744" t="str">
            <v>语言学导论（英语）</v>
          </cell>
          <cell r="F744" t="str">
            <v>李忠华</v>
          </cell>
          <cell r="G744" t="str">
            <v>2004017</v>
          </cell>
          <cell r="H744">
            <v>0</v>
          </cell>
          <cell r="I744">
            <v>0</v>
          </cell>
          <cell r="J744">
            <v>0</v>
          </cell>
          <cell r="K744">
            <v>0</v>
          </cell>
          <cell r="L744">
            <v>0</v>
          </cell>
          <cell r="M744">
            <v>0</v>
          </cell>
          <cell r="N744">
            <v>0</v>
          </cell>
          <cell r="O744">
            <v>0</v>
          </cell>
        </row>
        <row r="745">
          <cell r="C745">
            <v>211055119</v>
          </cell>
          <cell r="D745" t="str">
            <v>10800211055119</v>
          </cell>
          <cell r="E745" t="str">
            <v>新闻编辑学</v>
          </cell>
          <cell r="F745" t="str">
            <v>王芹</v>
          </cell>
          <cell r="G745" t="str">
            <v>2012002</v>
          </cell>
          <cell r="H745">
            <v>0</v>
          </cell>
          <cell r="I745">
            <v>0</v>
          </cell>
          <cell r="J745">
            <v>0</v>
          </cell>
          <cell r="K745">
            <v>0</v>
          </cell>
          <cell r="L745">
            <v>0</v>
          </cell>
          <cell r="M745">
            <v>0</v>
          </cell>
          <cell r="N745">
            <v>0</v>
          </cell>
          <cell r="O745">
            <v>0</v>
          </cell>
        </row>
        <row r="746">
          <cell r="C746">
            <v>211055120</v>
          </cell>
          <cell r="D746" t="str">
            <v>10800211055120</v>
          </cell>
          <cell r="E746" t="str">
            <v>传播学</v>
          </cell>
          <cell r="F746" t="str">
            <v>彭云峰</v>
          </cell>
          <cell r="G746" t="str">
            <v>2012044</v>
          </cell>
          <cell r="H746">
            <v>0</v>
          </cell>
          <cell r="I746">
            <v>0</v>
          </cell>
          <cell r="J746">
            <v>0</v>
          </cell>
          <cell r="K746">
            <v>0</v>
          </cell>
          <cell r="L746">
            <v>0</v>
          </cell>
          <cell r="M746">
            <v>0</v>
          </cell>
          <cell r="N746">
            <v>0</v>
          </cell>
          <cell r="O746">
            <v>0</v>
          </cell>
        </row>
        <row r="747">
          <cell r="C747">
            <v>211055121</v>
          </cell>
          <cell r="D747" t="str">
            <v>10800211055121</v>
          </cell>
          <cell r="E747" t="str">
            <v>非线性编辑</v>
          </cell>
          <cell r="F747" t="str">
            <v>蔡晓航</v>
          </cell>
          <cell r="G747" t="str">
            <v>2006071</v>
          </cell>
          <cell r="H747">
            <v>0</v>
          </cell>
          <cell r="I747">
            <v>0</v>
          </cell>
          <cell r="J747">
            <v>0</v>
          </cell>
          <cell r="K747">
            <v>0</v>
          </cell>
          <cell r="L747">
            <v>0</v>
          </cell>
          <cell r="M747">
            <v>0</v>
          </cell>
          <cell r="N747">
            <v>0</v>
          </cell>
          <cell r="O747">
            <v>0</v>
          </cell>
        </row>
        <row r="748">
          <cell r="C748">
            <v>211055122</v>
          </cell>
          <cell r="D748" t="str">
            <v>10800211055122</v>
          </cell>
          <cell r="E748" t="str">
            <v>语言学概论</v>
          </cell>
          <cell r="F748" t="str">
            <v>朱华飞</v>
          </cell>
          <cell r="G748" t="str">
            <v>2000007</v>
          </cell>
          <cell r="H748">
            <v>0</v>
          </cell>
          <cell r="I748">
            <v>0</v>
          </cell>
          <cell r="J748">
            <v>0</v>
          </cell>
          <cell r="K748">
            <v>0</v>
          </cell>
          <cell r="L748">
            <v>0</v>
          </cell>
          <cell r="M748">
            <v>0</v>
          </cell>
          <cell r="N748">
            <v>0</v>
          </cell>
          <cell r="O748">
            <v>0</v>
          </cell>
        </row>
        <row r="749">
          <cell r="C749">
            <v>211055123</v>
          </cell>
          <cell r="D749" t="str">
            <v>10800211055123</v>
          </cell>
          <cell r="E749" t="str">
            <v>组织行为学</v>
          </cell>
          <cell r="F749" t="str">
            <v>吴丽娟</v>
          </cell>
          <cell r="G749" t="str">
            <v>2005046</v>
          </cell>
          <cell r="H749">
            <v>0</v>
          </cell>
          <cell r="I749">
            <v>0</v>
          </cell>
          <cell r="J749">
            <v>0</v>
          </cell>
          <cell r="K749">
            <v>0</v>
          </cell>
          <cell r="L749">
            <v>0</v>
          </cell>
          <cell r="M749">
            <v>0</v>
          </cell>
          <cell r="N749">
            <v>0</v>
          </cell>
          <cell r="O749">
            <v>0</v>
          </cell>
        </row>
        <row r="750">
          <cell r="C750">
            <v>211055124</v>
          </cell>
          <cell r="D750" t="str">
            <v>10800211055124</v>
          </cell>
          <cell r="E750" t="str">
            <v>国际金融</v>
          </cell>
          <cell r="F750" t="str">
            <v>孔小伟</v>
          </cell>
          <cell r="G750" t="str">
            <v>2007021</v>
          </cell>
          <cell r="H750">
            <v>0</v>
          </cell>
          <cell r="I750">
            <v>0</v>
          </cell>
          <cell r="J750">
            <v>0</v>
          </cell>
          <cell r="K750">
            <v>0</v>
          </cell>
          <cell r="L750">
            <v>0</v>
          </cell>
          <cell r="M750">
            <v>0</v>
          </cell>
          <cell r="N750">
            <v>0</v>
          </cell>
          <cell r="O750">
            <v>0</v>
          </cell>
        </row>
        <row r="751">
          <cell r="C751">
            <v>211055125</v>
          </cell>
          <cell r="D751" t="str">
            <v>10800211055125</v>
          </cell>
          <cell r="E751" t="str">
            <v>电子商务运营</v>
          </cell>
          <cell r="F751" t="str">
            <v>张林云</v>
          </cell>
          <cell r="G751" t="str">
            <v>2008021</v>
          </cell>
          <cell r="H751">
            <v>0</v>
          </cell>
          <cell r="I751">
            <v>0</v>
          </cell>
          <cell r="J751">
            <v>0</v>
          </cell>
          <cell r="K751">
            <v>0</v>
          </cell>
          <cell r="L751">
            <v>0</v>
          </cell>
          <cell r="M751">
            <v>0</v>
          </cell>
          <cell r="N751">
            <v>0</v>
          </cell>
          <cell r="O751">
            <v>0</v>
          </cell>
        </row>
        <row r="752">
          <cell r="C752">
            <v>211055126</v>
          </cell>
          <cell r="D752" t="str">
            <v>10800211055126</v>
          </cell>
          <cell r="E752" t="str">
            <v>成本会计</v>
          </cell>
          <cell r="F752" t="str">
            <v>郑静</v>
          </cell>
          <cell r="G752" t="str">
            <v>2006028</v>
          </cell>
          <cell r="H752">
            <v>0</v>
          </cell>
          <cell r="I752">
            <v>0</v>
          </cell>
          <cell r="J752">
            <v>0</v>
          </cell>
          <cell r="K752">
            <v>0</v>
          </cell>
          <cell r="L752">
            <v>0</v>
          </cell>
          <cell r="M752">
            <v>0</v>
          </cell>
          <cell r="N752">
            <v>0</v>
          </cell>
          <cell r="O752">
            <v>0</v>
          </cell>
        </row>
        <row r="753">
          <cell r="C753">
            <v>211055127</v>
          </cell>
          <cell r="D753" t="str">
            <v>10800211055127</v>
          </cell>
          <cell r="E753" t="str">
            <v>班级管理</v>
          </cell>
          <cell r="F753" t="str">
            <v>张锐</v>
          </cell>
          <cell r="G753" t="str">
            <v>2010006</v>
          </cell>
          <cell r="H753">
            <v>0</v>
          </cell>
          <cell r="I753">
            <v>0</v>
          </cell>
          <cell r="J753">
            <v>0</v>
          </cell>
          <cell r="K753">
            <v>0</v>
          </cell>
          <cell r="L753">
            <v>0</v>
          </cell>
          <cell r="M753">
            <v>0</v>
          </cell>
          <cell r="N753">
            <v>0</v>
          </cell>
          <cell r="O753">
            <v>0</v>
          </cell>
        </row>
        <row r="754">
          <cell r="C754">
            <v>211055128</v>
          </cell>
          <cell r="D754" t="str">
            <v>10800211055128</v>
          </cell>
          <cell r="E754" t="str">
            <v>操作系统</v>
          </cell>
          <cell r="F754" t="str">
            <v>谭伟</v>
          </cell>
          <cell r="G754" t="str">
            <v>2002052</v>
          </cell>
          <cell r="H754">
            <v>0</v>
          </cell>
          <cell r="I754">
            <v>0</v>
          </cell>
          <cell r="J754">
            <v>0</v>
          </cell>
          <cell r="K754">
            <v>0</v>
          </cell>
          <cell r="L754">
            <v>0</v>
          </cell>
          <cell r="M754">
            <v>0</v>
          </cell>
          <cell r="N754">
            <v>0</v>
          </cell>
          <cell r="O754">
            <v>0</v>
          </cell>
        </row>
        <row r="755">
          <cell r="C755">
            <v>211055129</v>
          </cell>
          <cell r="D755" t="str">
            <v>10800211055129</v>
          </cell>
          <cell r="E755" t="str">
            <v>大数据</v>
          </cell>
          <cell r="F755" t="str">
            <v>万宇晴</v>
          </cell>
          <cell r="G755" t="str">
            <v>2019049</v>
          </cell>
          <cell r="H755">
            <v>0</v>
          </cell>
          <cell r="I755">
            <v>0</v>
          </cell>
          <cell r="J755">
            <v>0</v>
          </cell>
          <cell r="K755">
            <v>0</v>
          </cell>
          <cell r="L755">
            <v>0</v>
          </cell>
          <cell r="M755">
            <v>0</v>
          </cell>
          <cell r="N755">
            <v>0</v>
          </cell>
          <cell r="O755">
            <v>0</v>
          </cell>
        </row>
        <row r="756">
          <cell r="C756">
            <v>211055130</v>
          </cell>
          <cell r="D756" t="str">
            <v>10800211055130</v>
          </cell>
          <cell r="E756" t="str">
            <v>离散数学</v>
          </cell>
          <cell r="F756" t="str">
            <v>潘晓衡</v>
          </cell>
          <cell r="G756" t="str">
            <v>2013022</v>
          </cell>
          <cell r="H756">
            <v>0</v>
          </cell>
          <cell r="I756">
            <v>0</v>
          </cell>
          <cell r="J756">
            <v>0</v>
          </cell>
          <cell r="K756">
            <v>0</v>
          </cell>
          <cell r="L756">
            <v>0</v>
          </cell>
          <cell r="M756">
            <v>0</v>
          </cell>
          <cell r="N756">
            <v>0</v>
          </cell>
          <cell r="O756">
            <v>0</v>
          </cell>
        </row>
        <row r="757">
          <cell r="C757">
            <v>211055131</v>
          </cell>
          <cell r="D757" t="str">
            <v>10800211055131</v>
          </cell>
          <cell r="E757" t="str">
            <v>民法学I</v>
          </cell>
          <cell r="F757" t="str">
            <v>安之楠</v>
          </cell>
          <cell r="G757" t="str">
            <v>2018061</v>
          </cell>
          <cell r="H757">
            <v>0</v>
          </cell>
          <cell r="I757">
            <v>0</v>
          </cell>
          <cell r="J757">
            <v>0</v>
          </cell>
          <cell r="K757">
            <v>0</v>
          </cell>
          <cell r="L757">
            <v>0</v>
          </cell>
          <cell r="M757">
            <v>0</v>
          </cell>
          <cell r="N757">
            <v>0</v>
          </cell>
          <cell r="O757">
            <v>0</v>
          </cell>
        </row>
        <row r="758">
          <cell r="C758">
            <v>211055132</v>
          </cell>
          <cell r="D758" t="str">
            <v>10800211055132</v>
          </cell>
          <cell r="E758" t="str">
            <v>马克思主义基本原理概论</v>
          </cell>
          <cell r="F758" t="str">
            <v>郭奕鹏</v>
          </cell>
          <cell r="G758" t="str">
            <v>2013025</v>
          </cell>
          <cell r="H758">
            <v>0</v>
          </cell>
          <cell r="I758">
            <v>0</v>
          </cell>
          <cell r="J758">
            <v>0</v>
          </cell>
          <cell r="K758">
            <v>0</v>
          </cell>
          <cell r="L758">
            <v>0</v>
          </cell>
          <cell r="M758">
            <v>0</v>
          </cell>
          <cell r="N758">
            <v>0</v>
          </cell>
          <cell r="O758">
            <v>0</v>
          </cell>
        </row>
        <row r="759">
          <cell r="C759">
            <v>211055133</v>
          </cell>
          <cell r="D759" t="str">
            <v>10800211055133</v>
          </cell>
          <cell r="E759" t="str">
            <v>英语读写译</v>
          </cell>
          <cell r="F759" t="str">
            <v>刘瑾</v>
          </cell>
          <cell r="G759" t="str">
            <v>2005024</v>
          </cell>
          <cell r="H759">
            <v>0</v>
          </cell>
          <cell r="I759">
            <v>0</v>
          </cell>
          <cell r="J759">
            <v>0</v>
          </cell>
          <cell r="K759">
            <v>0</v>
          </cell>
          <cell r="L759">
            <v>0</v>
          </cell>
          <cell r="M759">
            <v>0</v>
          </cell>
          <cell r="N759">
            <v>0</v>
          </cell>
          <cell r="O759">
            <v>0</v>
          </cell>
        </row>
        <row r="760">
          <cell r="C760">
            <v>211055134</v>
          </cell>
          <cell r="D760" t="str">
            <v>10800211055134</v>
          </cell>
          <cell r="E760" t="str">
            <v>复变函数与积分变换</v>
          </cell>
          <cell r="F760" t="str">
            <v>林志明</v>
          </cell>
          <cell r="G760" t="str">
            <v>2018085</v>
          </cell>
          <cell r="H760">
            <v>0</v>
          </cell>
          <cell r="I760">
            <v>0</v>
          </cell>
          <cell r="J760">
            <v>0</v>
          </cell>
          <cell r="K760">
            <v>0</v>
          </cell>
          <cell r="L760">
            <v>0</v>
          </cell>
          <cell r="M760">
            <v>0</v>
          </cell>
          <cell r="N760">
            <v>0</v>
          </cell>
          <cell r="O760">
            <v>0</v>
          </cell>
        </row>
        <row r="761">
          <cell r="C761">
            <v>211055135</v>
          </cell>
          <cell r="D761" t="str">
            <v>10800211055135</v>
          </cell>
          <cell r="E761" t="str">
            <v>电工与电子技术</v>
          </cell>
          <cell r="F761" t="str">
            <v>刘婵梓</v>
          </cell>
          <cell r="G761" t="str">
            <v>2017030</v>
          </cell>
          <cell r="H761">
            <v>0</v>
          </cell>
          <cell r="I761">
            <v>0</v>
          </cell>
          <cell r="J761">
            <v>0</v>
          </cell>
          <cell r="K761">
            <v>0</v>
          </cell>
          <cell r="L761">
            <v>0</v>
          </cell>
          <cell r="M761">
            <v>0</v>
          </cell>
          <cell r="N761">
            <v>0</v>
          </cell>
          <cell r="O761">
            <v>0</v>
          </cell>
        </row>
        <row r="762">
          <cell r="C762">
            <v>211055136</v>
          </cell>
          <cell r="D762" t="str">
            <v>10800211055136</v>
          </cell>
          <cell r="E762" t="str">
            <v>岭南文化资源与创意实践</v>
          </cell>
          <cell r="F762" t="str">
            <v>许燕转</v>
          </cell>
          <cell r="G762" t="str">
            <v>2011015</v>
          </cell>
          <cell r="H762">
            <v>0</v>
          </cell>
          <cell r="I762">
            <v>0</v>
          </cell>
          <cell r="J762">
            <v>0</v>
          </cell>
          <cell r="K762">
            <v>0</v>
          </cell>
          <cell r="L762">
            <v>0</v>
          </cell>
          <cell r="M762">
            <v>0</v>
          </cell>
          <cell r="N762">
            <v>0</v>
          </cell>
          <cell r="O762">
            <v>0</v>
          </cell>
        </row>
        <row r="763">
          <cell r="C763">
            <v>211055137</v>
          </cell>
          <cell r="D763" t="str">
            <v>10800211055137</v>
          </cell>
          <cell r="E763" t="str">
            <v>机械制图</v>
          </cell>
          <cell r="F763" t="str">
            <v>郭建文</v>
          </cell>
          <cell r="G763" t="str">
            <v>2011012</v>
          </cell>
          <cell r="H763">
            <v>0</v>
          </cell>
          <cell r="I763">
            <v>0</v>
          </cell>
          <cell r="J763">
            <v>0</v>
          </cell>
          <cell r="K763">
            <v>0</v>
          </cell>
          <cell r="L763">
            <v>0</v>
          </cell>
          <cell r="M763">
            <v>0</v>
          </cell>
          <cell r="N763">
            <v>0</v>
          </cell>
          <cell r="O763">
            <v>0</v>
          </cell>
        </row>
        <row r="764">
          <cell r="C764">
            <v>211055138</v>
          </cell>
          <cell r="D764" t="str">
            <v>10800211055138</v>
          </cell>
          <cell r="E764" t="str">
            <v>水污染控制工程</v>
          </cell>
          <cell r="F764" t="str">
            <v>张云飞</v>
          </cell>
          <cell r="G764" t="str">
            <v>2017073</v>
          </cell>
          <cell r="H764">
            <v>0</v>
          </cell>
          <cell r="I764">
            <v>0</v>
          </cell>
          <cell r="J764">
            <v>0</v>
          </cell>
          <cell r="K764">
            <v>0</v>
          </cell>
          <cell r="L764">
            <v>0</v>
          </cell>
          <cell r="M764">
            <v>0</v>
          </cell>
          <cell r="N764">
            <v>0</v>
          </cell>
          <cell r="O764">
            <v>0</v>
          </cell>
        </row>
        <row r="765">
          <cell r="C765">
            <v>211055139</v>
          </cell>
          <cell r="D765" t="str">
            <v>10800211055139</v>
          </cell>
          <cell r="E765" t="str">
            <v>环境工程原理</v>
          </cell>
          <cell r="F765" t="str">
            <v>臧云浩</v>
          </cell>
          <cell r="G765" t="str">
            <v>2017156</v>
          </cell>
          <cell r="H765">
            <v>0</v>
          </cell>
          <cell r="I765">
            <v>0</v>
          </cell>
          <cell r="J765">
            <v>0</v>
          </cell>
          <cell r="K765">
            <v>0</v>
          </cell>
          <cell r="L765">
            <v>0</v>
          </cell>
          <cell r="M765">
            <v>0</v>
          </cell>
          <cell r="N765">
            <v>0</v>
          </cell>
          <cell r="O765">
            <v>0</v>
          </cell>
        </row>
        <row r="766">
          <cell r="C766">
            <v>211055140</v>
          </cell>
          <cell r="D766" t="str">
            <v>10800211055140</v>
          </cell>
          <cell r="E766" t="str">
            <v>DSP系统设计</v>
          </cell>
          <cell r="F766" t="str">
            <v>郭芳</v>
          </cell>
          <cell r="G766" t="str">
            <v>2019091</v>
          </cell>
          <cell r="H766">
            <v>0</v>
          </cell>
          <cell r="I766">
            <v>0</v>
          </cell>
          <cell r="J766">
            <v>0</v>
          </cell>
          <cell r="K766">
            <v>0</v>
          </cell>
          <cell r="L766">
            <v>0</v>
          </cell>
          <cell r="M766">
            <v>0</v>
          </cell>
          <cell r="N766">
            <v>0</v>
          </cell>
          <cell r="O766">
            <v>0</v>
          </cell>
        </row>
        <row r="767">
          <cell r="C767">
            <v>211055141</v>
          </cell>
          <cell r="D767" t="str">
            <v>10800211055141</v>
          </cell>
          <cell r="E767" t="str">
            <v>工程流体力学</v>
          </cell>
          <cell r="F767" t="str">
            <v>彭可文</v>
          </cell>
          <cell r="G767" t="str">
            <v>2018088</v>
          </cell>
          <cell r="H767">
            <v>0</v>
          </cell>
          <cell r="I767">
            <v>0</v>
          </cell>
          <cell r="J767">
            <v>0</v>
          </cell>
          <cell r="K767">
            <v>0</v>
          </cell>
          <cell r="L767">
            <v>0</v>
          </cell>
          <cell r="M767">
            <v>0</v>
          </cell>
          <cell r="N767">
            <v>0</v>
          </cell>
          <cell r="O767">
            <v>0</v>
          </cell>
        </row>
        <row r="768">
          <cell r="C768">
            <v>211055142</v>
          </cell>
          <cell r="D768" t="str">
            <v>10800211055142</v>
          </cell>
          <cell r="E768" t="str">
            <v>运动控制系统</v>
          </cell>
          <cell r="F768" t="str">
            <v>唐校</v>
          </cell>
          <cell r="G768" t="str">
            <v>2014015</v>
          </cell>
          <cell r="H768">
            <v>0</v>
          </cell>
          <cell r="I768">
            <v>0</v>
          </cell>
          <cell r="J768">
            <v>0</v>
          </cell>
          <cell r="K768">
            <v>0</v>
          </cell>
          <cell r="L768">
            <v>0</v>
          </cell>
          <cell r="M768">
            <v>0</v>
          </cell>
          <cell r="N768">
            <v>0</v>
          </cell>
          <cell r="O768">
            <v>0</v>
          </cell>
        </row>
        <row r="769">
          <cell r="C769">
            <v>211055143</v>
          </cell>
          <cell r="D769" t="str">
            <v>10800211055143</v>
          </cell>
          <cell r="E769" t="str">
            <v>计算机控制系统</v>
          </cell>
          <cell r="F769" t="str">
            <v>沈博</v>
          </cell>
          <cell r="G769" t="str">
            <v>2019067</v>
          </cell>
          <cell r="H769">
            <v>0</v>
          </cell>
          <cell r="I769">
            <v>0</v>
          </cell>
          <cell r="J769">
            <v>0</v>
          </cell>
          <cell r="K769">
            <v>0</v>
          </cell>
          <cell r="L769">
            <v>0</v>
          </cell>
          <cell r="M769">
            <v>0</v>
          </cell>
          <cell r="N769">
            <v>0</v>
          </cell>
          <cell r="O769">
            <v>0</v>
          </cell>
        </row>
        <row r="770">
          <cell r="C770">
            <v>211055144</v>
          </cell>
          <cell r="D770" t="str">
            <v>10800211055144</v>
          </cell>
          <cell r="E770" t="str">
            <v>企业级开发框架实践</v>
          </cell>
          <cell r="F770" t="str">
            <v>黎志雄</v>
          </cell>
          <cell r="G770" t="str">
            <v>2003066</v>
          </cell>
          <cell r="H770">
            <v>0</v>
          </cell>
          <cell r="I770">
            <v>0</v>
          </cell>
          <cell r="J770">
            <v>0</v>
          </cell>
          <cell r="K770">
            <v>0</v>
          </cell>
          <cell r="L770">
            <v>0</v>
          </cell>
          <cell r="M770">
            <v>0</v>
          </cell>
          <cell r="N770">
            <v>0</v>
          </cell>
          <cell r="O770">
            <v>0</v>
          </cell>
        </row>
        <row r="771">
          <cell r="C771">
            <v>211055145</v>
          </cell>
          <cell r="D771" t="str">
            <v>10800211055145</v>
          </cell>
          <cell r="E771" t="str">
            <v>网络规划</v>
          </cell>
          <cell r="F771" t="str">
            <v>陈杨杨</v>
          </cell>
          <cell r="G771" t="str">
            <v>2007050</v>
          </cell>
          <cell r="H771">
            <v>0</v>
          </cell>
          <cell r="I771">
            <v>0</v>
          </cell>
          <cell r="J771">
            <v>0</v>
          </cell>
          <cell r="K771">
            <v>0</v>
          </cell>
          <cell r="L771">
            <v>0</v>
          </cell>
          <cell r="M771">
            <v>0</v>
          </cell>
          <cell r="N771">
            <v>0</v>
          </cell>
          <cell r="O771">
            <v>0</v>
          </cell>
        </row>
        <row r="772">
          <cell r="C772">
            <v>211055146</v>
          </cell>
          <cell r="D772" t="str">
            <v>10800211055146</v>
          </cell>
          <cell r="E772" t="str">
            <v>高分子材料</v>
          </cell>
          <cell r="F772" t="str">
            <v>李坤泉</v>
          </cell>
          <cell r="G772" t="str">
            <v>2019080</v>
          </cell>
          <cell r="H772">
            <v>0</v>
          </cell>
          <cell r="I772">
            <v>0</v>
          </cell>
          <cell r="J772">
            <v>0</v>
          </cell>
          <cell r="K772">
            <v>0</v>
          </cell>
          <cell r="L772">
            <v>0</v>
          </cell>
          <cell r="M772">
            <v>0</v>
          </cell>
          <cell r="N772">
            <v>0</v>
          </cell>
          <cell r="O772">
            <v>0</v>
          </cell>
        </row>
        <row r="773">
          <cell r="C773">
            <v>211055147</v>
          </cell>
          <cell r="D773" t="str">
            <v>10800211055147</v>
          </cell>
          <cell r="E773" t="str">
            <v>绿色能源与化学技术创新创业</v>
          </cell>
          <cell r="F773" t="str">
            <v>李超</v>
          </cell>
          <cell r="G773" t="str">
            <v>2017048</v>
          </cell>
          <cell r="H773">
            <v>0</v>
          </cell>
          <cell r="I773">
            <v>0</v>
          </cell>
          <cell r="J773">
            <v>0</v>
          </cell>
          <cell r="K773">
            <v>0</v>
          </cell>
          <cell r="L773">
            <v>0</v>
          </cell>
          <cell r="M773">
            <v>0</v>
          </cell>
          <cell r="N773">
            <v>0</v>
          </cell>
          <cell r="O773">
            <v>0</v>
          </cell>
        </row>
        <row r="774">
          <cell r="C774">
            <v>211055148</v>
          </cell>
          <cell r="D774" t="str">
            <v>10800211055148</v>
          </cell>
          <cell r="E774" t="str">
            <v>化工制图</v>
          </cell>
          <cell r="F774" t="str">
            <v>胡冰</v>
          </cell>
          <cell r="G774" t="str">
            <v>2016003</v>
          </cell>
          <cell r="H774">
            <v>0</v>
          </cell>
          <cell r="I774">
            <v>0</v>
          </cell>
          <cell r="J774">
            <v>0</v>
          </cell>
          <cell r="K774">
            <v>0</v>
          </cell>
          <cell r="L774">
            <v>0</v>
          </cell>
          <cell r="M774">
            <v>0</v>
          </cell>
          <cell r="N774">
            <v>0</v>
          </cell>
          <cell r="O774">
            <v>0</v>
          </cell>
        </row>
        <row r="775">
          <cell r="C775">
            <v>211055149</v>
          </cell>
          <cell r="D775" t="str">
            <v>10800211055149</v>
          </cell>
          <cell r="E775" t="str">
            <v>应用电化学</v>
          </cell>
          <cell r="F775" t="str">
            <v>苗荣荣</v>
          </cell>
          <cell r="G775" t="str">
            <v>2016057</v>
          </cell>
          <cell r="H775">
            <v>0</v>
          </cell>
          <cell r="I775">
            <v>0</v>
          </cell>
          <cell r="J775">
            <v>0</v>
          </cell>
          <cell r="K775">
            <v>0</v>
          </cell>
          <cell r="L775">
            <v>0</v>
          </cell>
          <cell r="M775">
            <v>0</v>
          </cell>
          <cell r="N775">
            <v>0</v>
          </cell>
          <cell r="O775">
            <v>0</v>
          </cell>
        </row>
        <row r="776">
          <cell r="C776">
            <v>211055150</v>
          </cell>
          <cell r="D776" t="str">
            <v>10800211055150</v>
          </cell>
          <cell r="E776" t="str">
            <v>流行配饰研究</v>
          </cell>
          <cell r="F776" t="str">
            <v>王铁球</v>
          </cell>
          <cell r="G776" t="str">
            <v>2003097</v>
          </cell>
          <cell r="H776">
            <v>0</v>
          </cell>
          <cell r="I776">
            <v>0</v>
          </cell>
          <cell r="J776">
            <v>0</v>
          </cell>
          <cell r="K776">
            <v>0</v>
          </cell>
          <cell r="L776">
            <v>0</v>
          </cell>
          <cell r="M776">
            <v>0</v>
          </cell>
          <cell r="N776">
            <v>0</v>
          </cell>
          <cell r="O776">
            <v>0</v>
          </cell>
        </row>
        <row r="777">
          <cell r="C777">
            <v>211055151</v>
          </cell>
          <cell r="D777" t="str">
            <v>10800211055151</v>
          </cell>
          <cell r="E777" t="str">
            <v>机械制造技术基础</v>
          </cell>
          <cell r="F777" t="str">
            <v>张玉勋</v>
          </cell>
          <cell r="G777" t="str">
            <v>2018014</v>
          </cell>
          <cell r="H777">
            <v>0</v>
          </cell>
          <cell r="I777">
            <v>0</v>
          </cell>
          <cell r="J777">
            <v>0</v>
          </cell>
          <cell r="K777">
            <v>0</v>
          </cell>
          <cell r="L777">
            <v>0</v>
          </cell>
          <cell r="M777">
            <v>0</v>
          </cell>
          <cell r="N777">
            <v>0</v>
          </cell>
          <cell r="O777">
            <v>0</v>
          </cell>
        </row>
        <row r="778">
          <cell r="C778">
            <v>211055152</v>
          </cell>
          <cell r="D778" t="str">
            <v>10800211055152</v>
          </cell>
          <cell r="E778" t="str">
            <v>工程造价软件及应用</v>
          </cell>
          <cell r="F778" t="str">
            <v>吴晓伟</v>
          </cell>
          <cell r="G778" t="str">
            <v>2017044</v>
          </cell>
          <cell r="H778">
            <v>0</v>
          </cell>
          <cell r="I778">
            <v>0</v>
          </cell>
          <cell r="J778">
            <v>0</v>
          </cell>
          <cell r="K778">
            <v>0</v>
          </cell>
          <cell r="L778">
            <v>0</v>
          </cell>
          <cell r="M778">
            <v>0</v>
          </cell>
          <cell r="N778">
            <v>0</v>
          </cell>
          <cell r="O778">
            <v>0</v>
          </cell>
        </row>
        <row r="779">
          <cell r="C779">
            <v>211055153</v>
          </cell>
          <cell r="D779" t="str">
            <v>10800211055153</v>
          </cell>
          <cell r="E779" t="str">
            <v>先进材料与制程技术</v>
          </cell>
          <cell r="F779" t="str">
            <v>陈尚彦</v>
          </cell>
          <cell r="G779" t="str">
            <v>2018022</v>
          </cell>
          <cell r="H779">
            <v>0</v>
          </cell>
          <cell r="I779">
            <v>0</v>
          </cell>
          <cell r="J779">
            <v>0</v>
          </cell>
          <cell r="K779">
            <v>0</v>
          </cell>
          <cell r="L779">
            <v>0</v>
          </cell>
          <cell r="M779">
            <v>0</v>
          </cell>
          <cell r="N779">
            <v>0</v>
          </cell>
          <cell r="O779">
            <v>0</v>
          </cell>
        </row>
        <row r="780">
          <cell r="C780">
            <v>211055154</v>
          </cell>
          <cell r="D780" t="str">
            <v>10800211055154</v>
          </cell>
          <cell r="E780" t="str">
            <v>Intellectual Propert</v>
          </cell>
          <cell r="F780" t="str">
            <v>龚红兵</v>
          </cell>
          <cell r="G780" t="str">
            <v>2007054</v>
          </cell>
          <cell r="H780">
            <v>0</v>
          </cell>
          <cell r="I780">
            <v>0</v>
          </cell>
          <cell r="J780">
            <v>0</v>
          </cell>
          <cell r="K780">
            <v>0</v>
          </cell>
          <cell r="L780">
            <v>0</v>
          </cell>
          <cell r="M780">
            <v>0</v>
          </cell>
          <cell r="N780">
            <v>0</v>
          </cell>
          <cell r="O780">
            <v>0</v>
          </cell>
        </row>
        <row r="781">
          <cell r="C781">
            <v>211055155</v>
          </cell>
          <cell r="D781" t="str">
            <v>10800211055155</v>
          </cell>
          <cell r="E781" t="str">
            <v>发光与显示</v>
          </cell>
          <cell r="F781" t="str">
            <v>谭桂平</v>
          </cell>
          <cell r="G781" t="str">
            <v>2012041</v>
          </cell>
          <cell r="H781">
            <v>0</v>
          </cell>
          <cell r="I781">
            <v>0</v>
          </cell>
          <cell r="J781">
            <v>0</v>
          </cell>
          <cell r="K781">
            <v>0</v>
          </cell>
          <cell r="L781">
            <v>0</v>
          </cell>
          <cell r="M781">
            <v>0</v>
          </cell>
          <cell r="N781">
            <v>0</v>
          </cell>
          <cell r="O781">
            <v>0</v>
          </cell>
        </row>
        <row r="782">
          <cell r="C782">
            <v>211055156</v>
          </cell>
          <cell r="D782" t="str">
            <v>10800211055156</v>
          </cell>
          <cell r="E782" t="str">
            <v>创意写作</v>
          </cell>
          <cell r="F782" t="str">
            <v>王勇</v>
          </cell>
          <cell r="G782" t="str">
            <v>2017049</v>
          </cell>
          <cell r="H782">
            <v>0</v>
          </cell>
          <cell r="I782">
            <v>0</v>
          </cell>
          <cell r="J782">
            <v>0</v>
          </cell>
          <cell r="K782">
            <v>0</v>
          </cell>
          <cell r="L782">
            <v>0</v>
          </cell>
          <cell r="M782">
            <v>0</v>
          </cell>
          <cell r="N782">
            <v>0</v>
          </cell>
          <cell r="O782">
            <v>0</v>
          </cell>
        </row>
        <row r="783">
          <cell r="C783">
            <v>211055157</v>
          </cell>
          <cell r="D783" t="str">
            <v>10800211055157</v>
          </cell>
          <cell r="E783" t="str">
            <v>网球运动</v>
          </cell>
          <cell r="F783" t="str">
            <v>苏敷志</v>
          </cell>
          <cell r="G783" t="str">
            <v>2006072</v>
          </cell>
          <cell r="H783">
            <v>0</v>
          </cell>
          <cell r="I783">
            <v>0</v>
          </cell>
          <cell r="J783">
            <v>0</v>
          </cell>
          <cell r="K783">
            <v>0</v>
          </cell>
          <cell r="L783">
            <v>0</v>
          </cell>
          <cell r="M783">
            <v>0</v>
          </cell>
          <cell r="N783">
            <v>0</v>
          </cell>
          <cell r="O783">
            <v>0</v>
          </cell>
        </row>
        <row r="784">
          <cell r="C784">
            <v>211055158</v>
          </cell>
          <cell r="D784" t="str">
            <v>10800211055158</v>
          </cell>
          <cell r="E784" t="str">
            <v>口语表达艺术</v>
          </cell>
          <cell r="F784" t="str">
            <v>孟颖</v>
          </cell>
          <cell r="G784" t="str">
            <v>2004071</v>
          </cell>
          <cell r="H784">
            <v>0</v>
          </cell>
          <cell r="I784">
            <v>0</v>
          </cell>
          <cell r="J784">
            <v>0</v>
          </cell>
          <cell r="K784">
            <v>0</v>
          </cell>
          <cell r="L784">
            <v>0</v>
          </cell>
          <cell r="M784">
            <v>0</v>
          </cell>
          <cell r="N784">
            <v>0</v>
          </cell>
          <cell r="O784">
            <v>0</v>
          </cell>
        </row>
        <row r="785">
          <cell r="C785">
            <v>211055159</v>
          </cell>
          <cell r="D785" t="str">
            <v>10800211055159</v>
          </cell>
          <cell r="E785" t="str">
            <v>影视作品中的英美法律</v>
          </cell>
          <cell r="F785" t="str">
            <v>张凯功</v>
          </cell>
          <cell r="G785" t="str">
            <v>2003095</v>
          </cell>
          <cell r="H785">
            <v>0</v>
          </cell>
          <cell r="I785">
            <v>0</v>
          </cell>
          <cell r="J785">
            <v>0</v>
          </cell>
          <cell r="K785">
            <v>0</v>
          </cell>
          <cell r="L785">
            <v>0</v>
          </cell>
          <cell r="M785">
            <v>0</v>
          </cell>
          <cell r="N785">
            <v>0</v>
          </cell>
          <cell r="O785">
            <v>0</v>
          </cell>
        </row>
        <row r="786">
          <cell r="C786">
            <v>211055160</v>
          </cell>
          <cell r="D786" t="str">
            <v>10800211055160</v>
          </cell>
          <cell r="E786" t="str">
            <v>实验室安全与环境保护</v>
          </cell>
          <cell r="F786" t="str">
            <v>罗群</v>
          </cell>
          <cell r="G786" t="str">
            <v>2007047</v>
          </cell>
          <cell r="H786">
            <v>0</v>
          </cell>
          <cell r="I786">
            <v>0</v>
          </cell>
          <cell r="J786">
            <v>0</v>
          </cell>
          <cell r="K786">
            <v>0</v>
          </cell>
          <cell r="L786">
            <v>0</v>
          </cell>
          <cell r="M786">
            <v>0</v>
          </cell>
          <cell r="N786">
            <v>0</v>
          </cell>
          <cell r="O786">
            <v>0</v>
          </cell>
        </row>
        <row r="787">
          <cell r="C787">
            <v>211055161</v>
          </cell>
          <cell r="D787" t="str">
            <v>10800211055161</v>
          </cell>
          <cell r="E787" t="str">
            <v>交际法语</v>
          </cell>
          <cell r="F787" t="str">
            <v>唐亚梅</v>
          </cell>
          <cell r="G787" t="str">
            <v>20200058</v>
          </cell>
          <cell r="H787">
            <v>0</v>
          </cell>
          <cell r="I787">
            <v>0</v>
          </cell>
          <cell r="J787">
            <v>0</v>
          </cell>
          <cell r="K787">
            <v>0</v>
          </cell>
          <cell r="L787">
            <v>0</v>
          </cell>
          <cell r="M787">
            <v>0</v>
          </cell>
          <cell r="N787">
            <v>0</v>
          </cell>
          <cell r="O787">
            <v>0</v>
          </cell>
        </row>
        <row r="788">
          <cell r="C788">
            <v>211055162</v>
          </cell>
          <cell r="D788" t="str">
            <v>10800211055162</v>
          </cell>
          <cell r="E788" t="str">
            <v>信仰的力量</v>
          </cell>
          <cell r="F788" t="str">
            <v>苏亚玲</v>
          </cell>
          <cell r="G788" t="str">
            <v>1993025</v>
          </cell>
          <cell r="H788">
            <v>0</v>
          </cell>
          <cell r="I788">
            <v>0</v>
          </cell>
          <cell r="J788">
            <v>0</v>
          </cell>
          <cell r="K788">
            <v>0</v>
          </cell>
          <cell r="L788">
            <v>0</v>
          </cell>
          <cell r="M788">
            <v>0</v>
          </cell>
          <cell r="N788">
            <v>0</v>
          </cell>
          <cell r="O788">
            <v>0</v>
          </cell>
        </row>
        <row r="789">
          <cell r="C789">
            <v>211055163</v>
          </cell>
          <cell r="D789" t="str">
            <v>10800211055163</v>
          </cell>
          <cell r="E789" t="str">
            <v>公正，什么是正确的事？</v>
          </cell>
          <cell r="F789" t="str">
            <v>陈丽平</v>
          </cell>
          <cell r="G789" t="str">
            <v>2019076</v>
          </cell>
          <cell r="H789">
            <v>0</v>
          </cell>
          <cell r="I789">
            <v>0</v>
          </cell>
          <cell r="J789">
            <v>0</v>
          </cell>
          <cell r="K789">
            <v>0</v>
          </cell>
          <cell r="L789">
            <v>0</v>
          </cell>
          <cell r="M789">
            <v>0</v>
          </cell>
          <cell r="N789">
            <v>0</v>
          </cell>
          <cell r="O789">
            <v>0</v>
          </cell>
        </row>
        <row r="790">
          <cell r="C790">
            <v>211055164</v>
          </cell>
          <cell r="D790" t="str">
            <v>10800211055164</v>
          </cell>
          <cell r="E790" t="str">
            <v>古代书院制的传承与创新</v>
          </cell>
          <cell r="F790" t="str">
            <v>黄宁</v>
          </cell>
          <cell r="G790" t="str">
            <v>2020088</v>
          </cell>
          <cell r="H790">
            <v>0</v>
          </cell>
          <cell r="I790">
            <v>0</v>
          </cell>
          <cell r="J790">
            <v>0</v>
          </cell>
          <cell r="K790">
            <v>0</v>
          </cell>
          <cell r="L790">
            <v>0</v>
          </cell>
          <cell r="M790">
            <v>0</v>
          </cell>
          <cell r="N790">
            <v>0</v>
          </cell>
          <cell r="O790">
            <v>0</v>
          </cell>
        </row>
        <row r="791">
          <cell r="C791">
            <v>211055165</v>
          </cell>
          <cell r="D791" t="str">
            <v>10800211055165</v>
          </cell>
          <cell r="E791" t="str">
            <v>家门口心理服务——沙盘游戏课程</v>
          </cell>
          <cell r="F791" t="str">
            <v>杨瀚博</v>
          </cell>
          <cell r="G791" t="str">
            <v>2020072</v>
          </cell>
          <cell r="H791">
            <v>0</v>
          </cell>
          <cell r="I791">
            <v>0</v>
          </cell>
          <cell r="J791">
            <v>0</v>
          </cell>
          <cell r="K791">
            <v>0</v>
          </cell>
          <cell r="L791">
            <v>0</v>
          </cell>
          <cell r="M791">
            <v>0</v>
          </cell>
          <cell r="N791">
            <v>0</v>
          </cell>
          <cell r="O791">
            <v>0</v>
          </cell>
        </row>
        <row r="792">
          <cell r="C792">
            <v>211055166</v>
          </cell>
          <cell r="D792" t="str">
            <v>10800211055166</v>
          </cell>
          <cell r="E792" t="str">
            <v>社区志愿服务素质提升课程</v>
          </cell>
          <cell r="F792" t="str">
            <v>柳卓君</v>
          </cell>
          <cell r="G792" t="str">
            <v>2007022</v>
          </cell>
          <cell r="H792">
            <v>0</v>
          </cell>
          <cell r="I792">
            <v>0</v>
          </cell>
          <cell r="J792">
            <v>0</v>
          </cell>
          <cell r="K792">
            <v>0</v>
          </cell>
          <cell r="L792">
            <v>0</v>
          </cell>
          <cell r="M792">
            <v>0</v>
          </cell>
          <cell r="N792">
            <v>0</v>
          </cell>
          <cell r="O792">
            <v>0</v>
          </cell>
        </row>
        <row r="793">
          <cell r="C793">
            <v>211055167</v>
          </cell>
          <cell r="D793" t="str">
            <v>10800211055167</v>
          </cell>
          <cell r="E793" t="str">
            <v>性别文化与自我成长</v>
          </cell>
          <cell r="F793" t="str">
            <v>梁志凯</v>
          </cell>
          <cell r="G793" t="str">
            <v>2017148</v>
          </cell>
          <cell r="H793">
            <v>0</v>
          </cell>
          <cell r="I793">
            <v>0</v>
          </cell>
          <cell r="J793">
            <v>0</v>
          </cell>
          <cell r="K793">
            <v>0</v>
          </cell>
          <cell r="L793">
            <v>0</v>
          </cell>
          <cell r="M793">
            <v>0</v>
          </cell>
          <cell r="N793">
            <v>0</v>
          </cell>
          <cell r="O793">
            <v>0</v>
          </cell>
        </row>
        <row r="794">
          <cell r="C794">
            <v>211055168</v>
          </cell>
          <cell r="D794" t="str">
            <v>10800211055168</v>
          </cell>
          <cell r="E794" t="str">
            <v>知行学院——梨川社区学生校外实践教学实习</v>
          </cell>
          <cell r="F794" t="str">
            <v>张世邦</v>
          </cell>
          <cell r="G794" t="str">
            <v>2012966</v>
          </cell>
          <cell r="H794">
            <v>0</v>
          </cell>
          <cell r="I794">
            <v>0</v>
          </cell>
          <cell r="J794">
            <v>0</v>
          </cell>
          <cell r="K794">
            <v>0</v>
          </cell>
          <cell r="L794">
            <v>0</v>
          </cell>
          <cell r="M794">
            <v>0</v>
          </cell>
          <cell r="N794">
            <v>0</v>
          </cell>
          <cell r="O794">
            <v>0</v>
          </cell>
        </row>
        <row r="795">
          <cell r="C795">
            <v>211055169</v>
          </cell>
          <cell r="D795" t="str">
            <v>10800211055169</v>
          </cell>
          <cell r="E795" t="str">
            <v>大学生个人形象提升对社区风貌的积极影响</v>
          </cell>
          <cell r="F795" t="str">
            <v>黄宁</v>
          </cell>
          <cell r="G795" t="str">
            <v>2020088</v>
          </cell>
          <cell r="H795">
            <v>0</v>
          </cell>
          <cell r="I795">
            <v>0</v>
          </cell>
          <cell r="J795">
            <v>0</v>
          </cell>
          <cell r="K795">
            <v>0</v>
          </cell>
          <cell r="L795">
            <v>0</v>
          </cell>
          <cell r="M795">
            <v>0</v>
          </cell>
          <cell r="N795">
            <v>0</v>
          </cell>
          <cell r="O795">
            <v>0</v>
          </cell>
        </row>
        <row r="796">
          <cell r="C796">
            <v>211055170</v>
          </cell>
          <cell r="D796" t="str">
            <v>10800211055170</v>
          </cell>
          <cell r="E796" t="str">
            <v>职业生涯规划之职业认知</v>
          </cell>
          <cell r="F796" t="str">
            <v>徐斌</v>
          </cell>
          <cell r="G796" t="str">
            <v>2012976</v>
          </cell>
          <cell r="H796">
            <v>0</v>
          </cell>
          <cell r="I796">
            <v>0</v>
          </cell>
          <cell r="J796">
            <v>0</v>
          </cell>
          <cell r="K796">
            <v>0</v>
          </cell>
          <cell r="L796">
            <v>0</v>
          </cell>
          <cell r="M796">
            <v>0</v>
          </cell>
          <cell r="N796">
            <v>0</v>
          </cell>
          <cell r="O796">
            <v>0</v>
          </cell>
        </row>
        <row r="797">
          <cell r="C797">
            <v>211055171</v>
          </cell>
          <cell r="D797" t="str">
            <v>10800211055171</v>
          </cell>
          <cell r="E797" t="str">
            <v>莞香舞蹈编创知行课程</v>
          </cell>
          <cell r="F797" t="str">
            <v>姚佩婵</v>
          </cell>
          <cell r="G797" t="str">
            <v>2009039</v>
          </cell>
          <cell r="H797">
            <v>0</v>
          </cell>
          <cell r="I797">
            <v>0</v>
          </cell>
          <cell r="J797">
            <v>0</v>
          </cell>
          <cell r="K797">
            <v>0</v>
          </cell>
          <cell r="L797">
            <v>0</v>
          </cell>
          <cell r="M797">
            <v>0</v>
          </cell>
          <cell r="N797">
            <v>0</v>
          </cell>
          <cell r="O797">
            <v>0</v>
          </cell>
        </row>
        <row r="798">
          <cell r="C798">
            <v>211055172</v>
          </cell>
          <cell r="D798" t="str">
            <v>10800211055172</v>
          </cell>
          <cell r="E798" t="str">
            <v>莞香文化</v>
          </cell>
          <cell r="F798" t="str">
            <v>诸小妮</v>
          </cell>
          <cell r="G798" t="str">
            <v>2001025</v>
          </cell>
          <cell r="H798">
            <v>0</v>
          </cell>
          <cell r="I798">
            <v>0</v>
          </cell>
          <cell r="J798">
            <v>0</v>
          </cell>
          <cell r="K798">
            <v>0</v>
          </cell>
          <cell r="L798">
            <v>0</v>
          </cell>
          <cell r="M798">
            <v>0</v>
          </cell>
          <cell r="N798">
            <v>0</v>
          </cell>
          <cell r="O798">
            <v>0</v>
          </cell>
        </row>
        <row r="799">
          <cell r="C799">
            <v>211055173</v>
          </cell>
          <cell r="D799" t="str">
            <v>10800211055173</v>
          </cell>
          <cell r="E799" t="str">
            <v>高雅艺术进社区——艺术赏析与实践</v>
          </cell>
          <cell r="F799" t="str">
            <v>谈娟</v>
          </cell>
          <cell r="G799" t="str">
            <v>2006054</v>
          </cell>
          <cell r="H799">
            <v>0</v>
          </cell>
          <cell r="I799">
            <v>0</v>
          </cell>
          <cell r="J799">
            <v>0</v>
          </cell>
          <cell r="K799">
            <v>0</v>
          </cell>
          <cell r="L799">
            <v>0</v>
          </cell>
          <cell r="M799">
            <v>0</v>
          </cell>
          <cell r="N799">
            <v>0</v>
          </cell>
          <cell r="O799">
            <v>0</v>
          </cell>
        </row>
        <row r="800">
          <cell r="C800">
            <v>211145055</v>
          </cell>
          <cell r="D800" t="str">
            <v>10800211145055</v>
          </cell>
          <cell r="E800" t="str">
            <v>深度变革情境下的工程管理专业升级改造路径</v>
          </cell>
          <cell r="F800" t="str">
            <v>吴晓伟</v>
          </cell>
          <cell r="G800" t="str">
            <v>2017044</v>
          </cell>
          <cell r="H800">
            <v>0</v>
          </cell>
          <cell r="I800">
            <v>0</v>
          </cell>
          <cell r="J800">
            <v>0</v>
          </cell>
          <cell r="K800">
            <v>0</v>
          </cell>
          <cell r="L800">
            <v>0</v>
          </cell>
          <cell r="M800">
            <v>0</v>
          </cell>
          <cell r="N800">
            <v>0</v>
          </cell>
          <cell r="O800">
            <v>0</v>
          </cell>
        </row>
        <row r="801">
          <cell r="C801">
            <v>211145056</v>
          </cell>
          <cell r="D801" t="str">
            <v>10800211145056</v>
          </cell>
          <cell r="E801" t="str">
            <v>面向地方高校软件工程专业的改造升级机制探</v>
          </cell>
          <cell r="F801" t="str">
            <v>张福勇</v>
          </cell>
          <cell r="G801" t="str">
            <v>2012038</v>
          </cell>
          <cell r="H801">
            <v>0</v>
          </cell>
          <cell r="I801">
            <v>0</v>
          </cell>
          <cell r="J801">
            <v>0</v>
          </cell>
          <cell r="K801">
            <v>0</v>
          </cell>
          <cell r="L801">
            <v>0</v>
          </cell>
          <cell r="M801">
            <v>0</v>
          </cell>
          <cell r="N801">
            <v>0</v>
          </cell>
          <cell r="O801">
            <v>0</v>
          </cell>
        </row>
        <row r="802">
          <cell r="C802">
            <v>211145057</v>
          </cell>
          <cell r="D802" t="str">
            <v>10800211145057</v>
          </cell>
          <cell r="E802" t="str">
            <v>新工科背景下智能制造领域通专融合课程及教</v>
          </cell>
          <cell r="F802" t="str">
            <v>任斌</v>
          </cell>
          <cell r="G802" t="str">
            <v>2003008</v>
          </cell>
          <cell r="H802">
            <v>0</v>
          </cell>
          <cell r="I802">
            <v>0</v>
          </cell>
          <cell r="J802">
            <v>0</v>
          </cell>
          <cell r="K802">
            <v>0</v>
          </cell>
          <cell r="L802">
            <v>0</v>
          </cell>
          <cell r="M802">
            <v>0</v>
          </cell>
          <cell r="N802">
            <v>0</v>
          </cell>
          <cell r="O802">
            <v>0</v>
          </cell>
        </row>
        <row r="803">
          <cell r="C803">
            <v>211145058</v>
          </cell>
          <cell r="D803" t="str">
            <v>10800211145058</v>
          </cell>
          <cell r="E803" t="str">
            <v>面向新工科的《机电产品创新与实践》课程建</v>
          </cell>
          <cell r="F803" t="str">
            <v>郭建文</v>
          </cell>
          <cell r="G803" t="str">
            <v>2011012</v>
          </cell>
          <cell r="H803">
            <v>0</v>
          </cell>
          <cell r="I803">
            <v>0</v>
          </cell>
          <cell r="J803">
            <v>0</v>
          </cell>
          <cell r="K803">
            <v>0</v>
          </cell>
          <cell r="L803">
            <v>0</v>
          </cell>
          <cell r="M803">
            <v>0</v>
          </cell>
          <cell r="N803">
            <v>0</v>
          </cell>
          <cell r="O803">
            <v>0</v>
          </cell>
        </row>
        <row r="804">
          <cell r="C804">
            <v>211145059</v>
          </cell>
          <cell r="D804" t="str">
            <v>10800211145059</v>
          </cell>
          <cell r="E804" t="str">
            <v>得利钟表产业学院建设</v>
          </cell>
          <cell r="F804" t="str">
            <v>刘武辉</v>
          </cell>
          <cell r="G804" t="str">
            <v>2008014</v>
          </cell>
          <cell r="H804">
            <v>0</v>
          </cell>
          <cell r="I804">
            <v>0</v>
          </cell>
          <cell r="J804">
            <v>0</v>
          </cell>
          <cell r="K804">
            <v>0</v>
          </cell>
          <cell r="L804">
            <v>0</v>
          </cell>
          <cell r="M804">
            <v>0</v>
          </cell>
          <cell r="N804">
            <v>0</v>
          </cell>
          <cell r="O804">
            <v>0</v>
          </cell>
        </row>
        <row r="805">
          <cell r="C805">
            <v>211145060</v>
          </cell>
          <cell r="D805" t="str">
            <v>10800211145060</v>
          </cell>
          <cell r="E805" t="str">
            <v>新文科理念下社会工作专业人才培养创新实践</v>
          </cell>
          <cell r="F805" t="str">
            <v>朱晓红</v>
          </cell>
          <cell r="G805" t="str">
            <v>2007002</v>
          </cell>
          <cell r="H805">
            <v>0</v>
          </cell>
          <cell r="I805">
            <v>0</v>
          </cell>
          <cell r="J805">
            <v>0</v>
          </cell>
          <cell r="K805">
            <v>0</v>
          </cell>
          <cell r="L805">
            <v>0</v>
          </cell>
          <cell r="M805">
            <v>0</v>
          </cell>
          <cell r="N805">
            <v>0</v>
          </cell>
          <cell r="O805">
            <v>0</v>
          </cell>
        </row>
        <row r="806">
          <cell r="C806">
            <v>211145061</v>
          </cell>
          <cell r="D806" t="str">
            <v>10800211145061</v>
          </cell>
          <cell r="E806" t="str">
            <v>新文科背景下知识产权人才培养模式改革实践</v>
          </cell>
          <cell r="F806" t="str">
            <v>张建超</v>
          </cell>
          <cell r="G806" t="str">
            <v>2007056</v>
          </cell>
          <cell r="H806">
            <v>0</v>
          </cell>
          <cell r="I806">
            <v>0</v>
          </cell>
          <cell r="J806">
            <v>0</v>
          </cell>
          <cell r="K806">
            <v>0</v>
          </cell>
          <cell r="L806">
            <v>0</v>
          </cell>
          <cell r="M806">
            <v>0</v>
          </cell>
          <cell r="N806">
            <v>0</v>
          </cell>
          <cell r="O806">
            <v>0</v>
          </cell>
        </row>
        <row r="807">
          <cell r="C807">
            <v>211145062</v>
          </cell>
          <cell r="D807" t="str">
            <v>10800211145062</v>
          </cell>
          <cell r="E807" t="str">
            <v>新文科背景下商学院实践人才培养模式探索</v>
          </cell>
          <cell r="F807" t="str">
            <v>黎伟</v>
          </cell>
          <cell r="G807" t="str">
            <v>2016020</v>
          </cell>
          <cell r="H807">
            <v>0</v>
          </cell>
          <cell r="I807">
            <v>0</v>
          </cell>
          <cell r="J807">
            <v>0</v>
          </cell>
          <cell r="K807">
            <v>0</v>
          </cell>
          <cell r="L807">
            <v>0</v>
          </cell>
          <cell r="M807">
            <v>0</v>
          </cell>
          <cell r="N807">
            <v>0</v>
          </cell>
          <cell r="O807">
            <v>0</v>
          </cell>
        </row>
        <row r="808">
          <cell r="C808">
            <v>211145063</v>
          </cell>
          <cell r="D808" t="str">
            <v>10800211145063</v>
          </cell>
          <cell r="E808" t="str">
            <v>新文科及师范专业认证双背景下小学教育专业</v>
          </cell>
          <cell r="F808" t="str">
            <v>张锐</v>
          </cell>
          <cell r="G808" t="str">
            <v>2010006</v>
          </cell>
          <cell r="H808">
            <v>0</v>
          </cell>
          <cell r="I808">
            <v>0</v>
          </cell>
          <cell r="J808">
            <v>0</v>
          </cell>
          <cell r="K808">
            <v>0</v>
          </cell>
          <cell r="L808">
            <v>0</v>
          </cell>
          <cell r="M808">
            <v>0</v>
          </cell>
          <cell r="N808">
            <v>0</v>
          </cell>
          <cell r="O808">
            <v>0</v>
          </cell>
        </row>
        <row r="809">
          <cell r="C809">
            <v>211145064</v>
          </cell>
          <cell r="D809" t="str">
            <v>10800211145064</v>
          </cell>
          <cell r="E809" t="str">
            <v>新文科视阈下社会工作国家一流专业建设研究</v>
          </cell>
          <cell r="F809" t="str">
            <v>王海洋</v>
          </cell>
          <cell r="G809" t="str">
            <v>2020031</v>
          </cell>
          <cell r="H809">
            <v>0</v>
          </cell>
          <cell r="I809">
            <v>0</v>
          </cell>
          <cell r="J809">
            <v>0</v>
          </cell>
          <cell r="K809">
            <v>0</v>
          </cell>
          <cell r="L809">
            <v>0</v>
          </cell>
          <cell r="M809">
            <v>0</v>
          </cell>
          <cell r="N809">
            <v>0</v>
          </cell>
          <cell r="O809">
            <v>0</v>
          </cell>
        </row>
        <row r="810">
          <cell r="C810">
            <v>211145065</v>
          </cell>
          <cell r="D810" t="str">
            <v>10800211145065</v>
          </cell>
          <cell r="E810" t="str">
            <v>新文科背景下小学教育（师范）专业及课程体</v>
          </cell>
          <cell r="F810" t="str">
            <v>况小雪</v>
          </cell>
          <cell r="G810" t="str">
            <v>2017057</v>
          </cell>
          <cell r="H810">
            <v>0</v>
          </cell>
          <cell r="I810">
            <v>0</v>
          </cell>
          <cell r="J810">
            <v>0</v>
          </cell>
          <cell r="K810">
            <v>0</v>
          </cell>
          <cell r="L810">
            <v>0</v>
          </cell>
          <cell r="M810">
            <v>0</v>
          </cell>
          <cell r="N810">
            <v>0</v>
          </cell>
          <cell r="O810">
            <v>0</v>
          </cell>
        </row>
        <row r="811">
          <cell r="C811">
            <v>211145066</v>
          </cell>
          <cell r="D811" t="str">
            <v>10800211145066</v>
          </cell>
          <cell r="E811" t="str">
            <v>国际经济与贸易专业跨境电商方向建设路径研究</v>
          </cell>
          <cell r="F811" t="str">
            <v>张林云</v>
          </cell>
          <cell r="G811" t="str">
            <v>2008021</v>
          </cell>
          <cell r="H811">
            <v>0</v>
          </cell>
          <cell r="I811">
            <v>0</v>
          </cell>
          <cell r="J811">
            <v>0</v>
          </cell>
          <cell r="K811">
            <v>0</v>
          </cell>
          <cell r="L811">
            <v>0</v>
          </cell>
          <cell r="M811">
            <v>0</v>
          </cell>
          <cell r="N811">
            <v>0</v>
          </cell>
          <cell r="O811">
            <v>0</v>
          </cell>
        </row>
        <row r="812">
          <cell r="C812">
            <v>211145067</v>
          </cell>
          <cell r="D812" t="str">
            <v>10800211145067</v>
          </cell>
          <cell r="E812" t="str">
            <v>智慧养老服务与管理</v>
          </cell>
          <cell r="F812" t="str">
            <v>黄俊辉</v>
          </cell>
          <cell r="G812" t="str">
            <v>2016037</v>
          </cell>
          <cell r="H812">
            <v>0</v>
          </cell>
          <cell r="I812">
            <v>0</v>
          </cell>
          <cell r="J812">
            <v>0</v>
          </cell>
          <cell r="K812">
            <v>0</v>
          </cell>
          <cell r="L812">
            <v>0</v>
          </cell>
          <cell r="M812">
            <v>0</v>
          </cell>
          <cell r="N812">
            <v>0</v>
          </cell>
          <cell r="O812">
            <v>0</v>
          </cell>
        </row>
        <row r="813">
          <cell r="C813">
            <v>211145068</v>
          </cell>
          <cell r="D813" t="str">
            <v>10800211145068</v>
          </cell>
          <cell r="E813" t="str">
            <v>科技新闻与产业传播</v>
          </cell>
          <cell r="F813" t="str">
            <v>郑路</v>
          </cell>
          <cell r="G813" t="str">
            <v>2019001</v>
          </cell>
          <cell r="H813">
            <v>0</v>
          </cell>
          <cell r="I813">
            <v>0</v>
          </cell>
          <cell r="J813">
            <v>0</v>
          </cell>
          <cell r="K813">
            <v>0</v>
          </cell>
          <cell r="L813">
            <v>0</v>
          </cell>
          <cell r="M813">
            <v>0</v>
          </cell>
          <cell r="N813">
            <v>0</v>
          </cell>
          <cell r="O813">
            <v>0</v>
          </cell>
        </row>
        <row r="814">
          <cell r="C814">
            <v>211145069</v>
          </cell>
          <cell r="D814" t="str">
            <v>10800211145069</v>
          </cell>
          <cell r="E814" t="str">
            <v>基于大类培养的新文科实践体系综合改革</v>
          </cell>
          <cell r="F814" t="str">
            <v>张艳红</v>
          </cell>
          <cell r="G814" t="str">
            <v>2004016</v>
          </cell>
          <cell r="H814">
            <v>0</v>
          </cell>
          <cell r="I814">
            <v>0</v>
          </cell>
          <cell r="J814">
            <v>0</v>
          </cell>
          <cell r="K814">
            <v>0</v>
          </cell>
          <cell r="L814">
            <v>0</v>
          </cell>
          <cell r="M814">
            <v>0</v>
          </cell>
          <cell r="N814">
            <v>0</v>
          </cell>
          <cell r="O814">
            <v>0</v>
          </cell>
        </row>
        <row r="815">
          <cell r="C815">
            <v>211190</v>
          </cell>
          <cell r="D815" t="str">
            <v>10800211190</v>
          </cell>
          <cell r="E815" t="str">
            <v>通识教育项目</v>
          </cell>
          <cell r="F815" t="str">
            <v>王红成</v>
          </cell>
          <cell r="G815" t="str">
            <v>2007023</v>
          </cell>
          <cell r="H815">
            <v>0</v>
          </cell>
          <cell r="I815">
            <v>0</v>
          </cell>
          <cell r="J815">
            <v>0</v>
          </cell>
          <cell r="K815">
            <v>0</v>
          </cell>
          <cell r="L815">
            <v>0</v>
          </cell>
          <cell r="M815">
            <v>0</v>
          </cell>
          <cell r="N815">
            <v>0</v>
          </cell>
          <cell r="O815">
            <v>0</v>
          </cell>
        </row>
        <row r="816">
          <cell r="C816">
            <v>211201020</v>
          </cell>
          <cell r="D816" t="str">
            <v>10800211201020</v>
          </cell>
          <cell r="E816" t="str">
            <v>国家级科技冬奥进行时--SH智能头盔中国</v>
          </cell>
          <cell r="F816" t="str">
            <v>李楠</v>
          </cell>
          <cell r="G816" t="str">
            <v>2013063</v>
          </cell>
          <cell r="H816">
            <v>0</v>
          </cell>
          <cell r="I816">
            <v>0</v>
          </cell>
          <cell r="J816">
            <v>0</v>
          </cell>
          <cell r="K816">
            <v>0</v>
          </cell>
          <cell r="L816">
            <v>0</v>
          </cell>
          <cell r="M816">
            <v>0</v>
          </cell>
          <cell r="N816">
            <v>0</v>
          </cell>
          <cell r="O816">
            <v>0</v>
          </cell>
        </row>
        <row r="817">
          <cell r="C817">
            <v>211201105</v>
          </cell>
          <cell r="D817" t="str">
            <v>10800211201105</v>
          </cell>
          <cell r="E817" t="str">
            <v>省级无位置传感器的无刷直流电机的驱动</v>
          </cell>
          <cell r="F817" t="str">
            <v>唐校</v>
          </cell>
          <cell r="G817" t="str">
            <v>2014015</v>
          </cell>
          <cell r="H817">
            <v>0</v>
          </cell>
          <cell r="I817">
            <v>0</v>
          </cell>
          <cell r="J817">
            <v>0</v>
          </cell>
          <cell r="K817">
            <v>0</v>
          </cell>
          <cell r="L817">
            <v>0</v>
          </cell>
          <cell r="M817">
            <v>0</v>
          </cell>
          <cell r="N817">
            <v>0</v>
          </cell>
          <cell r="O817">
            <v>0</v>
          </cell>
        </row>
        <row r="818">
          <cell r="C818">
            <v>2139022</v>
          </cell>
          <cell r="D818" t="str">
            <v>108002139022</v>
          </cell>
          <cell r="E818" t="str">
            <v>“以赛促教”教学模式的机器人技术师资培训</v>
          </cell>
          <cell r="F818" t="str">
            <v>何伟锋</v>
          </cell>
          <cell r="G818" t="str">
            <v>2009025</v>
          </cell>
          <cell r="H818">
            <v>0</v>
          </cell>
          <cell r="I818">
            <v>0</v>
          </cell>
          <cell r="J818">
            <v>0</v>
          </cell>
          <cell r="K818">
            <v>0</v>
          </cell>
          <cell r="L818">
            <v>0</v>
          </cell>
          <cell r="M818">
            <v>0</v>
          </cell>
          <cell r="N818">
            <v>0</v>
          </cell>
          <cell r="O818">
            <v>0</v>
          </cell>
        </row>
        <row r="819">
          <cell r="C819">
            <v>2139037</v>
          </cell>
          <cell r="D819" t="str">
            <v>108002139037</v>
          </cell>
          <cell r="E819" t="str">
            <v>面向大学英语“金课”建设的课程师资研修</v>
          </cell>
          <cell r="F819" t="str">
            <v>张放</v>
          </cell>
          <cell r="G819" t="str">
            <v>2004033</v>
          </cell>
          <cell r="H819">
            <v>0</v>
          </cell>
          <cell r="I819">
            <v>0</v>
          </cell>
          <cell r="J819">
            <v>0</v>
          </cell>
          <cell r="K819">
            <v>0</v>
          </cell>
          <cell r="L819">
            <v>0</v>
          </cell>
          <cell r="M819">
            <v>0</v>
          </cell>
          <cell r="N819">
            <v>0</v>
          </cell>
          <cell r="O819">
            <v>0</v>
          </cell>
        </row>
        <row r="820">
          <cell r="C820">
            <v>2139069</v>
          </cell>
          <cell r="D820" t="str">
            <v>108002139069</v>
          </cell>
          <cell r="E820" t="str">
            <v>“三全育人”视阙下的高校外语课程思政师资</v>
          </cell>
          <cell r="F820" t="str">
            <v>张放</v>
          </cell>
          <cell r="G820" t="str">
            <v>2004033</v>
          </cell>
          <cell r="H820">
            <v>9997.25</v>
          </cell>
          <cell r="I820">
            <v>0</v>
          </cell>
          <cell r="J820">
            <v>0</v>
          </cell>
          <cell r="K820">
            <v>9997.25</v>
          </cell>
          <cell r="L820">
            <v>0</v>
          </cell>
          <cell r="M820">
            <v>0</v>
          </cell>
          <cell r="N820">
            <v>0</v>
          </cell>
          <cell r="O820">
            <v>9997.25</v>
          </cell>
        </row>
        <row r="821">
          <cell r="C821">
            <v>2139088</v>
          </cell>
          <cell r="D821" t="str">
            <v>108002139088</v>
          </cell>
          <cell r="E821" t="str">
            <v>《产品造型设计》课程教学改革与建设</v>
          </cell>
          <cell r="F821" t="str">
            <v>潘昌雨</v>
          </cell>
          <cell r="G821" t="str">
            <v>2018035</v>
          </cell>
          <cell r="H821">
            <v>6556.23</v>
          </cell>
          <cell r="I821">
            <v>0</v>
          </cell>
          <cell r="J821">
            <v>0</v>
          </cell>
          <cell r="K821">
            <v>6556.23</v>
          </cell>
          <cell r="L821">
            <v>0</v>
          </cell>
          <cell r="M821">
            <v>0</v>
          </cell>
          <cell r="N821">
            <v>0</v>
          </cell>
          <cell r="O821">
            <v>6556.23</v>
          </cell>
        </row>
        <row r="822">
          <cell r="C822">
            <v>2139131</v>
          </cell>
          <cell r="D822" t="str">
            <v>108002139131</v>
          </cell>
          <cell r="E822" t="str">
            <v>概率论与数理统计融合课程思政元素的教学探</v>
          </cell>
          <cell r="F822" t="str">
            <v>李伯忍</v>
          </cell>
          <cell r="G822" t="str">
            <v>2004026</v>
          </cell>
          <cell r="H822">
            <v>3803.02</v>
          </cell>
          <cell r="I822">
            <v>0</v>
          </cell>
          <cell r="J822">
            <v>985.6</v>
          </cell>
          <cell r="K822">
            <v>2817.42</v>
          </cell>
          <cell r="L822">
            <v>0</v>
          </cell>
          <cell r="M822">
            <v>0</v>
          </cell>
          <cell r="N822">
            <v>0</v>
          </cell>
          <cell r="O822">
            <v>2817.42</v>
          </cell>
        </row>
        <row r="823">
          <cell r="C823">
            <v>2139149</v>
          </cell>
          <cell r="D823" t="str">
            <v>108002139149</v>
          </cell>
          <cell r="E823" t="str">
            <v>电子信息系统综合设计与实践课程实践体系建</v>
          </cell>
          <cell r="F823" t="str">
            <v>张志坚</v>
          </cell>
          <cell r="G823" t="str">
            <v>2006044</v>
          </cell>
          <cell r="H823">
            <v>4982.08</v>
          </cell>
          <cell r="I823">
            <v>0</v>
          </cell>
          <cell r="J823">
            <v>0</v>
          </cell>
          <cell r="K823">
            <v>4982.08</v>
          </cell>
          <cell r="L823">
            <v>0</v>
          </cell>
          <cell r="M823">
            <v>0</v>
          </cell>
          <cell r="N823">
            <v>0</v>
          </cell>
          <cell r="O823">
            <v>4982.08</v>
          </cell>
        </row>
        <row r="824">
          <cell r="C824">
            <v>2140062</v>
          </cell>
          <cell r="D824" t="str">
            <v>108002140062</v>
          </cell>
          <cell r="E824" t="str">
            <v>广东省系列在线开放课程项目—锅炉原理</v>
          </cell>
          <cell r="F824" t="str">
            <v>陈佰满</v>
          </cell>
          <cell r="G824" t="str">
            <v>2013013</v>
          </cell>
          <cell r="H824">
            <v>0</v>
          </cell>
          <cell r="I824">
            <v>0</v>
          </cell>
          <cell r="J824">
            <v>0</v>
          </cell>
          <cell r="K824">
            <v>0</v>
          </cell>
          <cell r="L824">
            <v>0</v>
          </cell>
          <cell r="M824">
            <v>0</v>
          </cell>
          <cell r="N824">
            <v>0</v>
          </cell>
          <cell r="O824">
            <v>0</v>
          </cell>
        </row>
        <row r="825">
          <cell r="C825">
            <v>2140063</v>
          </cell>
          <cell r="D825" t="str">
            <v>108002140063</v>
          </cell>
          <cell r="E825" t="str">
            <v>传热学——广东省在线开放课程</v>
          </cell>
          <cell r="F825" t="str">
            <v>郭晓娟</v>
          </cell>
          <cell r="G825" t="str">
            <v>2011035</v>
          </cell>
          <cell r="H825">
            <v>449</v>
          </cell>
          <cell r="I825">
            <v>0</v>
          </cell>
          <cell r="J825">
            <v>0</v>
          </cell>
          <cell r="K825">
            <v>449</v>
          </cell>
          <cell r="L825">
            <v>0</v>
          </cell>
          <cell r="M825">
            <v>0</v>
          </cell>
          <cell r="N825">
            <v>0</v>
          </cell>
          <cell r="O825">
            <v>449</v>
          </cell>
        </row>
        <row r="826">
          <cell r="C826">
            <v>215702</v>
          </cell>
          <cell r="D826" t="str">
            <v>10800215702</v>
          </cell>
          <cell r="E826" t="str">
            <v>2020年研究生考试费</v>
          </cell>
          <cell r="F826" t="str">
            <v>王红成</v>
          </cell>
          <cell r="G826" t="str">
            <v>2007023</v>
          </cell>
          <cell r="H826">
            <v>0</v>
          </cell>
          <cell r="I826">
            <v>0</v>
          </cell>
          <cell r="J826">
            <v>0</v>
          </cell>
          <cell r="K826">
            <v>0</v>
          </cell>
          <cell r="L826">
            <v>0</v>
          </cell>
          <cell r="M826">
            <v>0</v>
          </cell>
          <cell r="N826">
            <v>0</v>
          </cell>
          <cell r="O826">
            <v>0</v>
          </cell>
        </row>
        <row r="827">
          <cell r="C827">
            <v>215709</v>
          </cell>
          <cell r="D827" t="str">
            <v>10800215709</v>
          </cell>
          <cell r="E827" t="str">
            <v>2019-2021年CET与插班生考务费</v>
          </cell>
          <cell r="F827" t="str">
            <v>王红成</v>
          </cell>
          <cell r="G827" t="str">
            <v>2007023</v>
          </cell>
          <cell r="H827">
            <v>0</v>
          </cell>
          <cell r="I827">
            <v>0</v>
          </cell>
          <cell r="J827">
            <v>0</v>
          </cell>
          <cell r="K827">
            <v>0</v>
          </cell>
          <cell r="L827">
            <v>0</v>
          </cell>
          <cell r="M827">
            <v>0</v>
          </cell>
          <cell r="N827">
            <v>0</v>
          </cell>
          <cell r="O827">
            <v>0</v>
          </cell>
        </row>
        <row r="828">
          <cell r="C828">
            <v>215720</v>
          </cell>
          <cell r="D828" t="str">
            <v>10800215720</v>
          </cell>
          <cell r="E828" t="str">
            <v>计算机水平考试考务费</v>
          </cell>
          <cell r="F828" t="str">
            <v>王红成</v>
          </cell>
          <cell r="G828" t="str">
            <v>2007023</v>
          </cell>
          <cell r="H828">
            <v>0</v>
          </cell>
          <cell r="I828">
            <v>0</v>
          </cell>
          <cell r="J828">
            <v>0</v>
          </cell>
          <cell r="K828">
            <v>0</v>
          </cell>
          <cell r="L828">
            <v>0</v>
          </cell>
          <cell r="M828">
            <v>0</v>
          </cell>
          <cell r="N828">
            <v>0</v>
          </cell>
          <cell r="O828">
            <v>0</v>
          </cell>
        </row>
        <row r="829">
          <cell r="C829">
            <v>216125013</v>
          </cell>
          <cell r="D829" t="str">
            <v>10800216125013</v>
          </cell>
          <cell r="E829" t="str">
            <v>国际微电子学院建设经费</v>
          </cell>
          <cell r="F829" t="str">
            <v>王红成</v>
          </cell>
          <cell r="G829" t="str">
            <v>2007023</v>
          </cell>
          <cell r="H829">
            <v>0</v>
          </cell>
          <cell r="I829">
            <v>0</v>
          </cell>
          <cell r="J829">
            <v>0</v>
          </cell>
          <cell r="K829">
            <v>0</v>
          </cell>
          <cell r="L829">
            <v>0</v>
          </cell>
          <cell r="M829">
            <v>0</v>
          </cell>
          <cell r="N829">
            <v>0</v>
          </cell>
          <cell r="O829">
            <v>0</v>
          </cell>
        </row>
        <row r="830">
          <cell r="C830">
            <v>220220</v>
          </cell>
          <cell r="D830" t="str">
            <v>10800220220</v>
          </cell>
          <cell r="E830" t="str">
            <v>粤财科教[2022]40号2021年教学成果奖奖金</v>
          </cell>
          <cell r="F830" t="str">
            <v>王红成</v>
          </cell>
          <cell r="G830" t="str">
            <v>2007023</v>
          </cell>
          <cell r="H830">
            <v>0</v>
          </cell>
          <cell r="I830">
            <v>0</v>
          </cell>
          <cell r="J830">
            <v>0</v>
          </cell>
          <cell r="K830">
            <v>0</v>
          </cell>
          <cell r="L830">
            <v>0</v>
          </cell>
          <cell r="M830">
            <v>0</v>
          </cell>
          <cell r="N830">
            <v>0</v>
          </cell>
          <cell r="O830">
            <v>0</v>
          </cell>
        </row>
        <row r="831">
          <cell r="C831">
            <v>220629</v>
          </cell>
          <cell r="D831" t="str">
            <v>10800220629</v>
          </cell>
          <cell r="E831" t="str">
            <v>招生工作经费</v>
          </cell>
          <cell r="F831" t="str">
            <v>王红成</v>
          </cell>
          <cell r="G831" t="str">
            <v>2007023</v>
          </cell>
          <cell r="H831">
            <v>0</v>
          </cell>
          <cell r="I831">
            <v>1300000</v>
          </cell>
          <cell r="J831">
            <v>925904.5</v>
          </cell>
          <cell r="K831">
            <v>374095.5</v>
          </cell>
          <cell r="L831">
            <v>400</v>
          </cell>
          <cell r="M831">
            <v>70000</v>
          </cell>
          <cell r="N831">
            <v>0</v>
          </cell>
          <cell r="O831">
            <v>304095.5</v>
          </cell>
        </row>
        <row r="832">
          <cell r="C832">
            <v>221001008</v>
          </cell>
          <cell r="D832" t="str">
            <v>10800221001008</v>
          </cell>
          <cell r="E832" t="str">
            <v>机关部门日常教学经费</v>
          </cell>
          <cell r="F832" t="str">
            <v>王红成</v>
          </cell>
          <cell r="G832" t="str">
            <v>2007023</v>
          </cell>
          <cell r="H832">
            <v>0</v>
          </cell>
          <cell r="I832">
            <v>40800</v>
          </cell>
          <cell r="J832">
            <v>20945.1</v>
          </cell>
          <cell r="K832">
            <v>19854.9</v>
          </cell>
          <cell r="L832">
            <v>0</v>
          </cell>
          <cell r="M832">
            <v>0</v>
          </cell>
          <cell r="N832">
            <v>0</v>
          </cell>
          <cell r="O832">
            <v>19854.9</v>
          </cell>
        </row>
        <row r="833">
          <cell r="C833">
            <v>221001047</v>
          </cell>
          <cell r="D833" t="str">
            <v>10800221001047</v>
          </cell>
          <cell r="E833" t="str">
            <v>教师饮用水费</v>
          </cell>
          <cell r="F833" t="str">
            <v>王红成</v>
          </cell>
          <cell r="G833" t="str">
            <v>2007023</v>
          </cell>
          <cell r="H833">
            <v>0</v>
          </cell>
          <cell r="I833">
            <v>7500</v>
          </cell>
          <cell r="J833">
            <v>0</v>
          </cell>
          <cell r="K833">
            <v>7500</v>
          </cell>
          <cell r="L833">
            <v>0</v>
          </cell>
          <cell r="M833">
            <v>0</v>
          </cell>
          <cell r="N833">
            <v>0</v>
          </cell>
          <cell r="O833">
            <v>7500</v>
          </cell>
        </row>
        <row r="834">
          <cell r="C834">
            <v>221001122008</v>
          </cell>
          <cell r="D834" t="str">
            <v>10800221001122008</v>
          </cell>
          <cell r="E834" t="str">
            <v>教学实验耗材费</v>
          </cell>
          <cell r="F834" t="str">
            <v>王红成</v>
          </cell>
          <cell r="G834" t="str">
            <v>2007023</v>
          </cell>
          <cell r="H834">
            <v>0</v>
          </cell>
          <cell r="I834">
            <v>0</v>
          </cell>
          <cell r="J834">
            <v>0</v>
          </cell>
          <cell r="K834">
            <v>0</v>
          </cell>
          <cell r="L834">
            <v>0</v>
          </cell>
          <cell r="M834">
            <v>0</v>
          </cell>
          <cell r="N834">
            <v>0</v>
          </cell>
          <cell r="O834">
            <v>0</v>
          </cell>
        </row>
        <row r="835">
          <cell r="C835">
            <v>221009</v>
          </cell>
          <cell r="D835" t="str">
            <v>10800221009</v>
          </cell>
          <cell r="E835" t="str">
            <v>现代产业学院经费</v>
          </cell>
          <cell r="F835" t="str">
            <v>王红成</v>
          </cell>
          <cell r="G835" t="str">
            <v>2007023</v>
          </cell>
          <cell r="H835">
            <v>0</v>
          </cell>
          <cell r="I835">
            <v>7600</v>
          </cell>
          <cell r="J835">
            <v>7568.37</v>
          </cell>
          <cell r="K835">
            <v>31.63</v>
          </cell>
          <cell r="L835">
            <v>0</v>
          </cell>
          <cell r="M835">
            <v>0</v>
          </cell>
          <cell r="N835">
            <v>0</v>
          </cell>
          <cell r="O835">
            <v>31.63</v>
          </cell>
        </row>
        <row r="836">
          <cell r="C836">
            <v>221009006</v>
          </cell>
          <cell r="D836" t="str">
            <v>10800221009006</v>
          </cell>
          <cell r="E836" t="str">
            <v>东莞理工学院（常平）智能制造与创意设计学院</v>
          </cell>
          <cell r="F836" t="str">
            <v>刘伟</v>
          </cell>
          <cell r="G836" t="str">
            <v>2007024</v>
          </cell>
          <cell r="H836">
            <v>0</v>
          </cell>
          <cell r="I836">
            <v>570000</v>
          </cell>
          <cell r="J836">
            <v>236870</v>
          </cell>
          <cell r="K836">
            <v>333130</v>
          </cell>
          <cell r="L836">
            <v>0</v>
          </cell>
          <cell r="M836">
            <v>19600</v>
          </cell>
          <cell r="N836">
            <v>0</v>
          </cell>
          <cell r="O836">
            <v>313530</v>
          </cell>
        </row>
        <row r="837">
          <cell r="C837">
            <v>221102001</v>
          </cell>
          <cell r="D837" t="str">
            <v>10800221102001</v>
          </cell>
          <cell r="E837" t="str">
            <v>辅修专业专项业务费</v>
          </cell>
          <cell r="F837" t="str">
            <v>王红成</v>
          </cell>
          <cell r="G837" t="str">
            <v>2007023</v>
          </cell>
          <cell r="H837">
            <v>0</v>
          </cell>
          <cell r="I837">
            <v>122320</v>
          </cell>
          <cell r="J837">
            <v>0</v>
          </cell>
          <cell r="K837">
            <v>122320</v>
          </cell>
          <cell r="L837">
            <v>0</v>
          </cell>
          <cell r="M837">
            <v>0</v>
          </cell>
          <cell r="N837">
            <v>0</v>
          </cell>
          <cell r="O837">
            <v>122320</v>
          </cell>
        </row>
        <row r="838">
          <cell r="C838">
            <v>221102002</v>
          </cell>
          <cell r="D838" t="str">
            <v>10800221102002</v>
          </cell>
          <cell r="E838" t="str">
            <v>教学专项经费</v>
          </cell>
          <cell r="F838" t="str">
            <v>王红成</v>
          </cell>
          <cell r="G838" t="str">
            <v>2007023</v>
          </cell>
          <cell r="H838">
            <v>0</v>
          </cell>
          <cell r="I838">
            <v>997040</v>
          </cell>
          <cell r="J838">
            <v>375519.36</v>
          </cell>
          <cell r="K838">
            <v>621520.64</v>
          </cell>
          <cell r="L838">
            <v>30000</v>
          </cell>
          <cell r="M838">
            <v>490230.5</v>
          </cell>
          <cell r="N838">
            <v>0</v>
          </cell>
          <cell r="O838">
            <v>131290.14</v>
          </cell>
        </row>
        <row r="839">
          <cell r="C839">
            <v>221102003</v>
          </cell>
          <cell r="D839" t="str">
            <v>10800221102003</v>
          </cell>
          <cell r="E839" t="str">
            <v>学生毕业设计及实习费</v>
          </cell>
          <cell r="F839" t="str">
            <v>王红成</v>
          </cell>
          <cell r="G839" t="str">
            <v>2007023</v>
          </cell>
          <cell r="H839">
            <v>0</v>
          </cell>
          <cell r="I839">
            <v>0</v>
          </cell>
          <cell r="J839">
            <v>0</v>
          </cell>
          <cell r="K839">
            <v>0</v>
          </cell>
          <cell r="L839">
            <v>0</v>
          </cell>
          <cell r="M839">
            <v>0</v>
          </cell>
          <cell r="N839">
            <v>0</v>
          </cell>
          <cell r="O839">
            <v>0</v>
          </cell>
        </row>
        <row r="840">
          <cell r="C840">
            <v>221102004</v>
          </cell>
          <cell r="D840" t="str">
            <v>10800221102004</v>
          </cell>
          <cell r="E840" t="str">
            <v>计算机外语等考试费</v>
          </cell>
          <cell r="F840" t="str">
            <v>王红成</v>
          </cell>
          <cell r="G840" t="str">
            <v>2007023</v>
          </cell>
          <cell r="H840">
            <v>0</v>
          </cell>
          <cell r="I840">
            <v>2375000</v>
          </cell>
          <cell r="J840">
            <v>1586004.15</v>
          </cell>
          <cell r="K840">
            <v>788995.85</v>
          </cell>
          <cell r="L840">
            <v>0</v>
          </cell>
          <cell r="M840">
            <v>0</v>
          </cell>
          <cell r="N840">
            <v>0</v>
          </cell>
          <cell r="O840">
            <v>788995.85</v>
          </cell>
        </row>
        <row r="841">
          <cell r="C841">
            <v>221102005</v>
          </cell>
          <cell r="D841" t="str">
            <v>10800221102005</v>
          </cell>
          <cell r="E841" t="str">
            <v>大学生创新创业训练项目专项经费</v>
          </cell>
          <cell r="F841" t="str">
            <v>王红成</v>
          </cell>
          <cell r="G841" t="str">
            <v>2007023</v>
          </cell>
          <cell r="H841">
            <v>0</v>
          </cell>
          <cell r="I841">
            <v>734750</v>
          </cell>
          <cell r="J841">
            <v>0</v>
          </cell>
          <cell r="K841">
            <v>734750</v>
          </cell>
          <cell r="L841">
            <v>0</v>
          </cell>
          <cell r="M841">
            <v>0</v>
          </cell>
          <cell r="N841">
            <v>0</v>
          </cell>
          <cell r="O841">
            <v>734750</v>
          </cell>
        </row>
        <row r="842">
          <cell r="C842">
            <v>221102005001</v>
          </cell>
          <cell r="D842" t="str">
            <v>10800221102005001</v>
          </cell>
          <cell r="E842" t="str">
            <v>国家级基于ESP32的指纹考勤系统的设计</v>
          </cell>
          <cell r="F842" t="str">
            <v>陶铭</v>
          </cell>
          <cell r="G842" t="str">
            <v>2012032</v>
          </cell>
          <cell r="H842">
            <v>0</v>
          </cell>
          <cell r="I842">
            <v>0</v>
          </cell>
          <cell r="J842">
            <v>0</v>
          </cell>
          <cell r="K842">
            <v>0</v>
          </cell>
          <cell r="L842">
            <v>0</v>
          </cell>
          <cell r="M842">
            <v>0</v>
          </cell>
          <cell r="N842">
            <v>0</v>
          </cell>
          <cell r="O842">
            <v>0</v>
          </cell>
        </row>
        <row r="843">
          <cell r="C843">
            <v>221102005002</v>
          </cell>
          <cell r="D843" t="str">
            <v>10800221102005002</v>
          </cell>
          <cell r="E843" t="str">
            <v>省级基于深度学习的室内火灾检测系统</v>
          </cell>
          <cell r="F843" t="str">
            <v>赵铁柱</v>
          </cell>
          <cell r="G843" t="str">
            <v>2012047</v>
          </cell>
          <cell r="H843">
            <v>0</v>
          </cell>
          <cell r="I843">
            <v>0</v>
          </cell>
          <cell r="J843">
            <v>0</v>
          </cell>
          <cell r="K843">
            <v>0</v>
          </cell>
          <cell r="L843">
            <v>0</v>
          </cell>
          <cell r="M843">
            <v>0</v>
          </cell>
          <cell r="N843">
            <v>0</v>
          </cell>
          <cell r="O843">
            <v>0</v>
          </cell>
        </row>
        <row r="844">
          <cell r="C844">
            <v>221102005003</v>
          </cell>
          <cell r="D844" t="str">
            <v>10800221102005003</v>
          </cell>
          <cell r="E844" t="str">
            <v>省级基于蓝牙和GPS的室内外定位系统</v>
          </cell>
          <cell r="F844" t="str">
            <v>张洁</v>
          </cell>
          <cell r="G844" t="str">
            <v>1995004</v>
          </cell>
          <cell r="H844">
            <v>0</v>
          </cell>
          <cell r="I844">
            <v>0</v>
          </cell>
          <cell r="J844">
            <v>0</v>
          </cell>
          <cell r="K844">
            <v>0</v>
          </cell>
          <cell r="L844">
            <v>0</v>
          </cell>
          <cell r="M844">
            <v>0</v>
          </cell>
          <cell r="N844">
            <v>0</v>
          </cell>
          <cell r="O844">
            <v>0</v>
          </cell>
        </row>
        <row r="845">
          <cell r="C845">
            <v>221102005004</v>
          </cell>
          <cell r="D845" t="str">
            <v>10800221102005004</v>
          </cell>
          <cell r="E845" t="str">
            <v>省级智能优化算法统一框架的设计分析与实现</v>
          </cell>
          <cell r="F845" t="str">
            <v>刘群锋</v>
          </cell>
          <cell r="G845" t="str">
            <v>2004003</v>
          </cell>
          <cell r="H845">
            <v>0</v>
          </cell>
          <cell r="I845">
            <v>0</v>
          </cell>
          <cell r="J845">
            <v>0</v>
          </cell>
          <cell r="K845">
            <v>0</v>
          </cell>
          <cell r="L845">
            <v>0</v>
          </cell>
          <cell r="M845">
            <v>0</v>
          </cell>
          <cell r="N845">
            <v>0</v>
          </cell>
          <cell r="O845">
            <v>0</v>
          </cell>
        </row>
        <row r="846">
          <cell r="C846">
            <v>221102005005</v>
          </cell>
          <cell r="D846" t="str">
            <v>10800221102005005</v>
          </cell>
          <cell r="E846" t="str">
            <v>省级MonteCarlo算法选择方法优化</v>
          </cell>
          <cell r="F846" t="str">
            <v>曲超</v>
          </cell>
          <cell r="G846" t="str">
            <v>2002013</v>
          </cell>
          <cell r="H846">
            <v>0</v>
          </cell>
          <cell r="I846">
            <v>0</v>
          </cell>
          <cell r="J846">
            <v>0</v>
          </cell>
          <cell r="K846">
            <v>0</v>
          </cell>
          <cell r="L846">
            <v>0</v>
          </cell>
          <cell r="M846">
            <v>0</v>
          </cell>
          <cell r="N846">
            <v>0</v>
          </cell>
          <cell r="O846">
            <v>0</v>
          </cell>
        </row>
        <row r="847">
          <cell r="C847">
            <v>221102005006</v>
          </cell>
          <cell r="D847" t="str">
            <v>10800221102005006</v>
          </cell>
          <cell r="E847" t="str">
            <v>校级业务主题关联与敏捷组装关键技术研究及</v>
          </cell>
          <cell r="F847" t="str">
            <v>谭伟</v>
          </cell>
          <cell r="G847" t="str">
            <v>2002052</v>
          </cell>
          <cell r="H847">
            <v>0</v>
          </cell>
          <cell r="I847">
            <v>0</v>
          </cell>
          <cell r="J847">
            <v>0</v>
          </cell>
          <cell r="K847">
            <v>0</v>
          </cell>
          <cell r="L847">
            <v>0</v>
          </cell>
          <cell r="M847">
            <v>0</v>
          </cell>
          <cell r="N847">
            <v>0</v>
          </cell>
          <cell r="O847">
            <v>0</v>
          </cell>
        </row>
        <row r="848">
          <cell r="C848">
            <v>221102005007</v>
          </cell>
          <cell r="D848" t="str">
            <v>10800221102005007</v>
          </cell>
          <cell r="E848" t="str">
            <v>校级基于多目标的车辆路径优化</v>
          </cell>
          <cell r="F848" t="str">
            <v>李学强</v>
          </cell>
          <cell r="G848" t="str">
            <v>2017055</v>
          </cell>
          <cell r="H848">
            <v>0</v>
          </cell>
          <cell r="I848">
            <v>0</v>
          </cell>
          <cell r="J848">
            <v>0</v>
          </cell>
          <cell r="K848">
            <v>0</v>
          </cell>
          <cell r="L848">
            <v>0</v>
          </cell>
          <cell r="M848">
            <v>0</v>
          </cell>
          <cell r="N848">
            <v>0</v>
          </cell>
          <cell r="O848">
            <v>0</v>
          </cell>
        </row>
        <row r="849">
          <cell r="C849">
            <v>221102005008</v>
          </cell>
          <cell r="D849" t="str">
            <v>10800221102005008</v>
          </cell>
          <cell r="E849" t="str">
            <v>省级基于智能优化算法的TextRank算</v>
          </cell>
          <cell r="F849" t="str">
            <v>李广明</v>
          </cell>
          <cell r="G849" t="str">
            <v>2000005</v>
          </cell>
          <cell r="H849">
            <v>0</v>
          </cell>
          <cell r="I849">
            <v>0</v>
          </cell>
          <cell r="J849">
            <v>0</v>
          </cell>
          <cell r="K849">
            <v>0</v>
          </cell>
          <cell r="L849">
            <v>0</v>
          </cell>
          <cell r="M849">
            <v>0</v>
          </cell>
          <cell r="N849">
            <v>0</v>
          </cell>
          <cell r="O849">
            <v>0</v>
          </cell>
        </row>
        <row r="850">
          <cell r="C850">
            <v>221102005009</v>
          </cell>
          <cell r="D850" t="str">
            <v>10800221102005009</v>
          </cell>
          <cell r="E850" t="str">
            <v>校级TCG游戏开发</v>
          </cell>
          <cell r="F850" t="str">
            <v>曲超</v>
          </cell>
          <cell r="G850" t="str">
            <v>2002013</v>
          </cell>
          <cell r="H850">
            <v>0</v>
          </cell>
          <cell r="I850">
            <v>0</v>
          </cell>
          <cell r="J850">
            <v>0</v>
          </cell>
          <cell r="K850">
            <v>0</v>
          </cell>
          <cell r="L850">
            <v>0</v>
          </cell>
          <cell r="M850">
            <v>0</v>
          </cell>
          <cell r="N850">
            <v>0</v>
          </cell>
          <cell r="O850">
            <v>0</v>
          </cell>
        </row>
        <row r="851">
          <cell r="C851">
            <v>221102005010</v>
          </cell>
          <cell r="D851" t="str">
            <v>10800221102005010</v>
          </cell>
          <cell r="E851" t="str">
            <v>校级汽车轮胎安全性检测监控系统的设计与实</v>
          </cell>
          <cell r="F851" t="str">
            <v>杨卓鑫</v>
          </cell>
          <cell r="G851" t="str">
            <v>2004088</v>
          </cell>
          <cell r="H851">
            <v>0</v>
          </cell>
          <cell r="I851">
            <v>0</v>
          </cell>
          <cell r="J851">
            <v>0</v>
          </cell>
          <cell r="K851">
            <v>0</v>
          </cell>
          <cell r="L851">
            <v>0</v>
          </cell>
          <cell r="M851">
            <v>0</v>
          </cell>
          <cell r="N851">
            <v>0</v>
          </cell>
          <cell r="O851">
            <v>0</v>
          </cell>
        </row>
        <row r="852">
          <cell r="C852">
            <v>221102005011</v>
          </cell>
          <cell r="D852" t="str">
            <v>10800221102005011</v>
          </cell>
          <cell r="E852" t="str">
            <v>校级基于手写轨迹的作业系统的设计与实现</v>
          </cell>
          <cell r="F852" t="str">
            <v>杨卓鑫</v>
          </cell>
          <cell r="G852" t="str">
            <v>2004088</v>
          </cell>
          <cell r="H852">
            <v>0</v>
          </cell>
          <cell r="I852">
            <v>0</v>
          </cell>
          <cell r="J852">
            <v>0</v>
          </cell>
          <cell r="K852">
            <v>0</v>
          </cell>
          <cell r="L852">
            <v>0</v>
          </cell>
          <cell r="M852">
            <v>0</v>
          </cell>
          <cell r="N852">
            <v>0</v>
          </cell>
          <cell r="O852">
            <v>0</v>
          </cell>
        </row>
        <row r="853">
          <cell r="C853">
            <v>221102005012</v>
          </cell>
          <cell r="D853" t="str">
            <v>10800221102005012</v>
          </cell>
          <cell r="E853" t="str">
            <v>校级统计学习的优化理论与算法研究</v>
          </cell>
          <cell r="F853" t="str">
            <v>程万友</v>
          </cell>
          <cell r="G853" t="str">
            <v>2008029</v>
          </cell>
          <cell r="H853">
            <v>0</v>
          </cell>
          <cell r="I853">
            <v>0</v>
          </cell>
          <cell r="J853">
            <v>0</v>
          </cell>
          <cell r="K853">
            <v>0</v>
          </cell>
          <cell r="L853">
            <v>0</v>
          </cell>
          <cell r="M853">
            <v>0</v>
          </cell>
          <cell r="N853">
            <v>0</v>
          </cell>
          <cell r="O853">
            <v>0</v>
          </cell>
        </row>
        <row r="854">
          <cell r="C854">
            <v>221102005013</v>
          </cell>
          <cell r="D854" t="str">
            <v>10800221102005013</v>
          </cell>
          <cell r="E854" t="str">
            <v>校级空中传感器基站的设计与实现</v>
          </cell>
          <cell r="F854" t="str">
            <v>陈传祥</v>
          </cell>
          <cell r="G854" t="str">
            <v>2006066</v>
          </cell>
          <cell r="H854">
            <v>0</v>
          </cell>
          <cell r="I854">
            <v>0</v>
          </cell>
          <cell r="J854">
            <v>0</v>
          </cell>
          <cell r="K854">
            <v>0</v>
          </cell>
          <cell r="L854">
            <v>0</v>
          </cell>
          <cell r="M854">
            <v>0</v>
          </cell>
          <cell r="N854">
            <v>0</v>
          </cell>
          <cell r="O854">
            <v>0</v>
          </cell>
        </row>
        <row r="855">
          <cell r="C855">
            <v>221102005014</v>
          </cell>
          <cell r="D855" t="str">
            <v>10800221102005014</v>
          </cell>
          <cell r="E855" t="str">
            <v>省级虚拟现实教学实践基地</v>
          </cell>
          <cell r="F855" t="str">
            <v>陈传祥</v>
          </cell>
          <cell r="G855" t="str">
            <v>2006066</v>
          </cell>
          <cell r="H855">
            <v>0</v>
          </cell>
          <cell r="I855">
            <v>0</v>
          </cell>
          <cell r="J855">
            <v>0</v>
          </cell>
          <cell r="K855">
            <v>0</v>
          </cell>
          <cell r="L855">
            <v>0</v>
          </cell>
          <cell r="M855">
            <v>0</v>
          </cell>
          <cell r="N855">
            <v>0</v>
          </cell>
          <cell r="O855">
            <v>0</v>
          </cell>
        </row>
        <row r="856">
          <cell r="C856">
            <v>221102005015</v>
          </cell>
          <cell r="D856" t="str">
            <v>10800221102005015</v>
          </cell>
          <cell r="E856" t="str">
            <v>校级REITs多维度数据可视化分析平台</v>
          </cell>
          <cell r="F856" t="str">
            <v>丁凯</v>
          </cell>
          <cell r="G856" t="str">
            <v>2019010</v>
          </cell>
          <cell r="H856">
            <v>0</v>
          </cell>
          <cell r="I856">
            <v>0</v>
          </cell>
          <cell r="J856">
            <v>0</v>
          </cell>
          <cell r="K856">
            <v>0</v>
          </cell>
          <cell r="L856">
            <v>0</v>
          </cell>
          <cell r="M856">
            <v>0</v>
          </cell>
          <cell r="N856">
            <v>0</v>
          </cell>
          <cell r="O856">
            <v>0</v>
          </cell>
        </row>
        <row r="857">
          <cell r="C857">
            <v>221102005016</v>
          </cell>
          <cell r="D857" t="str">
            <v>10800221102005016</v>
          </cell>
          <cell r="E857" t="str">
            <v>校级面对中文电子病历的医疗事件抽取</v>
          </cell>
          <cell r="F857" t="str">
            <v>张剑</v>
          </cell>
          <cell r="G857" t="str">
            <v>2011019</v>
          </cell>
          <cell r="H857">
            <v>0</v>
          </cell>
          <cell r="I857">
            <v>0</v>
          </cell>
          <cell r="J857">
            <v>0</v>
          </cell>
          <cell r="K857">
            <v>0</v>
          </cell>
          <cell r="L857">
            <v>0</v>
          </cell>
          <cell r="M857">
            <v>0</v>
          </cell>
          <cell r="N857">
            <v>0</v>
          </cell>
          <cell r="O857">
            <v>0</v>
          </cell>
        </row>
        <row r="858">
          <cell r="C858">
            <v>221102005017</v>
          </cell>
          <cell r="D858" t="str">
            <v>10800221102005017</v>
          </cell>
          <cell r="E858" t="str">
            <v>校级基于知识图谱的可定制化在线学习系统</v>
          </cell>
          <cell r="F858" t="str">
            <v>张剑</v>
          </cell>
          <cell r="G858" t="str">
            <v>2011019</v>
          </cell>
          <cell r="H858">
            <v>0</v>
          </cell>
          <cell r="I858">
            <v>0</v>
          </cell>
          <cell r="J858">
            <v>0</v>
          </cell>
          <cell r="K858">
            <v>0</v>
          </cell>
          <cell r="L858">
            <v>0</v>
          </cell>
          <cell r="M858">
            <v>0</v>
          </cell>
          <cell r="N858">
            <v>0</v>
          </cell>
          <cell r="O858">
            <v>0</v>
          </cell>
        </row>
        <row r="859">
          <cell r="C859">
            <v>221102005018</v>
          </cell>
          <cell r="D859" t="str">
            <v>10800221102005018</v>
          </cell>
          <cell r="E859" t="str">
            <v>校级英语语法一点通app</v>
          </cell>
          <cell r="F859" t="str">
            <v>张剑</v>
          </cell>
          <cell r="G859" t="str">
            <v>2011019</v>
          </cell>
          <cell r="H859">
            <v>0</v>
          </cell>
          <cell r="I859">
            <v>0</v>
          </cell>
          <cell r="J859">
            <v>0</v>
          </cell>
          <cell r="K859">
            <v>0</v>
          </cell>
          <cell r="L859">
            <v>0</v>
          </cell>
          <cell r="M859">
            <v>0</v>
          </cell>
          <cell r="N859">
            <v>0</v>
          </cell>
          <cell r="O859">
            <v>0</v>
          </cell>
        </row>
        <row r="860">
          <cell r="C860">
            <v>221102005019</v>
          </cell>
          <cell r="D860" t="str">
            <v>10800221102005019</v>
          </cell>
          <cell r="E860" t="str">
            <v>省级“校源”开放社区</v>
          </cell>
          <cell r="F860" t="str">
            <v>黎志雄</v>
          </cell>
          <cell r="G860" t="str">
            <v>2003066</v>
          </cell>
          <cell r="H860">
            <v>0</v>
          </cell>
          <cell r="I860">
            <v>0</v>
          </cell>
          <cell r="J860">
            <v>0</v>
          </cell>
          <cell r="K860">
            <v>0</v>
          </cell>
          <cell r="L860">
            <v>0</v>
          </cell>
          <cell r="M860">
            <v>0</v>
          </cell>
          <cell r="N860">
            <v>0</v>
          </cell>
          <cell r="O860">
            <v>0</v>
          </cell>
        </row>
        <row r="861">
          <cell r="C861">
            <v>221102005020</v>
          </cell>
          <cell r="D861" t="str">
            <v>10800221102005020</v>
          </cell>
          <cell r="E861" t="str">
            <v>国家级基于云开发的新型发展党员事务综合管</v>
          </cell>
          <cell r="F861" t="str">
            <v>赵海峰</v>
          </cell>
          <cell r="G861" t="str">
            <v>2017145</v>
          </cell>
          <cell r="H861">
            <v>0</v>
          </cell>
          <cell r="I861">
            <v>0</v>
          </cell>
          <cell r="J861">
            <v>0</v>
          </cell>
          <cell r="K861">
            <v>0</v>
          </cell>
          <cell r="L861">
            <v>0</v>
          </cell>
          <cell r="M861">
            <v>0</v>
          </cell>
          <cell r="N861">
            <v>0</v>
          </cell>
          <cell r="O861">
            <v>0</v>
          </cell>
        </row>
        <row r="862">
          <cell r="C862">
            <v>221102005021</v>
          </cell>
          <cell r="D862" t="str">
            <v>10800221102005021</v>
          </cell>
          <cell r="E862" t="str">
            <v>省级叮咚同学——基于微信生态的通知|表单</v>
          </cell>
          <cell r="F862" t="str">
            <v>赵海峰</v>
          </cell>
          <cell r="G862" t="str">
            <v>2017145</v>
          </cell>
          <cell r="H862">
            <v>0</v>
          </cell>
          <cell r="I862">
            <v>0</v>
          </cell>
          <cell r="J862">
            <v>0</v>
          </cell>
          <cell r="K862">
            <v>0</v>
          </cell>
          <cell r="L862">
            <v>0</v>
          </cell>
          <cell r="M862">
            <v>0</v>
          </cell>
          <cell r="N862">
            <v>0</v>
          </cell>
          <cell r="O862">
            <v>0</v>
          </cell>
        </row>
        <row r="863">
          <cell r="C863">
            <v>221102005022</v>
          </cell>
          <cell r="D863" t="str">
            <v>10800221102005022</v>
          </cell>
          <cell r="E863" t="str">
            <v>校级在线教学智能分析系统</v>
          </cell>
          <cell r="F863" t="str">
            <v>赵慧</v>
          </cell>
          <cell r="G863" t="str">
            <v>2013049</v>
          </cell>
          <cell r="H863">
            <v>0</v>
          </cell>
          <cell r="I863">
            <v>0</v>
          </cell>
          <cell r="J863">
            <v>0</v>
          </cell>
          <cell r="K863">
            <v>0</v>
          </cell>
          <cell r="L863">
            <v>0</v>
          </cell>
          <cell r="M863">
            <v>0</v>
          </cell>
          <cell r="N863">
            <v>0</v>
          </cell>
          <cell r="O863">
            <v>0</v>
          </cell>
        </row>
        <row r="864">
          <cell r="C864">
            <v>221102005023</v>
          </cell>
          <cell r="D864" t="str">
            <v>10800221102005023</v>
          </cell>
          <cell r="E864" t="str">
            <v>校级云校知-基于云开发的校园信息平台</v>
          </cell>
          <cell r="F864" t="str">
            <v>赵慧</v>
          </cell>
          <cell r="G864" t="str">
            <v>2013049</v>
          </cell>
          <cell r="H864">
            <v>0</v>
          </cell>
          <cell r="I864">
            <v>0</v>
          </cell>
          <cell r="J864">
            <v>0</v>
          </cell>
          <cell r="K864">
            <v>0</v>
          </cell>
          <cell r="L864">
            <v>0</v>
          </cell>
          <cell r="M864">
            <v>0</v>
          </cell>
          <cell r="N864">
            <v>0</v>
          </cell>
          <cell r="O864">
            <v>0</v>
          </cell>
        </row>
        <row r="865">
          <cell r="C865">
            <v>221102005024</v>
          </cell>
          <cell r="D865" t="str">
            <v>10800221102005024</v>
          </cell>
          <cell r="E865" t="str">
            <v>校级“懂虾”--一个实用的shopee电</v>
          </cell>
          <cell r="F865" t="str">
            <v>罗达</v>
          </cell>
          <cell r="G865" t="str">
            <v>2017801</v>
          </cell>
          <cell r="H865">
            <v>0</v>
          </cell>
          <cell r="I865">
            <v>0</v>
          </cell>
          <cell r="J865">
            <v>0</v>
          </cell>
          <cell r="K865">
            <v>0</v>
          </cell>
          <cell r="L865">
            <v>0</v>
          </cell>
          <cell r="M865">
            <v>0</v>
          </cell>
          <cell r="N865">
            <v>0</v>
          </cell>
          <cell r="O865">
            <v>0</v>
          </cell>
        </row>
        <row r="866">
          <cell r="C866">
            <v>221102005025</v>
          </cell>
          <cell r="D866" t="str">
            <v>10800221102005025</v>
          </cell>
          <cell r="E866" t="str">
            <v>校级彩票APP</v>
          </cell>
          <cell r="F866" t="str">
            <v>周坤晓</v>
          </cell>
          <cell r="G866" t="str">
            <v>2013002</v>
          </cell>
          <cell r="H866">
            <v>0</v>
          </cell>
          <cell r="I866">
            <v>0</v>
          </cell>
          <cell r="J866">
            <v>0</v>
          </cell>
          <cell r="K866">
            <v>0</v>
          </cell>
          <cell r="L866">
            <v>0</v>
          </cell>
          <cell r="M866">
            <v>0</v>
          </cell>
          <cell r="N866">
            <v>0</v>
          </cell>
          <cell r="O866">
            <v>0</v>
          </cell>
        </row>
        <row r="867">
          <cell r="C867">
            <v>221102005026</v>
          </cell>
          <cell r="D867" t="str">
            <v>10800221102005026</v>
          </cell>
          <cell r="E867" t="str">
            <v>校级莞安学苑-基于开源框架二次定制的在线</v>
          </cell>
          <cell r="F867" t="str">
            <v>赵海峰</v>
          </cell>
          <cell r="G867" t="str">
            <v>2017145</v>
          </cell>
          <cell r="H867">
            <v>0</v>
          </cell>
          <cell r="I867">
            <v>0</v>
          </cell>
          <cell r="J867">
            <v>0</v>
          </cell>
          <cell r="K867">
            <v>0</v>
          </cell>
          <cell r="L867">
            <v>0</v>
          </cell>
          <cell r="M867">
            <v>0</v>
          </cell>
          <cell r="N867">
            <v>0</v>
          </cell>
          <cell r="O867">
            <v>0</v>
          </cell>
        </row>
        <row r="868">
          <cell r="C868">
            <v>221102005027</v>
          </cell>
          <cell r="D868" t="str">
            <v>10800221102005027</v>
          </cell>
          <cell r="E868" t="str">
            <v>校级室内消毒机器人</v>
          </cell>
          <cell r="F868" t="str">
            <v>麦婉兰</v>
          </cell>
          <cell r="G868" t="str">
            <v>2000021</v>
          </cell>
          <cell r="H868">
            <v>0</v>
          </cell>
          <cell r="I868">
            <v>0</v>
          </cell>
          <cell r="J868">
            <v>0</v>
          </cell>
          <cell r="K868">
            <v>0</v>
          </cell>
          <cell r="L868">
            <v>0</v>
          </cell>
          <cell r="M868">
            <v>0</v>
          </cell>
          <cell r="N868">
            <v>0</v>
          </cell>
          <cell r="O868">
            <v>0</v>
          </cell>
        </row>
        <row r="869">
          <cell r="C869">
            <v>221102005028</v>
          </cell>
          <cell r="D869" t="str">
            <v>10800221102005028</v>
          </cell>
          <cell r="E869" t="str">
            <v>校级激光扫描建模器</v>
          </cell>
          <cell r="F869" t="str">
            <v>陈平平</v>
          </cell>
          <cell r="G869" t="str">
            <v>2006043</v>
          </cell>
          <cell r="H869">
            <v>0</v>
          </cell>
          <cell r="I869">
            <v>0</v>
          </cell>
          <cell r="J869">
            <v>0</v>
          </cell>
          <cell r="K869">
            <v>0</v>
          </cell>
          <cell r="L869">
            <v>0</v>
          </cell>
          <cell r="M869">
            <v>0</v>
          </cell>
          <cell r="N869">
            <v>0</v>
          </cell>
          <cell r="O869">
            <v>0</v>
          </cell>
        </row>
        <row r="870">
          <cell r="C870">
            <v>221102005029</v>
          </cell>
          <cell r="D870" t="str">
            <v>10800221102005029</v>
          </cell>
          <cell r="E870" t="str">
            <v>校级基于UE4的VR射击游戏教学平台</v>
          </cell>
          <cell r="F870" t="str">
            <v>李艳霞</v>
          </cell>
          <cell r="G870" t="str">
            <v>2004030</v>
          </cell>
          <cell r="H870">
            <v>0</v>
          </cell>
          <cell r="I870">
            <v>0</v>
          </cell>
          <cell r="J870">
            <v>0</v>
          </cell>
          <cell r="K870">
            <v>0</v>
          </cell>
          <cell r="L870">
            <v>0</v>
          </cell>
          <cell r="M870">
            <v>0</v>
          </cell>
          <cell r="N870">
            <v>0</v>
          </cell>
          <cell r="O870">
            <v>0</v>
          </cell>
        </row>
        <row r="871">
          <cell r="C871">
            <v>221102005030</v>
          </cell>
          <cell r="D871" t="str">
            <v>10800221102005030</v>
          </cell>
          <cell r="E871" t="str">
            <v>校级ROBOMASTER竞赛游戏模拟器蓝</v>
          </cell>
          <cell r="F871" t="str">
            <v>李艳霞</v>
          </cell>
          <cell r="G871" t="str">
            <v>2004030</v>
          </cell>
          <cell r="H871">
            <v>0</v>
          </cell>
          <cell r="I871">
            <v>0</v>
          </cell>
          <cell r="J871">
            <v>0</v>
          </cell>
          <cell r="K871">
            <v>0</v>
          </cell>
          <cell r="L871">
            <v>0</v>
          </cell>
          <cell r="M871">
            <v>0</v>
          </cell>
          <cell r="N871">
            <v>0</v>
          </cell>
          <cell r="O871">
            <v>0</v>
          </cell>
        </row>
        <row r="872">
          <cell r="C872">
            <v>221102005031</v>
          </cell>
          <cell r="D872" t="str">
            <v>10800221102005031</v>
          </cell>
          <cell r="E872" t="str">
            <v>校级毛笔机器人拖动示教装置的研发与开发</v>
          </cell>
          <cell r="F872" t="str">
            <v>黄泳波</v>
          </cell>
          <cell r="G872" t="str">
            <v>2005089</v>
          </cell>
          <cell r="H872">
            <v>0</v>
          </cell>
          <cell r="I872">
            <v>0</v>
          </cell>
          <cell r="J872">
            <v>0</v>
          </cell>
          <cell r="K872">
            <v>0</v>
          </cell>
          <cell r="L872">
            <v>0</v>
          </cell>
          <cell r="M872">
            <v>0</v>
          </cell>
          <cell r="N872">
            <v>0</v>
          </cell>
          <cell r="O872">
            <v>0</v>
          </cell>
        </row>
        <row r="873">
          <cell r="C873">
            <v>221102005032</v>
          </cell>
          <cell r="D873" t="str">
            <v>10800221102005032</v>
          </cell>
          <cell r="E873" t="str">
            <v>省级基于DDS和PLL的频率合成器设计</v>
          </cell>
          <cell r="F873" t="str">
            <v>林盛鑫</v>
          </cell>
          <cell r="G873" t="str">
            <v>2003094</v>
          </cell>
          <cell r="H873">
            <v>0</v>
          </cell>
          <cell r="I873">
            <v>0</v>
          </cell>
          <cell r="J873">
            <v>0</v>
          </cell>
          <cell r="K873">
            <v>0</v>
          </cell>
          <cell r="L873">
            <v>0</v>
          </cell>
          <cell r="M873">
            <v>0</v>
          </cell>
          <cell r="N873">
            <v>0</v>
          </cell>
          <cell r="O873">
            <v>0</v>
          </cell>
        </row>
        <row r="874">
          <cell r="C874">
            <v>221102005033</v>
          </cell>
          <cell r="D874" t="str">
            <v>10800221102005033</v>
          </cell>
          <cell r="E874" t="str">
            <v>省级基于人脸识别的测温仪设计</v>
          </cell>
          <cell r="F874" t="str">
            <v>刘华珠</v>
          </cell>
          <cell r="G874" t="str">
            <v>2003113</v>
          </cell>
          <cell r="H874">
            <v>0</v>
          </cell>
          <cell r="I874">
            <v>0</v>
          </cell>
          <cell r="J874">
            <v>0</v>
          </cell>
          <cell r="K874">
            <v>0</v>
          </cell>
          <cell r="L874">
            <v>0</v>
          </cell>
          <cell r="M874">
            <v>0</v>
          </cell>
          <cell r="N874">
            <v>0</v>
          </cell>
          <cell r="O874">
            <v>0</v>
          </cell>
        </row>
        <row r="875">
          <cell r="C875">
            <v>221102005034</v>
          </cell>
          <cell r="D875" t="str">
            <v>10800221102005034</v>
          </cell>
          <cell r="E875" t="str">
            <v>校级一种5G智能停车场车牌识别计费系统</v>
          </cell>
          <cell r="F875" t="str">
            <v>陈平平</v>
          </cell>
          <cell r="G875" t="str">
            <v>2006043</v>
          </cell>
          <cell r="H875">
            <v>0</v>
          </cell>
          <cell r="I875">
            <v>0</v>
          </cell>
          <cell r="J875">
            <v>0</v>
          </cell>
          <cell r="K875">
            <v>0</v>
          </cell>
          <cell r="L875">
            <v>0</v>
          </cell>
          <cell r="M875">
            <v>0</v>
          </cell>
          <cell r="N875">
            <v>0</v>
          </cell>
          <cell r="O875">
            <v>0</v>
          </cell>
        </row>
        <row r="876">
          <cell r="C876">
            <v>221102005035</v>
          </cell>
          <cell r="D876" t="str">
            <v>10800221102005035</v>
          </cell>
          <cell r="E876" t="str">
            <v>校级基于DSP的三相三电平光伏并网逆变器</v>
          </cell>
          <cell r="F876" t="str">
            <v>张志</v>
          </cell>
          <cell r="G876" t="str">
            <v>2013017</v>
          </cell>
          <cell r="H876">
            <v>0</v>
          </cell>
          <cell r="I876">
            <v>0</v>
          </cell>
          <cell r="J876">
            <v>0</v>
          </cell>
          <cell r="K876">
            <v>0</v>
          </cell>
          <cell r="L876">
            <v>0</v>
          </cell>
          <cell r="M876">
            <v>0</v>
          </cell>
          <cell r="N876">
            <v>0</v>
          </cell>
          <cell r="O876">
            <v>0</v>
          </cell>
        </row>
        <row r="877">
          <cell r="C877">
            <v>221102005036</v>
          </cell>
          <cell r="D877" t="str">
            <v>10800221102005036</v>
          </cell>
          <cell r="E877" t="str">
            <v>省级基于ROS系统的SLAM系统设计</v>
          </cell>
          <cell r="F877" t="str">
            <v>林盛鑫</v>
          </cell>
          <cell r="G877" t="str">
            <v>2003094</v>
          </cell>
          <cell r="H877">
            <v>0</v>
          </cell>
          <cell r="I877">
            <v>0</v>
          </cell>
          <cell r="J877">
            <v>0</v>
          </cell>
          <cell r="K877">
            <v>0</v>
          </cell>
          <cell r="L877">
            <v>0</v>
          </cell>
          <cell r="M877">
            <v>0</v>
          </cell>
          <cell r="N877">
            <v>0</v>
          </cell>
          <cell r="O877">
            <v>0</v>
          </cell>
        </row>
        <row r="878">
          <cell r="C878">
            <v>221102005037</v>
          </cell>
          <cell r="D878" t="str">
            <v>10800221102005037</v>
          </cell>
          <cell r="E878" t="str">
            <v>省级基于三维空间矢量调制的三相四桥臂四线</v>
          </cell>
          <cell r="F878" t="str">
            <v>张志</v>
          </cell>
          <cell r="G878" t="str">
            <v>2013017</v>
          </cell>
          <cell r="H878">
            <v>0</v>
          </cell>
          <cell r="I878">
            <v>0</v>
          </cell>
          <cell r="J878">
            <v>0</v>
          </cell>
          <cell r="K878">
            <v>0</v>
          </cell>
          <cell r="L878">
            <v>0</v>
          </cell>
          <cell r="M878">
            <v>0</v>
          </cell>
          <cell r="N878">
            <v>0</v>
          </cell>
          <cell r="O878">
            <v>0</v>
          </cell>
        </row>
        <row r="879">
          <cell r="C879">
            <v>221102005038</v>
          </cell>
          <cell r="D879" t="str">
            <v>10800221102005038</v>
          </cell>
          <cell r="E879" t="str">
            <v>校级四足机器人X-dog的行走步态控制研</v>
          </cell>
          <cell r="F879" t="str">
            <v>黄泳波</v>
          </cell>
          <cell r="G879" t="str">
            <v>2005089</v>
          </cell>
          <cell r="H879">
            <v>0</v>
          </cell>
          <cell r="I879">
            <v>0</v>
          </cell>
          <cell r="J879">
            <v>0</v>
          </cell>
          <cell r="K879">
            <v>0</v>
          </cell>
          <cell r="L879">
            <v>0</v>
          </cell>
          <cell r="M879">
            <v>0</v>
          </cell>
          <cell r="N879">
            <v>0</v>
          </cell>
          <cell r="O879">
            <v>0</v>
          </cell>
        </row>
        <row r="880">
          <cell r="C880">
            <v>221102005039</v>
          </cell>
          <cell r="D880" t="str">
            <v>10800221102005039</v>
          </cell>
          <cell r="E880" t="str">
            <v>国家级波移光纤弯折工艺及批量检测工艺研究</v>
          </cell>
          <cell r="F880" t="str">
            <v>魏亚东</v>
          </cell>
          <cell r="G880" t="str">
            <v>2003033</v>
          </cell>
          <cell r="H880">
            <v>0</v>
          </cell>
          <cell r="I880">
            <v>0</v>
          </cell>
          <cell r="J880">
            <v>0</v>
          </cell>
          <cell r="K880">
            <v>0</v>
          </cell>
          <cell r="L880">
            <v>0</v>
          </cell>
          <cell r="M880">
            <v>0</v>
          </cell>
          <cell r="N880">
            <v>0</v>
          </cell>
          <cell r="O880">
            <v>0</v>
          </cell>
        </row>
        <row r="881">
          <cell r="C881">
            <v>221102005040</v>
          </cell>
          <cell r="D881" t="str">
            <v>10800221102005040</v>
          </cell>
          <cell r="E881" t="str">
            <v>国家级新型自重构模块化机器人模块</v>
          </cell>
          <cell r="F881" t="str">
            <v>张瑞</v>
          </cell>
          <cell r="G881" t="str">
            <v>2016028</v>
          </cell>
          <cell r="H881">
            <v>0</v>
          </cell>
          <cell r="I881">
            <v>0</v>
          </cell>
          <cell r="J881">
            <v>0</v>
          </cell>
          <cell r="K881">
            <v>0</v>
          </cell>
          <cell r="L881">
            <v>0</v>
          </cell>
          <cell r="M881">
            <v>0</v>
          </cell>
          <cell r="N881">
            <v>0</v>
          </cell>
          <cell r="O881">
            <v>0</v>
          </cell>
        </row>
        <row r="882">
          <cell r="C882">
            <v>221102005041</v>
          </cell>
          <cell r="D882" t="str">
            <v>10800221102005041</v>
          </cell>
          <cell r="E882" t="str">
            <v>省级智能装运控制系统</v>
          </cell>
          <cell r="F882" t="str">
            <v>胡亚伟</v>
          </cell>
          <cell r="G882" t="str">
            <v>2013038</v>
          </cell>
          <cell r="H882">
            <v>0</v>
          </cell>
          <cell r="I882">
            <v>0</v>
          </cell>
          <cell r="J882">
            <v>0</v>
          </cell>
          <cell r="K882">
            <v>0</v>
          </cell>
          <cell r="L882">
            <v>0</v>
          </cell>
          <cell r="M882">
            <v>0</v>
          </cell>
          <cell r="N882">
            <v>0</v>
          </cell>
          <cell r="O882">
            <v>0</v>
          </cell>
        </row>
        <row r="883">
          <cell r="C883">
            <v>221102005042</v>
          </cell>
          <cell r="D883" t="str">
            <v>10800221102005042</v>
          </cell>
          <cell r="E883" t="str">
            <v>国家级电力系统微型故障录波装置</v>
          </cell>
          <cell r="F883" t="str">
            <v>张兆云</v>
          </cell>
          <cell r="G883" t="str">
            <v>2016006</v>
          </cell>
          <cell r="H883">
            <v>0</v>
          </cell>
          <cell r="I883">
            <v>0</v>
          </cell>
          <cell r="J883">
            <v>0</v>
          </cell>
          <cell r="K883">
            <v>0</v>
          </cell>
          <cell r="L883">
            <v>0</v>
          </cell>
          <cell r="M883">
            <v>0</v>
          </cell>
          <cell r="N883">
            <v>0</v>
          </cell>
          <cell r="O883">
            <v>0</v>
          </cell>
        </row>
        <row r="884">
          <cell r="C884">
            <v>221102005043</v>
          </cell>
          <cell r="D884" t="str">
            <v>10800221102005043</v>
          </cell>
          <cell r="E884" t="str">
            <v>校级远程消防弹发射系统</v>
          </cell>
          <cell r="F884" t="str">
            <v>张睿</v>
          </cell>
          <cell r="G884" t="str">
            <v>2003069</v>
          </cell>
          <cell r="H884">
            <v>0</v>
          </cell>
          <cell r="I884">
            <v>0</v>
          </cell>
          <cell r="J884">
            <v>0</v>
          </cell>
          <cell r="K884">
            <v>0</v>
          </cell>
          <cell r="L884">
            <v>0</v>
          </cell>
          <cell r="M884">
            <v>0</v>
          </cell>
          <cell r="N884">
            <v>0</v>
          </cell>
          <cell r="O884">
            <v>0</v>
          </cell>
        </row>
        <row r="885">
          <cell r="C885">
            <v>221102005044</v>
          </cell>
          <cell r="D885" t="str">
            <v>10800221102005044</v>
          </cell>
          <cell r="E885" t="str">
            <v>校级基于STM32的智能垃圾桶</v>
          </cell>
          <cell r="F885" t="str">
            <v>张兆云</v>
          </cell>
          <cell r="G885" t="str">
            <v>2016006</v>
          </cell>
          <cell r="H885">
            <v>0</v>
          </cell>
          <cell r="I885">
            <v>0</v>
          </cell>
          <cell r="J885">
            <v>0</v>
          </cell>
          <cell r="K885">
            <v>0</v>
          </cell>
          <cell r="L885">
            <v>0</v>
          </cell>
          <cell r="M885">
            <v>0</v>
          </cell>
          <cell r="N885">
            <v>0</v>
          </cell>
          <cell r="O885">
            <v>0</v>
          </cell>
        </row>
        <row r="886">
          <cell r="C886">
            <v>221102005045</v>
          </cell>
          <cell r="D886" t="str">
            <v>10800221102005045</v>
          </cell>
          <cell r="E886" t="str">
            <v>省级面向微型旋翼无人机的电池管理系统研究</v>
          </cell>
          <cell r="F886" t="str">
            <v>秦斐燕</v>
          </cell>
          <cell r="G886" t="str">
            <v>2018267</v>
          </cell>
          <cell r="H886">
            <v>0</v>
          </cell>
          <cell r="I886">
            <v>0</v>
          </cell>
          <cell r="J886">
            <v>0</v>
          </cell>
          <cell r="K886">
            <v>0</v>
          </cell>
          <cell r="L886">
            <v>0</v>
          </cell>
          <cell r="M886">
            <v>0</v>
          </cell>
          <cell r="N886">
            <v>0</v>
          </cell>
          <cell r="O886">
            <v>0</v>
          </cell>
        </row>
        <row r="887">
          <cell r="C887">
            <v>221102005046</v>
          </cell>
          <cell r="D887" t="str">
            <v>10800221102005046</v>
          </cell>
          <cell r="E887" t="str">
            <v>国家级基于GoogLeNet的深度迁移学</v>
          </cell>
          <cell r="F887" t="str">
            <v>叶海</v>
          </cell>
          <cell r="G887" t="str">
            <v>2003034</v>
          </cell>
          <cell r="H887">
            <v>0</v>
          </cell>
          <cell r="I887">
            <v>0</v>
          </cell>
          <cell r="J887">
            <v>0</v>
          </cell>
          <cell r="K887">
            <v>0</v>
          </cell>
          <cell r="L887">
            <v>0</v>
          </cell>
          <cell r="M887">
            <v>0</v>
          </cell>
          <cell r="N887">
            <v>0</v>
          </cell>
          <cell r="O887">
            <v>0</v>
          </cell>
        </row>
        <row r="888">
          <cell r="C888">
            <v>221102005047</v>
          </cell>
          <cell r="D888" t="str">
            <v>10800221102005047</v>
          </cell>
          <cell r="E888" t="str">
            <v>省级基于边缘计算的人脸识别与体温监测系统</v>
          </cell>
          <cell r="F888" t="str">
            <v>杨平</v>
          </cell>
          <cell r="G888" t="str">
            <v>2013020</v>
          </cell>
          <cell r="H888">
            <v>0</v>
          </cell>
          <cell r="I888">
            <v>0</v>
          </cell>
          <cell r="J888">
            <v>0</v>
          </cell>
          <cell r="K888">
            <v>0</v>
          </cell>
          <cell r="L888">
            <v>0</v>
          </cell>
          <cell r="M888">
            <v>0</v>
          </cell>
          <cell r="N888">
            <v>0</v>
          </cell>
          <cell r="O888">
            <v>0</v>
          </cell>
        </row>
        <row r="889">
          <cell r="C889">
            <v>221102005048</v>
          </cell>
          <cell r="D889" t="str">
            <v>10800221102005048</v>
          </cell>
          <cell r="E889" t="str">
            <v>校级基于红外热成像的低空电力传输线路巡检</v>
          </cell>
          <cell r="F889" t="str">
            <v>徐永钊</v>
          </cell>
          <cell r="G889" t="str">
            <v>2007027</v>
          </cell>
          <cell r="H889">
            <v>0</v>
          </cell>
          <cell r="I889">
            <v>0</v>
          </cell>
          <cell r="J889">
            <v>0</v>
          </cell>
          <cell r="K889">
            <v>0</v>
          </cell>
          <cell r="L889">
            <v>0</v>
          </cell>
          <cell r="M889">
            <v>0</v>
          </cell>
          <cell r="N889">
            <v>0</v>
          </cell>
          <cell r="O889">
            <v>0</v>
          </cell>
        </row>
        <row r="890">
          <cell r="C890">
            <v>221102005049</v>
          </cell>
          <cell r="D890" t="str">
            <v>10800221102005049</v>
          </cell>
          <cell r="E890" t="str">
            <v>国家级杀菌卫士</v>
          </cell>
          <cell r="F890" t="str">
            <v>黎山峰</v>
          </cell>
          <cell r="G890" t="str">
            <v>2004103</v>
          </cell>
          <cell r="H890">
            <v>0</v>
          </cell>
          <cell r="I890">
            <v>0</v>
          </cell>
          <cell r="J890">
            <v>0</v>
          </cell>
          <cell r="K890">
            <v>0</v>
          </cell>
          <cell r="L890">
            <v>0</v>
          </cell>
          <cell r="M890">
            <v>0</v>
          </cell>
          <cell r="N890">
            <v>0</v>
          </cell>
          <cell r="O890">
            <v>0</v>
          </cell>
        </row>
        <row r="891">
          <cell r="C891">
            <v>221102005050</v>
          </cell>
          <cell r="D891" t="str">
            <v>10800221102005050</v>
          </cell>
          <cell r="E891" t="str">
            <v>省级基于BCM2711B0处理器的人数识</v>
          </cell>
          <cell r="F891" t="str">
            <v>张志坚</v>
          </cell>
          <cell r="G891" t="str">
            <v>2006044</v>
          </cell>
          <cell r="H891">
            <v>0</v>
          </cell>
          <cell r="I891">
            <v>0</v>
          </cell>
          <cell r="J891">
            <v>0</v>
          </cell>
          <cell r="K891">
            <v>0</v>
          </cell>
          <cell r="L891">
            <v>0</v>
          </cell>
          <cell r="M891">
            <v>0</v>
          </cell>
          <cell r="N891">
            <v>0</v>
          </cell>
          <cell r="O891">
            <v>0</v>
          </cell>
        </row>
        <row r="892">
          <cell r="C892">
            <v>221102005051</v>
          </cell>
          <cell r="D892" t="str">
            <v>10800221102005051</v>
          </cell>
          <cell r="E892" t="str">
            <v>校级基于stm32超声波清洗智能鱼缸</v>
          </cell>
          <cell r="F892" t="str">
            <v>李明</v>
          </cell>
          <cell r="G892" t="str">
            <v>2004072</v>
          </cell>
          <cell r="H892">
            <v>0</v>
          </cell>
          <cell r="I892">
            <v>0</v>
          </cell>
          <cell r="J892">
            <v>0</v>
          </cell>
          <cell r="K892">
            <v>0</v>
          </cell>
          <cell r="L892">
            <v>0</v>
          </cell>
          <cell r="M892">
            <v>0</v>
          </cell>
          <cell r="N892">
            <v>0</v>
          </cell>
          <cell r="O892">
            <v>0</v>
          </cell>
        </row>
        <row r="893">
          <cell r="C893">
            <v>221102005052</v>
          </cell>
          <cell r="D893" t="str">
            <v>10800221102005052</v>
          </cell>
          <cell r="E893" t="str">
            <v>校级基于脑电波的小车协同控制</v>
          </cell>
          <cell r="F893" t="str">
            <v>胡胜</v>
          </cell>
          <cell r="G893" t="str">
            <v>2004015</v>
          </cell>
          <cell r="H893">
            <v>0</v>
          </cell>
          <cell r="I893">
            <v>0</v>
          </cell>
          <cell r="J893">
            <v>0</v>
          </cell>
          <cell r="K893">
            <v>0</v>
          </cell>
          <cell r="L893">
            <v>0</v>
          </cell>
          <cell r="M893">
            <v>0</v>
          </cell>
          <cell r="N893">
            <v>0</v>
          </cell>
          <cell r="O893">
            <v>0</v>
          </cell>
        </row>
        <row r="894">
          <cell r="C894">
            <v>221102005053</v>
          </cell>
          <cell r="D894" t="str">
            <v>10800221102005053</v>
          </cell>
          <cell r="E894" t="str">
            <v>省级基于视觉的导盲小助手</v>
          </cell>
          <cell r="F894" t="str">
            <v>王彩申</v>
          </cell>
          <cell r="G894" t="str">
            <v>2013073</v>
          </cell>
          <cell r="H894">
            <v>0</v>
          </cell>
          <cell r="I894">
            <v>0</v>
          </cell>
          <cell r="J894">
            <v>0</v>
          </cell>
          <cell r="K894">
            <v>0</v>
          </cell>
          <cell r="L894">
            <v>0</v>
          </cell>
          <cell r="M894">
            <v>0</v>
          </cell>
          <cell r="N894">
            <v>0</v>
          </cell>
          <cell r="O894">
            <v>0</v>
          </cell>
        </row>
        <row r="895">
          <cell r="C895">
            <v>221102005054</v>
          </cell>
          <cell r="D895" t="str">
            <v>10800221102005054</v>
          </cell>
          <cell r="E895" t="str">
            <v>省级基于基于四旋翼的自动路径规划送货系统</v>
          </cell>
          <cell r="F895" t="str">
            <v>王福杰</v>
          </cell>
          <cell r="G895" t="str">
            <v>2018077</v>
          </cell>
          <cell r="H895">
            <v>0</v>
          </cell>
          <cell r="I895">
            <v>0</v>
          </cell>
          <cell r="J895">
            <v>0</v>
          </cell>
          <cell r="K895">
            <v>0</v>
          </cell>
          <cell r="L895">
            <v>0</v>
          </cell>
          <cell r="M895">
            <v>0</v>
          </cell>
          <cell r="N895">
            <v>0</v>
          </cell>
          <cell r="O895">
            <v>0</v>
          </cell>
        </row>
        <row r="896">
          <cell r="C896">
            <v>221102005055</v>
          </cell>
          <cell r="D896" t="str">
            <v>10800221102005055</v>
          </cell>
          <cell r="E896" t="str">
            <v>省级STM32的智能家居机器</v>
          </cell>
          <cell r="F896" t="str">
            <v>廖春萍</v>
          </cell>
          <cell r="G896" t="str">
            <v>2014004</v>
          </cell>
          <cell r="H896">
            <v>0</v>
          </cell>
          <cell r="I896">
            <v>0</v>
          </cell>
          <cell r="J896">
            <v>0</v>
          </cell>
          <cell r="K896">
            <v>0</v>
          </cell>
          <cell r="L896">
            <v>0</v>
          </cell>
          <cell r="M896">
            <v>0</v>
          </cell>
          <cell r="N896">
            <v>0</v>
          </cell>
          <cell r="O896">
            <v>0</v>
          </cell>
        </row>
        <row r="897">
          <cell r="C897">
            <v>221102005056</v>
          </cell>
          <cell r="D897" t="str">
            <v>10800221102005056</v>
          </cell>
          <cell r="E897" t="str">
            <v>省级基于人工智能的6G移动通信频谱资源管</v>
          </cell>
          <cell r="F897" t="str">
            <v>张国斌</v>
          </cell>
          <cell r="G897" t="str">
            <v>2011006</v>
          </cell>
          <cell r="H897">
            <v>0</v>
          </cell>
          <cell r="I897">
            <v>0</v>
          </cell>
          <cell r="J897">
            <v>0</v>
          </cell>
          <cell r="K897">
            <v>0</v>
          </cell>
          <cell r="L897">
            <v>0</v>
          </cell>
          <cell r="M897">
            <v>0</v>
          </cell>
          <cell r="N897">
            <v>0</v>
          </cell>
          <cell r="O897">
            <v>0</v>
          </cell>
        </row>
        <row r="898">
          <cell r="C898">
            <v>221102005057</v>
          </cell>
          <cell r="D898" t="str">
            <v>10800221102005057</v>
          </cell>
          <cell r="E898" t="str">
            <v>校级基于STM32的“云”音乐播放器</v>
          </cell>
          <cell r="F898" t="str">
            <v>刘敏霞</v>
          </cell>
          <cell r="G898" t="str">
            <v>2007052</v>
          </cell>
          <cell r="H898">
            <v>0</v>
          </cell>
          <cell r="I898">
            <v>0</v>
          </cell>
          <cell r="J898">
            <v>0</v>
          </cell>
          <cell r="K898">
            <v>0</v>
          </cell>
          <cell r="L898">
            <v>0</v>
          </cell>
          <cell r="M898">
            <v>0</v>
          </cell>
          <cell r="N898">
            <v>0</v>
          </cell>
          <cell r="O898">
            <v>0</v>
          </cell>
        </row>
        <row r="899">
          <cell r="C899">
            <v>221102005058</v>
          </cell>
          <cell r="D899" t="str">
            <v>10800221102005058</v>
          </cell>
          <cell r="E899" t="str">
            <v>校级基于深度学习的体感式鼠标</v>
          </cell>
          <cell r="F899" t="str">
            <v>胡亚伟</v>
          </cell>
          <cell r="G899" t="str">
            <v>2013038</v>
          </cell>
          <cell r="H899">
            <v>0</v>
          </cell>
          <cell r="I899">
            <v>0</v>
          </cell>
          <cell r="J899">
            <v>0</v>
          </cell>
          <cell r="K899">
            <v>0</v>
          </cell>
          <cell r="L899">
            <v>0</v>
          </cell>
          <cell r="M899">
            <v>0</v>
          </cell>
          <cell r="N899">
            <v>0</v>
          </cell>
          <cell r="O899">
            <v>0</v>
          </cell>
        </row>
        <row r="900">
          <cell r="C900">
            <v>221102005059</v>
          </cell>
          <cell r="D900" t="str">
            <v>10800221102005059</v>
          </cell>
          <cell r="E900" t="str">
            <v>校级多节点协作缓存通信技术在车联网中的应</v>
          </cell>
          <cell r="F900" t="str">
            <v>张国斌</v>
          </cell>
          <cell r="G900" t="str">
            <v>2011006</v>
          </cell>
          <cell r="H900">
            <v>0</v>
          </cell>
          <cell r="I900">
            <v>0</v>
          </cell>
          <cell r="J900">
            <v>0</v>
          </cell>
          <cell r="K900">
            <v>0</v>
          </cell>
          <cell r="L900">
            <v>0</v>
          </cell>
          <cell r="M900">
            <v>0</v>
          </cell>
          <cell r="N900">
            <v>0</v>
          </cell>
          <cell r="O900">
            <v>0</v>
          </cell>
        </row>
        <row r="901">
          <cell r="C901">
            <v>221102005060</v>
          </cell>
          <cell r="D901" t="str">
            <v>10800221102005060</v>
          </cell>
          <cell r="E901" t="str">
            <v>校级基于机器视觉的高质量光谱共焦检测技术</v>
          </cell>
          <cell r="F901" t="str">
            <v>魏亚东</v>
          </cell>
          <cell r="G901" t="str">
            <v>2003033</v>
          </cell>
          <cell r="H901">
            <v>0</v>
          </cell>
          <cell r="I901">
            <v>0</v>
          </cell>
          <cell r="J901">
            <v>0</v>
          </cell>
          <cell r="K901">
            <v>0</v>
          </cell>
          <cell r="L901">
            <v>0</v>
          </cell>
          <cell r="M901">
            <v>0</v>
          </cell>
          <cell r="N901">
            <v>0</v>
          </cell>
          <cell r="O901">
            <v>0</v>
          </cell>
        </row>
        <row r="902">
          <cell r="C902">
            <v>221102005061</v>
          </cell>
          <cell r="D902" t="str">
            <v>10800221102005061</v>
          </cell>
          <cell r="E902" t="str">
            <v>省级基于ZEMAX的胶囊内窥镜光学系统设</v>
          </cell>
          <cell r="F902" t="str">
            <v>王红成</v>
          </cell>
          <cell r="G902" t="str">
            <v>2007023</v>
          </cell>
          <cell r="H902">
            <v>0</v>
          </cell>
          <cell r="I902">
            <v>0</v>
          </cell>
          <cell r="J902">
            <v>0</v>
          </cell>
          <cell r="K902">
            <v>0</v>
          </cell>
          <cell r="L902">
            <v>0</v>
          </cell>
          <cell r="M902">
            <v>0</v>
          </cell>
          <cell r="N902">
            <v>0</v>
          </cell>
          <cell r="O902">
            <v>0</v>
          </cell>
        </row>
        <row r="903">
          <cell r="C903">
            <v>221102005062</v>
          </cell>
          <cell r="D903" t="str">
            <v>10800221102005062</v>
          </cell>
          <cell r="E903" t="str">
            <v>校级空中物流</v>
          </cell>
          <cell r="F903" t="str">
            <v>车梦瑶</v>
          </cell>
          <cell r="G903" t="str">
            <v>2018286</v>
          </cell>
          <cell r="H903">
            <v>0</v>
          </cell>
          <cell r="I903">
            <v>0</v>
          </cell>
          <cell r="J903">
            <v>0</v>
          </cell>
          <cell r="K903">
            <v>0</v>
          </cell>
          <cell r="L903">
            <v>0</v>
          </cell>
          <cell r="M903">
            <v>0</v>
          </cell>
          <cell r="N903">
            <v>0</v>
          </cell>
          <cell r="O903">
            <v>0</v>
          </cell>
        </row>
        <row r="904">
          <cell r="C904">
            <v>221102005063</v>
          </cell>
          <cell r="D904" t="str">
            <v>10800221102005063</v>
          </cell>
          <cell r="E904" t="str">
            <v>校级乒乓球自动发球机</v>
          </cell>
          <cell r="F904" t="str">
            <v>王福杰</v>
          </cell>
          <cell r="G904" t="str">
            <v>2018077</v>
          </cell>
          <cell r="H904">
            <v>0</v>
          </cell>
          <cell r="I904">
            <v>0</v>
          </cell>
          <cell r="J904">
            <v>0</v>
          </cell>
          <cell r="K904">
            <v>0</v>
          </cell>
          <cell r="L904">
            <v>0</v>
          </cell>
          <cell r="M904">
            <v>0</v>
          </cell>
          <cell r="N904">
            <v>0</v>
          </cell>
          <cell r="O904">
            <v>0</v>
          </cell>
        </row>
        <row r="905">
          <cell r="C905">
            <v>221102005064</v>
          </cell>
          <cell r="D905" t="str">
            <v>10800221102005064</v>
          </cell>
          <cell r="E905" t="str">
            <v>校级智能半自动贴片机的设计与制作</v>
          </cell>
          <cell r="F905" t="str">
            <v>卢柱荣</v>
          </cell>
          <cell r="G905" t="str">
            <v>2000026</v>
          </cell>
          <cell r="H905">
            <v>0</v>
          </cell>
          <cell r="I905">
            <v>0</v>
          </cell>
          <cell r="J905">
            <v>0</v>
          </cell>
          <cell r="K905">
            <v>0</v>
          </cell>
          <cell r="L905">
            <v>0</v>
          </cell>
          <cell r="M905">
            <v>0</v>
          </cell>
          <cell r="N905">
            <v>0</v>
          </cell>
          <cell r="O905">
            <v>0</v>
          </cell>
        </row>
        <row r="906">
          <cell r="C906">
            <v>221102005065</v>
          </cell>
          <cell r="D906" t="str">
            <v>10800221102005065</v>
          </cell>
          <cell r="E906" t="str">
            <v>校级窗帘智能化控制的研究与设计</v>
          </cell>
          <cell r="F906" t="str">
            <v>张兆云</v>
          </cell>
          <cell r="G906" t="str">
            <v>2016006</v>
          </cell>
          <cell r="H906">
            <v>0</v>
          </cell>
          <cell r="I906">
            <v>0</v>
          </cell>
          <cell r="J906">
            <v>0</v>
          </cell>
          <cell r="K906">
            <v>0</v>
          </cell>
          <cell r="L906">
            <v>0</v>
          </cell>
          <cell r="M906">
            <v>0</v>
          </cell>
          <cell r="N906">
            <v>0</v>
          </cell>
          <cell r="O906">
            <v>0</v>
          </cell>
        </row>
        <row r="907">
          <cell r="C907">
            <v>221102005066</v>
          </cell>
          <cell r="D907" t="str">
            <v>10800221102005066</v>
          </cell>
          <cell r="E907" t="str">
            <v>校级工厂轨道巡检哨兵机器人</v>
          </cell>
          <cell r="F907" t="str">
            <v>麦婉兰</v>
          </cell>
          <cell r="G907" t="str">
            <v>2000021</v>
          </cell>
          <cell r="H907">
            <v>0</v>
          </cell>
          <cell r="I907">
            <v>0</v>
          </cell>
          <cell r="J907">
            <v>0</v>
          </cell>
          <cell r="K907">
            <v>0</v>
          </cell>
          <cell r="L907">
            <v>0</v>
          </cell>
          <cell r="M907">
            <v>0</v>
          </cell>
          <cell r="N907">
            <v>0</v>
          </cell>
          <cell r="O907">
            <v>0</v>
          </cell>
        </row>
        <row r="908">
          <cell r="C908">
            <v>221102005067</v>
          </cell>
          <cell r="D908" t="str">
            <v>10800221102005067</v>
          </cell>
          <cell r="E908" t="str">
            <v>省级轻小型无人机载合成孔径雷达成像平台</v>
          </cell>
          <cell r="F908" t="str">
            <v>赵晓芳</v>
          </cell>
          <cell r="G908" t="str">
            <v>2011005</v>
          </cell>
          <cell r="H908">
            <v>0</v>
          </cell>
          <cell r="I908">
            <v>0</v>
          </cell>
          <cell r="J908">
            <v>0</v>
          </cell>
          <cell r="K908">
            <v>0</v>
          </cell>
          <cell r="L908">
            <v>0</v>
          </cell>
          <cell r="M908">
            <v>0</v>
          </cell>
          <cell r="N908">
            <v>0</v>
          </cell>
          <cell r="O908">
            <v>0</v>
          </cell>
        </row>
        <row r="909">
          <cell r="C909">
            <v>221102005068</v>
          </cell>
          <cell r="D909" t="str">
            <v>10800221102005068</v>
          </cell>
          <cell r="E909" t="str">
            <v>国家级基于VIO的自主导航四旋翼飞行器</v>
          </cell>
          <cell r="F909" t="str">
            <v>姚娜</v>
          </cell>
          <cell r="G909" t="str">
            <v>2011024</v>
          </cell>
          <cell r="H909">
            <v>0</v>
          </cell>
          <cell r="I909">
            <v>0</v>
          </cell>
          <cell r="J909">
            <v>0</v>
          </cell>
          <cell r="K909">
            <v>0</v>
          </cell>
          <cell r="L909">
            <v>0</v>
          </cell>
          <cell r="M909">
            <v>0</v>
          </cell>
          <cell r="N909">
            <v>0</v>
          </cell>
          <cell r="O909">
            <v>0</v>
          </cell>
        </row>
        <row r="910">
          <cell r="C910">
            <v>221102005069</v>
          </cell>
          <cell r="D910" t="str">
            <v>10800221102005069</v>
          </cell>
          <cell r="E910" t="str">
            <v>校级入门级教育机器人的设计与制作</v>
          </cell>
          <cell r="F910" t="str">
            <v>卢柱荣</v>
          </cell>
          <cell r="G910" t="str">
            <v>2000026</v>
          </cell>
          <cell r="H910">
            <v>0</v>
          </cell>
          <cell r="I910">
            <v>0</v>
          </cell>
          <cell r="J910">
            <v>0</v>
          </cell>
          <cell r="K910">
            <v>0</v>
          </cell>
          <cell r="L910">
            <v>0</v>
          </cell>
          <cell r="M910">
            <v>0</v>
          </cell>
          <cell r="N910">
            <v>0</v>
          </cell>
          <cell r="O910">
            <v>0</v>
          </cell>
        </row>
        <row r="911">
          <cell r="C911">
            <v>221102005070</v>
          </cell>
          <cell r="D911" t="str">
            <v>10800221102005070</v>
          </cell>
          <cell r="E911" t="str">
            <v>国家级眼控光标研究与设计</v>
          </cell>
          <cell r="F911" t="str">
            <v>赵洋</v>
          </cell>
          <cell r="G911" t="str">
            <v>2012050</v>
          </cell>
          <cell r="H911">
            <v>0</v>
          </cell>
          <cell r="I911">
            <v>0</v>
          </cell>
          <cell r="J911">
            <v>0</v>
          </cell>
          <cell r="K911">
            <v>0</v>
          </cell>
          <cell r="L911">
            <v>0</v>
          </cell>
          <cell r="M911">
            <v>0</v>
          </cell>
          <cell r="N911">
            <v>0</v>
          </cell>
          <cell r="O911">
            <v>0</v>
          </cell>
        </row>
        <row r="912">
          <cell r="C912">
            <v>221102005071</v>
          </cell>
          <cell r="D912" t="str">
            <v>10800221102005071</v>
          </cell>
          <cell r="E912" t="str">
            <v>省级智能环保绿植培育系统</v>
          </cell>
          <cell r="F912" t="str">
            <v>赖颖昕</v>
          </cell>
          <cell r="G912" t="str">
            <v>2008018</v>
          </cell>
          <cell r="H912">
            <v>0</v>
          </cell>
          <cell r="I912">
            <v>0</v>
          </cell>
          <cell r="J912">
            <v>0</v>
          </cell>
          <cell r="K912">
            <v>0</v>
          </cell>
          <cell r="L912">
            <v>0</v>
          </cell>
          <cell r="M912">
            <v>0</v>
          </cell>
          <cell r="N912">
            <v>0</v>
          </cell>
          <cell r="O912">
            <v>0</v>
          </cell>
        </row>
        <row r="913">
          <cell r="C913">
            <v>221102005072</v>
          </cell>
          <cell r="D913" t="str">
            <v>10800221102005072</v>
          </cell>
          <cell r="E913" t="str">
            <v>校级消防机器人</v>
          </cell>
          <cell r="F913" t="str">
            <v>张睿</v>
          </cell>
          <cell r="G913" t="str">
            <v>2003069</v>
          </cell>
          <cell r="H913">
            <v>0</v>
          </cell>
          <cell r="I913">
            <v>0</v>
          </cell>
          <cell r="J913">
            <v>0</v>
          </cell>
          <cell r="K913">
            <v>0</v>
          </cell>
          <cell r="L913">
            <v>0</v>
          </cell>
          <cell r="M913">
            <v>0</v>
          </cell>
          <cell r="N913">
            <v>0</v>
          </cell>
          <cell r="O913">
            <v>0</v>
          </cell>
        </row>
        <row r="914">
          <cell r="C914">
            <v>221102005073</v>
          </cell>
          <cell r="D914" t="str">
            <v>10800221102005073</v>
          </cell>
          <cell r="E914" t="str">
            <v>校级基于深度学习的短时交通流预测研究</v>
          </cell>
          <cell r="F914" t="str">
            <v>秦斐燕</v>
          </cell>
          <cell r="G914" t="str">
            <v>2018267</v>
          </cell>
          <cell r="H914">
            <v>0</v>
          </cell>
          <cell r="I914">
            <v>0</v>
          </cell>
          <cell r="J914">
            <v>0</v>
          </cell>
          <cell r="K914">
            <v>0</v>
          </cell>
          <cell r="L914">
            <v>0</v>
          </cell>
          <cell r="M914">
            <v>0</v>
          </cell>
          <cell r="N914">
            <v>0</v>
          </cell>
          <cell r="O914">
            <v>0</v>
          </cell>
        </row>
        <row r="915">
          <cell r="C915">
            <v>221102005074</v>
          </cell>
          <cell r="D915" t="str">
            <v>10800221102005074</v>
          </cell>
          <cell r="E915" t="str">
            <v>校级无线智能点菜机</v>
          </cell>
          <cell r="F915" t="str">
            <v>江小敏</v>
          </cell>
          <cell r="G915" t="str">
            <v>2013035</v>
          </cell>
          <cell r="H915">
            <v>0</v>
          </cell>
          <cell r="I915">
            <v>0</v>
          </cell>
          <cell r="J915">
            <v>0</v>
          </cell>
          <cell r="K915">
            <v>0</v>
          </cell>
          <cell r="L915">
            <v>0</v>
          </cell>
          <cell r="M915">
            <v>0</v>
          </cell>
          <cell r="N915">
            <v>0</v>
          </cell>
          <cell r="O915">
            <v>0</v>
          </cell>
        </row>
        <row r="916">
          <cell r="C916">
            <v>221102005075</v>
          </cell>
          <cell r="D916" t="str">
            <v>10800221102005075</v>
          </cell>
          <cell r="E916" t="str">
            <v>校级物流机器人</v>
          </cell>
          <cell r="F916" t="str">
            <v>车梦瑶</v>
          </cell>
          <cell r="G916" t="str">
            <v>2018286</v>
          </cell>
          <cell r="H916">
            <v>0</v>
          </cell>
          <cell r="I916">
            <v>0</v>
          </cell>
          <cell r="J916">
            <v>0</v>
          </cell>
          <cell r="K916">
            <v>0</v>
          </cell>
          <cell r="L916">
            <v>0</v>
          </cell>
          <cell r="M916">
            <v>0</v>
          </cell>
          <cell r="N916">
            <v>0</v>
          </cell>
          <cell r="O916">
            <v>0</v>
          </cell>
        </row>
        <row r="917">
          <cell r="C917">
            <v>221102005076</v>
          </cell>
          <cell r="D917" t="str">
            <v>10800221102005076</v>
          </cell>
          <cell r="E917" t="str">
            <v>省级太阳能板清扫机器人</v>
          </cell>
          <cell r="F917" t="str">
            <v>康丽</v>
          </cell>
          <cell r="G917" t="str">
            <v>2002039</v>
          </cell>
          <cell r="H917">
            <v>0</v>
          </cell>
          <cell r="I917">
            <v>0</v>
          </cell>
          <cell r="J917">
            <v>0</v>
          </cell>
          <cell r="K917">
            <v>0</v>
          </cell>
          <cell r="L917">
            <v>0</v>
          </cell>
          <cell r="M917">
            <v>0</v>
          </cell>
          <cell r="N917">
            <v>0</v>
          </cell>
          <cell r="O917">
            <v>0</v>
          </cell>
        </row>
        <row r="918">
          <cell r="C918">
            <v>221102005077</v>
          </cell>
          <cell r="D918" t="str">
            <v>10800221102005077</v>
          </cell>
          <cell r="E918" t="str">
            <v>校级基于ZEMAX的双胶合消色差透镜的设</v>
          </cell>
          <cell r="F918" t="str">
            <v>杨平</v>
          </cell>
          <cell r="G918" t="str">
            <v>2013020</v>
          </cell>
          <cell r="H918">
            <v>0</v>
          </cell>
          <cell r="I918">
            <v>0</v>
          </cell>
          <cell r="J918">
            <v>0</v>
          </cell>
          <cell r="K918">
            <v>0</v>
          </cell>
          <cell r="L918">
            <v>0</v>
          </cell>
          <cell r="M918">
            <v>0</v>
          </cell>
          <cell r="N918">
            <v>0</v>
          </cell>
          <cell r="O918">
            <v>0</v>
          </cell>
        </row>
        <row r="919">
          <cell r="C919">
            <v>221102005078</v>
          </cell>
          <cell r="D919" t="str">
            <v>10800221102005078</v>
          </cell>
          <cell r="E919" t="str">
            <v>校级基于MATLAB的水果分级识别系统</v>
          </cell>
          <cell r="F919" t="str">
            <v>魏文红</v>
          </cell>
          <cell r="G919" t="str">
            <v>2009012</v>
          </cell>
          <cell r="H919">
            <v>0</v>
          </cell>
          <cell r="I919">
            <v>0</v>
          </cell>
          <cell r="J919">
            <v>0</v>
          </cell>
          <cell r="K919">
            <v>0</v>
          </cell>
          <cell r="L919">
            <v>0</v>
          </cell>
          <cell r="M919">
            <v>0</v>
          </cell>
          <cell r="N919">
            <v>0</v>
          </cell>
          <cell r="O919">
            <v>0</v>
          </cell>
        </row>
        <row r="920">
          <cell r="C920">
            <v>221102005079</v>
          </cell>
          <cell r="D920" t="str">
            <v>10800221102005079</v>
          </cell>
          <cell r="E920" t="str">
            <v>校级微聊-人工智能心理咨询平台</v>
          </cell>
          <cell r="F920" t="str">
            <v>邓慧芬</v>
          </cell>
          <cell r="G920" t="str">
            <v>2013059</v>
          </cell>
          <cell r="H920">
            <v>0</v>
          </cell>
          <cell r="I920">
            <v>0</v>
          </cell>
          <cell r="J920">
            <v>0</v>
          </cell>
          <cell r="K920">
            <v>0</v>
          </cell>
          <cell r="L920">
            <v>0</v>
          </cell>
          <cell r="M920">
            <v>0</v>
          </cell>
          <cell r="N920">
            <v>0</v>
          </cell>
          <cell r="O920">
            <v>0</v>
          </cell>
        </row>
        <row r="921">
          <cell r="C921">
            <v>221102005080</v>
          </cell>
          <cell r="D921" t="str">
            <v>10800221102005080</v>
          </cell>
          <cell r="E921" t="str">
            <v>省级基于Matlab的干涉与衍射虚拟仿真</v>
          </cell>
          <cell r="F921" t="str">
            <v>刘敏霞</v>
          </cell>
          <cell r="G921" t="str">
            <v>2007052</v>
          </cell>
          <cell r="H921">
            <v>0</v>
          </cell>
          <cell r="I921">
            <v>0</v>
          </cell>
          <cell r="J921">
            <v>0</v>
          </cell>
          <cell r="K921">
            <v>0</v>
          </cell>
          <cell r="L921">
            <v>0</v>
          </cell>
          <cell r="M921">
            <v>0</v>
          </cell>
          <cell r="N921">
            <v>0</v>
          </cell>
          <cell r="O921">
            <v>0</v>
          </cell>
        </row>
        <row r="922">
          <cell r="C922">
            <v>221102005081</v>
          </cell>
          <cell r="D922" t="str">
            <v>10800221102005081</v>
          </cell>
          <cell r="E922" t="str">
            <v>校级新媒体下的创客沙龙平台构建与交流</v>
          </cell>
          <cell r="F922" t="str">
            <v>张耿</v>
          </cell>
          <cell r="G922" t="str">
            <v>2012036</v>
          </cell>
          <cell r="H922">
            <v>0</v>
          </cell>
          <cell r="I922">
            <v>0</v>
          </cell>
          <cell r="J922">
            <v>0</v>
          </cell>
          <cell r="K922">
            <v>0</v>
          </cell>
          <cell r="L922">
            <v>0</v>
          </cell>
          <cell r="M922">
            <v>0</v>
          </cell>
          <cell r="N922">
            <v>0</v>
          </cell>
          <cell r="O922">
            <v>0</v>
          </cell>
        </row>
        <row r="923">
          <cell r="C923">
            <v>221102005082</v>
          </cell>
          <cell r="D923" t="str">
            <v>10800221102005082</v>
          </cell>
          <cell r="E923" t="str">
            <v>校级AIN衬底COB LED光源一次配光</v>
          </cell>
          <cell r="F923" t="str">
            <v>郑华</v>
          </cell>
          <cell r="G923" t="str">
            <v>2014017</v>
          </cell>
          <cell r="H923">
            <v>0</v>
          </cell>
          <cell r="I923">
            <v>0</v>
          </cell>
          <cell r="J923">
            <v>0</v>
          </cell>
          <cell r="K923">
            <v>0</v>
          </cell>
          <cell r="L923">
            <v>0</v>
          </cell>
          <cell r="M923">
            <v>0</v>
          </cell>
          <cell r="N923">
            <v>0</v>
          </cell>
          <cell r="O923">
            <v>0</v>
          </cell>
        </row>
        <row r="924">
          <cell r="C924">
            <v>221102005083</v>
          </cell>
          <cell r="D924" t="str">
            <v>10800221102005083</v>
          </cell>
          <cell r="E924" t="str">
            <v>校级基于STM32智能物流车</v>
          </cell>
          <cell r="F924" t="str">
            <v>沈博</v>
          </cell>
          <cell r="G924" t="str">
            <v>2019067</v>
          </cell>
          <cell r="H924">
            <v>0</v>
          </cell>
          <cell r="I924">
            <v>0</v>
          </cell>
          <cell r="J924">
            <v>0</v>
          </cell>
          <cell r="K924">
            <v>0</v>
          </cell>
          <cell r="L924">
            <v>0</v>
          </cell>
          <cell r="M924">
            <v>0</v>
          </cell>
          <cell r="N924">
            <v>0</v>
          </cell>
          <cell r="O924">
            <v>0</v>
          </cell>
        </row>
        <row r="925">
          <cell r="C925">
            <v>221102005084</v>
          </cell>
          <cell r="D925" t="str">
            <v>10800221102005084</v>
          </cell>
          <cell r="E925" t="str">
            <v>校级无线心率体温测量仪</v>
          </cell>
          <cell r="F925" t="str">
            <v>黎山峰</v>
          </cell>
          <cell r="G925" t="str">
            <v>2004103</v>
          </cell>
          <cell r="H925">
            <v>0</v>
          </cell>
          <cell r="I925">
            <v>0</v>
          </cell>
          <cell r="J925">
            <v>0</v>
          </cell>
          <cell r="K925">
            <v>0</v>
          </cell>
          <cell r="L925">
            <v>0</v>
          </cell>
          <cell r="M925">
            <v>0</v>
          </cell>
          <cell r="N925">
            <v>0</v>
          </cell>
          <cell r="O925">
            <v>0</v>
          </cell>
        </row>
        <row r="926">
          <cell r="C926">
            <v>221102005085</v>
          </cell>
          <cell r="D926" t="str">
            <v>10800221102005085</v>
          </cell>
          <cell r="E926" t="str">
            <v>校级智能鱼缸</v>
          </cell>
          <cell r="F926" t="str">
            <v>李明</v>
          </cell>
          <cell r="G926" t="str">
            <v>2004072</v>
          </cell>
          <cell r="H926">
            <v>0</v>
          </cell>
          <cell r="I926">
            <v>0</v>
          </cell>
          <cell r="J926">
            <v>0</v>
          </cell>
          <cell r="K926">
            <v>0</v>
          </cell>
          <cell r="L926">
            <v>0</v>
          </cell>
          <cell r="M926">
            <v>0</v>
          </cell>
          <cell r="N926">
            <v>0</v>
          </cell>
          <cell r="O926">
            <v>0</v>
          </cell>
        </row>
        <row r="927">
          <cell r="C927">
            <v>221102005086</v>
          </cell>
          <cell r="D927" t="str">
            <v>10800221102005086</v>
          </cell>
          <cell r="E927" t="str">
            <v>校级基于自行车应用场景下的无人机自动跟踪</v>
          </cell>
          <cell r="F927" t="str">
            <v>赵洋</v>
          </cell>
          <cell r="G927" t="str">
            <v>2012050</v>
          </cell>
          <cell r="H927">
            <v>0</v>
          </cell>
          <cell r="I927">
            <v>0</v>
          </cell>
          <cell r="J927">
            <v>0</v>
          </cell>
          <cell r="K927">
            <v>0</v>
          </cell>
          <cell r="L927">
            <v>0</v>
          </cell>
          <cell r="M927">
            <v>0</v>
          </cell>
          <cell r="N927">
            <v>0</v>
          </cell>
          <cell r="O927">
            <v>0</v>
          </cell>
        </row>
        <row r="928">
          <cell r="C928">
            <v>221102005087</v>
          </cell>
          <cell r="D928" t="str">
            <v>10800221102005087</v>
          </cell>
          <cell r="E928" t="str">
            <v>校级基于人工智能的网球训练系统</v>
          </cell>
          <cell r="F928" t="str">
            <v>唐校</v>
          </cell>
          <cell r="G928" t="str">
            <v>2014015</v>
          </cell>
          <cell r="H928">
            <v>0</v>
          </cell>
          <cell r="I928">
            <v>0</v>
          </cell>
          <cell r="J928">
            <v>0</v>
          </cell>
          <cell r="K928">
            <v>0</v>
          </cell>
          <cell r="L928">
            <v>0</v>
          </cell>
          <cell r="M928">
            <v>0</v>
          </cell>
          <cell r="N928">
            <v>0</v>
          </cell>
          <cell r="O928">
            <v>0</v>
          </cell>
        </row>
        <row r="929">
          <cell r="C929">
            <v>221102005088</v>
          </cell>
          <cell r="D929" t="str">
            <v>10800221102005088</v>
          </cell>
          <cell r="E929" t="str">
            <v>校级交互式文字游戏设计</v>
          </cell>
          <cell r="F929" t="str">
            <v>雷瑞庭</v>
          </cell>
          <cell r="G929" t="str">
            <v>2008044</v>
          </cell>
          <cell r="H929">
            <v>0</v>
          </cell>
          <cell r="I929">
            <v>0</v>
          </cell>
          <cell r="J929">
            <v>0</v>
          </cell>
          <cell r="K929">
            <v>0</v>
          </cell>
          <cell r="L929">
            <v>0</v>
          </cell>
          <cell r="M929">
            <v>0</v>
          </cell>
          <cell r="N929">
            <v>0</v>
          </cell>
          <cell r="O929">
            <v>0</v>
          </cell>
        </row>
        <row r="930">
          <cell r="C930">
            <v>221102005089</v>
          </cell>
          <cell r="D930" t="str">
            <v>10800221102005089</v>
          </cell>
          <cell r="E930" t="str">
            <v>校级农药喷洒机器人</v>
          </cell>
          <cell r="F930" t="str">
            <v>王福杰</v>
          </cell>
          <cell r="G930" t="str">
            <v>2018077</v>
          </cell>
          <cell r="H930">
            <v>0</v>
          </cell>
          <cell r="I930">
            <v>0</v>
          </cell>
          <cell r="J930">
            <v>0</v>
          </cell>
          <cell r="K930">
            <v>0</v>
          </cell>
          <cell r="L930">
            <v>0</v>
          </cell>
          <cell r="M930">
            <v>0</v>
          </cell>
          <cell r="N930">
            <v>0</v>
          </cell>
          <cell r="O930">
            <v>0</v>
          </cell>
        </row>
        <row r="931">
          <cell r="C931">
            <v>221102005090</v>
          </cell>
          <cell r="D931" t="str">
            <v>10800221102005090</v>
          </cell>
          <cell r="E931" t="str">
            <v>校级动漫交互平台</v>
          </cell>
          <cell r="F931" t="str">
            <v>余炽业</v>
          </cell>
          <cell r="G931" t="str">
            <v>2005059</v>
          </cell>
          <cell r="H931">
            <v>0</v>
          </cell>
          <cell r="I931">
            <v>0</v>
          </cell>
          <cell r="J931">
            <v>0</v>
          </cell>
          <cell r="K931">
            <v>0</v>
          </cell>
          <cell r="L931">
            <v>0</v>
          </cell>
          <cell r="M931">
            <v>0</v>
          </cell>
          <cell r="N931">
            <v>0</v>
          </cell>
          <cell r="O931">
            <v>0</v>
          </cell>
        </row>
        <row r="932">
          <cell r="C932">
            <v>221102005091</v>
          </cell>
          <cell r="D932" t="str">
            <v>10800221102005091</v>
          </cell>
          <cell r="E932" t="str">
            <v>校级智能监测与预警系统</v>
          </cell>
          <cell r="F932" t="str">
            <v>雷瑞庭</v>
          </cell>
          <cell r="G932" t="str">
            <v>2008044</v>
          </cell>
          <cell r="H932">
            <v>0</v>
          </cell>
          <cell r="I932">
            <v>0</v>
          </cell>
          <cell r="J932">
            <v>0</v>
          </cell>
          <cell r="K932">
            <v>0</v>
          </cell>
          <cell r="L932">
            <v>0</v>
          </cell>
          <cell r="M932">
            <v>0</v>
          </cell>
          <cell r="N932">
            <v>0</v>
          </cell>
          <cell r="O932">
            <v>0</v>
          </cell>
        </row>
        <row r="933">
          <cell r="C933">
            <v>221102005092</v>
          </cell>
          <cell r="D933" t="str">
            <v>10800221102005092</v>
          </cell>
          <cell r="E933" t="str">
            <v>校级基于图像识别的智能物流小车</v>
          </cell>
          <cell r="F933" t="str">
            <v>雷瑞庭</v>
          </cell>
          <cell r="G933" t="str">
            <v>2008044</v>
          </cell>
          <cell r="H933">
            <v>0</v>
          </cell>
          <cell r="I933">
            <v>0</v>
          </cell>
          <cell r="J933">
            <v>0</v>
          </cell>
          <cell r="K933">
            <v>0</v>
          </cell>
          <cell r="L933">
            <v>0</v>
          </cell>
          <cell r="M933">
            <v>0</v>
          </cell>
          <cell r="N933">
            <v>0</v>
          </cell>
          <cell r="O933">
            <v>0</v>
          </cell>
        </row>
        <row r="934">
          <cell r="C934">
            <v>221102005093</v>
          </cell>
          <cell r="D934" t="str">
            <v>10800221102005093</v>
          </cell>
          <cell r="E934" t="str">
            <v>省级机制引导的脱卤酶从头设计及对典型卤代</v>
          </cell>
          <cell r="F934" t="str">
            <v>胡俊杰</v>
          </cell>
          <cell r="G934" t="str">
            <v>2017003</v>
          </cell>
          <cell r="H934">
            <v>0</v>
          </cell>
          <cell r="I934">
            <v>0</v>
          </cell>
          <cell r="J934">
            <v>0</v>
          </cell>
          <cell r="K934">
            <v>0</v>
          </cell>
          <cell r="L934">
            <v>0</v>
          </cell>
          <cell r="M934">
            <v>0</v>
          </cell>
          <cell r="N934">
            <v>0</v>
          </cell>
          <cell r="O934">
            <v>0</v>
          </cell>
        </row>
        <row r="935">
          <cell r="C935">
            <v>221102005094</v>
          </cell>
          <cell r="D935" t="str">
            <v>10800221102005094</v>
          </cell>
          <cell r="E935" t="str">
            <v>校级岭南地区高温高湿环境下钢结构人行桥健</v>
          </cell>
          <cell r="F935" t="str">
            <v>罗振源</v>
          </cell>
          <cell r="G935" t="str">
            <v>2018259</v>
          </cell>
          <cell r="H935">
            <v>0</v>
          </cell>
          <cell r="I935">
            <v>0</v>
          </cell>
          <cell r="J935">
            <v>0</v>
          </cell>
          <cell r="K935">
            <v>0</v>
          </cell>
          <cell r="L935">
            <v>0</v>
          </cell>
          <cell r="M935">
            <v>0</v>
          </cell>
          <cell r="N935">
            <v>0</v>
          </cell>
          <cell r="O935">
            <v>0</v>
          </cell>
        </row>
        <row r="936">
          <cell r="C936">
            <v>221102005095</v>
          </cell>
          <cell r="D936" t="str">
            <v>10800221102005095</v>
          </cell>
          <cell r="E936" t="str">
            <v>校级盾构渣土免烧砖制备技术及性能研究</v>
          </cell>
          <cell r="F936" t="str">
            <v>高品海</v>
          </cell>
          <cell r="G936" t="str">
            <v>2019017</v>
          </cell>
          <cell r="H936">
            <v>0</v>
          </cell>
          <cell r="I936">
            <v>0</v>
          </cell>
          <cell r="J936">
            <v>0</v>
          </cell>
          <cell r="K936">
            <v>0</v>
          </cell>
          <cell r="L936">
            <v>0</v>
          </cell>
          <cell r="M936">
            <v>0</v>
          </cell>
          <cell r="N936">
            <v>0</v>
          </cell>
          <cell r="O936">
            <v>0</v>
          </cell>
        </row>
        <row r="937">
          <cell r="C937">
            <v>221102005096</v>
          </cell>
          <cell r="D937" t="str">
            <v>10800221102005096</v>
          </cell>
          <cell r="E937" t="str">
            <v>校级淀粉基活性炭-氧化铋纳米复合材料的制</v>
          </cell>
          <cell r="F937" t="str">
            <v>邱永福</v>
          </cell>
          <cell r="G937" t="str">
            <v>2009016</v>
          </cell>
          <cell r="H937">
            <v>0</v>
          </cell>
          <cell r="I937">
            <v>0</v>
          </cell>
          <cell r="J937">
            <v>0</v>
          </cell>
          <cell r="K937">
            <v>0</v>
          </cell>
          <cell r="L937">
            <v>0</v>
          </cell>
          <cell r="M937">
            <v>0</v>
          </cell>
          <cell r="N937">
            <v>0</v>
          </cell>
          <cell r="O937">
            <v>0</v>
          </cell>
        </row>
        <row r="938">
          <cell r="C938">
            <v>221102005097</v>
          </cell>
          <cell r="D938" t="str">
            <v>10800221102005097</v>
          </cell>
          <cell r="E938" t="str">
            <v>省级二氧化锰-改性碳布柔性复合材料的制备</v>
          </cell>
          <cell r="F938" t="str">
            <v>邱永福</v>
          </cell>
          <cell r="G938" t="str">
            <v>2009016</v>
          </cell>
          <cell r="H938">
            <v>0</v>
          </cell>
          <cell r="I938">
            <v>0</v>
          </cell>
          <cell r="J938">
            <v>0</v>
          </cell>
          <cell r="K938">
            <v>0</v>
          </cell>
          <cell r="L938">
            <v>0</v>
          </cell>
          <cell r="M938">
            <v>0</v>
          </cell>
          <cell r="N938">
            <v>0</v>
          </cell>
          <cell r="O938">
            <v>0</v>
          </cell>
        </row>
        <row r="939">
          <cell r="C939">
            <v>221102005098</v>
          </cell>
          <cell r="D939" t="str">
            <v>10800221102005098</v>
          </cell>
          <cell r="E939" t="str">
            <v>校级环净汇——环保行业咨询平台</v>
          </cell>
          <cell r="F939" t="str">
            <v>吴琪</v>
          </cell>
          <cell r="G939" t="str">
            <v>2017092</v>
          </cell>
          <cell r="H939">
            <v>0</v>
          </cell>
          <cell r="I939">
            <v>0</v>
          </cell>
          <cell r="J939">
            <v>0</v>
          </cell>
          <cell r="K939">
            <v>0</v>
          </cell>
          <cell r="L939">
            <v>0</v>
          </cell>
          <cell r="M939">
            <v>0</v>
          </cell>
          <cell r="N939">
            <v>0</v>
          </cell>
          <cell r="O939">
            <v>0</v>
          </cell>
        </row>
        <row r="940">
          <cell r="C940">
            <v>221102005099</v>
          </cell>
          <cell r="D940" t="str">
            <v>10800221102005099</v>
          </cell>
          <cell r="E940" t="str">
            <v>省级减排降噪温拌橡胶沥青的应用关键技术研</v>
          </cell>
          <cell r="F940" t="str">
            <v>黄文通</v>
          </cell>
          <cell r="G940" t="str">
            <v>2016056</v>
          </cell>
          <cell r="H940">
            <v>0</v>
          </cell>
          <cell r="I940">
            <v>0</v>
          </cell>
          <cell r="J940">
            <v>0</v>
          </cell>
          <cell r="K940">
            <v>0</v>
          </cell>
          <cell r="L940">
            <v>0</v>
          </cell>
          <cell r="M940">
            <v>0</v>
          </cell>
          <cell r="N940">
            <v>0</v>
          </cell>
          <cell r="O940">
            <v>0</v>
          </cell>
        </row>
        <row r="941">
          <cell r="C941">
            <v>221102005100</v>
          </cell>
          <cell r="D941" t="str">
            <v>10800221102005100</v>
          </cell>
          <cell r="E941" t="str">
            <v>校级基于不同地段的城市更新模式的探索研究</v>
          </cell>
          <cell r="F941" t="str">
            <v>黄梦怡</v>
          </cell>
          <cell r="G941" t="str">
            <v>2011026</v>
          </cell>
          <cell r="H941">
            <v>0</v>
          </cell>
          <cell r="I941">
            <v>0</v>
          </cell>
          <cell r="J941">
            <v>0</v>
          </cell>
          <cell r="K941">
            <v>0</v>
          </cell>
          <cell r="L941">
            <v>0</v>
          </cell>
          <cell r="M941">
            <v>0</v>
          </cell>
          <cell r="N941">
            <v>0</v>
          </cell>
          <cell r="O941">
            <v>0</v>
          </cell>
        </row>
        <row r="942">
          <cell r="C942">
            <v>221102005101</v>
          </cell>
          <cell r="D942" t="str">
            <v>10800221102005101</v>
          </cell>
          <cell r="E942" t="str">
            <v>校级高性能生物质碳与硫化钼复合材料的可控</v>
          </cell>
          <cell r="F942" t="str">
            <v>谢东</v>
          </cell>
          <cell r="G942" t="str">
            <v>2017042</v>
          </cell>
          <cell r="H942">
            <v>0</v>
          </cell>
          <cell r="I942">
            <v>0</v>
          </cell>
          <cell r="J942">
            <v>0</v>
          </cell>
          <cell r="K942">
            <v>0</v>
          </cell>
          <cell r="L942">
            <v>0</v>
          </cell>
          <cell r="M942">
            <v>0</v>
          </cell>
          <cell r="N942">
            <v>0</v>
          </cell>
          <cell r="O942">
            <v>0</v>
          </cell>
        </row>
        <row r="943">
          <cell r="C943">
            <v>221102005102</v>
          </cell>
          <cell r="D943" t="str">
            <v>10800221102005102</v>
          </cell>
          <cell r="E943" t="str">
            <v>校级一种新型金属有机骨架材料用于环境中致</v>
          </cell>
          <cell r="F943" t="str">
            <v>曾燕艳</v>
          </cell>
          <cell r="G943" t="str">
            <v>2012005</v>
          </cell>
          <cell r="H943">
            <v>0</v>
          </cell>
          <cell r="I943">
            <v>0</v>
          </cell>
          <cell r="J943">
            <v>0</v>
          </cell>
          <cell r="K943">
            <v>0</v>
          </cell>
          <cell r="L943">
            <v>0</v>
          </cell>
          <cell r="M943">
            <v>0</v>
          </cell>
          <cell r="N943">
            <v>0</v>
          </cell>
          <cell r="O943">
            <v>0</v>
          </cell>
        </row>
        <row r="944">
          <cell r="C944">
            <v>221102005103</v>
          </cell>
          <cell r="D944" t="str">
            <v>10800221102005103</v>
          </cell>
          <cell r="E944" t="str">
            <v>校级一种用于环境水体致病菌的杀菌材料的研</v>
          </cell>
          <cell r="F944" t="str">
            <v>张妮</v>
          </cell>
          <cell r="G944" t="str">
            <v>2012040</v>
          </cell>
          <cell r="H944">
            <v>0</v>
          </cell>
          <cell r="I944">
            <v>0</v>
          </cell>
          <cell r="J944">
            <v>0</v>
          </cell>
          <cell r="K944">
            <v>0</v>
          </cell>
          <cell r="L944">
            <v>0</v>
          </cell>
          <cell r="M944">
            <v>0</v>
          </cell>
          <cell r="N944">
            <v>0</v>
          </cell>
          <cell r="O944">
            <v>0</v>
          </cell>
        </row>
        <row r="945">
          <cell r="C945">
            <v>221102005104</v>
          </cell>
          <cell r="D945" t="str">
            <v>10800221102005104</v>
          </cell>
          <cell r="E945" t="str">
            <v>校级一种新型磁性材料用于环境中致病微生物</v>
          </cell>
          <cell r="F945" t="str">
            <v>梁志辉</v>
          </cell>
          <cell r="G945" t="str">
            <v>2007048</v>
          </cell>
          <cell r="H945">
            <v>0</v>
          </cell>
          <cell r="I945">
            <v>0</v>
          </cell>
          <cell r="J945">
            <v>0</v>
          </cell>
          <cell r="K945">
            <v>0</v>
          </cell>
          <cell r="L945">
            <v>0</v>
          </cell>
          <cell r="M945">
            <v>0</v>
          </cell>
          <cell r="N945">
            <v>0</v>
          </cell>
          <cell r="O945">
            <v>0</v>
          </cell>
        </row>
        <row r="946">
          <cell r="C946">
            <v>221102005105</v>
          </cell>
          <cell r="D946" t="str">
            <v>10800221102005105</v>
          </cell>
          <cell r="E946" t="str">
            <v>校级一种用于高效吸附环境中重金属汞离子的</v>
          </cell>
          <cell r="F946" t="str">
            <v>焦哲</v>
          </cell>
          <cell r="G946" t="str">
            <v>2012019</v>
          </cell>
          <cell r="H946">
            <v>0</v>
          </cell>
          <cell r="I946">
            <v>0</v>
          </cell>
          <cell r="J946">
            <v>0</v>
          </cell>
          <cell r="K946">
            <v>0</v>
          </cell>
          <cell r="L946">
            <v>0</v>
          </cell>
          <cell r="M946">
            <v>0</v>
          </cell>
          <cell r="N946">
            <v>0</v>
          </cell>
          <cell r="O946">
            <v>0</v>
          </cell>
        </row>
        <row r="947">
          <cell r="C947">
            <v>221102005106</v>
          </cell>
          <cell r="D947" t="str">
            <v>10800221102005106</v>
          </cell>
          <cell r="E947" t="str">
            <v>校级柔性可穿戴聚合物/单壁碳纳米管复合热</v>
          </cell>
          <cell r="F947" t="str">
            <v>陈忠明</v>
          </cell>
          <cell r="G947" t="str">
            <v>2015015</v>
          </cell>
          <cell r="H947">
            <v>0</v>
          </cell>
          <cell r="I947">
            <v>0</v>
          </cell>
          <cell r="J947">
            <v>0</v>
          </cell>
          <cell r="K947">
            <v>0</v>
          </cell>
          <cell r="L947">
            <v>0</v>
          </cell>
          <cell r="M947">
            <v>0</v>
          </cell>
          <cell r="N947">
            <v>0</v>
          </cell>
          <cell r="O947">
            <v>0</v>
          </cell>
        </row>
        <row r="948">
          <cell r="C948">
            <v>221102005107</v>
          </cell>
          <cell r="D948" t="str">
            <v>10800221102005107</v>
          </cell>
          <cell r="E948" t="str">
            <v>校级基于模态信息的钢梁疲劳损伤分析</v>
          </cell>
          <cell r="F948" t="str">
            <v>杨慧</v>
          </cell>
          <cell r="G948" t="str">
            <v>2018071</v>
          </cell>
          <cell r="H948">
            <v>0</v>
          </cell>
          <cell r="I948">
            <v>0</v>
          </cell>
          <cell r="J948">
            <v>0</v>
          </cell>
          <cell r="K948">
            <v>0</v>
          </cell>
          <cell r="L948">
            <v>0</v>
          </cell>
          <cell r="M948">
            <v>0</v>
          </cell>
          <cell r="N948">
            <v>0</v>
          </cell>
          <cell r="O948">
            <v>0</v>
          </cell>
        </row>
        <row r="949">
          <cell r="C949">
            <v>221102005108</v>
          </cell>
          <cell r="D949" t="str">
            <v>10800221102005108</v>
          </cell>
          <cell r="E949" t="str">
            <v>省级金属@分子筛复合催化剂的构筑及其CO</v>
          </cell>
          <cell r="F949" t="str">
            <v>臧云浩</v>
          </cell>
          <cell r="G949" t="str">
            <v>2017156</v>
          </cell>
          <cell r="H949">
            <v>0</v>
          </cell>
          <cell r="I949">
            <v>0</v>
          </cell>
          <cell r="J949">
            <v>0</v>
          </cell>
          <cell r="K949">
            <v>0</v>
          </cell>
          <cell r="L949">
            <v>0</v>
          </cell>
          <cell r="M949">
            <v>0</v>
          </cell>
          <cell r="N949">
            <v>0</v>
          </cell>
          <cell r="O949">
            <v>0</v>
          </cell>
        </row>
        <row r="950">
          <cell r="C950">
            <v>221102005109</v>
          </cell>
          <cell r="D950" t="str">
            <v>10800221102005109</v>
          </cell>
          <cell r="E950" t="str">
            <v>校级大型精密仪器的减震（振）装置</v>
          </cell>
          <cell r="F950" t="str">
            <v>潘兆东</v>
          </cell>
          <cell r="G950" t="str">
            <v>2017072</v>
          </cell>
          <cell r="H950">
            <v>0</v>
          </cell>
          <cell r="I950">
            <v>0</v>
          </cell>
          <cell r="J950">
            <v>0</v>
          </cell>
          <cell r="K950">
            <v>0</v>
          </cell>
          <cell r="L950">
            <v>0</v>
          </cell>
          <cell r="M950">
            <v>0</v>
          </cell>
          <cell r="N950">
            <v>0</v>
          </cell>
          <cell r="O950">
            <v>0</v>
          </cell>
        </row>
        <row r="951">
          <cell r="C951">
            <v>221102005110</v>
          </cell>
          <cell r="D951" t="str">
            <v>10800221102005110</v>
          </cell>
          <cell r="E951" t="str">
            <v>校级东莞高校青年教师公寓物理环境测试与建</v>
          </cell>
          <cell r="F951" t="str">
            <v>李宁</v>
          </cell>
          <cell r="G951" t="str">
            <v>2018007</v>
          </cell>
          <cell r="H951">
            <v>0</v>
          </cell>
          <cell r="I951">
            <v>0</v>
          </cell>
          <cell r="J951">
            <v>0</v>
          </cell>
          <cell r="K951">
            <v>0</v>
          </cell>
          <cell r="L951">
            <v>0</v>
          </cell>
          <cell r="M951">
            <v>0</v>
          </cell>
          <cell r="N951">
            <v>0</v>
          </cell>
          <cell r="O951">
            <v>0</v>
          </cell>
        </row>
        <row r="952">
          <cell r="C952">
            <v>221102005111</v>
          </cell>
          <cell r="D952" t="str">
            <v>10800221102005111</v>
          </cell>
          <cell r="E952" t="str">
            <v>校级东莞古村落保护与乡村振兴发展路径调查</v>
          </cell>
          <cell r="F952" t="str">
            <v>罗瑜斌</v>
          </cell>
          <cell r="G952" t="str">
            <v>2011017</v>
          </cell>
          <cell r="H952">
            <v>0</v>
          </cell>
          <cell r="I952">
            <v>0</v>
          </cell>
          <cell r="J952">
            <v>0</v>
          </cell>
          <cell r="K952">
            <v>0</v>
          </cell>
          <cell r="L952">
            <v>0</v>
          </cell>
          <cell r="M952">
            <v>0</v>
          </cell>
          <cell r="N952">
            <v>0</v>
          </cell>
          <cell r="O952">
            <v>0</v>
          </cell>
        </row>
        <row r="953">
          <cell r="C953">
            <v>221102005112</v>
          </cell>
          <cell r="D953" t="str">
            <v>10800221102005112</v>
          </cell>
          <cell r="E953" t="str">
            <v>省级环保型多孔陶瓷负载TiO2催化剂的制</v>
          </cell>
          <cell r="F953" t="str">
            <v>花开慧</v>
          </cell>
          <cell r="G953" t="str">
            <v>2017076</v>
          </cell>
          <cell r="H953">
            <v>0</v>
          </cell>
          <cell r="I953">
            <v>0</v>
          </cell>
          <cell r="J953">
            <v>0</v>
          </cell>
          <cell r="K953">
            <v>0</v>
          </cell>
          <cell r="L953">
            <v>0</v>
          </cell>
          <cell r="M953">
            <v>0</v>
          </cell>
          <cell r="N953">
            <v>0</v>
          </cell>
          <cell r="O953">
            <v>0</v>
          </cell>
        </row>
        <row r="954">
          <cell r="C954">
            <v>221102005113</v>
          </cell>
          <cell r="D954" t="str">
            <v>10800221102005113</v>
          </cell>
          <cell r="E954" t="str">
            <v>校级基于BIM的桥梁及建筑结构可视化预警</v>
          </cell>
          <cell r="F954" t="str">
            <v>王晓璐</v>
          </cell>
          <cell r="G954" t="str">
            <v>2016004</v>
          </cell>
          <cell r="H954">
            <v>0</v>
          </cell>
          <cell r="I954">
            <v>0</v>
          </cell>
          <cell r="J954">
            <v>0</v>
          </cell>
          <cell r="K954">
            <v>0</v>
          </cell>
          <cell r="L954">
            <v>0</v>
          </cell>
          <cell r="M954">
            <v>0</v>
          </cell>
          <cell r="N954">
            <v>0</v>
          </cell>
          <cell r="O954">
            <v>0</v>
          </cell>
        </row>
        <row r="955">
          <cell r="C955">
            <v>221102005114</v>
          </cell>
          <cell r="D955" t="str">
            <v>10800221102005114</v>
          </cell>
          <cell r="E955" t="str">
            <v>校级介孔氧化物封装磁性核壳材料及其处理医</v>
          </cell>
          <cell r="F955" t="str">
            <v>方嘉声</v>
          </cell>
          <cell r="G955" t="str">
            <v>2018087</v>
          </cell>
          <cell r="H955">
            <v>0</v>
          </cell>
          <cell r="I955">
            <v>0</v>
          </cell>
          <cell r="J955">
            <v>0</v>
          </cell>
          <cell r="K955">
            <v>0</v>
          </cell>
          <cell r="L955">
            <v>0</v>
          </cell>
          <cell r="M955">
            <v>0</v>
          </cell>
          <cell r="N955">
            <v>0</v>
          </cell>
          <cell r="O955">
            <v>0</v>
          </cell>
        </row>
        <row r="956">
          <cell r="C956">
            <v>221102005115</v>
          </cell>
          <cell r="D956" t="str">
            <v>10800221102005115</v>
          </cell>
          <cell r="E956" t="str">
            <v>国家级中小企业VOCs的生物治理</v>
          </cell>
          <cell r="F956" t="str">
            <v>吕小梅</v>
          </cell>
          <cell r="G956" t="str">
            <v>2017158</v>
          </cell>
          <cell r="H956">
            <v>0</v>
          </cell>
          <cell r="I956">
            <v>0</v>
          </cell>
          <cell r="J956">
            <v>0</v>
          </cell>
          <cell r="K956">
            <v>0</v>
          </cell>
          <cell r="L956">
            <v>0</v>
          </cell>
          <cell r="M956">
            <v>0</v>
          </cell>
          <cell r="N956">
            <v>0</v>
          </cell>
          <cell r="O956">
            <v>0</v>
          </cell>
        </row>
        <row r="957">
          <cell r="C957">
            <v>221102005116</v>
          </cell>
          <cell r="D957" t="str">
            <v>10800221102005116</v>
          </cell>
          <cell r="E957" t="str">
            <v>校级纳米硫化零价铁材料氧化还原性能的调控</v>
          </cell>
          <cell r="F957" t="str">
            <v>李丹</v>
          </cell>
          <cell r="G957" t="str">
            <v>2018115</v>
          </cell>
          <cell r="H957">
            <v>0</v>
          </cell>
          <cell r="I957">
            <v>0</v>
          </cell>
          <cell r="J957">
            <v>0</v>
          </cell>
          <cell r="K957">
            <v>0</v>
          </cell>
          <cell r="L957">
            <v>0</v>
          </cell>
          <cell r="M957">
            <v>0</v>
          </cell>
          <cell r="N957">
            <v>0</v>
          </cell>
          <cell r="O957">
            <v>0</v>
          </cell>
        </row>
        <row r="958">
          <cell r="C958">
            <v>221102005117</v>
          </cell>
          <cell r="D958" t="str">
            <v>10800221102005117</v>
          </cell>
          <cell r="E958" t="str">
            <v>校级金属纳米修饰电极的制备及其在水质检测</v>
          </cell>
          <cell r="F958" t="str">
            <v>蔡丽蓉</v>
          </cell>
          <cell r="G958" t="str">
            <v>2015013</v>
          </cell>
          <cell r="H958">
            <v>0</v>
          </cell>
          <cell r="I958">
            <v>0</v>
          </cell>
          <cell r="J958">
            <v>0</v>
          </cell>
          <cell r="K958">
            <v>0</v>
          </cell>
          <cell r="L958">
            <v>0</v>
          </cell>
          <cell r="M958">
            <v>0</v>
          </cell>
          <cell r="N958">
            <v>0</v>
          </cell>
          <cell r="O958">
            <v>0</v>
          </cell>
        </row>
        <row r="959">
          <cell r="C959">
            <v>221102005118</v>
          </cell>
          <cell r="D959" t="str">
            <v>10800221102005118</v>
          </cell>
          <cell r="E959" t="str">
            <v>校级一种环境水体中重金属离子的便携检测装</v>
          </cell>
          <cell r="F959" t="str">
            <v>焦哲</v>
          </cell>
          <cell r="G959" t="str">
            <v>2012019</v>
          </cell>
          <cell r="H959">
            <v>0</v>
          </cell>
          <cell r="I959">
            <v>0</v>
          </cell>
          <cell r="J959">
            <v>0</v>
          </cell>
          <cell r="K959">
            <v>0</v>
          </cell>
          <cell r="L959">
            <v>0</v>
          </cell>
          <cell r="M959">
            <v>0</v>
          </cell>
          <cell r="N959">
            <v>0</v>
          </cell>
          <cell r="O959">
            <v>0</v>
          </cell>
        </row>
        <row r="960">
          <cell r="C960">
            <v>221102005119</v>
          </cell>
          <cell r="D960" t="str">
            <v>10800221102005119</v>
          </cell>
          <cell r="E960" t="str">
            <v>国家级基于压电陶瓷传感器的FRP增强HV</v>
          </cell>
          <cell r="F960" t="str">
            <v>王晓璐</v>
          </cell>
          <cell r="G960" t="str">
            <v>2016004</v>
          </cell>
          <cell r="H960">
            <v>0</v>
          </cell>
          <cell r="I960">
            <v>0</v>
          </cell>
          <cell r="J960">
            <v>0</v>
          </cell>
          <cell r="K960">
            <v>0</v>
          </cell>
          <cell r="L960">
            <v>0</v>
          </cell>
          <cell r="M960">
            <v>0</v>
          </cell>
          <cell r="N960">
            <v>0</v>
          </cell>
          <cell r="O960">
            <v>0</v>
          </cell>
        </row>
        <row r="961">
          <cell r="C961">
            <v>221102005120</v>
          </cell>
          <cell r="D961" t="str">
            <v>10800221102005120</v>
          </cell>
          <cell r="E961" t="str">
            <v>省级噻吩基发光材料及其环保节能OLED器</v>
          </cell>
          <cell r="F961" t="str">
            <v>谭桂平</v>
          </cell>
          <cell r="G961" t="str">
            <v>2012041</v>
          </cell>
          <cell r="H961">
            <v>0</v>
          </cell>
          <cell r="I961">
            <v>0</v>
          </cell>
          <cell r="J961">
            <v>0</v>
          </cell>
          <cell r="K961">
            <v>0</v>
          </cell>
          <cell r="L961">
            <v>0</v>
          </cell>
          <cell r="M961">
            <v>0</v>
          </cell>
          <cell r="N961">
            <v>0</v>
          </cell>
          <cell r="O961">
            <v>0</v>
          </cell>
        </row>
        <row r="962">
          <cell r="C962">
            <v>221102005121</v>
          </cell>
          <cell r="D962" t="str">
            <v>10800221102005121</v>
          </cell>
          <cell r="E962" t="str">
            <v>校级高强回弹仪适用性研究与修正</v>
          </cell>
          <cell r="F962" t="str">
            <v>于国友</v>
          </cell>
          <cell r="G962" t="str">
            <v>2006036</v>
          </cell>
          <cell r="H962">
            <v>0</v>
          </cell>
          <cell r="I962">
            <v>0</v>
          </cell>
          <cell r="J962">
            <v>0</v>
          </cell>
          <cell r="K962">
            <v>0</v>
          </cell>
          <cell r="L962">
            <v>0</v>
          </cell>
          <cell r="M962">
            <v>0</v>
          </cell>
          <cell r="N962">
            <v>0</v>
          </cell>
          <cell r="O962">
            <v>0</v>
          </cell>
        </row>
        <row r="963">
          <cell r="C963">
            <v>221102005122</v>
          </cell>
          <cell r="D963" t="str">
            <v>10800221102005122</v>
          </cell>
          <cell r="E963" t="str">
            <v>校级二氧化碳催化还原中铂(II)配合物光</v>
          </cell>
          <cell r="F963" t="str">
            <v>谭桂平</v>
          </cell>
          <cell r="G963" t="str">
            <v>2012041</v>
          </cell>
          <cell r="H963">
            <v>0</v>
          </cell>
          <cell r="I963">
            <v>0</v>
          </cell>
          <cell r="J963">
            <v>0</v>
          </cell>
          <cell r="K963">
            <v>0</v>
          </cell>
          <cell r="L963">
            <v>0</v>
          </cell>
          <cell r="M963">
            <v>0</v>
          </cell>
          <cell r="N963">
            <v>0</v>
          </cell>
          <cell r="O963">
            <v>0</v>
          </cell>
        </row>
        <row r="964">
          <cell r="C964">
            <v>221102005123</v>
          </cell>
          <cell r="D964" t="str">
            <v>10800221102005123</v>
          </cell>
          <cell r="E964" t="str">
            <v>省级珠三角地热田储层岩石物理力学性质试验</v>
          </cell>
          <cell r="F964" t="str">
            <v>丁其乐</v>
          </cell>
          <cell r="G964" t="str">
            <v>2017169</v>
          </cell>
          <cell r="H964">
            <v>0</v>
          </cell>
          <cell r="I964">
            <v>0</v>
          </cell>
          <cell r="J964">
            <v>0</v>
          </cell>
          <cell r="K964">
            <v>0</v>
          </cell>
          <cell r="L964">
            <v>0</v>
          </cell>
          <cell r="M964">
            <v>0</v>
          </cell>
          <cell r="N964">
            <v>0</v>
          </cell>
          <cell r="O964">
            <v>0</v>
          </cell>
        </row>
        <row r="965">
          <cell r="C965">
            <v>221102005124</v>
          </cell>
          <cell r="D965" t="str">
            <v>10800221102005124</v>
          </cell>
          <cell r="E965" t="str">
            <v>校级自由液面和端部效应作用下的钝体绕流的</v>
          </cell>
          <cell r="F965" t="str">
            <v>喻鹏</v>
          </cell>
          <cell r="G965" t="str">
            <v>2018051</v>
          </cell>
          <cell r="H965">
            <v>0</v>
          </cell>
          <cell r="I965">
            <v>0</v>
          </cell>
          <cell r="J965">
            <v>0</v>
          </cell>
          <cell r="K965">
            <v>0</v>
          </cell>
          <cell r="L965">
            <v>0</v>
          </cell>
          <cell r="M965">
            <v>0</v>
          </cell>
          <cell r="N965">
            <v>0</v>
          </cell>
          <cell r="O965">
            <v>0</v>
          </cell>
        </row>
        <row r="966">
          <cell r="C966">
            <v>221102005125</v>
          </cell>
          <cell r="D966" t="str">
            <v>10800221102005125</v>
          </cell>
          <cell r="E966" t="str">
            <v>校级大湾区乡村建筑全生命周期碳排放数据库</v>
          </cell>
          <cell r="F966" t="str">
            <v>孙璨</v>
          </cell>
          <cell r="G966" t="str">
            <v>2011018</v>
          </cell>
          <cell r="H966">
            <v>0</v>
          </cell>
          <cell r="I966">
            <v>0</v>
          </cell>
          <cell r="J966">
            <v>0</v>
          </cell>
          <cell r="K966">
            <v>0</v>
          </cell>
          <cell r="L966">
            <v>0</v>
          </cell>
          <cell r="M966">
            <v>0</v>
          </cell>
          <cell r="N966">
            <v>0</v>
          </cell>
          <cell r="O966">
            <v>0</v>
          </cell>
        </row>
        <row r="967">
          <cell r="C967">
            <v>221102005126</v>
          </cell>
          <cell r="D967" t="str">
            <v>10800221102005126</v>
          </cell>
          <cell r="E967" t="str">
            <v>国家级深基坑开挖中装配式钢栈桥的检测研究</v>
          </cell>
          <cell r="F967" t="str">
            <v>艾心荧</v>
          </cell>
          <cell r="G967" t="str">
            <v>2015010</v>
          </cell>
          <cell r="H967">
            <v>0</v>
          </cell>
          <cell r="I967">
            <v>0</v>
          </cell>
          <cell r="J967">
            <v>0</v>
          </cell>
          <cell r="K967">
            <v>0</v>
          </cell>
          <cell r="L967">
            <v>0</v>
          </cell>
          <cell r="M967">
            <v>0</v>
          </cell>
          <cell r="N967">
            <v>0</v>
          </cell>
          <cell r="O967">
            <v>0</v>
          </cell>
        </row>
        <row r="968">
          <cell r="C968">
            <v>221102005127</v>
          </cell>
          <cell r="D968" t="str">
            <v>10800221102005127</v>
          </cell>
          <cell r="E968" t="str">
            <v>校级一种兼顾废弃物资源化利用和绿色环境治</v>
          </cell>
          <cell r="F968" t="str">
            <v>李衍亮</v>
          </cell>
          <cell r="G968" t="str">
            <v>2017075</v>
          </cell>
          <cell r="H968">
            <v>0</v>
          </cell>
          <cell r="I968">
            <v>0</v>
          </cell>
          <cell r="J968">
            <v>0</v>
          </cell>
          <cell r="K968">
            <v>0</v>
          </cell>
          <cell r="L968">
            <v>0</v>
          </cell>
          <cell r="M968">
            <v>0</v>
          </cell>
          <cell r="N968">
            <v>0</v>
          </cell>
          <cell r="O968">
            <v>0</v>
          </cell>
        </row>
        <row r="969">
          <cell r="C969">
            <v>221102005128</v>
          </cell>
          <cell r="D969" t="str">
            <v>10800221102005128</v>
          </cell>
          <cell r="E969" t="str">
            <v>校级简易高性能隔震支座</v>
          </cell>
          <cell r="F969" t="str">
            <v>刘良坤</v>
          </cell>
          <cell r="G969" t="str">
            <v>2018070</v>
          </cell>
          <cell r="H969">
            <v>0</v>
          </cell>
          <cell r="I969">
            <v>0</v>
          </cell>
          <cell r="J969">
            <v>0</v>
          </cell>
          <cell r="K969">
            <v>0</v>
          </cell>
          <cell r="L969">
            <v>0</v>
          </cell>
          <cell r="M969">
            <v>0</v>
          </cell>
          <cell r="N969">
            <v>0</v>
          </cell>
          <cell r="O969">
            <v>0</v>
          </cell>
        </row>
        <row r="970">
          <cell r="C970">
            <v>221102005129</v>
          </cell>
          <cell r="D970" t="str">
            <v>10800221102005129</v>
          </cell>
          <cell r="E970" t="str">
            <v>省级生物炭耦合高效降解菌在粤港澳大湾区污</v>
          </cell>
          <cell r="F970" t="str">
            <v>李衍亮</v>
          </cell>
          <cell r="G970" t="str">
            <v>2017075</v>
          </cell>
          <cell r="H970">
            <v>0</v>
          </cell>
          <cell r="I970">
            <v>0</v>
          </cell>
          <cell r="J970">
            <v>0</v>
          </cell>
          <cell r="K970">
            <v>0</v>
          </cell>
          <cell r="L970">
            <v>0</v>
          </cell>
          <cell r="M970">
            <v>0</v>
          </cell>
          <cell r="N970">
            <v>0</v>
          </cell>
          <cell r="O970">
            <v>0</v>
          </cell>
        </row>
        <row r="971">
          <cell r="C971">
            <v>221102005130</v>
          </cell>
          <cell r="D971" t="str">
            <v>10800221102005130</v>
          </cell>
          <cell r="E971" t="str">
            <v>校级基于废纸制备活性碳-二氧化锰纳米复合</v>
          </cell>
          <cell r="F971" t="str">
            <v>程志毓</v>
          </cell>
          <cell r="G971" t="str">
            <v>2012049</v>
          </cell>
          <cell r="H971">
            <v>0</v>
          </cell>
          <cell r="I971">
            <v>0</v>
          </cell>
          <cell r="J971">
            <v>0</v>
          </cell>
          <cell r="K971">
            <v>0</v>
          </cell>
          <cell r="L971">
            <v>0</v>
          </cell>
          <cell r="M971">
            <v>0</v>
          </cell>
          <cell r="N971">
            <v>0</v>
          </cell>
          <cell r="O971">
            <v>0</v>
          </cell>
        </row>
        <row r="972">
          <cell r="C972">
            <v>221102005131</v>
          </cell>
          <cell r="D972" t="str">
            <v>10800221102005131</v>
          </cell>
          <cell r="E972" t="str">
            <v>校级基于废塑料热解制备硫氮掺杂活性碳材料</v>
          </cell>
          <cell r="F972" t="str">
            <v>常学义</v>
          </cell>
          <cell r="G972" t="str">
            <v>2016027</v>
          </cell>
          <cell r="H972">
            <v>0</v>
          </cell>
          <cell r="I972">
            <v>0</v>
          </cell>
          <cell r="J972">
            <v>0</v>
          </cell>
          <cell r="K972">
            <v>0</v>
          </cell>
          <cell r="L972">
            <v>0</v>
          </cell>
          <cell r="M972">
            <v>0</v>
          </cell>
          <cell r="N972">
            <v>0</v>
          </cell>
          <cell r="O972">
            <v>0</v>
          </cell>
        </row>
        <row r="973">
          <cell r="C973">
            <v>221102005132</v>
          </cell>
          <cell r="D973" t="str">
            <v>10800221102005132</v>
          </cell>
          <cell r="E973" t="str">
            <v>校级BTX生产过程优化及环境风险分析</v>
          </cell>
          <cell r="F973" t="str">
            <v>黄卫清</v>
          </cell>
          <cell r="G973" t="str">
            <v>2011008</v>
          </cell>
          <cell r="H973">
            <v>0</v>
          </cell>
          <cell r="I973">
            <v>0</v>
          </cell>
          <cell r="J973">
            <v>0</v>
          </cell>
          <cell r="K973">
            <v>0</v>
          </cell>
          <cell r="L973">
            <v>0</v>
          </cell>
          <cell r="M973">
            <v>0</v>
          </cell>
          <cell r="N973">
            <v>0</v>
          </cell>
          <cell r="O973">
            <v>0</v>
          </cell>
        </row>
        <row r="974">
          <cell r="C974">
            <v>221102005133</v>
          </cell>
          <cell r="D974" t="str">
            <v>10800221102005133</v>
          </cell>
          <cell r="E974" t="str">
            <v>校级新能源汽车电池组散热设计</v>
          </cell>
          <cell r="F974" t="str">
            <v>陈捷超</v>
          </cell>
          <cell r="G974" t="str">
            <v>2017081</v>
          </cell>
          <cell r="H974">
            <v>0</v>
          </cell>
          <cell r="I974">
            <v>0</v>
          </cell>
          <cell r="J974">
            <v>0</v>
          </cell>
          <cell r="K974">
            <v>0</v>
          </cell>
          <cell r="L974">
            <v>0</v>
          </cell>
          <cell r="M974">
            <v>0</v>
          </cell>
          <cell r="N974">
            <v>0</v>
          </cell>
          <cell r="O974">
            <v>0</v>
          </cell>
        </row>
        <row r="975">
          <cell r="C975">
            <v>221102005134</v>
          </cell>
          <cell r="D975" t="str">
            <v>10800221102005134</v>
          </cell>
          <cell r="E975" t="str">
            <v>省级NiO基复合电致变色材料及其能量存储</v>
          </cell>
          <cell r="F975" t="str">
            <v>赵莉丽</v>
          </cell>
          <cell r="G975" t="str">
            <v>2017175</v>
          </cell>
          <cell r="H975">
            <v>0</v>
          </cell>
          <cell r="I975">
            <v>0</v>
          </cell>
          <cell r="J975">
            <v>0</v>
          </cell>
          <cell r="K975">
            <v>0</v>
          </cell>
          <cell r="L975">
            <v>0</v>
          </cell>
          <cell r="M975">
            <v>0</v>
          </cell>
          <cell r="N975">
            <v>0</v>
          </cell>
          <cell r="O975">
            <v>0</v>
          </cell>
        </row>
        <row r="976">
          <cell r="C976">
            <v>221102005135</v>
          </cell>
          <cell r="D976" t="str">
            <v>10800221102005135</v>
          </cell>
          <cell r="E976" t="str">
            <v>校级一种用于手机屏表面平整度检测的微胶囊</v>
          </cell>
          <cell r="F976" t="str">
            <v>邵友元</v>
          </cell>
          <cell r="G976" t="str">
            <v>2007039</v>
          </cell>
          <cell r="H976">
            <v>0</v>
          </cell>
          <cell r="I976">
            <v>0</v>
          </cell>
          <cell r="J976">
            <v>0</v>
          </cell>
          <cell r="K976">
            <v>0</v>
          </cell>
          <cell r="L976">
            <v>0</v>
          </cell>
          <cell r="M976">
            <v>0</v>
          </cell>
          <cell r="N976">
            <v>0</v>
          </cell>
          <cell r="O976">
            <v>0</v>
          </cell>
        </row>
        <row r="977">
          <cell r="C977">
            <v>221102005136</v>
          </cell>
          <cell r="D977" t="str">
            <v>10800221102005136</v>
          </cell>
          <cell r="E977" t="str">
            <v>校级基于DPPH自由基偶联色谱质谱技术鉴</v>
          </cell>
          <cell r="F977" t="str">
            <v>余祥英</v>
          </cell>
          <cell r="G977" t="str">
            <v>2017029</v>
          </cell>
          <cell r="H977">
            <v>0</v>
          </cell>
          <cell r="I977">
            <v>0</v>
          </cell>
          <cell r="J977">
            <v>0</v>
          </cell>
          <cell r="K977">
            <v>0</v>
          </cell>
          <cell r="L977">
            <v>0</v>
          </cell>
          <cell r="M977">
            <v>0</v>
          </cell>
          <cell r="N977">
            <v>0</v>
          </cell>
          <cell r="O977">
            <v>0</v>
          </cell>
        </row>
        <row r="978">
          <cell r="C978">
            <v>221102005137</v>
          </cell>
          <cell r="D978" t="str">
            <v>10800221102005137</v>
          </cell>
          <cell r="E978" t="str">
            <v>省级基于超临界离子液体废弃印刷线路板回收</v>
          </cell>
          <cell r="F978" t="str">
            <v>郭晓娟</v>
          </cell>
          <cell r="G978" t="str">
            <v>2011035</v>
          </cell>
          <cell r="H978">
            <v>0</v>
          </cell>
          <cell r="I978">
            <v>0</v>
          </cell>
          <cell r="J978">
            <v>0</v>
          </cell>
          <cell r="K978">
            <v>0</v>
          </cell>
          <cell r="L978">
            <v>0</v>
          </cell>
          <cell r="M978">
            <v>0</v>
          </cell>
          <cell r="N978">
            <v>0</v>
          </cell>
          <cell r="O978">
            <v>0</v>
          </cell>
        </row>
        <row r="979">
          <cell r="C979">
            <v>221102005138</v>
          </cell>
          <cell r="D979" t="str">
            <v>10800221102005138</v>
          </cell>
          <cell r="E979" t="str">
            <v>省级Co基碳纳米材料的制备以及催化氧化苯</v>
          </cell>
          <cell r="F979" t="str">
            <v>许书瑞</v>
          </cell>
          <cell r="G979" t="str">
            <v>2017172</v>
          </cell>
          <cell r="H979">
            <v>0</v>
          </cell>
          <cell r="I979">
            <v>0</v>
          </cell>
          <cell r="J979">
            <v>0</v>
          </cell>
          <cell r="K979">
            <v>0</v>
          </cell>
          <cell r="L979">
            <v>0</v>
          </cell>
          <cell r="M979">
            <v>0</v>
          </cell>
          <cell r="N979">
            <v>0</v>
          </cell>
          <cell r="O979">
            <v>0</v>
          </cell>
        </row>
        <row r="980">
          <cell r="C980">
            <v>221102005139</v>
          </cell>
          <cell r="D980" t="str">
            <v>10800221102005139</v>
          </cell>
          <cell r="E980" t="str">
            <v>校级MOFs衍生钼/钴氮碳催化剂的制备及</v>
          </cell>
          <cell r="F980" t="str">
            <v>钟国玉</v>
          </cell>
          <cell r="G980" t="str">
            <v>2016022</v>
          </cell>
          <cell r="H980">
            <v>0</v>
          </cell>
          <cell r="I980">
            <v>0</v>
          </cell>
          <cell r="J980">
            <v>0</v>
          </cell>
          <cell r="K980">
            <v>0</v>
          </cell>
          <cell r="L980">
            <v>0</v>
          </cell>
          <cell r="M980">
            <v>0</v>
          </cell>
          <cell r="N980">
            <v>0</v>
          </cell>
          <cell r="O980">
            <v>0</v>
          </cell>
        </row>
        <row r="981">
          <cell r="C981">
            <v>221102005140</v>
          </cell>
          <cell r="D981" t="str">
            <v>10800221102005140</v>
          </cell>
          <cell r="E981" t="str">
            <v>校级阴沟肠杆菌胞内CO2固定强化及2，3</v>
          </cell>
          <cell r="F981" t="str">
            <v>程可可</v>
          </cell>
          <cell r="G981" t="str">
            <v>2016825</v>
          </cell>
          <cell r="H981">
            <v>0</v>
          </cell>
          <cell r="I981">
            <v>0</v>
          </cell>
          <cell r="J981">
            <v>0</v>
          </cell>
          <cell r="K981">
            <v>0</v>
          </cell>
          <cell r="L981">
            <v>0</v>
          </cell>
          <cell r="M981">
            <v>0</v>
          </cell>
          <cell r="N981">
            <v>0</v>
          </cell>
          <cell r="O981">
            <v>0</v>
          </cell>
        </row>
        <row r="982">
          <cell r="C982">
            <v>221102005141</v>
          </cell>
          <cell r="D982" t="str">
            <v>10800221102005141</v>
          </cell>
          <cell r="E982" t="str">
            <v>省级超疏水表面冷凝除尘特性研究及其应用</v>
          </cell>
          <cell r="F982" t="str">
            <v>元武智</v>
          </cell>
          <cell r="G982" t="str">
            <v>2018066</v>
          </cell>
          <cell r="H982">
            <v>0</v>
          </cell>
          <cell r="I982">
            <v>0</v>
          </cell>
          <cell r="J982">
            <v>0</v>
          </cell>
          <cell r="K982">
            <v>0</v>
          </cell>
          <cell r="L982">
            <v>0</v>
          </cell>
          <cell r="M982">
            <v>0</v>
          </cell>
          <cell r="N982">
            <v>0</v>
          </cell>
          <cell r="O982">
            <v>0</v>
          </cell>
        </row>
        <row r="983">
          <cell r="C983">
            <v>221102005142</v>
          </cell>
          <cell r="D983" t="str">
            <v>10800221102005142</v>
          </cell>
          <cell r="E983" t="str">
            <v>校级热管在新风系统中的应用研究</v>
          </cell>
          <cell r="F983" t="str">
            <v>何清</v>
          </cell>
          <cell r="G983" t="str">
            <v>2016018</v>
          </cell>
          <cell r="H983">
            <v>0</v>
          </cell>
          <cell r="I983">
            <v>0</v>
          </cell>
          <cell r="J983">
            <v>0</v>
          </cell>
          <cell r="K983">
            <v>0</v>
          </cell>
          <cell r="L983">
            <v>0</v>
          </cell>
          <cell r="M983">
            <v>0</v>
          </cell>
          <cell r="N983">
            <v>0</v>
          </cell>
          <cell r="O983">
            <v>0</v>
          </cell>
        </row>
        <row r="984">
          <cell r="C984">
            <v>221102005143</v>
          </cell>
          <cell r="D984" t="str">
            <v>10800221102005143</v>
          </cell>
          <cell r="E984" t="str">
            <v>校级基于优化算法的均流均温微通道设计</v>
          </cell>
          <cell r="F984" t="str">
            <v>葛亚</v>
          </cell>
          <cell r="G984" t="str">
            <v>2019069</v>
          </cell>
          <cell r="H984">
            <v>0</v>
          </cell>
          <cell r="I984">
            <v>0</v>
          </cell>
          <cell r="J984">
            <v>0</v>
          </cell>
          <cell r="K984">
            <v>0</v>
          </cell>
          <cell r="L984">
            <v>0</v>
          </cell>
          <cell r="M984">
            <v>0</v>
          </cell>
          <cell r="N984">
            <v>0</v>
          </cell>
          <cell r="O984">
            <v>0</v>
          </cell>
        </row>
        <row r="985">
          <cell r="C985">
            <v>221102005144</v>
          </cell>
          <cell r="D985" t="str">
            <v>10800221102005144</v>
          </cell>
          <cell r="E985" t="str">
            <v>校级碳基纳米复合材料修饰电极在水体污染物</v>
          </cell>
          <cell r="F985" t="str">
            <v>程文雪</v>
          </cell>
          <cell r="G985" t="str">
            <v>2018114</v>
          </cell>
          <cell r="H985">
            <v>0</v>
          </cell>
          <cell r="I985">
            <v>0</v>
          </cell>
          <cell r="J985">
            <v>0</v>
          </cell>
          <cell r="K985">
            <v>0</v>
          </cell>
          <cell r="L985">
            <v>0</v>
          </cell>
          <cell r="M985">
            <v>0</v>
          </cell>
          <cell r="N985">
            <v>0</v>
          </cell>
          <cell r="O985">
            <v>0</v>
          </cell>
        </row>
        <row r="986">
          <cell r="C986">
            <v>221102005145</v>
          </cell>
          <cell r="D986" t="str">
            <v>10800221102005145</v>
          </cell>
          <cell r="E986" t="str">
            <v>省级基于短肽介导与淀粉/淀粉酶互作的双响</v>
          </cell>
          <cell r="F986" t="str">
            <v>陈旭</v>
          </cell>
          <cell r="G986" t="str">
            <v>2017078</v>
          </cell>
          <cell r="H986">
            <v>0</v>
          </cell>
          <cell r="I986">
            <v>0</v>
          </cell>
          <cell r="J986">
            <v>0</v>
          </cell>
          <cell r="K986">
            <v>0</v>
          </cell>
          <cell r="L986">
            <v>0</v>
          </cell>
          <cell r="M986">
            <v>0</v>
          </cell>
          <cell r="N986">
            <v>0</v>
          </cell>
          <cell r="O986">
            <v>0</v>
          </cell>
        </row>
        <row r="987">
          <cell r="C987">
            <v>221102005146</v>
          </cell>
          <cell r="D987" t="str">
            <v>10800221102005146</v>
          </cell>
          <cell r="E987" t="str">
            <v>国家级基于无碱型脱氯剂的农林生物质水热脱</v>
          </cell>
          <cell r="F987" t="str">
            <v>林有胜</v>
          </cell>
          <cell r="G987" t="str">
            <v>2019039</v>
          </cell>
          <cell r="H987">
            <v>0</v>
          </cell>
          <cell r="I987">
            <v>0</v>
          </cell>
          <cell r="J987">
            <v>0</v>
          </cell>
          <cell r="K987">
            <v>0</v>
          </cell>
          <cell r="L987">
            <v>0</v>
          </cell>
          <cell r="M987">
            <v>0</v>
          </cell>
          <cell r="N987">
            <v>0</v>
          </cell>
          <cell r="O987">
            <v>0</v>
          </cell>
        </row>
        <row r="988">
          <cell r="C988">
            <v>221102005147</v>
          </cell>
          <cell r="D988" t="str">
            <v>10800221102005147</v>
          </cell>
          <cell r="E988" t="str">
            <v>国家级聚3-羟基丁酸酯催化解聚反应机理研</v>
          </cell>
          <cell r="F988" t="str">
            <v>康世民</v>
          </cell>
          <cell r="G988" t="str">
            <v>2015804</v>
          </cell>
          <cell r="H988">
            <v>0</v>
          </cell>
          <cell r="I988">
            <v>0</v>
          </cell>
          <cell r="J988">
            <v>0</v>
          </cell>
          <cell r="K988">
            <v>0</v>
          </cell>
          <cell r="L988">
            <v>0</v>
          </cell>
          <cell r="M988">
            <v>0</v>
          </cell>
          <cell r="N988">
            <v>0</v>
          </cell>
          <cell r="O988">
            <v>0</v>
          </cell>
        </row>
        <row r="989">
          <cell r="C989">
            <v>221102005148</v>
          </cell>
          <cell r="D989" t="str">
            <v>10800221102005148</v>
          </cell>
          <cell r="E989" t="str">
            <v>省级活性炭纤维负载Pt等活性金属的制备及</v>
          </cell>
          <cell r="F989" t="str">
            <v>何运兵</v>
          </cell>
          <cell r="G989" t="str">
            <v>2011009</v>
          </cell>
          <cell r="H989">
            <v>0</v>
          </cell>
          <cell r="I989">
            <v>0</v>
          </cell>
          <cell r="J989">
            <v>0</v>
          </cell>
          <cell r="K989">
            <v>0</v>
          </cell>
          <cell r="L989">
            <v>0</v>
          </cell>
          <cell r="M989">
            <v>0</v>
          </cell>
          <cell r="N989">
            <v>0</v>
          </cell>
          <cell r="O989">
            <v>0</v>
          </cell>
        </row>
        <row r="990">
          <cell r="C990">
            <v>221102005149</v>
          </cell>
          <cell r="D990" t="str">
            <v>10800221102005149</v>
          </cell>
          <cell r="E990" t="str">
            <v>校级磷酸氧铌催化转化聚-3-羟基丁酸脂研</v>
          </cell>
          <cell r="F990" t="str">
            <v>康世民</v>
          </cell>
          <cell r="G990" t="str">
            <v>2015804</v>
          </cell>
          <cell r="H990">
            <v>0</v>
          </cell>
          <cell r="I990">
            <v>0</v>
          </cell>
          <cell r="J990">
            <v>0</v>
          </cell>
          <cell r="K990">
            <v>0</v>
          </cell>
          <cell r="L990">
            <v>0</v>
          </cell>
          <cell r="M990">
            <v>0</v>
          </cell>
          <cell r="N990">
            <v>0</v>
          </cell>
          <cell r="O990">
            <v>0</v>
          </cell>
        </row>
        <row r="991">
          <cell r="C991">
            <v>221102005150</v>
          </cell>
          <cell r="D991" t="str">
            <v>10800221102005150</v>
          </cell>
          <cell r="E991" t="str">
            <v>校级天然海泡石在新能源电极材料领域的高效</v>
          </cell>
          <cell r="F991" t="str">
            <v>苗荣荣</v>
          </cell>
          <cell r="G991" t="str">
            <v>2016057</v>
          </cell>
          <cell r="H991">
            <v>0</v>
          </cell>
          <cell r="I991">
            <v>0</v>
          </cell>
          <cell r="J991">
            <v>0</v>
          </cell>
          <cell r="K991">
            <v>0</v>
          </cell>
          <cell r="L991">
            <v>0</v>
          </cell>
          <cell r="M991">
            <v>0</v>
          </cell>
          <cell r="N991">
            <v>0</v>
          </cell>
          <cell r="O991">
            <v>0</v>
          </cell>
        </row>
        <row r="992">
          <cell r="C992">
            <v>221102005151</v>
          </cell>
          <cell r="D992" t="str">
            <v>10800221102005151</v>
          </cell>
          <cell r="E992" t="str">
            <v>省级非标准状态条件下的锂电池失效分析</v>
          </cell>
          <cell r="F992" t="str">
            <v>宋金刚</v>
          </cell>
          <cell r="G992" t="str">
            <v>2018065</v>
          </cell>
          <cell r="H992">
            <v>0</v>
          </cell>
          <cell r="I992">
            <v>0</v>
          </cell>
          <cell r="J992">
            <v>0</v>
          </cell>
          <cell r="K992">
            <v>0</v>
          </cell>
          <cell r="L992">
            <v>0</v>
          </cell>
          <cell r="M992">
            <v>0</v>
          </cell>
          <cell r="N992">
            <v>0</v>
          </cell>
          <cell r="O992">
            <v>0</v>
          </cell>
        </row>
        <row r="993">
          <cell r="C993">
            <v>221102005152</v>
          </cell>
          <cell r="D993" t="str">
            <v>10800221102005152</v>
          </cell>
          <cell r="E993" t="str">
            <v>校级镍-对苯二甲酸基新型二维材料的构筑及</v>
          </cell>
          <cell r="F993" t="str">
            <v>郝永超</v>
          </cell>
          <cell r="G993" t="str">
            <v>2018295</v>
          </cell>
          <cell r="H993">
            <v>0</v>
          </cell>
          <cell r="I993">
            <v>0</v>
          </cell>
          <cell r="J993">
            <v>0</v>
          </cell>
          <cell r="K993">
            <v>0</v>
          </cell>
          <cell r="L993">
            <v>0</v>
          </cell>
          <cell r="M993">
            <v>0</v>
          </cell>
          <cell r="N993">
            <v>0</v>
          </cell>
          <cell r="O993">
            <v>0</v>
          </cell>
        </row>
        <row r="994">
          <cell r="C994">
            <v>221102005153</v>
          </cell>
          <cell r="D994" t="str">
            <v>10800221102005153</v>
          </cell>
          <cell r="E994" t="str">
            <v>校级面向水氧化反应应用的掺杂型硫化钴材料</v>
          </cell>
          <cell r="F994" t="str">
            <v>郝永超</v>
          </cell>
          <cell r="G994" t="str">
            <v>2018295</v>
          </cell>
          <cell r="H994">
            <v>0</v>
          </cell>
          <cell r="I994">
            <v>0</v>
          </cell>
          <cell r="J994">
            <v>0</v>
          </cell>
          <cell r="K994">
            <v>0</v>
          </cell>
          <cell r="L994">
            <v>0</v>
          </cell>
          <cell r="M994">
            <v>0</v>
          </cell>
          <cell r="N994">
            <v>0</v>
          </cell>
          <cell r="O994">
            <v>0</v>
          </cell>
        </row>
        <row r="995">
          <cell r="C995">
            <v>221102005154</v>
          </cell>
          <cell r="D995" t="str">
            <v>10800221102005154</v>
          </cell>
          <cell r="E995" t="str">
            <v>校级共轭多孔金属聚合物调控TiO2光催化</v>
          </cell>
          <cell r="F995" t="str">
            <v>陈炎丰</v>
          </cell>
          <cell r="G995" t="str">
            <v>2019041</v>
          </cell>
          <cell r="H995">
            <v>0</v>
          </cell>
          <cell r="I995">
            <v>0</v>
          </cell>
          <cell r="J995">
            <v>0</v>
          </cell>
          <cell r="K995">
            <v>0</v>
          </cell>
          <cell r="L995">
            <v>0</v>
          </cell>
          <cell r="M995">
            <v>0</v>
          </cell>
          <cell r="N995">
            <v>0</v>
          </cell>
          <cell r="O995">
            <v>0</v>
          </cell>
        </row>
        <row r="996">
          <cell r="C996">
            <v>221102005155</v>
          </cell>
          <cell r="D996" t="str">
            <v>10800221102005155</v>
          </cell>
          <cell r="E996" t="str">
            <v>校级双螺杆挤出过程中淀粉多层次结构与性质</v>
          </cell>
          <cell r="F996" t="str">
            <v>朱杰</v>
          </cell>
          <cell r="G996" t="str">
            <v>2014005</v>
          </cell>
          <cell r="H996">
            <v>0</v>
          </cell>
          <cell r="I996">
            <v>0</v>
          </cell>
          <cell r="J996">
            <v>0</v>
          </cell>
          <cell r="K996">
            <v>0</v>
          </cell>
          <cell r="L996">
            <v>0</v>
          </cell>
          <cell r="M996">
            <v>0</v>
          </cell>
          <cell r="N996">
            <v>0</v>
          </cell>
          <cell r="O996">
            <v>0</v>
          </cell>
        </row>
        <row r="997">
          <cell r="C997">
            <v>221102005156</v>
          </cell>
          <cell r="D997" t="str">
            <v>10800221102005156</v>
          </cell>
          <cell r="E997" t="str">
            <v>校级邻苯醌消除食源性AGEs产物体外消化</v>
          </cell>
          <cell r="F997" t="str">
            <v>李玉婷</v>
          </cell>
          <cell r="G997" t="str">
            <v>2017004</v>
          </cell>
          <cell r="H997">
            <v>0</v>
          </cell>
          <cell r="I997">
            <v>0</v>
          </cell>
          <cell r="J997">
            <v>0</v>
          </cell>
          <cell r="K997">
            <v>0</v>
          </cell>
          <cell r="L997">
            <v>0</v>
          </cell>
          <cell r="M997">
            <v>0</v>
          </cell>
          <cell r="N997">
            <v>0</v>
          </cell>
          <cell r="O997">
            <v>0</v>
          </cell>
        </row>
        <row r="998">
          <cell r="C998">
            <v>221102005157</v>
          </cell>
          <cell r="D998" t="str">
            <v>10800221102005157</v>
          </cell>
          <cell r="E998" t="str">
            <v>校级脲污染的治理与清洁化利用</v>
          </cell>
          <cell r="F998" t="str">
            <v>易莉芝</v>
          </cell>
          <cell r="G998" t="str">
            <v>2017131</v>
          </cell>
          <cell r="H998">
            <v>0</v>
          </cell>
          <cell r="I998">
            <v>0</v>
          </cell>
          <cell r="J998">
            <v>0</v>
          </cell>
          <cell r="K998">
            <v>0</v>
          </cell>
          <cell r="L998">
            <v>0</v>
          </cell>
          <cell r="M998">
            <v>0</v>
          </cell>
          <cell r="N998">
            <v>0</v>
          </cell>
          <cell r="O998">
            <v>0</v>
          </cell>
        </row>
        <row r="999">
          <cell r="C999">
            <v>221102005158</v>
          </cell>
          <cell r="D999" t="str">
            <v>10800221102005158</v>
          </cell>
          <cell r="E999" t="str">
            <v>省级智能外卖箱</v>
          </cell>
          <cell r="F999" t="str">
            <v>陈佰满</v>
          </cell>
          <cell r="G999" t="str">
            <v>2013013</v>
          </cell>
          <cell r="H999">
            <v>0</v>
          </cell>
          <cell r="I999">
            <v>0</v>
          </cell>
          <cell r="J999">
            <v>0</v>
          </cell>
          <cell r="K999">
            <v>0</v>
          </cell>
          <cell r="L999">
            <v>0</v>
          </cell>
          <cell r="M999">
            <v>0</v>
          </cell>
          <cell r="N999">
            <v>0</v>
          </cell>
          <cell r="O999">
            <v>0</v>
          </cell>
        </row>
        <row r="1000">
          <cell r="C1000">
            <v>221102005159</v>
          </cell>
          <cell r="D1000" t="str">
            <v>10800221102005159</v>
          </cell>
          <cell r="E1000" t="str">
            <v>校级新型催化材料Co-BDC的制备以及在</v>
          </cell>
          <cell r="F1000" t="str">
            <v>易莉芝</v>
          </cell>
          <cell r="G1000" t="str">
            <v>2017131</v>
          </cell>
          <cell r="H1000">
            <v>0</v>
          </cell>
          <cell r="I1000">
            <v>0</v>
          </cell>
          <cell r="J1000">
            <v>0</v>
          </cell>
          <cell r="K1000">
            <v>0</v>
          </cell>
          <cell r="L1000">
            <v>0</v>
          </cell>
          <cell r="M1000">
            <v>0</v>
          </cell>
          <cell r="N1000">
            <v>0</v>
          </cell>
          <cell r="O1000">
            <v>0</v>
          </cell>
        </row>
        <row r="1001">
          <cell r="C1001">
            <v>221102005160</v>
          </cell>
          <cell r="D1001" t="str">
            <v>10800221102005160</v>
          </cell>
          <cell r="E1001" t="str">
            <v>校级配位金属簇/锰氧化物纳米片催化剂的制</v>
          </cell>
          <cell r="F1001" t="str">
            <v>陈炎丰</v>
          </cell>
          <cell r="G1001" t="str">
            <v>2019041</v>
          </cell>
          <cell r="H1001">
            <v>0</v>
          </cell>
          <cell r="I1001">
            <v>0</v>
          </cell>
          <cell r="J1001">
            <v>0</v>
          </cell>
          <cell r="K1001">
            <v>0</v>
          </cell>
          <cell r="L1001">
            <v>0</v>
          </cell>
          <cell r="M1001">
            <v>0</v>
          </cell>
          <cell r="N1001">
            <v>0</v>
          </cell>
          <cell r="O1001">
            <v>0</v>
          </cell>
        </row>
        <row r="1002">
          <cell r="C1002">
            <v>221102005161</v>
          </cell>
          <cell r="D1002" t="str">
            <v>10800221102005161</v>
          </cell>
          <cell r="E1002" t="str">
            <v>校级萘磺酸盐甲醛缩合物掺杂碳纳米管复合材</v>
          </cell>
          <cell r="F1002" t="str">
            <v>洪南龙</v>
          </cell>
          <cell r="G1002" t="str">
            <v>2017174</v>
          </cell>
          <cell r="H1002">
            <v>0</v>
          </cell>
          <cell r="I1002">
            <v>0</v>
          </cell>
          <cell r="J1002">
            <v>0</v>
          </cell>
          <cell r="K1002">
            <v>0</v>
          </cell>
          <cell r="L1002">
            <v>0</v>
          </cell>
          <cell r="M1002">
            <v>0</v>
          </cell>
          <cell r="N1002">
            <v>0</v>
          </cell>
          <cell r="O1002">
            <v>0</v>
          </cell>
        </row>
        <row r="1003">
          <cell r="C1003">
            <v>221102005162</v>
          </cell>
          <cell r="D1003" t="str">
            <v>10800221102005162</v>
          </cell>
          <cell r="E1003" t="str">
            <v>校级MoS2的层间改性及其用作水系锂离子</v>
          </cell>
          <cell r="F1003" t="str">
            <v>朝洁</v>
          </cell>
          <cell r="G1003" t="str">
            <v>2018260</v>
          </cell>
          <cell r="H1003">
            <v>0</v>
          </cell>
          <cell r="I1003">
            <v>0</v>
          </cell>
          <cell r="J1003">
            <v>0</v>
          </cell>
          <cell r="K1003">
            <v>0</v>
          </cell>
          <cell r="L1003">
            <v>0</v>
          </cell>
          <cell r="M1003">
            <v>0</v>
          </cell>
          <cell r="N1003">
            <v>0</v>
          </cell>
          <cell r="O1003">
            <v>0</v>
          </cell>
        </row>
        <row r="1004">
          <cell r="C1004">
            <v>221102005163</v>
          </cell>
          <cell r="D1004" t="str">
            <v>10800221102005163</v>
          </cell>
          <cell r="E1004" t="str">
            <v>省级开发一种低成本合成二维异质结材料的方</v>
          </cell>
          <cell r="F1004" t="str">
            <v>李超</v>
          </cell>
          <cell r="G1004" t="str">
            <v>2017048</v>
          </cell>
          <cell r="H1004">
            <v>0</v>
          </cell>
          <cell r="I1004">
            <v>0</v>
          </cell>
          <cell r="J1004">
            <v>0</v>
          </cell>
          <cell r="K1004">
            <v>0</v>
          </cell>
          <cell r="L1004">
            <v>0</v>
          </cell>
          <cell r="M1004">
            <v>0</v>
          </cell>
          <cell r="N1004">
            <v>0</v>
          </cell>
          <cell r="O1004">
            <v>0</v>
          </cell>
        </row>
        <row r="1005">
          <cell r="C1005">
            <v>221102005164</v>
          </cell>
          <cell r="D1005" t="str">
            <v>10800221102005164</v>
          </cell>
          <cell r="E1005" t="str">
            <v>校级氘代纤维素的生产和理化性质研究</v>
          </cell>
          <cell r="F1005" t="str">
            <v>陈思谦</v>
          </cell>
          <cell r="G1005" t="str">
            <v>2018028</v>
          </cell>
          <cell r="H1005">
            <v>0</v>
          </cell>
          <cell r="I1005">
            <v>0</v>
          </cell>
          <cell r="J1005">
            <v>0</v>
          </cell>
          <cell r="K1005">
            <v>0</v>
          </cell>
          <cell r="L1005">
            <v>0</v>
          </cell>
          <cell r="M1005">
            <v>0</v>
          </cell>
          <cell r="N1005">
            <v>0</v>
          </cell>
          <cell r="O1005">
            <v>0</v>
          </cell>
        </row>
        <row r="1006">
          <cell r="C1006">
            <v>221102005165</v>
          </cell>
          <cell r="D1006" t="str">
            <v>10800221102005165</v>
          </cell>
          <cell r="E1006" t="str">
            <v>国家级基于纳米银负载氧化石墨烯复合材料的</v>
          </cell>
          <cell r="F1006" t="str">
            <v>廖文波</v>
          </cell>
          <cell r="G1006" t="str">
            <v>2011007</v>
          </cell>
          <cell r="H1006">
            <v>0</v>
          </cell>
          <cell r="I1006">
            <v>0</v>
          </cell>
          <cell r="J1006">
            <v>0</v>
          </cell>
          <cell r="K1006">
            <v>0</v>
          </cell>
          <cell r="L1006">
            <v>0</v>
          </cell>
          <cell r="M1006">
            <v>0</v>
          </cell>
          <cell r="N1006">
            <v>0</v>
          </cell>
          <cell r="O1006">
            <v>0</v>
          </cell>
        </row>
        <row r="1007">
          <cell r="C1007">
            <v>221102005166</v>
          </cell>
          <cell r="D1007" t="str">
            <v>10800221102005166</v>
          </cell>
          <cell r="E1007" t="str">
            <v>国家级邻苯醌消除食源性晚期糖化终末产物结</v>
          </cell>
          <cell r="F1007" t="str">
            <v>李玉婷</v>
          </cell>
          <cell r="G1007" t="str">
            <v>2017004</v>
          </cell>
          <cell r="H1007">
            <v>0</v>
          </cell>
          <cell r="I1007">
            <v>0</v>
          </cell>
          <cell r="J1007">
            <v>0</v>
          </cell>
          <cell r="K1007">
            <v>0</v>
          </cell>
          <cell r="L1007">
            <v>0</v>
          </cell>
          <cell r="M1007">
            <v>0</v>
          </cell>
          <cell r="N1007">
            <v>0</v>
          </cell>
          <cell r="O1007">
            <v>0</v>
          </cell>
        </row>
        <row r="1008">
          <cell r="C1008">
            <v>221102005167</v>
          </cell>
          <cell r="D1008" t="str">
            <v>10800221102005167</v>
          </cell>
          <cell r="E1008" t="str">
            <v>省级半导体散热肋片扰流强化传热研究</v>
          </cell>
          <cell r="F1008" t="str">
            <v>王文豪</v>
          </cell>
          <cell r="G1008" t="str">
            <v>2013040</v>
          </cell>
          <cell r="H1008">
            <v>0</v>
          </cell>
          <cell r="I1008">
            <v>0</v>
          </cell>
          <cell r="J1008">
            <v>0</v>
          </cell>
          <cell r="K1008">
            <v>0</v>
          </cell>
          <cell r="L1008">
            <v>0</v>
          </cell>
          <cell r="M1008">
            <v>0</v>
          </cell>
          <cell r="N1008">
            <v>0</v>
          </cell>
          <cell r="O1008">
            <v>0</v>
          </cell>
        </row>
        <row r="1009">
          <cell r="C1009">
            <v>221102005168</v>
          </cell>
          <cell r="D1009" t="str">
            <v>10800221102005168</v>
          </cell>
          <cell r="E1009" t="str">
            <v>校级MOFs衍生的钴镍碳复合电容材料的制</v>
          </cell>
          <cell r="F1009" t="str">
            <v>傅小波</v>
          </cell>
          <cell r="G1009" t="str">
            <v>2013010</v>
          </cell>
          <cell r="H1009">
            <v>0</v>
          </cell>
          <cell r="I1009">
            <v>0</v>
          </cell>
          <cell r="J1009">
            <v>0</v>
          </cell>
          <cell r="K1009">
            <v>0</v>
          </cell>
          <cell r="L1009">
            <v>0</v>
          </cell>
          <cell r="M1009">
            <v>0</v>
          </cell>
          <cell r="N1009">
            <v>0</v>
          </cell>
          <cell r="O1009">
            <v>0</v>
          </cell>
        </row>
        <row r="1010">
          <cell r="C1010">
            <v>221102005169</v>
          </cell>
          <cell r="D1010" t="str">
            <v>10800221102005169</v>
          </cell>
          <cell r="E1010" t="str">
            <v>校级酪蛋白肽-锌螯合物的胃肠消化稳定性及</v>
          </cell>
          <cell r="F1010" t="str">
            <v>王波</v>
          </cell>
          <cell r="G1010" t="str">
            <v>2018268</v>
          </cell>
          <cell r="H1010">
            <v>0</v>
          </cell>
          <cell r="I1010">
            <v>0</v>
          </cell>
          <cell r="J1010">
            <v>0</v>
          </cell>
          <cell r="K1010">
            <v>0</v>
          </cell>
          <cell r="L1010">
            <v>0</v>
          </cell>
          <cell r="M1010">
            <v>0</v>
          </cell>
          <cell r="N1010">
            <v>0</v>
          </cell>
          <cell r="O1010">
            <v>0</v>
          </cell>
        </row>
        <row r="1011">
          <cell r="C1011">
            <v>221102005170</v>
          </cell>
          <cell r="D1011" t="str">
            <v>10800221102005170</v>
          </cell>
          <cell r="E1011" t="str">
            <v>校级电子设备水冷散热技术性能研究</v>
          </cell>
          <cell r="F1011" t="str">
            <v>肖汉敏</v>
          </cell>
          <cell r="G1011" t="str">
            <v>2013004</v>
          </cell>
          <cell r="H1011">
            <v>0</v>
          </cell>
          <cell r="I1011">
            <v>0</v>
          </cell>
          <cell r="J1011">
            <v>0</v>
          </cell>
          <cell r="K1011">
            <v>0</v>
          </cell>
          <cell r="L1011">
            <v>0</v>
          </cell>
          <cell r="M1011">
            <v>0</v>
          </cell>
          <cell r="N1011">
            <v>0</v>
          </cell>
          <cell r="O1011">
            <v>0</v>
          </cell>
        </row>
        <row r="1012">
          <cell r="C1012">
            <v>221102005171</v>
          </cell>
          <cell r="D1012" t="str">
            <v>10800221102005171</v>
          </cell>
          <cell r="E1012" t="str">
            <v>校级纳米银表面修饰聚丙烯酸酯复合乳液的制</v>
          </cell>
          <cell r="F1012" t="str">
            <v>廖文波</v>
          </cell>
          <cell r="G1012" t="str">
            <v>2011007</v>
          </cell>
          <cell r="H1012">
            <v>0</v>
          </cell>
          <cell r="I1012">
            <v>0</v>
          </cell>
          <cell r="J1012">
            <v>0</v>
          </cell>
          <cell r="K1012">
            <v>0</v>
          </cell>
          <cell r="L1012">
            <v>0</v>
          </cell>
          <cell r="M1012">
            <v>0</v>
          </cell>
          <cell r="N1012">
            <v>0</v>
          </cell>
          <cell r="O1012">
            <v>0</v>
          </cell>
        </row>
        <row r="1013">
          <cell r="C1013">
            <v>221102005172</v>
          </cell>
          <cell r="D1013" t="str">
            <v>10800221102005172</v>
          </cell>
          <cell r="E1013" t="str">
            <v>校级基于吸附和催化技术的复合TiO2/A</v>
          </cell>
          <cell r="F1013" t="str">
            <v>何运兵</v>
          </cell>
          <cell r="G1013" t="str">
            <v>2011009</v>
          </cell>
          <cell r="H1013">
            <v>0</v>
          </cell>
          <cell r="I1013">
            <v>0</v>
          </cell>
          <cell r="J1013">
            <v>0</v>
          </cell>
          <cell r="K1013">
            <v>0</v>
          </cell>
          <cell r="L1013">
            <v>0</v>
          </cell>
          <cell r="M1013">
            <v>0</v>
          </cell>
          <cell r="N1013">
            <v>0</v>
          </cell>
          <cell r="O1013">
            <v>0</v>
          </cell>
        </row>
        <row r="1014">
          <cell r="C1014">
            <v>221102005173</v>
          </cell>
          <cell r="D1014" t="str">
            <v>10800221102005173</v>
          </cell>
          <cell r="E1014" t="str">
            <v>省级智能响应纳米载药载体构效关系模型构建</v>
          </cell>
          <cell r="F1014" t="str">
            <v>黄相璇</v>
          </cell>
          <cell r="G1014" t="str">
            <v>2013053</v>
          </cell>
          <cell r="H1014">
            <v>0</v>
          </cell>
          <cell r="I1014">
            <v>0</v>
          </cell>
          <cell r="J1014">
            <v>0</v>
          </cell>
          <cell r="K1014">
            <v>0</v>
          </cell>
          <cell r="L1014">
            <v>0</v>
          </cell>
          <cell r="M1014">
            <v>0</v>
          </cell>
          <cell r="N1014">
            <v>0</v>
          </cell>
          <cell r="O1014">
            <v>0</v>
          </cell>
        </row>
        <row r="1015">
          <cell r="C1015">
            <v>221102005174</v>
          </cell>
          <cell r="D1015" t="str">
            <v>10800221102005174</v>
          </cell>
          <cell r="E1015" t="str">
            <v>校级研究不同离子在石墨材料中的原位拉曼</v>
          </cell>
          <cell r="F1015" t="str">
            <v>李超</v>
          </cell>
          <cell r="G1015" t="str">
            <v>2017048</v>
          </cell>
          <cell r="H1015">
            <v>0</v>
          </cell>
          <cell r="I1015">
            <v>0</v>
          </cell>
          <cell r="J1015">
            <v>0</v>
          </cell>
          <cell r="K1015">
            <v>0</v>
          </cell>
          <cell r="L1015">
            <v>0</v>
          </cell>
          <cell r="M1015">
            <v>0</v>
          </cell>
          <cell r="N1015">
            <v>0</v>
          </cell>
          <cell r="O1015">
            <v>0</v>
          </cell>
        </row>
        <row r="1016">
          <cell r="C1016">
            <v>221102005175</v>
          </cell>
          <cell r="D1016" t="str">
            <v>10800221102005175</v>
          </cell>
          <cell r="E1016" t="str">
            <v>校级新型非富勒烯有机太阳能电池给体材料的</v>
          </cell>
          <cell r="F1016" t="str">
            <v>廖俊旭</v>
          </cell>
          <cell r="G1016" t="str">
            <v>2018121</v>
          </cell>
          <cell r="H1016">
            <v>0</v>
          </cell>
          <cell r="I1016">
            <v>0</v>
          </cell>
          <cell r="J1016">
            <v>0</v>
          </cell>
          <cell r="K1016">
            <v>0</v>
          </cell>
          <cell r="L1016">
            <v>0</v>
          </cell>
          <cell r="M1016">
            <v>0</v>
          </cell>
          <cell r="N1016">
            <v>0</v>
          </cell>
          <cell r="O1016">
            <v>0</v>
          </cell>
        </row>
        <row r="1017">
          <cell r="C1017">
            <v>221102005176</v>
          </cell>
          <cell r="D1017" t="str">
            <v>10800221102005176</v>
          </cell>
          <cell r="E1017" t="str">
            <v>校级聚碳酸酯催化降解研究</v>
          </cell>
          <cell r="F1017" t="str">
            <v>彭喆喆</v>
          </cell>
          <cell r="G1017" t="str">
            <v>2017162</v>
          </cell>
          <cell r="H1017">
            <v>0</v>
          </cell>
          <cell r="I1017">
            <v>0</v>
          </cell>
          <cell r="J1017">
            <v>0</v>
          </cell>
          <cell r="K1017">
            <v>0</v>
          </cell>
          <cell r="L1017">
            <v>0</v>
          </cell>
          <cell r="M1017">
            <v>0</v>
          </cell>
          <cell r="N1017">
            <v>0</v>
          </cell>
          <cell r="O1017">
            <v>0</v>
          </cell>
        </row>
        <row r="1018">
          <cell r="C1018">
            <v>221102005177</v>
          </cell>
          <cell r="D1018" t="str">
            <v>10800221102005177</v>
          </cell>
          <cell r="E1018" t="str">
            <v>校级废旧钴酸锂电池的再生和重复利用</v>
          </cell>
          <cell r="F1018" t="str">
            <v>张刚</v>
          </cell>
          <cell r="G1018" t="str">
            <v>2013068</v>
          </cell>
          <cell r="H1018">
            <v>0</v>
          </cell>
          <cell r="I1018">
            <v>0</v>
          </cell>
          <cell r="J1018">
            <v>0</v>
          </cell>
          <cell r="K1018">
            <v>0</v>
          </cell>
          <cell r="L1018">
            <v>0</v>
          </cell>
          <cell r="M1018">
            <v>0</v>
          </cell>
          <cell r="N1018">
            <v>0</v>
          </cell>
          <cell r="O1018">
            <v>0</v>
          </cell>
        </row>
        <row r="1019">
          <cell r="C1019">
            <v>221102005178</v>
          </cell>
          <cell r="D1019" t="str">
            <v>10800221102005178</v>
          </cell>
          <cell r="E1019" t="str">
            <v>省级天然多酚对壬基酚诱导的神经损伤的干预</v>
          </cell>
          <cell r="F1019" t="str">
            <v>刘晓珍</v>
          </cell>
          <cell r="G1019" t="str">
            <v>2017054</v>
          </cell>
          <cell r="H1019">
            <v>0</v>
          </cell>
          <cell r="I1019">
            <v>0</v>
          </cell>
          <cell r="J1019">
            <v>0</v>
          </cell>
          <cell r="K1019">
            <v>0</v>
          </cell>
          <cell r="L1019">
            <v>0</v>
          </cell>
          <cell r="M1019">
            <v>0</v>
          </cell>
          <cell r="N1019">
            <v>0</v>
          </cell>
          <cell r="O1019">
            <v>0</v>
          </cell>
        </row>
        <row r="1020">
          <cell r="C1020">
            <v>221102005179</v>
          </cell>
          <cell r="D1020" t="str">
            <v>10800221102005179</v>
          </cell>
          <cell r="E1020" t="str">
            <v>校级无添加儿童香肠的研发</v>
          </cell>
          <cell r="F1020" t="str">
            <v>肖珊</v>
          </cell>
          <cell r="G1020" t="str">
            <v>2018283</v>
          </cell>
          <cell r="H1020">
            <v>0</v>
          </cell>
          <cell r="I1020">
            <v>0</v>
          </cell>
          <cell r="J1020">
            <v>0</v>
          </cell>
          <cell r="K1020">
            <v>0</v>
          </cell>
          <cell r="L1020">
            <v>0</v>
          </cell>
          <cell r="M1020">
            <v>0</v>
          </cell>
          <cell r="N1020">
            <v>0</v>
          </cell>
          <cell r="O1020">
            <v>0</v>
          </cell>
        </row>
        <row r="1021">
          <cell r="C1021">
            <v>221102005180</v>
          </cell>
          <cell r="D1021" t="str">
            <v>10800221102005180</v>
          </cell>
          <cell r="E1021" t="str">
            <v>省级废PET的资源化利用</v>
          </cell>
          <cell r="F1021" t="str">
            <v>张刚</v>
          </cell>
          <cell r="G1021" t="str">
            <v>2013068</v>
          </cell>
          <cell r="H1021">
            <v>0</v>
          </cell>
          <cell r="I1021">
            <v>0</v>
          </cell>
          <cell r="J1021">
            <v>0</v>
          </cell>
          <cell r="K1021">
            <v>0</v>
          </cell>
          <cell r="L1021">
            <v>0</v>
          </cell>
          <cell r="M1021">
            <v>0</v>
          </cell>
          <cell r="N1021">
            <v>0</v>
          </cell>
          <cell r="O1021">
            <v>0</v>
          </cell>
        </row>
        <row r="1022">
          <cell r="C1022">
            <v>221102005181</v>
          </cell>
          <cell r="D1022" t="str">
            <v>10800221102005181</v>
          </cell>
          <cell r="E1022" t="str">
            <v>省级基于涡激振动栅的压电能量收集器的设计</v>
          </cell>
          <cell r="F1022" t="str">
            <v>陶实</v>
          </cell>
          <cell r="G1022" t="str">
            <v>2017071</v>
          </cell>
          <cell r="H1022">
            <v>0</v>
          </cell>
          <cell r="I1022">
            <v>0</v>
          </cell>
          <cell r="J1022">
            <v>0</v>
          </cell>
          <cell r="K1022">
            <v>0</v>
          </cell>
          <cell r="L1022">
            <v>0</v>
          </cell>
          <cell r="M1022">
            <v>0</v>
          </cell>
          <cell r="N1022">
            <v>0</v>
          </cell>
          <cell r="O1022">
            <v>0</v>
          </cell>
        </row>
        <row r="1023">
          <cell r="C1023">
            <v>221102005182</v>
          </cell>
          <cell r="D1023" t="str">
            <v>10800221102005182</v>
          </cell>
          <cell r="E1023" t="str">
            <v>校级非贵金属碳纳米材料催化氧化异丙苯的性</v>
          </cell>
          <cell r="F1023" t="str">
            <v>张书艳</v>
          </cell>
          <cell r="G1023" t="str">
            <v>2017160</v>
          </cell>
          <cell r="H1023">
            <v>0</v>
          </cell>
          <cell r="I1023">
            <v>0</v>
          </cell>
          <cell r="J1023">
            <v>0</v>
          </cell>
          <cell r="K1023">
            <v>0</v>
          </cell>
          <cell r="L1023">
            <v>0</v>
          </cell>
          <cell r="M1023">
            <v>0</v>
          </cell>
          <cell r="N1023">
            <v>0</v>
          </cell>
          <cell r="O1023">
            <v>0</v>
          </cell>
        </row>
        <row r="1024">
          <cell r="C1024">
            <v>221102005183</v>
          </cell>
          <cell r="D1024" t="str">
            <v>10800221102005183</v>
          </cell>
          <cell r="E1024" t="str">
            <v>校级面向校园全地形结构的运输小车的设计与</v>
          </cell>
          <cell r="F1024" t="str">
            <v>黄建钊</v>
          </cell>
          <cell r="G1024" t="str">
            <v>2002037</v>
          </cell>
          <cell r="H1024">
            <v>0</v>
          </cell>
          <cell r="I1024">
            <v>0</v>
          </cell>
          <cell r="J1024">
            <v>0</v>
          </cell>
          <cell r="K1024">
            <v>0</v>
          </cell>
          <cell r="L1024">
            <v>0</v>
          </cell>
          <cell r="M1024">
            <v>0</v>
          </cell>
          <cell r="N1024">
            <v>0</v>
          </cell>
          <cell r="O1024">
            <v>0</v>
          </cell>
        </row>
        <row r="1025">
          <cell r="C1025">
            <v>221102005184</v>
          </cell>
          <cell r="D1025" t="str">
            <v>10800221102005184</v>
          </cell>
          <cell r="E1025" t="str">
            <v>省级基于半导体的非接触抓取末端执行器</v>
          </cell>
          <cell r="F1025" t="str">
            <v>孙振忠</v>
          </cell>
          <cell r="G1025" t="str">
            <v>2006080</v>
          </cell>
          <cell r="H1025">
            <v>0</v>
          </cell>
          <cell r="I1025">
            <v>0</v>
          </cell>
          <cell r="J1025">
            <v>0</v>
          </cell>
          <cell r="K1025">
            <v>0</v>
          </cell>
          <cell r="L1025">
            <v>0</v>
          </cell>
          <cell r="M1025">
            <v>0</v>
          </cell>
          <cell r="N1025">
            <v>0</v>
          </cell>
          <cell r="O1025">
            <v>0</v>
          </cell>
        </row>
        <row r="1026">
          <cell r="C1026">
            <v>221102005185</v>
          </cell>
          <cell r="D1026" t="str">
            <v>10800221102005185</v>
          </cell>
          <cell r="E1026" t="str">
            <v>校级激光雷达扫描系统</v>
          </cell>
          <cell r="F1026" t="str">
            <v>黄建钊</v>
          </cell>
          <cell r="G1026" t="str">
            <v>2002037</v>
          </cell>
          <cell r="H1026">
            <v>0</v>
          </cell>
          <cell r="I1026">
            <v>0</v>
          </cell>
          <cell r="J1026">
            <v>0</v>
          </cell>
          <cell r="K1026">
            <v>0</v>
          </cell>
          <cell r="L1026">
            <v>0</v>
          </cell>
          <cell r="M1026">
            <v>0</v>
          </cell>
          <cell r="N1026">
            <v>0</v>
          </cell>
          <cell r="O1026">
            <v>0</v>
          </cell>
        </row>
        <row r="1027">
          <cell r="C1027">
            <v>221102005186</v>
          </cell>
          <cell r="D1027" t="str">
            <v>10800221102005186</v>
          </cell>
          <cell r="E1027" t="str">
            <v>校级一种作为可跟随式的载物架的平衡小车</v>
          </cell>
          <cell r="F1027" t="str">
            <v>邓世春</v>
          </cell>
          <cell r="G1027" t="str">
            <v>2012037</v>
          </cell>
          <cell r="H1027">
            <v>0</v>
          </cell>
          <cell r="I1027">
            <v>0</v>
          </cell>
          <cell r="J1027">
            <v>0</v>
          </cell>
          <cell r="K1027">
            <v>0</v>
          </cell>
          <cell r="L1027">
            <v>0</v>
          </cell>
          <cell r="M1027">
            <v>0</v>
          </cell>
          <cell r="N1027">
            <v>0</v>
          </cell>
          <cell r="O1027">
            <v>0</v>
          </cell>
        </row>
        <row r="1028">
          <cell r="C1028">
            <v>221102005187</v>
          </cell>
          <cell r="D1028" t="str">
            <v>10800221102005187</v>
          </cell>
          <cell r="E1028" t="str">
            <v>国家级基于多光谱成像无人机在农业中的监测</v>
          </cell>
          <cell r="F1028" t="str">
            <v>王岩</v>
          </cell>
          <cell r="G1028" t="str">
            <v>2018041</v>
          </cell>
          <cell r="H1028">
            <v>0</v>
          </cell>
          <cell r="I1028">
            <v>0</v>
          </cell>
          <cell r="J1028">
            <v>0</v>
          </cell>
          <cell r="K1028">
            <v>0</v>
          </cell>
          <cell r="L1028">
            <v>0</v>
          </cell>
          <cell r="M1028">
            <v>0</v>
          </cell>
          <cell r="N1028">
            <v>0</v>
          </cell>
          <cell r="O1028">
            <v>0</v>
          </cell>
        </row>
        <row r="1029">
          <cell r="C1029">
            <v>221102005188</v>
          </cell>
          <cell r="D1029" t="str">
            <v>10800221102005188</v>
          </cell>
          <cell r="E1029" t="str">
            <v>校级全自动喷药涂敷治疗治疗机构研究</v>
          </cell>
          <cell r="F1029" t="str">
            <v>叶国良</v>
          </cell>
          <cell r="G1029" t="str">
            <v>2015802</v>
          </cell>
          <cell r="H1029">
            <v>0</v>
          </cell>
          <cell r="I1029">
            <v>0</v>
          </cell>
          <cell r="J1029">
            <v>0</v>
          </cell>
          <cell r="K1029">
            <v>0</v>
          </cell>
          <cell r="L1029">
            <v>0</v>
          </cell>
          <cell r="M1029">
            <v>0</v>
          </cell>
          <cell r="N1029">
            <v>0</v>
          </cell>
          <cell r="O1029">
            <v>0</v>
          </cell>
        </row>
        <row r="1030">
          <cell r="C1030">
            <v>221102005189</v>
          </cell>
          <cell r="D1030" t="str">
            <v>10800221102005189</v>
          </cell>
          <cell r="E1030" t="str">
            <v>省级折纸形态的参数化设计应用</v>
          </cell>
          <cell r="F1030" t="str">
            <v>谢黎</v>
          </cell>
          <cell r="G1030" t="str">
            <v>2004031</v>
          </cell>
          <cell r="H1030">
            <v>0</v>
          </cell>
          <cell r="I1030">
            <v>0</v>
          </cell>
          <cell r="J1030">
            <v>0</v>
          </cell>
          <cell r="K1030">
            <v>0</v>
          </cell>
          <cell r="L1030">
            <v>0</v>
          </cell>
          <cell r="M1030">
            <v>0</v>
          </cell>
          <cell r="N1030">
            <v>0</v>
          </cell>
          <cell r="O1030">
            <v>0</v>
          </cell>
        </row>
        <row r="1031">
          <cell r="C1031">
            <v>221102005190</v>
          </cell>
          <cell r="D1031" t="str">
            <v>10800221102005190</v>
          </cell>
          <cell r="E1031" t="str">
            <v>省级便携式负压消毒防疫隔离舱</v>
          </cell>
          <cell r="F1031" t="str">
            <v>陈海彬</v>
          </cell>
          <cell r="G1031" t="str">
            <v>2007041</v>
          </cell>
          <cell r="H1031">
            <v>0</v>
          </cell>
          <cell r="I1031">
            <v>0</v>
          </cell>
          <cell r="J1031">
            <v>0</v>
          </cell>
          <cell r="K1031">
            <v>0</v>
          </cell>
          <cell r="L1031">
            <v>0</v>
          </cell>
          <cell r="M1031">
            <v>0</v>
          </cell>
          <cell r="N1031">
            <v>0</v>
          </cell>
          <cell r="O1031">
            <v>0</v>
          </cell>
        </row>
        <row r="1032">
          <cell r="C1032">
            <v>221102005191</v>
          </cell>
          <cell r="D1032" t="str">
            <v>10800221102005191</v>
          </cell>
          <cell r="E1032" t="str">
            <v>校级基于计算机视觉的车牌识别无人机器人</v>
          </cell>
          <cell r="F1032" t="str">
            <v>黄楚刁</v>
          </cell>
          <cell r="G1032" t="str">
            <v>2011013</v>
          </cell>
          <cell r="H1032">
            <v>0</v>
          </cell>
          <cell r="I1032">
            <v>0</v>
          </cell>
          <cell r="J1032">
            <v>0</v>
          </cell>
          <cell r="K1032">
            <v>0</v>
          </cell>
          <cell r="L1032">
            <v>0</v>
          </cell>
          <cell r="M1032">
            <v>0</v>
          </cell>
          <cell r="N1032">
            <v>0</v>
          </cell>
          <cell r="O1032">
            <v>0</v>
          </cell>
        </row>
        <row r="1033">
          <cell r="C1033">
            <v>221102005192</v>
          </cell>
          <cell r="D1033" t="str">
            <v>10800221102005192</v>
          </cell>
          <cell r="E1033" t="str">
            <v>校级多传感器融合的水域检测机器人</v>
          </cell>
          <cell r="F1033" t="str">
            <v>李钰田</v>
          </cell>
          <cell r="G1033" t="str">
            <v>2009027</v>
          </cell>
          <cell r="H1033">
            <v>0</v>
          </cell>
          <cell r="I1033">
            <v>0</v>
          </cell>
          <cell r="J1033">
            <v>0</v>
          </cell>
          <cell r="K1033">
            <v>0</v>
          </cell>
          <cell r="L1033">
            <v>0</v>
          </cell>
          <cell r="M1033">
            <v>0</v>
          </cell>
          <cell r="N1033">
            <v>0</v>
          </cell>
          <cell r="O1033">
            <v>0</v>
          </cell>
        </row>
        <row r="1034">
          <cell r="C1034">
            <v>221102005193</v>
          </cell>
          <cell r="D1034" t="str">
            <v>10800221102005193</v>
          </cell>
          <cell r="E1034" t="str">
            <v>国家级集成fpga芯片的工业大数据边缘计</v>
          </cell>
          <cell r="F1034" t="str">
            <v>张绍辉</v>
          </cell>
          <cell r="G1034" t="str">
            <v>2020037</v>
          </cell>
          <cell r="H1034">
            <v>0</v>
          </cell>
          <cell r="I1034">
            <v>0</v>
          </cell>
          <cell r="J1034">
            <v>0</v>
          </cell>
          <cell r="K1034">
            <v>0</v>
          </cell>
          <cell r="L1034">
            <v>0</v>
          </cell>
          <cell r="M1034">
            <v>0</v>
          </cell>
          <cell r="N1034">
            <v>0</v>
          </cell>
          <cell r="O1034">
            <v>0</v>
          </cell>
        </row>
        <row r="1035">
          <cell r="C1035">
            <v>221102005194</v>
          </cell>
          <cell r="D1035" t="str">
            <v>10800221102005194</v>
          </cell>
          <cell r="E1035" t="str">
            <v>校级基于混合视觉的全自动分拣机器人</v>
          </cell>
          <cell r="F1035" t="str">
            <v>陈凤宜</v>
          </cell>
          <cell r="G1035" t="str">
            <v>2017153</v>
          </cell>
          <cell r="H1035">
            <v>0</v>
          </cell>
          <cell r="I1035">
            <v>0</v>
          </cell>
          <cell r="J1035">
            <v>0</v>
          </cell>
          <cell r="K1035">
            <v>0</v>
          </cell>
          <cell r="L1035">
            <v>0</v>
          </cell>
          <cell r="M1035">
            <v>0</v>
          </cell>
          <cell r="N1035">
            <v>0</v>
          </cell>
          <cell r="O1035">
            <v>0</v>
          </cell>
        </row>
        <row r="1036">
          <cell r="C1036">
            <v>221102005195</v>
          </cell>
          <cell r="D1036" t="str">
            <v>10800221102005195</v>
          </cell>
          <cell r="E1036" t="str">
            <v>省级基于极限学习机的故障诊断系统开发</v>
          </cell>
          <cell r="F1036" t="str">
            <v>洪颖</v>
          </cell>
          <cell r="G1036" t="str">
            <v>2017159</v>
          </cell>
          <cell r="H1036">
            <v>0</v>
          </cell>
          <cell r="I1036">
            <v>0</v>
          </cell>
          <cell r="J1036">
            <v>0</v>
          </cell>
          <cell r="K1036">
            <v>0</v>
          </cell>
          <cell r="L1036">
            <v>0</v>
          </cell>
          <cell r="M1036">
            <v>0</v>
          </cell>
          <cell r="N1036">
            <v>0</v>
          </cell>
          <cell r="O1036">
            <v>0</v>
          </cell>
        </row>
        <row r="1037">
          <cell r="C1037">
            <v>221102005196</v>
          </cell>
          <cell r="D1037" t="str">
            <v>10800221102005196</v>
          </cell>
          <cell r="E1037" t="str">
            <v>省级基于双目视觉的SLAM四旋翼无人机</v>
          </cell>
          <cell r="F1037" t="str">
            <v>武静</v>
          </cell>
          <cell r="G1037" t="str">
            <v>2017045</v>
          </cell>
          <cell r="H1037">
            <v>0</v>
          </cell>
          <cell r="I1037">
            <v>0</v>
          </cell>
          <cell r="J1037">
            <v>0</v>
          </cell>
          <cell r="K1037">
            <v>0</v>
          </cell>
          <cell r="L1037">
            <v>0</v>
          </cell>
          <cell r="M1037">
            <v>0</v>
          </cell>
          <cell r="N1037">
            <v>0</v>
          </cell>
          <cell r="O1037">
            <v>0</v>
          </cell>
        </row>
        <row r="1038">
          <cell r="C1038">
            <v>221102005197</v>
          </cell>
          <cell r="D1038" t="str">
            <v>10800221102005197</v>
          </cell>
          <cell r="E1038" t="str">
            <v>校级低成本的快速部署的Delta型并联机</v>
          </cell>
          <cell r="F1038" t="str">
            <v>林小夏</v>
          </cell>
          <cell r="G1038" t="str">
            <v>2016017</v>
          </cell>
          <cell r="H1038">
            <v>0</v>
          </cell>
          <cell r="I1038">
            <v>0</v>
          </cell>
          <cell r="J1038">
            <v>0</v>
          </cell>
          <cell r="K1038">
            <v>0</v>
          </cell>
          <cell r="L1038">
            <v>0</v>
          </cell>
          <cell r="M1038">
            <v>0</v>
          </cell>
          <cell r="N1038">
            <v>0</v>
          </cell>
          <cell r="O1038">
            <v>0</v>
          </cell>
        </row>
        <row r="1039">
          <cell r="C1039">
            <v>221102005198</v>
          </cell>
          <cell r="D1039" t="str">
            <v>10800221102005198</v>
          </cell>
          <cell r="E1039" t="str">
            <v>校级基于计算机视觉的无人机移动平台降落技</v>
          </cell>
          <cell r="F1039" t="str">
            <v>曹晓畅</v>
          </cell>
          <cell r="G1039" t="str">
            <v>2012045</v>
          </cell>
          <cell r="H1039">
            <v>0</v>
          </cell>
          <cell r="I1039">
            <v>0</v>
          </cell>
          <cell r="J1039">
            <v>0</v>
          </cell>
          <cell r="K1039">
            <v>0</v>
          </cell>
          <cell r="L1039">
            <v>0</v>
          </cell>
          <cell r="M1039">
            <v>0</v>
          </cell>
          <cell r="N1039">
            <v>0</v>
          </cell>
          <cell r="O1039">
            <v>0</v>
          </cell>
        </row>
        <row r="1040">
          <cell r="C1040">
            <v>221102005199</v>
          </cell>
          <cell r="D1040" t="str">
            <v>10800221102005199</v>
          </cell>
          <cell r="E1040" t="str">
            <v>校级基于迁移学习的工业机器人运行状态检测</v>
          </cell>
          <cell r="F1040" t="str">
            <v>王曼</v>
          </cell>
          <cell r="G1040" t="str">
            <v>2018277</v>
          </cell>
          <cell r="H1040">
            <v>0</v>
          </cell>
          <cell r="I1040">
            <v>0</v>
          </cell>
          <cell r="J1040">
            <v>0</v>
          </cell>
          <cell r="K1040">
            <v>0</v>
          </cell>
          <cell r="L1040">
            <v>0</v>
          </cell>
          <cell r="M1040">
            <v>0</v>
          </cell>
          <cell r="N1040">
            <v>0</v>
          </cell>
          <cell r="O1040">
            <v>0</v>
          </cell>
        </row>
        <row r="1041">
          <cell r="C1041">
            <v>221102005200</v>
          </cell>
          <cell r="D1041" t="str">
            <v>10800221102005200</v>
          </cell>
          <cell r="E1041" t="str">
            <v>校级基于LQR的高精度无人机自动控制系统</v>
          </cell>
          <cell r="F1041" t="str">
            <v>李帅</v>
          </cell>
          <cell r="G1041" t="str">
            <v>2004009</v>
          </cell>
          <cell r="H1041">
            <v>0</v>
          </cell>
          <cell r="I1041">
            <v>0</v>
          </cell>
          <cell r="J1041">
            <v>0</v>
          </cell>
          <cell r="K1041">
            <v>0</v>
          </cell>
          <cell r="L1041">
            <v>0</v>
          </cell>
          <cell r="M1041">
            <v>0</v>
          </cell>
          <cell r="N1041">
            <v>0</v>
          </cell>
          <cell r="O1041">
            <v>0</v>
          </cell>
        </row>
        <row r="1042">
          <cell r="C1042">
            <v>221102005201</v>
          </cell>
          <cell r="D1042" t="str">
            <v>10800221102005201</v>
          </cell>
          <cell r="E1042" t="str">
            <v>国家级未来建造新模式—无人机3D打印建筑</v>
          </cell>
          <cell r="F1042" t="str">
            <v>郭建文</v>
          </cell>
          <cell r="G1042" t="str">
            <v>2011012</v>
          </cell>
          <cell r="H1042">
            <v>0</v>
          </cell>
          <cell r="I1042">
            <v>0</v>
          </cell>
          <cell r="J1042">
            <v>0</v>
          </cell>
          <cell r="K1042">
            <v>0</v>
          </cell>
          <cell r="L1042">
            <v>0</v>
          </cell>
          <cell r="M1042">
            <v>0</v>
          </cell>
          <cell r="N1042">
            <v>0</v>
          </cell>
          <cell r="O1042">
            <v>0</v>
          </cell>
        </row>
        <row r="1043">
          <cell r="C1043">
            <v>221102005202</v>
          </cell>
          <cell r="D1043" t="str">
            <v>10800221102005202</v>
          </cell>
          <cell r="E1043" t="str">
            <v>省级基于动态视觉传感的转速测量仪器开发</v>
          </cell>
          <cell r="F1043" t="str">
            <v>曹晓畅</v>
          </cell>
          <cell r="G1043" t="str">
            <v>2012045</v>
          </cell>
          <cell r="H1043">
            <v>0</v>
          </cell>
          <cell r="I1043">
            <v>0</v>
          </cell>
          <cell r="J1043">
            <v>0</v>
          </cell>
          <cell r="K1043">
            <v>0</v>
          </cell>
          <cell r="L1043">
            <v>0</v>
          </cell>
          <cell r="M1043">
            <v>0</v>
          </cell>
          <cell r="N1043">
            <v>0</v>
          </cell>
          <cell r="O1043">
            <v>0</v>
          </cell>
        </row>
        <row r="1044">
          <cell r="C1044">
            <v>221102005203</v>
          </cell>
          <cell r="D1044" t="str">
            <v>10800221102005203</v>
          </cell>
          <cell r="E1044" t="str">
            <v>省级面向颈椎病的全自动艾灸治疗机研究</v>
          </cell>
          <cell r="F1044" t="str">
            <v>张兵</v>
          </cell>
          <cell r="G1044" t="str">
            <v>2017066</v>
          </cell>
          <cell r="H1044">
            <v>0</v>
          </cell>
          <cell r="I1044">
            <v>0</v>
          </cell>
          <cell r="J1044">
            <v>0</v>
          </cell>
          <cell r="K1044">
            <v>0</v>
          </cell>
          <cell r="L1044">
            <v>0</v>
          </cell>
          <cell r="M1044">
            <v>0</v>
          </cell>
          <cell r="N1044">
            <v>0</v>
          </cell>
          <cell r="O1044">
            <v>0</v>
          </cell>
        </row>
        <row r="1045">
          <cell r="C1045">
            <v>221102005204</v>
          </cell>
          <cell r="D1045" t="str">
            <v>10800221102005204</v>
          </cell>
          <cell r="E1045" t="str">
            <v>省级“互联网+”口腔云诊断与智能工厂——</v>
          </cell>
          <cell r="F1045" t="str">
            <v>陈盛贵</v>
          </cell>
          <cell r="G1045" t="str">
            <v>2008035</v>
          </cell>
          <cell r="H1045">
            <v>0</v>
          </cell>
          <cell r="I1045">
            <v>0</v>
          </cell>
          <cell r="J1045">
            <v>0</v>
          </cell>
          <cell r="K1045">
            <v>0</v>
          </cell>
          <cell r="L1045">
            <v>0</v>
          </cell>
          <cell r="M1045">
            <v>0</v>
          </cell>
          <cell r="N1045">
            <v>0</v>
          </cell>
          <cell r="O1045">
            <v>0</v>
          </cell>
        </row>
        <row r="1046">
          <cell r="C1046">
            <v>221102005205</v>
          </cell>
          <cell r="D1046" t="str">
            <v>10800221102005205</v>
          </cell>
          <cell r="E1046" t="str">
            <v>校级遇见莞香</v>
          </cell>
          <cell r="F1046" t="str">
            <v>王铁球</v>
          </cell>
          <cell r="G1046" t="str">
            <v>2003097</v>
          </cell>
          <cell r="H1046">
            <v>0</v>
          </cell>
          <cell r="I1046">
            <v>0</v>
          </cell>
          <cell r="J1046">
            <v>0</v>
          </cell>
          <cell r="K1046">
            <v>0</v>
          </cell>
          <cell r="L1046">
            <v>0</v>
          </cell>
          <cell r="M1046">
            <v>0</v>
          </cell>
          <cell r="N1046">
            <v>0</v>
          </cell>
          <cell r="O1046">
            <v>0</v>
          </cell>
        </row>
        <row r="1047">
          <cell r="C1047">
            <v>221102005206</v>
          </cell>
          <cell r="D1047" t="str">
            <v>10800221102005206</v>
          </cell>
          <cell r="E1047" t="str">
            <v>省级基于Vue.js及RESTful实现</v>
          </cell>
          <cell r="F1047" t="str">
            <v>李钰田</v>
          </cell>
          <cell r="G1047" t="str">
            <v>2009027</v>
          </cell>
          <cell r="H1047">
            <v>0</v>
          </cell>
          <cell r="I1047">
            <v>0</v>
          </cell>
          <cell r="J1047">
            <v>0</v>
          </cell>
          <cell r="K1047">
            <v>0</v>
          </cell>
          <cell r="L1047">
            <v>0</v>
          </cell>
          <cell r="M1047">
            <v>0</v>
          </cell>
          <cell r="N1047">
            <v>0</v>
          </cell>
          <cell r="O1047">
            <v>0</v>
          </cell>
        </row>
        <row r="1048">
          <cell r="C1048">
            <v>221102005207</v>
          </cell>
          <cell r="D1048" t="str">
            <v>10800221102005207</v>
          </cell>
          <cell r="E1048" t="str">
            <v>校级高层住宅环保降温系统</v>
          </cell>
          <cell r="F1048" t="str">
            <v>尹玲</v>
          </cell>
          <cell r="G1048" t="str">
            <v>2014016</v>
          </cell>
          <cell r="H1048">
            <v>0</v>
          </cell>
          <cell r="I1048">
            <v>0</v>
          </cell>
          <cell r="J1048">
            <v>0</v>
          </cell>
          <cell r="K1048">
            <v>0</v>
          </cell>
          <cell r="L1048">
            <v>0</v>
          </cell>
          <cell r="M1048">
            <v>0</v>
          </cell>
          <cell r="N1048">
            <v>0</v>
          </cell>
          <cell r="O1048">
            <v>0</v>
          </cell>
        </row>
        <row r="1049">
          <cell r="C1049">
            <v>221102005208</v>
          </cell>
          <cell r="D1049" t="str">
            <v>10800221102005208</v>
          </cell>
          <cell r="E1049" t="str">
            <v>省级电热伸缩人工肌肉的研发及机械臂应用</v>
          </cell>
          <cell r="F1049" t="str">
            <v>黄泳波</v>
          </cell>
          <cell r="G1049" t="str">
            <v>2005089</v>
          </cell>
          <cell r="H1049">
            <v>0</v>
          </cell>
          <cell r="I1049">
            <v>0</v>
          </cell>
          <cell r="J1049">
            <v>0</v>
          </cell>
          <cell r="K1049">
            <v>0</v>
          </cell>
          <cell r="L1049">
            <v>0</v>
          </cell>
          <cell r="M1049">
            <v>0</v>
          </cell>
          <cell r="N1049">
            <v>0</v>
          </cell>
          <cell r="O1049">
            <v>0</v>
          </cell>
        </row>
        <row r="1050">
          <cell r="C1050">
            <v>221102005209</v>
          </cell>
          <cell r="D1050" t="str">
            <v>10800221102005209</v>
          </cell>
          <cell r="E1050" t="str">
            <v>校级双滚刀切纸机调隙齿轮研制</v>
          </cell>
          <cell r="F1050" t="str">
            <v>李荣泳</v>
          </cell>
          <cell r="G1050" t="str">
            <v>2007042</v>
          </cell>
          <cell r="H1050">
            <v>0</v>
          </cell>
          <cell r="I1050">
            <v>0</v>
          </cell>
          <cell r="J1050">
            <v>0</v>
          </cell>
          <cell r="K1050">
            <v>0</v>
          </cell>
          <cell r="L1050">
            <v>0</v>
          </cell>
          <cell r="M1050">
            <v>0</v>
          </cell>
          <cell r="N1050">
            <v>0</v>
          </cell>
          <cell r="O1050">
            <v>0</v>
          </cell>
        </row>
        <row r="1051">
          <cell r="C1051">
            <v>221102005210</v>
          </cell>
          <cell r="D1051" t="str">
            <v>10800221102005210</v>
          </cell>
          <cell r="E1051" t="str">
            <v>校级工业切纸机刀轴的仿真与优化</v>
          </cell>
          <cell r="F1051" t="str">
            <v>李荣泳</v>
          </cell>
          <cell r="G1051" t="str">
            <v>2007042</v>
          </cell>
          <cell r="H1051">
            <v>0</v>
          </cell>
          <cell r="I1051">
            <v>0</v>
          </cell>
          <cell r="J1051">
            <v>0</v>
          </cell>
          <cell r="K1051">
            <v>0</v>
          </cell>
          <cell r="L1051">
            <v>0</v>
          </cell>
          <cell r="M1051">
            <v>0</v>
          </cell>
          <cell r="N1051">
            <v>0</v>
          </cell>
          <cell r="O1051">
            <v>0</v>
          </cell>
        </row>
        <row r="1052">
          <cell r="C1052">
            <v>221102005211</v>
          </cell>
          <cell r="D1052" t="str">
            <v>10800221102005211</v>
          </cell>
          <cell r="E1052" t="str">
            <v>校级面向小型水域的智能水面垃圾清理机器人</v>
          </cell>
          <cell r="F1052" t="str">
            <v>荆建军</v>
          </cell>
          <cell r="G1052" t="str">
            <v>2005020</v>
          </cell>
          <cell r="H1052">
            <v>0</v>
          </cell>
          <cell r="I1052">
            <v>0</v>
          </cell>
          <cell r="J1052">
            <v>0</v>
          </cell>
          <cell r="K1052">
            <v>0</v>
          </cell>
          <cell r="L1052">
            <v>0</v>
          </cell>
          <cell r="M1052">
            <v>0</v>
          </cell>
          <cell r="N1052">
            <v>0</v>
          </cell>
          <cell r="O1052">
            <v>0</v>
          </cell>
        </row>
        <row r="1053">
          <cell r="C1053">
            <v>221102005212</v>
          </cell>
          <cell r="D1053" t="str">
            <v>10800221102005212</v>
          </cell>
          <cell r="E1053" t="str">
            <v>校级“粤港澳大湾区文化融合发展”背景下高</v>
          </cell>
          <cell r="F1053" t="str">
            <v>王铁球</v>
          </cell>
          <cell r="G1053" t="str">
            <v>2003097</v>
          </cell>
          <cell r="H1053">
            <v>0</v>
          </cell>
          <cell r="I1053">
            <v>0</v>
          </cell>
          <cell r="J1053">
            <v>0</v>
          </cell>
          <cell r="K1053">
            <v>0</v>
          </cell>
          <cell r="L1053">
            <v>0</v>
          </cell>
          <cell r="M1053">
            <v>0</v>
          </cell>
          <cell r="N1053">
            <v>0</v>
          </cell>
          <cell r="O1053">
            <v>0</v>
          </cell>
        </row>
        <row r="1054">
          <cell r="C1054">
            <v>221102005213</v>
          </cell>
          <cell r="D1054" t="str">
            <v>10800221102005213</v>
          </cell>
          <cell r="E1054" t="str">
            <v>省级基于机器视觉的阅读姿态矫正系统</v>
          </cell>
          <cell r="F1054" t="str">
            <v>孙振忠</v>
          </cell>
          <cell r="G1054" t="str">
            <v>2006080</v>
          </cell>
          <cell r="H1054">
            <v>0</v>
          </cell>
          <cell r="I1054">
            <v>0</v>
          </cell>
          <cell r="J1054">
            <v>0</v>
          </cell>
          <cell r="K1054">
            <v>0</v>
          </cell>
          <cell r="L1054">
            <v>0</v>
          </cell>
          <cell r="M1054">
            <v>0</v>
          </cell>
          <cell r="N1054">
            <v>0</v>
          </cell>
          <cell r="O1054">
            <v>0</v>
          </cell>
        </row>
        <row r="1055">
          <cell r="C1055">
            <v>221102005214</v>
          </cell>
          <cell r="D1055" t="str">
            <v>10800221102005214</v>
          </cell>
          <cell r="E1055" t="str">
            <v>校级基于运动控制的篆刻机</v>
          </cell>
          <cell r="F1055" t="str">
            <v>汪超</v>
          </cell>
          <cell r="G1055" t="str">
            <v>2018119</v>
          </cell>
          <cell r="H1055">
            <v>0</v>
          </cell>
          <cell r="I1055">
            <v>0</v>
          </cell>
          <cell r="J1055">
            <v>0</v>
          </cell>
          <cell r="K1055">
            <v>0</v>
          </cell>
          <cell r="L1055">
            <v>0</v>
          </cell>
          <cell r="M1055">
            <v>0</v>
          </cell>
          <cell r="N1055">
            <v>0</v>
          </cell>
          <cell r="O1055">
            <v>0</v>
          </cell>
        </row>
        <row r="1056">
          <cell r="C1056">
            <v>221102005215</v>
          </cell>
          <cell r="D1056" t="str">
            <v>10800221102005215</v>
          </cell>
          <cell r="E1056" t="str">
            <v>校级基于雷达自主建模的扫地机器人</v>
          </cell>
          <cell r="F1056" t="str">
            <v>李川</v>
          </cell>
          <cell r="G1056" t="str">
            <v>2016810</v>
          </cell>
          <cell r="H1056">
            <v>0</v>
          </cell>
          <cell r="I1056">
            <v>0</v>
          </cell>
          <cell r="J1056">
            <v>0</v>
          </cell>
          <cell r="K1056">
            <v>0</v>
          </cell>
          <cell r="L1056">
            <v>0</v>
          </cell>
          <cell r="M1056">
            <v>0</v>
          </cell>
          <cell r="N1056">
            <v>0</v>
          </cell>
          <cell r="O1056">
            <v>0</v>
          </cell>
        </row>
        <row r="1057">
          <cell r="C1057">
            <v>221102005216</v>
          </cell>
          <cell r="D1057" t="str">
            <v>10800221102005216</v>
          </cell>
          <cell r="E1057" t="str">
            <v>校级手工扎染工艺在灯具设计中的应用</v>
          </cell>
          <cell r="F1057" t="str">
            <v>张乃沃</v>
          </cell>
          <cell r="G1057" t="str">
            <v>2007055</v>
          </cell>
          <cell r="H1057">
            <v>0</v>
          </cell>
          <cell r="I1057">
            <v>0</v>
          </cell>
          <cell r="J1057">
            <v>0</v>
          </cell>
          <cell r="K1057">
            <v>0</v>
          </cell>
          <cell r="L1057">
            <v>0</v>
          </cell>
          <cell r="M1057">
            <v>0</v>
          </cell>
          <cell r="N1057">
            <v>0</v>
          </cell>
          <cell r="O1057">
            <v>0</v>
          </cell>
        </row>
        <row r="1058">
          <cell r="C1058">
            <v>221102005217</v>
          </cell>
          <cell r="D1058" t="str">
            <v>10800221102005217</v>
          </cell>
          <cell r="E1058" t="str">
            <v>省级应用于蛋类商品家禽养殖场的智能拾蛋机</v>
          </cell>
          <cell r="F1058" t="str">
            <v>韩利芬</v>
          </cell>
          <cell r="G1058" t="str">
            <v>2006005</v>
          </cell>
          <cell r="H1058">
            <v>0</v>
          </cell>
          <cell r="I1058">
            <v>0</v>
          </cell>
          <cell r="J1058">
            <v>0</v>
          </cell>
          <cell r="K1058">
            <v>0</v>
          </cell>
          <cell r="L1058">
            <v>0</v>
          </cell>
          <cell r="M1058">
            <v>0</v>
          </cell>
          <cell r="N1058">
            <v>0</v>
          </cell>
          <cell r="O1058">
            <v>0</v>
          </cell>
        </row>
        <row r="1059">
          <cell r="C1059">
            <v>221102005218</v>
          </cell>
          <cell r="D1059" t="str">
            <v>10800221102005218</v>
          </cell>
          <cell r="E1059" t="str">
            <v>校级智能语音互动服务型机器人</v>
          </cell>
          <cell r="F1059" t="str">
            <v>肖毅</v>
          </cell>
          <cell r="G1059" t="str">
            <v>2012053</v>
          </cell>
          <cell r="H1059">
            <v>0</v>
          </cell>
          <cell r="I1059">
            <v>0</v>
          </cell>
          <cell r="J1059">
            <v>0</v>
          </cell>
          <cell r="K1059">
            <v>0</v>
          </cell>
          <cell r="L1059">
            <v>0</v>
          </cell>
          <cell r="M1059">
            <v>0</v>
          </cell>
          <cell r="N1059">
            <v>0</v>
          </cell>
          <cell r="O1059">
            <v>0</v>
          </cell>
        </row>
        <row r="1060">
          <cell r="C1060">
            <v>221102005220</v>
          </cell>
          <cell r="D1060" t="str">
            <v>10800221102005220</v>
          </cell>
          <cell r="E1060" t="str">
            <v>校级基于红外遥控编码的电动窗户</v>
          </cell>
          <cell r="F1060" t="str">
            <v>林朝阳</v>
          </cell>
          <cell r="G1060" t="str">
            <v>2006082</v>
          </cell>
          <cell r="H1060">
            <v>0</v>
          </cell>
          <cell r="I1060">
            <v>0</v>
          </cell>
          <cell r="J1060">
            <v>0</v>
          </cell>
          <cell r="K1060">
            <v>0</v>
          </cell>
          <cell r="L1060">
            <v>0</v>
          </cell>
          <cell r="M1060">
            <v>0</v>
          </cell>
          <cell r="N1060">
            <v>0</v>
          </cell>
          <cell r="O1060">
            <v>0</v>
          </cell>
        </row>
        <row r="1061">
          <cell r="C1061">
            <v>221102005221</v>
          </cell>
          <cell r="D1061" t="str">
            <v>10800221102005221</v>
          </cell>
          <cell r="E1061" t="str">
            <v>国家级基于激光雷达建图的无人机与并行机器</v>
          </cell>
          <cell r="F1061" t="str">
            <v>张智聪</v>
          </cell>
          <cell r="G1061" t="str">
            <v>2009003</v>
          </cell>
          <cell r="H1061">
            <v>0</v>
          </cell>
          <cell r="I1061">
            <v>0</v>
          </cell>
          <cell r="J1061">
            <v>0</v>
          </cell>
          <cell r="K1061">
            <v>0</v>
          </cell>
          <cell r="L1061">
            <v>0</v>
          </cell>
          <cell r="M1061">
            <v>0</v>
          </cell>
          <cell r="N1061">
            <v>0</v>
          </cell>
          <cell r="O1061">
            <v>0</v>
          </cell>
        </row>
        <row r="1062">
          <cell r="C1062">
            <v>221102005222</v>
          </cell>
          <cell r="D1062" t="str">
            <v>10800221102005222</v>
          </cell>
          <cell r="E1062" t="str">
            <v>省级轨道自动巡航灭火设备的设计与优化</v>
          </cell>
          <cell r="F1062" t="str">
            <v>李荣泳</v>
          </cell>
          <cell r="G1062" t="str">
            <v>2007042</v>
          </cell>
          <cell r="H1062">
            <v>0</v>
          </cell>
          <cell r="I1062">
            <v>0</v>
          </cell>
          <cell r="J1062">
            <v>0</v>
          </cell>
          <cell r="K1062">
            <v>0</v>
          </cell>
          <cell r="L1062">
            <v>0</v>
          </cell>
          <cell r="M1062">
            <v>0</v>
          </cell>
          <cell r="N1062">
            <v>0</v>
          </cell>
          <cell r="O1062">
            <v>0</v>
          </cell>
        </row>
        <row r="1063">
          <cell r="C1063">
            <v>221102005223</v>
          </cell>
          <cell r="D1063" t="str">
            <v>10800221102005223</v>
          </cell>
          <cell r="E1063" t="str">
            <v>省级基于视觉slam的无人机自主避障技术</v>
          </cell>
          <cell r="F1063" t="str">
            <v>龙建宇</v>
          </cell>
          <cell r="G1063" t="str">
            <v>2019129</v>
          </cell>
          <cell r="H1063">
            <v>0</v>
          </cell>
          <cell r="I1063">
            <v>0</v>
          </cell>
          <cell r="J1063">
            <v>0</v>
          </cell>
          <cell r="K1063">
            <v>0</v>
          </cell>
          <cell r="L1063">
            <v>0</v>
          </cell>
          <cell r="M1063">
            <v>0</v>
          </cell>
          <cell r="N1063">
            <v>0</v>
          </cell>
          <cell r="O1063">
            <v>0</v>
          </cell>
        </row>
        <row r="1064">
          <cell r="C1064">
            <v>221102005224</v>
          </cell>
          <cell r="D1064" t="str">
            <v>10800221102005224</v>
          </cell>
          <cell r="E1064" t="str">
            <v>国家级数字化双胞胎解决方案应用案例—自动</v>
          </cell>
          <cell r="F1064" t="str">
            <v>肖毅</v>
          </cell>
          <cell r="G1064" t="str">
            <v>2012053</v>
          </cell>
          <cell r="H1064">
            <v>0</v>
          </cell>
          <cell r="I1064">
            <v>0</v>
          </cell>
          <cell r="J1064">
            <v>0</v>
          </cell>
          <cell r="K1064">
            <v>0</v>
          </cell>
          <cell r="L1064">
            <v>0</v>
          </cell>
          <cell r="M1064">
            <v>0</v>
          </cell>
          <cell r="N1064">
            <v>0</v>
          </cell>
          <cell r="O1064">
            <v>0</v>
          </cell>
        </row>
        <row r="1065">
          <cell r="C1065">
            <v>221102005225</v>
          </cell>
          <cell r="D1065" t="str">
            <v>10800221102005225</v>
          </cell>
          <cell r="E1065" t="str">
            <v>校级生蚝开蚝机</v>
          </cell>
          <cell r="F1065" t="str">
            <v>蔡盛腾</v>
          </cell>
          <cell r="G1065" t="str">
            <v>2005080</v>
          </cell>
          <cell r="H1065">
            <v>0</v>
          </cell>
          <cell r="I1065">
            <v>0</v>
          </cell>
          <cell r="J1065">
            <v>0</v>
          </cell>
          <cell r="K1065">
            <v>0</v>
          </cell>
          <cell r="L1065">
            <v>0</v>
          </cell>
          <cell r="M1065">
            <v>0</v>
          </cell>
          <cell r="N1065">
            <v>0</v>
          </cell>
          <cell r="O1065">
            <v>0</v>
          </cell>
        </row>
        <row r="1066">
          <cell r="C1066">
            <v>221102005226</v>
          </cell>
          <cell r="D1066" t="str">
            <v>10800221102005226</v>
          </cell>
          <cell r="E1066" t="str">
            <v>校级基于5G的智能拐杖</v>
          </cell>
          <cell r="F1066" t="str">
            <v>蔡盛腾</v>
          </cell>
          <cell r="G1066" t="str">
            <v>2005080</v>
          </cell>
          <cell r="H1066">
            <v>0</v>
          </cell>
          <cell r="I1066">
            <v>0</v>
          </cell>
          <cell r="J1066">
            <v>0</v>
          </cell>
          <cell r="K1066">
            <v>0</v>
          </cell>
          <cell r="L1066">
            <v>0</v>
          </cell>
          <cell r="M1066">
            <v>0</v>
          </cell>
          <cell r="N1066">
            <v>0</v>
          </cell>
          <cell r="O1066">
            <v>0</v>
          </cell>
        </row>
        <row r="1067">
          <cell r="C1067">
            <v>221102005227</v>
          </cell>
          <cell r="D1067" t="str">
            <v>10800221102005227</v>
          </cell>
          <cell r="E1067" t="str">
            <v>校级产品材料质感意象模型方法论</v>
          </cell>
          <cell r="F1067" t="str">
            <v>徐伟斌</v>
          </cell>
          <cell r="G1067" t="str">
            <v>2001049</v>
          </cell>
          <cell r="H1067">
            <v>0</v>
          </cell>
          <cell r="I1067">
            <v>0</v>
          </cell>
          <cell r="J1067">
            <v>0</v>
          </cell>
          <cell r="K1067">
            <v>0</v>
          </cell>
          <cell r="L1067">
            <v>0</v>
          </cell>
          <cell r="M1067">
            <v>0</v>
          </cell>
          <cell r="N1067">
            <v>0</v>
          </cell>
          <cell r="O1067">
            <v>0</v>
          </cell>
        </row>
        <row r="1068">
          <cell r="C1068">
            <v>221102005228</v>
          </cell>
          <cell r="D1068" t="str">
            <v>10800221102005228</v>
          </cell>
          <cell r="E1068" t="str">
            <v>校级二价阳离子预嵌钒氧化物基正极材料可控</v>
          </cell>
          <cell r="F1068" t="str">
            <v>张鹏</v>
          </cell>
          <cell r="G1068" t="str">
            <v>2013047</v>
          </cell>
          <cell r="H1068">
            <v>0</v>
          </cell>
          <cell r="I1068">
            <v>0</v>
          </cell>
          <cell r="J1068">
            <v>0</v>
          </cell>
          <cell r="K1068">
            <v>0</v>
          </cell>
          <cell r="L1068">
            <v>0</v>
          </cell>
          <cell r="M1068">
            <v>0</v>
          </cell>
          <cell r="N1068">
            <v>0</v>
          </cell>
          <cell r="O1068">
            <v>0</v>
          </cell>
        </row>
        <row r="1069">
          <cell r="C1069">
            <v>221102005229</v>
          </cell>
          <cell r="D1069" t="str">
            <v>10800221102005229</v>
          </cell>
          <cell r="E1069" t="str">
            <v>校级氢聚合物电解质燃料电池铂碳催化剂的商</v>
          </cell>
          <cell r="F1069" t="str">
            <v>王严杰</v>
          </cell>
          <cell r="G1069" t="str">
            <v>2017827</v>
          </cell>
          <cell r="H1069">
            <v>0</v>
          </cell>
          <cell r="I1069">
            <v>0</v>
          </cell>
          <cell r="J1069">
            <v>0</v>
          </cell>
          <cell r="K1069">
            <v>0</v>
          </cell>
          <cell r="L1069">
            <v>0</v>
          </cell>
          <cell r="M1069">
            <v>0</v>
          </cell>
          <cell r="N1069">
            <v>0</v>
          </cell>
          <cell r="O1069">
            <v>0</v>
          </cell>
        </row>
        <row r="1070">
          <cell r="C1070">
            <v>221102005230</v>
          </cell>
          <cell r="D1070" t="str">
            <v>10800221102005230</v>
          </cell>
          <cell r="E1070" t="str">
            <v>省级天然粘土砂磨超声耦合法制备硅/碳复合</v>
          </cell>
          <cell r="F1070" t="str">
            <v>郝世吉</v>
          </cell>
          <cell r="G1070" t="str">
            <v>2019090</v>
          </cell>
          <cell r="H1070">
            <v>0</v>
          </cell>
          <cell r="I1070">
            <v>0</v>
          </cell>
          <cell r="J1070">
            <v>0</v>
          </cell>
          <cell r="K1070">
            <v>0</v>
          </cell>
          <cell r="L1070">
            <v>0</v>
          </cell>
          <cell r="M1070">
            <v>0</v>
          </cell>
          <cell r="N1070">
            <v>0</v>
          </cell>
          <cell r="O1070">
            <v>0</v>
          </cell>
        </row>
        <row r="1071">
          <cell r="C1071">
            <v>221102005231</v>
          </cell>
          <cell r="D1071" t="str">
            <v>10800221102005231</v>
          </cell>
          <cell r="E1071" t="str">
            <v>校级酚醛树脂基微纳米炭球的构筑及电容性能</v>
          </cell>
          <cell r="F1071" t="str">
            <v>张东东</v>
          </cell>
          <cell r="G1071" t="str">
            <v>2019052</v>
          </cell>
          <cell r="H1071">
            <v>0</v>
          </cell>
          <cell r="I1071">
            <v>0</v>
          </cell>
          <cell r="J1071">
            <v>0</v>
          </cell>
          <cell r="K1071">
            <v>0</v>
          </cell>
          <cell r="L1071">
            <v>0</v>
          </cell>
          <cell r="M1071">
            <v>0</v>
          </cell>
          <cell r="N1071">
            <v>0</v>
          </cell>
          <cell r="O1071">
            <v>0</v>
          </cell>
        </row>
        <row r="1072">
          <cell r="C1072">
            <v>221102005232</v>
          </cell>
          <cell r="D1072" t="str">
            <v>10800221102005232</v>
          </cell>
          <cell r="E1072" t="str">
            <v>校级铝合金无铬转化膜的制备及性能研究</v>
          </cell>
          <cell r="F1072" t="str">
            <v>易爱华</v>
          </cell>
          <cell r="G1072" t="str">
            <v>2018005</v>
          </cell>
          <cell r="H1072">
            <v>0</v>
          </cell>
          <cell r="I1072">
            <v>0</v>
          </cell>
          <cell r="J1072">
            <v>0</v>
          </cell>
          <cell r="K1072">
            <v>0</v>
          </cell>
          <cell r="L1072">
            <v>0</v>
          </cell>
          <cell r="M1072">
            <v>0</v>
          </cell>
          <cell r="N1072">
            <v>0</v>
          </cell>
          <cell r="O1072">
            <v>0</v>
          </cell>
        </row>
        <row r="1073">
          <cell r="C1073">
            <v>221102005233</v>
          </cell>
          <cell r="D1073" t="str">
            <v>10800221102005233</v>
          </cell>
          <cell r="E1073" t="str">
            <v>校级电容与压阻双机制的柔性力敏传感器的设</v>
          </cell>
          <cell r="F1073" t="str">
            <v>巫运辉</v>
          </cell>
          <cell r="G1073" t="str">
            <v>2019057</v>
          </cell>
          <cell r="H1073">
            <v>0</v>
          </cell>
          <cell r="I1073">
            <v>0</v>
          </cell>
          <cell r="J1073">
            <v>0</v>
          </cell>
          <cell r="K1073">
            <v>0</v>
          </cell>
          <cell r="L1073">
            <v>0</v>
          </cell>
          <cell r="M1073">
            <v>0</v>
          </cell>
          <cell r="N1073">
            <v>0</v>
          </cell>
          <cell r="O1073">
            <v>0</v>
          </cell>
        </row>
        <row r="1074">
          <cell r="C1074">
            <v>221102005234</v>
          </cell>
          <cell r="D1074" t="str">
            <v>10800221102005234</v>
          </cell>
          <cell r="E1074" t="str">
            <v>省级钌基形状记忆合金的结构稳定性及其物性</v>
          </cell>
          <cell r="F1074" t="str">
            <v>陈文周</v>
          </cell>
          <cell r="G1074" t="str">
            <v>2019061</v>
          </cell>
          <cell r="H1074">
            <v>0</v>
          </cell>
          <cell r="I1074">
            <v>0</v>
          </cell>
          <cell r="J1074">
            <v>0</v>
          </cell>
          <cell r="K1074">
            <v>0</v>
          </cell>
          <cell r="L1074">
            <v>0</v>
          </cell>
          <cell r="M1074">
            <v>0</v>
          </cell>
          <cell r="N1074">
            <v>0</v>
          </cell>
          <cell r="O1074">
            <v>0</v>
          </cell>
        </row>
        <row r="1075">
          <cell r="C1075">
            <v>221102005235</v>
          </cell>
          <cell r="D1075" t="str">
            <v>10800221102005235</v>
          </cell>
          <cell r="E1075" t="str">
            <v>校级长寿命低铂氧还原催化剂研究</v>
          </cell>
          <cell r="F1075" t="str">
            <v>汪文龙</v>
          </cell>
          <cell r="G1075" t="str">
            <v>2016833</v>
          </cell>
          <cell r="H1075">
            <v>0</v>
          </cell>
          <cell r="I1075">
            <v>0</v>
          </cell>
          <cell r="J1075">
            <v>0</v>
          </cell>
          <cell r="K1075">
            <v>0</v>
          </cell>
          <cell r="L1075">
            <v>0</v>
          </cell>
          <cell r="M1075">
            <v>0</v>
          </cell>
          <cell r="N1075">
            <v>0</v>
          </cell>
          <cell r="O1075">
            <v>0</v>
          </cell>
        </row>
        <row r="1076">
          <cell r="C1076">
            <v>221102005236</v>
          </cell>
          <cell r="D1076" t="str">
            <v>10800221102005236</v>
          </cell>
          <cell r="E1076" t="str">
            <v>校级3D打印可降解铁铜合金的研究</v>
          </cell>
          <cell r="F1076" t="str">
            <v>万鹏</v>
          </cell>
          <cell r="G1076" t="str">
            <v>2018002</v>
          </cell>
          <cell r="H1076">
            <v>0</v>
          </cell>
          <cell r="I1076">
            <v>0</v>
          </cell>
          <cell r="J1076">
            <v>0</v>
          </cell>
          <cell r="K1076">
            <v>0</v>
          </cell>
          <cell r="L1076">
            <v>0</v>
          </cell>
          <cell r="M1076">
            <v>0</v>
          </cell>
          <cell r="N1076">
            <v>0</v>
          </cell>
          <cell r="O1076">
            <v>0</v>
          </cell>
        </row>
        <row r="1077">
          <cell r="C1077">
            <v>221102005237</v>
          </cell>
          <cell r="D1077" t="str">
            <v>10800221102005237</v>
          </cell>
          <cell r="E1077" t="str">
            <v>国家级基于碳包覆二氧化铈的导电超疏水织物</v>
          </cell>
          <cell r="F1077" t="str">
            <v>吴文剑</v>
          </cell>
          <cell r="G1077" t="str">
            <v>2015004</v>
          </cell>
          <cell r="H1077">
            <v>0</v>
          </cell>
          <cell r="I1077">
            <v>0</v>
          </cell>
          <cell r="J1077">
            <v>0</v>
          </cell>
          <cell r="K1077">
            <v>0</v>
          </cell>
          <cell r="L1077">
            <v>0</v>
          </cell>
          <cell r="M1077">
            <v>0</v>
          </cell>
          <cell r="N1077">
            <v>0</v>
          </cell>
          <cell r="O1077">
            <v>0</v>
          </cell>
        </row>
        <row r="1078">
          <cell r="C1078">
            <v>221102005238</v>
          </cell>
          <cell r="D1078" t="str">
            <v>10800221102005238</v>
          </cell>
          <cell r="E1078" t="str">
            <v>校级介孔纳米二氧化硅表面润湿性调控及其在</v>
          </cell>
          <cell r="F1078" t="str">
            <v>李坤泉</v>
          </cell>
          <cell r="G1078" t="str">
            <v>2019080</v>
          </cell>
          <cell r="H1078">
            <v>0</v>
          </cell>
          <cell r="I1078">
            <v>0</v>
          </cell>
          <cell r="J1078">
            <v>0</v>
          </cell>
          <cell r="K1078">
            <v>0</v>
          </cell>
          <cell r="L1078">
            <v>0</v>
          </cell>
          <cell r="M1078">
            <v>0</v>
          </cell>
          <cell r="N1078">
            <v>0</v>
          </cell>
          <cell r="O1078">
            <v>0</v>
          </cell>
        </row>
        <row r="1079">
          <cell r="C1079">
            <v>221102005239</v>
          </cell>
          <cell r="D1079" t="str">
            <v>10800221102005239</v>
          </cell>
          <cell r="E1079" t="str">
            <v>校级新型光催化材料的表界面改性及性能研究</v>
          </cell>
          <cell r="F1079" t="str">
            <v>党海峰</v>
          </cell>
          <cell r="G1079" t="str">
            <v>2014009</v>
          </cell>
          <cell r="H1079">
            <v>0</v>
          </cell>
          <cell r="I1079">
            <v>0</v>
          </cell>
          <cell r="J1079">
            <v>0</v>
          </cell>
          <cell r="K1079">
            <v>0</v>
          </cell>
          <cell r="L1079">
            <v>0</v>
          </cell>
          <cell r="M1079">
            <v>0</v>
          </cell>
          <cell r="N1079">
            <v>0</v>
          </cell>
          <cell r="O1079">
            <v>0</v>
          </cell>
        </row>
        <row r="1080">
          <cell r="C1080">
            <v>221102005240</v>
          </cell>
          <cell r="D1080" t="str">
            <v>10800221102005240</v>
          </cell>
          <cell r="E1080" t="str">
            <v>校级三区叠加时期东莞物流行业发展策略</v>
          </cell>
          <cell r="F1080" t="str">
            <v>陈海东</v>
          </cell>
          <cell r="G1080" t="str">
            <v>2003046</v>
          </cell>
          <cell r="H1080">
            <v>0</v>
          </cell>
          <cell r="I1080">
            <v>0</v>
          </cell>
          <cell r="J1080">
            <v>0</v>
          </cell>
          <cell r="K1080">
            <v>0</v>
          </cell>
          <cell r="L1080">
            <v>0</v>
          </cell>
          <cell r="M1080">
            <v>0</v>
          </cell>
          <cell r="N1080">
            <v>0</v>
          </cell>
          <cell r="O1080">
            <v>0</v>
          </cell>
        </row>
        <row r="1081">
          <cell r="C1081">
            <v>221102005241</v>
          </cell>
          <cell r="D1081" t="str">
            <v>10800221102005241</v>
          </cell>
          <cell r="E1081" t="str">
            <v>校级三区叠加机遇下东莞企业品牌建设发展策</v>
          </cell>
          <cell r="F1081" t="str">
            <v>陈海东</v>
          </cell>
          <cell r="G1081" t="str">
            <v>2003046</v>
          </cell>
          <cell r="H1081">
            <v>0</v>
          </cell>
          <cell r="I1081">
            <v>0</v>
          </cell>
          <cell r="J1081">
            <v>0</v>
          </cell>
          <cell r="K1081">
            <v>0</v>
          </cell>
          <cell r="L1081">
            <v>0</v>
          </cell>
          <cell r="M1081">
            <v>0</v>
          </cell>
          <cell r="N1081">
            <v>0</v>
          </cell>
          <cell r="O1081">
            <v>0</v>
          </cell>
        </row>
        <row r="1082">
          <cell r="C1082">
            <v>221102005242</v>
          </cell>
          <cell r="D1082" t="str">
            <v>10800221102005242</v>
          </cell>
          <cell r="E1082" t="str">
            <v>省级让生命有尊严地谢幕——老龄化背景下东</v>
          </cell>
          <cell r="F1082" t="str">
            <v>方妙英</v>
          </cell>
          <cell r="G1082" t="str">
            <v>2012018</v>
          </cell>
          <cell r="H1082">
            <v>0</v>
          </cell>
          <cell r="I1082">
            <v>0</v>
          </cell>
          <cell r="J1082">
            <v>0</v>
          </cell>
          <cell r="K1082">
            <v>0</v>
          </cell>
          <cell r="L1082">
            <v>0</v>
          </cell>
          <cell r="M1082">
            <v>0</v>
          </cell>
          <cell r="N1082">
            <v>0</v>
          </cell>
          <cell r="O1082">
            <v>0</v>
          </cell>
        </row>
        <row r="1083">
          <cell r="C1083">
            <v>221102005243</v>
          </cell>
          <cell r="D1083" t="str">
            <v>10800221102005243</v>
          </cell>
          <cell r="E1083" t="str">
            <v>校级“经济与管理论坛” 创新项目</v>
          </cell>
          <cell r="F1083" t="str">
            <v>邓毅青</v>
          </cell>
          <cell r="G1083" t="str">
            <v>2011014</v>
          </cell>
          <cell r="H1083">
            <v>0</v>
          </cell>
          <cell r="I1083">
            <v>0</v>
          </cell>
          <cell r="J1083">
            <v>0</v>
          </cell>
          <cell r="K1083">
            <v>0</v>
          </cell>
          <cell r="L1083">
            <v>0</v>
          </cell>
          <cell r="M1083">
            <v>0</v>
          </cell>
          <cell r="N1083">
            <v>0</v>
          </cell>
          <cell r="O1083">
            <v>0</v>
          </cell>
        </row>
        <row r="1084">
          <cell r="C1084">
            <v>221102005244</v>
          </cell>
          <cell r="D1084" t="str">
            <v>10800221102005244</v>
          </cell>
          <cell r="E1084" t="str">
            <v>省级HI 研学- 青少年红色文化研学模式</v>
          </cell>
          <cell r="F1084" t="str">
            <v>罗恒深</v>
          </cell>
          <cell r="G1084" t="str">
            <v>2004080</v>
          </cell>
          <cell r="H1084">
            <v>0</v>
          </cell>
          <cell r="I1084">
            <v>0</v>
          </cell>
          <cell r="J1084">
            <v>0</v>
          </cell>
          <cell r="K1084">
            <v>0</v>
          </cell>
          <cell r="L1084">
            <v>0</v>
          </cell>
          <cell r="M1084">
            <v>0</v>
          </cell>
          <cell r="N1084">
            <v>0</v>
          </cell>
          <cell r="O1084">
            <v>0</v>
          </cell>
        </row>
        <row r="1085">
          <cell r="C1085">
            <v>221102005245</v>
          </cell>
          <cell r="D1085" t="str">
            <v>10800221102005245</v>
          </cell>
          <cell r="E1085" t="str">
            <v>校级新冠肺炎疫情对高校毕业生就业的影响及</v>
          </cell>
          <cell r="F1085" t="str">
            <v>程守红</v>
          </cell>
          <cell r="G1085" t="str">
            <v>2004036</v>
          </cell>
          <cell r="H1085">
            <v>0</v>
          </cell>
          <cell r="I1085">
            <v>0</v>
          </cell>
          <cell r="J1085">
            <v>0</v>
          </cell>
          <cell r="K1085">
            <v>0</v>
          </cell>
          <cell r="L1085">
            <v>0</v>
          </cell>
          <cell r="M1085">
            <v>0</v>
          </cell>
          <cell r="N1085">
            <v>0</v>
          </cell>
          <cell r="O1085">
            <v>0</v>
          </cell>
        </row>
        <row r="1086">
          <cell r="C1086">
            <v>221102005246</v>
          </cell>
          <cell r="D1086" t="str">
            <v>10800221102005246</v>
          </cell>
          <cell r="E1086" t="str">
            <v>校级东莞市付费自习室可行性调查分析</v>
          </cell>
          <cell r="F1086" t="str">
            <v>王烨</v>
          </cell>
          <cell r="G1086" t="str">
            <v>2018311</v>
          </cell>
          <cell r="H1086">
            <v>0</v>
          </cell>
          <cell r="I1086">
            <v>0</v>
          </cell>
          <cell r="J1086">
            <v>0</v>
          </cell>
          <cell r="K1086">
            <v>0</v>
          </cell>
          <cell r="L1086">
            <v>0</v>
          </cell>
          <cell r="M1086">
            <v>0</v>
          </cell>
          <cell r="N1086">
            <v>0</v>
          </cell>
          <cell r="O1086">
            <v>0</v>
          </cell>
        </row>
        <row r="1087">
          <cell r="C1087">
            <v>221102005247</v>
          </cell>
          <cell r="D1087" t="str">
            <v>10800221102005247</v>
          </cell>
          <cell r="E1087" t="str">
            <v>校级浅析“置换书吧”项目可行性报告</v>
          </cell>
          <cell r="F1087" t="str">
            <v>刘锦芳</v>
          </cell>
          <cell r="G1087" t="str">
            <v>2017112</v>
          </cell>
          <cell r="H1087">
            <v>0</v>
          </cell>
          <cell r="I1087">
            <v>0</v>
          </cell>
          <cell r="J1087">
            <v>0</v>
          </cell>
          <cell r="K1087">
            <v>0</v>
          </cell>
          <cell r="L1087">
            <v>0</v>
          </cell>
          <cell r="M1087">
            <v>0</v>
          </cell>
          <cell r="N1087">
            <v>0</v>
          </cell>
          <cell r="O1087">
            <v>0</v>
          </cell>
        </row>
        <row r="1088">
          <cell r="C1088">
            <v>221102005248</v>
          </cell>
          <cell r="D1088" t="str">
            <v>10800221102005248</v>
          </cell>
          <cell r="E1088" t="str">
            <v>省级杉定——让设计平民化</v>
          </cell>
          <cell r="F1088" t="str">
            <v>罗恒深</v>
          </cell>
          <cell r="G1088" t="str">
            <v>2004080</v>
          </cell>
          <cell r="H1088">
            <v>0</v>
          </cell>
          <cell r="I1088">
            <v>0</v>
          </cell>
          <cell r="J1088">
            <v>0</v>
          </cell>
          <cell r="K1088">
            <v>0</v>
          </cell>
          <cell r="L1088">
            <v>0</v>
          </cell>
          <cell r="M1088">
            <v>0</v>
          </cell>
          <cell r="N1088">
            <v>0</v>
          </cell>
          <cell r="O1088">
            <v>0</v>
          </cell>
        </row>
        <row r="1089">
          <cell r="C1089">
            <v>221102005249</v>
          </cell>
          <cell r="D1089" t="str">
            <v>10800221102005249</v>
          </cell>
          <cell r="E1089" t="str">
            <v>校级老龄化背景下东莞家庭医生签约现状及影</v>
          </cell>
          <cell r="F1089" t="str">
            <v>方妙英</v>
          </cell>
          <cell r="G1089" t="str">
            <v>2012018</v>
          </cell>
          <cell r="H1089">
            <v>0</v>
          </cell>
          <cell r="I1089">
            <v>0</v>
          </cell>
          <cell r="J1089">
            <v>0</v>
          </cell>
          <cell r="K1089">
            <v>0</v>
          </cell>
          <cell r="L1089">
            <v>0</v>
          </cell>
          <cell r="M1089">
            <v>0</v>
          </cell>
          <cell r="N1089">
            <v>0</v>
          </cell>
          <cell r="O1089">
            <v>0</v>
          </cell>
        </row>
        <row r="1090">
          <cell r="C1090">
            <v>221102005250</v>
          </cell>
          <cell r="D1090" t="str">
            <v>10800221102005250</v>
          </cell>
          <cell r="E1090" t="str">
            <v>国家级In-space竞塞：9000岁的</v>
          </cell>
          <cell r="F1090" t="str">
            <v>黎伟</v>
          </cell>
          <cell r="G1090" t="str">
            <v>2016020</v>
          </cell>
          <cell r="H1090">
            <v>0</v>
          </cell>
          <cell r="I1090">
            <v>0</v>
          </cell>
          <cell r="J1090">
            <v>0</v>
          </cell>
          <cell r="K1090">
            <v>0</v>
          </cell>
          <cell r="L1090">
            <v>0</v>
          </cell>
          <cell r="M1090">
            <v>0</v>
          </cell>
          <cell r="N1090">
            <v>0</v>
          </cell>
          <cell r="O1090">
            <v>0</v>
          </cell>
        </row>
        <row r="1091">
          <cell r="C1091">
            <v>221102005251</v>
          </cell>
          <cell r="D1091" t="str">
            <v>10800221102005251</v>
          </cell>
          <cell r="E1091" t="str">
            <v>校级电商最后一公里物流服务创新视角下消费</v>
          </cell>
          <cell r="F1091" t="str">
            <v>钟耀广</v>
          </cell>
          <cell r="G1091" t="str">
            <v>2005071</v>
          </cell>
          <cell r="H1091">
            <v>0</v>
          </cell>
          <cell r="I1091">
            <v>0</v>
          </cell>
          <cell r="J1091">
            <v>0</v>
          </cell>
          <cell r="K1091">
            <v>0</v>
          </cell>
          <cell r="L1091">
            <v>0</v>
          </cell>
          <cell r="M1091">
            <v>0</v>
          </cell>
          <cell r="N1091">
            <v>0</v>
          </cell>
          <cell r="O1091">
            <v>0</v>
          </cell>
        </row>
        <row r="1092">
          <cell r="C1092">
            <v>221102005252</v>
          </cell>
          <cell r="D1092" t="str">
            <v>10800221102005252</v>
          </cell>
          <cell r="E1092" t="str">
            <v>校级i+老有智养新型养老模式</v>
          </cell>
          <cell r="F1092" t="str">
            <v>周兆鸿</v>
          </cell>
          <cell r="G1092" t="str">
            <v>2008047</v>
          </cell>
          <cell r="H1092">
            <v>0</v>
          </cell>
          <cell r="I1092">
            <v>0</v>
          </cell>
          <cell r="J1092">
            <v>0</v>
          </cell>
          <cell r="K1092">
            <v>0</v>
          </cell>
          <cell r="L1092">
            <v>0</v>
          </cell>
          <cell r="M1092">
            <v>0</v>
          </cell>
          <cell r="N1092">
            <v>0</v>
          </cell>
          <cell r="O1092">
            <v>0</v>
          </cell>
        </row>
        <row r="1093">
          <cell r="C1093">
            <v>221102005253</v>
          </cell>
          <cell r="D1093" t="str">
            <v>10800221102005253</v>
          </cell>
          <cell r="E1093" t="str">
            <v>校级Explore You and Me</v>
          </cell>
          <cell r="F1093" t="str">
            <v>方向</v>
          </cell>
          <cell r="G1093" t="str">
            <v>2018009</v>
          </cell>
          <cell r="H1093">
            <v>0</v>
          </cell>
          <cell r="I1093">
            <v>0</v>
          </cell>
          <cell r="J1093">
            <v>0</v>
          </cell>
          <cell r="K1093">
            <v>0</v>
          </cell>
          <cell r="L1093">
            <v>0</v>
          </cell>
          <cell r="M1093">
            <v>0</v>
          </cell>
          <cell r="N1093">
            <v>0</v>
          </cell>
          <cell r="O1093">
            <v>0</v>
          </cell>
        </row>
        <row r="1094">
          <cell r="C1094">
            <v>221102005254</v>
          </cell>
          <cell r="D1094" t="str">
            <v>10800221102005254</v>
          </cell>
          <cell r="E1094" t="str">
            <v>省级粤港澳大湾区打造珠江东岸电子信息世界</v>
          </cell>
          <cell r="F1094" t="str">
            <v>刘川</v>
          </cell>
          <cell r="G1094" t="str">
            <v>2001021</v>
          </cell>
          <cell r="H1094">
            <v>0</v>
          </cell>
          <cell r="I1094">
            <v>0</v>
          </cell>
          <cell r="J1094">
            <v>0</v>
          </cell>
          <cell r="K1094">
            <v>0</v>
          </cell>
          <cell r="L1094">
            <v>0</v>
          </cell>
          <cell r="M1094">
            <v>0</v>
          </cell>
          <cell r="N1094">
            <v>0</v>
          </cell>
          <cell r="O1094">
            <v>0</v>
          </cell>
        </row>
        <row r="1095">
          <cell r="C1095">
            <v>221102005255</v>
          </cell>
          <cell r="D1095" t="str">
            <v>10800221102005255</v>
          </cell>
          <cell r="E1095" t="str">
            <v>校级基于Python的学生调查员培养平台</v>
          </cell>
          <cell r="F1095" t="str">
            <v>周兆鸿</v>
          </cell>
          <cell r="G1095" t="str">
            <v>2008047</v>
          </cell>
          <cell r="H1095">
            <v>0</v>
          </cell>
          <cell r="I1095">
            <v>0</v>
          </cell>
          <cell r="J1095">
            <v>0</v>
          </cell>
          <cell r="K1095">
            <v>0</v>
          </cell>
          <cell r="L1095">
            <v>0</v>
          </cell>
          <cell r="M1095">
            <v>0</v>
          </cell>
          <cell r="N1095">
            <v>0</v>
          </cell>
          <cell r="O1095">
            <v>0</v>
          </cell>
        </row>
        <row r="1096">
          <cell r="C1096">
            <v>221102005256</v>
          </cell>
          <cell r="D1096" t="str">
            <v>10800221102005256</v>
          </cell>
          <cell r="E1096" t="str">
            <v>校级心理沙盘游戏服务社区儿童的大学生公益</v>
          </cell>
          <cell r="F1096" t="str">
            <v>刘健</v>
          </cell>
          <cell r="G1096" t="str">
            <v>1993042</v>
          </cell>
          <cell r="H1096">
            <v>0</v>
          </cell>
          <cell r="I1096">
            <v>0</v>
          </cell>
          <cell r="J1096">
            <v>0</v>
          </cell>
          <cell r="K1096">
            <v>0</v>
          </cell>
          <cell r="L1096">
            <v>0</v>
          </cell>
          <cell r="M1096">
            <v>0</v>
          </cell>
          <cell r="N1096">
            <v>0</v>
          </cell>
          <cell r="O1096">
            <v>0</v>
          </cell>
        </row>
        <row r="1097">
          <cell r="C1097">
            <v>221102005257</v>
          </cell>
          <cell r="D1097" t="str">
            <v>10800221102005257</v>
          </cell>
          <cell r="E1097" t="str">
            <v>校级志愿服务活动是否有利于提高大学生的沟</v>
          </cell>
          <cell r="F1097" t="str">
            <v>李蓬实</v>
          </cell>
          <cell r="G1097" t="str">
            <v>2018074</v>
          </cell>
          <cell r="H1097">
            <v>0</v>
          </cell>
          <cell r="I1097">
            <v>0</v>
          </cell>
          <cell r="J1097">
            <v>0</v>
          </cell>
          <cell r="K1097">
            <v>0</v>
          </cell>
          <cell r="L1097">
            <v>0</v>
          </cell>
          <cell r="M1097">
            <v>0</v>
          </cell>
          <cell r="N1097">
            <v>0</v>
          </cell>
          <cell r="O1097">
            <v>0</v>
          </cell>
        </row>
        <row r="1098">
          <cell r="C1098">
            <v>221102005258</v>
          </cell>
          <cell r="D1098" t="str">
            <v>10800221102005258</v>
          </cell>
          <cell r="E1098" t="str">
            <v>校级安全服务型领导对员工安全行为的影响机</v>
          </cell>
          <cell r="F1098" t="str">
            <v>范鹏</v>
          </cell>
          <cell r="G1098" t="str">
            <v>2019029</v>
          </cell>
          <cell r="H1098">
            <v>0</v>
          </cell>
          <cell r="I1098">
            <v>0</v>
          </cell>
          <cell r="J1098">
            <v>0</v>
          </cell>
          <cell r="K1098">
            <v>0</v>
          </cell>
          <cell r="L1098">
            <v>0</v>
          </cell>
          <cell r="M1098">
            <v>0</v>
          </cell>
          <cell r="N1098">
            <v>0</v>
          </cell>
          <cell r="O1098">
            <v>0</v>
          </cell>
        </row>
        <row r="1099">
          <cell r="C1099">
            <v>221102005259</v>
          </cell>
          <cell r="D1099" t="str">
            <v>10800221102005259</v>
          </cell>
          <cell r="E1099" t="str">
            <v>校级“互联网+共青团”工程下的东莞共青团</v>
          </cell>
          <cell r="F1099" t="str">
            <v>吴丽娟</v>
          </cell>
          <cell r="G1099" t="str">
            <v>2005046</v>
          </cell>
          <cell r="H1099">
            <v>0</v>
          </cell>
          <cell r="I1099">
            <v>0</v>
          </cell>
          <cell r="J1099">
            <v>0</v>
          </cell>
          <cell r="K1099">
            <v>0</v>
          </cell>
          <cell r="L1099">
            <v>0</v>
          </cell>
          <cell r="M1099">
            <v>0</v>
          </cell>
          <cell r="N1099">
            <v>0</v>
          </cell>
          <cell r="O1099">
            <v>0</v>
          </cell>
        </row>
        <row r="1100">
          <cell r="C1100">
            <v>221102005260</v>
          </cell>
          <cell r="D1100" t="str">
            <v>10800221102005260</v>
          </cell>
          <cell r="E1100" t="str">
            <v>校级东莞创业故事案例集</v>
          </cell>
          <cell r="F1100" t="str">
            <v>黄琼</v>
          </cell>
          <cell r="G1100" t="str">
            <v>1997003</v>
          </cell>
          <cell r="H1100">
            <v>0</v>
          </cell>
          <cell r="I1100">
            <v>0</v>
          </cell>
          <cell r="J1100">
            <v>0</v>
          </cell>
          <cell r="K1100">
            <v>0</v>
          </cell>
          <cell r="L1100">
            <v>0</v>
          </cell>
          <cell r="M1100">
            <v>0</v>
          </cell>
          <cell r="N1100">
            <v>0</v>
          </cell>
          <cell r="O1100">
            <v>0</v>
          </cell>
        </row>
        <row r="1101">
          <cell r="C1101">
            <v>221102005261</v>
          </cell>
          <cell r="D1101" t="str">
            <v>10800221102005261</v>
          </cell>
          <cell r="E1101" t="str">
            <v>校级企业经营模拟沙盘云平台实践应用探究</v>
          </cell>
          <cell r="F1101" t="str">
            <v>周兆鸿</v>
          </cell>
          <cell r="G1101" t="str">
            <v>2008047</v>
          </cell>
          <cell r="H1101">
            <v>0</v>
          </cell>
          <cell r="I1101">
            <v>0</v>
          </cell>
          <cell r="J1101">
            <v>0</v>
          </cell>
          <cell r="K1101">
            <v>0</v>
          </cell>
          <cell r="L1101">
            <v>0</v>
          </cell>
          <cell r="M1101">
            <v>0</v>
          </cell>
          <cell r="N1101">
            <v>0</v>
          </cell>
          <cell r="O1101">
            <v>0</v>
          </cell>
        </row>
        <row r="1102">
          <cell r="C1102">
            <v>221102005262</v>
          </cell>
          <cell r="D1102" t="str">
            <v>10800221102005262</v>
          </cell>
          <cell r="E1102" t="str">
            <v>校级诉洞——一款有温度的心理APP</v>
          </cell>
          <cell r="F1102" t="str">
            <v>叶琦玮</v>
          </cell>
          <cell r="G1102" t="str">
            <v>2019072</v>
          </cell>
          <cell r="H1102">
            <v>0</v>
          </cell>
          <cell r="I1102">
            <v>0</v>
          </cell>
          <cell r="J1102">
            <v>0</v>
          </cell>
          <cell r="K1102">
            <v>0</v>
          </cell>
          <cell r="L1102">
            <v>0</v>
          </cell>
          <cell r="M1102">
            <v>0</v>
          </cell>
          <cell r="N1102">
            <v>0</v>
          </cell>
          <cell r="O1102">
            <v>0</v>
          </cell>
        </row>
        <row r="1103">
          <cell r="C1103">
            <v>221102005263</v>
          </cell>
          <cell r="D1103" t="str">
            <v>10800221102005263</v>
          </cell>
          <cell r="E1103" t="str">
            <v>校级经管青年创客空间</v>
          </cell>
          <cell r="F1103" t="str">
            <v>刘文渊</v>
          </cell>
          <cell r="G1103" t="str">
            <v>2018262</v>
          </cell>
          <cell r="H1103">
            <v>0</v>
          </cell>
          <cell r="I1103">
            <v>0</v>
          </cell>
          <cell r="J1103">
            <v>0</v>
          </cell>
          <cell r="K1103">
            <v>0</v>
          </cell>
          <cell r="L1103">
            <v>0</v>
          </cell>
          <cell r="M1103">
            <v>0</v>
          </cell>
          <cell r="N1103">
            <v>0</v>
          </cell>
          <cell r="O1103">
            <v>0</v>
          </cell>
        </row>
        <row r="1104">
          <cell r="C1104">
            <v>221102005264</v>
          </cell>
          <cell r="D1104" t="str">
            <v>10800221102005264</v>
          </cell>
          <cell r="E1104" t="str">
            <v>校级珠三角城市生活垃圾分类的居民参与度提</v>
          </cell>
          <cell r="F1104" t="str">
            <v>黎伟</v>
          </cell>
          <cell r="G1104" t="str">
            <v>2016020</v>
          </cell>
          <cell r="H1104">
            <v>0</v>
          </cell>
          <cell r="I1104">
            <v>0</v>
          </cell>
          <cell r="J1104">
            <v>0</v>
          </cell>
          <cell r="K1104">
            <v>0</v>
          </cell>
          <cell r="L1104">
            <v>0</v>
          </cell>
          <cell r="M1104">
            <v>0</v>
          </cell>
          <cell r="N1104">
            <v>0</v>
          </cell>
          <cell r="O1104">
            <v>0</v>
          </cell>
        </row>
        <row r="1105">
          <cell r="C1105">
            <v>221102005265</v>
          </cell>
          <cell r="D1105" t="str">
            <v>10800221102005265</v>
          </cell>
          <cell r="E1105" t="str">
            <v>校级东莞市垃圾分类的调查</v>
          </cell>
          <cell r="F1105" t="str">
            <v>孔小伟</v>
          </cell>
          <cell r="G1105" t="str">
            <v>2007021</v>
          </cell>
          <cell r="H1105">
            <v>0</v>
          </cell>
          <cell r="I1105">
            <v>0</v>
          </cell>
          <cell r="J1105">
            <v>0</v>
          </cell>
          <cell r="K1105">
            <v>0</v>
          </cell>
          <cell r="L1105">
            <v>0</v>
          </cell>
          <cell r="M1105">
            <v>0</v>
          </cell>
          <cell r="N1105">
            <v>0</v>
          </cell>
          <cell r="O1105">
            <v>0</v>
          </cell>
        </row>
        <row r="1106">
          <cell r="C1106">
            <v>221102005266</v>
          </cell>
          <cell r="D1106" t="str">
            <v>10800221102005266</v>
          </cell>
          <cell r="E1106" t="str">
            <v>校级乡村振兴视域下东莞古村落文化传播路径</v>
          </cell>
          <cell r="F1106" t="str">
            <v>王芹</v>
          </cell>
          <cell r="G1106" t="str">
            <v>2012002</v>
          </cell>
          <cell r="H1106">
            <v>0</v>
          </cell>
          <cell r="I1106">
            <v>0</v>
          </cell>
          <cell r="J1106">
            <v>0</v>
          </cell>
          <cell r="K1106">
            <v>0</v>
          </cell>
          <cell r="L1106">
            <v>0</v>
          </cell>
          <cell r="M1106">
            <v>0</v>
          </cell>
          <cell r="N1106">
            <v>0</v>
          </cell>
          <cell r="O1106">
            <v>0</v>
          </cell>
        </row>
        <row r="1107">
          <cell r="C1107">
            <v>221102005267</v>
          </cell>
          <cell r="D1107" t="str">
            <v>10800221102005267</v>
          </cell>
          <cell r="E1107" t="str">
            <v>校级语言的力量——探讨新冠疫情中的外媒报</v>
          </cell>
          <cell r="F1107" t="str">
            <v>侯雪红</v>
          </cell>
          <cell r="G1107" t="str">
            <v>2002029</v>
          </cell>
          <cell r="H1107">
            <v>0</v>
          </cell>
          <cell r="I1107">
            <v>0</v>
          </cell>
          <cell r="J1107">
            <v>0</v>
          </cell>
          <cell r="K1107">
            <v>0</v>
          </cell>
          <cell r="L1107">
            <v>0</v>
          </cell>
          <cell r="M1107">
            <v>0</v>
          </cell>
          <cell r="N1107">
            <v>0</v>
          </cell>
          <cell r="O1107">
            <v>0</v>
          </cell>
        </row>
        <row r="1108">
          <cell r="C1108">
            <v>221102005268</v>
          </cell>
          <cell r="D1108" t="str">
            <v>10800221102005268</v>
          </cell>
          <cell r="E1108" t="str">
            <v>校级平行语料库在翻译学习中的应用研究</v>
          </cell>
          <cell r="F1108" t="str">
            <v>侯雪红</v>
          </cell>
          <cell r="G1108" t="str">
            <v>2002029</v>
          </cell>
          <cell r="H1108">
            <v>0</v>
          </cell>
          <cell r="I1108">
            <v>0</v>
          </cell>
          <cell r="J1108">
            <v>0</v>
          </cell>
          <cell r="K1108">
            <v>0</v>
          </cell>
          <cell r="L1108">
            <v>0</v>
          </cell>
          <cell r="M1108">
            <v>0</v>
          </cell>
          <cell r="N1108">
            <v>0</v>
          </cell>
          <cell r="O1108">
            <v>0</v>
          </cell>
        </row>
        <row r="1109">
          <cell r="C1109">
            <v>221102005269</v>
          </cell>
          <cell r="D1109" t="str">
            <v>10800221102005269</v>
          </cell>
          <cell r="E1109" t="str">
            <v>校级关于创新创业孵化基地管理框架的调研研</v>
          </cell>
          <cell r="F1109" t="str">
            <v>张颖君</v>
          </cell>
          <cell r="G1109" t="str">
            <v>2017154</v>
          </cell>
          <cell r="H1109">
            <v>0</v>
          </cell>
          <cell r="I1109">
            <v>0</v>
          </cell>
          <cell r="J1109">
            <v>0</v>
          </cell>
          <cell r="K1109">
            <v>0</v>
          </cell>
          <cell r="L1109">
            <v>0</v>
          </cell>
          <cell r="M1109">
            <v>0</v>
          </cell>
          <cell r="N1109">
            <v>0</v>
          </cell>
          <cell r="O1109">
            <v>0</v>
          </cell>
        </row>
        <row r="1110">
          <cell r="C1110">
            <v>221102005270</v>
          </cell>
          <cell r="D1110" t="str">
            <v>10800221102005270</v>
          </cell>
          <cell r="E1110" t="str">
            <v>省级溯源“红”梦 ——基于红色文化与 旅</v>
          </cell>
          <cell r="F1110" t="str">
            <v>于蓉</v>
          </cell>
          <cell r="G1110" t="str">
            <v>2009034</v>
          </cell>
          <cell r="H1110">
            <v>0</v>
          </cell>
          <cell r="I1110">
            <v>0</v>
          </cell>
          <cell r="J1110">
            <v>0</v>
          </cell>
          <cell r="K1110">
            <v>0</v>
          </cell>
          <cell r="L1110">
            <v>0</v>
          </cell>
          <cell r="M1110">
            <v>0</v>
          </cell>
          <cell r="N1110">
            <v>0</v>
          </cell>
          <cell r="O1110">
            <v>0</v>
          </cell>
        </row>
        <row r="1111">
          <cell r="C1111">
            <v>221102005271</v>
          </cell>
          <cell r="D1111" t="str">
            <v>10800221102005271</v>
          </cell>
          <cell r="E1111" t="str">
            <v>校级公益普法类知识影视作品开发制作</v>
          </cell>
          <cell r="F1111" t="str">
            <v>杨金山</v>
          </cell>
          <cell r="G1111" t="str">
            <v>2007025</v>
          </cell>
          <cell r="H1111">
            <v>0</v>
          </cell>
          <cell r="I1111">
            <v>0</v>
          </cell>
          <cell r="J1111">
            <v>0</v>
          </cell>
          <cell r="K1111">
            <v>0</v>
          </cell>
          <cell r="L1111">
            <v>0</v>
          </cell>
          <cell r="M1111">
            <v>0</v>
          </cell>
          <cell r="N1111">
            <v>0</v>
          </cell>
          <cell r="O1111">
            <v>0</v>
          </cell>
        </row>
        <row r="1112">
          <cell r="C1112">
            <v>221102005272</v>
          </cell>
          <cell r="D1112" t="str">
            <v>10800221102005272</v>
          </cell>
          <cell r="E1112" t="str">
            <v>省级归零心态 互动新媒体传播</v>
          </cell>
          <cell r="F1112" t="str">
            <v>张艳红</v>
          </cell>
          <cell r="G1112" t="str">
            <v>2004016</v>
          </cell>
          <cell r="H1112">
            <v>0</v>
          </cell>
          <cell r="I1112">
            <v>0</v>
          </cell>
          <cell r="J1112">
            <v>0</v>
          </cell>
          <cell r="K1112">
            <v>0</v>
          </cell>
          <cell r="L1112">
            <v>0</v>
          </cell>
          <cell r="M1112">
            <v>0</v>
          </cell>
          <cell r="N1112">
            <v>0</v>
          </cell>
          <cell r="O1112">
            <v>0</v>
          </cell>
        </row>
        <row r="1113">
          <cell r="C1113">
            <v>221102005273</v>
          </cell>
          <cell r="D1113" t="str">
            <v>10800221102005273</v>
          </cell>
          <cell r="E1113" t="str">
            <v>校级创业营商环境绩效评估研究—以粤港澳大</v>
          </cell>
          <cell r="F1113" t="str">
            <v>魏红征</v>
          </cell>
          <cell r="G1113" t="str">
            <v>2004060</v>
          </cell>
          <cell r="H1113">
            <v>0</v>
          </cell>
          <cell r="I1113">
            <v>0</v>
          </cell>
          <cell r="J1113">
            <v>0</v>
          </cell>
          <cell r="K1113">
            <v>0</v>
          </cell>
          <cell r="L1113">
            <v>0</v>
          </cell>
          <cell r="M1113">
            <v>0</v>
          </cell>
          <cell r="N1113">
            <v>0</v>
          </cell>
          <cell r="O1113">
            <v>0</v>
          </cell>
        </row>
        <row r="1114">
          <cell r="C1114">
            <v>221102005274</v>
          </cell>
          <cell r="D1114" t="str">
            <v>10800221102005274</v>
          </cell>
          <cell r="E1114" t="str">
            <v>校级新莞人社区文化共建共享共融研究——以</v>
          </cell>
          <cell r="F1114" t="str">
            <v>陈洪波</v>
          </cell>
          <cell r="G1114" t="str">
            <v>2004021</v>
          </cell>
          <cell r="H1114">
            <v>0</v>
          </cell>
          <cell r="I1114">
            <v>0</v>
          </cell>
          <cell r="J1114">
            <v>0</v>
          </cell>
          <cell r="K1114">
            <v>0</v>
          </cell>
          <cell r="L1114">
            <v>0</v>
          </cell>
          <cell r="M1114">
            <v>0</v>
          </cell>
          <cell r="N1114">
            <v>0</v>
          </cell>
          <cell r="O1114">
            <v>0</v>
          </cell>
        </row>
        <row r="1115">
          <cell r="C1115">
            <v>221102005275</v>
          </cell>
          <cell r="D1115" t="str">
            <v>10800221102005275</v>
          </cell>
          <cell r="E1115" t="str">
            <v>国家级东莞市知识产权快速维权的实现路径</v>
          </cell>
          <cell r="F1115" t="str">
            <v>张建超</v>
          </cell>
          <cell r="G1115" t="str">
            <v>2007056</v>
          </cell>
          <cell r="H1115">
            <v>0</v>
          </cell>
          <cell r="I1115">
            <v>0</v>
          </cell>
          <cell r="J1115">
            <v>0</v>
          </cell>
          <cell r="K1115">
            <v>0</v>
          </cell>
          <cell r="L1115">
            <v>0</v>
          </cell>
          <cell r="M1115">
            <v>0</v>
          </cell>
          <cell r="N1115">
            <v>0</v>
          </cell>
          <cell r="O1115">
            <v>0</v>
          </cell>
        </row>
        <row r="1116">
          <cell r="C1116">
            <v>221102005276</v>
          </cell>
          <cell r="D1116" t="str">
            <v>10800221102005276</v>
          </cell>
          <cell r="E1116" t="str">
            <v>校级携手同行，谱写无毒青春” — 禁毒剧</v>
          </cell>
          <cell r="F1116" t="str">
            <v>张子庄</v>
          </cell>
          <cell r="G1116" t="str">
            <v>2018110</v>
          </cell>
          <cell r="H1116">
            <v>0</v>
          </cell>
          <cell r="I1116">
            <v>0</v>
          </cell>
          <cell r="J1116">
            <v>0</v>
          </cell>
          <cell r="K1116">
            <v>0</v>
          </cell>
          <cell r="L1116">
            <v>0</v>
          </cell>
          <cell r="M1116">
            <v>0</v>
          </cell>
          <cell r="N1116">
            <v>0</v>
          </cell>
          <cell r="O1116">
            <v>0</v>
          </cell>
        </row>
        <row r="1117">
          <cell r="C1117">
            <v>221102005277</v>
          </cell>
          <cell r="D1117" t="str">
            <v>10800221102005277</v>
          </cell>
          <cell r="E1117" t="str">
            <v>校级科学决策视角下的地摊经济新政—— 基</v>
          </cell>
          <cell r="F1117" t="str">
            <v>杨亚南</v>
          </cell>
          <cell r="G1117" t="str">
            <v>2005055</v>
          </cell>
          <cell r="H1117">
            <v>0</v>
          </cell>
          <cell r="I1117">
            <v>0</v>
          </cell>
          <cell r="J1117">
            <v>0</v>
          </cell>
          <cell r="K1117">
            <v>0</v>
          </cell>
          <cell r="L1117">
            <v>0</v>
          </cell>
          <cell r="M1117">
            <v>0</v>
          </cell>
          <cell r="N1117">
            <v>0</v>
          </cell>
          <cell r="O1117">
            <v>0</v>
          </cell>
        </row>
        <row r="1118">
          <cell r="C1118">
            <v>221102005278</v>
          </cell>
          <cell r="D1118" t="str">
            <v>10800221102005278</v>
          </cell>
          <cell r="E1118" t="str">
            <v>校级校地党建结对背景下大学生社会服务创新</v>
          </cell>
          <cell r="F1118" t="str">
            <v>钟丽华</v>
          </cell>
          <cell r="G1118" t="str">
            <v>2009031</v>
          </cell>
          <cell r="H1118">
            <v>0</v>
          </cell>
          <cell r="I1118">
            <v>0</v>
          </cell>
          <cell r="J1118">
            <v>0</v>
          </cell>
          <cell r="K1118">
            <v>0</v>
          </cell>
          <cell r="L1118">
            <v>0</v>
          </cell>
          <cell r="M1118">
            <v>0</v>
          </cell>
          <cell r="N1118">
            <v>0</v>
          </cell>
          <cell r="O1118">
            <v>0</v>
          </cell>
        </row>
        <row r="1119">
          <cell r="C1119">
            <v>221102005279</v>
          </cell>
          <cell r="D1119" t="str">
            <v>10800221102005279</v>
          </cell>
          <cell r="E1119" t="str">
            <v>校级法律视角下当代中国人低生育状况研究</v>
          </cell>
          <cell r="F1119" t="str">
            <v>王敬华</v>
          </cell>
          <cell r="G1119" t="str">
            <v>1992015</v>
          </cell>
          <cell r="H1119">
            <v>0</v>
          </cell>
          <cell r="I1119">
            <v>0</v>
          </cell>
          <cell r="J1119">
            <v>0</v>
          </cell>
          <cell r="K1119">
            <v>0</v>
          </cell>
          <cell r="L1119">
            <v>0</v>
          </cell>
          <cell r="M1119">
            <v>0</v>
          </cell>
          <cell r="N1119">
            <v>0</v>
          </cell>
          <cell r="O1119">
            <v>0</v>
          </cell>
        </row>
        <row r="1120">
          <cell r="C1120">
            <v>221102005280</v>
          </cell>
          <cell r="D1120" t="str">
            <v>10800221102005280</v>
          </cell>
          <cell r="E1120" t="str">
            <v>校级东莞市生活垃圾分类立法研究</v>
          </cell>
          <cell r="F1120" t="str">
            <v>胡庆乐</v>
          </cell>
          <cell r="G1120" t="str">
            <v>2018279</v>
          </cell>
          <cell r="H1120">
            <v>0</v>
          </cell>
          <cell r="I1120">
            <v>0</v>
          </cell>
          <cell r="J1120">
            <v>0</v>
          </cell>
          <cell r="K1120">
            <v>0</v>
          </cell>
          <cell r="L1120">
            <v>0</v>
          </cell>
          <cell r="M1120">
            <v>0</v>
          </cell>
          <cell r="N1120">
            <v>0</v>
          </cell>
          <cell r="O1120">
            <v>0</v>
          </cell>
        </row>
        <row r="1121">
          <cell r="C1121">
            <v>221102005281</v>
          </cell>
          <cell r="D1121" t="str">
            <v>10800221102005281</v>
          </cell>
          <cell r="E1121" t="str">
            <v>校级新时代大学生法治意识培养的创新路径研</v>
          </cell>
          <cell r="F1121" t="str">
            <v>钟丽华</v>
          </cell>
          <cell r="G1121" t="str">
            <v>2009031</v>
          </cell>
          <cell r="H1121">
            <v>0</v>
          </cell>
          <cell r="I1121">
            <v>0</v>
          </cell>
          <cell r="J1121">
            <v>0</v>
          </cell>
          <cell r="K1121">
            <v>0</v>
          </cell>
          <cell r="L1121">
            <v>0</v>
          </cell>
          <cell r="M1121">
            <v>0</v>
          </cell>
          <cell r="N1121">
            <v>0</v>
          </cell>
          <cell r="O1121">
            <v>0</v>
          </cell>
        </row>
        <row r="1122">
          <cell r="C1122">
            <v>221102005282</v>
          </cell>
          <cell r="D1122" t="str">
            <v>10800221102005282</v>
          </cell>
          <cell r="E1122" t="str">
            <v>校级粤港澳大湾区建设背景下的科技创新平台</v>
          </cell>
          <cell r="F1122" t="str">
            <v>魏红征</v>
          </cell>
          <cell r="G1122" t="str">
            <v>2004060</v>
          </cell>
          <cell r="H1122">
            <v>0</v>
          </cell>
          <cell r="I1122">
            <v>0</v>
          </cell>
          <cell r="J1122">
            <v>0</v>
          </cell>
          <cell r="K1122">
            <v>0</v>
          </cell>
          <cell r="L1122">
            <v>0</v>
          </cell>
          <cell r="M1122">
            <v>0</v>
          </cell>
          <cell r="N1122">
            <v>0</v>
          </cell>
          <cell r="O1122">
            <v>0</v>
          </cell>
        </row>
        <row r="1123">
          <cell r="C1123">
            <v>221102005283</v>
          </cell>
          <cell r="D1123" t="str">
            <v>10800221102005283</v>
          </cell>
          <cell r="E1123" t="str">
            <v>校级筑爱星家——关爱孤独症儿童及其家庭公</v>
          </cell>
          <cell r="F1123" t="str">
            <v>张子庄</v>
          </cell>
          <cell r="G1123" t="str">
            <v>2018110</v>
          </cell>
          <cell r="H1123">
            <v>0</v>
          </cell>
          <cell r="I1123">
            <v>0</v>
          </cell>
          <cell r="J1123">
            <v>0</v>
          </cell>
          <cell r="K1123">
            <v>0</v>
          </cell>
          <cell r="L1123">
            <v>0</v>
          </cell>
          <cell r="M1123">
            <v>0</v>
          </cell>
          <cell r="N1123">
            <v>0</v>
          </cell>
          <cell r="O1123">
            <v>0</v>
          </cell>
        </row>
        <row r="1124">
          <cell r="C1124">
            <v>221102005284</v>
          </cell>
          <cell r="D1124" t="str">
            <v>10800221102005284</v>
          </cell>
          <cell r="E1124" t="str">
            <v>省级【巾帼向日葵】——社区残障妇女增收支</v>
          </cell>
          <cell r="F1124" t="str">
            <v>张雪</v>
          </cell>
          <cell r="G1124" t="str">
            <v>2013067</v>
          </cell>
          <cell r="H1124">
            <v>0</v>
          </cell>
          <cell r="I1124">
            <v>0</v>
          </cell>
          <cell r="J1124">
            <v>0</v>
          </cell>
          <cell r="K1124">
            <v>0</v>
          </cell>
          <cell r="L1124">
            <v>0</v>
          </cell>
          <cell r="M1124">
            <v>0</v>
          </cell>
          <cell r="N1124">
            <v>0</v>
          </cell>
          <cell r="O1124">
            <v>0</v>
          </cell>
        </row>
        <row r="1125">
          <cell r="C1125">
            <v>221102005285</v>
          </cell>
          <cell r="D1125" t="str">
            <v>10800221102005285</v>
          </cell>
          <cell r="E1125" t="str">
            <v>校级虎门镇“白沙记忆”社区文化保育项目</v>
          </cell>
          <cell r="F1125" t="str">
            <v>朱晓红</v>
          </cell>
          <cell r="G1125" t="str">
            <v>2007002</v>
          </cell>
          <cell r="H1125">
            <v>0</v>
          </cell>
          <cell r="I1125">
            <v>0</v>
          </cell>
          <cell r="J1125">
            <v>0</v>
          </cell>
          <cell r="K1125">
            <v>0</v>
          </cell>
          <cell r="L1125">
            <v>0</v>
          </cell>
          <cell r="M1125">
            <v>0</v>
          </cell>
          <cell r="N1125">
            <v>0</v>
          </cell>
          <cell r="O1125">
            <v>0</v>
          </cell>
        </row>
        <row r="1126">
          <cell r="C1126">
            <v>221102005286</v>
          </cell>
          <cell r="D1126" t="str">
            <v>10800221102005286</v>
          </cell>
          <cell r="E1126" t="str">
            <v>校级物业服务企业参与社区治理模式的研究</v>
          </cell>
          <cell r="F1126" t="str">
            <v>安之楠</v>
          </cell>
          <cell r="G1126" t="str">
            <v>2018061</v>
          </cell>
          <cell r="H1126">
            <v>0</v>
          </cell>
          <cell r="I1126">
            <v>0</v>
          </cell>
          <cell r="J1126">
            <v>0</v>
          </cell>
          <cell r="K1126">
            <v>0</v>
          </cell>
          <cell r="L1126">
            <v>0</v>
          </cell>
          <cell r="M1126">
            <v>0</v>
          </cell>
          <cell r="N1126">
            <v>0</v>
          </cell>
          <cell r="O1126">
            <v>0</v>
          </cell>
        </row>
        <row r="1127">
          <cell r="C1127">
            <v>221102005287</v>
          </cell>
          <cell r="D1127" t="str">
            <v>10800221102005287</v>
          </cell>
          <cell r="E1127" t="str">
            <v>省级东莞居家养老服务“大配餐”多元供给研</v>
          </cell>
          <cell r="F1127" t="str">
            <v>朱晓红</v>
          </cell>
          <cell r="G1127" t="str">
            <v>2007002</v>
          </cell>
          <cell r="H1127">
            <v>0</v>
          </cell>
          <cell r="I1127">
            <v>0</v>
          </cell>
          <cell r="J1127">
            <v>0</v>
          </cell>
          <cell r="K1127">
            <v>0</v>
          </cell>
          <cell r="L1127">
            <v>0</v>
          </cell>
          <cell r="M1127">
            <v>0</v>
          </cell>
          <cell r="N1127">
            <v>0</v>
          </cell>
          <cell r="O1127">
            <v>0</v>
          </cell>
        </row>
        <row r="1128">
          <cell r="C1128">
            <v>221102005289</v>
          </cell>
          <cell r="D1128" t="str">
            <v>10800221102005289</v>
          </cell>
          <cell r="E1128" t="str">
            <v>省级基于市场需求对高校知识产权人才培养路</v>
          </cell>
          <cell r="F1128" t="str">
            <v>胡庆乐</v>
          </cell>
          <cell r="G1128" t="str">
            <v>2018279</v>
          </cell>
          <cell r="H1128">
            <v>0</v>
          </cell>
          <cell r="I1128">
            <v>0</v>
          </cell>
          <cell r="J1128">
            <v>0</v>
          </cell>
          <cell r="K1128">
            <v>0</v>
          </cell>
          <cell r="L1128">
            <v>0</v>
          </cell>
          <cell r="M1128">
            <v>0</v>
          </cell>
          <cell r="N1128">
            <v>0</v>
          </cell>
          <cell r="O1128">
            <v>0</v>
          </cell>
        </row>
        <row r="1129">
          <cell r="C1129">
            <v>221102005290</v>
          </cell>
          <cell r="D1129" t="str">
            <v>10800221102005290</v>
          </cell>
          <cell r="E1129" t="str">
            <v>校级新手妈妈的育儿技能需求调查——以东莞</v>
          </cell>
          <cell r="F1129" t="str">
            <v>张雪</v>
          </cell>
          <cell r="G1129" t="str">
            <v>2013067</v>
          </cell>
          <cell r="H1129">
            <v>0</v>
          </cell>
          <cell r="I1129">
            <v>0</v>
          </cell>
          <cell r="J1129">
            <v>0</v>
          </cell>
          <cell r="K1129">
            <v>0</v>
          </cell>
          <cell r="L1129">
            <v>0</v>
          </cell>
          <cell r="M1129">
            <v>0</v>
          </cell>
          <cell r="N1129">
            <v>0</v>
          </cell>
          <cell r="O1129">
            <v>0</v>
          </cell>
        </row>
        <row r="1130">
          <cell r="C1130">
            <v>221102005291</v>
          </cell>
          <cell r="D1130" t="str">
            <v>10800221102005291</v>
          </cell>
          <cell r="E1130" t="str">
            <v>校级高校跨专业知识产权复合型人才的培养实</v>
          </cell>
          <cell r="F1130" t="str">
            <v>张建超</v>
          </cell>
          <cell r="G1130" t="str">
            <v>2007056</v>
          </cell>
          <cell r="H1130">
            <v>0</v>
          </cell>
          <cell r="I1130">
            <v>0</v>
          </cell>
          <cell r="J1130">
            <v>0</v>
          </cell>
          <cell r="K1130">
            <v>0</v>
          </cell>
          <cell r="L1130">
            <v>0</v>
          </cell>
          <cell r="M1130">
            <v>0</v>
          </cell>
          <cell r="N1130">
            <v>0</v>
          </cell>
          <cell r="O1130">
            <v>0</v>
          </cell>
        </row>
        <row r="1131">
          <cell r="C1131">
            <v>221102005292</v>
          </cell>
          <cell r="D1131" t="str">
            <v>10800221102005292</v>
          </cell>
          <cell r="E1131" t="str">
            <v>校级科技成果转化过程中知识产权支撑的价值</v>
          </cell>
          <cell r="F1131" t="str">
            <v>安之楠</v>
          </cell>
          <cell r="G1131" t="str">
            <v>2018061</v>
          </cell>
          <cell r="H1131">
            <v>0</v>
          </cell>
          <cell r="I1131">
            <v>0</v>
          </cell>
          <cell r="J1131">
            <v>0</v>
          </cell>
          <cell r="K1131">
            <v>0</v>
          </cell>
          <cell r="L1131">
            <v>0</v>
          </cell>
          <cell r="M1131">
            <v>0</v>
          </cell>
          <cell r="N1131">
            <v>0</v>
          </cell>
          <cell r="O1131">
            <v>0</v>
          </cell>
        </row>
        <row r="1132">
          <cell r="C1132">
            <v>221102005293</v>
          </cell>
          <cell r="D1132" t="str">
            <v>10800221102005293</v>
          </cell>
          <cell r="E1132" t="str">
            <v>校级催眠放松技术在朋辈团体绘画活动中的运</v>
          </cell>
          <cell r="F1132" t="str">
            <v>江文</v>
          </cell>
          <cell r="G1132" t="str">
            <v>2004051</v>
          </cell>
          <cell r="H1132">
            <v>0</v>
          </cell>
          <cell r="I1132">
            <v>0</v>
          </cell>
          <cell r="J1132">
            <v>0</v>
          </cell>
          <cell r="K1132">
            <v>0</v>
          </cell>
          <cell r="L1132">
            <v>0</v>
          </cell>
          <cell r="M1132">
            <v>0</v>
          </cell>
          <cell r="N1132">
            <v>0</v>
          </cell>
          <cell r="O1132">
            <v>0</v>
          </cell>
        </row>
        <row r="1133">
          <cell r="C1133">
            <v>221102005294</v>
          </cell>
          <cell r="D1133" t="str">
            <v>10800221102005294</v>
          </cell>
          <cell r="E1133" t="str">
            <v>国家级因楽音乐-让音乐触手可及的兴趣教育</v>
          </cell>
          <cell r="F1133" t="str">
            <v>黄艺琦</v>
          </cell>
          <cell r="G1133" t="str">
            <v>2004109</v>
          </cell>
          <cell r="H1133">
            <v>0</v>
          </cell>
          <cell r="I1133">
            <v>0</v>
          </cell>
          <cell r="J1133">
            <v>0</v>
          </cell>
          <cell r="K1133">
            <v>0</v>
          </cell>
          <cell r="L1133">
            <v>0</v>
          </cell>
          <cell r="M1133">
            <v>0</v>
          </cell>
          <cell r="N1133">
            <v>0</v>
          </cell>
          <cell r="O1133">
            <v>0</v>
          </cell>
        </row>
        <row r="1134">
          <cell r="C1134">
            <v>221102005295</v>
          </cell>
          <cell r="D1134" t="str">
            <v>10800221102005295</v>
          </cell>
          <cell r="E1134" t="str">
            <v>省级基于全面小康的背景下农村留守儿童的隔</v>
          </cell>
          <cell r="F1134" t="str">
            <v>况小雪</v>
          </cell>
          <cell r="G1134" t="str">
            <v>2017057</v>
          </cell>
          <cell r="H1134">
            <v>0</v>
          </cell>
          <cell r="I1134">
            <v>0</v>
          </cell>
          <cell r="J1134">
            <v>0</v>
          </cell>
          <cell r="K1134">
            <v>0</v>
          </cell>
          <cell r="L1134">
            <v>0</v>
          </cell>
          <cell r="M1134">
            <v>0</v>
          </cell>
          <cell r="N1134">
            <v>0</v>
          </cell>
          <cell r="O1134">
            <v>0</v>
          </cell>
        </row>
        <row r="1135">
          <cell r="C1135">
            <v>221102005296</v>
          </cell>
          <cell r="D1135" t="str">
            <v>10800221102005296</v>
          </cell>
          <cell r="E1135" t="str">
            <v>省级基于《千字文》的汉字教学课件开发</v>
          </cell>
          <cell r="F1135" t="str">
            <v>郑陶凌</v>
          </cell>
          <cell r="G1135" t="str">
            <v>2004044</v>
          </cell>
          <cell r="H1135">
            <v>0</v>
          </cell>
          <cell r="I1135">
            <v>0</v>
          </cell>
          <cell r="J1135">
            <v>0</v>
          </cell>
          <cell r="K1135">
            <v>0</v>
          </cell>
          <cell r="L1135">
            <v>0</v>
          </cell>
          <cell r="M1135">
            <v>0</v>
          </cell>
          <cell r="N1135">
            <v>0</v>
          </cell>
          <cell r="O1135">
            <v>0</v>
          </cell>
        </row>
        <row r="1136">
          <cell r="C1136">
            <v>221102005297</v>
          </cell>
          <cell r="D1136" t="str">
            <v>10800221102005297</v>
          </cell>
          <cell r="E1136" t="str">
            <v>省级00后大学生就业观念的形成与影响分析</v>
          </cell>
          <cell r="F1136" t="str">
            <v>袁志军</v>
          </cell>
          <cell r="G1136" t="str">
            <v>2009032</v>
          </cell>
          <cell r="H1136">
            <v>0</v>
          </cell>
          <cell r="I1136">
            <v>0</v>
          </cell>
          <cell r="J1136">
            <v>0</v>
          </cell>
          <cell r="K1136">
            <v>0</v>
          </cell>
          <cell r="L1136">
            <v>0</v>
          </cell>
          <cell r="M1136">
            <v>0</v>
          </cell>
          <cell r="N1136">
            <v>0</v>
          </cell>
          <cell r="O1136">
            <v>0</v>
          </cell>
        </row>
        <row r="1137">
          <cell r="C1137">
            <v>221102005298</v>
          </cell>
          <cell r="D1137" t="str">
            <v>10800221102005298</v>
          </cell>
          <cell r="E1137" t="str">
            <v>校级高校民族民间音乐教学模式改革</v>
          </cell>
          <cell r="F1137" t="str">
            <v>黄艺琦</v>
          </cell>
          <cell r="G1137" t="str">
            <v>2004109</v>
          </cell>
          <cell r="H1137">
            <v>0</v>
          </cell>
          <cell r="I1137">
            <v>0</v>
          </cell>
          <cell r="J1137">
            <v>0</v>
          </cell>
          <cell r="K1137">
            <v>0</v>
          </cell>
          <cell r="L1137">
            <v>0</v>
          </cell>
          <cell r="M1137">
            <v>0</v>
          </cell>
          <cell r="N1137">
            <v>0</v>
          </cell>
          <cell r="O1137">
            <v>0</v>
          </cell>
        </row>
        <row r="1138">
          <cell r="C1138">
            <v>221102005299</v>
          </cell>
          <cell r="D1138" t="str">
            <v>10800221102005299</v>
          </cell>
          <cell r="E1138" t="str">
            <v>校级民族民间音乐</v>
          </cell>
          <cell r="F1138" t="str">
            <v>琚丹红</v>
          </cell>
          <cell r="G1138" t="str">
            <v>2004054</v>
          </cell>
          <cell r="H1138">
            <v>0</v>
          </cell>
          <cell r="I1138">
            <v>0</v>
          </cell>
          <cell r="J1138">
            <v>0</v>
          </cell>
          <cell r="K1138">
            <v>0</v>
          </cell>
          <cell r="L1138">
            <v>0</v>
          </cell>
          <cell r="M1138">
            <v>0</v>
          </cell>
          <cell r="N1138">
            <v>0</v>
          </cell>
          <cell r="O1138">
            <v>0</v>
          </cell>
        </row>
        <row r="1139">
          <cell r="C1139">
            <v>221102005300</v>
          </cell>
          <cell r="D1139" t="str">
            <v>10800221102005300</v>
          </cell>
          <cell r="E1139" t="str">
            <v>校级民族民间音乐传承与发展</v>
          </cell>
          <cell r="F1139" t="str">
            <v>琚丹红</v>
          </cell>
          <cell r="G1139" t="str">
            <v>2004054</v>
          </cell>
          <cell r="H1139">
            <v>0</v>
          </cell>
          <cell r="I1139">
            <v>0</v>
          </cell>
          <cell r="J1139">
            <v>0</v>
          </cell>
          <cell r="K1139">
            <v>0</v>
          </cell>
          <cell r="L1139">
            <v>0</v>
          </cell>
          <cell r="M1139">
            <v>0</v>
          </cell>
          <cell r="N1139">
            <v>0</v>
          </cell>
          <cell r="O1139">
            <v>0</v>
          </cell>
        </row>
        <row r="1140">
          <cell r="C1140">
            <v>221102005301</v>
          </cell>
          <cell r="D1140" t="str">
            <v>10800221102005301</v>
          </cell>
          <cell r="E1140" t="str">
            <v>校级民族民间音乐坊</v>
          </cell>
          <cell r="F1140" t="str">
            <v>黄琼</v>
          </cell>
          <cell r="G1140" t="str">
            <v>2005067</v>
          </cell>
          <cell r="H1140">
            <v>0</v>
          </cell>
          <cell r="I1140">
            <v>0</v>
          </cell>
          <cell r="J1140">
            <v>0</v>
          </cell>
          <cell r="K1140">
            <v>0</v>
          </cell>
          <cell r="L1140">
            <v>0</v>
          </cell>
          <cell r="M1140">
            <v>0</v>
          </cell>
          <cell r="N1140">
            <v>0</v>
          </cell>
          <cell r="O1140">
            <v>0</v>
          </cell>
        </row>
        <row r="1141">
          <cell r="C1141">
            <v>221102005302</v>
          </cell>
          <cell r="D1141" t="str">
            <v>10800221102005302</v>
          </cell>
          <cell r="E1141" t="str">
            <v>校级民族民间音乐在现代社会中的弘扬与发展</v>
          </cell>
          <cell r="F1141" t="str">
            <v>黄琼</v>
          </cell>
          <cell r="G1141" t="str">
            <v>2005067</v>
          </cell>
          <cell r="H1141">
            <v>0</v>
          </cell>
          <cell r="I1141">
            <v>0</v>
          </cell>
          <cell r="J1141">
            <v>0</v>
          </cell>
          <cell r="K1141">
            <v>0</v>
          </cell>
          <cell r="L1141">
            <v>0</v>
          </cell>
          <cell r="M1141">
            <v>0</v>
          </cell>
          <cell r="N1141">
            <v>0</v>
          </cell>
          <cell r="O1141">
            <v>0</v>
          </cell>
        </row>
        <row r="1142">
          <cell r="C1142">
            <v>221102005303</v>
          </cell>
          <cell r="D1142" t="str">
            <v>10800221102005303</v>
          </cell>
          <cell r="E1142" t="str">
            <v>校级中国民族民间音乐</v>
          </cell>
          <cell r="F1142" t="str">
            <v>黄艺琦</v>
          </cell>
          <cell r="G1142" t="str">
            <v>2004109</v>
          </cell>
          <cell r="H1142">
            <v>0</v>
          </cell>
          <cell r="I1142">
            <v>0</v>
          </cell>
          <cell r="J1142">
            <v>0</v>
          </cell>
          <cell r="K1142">
            <v>0</v>
          </cell>
          <cell r="L1142">
            <v>0</v>
          </cell>
          <cell r="M1142">
            <v>0</v>
          </cell>
          <cell r="N1142">
            <v>0</v>
          </cell>
          <cell r="O1142">
            <v>0</v>
          </cell>
        </row>
        <row r="1143">
          <cell r="C1143">
            <v>221102005304</v>
          </cell>
          <cell r="D1143" t="str">
            <v>10800221102005304</v>
          </cell>
          <cell r="E1143" t="str">
            <v>校级器乐创客坊随身乐器</v>
          </cell>
          <cell r="F1143" t="str">
            <v>张曾雅惠</v>
          </cell>
          <cell r="G1143" t="str">
            <v>2018084</v>
          </cell>
          <cell r="H1143">
            <v>0</v>
          </cell>
          <cell r="I1143">
            <v>0</v>
          </cell>
          <cell r="J1143">
            <v>0</v>
          </cell>
          <cell r="K1143">
            <v>0</v>
          </cell>
          <cell r="L1143">
            <v>0</v>
          </cell>
          <cell r="M1143">
            <v>0</v>
          </cell>
          <cell r="N1143">
            <v>0</v>
          </cell>
          <cell r="O1143">
            <v>0</v>
          </cell>
        </row>
        <row r="1144">
          <cell r="C1144">
            <v>221102005305</v>
          </cell>
          <cell r="D1144" t="str">
            <v>10800221102005305</v>
          </cell>
          <cell r="E1144" t="str">
            <v>校级民族民间音乐艺术坊</v>
          </cell>
          <cell r="F1144" t="str">
            <v>张曾雅惠</v>
          </cell>
          <cell r="G1144" t="str">
            <v>2018084</v>
          </cell>
          <cell r="H1144">
            <v>0</v>
          </cell>
          <cell r="I1144">
            <v>0</v>
          </cell>
          <cell r="J1144">
            <v>0</v>
          </cell>
          <cell r="K1144">
            <v>0</v>
          </cell>
          <cell r="L1144">
            <v>0</v>
          </cell>
          <cell r="M1144">
            <v>0</v>
          </cell>
          <cell r="N1144">
            <v>0</v>
          </cell>
          <cell r="O1144">
            <v>0</v>
          </cell>
        </row>
        <row r="1145">
          <cell r="C1145">
            <v>221102005306</v>
          </cell>
          <cell r="D1145" t="str">
            <v>10800221102005306</v>
          </cell>
          <cell r="E1145" t="str">
            <v>省级科技战疫，快速制造--智能防护用品维</v>
          </cell>
          <cell r="F1145" t="str">
            <v>梁凡</v>
          </cell>
          <cell r="G1145" t="str">
            <v>2006074</v>
          </cell>
          <cell r="H1145">
            <v>0</v>
          </cell>
          <cell r="I1145">
            <v>0</v>
          </cell>
          <cell r="J1145">
            <v>0</v>
          </cell>
          <cell r="K1145">
            <v>0</v>
          </cell>
          <cell r="L1145">
            <v>0</v>
          </cell>
          <cell r="M1145">
            <v>0</v>
          </cell>
          <cell r="N1145">
            <v>0</v>
          </cell>
          <cell r="O1145">
            <v>0</v>
          </cell>
        </row>
        <row r="1146">
          <cell r="C1146">
            <v>221102005307</v>
          </cell>
          <cell r="D1146" t="str">
            <v>10800221102005307</v>
          </cell>
          <cell r="E1146" t="str">
            <v>省级粤台一号固定翼飞机图纸建模与模拟分析</v>
          </cell>
          <cell r="F1146" t="str">
            <v>陈尚彦</v>
          </cell>
          <cell r="G1146" t="str">
            <v>2018022</v>
          </cell>
          <cell r="H1146">
            <v>0</v>
          </cell>
          <cell r="I1146">
            <v>0</v>
          </cell>
          <cell r="J1146">
            <v>0</v>
          </cell>
          <cell r="K1146">
            <v>0</v>
          </cell>
          <cell r="L1146">
            <v>0</v>
          </cell>
          <cell r="M1146">
            <v>0</v>
          </cell>
          <cell r="N1146">
            <v>0</v>
          </cell>
          <cell r="O1146">
            <v>0</v>
          </cell>
        </row>
        <row r="1147">
          <cell r="C1147">
            <v>221102005308</v>
          </cell>
          <cell r="D1147" t="str">
            <v>10800221102005308</v>
          </cell>
          <cell r="E1147" t="str">
            <v>省级手创起点STEAM教育</v>
          </cell>
          <cell r="F1147" t="str">
            <v>林明灶</v>
          </cell>
          <cell r="G1147" t="str">
            <v>2018073</v>
          </cell>
          <cell r="H1147">
            <v>0</v>
          </cell>
          <cell r="I1147">
            <v>0</v>
          </cell>
          <cell r="J1147">
            <v>0</v>
          </cell>
          <cell r="K1147">
            <v>0</v>
          </cell>
          <cell r="L1147">
            <v>0</v>
          </cell>
          <cell r="M1147">
            <v>0</v>
          </cell>
          <cell r="N1147">
            <v>0</v>
          </cell>
          <cell r="O1147">
            <v>0</v>
          </cell>
        </row>
        <row r="1148">
          <cell r="C1148">
            <v>221102005309</v>
          </cell>
          <cell r="D1148" t="str">
            <v>10800221102005309</v>
          </cell>
          <cell r="E1148" t="str">
            <v>校级火灾应急自救包及安全逃生程序与方法之</v>
          </cell>
          <cell r="F1148" t="str">
            <v>潘昌雨</v>
          </cell>
          <cell r="G1148" t="str">
            <v>2018035</v>
          </cell>
          <cell r="H1148">
            <v>0</v>
          </cell>
          <cell r="I1148">
            <v>0</v>
          </cell>
          <cell r="J1148">
            <v>0</v>
          </cell>
          <cell r="K1148">
            <v>0</v>
          </cell>
          <cell r="L1148">
            <v>0</v>
          </cell>
          <cell r="M1148">
            <v>0</v>
          </cell>
          <cell r="N1148">
            <v>0</v>
          </cell>
          <cell r="O1148">
            <v>0</v>
          </cell>
        </row>
        <row r="1149">
          <cell r="C1149">
            <v>221102005310</v>
          </cell>
          <cell r="D1149" t="str">
            <v>10800221102005310</v>
          </cell>
          <cell r="E1149" t="str">
            <v>校级助农电商</v>
          </cell>
          <cell r="F1149" t="str">
            <v>谢松霖</v>
          </cell>
          <cell r="G1149" t="str">
            <v>2017140</v>
          </cell>
          <cell r="H1149">
            <v>0</v>
          </cell>
          <cell r="I1149">
            <v>0</v>
          </cell>
          <cell r="J1149">
            <v>0</v>
          </cell>
          <cell r="K1149">
            <v>0</v>
          </cell>
          <cell r="L1149">
            <v>0</v>
          </cell>
          <cell r="M1149">
            <v>0</v>
          </cell>
          <cell r="N1149">
            <v>0</v>
          </cell>
          <cell r="O1149">
            <v>0</v>
          </cell>
        </row>
        <row r="1150">
          <cell r="C1150">
            <v>221102005311</v>
          </cell>
          <cell r="D1150" t="str">
            <v>10800221102005311</v>
          </cell>
          <cell r="E1150" t="str">
            <v>校级外骨骼技术在年长者运动领域的应用</v>
          </cell>
          <cell r="F1150" t="str">
            <v>张鸿俞</v>
          </cell>
          <cell r="G1150" t="str">
            <v>2017142</v>
          </cell>
          <cell r="H1150">
            <v>0</v>
          </cell>
          <cell r="I1150">
            <v>0</v>
          </cell>
          <cell r="J1150">
            <v>0</v>
          </cell>
          <cell r="K1150">
            <v>0</v>
          </cell>
          <cell r="L1150">
            <v>0</v>
          </cell>
          <cell r="M1150">
            <v>0</v>
          </cell>
          <cell r="N1150">
            <v>0</v>
          </cell>
          <cell r="O1150">
            <v>0</v>
          </cell>
        </row>
        <row r="1151">
          <cell r="C1151">
            <v>221102005312</v>
          </cell>
          <cell r="D1151" t="str">
            <v>10800221102005312</v>
          </cell>
          <cell r="E1151" t="str">
            <v>校级云鹏固定翼飞机翼肋夹具设计</v>
          </cell>
          <cell r="F1151" t="str">
            <v>陈伟</v>
          </cell>
          <cell r="G1151" t="str">
            <v>2003020</v>
          </cell>
          <cell r="H1151">
            <v>0</v>
          </cell>
          <cell r="I1151">
            <v>0</v>
          </cell>
          <cell r="J1151">
            <v>0</v>
          </cell>
          <cell r="K1151">
            <v>0</v>
          </cell>
          <cell r="L1151">
            <v>0</v>
          </cell>
          <cell r="M1151">
            <v>0</v>
          </cell>
          <cell r="N1151">
            <v>0</v>
          </cell>
          <cell r="O1151">
            <v>0</v>
          </cell>
        </row>
        <row r="1152">
          <cell r="C1152">
            <v>221102005313</v>
          </cell>
          <cell r="D1152" t="str">
            <v>10800221102005313</v>
          </cell>
          <cell r="E1152" t="str">
            <v>校级”租游“游戏租赁平台</v>
          </cell>
          <cell r="F1152" t="str">
            <v>林春佑</v>
          </cell>
          <cell r="G1152" t="str">
            <v>2020004</v>
          </cell>
          <cell r="H1152">
            <v>0</v>
          </cell>
          <cell r="I1152">
            <v>0</v>
          </cell>
          <cell r="J1152">
            <v>0</v>
          </cell>
          <cell r="K1152">
            <v>0</v>
          </cell>
          <cell r="L1152">
            <v>0</v>
          </cell>
          <cell r="M1152">
            <v>0</v>
          </cell>
          <cell r="N1152">
            <v>0</v>
          </cell>
          <cell r="O1152">
            <v>0</v>
          </cell>
        </row>
        <row r="1153">
          <cell r="C1153">
            <v>221102005314</v>
          </cell>
          <cell r="D1153" t="str">
            <v>10800221102005314</v>
          </cell>
          <cell r="E1153" t="str">
            <v>校级暮之旅</v>
          </cell>
          <cell r="F1153" t="str">
            <v>吕杰融</v>
          </cell>
          <cell r="G1153" t="str">
            <v>2018072</v>
          </cell>
          <cell r="H1153">
            <v>0</v>
          </cell>
          <cell r="I1153">
            <v>0</v>
          </cell>
          <cell r="J1153">
            <v>0</v>
          </cell>
          <cell r="K1153">
            <v>0</v>
          </cell>
          <cell r="L1153">
            <v>0</v>
          </cell>
          <cell r="M1153">
            <v>0</v>
          </cell>
          <cell r="N1153">
            <v>0</v>
          </cell>
          <cell r="O1153">
            <v>0</v>
          </cell>
        </row>
        <row r="1154">
          <cell r="C1154">
            <v>221102005315</v>
          </cell>
          <cell r="D1154" t="str">
            <v>10800221102005315</v>
          </cell>
          <cell r="E1154" t="str">
            <v>校级关于汽车配件的反向优化设计的研究</v>
          </cell>
          <cell r="F1154" t="str">
            <v>吕杰融</v>
          </cell>
          <cell r="G1154" t="str">
            <v>2018072</v>
          </cell>
          <cell r="H1154">
            <v>0</v>
          </cell>
          <cell r="I1154">
            <v>0</v>
          </cell>
          <cell r="J1154">
            <v>0</v>
          </cell>
          <cell r="K1154">
            <v>0</v>
          </cell>
          <cell r="L1154">
            <v>0</v>
          </cell>
          <cell r="M1154">
            <v>0</v>
          </cell>
          <cell r="N1154">
            <v>0</v>
          </cell>
          <cell r="O1154">
            <v>0</v>
          </cell>
        </row>
        <row r="1155">
          <cell r="C1155">
            <v>221102005316</v>
          </cell>
          <cell r="D1155" t="str">
            <v>10800221102005316</v>
          </cell>
          <cell r="E1155" t="str">
            <v>国家级3D打印网格化云端定制鞋垫与数据核</v>
          </cell>
          <cell r="F1155" t="str">
            <v>陈伟</v>
          </cell>
          <cell r="G1155" t="str">
            <v>2003020</v>
          </cell>
          <cell r="H1155">
            <v>0</v>
          </cell>
          <cell r="I1155">
            <v>0</v>
          </cell>
          <cell r="J1155">
            <v>0</v>
          </cell>
          <cell r="K1155">
            <v>0</v>
          </cell>
          <cell r="L1155">
            <v>0</v>
          </cell>
          <cell r="M1155">
            <v>0</v>
          </cell>
          <cell r="N1155">
            <v>0</v>
          </cell>
          <cell r="O1155">
            <v>0</v>
          </cell>
        </row>
        <row r="1156">
          <cell r="C1156">
            <v>221102005317</v>
          </cell>
          <cell r="D1156" t="str">
            <v>10800221102005317</v>
          </cell>
          <cell r="E1156" t="str">
            <v>校级摄像头测距</v>
          </cell>
          <cell r="F1156" t="str">
            <v>吕杰融</v>
          </cell>
          <cell r="G1156" t="str">
            <v>2018072</v>
          </cell>
          <cell r="H1156">
            <v>0</v>
          </cell>
          <cell r="I1156">
            <v>0</v>
          </cell>
          <cell r="J1156">
            <v>0</v>
          </cell>
          <cell r="K1156">
            <v>0</v>
          </cell>
          <cell r="L1156">
            <v>0</v>
          </cell>
          <cell r="M1156">
            <v>0</v>
          </cell>
          <cell r="N1156">
            <v>0</v>
          </cell>
          <cell r="O1156">
            <v>0</v>
          </cell>
        </row>
        <row r="1157">
          <cell r="C1157">
            <v>221102005318</v>
          </cell>
          <cell r="D1157" t="str">
            <v>10800221102005318</v>
          </cell>
          <cell r="E1157" t="str">
            <v>校级加油四驱车</v>
          </cell>
          <cell r="F1157" t="str">
            <v>陈尚彦</v>
          </cell>
          <cell r="G1157" t="str">
            <v>2018022</v>
          </cell>
          <cell r="H1157">
            <v>0</v>
          </cell>
          <cell r="I1157">
            <v>0</v>
          </cell>
          <cell r="J1157">
            <v>0</v>
          </cell>
          <cell r="K1157">
            <v>0</v>
          </cell>
          <cell r="L1157">
            <v>0</v>
          </cell>
          <cell r="M1157">
            <v>0</v>
          </cell>
          <cell r="N1157">
            <v>0</v>
          </cell>
          <cell r="O1157">
            <v>0</v>
          </cell>
        </row>
        <row r="1158">
          <cell r="C1158">
            <v>221102005319</v>
          </cell>
          <cell r="D1158" t="str">
            <v>10800221102005319</v>
          </cell>
          <cell r="E1158" t="str">
            <v>校级可用于预防工业火灾的灭火机器人</v>
          </cell>
          <cell r="F1158" t="str">
            <v>潘昌雨</v>
          </cell>
          <cell r="G1158" t="str">
            <v>2018035</v>
          </cell>
          <cell r="H1158">
            <v>0</v>
          </cell>
          <cell r="I1158">
            <v>0</v>
          </cell>
          <cell r="J1158">
            <v>0</v>
          </cell>
          <cell r="K1158">
            <v>0</v>
          </cell>
          <cell r="L1158">
            <v>0</v>
          </cell>
          <cell r="M1158">
            <v>0</v>
          </cell>
          <cell r="N1158">
            <v>0</v>
          </cell>
          <cell r="O1158">
            <v>0</v>
          </cell>
        </row>
        <row r="1159">
          <cell r="C1159">
            <v>221102005320</v>
          </cell>
          <cell r="D1159" t="str">
            <v>10800221102005320</v>
          </cell>
          <cell r="E1159" t="str">
            <v>校级聊辽</v>
          </cell>
          <cell r="F1159" t="str">
            <v>谢松霖</v>
          </cell>
          <cell r="G1159" t="str">
            <v>2017140</v>
          </cell>
          <cell r="H1159">
            <v>0</v>
          </cell>
          <cell r="I1159">
            <v>0</v>
          </cell>
          <cell r="J1159">
            <v>0</v>
          </cell>
          <cell r="K1159">
            <v>0</v>
          </cell>
          <cell r="L1159">
            <v>0</v>
          </cell>
          <cell r="M1159">
            <v>0</v>
          </cell>
          <cell r="N1159">
            <v>0</v>
          </cell>
          <cell r="O1159">
            <v>0</v>
          </cell>
        </row>
        <row r="1160">
          <cell r="C1160">
            <v>221102005321</v>
          </cell>
          <cell r="D1160" t="str">
            <v>10800221102005321</v>
          </cell>
          <cell r="E1160" t="str">
            <v>校级创新型无泵散热器</v>
          </cell>
          <cell r="F1160" t="str">
            <v>林春佑</v>
          </cell>
          <cell r="G1160" t="str">
            <v>2020004</v>
          </cell>
          <cell r="H1160">
            <v>0</v>
          </cell>
          <cell r="I1160">
            <v>0</v>
          </cell>
          <cell r="J1160">
            <v>0</v>
          </cell>
          <cell r="K1160">
            <v>0</v>
          </cell>
          <cell r="L1160">
            <v>0</v>
          </cell>
          <cell r="M1160">
            <v>0</v>
          </cell>
          <cell r="N1160">
            <v>0</v>
          </cell>
          <cell r="O1160">
            <v>0</v>
          </cell>
        </row>
        <row r="1161">
          <cell r="C1161">
            <v>221102005322</v>
          </cell>
          <cell r="D1161" t="str">
            <v>10800221102005322</v>
          </cell>
          <cell r="E1161" t="str">
            <v>校级粤台购</v>
          </cell>
          <cell r="F1161" t="str">
            <v>陈伟鹏</v>
          </cell>
          <cell r="G1161" t="str">
            <v>2017146</v>
          </cell>
          <cell r="H1161">
            <v>0</v>
          </cell>
          <cell r="I1161">
            <v>0</v>
          </cell>
          <cell r="J1161">
            <v>0</v>
          </cell>
          <cell r="K1161">
            <v>0</v>
          </cell>
          <cell r="L1161">
            <v>0</v>
          </cell>
          <cell r="M1161">
            <v>0</v>
          </cell>
          <cell r="N1161">
            <v>0</v>
          </cell>
          <cell r="O1161">
            <v>0</v>
          </cell>
        </row>
        <row r="1162">
          <cell r="C1162">
            <v>221102005323</v>
          </cell>
          <cell r="D1162" t="str">
            <v>10800221102005323</v>
          </cell>
          <cell r="E1162" t="str">
            <v>校级教育与生活服务网站（类似大众点评模式</v>
          </cell>
          <cell r="F1162" t="str">
            <v>谢松霖</v>
          </cell>
          <cell r="G1162" t="str">
            <v>2017140</v>
          </cell>
          <cell r="H1162">
            <v>0</v>
          </cell>
          <cell r="I1162">
            <v>0</v>
          </cell>
          <cell r="J1162">
            <v>0</v>
          </cell>
          <cell r="K1162">
            <v>0</v>
          </cell>
          <cell r="L1162">
            <v>0</v>
          </cell>
          <cell r="M1162">
            <v>0</v>
          </cell>
          <cell r="N1162">
            <v>0</v>
          </cell>
          <cell r="O1162">
            <v>0</v>
          </cell>
        </row>
        <row r="1163">
          <cell r="C1163">
            <v>221102005324</v>
          </cell>
          <cell r="D1163" t="str">
            <v>10800221102005324</v>
          </cell>
          <cell r="E1163" t="str">
            <v>校级3C电子产品外壳用铝合金材料新一代环</v>
          </cell>
          <cell r="F1163" t="str">
            <v>李康</v>
          </cell>
          <cell r="G1163" t="str">
            <v>2019059</v>
          </cell>
          <cell r="H1163">
            <v>0</v>
          </cell>
          <cell r="I1163">
            <v>0</v>
          </cell>
          <cell r="J1163">
            <v>0</v>
          </cell>
          <cell r="K1163">
            <v>0</v>
          </cell>
          <cell r="L1163">
            <v>0</v>
          </cell>
          <cell r="M1163">
            <v>0</v>
          </cell>
          <cell r="N1163">
            <v>0</v>
          </cell>
          <cell r="O1163">
            <v>0</v>
          </cell>
        </row>
        <row r="1164">
          <cell r="C1164">
            <v>221102005325</v>
          </cell>
          <cell r="D1164" t="str">
            <v>10800221102005325</v>
          </cell>
          <cell r="E1164" t="str">
            <v>国家级智能扫地机器人研发</v>
          </cell>
          <cell r="F1164" t="str">
            <v>朱建军</v>
          </cell>
          <cell r="G1164" t="str">
            <v>2018003</v>
          </cell>
          <cell r="H1164">
            <v>0</v>
          </cell>
          <cell r="I1164">
            <v>0</v>
          </cell>
          <cell r="J1164">
            <v>0</v>
          </cell>
          <cell r="K1164">
            <v>0</v>
          </cell>
          <cell r="L1164">
            <v>0</v>
          </cell>
          <cell r="M1164">
            <v>0</v>
          </cell>
          <cell r="N1164">
            <v>0</v>
          </cell>
          <cell r="O1164">
            <v>0</v>
          </cell>
        </row>
        <row r="1165">
          <cell r="C1165">
            <v>221102005326</v>
          </cell>
          <cell r="D1165" t="str">
            <v>10800221102005326</v>
          </cell>
          <cell r="E1165" t="str">
            <v>国家级一种应用于圣诞树树枝的全自动智能绕</v>
          </cell>
          <cell r="F1165" t="str">
            <v>陈立甲</v>
          </cell>
          <cell r="G1165" t="str">
            <v>2017110</v>
          </cell>
          <cell r="H1165">
            <v>0</v>
          </cell>
          <cell r="I1165">
            <v>0</v>
          </cell>
          <cell r="J1165">
            <v>0</v>
          </cell>
          <cell r="K1165">
            <v>0</v>
          </cell>
          <cell r="L1165">
            <v>0</v>
          </cell>
          <cell r="M1165">
            <v>0</v>
          </cell>
          <cell r="N1165">
            <v>0</v>
          </cell>
          <cell r="O1165">
            <v>0</v>
          </cell>
        </row>
        <row r="1166">
          <cell r="C1166">
            <v>221102005327</v>
          </cell>
          <cell r="D1166" t="str">
            <v>10800221102005327</v>
          </cell>
          <cell r="E1166" t="str">
            <v>校级印象莞香——莞香文化创意产品研发设计</v>
          </cell>
          <cell r="F1166" t="str">
            <v>王铁球</v>
          </cell>
          <cell r="G1166" t="str">
            <v>2003097</v>
          </cell>
          <cell r="H1166">
            <v>0</v>
          </cell>
          <cell r="I1166">
            <v>0</v>
          </cell>
          <cell r="J1166">
            <v>0</v>
          </cell>
          <cell r="K1166">
            <v>0</v>
          </cell>
          <cell r="L1166">
            <v>0</v>
          </cell>
          <cell r="M1166">
            <v>0</v>
          </cell>
          <cell r="N1166">
            <v>0</v>
          </cell>
          <cell r="O1166">
            <v>0</v>
          </cell>
        </row>
        <row r="1167">
          <cell r="C1167">
            <v>221102005328</v>
          </cell>
          <cell r="D1167" t="str">
            <v>10800221102005328</v>
          </cell>
          <cell r="E1167" t="str">
            <v>校级一种仿生机器鱼的结构设计和运动控制研</v>
          </cell>
          <cell r="F1167" t="str">
            <v>朱建军</v>
          </cell>
          <cell r="G1167" t="str">
            <v>2018003</v>
          </cell>
          <cell r="H1167">
            <v>0</v>
          </cell>
          <cell r="I1167">
            <v>0</v>
          </cell>
          <cell r="J1167">
            <v>0</v>
          </cell>
          <cell r="K1167">
            <v>0</v>
          </cell>
          <cell r="L1167">
            <v>0</v>
          </cell>
          <cell r="M1167">
            <v>0</v>
          </cell>
          <cell r="N1167">
            <v>0</v>
          </cell>
          <cell r="O1167">
            <v>0</v>
          </cell>
        </row>
        <row r="1168">
          <cell r="C1168">
            <v>221102005329</v>
          </cell>
          <cell r="D1168" t="str">
            <v>10800221102005329</v>
          </cell>
          <cell r="E1168" t="str">
            <v>校级新型喷淋淬火装置</v>
          </cell>
          <cell r="F1168" t="str">
            <v>张玉勋</v>
          </cell>
          <cell r="G1168" t="str">
            <v>2018014</v>
          </cell>
          <cell r="H1168">
            <v>0</v>
          </cell>
          <cell r="I1168">
            <v>0</v>
          </cell>
          <cell r="J1168">
            <v>0</v>
          </cell>
          <cell r="K1168">
            <v>0</v>
          </cell>
          <cell r="L1168">
            <v>0</v>
          </cell>
          <cell r="M1168">
            <v>0</v>
          </cell>
          <cell r="N1168">
            <v>0</v>
          </cell>
          <cell r="O1168">
            <v>0</v>
          </cell>
        </row>
        <row r="1169">
          <cell r="C1169">
            <v>221102005330</v>
          </cell>
          <cell r="D1169" t="str">
            <v>10800221102005330</v>
          </cell>
          <cell r="E1169" t="str">
            <v>校级上下料机械臂视觉识别系统的研究</v>
          </cell>
          <cell r="F1169" t="str">
            <v>王岩</v>
          </cell>
          <cell r="G1169" t="str">
            <v>2018041</v>
          </cell>
          <cell r="H1169">
            <v>0</v>
          </cell>
          <cell r="I1169">
            <v>0</v>
          </cell>
          <cell r="J1169">
            <v>0</v>
          </cell>
          <cell r="K1169">
            <v>0</v>
          </cell>
          <cell r="L1169">
            <v>0</v>
          </cell>
          <cell r="M1169">
            <v>0</v>
          </cell>
          <cell r="N1169">
            <v>0</v>
          </cell>
          <cell r="O1169">
            <v>0</v>
          </cell>
        </row>
        <row r="1170">
          <cell r="C1170">
            <v>221102005331</v>
          </cell>
          <cell r="D1170" t="str">
            <v>10800221102005331</v>
          </cell>
          <cell r="E1170" t="str">
            <v>省级基于思维导图的知识图谱可视化研究及实</v>
          </cell>
          <cell r="F1170" t="str">
            <v>陶铭</v>
          </cell>
          <cell r="G1170" t="str">
            <v>2012032</v>
          </cell>
          <cell r="H1170">
            <v>0</v>
          </cell>
          <cell r="I1170">
            <v>0</v>
          </cell>
          <cell r="J1170">
            <v>0</v>
          </cell>
          <cell r="K1170">
            <v>0</v>
          </cell>
          <cell r="L1170">
            <v>0</v>
          </cell>
          <cell r="M1170">
            <v>0</v>
          </cell>
          <cell r="N1170">
            <v>0</v>
          </cell>
          <cell r="O1170">
            <v>0</v>
          </cell>
        </row>
        <row r="1171">
          <cell r="C1171">
            <v>221102005332</v>
          </cell>
          <cell r="D1171" t="str">
            <v>10800221102005332</v>
          </cell>
          <cell r="E1171" t="str">
            <v>省级基于数据驱动的遗传算法研究</v>
          </cell>
          <cell r="F1171" t="str">
            <v>刘群锋</v>
          </cell>
          <cell r="G1171" t="str">
            <v>2004003</v>
          </cell>
          <cell r="H1171">
            <v>0</v>
          </cell>
          <cell r="I1171">
            <v>0</v>
          </cell>
          <cell r="J1171">
            <v>0</v>
          </cell>
          <cell r="K1171">
            <v>0</v>
          </cell>
          <cell r="L1171">
            <v>0</v>
          </cell>
          <cell r="M1171">
            <v>0</v>
          </cell>
          <cell r="N1171">
            <v>0</v>
          </cell>
          <cell r="O1171">
            <v>0</v>
          </cell>
        </row>
        <row r="1172">
          <cell r="C1172">
            <v>221102005333</v>
          </cell>
          <cell r="D1172" t="str">
            <v>10800221102005333</v>
          </cell>
          <cell r="E1172" t="str">
            <v>国家级面对中文地址的通讯要素抽取</v>
          </cell>
          <cell r="F1172" t="str">
            <v>张剑</v>
          </cell>
          <cell r="G1172" t="str">
            <v>2011019</v>
          </cell>
          <cell r="H1172">
            <v>0</v>
          </cell>
          <cell r="I1172">
            <v>0</v>
          </cell>
          <cell r="J1172">
            <v>0</v>
          </cell>
          <cell r="K1172">
            <v>0</v>
          </cell>
          <cell r="L1172">
            <v>0</v>
          </cell>
          <cell r="M1172">
            <v>0</v>
          </cell>
          <cell r="N1172">
            <v>0</v>
          </cell>
          <cell r="O1172">
            <v>0</v>
          </cell>
        </row>
        <row r="1173">
          <cell r="C1173">
            <v>221102005334</v>
          </cell>
          <cell r="D1173" t="str">
            <v>10800221102005334</v>
          </cell>
          <cell r="E1173" t="str">
            <v>校级友趣APP</v>
          </cell>
          <cell r="F1173" t="str">
            <v>秦勇</v>
          </cell>
          <cell r="G1173" t="str">
            <v>2011033</v>
          </cell>
          <cell r="H1173">
            <v>0</v>
          </cell>
          <cell r="I1173">
            <v>0</v>
          </cell>
          <cell r="J1173">
            <v>0</v>
          </cell>
          <cell r="K1173">
            <v>0</v>
          </cell>
          <cell r="L1173">
            <v>0</v>
          </cell>
          <cell r="M1173">
            <v>0</v>
          </cell>
          <cell r="N1173">
            <v>0</v>
          </cell>
          <cell r="O1173">
            <v>0</v>
          </cell>
        </row>
        <row r="1174">
          <cell r="C1174">
            <v>221102005335</v>
          </cell>
          <cell r="D1174" t="str">
            <v>10800221102005335</v>
          </cell>
          <cell r="E1174" t="str">
            <v>校级基于计算机视觉与自然语言处理的智能导</v>
          </cell>
          <cell r="F1174" t="str">
            <v>赵铁柱</v>
          </cell>
          <cell r="G1174" t="str">
            <v>2012047</v>
          </cell>
          <cell r="H1174">
            <v>0</v>
          </cell>
          <cell r="I1174">
            <v>0</v>
          </cell>
          <cell r="J1174">
            <v>0</v>
          </cell>
          <cell r="K1174">
            <v>0</v>
          </cell>
          <cell r="L1174">
            <v>0</v>
          </cell>
          <cell r="M1174">
            <v>0</v>
          </cell>
          <cell r="N1174">
            <v>0</v>
          </cell>
          <cell r="O1174">
            <v>0</v>
          </cell>
        </row>
        <row r="1175">
          <cell r="C1175">
            <v>221102005336</v>
          </cell>
          <cell r="D1175" t="str">
            <v>10800221102005336</v>
          </cell>
          <cell r="E1175" t="str">
            <v>校级基于NB-IoT和深度学习的污水检测</v>
          </cell>
          <cell r="F1175" t="str">
            <v>何文斌</v>
          </cell>
          <cell r="G1175" t="str">
            <v>2003028</v>
          </cell>
          <cell r="H1175">
            <v>0</v>
          </cell>
          <cell r="I1175">
            <v>0</v>
          </cell>
          <cell r="J1175">
            <v>0</v>
          </cell>
          <cell r="K1175">
            <v>0</v>
          </cell>
          <cell r="L1175">
            <v>0</v>
          </cell>
          <cell r="M1175">
            <v>0</v>
          </cell>
          <cell r="N1175">
            <v>0</v>
          </cell>
          <cell r="O1175">
            <v>0</v>
          </cell>
        </row>
        <row r="1176">
          <cell r="C1176">
            <v>221102005337</v>
          </cell>
          <cell r="D1176" t="str">
            <v>10800221102005337</v>
          </cell>
          <cell r="E1176" t="str">
            <v>省级基于语音识别的智能防诈骗预警系统设计</v>
          </cell>
          <cell r="F1176" t="str">
            <v>魏文红</v>
          </cell>
          <cell r="G1176" t="str">
            <v>2009012</v>
          </cell>
          <cell r="H1176">
            <v>0</v>
          </cell>
          <cell r="I1176">
            <v>0</v>
          </cell>
          <cell r="J1176">
            <v>0</v>
          </cell>
          <cell r="K1176">
            <v>0</v>
          </cell>
          <cell r="L1176">
            <v>0</v>
          </cell>
          <cell r="M1176">
            <v>0</v>
          </cell>
          <cell r="N1176">
            <v>0</v>
          </cell>
          <cell r="O1176">
            <v>0</v>
          </cell>
        </row>
        <row r="1177">
          <cell r="C1177">
            <v>221102005338</v>
          </cell>
          <cell r="D1177" t="str">
            <v>10800221102005338</v>
          </cell>
          <cell r="E1177" t="str">
            <v>省级人工智能教育工具箱系统设计与实现</v>
          </cell>
          <cell r="F1177" t="str">
            <v>卢安</v>
          </cell>
          <cell r="G1177" t="str">
            <v>2016009</v>
          </cell>
          <cell r="H1177">
            <v>0</v>
          </cell>
          <cell r="I1177">
            <v>0</v>
          </cell>
          <cell r="J1177">
            <v>0</v>
          </cell>
          <cell r="K1177">
            <v>0</v>
          </cell>
          <cell r="L1177">
            <v>0</v>
          </cell>
          <cell r="M1177">
            <v>0</v>
          </cell>
          <cell r="N1177">
            <v>0</v>
          </cell>
          <cell r="O1177">
            <v>0</v>
          </cell>
        </row>
        <row r="1178">
          <cell r="C1178">
            <v>221102005339</v>
          </cell>
          <cell r="D1178" t="str">
            <v>10800221102005339</v>
          </cell>
          <cell r="E1178" t="str">
            <v>校级业治铮院士科学思维经验线上推广案例设</v>
          </cell>
          <cell r="F1178" t="str">
            <v>邓思波</v>
          </cell>
          <cell r="G1178" t="str">
            <v>2005045</v>
          </cell>
          <cell r="H1178">
            <v>0</v>
          </cell>
          <cell r="I1178">
            <v>0</v>
          </cell>
          <cell r="J1178">
            <v>0</v>
          </cell>
          <cell r="K1178">
            <v>0</v>
          </cell>
          <cell r="L1178">
            <v>0</v>
          </cell>
          <cell r="M1178">
            <v>0</v>
          </cell>
          <cell r="N1178">
            <v>0</v>
          </cell>
          <cell r="O1178">
            <v>0</v>
          </cell>
        </row>
        <row r="1179">
          <cell r="C1179">
            <v>221102005340</v>
          </cell>
          <cell r="D1179" t="str">
            <v>10800221102005340</v>
          </cell>
          <cell r="E1179" t="str">
            <v>校级叶大年院士科学思维经验线上推广案例设</v>
          </cell>
          <cell r="F1179" t="str">
            <v>邓思波</v>
          </cell>
          <cell r="G1179" t="str">
            <v>2005045</v>
          </cell>
          <cell r="H1179">
            <v>0</v>
          </cell>
          <cell r="I1179">
            <v>0</v>
          </cell>
          <cell r="J1179">
            <v>0</v>
          </cell>
          <cell r="K1179">
            <v>0</v>
          </cell>
          <cell r="L1179">
            <v>0</v>
          </cell>
          <cell r="M1179">
            <v>0</v>
          </cell>
          <cell r="N1179">
            <v>0</v>
          </cell>
          <cell r="O1179">
            <v>0</v>
          </cell>
        </row>
        <row r="1180">
          <cell r="C1180">
            <v>221102005341</v>
          </cell>
          <cell r="D1180" t="str">
            <v>10800221102005341</v>
          </cell>
          <cell r="E1180" t="str">
            <v>校级冯纯伯院士科学思维经验线上推广案例设</v>
          </cell>
          <cell r="F1180" t="str">
            <v>赖笑琼</v>
          </cell>
          <cell r="G1180" t="str">
            <v>2001044</v>
          </cell>
          <cell r="H1180">
            <v>0</v>
          </cell>
          <cell r="I1180">
            <v>0</v>
          </cell>
          <cell r="J1180">
            <v>0</v>
          </cell>
          <cell r="K1180">
            <v>0</v>
          </cell>
          <cell r="L1180">
            <v>0</v>
          </cell>
          <cell r="M1180">
            <v>0</v>
          </cell>
          <cell r="N1180">
            <v>0</v>
          </cell>
          <cell r="O1180">
            <v>0</v>
          </cell>
        </row>
        <row r="1181">
          <cell r="C1181">
            <v>221102005342</v>
          </cell>
          <cell r="D1181" t="str">
            <v>10800221102005342</v>
          </cell>
          <cell r="E1181" t="str">
            <v>校级冯新德院士科学思维经验线上推广案例设</v>
          </cell>
          <cell r="F1181" t="str">
            <v>钟庆琪</v>
          </cell>
          <cell r="G1181" t="str">
            <v>2005007</v>
          </cell>
          <cell r="H1181">
            <v>0</v>
          </cell>
          <cell r="I1181">
            <v>0</v>
          </cell>
          <cell r="J1181">
            <v>0</v>
          </cell>
          <cell r="K1181">
            <v>0</v>
          </cell>
          <cell r="L1181">
            <v>0</v>
          </cell>
          <cell r="M1181">
            <v>0</v>
          </cell>
          <cell r="N1181">
            <v>0</v>
          </cell>
          <cell r="O1181">
            <v>0</v>
          </cell>
        </row>
        <row r="1182">
          <cell r="C1182">
            <v>221102005343</v>
          </cell>
          <cell r="D1182" t="str">
            <v>10800221102005343</v>
          </cell>
          <cell r="E1182" t="str">
            <v>校级江元生院士科学思维经验线上推广案例设</v>
          </cell>
          <cell r="F1182" t="str">
            <v>黎煜新</v>
          </cell>
          <cell r="G1182" t="str">
            <v>1996003</v>
          </cell>
          <cell r="H1182">
            <v>0</v>
          </cell>
          <cell r="I1182">
            <v>0</v>
          </cell>
          <cell r="J1182">
            <v>0</v>
          </cell>
          <cell r="K1182">
            <v>0</v>
          </cell>
          <cell r="L1182">
            <v>0</v>
          </cell>
          <cell r="M1182">
            <v>0</v>
          </cell>
          <cell r="N1182">
            <v>0</v>
          </cell>
          <cell r="O1182">
            <v>0</v>
          </cell>
        </row>
        <row r="1183">
          <cell r="C1183">
            <v>221102005344</v>
          </cell>
          <cell r="D1183" t="str">
            <v>10800221102005344</v>
          </cell>
          <cell r="E1183" t="str">
            <v>校级汤定元院士科学思维经验线上推广案例设</v>
          </cell>
          <cell r="F1183" t="str">
            <v>黎煜新</v>
          </cell>
          <cell r="G1183" t="str">
            <v>1996003</v>
          </cell>
          <cell r="H1183">
            <v>0</v>
          </cell>
          <cell r="I1183">
            <v>0</v>
          </cell>
          <cell r="J1183">
            <v>0</v>
          </cell>
          <cell r="K1183">
            <v>0</v>
          </cell>
          <cell r="L1183">
            <v>0</v>
          </cell>
          <cell r="M1183">
            <v>0</v>
          </cell>
          <cell r="N1183">
            <v>0</v>
          </cell>
          <cell r="O1183">
            <v>0</v>
          </cell>
        </row>
        <row r="1184">
          <cell r="C1184">
            <v>221102005345</v>
          </cell>
          <cell r="D1184" t="str">
            <v>10800221102005345</v>
          </cell>
          <cell r="E1184" t="str">
            <v>国家级基于NB-IoT的校园疫情监测报警</v>
          </cell>
          <cell r="F1184" t="str">
            <v>袁华强</v>
          </cell>
          <cell r="G1184" t="str">
            <v>2002053</v>
          </cell>
          <cell r="H1184">
            <v>0</v>
          </cell>
          <cell r="I1184">
            <v>0</v>
          </cell>
          <cell r="J1184">
            <v>0</v>
          </cell>
          <cell r="K1184">
            <v>0</v>
          </cell>
          <cell r="L1184">
            <v>0</v>
          </cell>
          <cell r="M1184">
            <v>0</v>
          </cell>
          <cell r="N1184">
            <v>0</v>
          </cell>
          <cell r="O1184">
            <v>0</v>
          </cell>
        </row>
        <row r="1185">
          <cell r="C1185">
            <v>221102005346</v>
          </cell>
          <cell r="D1185" t="str">
            <v>10800221102005346</v>
          </cell>
          <cell r="E1185" t="str">
            <v>校级朱兆良院士科学思维经验线上推广案例设</v>
          </cell>
          <cell r="F1185" t="str">
            <v>毛焕章</v>
          </cell>
          <cell r="G1185" t="str">
            <v>1996009</v>
          </cell>
          <cell r="H1185">
            <v>0</v>
          </cell>
          <cell r="I1185">
            <v>0</v>
          </cell>
          <cell r="J1185">
            <v>0</v>
          </cell>
          <cell r="K1185">
            <v>0</v>
          </cell>
          <cell r="L1185">
            <v>0</v>
          </cell>
          <cell r="M1185">
            <v>0</v>
          </cell>
          <cell r="N1185">
            <v>0</v>
          </cell>
          <cell r="O1185">
            <v>0</v>
          </cell>
        </row>
        <row r="1186">
          <cell r="C1186">
            <v>221102005347</v>
          </cell>
          <cell r="D1186" t="str">
            <v>10800221102005347</v>
          </cell>
          <cell r="E1186" t="str">
            <v>校级朱显谟院士科学思维经验线上推广案例设</v>
          </cell>
          <cell r="F1186" t="str">
            <v>毛焕章</v>
          </cell>
          <cell r="G1186" t="str">
            <v>1996009</v>
          </cell>
          <cell r="H1186">
            <v>0</v>
          </cell>
          <cell r="I1186">
            <v>0</v>
          </cell>
          <cell r="J1186">
            <v>0</v>
          </cell>
          <cell r="K1186">
            <v>0</v>
          </cell>
          <cell r="L1186">
            <v>0</v>
          </cell>
          <cell r="M1186">
            <v>0</v>
          </cell>
          <cell r="N1186">
            <v>0</v>
          </cell>
          <cell r="O1186">
            <v>0</v>
          </cell>
        </row>
        <row r="1187">
          <cell r="C1187">
            <v>221102005348</v>
          </cell>
          <cell r="D1187" t="str">
            <v>10800221102005348</v>
          </cell>
          <cell r="E1187" t="str">
            <v>校级朱清时院士科学思维经验线上推广案例设</v>
          </cell>
          <cell r="F1187" t="str">
            <v>张志军</v>
          </cell>
          <cell r="G1187" t="str">
            <v>1997006</v>
          </cell>
          <cell r="H1187">
            <v>0</v>
          </cell>
          <cell r="I1187">
            <v>0</v>
          </cell>
          <cell r="J1187">
            <v>0</v>
          </cell>
          <cell r="K1187">
            <v>0</v>
          </cell>
          <cell r="L1187">
            <v>0</v>
          </cell>
          <cell r="M1187">
            <v>0</v>
          </cell>
          <cell r="N1187">
            <v>0</v>
          </cell>
          <cell r="O1187">
            <v>0</v>
          </cell>
        </row>
        <row r="1188">
          <cell r="C1188">
            <v>221102005349</v>
          </cell>
          <cell r="D1188" t="str">
            <v>10800221102005349</v>
          </cell>
          <cell r="E1188" t="str">
            <v>校级刘宝珺院士科学思维经验线上推广案例设</v>
          </cell>
          <cell r="F1188" t="str">
            <v>张志军</v>
          </cell>
          <cell r="G1188" t="str">
            <v>1997006</v>
          </cell>
          <cell r="H1188">
            <v>0</v>
          </cell>
          <cell r="I1188">
            <v>0</v>
          </cell>
          <cell r="J1188">
            <v>0</v>
          </cell>
          <cell r="K1188">
            <v>0</v>
          </cell>
          <cell r="L1188">
            <v>0</v>
          </cell>
          <cell r="M1188">
            <v>0</v>
          </cell>
          <cell r="N1188">
            <v>0</v>
          </cell>
          <cell r="O1188">
            <v>0</v>
          </cell>
        </row>
        <row r="1189">
          <cell r="C1189">
            <v>221102005350</v>
          </cell>
          <cell r="D1189" t="str">
            <v>10800221102005350</v>
          </cell>
          <cell r="E1189" t="str">
            <v>校级基于自然语言处理的临床辅助决策平台</v>
          </cell>
          <cell r="F1189" t="str">
            <v>张剑</v>
          </cell>
          <cell r="G1189" t="str">
            <v>2011019</v>
          </cell>
          <cell r="H1189">
            <v>0</v>
          </cell>
          <cell r="I1189">
            <v>0</v>
          </cell>
          <cell r="J1189">
            <v>0</v>
          </cell>
          <cell r="K1189">
            <v>0</v>
          </cell>
          <cell r="L1189">
            <v>0</v>
          </cell>
          <cell r="M1189">
            <v>0</v>
          </cell>
          <cell r="N1189">
            <v>0</v>
          </cell>
          <cell r="O1189">
            <v>0</v>
          </cell>
        </row>
        <row r="1190">
          <cell r="C1190">
            <v>221102005351</v>
          </cell>
          <cell r="D1190" t="str">
            <v>10800221102005351</v>
          </cell>
          <cell r="E1190" t="str">
            <v>校级基于深度学习的智能学习平台的设计与搭</v>
          </cell>
          <cell r="F1190" t="str">
            <v>熊金志</v>
          </cell>
          <cell r="G1190" t="str">
            <v>1999004</v>
          </cell>
          <cell r="H1190">
            <v>0</v>
          </cell>
          <cell r="I1190">
            <v>0</v>
          </cell>
          <cell r="J1190">
            <v>0</v>
          </cell>
          <cell r="K1190">
            <v>0</v>
          </cell>
          <cell r="L1190">
            <v>0</v>
          </cell>
          <cell r="M1190">
            <v>0</v>
          </cell>
          <cell r="N1190">
            <v>0</v>
          </cell>
          <cell r="O1190">
            <v>0</v>
          </cell>
        </row>
        <row r="1191">
          <cell r="C1191">
            <v>221102005352</v>
          </cell>
          <cell r="D1191" t="str">
            <v>10800221102005352</v>
          </cell>
          <cell r="E1191" t="str">
            <v>省级基于Transformers机制的企</v>
          </cell>
          <cell r="F1191" t="str">
            <v>张宇辉</v>
          </cell>
          <cell r="G1191" t="str">
            <v>2019056</v>
          </cell>
          <cell r="H1191">
            <v>0</v>
          </cell>
          <cell r="I1191">
            <v>0</v>
          </cell>
          <cell r="J1191">
            <v>0</v>
          </cell>
          <cell r="K1191">
            <v>0</v>
          </cell>
          <cell r="L1191">
            <v>0</v>
          </cell>
          <cell r="M1191">
            <v>0</v>
          </cell>
          <cell r="N1191">
            <v>0</v>
          </cell>
          <cell r="O1191">
            <v>0</v>
          </cell>
        </row>
        <row r="1192">
          <cell r="C1192">
            <v>221102005353</v>
          </cell>
          <cell r="D1192" t="str">
            <v>10800221102005353</v>
          </cell>
          <cell r="E1192" t="str">
            <v>校级基于机器学习的钢管焊缝在线检测装置</v>
          </cell>
          <cell r="F1192" t="str">
            <v>谢仁平</v>
          </cell>
          <cell r="G1192" t="str">
            <v>2020020</v>
          </cell>
          <cell r="H1192">
            <v>0</v>
          </cell>
          <cell r="I1192">
            <v>0</v>
          </cell>
          <cell r="J1192">
            <v>0</v>
          </cell>
          <cell r="K1192">
            <v>0</v>
          </cell>
          <cell r="L1192">
            <v>0</v>
          </cell>
          <cell r="M1192">
            <v>0</v>
          </cell>
          <cell r="N1192">
            <v>0</v>
          </cell>
          <cell r="O1192">
            <v>0</v>
          </cell>
        </row>
        <row r="1193">
          <cell r="C1193">
            <v>221102005354</v>
          </cell>
          <cell r="D1193" t="str">
            <v>10800221102005354</v>
          </cell>
          <cell r="E1193" t="str">
            <v>省级基于深度学习的嵌入式物体认知系统设计</v>
          </cell>
          <cell r="F1193" t="str">
            <v>李广明</v>
          </cell>
          <cell r="G1193" t="str">
            <v>2000005</v>
          </cell>
          <cell r="H1193">
            <v>0</v>
          </cell>
          <cell r="I1193">
            <v>0</v>
          </cell>
          <cell r="J1193">
            <v>0</v>
          </cell>
          <cell r="K1193">
            <v>0</v>
          </cell>
          <cell r="L1193">
            <v>0</v>
          </cell>
          <cell r="M1193">
            <v>0</v>
          </cell>
          <cell r="N1193">
            <v>0</v>
          </cell>
          <cell r="O1193">
            <v>0</v>
          </cell>
        </row>
        <row r="1194">
          <cell r="C1194">
            <v>221102005355</v>
          </cell>
          <cell r="D1194" t="str">
            <v>10800221102005355</v>
          </cell>
          <cell r="E1194" t="str">
            <v>校级基于深度学习的音乐风格迁移</v>
          </cell>
          <cell r="F1194" t="str">
            <v>王艺</v>
          </cell>
          <cell r="G1194" t="str">
            <v>2016818</v>
          </cell>
          <cell r="H1194">
            <v>0</v>
          </cell>
          <cell r="I1194">
            <v>0</v>
          </cell>
          <cell r="J1194">
            <v>0</v>
          </cell>
          <cell r="K1194">
            <v>0</v>
          </cell>
          <cell r="L1194">
            <v>0</v>
          </cell>
          <cell r="M1194">
            <v>0</v>
          </cell>
          <cell r="N1194">
            <v>0</v>
          </cell>
          <cell r="O1194">
            <v>0</v>
          </cell>
        </row>
        <row r="1195">
          <cell r="C1195">
            <v>221102005356</v>
          </cell>
          <cell r="D1195" t="str">
            <v>10800221102005356</v>
          </cell>
          <cell r="E1195" t="str">
            <v>校级“大”就业</v>
          </cell>
          <cell r="F1195" t="str">
            <v>周坤晓</v>
          </cell>
          <cell r="G1195" t="str">
            <v>2013002</v>
          </cell>
          <cell r="H1195">
            <v>0</v>
          </cell>
          <cell r="I1195">
            <v>0</v>
          </cell>
          <cell r="J1195">
            <v>0</v>
          </cell>
          <cell r="K1195">
            <v>0</v>
          </cell>
          <cell r="L1195">
            <v>0</v>
          </cell>
          <cell r="M1195">
            <v>0</v>
          </cell>
          <cell r="N1195">
            <v>0</v>
          </cell>
          <cell r="O1195">
            <v>0</v>
          </cell>
        </row>
        <row r="1196">
          <cell r="C1196">
            <v>221102005357</v>
          </cell>
          <cell r="D1196" t="str">
            <v>10800221102005357</v>
          </cell>
          <cell r="E1196" t="str">
            <v>校级基于微信生态的高校智慧校园教学生活助</v>
          </cell>
          <cell r="F1196" t="str">
            <v>赵慧</v>
          </cell>
          <cell r="G1196" t="str">
            <v>2013049</v>
          </cell>
          <cell r="H1196">
            <v>0</v>
          </cell>
          <cell r="I1196">
            <v>0</v>
          </cell>
          <cell r="J1196">
            <v>0</v>
          </cell>
          <cell r="K1196">
            <v>0</v>
          </cell>
          <cell r="L1196">
            <v>0</v>
          </cell>
          <cell r="M1196">
            <v>0</v>
          </cell>
          <cell r="N1196">
            <v>0</v>
          </cell>
          <cell r="O1196">
            <v>0</v>
          </cell>
        </row>
        <row r="1197">
          <cell r="C1197">
            <v>221102005358</v>
          </cell>
          <cell r="D1197" t="str">
            <v>10800221102005358</v>
          </cell>
          <cell r="E1197" t="str">
            <v>省级基于stm32、机器视觉与机器学习的</v>
          </cell>
          <cell r="F1197" t="str">
            <v>张刘飘</v>
          </cell>
          <cell r="G1197" t="str">
            <v>2019040</v>
          </cell>
          <cell r="H1197">
            <v>0</v>
          </cell>
          <cell r="I1197">
            <v>0</v>
          </cell>
          <cell r="J1197">
            <v>0</v>
          </cell>
          <cell r="K1197">
            <v>0</v>
          </cell>
          <cell r="L1197">
            <v>0</v>
          </cell>
          <cell r="M1197">
            <v>0</v>
          </cell>
          <cell r="N1197">
            <v>0</v>
          </cell>
          <cell r="O1197">
            <v>0</v>
          </cell>
        </row>
        <row r="1198">
          <cell r="C1198">
            <v>221102005359</v>
          </cell>
          <cell r="D1198" t="str">
            <v>10800221102005359</v>
          </cell>
          <cell r="E1198" t="str">
            <v>校级一个流程高度自定义、适用性广的场地管</v>
          </cell>
          <cell r="F1198" t="str">
            <v>刘文果</v>
          </cell>
          <cell r="G1198" t="str">
            <v>2016029</v>
          </cell>
          <cell r="H1198">
            <v>0</v>
          </cell>
          <cell r="I1198">
            <v>0</v>
          </cell>
          <cell r="J1198">
            <v>0</v>
          </cell>
          <cell r="K1198">
            <v>0</v>
          </cell>
          <cell r="L1198">
            <v>0</v>
          </cell>
          <cell r="M1198">
            <v>0</v>
          </cell>
          <cell r="N1198">
            <v>0</v>
          </cell>
          <cell r="O1198">
            <v>0</v>
          </cell>
        </row>
        <row r="1199">
          <cell r="C1199">
            <v>221102005360</v>
          </cell>
          <cell r="D1199" t="str">
            <v>10800221102005360</v>
          </cell>
          <cell r="E1199" t="str">
            <v>校级“云”游红色圣地</v>
          </cell>
          <cell r="F1199" t="str">
            <v>周坤晓</v>
          </cell>
          <cell r="G1199" t="str">
            <v>2013002</v>
          </cell>
          <cell r="H1199">
            <v>0</v>
          </cell>
          <cell r="I1199">
            <v>0</v>
          </cell>
          <cell r="J1199">
            <v>0</v>
          </cell>
          <cell r="K1199">
            <v>0</v>
          </cell>
          <cell r="L1199">
            <v>0</v>
          </cell>
          <cell r="M1199">
            <v>0</v>
          </cell>
          <cell r="N1199">
            <v>0</v>
          </cell>
          <cell r="O1199">
            <v>0</v>
          </cell>
        </row>
        <row r="1200">
          <cell r="C1200">
            <v>221102005361</v>
          </cell>
          <cell r="D1200" t="str">
            <v>10800221102005361</v>
          </cell>
          <cell r="E1200" t="str">
            <v>校级基于无人机的公共场合口罩实时检测系统</v>
          </cell>
          <cell r="F1200" t="str">
            <v>肖捷</v>
          </cell>
          <cell r="G1200" t="str">
            <v>2000003</v>
          </cell>
          <cell r="H1200">
            <v>0</v>
          </cell>
          <cell r="I1200">
            <v>0</v>
          </cell>
          <cell r="J1200">
            <v>0</v>
          </cell>
          <cell r="K1200">
            <v>0</v>
          </cell>
          <cell r="L1200">
            <v>0</v>
          </cell>
          <cell r="M1200">
            <v>0</v>
          </cell>
          <cell r="N1200">
            <v>0</v>
          </cell>
          <cell r="O1200">
            <v>0</v>
          </cell>
        </row>
        <row r="1201">
          <cell r="C1201">
            <v>221102005362</v>
          </cell>
          <cell r="D1201" t="str">
            <v>10800221102005362</v>
          </cell>
          <cell r="E1201" t="str">
            <v>校级校园记忆</v>
          </cell>
          <cell r="F1201" t="str">
            <v>何凯</v>
          </cell>
          <cell r="G1201" t="str">
            <v>2017002</v>
          </cell>
          <cell r="H1201">
            <v>0</v>
          </cell>
          <cell r="I1201">
            <v>0</v>
          </cell>
          <cell r="J1201">
            <v>0</v>
          </cell>
          <cell r="K1201">
            <v>0</v>
          </cell>
          <cell r="L1201">
            <v>0</v>
          </cell>
          <cell r="M1201">
            <v>0</v>
          </cell>
          <cell r="N1201">
            <v>0</v>
          </cell>
          <cell r="O1201">
            <v>0</v>
          </cell>
        </row>
        <row r="1202">
          <cell r="C1202">
            <v>221102005363</v>
          </cell>
          <cell r="D1202" t="str">
            <v>10800221102005363</v>
          </cell>
          <cell r="E1202" t="str">
            <v>校级管涌险情人人拍</v>
          </cell>
          <cell r="F1202" t="str">
            <v>刘文果</v>
          </cell>
          <cell r="G1202" t="str">
            <v>2016029</v>
          </cell>
          <cell r="H1202">
            <v>0</v>
          </cell>
          <cell r="I1202">
            <v>0</v>
          </cell>
          <cell r="J1202">
            <v>0</v>
          </cell>
          <cell r="K1202">
            <v>0</v>
          </cell>
          <cell r="L1202">
            <v>0</v>
          </cell>
          <cell r="M1202">
            <v>0</v>
          </cell>
          <cell r="N1202">
            <v>0</v>
          </cell>
          <cell r="O1202">
            <v>0</v>
          </cell>
        </row>
        <row r="1203">
          <cell r="C1203">
            <v>221102005364</v>
          </cell>
          <cell r="D1203" t="str">
            <v>10800221102005364</v>
          </cell>
          <cell r="E1203" t="str">
            <v>校级基于ResNet的音乐流派分类</v>
          </cell>
          <cell r="F1203" t="str">
            <v>罗达</v>
          </cell>
          <cell r="G1203" t="str">
            <v>2017801</v>
          </cell>
          <cell r="H1203">
            <v>0</v>
          </cell>
          <cell r="I1203">
            <v>0</v>
          </cell>
          <cell r="J1203">
            <v>0</v>
          </cell>
          <cell r="K1203">
            <v>0</v>
          </cell>
          <cell r="L1203">
            <v>0</v>
          </cell>
          <cell r="M1203">
            <v>0</v>
          </cell>
          <cell r="N1203">
            <v>0</v>
          </cell>
          <cell r="O1203">
            <v>0</v>
          </cell>
        </row>
        <row r="1204">
          <cell r="C1204">
            <v>221102005365</v>
          </cell>
          <cell r="D1204" t="str">
            <v>10800221102005365</v>
          </cell>
          <cell r="E1204" t="str">
            <v>校级中西部扶贫项目——“鲜·省”农机</v>
          </cell>
          <cell r="F1204" t="str">
            <v>周坤晓</v>
          </cell>
          <cell r="G1204" t="str">
            <v>2013002</v>
          </cell>
          <cell r="H1204">
            <v>0</v>
          </cell>
          <cell r="I1204">
            <v>0</v>
          </cell>
          <cell r="J1204">
            <v>0</v>
          </cell>
          <cell r="K1204">
            <v>0</v>
          </cell>
          <cell r="L1204">
            <v>0</v>
          </cell>
          <cell r="M1204">
            <v>0</v>
          </cell>
          <cell r="N1204">
            <v>0</v>
          </cell>
          <cell r="O1204">
            <v>0</v>
          </cell>
        </row>
        <row r="1205">
          <cell r="C1205">
            <v>221102005366</v>
          </cell>
          <cell r="D1205" t="str">
            <v>10800221102005366</v>
          </cell>
          <cell r="E1205" t="str">
            <v>校级实验室耗材管理系统</v>
          </cell>
          <cell r="F1205" t="str">
            <v>谢满</v>
          </cell>
          <cell r="G1205" t="str">
            <v>2013034</v>
          </cell>
          <cell r="H1205">
            <v>0</v>
          </cell>
          <cell r="I1205">
            <v>0</v>
          </cell>
          <cell r="J1205">
            <v>0</v>
          </cell>
          <cell r="K1205">
            <v>0</v>
          </cell>
          <cell r="L1205">
            <v>0</v>
          </cell>
          <cell r="M1205">
            <v>0</v>
          </cell>
          <cell r="N1205">
            <v>0</v>
          </cell>
          <cell r="O1205">
            <v>0</v>
          </cell>
        </row>
        <row r="1206">
          <cell r="C1206">
            <v>221102005367</v>
          </cell>
          <cell r="D1206" t="str">
            <v>10800221102005367</v>
          </cell>
          <cell r="E1206" t="str">
            <v>国家级基于异构计算的分布式密码分析平台技</v>
          </cell>
          <cell r="F1206" t="str">
            <v>殷建平</v>
          </cell>
          <cell r="G1206" t="str">
            <v>2017829</v>
          </cell>
          <cell r="H1206">
            <v>0</v>
          </cell>
          <cell r="I1206">
            <v>0</v>
          </cell>
          <cell r="J1206">
            <v>0</v>
          </cell>
          <cell r="K1206">
            <v>0</v>
          </cell>
          <cell r="L1206">
            <v>0</v>
          </cell>
          <cell r="M1206">
            <v>0</v>
          </cell>
          <cell r="N1206">
            <v>0</v>
          </cell>
          <cell r="O1206">
            <v>0</v>
          </cell>
        </row>
        <row r="1207">
          <cell r="C1207">
            <v>221102005368</v>
          </cell>
          <cell r="D1207" t="str">
            <v>10800221102005368</v>
          </cell>
          <cell r="E1207" t="str">
            <v>校级家校联动大学生学业预警系统</v>
          </cell>
          <cell r="F1207" t="str">
            <v>刘文果</v>
          </cell>
          <cell r="G1207" t="str">
            <v>2016029</v>
          </cell>
          <cell r="H1207">
            <v>0</v>
          </cell>
          <cell r="I1207">
            <v>0</v>
          </cell>
          <cell r="J1207">
            <v>0</v>
          </cell>
          <cell r="K1207">
            <v>0</v>
          </cell>
          <cell r="L1207">
            <v>0</v>
          </cell>
          <cell r="M1207">
            <v>0</v>
          </cell>
          <cell r="N1207">
            <v>0</v>
          </cell>
          <cell r="O1207">
            <v>0</v>
          </cell>
        </row>
        <row r="1208">
          <cell r="C1208">
            <v>221102005369</v>
          </cell>
          <cell r="D1208" t="str">
            <v>10800221102005369</v>
          </cell>
          <cell r="E1208" t="str">
            <v>校级园区室内地图 —— 精细定制化的室内</v>
          </cell>
          <cell r="F1208" t="str">
            <v>黄斌</v>
          </cell>
          <cell r="G1208" t="str">
            <v>2020061</v>
          </cell>
          <cell r="H1208">
            <v>0</v>
          </cell>
          <cell r="I1208">
            <v>0</v>
          </cell>
          <cell r="J1208">
            <v>0</v>
          </cell>
          <cell r="K1208">
            <v>0</v>
          </cell>
          <cell r="L1208">
            <v>0</v>
          </cell>
          <cell r="M1208">
            <v>0</v>
          </cell>
          <cell r="N1208">
            <v>0</v>
          </cell>
          <cell r="O1208">
            <v>0</v>
          </cell>
        </row>
        <row r="1209">
          <cell r="C1209">
            <v>221102005370</v>
          </cell>
          <cell r="D1209" t="str">
            <v>10800221102005370</v>
          </cell>
          <cell r="E1209" t="str">
            <v>省级基于深度学习的商品推荐系统</v>
          </cell>
          <cell r="F1209" t="str">
            <v>罗达</v>
          </cell>
          <cell r="G1209" t="str">
            <v>2017801</v>
          </cell>
          <cell r="H1209">
            <v>0</v>
          </cell>
          <cell r="I1209">
            <v>0</v>
          </cell>
          <cell r="J1209">
            <v>0</v>
          </cell>
          <cell r="K1209">
            <v>0</v>
          </cell>
          <cell r="L1209">
            <v>0</v>
          </cell>
          <cell r="M1209">
            <v>0</v>
          </cell>
          <cell r="N1209">
            <v>0</v>
          </cell>
          <cell r="O1209">
            <v>0</v>
          </cell>
        </row>
        <row r="1210">
          <cell r="C1210">
            <v>221102005371</v>
          </cell>
          <cell r="D1210" t="str">
            <v>10800221102005371</v>
          </cell>
          <cell r="E1210" t="str">
            <v>校级基于Unity 3D的虚拟试衣系统</v>
          </cell>
          <cell r="F1210" t="str">
            <v>罗达</v>
          </cell>
          <cell r="G1210" t="str">
            <v>2017801</v>
          </cell>
          <cell r="H1210">
            <v>0</v>
          </cell>
          <cell r="I1210">
            <v>0</v>
          </cell>
          <cell r="J1210">
            <v>0</v>
          </cell>
          <cell r="K1210">
            <v>0</v>
          </cell>
          <cell r="L1210">
            <v>0</v>
          </cell>
          <cell r="M1210">
            <v>0</v>
          </cell>
          <cell r="N1210">
            <v>0</v>
          </cell>
          <cell r="O1210">
            <v>0</v>
          </cell>
        </row>
        <row r="1211">
          <cell r="C1211">
            <v>221102005372</v>
          </cell>
          <cell r="D1211" t="str">
            <v>10800221102005372</v>
          </cell>
          <cell r="E1211" t="str">
            <v>校级基于微信小程序的校园车辆管理系统</v>
          </cell>
          <cell r="F1211" t="str">
            <v>谢满</v>
          </cell>
          <cell r="G1211" t="str">
            <v>2013034</v>
          </cell>
          <cell r="H1211">
            <v>0</v>
          </cell>
          <cell r="I1211">
            <v>0</v>
          </cell>
          <cell r="J1211">
            <v>0</v>
          </cell>
          <cell r="K1211">
            <v>0</v>
          </cell>
          <cell r="L1211">
            <v>0</v>
          </cell>
          <cell r="M1211">
            <v>0</v>
          </cell>
          <cell r="N1211">
            <v>0</v>
          </cell>
          <cell r="O1211">
            <v>0</v>
          </cell>
        </row>
        <row r="1212">
          <cell r="C1212">
            <v>221102005373</v>
          </cell>
          <cell r="D1212" t="str">
            <v>10800221102005373</v>
          </cell>
          <cell r="E1212" t="str">
            <v>校级基于大数据与人工智能的显迹数据应用平</v>
          </cell>
          <cell r="F1212" t="str">
            <v>丁烨</v>
          </cell>
          <cell r="G1212" t="str">
            <v>2018821</v>
          </cell>
          <cell r="H1212">
            <v>0</v>
          </cell>
          <cell r="I1212">
            <v>0</v>
          </cell>
          <cell r="J1212">
            <v>0</v>
          </cell>
          <cell r="K1212">
            <v>0</v>
          </cell>
          <cell r="L1212">
            <v>0</v>
          </cell>
          <cell r="M1212">
            <v>0</v>
          </cell>
          <cell r="N1212">
            <v>0</v>
          </cell>
          <cell r="O1212">
            <v>0</v>
          </cell>
        </row>
        <row r="1213">
          <cell r="C1213">
            <v>221102005374</v>
          </cell>
          <cell r="D1213" t="str">
            <v>10800221102005374</v>
          </cell>
          <cell r="E1213" t="str">
            <v>省级叮咚高校——基于数据中台的一体化教学</v>
          </cell>
          <cell r="F1213" t="str">
            <v>丁烨</v>
          </cell>
          <cell r="G1213" t="str">
            <v>2018821</v>
          </cell>
          <cell r="H1213">
            <v>0</v>
          </cell>
          <cell r="I1213">
            <v>0</v>
          </cell>
          <cell r="J1213">
            <v>0</v>
          </cell>
          <cell r="K1213">
            <v>0</v>
          </cell>
          <cell r="L1213">
            <v>0</v>
          </cell>
          <cell r="M1213">
            <v>0</v>
          </cell>
          <cell r="N1213">
            <v>0</v>
          </cell>
          <cell r="O1213">
            <v>0</v>
          </cell>
        </row>
        <row r="1214">
          <cell r="C1214">
            <v>221102005375</v>
          </cell>
          <cell r="D1214" t="str">
            <v>10800221102005375</v>
          </cell>
          <cell r="E1214" t="str">
            <v>省级一体化报销软件——叮咚记账</v>
          </cell>
          <cell r="F1214" t="str">
            <v>赵海峰</v>
          </cell>
          <cell r="G1214" t="str">
            <v>2017145</v>
          </cell>
          <cell r="H1214">
            <v>0</v>
          </cell>
          <cell r="I1214">
            <v>0</v>
          </cell>
          <cell r="J1214">
            <v>0</v>
          </cell>
          <cell r="K1214">
            <v>0</v>
          </cell>
          <cell r="L1214">
            <v>0</v>
          </cell>
          <cell r="M1214">
            <v>0</v>
          </cell>
          <cell r="N1214">
            <v>0</v>
          </cell>
          <cell r="O1214">
            <v>0</v>
          </cell>
        </row>
        <row r="1215">
          <cell r="C1215">
            <v>221102005376</v>
          </cell>
          <cell r="D1215" t="str">
            <v>10800221102005376</v>
          </cell>
          <cell r="E1215" t="str">
            <v>校级WEB蜜罐溯源系统——“Mybear</v>
          </cell>
          <cell r="F1215" t="str">
            <v>林梓钘</v>
          </cell>
          <cell r="G1215" t="str">
            <v>2019088</v>
          </cell>
          <cell r="H1215">
            <v>0</v>
          </cell>
          <cell r="I1215">
            <v>0</v>
          </cell>
          <cell r="J1215">
            <v>0</v>
          </cell>
          <cell r="K1215">
            <v>0</v>
          </cell>
          <cell r="L1215">
            <v>0</v>
          </cell>
          <cell r="M1215">
            <v>0</v>
          </cell>
          <cell r="N1215">
            <v>0</v>
          </cell>
          <cell r="O1215">
            <v>0</v>
          </cell>
        </row>
        <row r="1216">
          <cell r="C1216">
            <v>221102005377</v>
          </cell>
          <cell r="D1216" t="str">
            <v>10800221102005377</v>
          </cell>
          <cell r="E1216" t="str">
            <v>校级基于风力摆运动控制系统的研究</v>
          </cell>
          <cell r="F1216" t="str">
            <v>李明</v>
          </cell>
          <cell r="G1216" t="str">
            <v>2004072</v>
          </cell>
          <cell r="H1216">
            <v>0</v>
          </cell>
          <cell r="I1216">
            <v>0</v>
          </cell>
          <cell r="J1216">
            <v>0</v>
          </cell>
          <cell r="K1216">
            <v>0</v>
          </cell>
          <cell r="L1216">
            <v>0</v>
          </cell>
          <cell r="M1216">
            <v>0</v>
          </cell>
          <cell r="N1216">
            <v>0</v>
          </cell>
          <cell r="O1216">
            <v>0</v>
          </cell>
        </row>
        <row r="1217">
          <cell r="C1217">
            <v>221102005378</v>
          </cell>
          <cell r="D1217" t="str">
            <v>10800221102005378</v>
          </cell>
          <cell r="E1217" t="str">
            <v>校级基于STM32的智能温室大棚系统</v>
          </cell>
          <cell r="F1217" t="str">
            <v>胡胜</v>
          </cell>
          <cell r="G1217" t="str">
            <v>2004015</v>
          </cell>
          <cell r="H1217">
            <v>0</v>
          </cell>
          <cell r="I1217">
            <v>0</v>
          </cell>
          <cell r="J1217">
            <v>0</v>
          </cell>
          <cell r="K1217">
            <v>0</v>
          </cell>
          <cell r="L1217">
            <v>0</v>
          </cell>
          <cell r="M1217">
            <v>0</v>
          </cell>
          <cell r="N1217">
            <v>0</v>
          </cell>
          <cell r="O1217">
            <v>0</v>
          </cell>
        </row>
        <row r="1218">
          <cell r="C1218">
            <v>221102005379</v>
          </cell>
          <cell r="D1218" t="str">
            <v>10800221102005379</v>
          </cell>
          <cell r="E1218" t="str">
            <v>国家级可编程教育机器人</v>
          </cell>
          <cell r="F1218" t="str">
            <v>彭川</v>
          </cell>
          <cell r="G1218" t="str">
            <v>2013041</v>
          </cell>
          <cell r="H1218">
            <v>0</v>
          </cell>
          <cell r="I1218">
            <v>0</v>
          </cell>
          <cell r="J1218">
            <v>0</v>
          </cell>
          <cell r="K1218">
            <v>0</v>
          </cell>
          <cell r="L1218">
            <v>0</v>
          </cell>
          <cell r="M1218">
            <v>0</v>
          </cell>
          <cell r="N1218">
            <v>0</v>
          </cell>
          <cell r="O1218">
            <v>0</v>
          </cell>
        </row>
        <row r="1219">
          <cell r="C1219">
            <v>221102005380</v>
          </cell>
          <cell r="D1219" t="str">
            <v>10800221102005380</v>
          </cell>
          <cell r="E1219" t="str">
            <v>校级基于ZigBee的温湿度采集系统</v>
          </cell>
          <cell r="F1219" t="str">
            <v>赖颖昕</v>
          </cell>
          <cell r="G1219" t="str">
            <v>2008018</v>
          </cell>
          <cell r="H1219">
            <v>0</v>
          </cell>
          <cell r="I1219">
            <v>0</v>
          </cell>
          <cell r="J1219">
            <v>0</v>
          </cell>
          <cell r="K1219">
            <v>0</v>
          </cell>
          <cell r="L1219">
            <v>0</v>
          </cell>
          <cell r="M1219">
            <v>0</v>
          </cell>
          <cell r="N1219">
            <v>0</v>
          </cell>
          <cell r="O1219">
            <v>0</v>
          </cell>
        </row>
        <row r="1220">
          <cell r="C1220">
            <v>221102005381</v>
          </cell>
          <cell r="D1220" t="str">
            <v>10800221102005381</v>
          </cell>
          <cell r="E1220" t="str">
            <v>校级基于stm32的蓝牙打印机</v>
          </cell>
          <cell r="F1220" t="str">
            <v>廖春萍</v>
          </cell>
          <cell r="G1220" t="str">
            <v>2014004</v>
          </cell>
          <cell r="H1220">
            <v>0</v>
          </cell>
          <cell r="I1220">
            <v>0</v>
          </cell>
          <cell r="J1220">
            <v>0</v>
          </cell>
          <cell r="K1220">
            <v>0</v>
          </cell>
          <cell r="L1220">
            <v>0</v>
          </cell>
          <cell r="M1220">
            <v>0</v>
          </cell>
          <cell r="N1220">
            <v>0</v>
          </cell>
          <cell r="O1220">
            <v>0</v>
          </cell>
        </row>
        <row r="1221">
          <cell r="C1221">
            <v>221102005382</v>
          </cell>
          <cell r="D1221" t="str">
            <v>10800221102005382</v>
          </cell>
          <cell r="E1221" t="str">
            <v>校级基于4G网络的远程电压信号采集系统</v>
          </cell>
          <cell r="F1221" t="str">
            <v>江小敏</v>
          </cell>
          <cell r="G1221" t="str">
            <v>2013035</v>
          </cell>
          <cell r="H1221">
            <v>0</v>
          </cell>
          <cell r="I1221">
            <v>0</v>
          </cell>
          <cell r="J1221">
            <v>0</v>
          </cell>
          <cell r="K1221">
            <v>0</v>
          </cell>
          <cell r="L1221">
            <v>0</v>
          </cell>
          <cell r="M1221">
            <v>0</v>
          </cell>
          <cell r="N1221">
            <v>0</v>
          </cell>
          <cell r="O1221">
            <v>0</v>
          </cell>
        </row>
        <row r="1222">
          <cell r="C1222">
            <v>221102005383</v>
          </cell>
          <cell r="D1222" t="str">
            <v>10800221102005383</v>
          </cell>
          <cell r="E1222" t="str">
            <v>国家级储能系统用高增益隔离型双向DC/D</v>
          </cell>
          <cell r="F1222" t="str">
            <v>张志</v>
          </cell>
          <cell r="G1222" t="str">
            <v>2013017</v>
          </cell>
          <cell r="H1222">
            <v>0</v>
          </cell>
          <cell r="I1222">
            <v>0</v>
          </cell>
          <cell r="J1222">
            <v>0</v>
          </cell>
          <cell r="K1222">
            <v>0</v>
          </cell>
          <cell r="L1222">
            <v>0</v>
          </cell>
          <cell r="M1222">
            <v>0</v>
          </cell>
          <cell r="N1222">
            <v>0</v>
          </cell>
          <cell r="O1222">
            <v>0</v>
          </cell>
        </row>
        <row r="1223">
          <cell r="C1223">
            <v>221102005384</v>
          </cell>
          <cell r="D1223" t="str">
            <v>10800221102005384</v>
          </cell>
          <cell r="E1223" t="str">
            <v>省级基于FOC的集成无刷电机驱动器</v>
          </cell>
          <cell r="F1223" t="str">
            <v>姚娜</v>
          </cell>
          <cell r="G1223" t="str">
            <v>2011024</v>
          </cell>
          <cell r="H1223">
            <v>0</v>
          </cell>
          <cell r="I1223">
            <v>0</v>
          </cell>
          <cell r="J1223">
            <v>0</v>
          </cell>
          <cell r="K1223">
            <v>0</v>
          </cell>
          <cell r="L1223">
            <v>0</v>
          </cell>
          <cell r="M1223">
            <v>0</v>
          </cell>
          <cell r="N1223">
            <v>0</v>
          </cell>
          <cell r="O1223">
            <v>0</v>
          </cell>
        </row>
        <row r="1224">
          <cell r="C1224">
            <v>221102005385</v>
          </cell>
          <cell r="D1224" t="str">
            <v>10800221102005385</v>
          </cell>
          <cell r="E1224" t="str">
            <v>校级增益可控放大器</v>
          </cell>
          <cell r="F1224" t="str">
            <v>彭川</v>
          </cell>
          <cell r="G1224" t="str">
            <v>2013041</v>
          </cell>
          <cell r="H1224">
            <v>0</v>
          </cell>
          <cell r="I1224">
            <v>0</v>
          </cell>
          <cell r="J1224">
            <v>0</v>
          </cell>
          <cell r="K1224">
            <v>0</v>
          </cell>
          <cell r="L1224">
            <v>0</v>
          </cell>
          <cell r="M1224">
            <v>0</v>
          </cell>
          <cell r="N1224">
            <v>0</v>
          </cell>
          <cell r="O1224">
            <v>0</v>
          </cell>
        </row>
        <row r="1225">
          <cell r="C1225">
            <v>221102005386</v>
          </cell>
          <cell r="D1225" t="str">
            <v>10800221102005386</v>
          </cell>
          <cell r="E1225" t="str">
            <v>省级面向教育的可python编程无人机</v>
          </cell>
          <cell r="F1225" t="str">
            <v>王彩申</v>
          </cell>
          <cell r="G1225" t="str">
            <v>2013073</v>
          </cell>
          <cell r="H1225">
            <v>0</v>
          </cell>
          <cell r="I1225">
            <v>0</v>
          </cell>
          <cell r="J1225">
            <v>0</v>
          </cell>
          <cell r="K1225">
            <v>0</v>
          </cell>
          <cell r="L1225">
            <v>0</v>
          </cell>
          <cell r="M1225">
            <v>0</v>
          </cell>
          <cell r="N1225">
            <v>0</v>
          </cell>
          <cell r="O1225">
            <v>0</v>
          </cell>
        </row>
        <row r="1226">
          <cell r="C1226">
            <v>221102005387</v>
          </cell>
          <cell r="D1226" t="str">
            <v>10800221102005387</v>
          </cell>
          <cell r="E1226" t="str">
            <v>校级程控增益大功率宽带直流放大器</v>
          </cell>
          <cell r="F1226" t="str">
            <v>黎山峰</v>
          </cell>
          <cell r="G1226" t="str">
            <v>2004103</v>
          </cell>
          <cell r="H1226">
            <v>0</v>
          </cell>
          <cell r="I1226">
            <v>0</v>
          </cell>
          <cell r="J1226">
            <v>0</v>
          </cell>
          <cell r="K1226">
            <v>0</v>
          </cell>
          <cell r="L1226">
            <v>0</v>
          </cell>
          <cell r="M1226">
            <v>0</v>
          </cell>
          <cell r="N1226">
            <v>0</v>
          </cell>
          <cell r="O1226">
            <v>0</v>
          </cell>
        </row>
        <row r="1227">
          <cell r="C1227">
            <v>221102005388</v>
          </cell>
          <cell r="D1227" t="str">
            <v>10800221102005388</v>
          </cell>
          <cell r="E1227" t="str">
            <v>省级基于NBIoT的“防走丢”智能定位器</v>
          </cell>
          <cell r="F1227" t="str">
            <v>江小敏</v>
          </cell>
          <cell r="G1227" t="str">
            <v>2013035</v>
          </cell>
          <cell r="H1227">
            <v>0</v>
          </cell>
          <cell r="I1227">
            <v>0</v>
          </cell>
          <cell r="J1227">
            <v>0</v>
          </cell>
          <cell r="K1227">
            <v>0</v>
          </cell>
          <cell r="L1227">
            <v>0</v>
          </cell>
          <cell r="M1227">
            <v>0</v>
          </cell>
          <cell r="N1227">
            <v>0</v>
          </cell>
          <cell r="O1227">
            <v>0</v>
          </cell>
        </row>
        <row r="1228">
          <cell r="C1228">
            <v>221102005389</v>
          </cell>
          <cell r="D1228" t="str">
            <v>10800221102005389</v>
          </cell>
          <cell r="E1228" t="str">
            <v>校级基于强化学习的驾驶工况预测</v>
          </cell>
          <cell r="F1228" t="str">
            <v>秦斐燕</v>
          </cell>
          <cell r="G1228" t="str">
            <v>2018267</v>
          </cell>
          <cell r="H1228">
            <v>0</v>
          </cell>
          <cell r="I1228">
            <v>0</v>
          </cell>
          <cell r="J1228">
            <v>0</v>
          </cell>
          <cell r="K1228">
            <v>0</v>
          </cell>
          <cell r="L1228">
            <v>0</v>
          </cell>
          <cell r="M1228">
            <v>0</v>
          </cell>
          <cell r="N1228">
            <v>0</v>
          </cell>
          <cell r="O1228">
            <v>0</v>
          </cell>
        </row>
        <row r="1229">
          <cell r="C1229">
            <v>221102005390</v>
          </cell>
          <cell r="D1229" t="str">
            <v>10800221102005390</v>
          </cell>
          <cell r="E1229" t="str">
            <v>省级无创双水平呼吸机系统设计与研究</v>
          </cell>
          <cell r="F1229" t="str">
            <v>刘华珠</v>
          </cell>
          <cell r="G1229" t="str">
            <v>2003113</v>
          </cell>
          <cell r="H1229">
            <v>0</v>
          </cell>
          <cell r="I1229">
            <v>0</v>
          </cell>
          <cell r="J1229">
            <v>0</v>
          </cell>
          <cell r="K1229">
            <v>0</v>
          </cell>
          <cell r="L1229">
            <v>0</v>
          </cell>
          <cell r="M1229">
            <v>0</v>
          </cell>
          <cell r="N1229">
            <v>0</v>
          </cell>
          <cell r="O1229">
            <v>0</v>
          </cell>
        </row>
        <row r="1230">
          <cell r="C1230">
            <v>221102005391</v>
          </cell>
          <cell r="D1230" t="str">
            <v>10800221102005391</v>
          </cell>
          <cell r="E1230" t="str">
            <v>校级基于stm32的低功耗无线鼠标的电源</v>
          </cell>
          <cell r="F1230" t="str">
            <v>赖树明</v>
          </cell>
          <cell r="G1230" t="str">
            <v>2004019</v>
          </cell>
          <cell r="H1230">
            <v>0</v>
          </cell>
          <cell r="I1230">
            <v>0</v>
          </cell>
          <cell r="J1230">
            <v>0</v>
          </cell>
          <cell r="K1230">
            <v>0</v>
          </cell>
          <cell r="L1230">
            <v>0</v>
          </cell>
          <cell r="M1230">
            <v>0</v>
          </cell>
          <cell r="N1230">
            <v>0</v>
          </cell>
          <cell r="O1230">
            <v>0</v>
          </cell>
        </row>
        <row r="1231">
          <cell r="C1231">
            <v>221102005392</v>
          </cell>
          <cell r="D1231" t="str">
            <v>10800221102005392</v>
          </cell>
          <cell r="E1231" t="str">
            <v>校级手势控制电子书</v>
          </cell>
          <cell r="F1231" t="str">
            <v>任斌</v>
          </cell>
          <cell r="G1231" t="str">
            <v>2003008</v>
          </cell>
          <cell r="H1231">
            <v>0</v>
          </cell>
          <cell r="I1231">
            <v>0</v>
          </cell>
          <cell r="J1231">
            <v>0</v>
          </cell>
          <cell r="K1231">
            <v>0</v>
          </cell>
          <cell r="L1231">
            <v>0</v>
          </cell>
          <cell r="M1231">
            <v>0</v>
          </cell>
          <cell r="N1231">
            <v>0</v>
          </cell>
          <cell r="O1231">
            <v>0</v>
          </cell>
        </row>
        <row r="1232">
          <cell r="C1232">
            <v>221102005393</v>
          </cell>
          <cell r="D1232" t="str">
            <v>10800221102005393</v>
          </cell>
          <cell r="E1232" t="str">
            <v>校级智能防盗婴儿车</v>
          </cell>
          <cell r="F1232" t="str">
            <v>任斌</v>
          </cell>
          <cell r="G1232" t="str">
            <v>2003008</v>
          </cell>
          <cell r="H1232">
            <v>0</v>
          </cell>
          <cell r="I1232">
            <v>0</v>
          </cell>
          <cell r="J1232">
            <v>0</v>
          </cell>
          <cell r="K1232">
            <v>0</v>
          </cell>
          <cell r="L1232">
            <v>0</v>
          </cell>
          <cell r="M1232">
            <v>0</v>
          </cell>
          <cell r="N1232">
            <v>0</v>
          </cell>
          <cell r="O1232">
            <v>0</v>
          </cell>
        </row>
        <row r="1233">
          <cell r="C1233">
            <v>221102005394</v>
          </cell>
          <cell r="D1233" t="str">
            <v>10800221102005394</v>
          </cell>
          <cell r="E1233" t="str">
            <v>省级基于神经网络的智能陪伴机器人</v>
          </cell>
          <cell r="F1233" t="str">
            <v>刘畅</v>
          </cell>
          <cell r="G1233" t="str">
            <v>2014020</v>
          </cell>
          <cell r="H1233">
            <v>0</v>
          </cell>
          <cell r="I1233">
            <v>0</v>
          </cell>
          <cell r="J1233">
            <v>0</v>
          </cell>
          <cell r="K1233">
            <v>0</v>
          </cell>
          <cell r="L1233">
            <v>0</v>
          </cell>
          <cell r="M1233">
            <v>0</v>
          </cell>
          <cell r="N1233">
            <v>0</v>
          </cell>
          <cell r="O1233">
            <v>0</v>
          </cell>
        </row>
        <row r="1234">
          <cell r="C1234">
            <v>221102005395</v>
          </cell>
          <cell r="D1234" t="str">
            <v>10800221102005395</v>
          </cell>
          <cell r="E1234" t="str">
            <v>校级基与infineonTC264DA单</v>
          </cell>
          <cell r="F1234" t="str">
            <v>姚娜</v>
          </cell>
          <cell r="G1234" t="str">
            <v>2011024</v>
          </cell>
          <cell r="H1234">
            <v>0</v>
          </cell>
          <cell r="I1234">
            <v>0</v>
          </cell>
          <cell r="J1234">
            <v>0</v>
          </cell>
          <cell r="K1234">
            <v>0</v>
          </cell>
          <cell r="L1234">
            <v>0</v>
          </cell>
          <cell r="M1234">
            <v>0</v>
          </cell>
          <cell r="N1234">
            <v>0</v>
          </cell>
          <cell r="O1234">
            <v>0</v>
          </cell>
        </row>
        <row r="1235">
          <cell r="C1235">
            <v>221102005396</v>
          </cell>
          <cell r="D1235" t="str">
            <v>10800221102005396</v>
          </cell>
          <cell r="E1235" t="str">
            <v>省级无位置传感器的无刷直流电机的驱动</v>
          </cell>
          <cell r="F1235" t="str">
            <v>唐校</v>
          </cell>
          <cell r="G1235" t="str">
            <v>2014015</v>
          </cell>
          <cell r="H1235">
            <v>0</v>
          </cell>
          <cell r="I1235">
            <v>0</v>
          </cell>
          <cell r="J1235">
            <v>0</v>
          </cell>
          <cell r="K1235">
            <v>0</v>
          </cell>
          <cell r="L1235">
            <v>0</v>
          </cell>
          <cell r="M1235">
            <v>0</v>
          </cell>
          <cell r="N1235">
            <v>0</v>
          </cell>
          <cell r="O1235">
            <v>0</v>
          </cell>
        </row>
        <row r="1236">
          <cell r="C1236">
            <v>221102005397</v>
          </cell>
          <cell r="D1236" t="str">
            <v>10800221102005397</v>
          </cell>
          <cell r="E1236" t="str">
            <v>国家级“Eye+”面向3C电子产品的OC</v>
          </cell>
          <cell r="F1236" t="str">
            <v>黄晓园</v>
          </cell>
          <cell r="G1236" t="str">
            <v>2013058</v>
          </cell>
          <cell r="H1236">
            <v>0</v>
          </cell>
          <cell r="I1236">
            <v>0</v>
          </cell>
          <cell r="J1236">
            <v>0</v>
          </cell>
          <cell r="K1236">
            <v>0</v>
          </cell>
          <cell r="L1236">
            <v>0</v>
          </cell>
          <cell r="M1236">
            <v>0</v>
          </cell>
          <cell r="N1236">
            <v>0</v>
          </cell>
          <cell r="O1236">
            <v>0</v>
          </cell>
        </row>
        <row r="1237">
          <cell r="C1237">
            <v>221102005398</v>
          </cell>
          <cell r="D1237" t="str">
            <v>10800221102005398</v>
          </cell>
          <cell r="E1237" t="str">
            <v>校级产学教融合大学生创新实验室创新创业路</v>
          </cell>
          <cell r="F1237" t="str">
            <v>邓慧芬</v>
          </cell>
          <cell r="G1237" t="str">
            <v>2013059</v>
          </cell>
          <cell r="H1237">
            <v>0</v>
          </cell>
          <cell r="I1237">
            <v>0</v>
          </cell>
          <cell r="J1237">
            <v>0</v>
          </cell>
          <cell r="K1237">
            <v>0</v>
          </cell>
          <cell r="L1237">
            <v>0</v>
          </cell>
          <cell r="M1237">
            <v>0</v>
          </cell>
          <cell r="N1237">
            <v>0</v>
          </cell>
          <cell r="O1237">
            <v>0</v>
          </cell>
        </row>
        <row r="1238">
          <cell r="C1238">
            <v>221102005399</v>
          </cell>
          <cell r="D1238" t="str">
            <v>10800221102005399</v>
          </cell>
          <cell r="E1238" t="str">
            <v>省级智能物联网医疗雾化器</v>
          </cell>
          <cell r="F1238" t="str">
            <v>杨平</v>
          </cell>
          <cell r="G1238" t="str">
            <v>2013020</v>
          </cell>
          <cell r="H1238">
            <v>0</v>
          </cell>
          <cell r="I1238">
            <v>0</v>
          </cell>
          <cell r="J1238">
            <v>0</v>
          </cell>
          <cell r="K1238">
            <v>0</v>
          </cell>
          <cell r="L1238">
            <v>0</v>
          </cell>
          <cell r="M1238">
            <v>0</v>
          </cell>
          <cell r="N1238">
            <v>0</v>
          </cell>
          <cell r="O1238">
            <v>0</v>
          </cell>
        </row>
        <row r="1239">
          <cell r="C1239">
            <v>221102005400</v>
          </cell>
          <cell r="D1239" t="str">
            <v>10800221102005400</v>
          </cell>
          <cell r="E1239" t="str">
            <v>校级高效率单级无桥隔离型AC/DC技术</v>
          </cell>
          <cell r="F1239" t="str">
            <v>刘畅</v>
          </cell>
          <cell r="G1239" t="str">
            <v>2014020</v>
          </cell>
          <cell r="H1239">
            <v>0</v>
          </cell>
          <cell r="I1239">
            <v>0</v>
          </cell>
          <cell r="J1239">
            <v>0</v>
          </cell>
          <cell r="K1239">
            <v>0</v>
          </cell>
          <cell r="L1239">
            <v>0</v>
          </cell>
          <cell r="M1239">
            <v>0</v>
          </cell>
          <cell r="N1239">
            <v>0</v>
          </cell>
          <cell r="O1239">
            <v>0</v>
          </cell>
        </row>
        <row r="1240">
          <cell r="C1240">
            <v>221102005401</v>
          </cell>
          <cell r="D1240" t="str">
            <v>10800221102005401</v>
          </cell>
          <cell r="E1240" t="str">
            <v>省级基于区块链的车联网边缘计算技术研究</v>
          </cell>
          <cell r="F1240" t="str">
            <v>张国斌</v>
          </cell>
          <cell r="G1240" t="str">
            <v>2011006</v>
          </cell>
          <cell r="H1240">
            <v>0</v>
          </cell>
          <cell r="I1240">
            <v>0</v>
          </cell>
          <cell r="J1240">
            <v>0</v>
          </cell>
          <cell r="K1240">
            <v>0</v>
          </cell>
          <cell r="L1240">
            <v>0</v>
          </cell>
          <cell r="M1240">
            <v>0</v>
          </cell>
          <cell r="N1240">
            <v>0</v>
          </cell>
          <cell r="O1240">
            <v>0</v>
          </cell>
        </row>
        <row r="1241">
          <cell r="C1241">
            <v>221102005402</v>
          </cell>
          <cell r="D1241" t="str">
            <v>10800221102005402</v>
          </cell>
          <cell r="E1241" t="str">
            <v>校级12mmFA机器视觉镜头的光学设计与</v>
          </cell>
          <cell r="F1241" t="str">
            <v>王红成</v>
          </cell>
          <cell r="G1241" t="str">
            <v>2007023</v>
          </cell>
          <cell r="H1241">
            <v>0</v>
          </cell>
          <cell r="I1241">
            <v>0</v>
          </cell>
          <cell r="J1241">
            <v>0</v>
          </cell>
          <cell r="K1241">
            <v>0</v>
          </cell>
          <cell r="L1241">
            <v>0</v>
          </cell>
          <cell r="M1241">
            <v>0</v>
          </cell>
          <cell r="N1241">
            <v>0</v>
          </cell>
          <cell r="O1241">
            <v>0</v>
          </cell>
        </row>
        <row r="1242">
          <cell r="C1242">
            <v>221102005403</v>
          </cell>
          <cell r="D1242" t="str">
            <v>10800221102005403</v>
          </cell>
          <cell r="E1242" t="str">
            <v>校级基于强化学习的6G空中接入网络关键技</v>
          </cell>
          <cell r="F1242" t="str">
            <v>张国斌</v>
          </cell>
          <cell r="G1242" t="str">
            <v>2011006</v>
          </cell>
          <cell r="H1242">
            <v>0</v>
          </cell>
          <cell r="I1242">
            <v>0</v>
          </cell>
          <cell r="J1242">
            <v>0</v>
          </cell>
          <cell r="K1242">
            <v>0</v>
          </cell>
          <cell r="L1242">
            <v>0</v>
          </cell>
          <cell r="M1242">
            <v>0</v>
          </cell>
          <cell r="N1242">
            <v>0</v>
          </cell>
          <cell r="O1242">
            <v>0</v>
          </cell>
        </row>
        <row r="1243">
          <cell r="C1243">
            <v>221102005404</v>
          </cell>
          <cell r="D1243" t="str">
            <v>10800221102005404</v>
          </cell>
          <cell r="E1243" t="str">
            <v>省级基于NB-IoT的锂电池监控预警系统</v>
          </cell>
          <cell r="F1243" t="str">
            <v>魏亚东</v>
          </cell>
          <cell r="G1243" t="str">
            <v>2003033</v>
          </cell>
          <cell r="H1243">
            <v>0</v>
          </cell>
          <cell r="I1243">
            <v>0</v>
          </cell>
          <cell r="J1243">
            <v>0</v>
          </cell>
          <cell r="K1243">
            <v>0</v>
          </cell>
          <cell r="L1243">
            <v>0</v>
          </cell>
          <cell r="M1243">
            <v>0</v>
          </cell>
          <cell r="N1243">
            <v>0</v>
          </cell>
          <cell r="O1243">
            <v>0</v>
          </cell>
        </row>
        <row r="1244">
          <cell r="C1244">
            <v>221102005405</v>
          </cell>
          <cell r="D1244" t="str">
            <v>10800221102005405</v>
          </cell>
          <cell r="E1244" t="str">
            <v>省级面向新冠疫情下的自动智能紫外消毒车</v>
          </cell>
          <cell r="F1244" t="str">
            <v>叶海</v>
          </cell>
          <cell r="G1244" t="str">
            <v>2003034</v>
          </cell>
          <cell r="H1244">
            <v>0</v>
          </cell>
          <cell r="I1244">
            <v>0</v>
          </cell>
          <cell r="J1244">
            <v>0</v>
          </cell>
          <cell r="K1244">
            <v>0</v>
          </cell>
          <cell r="L1244">
            <v>0</v>
          </cell>
          <cell r="M1244">
            <v>0</v>
          </cell>
          <cell r="N1244">
            <v>0</v>
          </cell>
          <cell r="O1244">
            <v>0</v>
          </cell>
        </row>
        <row r="1245">
          <cell r="C1245">
            <v>221102005406</v>
          </cell>
          <cell r="D1245" t="str">
            <v>10800221102005406</v>
          </cell>
          <cell r="E1245" t="str">
            <v>校级基于深度学习的激光反射锥形镜缺陷智能</v>
          </cell>
          <cell r="F1245" t="str">
            <v>张耿</v>
          </cell>
          <cell r="G1245" t="str">
            <v>2012036</v>
          </cell>
          <cell r="H1245">
            <v>0</v>
          </cell>
          <cell r="I1245">
            <v>0</v>
          </cell>
          <cell r="J1245">
            <v>0</v>
          </cell>
          <cell r="K1245">
            <v>0</v>
          </cell>
          <cell r="L1245">
            <v>0</v>
          </cell>
          <cell r="M1245">
            <v>0</v>
          </cell>
          <cell r="N1245">
            <v>0</v>
          </cell>
          <cell r="O1245">
            <v>0</v>
          </cell>
        </row>
        <row r="1246">
          <cell r="C1246">
            <v>221102005407</v>
          </cell>
          <cell r="D1246" t="str">
            <v>10800221102005407</v>
          </cell>
          <cell r="E1246" t="str">
            <v>校级基于深度学习的布匹质量缺陷检测平台</v>
          </cell>
          <cell r="F1246" t="str">
            <v>郑华</v>
          </cell>
          <cell r="G1246" t="str">
            <v>2014017</v>
          </cell>
          <cell r="H1246">
            <v>0</v>
          </cell>
          <cell r="I1246">
            <v>0</v>
          </cell>
          <cell r="J1246">
            <v>0</v>
          </cell>
          <cell r="K1246">
            <v>0</v>
          </cell>
          <cell r="L1246">
            <v>0</v>
          </cell>
          <cell r="M1246">
            <v>0</v>
          </cell>
          <cell r="N1246">
            <v>0</v>
          </cell>
          <cell r="O1246">
            <v>0</v>
          </cell>
        </row>
        <row r="1247">
          <cell r="C1247">
            <v>221102005408</v>
          </cell>
          <cell r="D1247" t="str">
            <v>10800221102005408</v>
          </cell>
          <cell r="E1247" t="str">
            <v>校级智能输液系统</v>
          </cell>
          <cell r="F1247" t="str">
            <v>胡胜</v>
          </cell>
          <cell r="G1247" t="str">
            <v>2004015</v>
          </cell>
          <cell r="H1247">
            <v>0</v>
          </cell>
          <cell r="I1247">
            <v>0</v>
          </cell>
          <cell r="J1247">
            <v>0</v>
          </cell>
          <cell r="K1247">
            <v>0</v>
          </cell>
          <cell r="L1247">
            <v>0</v>
          </cell>
          <cell r="M1247">
            <v>0</v>
          </cell>
          <cell r="N1247">
            <v>0</v>
          </cell>
          <cell r="O1247">
            <v>0</v>
          </cell>
        </row>
        <row r="1248">
          <cell r="C1248">
            <v>221102005409</v>
          </cell>
          <cell r="D1248" t="str">
            <v>10800221102005409</v>
          </cell>
          <cell r="E1248" t="str">
            <v>校级基于深度学习的车辆特征分析系统</v>
          </cell>
          <cell r="F1248" t="str">
            <v>陈曼娜</v>
          </cell>
          <cell r="G1248" t="str">
            <v>2019012</v>
          </cell>
          <cell r="H1248">
            <v>0</v>
          </cell>
          <cell r="I1248">
            <v>0</v>
          </cell>
          <cell r="J1248">
            <v>0</v>
          </cell>
          <cell r="K1248">
            <v>0</v>
          </cell>
          <cell r="L1248">
            <v>0</v>
          </cell>
          <cell r="M1248">
            <v>0</v>
          </cell>
          <cell r="N1248">
            <v>0</v>
          </cell>
          <cell r="O1248">
            <v>0</v>
          </cell>
        </row>
        <row r="1249">
          <cell r="C1249">
            <v>221102005410</v>
          </cell>
          <cell r="D1249" t="str">
            <v>10800221102005410</v>
          </cell>
          <cell r="E1249" t="str">
            <v>校级基于4G网络的微气象采集系统</v>
          </cell>
          <cell r="F1249" t="str">
            <v>胡必武</v>
          </cell>
          <cell r="G1249" t="str">
            <v>2000011</v>
          </cell>
          <cell r="H1249">
            <v>0</v>
          </cell>
          <cell r="I1249">
            <v>0</v>
          </cell>
          <cell r="J1249">
            <v>0</v>
          </cell>
          <cell r="K1249">
            <v>0</v>
          </cell>
          <cell r="L1249">
            <v>0</v>
          </cell>
          <cell r="M1249">
            <v>0</v>
          </cell>
          <cell r="N1249">
            <v>0</v>
          </cell>
          <cell r="O1249">
            <v>0</v>
          </cell>
        </row>
        <row r="1250">
          <cell r="C1250">
            <v>221102005411</v>
          </cell>
          <cell r="D1250" t="str">
            <v>10800221102005411</v>
          </cell>
          <cell r="E1250" t="str">
            <v>校级智能气压控制系统</v>
          </cell>
          <cell r="F1250" t="str">
            <v>赵晓芳</v>
          </cell>
          <cell r="G1250" t="str">
            <v>2011005</v>
          </cell>
          <cell r="H1250">
            <v>0</v>
          </cell>
          <cell r="I1250">
            <v>0</v>
          </cell>
          <cell r="J1250">
            <v>0</v>
          </cell>
          <cell r="K1250">
            <v>0</v>
          </cell>
          <cell r="L1250">
            <v>0</v>
          </cell>
          <cell r="M1250">
            <v>0</v>
          </cell>
          <cell r="N1250">
            <v>0</v>
          </cell>
          <cell r="O1250">
            <v>0</v>
          </cell>
        </row>
        <row r="1251">
          <cell r="C1251">
            <v>221102005412</v>
          </cell>
          <cell r="D1251" t="str">
            <v>10800221102005412</v>
          </cell>
          <cell r="E1251" t="str">
            <v>校级简易电路分析仪</v>
          </cell>
          <cell r="F1251" t="str">
            <v>赵晓芳</v>
          </cell>
          <cell r="G1251" t="str">
            <v>2011005</v>
          </cell>
          <cell r="H1251">
            <v>0</v>
          </cell>
          <cell r="I1251">
            <v>0</v>
          </cell>
          <cell r="J1251">
            <v>0</v>
          </cell>
          <cell r="K1251">
            <v>0</v>
          </cell>
          <cell r="L1251">
            <v>0</v>
          </cell>
          <cell r="M1251">
            <v>0</v>
          </cell>
          <cell r="N1251">
            <v>0</v>
          </cell>
          <cell r="O1251">
            <v>0</v>
          </cell>
        </row>
        <row r="1252">
          <cell r="C1252">
            <v>221102005413</v>
          </cell>
          <cell r="D1252" t="str">
            <v>10800221102005413</v>
          </cell>
          <cell r="E1252" t="str">
            <v>省级基于FPGA的函数发生器</v>
          </cell>
          <cell r="F1252" t="str">
            <v>李明</v>
          </cell>
          <cell r="G1252" t="str">
            <v>2004072</v>
          </cell>
          <cell r="H1252">
            <v>0</v>
          </cell>
          <cell r="I1252">
            <v>0</v>
          </cell>
          <cell r="J1252">
            <v>0</v>
          </cell>
          <cell r="K1252">
            <v>0</v>
          </cell>
          <cell r="L1252">
            <v>0</v>
          </cell>
          <cell r="M1252">
            <v>0</v>
          </cell>
          <cell r="N1252">
            <v>0</v>
          </cell>
          <cell r="O1252">
            <v>0</v>
          </cell>
        </row>
        <row r="1253">
          <cell r="C1253">
            <v>221102005414</v>
          </cell>
          <cell r="D1253" t="str">
            <v>10800221102005414</v>
          </cell>
          <cell r="E1253" t="str">
            <v>校级三极管输入输出伏安特性测绘仪</v>
          </cell>
          <cell r="F1253" t="str">
            <v>赖颖昕</v>
          </cell>
          <cell r="G1253" t="str">
            <v>2008018</v>
          </cell>
          <cell r="H1253">
            <v>0</v>
          </cell>
          <cell r="I1253">
            <v>0</v>
          </cell>
          <cell r="J1253">
            <v>0</v>
          </cell>
          <cell r="K1253">
            <v>0</v>
          </cell>
          <cell r="L1253">
            <v>0</v>
          </cell>
          <cell r="M1253">
            <v>0</v>
          </cell>
          <cell r="N1253">
            <v>0</v>
          </cell>
          <cell r="O1253">
            <v>0</v>
          </cell>
        </row>
        <row r="1254">
          <cell r="C1254">
            <v>221102005415</v>
          </cell>
          <cell r="D1254" t="str">
            <v>10800221102005415</v>
          </cell>
          <cell r="E1254" t="str">
            <v>省级基于STM32的手持示波器</v>
          </cell>
          <cell r="F1254" t="str">
            <v>胡必武</v>
          </cell>
          <cell r="G1254" t="str">
            <v>2000011</v>
          </cell>
          <cell r="H1254">
            <v>0</v>
          </cell>
          <cell r="I1254">
            <v>0</v>
          </cell>
          <cell r="J1254">
            <v>0</v>
          </cell>
          <cell r="K1254">
            <v>0</v>
          </cell>
          <cell r="L1254">
            <v>0</v>
          </cell>
          <cell r="M1254">
            <v>0</v>
          </cell>
          <cell r="N1254">
            <v>0</v>
          </cell>
          <cell r="O1254">
            <v>0</v>
          </cell>
        </row>
        <row r="1255">
          <cell r="C1255">
            <v>221102005416</v>
          </cell>
          <cell r="D1255" t="str">
            <v>10800221102005416</v>
          </cell>
          <cell r="E1255" t="str">
            <v>校级智能语音识别垃圾分类系统</v>
          </cell>
          <cell r="F1255" t="str">
            <v>王彩申</v>
          </cell>
          <cell r="G1255" t="str">
            <v>2013073</v>
          </cell>
          <cell r="H1255">
            <v>0</v>
          </cell>
          <cell r="I1255">
            <v>0</v>
          </cell>
          <cell r="J1255">
            <v>0</v>
          </cell>
          <cell r="K1255">
            <v>0</v>
          </cell>
          <cell r="L1255">
            <v>0</v>
          </cell>
          <cell r="M1255">
            <v>0</v>
          </cell>
          <cell r="N1255">
            <v>0</v>
          </cell>
          <cell r="O1255">
            <v>0</v>
          </cell>
        </row>
        <row r="1256">
          <cell r="C1256">
            <v>221102005417</v>
          </cell>
          <cell r="D1256" t="str">
            <v>10800221102005417</v>
          </cell>
          <cell r="E1256" t="str">
            <v>国家级4G实时油管压力压力预测系统</v>
          </cell>
          <cell r="F1256" t="str">
            <v>陈平平</v>
          </cell>
          <cell r="G1256" t="str">
            <v>2006043</v>
          </cell>
          <cell r="H1256">
            <v>0</v>
          </cell>
          <cell r="I1256">
            <v>0</v>
          </cell>
          <cell r="J1256">
            <v>0</v>
          </cell>
          <cell r="K1256">
            <v>0</v>
          </cell>
          <cell r="L1256">
            <v>0</v>
          </cell>
          <cell r="M1256">
            <v>0</v>
          </cell>
          <cell r="N1256">
            <v>0</v>
          </cell>
          <cell r="O1256">
            <v>0</v>
          </cell>
        </row>
        <row r="1257">
          <cell r="C1257">
            <v>221102005418</v>
          </cell>
          <cell r="D1257" t="str">
            <v>10800221102005418</v>
          </cell>
          <cell r="E1257" t="str">
            <v>校级基于esp32的嵌入式图形化编程设计</v>
          </cell>
          <cell r="F1257" t="str">
            <v>林盛鑫</v>
          </cell>
          <cell r="G1257" t="str">
            <v>2003094</v>
          </cell>
          <cell r="H1257">
            <v>0</v>
          </cell>
          <cell r="I1257">
            <v>0</v>
          </cell>
          <cell r="J1257">
            <v>0</v>
          </cell>
          <cell r="K1257">
            <v>0</v>
          </cell>
          <cell r="L1257">
            <v>0</v>
          </cell>
          <cell r="M1257">
            <v>0</v>
          </cell>
          <cell r="N1257">
            <v>0</v>
          </cell>
          <cell r="O1257">
            <v>0</v>
          </cell>
        </row>
        <row r="1258">
          <cell r="C1258">
            <v>221102005419</v>
          </cell>
          <cell r="D1258" t="str">
            <v>10800221102005419</v>
          </cell>
          <cell r="E1258" t="str">
            <v>省级基于人工智能的嵌入式多目标识别系统设</v>
          </cell>
          <cell r="F1258" t="str">
            <v>林盛鑫</v>
          </cell>
          <cell r="G1258" t="str">
            <v>2003094</v>
          </cell>
          <cell r="H1258">
            <v>0</v>
          </cell>
          <cell r="I1258">
            <v>0</v>
          </cell>
          <cell r="J1258">
            <v>0</v>
          </cell>
          <cell r="K1258">
            <v>0</v>
          </cell>
          <cell r="L1258">
            <v>0</v>
          </cell>
          <cell r="M1258">
            <v>0</v>
          </cell>
          <cell r="N1258">
            <v>0</v>
          </cell>
          <cell r="O1258">
            <v>0</v>
          </cell>
        </row>
        <row r="1259">
          <cell r="C1259">
            <v>221102005420</v>
          </cell>
          <cell r="D1259" t="str">
            <v>10800221102005420</v>
          </cell>
          <cell r="E1259" t="str">
            <v>校级基于超声波的物联网智能胎心仪</v>
          </cell>
          <cell r="F1259" t="str">
            <v>黄晓园</v>
          </cell>
          <cell r="G1259" t="str">
            <v>2013058</v>
          </cell>
          <cell r="H1259">
            <v>0</v>
          </cell>
          <cell r="I1259">
            <v>0</v>
          </cell>
          <cell r="J1259">
            <v>0</v>
          </cell>
          <cell r="K1259">
            <v>0</v>
          </cell>
          <cell r="L1259">
            <v>0</v>
          </cell>
          <cell r="M1259">
            <v>0</v>
          </cell>
          <cell r="N1259">
            <v>0</v>
          </cell>
          <cell r="O1259">
            <v>0</v>
          </cell>
        </row>
        <row r="1260">
          <cell r="C1260">
            <v>221102005421</v>
          </cell>
          <cell r="D1260" t="str">
            <v>10800221102005421</v>
          </cell>
          <cell r="E1260" t="str">
            <v>省级基于轨道角动量复用的小型无线通信系统</v>
          </cell>
          <cell r="F1260" t="str">
            <v>程凯扬</v>
          </cell>
          <cell r="G1260" t="str">
            <v>2020082</v>
          </cell>
          <cell r="H1260">
            <v>0</v>
          </cell>
          <cell r="I1260">
            <v>0</v>
          </cell>
          <cell r="J1260">
            <v>0</v>
          </cell>
          <cell r="K1260">
            <v>0</v>
          </cell>
          <cell r="L1260">
            <v>0</v>
          </cell>
          <cell r="M1260">
            <v>0</v>
          </cell>
          <cell r="N1260">
            <v>0</v>
          </cell>
          <cell r="O1260">
            <v>0</v>
          </cell>
        </row>
        <row r="1261">
          <cell r="C1261">
            <v>221102005422</v>
          </cell>
          <cell r="D1261" t="str">
            <v>10800221102005422</v>
          </cell>
          <cell r="E1261" t="str">
            <v>校级蓝牙智能助听器</v>
          </cell>
          <cell r="F1261" t="str">
            <v>曾志峰</v>
          </cell>
          <cell r="G1261" t="str">
            <v>2004018</v>
          </cell>
          <cell r="H1261">
            <v>0</v>
          </cell>
          <cell r="I1261">
            <v>0</v>
          </cell>
          <cell r="J1261">
            <v>0</v>
          </cell>
          <cell r="K1261">
            <v>0</v>
          </cell>
          <cell r="L1261">
            <v>0</v>
          </cell>
          <cell r="M1261">
            <v>0</v>
          </cell>
          <cell r="N1261">
            <v>0</v>
          </cell>
          <cell r="O1261">
            <v>0</v>
          </cell>
        </row>
        <row r="1262">
          <cell r="C1262">
            <v>221102005423</v>
          </cell>
          <cell r="D1262" t="str">
            <v>10800221102005423</v>
          </cell>
          <cell r="E1262" t="str">
            <v>国家级基于雷达与声学定位的多源融合无人机</v>
          </cell>
          <cell r="F1262" t="str">
            <v>张志坚</v>
          </cell>
          <cell r="G1262" t="str">
            <v>2006044</v>
          </cell>
          <cell r="H1262">
            <v>0</v>
          </cell>
          <cell r="I1262">
            <v>0</v>
          </cell>
          <cell r="J1262">
            <v>0</v>
          </cell>
          <cell r="K1262">
            <v>0</v>
          </cell>
          <cell r="L1262">
            <v>0</v>
          </cell>
          <cell r="M1262">
            <v>0</v>
          </cell>
          <cell r="N1262">
            <v>0</v>
          </cell>
          <cell r="O1262">
            <v>0</v>
          </cell>
        </row>
        <row r="1263">
          <cell r="C1263">
            <v>221102005424</v>
          </cell>
          <cell r="D1263" t="str">
            <v>10800221102005424</v>
          </cell>
          <cell r="E1263" t="str">
            <v>校级基于庞特里亚金最小值原理的燃料电池混</v>
          </cell>
          <cell r="F1263" t="str">
            <v>秦斐燕</v>
          </cell>
          <cell r="G1263" t="str">
            <v>2018267</v>
          </cell>
          <cell r="H1263">
            <v>0</v>
          </cell>
          <cell r="I1263">
            <v>0</v>
          </cell>
          <cell r="J1263">
            <v>0</v>
          </cell>
          <cell r="K1263">
            <v>0</v>
          </cell>
          <cell r="L1263">
            <v>0</v>
          </cell>
          <cell r="M1263">
            <v>0</v>
          </cell>
          <cell r="N1263">
            <v>0</v>
          </cell>
          <cell r="O1263">
            <v>0</v>
          </cell>
        </row>
        <row r="1264">
          <cell r="C1264">
            <v>221102005425</v>
          </cell>
          <cell r="D1264" t="str">
            <v>10800221102005425</v>
          </cell>
          <cell r="E1264" t="str">
            <v>校级基于STM32的光能发电系统</v>
          </cell>
          <cell r="F1264" t="str">
            <v>赵洋</v>
          </cell>
          <cell r="G1264" t="str">
            <v>2012050</v>
          </cell>
          <cell r="H1264">
            <v>0</v>
          </cell>
          <cell r="I1264">
            <v>0</v>
          </cell>
          <cell r="J1264">
            <v>0</v>
          </cell>
          <cell r="K1264">
            <v>0</v>
          </cell>
          <cell r="L1264">
            <v>0</v>
          </cell>
          <cell r="M1264">
            <v>0</v>
          </cell>
          <cell r="N1264">
            <v>0</v>
          </cell>
          <cell r="O1264">
            <v>0</v>
          </cell>
        </row>
        <row r="1265">
          <cell r="C1265">
            <v>221102005426</v>
          </cell>
          <cell r="D1265" t="str">
            <v>10800221102005426</v>
          </cell>
          <cell r="E1265" t="str">
            <v>校级基于机器视觉垃圾分类系统</v>
          </cell>
          <cell r="F1265" t="str">
            <v>赵洋</v>
          </cell>
          <cell r="G1265" t="str">
            <v>2012050</v>
          </cell>
          <cell r="H1265">
            <v>0</v>
          </cell>
          <cell r="I1265">
            <v>0</v>
          </cell>
          <cell r="J1265">
            <v>0</v>
          </cell>
          <cell r="K1265">
            <v>0</v>
          </cell>
          <cell r="L1265">
            <v>0</v>
          </cell>
          <cell r="M1265">
            <v>0</v>
          </cell>
          <cell r="N1265">
            <v>0</v>
          </cell>
          <cell r="O1265">
            <v>0</v>
          </cell>
        </row>
        <row r="1266">
          <cell r="C1266">
            <v>221102005427</v>
          </cell>
          <cell r="D1266" t="str">
            <v>10800221102005427</v>
          </cell>
          <cell r="E1266" t="str">
            <v>校级MPPT太阳能控制器的设计与实现</v>
          </cell>
          <cell r="F1266" t="str">
            <v>康丽</v>
          </cell>
          <cell r="G1266" t="str">
            <v>2002039</v>
          </cell>
          <cell r="H1266">
            <v>0</v>
          </cell>
          <cell r="I1266">
            <v>0</v>
          </cell>
          <cell r="J1266">
            <v>0</v>
          </cell>
          <cell r="K1266">
            <v>0</v>
          </cell>
          <cell r="L1266">
            <v>0</v>
          </cell>
          <cell r="M1266">
            <v>0</v>
          </cell>
          <cell r="N1266">
            <v>0</v>
          </cell>
          <cell r="O1266">
            <v>0</v>
          </cell>
        </row>
        <row r="1267">
          <cell r="C1267">
            <v>221102005428</v>
          </cell>
          <cell r="D1267" t="str">
            <v>10800221102005428</v>
          </cell>
          <cell r="E1267" t="str">
            <v>校级一款无线智能穿戴设备---智能鞋垫</v>
          </cell>
          <cell r="F1267" t="str">
            <v>陈高</v>
          </cell>
          <cell r="G1267" t="str">
            <v>2018058</v>
          </cell>
          <cell r="H1267">
            <v>0</v>
          </cell>
          <cell r="I1267">
            <v>0</v>
          </cell>
          <cell r="J1267">
            <v>0</v>
          </cell>
          <cell r="K1267">
            <v>0</v>
          </cell>
          <cell r="L1267">
            <v>0</v>
          </cell>
          <cell r="M1267">
            <v>0</v>
          </cell>
          <cell r="N1267">
            <v>0</v>
          </cell>
          <cell r="O1267">
            <v>0</v>
          </cell>
        </row>
        <row r="1268">
          <cell r="C1268">
            <v>221102005429</v>
          </cell>
          <cell r="D1268" t="str">
            <v>10800221102005429</v>
          </cell>
          <cell r="E1268" t="str">
            <v>校级方守贤院士科学思维经验线上推广案例设</v>
          </cell>
          <cell r="F1268" t="str">
            <v>车梦瑶</v>
          </cell>
          <cell r="G1268" t="str">
            <v>2018286</v>
          </cell>
          <cell r="H1268">
            <v>0</v>
          </cell>
          <cell r="I1268">
            <v>0</v>
          </cell>
          <cell r="J1268">
            <v>0</v>
          </cell>
          <cell r="K1268">
            <v>0</v>
          </cell>
          <cell r="L1268">
            <v>0</v>
          </cell>
          <cell r="M1268">
            <v>0</v>
          </cell>
          <cell r="N1268">
            <v>0</v>
          </cell>
          <cell r="O1268">
            <v>0</v>
          </cell>
        </row>
        <row r="1269">
          <cell r="C1269">
            <v>221102005430</v>
          </cell>
          <cell r="D1269" t="str">
            <v>10800221102005430</v>
          </cell>
          <cell r="E1269" t="str">
            <v>校级基于随机森林算法在土壤中重金属定量分</v>
          </cell>
          <cell r="F1269" t="str">
            <v>何小勇</v>
          </cell>
          <cell r="G1269" t="str">
            <v>2020099</v>
          </cell>
          <cell r="H1269">
            <v>0</v>
          </cell>
          <cell r="I1269">
            <v>0</v>
          </cell>
          <cell r="J1269">
            <v>0</v>
          </cell>
          <cell r="K1269">
            <v>0</v>
          </cell>
          <cell r="L1269">
            <v>0</v>
          </cell>
          <cell r="M1269">
            <v>0</v>
          </cell>
          <cell r="N1269">
            <v>0</v>
          </cell>
          <cell r="O1269">
            <v>0</v>
          </cell>
        </row>
        <row r="1270">
          <cell r="C1270">
            <v>221102005431</v>
          </cell>
          <cell r="D1270" t="str">
            <v>10800221102005431</v>
          </cell>
          <cell r="E1270" t="str">
            <v>省级无电制冷膜的产品开发及应用研究</v>
          </cell>
          <cell r="F1270" t="str">
            <v>郑华</v>
          </cell>
          <cell r="G1270" t="str">
            <v>2014017</v>
          </cell>
          <cell r="H1270">
            <v>0</v>
          </cell>
          <cell r="I1270">
            <v>0</v>
          </cell>
          <cell r="J1270">
            <v>0</v>
          </cell>
          <cell r="K1270">
            <v>0</v>
          </cell>
          <cell r="L1270">
            <v>0</v>
          </cell>
          <cell r="M1270">
            <v>0</v>
          </cell>
          <cell r="N1270">
            <v>0</v>
          </cell>
          <cell r="O1270">
            <v>0</v>
          </cell>
        </row>
        <row r="1271">
          <cell r="C1271">
            <v>221102005432</v>
          </cell>
          <cell r="D1271" t="str">
            <v>10800221102005432</v>
          </cell>
          <cell r="E1271" t="str">
            <v>校级异丙醇生产过程优化与环境风险集成研究</v>
          </cell>
          <cell r="F1271" t="str">
            <v>黄卫清</v>
          </cell>
          <cell r="G1271" t="str">
            <v>2011008</v>
          </cell>
          <cell r="H1271">
            <v>0</v>
          </cell>
          <cell r="I1271">
            <v>0</v>
          </cell>
          <cell r="J1271">
            <v>0</v>
          </cell>
          <cell r="K1271">
            <v>0</v>
          </cell>
          <cell r="L1271">
            <v>0</v>
          </cell>
          <cell r="M1271">
            <v>0</v>
          </cell>
          <cell r="N1271">
            <v>0</v>
          </cell>
          <cell r="O1271">
            <v>0</v>
          </cell>
        </row>
        <row r="1272">
          <cell r="C1272">
            <v>221102005433</v>
          </cell>
          <cell r="D1272" t="str">
            <v>10800221102005433</v>
          </cell>
          <cell r="E1272" t="str">
            <v>省级机制砂高性能混凝土制备及性能研究</v>
          </cell>
          <cell r="F1272" t="str">
            <v>高品海</v>
          </cell>
          <cell r="G1272" t="str">
            <v>2019017</v>
          </cell>
          <cell r="H1272">
            <v>0</v>
          </cell>
          <cell r="I1272">
            <v>0</v>
          </cell>
          <cell r="J1272">
            <v>0</v>
          </cell>
          <cell r="K1272">
            <v>0</v>
          </cell>
          <cell r="L1272">
            <v>0</v>
          </cell>
          <cell r="M1272">
            <v>0</v>
          </cell>
          <cell r="N1272">
            <v>0</v>
          </cell>
          <cell r="O1272">
            <v>0</v>
          </cell>
        </row>
        <row r="1273">
          <cell r="C1273">
            <v>221102005434</v>
          </cell>
          <cell r="D1273" t="str">
            <v>10800221102005434</v>
          </cell>
          <cell r="E1273" t="str">
            <v>校级云上校园生态科普导赏系统的设计与开发</v>
          </cell>
          <cell r="F1273" t="str">
            <v>李翠丹</v>
          </cell>
          <cell r="G1273" t="str">
            <v>2008038</v>
          </cell>
          <cell r="H1273">
            <v>0</v>
          </cell>
          <cell r="I1273">
            <v>0</v>
          </cell>
          <cell r="J1273">
            <v>0</v>
          </cell>
          <cell r="K1273">
            <v>0</v>
          </cell>
          <cell r="L1273">
            <v>0</v>
          </cell>
          <cell r="M1273">
            <v>0</v>
          </cell>
          <cell r="N1273">
            <v>0</v>
          </cell>
          <cell r="O1273">
            <v>0</v>
          </cell>
        </row>
        <row r="1274">
          <cell r="C1274">
            <v>221102005435</v>
          </cell>
          <cell r="D1274" t="str">
            <v>10800221102005435</v>
          </cell>
          <cell r="E1274" t="str">
            <v>校级基于建筑设计思维下的儿童建筑工作坊项</v>
          </cell>
          <cell r="F1274" t="str">
            <v>黄梦怡</v>
          </cell>
          <cell r="G1274" t="str">
            <v>2011026</v>
          </cell>
          <cell r="H1274">
            <v>0</v>
          </cell>
          <cell r="I1274">
            <v>0</v>
          </cell>
          <cell r="J1274">
            <v>0</v>
          </cell>
          <cell r="K1274">
            <v>0</v>
          </cell>
          <cell r="L1274">
            <v>0</v>
          </cell>
          <cell r="M1274">
            <v>0</v>
          </cell>
          <cell r="N1274">
            <v>0</v>
          </cell>
          <cell r="O1274">
            <v>0</v>
          </cell>
        </row>
        <row r="1275">
          <cell r="C1275">
            <v>221102005436</v>
          </cell>
          <cell r="D1275" t="str">
            <v>10800221102005436</v>
          </cell>
          <cell r="E1275" t="str">
            <v>校级地铁车站中UHPC工作性能试验研究</v>
          </cell>
          <cell r="F1275" t="str">
            <v>喻鹏</v>
          </cell>
          <cell r="G1275" t="str">
            <v>2018051</v>
          </cell>
          <cell r="H1275">
            <v>0</v>
          </cell>
          <cell r="I1275">
            <v>0</v>
          </cell>
          <cell r="J1275">
            <v>0</v>
          </cell>
          <cell r="K1275">
            <v>0</v>
          </cell>
          <cell r="L1275">
            <v>0</v>
          </cell>
          <cell r="M1275">
            <v>0</v>
          </cell>
          <cell r="N1275">
            <v>0</v>
          </cell>
          <cell r="O1275">
            <v>0</v>
          </cell>
        </row>
        <row r="1276">
          <cell r="C1276">
            <v>221102005437</v>
          </cell>
          <cell r="D1276" t="str">
            <v>10800221102005437</v>
          </cell>
          <cell r="E1276" t="str">
            <v>省级建筑物维修维护工程管理小程序开发</v>
          </cell>
          <cell r="F1276" t="str">
            <v>李春红</v>
          </cell>
          <cell r="G1276" t="str">
            <v>2005029</v>
          </cell>
          <cell r="H1276">
            <v>0</v>
          </cell>
          <cell r="I1276">
            <v>0</v>
          </cell>
          <cell r="J1276">
            <v>0</v>
          </cell>
          <cell r="K1276">
            <v>0</v>
          </cell>
          <cell r="L1276">
            <v>0</v>
          </cell>
          <cell r="M1276">
            <v>0</v>
          </cell>
          <cell r="N1276">
            <v>0</v>
          </cell>
          <cell r="O1276">
            <v>0</v>
          </cell>
        </row>
        <row r="1277">
          <cell r="C1277">
            <v>221102005438</v>
          </cell>
          <cell r="D1277" t="str">
            <v>10800221102005438</v>
          </cell>
          <cell r="E1277" t="str">
            <v>省级减碳消污—一种助力碳中和的东莞典型复</v>
          </cell>
          <cell r="F1277" t="str">
            <v>李衍亮</v>
          </cell>
          <cell r="G1277" t="str">
            <v>2017075</v>
          </cell>
          <cell r="H1277">
            <v>0</v>
          </cell>
          <cell r="I1277">
            <v>0</v>
          </cell>
          <cell r="J1277">
            <v>0</v>
          </cell>
          <cell r="K1277">
            <v>0</v>
          </cell>
          <cell r="L1277">
            <v>0</v>
          </cell>
          <cell r="M1277">
            <v>0</v>
          </cell>
          <cell r="N1277">
            <v>0</v>
          </cell>
          <cell r="O1277">
            <v>0</v>
          </cell>
        </row>
        <row r="1278">
          <cell r="C1278">
            <v>221102005439</v>
          </cell>
          <cell r="D1278" t="str">
            <v>10800221102005439</v>
          </cell>
          <cell r="E1278" t="str">
            <v>省级基于新型连接装置的装配式建筑墙体收缩</v>
          </cell>
          <cell r="F1278" t="str">
            <v>胡守旺</v>
          </cell>
          <cell r="G1278" t="str">
            <v>2018076</v>
          </cell>
          <cell r="H1278">
            <v>0</v>
          </cell>
          <cell r="I1278">
            <v>0</v>
          </cell>
          <cell r="J1278">
            <v>0</v>
          </cell>
          <cell r="K1278">
            <v>0</v>
          </cell>
          <cell r="L1278">
            <v>0</v>
          </cell>
          <cell r="M1278">
            <v>0</v>
          </cell>
          <cell r="N1278">
            <v>0</v>
          </cell>
          <cell r="O1278">
            <v>0</v>
          </cell>
        </row>
        <row r="1279">
          <cell r="C1279">
            <v>221102005440</v>
          </cell>
          <cell r="D1279" t="str">
            <v>10800221102005440</v>
          </cell>
          <cell r="E1279" t="str">
            <v>校级东莞街道土壤有机污染物的健康效应</v>
          </cell>
          <cell r="F1279" t="str">
            <v>胡俊杰</v>
          </cell>
          <cell r="G1279" t="str">
            <v>2017003</v>
          </cell>
          <cell r="H1279">
            <v>0</v>
          </cell>
          <cell r="I1279">
            <v>0</v>
          </cell>
          <cell r="J1279">
            <v>0</v>
          </cell>
          <cell r="K1279">
            <v>0</v>
          </cell>
          <cell r="L1279">
            <v>0</v>
          </cell>
          <cell r="M1279">
            <v>0</v>
          </cell>
          <cell r="N1279">
            <v>0</v>
          </cell>
          <cell r="O1279">
            <v>0</v>
          </cell>
        </row>
        <row r="1280">
          <cell r="C1280">
            <v>221102005441</v>
          </cell>
          <cell r="D1280" t="str">
            <v>10800221102005441</v>
          </cell>
          <cell r="E1280" t="str">
            <v>省级新型抗侧移模块化低位顶升钢平台模架体</v>
          </cell>
          <cell r="F1280" t="str">
            <v>艾心荧</v>
          </cell>
          <cell r="G1280" t="str">
            <v>2015010</v>
          </cell>
          <cell r="H1280">
            <v>0</v>
          </cell>
          <cell r="I1280">
            <v>0</v>
          </cell>
          <cell r="J1280">
            <v>0</v>
          </cell>
          <cell r="K1280">
            <v>0</v>
          </cell>
          <cell r="L1280">
            <v>0</v>
          </cell>
          <cell r="M1280">
            <v>0</v>
          </cell>
          <cell r="N1280">
            <v>0</v>
          </cell>
          <cell r="O1280">
            <v>0</v>
          </cell>
        </row>
        <row r="1281">
          <cell r="C1281">
            <v>221102005442</v>
          </cell>
          <cell r="D1281" t="str">
            <v>10800221102005442</v>
          </cell>
          <cell r="E1281" t="str">
            <v>校级一种可视化检测牙周炎患者呼出气体的3</v>
          </cell>
          <cell r="F1281" t="str">
            <v>梁志辉</v>
          </cell>
          <cell r="G1281" t="str">
            <v>2007048</v>
          </cell>
          <cell r="H1281">
            <v>0</v>
          </cell>
          <cell r="I1281">
            <v>0</v>
          </cell>
          <cell r="J1281">
            <v>0</v>
          </cell>
          <cell r="K1281">
            <v>0</v>
          </cell>
          <cell r="L1281">
            <v>0</v>
          </cell>
          <cell r="M1281">
            <v>0</v>
          </cell>
          <cell r="N1281">
            <v>0</v>
          </cell>
          <cell r="O1281">
            <v>0</v>
          </cell>
        </row>
        <row r="1282">
          <cell r="C1282">
            <v>221102005443</v>
          </cell>
          <cell r="D1282" t="str">
            <v>10800221102005443</v>
          </cell>
          <cell r="E1282" t="str">
            <v>校级外源生物炭土壤中土壤酶活性和细菌群落</v>
          </cell>
          <cell r="F1282" t="str">
            <v>李衍亮</v>
          </cell>
          <cell r="G1282" t="str">
            <v>2017075</v>
          </cell>
          <cell r="H1282">
            <v>0</v>
          </cell>
          <cell r="I1282">
            <v>0</v>
          </cell>
          <cell r="J1282">
            <v>0</v>
          </cell>
          <cell r="K1282">
            <v>0</v>
          </cell>
          <cell r="L1282">
            <v>0</v>
          </cell>
          <cell r="M1282">
            <v>0</v>
          </cell>
          <cell r="N1282">
            <v>0</v>
          </cell>
          <cell r="O1282">
            <v>0</v>
          </cell>
        </row>
        <row r="1283">
          <cell r="C1283">
            <v>221102005444</v>
          </cell>
          <cell r="D1283" t="str">
            <v>10800221102005444</v>
          </cell>
          <cell r="E1283" t="str">
            <v>校级阳极氧化清洁生产工艺提升——以东莞企</v>
          </cell>
          <cell r="F1283" t="str">
            <v>纪传伟</v>
          </cell>
          <cell r="G1283" t="str">
            <v>2006064</v>
          </cell>
          <cell r="H1283">
            <v>0</v>
          </cell>
          <cell r="I1283">
            <v>0</v>
          </cell>
          <cell r="J1283">
            <v>0</v>
          </cell>
          <cell r="K1283">
            <v>0</v>
          </cell>
          <cell r="L1283">
            <v>0</v>
          </cell>
          <cell r="M1283">
            <v>0</v>
          </cell>
          <cell r="N1283">
            <v>0</v>
          </cell>
          <cell r="O1283">
            <v>0</v>
          </cell>
        </row>
        <row r="1284">
          <cell r="C1284">
            <v>221102005445</v>
          </cell>
          <cell r="D1284" t="str">
            <v>10800221102005445</v>
          </cell>
          <cell r="E1284" t="str">
            <v>国家级基于钢制连接盒的装配式隔墙连接施工</v>
          </cell>
          <cell r="F1284" t="str">
            <v>孙成访</v>
          </cell>
          <cell r="G1284" t="str">
            <v>2006002</v>
          </cell>
          <cell r="H1284">
            <v>0</v>
          </cell>
          <cell r="I1284">
            <v>0</v>
          </cell>
          <cell r="J1284">
            <v>0</v>
          </cell>
          <cell r="K1284">
            <v>0</v>
          </cell>
          <cell r="L1284">
            <v>0</v>
          </cell>
          <cell r="M1284">
            <v>0</v>
          </cell>
          <cell r="N1284">
            <v>0</v>
          </cell>
          <cell r="O1284">
            <v>0</v>
          </cell>
        </row>
        <row r="1285">
          <cell r="C1285">
            <v>221102005446</v>
          </cell>
          <cell r="D1285" t="str">
            <v>10800221102005446</v>
          </cell>
          <cell r="E1285" t="str">
            <v>校级兼具有机磷农药快速检测和快速去除功能</v>
          </cell>
          <cell r="F1285" t="str">
            <v>黄建智</v>
          </cell>
          <cell r="G1285" t="str">
            <v>2020083</v>
          </cell>
          <cell r="H1285">
            <v>0</v>
          </cell>
          <cell r="I1285">
            <v>0</v>
          </cell>
          <cell r="J1285">
            <v>0</v>
          </cell>
          <cell r="K1285">
            <v>0</v>
          </cell>
          <cell r="L1285">
            <v>0</v>
          </cell>
          <cell r="M1285">
            <v>0</v>
          </cell>
          <cell r="N1285">
            <v>0</v>
          </cell>
          <cell r="O1285">
            <v>0</v>
          </cell>
        </row>
        <row r="1286">
          <cell r="C1286">
            <v>221102005447</v>
          </cell>
          <cell r="D1286" t="str">
            <v>10800221102005447</v>
          </cell>
          <cell r="E1286" t="str">
            <v>校级新型高鲁棒性的惯容减震器</v>
          </cell>
          <cell r="F1286" t="str">
            <v>刘良坤</v>
          </cell>
          <cell r="G1286" t="str">
            <v>2018070</v>
          </cell>
          <cell r="H1286">
            <v>0</v>
          </cell>
          <cell r="I1286">
            <v>0</v>
          </cell>
          <cell r="J1286">
            <v>0</v>
          </cell>
          <cell r="K1286">
            <v>0</v>
          </cell>
          <cell r="L1286">
            <v>0</v>
          </cell>
          <cell r="M1286">
            <v>0</v>
          </cell>
          <cell r="N1286">
            <v>0</v>
          </cell>
          <cell r="O1286">
            <v>0</v>
          </cell>
        </row>
        <row r="1287">
          <cell r="C1287">
            <v>221102005448</v>
          </cell>
          <cell r="D1287" t="str">
            <v>10800221102005448</v>
          </cell>
          <cell r="E1287" t="str">
            <v>校级高效率电催化二氧化碳产乙烯的铜基材料</v>
          </cell>
          <cell r="F1287" t="str">
            <v>柳鹏</v>
          </cell>
          <cell r="G1287" t="str">
            <v>2014008</v>
          </cell>
          <cell r="H1287">
            <v>0</v>
          </cell>
          <cell r="I1287">
            <v>0</v>
          </cell>
          <cell r="J1287">
            <v>0</v>
          </cell>
          <cell r="K1287">
            <v>0</v>
          </cell>
          <cell r="L1287">
            <v>0</v>
          </cell>
          <cell r="M1287">
            <v>0</v>
          </cell>
          <cell r="N1287">
            <v>0</v>
          </cell>
          <cell r="O1287">
            <v>0</v>
          </cell>
        </row>
        <row r="1288">
          <cell r="C1288">
            <v>221102005449</v>
          </cell>
          <cell r="D1288" t="str">
            <v>10800221102005449</v>
          </cell>
          <cell r="E1288" t="str">
            <v>校级复材缠绕网格箍-GFRP筋混凝土短柱</v>
          </cell>
          <cell r="F1288" t="str">
            <v>邸博</v>
          </cell>
          <cell r="G1288" t="str">
            <v>2017059</v>
          </cell>
          <cell r="H1288">
            <v>0</v>
          </cell>
          <cell r="I1288">
            <v>0</v>
          </cell>
          <cell r="J1288">
            <v>0</v>
          </cell>
          <cell r="K1288">
            <v>0</v>
          </cell>
          <cell r="L1288">
            <v>0</v>
          </cell>
          <cell r="M1288">
            <v>0</v>
          </cell>
          <cell r="N1288">
            <v>0</v>
          </cell>
          <cell r="O1288">
            <v>0</v>
          </cell>
        </row>
        <row r="1289">
          <cell r="C1289">
            <v>221102005450</v>
          </cell>
          <cell r="D1289" t="str">
            <v>10800221102005450</v>
          </cell>
          <cell r="E1289" t="str">
            <v>校级复杂因素下改扩建钢屋架结构健康监测研</v>
          </cell>
          <cell r="F1289" t="str">
            <v>罗振源</v>
          </cell>
          <cell r="G1289" t="str">
            <v>2018259</v>
          </cell>
          <cell r="H1289">
            <v>0</v>
          </cell>
          <cell r="I1289">
            <v>0</v>
          </cell>
          <cell r="J1289">
            <v>0</v>
          </cell>
          <cell r="K1289">
            <v>0</v>
          </cell>
          <cell r="L1289">
            <v>0</v>
          </cell>
          <cell r="M1289">
            <v>0</v>
          </cell>
          <cell r="N1289">
            <v>0</v>
          </cell>
          <cell r="O1289">
            <v>0</v>
          </cell>
        </row>
        <row r="1290">
          <cell r="C1290">
            <v>221102005451</v>
          </cell>
          <cell r="D1290" t="str">
            <v>10800221102005451</v>
          </cell>
          <cell r="E1290" t="str">
            <v>校级竹炭-氧化铋复合电极材料的可控制备及</v>
          </cell>
          <cell r="F1290" t="str">
            <v>程志毓</v>
          </cell>
          <cell r="G1290" t="str">
            <v>2012049</v>
          </cell>
          <cell r="H1290">
            <v>0</v>
          </cell>
          <cell r="I1290">
            <v>0</v>
          </cell>
          <cell r="J1290">
            <v>0</v>
          </cell>
          <cell r="K1290">
            <v>0</v>
          </cell>
          <cell r="L1290">
            <v>0</v>
          </cell>
          <cell r="M1290">
            <v>0</v>
          </cell>
          <cell r="N1290">
            <v>0</v>
          </cell>
          <cell r="O1290">
            <v>0</v>
          </cell>
        </row>
        <row r="1291">
          <cell r="C1291">
            <v>221102005452</v>
          </cell>
          <cell r="D1291" t="str">
            <v>10800221102005452</v>
          </cell>
          <cell r="E1291" t="str">
            <v>校级竹炭-纳米氧化铋复合材料的制备及其在</v>
          </cell>
          <cell r="F1291" t="str">
            <v>常学义</v>
          </cell>
          <cell r="G1291" t="str">
            <v>2016027</v>
          </cell>
          <cell r="H1291">
            <v>0</v>
          </cell>
          <cell r="I1291">
            <v>0</v>
          </cell>
          <cell r="J1291">
            <v>0</v>
          </cell>
          <cell r="K1291">
            <v>0</v>
          </cell>
          <cell r="L1291">
            <v>0</v>
          </cell>
          <cell r="M1291">
            <v>0</v>
          </cell>
          <cell r="N1291">
            <v>0</v>
          </cell>
          <cell r="O1291">
            <v>0</v>
          </cell>
        </row>
        <row r="1292">
          <cell r="C1292">
            <v>221102005453</v>
          </cell>
          <cell r="D1292" t="str">
            <v>10800221102005453</v>
          </cell>
          <cell r="E1292" t="str">
            <v>校级用于脱除铵根离子的电容去离子的电极的</v>
          </cell>
          <cell r="F1292" t="str">
            <v>王刚</v>
          </cell>
          <cell r="G1292" t="str">
            <v>2017837</v>
          </cell>
          <cell r="H1292">
            <v>0</v>
          </cell>
          <cell r="I1292">
            <v>0</v>
          </cell>
          <cell r="J1292">
            <v>0</v>
          </cell>
          <cell r="K1292">
            <v>0</v>
          </cell>
          <cell r="L1292">
            <v>0</v>
          </cell>
          <cell r="M1292">
            <v>0</v>
          </cell>
          <cell r="N1292">
            <v>0</v>
          </cell>
          <cell r="O1292">
            <v>0</v>
          </cell>
        </row>
        <row r="1293">
          <cell r="C1293">
            <v>221102005454</v>
          </cell>
          <cell r="D1293" t="str">
            <v>10800221102005454</v>
          </cell>
          <cell r="E1293" t="str">
            <v>校级绿色莫来石晶须骨架多孔吸声陶瓷的制备</v>
          </cell>
          <cell r="F1293" t="str">
            <v>花开慧</v>
          </cell>
          <cell r="G1293" t="str">
            <v>2017076</v>
          </cell>
          <cell r="H1293">
            <v>0</v>
          </cell>
          <cell r="I1293">
            <v>0</v>
          </cell>
          <cell r="J1293">
            <v>0</v>
          </cell>
          <cell r="K1293">
            <v>0</v>
          </cell>
          <cell r="L1293">
            <v>0</v>
          </cell>
          <cell r="M1293">
            <v>0</v>
          </cell>
          <cell r="N1293">
            <v>0</v>
          </cell>
          <cell r="O1293">
            <v>0</v>
          </cell>
        </row>
        <row r="1294">
          <cell r="C1294">
            <v>221102005455</v>
          </cell>
          <cell r="D1294" t="str">
            <v>10800221102005455</v>
          </cell>
          <cell r="E1294" t="str">
            <v>省级基于模板法自组装的叠层核壳材料及其处</v>
          </cell>
          <cell r="F1294" t="str">
            <v>方嘉声</v>
          </cell>
          <cell r="G1294" t="str">
            <v>2018087</v>
          </cell>
          <cell r="H1294">
            <v>0</v>
          </cell>
          <cell r="I1294">
            <v>0</v>
          </cell>
          <cell r="J1294">
            <v>0</v>
          </cell>
          <cell r="K1294">
            <v>0</v>
          </cell>
          <cell r="L1294">
            <v>0</v>
          </cell>
          <cell r="M1294">
            <v>0</v>
          </cell>
          <cell r="N1294">
            <v>0</v>
          </cell>
          <cell r="O1294">
            <v>0</v>
          </cell>
        </row>
        <row r="1295">
          <cell r="C1295">
            <v>221102005456</v>
          </cell>
          <cell r="D1295" t="str">
            <v>10800221102005456</v>
          </cell>
          <cell r="E1295" t="str">
            <v>国家级不同的照射波长对光催化还原二氧化碳</v>
          </cell>
          <cell r="F1295" t="str">
            <v>谭桂平</v>
          </cell>
          <cell r="G1295" t="str">
            <v>2012041</v>
          </cell>
          <cell r="H1295">
            <v>0</v>
          </cell>
          <cell r="I1295">
            <v>0</v>
          </cell>
          <cell r="J1295">
            <v>0</v>
          </cell>
          <cell r="K1295">
            <v>0</v>
          </cell>
          <cell r="L1295">
            <v>0</v>
          </cell>
          <cell r="M1295">
            <v>0</v>
          </cell>
          <cell r="N1295">
            <v>0</v>
          </cell>
          <cell r="O1295">
            <v>0</v>
          </cell>
        </row>
        <row r="1296">
          <cell r="C1296">
            <v>221102005457</v>
          </cell>
          <cell r="D1296" t="str">
            <v>10800221102005457</v>
          </cell>
          <cell r="E1296" t="str">
            <v>校级金属掺杂改性氧化锡锑电极的制备及其电</v>
          </cell>
          <cell r="F1296" t="str">
            <v>邱永福</v>
          </cell>
          <cell r="G1296" t="str">
            <v>2009016</v>
          </cell>
          <cell r="H1296">
            <v>0</v>
          </cell>
          <cell r="I1296">
            <v>0</v>
          </cell>
          <cell r="J1296">
            <v>0</v>
          </cell>
          <cell r="K1296">
            <v>0</v>
          </cell>
          <cell r="L1296">
            <v>0</v>
          </cell>
          <cell r="M1296">
            <v>0</v>
          </cell>
          <cell r="N1296">
            <v>0</v>
          </cell>
          <cell r="O1296">
            <v>0</v>
          </cell>
        </row>
        <row r="1297">
          <cell r="C1297">
            <v>221102005458</v>
          </cell>
          <cell r="D1297" t="str">
            <v>10800221102005458</v>
          </cell>
          <cell r="E1297" t="str">
            <v>省级金属纳米颗粒修饰电极测定水中过氧化氢</v>
          </cell>
          <cell r="F1297" t="str">
            <v>蔡丽蓉</v>
          </cell>
          <cell r="G1297" t="str">
            <v>2015013</v>
          </cell>
          <cell r="H1297">
            <v>0</v>
          </cell>
          <cell r="I1297">
            <v>0</v>
          </cell>
          <cell r="J1297">
            <v>0</v>
          </cell>
          <cell r="K1297">
            <v>0</v>
          </cell>
          <cell r="L1297">
            <v>0</v>
          </cell>
          <cell r="M1297">
            <v>0</v>
          </cell>
          <cell r="N1297">
            <v>0</v>
          </cell>
          <cell r="O1297">
            <v>0</v>
          </cell>
        </row>
        <row r="1298">
          <cell r="C1298">
            <v>221102005459</v>
          </cell>
          <cell r="D1298" t="str">
            <v>10800221102005459</v>
          </cell>
          <cell r="E1298" t="str">
            <v>校级FRP筋海水海砂混凝土梁长期力学性能</v>
          </cell>
          <cell r="F1298" t="str">
            <v>王晓璐</v>
          </cell>
          <cell r="G1298" t="str">
            <v>2016004</v>
          </cell>
          <cell r="H1298">
            <v>0</v>
          </cell>
          <cell r="I1298">
            <v>0</v>
          </cell>
          <cell r="J1298">
            <v>0</v>
          </cell>
          <cell r="K1298">
            <v>0</v>
          </cell>
          <cell r="L1298">
            <v>0</v>
          </cell>
          <cell r="M1298">
            <v>0</v>
          </cell>
          <cell r="N1298">
            <v>0</v>
          </cell>
          <cell r="O1298">
            <v>0</v>
          </cell>
        </row>
        <row r="1299">
          <cell r="C1299">
            <v>221102005460</v>
          </cell>
          <cell r="D1299" t="str">
            <v>10800221102005460</v>
          </cell>
          <cell r="E1299" t="str">
            <v>校级磷、硫双原子掺杂生物制碳清洁能源二次</v>
          </cell>
          <cell r="F1299" t="str">
            <v>谢东</v>
          </cell>
          <cell r="G1299" t="str">
            <v>2017042</v>
          </cell>
          <cell r="H1299">
            <v>0</v>
          </cell>
          <cell r="I1299">
            <v>0</v>
          </cell>
          <cell r="J1299">
            <v>0</v>
          </cell>
          <cell r="K1299">
            <v>0</v>
          </cell>
          <cell r="L1299">
            <v>0</v>
          </cell>
          <cell r="M1299">
            <v>0</v>
          </cell>
          <cell r="N1299">
            <v>0</v>
          </cell>
          <cell r="O1299">
            <v>0</v>
          </cell>
        </row>
        <row r="1300">
          <cell r="C1300">
            <v>221102005461</v>
          </cell>
          <cell r="D1300" t="str">
            <v>10800221102005461</v>
          </cell>
          <cell r="E1300" t="str">
            <v>省级脱卤酶对TBBPA的脱卤转化研究</v>
          </cell>
          <cell r="F1300" t="str">
            <v>吕小梅</v>
          </cell>
          <cell r="G1300" t="str">
            <v>2017158</v>
          </cell>
          <cell r="H1300">
            <v>0</v>
          </cell>
          <cell r="I1300">
            <v>0</v>
          </cell>
          <cell r="J1300">
            <v>0</v>
          </cell>
          <cell r="K1300">
            <v>0</v>
          </cell>
          <cell r="L1300">
            <v>0</v>
          </cell>
          <cell r="M1300">
            <v>0</v>
          </cell>
          <cell r="N1300">
            <v>0</v>
          </cell>
          <cell r="O1300">
            <v>0</v>
          </cell>
        </row>
        <row r="1301">
          <cell r="C1301">
            <v>221102005462</v>
          </cell>
          <cell r="D1301" t="str">
            <v>10800221102005462</v>
          </cell>
          <cell r="E1301" t="str">
            <v>校级一种小型便携的丙酮气体可视化检测装置</v>
          </cell>
          <cell r="F1301" t="str">
            <v>焦哲</v>
          </cell>
          <cell r="G1301" t="str">
            <v>2012019</v>
          </cell>
          <cell r="H1301">
            <v>0</v>
          </cell>
          <cell r="I1301">
            <v>0</v>
          </cell>
          <cell r="J1301">
            <v>0</v>
          </cell>
          <cell r="K1301">
            <v>0</v>
          </cell>
          <cell r="L1301">
            <v>0</v>
          </cell>
          <cell r="M1301">
            <v>0</v>
          </cell>
          <cell r="N1301">
            <v>0</v>
          </cell>
          <cell r="O1301">
            <v>0</v>
          </cell>
        </row>
        <row r="1302">
          <cell r="C1302">
            <v>221102005463</v>
          </cell>
          <cell r="D1302" t="str">
            <v>10800221102005463</v>
          </cell>
          <cell r="E1302" t="str">
            <v>校级氯盐—硫酸盐侵蚀作用下混凝土力学性能</v>
          </cell>
          <cell r="F1302" t="str">
            <v>丁其乐</v>
          </cell>
          <cell r="G1302" t="str">
            <v>2017169</v>
          </cell>
          <cell r="H1302">
            <v>0</v>
          </cell>
          <cell r="I1302">
            <v>0</v>
          </cell>
          <cell r="J1302">
            <v>0</v>
          </cell>
          <cell r="K1302">
            <v>0</v>
          </cell>
          <cell r="L1302">
            <v>0</v>
          </cell>
          <cell r="M1302">
            <v>0</v>
          </cell>
          <cell r="N1302">
            <v>0</v>
          </cell>
          <cell r="O1302">
            <v>0</v>
          </cell>
        </row>
        <row r="1303">
          <cell r="C1303">
            <v>221102005464</v>
          </cell>
          <cell r="D1303" t="str">
            <v>10800221102005464</v>
          </cell>
          <cell r="E1303" t="str">
            <v>校级基于iworks智慧工地信息化平台施</v>
          </cell>
          <cell r="F1303" t="str">
            <v>吴晓伟</v>
          </cell>
          <cell r="G1303" t="str">
            <v>2017044</v>
          </cell>
          <cell r="H1303">
            <v>0</v>
          </cell>
          <cell r="I1303">
            <v>0</v>
          </cell>
          <cell r="J1303">
            <v>0</v>
          </cell>
          <cell r="K1303">
            <v>0</v>
          </cell>
          <cell r="L1303">
            <v>0</v>
          </cell>
          <cell r="M1303">
            <v>0</v>
          </cell>
          <cell r="N1303">
            <v>0</v>
          </cell>
          <cell r="O1303">
            <v>0</v>
          </cell>
        </row>
        <row r="1304">
          <cell r="C1304">
            <v>221102005465</v>
          </cell>
          <cell r="D1304" t="str">
            <v>10800221102005465</v>
          </cell>
          <cell r="E1304" t="str">
            <v>校级聚乳酸的高值化降解利用研究</v>
          </cell>
          <cell r="F1304" t="str">
            <v>康世民</v>
          </cell>
          <cell r="G1304" t="str">
            <v>2015804</v>
          </cell>
          <cell r="H1304">
            <v>0</v>
          </cell>
          <cell r="I1304">
            <v>0</v>
          </cell>
          <cell r="J1304">
            <v>0</v>
          </cell>
          <cell r="K1304">
            <v>0</v>
          </cell>
          <cell r="L1304">
            <v>0</v>
          </cell>
          <cell r="M1304">
            <v>0</v>
          </cell>
          <cell r="N1304">
            <v>0</v>
          </cell>
          <cell r="O1304">
            <v>0</v>
          </cell>
        </row>
        <row r="1305">
          <cell r="C1305">
            <v>221102005466</v>
          </cell>
          <cell r="D1305" t="str">
            <v>10800221102005466</v>
          </cell>
          <cell r="E1305" t="str">
            <v>校级氧化钙（镁）调理协同水热改性对生物质</v>
          </cell>
          <cell r="F1305" t="str">
            <v>林有胜</v>
          </cell>
          <cell r="G1305" t="str">
            <v>2019039</v>
          </cell>
          <cell r="H1305">
            <v>0</v>
          </cell>
          <cell r="I1305">
            <v>0</v>
          </cell>
          <cell r="J1305">
            <v>0</v>
          </cell>
          <cell r="K1305">
            <v>0</v>
          </cell>
          <cell r="L1305">
            <v>0</v>
          </cell>
          <cell r="M1305">
            <v>0</v>
          </cell>
          <cell r="N1305">
            <v>0</v>
          </cell>
          <cell r="O1305">
            <v>0</v>
          </cell>
        </row>
        <row r="1306">
          <cell r="C1306">
            <v>221102005467</v>
          </cell>
          <cell r="D1306" t="str">
            <v>10800221102005467</v>
          </cell>
          <cell r="E1306" t="str">
            <v>省级太阳能和风能协同驱动湿空气除湿取水的</v>
          </cell>
          <cell r="F1306" t="str">
            <v>曲万军</v>
          </cell>
          <cell r="G1306" t="str">
            <v>2020014</v>
          </cell>
          <cell r="H1306">
            <v>0</v>
          </cell>
          <cell r="I1306">
            <v>0</v>
          </cell>
          <cell r="J1306">
            <v>0</v>
          </cell>
          <cell r="K1306">
            <v>0</v>
          </cell>
          <cell r="L1306">
            <v>0</v>
          </cell>
          <cell r="M1306">
            <v>0</v>
          </cell>
          <cell r="N1306">
            <v>0</v>
          </cell>
          <cell r="O1306">
            <v>0</v>
          </cell>
        </row>
        <row r="1307">
          <cell r="C1307">
            <v>221102005468</v>
          </cell>
          <cell r="D1307" t="str">
            <v>10800221102005468</v>
          </cell>
          <cell r="E1307" t="str">
            <v>省级中低温热量驱动喷射式制冷的海水淡化装</v>
          </cell>
          <cell r="F1307" t="str">
            <v>蒋润花</v>
          </cell>
          <cell r="G1307" t="str">
            <v>2009009</v>
          </cell>
          <cell r="H1307">
            <v>0</v>
          </cell>
          <cell r="I1307">
            <v>0</v>
          </cell>
          <cell r="J1307">
            <v>0</v>
          </cell>
          <cell r="K1307">
            <v>0</v>
          </cell>
          <cell r="L1307">
            <v>0</v>
          </cell>
          <cell r="M1307">
            <v>0</v>
          </cell>
          <cell r="N1307">
            <v>0</v>
          </cell>
          <cell r="O1307">
            <v>0</v>
          </cell>
        </row>
        <row r="1308">
          <cell r="C1308">
            <v>221102005469</v>
          </cell>
          <cell r="D1308" t="str">
            <v>10800221102005469</v>
          </cell>
          <cell r="E1308" t="str">
            <v>校级基于复合相变散热的锂离子电池热管理</v>
          </cell>
          <cell r="F1308" t="str">
            <v>杨小平</v>
          </cell>
          <cell r="G1308" t="str">
            <v>2007058</v>
          </cell>
          <cell r="H1308">
            <v>0</v>
          </cell>
          <cell r="I1308">
            <v>0</v>
          </cell>
          <cell r="J1308">
            <v>0</v>
          </cell>
          <cell r="K1308">
            <v>0</v>
          </cell>
          <cell r="L1308">
            <v>0</v>
          </cell>
          <cell r="M1308">
            <v>0</v>
          </cell>
          <cell r="N1308">
            <v>0</v>
          </cell>
          <cell r="O1308">
            <v>0</v>
          </cell>
        </row>
        <row r="1309">
          <cell r="C1309">
            <v>221102005470</v>
          </cell>
          <cell r="D1309" t="str">
            <v>10800221102005470</v>
          </cell>
          <cell r="E1309" t="str">
            <v>省级面向光伏板的超疏水表面除尘特性研究</v>
          </cell>
          <cell r="F1309" t="str">
            <v>元武智</v>
          </cell>
          <cell r="G1309" t="str">
            <v>2018066</v>
          </cell>
          <cell r="H1309">
            <v>0</v>
          </cell>
          <cell r="I1309">
            <v>0</v>
          </cell>
          <cell r="J1309">
            <v>0</v>
          </cell>
          <cell r="K1309">
            <v>0</v>
          </cell>
          <cell r="L1309">
            <v>0</v>
          </cell>
          <cell r="M1309">
            <v>0</v>
          </cell>
          <cell r="N1309">
            <v>0</v>
          </cell>
          <cell r="O1309">
            <v>0</v>
          </cell>
        </row>
        <row r="1310">
          <cell r="C1310">
            <v>221102005471</v>
          </cell>
          <cell r="D1310" t="str">
            <v>10800221102005471</v>
          </cell>
          <cell r="E1310" t="str">
            <v>校级基于太阳能、风能和水滴机械能全天候路</v>
          </cell>
          <cell r="F1310" t="str">
            <v>杨小平</v>
          </cell>
          <cell r="G1310" t="str">
            <v>2007058</v>
          </cell>
          <cell r="H1310">
            <v>0</v>
          </cell>
          <cell r="I1310">
            <v>0</v>
          </cell>
          <cell r="J1310">
            <v>0</v>
          </cell>
          <cell r="K1310">
            <v>0</v>
          </cell>
          <cell r="L1310">
            <v>0</v>
          </cell>
          <cell r="M1310">
            <v>0</v>
          </cell>
          <cell r="N1310">
            <v>0</v>
          </cell>
          <cell r="O1310">
            <v>0</v>
          </cell>
        </row>
        <row r="1311">
          <cell r="C1311">
            <v>221102005472</v>
          </cell>
          <cell r="D1311" t="str">
            <v>10800221102005472</v>
          </cell>
          <cell r="E1311" t="str">
            <v>校级新型镍铁二维材料的制备其在氧气析出反</v>
          </cell>
          <cell r="F1311" t="str">
            <v>郝永超</v>
          </cell>
          <cell r="G1311" t="str">
            <v>2018295</v>
          </cell>
          <cell r="H1311">
            <v>0</v>
          </cell>
          <cell r="I1311">
            <v>0</v>
          </cell>
          <cell r="J1311">
            <v>0</v>
          </cell>
          <cell r="K1311">
            <v>0</v>
          </cell>
          <cell r="L1311">
            <v>0</v>
          </cell>
          <cell r="M1311">
            <v>0</v>
          </cell>
          <cell r="N1311">
            <v>0</v>
          </cell>
          <cell r="O1311">
            <v>0</v>
          </cell>
        </row>
        <row r="1312">
          <cell r="C1312">
            <v>221102005473</v>
          </cell>
          <cell r="D1312" t="str">
            <v>10800221102005473</v>
          </cell>
          <cell r="E1312" t="str">
            <v>省级一种垂直轴风力转动及与电机结合驱动的</v>
          </cell>
          <cell r="F1312" t="str">
            <v>陈佰满</v>
          </cell>
          <cell r="G1312" t="str">
            <v>2013013</v>
          </cell>
          <cell r="H1312">
            <v>0</v>
          </cell>
          <cell r="I1312">
            <v>0</v>
          </cell>
          <cell r="J1312">
            <v>0</v>
          </cell>
          <cell r="K1312">
            <v>0</v>
          </cell>
          <cell r="L1312">
            <v>0</v>
          </cell>
          <cell r="M1312">
            <v>0</v>
          </cell>
          <cell r="N1312">
            <v>0</v>
          </cell>
          <cell r="O1312">
            <v>0</v>
          </cell>
        </row>
        <row r="1313">
          <cell r="C1313">
            <v>221102005474</v>
          </cell>
          <cell r="D1313" t="str">
            <v>10800221102005474</v>
          </cell>
          <cell r="E1313" t="str">
            <v>校级水热法制备长径比可调的氧化钨纳米线及</v>
          </cell>
          <cell r="F1313" t="str">
            <v>赵莉丽</v>
          </cell>
          <cell r="G1313" t="str">
            <v>2017175</v>
          </cell>
          <cell r="H1313">
            <v>0</v>
          </cell>
          <cell r="I1313">
            <v>0</v>
          </cell>
          <cell r="J1313">
            <v>0</v>
          </cell>
          <cell r="K1313">
            <v>0</v>
          </cell>
          <cell r="L1313">
            <v>0</v>
          </cell>
          <cell r="M1313">
            <v>0</v>
          </cell>
          <cell r="N1313">
            <v>0</v>
          </cell>
          <cell r="O1313">
            <v>0</v>
          </cell>
        </row>
        <row r="1314">
          <cell r="C1314">
            <v>221102005475</v>
          </cell>
          <cell r="D1314" t="str">
            <v>10800221102005475</v>
          </cell>
          <cell r="E1314" t="str">
            <v>省级基于氧化钛阵列的非晶-结晶核壳结构氧</v>
          </cell>
          <cell r="F1314" t="str">
            <v>赵莉丽</v>
          </cell>
          <cell r="G1314" t="str">
            <v>2017175</v>
          </cell>
          <cell r="H1314">
            <v>0</v>
          </cell>
          <cell r="I1314">
            <v>0</v>
          </cell>
          <cell r="J1314">
            <v>0</v>
          </cell>
          <cell r="K1314">
            <v>0</v>
          </cell>
          <cell r="L1314">
            <v>0</v>
          </cell>
          <cell r="M1314">
            <v>0</v>
          </cell>
          <cell r="N1314">
            <v>0</v>
          </cell>
          <cell r="O1314">
            <v>0</v>
          </cell>
        </row>
        <row r="1315">
          <cell r="C1315">
            <v>221102005476</v>
          </cell>
          <cell r="D1315" t="str">
            <v>10800221102005476</v>
          </cell>
          <cell r="E1315" t="str">
            <v>省级氯化镁活化的生物质衍生碳材料的制备及</v>
          </cell>
          <cell r="F1315" t="str">
            <v>钟国玉</v>
          </cell>
          <cell r="G1315" t="str">
            <v>2016022</v>
          </cell>
          <cell r="H1315">
            <v>0</v>
          </cell>
          <cell r="I1315">
            <v>0</v>
          </cell>
          <cell r="J1315">
            <v>0</v>
          </cell>
          <cell r="K1315">
            <v>0</v>
          </cell>
          <cell r="L1315">
            <v>0</v>
          </cell>
          <cell r="M1315">
            <v>0</v>
          </cell>
          <cell r="N1315">
            <v>0</v>
          </cell>
          <cell r="O1315">
            <v>0</v>
          </cell>
        </row>
        <row r="1316">
          <cell r="C1316">
            <v>221102005477</v>
          </cell>
          <cell r="D1316" t="str">
            <v>10800221102005477</v>
          </cell>
          <cell r="E1316" t="str">
            <v>校级陈皮特征香气指纹图谱的构建及其在产地</v>
          </cell>
          <cell r="F1316" t="str">
            <v>余祥英</v>
          </cell>
          <cell r="G1316" t="str">
            <v>2017029</v>
          </cell>
          <cell r="H1316">
            <v>0</v>
          </cell>
          <cell r="I1316">
            <v>0</v>
          </cell>
          <cell r="J1316">
            <v>0</v>
          </cell>
          <cell r="K1316">
            <v>0</v>
          </cell>
          <cell r="L1316">
            <v>0</v>
          </cell>
          <cell r="M1316">
            <v>0</v>
          </cell>
          <cell r="N1316">
            <v>0</v>
          </cell>
          <cell r="O1316">
            <v>0</v>
          </cell>
        </row>
        <row r="1317">
          <cell r="C1317">
            <v>221102005478</v>
          </cell>
          <cell r="D1317" t="str">
            <v>10800221102005478</v>
          </cell>
          <cell r="E1317" t="str">
            <v>省级山竹皮多酚的抗氧化作用研究及其对丙烯</v>
          </cell>
          <cell r="F1317" t="str">
            <v>刘晓珍</v>
          </cell>
          <cell r="G1317" t="str">
            <v>2017054</v>
          </cell>
          <cell r="H1317">
            <v>0</v>
          </cell>
          <cell r="I1317">
            <v>0</v>
          </cell>
          <cell r="J1317">
            <v>0</v>
          </cell>
          <cell r="K1317">
            <v>0</v>
          </cell>
          <cell r="L1317">
            <v>0</v>
          </cell>
          <cell r="M1317">
            <v>0</v>
          </cell>
          <cell r="N1317">
            <v>0</v>
          </cell>
          <cell r="O1317">
            <v>0</v>
          </cell>
        </row>
        <row r="1318">
          <cell r="C1318">
            <v>221102005479</v>
          </cell>
          <cell r="D1318" t="str">
            <v>10800221102005479</v>
          </cell>
          <cell r="E1318" t="str">
            <v>省级Ag-K-CeO2纳米棒催化剂制备及</v>
          </cell>
          <cell r="F1318" t="str">
            <v>何运兵</v>
          </cell>
          <cell r="G1318" t="str">
            <v>2011009</v>
          </cell>
          <cell r="H1318">
            <v>0</v>
          </cell>
          <cell r="I1318">
            <v>0</v>
          </cell>
          <cell r="J1318">
            <v>0</v>
          </cell>
          <cell r="K1318">
            <v>0</v>
          </cell>
          <cell r="L1318">
            <v>0</v>
          </cell>
          <cell r="M1318">
            <v>0</v>
          </cell>
          <cell r="N1318">
            <v>0</v>
          </cell>
          <cell r="O1318">
            <v>0</v>
          </cell>
        </row>
        <row r="1319">
          <cell r="C1319">
            <v>221102005480</v>
          </cell>
          <cell r="D1319" t="str">
            <v>10800221102005480</v>
          </cell>
          <cell r="E1319" t="str">
            <v>校级山竹壳多酚组分分析及其功能性饮料的制</v>
          </cell>
          <cell r="F1319" t="str">
            <v>刘晓珍</v>
          </cell>
          <cell r="G1319" t="str">
            <v>2017054</v>
          </cell>
          <cell r="H1319">
            <v>0</v>
          </cell>
          <cell r="I1319">
            <v>0</v>
          </cell>
          <cell r="J1319">
            <v>0</v>
          </cell>
          <cell r="K1319">
            <v>0</v>
          </cell>
          <cell r="L1319">
            <v>0</v>
          </cell>
          <cell r="M1319">
            <v>0</v>
          </cell>
          <cell r="N1319">
            <v>0</v>
          </cell>
          <cell r="O1319">
            <v>0</v>
          </cell>
        </row>
        <row r="1320">
          <cell r="C1320">
            <v>221102005481</v>
          </cell>
          <cell r="D1320" t="str">
            <v>10800221102005481</v>
          </cell>
          <cell r="E1320" t="str">
            <v>校级基于亲水性中空纤维膜的烟气水分及热量</v>
          </cell>
          <cell r="F1320" t="str">
            <v>肖烈晖</v>
          </cell>
          <cell r="G1320" t="str">
            <v>2020124</v>
          </cell>
          <cell r="H1320">
            <v>0</v>
          </cell>
          <cell r="I1320">
            <v>0</v>
          </cell>
          <cell r="J1320">
            <v>0</v>
          </cell>
          <cell r="K1320">
            <v>0</v>
          </cell>
          <cell r="L1320">
            <v>0</v>
          </cell>
          <cell r="M1320">
            <v>0</v>
          </cell>
          <cell r="N1320">
            <v>0</v>
          </cell>
          <cell r="O1320">
            <v>0</v>
          </cell>
        </row>
        <row r="1321">
          <cell r="C1321">
            <v>221102005482</v>
          </cell>
          <cell r="D1321" t="str">
            <v>10800221102005482</v>
          </cell>
          <cell r="E1321" t="str">
            <v>校级一种船舶烟气余热和风能互补驱动的储能</v>
          </cell>
          <cell r="F1321" t="str">
            <v>蒋润花</v>
          </cell>
          <cell r="G1321" t="str">
            <v>2009009</v>
          </cell>
          <cell r="H1321">
            <v>0</v>
          </cell>
          <cell r="I1321">
            <v>0</v>
          </cell>
          <cell r="J1321">
            <v>0</v>
          </cell>
          <cell r="K1321">
            <v>0</v>
          </cell>
          <cell r="L1321">
            <v>0</v>
          </cell>
          <cell r="M1321">
            <v>0</v>
          </cell>
          <cell r="N1321">
            <v>0</v>
          </cell>
          <cell r="O1321">
            <v>0</v>
          </cell>
        </row>
        <row r="1322">
          <cell r="C1322">
            <v>221102005483</v>
          </cell>
          <cell r="D1322" t="str">
            <v>10800221102005483</v>
          </cell>
          <cell r="E1322" t="str">
            <v>校级用于尿素氧化的含钴电催化剂：合成、结</v>
          </cell>
          <cell r="F1322" t="str">
            <v>易莉芝</v>
          </cell>
          <cell r="G1322" t="str">
            <v>2017131</v>
          </cell>
          <cell r="H1322">
            <v>0</v>
          </cell>
          <cell r="I1322">
            <v>0</v>
          </cell>
          <cell r="J1322">
            <v>0</v>
          </cell>
          <cell r="K1322">
            <v>0</v>
          </cell>
          <cell r="L1322">
            <v>0</v>
          </cell>
          <cell r="M1322">
            <v>0</v>
          </cell>
          <cell r="N1322">
            <v>0</v>
          </cell>
          <cell r="O1322">
            <v>0</v>
          </cell>
        </row>
        <row r="1323">
          <cell r="C1323">
            <v>221102005484</v>
          </cell>
          <cell r="D1323" t="str">
            <v>10800221102005484</v>
          </cell>
          <cell r="E1323" t="str">
            <v>国家级可逆热致变色材料微胶囊化的研发与应</v>
          </cell>
          <cell r="F1323" t="str">
            <v>邵友元</v>
          </cell>
          <cell r="G1323" t="str">
            <v>2007039</v>
          </cell>
          <cell r="H1323">
            <v>0</v>
          </cell>
          <cell r="I1323">
            <v>0</v>
          </cell>
          <cell r="J1323">
            <v>0</v>
          </cell>
          <cell r="K1323">
            <v>0</v>
          </cell>
          <cell r="L1323">
            <v>0</v>
          </cell>
          <cell r="M1323">
            <v>0</v>
          </cell>
          <cell r="N1323">
            <v>0</v>
          </cell>
          <cell r="O1323">
            <v>0</v>
          </cell>
        </row>
        <row r="1324">
          <cell r="C1324">
            <v>221102005485</v>
          </cell>
          <cell r="D1324" t="str">
            <v>10800221102005485</v>
          </cell>
          <cell r="E1324" t="str">
            <v>国家级基于热电效应可回收水蒸气凝结潜热的</v>
          </cell>
          <cell r="F1324" t="str">
            <v>王文豪</v>
          </cell>
          <cell r="G1324" t="str">
            <v>2013040</v>
          </cell>
          <cell r="H1324">
            <v>0</v>
          </cell>
          <cell r="I1324">
            <v>0</v>
          </cell>
          <cell r="J1324">
            <v>0</v>
          </cell>
          <cell r="K1324">
            <v>0</v>
          </cell>
          <cell r="L1324">
            <v>0</v>
          </cell>
          <cell r="M1324">
            <v>0</v>
          </cell>
          <cell r="N1324">
            <v>0</v>
          </cell>
          <cell r="O1324">
            <v>0</v>
          </cell>
        </row>
        <row r="1325">
          <cell r="C1325">
            <v>221102005486</v>
          </cell>
          <cell r="D1325" t="str">
            <v>10800221102005486</v>
          </cell>
          <cell r="E1325" t="str">
            <v>省级ZrO2纳米空心微球的制备及应用研究</v>
          </cell>
          <cell r="F1325" t="str">
            <v>涂军令</v>
          </cell>
          <cell r="G1325" t="str">
            <v>2015006</v>
          </cell>
          <cell r="H1325">
            <v>0</v>
          </cell>
          <cell r="I1325">
            <v>0</v>
          </cell>
          <cell r="J1325">
            <v>0</v>
          </cell>
          <cell r="K1325">
            <v>0</v>
          </cell>
          <cell r="L1325">
            <v>0</v>
          </cell>
          <cell r="M1325">
            <v>0</v>
          </cell>
          <cell r="N1325">
            <v>0</v>
          </cell>
          <cell r="O1325">
            <v>0</v>
          </cell>
        </row>
        <row r="1326">
          <cell r="C1326">
            <v>221102005487</v>
          </cell>
          <cell r="D1326" t="str">
            <v>10800221102005487</v>
          </cell>
          <cell r="E1326" t="str">
            <v>校级生物质衍生多孔碳材料的制备及其氧还原</v>
          </cell>
          <cell r="F1326" t="str">
            <v>钟国玉</v>
          </cell>
          <cell r="G1326" t="str">
            <v>2016022</v>
          </cell>
          <cell r="H1326">
            <v>0</v>
          </cell>
          <cell r="I1326">
            <v>0</v>
          </cell>
          <cell r="J1326">
            <v>0</v>
          </cell>
          <cell r="K1326">
            <v>0</v>
          </cell>
          <cell r="L1326">
            <v>0</v>
          </cell>
          <cell r="M1326">
            <v>0</v>
          </cell>
          <cell r="N1326">
            <v>0</v>
          </cell>
          <cell r="O1326">
            <v>0</v>
          </cell>
        </row>
        <row r="1327">
          <cell r="C1327">
            <v>221102005488</v>
          </cell>
          <cell r="D1327" t="str">
            <v>10800221102005488</v>
          </cell>
          <cell r="E1327" t="str">
            <v>校级多金属钨氧酸盐和膨胀石墨的复合光催化</v>
          </cell>
          <cell r="F1327" t="str">
            <v>陈炎丰</v>
          </cell>
          <cell r="G1327" t="str">
            <v>2019041</v>
          </cell>
          <cell r="H1327">
            <v>0</v>
          </cell>
          <cell r="I1327">
            <v>0</v>
          </cell>
          <cell r="J1327">
            <v>0</v>
          </cell>
          <cell r="K1327">
            <v>0</v>
          </cell>
          <cell r="L1327">
            <v>0</v>
          </cell>
          <cell r="M1327">
            <v>0</v>
          </cell>
          <cell r="N1327">
            <v>0</v>
          </cell>
          <cell r="O1327">
            <v>0</v>
          </cell>
        </row>
        <row r="1328">
          <cell r="C1328">
            <v>221102005489</v>
          </cell>
          <cell r="D1328" t="str">
            <v>10800221102005489</v>
          </cell>
          <cell r="E1328" t="str">
            <v>省级植物结合多酚类化合物的提取与组学分析</v>
          </cell>
          <cell r="F1328" t="str">
            <v>刘宇佳</v>
          </cell>
          <cell r="G1328" t="str">
            <v>2017171</v>
          </cell>
          <cell r="H1328">
            <v>0</v>
          </cell>
          <cell r="I1328">
            <v>0</v>
          </cell>
          <cell r="J1328">
            <v>0</v>
          </cell>
          <cell r="K1328">
            <v>0</v>
          </cell>
          <cell r="L1328">
            <v>0</v>
          </cell>
          <cell r="M1328">
            <v>0</v>
          </cell>
          <cell r="N1328">
            <v>0</v>
          </cell>
          <cell r="O1328">
            <v>0</v>
          </cell>
        </row>
        <row r="1329">
          <cell r="C1329">
            <v>221102005490</v>
          </cell>
          <cell r="D1329" t="str">
            <v>10800221102005490</v>
          </cell>
          <cell r="E1329" t="str">
            <v>校级电动车制动能量的回收</v>
          </cell>
          <cell r="F1329" t="str">
            <v>何清</v>
          </cell>
          <cell r="G1329" t="str">
            <v>2016018</v>
          </cell>
          <cell r="H1329">
            <v>0</v>
          </cell>
          <cell r="I1329">
            <v>0</v>
          </cell>
          <cell r="J1329">
            <v>0</v>
          </cell>
          <cell r="K1329">
            <v>0</v>
          </cell>
          <cell r="L1329">
            <v>0</v>
          </cell>
          <cell r="M1329">
            <v>0</v>
          </cell>
          <cell r="N1329">
            <v>0</v>
          </cell>
          <cell r="O1329">
            <v>0</v>
          </cell>
        </row>
        <row r="1330">
          <cell r="C1330">
            <v>221102005491</v>
          </cell>
          <cell r="D1330" t="str">
            <v>10800221102005491</v>
          </cell>
          <cell r="E1330" t="str">
            <v>省级聚3-羟基丁酸酯氨解研究</v>
          </cell>
          <cell r="F1330" t="str">
            <v>康世民</v>
          </cell>
          <cell r="G1330" t="str">
            <v>2015804</v>
          </cell>
          <cell r="H1330">
            <v>0</v>
          </cell>
          <cell r="I1330">
            <v>0</v>
          </cell>
          <cell r="J1330">
            <v>0</v>
          </cell>
          <cell r="K1330">
            <v>0</v>
          </cell>
          <cell r="L1330">
            <v>0</v>
          </cell>
          <cell r="M1330">
            <v>0</v>
          </cell>
          <cell r="N1330">
            <v>0</v>
          </cell>
          <cell r="O1330">
            <v>0</v>
          </cell>
        </row>
        <row r="1331">
          <cell r="C1331">
            <v>221102005492</v>
          </cell>
          <cell r="D1331" t="str">
            <v>10800221102005492</v>
          </cell>
          <cell r="E1331" t="str">
            <v>校级CdS/助催化剂异质结构的制备及光催</v>
          </cell>
          <cell r="F1331" t="str">
            <v>楚家玉</v>
          </cell>
          <cell r="G1331" t="str">
            <v>2020095</v>
          </cell>
          <cell r="H1331">
            <v>0</v>
          </cell>
          <cell r="I1331">
            <v>0</v>
          </cell>
          <cell r="J1331">
            <v>0</v>
          </cell>
          <cell r="K1331">
            <v>0</v>
          </cell>
          <cell r="L1331">
            <v>0</v>
          </cell>
          <cell r="M1331">
            <v>0</v>
          </cell>
          <cell r="N1331">
            <v>0</v>
          </cell>
          <cell r="O1331">
            <v>0</v>
          </cell>
        </row>
        <row r="1332">
          <cell r="C1332">
            <v>221102005493</v>
          </cell>
          <cell r="D1332" t="str">
            <v>10800221102005493</v>
          </cell>
          <cell r="E1332" t="str">
            <v>校级超声辅助醇提法生产大豆浓缩蛋白及糖蜜</v>
          </cell>
          <cell r="F1332" t="str">
            <v>邹水洋</v>
          </cell>
          <cell r="G1332" t="str">
            <v>2000014</v>
          </cell>
          <cell r="H1332">
            <v>0</v>
          </cell>
          <cell r="I1332">
            <v>0</v>
          </cell>
          <cell r="J1332">
            <v>0</v>
          </cell>
          <cell r="K1332">
            <v>0</v>
          </cell>
          <cell r="L1332">
            <v>0</v>
          </cell>
          <cell r="M1332">
            <v>0</v>
          </cell>
          <cell r="N1332">
            <v>0</v>
          </cell>
          <cell r="O1332">
            <v>0</v>
          </cell>
        </row>
        <row r="1333">
          <cell r="C1333">
            <v>221102005494</v>
          </cell>
          <cell r="D1333" t="str">
            <v>10800221102005494</v>
          </cell>
          <cell r="E1333" t="str">
            <v>校级微通道换热器新型扰流元件强化传热研究</v>
          </cell>
          <cell r="F1333" t="str">
            <v>葛亚</v>
          </cell>
          <cell r="G1333" t="str">
            <v>2019069</v>
          </cell>
          <cell r="H1333">
            <v>0</v>
          </cell>
          <cell r="I1333">
            <v>0</v>
          </cell>
          <cell r="J1333">
            <v>0</v>
          </cell>
          <cell r="K1333">
            <v>0</v>
          </cell>
          <cell r="L1333">
            <v>0</v>
          </cell>
          <cell r="M1333">
            <v>0</v>
          </cell>
          <cell r="N1333">
            <v>0</v>
          </cell>
          <cell r="O1333">
            <v>0</v>
          </cell>
        </row>
        <row r="1334">
          <cell r="C1334">
            <v>221102005495</v>
          </cell>
          <cell r="D1334" t="str">
            <v>10800221102005495</v>
          </cell>
          <cell r="E1334" t="str">
            <v>省级抗菌聚合物载药体系的开发及其细菌感染</v>
          </cell>
          <cell r="F1334" t="str">
            <v>黄相璇</v>
          </cell>
          <cell r="G1334" t="str">
            <v>2013053</v>
          </cell>
          <cell r="H1334">
            <v>0</v>
          </cell>
          <cell r="I1334">
            <v>0</v>
          </cell>
          <cell r="J1334">
            <v>0</v>
          </cell>
          <cell r="K1334">
            <v>0</v>
          </cell>
          <cell r="L1334">
            <v>0</v>
          </cell>
          <cell r="M1334">
            <v>0</v>
          </cell>
          <cell r="N1334">
            <v>0</v>
          </cell>
          <cell r="O1334">
            <v>0</v>
          </cell>
        </row>
        <row r="1335">
          <cell r="C1335">
            <v>221102005496</v>
          </cell>
          <cell r="D1335" t="str">
            <v>10800221102005496</v>
          </cell>
          <cell r="E1335" t="str">
            <v>校级“菜小保”空气能高效节能保温餐车</v>
          </cell>
          <cell r="F1335" t="str">
            <v>王文豪</v>
          </cell>
          <cell r="G1335" t="str">
            <v>2013040</v>
          </cell>
          <cell r="H1335">
            <v>0</v>
          </cell>
          <cell r="I1335">
            <v>0</v>
          </cell>
          <cell r="J1335">
            <v>0</v>
          </cell>
          <cell r="K1335">
            <v>0</v>
          </cell>
          <cell r="L1335">
            <v>0</v>
          </cell>
          <cell r="M1335">
            <v>0</v>
          </cell>
          <cell r="N1335">
            <v>0</v>
          </cell>
          <cell r="O1335">
            <v>0</v>
          </cell>
        </row>
        <row r="1336">
          <cell r="C1336">
            <v>221102005497</v>
          </cell>
          <cell r="D1336" t="str">
            <v>10800221102005497</v>
          </cell>
          <cell r="E1336" t="str">
            <v>校级携带式小型冰储冷空调</v>
          </cell>
          <cell r="F1336" t="str">
            <v>郭晓娟</v>
          </cell>
          <cell r="G1336" t="str">
            <v>2011035</v>
          </cell>
          <cell r="H1336">
            <v>0</v>
          </cell>
          <cell r="I1336">
            <v>0</v>
          </cell>
          <cell r="J1336">
            <v>0</v>
          </cell>
          <cell r="K1336">
            <v>0</v>
          </cell>
          <cell r="L1336">
            <v>0</v>
          </cell>
          <cell r="M1336">
            <v>0</v>
          </cell>
          <cell r="N1336">
            <v>0</v>
          </cell>
          <cell r="O1336">
            <v>0</v>
          </cell>
        </row>
        <row r="1337">
          <cell r="C1337">
            <v>221102005498</v>
          </cell>
          <cell r="D1337" t="str">
            <v>10800221102005498</v>
          </cell>
          <cell r="E1337" t="str">
            <v>省级热光伏电池的设计与优化</v>
          </cell>
          <cell r="F1337" t="str">
            <v>陈捷超</v>
          </cell>
          <cell r="G1337" t="str">
            <v>2017081</v>
          </cell>
          <cell r="H1337">
            <v>0</v>
          </cell>
          <cell r="I1337">
            <v>0</v>
          </cell>
          <cell r="J1337">
            <v>0</v>
          </cell>
          <cell r="K1337">
            <v>0</v>
          </cell>
          <cell r="L1337">
            <v>0</v>
          </cell>
          <cell r="M1337">
            <v>0</v>
          </cell>
          <cell r="N1337">
            <v>0</v>
          </cell>
          <cell r="O1337">
            <v>0</v>
          </cell>
        </row>
        <row r="1338">
          <cell r="C1338">
            <v>221102005499</v>
          </cell>
          <cell r="D1338" t="str">
            <v>10800221102005499</v>
          </cell>
          <cell r="E1338" t="str">
            <v>省级发酵食品中生物活性肽的分离纯化及在食</v>
          </cell>
          <cell r="F1338" t="str">
            <v>肖珊</v>
          </cell>
          <cell r="G1338" t="str">
            <v>2018283</v>
          </cell>
          <cell r="H1338">
            <v>0</v>
          </cell>
          <cell r="I1338">
            <v>0</v>
          </cell>
          <cell r="J1338">
            <v>0</v>
          </cell>
          <cell r="K1338">
            <v>0</v>
          </cell>
          <cell r="L1338">
            <v>0</v>
          </cell>
          <cell r="M1338">
            <v>0</v>
          </cell>
          <cell r="N1338">
            <v>0</v>
          </cell>
          <cell r="O1338">
            <v>0</v>
          </cell>
        </row>
        <row r="1339">
          <cell r="C1339">
            <v>221102005500</v>
          </cell>
          <cell r="D1339" t="str">
            <v>10800221102005500</v>
          </cell>
          <cell r="E1339" t="str">
            <v>校级3μm锂电池用铜箔的制备工艺研究</v>
          </cell>
          <cell r="F1339" t="str">
            <v>周凤玲</v>
          </cell>
          <cell r="G1339" t="str">
            <v>2018819</v>
          </cell>
          <cell r="H1339">
            <v>0</v>
          </cell>
          <cell r="I1339">
            <v>0</v>
          </cell>
          <cell r="J1339">
            <v>0</v>
          </cell>
          <cell r="K1339">
            <v>0</v>
          </cell>
          <cell r="L1339">
            <v>0</v>
          </cell>
          <cell r="M1339">
            <v>0</v>
          </cell>
          <cell r="N1339">
            <v>0</v>
          </cell>
          <cell r="O1339">
            <v>0</v>
          </cell>
        </row>
        <row r="1340">
          <cell r="C1340">
            <v>221102005501</v>
          </cell>
          <cell r="D1340" t="str">
            <v>10800221102005501</v>
          </cell>
          <cell r="E1340" t="str">
            <v>校级冷、热可控保温箱的动能回收特性与实验</v>
          </cell>
          <cell r="F1340" t="str">
            <v>曲万军</v>
          </cell>
          <cell r="G1340" t="str">
            <v>2020014</v>
          </cell>
          <cell r="H1340">
            <v>0</v>
          </cell>
          <cell r="I1340">
            <v>0</v>
          </cell>
          <cell r="J1340">
            <v>0</v>
          </cell>
          <cell r="K1340">
            <v>0</v>
          </cell>
          <cell r="L1340">
            <v>0</v>
          </cell>
          <cell r="M1340">
            <v>0</v>
          </cell>
          <cell r="N1340">
            <v>0</v>
          </cell>
          <cell r="O1340">
            <v>0</v>
          </cell>
        </row>
        <row r="1341">
          <cell r="C1341">
            <v>221102005502</v>
          </cell>
          <cell r="D1341" t="str">
            <v>10800221102005502</v>
          </cell>
          <cell r="E1341" t="str">
            <v>校级绿茶多酚对脲酶的抑制作用及机理研究</v>
          </cell>
          <cell r="F1341" t="str">
            <v>刘宇佳</v>
          </cell>
          <cell r="G1341" t="str">
            <v>2017171</v>
          </cell>
          <cell r="H1341">
            <v>0</v>
          </cell>
          <cell r="I1341">
            <v>0</v>
          </cell>
          <cell r="J1341">
            <v>0</v>
          </cell>
          <cell r="K1341">
            <v>0</v>
          </cell>
          <cell r="L1341">
            <v>0</v>
          </cell>
          <cell r="M1341">
            <v>0</v>
          </cell>
          <cell r="N1341">
            <v>0</v>
          </cell>
          <cell r="O1341">
            <v>0</v>
          </cell>
        </row>
        <row r="1342">
          <cell r="C1342">
            <v>221102005503</v>
          </cell>
          <cell r="D1342" t="str">
            <v>10800221102005503</v>
          </cell>
          <cell r="E1342" t="str">
            <v>校级基于微孔陶瓷膜的烟气热湿回收技术</v>
          </cell>
          <cell r="F1342" t="str">
            <v>肖烈晖</v>
          </cell>
          <cell r="G1342" t="str">
            <v>2020124</v>
          </cell>
          <cell r="H1342">
            <v>0</v>
          </cell>
          <cell r="I1342">
            <v>0</v>
          </cell>
          <cell r="J1342">
            <v>0</v>
          </cell>
          <cell r="K1342">
            <v>0</v>
          </cell>
          <cell r="L1342">
            <v>0</v>
          </cell>
          <cell r="M1342">
            <v>0</v>
          </cell>
          <cell r="N1342">
            <v>0</v>
          </cell>
          <cell r="O1342">
            <v>0</v>
          </cell>
        </row>
        <row r="1343">
          <cell r="C1343">
            <v>221102005504</v>
          </cell>
          <cell r="D1343" t="str">
            <v>10800221102005504</v>
          </cell>
          <cell r="E1343" t="str">
            <v>校级抗性糊精的功能特性及其在低GI面包的</v>
          </cell>
          <cell r="F1343" t="str">
            <v>陈旭</v>
          </cell>
          <cell r="G1343" t="str">
            <v>2017078</v>
          </cell>
          <cell r="H1343">
            <v>0</v>
          </cell>
          <cell r="I1343">
            <v>0</v>
          </cell>
          <cell r="J1343">
            <v>0</v>
          </cell>
          <cell r="K1343">
            <v>0</v>
          </cell>
          <cell r="L1343">
            <v>0</v>
          </cell>
          <cell r="M1343">
            <v>0</v>
          </cell>
          <cell r="N1343">
            <v>0</v>
          </cell>
          <cell r="O1343">
            <v>0</v>
          </cell>
        </row>
        <row r="1344">
          <cell r="C1344">
            <v>221102005505</v>
          </cell>
          <cell r="D1344" t="str">
            <v>10800221102005505</v>
          </cell>
          <cell r="E1344" t="str">
            <v>校级淀粉基面膜材料的开发</v>
          </cell>
          <cell r="F1344" t="str">
            <v>陈思谦</v>
          </cell>
          <cell r="G1344" t="str">
            <v>2018028</v>
          </cell>
          <cell r="H1344">
            <v>0</v>
          </cell>
          <cell r="I1344">
            <v>0</v>
          </cell>
          <cell r="J1344">
            <v>0</v>
          </cell>
          <cell r="K1344">
            <v>0</v>
          </cell>
          <cell r="L1344">
            <v>0</v>
          </cell>
          <cell r="M1344">
            <v>0</v>
          </cell>
          <cell r="N1344">
            <v>0</v>
          </cell>
          <cell r="O1344">
            <v>0</v>
          </cell>
        </row>
        <row r="1345">
          <cell r="C1345">
            <v>221102005506</v>
          </cell>
          <cell r="D1345" t="str">
            <v>10800221102005506</v>
          </cell>
          <cell r="E1345" t="str">
            <v>校级基于六亚甲基四胺的金属配位聚合物的制</v>
          </cell>
          <cell r="F1345" t="str">
            <v>廖文波</v>
          </cell>
          <cell r="G1345" t="str">
            <v>2011007</v>
          </cell>
          <cell r="H1345">
            <v>0</v>
          </cell>
          <cell r="I1345">
            <v>0</v>
          </cell>
          <cell r="J1345">
            <v>0</v>
          </cell>
          <cell r="K1345">
            <v>0</v>
          </cell>
          <cell r="L1345">
            <v>0</v>
          </cell>
          <cell r="M1345">
            <v>0</v>
          </cell>
          <cell r="N1345">
            <v>0</v>
          </cell>
          <cell r="O1345">
            <v>0</v>
          </cell>
        </row>
        <row r="1346">
          <cell r="C1346">
            <v>221102005507</v>
          </cell>
          <cell r="D1346" t="str">
            <v>10800221102005507</v>
          </cell>
          <cell r="E1346" t="str">
            <v>校级球磨对MoS2超电容性能的影响</v>
          </cell>
          <cell r="F1346" t="str">
            <v>朝洁</v>
          </cell>
          <cell r="G1346" t="str">
            <v>2018260</v>
          </cell>
          <cell r="H1346">
            <v>0</v>
          </cell>
          <cell r="I1346">
            <v>0</v>
          </cell>
          <cell r="J1346">
            <v>0</v>
          </cell>
          <cell r="K1346">
            <v>0</v>
          </cell>
          <cell r="L1346">
            <v>0</v>
          </cell>
          <cell r="M1346">
            <v>0</v>
          </cell>
          <cell r="N1346">
            <v>0</v>
          </cell>
          <cell r="O1346">
            <v>0</v>
          </cell>
        </row>
        <row r="1347">
          <cell r="C1347">
            <v>221102005508</v>
          </cell>
          <cell r="D1347" t="str">
            <v>10800221102005508</v>
          </cell>
          <cell r="E1347" t="str">
            <v>国家级基于集群协调控制的压电驱动仿生蚂蚁</v>
          </cell>
          <cell r="F1347" t="str">
            <v>李川</v>
          </cell>
          <cell r="G1347" t="str">
            <v>2016810</v>
          </cell>
          <cell r="H1347">
            <v>0</v>
          </cell>
          <cell r="I1347">
            <v>0</v>
          </cell>
          <cell r="J1347">
            <v>0</v>
          </cell>
          <cell r="K1347">
            <v>0</v>
          </cell>
          <cell r="L1347">
            <v>0</v>
          </cell>
          <cell r="M1347">
            <v>0</v>
          </cell>
          <cell r="N1347">
            <v>0</v>
          </cell>
          <cell r="O1347">
            <v>0</v>
          </cell>
        </row>
        <row r="1348">
          <cell r="C1348">
            <v>221102005509</v>
          </cell>
          <cell r="D1348" t="str">
            <v>10800221102005509</v>
          </cell>
          <cell r="E1348" t="str">
            <v>校级基于Arduino的六轴双臂全自动冲</v>
          </cell>
          <cell r="F1348" t="str">
            <v>张智聪</v>
          </cell>
          <cell r="G1348" t="str">
            <v>2009003</v>
          </cell>
          <cell r="H1348">
            <v>0</v>
          </cell>
          <cell r="I1348">
            <v>0</v>
          </cell>
          <cell r="J1348">
            <v>0</v>
          </cell>
          <cell r="K1348">
            <v>0</v>
          </cell>
          <cell r="L1348">
            <v>0</v>
          </cell>
          <cell r="M1348">
            <v>0</v>
          </cell>
          <cell r="N1348">
            <v>0</v>
          </cell>
          <cell r="O1348">
            <v>0</v>
          </cell>
        </row>
        <row r="1349">
          <cell r="C1349">
            <v>221102005510</v>
          </cell>
          <cell r="D1349" t="str">
            <v>10800221102005510</v>
          </cell>
          <cell r="E1349" t="str">
            <v>省级基于YOLO目标识别的检测摔倒报警系</v>
          </cell>
          <cell r="F1349" t="str">
            <v>王岩</v>
          </cell>
          <cell r="G1349" t="str">
            <v>2018041</v>
          </cell>
          <cell r="H1349">
            <v>0</v>
          </cell>
          <cell r="I1349">
            <v>0</v>
          </cell>
          <cell r="J1349">
            <v>0</v>
          </cell>
          <cell r="K1349">
            <v>0</v>
          </cell>
          <cell r="L1349">
            <v>0</v>
          </cell>
          <cell r="M1349">
            <v>0</v>
          </cell>
          <cell r="N1349">
            <v>0</v>
          </cell>
          <cell r="O1349">
            <v>0</v>
          </cell>
        </row>
        <row r="1350">
          <cell r="C1350">
            <v>221102005511</v>
          </cell>
          <cell r="D1350" t="str">
            <v>10800221102005511</v>
          </cell>
          <cell r="E1350" t="str">
            <v>校级基于stm32的物流搬运小车</v>
          </cell>
          <cell r="F1350" t="str">
            <v>郑东海</v>
          </cell>
          <cell r="G1350" t="str">
            <v>2016026</v>
          </cell>
          <cell r="H1350">
            <v>0</v>
          </cell>
          <cell r="I1350">
            <v>0</v>
          </cell>
          <cell r="J1350">
            <v>0</v>
          </cell>
          <cell r="K1350">
            <v>0</v>
          </cell>
          <cell r="L1350">
            <v>0</v>
          </cell>
          <cell r="M1350">
            <v>0</v>
          </cell>
          <cell r="N1350">
            <v>0</v>
          </cell>
          <cell r="O1350">
            <v>0</v>
          </cell>
        </row>
        <row r="1351">
          <cell r="C1351">
            <v>221102005513</v>
          </cell>
          <cell r="D1351" t="str">
            <v>10800221102005513</v>
          </cell>
          <cell r="E1351" t="str">
            <v>校级基于YOLOv5的智能垃圾分类装置</v>
          </cell>
          <cell r="F1351" t="str">
            <v>梁经伦</v>
          </cell>
          <cell r="G1351" t="str">
            <v>2013029</v>
          </cell>
          <cell r="H1351">
            <v>0</v>
          </cell>
          <cell r="I1351">
            <v>0</v>
          </cell>
          <cell r="J1351">
            <v>0</v>
          </cell>
          <cell r="K1351">
            <v>0</v>
          </cell>
          <cell r="L1351">
            <v>0</v>
          </cell>
          <cell r="M1351">
            <v>0</v>
          </cell>
          <cell r="N1351">
            <v>0</v>
          </cell>
          <cell r="O1351">
            <v>0</v>
          </cell>
        </row>
        <row r="1352">
          <cell r="C1352">
            <v>221102005514</v>
          </cell>
          <cell r="D1352" t="str">
            <v>10800221102005514</v>
          </cell>
          <cell r="E1352" t="str">
            <v>省级便携式负压换气系统设计和制作</v>
          </cell>
          <cell r="F1352" t="str">
            <v>陈海彬</v>
          </cell>
          <cell r="G1352" t="str">
            <v>2007041</v>
          </cell>
          <cell r="H1352">
            <v>0</v>
          </cell>
          <cell r="I1352">
            <v>0</v>
          </cell>
          <cell r="J1352">
            <v>0</v>
          </cell>
          <cell r="K1352">
            <v>0</v>
          </cell>
          <cell r="L1352">
            <v>0</v>
          </cell>
          <cell r="M1352">
            <v>0</v>
          </cell>
          <cell r="N1352">
            <v>0</v>
          </cell>
          <cell r="O1352">
            <v>0</v>
          </cell>
        </row>
        <row r="1353">
          <cell r="C1353">
            <v>221102005515</v>
          </cell>
          <cell r="D1353" t="str">
            <v>10800221102005515</v>
          </cell>
          <cell r="E1353" t="str">
            <v>校级一种声控移动型智能垃圾搬运机器人</v>
          </cell>
          <cell r="F1353" t="str">
            <v>何伟锋</v>
          </cell>
          <cell r="G1353" t="str">
            <v>2009025</v>
          </cell>
          <cell r="H1353">
            <v>0</v>
          </cell>
          <cell r="I1353">
            <v>0</v>
          </cell>
          <cell r="J1353">
            <v>0</v>
          </cell>
          <cell r="K1353">
            <v>0</v>
          </cell>
          <cell r="L1353">
            <v>0</v>
          </cell>
          <cell r="M1353">
            <v>0</v>
          </cell>
          <cell r="N1353">
            <v>0</v>
          </cell>
          <cell r="O1353">
            <v>0</v>
          </cell>
        </row>
        <row r="1354">
          <cell r="C1354">
            <v>221102005516</v>
          </cell>
          <cell r="D1354" t="str">
            <v>10800221102005516</v>
          </cell>
          <cell r="E1354" t="str">
            <v>校级基于视觉识别的智能购物车</v>
          </cell>
          <cell r="F1354" t="str">
            <v>宋菊青</v>
          </cell>
          <cell r="G1354" t="str">
            <v>2016052</v>
          </cell>
          <cell r="H1354">
            <v>0</v>
          </cell>
          <cell r="I1354">
            <v>0</v>
          </cell>
          <cell r="J1354">
            <v>0</v>
          </cell>
          <cell r="K1354">
            <v>0</v>
          </cell>
          <cell r="L1354">
            <v>0</v>
          </cell>
          <cell r="M1354">
            <v>0</v>
          </cell>
          <cell r="N1354">
            <v>0</v>
          </cell>
          <cell r="O1354">
            <v>0</v>
          </cell>
        </row>
        <row r="1355">
          <cell r="C1355">
            <v>221102005517</v>
          </cell>
          <cell r="D1355" t="str">
            <v>10800221102005517</v>
          </cell>
          <cell r="E1355" t="str">
            <v>校级应用于水下检测的仿生鳐鱼</v>
          </cell>
          <cell r="F1355" t="str">
            <v>廖梓龙</v>
          </cell>
          <cell r="G1355" t="str">
            <v>2003080</v>
          </cell>
          <cell r="H1355">
            <v>0</v>
          </cell>
          <cell r="I1355">
            <v>0</v>
          </cell>
          <cell r="J1355">
            <v>0</v>
          </cell>
          <cell r="K1355">
            <v>0</v>
          </cell>
          <cell r="L1355">
            <v>0</v>
          </cell>
          <cell r="M1355">
            <v>0</v>
          </cell>
          <cell r="N1355">
            <v>0</v>
          </cell>
          <cell r="O1355">
            <v>0</v>
          </cell>
        </row>
        <row r="1356">
          <cell r="C1356">
            <v>221102005518</v>
          </cell>
          <cell r="D1356" t="str">
            <v>10800221102005518</v>
          </cell>
          <cell r="E1356" t="str">
            <v>省级应用于地面监测作业的仿生蛙类跳跃机器</v>
          </cell>
          <cell r="F1356" t="str">
            <v>韩利芬</v>
          </cell>
          <cell r="G1356" t="str">
            <v>2006005</v>
          </cell>
          <cell r="H1356">
            <v>0</v>
          </cell>
          <cell r="I1356">
            <v>0</v>
          </cell>
          <cell r="J1356">
            <v>0</v>
          </cell>
          <cell r="K1356">
            <v>0</v>
          </cell>
          <cell r="L1356">
            <v>0</v>
          </cell>
          <cell r="M1356">
            <v>0</v>
          </cell>
          <cell r="N1356">
            <v>0</v>
          </cell>
          <cell r="O1356">
            <v>0</v>
          </cell>
        </row>
        <row r="1357">
          <cell r="C1357">
            <v>221102005520</v>
          </cell>
          <cell r="D1357" t="str">
            <v>10800221102005520</v>
          </cell>
          <cell r="E1357" t="str">
            <v>省级基于深度学习的全自动智能蔬菜水果秤</v>
          </cell>
          <cell r="F1357" t="str">
            <v>何楚亮</v>
          </cell>
          <cell r="G1357" t="str">
            <v>2005081</v>
          </cell>
          <cell r="H1357">
            <v>0</v>
          </cell>
          <cell r="I1357">
            <v>0</v>
          </cell>
          <cell r="J1357">
            <v>0</v>
          </cell>
          <cell r="K1357">
            <v>0</v>
          </cell>
          <cell r="L1357">
            <v>0</v>
          </cell>
          <cell r="M1357">
            <v>0</v>
          </cell>
          <cell r="N1357">
            <v>0</v>
          </cell>
          <cell r="O1357">
            <v>0</v>
          </cell>
        </row>
        <row r="1358">
          <cell r="C1358">
            <v>221102005521</v>
          </cell>
          <cell r="D1358" t="str">
            <v>10800221102005521</v>
          </cell>
          <cell r="E1358" t="str">
            <v>省级自主导航式海洋垃圾清理装置</v>
          </cell>
          <cell r="F1358" t="str">
            <v>李荣泳</v>
          </cell>
          <cell r="G1358" t="str">
            <v>2007042</v>
          </cell>
          <cell r="H1358">
            <v>0</v>
          </cell>
          <cell r="I1358">
            <v>0</v>
          </cell>
          <cell r="J1358">
            <v>0</v>
          </cell>
          <cell r="K1358">
            <v>0</v>
          </cell>
          <cell r="L1358">
            <v>0</v>
          </cell>
          <cell r="M1358">
            <v>0</v>
          </cell>
          <cell r="N1358">
            <v>0</v>
          </cell>
          <cell r="O1358">
            <v>0</v>
          </cell>
        </row>
        <row r="1359">
          <cell r="C1359">
            <v>221102005522</v>
          </cell>
          <cell r="D1359" t="str">
            <v>10800221102005522</v>
          </cell>
          <cell r="E1359" t="str">
            <v>国家级应用于水陆两栖勘测及紧急水陆两栖勘</v>
          </cell>
          <cell r="F1359" t="str">
            <v>钟守炎</v>
          </cell>
          <cell r="G1359" t="str">
            <v>2001038</v>
          </cell>
          <cell r="H1359">
            <v>0</v>
          </cell>
          <cell r="I1359">
            <v>0</v>
          </cell>
          <cell r="J1359">
            <v>0</v>
          </cell>
          <cell r="K1359">
            <v>0</v>
          </cell>
          <cell r="L1359">
            <v>0</v>
          </cell>
          <cell r="M1359">
            <v>0</v>
          </cell>
          <cell r="N1359">
            <v>0</v>
          </cell>
          <cell r="O1359">
            <v>0</v>
          </cell>
        </row>
        <row r="1360">
          <cell r="C1360">
            <v>221102005523</v>
          </cell>
          <cell r="D1360" t="str">
            <v>10800221102005523</v>
          </cell>
          <cell r="E1360" t="str">
            <v>省级一种用于海洋的油污吸附和固体废弃物清</v>
          </cell>
          <cell r="F1360" t="str">
            <v>何伟锋</v>
          </cell>
          <cell r="G1360" t="str">
            <v>2009025</v>
          </cell>
          <cell r="H1360">
            <v>0</v>
          </cell>
          <cell r="I1360">
            <v>0</v>
          </cell>
          <cell r="J1360">
            <v>0</v>
          </cell>
          <cell r="K1360">
            <v>0</v>
          </cell>
          <cell r="L1360">
            <v>0</v>
          </cell>
          <cell r="M1360">
            <v>0</v>
          </cell>
          <cell r="N1360">
            <v>0</v>
          </cell>
          <cell r="O1360">
            <v>0</v>
          </cell>
        </row>
        <row r="1361">
          <cell r="C1361">
            <v>221102005524</v>
          </cell>
          <cell r="D1361" t="str">
            <v>10800221102005524</v>
          </cell>
          <cell r="E1361" t="str">
            <v>省级基于stm32的自动捡网球机</v>
          </cell>
          <cell r="F1361" t="str">
            <v>邓世春</v>
          </cell>
          <cell r="G1361" t="str">
            <v>2012037</v>
          </cell>
          <cell r="H1361">
            <v>0</v>
          </cell>
          <cell r="I1361">
            <v>0</v>
          </cell>
          <cell r="J1361">
            <v>0</v>
          </cell>
          <cell r="K1361">
            <v>0</v>
          </cell>
          <cell r="L1361">
            <v>0</v>
          </cell>
          <cell r="M1361">
            <v>0</v>
          </cell>
          <cell r="N1361">
            <v>0</v>
          </cell>
          <cell r="O1361">
            <v>0</v>
          </cell>
        </row>
        <row r="1362">
          <cell r="C1362">
            <v>221102005525</v>
          </cell>
          <cell r="D1362" t="str">
            <v>10800221102005525</v>
          </cell>
          <cell r="E1362" t="str">
            <v>校级仿生蜻蜓扑翼飞行器样机研制</v>
          </cell>
          <cell r="F1362" t="str">
            <v>汪超</v>
          </cell>
          <cell r="G1362" t="str">
            <v>2018119</v>
          </cell>
          <cell r="H1362">
            <v>0</v>
          </cell>
          <cell r="I1362">
            <v>0</v>
          </cell>
          <cell r="J1362">
            <v>0</v>
          </cell>
          <cell r="K1362">
            <v>0</v>
          </cell>
          <cell r="L1362">
            <v>0</v>
          </cell>
          <cell r="M1362">
            <v>0</v>
          </cell>
          <cell r="N1362">
            <v>0</v>
          </cell>
          <cell r="O1362">
            <v>0</v>
          </cell>
        </row>
        <row r="1363">
          <cell r="C1363">
            <v>221102005526</v>
          </cell>
          <cell r="D1363" t="str">
            <v>10800221102005526</v>
          </cell>
          <cell r="E1363" t="str">
            <v>校级一种绿色环保的干式电解抛光机设计</v>
          </cell>
          <cell r="F1363" t="str">
            <v>刘延星</v>
          </cell>
          <cell r="G1363" t="str">
            <v>2017069</v>
          </cell>
          <cell r="H1363">
            <v>0</v>
          </cell>
          <cell r="I1363">
            <v>0</v>
          </cell>
          <cell r="J1363">
            <v>0</v>
          </cell>
          <cell r="K1363">
            <v>0</v>
          </cell>
          <cell r="L1363">
            <v>0</v>
          </cell>
          <cell r="M1363">
            <v>0</v>
          </cell>
          <cell r="N1363">
            <v>0</v>
          </cell>
          <cell r="O1363">
            <v>0</v>
          </cell>
        </row>
        <row r="1364">
          <cell r="C1364">
            <v>221102005527</v>
          </cell>
          <cell r="D1364" t="str">
            <v>10800221102005527</v>
          </cell>
          <cell r="E1364" t="str">
            <v>省级智能安全座椅</v>
          </cell>
          <cell r="F1364" t="str">
            <v>曾达幸</v>
          </cell>
          <cell r="G1364" t="str">
            <v>2019818</v>
          </cell>
          <cell r="H1364">
            <v>0</v>
          </cell>
          <cell r="I1364">
            <v>0</v>
          </cell>
          <cell r="J1364">
            <v>0</v>
          </cell>
          <cell r="K1364">
            <v>0</v>
          </cell>
          <cell r="L1364">
            <v>0</v>
          </cell>
          <cell r="M1364">
            <v>0</v>
          </cell>
          <cell r="N1364">
            <v>0</v>
          </cell>
          <cell r="O1364">
            <v>0</v>
          </cell>
        </row>
        <row r="1365">
          <cell r="C1365">
            <v>221102005528</v>
          </cell>
          <cell r="D1365" t="str">
            <v>10800221102005528</v>
          </cell>
          <cell r="E1365" t="str">
            <v>校级用于海洋微塑料污染物检测的机械装置</v>
          </cell>
          <cell r="F1365" t="str">
            <v>张绍辉</v>
          </cell>
          <cell r="G1365" t="str">
            <v>2020037</v>
          </cell>
          <cell r="H1365">
            <v>0</v>
          </cell>
          <cell r="I1365">
            <v>0</v>
          </cell>
          <cell r="J1365">
            <v>0</v>
          </cell>
          <cell r="K1365">
            <v>0</v>
          </cell>
          <cell r="L1365">
            <v>0</v>
          </cell>
          <cell r="M1365">
            <v>0</v>
          </cell>
          <cell r="N1365">
            <v>0</v>
          </cell>
          <cell r="O1365">
            <v>0</v>
          </cell>
        </row>
        <row r="1366">
          <cell r="C1366">
            <v>221102005529</v>
          </cell>
          <cell r="D1366" t="str">
            <v>10800221102005529</v>
          </cell>
          <cell r="E1366" t="str">
            <v>校级以声音要素为切入的助眠产品的设计研究</v>
          </cell>
          <cell r="F1366" t="str">
            <v>谢黎</v>
          </cell>
          <cell r="G1366" t="str">
            <v>2004031</v>
          </cell>
          <cell r="H1366">
            <v>0</v>
          </cell>
          <cell r="I1366">
            <v>0</v>
          </cell>
          <cell r="J1366">
            <v>0</v>
          </cell>
          <cell r="K1366">
            <v>0</v>
          </cell>
          <cell r="L1366">
            <v>0</v>
          </cell>
          <cell r="M1366">
            <v>0</v>
          </cell>
          <cell r="N1366">
            <v>0</v>
          </cell>
          <cell r="O1366">
            <v>0</v>
          </cell>
        </row>
        <row r="1367">
          <cell r="C1367">
            <v>221102005530</v>
          </cell>
          <cell r="D1367" t="str">
            <v>10800221102005530</v>
          </cell>
          <cell r="E1367" t="str">
            <v>校级基于激光测距仪的焊缝检测系统</v>
          </cell>
          <cell r="F1367" t="str">
            <v>曹晓畅</v>
          </cell>
          <cell r="G1367" t="str">
            <v>2012045</v>
          </cell>
          <cell r="H1367">
            <v>0</v>
          </cell>
          <cell r="I1367">
            <v>0</v>
          </cell>
          <cell r="J1367">
            <v>0</v>
          </cell>
          <cell r="K1367">
            <v>0</v>
          </cell>
          <cell r="L1367">
            <v>0</v>
          </cell>
          <cell r="M1367">
            <v>0</v>
          </cell>
          <cell r="N1367">
            <v>0</v>
          </cell>
          <cell r="O1367">
            <v>0</v>
          </cell>
        </row>
        <row r="1368">
          <cell r="C1368">
            <v>221102005531</v>
          </cell>
          <cell r="D1368" t="str">
            <v>10800221102005531</v>
          </cell>
          <cell r="E1368" t="str">
            <v>校级基于双目视觉和深度学习的人机交互系统</v>
          </cell>
          <cell r="F1368" t="str">
            <v>晏晓辉</v>
          </cell>
          <cell r="G1368" t="str">
            <v>2013003</v>
          </cell>
          <cell r="H1368">
            <v>0</v>
          </cell>
          <cell r="I1368">
            <v>0</v>
          </cell>
          <cell r="J1368">
            <v>0</v>
          </cell>
          <cell r="K1368">
            <v>0</v>
          </cell>
          <cell r="L1368">
            <v>0</v>
          </cell>
          <cell r="M1368">
            <v>0</v>
          </cell>
          <cell r="N1368">
            <v>0</v>
          </cell>
          <cell r="O1368">
            <v>0</v>
          </cell>
        </row>
        <row r="1369">
          <cell r="C1369">
            <v>221102005532</v>
          </cell>
          <cell r="D1369" t="str">
            <v>10800221102005532</v>
          </cell>
          <cell r="E1369" t="str">
            <v>校级基于快速路径规划的环境监测移动机器人</v>
          </cell>
          <cell r="F1369" t="str">
            <v>王湘</v>
          </cell>
          <cell r="G1369" t="str">
            <v>2016021</v>
          </cell>
          <cell r="H1369">
            <v>0</v>
          </cell>
          <cell r="I1369">
            <v>0</v>
          </cell>
          <cell r="J1369">
            <v>0</v>
          </cell>
          <cell r="K1369">
            <v>0</v>
          </cell>
          <cell r="L1369">
            <v>0</v>
          </cell>
          <cell r="M1369">
            <v>0</v>
          </cell>
          <cell r="N1369">
            <v>0</v>
          </cell>
          <cell r="O1369">
            <v>0</v>
          </cell>
        </row>
        <row r="1370">
          <cell r="C1370">
            <v>221102005533</v>
          </cell>
          <cell r="D1370" t="str">
            <v>10800221102005533</v>
          </cell>
          <cell r="E1370" t="str">
            <v>国家级基于数字孪生的辐射屏蔽筒遥操作搬运</v>
          </cell>
          <cell r="F1370" t="str">
            <v>郭建文</v>
          </cell>
          <cell r="G1370" t="str">
            <v>2011012</v>
          </cell>
          <cell r="H1370">
            <v>0</v>
          </cell>
          <cell r="I1370">
            <v>0</v>
          </cell>
          <cell r="J1370">
            <v>0</v>
          </cell>
          <cell r="K1370">
            <v>0</v>
          </cell>
          <cell r="L1370">
            <v>0</v>
          </cell>
          <cell r="M1370">
            <v>0</v>
          </cell>
          <cell r="N1370">
            <v>0</v>
          </cell>
          <cell r="O1370">
            <v>0</v>
          </cell>
        </row>
        <row r="1371">
          <cell r="C1371">
            <v>221102005534</v>
          </cell>
          <cell r="D1371" t="str">
            <v>10800221102005534</v>
          </cell>
          <cell r="E1371" t="str">
            <v>校级应用于全地形的陆空两栖机器人</v>
          </cell>
          <cell r="F1371" t="str">
            <v>李荣泳</v>
          </cell>
          <cell r="G1371" t="str">
            <v>2007042</v>
          </cell>
          <cell r="H1371">
            <v>0</v>
          </cell>
          <cell r="I1371">
            <v>0</v>
          </cell>
          <cell r="J1371">
            <v>0</v>
          </cell>
          <cell r="K1371">
            <v>0</v>
          </cell>
          <cell r="L1371">
            <v>0</v>
          </cell>
          <cell r="M1371">
            <v>0</v>
          </cell>
          <cell r="N1371">
            <v>0</v>
          </cell>
          <cell r="O1371">
            <v>0</v>
          </cell>
        </row>
        <row r="1372">
          <cell r="C1372">
            <v>221102005535</v>
          </cell>
          <cell r="D1372" t="str">
            <v>10800221102005535</v>
          </cell>
          <cell r="E1372" t="str">
            <v>校级利用厨余垃圾制备锂离子电池负极材料</v>
          </cell>
          <cell r="F1372" t="str">
            <v>海洋</v>
          </cell>
          <cell r="G1372" t="str">
            <v>2017051</v>
          </cell>
          <cell r="H1372">
            <v>0</v>
          </cell>
          <cell r="I1372">
            <v>0</v>
          </cell>
          <cell r="J1372">
            <v>0</v>
          </cell>
          <cell r="K1372">
            <v>0</v>
          </cell>
          <cell r="L1372">
            <v>0</v>
          </cell>
          <cell r="M1372">
            <v>0</v>
          </cell>
          <cell r="N1372">
            <v>0</v>
          </cell>
          <cell r="O1372">
            <v>0</v>
          </cell>
        </row>
        <row r="1373">
          <cell r="C1373">
            <v>221102005536</v>
          </cell>
          <cell r="D1373" t="str">
            <v>10800221102005536</v>
          </cell>
          <cell r="E1373" t="str">
            <v>省级仿沙蜥蜴机器人</v>
          </cell>
          <cell r="F1373" t="str">
            <v>卢文娟</v>
          </cell>
          <cell r="G1373" t="str">
            <v>2019123</v>
          </cell>
          <cell r="H1373">
            <v>0</v>
          </cell>
          <cell r="I1373">
            <v>0</v>
          </cell>
          <cell r="J1373">
            <v>0</v>
          </cell>
          <cell r="K1373">
            <v>0</v>
          </cell>
          <cell r="L1373">
            <v>0</v>
          </cell>
          <cell r="M1373">
            <v>0</v>
          </cell>
          <cell r="N1373">
            <v>0</v>
          </cell>
          <cell r="O1373">
            <v>0</v>
          </cell>
        </row>
        <row r="1374">
          <cell r="C1374">
            <v>221102005537</v>
          </cell>
          <cell r="D1374" t="str">
            <v>10800221102005537</v>
          </cell>
          <cell r="E1374" t="str">
            <v>省级SLM气体循环优化系统及粉末回收自动</v>
          </cell>
          <cell r="F1374" t="str">
            <v>尚欣</v>
          </cell>
          <cell r="G1374" t="str">
            <v>2016046</v>
          </cell>
          <cell r="H1374">
            <v>0</v>
          </cell>
          <cell r="I1374">
            <v>0</v>
          </cell>
          <cell r="J1374">
            <v>0</v>
          </cell>
          <cell r="K1374">
            <v>0</v>
          </cell>
          <cell r="L1374">
            <v>0</v>
          </cell>
          <cell r="M1374">
            <v>0</v>
          </cell>
          <cell r="N1374">
            <v>0</v>
          </cell>
          <cell r="O1374">
            <v>0</v>
          </cell>
        </row>
        <row r="1375">
          <cell r="C1375">
            <v>221102005538</v>
          </cell>
          <cell r="D1375" t="str">
            <v>10800221102005538</v>
          </cell>
          <cell r="E1375" t="str">
            <v>校级基于视觉伺服的并联精密定位平台</v>
          </cell>
          <cell r="F1375" t="str">
            <v>梁经伦</v>
          </cell>
          <cell r="G1375" t="str">
            <v>2013029</v>
          </cell>
          <cell r="H1375">
            <v>0</v>
          </cell>
          <cell r="I1375">
            <v>0</v>
          </cell>
          <cell r="J1375">
            <v>0</v>
          </cell>
          <cell r="K1375">
            <v>0</v>
          </cell>
          <cell r="L1375">
            <v>0</v>
          </cell>
          <cell r="M1375">
            <v>0</v>
          </cell>
          <cell r="N1375">
            <v>0</v>
          </cell>
          <cell r="O1375">
            <v>0</v>
          </cell>
        </row>
        <row r="1376">
          <cell r="C1376">
            <v>221102005539</v>
          </cell>
          <cell r="D1376" t="str">
            <v>10800221102005539</v>
          </cell>
          <cell r="E1376" t="str">
            <v>校级光固化3D打印氧化锆陶瓷膏料制备及应</v>
          </cell>
          <cell r="F1376" t="str">
            <v>尚欣</v>
          </cell>
          <cell r="G1376" t="str">
            <v>2016046</v>
          </cell>
          <cell r="H1376">
            <v>0</v>
          </cell>
          <cell r="I1376">
            <v>0</v>
          </cell>
          <cell r="J1376">
            <v>0</v>
          </cell>
          <cell r="K1376">
            <v>0</v>
          </cell>
          <cell r="L1376">
            <v>0</v>
          </cell>
          <cell r="M1376">
            <v>0</v>
          </cell>
          <cell r="N1376">
            <v>0</v>
          </cell>
          <cell r="O1376">
            <v>0</v>
          </cell>
        </row>
        <row r="1377">
          <cell r="C1377">
            <v>221102005540</v>
          </cell>
          <cell r="D1377" t="str">
            <v>10800221102005540</v>
          </cell>
          <cell r="E1377" t="str">
            <v>省级仿生爬壁机器人的设计与开发</v>
          </cell>
          <cell r="F1377" t="str">
            <v>黄泳波</v>
          </cell>
          <cell r="G1377" t="str">
            <v>2005089</v>
          </cell>
          <cell r="H1377">
            <v>0</v>
          </cell>
          <cell r="I1377">
            <v>0</v>
          </cell>
          <cell r="J1377">
            <v>0</v>
          </cell>
          <cell r="K1377">
            <v>0</v>
          </cell>
          <cell r="L1377">
            <v>0</v>
          </cell>
          <cell r="M1377">
            <v>0</v>
          </cell>
          <cell r="N1377">
            <v>0</v>
          </cell>
          <cell r="O1377">
            <v>0</v>
          </cell>
        </row>
        <row r="1378">
          <cell r="C1378">
            <v>221102005541</v>
          </cell>
          <cell r="D1378" t="str">
            <v>10800221102005541</v>
          </cell>
          <cell r="E1378" t="str">
            <v>校级大棚种植的空气循环系统开发和应用</v>
          </cell>
          <cell r="F1378" t="str">
            <v>陈海彬</v>
          </cell>
          <cell r="G1378" t="str">
            <v>2007041</v>
          </cell>
          <cell r="H1378">
            <v>0</v>
          </cell>
          <cell r="I1378">
            <v>0</v>
          </cell>
          <cell r="J1378">
            <v>0</v>
          </cell>
          <cell r="K1378">
            <v>0</v>
          </cell>
          <cell r="L1378">
            <v>0</v>
          </cell>
          <cell r="M1378">
            <v>0</v>
          </cell>
          <cell r="N1378">
            <v>0</v>
          </cell>
          <cell r="O1378">
            <v>0</v>
          </cell>
        </row>
        <row r="1379">
          <cell r="C1379">
            <v>221102005542</v>
          </cell>
          <cell r="D1379" t="str">
            <v>10800221102005542</v>
          </cell>
          <cell r="E1379" t="str">
            <v>校级应用于复杂环境快速应急救援的智能飞行</v>
          </cell>
          <cell r="F1379" t="str">
            <v>曾达幸</v>
          </cell>
          <cell r="G1379" t="str">
            <v>2019818</v>
          </cell>
          <cell r="H1379">
            <v>0</v>
          </cell>
          <cell r="I1379">
            <v>0</v>
          </cell>
          <cell r="J1379">
            <v>0</v>
          </cell>
          <cell r="K1379">
            <v>0</v>
          </cell>
          <cell r="L1379">
            <v>0</v>
          </cell>
          <cell r="M1379">
            <v>0</v>
          </cell>
          <cell r="N1379">
            <v>0</v>
          </cell>
          <cell r="O1379">
            <v>0</v>
          </cell>
        </row>
        <row r="1380">
          <cell r="C1380">
            <v>221102005543</v>
          </cell>
          <cell r="D1380" t="str">
            <v>10800221102005543</v>
          </cell>
          <cell r="E1380" t="str">
            <v>国家级基于传感器户外定位的嵌入式智能交互</v>
          </cell>
          <cell r="F1380" t="str">
            <v>肖毅</v>
          </cell>
          <cell r="G1380" t="str">
            <v>2012053</v>
          </cell>
          <cell r="H1380">
            <v>0</v>
          </cell>
          <cell r="I1380">
            <v>0</v>
          </cell>
          <cell r="J1380">
            <v>0</v>
          </cell>
          <cell r="K1380">
            <v>0</v>
          </cell>
          <cell r="L1380">
            <v>0</v>
          </cell>
          <cell r="M1380">
            <v>0</v>
          </cell>
          <cell r="N1380">
            <v>0</v>
          </cell>
          <cell r="O1380">
            <v>0</v>
          </cell>
        </row>
        <row r="1381">
          <cell r="C1381">
            <v>221102005544</v>
          </cell>
          <cell r="D1381" t="str">
            <v>10800221102005544</v>
          </cell>
          <cell r="E1381" t="str">
            <v>省级跨视角信息融合的机械臂姿态跟踪及其在</v>
          </cell>
          <cell r="F1381" t="str">
            <v>张智聪</v>
          </cell>
          <cell r="G1381" t="str">
            <v>2009003</v>
          </cell>
          <cell r="H1381">
            <v>0</v>
          </cell>
          <cell r="I1381">
            <v>0</v>
          </cell>
          <cell r="J1381">
            <v>0</v>
          </cell>
          <cell r="K1381">
            <v>0</v>
          </cell>
          <cell r="L1381">
            <v>0</v>
          </cell>
          <cell r="M1381">
            <v>0</v>
          </cell>
          <cell r="N1381">
            <v>0</v>
          </cell>
          <cell r="O1381">
            <v>0</v>
          </cell>
        </row>
        <row r="1382">
          <cell r="C1382">
            <v>221102005545</v>
          </cell>
          <cell r="D1382" t="str">
            <v>10800221102005545</v>
          </cell>
          <cell r="E1382" t="str">
            <v>国家级基于水下探测的智能避障软体机器鱼</v>
          </cell>
          <cell r="F1382" t="str">
            <v>宋加雷</v>
          </cell>
          <cell r="G1382" t="str">
            <v>2018052</v>
          </cell>
          <cell r="H1382">
            <v>0</v>
          </cell>
          <cell r="I1382">
            <v>0</v>
          </cell>
          <cell r="J1382">
            <v>0</v>
          </cell>
          <cell r="K1382">
            <v>0</v>
          </cell>
          <cell r="L1382">
            <v>0</v>
          </cell>
          <cell r="M1382">
            <v>0</v>
          </cell>
          <cell r="N1382">
            <v>0</v>
          </cell>
          <cell r="O1382">
            <v>0</v>
          </cell>
        </row>
        <row r="1383">
          <cell r="C1383">
            <v>221102005546</v>
          </cell>
          <cell r="D1383" t="str">
            <v>10800221102005546</v>
          </cell>
          <cell r="E1383" t="str">
            <v>校级基于人工智能的仿生机器蛇</v>
          </cell>
          <cell r="F1383" t="str">
            <v>武静</v>
          </cell>
          <cell r="G1383" t="str">
            <v>2017045</v>
          </cell>
          <cell r="H1383">
            <v>0</v>
          </cell>
          <cell r="I1383">
            <v>0</v>
          </cell>
          <cell r="J1383">
            <v>0</v>
          </cell>
          <cell r="K1383">
            <v>0</v>
          </cell>
          <cell r="L1383">
            <v>0</v>
          </cell>
          <cell r="M1383">
            <v>0</v>
          </cell>
          <cell r="N1383">
            <v>0</v>
          </cell>
          <cell r="O1383">
            <v>0</v>
          </cell>
        </row>
        <row r="1384">
          <cell r="C1384">
            <v>221102005547</v>
          </cell>
          <cell r="D1384" t="str">
            <v>10800221102005547</v>
          </cell>
          <cell r="E1384" t="str">
            <v>校级美丽乡村的VR视觉</v>
          </cell>
          <cell r="F1384" t="str">
            <v>黄楚刁</v>
          </cell>
          <cell r="G1384" t="str">
            <v>2011013</v>
          </cell>
          <cell r="H1384">
            <v>0</v>
          </cell>
          <cell r="I1384">
            <v>0</v>
          </cell>
          <cell r="J1384">
            <v>0</v>
          </cell>
          <cell r="K1384">
            <v>0</v>
          </cell>
          <cell r="L1384">
            <v>0</v>
          </cell>
          <cell r="M1384">
            <v>0</v>
          </cell>
          <cell r="N1384">
            <v>0</v>
          </cell>
          <cell r="O1384">
            <v>0</v>
          </cell>
        </row>
        <row r="1385">
          <cell r="C1385">
            <v>221102005548</v>
          </cell>
          <cell r="D1385" t="str">
            <v>10800221102005548</v>
          </cell>
          <cell r="E1385" t="str">
            <v>校级基于同伴介入法的自闭症儿童互动教具产</v>
          </cell>
          <cell r="F1385" t="str">
            <v>谢黎</v>
          </cell>
          <cell r="G1385" t="str">
            <v>2004031</v>
          </cell>
          <cell r="H1385">
            <v>0</v>
          </cell>
          <cell r="I1385">
            <v>0</v>
          </cell>
          <cell r="J1385">
            <v>0</v>
          </cell>
          <cell r="K1385">
            <v>0</v>
          </cell>
          <cell r="L1385">
            <v>0</v>
          </cell>
          <cell r="M1385">
            <v>0</v>
          </cell>
          <cell r="N1385">
            <v>0</v>
          </cell>
          <cell r="O1385">
            <v>0</v>
          </cell>
        </row>
        <row r="1386">
          <cell r="C1386">
            <v>221102005549</v>
          </cell>
          <cell r="D1386" t="str">
            <v>10800221102005549</v>
          </cell>
          <cell r="E1386" t="str">
            <v>校级一种仿生扑翼机器鸟的创新结构</v>
          </cell>
          <cell r="F1386" t="str">
            <v>宋加雷</v>
          </cell>
          <cell r="G1386" t="str">
            <v>2018052</v>
          </cell>
          <cell r="H1386">
            <v>0</v>
          </cell>
          <cell r="I1386">
            <v>0</v>
          </cell>
          <cell r="J1386">
            <v>0</v>
          </cell>
          <cell r="K1386">
            <v>0</v>
          </cell>
          <cell r="L1386">
            <v>0</v>
          </cell>
          <cell r="M1386">
            <v>0</v>
          </cell>
          <cell r="N1386">
            <v>0</v>
          </cell>
          <cell r="O1386">
            <v>0</v>
          </cell>
        </row>
        <row r="1387">
          <cell r="C1387">
            <v>221102005550</v>
          </cell>
          <cell r="D1387" t="str">
            <v>10800221102005550</v>
          </cell>
          <cell r="E1387" t="str">
            <v>校级仿生振荡扑翼能量捕获装置研究</v>
          </cell>
          <cell r="F1387" t="str">
            <v>汪超</v>
          </cell>
          <cell r="G1387" t="str">
            <v>2018119</v>
          </cell>
          <cell r="H1387">
            <v>0</v>
          </cell>
          <cell r="I1387">
            <v>0</v>
          </cell>
          <cell r="J1387">
            <v>0</v>
          </cell>
          <cell r="K1387">
            <v>0</v>
          </cell>
          <cell r="L1387">
            <v>0</v>
          </cell>
          <cell r="M1387">
            <v>0</v>
          </cell>
          <cell r="N1387">
            <v>0</v>
          </cell>
          <cell r="O1387">
            <v>0</v>
          </cell>
        </row>
        <row r="1388">
          <cell r="C1388">
            <v>221102005551</v>
          </cell>
          <cell r="D1388" t="str">
            <v>10800221102005551</v>
          </cell>
          <cell r="E1388" t="str">
            <v>校级基于CMF设计方法的智能手表创新路径</v>
          </cell>
          <cell r="F1388" t="str">
            <v>王铁球</v>
          </cell>
          <cell r="G1388" t="str">
            <v>2003097</v>
          </cell>
          <cell r="H1388">
            <v>0</v>
          </cell>
          <cell r="I1388">
            <v>0</v>
          </cell>
          <cell r="J1388">
            <v>0</v>
          </cell>
          <cell r="K1388">
            <v>0</v>
          </cell>
          <cell r="L1388">
            <v>0</v>
          </cell>
          <cell r="M1388">
            <v>0</v>
          </cell>
          <cell r="N1388">
            <v>0</v>
          </cell>
          <cell r="O1388">
            <v>0</v>
          </cell>
        </row>
        <row r="1389">
          <cell r="C1389">
            <v>221102005552</v>
          </cell>
          <cell r="D1389" t="str">
            <v>10800221102005552</v>
          </cell>
          <cell r="E1389" t="str">
            <v>省级基于数字孪生的6DOF机械臂状态监测</v>
          </cell>
          <cell r="F1389" t="str">
            <v>张绍辉</v>
          </cell>
          <cell r="G1389" t="str">
            <v>2020037</v>
          </cell>
          <cell r="H1389">
            <v>0</v>
          </cell>
          <cell r="I1389">
            <v>0</v>
          </cell>
          <cell r="J1389">
            <v>0</v>
          </cell>
          <cell r="K1389">
            <v>0</v>
          </cell>
          <cell r="L1389">
            <v>0</v>
          </cell>
          <cell r="M1389">
            <v>0</v>
          </cell>
          <cell r="N1389">
            <v>0</v>
          </cell>
          <cell r="O1389">
            <v>0</v>
          </cell>
        </row>
        <row r="1390">
          <cell r="C1390">
            <v>221102005553</v>
          </cell>
          <cell r="D1390" t="str">
            <v>10800221102005553</v>
          </cell>
          <cell r="E1390" t="str">
            <v>校级一种结合机器视觉的海洋微塑料检测装置</v>
          </cell>
          <cell r="F1390" t="str">
            <v>张文涛</v>
          </cell>
          <cell r="G1390" t="str">
            <v>2017101</v>
          </cell>
          <cell r="H1390">
            <v>0</v>
          </cell>
          <cell r="I1390">
            <v>0</v>
          </cell>
          <cell r="J1390">
            <v>0</v>
          </cell>
          <cell r="K1390">
            <v>0</v>
          </cell>
          <cell r="L1390">
            <v>0</v>
          </cell>
          <cell r="M1390">
            <v>0</v>
          </cell>
          <cell r="N1390">
            <v>0</v>
          </cell>
          <cell r="O1390">
            <v>0</v>
          </cell>
        </row>
        <row r="1391">
          <cell r="C1391">
            <v>221102005554</v>
          </cell>
          <cell r="D1391" t="str">
            <v>10800221102005554</v>
          </cell>
          <cell r="E1391" t="str">
            <v>校级基于MeArm机械臂的残余振动抑制研</v>
          </cell>
          <cell r="F1391" t="str">
            <v>彭云</v>
          </cell>
          <cell r="G1391" t="str">
            <v>2017019</v>
          </cell>
          <cell r="H1391">
            <v>0</v>
          </cell>
          <cell r="I1391">
            <v>0</v>
          </cell>
          <cell r="J1391">
            <v>0</v>
          </cell>
          <cell r="K1391">
            <v>0</v>
          </cell>
          <cell r="L1391">
            <v>0</v>
          </cell>
          <cell r="M1391">
            <v>0</v>
          </cell>
          <cell r="N1391">
            <v>0</v>
          </cell>
          <cell r="O1391">
            <v>0</v>
          </cell>
        </row>
        <row r="1392">
          <cell r="C1392">
            <v>221102005555</v>
          </cell>
          <cell r="D1392" t="str">
            <v>10800221102005555</v>
          </cell>
          <cell r="E1392" t="str">
            <v>校级基于折纸的具有可编程变形模式的软体机</v>
          </cell>
          <cell r="F1392" t="str">
            <v>彭云</v>
          </cell>
          <cell r="G1392" t="str">
            <v>2017019</v>
          </cell>
          <cell r="H1392">
            <v>0</v>
          </cell>
          <cell r="I1392">
            <v>0</v>
          </cell>
          <cell r="J1392">
            <v>0</v>
          </cell>
          <cell r="K1392">
            <v>0</v>
          </cell>
          <cell r="L1392">
            <v>0</v>
          </cell>
          <cell r="M1392">
            <v>0</v>
          </cell>
          <cell r="N1392">
            <v>0</v>
          </cell>
          <cell r="O1392">
            <v>0</v>
          </cell>
        </row>
        <row r="1393">
          <cell r="C1393">
            <v>221102005556</v>
          </cell>
          <cell r="D1393" t="str">
            <v>10800221102005556</v>
          </cell>
          <cell r="E1393" t="str">
            <v>校级环保型铝合金表面钛锆转化膜的制备和成</v>
          </cell>
          <cell r="F1393" t="str">
            <v>廖忠淼</v>
          </cell>
          <cell r="G1393" t="str">
            <v>2017141</v>
          </cell>
          <cell r="H1393">
            <v>0</v>
          </cell>
          <cell r="I1393">
            <v>0</v>
          </cell>
          <cell r="J1393">
            <v>0</v>
          </cell>
          <cell r="K1393">
            <v>0</v>
          </cell>
          <cell r="L1393">
            <v>0</v>
          </cell>
          <cell r="M1393">
            <v>0</v>
          </cell>
          <cell r="N1393">
            <v>0</v>
          </cell>
          <cell r="O1393">
            <v>0</v>
          </cell>
        </row>
        <row r="1394">
          <cell r="C1394">
            <v>221102005557</v>
          </cell>
          <cell r="D1394" t="str">
            <v>10800221102005557</v>
          </cell>
          <cell r="E1394" t="str">
            <v>校级液态金属芯片导热材料开发及其工程应用</v>
          </cell>
          <cell r="F1394" t="str">
            <v>巫运辉</v>
          </cell>
          <cell r="G1394" t="str">
            <v>2019057</v>
          </cell>
          <cell r="H1394">
            <v>0</v>
          </cell>
          <cell r="I1394">
            <v>0</v>
          </cell>
          <cell r="J1394">
            <v>0</v>
          </cell>
          <cell r="K1394">
            <v>0</v>
          </cell>
          <cell r="L1394">
            <v>0</v>
          </cell>
          <cell r="M1394">
            <v>0</v>
          </cell>
          <cell r="N1394">
            <v>0</v>
          </cell>
          <cell r="O1394">
            <v>0</v>
          </cell>
        </row>
        <row r="1395">
          <cell r="C1395">
            <v>221102005558</v>
          </cell>
          <cell r="D1395" t="str">
            <v>10800221102005558</v>
          </cell>
          <cell r="E1395" t="str">
            <v>校级碳-金属硫化物核壳纳米球的制备及其电</v>
          </cell>
          <cell r="F1395" t="str">
            <v>张东东</v>
          </cell>
          <cell r="G1395" t="str">
            <v>2019052</v>
          </cell>
          <cell r="H1395">
            <v>0</v>
          </cell>
          <cell r="I1395">
            <v>0</v>
          </cell>
          <cell r="J1395">
            <v>0</v>
          </cell>
          <cell r="K1395">
            <v>0</v>
          </cell>
          <cell r="L1395">
            <v>0</v>
          </cell>
          <cell r="M1395">
            <v>0</v>
          </cell>
          <cell r="N1395">
            <v>0</v>
          </cell>
          <cell r="O1395">
            <v>0</v>
          </cell>
        </row>
        <row r="1396">
          <cell r="C1396">
            <v>221102005559</v>
          </cell>
          <cell r="D1396" t="str">
            <v>10800221102005559</v>
          </cell>
          <cell r="E1396" t="str">
            <v>省级具有宽温域减震降噪功能复合材料制备</v>
          </cell>
          <cell r="F1396" t="str">
            <v>杨树颜</v>
          </cell>
          <cell r="G1396" t="str">
            <v>2012035</v>
          </cell>
          <cell r="H1396">
            <v>0</v>
          </cell>
          <cell r="I1396">
            <v>0</v>
          </cell>
          <cell r="J1396">
            <v>0</v>
          </cell>
          <cell r="K1396">
            <v>0</v>
          </cell>
          <cell r="L1396">
            <v>0</v>
          </cell>
          <cell r="M1396">
            <v>0</v>
          </cell>
          <cell r="N1396">
            <v>0</v>
          </cell>
          <cell r="O1396">
            <v>0</v>
          </cell>
        </row>
        <row r="1397">
          <cell r="C1397">
            <v>221102005560</v>
          </cell>
          <cell r="D1397" t="str">
            <v>10800221102005560</v>
          </cell>
          <cell r="E1397" t="str">
            <v>省级热电型温度响应纳米涂层设计及其火灾预</v>
          </cell>
          <cell r="F1397" t="str">
            <v>谢华理</v>
          </cell>
          <cell r="G1397" t="str">
            <v>2020064</v>
          </cell>
          <cell r="H1397">
            <v>0</v>
          </cell>
          <cell r="I1397">
            <v>0</v>
          </cell>
          <cell r="J1397">
            <v>0</v>
          </cell>
          <cell r="K1397">
            <v>0</v>
          </cell>
          <cell r="L1397">
            <v>0</v>
          </cell>
          <cell r="M1397">
            <v>0</v>
          </cell>
          <cell r="N1397">
            <v>0</v>
          </cell>
          <cell r="O1397">
            <v>0</v>
          </cell>
        </row>
        <row r="1398">
          <cell r="C1398">
            <v>221102005561</v>
          </cell>
          <cell r="D1398" t="str">
            <v>10800221102005561</v>
          </cell>
          <cell r="E1398" t="str">
            <v>校级AZ91D镁合金笔记本电脑外壳表面钼</v>
          </cell>
          <cell r="F1398" t="str">
            <v>祝闻</v>
          </cell>
          <cell r="G1398" t="str">
            <v>2017065</v>
          </cell>
          <cell r="H1398">
            <v>0</v>
          </cell>
          <cell r="I1398">
            <v>0</v>
          </cell>
          <cell r="J1398">
            <v>0</v>
          </cell>
          <cell r="K1398">
            <v>0</v>
          </cell>
          <cell r="L1398">
            <v>0</v>
          </cell>
          <cell r="M1398">
            <v>0</v>
          </cell>
          <cell r="N1398">
            <v>0</v>
          </cell>
          <cell r="O1398">
            <v>0</v>
          </cell>
        </row>
        <row r="1399">
          <cell r="C1399">
            <v>221102005562</v>
          </cell>
          <cell r="D1399" t="str">
            <v>10800221102005562</v>
          </cell>
          <cell r="E1399" t="str">
            <v>校级极性单层过渡金属二硫族化合物Rash</v>
          </cell>
          <cell r="F1399" t="str">
            <v>陈文周</v>
          </cell>
          <cell r="G1399" t="str">
            <v>2019061</v>
          </cell>
          <cell r="H1399">
            <v>0</v>
          </cell>
          <cell r="I1399">
            <v>0</v>
          </cell>
          <cell r="J1399">
            <v>0</v>
          </cell>
          <cell r="K1399">
            <v>0</v>
          </cell>
          <cell r="L1399">
            <v>0</v>
          </cell>
          <cell r="M1399">
            <v>0</v>
          </cell>
          <cell r="N1399">
            <v>0</v>
          </cell>
          <cell r="O1399">
            <v>0</v>
          </cell>
        </row>
        <row r="1400">
          <cell r="C1400">
            <v>221102005563</v>
          </cell>
          <cell r="D1400" t="str">
            <v>10800221102005563</v>
          </cell>
          <cell r="E1400" t="str">
            <v>校级可降解锌合金表面微弧氧化涂层研究</v>
          </cell>
          <cell r="F1400" t="str">
            <v>万鹏</v>
          </cell>
          <cell r="G1400" t="str">
            <v>2018002</v>
          </cell>
          <cell r="H1400">
            <v>0</v>
          </cell>
          <cell r="I1400">
            <v>0</v>
          </cell>
          <cell r="J1400">
            <v>0</v>
          </cell>
          <cell r="K1400">
            <v>0</v>
          </cell>
          <cell r="L1400">
            <v>0</v>
          </cell>
          <cell r="M1400">
            <v>0</v>
          </cell>
          <cell r="N1400">
            <v>0</v>
          </cell>
          <cell r="O1400">
            <v>0</v>
          </cell>
        </row>
        <row r="1401">
          <cell r="C1401">
            <v>221102005564</v>
          </cell>
          <cell r="D1401" t="str">
            <v>10800221102005564</v>
          </cell>
          <cell r="E1401" t="str">
            <v>校级传感器用高度可拉伸导电超疏水材料的关</v>
          </cell>
          <cell r="F1401" t="str">
            <v>苏晓竞</v>
          </cell>
          <cell r="G1401" t="str">
            <v>2020065</v>
          </cell>
          <cell r="H1401">
            <v>0</v>
          </cell>
          <cell r="I1401">
            <v>0</v>
          </cell>
          <cell r="J1401">
            <v>0</v>
          </cell>
          <cell r="K1401">
            <v>0</v>
          </cell>
          <cell r="L1401">
            <v>0</v>
          </cell>
          <cell r="M1401">
            <v>0</v>
          </cell>
          <cell r="N1401">
            <v>0</v>
          </cell>
          <cell r="O1401">
            <v>0</v>
          </cell>
        </row>
        <row r="1402">
          <cell r="C1402">
            <v>221102005566</v>
          </cell>
          <cell r="D1402" t="str">
            <v>10800221102005566</v>
          </cell>
          <cell r="E1402" t="str">
            <v>校级表达性艺术治疗技术在大学生心理健康教</v>
          </cell>
          <cell r="F1402" t="str">
            <v>刘健</v>
          </cell>
          <cell r="G1402" t="str">
            <v>1993042</v>
          </cell>
          <cell r="H1402">
            <v>0</v>
          </cell>
          <cell r="I1402">
            <v>0</v>
          </cell>
          <cell r="J1402">
            <v>0</v>
          </cell>
          <cell r="K1402">
            <v>0</v>
          </cell>
          <cell r="L1402">
            <v>0</v>
          </cell>
          <cell r="M1402">
            <v>0</v>
          </cell>
          <cell r="N1402">
            <v>0</v>
          </cell>
          <cell r="O1402">
            <v>0</v>
          </cell>
        </row>
        <row r="1403">
          <cell r="C1403">
            <v>221102005567</v>
          </cell>
          <cell r="D1403" t="str">
            <v>10800221102005567</v>
          </cell>
          <cell r="E1403" t="str">
            <v>校级新媒体时代下高校创业教育体系研究——</v>
          </cell>
          <cell r="F1403" t="str">
            <v>熊涛</v>
          </cell>
          <cell r="G1403" t="str">
            <v>2012056</v>
          </cell>
          <cell r="H1403">
            <v>0</v>
          </cell>
          <cell r="I1403">
            <v>0</v>
          </cell>
          <cell r="J1403">
            <v>0</v>
          </cell>
          <cell r="K1403">
            <v>0</v>
          </cell>
          <cell r="L1403">
            <v>0</v>
          </cell>
          <cell r="M1403">
            <v>0</v>
          </cell>
          <cell r="N1403">
            <v>0</v>
          </cell>
          <cell r="O1403">
            <v>0</v>
          </cell>
        </row>
        <row r="1404">
          <cell r="C1404">
            <v>221102005568</v>
          </cell>
          <cell r="D1404" t="str">
            <v>10800221102005568</v>
          </cell>
          <cell r="E1404" t="str">
            <v>校级文化特色视角下的“城市名片”创建研究</v>
          </cell>
          <cell r="F1404" t="str">
            <v>邓毅青</v>
          </cell>
          <cell r="G1404" t="str">
            <v>2011014</v>
          </cell>
          <cell r="H1404">
            <v>0</v>
          </cell>
          <cell r="I1404">
            <v>0</v>
          </cell>
          <cell r="J1404">
            <v>0</v>
          </cell>
          <cell r="K1404">
            <v>0</v>
          </cell>
          <cell r="L1404">
            <v>0</v>
          </cell>
          <cell r="M1404">
            <v>0</v>
          </cell>
          <cell r="N1404">
            <v>0</v>
          </cell>
          <cell r="O1404">
            <v>0</v>
          </cell>
        </row>
        <row r="1405">
          <cell r="C1405">
            <v>221102005569</v>
          </cell>
          <cell r="D1405" t="str">
            <v>10800221102005569</v>
          </cell>
          <cell r="E1405" t="str">
            <v>校级“老友学堂”互联网+智慧助老模式探索</v>
          </cell>
          <cell r="F1405" t="str">
            <v>刘文渊</v>
          </cell>
          <cell r="G1405" t="str">
            <v>2018262</v>
          </cell>
          <cell r="H1405">
            <v>0</v>
          </cell>
          <cell r="I1405">
            <v>0</v>
          </cell>
          <cell r="J1405">
            <v>0</v>
          </cell>
          <cell r="K1405">
            <v>0</v>
          </cell>
          <cell r="L1405">
            <v>0</v>
          </cell>
          <cell r="M1405">
            <v>0</v>
          </cell>
          <cell r="N1405">
            <v>0</v>
          </cell>
          <cell r="O1405">
            <v>0</v>
          </cell>
        </row>
        <row r="1406">
          <cell r="C1406">
            <v>221102005570</v>
          </cell>
          <cell r="D1406" t="str">
            <v>10800221102005570</v>
          </cell>
          <cell r="E1406" t="str">
            <v>省级课外培训，是爱还是碍：义务教育阶段子</v>
          </cell>
          <cell r="F1406" t="str">
            <v>谷云燕</v>
          </cell>
          <cell r="G1406" t="str">
            <v>2004037</v>
          </cell>
          <cell r="H1406">
            <v>0</v>
          </cell>
          <cell r="I1406">
            <v>0</v>
          </cell>
          <cell r="J1406">
            <v>0</v>
          </cell>
          <cell r="K1406">
            <v>0</v>
          </cell>
          <cell r="L1406">
            <v>0</v>
          </cell>
          <cell r="M1406">
            <v>0</v>
          </cell>
          <cell r="N1406">
            <v>0</v>
          </cell>
          <cell r="O1406">
            <v>0</v>
          </cell>
        </row>
        <row r="1407">
          <cell r="C1407">
            <v>221102005571</v>
          </cell>
          <cell r="D1407" t="str">
            <v>10800221102005571</v>
          </cell>
          <cell r="E1407" t="str">
            <v>校级缓解疾病年轻化 推动医疗便利化</v>
          </cell>
          <cell r="F1407" t="str">
            <v>陈永栓</v>
          </cell>
          <cell r="G1407" t="str">
            <v>2017016</v>
          </cell>
          <cell r="H1407">
            <v>0</v>
          </cell>
          <cell r="I1407">
            <v>0</v>
          </cell>
          <cell r="J1407">
            <v>0</v>
          </cell>
          <cell r="K1407">
            <v>0</v>
          </cell>
          <cell r="L1407">
            <v>0</v>
          </cell>
          <cell r="M1407">
            <v>0</v>
          </cell>
          <cell r="N1407">
            <v>0</v>
          </cell>
          <cell r="O1407">
            <v>0</v>
          </cell>
        </row>
        <row r="1408">
          <cell r="C1408">
            <v>221102005572</v>
          </cell>
          <cell r="D1408" t="str">
            <v>10800221102005572</v>
          </cell>
          <cell r="E1408" t="str">
            <v>校级Max-U</v>
          </cell>
          <cell r="F1408" t="str">
            <v>周兆鸿</v>
          </cell>
          <cell r="G1408" t="str">
            <v>2008047</v>
          </cell>
          <cell r="H1408">
            <v>0</v>
          </cell>
          <cell r="I1408">
            <v>0</v>
          </cell>
          <cell r="J1408">
            <v>0</v>
          </cell>
          <cell r="K1408">
            <v>0</v>
          </cell>
          <cell r="L1408">
            <v>0</v>
          </cell>
          <cell r="M1408">
            <v>0</v>
          </cell>
          <cell r="N1408">
            <v>0</v>
          </cell>
          <cell r="O1408">
            <v>0</v>
          </cell>
        </row>
        <row r="1409">
          <cell r="C1409">
            <v>221102005573</v>
          </cell>
          <cell r="D1409" t="str">
            <v>10800221102005573</v>
          </cell>
          <cell r="E1409" t="str">
            <v>校级莞易——更便捷的二手平台</v>
          </cell>
          <cell r="F1409" t="str">
            <v>张林云</v>
          </cell>
          <cell r="G1409" t="str">
            <v>2008021</v>
          </cell>
          <cell r="H1409">
            <v>0</v>
          </cell>
          <cell r="I1409">
            <v>0</v>
          </cell>
          <cell r="J1409">
            <v>0</v>
          </cell>
          <cell r="K1409">
            <v>0</v>
          </cell>
          <cell r="L1409">
            <v>0</v>
          </cell>
          <cell r="M1409">
            <v>0</v>
          </cell>
          <cell r="N1409">
            <v>0</v>
          </cell>
          <cell r="O1409">
            <v>0</v>
          </cell>
        </row>
        <row r="1410">
          <cell r="C1410">
            <v>221102005574</v>
          </cell>
          <cell r="D1410" t="str">
            <v>10800221102005574</v>
          </cell>
          <cell r="E1410" t="str">
            <v>校级基于资助育人理念的高校学生组织育人路</v>
          </cell>
          <cell r="F1410" t="str">
            <v>周兆鸿</v>
          </cell>
          <cell r="G1410" t="str">
            <v>2008047</v>
          </cell>
          <cell r="H1410">
            <v>0</v>
          </cell>
          <cell r="I1410">
            <v>0</v>
          </cell>
          <cell r="J1410">
            <v>0</v>
          </cell>
          <cell r="K1410">
            <v>0</v>
          </cell>
          <cell r="L1410">
            <v>0</v>
          </cell>
          <cell r="M1410">
            <v>0</v>
          </cell>
          <cell r="N1410">
            <v>0</v>
          </cell>
          <cell r="O1410">
            <v>0</v>
          </cell>
        </row>
        <row r="1411">
          <cell r="C1411">
            <v>221102005575</v>
          </cell>
          <cell r="D1411" t="str">
            <v>10800221102005575</v>
          </cell>
          <cell r="E1411" t="str">
            <v>校级乡村振兴战略下农村物流支持特色产业发</v>
          </cell>
          <cell r="F1411" t="str">
            <v>陈传营</v>
          </cell>
          <cell r="G1411" t="str">
            <v>2019046</v>
          </cell>
          <cell r="H1411">
            <v>0</v>
          </cell>
          <cell r="I1411">
            <v>0</v>
          </cell>
          <cell r="J1411">
            <v>0</v>
          </cell>
          <cell r="K1411">
            <v>0</v>
          </cell>
          <cell r="L1411">
            <v>0</v>
          </cell>
          <cell r="M1411">
            <v>0</v>
          </cell>
          <cell r="N1411">
            <v>0</v>
          </cell>
          <cell r="O1411">
            <v>0</v>
          </cell>
        </row>
        <row r="1412">
          <cell r="C1412">
            <v>221102005576</v>
          </cell>
          <cell r="D1412" t="str">
            <v>10800221102005576</v>
          </cell>
          <cell r="E1412" t="str">
            <v>校级粤港澳大湾区民办中小学教师职业内卷</v>
          </cell>
          <cell r="F1412" t="str">
            <v>刘勉</v>
          </cell>
          <cell r="G1412" t="str">
            <v>2013057</v>
          </cell>
          <cell r="H1412">
            <v>0</v>
          </cell>
          <cell r="I1412">
            <v>0</v>
          </cell>
          <cell r="J1412">
            <v>0</v>
          </cell>
          <cell r="K1412">
            <v>0</v>
          </cell>
          <cell r="L1412">
            <v>0</v>
          </cell>
          <cell r="M1412">
            <v>0</v>
          </cell>
          <cell r="N1412">
            <v>0</v>
          </cell>
          <cell r="O1412">
            <v>0</v>
          </cell>
        </row>
        <row r="1413">
          <cell r="C1413">
            <v>221102005577</v>
          </cell>
          <cell r="D1413" t="str">
            <v>10800221102005577</v>
          </cell>
          <cell r="E1413" t="str">
            <v>校级女大学生外貌焦虑、自悯与情绪性进食的</v>
          </cell>
          <cell r="F1413" t="str">
            <v>刘勉</v>
          </cell>
          <cell r="G1413" t="str">
            <v>2013057</v>
          </cell>
          <cell r="H1413">
            <v>0</v>
          </cell>
          <cell r="I1413">
            <v>0</v>
          </cell>
          <cell r="J1413">
            <v>0</v>
          </cell>
          <cell r="K1413">
            <v>0</v>
          </cell>
          <cell r="L1413">
            <v>0</v>
          </cell>
          <cell r="M1413">
            <v>0</v>
          </cell>
          <cell r="N1413">
            <v>0</v>
          </cell>
          <cell r="O1413">
            <v>0</v>
          </cell>
        </row>
        <row r="1414">
          <cell r="C1414">
            <v>221102005578</v>
          </cell>
          <cell r="D1414" t="str">
            <v>10800221102005578</v>
          </cell>
          <cell r="E1414" t="str">
            <v>省级孤岛之困如何解围：老年人数字鸿沟跨越</v>
          </cell>
          <cell r="F1414" t="str">
            <v>方妙英</v>
          </cell>
          <cell r="G1414" t="str">
            <v>2012018</v>
          </cell>
          <cell r="H1414">
            <v>0</v>
          </cell>
          <cell r="I1414">
            <v>0</v>
          </cell>
          <cell r="J1414">
            <v>0</v>
          </cell>
          <cell r="K1414">
            <v>0</v>
          </cell>
          <cell r="L1414">
            <v>0</v>
          </cell>
          <cell r="M1414">
            <v>0</v>
          </cell>
          <cell r="N1414">
            <v>0</v>
          </cell>
          <cell r="O1414">
            <v>0</v>
          </cell>
        </row>
        <row r="1415">
          <cell r="C1415">
            <v>221102005579</v>
          </cell>
          <cell r="D1415" t="str">
            <v>10800221102005579</v>
          </cell>
          <cell r="E1415" t="str">
            <v>校级基于云开发的新型高校自主学习规划平台</v>
          </cell>
          <cell r="F1415" t="str">
            <v>贺艳春</v>
          </cell>
          <cell r="G1415" t="str">
            <v>2006011</v>
          </cell>
          <cell r="H1415">
            <v>0</v>
          </cell>
          <cell r="I1415">
            <v>0</v>
          </cell>
          <cell r="J1415">
            <v>0</v>
          </cell>
          <cell r="K1415">
            <v>0</v>
          </cell>
          <cell r="L1415">
            <v>0</v>
          </cell>
          <cell r="M1415">
            <v>0</v>
          </cell>
          <cell r="N1415">
            <v>0</v>
          </cell>
          <cell r="O1415">
            <v>0</v>
          </cell>
        </row>
        <row r="1416">
          <cell r="C1416">
            <v>221102005580</v>
          </cell>
          <cell r="D1416" t="str">
            <v>10800221102005580</v>
          </cell>
          <cell r="E1416" t="str">
            <v>省级社区团购消费者消费行为调查研究——基</v>
          </cell>
          <cell r="F1416" t="str">
            <v>程守红</v>
          </cell>
          <cell r="G1416" t="str">
            <v>2004036</v>
          </cell>
          <cell r="H1416">
            <v>0</v>
          </cell>
          <cell r="I1416">
            <v>0</v>
          </cell>
          <cell r="J1416">
            <v>0</v>
          </cell>
          <cell r="K1416">
            <v>0</v>
          </cell>
          <cell r="L1416">
            <v>0</v>
          </cell>
          <cell r="M1416">
            <v>0</v>
          </cell>
          <cell r="N1416">
            <v>0</v>
          </cell>
          <cell r="O1416">
            <v>0</v>
          </cell>
        </row>
        <row r="1417">
          <cell r="C1417">
            <v>221102005581</v>
          </cell>
          <cell r="D1417" t="str">
            <v>10800221102005581</v>
          </cell>
          <cell r="E1417" t="str">
            <v>省级激发需求活力：后疫情时代消费观变化与</v>
          </cell>
          <cell r="F1417" t="str">
            <v>宋忆宁</v>
          </cell>
          <cell r="G1417" t="str">
            <v>2019045</v>
          </cell>
          <cell r="H1417">
            <v>0</v>
          </cell>
          <cell r="I1417">
            <v>0</v>
          </cell>
          <cell r="J1417">
            <v>0</v>
          </cell>
          <cell r="K1417">
            <v>0</v>
          </cell>
          <cell r="L1417">
            <v>0</v>
          </cell>
          <cell r="M1417">
            <v>0</v>
          </cell>
          <cell r="N1417">
            <v>0</v>
          </cell>
          <cell r="O1417">
            <v>0</v>
          </cell>
        </row>
        <row r="1418">
          <cell r="C1418">
            <v>221102005582</v>
          </cell>
          <cell r="D1418" t="str">
            <v>10800221102005582</v>
          </cell>
          <cell r="E1418" t="str">
            <v>校级数字赋能粤港澳大湾区乡村振兴的实现路</v>
          </cell>
          <cell r="F1418" t="str">
            <v>陈永栓</v>
          </cell>
          <cell r="G1418" t="str">
            <v>2017016</v>
          </cell>
          <cell r="H1418">
            <v>0</v>
          </cell>
          <cell r="I1418">
            <v>0</v>
          </cell>
          <cell r="J1418">
            <v>0</v>
          </cell>
          <cell r="K1418">
            <v>0</v>
          </cell>
          <cell r="L1418">
            <v>0</v>
          </cell>
          <cell r="M1418">
            <v>0</v>
          </cell>
          <cell r="N1418">
            <v>0</v>
          </cell>
          <cell r="O1418">
            <v>0</v>
          </cell>
        </row>
        <row r="1419">
          <cell r="C1419">
            <v>221102005583</v>
          </cell>
          <cell r="D1419" t="str">
            <v>10800221102005583</v>
          </cell>
          <cell r="E1419" t="str">
            <v>校级新媒体时代下大学生红色教育体系的研究</v>
          </cell>
          <cell r="F1419" t="str">
            <v>左涛</v>
          </cell>
          <cell r="G1419" t="str">
            <v>2020017</v>
          </cell>
          <cell r="H1419">
            <v>0</v>
          </cell>
          <cell r="I1419">
            <v>0</v>
          </cell>
          <cell r="J1419">
            <v>0</v>
          </cell>
          <cell r="K1419">
            <v>0</v>
          </cell>
          <cell r="L1419">
            <v>0</v>
          </cell>
          <cell r="M1419">
            <v>0</v>
          </cell>
          <cell r="N1419">
            <v>0</v>
          </cell>
          <cell r="O1419">
            <v>0</v>
          </cell>
        </row>
        <row r="1420">
          <cell r="C1420">
            <v>221102005584</v>
          </cell>
          <cell r="D1420" t="str">
            <v>10800221102005584</v>
          </cell>
          <cell r="E1420" t="str">
            <v>校级传承莞邑体育精神、弘扬篮球文化——东</v>
          </cell>
          <cell r="F1420" t="str">
            <v>范鹏</v>
          </cell>
          <cell r="G1420" t="str">
            <v>2019029</v>
          </cell>
          <cell r="H1420">
            <v>0</v>
          </cell>
          <cell r="I1420">
            <v>0</v>
          </cell>
          <cell r="J1420">
            <v>0</v>
          </cell>
          <cell r="K1420">
            <v>0</v>
          </cell>
          <cell r="L1420">
            <v>0</v>
          </cell>
          <cell r="M1420">
            <v>0</v>
          </cell>
          <cell r="N1420">
            <v>0</v>
          </cell>
          <cell r="O1420">
            <v>0</v>
          </cell>
        </row>
        <row r="1421">
          <cell r="C1421">
            <v>221102005585</v>
          </cell>
          <cell r="D1421" t="str">
            <v>10800221102005585</v>
          </cell>
          <cell r="E1421" t="str">
            <v>省级“老漂族”语言使用与社会适应的研究</v>
          </cell>
          <cell r="F1421" t="str">
            <v>张斌华</v>
          </cell>
          <cell r="G1421" t="str">
            <v>2006047</v>
          </cell>
          <cell r="H1421">
            <v>0</v>
          </cell>
          <cell r="I1421">
            <v>0</v>
          </cell>
          <cell r="J1421">
            <v>0</v>
          </cell>
          <cell r="K1421">
            <v>0</v>
          </cell>
          <cell r="L1421">
            <v>0</v>
          </cell>
          <cell r="M1421">
            <v>0</v>
          </cell>
          <cell r="N1421">
            <v>0</v>
          </cell>
          <cell r="O1421">
            <v>0</v>
          </cell>
        </row>
        <row r="1422">
          <cell r="C1422">
            <v>221102005586</v>
          </cell>
          <cell r="D1422" t="str">
            <v>10800221102005586</v>
          </cell>
          <cell r="E1422" t="str">
            <v>省级“五千公里甜蜜”南疆农产品线上销售平</v>
          </cell>
          <cell r="F1422" t="str">
            <v>郑路</v>
          </cell>
          <cell r="G1422" t="str">
            <v>2019001</v>
          </cell>
          <cell r="H1422">
            <v>0</v>
          </cell>
          <cell r="I1422">
            <v>0</v>
          </cell>
          <cell r="J1422">
            <v>0</v>
          </cell>
          <cell r="K1422">
            <v>0</v>
          </cell>
          <cell r="L1422">
            <v>0</v>
          </cell>
          <cell r="M1422">
            <v>0</v>
          </cell>
          <cell r="N1422">
            <v>0</v>
          </cell>
          <cell r="O1422">
            <v>0</v>
          </cell>
        </row>
        <row r="1423">
          <cell r="C1423">
            <v>221102005587</v>
          </cell>
          <cell r="D1423" t="str">
            <v>10800221102005587</v>
          </cell>
          <cell r="E1423" t="str">
            <v>校级快时代下人们的“暴露”情绪与“窥探”</v>
          </cell>
          <cell r="F1423" t="str">
            <v>余嘉</v>
          </cell>
          <cell r="G1423" t="str">
            <v>2017150</v>
          </cell>
          <cell r="H1423">
            <v>0</v>
          </cell>
          <cell r="I1423">
            <v>0</v>
          </cell>
          <cell r="J1423">
            <v>0</v>
          </cell>
          <cell r="K1423">
            <v>0</v>
          </cell>
          <cell r="L1423">
            <v>0</v>
          </cell>
          <cell r="M1423">
            <v>0</v>
          </cell>
          <cell r="N1423">
            <v>0</v>
          </cell>
          <cell r="O1423">
            <v>0</v>
          </cell>
        </row>
        <row r="1424">
          <cell r="C1424">
            <v>221102005588</v>
          </cell>
          <cell r="D1424" t="str">
            <v>10800221102005588</v>
          </cell>
          <cell r="E1424" t="str">
            <v>省级中国传统服饰文化的可视化呈现——以汉</v>
          </cell>
          <cell r="F1424" t="str">
            <v>王芹</v>
          </cell>
          <cell r="G1424" t="str">
            <v>2012002</v>
          </cell>
          <cell r="H1424">
            <v>0</v>
          </cell>
          <cell r="I1424">
            <v>0</v>
          </cell>
          <cell r="J1424">
            <v>0</v>
          </cell>
          <cell r="K1424">
            <v>0</v>
          </cell>
          <cell r="L1424">
            <v>0</v>
          </cell>
          <cell r="M1424">
            <v>0</v>
          </cell>
          <cell r="N1424">
            <v>0</v>
          </cell>
          <cell r="O1424">
            <v>0</v>
          </cell>
        </row>
        <row r="1425">
          <cell r="C1425">
            <v>221102005589</v>
          </cell>
          <cell r="D1425" t="str">
            <v>10800221102005589</v>
          </cell>
          <cell r="E1425" t="str">
            <v>校级互动式影视制作</v>
          </cell>
          <cell r="F1425" t="str">
            <v>刘家昌</v>
          </cell>
          <cell r="G1425" t="str">
            <v>2005072</v>
          </cell>
          <cell r="H1425">
            <v>0</v>
          </cell>
          <cell r="I1425">
            <v>0</v>
          </cell>
          <cell r="J1425">
            <v>0</v>
          </cell>
          <cell r="K1425">
            <v>0</v>
          </cell>
          <cell r="L1425">
            <v>0</v>
          </cell>
          <cell r="M1425">
            <v>0</v>
          </cell>
          <cell r="N1425">
            <v>0</v>
          </cell>
          <cell r="O1425">
            <v>0</v>
          </cell>
        </row>
        <row r="1426">
          <cell r="C1426">
            <v>221102005590</v>
          </cell>
          <cell r="D1426" t="str">
            <v>10800221102005590</v>
          </cell>
          <cell r="E1426" t="str">
            <v>校级红色文创——针对青年打造个性化红色教</v>
          </cell>
          <cell r="F1426" t="str">
            <v>陈锐聪</v>
          </cell>
          <cell r="G1426" t="str">
            <v>2013012</v>
          </cell>
          <cell r="H1426">
            <v>0</v>
          </cell>
          <cell r="I1426">
            <v>0</v>
          </cell>
          <cell r="J1426">
            <v>0</v>
          </cell>
          <cell r="K1426">
            <v>0</v>
          </cell>
          <cell r="L1426">
            <v>0</v>
          </cell>
          <cell r="M1426">
            <v>0</v>
          </cell>
          <cell r="N1426">
            <v>0</v>
          </cell>
          <cell r="O1426">
            <v>0</v>
          </cell>
        </row>
        <row r="1427">
          <cell r="C1427">
            <v>221102005591</v>
          </cell>
          <cell r="D1427" t="str">
            <v>10800221102005591</v>
          </cell>
          <cell r="E1427" t="str">
            <v>校级我校文科大类培养中学生管理与分流的实</v>
          </cell>
          <cell r="F1427" t="str">
            <v>阎江</v>
          </cell>
          <cell r="G1427" t="str">
            <v>1999007</v>
          </cell>
          <cell r="H1427">
            <v>0</v>
          </cell>
          <cell r="I1427">
            <v>0</v>
          </cell>
          <cell r="J1427">
            <v>0</v>
          </cell>
          <cell r="K1427">
            <v>0</v>
          </cell>
          <cell r="L1427">
            <v>0</v>
          </cell>
          <cell r="M1427">
            <v>0</v>
          </cell>
          <cell r="N1427">
            <v>0</v>
          </cell>
          <cell r="O1427">
            <v>0</v>
          </cell>
        </row>
        <row r="1428">
          <cell r="C1428">
            <v>221102005592</v>
          </cell>
          <cell r="D1428" t="str">
            <v>10800221102005592</v>
          </cell>
          <cell r="E1428" t="str">
            <v>校级花花世界——打造新型花店</v>
          </cell>
          <cell r="F1428" t="str">
            <v>刘家昌</v>
          </cell>
          <cell r="G1428" t="str">
            <v>2005072</v>
          </cell>
          <cell r="H1428">
            <v>0</v>
          </cell>
          <cell r="I1428">
            <v>0</v>
          </cell>
          <cell r="J1428">
            <v>0</v>
          </cell>
          <cell r="K1428">
            <v>0</v>
          </cell>
          <cell r="L1428">
            <v>0</v>
          </cell>
          <cell r="M1428">
            <v>0</v>
          </cell>
          <cell r="N1428">
            <v>0</v>
          </cell>
          <cell r="O1428">
            <v>0</v>
          </cell>
        </row>
        <row r="1429">
          <cell r="C1429">
            <v>221102005593</v>
          </cell>
          <cell r="D1429" t="str">
            <v>10800221102005593</v>
          </cell>
          <cell r="E1429" t="str">
            <v>校级东莞城市形象研究----从都市传说背</v>
          </cell>
          <cell r="F1429" t="str">
            <v>李绍群</v>
          </cell>
          <cell r="G1429" t="str">
            <v>2005050</v>
          </cell>
          <cell r="H1429">
            <v>0</v>
          </cell>
          <cell r="I1429">
            <v>0</v>
          </cell>
          <cell r="J1429">
            <v>0</v>
          </cell>
          <cell r="K1429">
            <v>0</v>
          </cell>
          <cell r="L1429">
            <v>0</v>
          </cell>
          <cell r="M1429">
            <v>0</v>
          </cell>
          <cell r="N1429">
            <v>0</v>
          </cell>
          <cell r="O1429">
            <v>0</v>
          </cell>
        </row>
        <row r="1430">
          <cell r="C1430">
            <v>221102005594</v>
          </cell>
          <cell r="D1430" t="str">
            <v>10800221102005594</v>
          </cell>
          <cell r="E1430" t="str">
            <v>校级探究东莞市黑胶市场回暖趋势</v>
          </cell>
          <cell r="F1430" t="str">
            <v>袁宏舟</v>
          </cell>
          <cell r="G1430" t="str">
            <v>2018116</v>
          </cell>
          <cell r="H1430">
            <v>0</v>
          </cell>
          <cell r="I1430">
            <v>0</v>
          </cell>
          <cell r="J1430">
            <v>0</v>
          </cell>
          <cell r="K1430">
            <v>0</v>
          </cell>
          <cell r="L1430">
            <v>0</v>
          </cell>
          <cell r="M1430">
            <v>0</v>
          </cell>
          <cell r="N1430">
            <v>0</v>
          </cell>
          <cell r="O1430">
            <v>0</v>
          </cell>
        </row>
        <row r="1431">
          <cell r="C1431">
            <v>221102005595</v>
          </cell>
          <cell r="D1431" t="str">
            <v>10800221102005595</v>
          </cell>
          <cell r="E1431" t="str">
            <v>校级东莞古村落的现状与发展 ——以茶山镇</v>
          </cell>
          <cell r="F1431" t="str">
            <v>冯丽霞</v>
          </cell>
          <cell r="G1431" t="str">
            <v>2003037</v>
          </cell>
          <cell r="H1431">
            <v>0</v>
          </cell>
          <cell r="I1431">
            <v>0</v>
          </cell>
          <cell r="J1431">
            <v>0</v>
          </cell>
          <cell r="K1431">
            <v>0</v>
          </cell>
          <cell r="L1431">
            <v>0</v>
          </cell>
          <cell r="M1431">
            <v>0</v>
          </cell>
          <cell r="N1431">
            <v>0</v>
          </cell>
          <cell r="O1431">
            <v>0</v>
          </cell>
        </row>
        <row r="1432">
          <cell r="C1432">
            <v>221102005596</v>
          </cell>
          <cell r="D1432" t="str">
            <v>10800221102005596</v>
          </cell>
          <cell r="E1432" t="str">
            <v>校级基于文学与传媒学院的文创产品设计与开</v>
          </cell>
          <cell r="F1432" t="str">
            <v>吴寒柳</v>
          </cell>
          <cell r="G1432" t="str">
            <v>2013030</v>
          </cell>
          <cell r="H1432">
            <v>0</v>
          </cell>
          <cell r="I1432">
            <v>0</v>
          </cell>
          <cell r="J1432">
            <v>0</v>
          </cell>
          <cell r="K1432">
            <v>0</v>
          </cell>
          <cell r="L1432">
            <v>0</v>
          </cell>
          <cell r="M1432">
            <v>0</v>
          </cell>
          <cell r="N1432">
            <v>0</v>
          </cell>
          <cell r="O1432">
            <v>0</v>
          </cell>
        </row>
        <row r="1433">
          <cell r="C1433">
            <v>221102005597</v>
          </cell>
          <cell r="D1433" t="str">
            <v>10800221102005597</v>
          </cell>
          <cell r="E1433" t="str">
            <v>校级烛影暗香——定制香薰</v>
          </cell>
          <cell r="F1433" t="str">
            <v>陈锐聪</v>
          </cell>
          <cell r="G1433" t="str">
            <v>2013012</v>
          </cell>
          <cell r="H1433">
            <v>0</v>
          </cell>
          <cell r="I1433">
            <v>0</v>
          </cell>
          <cell r="J1433">
            <v>0</v>
          </cell>
          <cell r="K1433">
            <v>0</v>
          </cell>
          <cell r="L1433">
            <v>0</v>
          </cell>
          <cell r="M1433">
            <v>0</v>
          </cell>
          <cell r="N1433">
            <v>0</v>
          </cell>
          <cell r="O1433">
            <v>0</v>
          </cell>
        </row>
        <row r="1434">
          <cell r="C1434">
            <v>221102005598</v>
          </cell>
          <cell r="D1434" t="str">
            <v>10800221102005598</v>
          </cell>
          <cell r="E1434" t="str">
            <v>校级探寻以邓小平故里为代表的 乡村红色旅</v>
          </cell>
          <cell r="F1434" t="str">
            <v>朱文惠</v>
          </cell>
          <cell r="G1434" t="str">
            <v>2015005</v>
          </cell>
          <cell r="H1434">
            <v>0</v>
          </cell>
          <cell r="I1434">
            <v>0</v>
          </cell>
          <cell r="J1434">
            <v>0</v>
          </cell>
          <cell r="K1434">
            <v>0</v>
          </cell>
          <cell r="L1434">
            <v>0</v>
          </cell>
          <cell r="M1434">
            <v>0</v>
          </cell>
          <cell r="N1434">
            <v>0</v>
          </cell>
          <cell r="O1434">
            <v>0</v>
          </cell>
        </row>
        <row r="1435">
          <cell r="C1435">
            <v>221102005599</v>
          </cell>
          <cell r="D1435" t="str">
            <v>10800221102005599</v>
          </cell>
          <cell r="E1435" t="str">
            <v>国家级东莞美丽乡村示范建设与民俗文化活化</v>
          </cell>
          <cell r="F1435" t="str">
            <v>阎江</v>
          </cell>
          <cell r="G1435" t="str">
            <v>1999007</v>
          </cell>
          <cell r="H1435">
            <v>0</v>
          </cell>
          <cell r="I1435">
            <v>0</v>
          </cell>
          <cell r="J1435">
            <v>0</v>
          </cell>
          <cell r="K1435">
            <v>0</v>
          </cell>
          <cell r="L1435">
            <v>0</v>
          </cell>
          <cell r="M1435">
            <v>0</v>
          </cell>
          <cell r="N1435">
            <v>0</v>
          </cell>
          <cell r="O1435">
            <v>0</v>
          </cell>
        </row>
        <row r="1436">
          <cell r="C1436">
            <v>221102005600</v>
          </cell>
          <cell r="D1436" t="str">
            <v>10800221102005600</v>
          </cell>
          <cell r="E1436" t="str">
            <v>校级团体沙盘游戏治疗对缓解大学生心理压力</v>
          </cell>
          <cell r="F1436" t="str">
            <v>杨瀚博</v>
          </cell>
          <cell r="G1436" t="str">
            <v>2020072</v>
          </cell>
          <cell r="H1436">
            <v>0</v>
          </cell>
          <cell r="I1436">
            <v>0</v>
          </cell>
          <cell r="J1436">
            <v>0</v>
          </cell>
          <cell r="K1436">
            <v>0</v>
          </cell>
          <cell r="L1436">
            <v>0</v>
          </cell>
          <cell r="M1436">
            <v>0</v>
          </cell>
          <cell r="N1436">
            <v>0</v>
          </cell>
          <cell r="O1436">
            <v>0</v>
          </cell>
        </row>
        <row r="1437">
          <cell r="C1437">
            <v>221102005601</v>
          </cell>
          <cell r="D1437" t="str">
            <v>10800221102005601</v>
          </cell>
          <cell r="E1437" t="str">
            <v>校级工会社会工作实践模式研究：以东莞为例</v>
          </cell>
          <cell r="F1437" t="str">
            <v>王海洋</v>
          </cell>
          <cell r="G1437" t="str">
            <v>2020031</v>
          </cell>
          <cell r="H1437">
            <v>0</v>
          </cell>
          <cell r="I1437">
            <v>0</v>
          </cell>
          <cell r="J1437">
            <v>0</v>
          </cell>
          <cell r="K1437">
            <v>0</v>
          </cell>
          <cell r="L1437">
            <v>0</v>
          </cell>
          <cell r="M1437">
            <v>0</v>
          </cell>
          <cell r="N1437">
            <v>0</v>
          </cell>
          <cell r="O1437">
            <v>0</v>
          </cell>
        </row>
        <row r="1438">
          <cell r="C1438">
            <v>221102005602</v>
          </cell>
          <cell r="D1438" t="str">
            <v>10800221102005602</v>
          </cell>
          <cell r="E1438" t="str">
            <v>国家级老年人的智慧居家养老服务获得感研究</v>
          </cell>
          <cell r="F1438" t="str">
            <v>黄俊辉</v>
          </cell>
          <cell r="G1438" t="str">
            <v>2016037</v>
          </cell>
          <cell r="H1438">
            <v>0</v>
          </cell>
          <cell r="I1438">
            <v>0</v>
          </cell>
          <cell r="J1438">
            <v>0</v>
          </cell>
          <cell r="K1438">
            <v>0</v>
          </cell>
          <cell r="L1438">
            <v>0</v>
          </cell>
          <cell r="M1438">
            <v>0</v>
          </cell>
          <cell r="N1438">
            <v>0</v>
          </cell>
          <cell r="O1438">
            <v>0</v>
          </cell>
        </row>
        <row r="1439">
          <cell r="C1439">
            <v>221102005603</v>
          </cell>
          <cell r="D1439" t="str">
            <v>10800221102005603</v>
          </cell>
          <cell r="E1439" t="str">
            <v>校级东莞“以爱为盟”创益支持计划调研报告</v>
          </cell>
          <cell r="F1439" t="str">
            <v>张子庄</v>
          </cell>
          <cell r="G1439" t="str">
            <v>2018110</v>
          </cell>
          <cell r="H1439">
            <v>0</v>
          </cell>
          <cell r="I1439">
            <v>0</v>
          </cell>
          <cell r="J1439">
            <v>0</v>
          </cell>
          <cell r="K1439">
            <v>0</v>
          </cell>
          <cell r="L1439">
            <v>0</v>
          </cell>
          <cell r="M1439">
            <v>0</v>
          </cell>
          <cell r="N1439">
            <v>0</v>
          </cell>
          <cell r="O1439">
            <v>0</v>
          </cell>
        </row>
        <row r="1440">
          <cell r="C1440">
            <v>221102005604</v>
          </cell>
          <cell r="D1440" t="str">
            <v>10800221102005604</v>
          </cell>
          <cell r="E1440" t="str">
            <v>校级知识产权制度对东莞家具制造业转型升级</v>
          </cell>
          <cell r="F1440" t="str">
            <v>张建超</v>
          </cell>
          <cell r="G1440" t="str">
            <v>2007056</v>
          </cell>
          <cell r="H1440">
            <v>0</v>
          </cell>
          <cell r="I1440">
            <v>0</v>
          </cell>
          <cell r="J1440">
            <v>0</v>
          </cell>
          <cell r="K1440">
            <v>0</v>
          </cell>
          <cell r="L1440">
            <v>0</v>
          </cell>
          <cell r="M1440">
            <v>0</v>
          </cell>
          <cell r="N1440">
            <v>0</v>
          </cell>
          <cell r="O1440">
            <v>0</v>
          </cell>
        </row>
        <row r="1441">
          <cell r="C1441">
            <v>221102005605</v>
          </cell>
          <cell r="D1441" t="str">
            <v>10800221102005605</v>
          </cell>
          <cell r="E1441" t="str">
            <v>校级东莞石龙镇新时代文明实践调查报告</v>
          </cell>
          <cell r="F1441" t="str">
            <v>蔡贵峰</v>
          </cell>
          <cell r="G1441" t="str">
            <v>2009030</v>
          </cell>
          <cell r="H1441">
            <v>0</v>
          </cell>
          <cell r="I1441">
            <v>0</v>
          </cell>
          <cell r="J1441">
            <v>0</v>
          </cell>
          <cell r="K1441">
            <v>0</v>
          </cell>
          <cell r="L1441">
            <v>0</v>
          </cell>
          <cell r="M1441">
            <v>0</v>
          </cell>
          <cell r="N1441">
            <v>0</v>
          </cell>
          <cell r="O1441">
            <v>0</v>
          </cell>
        </row>
        <row r="1442">
          <cell r="C1442">
            <v>221102005606</v>
          </cell>
          <cell r="D1442" t="str">
            <v>10800221102005606</v>
          </cell>
          <cell r="E1442" t="str">
            <v>校级“美丽乡村 与法同行”公益普法志愿服</v>
          </cell>
          <cell r="F1442" t="str">
            <v>胡庆乐</v>
          </cell>
          <cell r="G1442" t="str">
            <v>2018279</v>
          </cell>
          <cell r="H1442">
            <v>0</v>
          </cell>
          <cell r="I1442">
            <v>0</v>
          </cell>
          <cell r="J1442">
            <v>0</v>
          </cell>
          <cell r="K1442">
            <v>0</v>
          </cell>
          <cell r="L1442">
            <v>0</v>
          </cell>
          <cell r="M1442">
            <v>0</v>
          </cell>
          <cell r="N1442">
            <v>0</v>
          </cell>
          <cell r="O1442">
            <v>0</v>
          </cell>
        </row>
        <row r="1443">
          <cell r="C1443">
            <v>221102005607</v>
          </cell>
          <cell r="D1443" t="str">
            <v>10800221102005607</v>
          </cell>
          <cell r="E1443" t="str">
            <v>校级嵌入式理论视角下东莞老年人居家适老化</v>
          </cell>
          <cell r="F1443" t="str">
            <v>朱晓红</v>
          </cell>
          <cell r="G1443" t="str">
            <v>2007002</v>
          </cell>
          <cell r="H1443">
            <v>0</v>
          </cell>
          <cell r="I1443">
            <v>0</v>
          </cell>
          <cell r="J1443">
            <v>0</v>
          </cell>
          <cell r="K1443">
            <v>0</v>
          </cell>
          <cell r="L1443">
            <v>0</v>
          </cell>
          <cell r="M1443">
            <v>0</v>
          </cell>
          <cell r="N1443">
            <v>0</v>
          </cell>
          <cell r="O1443">
            <v>0</v>
          </cell>
        </row>
        <row r="1444">
          <cell r="C1444">
            <v>221102005608</v>
          </cell>
          <cell r="D1444" t="str">
            <v>10800221102005608</v>
          </cell>
          <cell r="E1444" t="str">
            <v>校级东莞石龙镇兴龙社区楼栋善治模式调研</v>
          </cell>
          <cell r="F1444" t="str">
            <v>朱晓红</v>
          </cell>
          <cell r="G1444" t="str">
            <v>2007002</v>
          </cell>
          <cell r="H1444">
            <v>0</v>
          </cell>
          <cell r="I1444">
            <v>0</v>
          </cell>
          <cell r="J1444">
            <v>0</v>
          </cell>
          <cell r="K1444">
            <v>0</v>
          </cell>
          <cell r="L1444">
            <v>0</v>
          </cell>
          <cell r="M1444">
            <v>0</v>
          </cell>
          <cell r="N1444">
            <v>0</v>
          </cell>
          <cell r="O1444">
            <v>0</v>
          </cell>
        </row>
        <row r="1445">
          <cell r="C1445">
            <v>221102005609</v>
          </cell>
          <cell r="D1445" t="str">
            <v>10800221102005609</v>
          </cell>
          <cell r="E1445" t="str">
            <v>校级地方立法视域下营商环境优化的路径研究</v>
          </cell>
          <cell r="F1445" t="str">
            <v>龚红兵</v>
          </cell>
          <cell r="G1445" t="str">
            <v>2007054</v>
          </cell>
          <cell r="H1445">
            <v>0</v>
          </cell>
          <cell r="I1445">
            <v>0</v>
          </cell>
          <cell r="J1445">
            <v>0</v>
          </cell>
          <cell r="K1445">
            <v>0</v>
          </cell>
          <cell r="L1445">
            <v>0</v>
          </cell>
          <cell r="M1445">
            <v>0</v>
          </cell>
          <cell r="N1445">
            <v>0</v>
          </cell>
          <cell r="O1445">
            <v>0</v>
          </cell>
        </row>
        <row r="1446">
          <cell r="C1446">
            <v>221102005610</v>
          </cell>
          <cell r="D1446" t="str">
            <v>10800221102005610</v>
          </cell>
          <cell r="E1446" t="str">
            <v>校级“筑爱星家，与星同行”——关爱自闭症</v>
          </cell>
          <cell r="F1446" t="str">
            <v>张子庄</v>
          </cell>
          <cell r="G1446" t="str">
            <v>2018110</v>
          </cell>
          <cell r="H1446">
            <v>0</v>
          </cell>
          <cell r="I1446">
            <v>0</v>
          </cell>
          <cell r="J1446">
            <v>0</v>
          </cell>
          <cell r="K1446">
            <v>0</v>
          </cell>
          <cell r="L1446">
            <v>0</v>
          </cell>
          <cell r="M1446">
            <v>0</v>
          </cell>
          <cell r="N1446">
            <v>0</v>
          </cell>
          <cell r="O1446">
            <v>0</v>
          </cell>
        </row>
        <row r="1447">
          <cell r="C1447">
            <v>221102005611</v>
          </cell>
          <cell r="D1447" t="str">
            <v>10800221102005611</v>
          </cell>
          <cell r="E1447" t="str">
            <v>校级东莞市城市更新过程中村民拆迁意愿调查</v>
          </cell>
          <cell r="F1447" t="str">
            <v>魏红征</v>
          </cell>
          <cell r="G1447" t="str">
            <v>2004060</v>
          </cell>
          <cell r="H1447">
            <v>0</v>
          </cell>
          <cell r="I1447">
            <v>0</v>
          </cell>
          <cell r="J1447">
            <v>0</v>
          </cell>
          <cell r="K1447">
            <v>0</v>
          </cell>
          <cell r="L1447">
            <v>0</v>
          </cell>
          <cell r="M1447">
            <v>0</v>
          </cell>
          <cell r="N1447">
            <v>0</v>
          </cell>
          <cell r="O1447">
            <v>0</v>
          </cell>
        </row>
        <row r="1448">
          <cell r="C1448">
            <v>221102005612</v>
          </cell>
          <cell r="D1448" t="str">
            <v>10800221102005612</v>
          </cell>
          <cell r="E1448" t="str">
            <v>校级粤港澳大湾区“营商环境高地”建设目标</v>
          </cell>
          <cell r="F1448" t="str">
            <v>张建超</v>
          </cell>
          <cell r="G1448" t="str">
            <v>2007056</v>
          </cell>
          <cell r="H1448">
            <v>0</v>
          </cell>
          <cell r="I1448">
            <v>0</v>
          </cell>
          <cell r="J1448">
            <v>0</v>
          </cell>
          <cell r="K1448">
            <v>0</v>
          </cell>
          <cell r="L1448">
            <v>0</v>
          </cell>
          <cell r="M1448">
            <v>0</v>
          </cell>
          <cell r="N1448">
            <v>0</v>
          </cell>
          <cell r="O1448">
            <v>0</v>
          </cell>
        </row>
        <row r="1449">
          <cell r="C1449">
            <v>221102005613</v>
          </cell>
          <cell r="D1449" t="str">
            <v>10800221102005613</v>
          </cell>
          <cell r="E1449" t="str">
            <v>省级东莞市创业营商环境现状调查研究</v>
          </cell>
          <cell r="F1449" t="str">
            <v>魏红征</v>
          </cell>
          <cell r="G1449" t="str">
            <v>2004060</v>
          </cell>
          <cell r="H1449">
            <v>0</v>
          </cell>
          <cell r="I1449">
            <v>0</v>
          </cell>
          <cell r="J1449">
            <v>0</v>
          </cell>
          <cell r="K1449">
            <v>0</v>
          </cell>
          <cell r="L1449">
            <v>0</v>
          </cell>
          <cell r="M1449">
            <v>0</v>
          </cell>
          <cell r="N1449">
            <v>0</v>
          </cell>
          <cell r="O1449">
            <v>0</v>
          </cell>
        </row>
        <row r="1450">
          <cell r="C1450">
            <v>221102005614</v>
          </cell>
          <cell r="D1450" t="str">
            <v>10800221102005614</v>
          </cell>
          <cell r="E1450" t="str">
            <v>省级村级工业园改造困境与路径探索 ——以</v>
          </cell>
          <cell r="F1450" t="str">
            <v>钟丽华</v>
          </cell>
          <cell r="G1450" t="str">
            <v>2009031</v>
          </cell>
          <cell r="H1450">
            <v>0</v>
          </cell>
          <cell r="I1450">
            <v>0</v>
          </cell>
          <cell r="J1450">
            <v>0</v>
          </cell>
          <cell r="K1450">
            <v>0</v>
          </cell>
          <cell r="L1450">
            <v>0</v>
          </cell>
          <cell r="M1450">
            <v>0</v>
          </cell>
          <cell r="N1450">
            <v>0</v>
          </cell>
          <cell r="O1450">
            <v>0</v>
          </cell>
        </row>
        <row r="1451">
          <cell r="C1451">
            <v>221102005615</v>
          </cell>
          <cell r="D1451" t="str">
            <v>10800221102005615</v>
          </cell>
          <cell r="E1451" t="str">
            <v>校级东莞慈善公益力量参与社区养老服务研究</v>
          </cell>
          <cell r="F1451" t="str">
            <v>杨瀚博</v>
          </cell>
          <cell r="G1451" t="str">
            <v>2020072</v>
          </cell>
          <cell r="H1451">
            <v>0</v>
          </cell>
          <cell r="I1451">
            <v>0</v>
          </cell>
          <cell r="J1451">
            <v>0</v>
          </cell>
          <cell r="K1451">
            <v>0</v>
          </cell>
          <cell r="L1451">
            <v>0</v>
          </cell>
          <cell r="M1451">
            <v>0</v>
          </cell>
          <cell r="N1451">
            <v>0</v>
          </cell>
          <cell r="O1451">
            <v>0</v>
          </cell>
        </row>
        <row r="1452">
          <cell r="C1452">
            <v>221102005616</v>
          </cell>
          <cell r="D1452" t="str">
            <v>10800221102005616</v>
          </cell>
          <cell r="E1452" t="str">
            <v>省级多元治理视阀下知识产权解纷路径探索—</v>
          </cell>
          <cell r="F1452" t="str">
            <v>龚红兵</v>
          </cell>
          <cell r="G1452" t="str">
            <v>2007054</v>
          </cell>
          <cell r="H1452">
            <v>0</v>
          </cell>
          <cell r="I1452">
            <v>0</v>
          </cell>
          <cell r="J1452">
            <v>0</v>
          </cell>
          <cell r="K1452">
            <v>0</v>
          </cell>
          <cell r="L1452">
            <v>0</v>
          </cell>
          <cell r="M1452">
            <v>0</v>
          </cell>
          <cell r="N1452">
            <v>0</v>
          </cell>
          <cell r="O1452">
            <v>0</v>
          </cell>
        </row>
        <row r="1453">
          <cell r="C1453">
            <v>221102005617</v>
          </cell>
          <cell r="D1453" t="str">
            <v>10800221102005617</v>
          </cell>
          <cell r="E1453" t="str">
            <v>校级优化外向型企业营商法治环境的实践探索</v>
          </cell>
          <cell r="F1453" t="str">
            <v>罗兆婧</v>
          </cell>
          <cell r="G1453" t="str">
            <v>2012029</v>
          </cell>
          <cell r="H1453">
            <v>0</v>
          </cell>
          <cell r="I1453">
            <v>0</v>
          </cell>
          <cell r="J1453">
            <v>0</v>
          </cell>
          <cell r="K1453">
            <v>0</v>
          </cell>
          <cell r="L1453">
            <v>0</v>
          </cell>
          <cell r="M1453">
            <v>0</v>
          </cell>
          <cell r="N1453">
            <v>0</v>
          </cell>
          <cell r="O1453">
            <v>0</v>
          </cell>
        </row>
        <row r="1454">
          <cell r="C1454">
            <v>221102005618</v>
          </cell>
          <cell r="D1454" t="str">
            <v>10800221102005618</v>
          </cell>
          <cell r="E1454" t="str">
            <v>校级粤港澳大湾区国际仲裁中心建设路径探索</v>
          </cell>
          <cell r="F1454" t="str">
            <v>吉海荣</v>
          </cell>
          <cell r="G1454" t="str">
            <v>2011034</v>
          </cell>
          <cell r="H1454">
            <v>0</v>
          </cell>
          <cell r="I1454">
            <v>0</v>
          </cell>
          <cell r="J1454">
            <v>0</v>
          </cell>
          <cell r="K1454">
            <v>0</v>
          </cell>
          <cell r="L1454">
            <v>0</v>
          </cell>
          <cell r="M1454">
            <v>0</v>
          </cell>
          <cell r="N1454">
            <v>0</v>
          </cell>
          <cell r="O1454">
            <v>0</v>
          </cell>
        </row>
        <row r="1455">
          <cell r="C1455">
            <v>221102005619</v>
          </cell>
          <cell r="D1455" t="str">
            <v>10800221102005619</v>
          </cell>
          <cell r="E1455" t="str">
            <v>校级东莞南城街道居家养老服务调研</v>
          </cell>
          <cell r="F1455" t="str">
            <v>李璐璐</v>
          </cell>
          <cell r="G1455" t="str">
            <v>2009005</v>
          </cell>
          <cell r="H1455">
            <v>0</v>
          </cell>
          <cell r="I1455">
            <v>0</v>
          </cell>
          <cell r="J1455">
            <v>0</v>
          </cell>
          <cell r="K1455">
            <v>0</v>
          </cell>
          <cell r="L1455">
            <v>0</v>
          </cell>
          <cell r="M1455">
            <v>0</v>
          </cell>
          <cell r="N1455">
            <v>0</v>
          </cell>
          <cell r="O1455">
            <v>0</v>
          </cell>
        </row>
        <row r="1456">
          <cell r="C1456">
            <v>221102005620</v>
          </cell>
          <cell r="D1456" t="str">
            <v>10800221102005620</v>
          </cell>
          <cell r="E1456" t="str">
            <v>校级王育竹院士科学思维经验线上推广案例设</v>
          </cell>
          <cell r="F1456" t="str">
            <v>李梦露</v>
          </cell>
          <cell r="G1456" t="str">
            <v>20180401</v>
          </cell>
          <cell r="H1456">
            <v>0</v>
          </cell>
          <cell r="I1456">
            <v>0</v>
          </cell>
          <cell r="J1456">
            <v>0</v>
          </cell>
          <cell r="K1456">
            <v>0</v>
          </cell>
          <cell r="L1456">
            <v>0</v>
          </cell>
          <cell r="M1456">
            <v>0</v>
          </cell>
          <cell r="N1456">
            <v>0</v>
          </cell>
          <cell r="O1456">
            <v>0</v>
          </cell>
        </row>
        <row r="1457">
          <cell r="C1457">
            <v>221102005621</v>
          </cell>
          <cell r="D1457" t="str">
            <v>10800221102005621</v>
          </cell>
          <cell r="E1457" t="str">
            <v>省级东莞非物质文化遗产歌舞课程开发</v>
          </cell>
          <cell r="F1457" t="str">
            <v>姚佩婵</v>
          </cell>
          <cell r="G1457" t="str">
            <v>2009039</v>
          </cell>
          <cell r="H1457">
            <v>0</v>
          </cell>
          <cell r="I1457">
            <v>0</v>
          </cell>
          <cell r="J1457">
            <v>0</v>
          </cell>
          <cell r="K1457">
            <v>0</v>
          </cell>
          <cell r="L1457">
            <v>0</v>
          </cell>
          <cell r="M1457">
            <v>0</v>
          </cell>
          <cell r="N1457">
            <v>0</v>
          </cell>
          <cell r="O1457">
            <v>0</v>
          </cell>
        </row>
        <row r="1458">
          <cell r="C1458">
            <v>221102005622</v>
          </cell>
          <cell r="D1458" t="str">
            <v>10800221102005622</v>
          </cell>
          <cell r="E1458" t="str">
            <v>国家级绘乐园—儿童行为养成计划</v>
          </cell>
          <cell r="F1458" t="str">
            <v>张锐</v>
          </cell>
          <cell r="G1458" t="str">
            <v>2010006</v>
          </cell>
          <cell r="H1458">
            <v>0</v>
          </cell>
          <cell r="I1458">
            <v>0</v>
          </cell>
          <cell r="J1458">
            <v>0</v>
          </cell>
          <cell r="K1458">
            <v>0</v>
          </cell>
          <cell r="L1458">
            <v>0</v>
          </cell>
          <cell r="M1458">
            <v>0</v>
          </cell>
          <cell r="N1458">
            <v>0</v>
          </cell>
          <cell r="O1458">
            <v>0</v>
          </cell>
        </row>
        <row r="1459">
          <cell r="C1459">
            <v>221102005623</v>
          </cell>
          <cell r="D1459" t="str">
            <v>10800221102005623</v>
          </cell>
          <cell r="E1459" t="str">
            <v>校级名师面对面--您身边的班级管理专家</v>
          </cell>
          <cell r="F1459" t="str">
            <v>张锐</v>
          </cell>
          <cell r="G1459" t="str">
            <v>2010006</v>
          </cell>
          <cell r="H1459">
            <v>0</v>
          </cell>
          <cell r="I1459">
            <v>0</v>
          </cell>
          <cell r="J1459">
            <v>0</v>
          </cell>
          <cell r="K1459">
            <v>0</v>
          </cell>
          <cell r="L1459">
            <v>0</v>
          </cell>
          <cell r="M1459">
            <v>0</v>
          </cell>
          <cell r="N1459">
            <v>0</v>
          </cell>
          <cell r="O1459">
            <v>0</v>
          </cell>
        </row>
        <row r="1460">
          <cell r="C1460">
            <v>221102005624</v>
          </cell>
          <cell r="D1460" t="str">
            <v>10800221102005624</v>
          </cell>
          <cell r="E1460" t="str">
            <v>校级广府春节饮食文化调查研究</v>
          </cell>
          <cell r="F1460" t="str">
            <v>江文</v>
          </cell>
          <cell r="G1460" t="str">
            <v>2004051</v>
          </cell>
          <cell r="H1460">
            <v>0</v>
          </cell>
          <cell r="I1460">
            <v>0</v>
          </cell>
          <cell r="J1460">
            <v>0</v>
          </cell>
          <cell r="K1460">
            <v>0</v>
          </cell>
          <cell r="L1460">
            <v>0</v>
          </cell>
          <cell r="M1460">
            <v>0</v>
          </cell>
          <cell r="N1460">
            <v>0</v>
          </cell>
          <cell r="O1460">
            <v>0</v>
          </cell>
        </row>
        <row r="1461">
          <cell r="C1461">
            <v>221102005625</v>
          </cell>
          <cell r="D1461" t="str">
            <v>10800221102005625</v>
          </cell>
          <cell r="E1461" t="str">
            <v>校级台胞台属在东莞生活情况调研</v>
          </cell>
          <cell r="F1461" t="str">
            <v>刘蕾</v>
          </cell>
          <cell r="G1461" t="str">
            <v>2004047</v>
          </cell>
          <cell r="H1461">
            <v>0</v>
          </cell>
          <cell r="I1461">
            <v>0</v>
          </cell>
          <cell r="J1461">
            <v>0</v>
          </cell>
          <cell r="K1461">
            <v>0</v>
          </cell>
          <cell r="L1461">
            <v>0</v>
          </cell>
          <cell r="M1461">
            <v>0</v>
          </cell>
          <cell r="N1461">
            <v>0</v>
          </cell>
          <cell r="O1461">
            <v>0</v>
          </cell>
        </row>
        <row r="1462">
          <cell r="C1462">
            <v>221102005626</v>
          </cell>
          <cell r="D1462" t="str">
            <v>10800221102005626</v>
          </cell>
          <cell r="E1462" t="str">
            <v>省级广东省东莞市中小学的校园文化建设</v>
          </cell>
          <cell r="F1462" t="str">
            <v>况小雪</v>
          </cell>
          <cell r="G1462" t="str">
            <v>2017057</v>
          </cell>
          <cell r="H1462">
            <v>0</v>
          </cell>
          <cell r="I1462">
            <v>0</v>
          </cell>
          <cell r="J1462">
            <v>0</v>
          </cell>
          <cell r="K1462">
            <v>0</v>
          </cell>
          <cell r="L1462">
            <v>0</v>
          </cell>
          <cell r="M1462">
            <v>0</v>
          </cell>
          <cell r="N1462">
            <v>0</v>
          </cell>
          <cell r="O1462">
            <v>0</v>
          </cell>
        </row>
        <row r="1463">
          <cell r="C1463">
            <v>221102005627</v>
          </cell>
          <cell r="D1463" t="str">
            <v>10800221102005627</v>
          </cell>
          <cell r="E1463" t="str">
            <v>校级广东省东莞市中小学语文教学课堂中家国</v>
          </cell>
          <cell r="F1463" t="str">
            <v>仲雷</v>
          </cell>
          <cell r="G1463" t="str">
            <v>2017058</v>
          </cell>
          <cell r="H1463">
            <v>0</v>
          </cell>
          <cell r="I1463">
            <v>0</v>
          </cell>
          <cell r="J1463">
            <v>0</v>
          </cell>
          <cell r="K1463">
            <v>0</v>
          </cell>
          <cell r="L1463">
            <v>0</v>
          </cell>
          <cell r="M1463">
            <v>0</v>
          </cell>
          <cell r="N1463">
            <v>0</v>
          </cell>
          <cell r="O1463">
            <v>0</v>
          </cell>
        </row>
        <row r="1464">
          <cell r="C1464">
            <v>221102005628</v>
          </cell>
          <cell r="D1464" t="str">
            <v>10800221102005628</v>
          </cell>
          <cell r="E1464" t="str">
            <v>校级王阳元院士科学思维经验线上推广案例设</v>
          </cell>
          <cell r="F1464" t="str">
            <v>余馥凝</v>
          </cell>
          <cell r="G1464" t="str">
            <v>2007035</v>
          </cell>
          <cell r="H1464">
            <v>0</v>
          </cell>
          <cell r="I1464">
            <v>0</v>
          </cell>
          <cell r="J1464">
            <v>0</v>
          </cell>
          <cell r="K1464">
            <v>0</v>
          </cell>
          <cell r="L1464">
            <v>0</v>
          </cell>
          <cell r="M1464">
            <v>0</v>
          </cell>
          <cell r="N1464">
            <v>0</v>
          </cell>
          <cell r="O1464">
            <v>0</v>
          </cell>
        </row>
        <row r="1465">
          <cell r="C1465">
            <v>221102005629</v>
          </cell>
          <cell r="D1465" t="str">
            <v>10800221102005629</v>
          </cell>
          <cell r="E1465" t="str">
            <v>校级王志钧院士科学思维经验线上推广案例设</v>
          </cell>
          <cell r="F1465" t="str">
            <v>余馥凝</v>
          </cell>
          <cell r="G1465" t="str">
            <v>2007035</v>
          </cell>
          <cell r="H1465">
            <v>0</v>
          </cell>
          <cell r="I1465">
            <v>0</v>
          </cell>
          <cell r="J1465">
            <v>0</v>
          </cell>
          <cell r="K1465">
            <v>0</v>
          </cell>
          <cell r="L1465">
            <v>0</v>
          </cell>
          <cell r="M1465">
            <v>0</v>
          </cell>
          <cell r="N1465">
            <v>0</v>
          </cell>
          <cell r="O1465">
            <v>0</v>
          </cell>
        </row>
        <row r="1466">
          <cell r="C1466">
            <v>221102005630</v>
          </cell>
          <cell r="D1466" t="str">
            <v>10800221102005630</v>
          </cell>
          <cell r="E1466" t="str">
            <v>校级小学数学教具设计与开发</v>
          </cell>
          <cell r="F1466" t="str">
            <v>况小雪</v>
          </cell>
          <cell r="G1466" t="str">
            <v>2017057</v>
          </cell>
          <cell r="H1466">
            <v>0</v>
          </cell>
          <cell r="I1466">
            <v>0</v>
          </cell>
          <cell r="J1466">
            <v>0</v>
          </cell>
          <cell r="K1466">
            <v>0</v>
          </cell>
          <cell r="L1466">
            <v>0</v>
          </cell>
          <cell r="M1466">
            <v>0</v>
          </cell>
          <cell r="N1466">
            <v>0</v>
          </cell>
          <cell r="O1466">
            <v>0</v>
          </cell>
        </row>
        <row r="1467">
          <cell r="C1467">
            <v>221102005631</v>
          </cell>
          <cell r="D1467" t="str">
            <v>10800221102005631</v>
          </cell>
          <cell r="E1467" t="str">
            <v>省级乡村教育振兴战略下农村基础教育育人模</v>
          </cell>
          <cell r="F1467" t="str">
            <v>谢伟红</v>
          </cell>
          <cell r="G1467" t="str">
            <v>2003050</v>
          </cell>
          <cell r="H1467">
            <v>0</v>
          </cell>
          <cell r="I1467">
            <v>0</v>
          </cell>
          <cell r="J1467">
            <v>0</v>
          </cell>
          <cell r="K1467">
            <v>0</v>
          </cell>
          <cell r="L1467">
            <v>0</v>
          </cell>
          <cell r="M1467">
            <v>0</v>
          </cell>
          <cell r="N1467">
            <v>0</v>
          </cell>
          <cell r="O1467">
            <v>0</v>
          </cell>
        </row>
        <row r="1468">
          <cell r="C1468">
            <v>221102005632</v>
          </cell>
          <cell r="D1468" t="str">
            <v>10800221102005632</v>
          </cell>
          <cell r="E1468" t="str">
            <v>校级中小学音乐剧课程实践探究（东莞为例）</v>
          </cell>
          <cell r="F1468" t="str">
            <v>王和卿</v>
          </cell>
          <cell r="G1468" t="str">
            <v>2017088</v>
          </cell>
          <cell r="H1468">
            <v>0</v>
          </cell>
          <cell r="I1468">
            <v>0</v>
          </cell>
          <cell r="J1468">
            <v>0</v>
          </cell>
          <cell r="K1468">
            <v>0</v>
          </cell>
          <cell r="L1468">
            <v>0</v>
          </cell>
          <cell r="M1468">
            <v>0</v>
          </cell>
          <cell r="N1468">
            <v>0</v>
          </cell>
          <cell r="O1468">
            <v>0</v>
          </cell>
        </row>
        <row r="1469">
          <cell r="C1469">
            <v>221102005633</v>
          </cell>
          <cell r="D1469" t="str">
            <v>10800221102005633</v>
          </cell>
          <cell r="E1469" t="str">
            <v>校级《东莞市中小学美育课程的实践与创新研</v>
          </cell>
          <cell r="F1469" t="str">
            <v>武楚君</v>
          </cell>
          <cell r="G1469" t="str">
            <v>2020041</v>
          </cell>
          <cell r="H1469">
            <v>0</v>
          </cell>
          <cell r="I1469">
            <v>0</v>
          </cell>
          <cell r="J1469">
            <v>0</v>
          </cell>
          <cell r="K1469">
            <v>0</v>
          </cell>
          <cell r="L1469">
            <v>0</v>
          </cell>
          <cell r="M1469">
            <v>0</v>
          </cell>
          <cell r="N1469">
            <v>0</v>
          </cell>
          <cell r="O1469">
            <v>0</v>
          </cell>
        </row>
        <row r="1470">
          <cell r="C1470">
            <v>221102005634</v>
          </cell>
          <cell r="D1470" t="str">
            <v>10800221102005634</v>
          </cell>
          <cell r="E1470" t="str">
            <v>校级快学音乐-中国OMO青少年音乐教育领</v>
          </cell>
          <cell r="F1470" t="str">
            <v>黄艺琦</v>
          </cell>
          <cell r="G1470" t="str">
            <v>2004109</v>
          </cell>
          <cell r="H1470">
            <v>0</v>
          </cell>
          <cell r="I1470">
            <v>0</v>
          </cell>
          <cell r="J1470">
            <v>0</v>
          </cell>
          <cell r="K1470">
            <v>0</v>
          </cell>
          <cell r="L1470">
            <v>0</v>
          </cell>
          <cell r="M1470">
            <v>0</v>
          </cell>
          <cell r="N1470">
            <v>0</v>
          </cell>
          <cell r="O1470">
            <v>0</v>
          </cell>
        </row>
        <row r="1471">
          <cell r="C1471">
            <v>221102005635</v>
          </cell>
          <cell r="D1471" t="str">
            <v>10800221102005635</v>
          </cell>
          <cell r="E1471" t="str">
            <v>校级普通学校开展融合教育的现状及建议</v>
          </cell>
          <cell r="F1471" t="str">
            <v>刘蕾</v>
          </cell>
          <cell r="G1471" t="str">
            <v>2004047</v>
          </cell>
          <cell r="H1471">
            <v>0</v>
          </cell>
          <cell r="I1471">
            <v>0</v>
          </cell>
          <cell r="J1471">
            <v>0</v>
          </cell>
          <cell r="K1471">
            <v>0</v>
          </cell>
          <cell r="L1471">
            <v>0</v>
          </cell>
          <cell r="M1471">
            <v>0</v>
          </cell>
          <cell r="N1471">
            <v>0</v>
          </cell>
          <cell r="O1471">
            <v>0</v>
          </cell>
        </row>
        <row r="1472">
          <cell r="C1472">
            <v>221102005636</v>
          </cell>
          <cell r="D1472" t="str">
            <v>10800221102005636</v>
          </cell>
          <cell r="E1472" t="str">
            <v>校级小可创客——STEAM教育服务与教具</v>
          </cell>
          <cell r="F1472" t="str">
            <v>陈伟鹏</v>
          </cell>
          <cell r="G1472" t="str">
            <v>2017146</v>
          </cell>
          <cell r="H1472">
            <v>0</v>
          </cell>
          <cell r="I1472">
            <v>0</v>
          </cell>
          <cell r="J1472">
            <v>0</v>
          </cell>
          <cell r="K1472">
            <v>0</v>
          </cell>
          <cell r="L1472">
            <v>0</v>
          </cell>
          <cell r="M1472">
            <v>0</v>
          </cell>
          <cell r="N1472">
            <v>0</v>
          </cell>
          <cell r="O1472">
            <v>0</v>
          </cell>
        </row>
        <row r="1473">
          <cell r="C1473">
            <v>221102005637</v>
          </cell>
          <cell r="D1473" t="str">
            <v>10800221102005637</v>
          </cell>
          <cell r="E1473" t="str">
            <v>校级乐透婴幼——智能婴幼产品创新先锋</v>
          </cell>
          <cell r="F1473" t="str">
            <v>苏宁</v>
          </cell>
          <cell r="G1473" t="str">
            <v>2012968</v>
          </cell>
          <cell r="H1473">
            <v>0</v>
          </cell>
          <cell r="I1473">
            <v>0</v>
          </cell>
          <cell r="J1473">
            <v>0</v>
          </cell>
          <cell r="K1473">
            <v>0</v>
          </cell>
          <cell r="L1473">
            <v>0</v>
          </cell>
          <cell r="M1473">
            <v>0</v>
          </cell>
          <cell r="N1473">
            <v>0</v>
          </cell>
          <cell r="O1473">
            <v>0</v>
          </cell>
        </row>
        <row r="1474">
          <cell r="C1474">
            <v>221102005638</v>
          </cell>
          <cell r="D1474" t="str">
            <v>10800221102005638</v>
          </cell>
          <cell r="E1474" t="str">
            <v>校级基于K-Means聚类算法的商业广告</v>
          </cell>
          <cell r="F1474" t="str">
            <v>林春佑</v>
          </cell>
          <cell r="G1474" t="str">
            <v>2020004</v>
          </cell>
          <cell r="H1474">
            <v>0</v>
          </cell>
          <cell r="I1474">
            <v>0</v>
          </cell>
          <cell r="J1474">
            <v>0</v>
          </cell>
          <cell r="K1474">
            <v>0</v>
          </cell>
          <cell r="L1474">
            <v>0</v>
          </cell>
          <cell r="M1474">
            <v>0</v>
          </cell>
          <cell r="N1474">
            <v>0</v>
          </cell>
          <cell r="O1474">
            <v>0</v>
          </cell>
        </row>
        <row r="1475">
          <cell r="C1475">
            <v>221102005639</v>
          </cell>
          <cell r="D1475" t="str">
            <v>10800221102005639</v>
          </cell>
          <cell r="E1475" t="str">
            <v>国家级基于工业级SMT贴片机结构改进及其</v>
          </cell>
          <cell r="F1475" t="str">
            <v>陈尚彦</v>
          </cell>
          <cell r="G1475" t="str">
            <v>2018022</v>
          </cell>
          <cell r="H1475">
            <v>0</v>
          </cell>
          <cell r="I1475">
            <v>0</v>
          </cell>
          <cell r="J1475">
            <v>0</v>
          </cell>
          <cell r="K1475">
            <v>0</v>
          </cell>
          <cell r="L1475">
            <v>0</v>
          </cell>
          <cell r="M1475">
            <v>0</v>
          </cell>
          <cell r="N1475">
            <v>0</v>
          </cell>
          <cell r="O1475">
            <v>0</v>
          </cell>
        </row>
        <row r="1476">
          <cell r="C1476">
            <v>221102005640</v>
          </cell>
          <cell r="D1476" t="str">
            <v>10800221102005640</v>
          </cell>
          <cell r="E1476" t="str">
            <v>校级基于大数据算法的未来交通系统</v>
          </cell>
          <cell r="F1476" t="str">
            <v>陈尚彦</v>
          </cell>
          <cell r="G1476" t="str">
            <v>2018022</v>
          </cell>
          <cell r="H1476">
            <v>0</v>
          </cell>
          <cell r="I1476">
            <v>0</v>
          </cell>
          <cell r="J1476">
            <v>0</v>
          </cell>
          <cell r="K1476">
            <v>0</v>
          </cell>
          <cell r="L1476">
            <v>0</v>
          </cell>
          <cell r="M1476">
            <v>0</v>
          </cell>
          <cell r="N1476">
            <v>0</v>
          </cell>
          <cell r="O1476">
            <v>0</v>
          </cell>
        </row>
        <row r="1477">
          <cell r="C1477">
            <v>221102005641</v>
          </cell>
          <cell r="D1477" t="str">
            <v>10800221102005641</v>
          </cell>
          <cell r="E1477" t="str">
            <v>省级LED汽车前照灯液体散热器研究</v>
          </cell>
          <cell r="F1477" t="str">
            <v>林春佑</v>
          </cell>
          <cell r="G1477" t="str">
            <v>2020004</v>
          </cell>
          <cell r="H1477">
            <v>0</v>
          </cell>
          <cell r="I1477">
            <v>0</v>
          </cell>
          <cell r="J1477">
            <v>0</v>
          </cell>
          <cell r="K1477">
            <v>0</v>
          </cell>
          <cell r="L1477">
            <v>0</v>
          </cell>
          <cell r="M1477">
            <v>0</v>
          </cell>
          <cell r="N1477">
            <v>0</v>
          </cell>
          <cell r="O1477">
            <v>0</v>
          </cell>
        </row>
        <row r="1478">
          <cell r="C1478">
            <v>221102005642</v>
          </cell>
          <cell r="D1478" t="str">
            <v>10800221102005642</v>
          </cell>
          <cell r="E1478" t="str">
            <v>校级水上垃圾收集无人机</v>
          </cell>
          <cell r="F1478" t="str">
            <v>陈尚彦</v>
          </cell>
          <cell r="G1478" t="str">
            <v>2018022</v>
          </cell>
          <cell r="H1478">
            <v>0</v>
          </cell>
          <cell r="I1478">
            <v>0</v>
          </cell>
          <cell r="J1478">
            <v>0</v>
          </cell>
          <cell r="K1478">
            <v>0</v>
          </cell>
          <cell r="L1478">
            <v>0</v>
          </cell>
          <cell r="M1478">
            <v>0</v>
          </cell>
          <cell r="N1478">
            <v>0</v>
          </cell>
          <cell r="O1478">
            <v>0</v>
          </cell>
        </row>
        <row r="1479">
          <cell r="C1479">
            <v>221102005643</v>
          </cell>
          <cell r="D1479" t="str">
            <v>10800221102005643</v>
          </cell>
          <cell r="E1479" t="str">
            <v>校级流浪狗粮投喂机</v>
          </cell>
          <cell r="F1479" t="str">
            <v>陈伟</v>
          </cell>
          <cell r="G1479" t="str">
            <v>2003020</v>
          </cell>
          <cell r="H1479">
            <v>0</v>
          </cell>
          <cell r="I1479">
            <v>0</v>
          </cell>
          <cell r="J1479">
            <v>0</v>
          </cell>
          <cell r="K1479">
            <v>0</v>
          </cell>
          <cell r="L1479">
            <v>0</v>
          </cell>
          <cell r="M1479">
            <v>0</v>
          </cell>
          <cell r="N1479">
            <v>0</v>
          </cell>
          <cell r="O1479">
            <v>0</v>
          </cell>
        </row>
        <row r="1480">
          <cell r="C1480">
            <v>221102005644</v>
          </cell>
          <cell r="D1480" t="str">
            <v>10800221102005644</v>
          </cell>
          <cell r="E1480" t="str">
            <v>校级自动物流仓储机器人</v>
          </cell>
          <cell r="F1480" t="str">
            <v>林春佑</v>
          </cell>
          <cell r="G1480" t="str">
            <v>2020004</v>
          </cell>
          <cell r="H1480">
            <v>0</v>
          </cell>
          <cell r="I1480">
            <v>0</v>
          </cell>
          <cell r="J1480">
            <v>0</v>
          </cell>
          <cell r="K1480">
            <v>0</v>
          </cell>
          <cell r="L1480">
            <v>0</v>
          </cell>
          <cell r="M1480">
            <v>0</v>
          </cell>
          <cell r="N1480">
            <v>0</v>
          </cell>
          <cell r="O1480">
            <v>0</v>
          </cell>
        </row>
        <row r="1481">
          <cell r="C1481">
            <v>221102005645</v>
          </cell>
          <cell r="D1481" t="str">
            <v>10800221102005645</v>
          </cell>
          <cell r="E1481" t="str">
            <v>省级智能感应导盲帽子</v>
          </cell>
          <cell r="F1481" t="str">
            <v>张世邦</v>
          </cell>
          <cell r="G1481" t="str">
            <v>2012966</v>
          </cell>
          <cell r="H1481">
            <v>0</v>
          </cell>
          <cell r="I1481">
            <v>0</v>
          </cell>
          <cell r="J1481">
            <v>0</v>
          </cell>
          <cell r="K1481">
            <v>0</v>
          </cell>
          <cell r="L1481">
            <v>0</v>
          </cell>
          <cell r="M1481">
            <v>0</v>
          </cell>
          <cell r="N1481">
            <v>0</v>
          </cell>
          <cell r="O1481">
            <v>0</v>
          </cell>
        </row>
        <row r="1482">
          <cell r="C1482">
            <v>221102005646</v>
          </cell>
          <cell r="D1482" t="str">
            <v>10800221102005646</v>
          </cell>
          <cell r="E1482" t="str">
            <v>校级护目镜&amp;口罩一体化面罩设计</v>
          </cell>
          <cell r="F1482" t="str">
            <v>张世邦</v>
          </cell>
          <cell r="G1482" t="str">
            <v>2012966</v>
          </cell>
          <cell r="H1482">
            <v>0</v>
          </cell>
          <cell r="I1482">
            <v>0</v>
          </cell>
          <cell r="J1482">
            <v>0</v>
          </cell>
          <cell r="K1482">
            <v>0</v>
          </cell>
          <cell r="L1482">
            <v>0</v>
          </cell>
          <cell r="M1482">
            <v>0</v>
          </cell>
          <cell r="N1482">
            <v>0</v>
          </cell>
          <cell r="O1482">
            <v>0</v>
          </cell>
        </row>
        <row r="1483">
          <cell r="C1483">
            <v>221102005647</v>
          </cell>
          <cell r="D1483" t="str">
            <v>10800221102005647</v>
          </cell>
          <cell r="E1483" t="str">
            <v>校级陆空联动无人搜救系统</v>
          </cell>
          <cell r="F1483" t="str">
            <v>阮旭贤</v>
          </cell>
          <cell r="G1483" t="str">
            <v>2017143</v>
          </cell>
          <cell r="H1483">
            <v>0</v>
          </cell>
          <cell r="I1483">
            <v>0</v>
          </cell>
          <cell r="J1483">
            <v>0</v>
          </cell>
          <cell r="K1483">
            <v>0</v>
          </cell>
          <cell r="L1483">
            <v>0</v>
          </cell>
          <cell r="M1483">
            <v>0</v>
          </cell>
          <cell r="N1483">
            <v>0</v>
          </cell>
          <cell r="O1483">
            <v>0</v>
          </cell>
        </row>
        <row r="1484">
          <cell r="C1484">
            <v>221102005648</v>
          </cell>
          <cell r="D1484" t="str">
            <v>10800221102005648</v>
          </cell>
          <cell r="E1484" t="str">
            <v>校级基于stm32的室内空气监测系统研究</v>
          </cell>
          <cell r="F1484" t="str">
            <v>阮旭贤</v>
          </cell>
          <cell r="G1484" t="str">
            <v>2017143</v>
          </cell>
          <cell r="H1484">
            <v>0</v>
          </cell>
          <cell r="I1484">
            <v>0</v>
          </cell>
          <cell r="J1484">
            <v>0</v>
          </cell>
          <cell r="K1484">
            <v>0</v>
          </cell>
          <cell r="L1484">
            <v>0</v>
          </cell>
          <cell r="M1484">
            <v>0</v>
          </cell>
          <cell r="N1484">
            <v>0</v>
          </cell>
          <cell r="O1484">
            <v>0</v>
          </cell>
        </row>
        <row r="1485">
          <cell r="C1485">
            <v>221102005649</v>
          </cell>
          <cell r="D1485" t="str">
            <v>10800221102005649</v>
          </cell>
          <cell r="E1485" t="str">
            <v>校级具有仿生自修复功能弹性体制备</v>
          </cell>
          <cell r="F1485" t="str">
            <v>杨树颜</v>
          </cell>
          <cell r="G1485" t="str">
            <v>2012035</v>
          </cell>
          <cell r="H1485">
            <v>0</v>
          </cell>
          <cell r="I1485">
            <v>0</v>
          </cell>
          <cell r="J1485">
            <v>0</v>
          </cell>
          <cell r="K1485">
            <v>0</v>
          </cell>
          <cell r="L1485">
            <v>0</v>
          </cell>
          <cell r="M1485">
            <v>0</v>
          </cell>
          <cell r="N1485">
            <v>0</v>
          </cell>
          <cell r="O1485">
            <v>0</v>
          </cell>
        </row>
        <row r="1486">
          <cell r="C1486">
            <v>221102005650</v>
          </cell>
          <cell r="D1486" t="str">
            <v>10800221102005650</v>
          </cell>
          <cell r="E1486" t="str">
            <v>国家级基于神经网络实现锻炼方案推荐的智能</v>
          </cell>
          <cell r="F1486" t="str">
            <v>张志坚</v>
          </cell>
          <cell r="G1486" t="str">
            <v>2006044</v>
          </cell>
          <cell r="H1486">
            <v>0</v>
          </cell>
          <cell r="I1486">
            <v>0</v>
          </cell>
          <cell r="J1486">
            <v>0</v>
          </cell>
          <cell r="K1486">
            <v>0</v>
          </cell>
          <cell r="L1486">
            <v>0</v>
          </cell>
          <cell r="M1486">
            <v>0</v>
          </cell>
          <cell r="N1486">
            <v>0</v>
          </cell>
          <cell r="O1486">
            <v>0</v>
          </cell>
        </row>
        <row r="1487">
          <cell r="C1487">
            <v>221102005651</v>
          </cell>
          <cell r="D1487" t="str">
            <v>10800221102005651</v>
          </cell>
          <cell r="E1487" t="str">
            <v>校级科学经验——以王之玺院士为例</v>
          </cell>
          <cell r="F1487" t="str">
            <v>陈月英</v>
          </cell>
          <cell r="G1487" t="str">
            <v>1994008</v>
          </cell>
          <cell r="H1487">
            <v>0</v>
          </cell>
          <cell r="I1487">
            <v>0</v>
          </cell>
          <cell r="J1487">
            <v>0</v>
          </cell>
          <cell r="K1487">
            <v>0</v>
          </cell>
          <cell r="L1487">
            <v>0</v>
          </cell>
          <cell r="M1487">
            <v>0</v>
          </cell>
          <cell r="N1487">
            <v>0</v>
          </cell>
          <cell r="O1487">
            <v>0</v>
          </cell>
        </row>
        <row r="1488">
          <cell r="C1488">
            <v>221102005652</v>
          </cell>
          <cell r="D1488" t="str">
            <v>10800221102005652</v>
          </cell>
          <cell r="E1488" t="str">
            <v>校级科学经验——以王世真院士为例</v>
          </cell>
          <cell r="F1488" t="str">
            <v>陈月英</v>
          </cell>
          <cell r="G1488" t="str">
            <v>1994008</v>
          </cell>
          <cell r="H1488">
            <v>0</v>
          </cell>
          <cell r="I1488">
            <v>0</v>
          </cell>
          <cell r="J1488">
            <v>0</v>
          </cell>
          <cell r="K1488">
            <v>0</v>
          </cell>
          <cell r="L1488">
            <v>0</v>
          </cell>
          <cell r="M1488">
            <v>0</v>
          </cell>
          <cell r="N1488">
            <v>0</v>
          </cell>
          <cell r="O1488">
            <v>0</v>
          </cell>
        </row>
        <row r="1489">
          <cell r="C1489">
            <v>221102005653</v>
          </cell>
          <cell r="D1489" t="str">
            <v>10800221102005653</v>
          </cell>
          <cell r="E1489" t="str">
            <v>省级基于物联网的智能无声水冷散热器</v>
          </cell>
          <cell r="F1489" t="str">
            <v>陈伟鹏</v>
          </cell>
          <cell r="G1489" t="str">
            <v>2017146</v>
          </cell>
          <cell r="H1489">
            <v>0</v>
          </cell>
          <cell r="I1489">
            <v>0</v>
          </cell>
          <cell r="J1489">
            <v>0</v>
          </cell>
          <cell r="K1489">
            <v>0</v>
          </cell>
          <cell r="L1489">
            <v>0</v>
          </cell>
          <cell r="M1489">
            <v>0</v>
          </cell>
          <cell r="N1489">
            <v>0</v>
          </cell>
          <cell r="O1489">
            <v>0</v>
          </cell>
        </row>
        <row r="1490">
          <cell r="C1490">
            <v>221102005654</v>
          </cell>
          <cell r="D1490" t="str">
            <v>10800221102005654</v>
          </cell>
          <cell r="E1490" t="str">
            <v>校级“行形型”——专注于亚健康人群的个性</v>
          </cell>
          <cell r="F1490" t="str">
            <v>潘雁钦</v>
          </cell>
          <cell r="G1490" t="str">
            <v>2012979</v>
          </cell>
          <cell r="H1490">
            <v>0</v>
          </cell>
          <cell r="I1490">
            <v>0</v>
          </cell>
          <cell r="J1490">
            <v>0</v>
          </cell>
          <cell r="K1490">
            <v>0</v>
          </cell>
          <cell r="L1490">
            <v>0</v>
          </cell>
          <cell r="M1490">
            <v>0</v>
          </cell>
          <cell r="N1490">
            <v>0</v>
          </cell>
          <cell r="O1490">
            <v>0</v>
          </cell>
        </row>
        <row r="1491">
          <cell r="C1491">
            <v>221102005655</v>
          </cell>
          <cell r="D1491" t="str">
            <v>10800221102005655</v>
          </cell>
          <cell r="E1491" t="str">
            <v>省级猫找零食——自助零售箱子2.0</v>
          </cell>
          <cell r="F1491" t="str">
            <v>党海峰</v>
          </cell>
          <cell r="G1491" t="str">
            <v>2014009</v>
          </cell>
          <cell r="H1491">
            <v>0</v>
          </cell>
          <cell r="I1491">
            <v>0</v>
          </cell>
          <cell r="J1491">
            <v>0</v>
          </cell>
          <cell r="K1491">
            <v>0</v>
          </cell>
          <cell r="L1491">
            <v>0</v>
          </cell>
          <cell r="M1491">
            <v>0</v>
          </cell>
          <cell r="N1491">
            <v>0</v>
          </cell>
          <cell r="O1491">
            <v>0</v>
          </cell>
        </row>
        <row r="1492">
          <cell r="C1492">
            <v>221102005656</v>
          </cell>
          <cell r="D1492" t="str">
            <v>10800221102005656</v>
          </cell>
          <cell r="E1492" t="str">
            <v>校级丁舜年院士线上宣传平台</v>
          </cell>
          <cell r="F1492" t="str">
            <v>吴树荣</v>
          </cell>
          <cell r="G1492" t="str">
            <v>2000001</v>
          </cell>
          <cell r="H1492">
            <v>0</v>
          </cell>
          <cell r="I1492">
            <v>0</v>
          </cell>
          <cell r="J1492">
            <v>0</v>
          </cell>
          <cell r="K1492">
            <v>0</v>
          </cell>
          <cell r="L1492">
            <v>0</v>
          </cell>
          <cell r="M1492">
            <v>0</v>
          </cell>
          <cell r="N1492">
            <v>0</v>
          </cell>
          <cell r="O1492">
            <v>0</v>
          </cell>
        </row>
        <row r="1493">
          <cell r="C1493">
            <v>221102005657</v>
          </cell>
          <cell r="D1493" t="str">
            <v>10800221102005657</v>
          </cell>
          <cell r="E1493" t="str">
            <v>校级科学经验线上推广案例设计——以干福熹</v>
          </cell>
          <cell r="F1493" t="str">
            <v>吴树荣</v>
          </cell>
          <cell r="G1493" t="str">
            <v>2000001</v>
          </cell>
          <cell r="H1493">
            <v>0</v>
          </cell>
          <cell r="I1493">
            <v>0</v>
          </cell>
          <cell r="J1493">
            <v>0</v>
          </cell>
          <cell r="K1493">
            <v>0</v>
          </cell>
          <cell r="L1493">
            <v>0</v>
          </cell>
          <cell r="M1493">
            <v>0</v>
          </cell>
          <cell r="N1493">
            <v>0</v>
          </cell>
          <cell r="O1493">
            <v>0</v>
          </cell>
        </row>
        <row r="1494">
          <cell r="C1494">
            <v>221102005660</v>
          </cell>
          <cell r="D1494" t="str">
            <v>10800221102005660</v>
          </cell>
          <cell r="E1494" t="str">
            <v>校级成长经验——以王大中院士为例</v>
          </cell>
          <cell r="F1494" t="str">
            <v>伍华章</v>
          </cell>
          <cell r="G1494" t="str">
            <v>2002038</v>
          </cell>
          <cell r="H1494">
            <v>0</v>
          </cell>
          <cell r="I1494">
            <v>0</v>
          </cell>
          <cell r="J1494">
            <v>0</v>
          </cell>
          <cell r="K1494">
            <v>0</v>
          </cell>
          <cell r="L1494">
            <v>0</v>
          </cell>
          <cell r="M1494">
            <v>0</v>
          </cell>
          <cell r="N1494">
            <v>0</v>
          </cell>
          <cell r="O1494">
            <v>0</v>
          </cell>
        </row>
        <row r="1495">
          <cell r="C1495">
            <v>221102005661</v>
          </cell>
          <cell r="D1495" t="str">
            <v>10800221102005661</v>
          </cell>
          <cell r="E1495" t="str">
            <v>校级成长经验——以王之江院士为例</v>
          </cell>
          <cell r="F1495" t="str">
            <v>伍华章</v>
          </cell>
          <cell r="G1495" t="str">
            <v>2002038</v>
          </cell>
          <cell r="H1495">
            <v>0</v>
          </cell>
          <cell r="I1495">
            <v>0</v>
          </cell>
          <cell r="J1495">
            <v>0</v>
          </cell>
          <cell r="K1495">
            <v>0</v>
          </cell>
          <cell r="L1495">
            <v>0</v>
          </cell>
          <cell r="M1495">
            <v>0</v>
          </cell>
          <cell r="N1495">
            <v>0</v>
          </cell>
          <cell r="O1495">
            <v>0</v>
          </cell>
        </row>
        <row r="1496">
          <cell r="C1496">
            <v>221102005662</v>
          </cell>
          <cell r="D1496" t="str">
            <v>10800221102005662</v>
          </cell>
          <cell r="E1496" t="str">
            <v>校级多酚与蛋白共价互作研究</v>
          </cell>
          <cell r="F1496" t="str">
            <v>李玉婷</v>
          </cell>
          <cell r="G1496" t="str">
            <v>2017004</v>
          </cell>
          <cell r="H1496">
            <v>0</v>
          </cell>
          <cell r="I1496">
            <v>0</v>
          </cell>
          <cell r="J1496">
            <v>0</v>
          </cell>
          <cell r="K1496">
            <v>0</v>
          </cell>
          <cell r="L1496">
            <v>0</v>
          </cell>
          <cell r="M1496">
            <v>0</v>
          </cell>
          <cell r="N1496">
            <v>0</v>
          </cell>
          <cell r="O1496">
            <v>0</v>
          </cell>
        </row>
        <row r="1497">
          <cell r="C1497">
            <v>221102005663</v>
          </cell>
          <cell r="D1497" t="str">
            <v>10800221102005663</v>
          </cell>
          <cell r="E1497" t="str">
            <v>校级森贝黑科技-紫外线消毒箱包</v>
          </cell>
          <cell r="F1497" t="str">
            <v>姚晓曼</v>
          </cell>
          <cell r="G1497" t="str">
            <v>2020134</v>
          </cell>
          <cell r="H1497">
            <v>0</v>
          </cell>
          <cell r="I1497">
            <v>0</v>
          </cell>
          <cell r="J1497">
            <v>0</v>
          </cell>
          <cell r="K1497">
            <v>0</v>
          </cell>
          <cell r="L1497">
            <v>0</v>
          </cell>
          <cell r="M1497">
            <v>0</v>
          </cell>
          <cell r="N1497">
            <v>0</v>
          </cell>
          <cell r="O1497">
            <v>0</v>
          </cell>
        </row>
        <row r="1498">
          <cell r="C1498">
            <v>221102005664</v>
          </cell>
          <cell r="D1498" t="str">
            <v>10800221102005664</v>
          </cell>
          <cell r="E1498" t="str">
            <v>校级乡村振兴战略背景下旧村改造研究 ——</v>
          </cell>
          <cell r="F1498" t="str">
            <v>钟丽华</v>
          </cell>
          <cell r="G1498" t="str">
            <v>2009031</v>
          </cell>
          <cell r="H1498">
            <v>0</v>
          </cell>
          <cell r="I1498">
            <v>0</v>
          </cell>
          <cell r="J1498">
            <v>0</v>
          </cell>
          <cell r="K1498">
            <v>0</v>
          </cell>
          <cell r="L1498">
            <v>0</v>
          </cell>
          <cell r="M1498">
            <v>0</v>
          </cell>
          <cell r="N1498">
            <v>0</v>
          </cell>
          <cell r="O1498">
            <v>0</v>
          </cell>
        </row>
        <row r="1499">
          <cell r="C1499">
            <v>221102005665</v>
          </cell>
          <cell r="D1499" t="str">
            <v>10800221102005665</v>
          </cell>
          <cell r="E1499" t="str">
            <v>省级东莞理工学院创新创业课程体系改革探究</v>
          </cell>
          <cell r="F1499" t="str">
            <v>张颖君</v>
          </cell>
          <cell r="G1499" t="str">
            <v>2017154</v>
          </cell>
          <cell r="H1499">
            <v>0</v>
          </cell>
          <cell r="I1499">
            <v>0</v>
          </cell>
          <cell r="J1499">
            <v>0</v>
          </cell>
          <cell r="K1499">
            <v>0</v>
          </cell>
          <cell r="L1499">
            <v>0</v>
          </cell>
          <cell r="M1499">
            <v>0</v>
          </cell>
          <cell r="N1499">
            <v>0</v>
          </cell>
          <cell r="O1499">
            <v>0</v>
          </cell>
        </row>
        <row r="1500">
          <cell r="C1500">
            <v>221102005666</v>
          </cell>
          <cell r="D1500" t="str">
            <v>10800221102005666</v>
          </cell>
          <cell r="E1500" t="str">
            <v>校级智能手写笔</v>
          </cell>
          <cell r="F1500" t="str">
            <v>陈传祥</v>
          </cell>
          <cell r="G1500" t="str">
            <v>2006066</v>
          </cell>
          <cell r="H1500">
            <v>0</v>
          </cell>
          <cell r="I1500">
            <v>0</v>
          </cell>
          <cell r="J1500">
            <v>0</v>
          </cell>
          <cell r="K1500">
            <v>0</v>
          </cell>
          <cell r="L1500">
            <v>0</v>
          </cell>
          <cell r="M1500">
            <v>0</v>
          </cell>
          <cell r="N1500">
            <v>0</v>
          </cell>
          <cell r="O1500">
            <v>0</v>
          </cell>
        </row>
        <row r="1501">
          <cell r="C1501">
            <v>221102005667</v>
          </cell>
          <cell r="D1501" t="str">
            <v>10800221102005667</v>
          </cell>
          <cell r="E1501" t="str">
            <v>校级5G智慧电商解决方案</v>
          </cell>
          <cell r="F1501" t="str">
            <v>姚晓曼</v>
          </cell>
          <cell r="G1501" t="str">
            <v>2020134</v>
          </cell>
          <cell r="H1501">
            <v>0</v>
          </cell>
          <cell r="I1501">
            <v>0</v>
          </cell>
          <cell r="J1501">
            <v>0</v>
          </cell>
          <cell r="K1501">
            <v>0</v>
          </cell>
          <cell r="L1501">
            <v>0</v>
          </cell>
          <cell r="M1501">
            <v>0</v>
          </cell>
          <cell r="N1501">
            <v>0</v>
          </cell>
          <cell r="O1501">
            <v>0</v>
          </cell>
        </row>
        <row r="1502">
          <cell r="C1502">
            <v>221102005668</v>
          </cell>
          <cell r="D1502" t="str">
            <v>10800221102005668</v>
          </cell>
          <cell r="E1502" t="str">
            <v>校级丑纪范院士科学思维经验线上推广案例设</v>
          </cell>
          <cell r="F1502" t="str">
            <v>范丽仙</v>
          </cell>
          <cell r="G1502" t="str">
            <v>1999016</v>
          </cell>
          <cell r="H1502">
            <v>0</v>
          </cell>
          <cell r="I1502">
            <v>0</v>
          </cell>
          <cell r="J1502">
            <v>0</v>
          </cell>
          <cell r="K1502">
            <v>0</v>
          </cell>
          <cell r="L1502">
            <v>0</v>
          </cell>
          <cell r="M1502">
            <v>0</v>
          </cell>
          <cell r="N1502">
            <v>0</v>
          </cell>
          <cell r="O1502">
            <v>0</v>
          </cell>
        </row>
        <row r="1503">
          <cell r="C1503">
            <v>221102005669</v>
          </cell>
          <cell r="D1503" t="str">
            <v>10800221102005669</v>
          </cell>
          <cell r="E1503" t="str">
            <v>省级基于STM32的多能源供电便携式半导</v>
          </cell>
          <cell r="F1503" t="str">
            <v>赖树明</v>
          </cell>
          <cell r="G1503" t="str">
            <v>2004019</v>
          </cell>
          <cell r="H1503">
            <v>0</v>
          </cell>
          <cell r="I1503">
            <v>0</v>
          </cell>
          <cell r="J1503">
            <v>0</v>
          </cell>
          <cell r="K1503">
            <v>0</v>
          </cell>
          <cell r="L1503">
            <v>0</v>
          </cell>
          <cell r="M1503">
            <v>0</v>
          </cell>
          <cell r="N1503">
            <v>0</v>
          </cell>
          <cell r="O1503">
            <v>0</v>
          </cell>
        </row>
        <row r="1504">
          <cell r="C1504">
            <v>221102005670</v>
          </cell>
          <cell r="D1504" t="str">
            <v>10800221102005670</v>
          </cell>
          <cell r="E1504" t="str">
            <v>省级智能交互空调遥控器</v>
          </cell>
          <cell r="F1504" t="str">
            <v>廖春萍</v>
          </cell>
          <cell r="G1504" t="str">
            <v>2014004</v>
          </cell>
          <cell r="H1504">
            <v>0</v>
          </cell>
          <cell r="I1504">
            <v>0</v>
          </cell>
          <cell r="J1504">
            <v>0</v>
          </cell>
          <cell r="K1504">
            <v>0</v>
          </cell>
          <cell r="L1504">
            <v>0</v>
          </cell>
          <cell r="M1504">
            <v>0</v>
          </cell>
          <cell r="N1504">
            <v>0</v>
          </cell>
          <cell r="O1504">
            <v>0</v>
          </cell>
        </row>
        <row r="1505">
          <cell r="C1505">
            <v>221102005671</v>
          </cell>
          <cell r="D1505" t="str">
            <v>10800221102005671</v>
          </cell>
          <cell r="E1505" t="str">
            <v>校级邓锡铭院士科学思维经验线上推广案例设</v>
          </cell>
          <cell r="F1505" t="str">
            <v>黄建钊</v>
          </cell>
          <cell r="G1505" t="str">
            <v>2002037</v>
          </cell>
          <cell r="H1505">
            <v>0</v>
          </cell>
          <cell r="I1505">
            <v>0</v>
          </cell>
          <cell r="J1505">
            <v>0</v>
          </cell>
          <cell r="K1505">
            <v>0</v>
          </cell>
          <cell r="L1505">
            <v>0</v>
          </cell>
          <cell r="M1505">
            <v>0</v>
          </cell>
          <cell r="N1505">
            <v>0</v>
          </cell>
          <cell r="O1505">
            <v>0</v>
          </cell>
        </row>
        <row r="1506">
          <cell r="C1506">
            <v>221102005672</v>
          </cell>
          <cell r="D1506" t="str">
            <v>10800221102005672</v>
          </cell>
          <cell r="E1506" t="str">
            <v>校级冯端院士科学思维经验线上推广案例设计</v>
          </cell>
          <cell r="F1506" t="str">
            <v>钟庆琪</v>
          </cell>
          <cell r="G1506" t="str">
            <v>2005007</v>
          </cell>
          <cell r="H1506">
            <v>0</v>
          </cell>
          <cell r="I1506">
            <v>0</v>
          </cell>
          <cell r="J1506">
            <v>0</v>
          </cell>
          <cell r="K1506">
            <v>0</v>
          </cell>
          <cell r="L1506">
            <v>0</v>
          </cell>
          <cell r="M1506">
            <v>0</v>
          </cell>
          <cell r="N1506">
            <v>0</v>
          </cell>
          <cell r="O1506">
            <v>0</v>
          </cell>
        </row>
        <row r="1507">
          <cell r="C1507">
            <v>221102005673</v>
          </cell>
          <cell r="D1507" t="str">
            <v>10800221102005673</v>
          </cell>
          <cell r="E1507" t="str">
            <v>省级高柔韧性连续结构缝及智能监测系统</v>
          </cell>
          <cell r="F1507" t="str">
            <v>王鹏</v>
          </cell>
          <cell r="G1507" t="str">
            <v>2021008</v>
          </cell>
          <cell r="H1507">
            <v>0</v>
          </cell>
          <cell r="I1507">
            <v>0</v>
          </cell>
          <cell r="J1507">
            <v>0</v>
          </cell>
          <cell r="K1507">
            <v>0</v>
          </cell>
          <cell r="L1507">
            <v>0</v>
          </cell>
          <cell r="M1507">
            <v>0</v>
          </cell>
          <cell r="N1507">
            <v>0</v>
          </cell>
          <cell r="O1507">
            <v>0</v>
          </cell>
        </row>
        <row r="1508">
          <cell r="C1508">
            <v>221102005674</v>
          </cell>
          <cell r="D1508" t="str">
            <v>10800221102005674</v>
          </cell>
          <cell r="E1508" t="str">
            <v>国家级百家千县——以小“家”平台助力国家</v>
          </cell>
          <cell r="F1508" t="str">
            <v>罗恒深</v>
          </cell>
          <cell r="G1508" t="str">
            <v>2004080</v>
          </cell>
          <cell r="H1508">
            <v>0</v>
          </cell>
          <cell r="I1508">
            <v>0</v>
          </cell>
          <cell r="J1508">
            <v>0</v>
          </cell>
          <cell r="K1508">
            <v>0</v>
          </cell>
          <cell r="L1508">
            <v>0</v>
          </cell>
          <cell r="M1508">
            <v>0</v>
          </cell>
          <cell r="N1508">
            <v>0</v>
          </cell>
          <cell r="O1508">
            <v>0</v>
          </cell>
        </row>
        <row r="1509">
          <cell r="C1509">
            <v>221102005675</v>
          </cell>
          <cell r="D1509" t="str">
            <v>10800221102005675</v>
          </cell>
          <cell r="E1509" t="str">
            <v>省级基于开关电源设计的移动机器人电容的研</v>
          </cell>
          <cell r="F1509" t="str">
            <v>姜鸣</v>
          </cell>
          <cell r="G1509" t="str">
            <v>2012039</v>
          </cell>
          <cell r="H1509">
            <v>0</v>
          </cell>
          <cell r="I1509">
            <v>0</v>
          </cell>
          <cell r="J1509">
            <v>0</v>
          </cell>
          <cell r="K1509">
            <v>0</v>
          </cell>
          <cell r="L1509">
            <v>0</v>
          </cell>
          <cell r="M1509">
            <v>0</v>
          </cell>
          <cell r="N1509">
            <v>0</v>
          </cell>
          <cell r="O1509">
            <v>0</v>
          </cell>
        </row>
        <row r="1510">
          <cell r="C1510">
            <v>221102005676</v>
          </cell>
          <cell r="D1510" t="str">
            <v>10800221102005676</v>
          </cell>
          <cell r="E1510" t="str">
            <v>省级基于视觉轨迹识别的乒乓球陪练伴侣</v>
          </cell>
          <cell r="F1510" t="str">
            <v>胡君</v>
          </cell>
          <cell r="G1510" t="str">
            <v>2014013</v>
          </cell>
          <cell r="H1510">
            <v>0</v>
          </cell>
          <cell r="I1510">
            <v>0</v>
          </cell>
          <cell r="J1510">
            <v>0</v>
          </cell>
          <cell r="K1510">
            <v>0</v>
          </cell>
          <cell r="L1510">
            <v>0</v>
          </cell>
          <cell r="M1510">
            <v>0</v>
          </cell>
          <cell r="N1510">
            <v>0</v>
          </cell>
          <cell r="O1510">
            <v>0</v>
          </cell>
        </row>
        <row r="1511">
          <cell r="C1511">
            <v>221102005677</v>
          </cell>
          <cell r="D1511" t="str">
            <v>10800221102005677</v>
          </cell>
          <cell r="E1511" t="str">
            <v>国家级全方向舵轮智能机器人底盘</v>
          </cell>
          <cell r="F1511" t="str">
            <v>沈博</v>
          </cell>
          <cell r="G1511" t="str">
            <v>2019067</v>
          </cell>
          <cell r="H1511">
            <v>0</v>
          </cell>
          <cell r="I1511">
            <v>0</v>
          </cell>
          <cell r="J1511">
            <v>0</v>
          </cell>
          <cell r="K1511">
            <v>0</v>
          </cell>
          <cell r="L1511">
            <v>0</v>
          </cell>
          <cell r="M1511">
            <v>0</v>
          </cell>
          <cell r="N1511">
            <v>0</v>
          </cell>
          <cell r="O1511">
            <v>0</v>
          </cell>
        </row>
        <row r="1512">
          <cell r="C1512">
            <v>221102005678</v>
          </cell>
          <cell r="D1512" t="str">
            <v>10800221102005678</v>
          </cell>
          <cell r="E1512" t="str">
            <v>校级基于火焰识别的消防灭火车</v>
          </cell>
          <cell r="F1512" t="str">
            <v>秦毅</v>
          </cell>
          <cell r="G1512" t="str">
            <v>2018079</v>
          </cell>
          <cell r="H1512">
            <v>0</v>
          </cell>
          <cell r="I1512">
            <v>0</v>
          </cell>
          <cell r="J1512">
            <v>0</v>
          </cell>
          <cell r="K1512">
            <v>0</v>
          </cell>
          <cell r="L1512">
            <v>0</v>
          </cell>
          <cell r="M1512">
            <v>0</v>
          </cell>
          <cell r="N1512">
            <v>0</v>
          </cell>
          <cell r="O1512">
            <v>0</v>
          </cell>
        </row>
        <row r="1513">
          <cell r="C1513">
            <v>221102005679</v>
          </cell>
          <cell r="D1513" t="str">
            <v>10800221102005679</v>
          </cell>
          <cell r="E1513" t="str">
            <v>校级可视化多功能药物喷洒无人机</v>
          </cell>
          <cell r="F1513" t="str">
            <v>胡君</v>
          </cell>
          <cell r="G1513" t="str">
            <v>2014013</v>
          </cell>
          <cell r="H1513">
            <v>0</v>
          </cell>
          <cell r="I1513">
            <v>0</v>
          </cell>
          <cell r="J1513">
            <v>0</v>
          </cell>
          <cell r="K1513">
            <v>0</v>
          </cell>
          <cell r="L1513">
            <v>0</v>
          </cell>
          <cell r="M1513">
            <v>0</v>
          </cell>
          <cell r="N1513">
            <v>0</v>
          </cell>
          <cell r="O1513">
            <v>0</v>
          </cell>
        </row>
        <row r="1514">
          <cell r="C1514">
            <v>221102005680</v>
          </cell>
          <cell r="D1514" t="str">
            <v>10800221102005680</v>
          </cell>
          <cell r="E1514" t="str">
            <v>校级基于磁场定向控制，空间矢量调节的无刷</v>
          </cell>
          <cell r="F1514" t="str">
            <v>丁文霞</v>
          </cell>
          <cell r="G1514" t="str">
            <v>2018017</v>
          </cell>
          <cell r="H1514">
            <v>0</v>
          </cell>
          <cell r="I1514">
            <v>0</v>
          </cell>
          <cell r="J1514">
            <v>0</v>
          </cell>
          <cell r="K1514">
            <v>0</v>
          </cell>
          <cell r="L1514">
            <v>0</v>
          </cell>
          <cell r="M1514">
            <v>0</v>
          </cell>
          <cell r="N1514">
            <v>0</v>
          </cell>
          <cell r="O1514">
            <v>0</v>
          </cell>
        </row>
        <row r="1515">
          <cell r="C1515">
            <v>221102005681</v>
          </cell>
          <cell r="D1515" t="str">
            <v>10800221102005681</v>
          </cell>
          <cell r="E1515" t="str">
            <v>校级基于新型自适应悬挂系统的越野车底盘设</v>
          </cell>
          <cell r="F1515" t="str">
            <v>秦毅</v>
          </cell>
          <cell r="G1515" t="str">
            <v>2018079</v>
          </cell>
          <cell r="H1515">
            <v>0</v>
          </cell>
          <cell r="I1515">
            <v>0</v>
          </cell>
          <cell r="J1515">
            <v>0</v>
          </cell>
          <cell r="K1515">
            <v>0</v>
          </cell>
          <cell r="L1515">
            <v>0</v>
          </cell>
          <cell r="M1515">
            <v>0</v>
          </cell>
          <cell r="N1515">
            <v>0</v>
          </cell>
          <cell r="O1515">
            <v>0</v>
          </cell>
        </row>
        <row r="1516">
          <cell r="C1516">
            <v>221102005682</v>
          </cell>
          <cell r="D1516" t="str">
            <v>10800221102005682</v>
          </cell>
          <cell r="E1516" t="str">
            <v>校级一款高集成度的新型自行车改电动套件</v>
          </cell>
          <cell r="F1516" t="str">
            <v>沈博</v>
          </cell>
          <cell r="G1516" t="str">
            <v>2019067</v>
          </cell>
          <cell r="H1516">
            <v>0</v>
          </cell>
          <cell r="I1516">
            <v>0</v>
          </cell>
          <cell r="J1516">
            <v>0</v>
          </cell>
          <cell r="K1516">
            <v>0</v>
          </cell>
          <cell r="L1516">
            <v>0</v>
          </cell>
          <cell r="M1516">
            <v>0</v>
          </cell>
          <cell r="N1516">
            <v>0</v>
          </cell>
          <cell r="O1516">
            <v>0</v>
          </cell>
        </row>
        <row r="1517">
          <cell r="C1517">
            <v>221102005683</v>
          </cell>
          <cell r="D1517" t="str">
            <v>10800221102005683</v>
          </cell>
          <cell r="E1517" t="str">
            <v>校级基于VMC和机器学习的四足机器人</v>
          </cell>
          <cell r="F1517" t="str">
            <v>丁文霞</v>
          </cell>
          <cell r="G1517" t="str">
            <v>2018017</v>
          </cell>
          <cell r="H1517">
            <v>0</v>
          </cell>
          <cell r="I1517">
            <v>0</v>
          </cell>
          <cell r="J1517">
            <v>0</v>
          </cell>
          <cell r="K1517">
            <v>0</v>
          </cell>
          <cell r="L1517">
            <v>0</v>
          </cell>
          <cell r="M1517">
            <v>0</v>
          </cell>
          <cell r="N1517">
            <v>0</v>
          </cell>
          <cell r="O1517">
            <v>0</v>
          </cell>
        </row>
        <row r="1518">
          <cell r="C1518">
            <v>221102005684</v>
          </cell>
          <cell r="D1518" t="str">
            <v>10800221102005684</v>
          </cell>
          <cell r="E1518" t="str">
            <v>国家级一种应用于灾区多功能辅助救援的机器</v>
          </cell>
          <cell r="F1518" t="str">
            <v>姜鸣</v>
          </cell>
          <cell r="G1518" t="str">
            <v>2012039</v>
          </cell>
          <cell r="H1518">
            <v>0</v>
          </cell>
          <cell r="I1518">
            <v>0</v>
          </cell>
          <cell r="J1518">
            <v>0</v>
          </cell>
          <cell r="K1518">
            <v>0</v>
          </cell>
          <cell r="L1518">
            <v>0</v>
          </cell>
          <cell r="M1518">
            <v>0</v>
          </cell>
          <cell r="N1518">
            <v>0</v>
          </cell>
          <cell r="O1518">
            <v>0</v>
          </cell>
        </row>
        <row r="1519">
          <cell r="C1519">
            <v>221102005685</v>
          </cell>
          <cell r="D1519" t="str">
            <v>10800221102005685</v>
          </cell>
          <cell r="E1519" t="str">
            <v>校级过渡金属预插层钒氧化物正极材料的可控</v>
          </cell>
          <cell r="F1519" t="str">
            <v>张鹏</v>
          </cell>
          <cell r="G1519" t="str">
            <v>2013047</v>
          </cell>
          <cell r="H1519">
            <v>0</v>
          </cell>
          <cell r="I1519">
            <v>0</v>
          </cell>
          <cell r="J1519">
            <v>0</v>
          </cell>
          <cell r="K1519">
            <v>0</v>
          </cell>
          <cell r="L1519">
            <v>0</v>
          </cell>
          <cell r="M1519">
            <v>0</v>
          </cell>
          <cell r="N1519">
            <v>0</v>
          </cell>
          <cell r="O1519">
            <v>0</v>
          </cell>
        </row>
        <row r="1520">
          <cell r="C1520">
            <v>221102005686</v>
          </cell>
          <cell r="D1520" t="str">
            <v>10800221102005686</v>
          </cell>
          <cell r="E1520" t="str">
            <v>国家级一种精密铸造蜡模修补蜡的制备与性能</v>
          </cell>
          <cell r="F1520" t="str">
            <v>徐勇军</v>
          </cell>
          <cell r="G1520" t="str">
            <v>2003053</v>
          </cell>
          <cell r="H1520">
            <v>0</v>
          </cell>
          <cell r="I1520">
            <v>0</v>
          </cell>
          <cell r="J1520">
            <v>0</v>
          </cell>
          <cell r="K1520">
            <v>0</v>
          </cell>
          <cell r="L1520">
            <v>0</v>
          </cell>
          <cell r="M1520">
            <v>0</v>
          </cell>
          <cell r="N1520">
            <v>0</v>
          </cell>
          <cell r="O1520">
            <v>0</v>
          </cell>
        </row>
        <row r="1521">
          <cell r="C1521">
            <v>221102005687</v>
          </cell>
          <cell r="D1521" t="str">
            <v>10800221102005687</v>
          </cell>
          <cell r="E1521" t="str">
            <v>校级一种精密铸造蜡模粘接蜡的制备与性能研</v>
          </cell>
          <cell r="F1521" t="str">
            <v>徐勇军</v>
          </cell>
          <cell r="G1521" t="str">
            <v>2003053</v>
          </cell>
          <cell r="H1521">
            <v>0</v>
          </cell>
          <cell r="I1521">
            <v>0</v>
          </cell>
          <cell r="J1521">
            <v>0</v>
          </cell>
          <cell r="K1521">
            <v>0</v>
          </cell>
          <cell r="L1521">
            <v>0</v>
          </cell>
          <cell r="M1521">
            <v>0</v>
          </cell>
          <cell r="N1521">
            <v>0</v>
          </cell>
          <cell r="O1521">
            <v>0</v>
          </cell>
        </row>
        <row r="1522">
          <cell r="C1522">
            <v>221102005688</v>
          </cell>
          <cell r="D1522" t="str">
            <v>10800221102005688</v>
          </cell>
          <cell r="E1522" t="str">
            <v>国家级原位修饰复合硅负极材料</v>
          </cell>
          <cell r="F1522" t="str">
            <v>李超</v>
          </cell>
          <cell r="G1522" t="str">
            <v>2017048</v>
          </cell>
          <cell r="H1522">
            <v>0</v>
          </cell>
          <cell r="I1522">
            <v>0</v>
          </cell>
          <cell r="J1522">
            <v>0</v>
          </cell>
          <cell r="K1522">
            <v>0</v>
          </cell>
          <cell r="L1522">
            <v>0</v>
          </cell>
          <cell r="M1522">
            <v>0</v>
          </cell>
          <cell r="N1522">
            <v>0</v>
          </cell>
          <cell r="O1522">
            <v>0</v>
          </cell>
        </row>
        <row r="1523">
          <cell r="C1523">
            <v>221102005689</v>
          </cell>
          <cell r="D1523" t="str">
            <v>10800221102005689</v>
          </cell>
          <cell r="E1523" t="str">
            <v>省级岭南传统民居绿色营造智慧研究</v>
          </cell>
          <cell r="F1523" t="str">
            <v>卢素梅</v>
          </cell>
          <cell r="G1523" t="str">
            <v>2019084</v>
          </cell>
          <cell r="H1523">
            <v>0</v>
          </cell>
          <cell r="I1523">
            <v>0</v>
          </cell>
          <cell r="J1523">
            <v>0</v>
          </cell>
          <cell r="K1523">
            <v>0</v>
          </cell>
          <cell r="L1523">
            <v>0</v>
          </cell>
          <cell r="M1523">
            <v>0</v>
          </cell>
          <cell r="N1523">
            <v>0</v>
          </cell>
          <cell r="O1523">
            <v>0</v>
          </cell>
        </row>
        <row r="1524">
          <cell r="C1524">
            <v>221102005690</v>
          </cell>
          <cell r="D1524" t="str">
            <v>10800221102005690</v>
          </cell>
          <cell r="E1524" t="str">
            <v>校级超高层排钢管和双钢板剪力墙焊接变形控</v>
          </cell>
          <cell r="F1524" t="str">
            <v>杨慧</v>
          </cell>
          <cell r="G1524" t="str">
            <v>2018071</v>
          </cell>
          <cell r="H1524">
            <v>0</v>
          </cell>
          <cell r="I1524">
            <v>0</v>
          </cell>
          <cell r="J1524">
            <v>0</v>
          </cell>
          <cell r="K1524">
            <v>0</v>
          </cell>
          <cell r="L1524">
            <v>0</v>
          </cell>
          <cell r="M1524">
            <v>0</v>
          </cell>
          <cell r="N1524">
            <v>0</v>
          </cell>
          <cell r="O1524">
            <v>0</v>
          </cell>
        </row>
        <row r="1525">
          <cell r="C1525">
            <v>221102005691</v>
          </cell>
          <cell r="D1525" t="str">
            <v>10800221102005691</v>
          </cell>
          <cell r="E1525" t="str">
            <v>省级竹木钉结构连接件抗剪力学性能研究</v>
          </cell>
          <cell r="F1525" t="str">
            <v>夏立鹏</v>
          </cell>
          <cell r="G1525" t="str">
            <v>2017103</v>
          </cell>
          <cell r="H1525">
            <v>0</v>
          </cell>
          <cell r="I1525">
            <v>0</v>
          </cell>
          <cell r="J1525">
            <v>0</v>
          </cell>
          <cell r="K1525">
            <v>0</v>
          </cell>
          <cell r="L1525">
            <v>0</v>
          </cell>
          <cell r="M1525">
            <v>0</v>
          </cell>
          <cell r="N1525">
            <v>0</v>
          </cell>
          <cell r="O1525">
            <v>0</v>
          </cell>
        </row>
        <row r="1526">
          <cell r="C1526">
            <v>221102005692</v>
          </cell>
          <cell r="D1526" t="str">
            <v>10800221102005692</v>
          </cell>
          <cell r="E1526" t="str">
            <v>校级人行天桥的新型减振装置研发</v>
          </cell>
          <cell r="F1526" t="str">
            <v>潘兆东</v>
          </cell>
          <cell r="G1526" t="str">
            <v>2017072</v>
          </cell>
          <cell r="H1526">
            <v>0</v>
          </cell>
          <cell r="I1526">
            <v>0</v>
          </cell>
          <cell r="J1526">
            <v>0</v>
          </cell>
          <cell r="K1526">
            <v>0</v>
          </cell>
          <cell r="L1526">
            <v>0</v>
          </cell>
          <cell r="M1526">
            <v>0</v>
          </cell>
          <cell r="N1526">
            <v>0</v>
          </cell>
          <cell r="O1526">
            <v>0</v>
          </cell>
        </row>
        <row r="1527">
          <cell r="C1527">
            <v>221102005693</v>
          </cell>
          <cell r="D1527" t="str">
            <v>10800221102005693</v>
          </cell>
          <cell r="E1527" t="str">
            <v>校级基于固体废弃物水蒸发驱动的发电机的设</v>
          </cell>
          <cell r="F1527" t="str">
            <v>高峰</v>
          </cell>
          <cell r="G1527" t="str">
            <v>2018032</v>
          </cell>
          <cell r="H1527">
            <v>0</v>
          </cell>
          <cell r="I1527">
            <v>0</v>
          </cell>
          <cell r="J1527">
            <v>0</v>
          </cell>
          <cell r="K1527">
            <v>0</v>
          </cell>
          <cell r="L1527">
            <v>0</v>
          </cell>
          <cell r="M1527">
            <v>0</v>
          </cell>
          <cell r="N1527">
            <v>0</v>
          </cell>
          <cell r="O1527">
            <v>0</v>
          </cell>
        </row>
        <row r="1528">
          <cell r="C1528">
            <v>221102005694</v>
          </cell>
          <cell r="D1528" t="str">
            <v>10800221102005694</v>
          </cell>
          <cell r="E1528" t="str">
            <v>校级3D打印MoS2复合电极降解对乙酰氨</v>
          </cell>
          <cell r="F1528" t="str">
            <v>徐剑晖</v>
          </cell>
          <cell r="G1528" t="str">
            <v>2017052</v>
          </cell>
          <cell r="H1528">
            <v>0</v>
          </cell>
          <cell r="I1528">
            <v>0</v>
          </cell>
          <cell r="J1528">
            <v>0</v>
          </cell>
          <cell r="K1528">
            <v>0</v>
          </cell>
          <cell r="L1528">
            <v>0</v>
          </cell>
          <cell r="M1528">
            <v>0</v>
          </cell>
          <cell r="N1528">
            <v>0</v>
          </cell>
          <cell r="O1528">
            <v>0</v>
          </cell>
        </row>
        <row r="1529">
          <cell r="C1529">
            <v>221102005695</v>
          </cell>
          <cell r="D1529" t="str">
            <v>10800221102005695</v>
          </cell>
          <cell r="E1529" t="str">
            <v>校级电催化氧化的能源供给</v>
          </cell>
          <cell r="F1529" t="str">
            <v>卓琼芳</v>
          </cell>
          <cell r="G1529" t="str">
            <v>2018050</v>
          </cell>
          <cell r="H1529">
            <v>0</v>
          </cell>
          <cell r="I1529">
            <v>0</v>
          </cell>
          <cell r="J1529">
            <v>0</v>
          </cell>
          <cell r="K1529">
            <v>0</v>
          </cell>
          <cell r="L1529">
            <v>0</v>
          </cell>
          <cell r="M1529">
            <v>0</v>
          </cell>
          <cell r="N1529">
            <v>0</v>
          </cell>
          <cell r="O1529">
            <v>0</v>
          </cell>
        </row>
        <row r="1530">
          <cell r="C1530">
            <v>221102005696</v>
          </cell>
          <cell r="D1530" t="str">
            <v>10800221102005696</v>
          </cell>
          <cell r="E1530" t="str">
            <v>校级GFRP筋与海水海砂地聚物混凝土粘结</v>
          </cell>
          <cell r="F1530" t="str">
            <v>孙璨</v>
          </cell>
          <cell r="G1530" t="str">
            <v>2011018</v>
          </cell>
          <cell r="H1530">
            <v>0</v>
          </cell>
          <cell r="I1530">
            <v>0</v>
          </cell>
          <cell r="J1530">
            <v>0</v>
          </cell>
          <cell r="K1530">
            <v>0</v>
          </cell>
          <cell r="L1530">
            <v>0</v>
          </cell>
          <cell r="M1530">
            <v>0</v>
          </cell>
          <cell r="N1530">
            <v>0</v>
          </cell>
          <cell r="O1530">
            <v>0</v>
          </cell>
        </row>
        <row r="1531">
          <cell r="C1531">
            <v>221102005697</v>
          </cell>
          <cell r="D1531" t="str">
            <v>10800221102005697</v>
          </cell>
          <cell r="E1531" t="str">
            <v>国家级基于虚拟数字人的特殊人群手语学习与</v>
          </cell>
          <cell r="F1531" t="str">
            <v>王若羽</v>
          </cell>
          <cell r="G1531" t="str">
            <v>2020080</v>
          </cell>
          <cell r="H1531">
            <v>0</v>
          </cell>
          <cell r="I1531">
            <v>0</v>
          </cell>
          <cell r="J1531">
            <v>0</v>
          </cell>
          <cell r="K1531">
            <v>0</v>
          </cell>
          <cell r="L1531">
            <v>0</v>
          </cell>
          <cell r="M1531">
            <v>0</v>
          </cell>
          <cell r="N1531">
            <v>0</v>
          </cell>
          <cell r="O1531">
            <v>0</v>
          </cell>
        </row>
        <row r="1532">
          <cell r="C1532">
            <v>221102005698</v>
          </cell>
          <cell r="D1532" t="str">
            <v>10800221102005698</v>
          </cell>
          <cell r="E1532" t="str">
            <v>国家级基于深度学习的芒果自动定级分拣系统</v>
          </cell>
          <cell r="F1532" t="str">
            <v>李广明</v>
          </cell>
          <cell r="G1532" t="str">
            <v>2000005</v>
          </cell>
          <cell r="H1532">
            <v>0</v>
          </cell>
          <cell r="I1532">
            <v>0</v>
          </cell>
          <cell r="J1532">
            <v>0</v>
          </cell>
          <cell r="K1532">
            <v>0</v>
          </cell>
          <cell r="L1532">
            <v>0</v>
          </cell>
          <cell r="M1532">
            <v>0</v>
          </cell>
          <cell r="N1532">
            <v>0</v>
          </cell>
          <cell r="O1532">
            <v>0</v>
          </cell>
        </row>
        <row r="1533">
          <cell r="C1533">
            <v>221102005699</v>
          </cell>
          <cell r="D1533" t="str">
            <v>10800221102005699</v>
          </cell>
          <cell r="E1533" t="str">
            <v>国家级基于计算机视觉的行人追踪系统</v>
          </cell>
          <cell r="F1533" t="str">
            <v>陶铭</v>
          </cell>
          <cell r="G1533" t="str">
            <v>2012032</v>
          </cell>
          <cell r="H1533">
            <v>0</v>
          </cell>
          <cell r="I1533">
            <v>0</v>
          </cell>
          <cell r="J1533">
            <v>0</v>
          </cell>
          <cell r="K1533">
            <v>0</v>
          </cell>
          <cell r="L1533">
            <v>0</v>
          </cell>
          <cell r="M1533">
            <v>0</v>
          </cell>
          <cell r="N1533">
            <v>0</v>
          </cell>
          <cell r="O1533">
            <v>0</v>
          </cell>
        </row>
        <row r="1534">
          <cell r="C1534">
            <v>221102005700</v>
          </cell>
          <cell r="D1534" t="str">
            <v>10800221102005700</v>
          </cell>
          <cell r="E1534" t="str">
            <v>国家级基于机械臂运动状态检测的数据处理工</v>
          </cell>
          <cell r="F1534" t="str">
            <v>徐钦桂</v>
          </cell>
          <cell r="G1534" t="str">
            <v>2003067</v>
          </cell>
          <cell r="H1534">
            <v>0</v>
          </cell>
          <cell r="I1534">
            <v>0</v>
          </cell>
          <cell r="J1534">
            <v>0</v>
          </cell>
          <cell r="K1534">
            <v>0</v>
          </cell>
          <cell r="L1534">
            <v>0</v>
          </cell>
          <cell r="M1534">
            <v>0</v>
          </cell>
          <cell r="N1534">
            <v>0</v>
          </cell>
          <cell r="O1534">
            <v>0</v>
          </cell>
        </row>
        <row r="1535">
          <cell r="C1535">
            <v>221102005701</v>
          </cell>
          <cell r="D1535" t="str">
            <v>10800221102005701</v>
          </cell>
          <cell r="E1535" t="str">
            <v>国家级汽车驾驶人行为分析</v>
          </cell>
          <cell r="F1535" t="str">
            <v>赖颖昕</v>
          </cell>
          <cell r="G1535" t="str">
            <v>2008018</v>
          </cell>
          <cell r="H1535">
            <v>0</v>
          </cell>
          <cell r="I1535">
            <v>0</v>
          </cell>
          <cell r="J1535">
            <v>0</v>
          </cell>
          <cell r="K1535">
            <v>0</v>
          </cell>
          <cell r="L1535">
            <v>0</v>
          </cell>
          <cell r="M1535">
            <v>0</v>
          </cell>
          <cell r="N1535">
            <v>0</v>
          </cell>
          <cell r="O1535">
            <v>0</v>
          </cell>
        </row>
        <row r="1536">
          <cell r="C1536">
            <v>221102005702</v>
          </cell>
          <cell r="D1536" t="str">
            <v>10800221102005702</v>
          </cell>
          <cell r="E1536" t="str">
            <v>国家级基于重复控制的四桥臂并网逆变器研究</v>
          </cell>
          <cell r="F1536" t="str">
            <v>张志</v>
          </cell>
          <cell r="G1536" t="str">
            <v>2013017</v>
          </cell>
          <cell r="H1536">
            <v>0</v>
          </cell>
          <cell r="I1536">
            <v>0</v>
          </cell>
          <cell r="J1536">
            <v>0</v>
          </cell>
          <cell r="K1536">
            <v>0</v>
          </cell>
          <cell r="L1536">
            <v>0</v>
          </cell>
          <cell r="M1536">
            <v>0</v>
          </cell>
          <cell r="N1536">
            <v>0</v>
          </cell>
          <cell r="O1536">
            <v>0</v>
          </cell>
        </row>
        <row r="1537">
          <cell r="C1537">
            <v>221102005703</v>
          </cell>
          <cell r="D1537" t="str">
            <v>10800221102005703</v>
          </cell>
          <cell r="E1537" t="str">
            <v>国家级用于充电桩的国欧标充电转换器</v>
          </cell>
          <cell r="F1537" t="str">
            <v>张兆云</v>
          </cell>
          <cell r="G1537" t="str">
            <v>2016006</v>
          </cell>
          <cell r="H1537">
            <v>0</v>
          </cell>
          <cell r="I1537">
            <v>0</v>
          </cell>
          <cell r="J1537">
            <v>0</v>
          </cell>
          <cell r="K1537">
            <v>0</v>
          </cell>
          <cell r="L1537">
            <v>0</v>
          </cell>
          <cell r="M1537">
            <v>0</v>
          </cell>
          <cell r="N1537">
            <v>0</v>
          </cell>
          <cell r="O1537">
            <v>0</v>
          </cell>
        </row>
        <row r="1538">
          <cell r="C1538">
            <v>221102005704</v>
          </cell>
          <cell r="D1538" t="str">
            <v>10800221102005704</v>
          </cell>
          <cell r="E1538" t="str">
            <v>国家级基于SLAM的智能送餐机器人</v>
          </cell>
          <cell r="F1538" t="str">
            <v>王彩申</v>
          </cell>
          <cell r="G1538" t="str">
            <v>2013073</v>
          </cell>
          <cell r="H1538">
            <v>0</v>
          </cell>
          <cell r="I1538">
            <v>0</v>
          </cell>
          <cell r="J1538">
            <v>0</v>
          </cell>
          <cell r="K1538">
            <v>0</v>
          </cell>
          <cell r="L1538">
            <v>0</v>
          </cell>
          <cell r="M1538">
            <v>0</v>
          </cell>
          <cell r="N1538">
            <v>0</v>
          </cell>
          <cell r="O1538">
            <v>0</v>
          </cell>
        </row>
        <row r="1539">
          <cell r="C1539">
            <v>221102005705</v>
          </cell>
          <cell r="D1539" t="str">
            <v>10800221102005705</v>
          </cell>
          <cell r="E1539" t="str">
            <v>国家级基于人工智能边缘计算的表面缺陷检测</v>
          </cell>
          <cell r="F1539" t="str">
            <v>黄晓园</v>
          </cell>
          <cell r="G1539" t="str">
            <v>2013058</v>
          </cell>
          <cell r="H1539">
            <v>0</v>
          </cell>
          <cell r="I1539">
            <v>0</v>
          </cell>
          <cell r="J1539">
            <v>0</v>
          </cell>
          <cell r="K1539">
            <v>0</v>
          </cell>
          <cell r="L1539">
            <v>0</v>
          </cell>
          <cell r="M1539">
            <v>0</v>
          </cell>
          <cell r="N1539">
            <v>0</v>
          </cell>
          <cell r="O1539">
            <v>0</v>
          </cell>
        </row>
        <row r="1540">
          <cell r="C1540">
            <v>221102005706</v>
          </cell>
          <cell r="D1540" t="str">
            <v>10800221102005706</v>
          </cell>
          <cell r="E1540" t="str">
            <v>国家级基于超快激光加工的微流控SERS芯</v>
          </cell>
          <cell r="F1540" t="str">
            <v>刘晔</v>
          </cell>
          <cell r="G1540" t="str">
            <v>2018807</v>
          </cell>
          <cell r="H1540">
            <v>0</v>
          </cell>
          <cell r="I1540">
            <v>0</v>
          </cell>
          <cell r="J1540">
            <v>0</v>
          </cell>
          <cell r="K1540">
            <v>0</v>
          </cell>
          <cell r="L1540">
            <v>0</v>
          </cell>
          <cell r="M1540">
            <v>0</v>
          </cell>
          <cell r="N1540">
            <v>0</v>
          </cell>
          <cell r="O1540">
            <v>0</v>
          </cell>
        </row>
        <row r="1541">
          <cell r="C1541">
            <v>221102005707</v>
          </cell>
          <cell r="D1541" t="str">
            <v>10800221102005707</v>
          </cell>
          <cell r="E1541" t="str">
            <v>国家级印染行业VOC过量排放致因机理与防</v>
          </cell>
          <cell r="F1541" t="str">
            <v>黄卫清</v>
          </cell>
          <cell r="G1541" t="str">
            <v>2011008</v>
          </cell>
          <cell r="H1541">
            <v>0</v>
          </cell>
          <cell r="I1541">
            <v>0</v>
          </cell>
          <cell r="J1541">
            <v>0</v>
          </cell>
          <cell r="K1541">
            <v>0</v>
          </cell>
          <cell r="L1541">
            <v>0</v>
          </cell>
          <cell r="M1541">
            <v>0</v>
          </cell>
          <cell r="N1541">
            <v>0</v>
          </cell>
          <cell r="O1541">
            <v>0</v>
          </cell>
        </row>
        <row r="1542">
          <cell r="C1542">
            <v>221102005708</v>
          </cell>
          <cell r="D1542" t="str">
            <v>10800221102005708</v>
          </cell>
          <cell r="E1542" t="str">
            <v>国家级城市建筑群环境下地铁隧道地震响应特</v>
          </cell>
          <cell r="F1542" t="str">
            <v>罗毅</v>
          </cell>
          <cell r="G1542" t="str">
            <v>2021039</v>
          </cell>
          <cell r="H1542">
            <v>0</v>
          </cell>
          <cell r="I1542">
            <v>0</v>
          </cell>
          <cell r="J1542">
            <v>0</v>
          </cell>
          <cell r="K1542">
            <v>0</v>
          </cell>
          <cell r="L1542">
            <v>0</v>
          </cell>
          <cell r="M1542">
            <v>0</v>
          </cell>
          <cell r="N1542">
            <v>0</v>
          </cell>
          <cell r="O1542">
            <v>0</v>
          </cell>
        </row>
        <row r="1543">
          <cell r="C1543">
            <v>221102005709</v>
          </cell>
          <cell r="D1543" t="str">
            <v>10800221102005709</v>
          </cell>
          <cell r="E1543" t="str">
            <v>国家级新型抗裂叠合板生产与施工关键技术研</v>
          </cell>
          <cell r="F1543" t="str">
            <v>艾心荧</v>
          </cell>
          <cell r="G1543" t="str">
            <v>2015010</v>
          </cell>
          <cell r="H1543">
            <v>0</v>
          </cell>
          <cell r="I1543">
            <v>0</v>
          </cell>
          <cell r="J1543">
            <v>0</v>
          </cell>
          <cell r="K1543">
            <v>0</v>
          </cell>
          <cell r="L1543">
            <v>0</v>
          </cell>
          <cell r="M1543">
            <v>0</v>
          </cell>
          <cell r="N1543">
            <v>0</v>
          </cell>
          <cell r="O1543">
            <v>0</v>
          </cell>
        </row>
        <row r="1544">
          <cell r="C1544">
            <v>221102005710</v>
          </cell>
          <cell r="D1544" t="str">
            <v>10800221102005710</v>
          </cell>
          <cell r="E1544" t="str">
            <v>国家级荷叶基活性碳-氧化铋纳米复合材料的</v>
          </cell>
          <cell r="F1544" t="str">
            <v>常学义</v>
          </cell>
          <cell r="G1544" t="str">
            <v>2016027</v>
          </cell>
          <cell r="H1544">
            <v>0</v>
          </cell>
          <cell r="I1544">
            <v>0</v>
          </cell>
          <cell r="J1544">
            <v>0</v>
          </cell>
          <cell r="K1544">
            <v>0</v>
          </cell>
          <cell r="L1544">
            <v>0</v>
          </cell>
          <cell r="M1544">
            <v>0</v>
          </cell>
          <cell r="N1544">
            <v>0</v>
          </cell>
          <cell r="O1544">
            <v>0</v>
          </cell>
        </row>
        <row r="1545">
          <cell r="C1545">
            <v>221102005711</v>
          </cell>
          <cell r="D1545" t="str">
            <v>10800221102005711</v>
          </cell>
          <cell r="E1545" t="str">
            <v>国家级医药中间体R-3-羟基丁酸甲酯绿色</v>
          </cell>
          <cell r="F1545" t="str">
            <v>康世民</v>
          </cell>
          <cell r="G1545" t="str">
            <v>2015804</v>
          </cell>
          <cell r="H1545">
            <v>0</v>
          </cell>
          <cell r="I1545">
            <v>0</v>
          </cell>
          <cell r="J1545">
            <v>0</v>
          </cell>
          <cell r="K1545">
            <v>0</v>
          </cell>
          <cell r="L1545">
            <v>0</v>
          </cell>
          <cell r="M1545">
            <v>0</v>
          </cell>
          <cell r="N1545">
            <v>0</v>
          </cell>
          <cell r="O1545">
            <v>0</v>
          </cell>
        </row>
        <row r="1546">
          <cell r="C1546">
            <v>221102005712</v>
          </cell>
          <cell r="D1546" t="str">
            <v>10800221102005712</v>
          </cell>
          <cell r="E1546" t="str">
            <v>国家级关于一种牙科铸造蜡的制备与性能研究</v>
          </cell>
          <cell r="F1546" t="str">
            <v>徐勇军</v>
          </cell>
          <cell r="G1546" t="str">
            <v>2003053</v>
          </cell>
          <cell r="H1546">
            <v>0</v>
          </cell>
          <cell r="I1546">
            <v>0</v>
          </cell>
          <cell r="J1546">
            <v>0</v>
          </cell>
          <cell r="K1546">
            <v>0</v>
          </cell>
          <cell r="L1546">
            <v>0</v>
          </cell>
          <cell r="M1546">
            <v>0</v>
          </cell>
          <cell r="N1546">
            <v>0</v>
          </cell>
          <cell r="O1546">
            <v>0</v>
          </cell>
        </row>
        <row r="1547">
          <cell r="C1547">
            <v>221102005713</v>
          </cell>
          <cell r="D1547" t="str">
            <v>10800221102005713</v>
          </cell>
          <cell r="E1547" t="str">
            <v>国家级可调温度的智能饮水机</v>
          </cell>
          <cell r="F1547" t="str">
            <v>陈佰满</v>
          </cell>
          <cell r="G1547" t="str">
            <v>2013013</v>
          </cell>
          <cell r="H1547">
            <v>0</v>
          </cell>
          <cell r="I1547">
            <v>0</v>
          </cell>
          <cell r="J1547">
            <v>0</v>
          </cell>
          <cell r="K1547">
            <v>0</v>
          </cell>
          <cell r="L1547">
            <v>0</v>
          </cell>
          <cell r="M1547">
            <v>0</v>
          </cell>
          <cell r="N1547">
            <v>0</v>
          </cell>
          <cell r="O1547">
            <v>0</v>
          </cell>
        </row>
        <row r="1548">
          <cell r="C1548">
            <v>221102005714</v>
          </cell>
          <cell r="D1548" t="str">
            <v>10800221102005714</v>
          </cell>
          <cell r="E1548" t="str">
            <v>国家级一种耐盐型高效分离式太阳能界面蒸发</v>
          </cell>
          <cell r="F1548" t="str">
            <v>王文豪</v>
          </cell>
          <cell r="G1548" t="str">
            <v>2013040</v>
          </cell>
          <cell r="H1548">
            <v>0</v>
          </cell>
          <cell r="I1548">
            <v>0</v>
          </cell>
          <cell r="J1548">
            <v>0</v>
          </cell>
          <cell r="K1548">
            <v>0</v>
          </cell>
          <cell r="L1548">
            <v>0</v>
          </cell>
          <cell r="M1548">
            <v>0</v>
          </cell>
          <cell r="N1548">
            <v>0</v>
          </cell>
          <cell r="O1548">
            <v>0</v>
          </cell>
        </row>
        <row r="1549">
          <cell r="C1549">
            <v>221102005715</v>
          </cell>
          <cell r="D1549" t="str">
            <v>10800221102005715</v>
          </cell>
          <cell r="E1549" t="str">
            <v>国家级莞香啤酒</v>
          </cell>
          <cell r="F1549" t="str">
            <v>肖珊</v>
          </cell>
          <cell r="G1549" t="str">
            <v>2018283</v>
          </cell>
          <cell r="H1549">
            <v>0</v>
          </cell>
          <cell r="I1549">
            <v>0</v>
          </cell>
          <cell r="J1549">
            <v>0</v>
          </cell>
          <cell r="K1549">
            <v>0</v>
          </cell>
          <cell r="L1549">
            <v>0</v>
          </cell>
          <cell r="M1549">
            <v>0</v>
          </cell>
          <cell r="N1549">
            <v>0</v>
          </cell>
          <cell r="O1549">
            <v>0</v>
          </cell>
        </row>
        <row r="1550">
          <cell r="C1550">
            <v>221102005716</v>
          </cell>
          <cell r="D1550" t="str">
            <v>10800221102005716</v>
          </cell>
          <cell r="E1550" t="str">
            <v>国家级高比表面抗积碳甲烷重整Ni基催化剂</v>
          </cell>
          <cell r="F1550" t="str">
            <v>涂军令</v>
          </cell>
          <cell r="G1550" t="str">
            <v>2015006</v>
          </cell>
          <cell r="H1550">
            <v>0</v>
          </cell>
          <cell r="I1550">
            <v>0</v>
          </cell>
          <cell r="J1550">
            <v>0</v>
          </cell>
          <cell r="K1550">
            <v>0</v>
          </cell>
          <cell r="L1550">
            <v>0</v>
          </cell>
          <cell r="M1550">
            <v>0</v>
          </cell>
          <cell r="N1550">
            <v>0</v>
          </cell>
          <cell r="O1550">
            <v>0</v>
          </cell>
        </row>
        <row r="1551">
          <cell r="C1551">
            <v>221102005717</v>
          </cell>
          <cell r="D1551" t="str">
            <v>10800221102005717</v>
          </cell>
          <cell r="E1551" t="str">
            <v>国家级智惠农——中国新型AI和大数据结合</v>
          </cell>
          <cell r="F1551" t="str">
            <v>郭建文</v>
          </cell>
          <cell r="G1551" t="str">
            <v>2011012</v>
          </cell>
          <cell r="H1551">
            <v>0</v>
          </cell>
          <cell r="I1551">
            <v>0</v>
          </cell>
          <cell r="J1551">
            <v>0</v>
          </cell>
          <cell r="K1551">
            <v>0</v>
          </cell>
          <cell r="L1551">
            <v>0</v>
          </cell>
          <cell r="M1551">
            <v>0</v>
          </cell>
          <cell r="N1551">
            <v>0</v>
          </cell>
          <cell r="O1551">
            <v>0</v>
          </cell>
        </row>
        <row r="1552">
          <cell r="C1552">
            <v>221102005718</v>
          </cell>
          <cell r="D1552" t="str">
            <v>10800221102005718</v>
          </cell>
          <cell r="E1552" t="str">
            <v>国家级多机协同图像采集的灾区搜救集群无人</v>
          </cell>
          <cell r="F1552" t="str">
            <v>晏晓辉</v>
          </cell>
          <cell r="G1552" t="str">
            <v>2013003</v>
          </cell>
          <cell r="H1552">
            <v>0</v>
          </cell>
          <cell r="I1552">
            <v>0</v>
          </cell>
          <cell r="J1552">
            <v>0</v>
          </cell>
          <cell r="K1552">
            <v>0</v>
          </cell>
          <cell r="L1552">
            <v>0</v>
          </cell>
          <cell r="M1552">
            <v>0</v>
          </cell>
          <cell r="N1552">
            <v>0</v>
          </cell>
          <cell r="O1552">
            <v>0</v>
          </cell>
        </row>
        <row r="1553">
          <cell r="C1553">
            <v>221102005719</v>
          </cell>
          <cell r="D1553" t="str">
            <v>10800221102005719</v>
          </cell>
          <cell r="E1553" t="str">
            <v>国家级农作物的AI管家——智能采摘与病害</v>
          </cell>
          <cell r="F1553" t="str">
            <v>曹晓畅</v>
          </cell>
          <cell r="G1553" t="str">
            <v>2012045</v>
          </cell>
          <cell r="H1553">
            <v>0</v>
          </cell>
          <cell r="I1553">
            <v>0</v>
          </cell>
          <cell r="J1553">
            <v>0</v>
          </cell>
          <cell r="K1553">
            <v>0</v>
          </cell>
          <cell r="L1553">
            <v>0</v>
          </cell>
          <cell r="M1553">
            <v>0</v>
          </cell>
          <cell r="N1553">
            <v>0</v>
          </cell>
          <cell r="O1553">
            <v>0</v>
          </cell>
        </row>
        <row r="1554">
          <cell r="C1554">
            <v>221102005720</v>
          </cell>
          <cell r="D1554" t="str">
            <v>10800221102005720</v>
          </cell>
          <cell r="E1554" t="str">
            <v>国家级智能可穿戴式设备在特殊人群中的设计</v>
          </cell>
          <cell r="F1554" t="str">
            <v>谢黎</v>
          </cell>
          <cell r="G1554" t="str">
            <v>2004031</v>
          </cell>
          <cell r="H1554">
            <v>0</v>
          </cell>
          <cell r="I1554">
            <v>0</v>
          </cell>
          <cell r="J1554">
            <v>0</v>
          </cell>
          <cell r="K1554">
            <v>0</v>
          </cell>
          <cell r="L1554">
            <v>0</v>
          </cell>
          <cell r="M1554">
            <v>0</v>
          </cell>
          <cell r="N1554">
            <v>0</v>
          </cell>
          <cell r="O1554">
            <v>0</v>
          </cell>
        </row>
        <row r="1555">
          <cell r="C1555">
            <v>221102005721</v>
          </cell>
          <cell r="D1555" t="str">
            <v>10800221102005721</v>
          </cell>
          <cell r="E1555" t="str">
            <v>国家级仿生张拉肩关节机器人</v>
          </cell>
          <cell r="F1555" t="str">
            <v>卢文娟</v>
          </cell>
          <cell r="G1555" t="str">
            <v>2019123</v>
          </cell>
          <cell r="H1555">
            <v>0</v>
          </cell>
          <cell r="I1555">
            <v>0</v>
          </cell>
          <cell r="J1555">
            <v>0</v>
          </cell>
          <cell r="K1555">
            <v>0</v>
          </cell>
          <cell r="L1555">
            <v>0</v>
          </cell>
          <cell r="M1555">
            <v>0</v>
          </cell>
          <cell r="N1555">
            <v>0</v>
          </cell>
          <cell r="O1555">
            <v>0</v>
          </cell>
        </row>
        <row r="1556">
          <cell r="C1556">
            <v>221102005722</v>
          </cell>
          <cell r="D1556" t="str">
            <v>10800221102005722</v>
          </cell>
          <cell r="E1556" t="str">
            <v>国家级应用于超导腔自动化装配线的零件监测</v>
          </cell>
          <cell r="F1556" t="str">
            <v>王帅</v>
          </cell>
          <cell r="G1556" t="str">
            <v>2018118</v>
          </cell>
          <cell r="H1556">
            <v>0</v>
          </cell>
          <cell r="I1556">
            <v>0</v>
          </cell>
          <cell r="J1556">
            <v>0</v>
          </cell>
          <cell r="K1556">
            <v>0</v>
          </cell>
          <cell r="L1556">
            <v>0</v>
          </cell>
          <cell r="M1556">
            <v>0</v>
          </cell>
          <cell r="N1556">
            <v>0</v>
          </cell>
          <cell r="O1556">
            <v>0</v>
          </cell>
        </row>
        <row r="1557">
          <cell r="C1557">
            <v>221102005723</v>
          </cell>
          <cell r="D1557" t="str">
            <v>10800221102005723</v>
          </cell>
          <cell r="E1557" t="str">
            <v>国家级消防战场中的“步坦协同”—全自动六</v>
          </cell>
          <cell r="F1557" t="str">
            <v>林小夏</v>
          </cell>
          <cell r="G1557" t="str">
            <v>2016017</v>
          </cell>
          <cell r="H1557">
            <v>0</v>
          </cell>
          <cell r="I1557">
            <v>0</v>
          </cell>
          <cell r="J1557">
            <v>0</v>
          </cell>
          <cell r="K1557">
            <v>0</v>
          </cell>
          <cell r="L1557">
            <v>0</v>
          </cell>
          <cell r="M1557">
            <v>0</v>
          </cell>
          <cell r="N1557">
            <v>0</v>
          </cell>
          <cell r="O1557">
            <v>0</v>
          </cell>
        </row>
        <row r="1558">
          <cell r="C1558">
            <v>221102005724</v>
          </cell>
          <cell r="D1558" t="str">
            <v>10800221102005724</v>
          </cell>
          <cell r="E1558" t="str">
            <v>国家级机械臂的智能皮肤--多模态的新型视</v>
          </cell>
          <cell r="F1558" t="str">
            <v>龙建宇</v>
          </cell>
          <cell r="G1558" t="str">
            <v>2019129</v>
          </cell>
          <cell r="H1558">
            <v>0</v>
          </cell>
          <cell r="I1558">
            <v>0</v>
          </cell>
          <cell r="J1558">
            <v>0</v>
          </cell>
          <cell r="K1558">
            <v>0</v>
          </cell>
          <cell r="L1558">
            <v>0</v>
          </cell>
          <cell r="M1558">
            <v>0</v>
          </cell>
          <cell r="N1558">
            <v>0</v>
          </cell>
          <cell r="O1558">
            <v>0</v>
          </cell>
        </row>
        <row r="1559">
          <cell r="C1559">
            <v>221102005725</v>
          </cell>
          <cell r="D1559" t="str">
            <v>10800221102005725</v>
          </cell>
          <cell r="E1559" t="str">
            <v>国家级MnxCd1-xS纳米棒的制备、改</v>
          </cell>
          <cell r="F1559" t="str">
            <v>党海峰</v>
          </cell>
          <cell r="G1559" t="str">
            <v>2014009</v>
          </cell>
          <cell r="H1559">
            <v>0</v>
          </cell>
          <cell r="I1559">
            <v>0</v>
          </cell>
          <cell r="J1559">
            <v>0</v>
          </cell>
          <cell r="K1559">
            <v>0</v>
          </cell>
          <cell r="L1559">
            <v>0</v>
          </cell>
          <cell r="M1559">
            <v>0</v>
          </cell>
          <cell r="N1559">
            <v>0</v>
          </cell>
          <cell r="O1559">
            <v>0</v>
          </cell>
        </row>
        <row r="1560">
          <cell r="C1560">
            <v>221102005726</v>
          </cell>
          <cell r="D1560" t="str">
            <v>10800221102005726</v>
          </cell>
          <cell r="E1560" t="str">
            <v>国家级彝步千年-授彝以育助力凉山振兴梦</v>
          </cell>
          <cell r="F1560" t="str">
            <v>叶琦玮</v>
          </cell>
          <cell r="G1560" t="str">
            <v>2019072</v>
          </cell>
          <cell r="H1560">
            <v>0</v>
          </cell>
          <cell r="I1560">
            <v>0</v>
          </cell>
          <cell r="J1560">
            <v>0</v>
          </cell>
          <cell r="K1560">
            <v>0</v>
          </cell>
          <cell r="L1560">
            <v>0</v>
          </cell>
          <cell r="M1560">
            <v>0</v>
          </cell>
          <cell r="N1560">
            <v>0</v>
          </cell>
          <cell r="O1560">
            <v>0</v>
          </cell>
        </row>
        <row r="1561">
          <cell r="C1561">
            <v>221102005727</v>
          </cell>
          <cell r="D1561" t="str">
            <v>10800221102005727</v>
          </cell>
          <cell r="E1561" t="str">
            <v>国家级东莞村史馆建设及使用后评价</v>
          </cell>
          <cell r="F1561" t="str">
            <v>罗瑜斌</v>
          </cell>
          <cell r="G1561" t="str">
            <v>2011017</v>
          </cell>
          <cell r="H1561">
            <v>0</v>
          </cell>
          <cell r="I1561">
            <v>0</v>
          </cell>
          <cell r="J1561">
            <v>0</v>
          </cell>
          <cell r="K1561">
            <v>0</v>
          </cell>
          <cell r="L1561">
            <v>0</v>
          </cell>
          <cell r="M1561">
            <v>0</v>
          </cell>
          <cell r="N1561">
            <v>0</v>
          </cell>
          <cell r="O1561">
            <v>0</v>
          </cell>
        </row>
        <row r="1562">
          <cell r="C1562">
            <v>221102005728</v>
          </cell>
          <cell r="D1562" t="str">
            <v>10800221102005728</v>
          </cell>
          <cell r="E1562" t="str">
            <v>国家级粤港澳大湾区非遗多元融合平台</v>
          </cell>
          <cell r="F1562" t="str">
            <v>田根胜</v>
          </cell>
          <cell r="G1562" t="str">
            <v>1993043</v>
          </cell>
          <cell r="H1562">
            <v>0</v>
          </cell>
          <cell r="I1562">
            <v>0</v>
          </cell>
          <cell r="J1562">
            <v>0</v>
          </cell>
          <cell r="K1562">
            <v>0</v>
          </cell>
          <cell r="L1562">
            <v>0</v>
          </cell>
          <cell r="M1562">
            <v>0</v>
          </cell>
          <cell r="N1562">
            <v>0</v>
          </cell>
          <cell r="O1562">
            <v>0</v>
          </cell>
        </row>
        <row r="1563">
          <cell r="C1563">
            <v>221102005729</v>
          </cell>
          <cell r="D1563" t="str">
            <v>10800221102005729</v>
          </cell>
          <cell r="E1563" t="str">
            <v>国家级东莞社区公共卫生项目实施研究：以高</v>
          </cell>
          <cell r="F1563" t="str">
            <v>丁淑娟</v>
          </cell>
          <cell r="G1563" t="str">
            <v>2017062</v>
          </cell>
          <cell r="H1563">
            <v>0</v>
          </cell>
          <cell r="I1563">
            <v>0</v>
          </cell>
          <cell r="J1563">
            <v>0</v>
          </cell>
          <cell r="K1563">
            <v>0</v>
          </cell>
          <cell r="L1563">
            <v>0</v>
          </cell>
          <cell r="M1563">
            <v>0</v>
          </cell>
          <cell r="N1563">
            <v>0</v>
          </cell>
          <cell r="O1563">
            <v>0</v>
          </cell>
        </row>
        <row r="1564">
          <cell r="C1564">
            <v>221102005730</v>
          </cell>
          <cell r="D1564" t="str">
            <v>10800221102005730</v>
          </cell>
          <cell r="E1564" t="str">
            <v>国家级知识产权调解制度的理论与实践路径研</v>
          </cell>
          <cell r="F1564" t="str">
            <v>龚红兵</v>
          </cell>
          <cell r="G1564" t="str">
            <v>2007054</v>
          </cell>
          <cell r="H1564">
            <v>0</v>
          </cell>
          <cell r="I1564">
            <v>0</v>
          </cell>
          <cell r="J1564">
            <v>0</v>
          </cell>
          <cell r="K1564">
            <v>0</v>
          </cell>
          <cell r="L1564">
            <v>0</v>
          </cell>
          <cell r="M1564">
            <v>0</v>
          </cell>
          <cell r="N1564">
            <v>0</v>
          </cell>
          <cell r="O1564">
            <v>0</v>
          </cell>
        </row>
        <row r="1565">
          <cell r="C1565">
            <v>221102005731</v>
          </cell>
          <cell r="D1565" t="str">
            <v>10800221102005731</v>
          </cell>
          <cell r="E1565" t="str">
            <v>国家级同梦艺术</v>
          </cell>
          <cell r="F1565" t="str">
            <v>史海峰</v>
          </cell>
          <cell r="G1565" t="str">
            <v>2001024</v>
          </cell>
          <cell r="H1565">
            <v>0</v>
          </cell>
          <cell r="I1565">
            <v>0</v>
          </cell>
          <cell r="J1565">
            <v>0</v>
          </cell>
          <cell r="K1565">
            <v>0</v>
          </cell>
          <cell r="L1565">
            <v>0</v>
          </cell>
          <cell r="M1565">
            <v>0</v>
          </cell>
          <cell r="N1565">
            <v>0</v>
          </cell>
          <cell r="O1565">
            <v>0</v>
          </cell>
        </row>
        <row r="1566">
          <cell r="C1566">
            <v>221102005732</v>
          </cell>
          <cell r="D1566" t="str">
            <v>10800221102005732</v>
          </cell>
          <cell r="E1566" t="str">
            <v>国家级在“互联网+”时代背景下岭南舞蹈传</v>
          </cell>
          <cell r="F1566" t="str">
            <v>姚佩婵</v>
          </cell>
          <cell r="G1566" t="str">
            <v>2009039</v>
          </cell>
          <cell r="H1566">
            <v>0</v>
          </cell>
          <cell r="I1566">
            <v>0</v>
          </cell>
          <cell r="J1566">
            <v>0</v>
          </cell>
          <cell r="K1566">
            <v>0</v>
          </cell>
          <cell r="L1566">
            <v>0</v>
          </cell>
          <cell r="M1566">
            <v>0</v>
          </cell>
          <cell r="N1566">
            <v>0</v>
          </cell>
          <cell r="O1566">
            <v>0</v>
          </cell>
        </row>
        <row r="1567">
          <cell r="C1567">
            <v>221102005733</v>
          </cell>
          <cell r="D1567" t="str">
            <v>10800221102005733</v>
          </cell>
          <cell r="E1567" t="str">
            <v>国家级智能安全头盔（通讯行业施工智能穿戴</v>
          </cell>
          <cell r="F1567" t="str">
            <v>张世邦</v>
          </cell>
          <cell r="G1567" t="str">
            <v>2012966</v>
          </cell>
          <cell r="H1567">
            <v>0</v>
          </cell>
          <cell r="I1567">
            <v>0</v>
          </cell>
          <cell r="J1567">
            <v>0</v>
          </cell>
          <cell r="K1567">
            <v>0</v>
          </cell>
          <cell r="L1567">
            <v>0</v>
          </cell>
          <cell r="M1567">
            <v>0</v>
          </cell>
          <cell r="N1567">
            <v>0</v>
          </cell>
          <cell r="O1567">
            <v>0</v>
          </cell>
        </row>
        <row r="1568">
          <cell r="C1568">
            <v>221102005734</v>
          </cell>
          <cell r="D1568" t="str">
            <v>10800221102005734</v>
          </cell>
          <cell r="E1568" t="str">
            <v>国家级一种可满足高真空特殊环境的打印设备</v>
          </cell>
          <cell r="F1568" t="str">
            <v>郑轲</v>
          </cell>
          <cell r="G1568" t="str">
            <v>2019119</v>
          </cell>
          <cell r="H1568">
            <v>0</v>
          </cell>
          <cell r="I1568">
            <v>0</v>
          </cell>
          <cell r="J1568">
            <v>0</v>
          </cell>
          <cell r="K1568">
            <v>0</v>
          </cell>
          <cell r="L1568">
            <v>0</v>
          </cell>
          <cell r="M1568">
            <v>0</v>
          </cell>
          <cell r="N1568">
            <v>0</v>
          </cell>
          <cell r="O1568">
            <v>0</v>
          </cell>
        </row>
        <row r="1569">
          <cell r="C1569">
            <v>221102005735</v>
          </cell>
          <cell r="D1569" t="str">
            <v>10800221102005735</v>
          </cell>
          <cell r="E1569" t="str">
            <v>国家级激光烧结柔性TPU材料的轻量化设计</v>
          </cell>
          <cell r="F1569" t="str">
            <v>李楠</v>
          </cell>
          <cell r="G1569" t="str">
            <v>2013063</v>
          </cell>
          <cell r="H1569">
            <v>0</v>
          </cell>
          <cell r="I1569">
            <v>0</v>
          </cell>
          <cell r="J1569">
            <v>0</v>
          </cell>
          <cell r="K1569">
            <v>0</v>
          </cell>
          <cell r="L1569">
            <v>0</v>
          </cell>
          <cell r="M1569">
            <v>0</v>
          </cell>
          <cell r="N1569">
            <v>0</v>
          </cell>
          <cell r="O1569">
            <v>0</v>
          </cell>
        </row>
        <row r="1570">
          <cell r="C1570">
            <v>221102005736</v>
          </cell>
          <cell r="D1570" t="str">
            <v>10800221102005736</v>
          </cell>
          <cell r="E1570" t="str">
            <v>国家级可重复加工弹性体复合材料的制备</v>
          </cell>
          <cell r="F1570" t="str">
            <v>杨树颜</v>
          </cell>
          <cell r="G1570" t="str">
            <v>2012035</v>
          </cell>
          <cell r="H1570">
            <v>0</v>
          </cell>
          <cell r="I1570">
            <v>0</v>
          </cell>
          <cell r="J1570">
            <v>0</v>
          </cell>
          <cell r="K1570">
            <v>0</v>
          </cell>
          <cell r="L1570">
            <v>0</v>
          </cell>
          <cell r="M1570">
            <v>0</v>
          </cell>
          <cell r="N1570">
            <v>0</v>
          </cell>
          <cell r="O1570">
            <v>0</v>
          </cell>
        </row>
        <row r="1571">
          <cell r="C1571">
            <v>221102005737</v>
          </cell>
          <cell r="D1571" t="str">
            <v>10800221102005737</v>
          </cell>
          <cell r="E1571" t="str">
            <v>国家级健康卫士——等离子空气动态净化引领</v>
          </cell>
          <cell r="F1571" t="str">
            <v>刘婵梓</v>
          </cell>
          <cell r="G1571" t="str">
            <v>2017030</v>
          </cell>
          <cell r="H1571">
            <v>0</v>
          </cell>
          <cell r="I1571">
            <v>0</v>
          </cell>
          <cell r="J1571">
            <v>0</v>
          </cell>
          <cell r="K1571">
            <v>0</v>
          </cell>
          <cell r="L1571">
            <v>0</v>
          </cell>
          <cell r="M1571">
            <v>0</v>
          </cell>
          <cell r="N1571">
            <v>0</v>
          </cell>
          <cell r="O1571">
            <v>0</v>
          </cell>
        </row>
        <row r="1572">
          <cell r="C1572">
            <v>221102005738</v>
          </cell>
          <cell r="D1572" t="str">
            <v>10800221102005738</v>
          </cell>
          <cell r="E1572" t="str">
            <v>国家级基于次优搜索算法进行群控的PLC电</v>
          </cell>
          <cell r="F1572" t="str">
            <v>叶立仁</v>
          </cell>
          <cell r="G1572" t="str">
            <v>2018300</v>
          </cell>
          <cell r="H1572">
            <v>0</v>
          </cell>
          <cell r="I1572">
            <v>0</v>
          </cell>
          <cell r="J1572">
            <v>0</v>
          </cell>
          <cell r="K1572">
            <v>0</v>
          </cell>
          <cell r="L1572">
            <v>0</v>
          </cell>
          <cell r="M1572">
            <v>0</v>
          </cell>
          <cell r="N1572">
            <v>0</v>
          </cell>
          <cell r="O1572">
            <v>0</v>
          </cell>
        </row>
        <row r="1573">
          <cell r="C1573">
            <v>221102005739</v>
          </cell>
          <cell r="D1573" t="str">
            <v>10800221102005739</v>
          </cell>
          <cell r="E1573" t="str">
            <v>国家级多机协同搬运机器人</v>
          </cell>
          <cell r="F1573" t="str">
            <v>秦毅</v>
          </cell>
          <cell r="G1573" t="str">
            <v>2018079</v>
          </cell>
          <cell r="H1573">
            <v>0</v>
          </cell>
          <cell r="I1573">
            <v>0</v>
          </cell>
          <cell r="J1573">
            <v>0</v>
          </cell>
          <cell r="K1573">
            <v>0</v>
          </cell>
          <cell r="L1573">
            <v>0</v>
          </cell>
          <cell r="M1573">
            <v>0</v>
          </cell>
          <cell r="N1573">
            <v>0</v>
          </cell>
          <cell r="O1573">
            <v>0</v>
          </cell>
        </row>
        <row r="1574">
          <cell r="C1574">
            <v>221102005740</v>
          </cell>
          <cell r="D1574" t="str">
            <v>10800221102005740</v>
          </cell>
          <cell r="E1574" t="str">
            <v>国家级基于力量可视化的便携式智能健身训练</v>
          </cell>
          <cell r="F1574" t="str">
            <v>张志坚</v>
          </cell>
          <cell r="G1574" t="str">
            <v>2006044</v>
          </cell>
          <cell r="H1574">
            <v>0</v>
          </cell>
          <cell r="I1574">
            <v>0</v>
          </cell>
          <cell r="J1574">
            <v>0</v>
          </cell>
          <cell r="K1574">
            <v>0</v>
          </cell>
          <cell r="L1574">
            <v>0</v>
          </cell>
          <cell r="M1574">
            <v>0</v>
          </cell>
          <cell r="N1574">
            <v>0</v>
          </cell>
          <cell r="O1574">
            <v>0</v>
          </cell>
        </row>
        <row r="1575">
          <cell r="C1575">
            <v>221102005741</v>
          </cell>
          <cell r="D1575" t="str">
            <v>10800221102005741</v>
          </cell>
          <cell r="E1575" t="str">
            <v>国家级便携式酸性有害气体检测仪的设计与实</v>
          </cell>
          <cell r="F1575" t="str">
            <v>赵晓芳</v>
          </cell>
          <cell r="G1575" t="str">
            <v>2011005</v>
          </cell>
          <cell r="H1575">
            <v>0</v>
          </cell>
          <cell r="I1575">
            <v>0</v>
          </cell>
          <cell r="J1575">
            <v>0</v>
          </cell>
          <cell r="K1575">
            <v>0</v>
          </cell>
          <cell r="L1575">
            <v>0</v>
          </cell>
          <cell r="M1575">
            <v>0</v>
          </cell>
          <cell r="N1575">
            <v>0</v>
          </cell>
          <cell r="O1575">
            <v>0</v>
          </cell>
        </row>
        <row r="1576">
          <cell r="C1576">
            <v>221102005742</v>
          </cell>
          <cell r="D1576" t="str">
            <v>10800221102005742</v>
          </cell>
          <cell r="E1576" t="str">
            <v>省级人体动作规范化检测系统研究</v>
          </cell>
          <cell r="F1576" t="str">
            <v>任子良</v>
          </cell>
          <cell r="G1576" t="str">
            <v>2021121</v>
          </cell>
          <cell r="H1576">
            <v>0</v>
          </cell>
          <cell r="I1576">
            <v>0</v>
          </cell>
          <cell r="J1576">
            <v>0</v>
          </cell>
          <cell r="K1576">
            <v>0</v>
          </cell>
          <cell r="L1576">
            <v>0</v>
          </cell>
          <cell r="M1576">
            <v>0</v>
          </cell>
          <cell r="N1576">
            <v>0</v>
          </cell>
          <cell r="O1576">
            <v>0</v>
          </cell>
        </row>
        <row r="1577">
          <cell r="C1577">
            <v>221102005743</v>
          </cell>
          <cell r="D1577" t="str">
            <v>10800221102005743</v>
          </cell>
          <cell r="E1577" t="str">
            <v>省级智慧摄影师：课堂演讲自动追踪与定焦系</v>
          </cell>
          <cell r="F1577" t="str">
            <v>张宇辉</v>
          </cell>
          <cell r="G1577" t="str">
            <v>2019056</v>
          </cell>
          <cell r="H1577">
            <v>0</v>
          </cell>
          <cell r="I1577">
            <v>0</v>
          </cell>
          <cell r="J1577">
            <v>0</v>
          </cell>
          <cell r="K1577">
            <v>0</v>
          </cell>
          <cell r="L1577">
            <v>0</v>
          </cell>
          <cell r="M1577">
            <v>0</v>
          </cell>
          <cell r="N1577">
            <v>0</v>
          </cell>
          <cell r="O1577">
            <v>0</v>
          </cell>
        </row>
        <row r="1578">
          <cell r="C1578">
            <v>221102005744</v>
          </cell>
          <cell r="D1578" t="str">
            <v>10800221102005744</v>
          </cell>
          <cell r="E1578" t="str">
            <v>省级探索类游戏建模及其计算机语言实现</v>
          </cell>
          <cell r="F1578" t="str">
            <v>张丽芳</v>
          </cell>
          <cell r="G1578" t="str">
            <v>2017028</v>
          </cell>
          <cell r="H1578">
            <v>0</v>
          </cell>
          <cell r="I1578">
            <v>0</v>
          </cell>
          <cell r="J1578">
            <v>0</v>
          </cell>
          <cell r="K1578">
            <v>0</v>
          </cell>
          <cell r="L1578">
            <v>0</v>
          </cell>
          <cell r="M1578">
            <v>0</v>
          </cell>
          <cell r="N1578">
            <v>0</v>
          </cell>
          <cell r="O1578">
            <v>0</v>
          </cell>
        </row>
        <row r="1579">
          <cell r="C1579">
            <v>221102005745</v>
          </cell>
          <cell r="D1579" t="str">
            <v>10800221102005745</v>
          </cell>
          <cell r="E1579" t="str">
            <v>省级基于天猫精灵AliGenie平台的可</v>
          </cell>
          <cell r="F1579" t="str">
            <v>卢安</v>
          </cell>
          <cell r="G1579" t="str">
            <v>2016009</v>
          </cell>
          <cell r="H1579">
            <v>0</v>
          </cell>
          <cell r="I1579">
            <v>0</v>
          </cell>
          <cell r="J1579">
            <v>0</v>
          </cell>
          <cell r="K1579">
            <v>0</v>
          </cell>
          <cell r="L1579">
            <v>0</v>
          </cell>
          <cell r="M1579">
            <v>0</v>
          </cell>
          <cell r="N1579">
            <v>0</v>
          </cell>
          <cell r="O1579">
            <v>0</v>
          </cell>
        </row>
        <row r="1580">
          <cell r="C1580">
            <v>221102005746</v>
          </cell>
          <cell r="D1580" t="str">
            <v>10800221102005746</v>
          </cell>
          <cell r="E1580" t="str">
            <v>省级葡萄酒品牌鉴别的近红外快速分析技术研</v>
          </cell>
          <cell r="F1580" t="str">
            <v>张静</v>
          </cell>
          <cell r="G1580" t="str">
            <v>2020058</v>
          </cell>
          <cell r="H1580">
            <v>0</v>
          </cell>
          <cell r="I1580">
            <v>0</v>
          </cell>
          <cell r="J1580">
            <v>0</v>
          </cell>
          <cell r="K1580">
            <v>0</v>
          </cell>
          <cell r="L1580">
            <v>0</v>
          </cell>
          <cell r="M1580">
            <v>0</v>
          </cell>
          <cell r="N1580">
            <v>0</v>
          </cell>
          <cell r="O1580">
            <v>0</v>
          </cell>
        </row>
        <row r="1581">
          <cell r="C1581">
            <v>221102005747</v>
          </cell>
          <cell r="D1581" t="str">
            <v>10800221102005747</v>
          </cell>
          <cell r="E1581" t="str">
            <v>省级基于SR-GNN算法的音乐会话推荐算</v>
          </cell>
          <cell r="F1581" t="str">
            <v>赵铁柱</v>
          </cell>
          <cell r="G1581" t="str">
            <v>2012047</v>
          </cell>
          <cell r="H1581">
            <v>0</v>
          </cell>
          <cell r="I1581">
            <v>0</v>
          </cell>
          <cell r="J1581">
            <v>0</v>
          </cell>
          <cell r="K1581">
            <v>0</v>
          </cell>
          <cell r="L1581">
            <v>0</v>
          </cell>
          <cell r="M1581">
            <v>0</v>
          </cell>
          <cell r="N1581">
            <v>0</v>
          </cell>
          <cell r="O1581">
            <v>0</v>
          </cell>
        </row>
        <row r="1582">
          <cell r="C1582">
            <v>221102005748</v>
          </cell>
          <cell r="D1582" t="str">
            <v>10800221102005748</v>
          </cell>
          <cell r="E1582" t="str">
            <v>省级基于微信生态的智慧医疗健康平台—菘蓝</v>
          </cell>
          <cell r="F1582" t="str">
            <v>赵慧</v>
          </cell>
          <cell r="G1582" t="str">
            <v>2013049</v>
          </cell>
          <cell r="H1582">
            <v>0</v>
          </cell>
          <cell r="I1582">
            <v>0</v>
          </cell>
          <cell r="J1582">
            <v>0</v>
          </cell>
          <cell r="K1582">
            <v>0</v>
          </cell>
          <cell r="L1582">
            <v>0</v>
          </cell>
          <cell r="M1582">
            <v>0</v>
          </cell>
          <cell r="N1582">
            <v>0</v>
          </cell>
          <cell r="O1582">
            <v>0</v>
          </cell>
        </row>
        <row r="1583">
          <cell r="C1583">
            <v>221102005749</v>
          </cell>
          <cell r="D1583" t="str">
            <v>10800221102005749</v>
          </cell>
          <cell r="E1583" t="str">
            <v>省级莞工我校--“高校数字成长纪念馆”</v>
          </cell>
          <cell r="F1583" t="str">
            <v>黄斌</v>
          </cell>
          <cell r="G1583" t="str">
            <v>2020061</v>
          </cell>
          <cell r="H1583">
            <v>0</v>
          </cell>
          <cell r="I1583">
            <v>0</v>
          </cell>
          <cell r="J1583">
            <v>0</v>
          </cell>
          <cell r="K1583">
            <v>0</v>
          </cell>
          <cell r="L1583">
            <v>0</v>
          </cell>
          <cell r="M1583">
            <v>0</v>
          </cell>
          <cell r="N1583">
            <v>0</v>
          </cell>
          <cell r="O1583">
            <v>0</v>
          </cell>
        </row>
        <row r="1584">
          <cell r="C1584">
            <v>221102005750</v>
          </cell>
          <cell r="D1584" t="str">
            <v>10800221102005750</v>
          </cell>
          <cell r="E1584" t="str">
            <v>省级基于外部视觉端的车路协同解决方案</v>
          </cell>
          <cell r="F1584" t="str">
            <v>徐钦桂</v>
          </cell>
          <cell r="G1584" t="str">
            <v>2003067</v>
          </cell>
          <cell r="H1584">
            <v>0</v>
          </cell>
          <cell r="I1584">
            <v>0</v>
          </cell>
          <cell r="J1584">
            <v>0</v>
          </cell>
          <cell r="K1584">
            <v>0</v>
          </cell>
          <cell r="L1584">
            <v>0</v>
          </cell>
          <cell r="M1584">
            <v>0</v>
          </cell>
          <cell r="N1584">
            <v>0</v>
          </cell>
          <cell r="O1584">
            <v>0</v>
          </cell>
        </row>
        <row r="1585">
          <cell r="C1585">
            <v>221102005751</v>
          </cell>
          <cell r="D1585" t="str">
            <v>10800221102005751</v>
          </cell>
          <cell r="E1585" t="str">
            <v>省级球馆家——针对私人球馆的数字化信息管</v>
          </cell>
          <cell r="F1585" t="str">
            <v>黄斌</v>
          </cell>
          <cell r="G1585" t="str">
            <v>2020061</v>
          </cell>
          <cell r="H1585">
            <v>0</v>
          </cell>
          <cell r="I1585">
            <v>0</v>
          </cell>
          <cell r="J1585">
            <v>0</v>
          </cell>
          <cell r="K1585">
            <v>0</v>
          </cell>
          <cell r="L1585">
            <v>0</v>
          </cell>
          <cell r="M1585">
            <v>0</v>
          </cell>
          <cell r="N1585">
            <v>0</v>
          </cell>
          <cell r="O1585">
            <v>0</v>
          </cell>
        </row>
        <row r="1586">
          <cell r="C1586">
            <v>221102005752</v>
          </cell>
          <cell r="D1586" t="str">
            <v>10800221102005752</v>
          </cell>
          <cell r="E1586" t="str">
            <v>省级消防安全监测系统</v>
          </cell>
          <cell r="F1586" t="str">
            <v>江小敏</v>
          </cell>
          <cell r="G1586" t="str">
            <v>2013035</v>
          </cell>
          <cell r="H1586">
            <v>0</v>
          </cell>
          <cell r="I1586">
            <v>0</v>
          </cell>
          <cell r="J1586">
            <v>0</v>
          </cell>
          <cell r="K1586">
            <v>0</v>
          </cell>
          <cell r="L1586">
            <v>0</v>
          </cell>
          <cell r="M1586">
            <v>0</v>
          </cell>
          <cell r="N1586">
            <v>0</v>
          </cell>
          <cell r="O1586">
            <v>0</v>
          </cell>
        </row>
        <row r="1587">
          <cell r="C1587">
            <v>221102005753</v>
          </cell>
          <cell r="D1587" t="str">
            <v>10800221102005753</v>
          </cell>
          <cell r="E1587" t="str">
            <v>省级模拟曲射电磁炮</v>
          </cell>
          <cell r="F1587" t="str">
            <v>康丽</v>
          </cell>
          <cell r="G1587" t="str">
            <v>2002039</v>
          </cell>
          <cell r="H1587">
            <v>0</v>
          </cell>
          <cell r="I1587">
            <v>0</v>
          </cell>
          <cell r="J1587">
            <v>0</v>
          </cell>
          <cell r="K1587">
            <v>0</v>
          </cell>
          <cell r="L1587">
            <v>0</v>
          </cell>
          <cell r="M1587">
            <v>0</v>
          </cell>
          <cell r="N1587">
            <v>0</v>
          </cell>
          <cell r="O1587">
            <v>0</v>
          </cell>
        </row>
        <row r="1588">
          <cell r="C1588">
            <v>221102005754</v>
          </cell>
          <cell r="D1588" t="str">
            <v>10800221102005754</v>
          </cell>
          <cell r="E1588" t="str">
            <v>省级基于UWB技术的室内定位系统</v>
          </cell>
          <cell r="F1588" t="str">
            <v>李明</v>
          </cell>
          <cell r="G1588" t="str">
            <v>2004072</v>
          </cell>
          <cell r="H1588">
            <v>0</v>
          </cell>
          <cell r="I1588">
            <v>0</v>
          </cell>
          <cell r="J1588">
            <v>0</v>
          </cell>
          <cell r="K1588">
            <v>0</v>
          </cell>
          <cell r="L1588">
            <v>0</v>
          </cell>
          <cell r="M1588">
            <v>0</v>
          </cell>
          <cell r="N1588">
            <v>0</v>
          </cell>
          <cell r="O1588">
            <v>0</v>
          </cell>
        </row>
        <row r="1589">
          <cell r="C1589">
            <v>221102005755</v>
          </cell>
          <cell r="D1589" t="str">
            <v>10800221102005755</v>
          </cell>
          <cell r="E1589" t="str">
            <v>省级基于leapmotion的物理实验教</v>
          </cell>
          <cell r="F1589" t="str">
            <v>何小勇</v>
          </cell>
          <cell r="G1589" t="str">
            <v>2020099</v>
          </cell>
          <cell r="H1589">
            <v>0</v>
          </cell>
          <cell r="I1589">
            <v>0</v>
          </cell>
          <cell r="J1589">
            <v>0</v>
          </cell>
          <cell r="K1589">
            <v>0</v>
          </cell>
          <cell r="L1589">
            <v>0</v>
          </cell>
          <cell r="M1589">
            <v>0</v>
          </cell>
          <cell r="N1589">
            <v>0</v>
          </cell>
          <cell r="O1589">
            <v>0</v>
          </cell>
        </row>
        <row r="1590">
          <cell r="C1590">
            <v>221102005756</v>
          </cell>
          <cell r="D1590" t="str">
            <v>10800221102005756</v>
          </cell>
          <cell r="E1590" t="str">
            <v>省级基于STM32的货车智能安全行驶系统</v>
          </cell>
          <cell r="F1590" t="str">
            <v>赖树明</v>
          </cell>
          <cell r="G1590" t="str">
            <v>2004019</v>
          </cell>
          <cell r="H1590">
            <v>0</v>
          </cell>
          <cell r="I1590">
            <v>0</v>
          </cell>
          <cell r="J1590">
            <v>0</v>
          </cell>
          <cell r="K1590">
            <v>0</v>
          </cell>
          <cell r="L1590">
            <v>0</v>
          </cell>
          <cell r="M1590">
            <v>0</v>
          </cell>
          <cell r="N1590">
            <v>0</v>
          </cell>
          <cell r="O1590">
            <v>0</v>
          </cell>
        </row>
        <row r="1591">
          <cell r="C1591">
            <v>221102005757</v>
          </cell>
          <cell r="D1591" t="str">
            <v>10800221102005757</v>
          </cell>
          <cell r="E1591" t="str">
            <v>省级可冷藏智能保温外卖储物柜</v>
          </cell>
          <cell r="F1591" t="str">
            <v>刘学良</v>
          </cell>
          <cell r="G1591" t="str">
            <v>2013005</v>
          </cell>
          <cell r="H1591">
            <v>0</v>
          </cell>
          <cell r="I1591">
            <v>0</v>
          </cell>
          <cell r="J1591">
            <v>0</v>
          </cell>
          <cell r="K1591">
            <v>0</v>
          </cell>
          <cell r="L1591">
            <v>0</v>
          </cell>
          <cell r="M1591">
            <v>0</v>
          </cell>
          <cell r="N1591">
            <v>0</v>
          </cell>
          <cell r="O1591">
            <v>0</v>
          </cell>
        </row>
        <row r="1592">
          <cell r="C1592">
            <v>221102005758</v>
          </cell>
          <cell r="D1592" t="str">
            <v>10800221102005758</v>
          </cell>
          <cell r="E1592" t="str">
            <v>省级基于深度学习的嵌入式AI智能垃圾识别</v>
          </cell>
          <cell r="F1592" t="str">
            <v>王红成</v>
          </cell>
          <cell r="G1592" t="str">
            <v>2007023</v>
          </cell>
          <cell r="H1592">
            <v>0</v>
          </cell>
          <cell r="I1592">
            <v>0</v>
          </cell>
          <cell r="J1592">
            <v>0</v>
          </cell>
          <cell r="K1592">
            <v>0</v>
          </cell>
          <cell r="L1592">
            <v>0</v>
          </cell>
          <cell r="M1592">
            <v>0</v>
          </cell>
          <cell r="N1592">
            <v>0</v>
          </cell>
          <cell r="O1592">
            <v>0</v>
          </cell>
        </row>
        <row r="1593">
          <cell r="C1593">
            <v>221102005759</v>
          </cell>
          <cell r="D1593" t="str">
            <v>10800221102005759</v>
          </cell>
          <cell r="E1593" t="str">
            <v>省级基于stm32的智能车库系统</v>
          </cell>
          <cell r="F1593" t="str">
            <v>任斌</v>
          </cell>
          <cell r="G1593" t="str">
            <v>2003008</v>
          </cell>
          <cell r="H1593">
            <v>0</v>
          </cell>
          <cell r="I1593">
            <v>0</v>
          </cell>
          <cell r="J1593">
            <v>0</v>
          </cell>
          <cell r="K1593">
            <v>0</v>
          </cell>
          <cell r="L1593">
            <v>0</v>
          </cell>
          <cell r="M1593">
            <v>0</v>
          </cell>
          <cell r="N1593">
            <v>0</v>
          </cell>
          <cell r="O1593">
            <v>0</v>
          </cell>
        </row>
        <row r="1594">
          <cell r="C1594">
            <v>221102005760</v>
          </cell>
          <cell r="D1594" t="str">
            <v>10800221102005760</v>
          </cell>
          <cell r="E1594" t="str">
            <v>省级基于 ZigBee通信的医疗监控</v>
          </cell>
          <cell r="F1594" t="str">
            <v>彭川</v>
          </cell>
          <cell r="G1594" t="str">
            <v>2013041</v>
          </cell>
          <cell r="H1594">
            <v>0</v>
          </cell>
          <cell r="I1594">
            <v>0</v>
          </cell>
          <cell r="J1594">
            <v>0</v>
          </cell>
          <cell r="K1594">
            <v>0</v>
          </cell>
          <cell r="L1594">
            <v>0</v>
          </cell>
          <cell r="M1594">
            <v>0</v>
          </cell>
          <cell r="N1594">
            <v>0</v>
          </cell>
          <cell r="O1594">
            <v>0</v>
          </cell>
        </row>
        <row r="1595">
          <cell r="C1595">
            <v>221102005761</v>
          </cell>
          <cell r="D1595" t="str">
            <v>10800221102005761</v>
          </cell>
          <cell r="E1595" t="str">
            <v>省级智能输液管理系统</v>
          </cell>
          <cell r="F1595" t="str">
            <v>陈平平</v>
          </cell>
          <cell r="G1595" t="str">
            <v>2006043</v>
          </cell>
          <cell r="H1595">
            <v>0</v>
          </cell>
          <cell r="I1595">
            <v>0</v>
          </cell>
          <cell r="J1595">
            <v>0</v>
          </cell>
          <cell r="K1595">
            <v>0</v>
          </cell>
          <cell r="L1595">
            <v>0</v>
          </cell>
          <cell r="M1595">
            <v>0</v>
          </cell>
          <cell r="N1595">
            <v>0</v>
          </cell>
          <cell r="O1595">
            <v>0</v>
          </cell>
        </row>
        <row r="1596">
          <cell r="C1596">
            <v>221102005762</v>
          </cell>
          <cell r="D1596" t="str">
            <v>10800221102005762</v>
          </cell>
          <cell r="E1596" t="str">
            <v>省级基于荧光素酶报告基因的芳香烃污染物检</v>
          </cell>
          <cell r="F1596" t="str">
            <v>胡俊杰</v>
          </cell>
          <cell r="G1596" t="str">
            <v>2017003</v>
          </cell>
          <cell r="H1596">
            <v>0</v>
          </cell>
          <cell r="I1596">
            <v>0</v>
          </cell>
          <cell r="J1596">
            <v>0</v>
          </cell>
          <cell r="K1596">
            <v>0</v>
          </cell>
          <cell r="L1596">
            <v>0</v>
          </cell>
          <cell r="M1596">
            <v>0</v>
          </cell>
          <cell r="N1596">
            <v>0</v>
          </cell>
          <cell r="O1596">
            <v>0</v>
          </cell>
        </row>
        <row r="1597">
          <cell r="C1597">
            <v>221102005763</v>
          </cell>
          <cell r="D1597" t="str">
            <v>10800221102005763</v>
          </cell>
          <cell r="E1597" t="str">
            <v>省级《碳耦合PAH高效降解菌的加油站复合</v>
          </cell>
          <cell r="F1597" t="str">
            <v>李衍亮</v>
          </cell>
          <cell r="G1597" t="str">
            <v>2017075</v>
          </cell>
          <cell r="H1597">
            <v>0</v>
          </cell>
          <cell r="I1597">
            <v>0</v>
          </cell>
          <cell r="J1597">
            <v>0</v>
          </cell>
          <cell r="K1597">
            <v>0</v>
          </cell>
          <cell r="L1597">
            <v>0</v>
          </cell>
          <cell r="M1597">
            <v>0</v>
          </cell>
          <cell r="N1597">
            <v>0</v>
          </cell>
          <cell r="O1597">
            <v>0</v>
          </cell>
        </row>
        <row r="1598">
          <cell r="C1598">
            <v>221102005764</v>
          </cell>
          <cell r="D1598" t="str">
            <v>10800221102005764</v>
          </cell>
          <cell r="E1598" t="str">
            <v>省级适用于村镇建筑的新型简易隔震支座研发</v>
          </cell>
          <cell r="F1598" t="str">
            <v>潘兆东</v>
          </cell>
          <cell r="G1598" t="str">
            <v>2017072</v>
          </cell>
          <cell r="H1598">
            <v>0</v>
          </cell>
          <cell r="I1598">
            <v>0</v>
          </cell>
          <cell r="J1598">
            <v>0</v>
          </cell>
          <cell r="K1598">
            <v>0</v>
          </cell>
          <cell r="L1598">
            <v>0</v>
          </cell>
          <cell r="M1598">
            <v>0</v>
          </cell>
          <cell r="N1598">
            <v>0</v>
          </cell>
          <cell r="O1598">
            <v>0</v>
          </cell>
        </row>
        <row r="1599">
          <cell r="C1599">
            <v>221102005765</v>
          </cell>
          <cell r="D1599" t="str">
            <v>10800221102005765</v>
          </cell>
          <cell r="E1599" t="str">
            <v>省级黏土胶结破碎岩石渗透试验研究</v>
          </cell>
          <cell r="F1599" t="str">
            <v>丁其乐</v>
          </cell>
          <cell r="G1599" t="str">
            <v>2017169</v>
          </cell>
          <cell r="H1599">
            <v>0</v>
          </cell>
          <cell r="I1599">
            <v>0</v>
          </cell>
          <cell r="J1599">
            <v>0</v>
          </cell>
          <cell r="K1599">
            <v>0</v>
          </cell>
          <cell r="L1599">
            <v>0</v>
          </cell>
          <cell r="M1599">
            <v>0</v>
          </cell>
          <cell r="N1599">
            <v>0</v>
          </cell>
          <cell r="O1599">
            <v>0</v>
          </cell>
        </row>
        <row r="1600">
          <cell r="C1600">
            <v>221102005766</v>
          </cell>
          <cell r="D1600" t="str">
            <v>10800221102005766</v>
          </cell>
          <cell r="E1600" t="str">
            <v>省级基于无人机影像的应急疏散仿真——以广</v>
          </cell>
          <cell r="F1600" t="str">
            <v>王晓璐</v>
          </cell>
          <cell r="G1600" t="str">
            <v>2016004</v>
          </cell>
          <cell r="H1600">
            <v>0</v>
          </cell>
          <cell r="I1600">
            <v>0</v>
          </cell>
          <cell r="J1600">
            <v>0</v>
          </cell>
          <cell r="K1600">
            <v>0</v>
          </cell>
          <cell r="L1600">
            <v>0</v>
          </cell>
          <cell r="M1600">
            <v>0</v>
          </cell>
          <cell r="N1600">
            <v>0</v>
          </cell>
          <cell r="O1600">
            <v>0</v>
          </cell>
        </row>
        <row r="1601">
          <cell r="C1601">
            <v>221102005767</v>
          </cell>
          <cell r="D1601" t="str">
            <v>10800221102005767</v>
          </cell>
          <cell r="E1601" t="str">
            <v>省级改性分离纤维膜的制备及其油水分离性能</v>
          </cell>
          <cell r="F1601" t="str">
            <v>曲江英</v>
          </cell>
          <cell r="G1601" t="str">
            <v>2017828</v>
          </cell>
          <cell r="H1601">
            <v>0</v>
          </cell>
          <cell r="I1601">
            <v>0</v>
          </cell>
          <cell r="J1601">
            <v>0</v>
          </cell>
          <cell r="K1601">
            <v>0</v>
          </cell>
          <cell r="L1601">
            <v>0</v>
          </cell>
          <cell r="M1601">
            <v>0</v>
          </cell>
          <cell r="N1601">
            <v>0</v>
          </cell>
          <cell r="O1601">
            <v>0</v>
          </cell>
        </row>
        <row r="1602">
          <cell r="C1602">
            <v>221102005768</v>
          </cell>
          <cell r="D1602" t="str">
            <v>10800221102005768</v>
          </cell>
          <cell r="E1602" t="str">
            <v>省级离子色谱在公共卫生领域的检测应用</v>
          </cell>
          <cell r="F1602" t="str">
            <v>陈灵晶</v>
          </cell>
          <cell r="G1602" t="str">
            <v>2017024</v>
          </cell>
          <cell r="H1602">
            <v>0</v>
          </cell>
          <cell r="I1602">
            <v>0</v>
          </cell>
          <cell r="J1602">
            <v>0</v>
          </cell>
          <cell r="K1602">
            <v>0</v>
          </cell>
          <cell r="L1602">
            <v>0</v>
          </cell>
          <cell r="M1602">
            <v>0</v>
          </cell>
          <cell r="N1602">
            <v>0</v>
          </cell>
          <cell r="O1602">
            <v>0</v>
          </cell>
        </row>
        <row r="1603">
          <cell r="C1603">
            <v>221102005769</v>
          </cell>
          <cell r="D1603" t="str">
            <v>10800221102005769</v>
          </cell>
          <cell r="E1603" t="str">
            <v>省级一种新型静电纺丝荧光纳米纤维膜的研发</v>
          </cell>
          <cell r="F1603" t="str">
            <v>曾燕艳</v>
          </cell>
          <cell r="G1603" t="str">
            <v>2012005</v>
          </cell>
          <cell r="H1603">
            <v>0</v>
          </cell>
          <cell r="I1603">
            <v>0</v>
          </cell>
          <cell r="J1603">
            <v>0</v>
          </cell>
          <cell r="K1603">
            <v>0</v>
          </cell>
          <cell r="L1603">
            <v>0</v>
          </cell>
          <cell r="M1603">
            <v>0</v>
          </cell>
          <cell r="N1603">
            <v>0</v>
          </cell>
          <cell r="O1603">
            <v>0</v>
          </cell>
        </row>
        <row r="1604">
          <cell r="C1604">
            <v>221102005770</v>
          </cell>
          <cell r="D1604" t="str">
            <v>10800221102005770</v>
          </cell>
          <cell r="E1604" t="str">
            <v>省级东莞市极端强降雨条件下土质边坡变形特</v>
          </cell>
          <cell r="F1604" t="str">
            <v>何春灿</v>
          </cell>
          <cell r="G1604" t="str">
            <v>2020100</v>
          </cell>
          <cell r="H1604">
            <v>0</v>
          </cell>
          <cell r="I1604">
            <v>0</v>
          </cell>
          <cell r="J1604">
            <v>0</v>
          </cell>
          <cell r="K1604">
            <v>0</v>
          </cell>
          <cell r="L1604">
            <v>0</v>
          </cell>
          <cell r="M1604">
            <v>0</v>
          </cell>
          <cell r="N1604">
            <v>0</v>
          </cell>
          <cell r="O1604">
            <v>0</v>
          </cell>
        </row>
        <row r="1605">
          <cell r="C1605">
            <v>221102005771</v>
          </cell>
          <cell r="D1605" t="str">
            <v>10800221102005771</v>
          </cell>
          <cell r="E1605" t="str">
            <v>省级TBM滚刀破岩岩碴形态智能识别与分类</v>
          </cell>
          <cell r="F1605" t="str">
            <v>刘俊峰</v>
          </cell>
          <cell r="G1605" t="str">
            <v>2018312</v>
          </cell>
          <cell r="H1605">
            <v>0</v>
          </cell>
          <cell r="I1605">
            <v>0</v>
          </cell>
          <cell r="J1605">
            <v>0</v>
          </cell>
          <cell r="K1605">
            <v>0</v>
          </cell>
          <cell r="L1605">
            <v>0</v>
          </cell>
          <cell r="M1605">
            <v>0</v>
          </cell>
          <cell r="N1605">
            <v>0</v>
          </cell>
          <cell r="O1605">
            <v>0</v>
          </cell>
        </row>
        <row r="1606">
          <cell r="C1606">
            <v>221102005772</v>
          </cell>
          <cell r="D1606" t="str">
            <v>10800221102005772</v>
          </cell>
          <cell r="E1606" t="str">
            <v>省级油水混合物中油富集用碳材料的制备与性</v>
          </cell>
          <cell r="F1606" t="str">
            <v>花开慧</v>
          </cell>
          <cell r="G1606" t="str">
            <v>2017076</v>
          </cell>
          <cell r="H1606">
            <v>0</v>
          </cell>
          <cell r="I1606">
            <v>0</v>
          </cell>
          <cell r="J1606">
            <v>0</v>
          </cell>
          <cell r="K1606">
            <v>0</v>
          </cell>
          <cell r="L1606">
            <v>0</v>
          </cell>
          <cell r="M1606">
            <v>0</v>
          </cell>
          <cell r="N1606">
            <v>0</v>
          </cell>
          <cell r="O1606">
            <v>0</v>
          </cell>
        </row>
        <row r="1607">
          <cell r="C1607">
            <v>221102005773</v>
          </cell>
          <cell r="D1607" t="str">
            <v>10800221102005773</v>
          </cell>
          <cell r="E1607" t="str">
            <v>省级一种新型复合相变材料制备和传热性能研</v>
          </cell>
          <cell r="F1607" t="str">
            <v>杨小平</v>
          </cell>
          <cell r="G1607" t="str">
            <v>2007058</v>
          </cell>
          <cell r="H1607">
            <v>0</v>
          </cell>
          <cell r="I1607">
            <v>0</v>
          </cell>
          <cell r="J1607">
            <v>0</v>
          </cell>
          <cell r="K1607">
            <v>0</v>
          </cell>
          <cell r="L1607">
            <v>0</v>
          </cell>
          <cell r="M1607">
            <v>0</v>
          </cell>
          <cell r="N1607">
            <v>0</v>
          </cell>
          <cell r="O1607">
            <v>0</v>
          </cell>
        </row>
        <row r="1608">
          <cell r="C1608">
            <v>221102005774</v>
          </cell>
          <cell r="D1608" t="str">
            <v>10800221102005774</v>
          </cell>
          <cell r="E1608" t="str">
            <v>省级一种让热电材料高效工作的太阳能装置研</v>
          </cell>
          <cell r="F1608" t="str">
            <v>葛亚</v>
          </cell>
          <cell r="G1608" t="str">
            <v>2019069</v>
          </cell>
          <cell r="H1608">
            <v>0</v>
          </cell>
          <cell r="I1608">
            <v>0</v>
          </cell>
          <cell r="J1608">
            <v>0</v>
          </cell>
          <cell r="K1608">
            <v>0</v>
          </cell>
          <cell r="L1608">
            <v>0</v>
          </cell>
          <cell r="M1608">
            <v>0</v>
          </cell>
          <cell r="N1608">
            <v>0</v>
          </cell>
          <cell r="O1608">
            <v>0</v>
          </cell>
        </row>
        <row r="1609">
          <cell r="C1609">
            <v>221102005775</v>
          </cell>
          <cell r="D1609" t="str">
            <v>10800221102005775</v>
          </cell>
          <cell r="E1609" t="str">
            <v>省级甲醛等VOCs在ACF上的吸附脱附性</v>
          </cell>
          <cell r="F1609" t="str">
            <v>何运兵</v>
          </cell>
          <cell r="G1609" t="str">
            <v>2011009</v>
          </cell>
          <cell r="H1609">
            <v>0</v>
          </cell>
          <cell r="I1609">
            <v>0</v>
          </cell>
          <cell r="J1609">
            <v>0</v>
          </cell>
          <cell r="K1609">
            <v>0</v>
          </cell>
          <cell r="L1609">
            <v>0</v>
          </cell>
          <cell r="M1609">
            <v>0</v>
          </cell>
          <cell r="N1609">
            <v>0</v>
          </cell>
          <cell r="O1609">
            <v>0</v>
          </cell>
        </row>
        <row r="1610">
          <cell r="C1610">
            <v>221102005776</v>
          </cell>
          <cell r="D1610" t="str">
            <v>10800221102005776</v>
          </cell>
          <cell r="E1610" t="str">
            <v>省级反向化学沉淀法制备纳米ZrO2超细粉</v>
          </cell>
          <cell r="F1610" t="str">
            <v>廖俊旭</v>
          </cell>
          <cell r="G1610" t="str">
            <v>2018121</v>
          </cell>
          <cell r="H1610">
            <v>0</v>
          </cell>
          <cell r="I1610">
            <v>0</v>
          </cell>
          <cell r="J1610">
            <v>0</v>
          </cell>
          <cell r="K1610">
            <v>0</v>
          </cell>
          <cell r="L1610">
            <v>0</v>
          </cell>
          <cell r="M1610">
            <v>0</v>
          </cell>
          <cell r="N1610">
            <v>0</v>
          </cell>
          <cell r="O1610">
            <v>0</v>
          </cell>
        </row>
        <row r="1611">
          <cell r="C1611">
            <v>221102005777</v>
          </cell>
          <cell r="D1611" t="str">
            <v>10800221102005777</v>
          </cell>
          <cell r="E1611" t="str">
            <v>省级镍基MOFs衍生掺氮多孔碳催化剂的制</v>
          </cell>
          <cell r="F1611" t="str">
            <v>傅小波</v>
          </cell>
          <cell r="G1611" t="str">
            <v>2013010</v>
          </cell>
          <cell r="H1611">
            <v>0</v>
          </cell>
          <cell r="I1611">
            <v>0</v>
          </cell>
          <cell r="J1611">
            <v>0</v>
          </cell>
          <cell r="K1611">
            <v>0</v>
          </cell>
          <cell r="L1611">
            <v>0</v>
          </cell>
          <cell r="M1611">
            <v>0</v>
          </cell>
          <cell r="N1611">
            <v>0</v>
          </cell>
          <cell r="O1611">
            <v>0</v>
          </cell>
        </row>
        <row r="1612">
          <cell r="C1612">
            <v>221102005778</v>
          </cell>
          <cell r="D1612" t="str">
            <v>10800221102005778</v>
          </cell>
          <cell r="E1612" t="str">
            <v>省级新型板翅式重力热管散热器性能分析与优</v>
          </cell>
          <cell r="F1612" t="str">
            <v>陈捷超</v>
          </cell>
          <cell r="G1612" t="str">
            <v>2017081</v>
          </cell>
          <cell r="H1612">
            <v>0</v>
          </cell>
          <cell r="I1612">
            <v>0</v>
          </cell>
          <cell r="J1612">
            <v>0</v>
          </cell>
          <cell r="K1612">
            <v>0</v>
          </cell>
          <cell r="L1612">
            <v>0</v>
          </cell>
          <cell r="M1612">
            <v>0</v>
          </cell>
          <cell r="N1612">
            <v>0</v>
          </cell>
          <cell r="O1612">
            <v>0</v>
          </cell>
        </row>
        <row r="1613">
          <cell r="C1613">
            <v>221102005779</v>
          </cell>
          <cell r="D1613" t="str">
            <v>10800221102005779</v>
          </cell>
          <cell r="E1613" t="str">
            <v>省级木质素基聚合物掺杂PEDOT及其性能</v>
          </cell>
          <cell r="F1613" t="str">
            <v>洪南龙</v>
          </cell>
          <cell r="G1613" t="str">
            <v>2017174</v>
          </cell>
          <cell r="H1613">
            <v>0</v>
          </cell>
          <cell r="I1613">
            <v>0</v>
          </cell>
          <cell r="J1613">
            <v>0</v>
          </cell>
          <cell r="K1613">
            <v>0</v>
          </cell>
          <cell r="L1613">
            <v>0</v>
          </cell>
          <cell r="M1613">
            <v>0</v>
          </cell>
          <cell r="N1613">
            <v>0</v>
          </cell>
          <cell r="O1613">
            <v>0</v>
          </cell>
        </row>
        <row r="1614">
          <cell r="C1614">
            <v>221102005780</v>
          </cell>
          <cell r="D1614" t="str">
            <v>10800221102005780</v>
          </cell>
          <cell r="E1614" t="str">
            <v>省级一种水冷式半导体芯片制冷机</v>
          </cell>
          <cell r="F1614" t="str">
            <v>郭晓娟</v>
          </cell>
          <cell r="G1614" t="str">
            <v>2011035</v>
          </cell>
          <cell r="H1614">
            <v>0</v>
          </cell>
          <cell r="I1614">
            <v>0</v>
          </cell>
          <cell r="J1614">
            <v>0</v>
          </cell>
          <cell r="K1614">
            <v>0</v>
          </cell>
          <cell r="L1614">
            <v>0</v>
          </cell>
          <cell r="M1614">
            <v>0</v>
          </cell>
          <cell r="N1614">
            <v>0</v>
          </cell>
          <cell r="O1614">
            <v>0</v>
          </cell>
        </row>
        <row r="1615">
          <cell r="C1615">
            <v>221102005781</v>
          </cell>
          <cell r="D1615" t="str">
            <v>10800221102005781</v>
          </cell>
          <cell r="E1615" t="str">
            <v>省级莞香生物通体结香技术</v>
          </cell>
          <cell r="F1615" t="str">
            <v>邹水洋</v>
          </cell>
          <cell r="G1615" t="str">
            <v>2000014</v>
          </cell>
          <cell r="H1615">
            <v>0</v>
          </cell>
          <cell r="I1615">
            <v>0</v>
          </cell>
          <cell r="J1615">
            <v>0</v>
          </cell>
          <cell r="K1615">
            <v>0</v>
          </cell>
          <cell r="L1615">
            <v>0</v>
          </cell>
          <cell r="M1615">
            <v>0</v>
          </cell>
          <cell r="N1615">
            <v>0</v>
          </cell>
          <cell r="O1615">
            <v>0</v>
          </cell>
        </row>
        <row r="1616">
          <cell r="C1616">
            <v>221102005782</v>
          </cell>
          <cell r="D1616" t="str">
            <v>10800221102005782</v>
          </cell>
          <cell r="E1616" t="str">
            <v>省级基于二硫化钼的氧化钼合成及电致变色调</v>
          </cell>
          <cell r="F1616" t="str">
            <v>赵莉丽</v>
          </cell>
          <cell r="G1616" t="str">
            <v>2017175</v>
          </cell>
          <cell r="H1616">
            <v>0</v>
          </cell>
          <cell r="I1616">
            <v>0</v>
          </cell>
          <cell r="J1616">
            <v>0</v>
          </cell>
          <cell r="K1616">
            <v>0</v>
          </cell>
          <cell r="L1616">
            <v>0</v>
          </cell>
          <cell r="M1616">
            <v>0</v>
          </cell>
          <cell r="N1616">
            <v>0</v>
          </cell>
          <cell r="O1616">
            <v>0</v>
          </cell>
        </row>
        <row r="1617">
          <cell r="C1617">
            <v>221102005783</v>
          </cell>
          <cell r="D1617" t="str">
            <v>10800221102005783</v>
          </cell>
          <cell r="E1617" t="str">
            <v>省级3D打印肺炎组织模型的构建</v>
          </cell>
          <cell r="F1617" t="str">
            <v>黄相璇</v>
          </cell>
          <cell r="G1617" t="str">
            <v>2013053</v>
          </cell>
          <cell r="H1617">
            <v>0</v>
          </cell>
          <cell r="I1617">
            <v>0</v>
          </cell>
          <cell r="J1617">
            <v>0</v>
          </cell>
          <cell r="K1617">
            <v>0</v>
          </cell>
          <cell r="L1617">
            <v>0</v>
          </cell>
          <cell r="M1617">
            <v>0</v>
          </cell>
          <cell r="N1617">
            <v>0</v>
          </cell>
          <cell r="O1617">
            <v>0</v>
          </cell>
        </row>
        <row r="1618">
          <cell r="C1618">
            <v>221102005784</v>
          </cell>
          <cell r="D1618" t="str">
            <v>10800221102005784</v>
          </cell>
          <cell r="E1618" t="str">
            <v>省级活性多糖稳态化乳酸链球菌素抗菌保鲜膜</v>
          </cell>
          <cell r="F1618" t="str">
            <v>陈旭</v>
          </cell>
          <cell r="G1618" t="str">
            <v>2017078</v>
          </cell>
          <cell r="H1618">
            <v>0</v>
          </cell>
          <cell r="I1618">
            <v>0</v>
          </cell>
          <cell r="J1618">
            <v>0</v>
          </cell>
          <cell r="K1618">
            <v>0</v>
          </cell>
          <cell r="L1618">
            <v>0</v>
          </cell>
          <cell r="M1618">
            <v>0</v>
          </cell>
          <cell r="N1618">
            <v>0</v>
          </cell>
          <cell r="O1618">
            <v>0</v>
          </cell>
        </row>
        <row r="1619">
          <cell r="C1619">
            <v>221102005785</v>
          </cell>
          <cell r="D1619" t="str">
            <v>10800221102005785</v>
          </cell>
          <cell r="E1619" t="str">
            <v>省级抑制金属锂枝晶电解液的开发及其在高比</v>
          </cell>
          <cell r="F1619" t="str">
            <v>苗荣荣</v>
          </cell>
          <cell r="G1619" t="str">
            <v>2016057</v>
          </cell>
          <cell r="H1619">
            <v>0</v>
          </cell>
          <cell r="I1619">
            <v>0</v>
          </cell>
          <cell r="J1619">
            <v>0</v>
          </cell>
          <cell r="K1619">
            <v>0</v>
          </cell>
          <cell r="L1619">
            <v>0</v>
          </cell>
          <cell r="M1619">
            <v>0</v>
          </cell>
          <cell r="N1619">
            <v>0</v>
          </cell>
          <cell r="O1619">
            <v>0</v>
          </cell>
        </row>
        <row r="1620">
          <cell r="C1620">
            <v>221102005786</v>
          </cell>
          <cell r="D1620" t="str">
            <v>10800221102005786</v>
          </cell>
          <cell r="E1620" t="str">
            <v>省级新型共生菌系发酵甘蔗渣半纤维素水解液</v>
          </cell>
          <cell r="F1620" t="str">
            <v>程可可</v>
          </cell>
          <cell r="G1620" t="str">
            <v>2016825</v>
          </cell>
          <cell r="H1620">
            <v>0</v>
          </cell>
          <cell r="I1620">
            <v>0</v>
          </cell>
          <cell r="J1620">
            <v>0</v>
          </cell>
          <cell r="K1620">
            <v>0</v>
          </cell>
          <cell r="L1620">
            <v>0</v>
          </cell>
          <cell r="M1620">
            <v>0</v>
          </cell>
          <cell r="N1620">
            <v>0</v>
          </cell>
          <cell r="O1620">
            <v>0</v>
          </cell>
        </row>
        <row r="1621">
          <cell r="C1621">
            <v>221102005787</v>
          </cell>
          <cell r="D1621" t="str">
            <v>10800221102005787</v>
          </cell>
          <cell r="E1621" t="str">
            <v>省级基于视觉分析、蓝牙通信的智能药品分拣</v>
          </cell>
          <cell r="F1621" t="str">
            <v>何伟锋</v>
          </cell>
          <cell r="G1621" t="str">
            <v>2009025</v>
          </cell>
          <cell r="H1621">
            <v>0</v>
          </cell>
          <cell r="I1621">
            <v>0</v>
          </cell>
          <cell r="J1621">
            <v>0</v>
          </cell>
          <cell r="K1621">
            <v>0</v>
          </cell>
          <cell r="L1621">
            <v>0</v>
          </cell>
          <cell r="M1621">
            <v>0</v>
          </cell>
          <cell r="N1621">
            <v>0</v>
          </cell>
          <cell r="O1621">
            <v>0</v>
          </cell>
        </row>
        <row r="1622">
          <cell r="C1622">
            <v>221102005788</v>
          </cell>
          <cell r="D1622" t="str">
            <v>10800221102005788</v>
          </cell>
          <cell r="E1622" t="str">
            <v>省级基于机器视觉的多关节仿生变色龙</v>
          </cell>
          <cell r="F1622" t="str">
            <v>李川</v>
          </cell>
          <cell r="G1622" t="str">
            <v>2016810</v>
          </cell>
          <cell r="H1622">
            <v>0</v>
          </cell>
          <cell r="I1622">
            <v>0</v>
          </cell>
          <cell r="J1622">
            <v>0</v>
          </cell>
          <cell r="K1622">
            <v>0</v>
          </cell>
          <cell r="L1622">
            <v>0</v>
          </cell>
          <cell r="M1622">
            <v>0</v>
          </cell>
          <cell r="N1622">
            <v>0</v>
          </cell>
          <cell r="O1622">
            <v>0</v>
          </cell>
        </row>
        <row r="1623">
          <cell r="C1623">
            <v>221102005789</v>
          </cell>
          <cell r="D1623" t="str">
            <v>10800221102005789</v>
          </cell>
          <cell r="E1623" t="str">
            <v>省级蜜蜂飞行中的拍翼感知机制研究</v>
          </cell>
          <cell r="F1623" t="str">
            <v>宋加雷</v>
          </cell>
          <cell r="G1623" t="str">
            <v>2018052</v>
          </cell>
          <cell r="H1623">
            <v>0</v>
          </cell>
          <cell r="I1623">
            <v>0</v>
          </cell>
          <cell r="J1623">
            <v>0</v>
          </cell>
          <cell r="K1623">
            <v>0</v>
          </cell>
          <cell r="L1623">
            <v>0</v>
          </cell>
          <cell r="M1623">
            <v>0</v>
          </cell>
          <cell r="N1623">
            <v>0</v>
          </cell>
          <cell r="O1623">
            <v>0</v>
          </cell>
        </row>
        <row r="1624">
          <cell r="C1624">
            <v>221102005790</v>
          </cell>
          <cell r="D1624" t="str">
            <v>10800221102005790</v>
          </cell>
          <cell r="E1624" t="str">
            <v>省级仿生抗菌支架载药缓释系统调节间充质干</v>
          </cell>
          <cell r="F1624" t="str">
            <v>王翀</v>
          </cell>
          <cell r="G1624" t="str">
            <v>2016033</v>
          </cell>
          <cell r="H1624">
            <v>0</v>
          </cell>
          <cell r="I1624">
            <v>2000</v>
          </cell>
          <cell r="J1624">
            <v>2000</v>
          </cell>
          <cell r="K1624">
            <v>0</v>
          </cell>
          <cell r="L1624">
            <v>0</v>
          </cell>
          <cell r="M1624">
            <v>0</v>
          </cell>
          <cell r="N1624">
            <v>0</v>
          </cell>
          <cell r="O1624">
            <v>0</v>
          </cell>
        </row>
        <row r="1625">
          <cell r="C1625">
            <v>221102005791</v>
          </cell>
          <cell r="D1625" t="str">
            <v>10800221102005791</v>
          </cell>
          <cell r="E1625" t="str">
            <v>省级基于三维重建与视觉slam的无人机自</v>
          </cell>
          <cell r="F1625" t="str">
            <v>张良伟</v>
          </cell>
          <cell r="G1625" t="str">
            <v>2017027</v>
          </cell>
          <cell r="H1625">
            <v>0</v>
          </cell>
          <cell r="I1625">
            <v>0</v>
          </cell>
          <cell r="J1625">
            <v>0</v>
          </cell>
          <cell r="K1625">
            <v>0</v>
          </cell>
          <cell r="L1625">
            <v>0</v>
          </cell>
          <cell r="M1625">
            <v>0</v>
          </cell>
          <cell r="N1625">
            <v>0</v>
          </cell>
          <cell r="O1625">
            <v>0</v>
          </cell>
        </row>
        <row r="1626">
          <cell r="C1626">
            <v>221102005792</v>
          </cell>
          <cell r="D1626" t="str">
            <v>10800221102005792</v>
          </cell>
          <cell r="E1626" t="str">
            <v>省级基于微型机器学习的心律失常预测系统开</v>
          </cell>
          <cell r="F1626" t="str">
            <v>王磊杰</v>
          </cell>
          <cell r="G1626" t="str">
            <v>2012020</v>
          </cell>
          <cell r="H1626">
            <v>0</v>
          </cell>
          <cell r="I1626">
            <v>0</v>
          </cell>
          <cell r="J1626">
            <v>0</v>
          </cell>
          <cell r="K1626">
            <v>0</v>
          </cell>
          <cell r="L1626">
            <v>0</v>
          </cell>
          <cell r="M1626">
            <v>0</v>
          </cell>
          <cell r="N1626">
            <v>0</v>
          </cell>
          <cell r="O1626">
            <v>0</v>
          </cell>
        </row>
        <row r="1627">
          <cell r="C1627">
            <v>221102005793</v>
          </cell>
          <cell r="D1627" t="str">
            <v>10800221102005793</v>
          </cell>
          <cell r="E1627" t="str">
            <v>省级基于机器视觉与控制工程的智能垃圾分类</v>
          </cell>
          <cell r="F1627" t="str">
            <v>张文涛</v>
          </cell>
          <cell r="G1627" t="str">
            <v>2017101</v>
          </cell>
          <cell r="H1627">
            <v>0</v>
          </cell>
          <cell r="I1627">
            <v>0</v>
          </cell>
          <cell r="J1627">
            <v>0</v>
          </cell>
          <cell r="K1627">
            <v>0</v>
          </cell>
          <cell r="L1627">
            <v>0</v>
          </cell>
          <cell r="M1627">
            <v>0</v>
          </cell>
          <cell r="N1627">
            <v>0</v>
          </cell>
          <cell r="O1627">
            <v>0</v>
          </cell>
        </row>
        <row r="1628">
          <cell r="C1628">
            <v>221102005794</v>
          </cell>
          <cell r="D1628" t="str">
            <v>10800221102005794</v>
          </cell>
          <cell r="E1628" t="str">
            <v>省级基于多传感器的正交传动机器蛇步态规划</v>
          </cell>
          <cell r="F1628" t="str">
            <v>武静</v>
          </cell>
          <cell r="G1628" t="str">
            <v>2017045</v>
          </cell>
          <cell r="H1628">
            <v>0</v>
          </cell>
          <cell r="I1628">
            <v>0</v>
          </cell>
          <cell r="J1628">
            <v>0</v>
          </cell>
          <cell r="K1628">
            <v>0</v>
          </cell>
          <cell r="L1628">
            <v>0</v>
          </cell>
          <cell r="M1628">
            <v>0</v>
          </cell>
          <cell r="N1628">
            <v>0</v>
          </cell>
          <cell r="O1628">
            <v>0</v>
          </cell>
        </row>
        <row r="1629">
          <cell r="C1629">
            <v>221102005795</v>
          </cell>
          <cell r="D1629" t="str">
            <v>10800221102005795</v>
          </cell>
          <cell r="E1629" t="str">
            <v>省级智能冰柜</v>
          </cell>
          <cell r="F1629" t="str">
            <v>吴鹏</v>
          </cell>
          <cell r="G1629" t="str">
            <v>2013036</v>
          </cell>
          <cell r="H1629">
            <v>0</v>
          </cell>
          <cell r="I1629">
            <v>0</v>
          </cell>
          <cell r="J1629">
            <v>0</v>
          </cell>
          <cell r="K1629">
            <v>0</v>
          </cell>
          <cell r="L1629">
            <v>0</v>
          </cell>
          <cell r="M1629">
            <v>0</v>
          </cell>
          <cell r="N1629">
            <v>0</v>
          </cell>
          <cell r="O1629">
            <v>0</v>
          </cell>
        </row>
        <row r="1630">
          <cell r="C1630">
            <v>221102005796</v>
          </cell>
          <cell r="D1630" t="str">
            <v>10800221102005796</v>
          </cell>
          <cell r="E1630" t="str">
            <v>省级无人车的智慧交通--基于深度强化学习</v>
          </cell>
          <cell r="F1630" t="str">
            <v>赵容</v>
          </cell>
          <cell r="G1630" t="str">
            <v>2020116</v>
          </cell>
          <cell r="H1630">
            <v>0</v>
          </cell>
          <cell r="I1630">
            <v>0</v>
          </cell>
          <cell r="J1630">
            <v>0</v>
          </cell>
          <cell r="K1630">
            <v>0</v>
          </cell>
          <cell r="L1630">
            <v>0</v>
          </cell>
          <cell r="M1630">
            <v>0</v>
          </cell>
          <cell r="N1630">
            <v>0</v>
          </cell>
          <cell r="O1630">
            <v>0</v>
          </cell>
        </row>
        <row r="1631">
          <cell r="C1631">
            <v>221102005797</v>
          </cell>
          <cell r="D1631" t="str">
            <v>10800221102005797</v>
          </cell>
          <cell r="E1631" t="str">
            <v>省级基于立体深度视觉的无人机自主避障技术</v>
          </cell>
          <cell r="F1631" t="str">
            <v>卢文娟</v>
          </cell>
          <cell r="G1631" t="str">
            <v>2019123</v>
          </cell>
          <cell r="H1631">
            <v>0</v>
          </cell>
          <cell r="I1631">
            <v>0</v>
          </cell>
          <cell r="J1631">
            <v>0</v>
          </cell>
          <cell r="K1631">
            <v>0</v>
          </cell>
          <cell r="L1631">
            <v>0</v>
          </cell>
          <cell r="M1631">
            <v>0</v>
          </cell>
          <cell r="N1631">
            <v>0</v>
          </cell>
          <cell r="O1631">
            <v>0</v>
          </cell>
        </row>
        <row r="1632">
          <cell r="C1632">
            <v>221102005798</v>
          </cell>
          <cell r="D1632" t="str">
            <v>10800221102005798</v>
          </cell>
          <cell r="E1632" t="str">
            <v>省级智能负压除尘技术和设备开发</v>
          </cell>
          <cell r="F1632" t="str">
            <v>陈海彬</v>
          </cell>
          <cell r="G1632" t="str">
            <v>2007041</v>
          </cell>
          <cell r="H1632">
            <v>0</v>
          </cell>
          <cell r="I1632">
            <v>0</v>
          </cell>
          <cell r="J1632">
            <v>0</v>
          </cell>
          <cell r="K1632">
            <v>0</v>
          </cell>
          <cell r="L1632">
            <v>0</v>
          </cell>
          <cell r="M1632">
            <v>0</v>
          </cell>
          <cell r="N1632">
            <v>0</v>
          </cell>
          <cell r="O1632">
            <v>0</v>
          </cell>
        </row>
        <row r="1633">
          <cell r="C1633">
            <v>221102005799</v>
          </cell>
          <cell r="D1633" t="str">
            <v>10800221102005799</v>
          </cell>
          <cell r="E1633" t="str">
            <v>省级应用于生态监测的仿生六足机器人</v>
          </cell>
          <cell r="F1633" t="str">
            <v>张智聪</v>
          </cell>
          <cell r="G1633" t="str">
            <v>2009003</v>
          </cell>
          <cell r="H1633">
            <v>0</v>
          </cell>
          <cell r="I1633">
            <v>0</v>
          </cell>
          <cell r="J1633">
            <v>0</v>
          </cell>
          <cell r="K1633">
            <v>0</v>
          </cell>
          <cell r="L1633">
            <v>0</v>
          </cell>
          <cell r="M1633">
            <v>0</v>
          </cell>
          <cell r="N1633">
            <v>0</v>
          </cell>
          <cell r="O1633">
            <v>0</v>
          </cell>
        </row>
        <row r="1634">
          <cell r="C1634">
            <v>221102005800</v>
          </cell>
          <cell r="D1634" t="str">
            <v>10800221102005800</v>
          </cell>
          <cell r="E1634" t="str">
            <v>省级基于计算机视觉和红外热成像的森林防火</v>
          </cell>
          <cell r="F1634" t="str">
            <v>张宏辉</v>
          </cell>
          <cell r="G1634" t="str">
            <v>2006010</v>
          </cell>
          <cell r="H1634">
            <v>0</v>
          </cell>
          <cell r="I1634">
            <v>2000</v>
          </cell>
          <cell r="J1634">
            <v>1500</v>
          </cell>
          <cell r="K1634">
            <v>500</v>
          </cell>
          <cell r="L1634">
            <v>0</v>
          </cell>
          <cell r="M1634">
            <v>0</v>
          </cell>
          <cell r="N1634">
            <v>0</v>
          </cell>
          <cell r="O1634">
            <v>500</v>
          </cell>
        </row>
        <row r="1635">
          <cell r="C1635">
            <v>221102005801</v>
          </cell>
          <cell r="D1635" t="str">
            <v>10800221102005801</v>
          </cell>
          <cell r="E1635" t="str">
            <v>省级医疗垃圾智能消毒压缩器</v>
          </cell>
          <cell r="F1635" t="str">
            <v>李涛</v>
          </cell>
          <cell r="G1635" t="str">
            <v>2018803</v>
          </cell>
          <cell r="H1635">
            <v>0</v>
          </cell>
          <cell r="I1635">
            <v>2000</v>
          </cell>
          <cell r="J1635">
            <v>0</v>
          </cell>
          <cell r="K1635">
            <v>2000</v>
          </cell>
          <cell r="L1635">
            <v>0</v>
          </cell>
          <cell r="M1635">
            <v>0</v>
          </cell>
          <cell r="N1635">
            <v>0</v>
          </cell>
          <cell r="O1635">
            <v>2000</v>
          </cell>
        </row>
        <row r="1636">
          <cell r="C1636">
            <v>221102005802</v>
          </cell>
          <cell r="D1636" t="str">
            <v>10800221102005802</v>
          </cell>
          <cell r="E1636" t="str">
            <v>省级节奏的感知与表达——基于不同体裁中节</v>
          </cell>
          <cell r="F1636" t="str">
            <v>徐伟斌</v>
          </cell>
          <cell r="G1636" t="str">
            <v>2001049</v>
          </cell>
          <cell r="H1636">
            <v>0</v>
          </cell>
          <cell r="I1636">
            <v>0</v>
          </cell>
          <cell r="J1636">
            <v>0</v>
          </cell>
          <cell r="K1636">
            <v>0</v>
          </cell>
          <cell r="L1636">
            <v>0</v>
          </cell>
          <cell r="M1636">
            <v>0</v>
          </cell>
          <cell r="N1636">
            <v>0</v>
          </cell>
          <cell r="O1636">
            <v>0</v>
          </cell>
        </row>
        <row r="1637">
          <cell r="C1637">
            <v>221102005803</v>
          </cell>
          <cell r="D1637" t="str">
            <v>10800221102005803</v>
          </cell>
          <cell r="E1637" t="str">
            <v>省级木材基导电超疏水多孔材料构筑及原油污</v>
          </cell>
          <cell r="F1637" t="str">
            <v>苏晓竞</v>
          </cell>
          <cell r="G1637" t="str">
            <v>2020065</v>
          </cell>
          <cell r="H1637">
            <v>0</v>
          </cell>
          <cell r="I1637">
            <v>0</v>
          </cell>
          <cell r="J1637">
            <v>0</v>
          </cell>
          <cell r="K1637">
            <v>0</v>
          </cell>
          <cell r="L1637">
            <v>0</v>
          </cell>
          <cell r="M1637">
            <v>0</v>
          </cell>
          <cell r="N1637">
            <v>0</v>
          </cell>
          <cell r="O1637">
            <v>0</v>
          </cell>
        </row>
        <row r="1638">
          <cell r="C1638">
            <v>221102005804</v>
          </cell>
          <cell r="D1638" t="str">
            <v>10800221102005804</v>
          </cell>
          <cell r="E1638" t="str">
            <v>省级CoFe2O4/NF多级复合纳米材料</v>
          </cell>
          <cell r="F1638" t="str">
            <v>陈德良</v>
          </cell>
          <cell r="G1638" t="str">
            <v>2016812</v>
          </cell>
          <cell r="H1638">
            <v>0</v>
          </cell>
          <cell r="I1638">
            <v>2000</v>
          </cell>
          <cell r="J1638">
            <v>2000</v>
          </cell>
          <cell r="K1638">
            <v>0</v>
          </cell>
          <cell r="L1638">
            <v>0</v>
          </cell>
          <cell r="M1638">
            <v>0</v>
          </cell>
          <cell r="N1638">
            <v>0</v>
          </cell>
          <cell r="O1638">
            <v>0</v>
          </cell>
        </row>
        <row r="1639">
          <cell r="C1639">
            <v>221102005805</v>
          </cell>
          <cell r="D1639" t="str">
            <v>10800221102005805</v>
          </cell>
          <cell r="E1639" t="str">
            <v>省级导电超疏水海绵的制备及其传感应用研究</v>
          </cell>
          <cell r="F1639" t="str">
            <v>苏晓竞</v>
          </cell>
          <cell r="G1639" t="str">
            <v>2020065</v>
          </cell>
          <cell r="H1639">
            <v>0</v>
          </cell>
          <cell r="I1639">
            <v>0</v>
          </cell>
          <cell r="J1639">
            <v>0</v>
          </cell>
          <cell r="K1639">
            <v>0</v>
          </cell>
          <cell r="L1639">
            <v>0</v>
          </cell>
          <cell r="M1639">
            <v>0</v>
          </cell>
          <cell r="N1639">
            <v>0</v>
          </cell>
          <cell r="O1639">
            <v>0</v>
          </cell>
        </row>
        <row r="1640">
          <cell r="C1640">
            <v>221102005806</v>
          </cell>
          <cell r="D1640" t="str">
            <v>10800221102005806</v>
          </cell>
          <cell r="E1640" t="str">
            <v>省级“双碳”目标下快递绿色包装标准化体系</v>
          </cell>
          <cell r="F1640" t="str">
            <v>杨俊明</v>
          </cell>
          <cell r="G1640" t="str">
            <v>2020812</v>
          </cell>
          <cell r="H1640">
            <v>0</v>
          </cell>
          <cell r="I1640">
            <v>0</v>
          </cell>
          <cell r="J1640">
            <v>0</v>
          </cell>
          <cell r="K1640">
            <v>0</v>
          </cell>
          <cell r="L1640">
            <v>0</v>
          </cell>
          <cell r="M1640">
            <v>0</v>
          </cell>
          <cell r="N1640">
            <v>0</v>
          </cell>
          <cell r="O1640">
            <v>0</v>
          </cell>
        </row>
        <row r="1641">
          <cell r="C1641">
            <v>221102005807</v>
          </cell>
          <cell r="D1641" t="str">
            <v>10800221102005807</v>
          </cell>
          <cell r="E1641" t="str">
            <v>省级去者善终，留者善别 :广东省安宁疗护</v>
          </cell>
          <cell r="F1641" t="str">
            <v>范鹏</v>
          </cell>
          <cell r="G1641" t="str">
            <v>2019029</v>
          </cell>
          <cell r="H1641">
            <v>0</v>
          </cell>
          <cell r="I1641">
            <v>0</v>
          </cell>
          <cell r="J1641">
            <v>0</v>
          </cell>
          <cell r="K1641">
            <v>0</v>
          </cell>
          <cell r="L1641">
            <v>0</v>
          </cell>
          <cell r="M1641">
            <v>0</v>
          </cell>
          <cell r="N1641">
            <v>0</v>
          </cell>
          <cell r="O1641">
            <v>0</v>
          </cell>
        </row>
        <row r="1642">
          <cell r="C1642">
            <v>221102005808</v>
          </cell>
          <cell r="D1642" t="str">
            <v>10800221102005808</v>
          </cell>
          <cell r="E1642" t="str">
            <v>省级呵护暮年守望者:粤港澳大湾区养老机构</v>
          </cell>
          <cell r="F1642" t="str">
            <v>陈传营</v>
          </cell>
          <cell r="G1642" t="str">
            <v>2019046</v>
          </cell>
          <cell r="H1642">
            <v>0</v>
          </cell>
          <cell r="I1642">
            <v>0</v>
          </cell>
          <cell r="J1642">
            <v>0</v>
          </cell>
          <cell r="K1642">
            <v>0</v>
          </cell>
          <cell r="L1642">
            <v>0</v>
          </cell>
          <cell r="M1642">
            <v>0</v>
          </cell>
          <cell r="N1642">
            <v>0</v>
          </cell>
          <cell r="O1642">
            <v>0</v>
          </cell>
        </row>
        <row r="1643">
          <cell r="C1643">
            <v>221102005809</v>
          </cell>
          <cell r="D1643" t="str">
            <v>10800221102005809</v>
          </cell>
          <cell r="E1643" t="str">
            <v>省级情绪多样化与自旋效应对公众防护性行为</v>
          </cell>
          <cell r="F1643" t="str">
            <v>丁齐英</v>
          </cell>
          <cell r="G1643" t="str">
            <v>2018092</v>
          </cell>
          <cell r="H1643">
            <v>0</v>
          </cell>
          <cell r="I1643">
            <v>0</v>
          </cell>
          <cell r="J1643">
            <v>0</v>
          </cell>
          <cell r="K1643">
            <v>0</v>
          </cell>
          <cell r="L1643">
            <v>0</v>
          </cell>
          <cell r="M1643">
            <v>0</v>
          </cell>
          <cell r="N1643">
            <v>0</v>
          </cell>
          <cell r="O1643">
            <v>0</v>
          </cell>
        </row>
        <row r="1644">
          <cell r="C1644">
            <v>221102005810</v>
          </cell>
          <cell r="D1644" t="str">
            <v>10800221102005810</v>
          </cell>
          <cell r="E1644" t="str">
            <v>省级戏韵潮传——地方戏曲文化的创意传承者</v>
          </cell>
          <cell r="F1644" t="str">
            <v>邓毅青</v>
          </cell>
          <cell r="G1644" t="str">
            <v>2011014</v>
          </cell>
          <cell r="H1644">
            <v>0</v>
          </cell>
          <cell r="I1644">
            <v>0</v>
          </cell>
          <cell r="J1644">
            <v>0</v>
          </cell>
          <cell r="K1644">
            <v>0</v>
          </cell>
          <cell r="L1644">
            <v>0</v>
          </cell>
          <cell r="M1644">
            <v>0</v>
          </cell>
          <cell r="N1644">
            <v>0</v>
          </cell>
          <cell r="O1644">
            <v>0</v>
          </cell>
        </row>
        <row r="1645">
          <cell r="C1645">
            <v>221102005811</v>
          </cell>
          <cell r="D1645" t="str">
            <v>10800221102005811</v>
          </cell>
          <cell r="E1645" t="str">
            <v>省级银瓶红—扶贫助农的新型模式</v>
          </cell>
          <cell r="F1645" t="str">
            <v>刘家昌</v>
          </cell>
          <cell r="G1645" t="str">
            <v>2005072</v>
          </cell>
          <cell r="H1645">
            <v>0</v>
          </cell>
          <cell r="I1645">
            <v>0</v>
          </cell>
          <cell r="J1645">
            <v>0</v>
          </cell>
          <cell r="K1645">
            <v>0</v>
          </cell>
          <cell r="L1645">
            <v>0</v>
          </cell>
          <cell r="M1645">
            <v>0</v>
          </cell>
          <cell r="N1645">
            <v>0</v>
          </cell>
          <cell r="O1645">
            <v>0</v>
          </cell>
        </row>
        <row r="1646">
          <cell r="C1646">
            <v>221102005812</v>
          </cell>
          <cell r="D1646" t="str">
            <v>10800221102005812</v>
          </cell>
          <cell r="E1646" t="str">
            <v>省级非遗传承与品牌保护的调研—以东莞厚街</v>
          </cell>
          <cell r="F1646" t="str">
            <v>阎江</v>
          </cell>
          <cell r="G1646" t="str">
            <v>1999007</v>
          </cell>
          <cell r="H1646">
            <v>0</v>
          </cell>
          <cell r="I1646">
            <v>0</v>
          </cell>
          <cell r="J1646">
            <v>0</v>
          </cell>
          <cell r="K1646">
            <v>0</v>
          </cell>
          <cell r="L1646">
            <v>0</v>
          </cell>
          <cell r="M1646">
            <v>0</v>
          </cell>
          <cell r="N1646">
            <v>0</v>
          </cell>
          <cell r="O1646">
            <v>0</v>
          </cell>
        </row>
        <row r="1647">
          <cell r="C1647">
            <v>221102005813</v>
          </cell>
          <cell r="D1647" t="str">
            <v>10800221102005813</v>
          </cell>
          <cell r="E1647" t="str">
            <v>省级东莞优秀传统文化数字技术赋能及传播研</v>
          </cell>
          <cell r="F1647" t="str">
            <v>李绍群</v>
          </cell>
          <cell r="G1647" t="str">
            <v>2005050</v>
          </cell>
          <cell r="H1647">
            <v>0</v>
          </cell>
          <cell r="I1647">
            <v>0</v>
          </cell>
          <cell r="J1647">
            <v>0</v>
          </cell>
          <cell r="K1647">
            <v>0</v>
          </cell>
          <cell r="L1647">
            <v>0</v>
          </cell>
          <cell r="M1647">
            <v>0</v>
          </cell>
          <cell r="N1647">
            <v>0</v>
          </cell>
          <cell r="O1647">
            <v>0</v>
          </cell>
        </row>
        <row r="1648">
          <cell r="C1648">
            <v>221102005814</v>
          </cell>
          <cell r="D1648" t="str">
            <v>10800221102005814</v>
          </cell>
          <cell r="E1648" t="str">
            <v>省级知识产权赋能科技创新的实现路径研究</v>
          </cell>
          <cell r="F1648" t="str">
            <v>张建超</v>
          </cell>
          <cell r="G1648" t="str">
            <v>2007056</v>
          </cell>
          <cell r="H1648">
            <v>0</v>
          </cell>
          <cell r="I1648">
            <v>0</v>
          </cell>
          <cell r="J1648">
            <v>0</v>
          </cell>
          <cell r="K1648">
            <v>0</v>
          </cell>
          <cell r="L1648">
            <v>0</v>
          </cell>
          <cell r="M1648">
            <v>0</v>
          </cell>
          <cell r="N1648">
            <v>0</v>
          </cell>
          <cell r="O1648">
            <v>0</v>
          </cell>
        </row>
        <row r="1649">
          <cell r="C1649">
            <v>221102005815</v>
          </cell>
          <cell r="D1649" t="str">
            <v>10800221102005815</v>
          </cell>
          <cell r="E1649" t="str">
            <v>省级智慧养老服务供给“碎片化”困境的成因</v>
          </cell>
          <cell r="F1649" t="str">
            <v>黄俊辉</v>
          </cell>
          <cell r="G1649" t="str">
            <v>2016037</v>
          </cell>
          <cell r="H1649">
            <v>0</v>
          </cell>
          <cell r="I1649">
            <v>0</v>
          </cell>
          <cell r="J1649">
            <v>0</v>
          </cell>
          <cell r="K1649">
            <v>0</v>
          </cell>
          <cell r="L1649">
            <v>0</v>
          </cell>
          <cell r="M1649">
            <v>0</v>
          </cell>
          <cell r="N1649">
            <v>0</v>
          </cell>
          <cell r="O1649">
            <v>0</v>
          </cell>
        </row>
        <row r="1650">
          <cell r="C1650">
            <v>221102005816</v>
          </cell>
          <cell r="D1650" t="str">
            <v>10800221102005816</v>
          </cell>
          <cell r="E1650" t="str">
            <v>省级中小企业法律服务需求调研及最优法律服</v>
          </cell>
          <cell r="F1650" t="str">
            <v>罗兆婧</v>
          </cell>
          <cell r="G1650" t="str">
            <v>2012029</v>
          </cell>
          <cell r="H1650">
            <v>0</v>
          </cell>
          <cell r="I1650">
            <v>0</v>
          </cell>
          <cell r="J1650">
            <v>0</v>
          </cell>
          <cell r="K1650">
            <v>0</v>
          </cell>
          <cell r="L1650">
            <v>0</v>
          </cell>
          <cell r="M1650">
            <v>0</v>
          </cell>
          <cell r="N1650">
            <v>0</v>
          </cell>
          <cell r="O1650">
            <v>0</v>
          </cell>
        </row>
        <row r="1651">
          <cell r="C1651">
            <v>221102005817</v>
          </cell>
          <cell r="D1651" t="str">
            <v>10800221102005817</v>
          </cell>
          <cell r="E1651" t="str">
            <v>省级新课标改革下城乡义务教育阶段劳动教育</v>
          </cell>
          <cell r="F1651" t="str">
            <v>谢伟红</v>
          </cell>
          <cell r="G1651" t="str">
            <v>2003050</v>
          </cell>
          <cell r="H1651">
            <v>0</v>
          </cell>
          <cell r="I1651">
            <v>0</v>
          </cell>
          <cell r="J1651">
            <v>0</v>
          </cell>
          <cell r="K1651">
            <v>0</v>
          </cell>
          <cell r="L1651">
            <v>0</v>
          </cell>
          <cell r="M1651">
            <v>0</v>
          </cell>
          <cell r="N1651">
            <v>0</v>
          </cell>
          <cell r="O1651">
            <v>0</v>
          </cell>
        </row>
        <row r="1652">
          <cell r="C1652">
            <v>221102005818</v>
          </cell>
          <cell r="D1652" t="str">
            <v>10800221102005818</v>
          </cell>
          <cell r="E1652" t="str">
            <v>省级广东省孤独症儿童康复服务现状调查及对</v>
          </cell>
          <cell r="F1652" t="str">
            <v>况小雪</v>
          </cell>
          <cell r="G1652" t="str">
            <v>2017057</v>
          </cell>
          <cell r="H1652">
            <v>0</v>
          </cell>
          <cell r="I1652">
            <v>0</v>
          </cell>
          <cell r="J1652">
            <v>0</v>
          </cell>
          <cell r="K1652">
            <v>0</v>
          </cell>
          <cell r="L1652">
            <v>0</v>
          </cell>
          <cell r="M1652">
            <v>0</v>
          </cell>
          <cell r="N1652">
            <v>0</v>
          </cell>
          <cell r="O1652">
            <v>0</v>
          </cell>
        </row>
        <row r="1653">
          <cell r="C1653">
            <v>221102005819</v>
          </cell>
          <cell r="D1653" t="str">
            <v>10800221102005819</v>
          </cell>
          <cell r="E1653" t="str">
            <v>省级后奥运时代下冰雪运动专业人才的智能化</v>
          </cell>
          <cell r="F1653" t="str">
            <v>陈进</v>
          </cell>
          <cell r="G1653" t="str">
            <v>2001034</v>
          </cell>
          <cell r="H1653">
            <v>0</v>
          </cell>
          <cell r="I1653">
            <v>0</v>
          </cell>
          <cell r="J1653">
            <v>0</v>
          </cell>
          <cell r="K1653">
            <v>0</v>
          </cell>
          <cell r="L1653">
            <v>0</v>
          </cell>
          <cell r="M1653">
            <v>0</v>
          </cell>
          <cell r="N1653">
            <v>0</v>
          </cell>
          <cell r="O1653">
            <v>0</v>
          </cell>
        </row>
        <row r="1654">
          <cell r="C1654">
            <v>221102005820</v>
          </cell>
          <cell r="D1654" t="str">
            <v>10800221102005820</v>
          </cell>
          <cell r="E1654" t="str">
            <v>省级基于超快激光技术制造二维材料焊接薄膜</v>
          </cell>
          <cell r="F1654" t="str">
            <v>谭华</v>
          </cell>
          <cell r="G1654" t="str">
            <v>2018029</v>
          </cell>
          <cell r="H1654">
            <v>0</v>
          </cell>
          <cell r="I1654">
            <v>0</v>
          </cell>
          <cell r="J1654">
            <v>0</v>
          </cell>
          <cell r="K1654">
            <v>0</v>
          </cell>
          <cell r="L1654">
            <v>0</v>
          </cell>
          <cell r="M1654">
            <v>0</v>
          </cell>
          <cell r="N1654">
            <v>0</v>
          </cell>
          <cell r="O1654">
            <v>0</v>
          </cell>
        </row>
        <row r="1655">
          <cell r="C1655">
            <v>221102005821</v>
          </cell>
          <cell r="D1655" t="str">
            <v>10800221102005821</v>
          </cell>
          <cell r="E1655" t="str">
            <v>省级“碳”索绿色消费：基于碳中和背景下居</v>
          </cell>
          <cell r="F1655" t="str">
            <v>潘雁钦</v>
          </cell>
          <cell r="G1655" t="str">
            <v>2012979</v>
          </cell>
          <cell r="H1655">
            <v>0</v>
          </cell>
          <cell r="I1655">
            <v>0</v>
          </cell>
          <cell r="J1655">
            <v>0</v>
          </cell>
          <cell r="K1655">
            <v>0</v>
          </cell>
          <cell r="L1655">
            <v>0</v>
          </cell>
          <cell r="M1655">
            <v>0</v>
          </cell>
          <cell r="N1655">
            <v>0</v>
          </cell>
          <cell r="O1655">
            <v>0</v>
          </cell>
        </row>
        <row r="1656">
          <cell r="C1656">
            <v>221102005822</v>
          </cell>
          <cell r="D1656" t="str">
            <v>10800221102005822</v>
          </cell>
          <cell r="E1656" t="str">
            <v>省级伴你瞳行——人工智能导盲穿戴设备的领</v>
          </cell>
          <cell r="F1656" t="str">
            <v>陈伟鹏</v>
          </cell>
          <cell r="G1656" t="str">
            <v>2017146</v>
          </cell>
          <cell r="H1656">
            <v>0</v>
          </cell>
          <cell r="I1656">
            <v>0</v>
          </cell>
          <cell r="J1656">
            <v>0</v>
          </cell>
          <cell r="K1656">
            <v>0</v>
          </cell>
          <cell r="L1656">
            <v>0</v>
          </cell>
          <cell r="M1656">
            <v>0</v>
          </cell>
          <cell r="N1656">
            <v>0</v>
          </cell>
          <cell r="O1656">
            <v>0</v>
          </cell>
        </row>
        <row r="1657">
          <cell r="C1657">
            <v>221102005823</v>
          </cell>
          <cell r="D1657" t="str">
            <v>10800221102005823</v>
          </cell>
          <cell r="E1657" t="str">
            <v>省级一种用于软骨修复的静电纺丝水凝胶支架</v>
          </cell>
          <cell r="F1657" t="str">
            <v>王翀</v>
          </cell>
          <cell r="G1657" t="str">
            <v>2016033</v>
          </cell>
          <cell r="H1657">
            <v>0</v>
          </cell>
          <cell r="I1657">
            <v>2000</v>
          </cell>
          <cell r="J1657">
            <v>2000</v>
          </cell>
          <cell r="K1657">
            <v>0</v>
          </cell>
          <cell r="L1657">
            <v>0</v>
          </cell>
          <cell r="M1657">
            <v>0</v>
          </cell>
          <cell r="N1657">
            <v>0</v>
          </cell>
          <cell r="O1657">
            <v>0</v>
          </cell>
        </row>
        <row r="1658">
          <cell r="C1658">
            <v>221102005824</v>
          </cell>
          <cell r="D1658" t="str">
            <v>10800221102005824</v>
          </cell>
          <cell r="E1658" t="str">
            <v>省级过渡金属氮氧化物的合成及人工光合作用</v>
          </cell>
          <cell r="F1658" t="str">
            <v>党海峰</v>
          </cell>
          <cell r="G1658" t="str">
            <v>2014009</v>
          </cell>
          <cell r="H1658">
            <v>0</v>
          </cell>
          <cell r="I1658">
            <v>0</v>
          </cell>
          <cell r="J1658">
            <v>0</v>
          </cell>
          <cell r="K1658">
            <v>0</v>
          </cell>
          <cell r="L1658">
            <v>0</v>
          </cell>
          <cell r="M1658">
            <v>0</v>
          </cell>
          <cell r="N1658">
            <v>0</v>
          </cell>
          <cell r="O1658">
            <v>0</v>
          </cell>
        </row>
        <row r="1659">
          <cell r="C1659">
            <v>221102005825</v>
          </cell>
          <cell r="D1659" t="str">
            <v>10800221102005825</v>
          </cell>
          <cell r="E1659" t="str">
            <v>省级元规科技—做中国初创企业智能法务的定</v>
          </cell>
          <cell r="F1659" t="str">
            <v>夏能礼</v>
          </cell>
          <cell r="G1659" t="str">
            <v>2001039</v>
          </cell>
          <cell r="H1659">
            <v>0</v>
          </cell>
          <cell r="I1659">
            <v>0</v>
          </cell>
          <cell r="J1659">
            <v>0</v>
          </cell>
          <cell r="K1659">
            <v>0</v>
          </cell>
          <cell r="L1659">
            <v>0</v>
          </cell>
          <cell r="M1659">
            <v>0</v>
          </cell>
          <cell r="N1659">
            <v>0</v>
          </cell>
          <cell r="O1659">
            <v>0</v>
          </cell>
        </row>
        <row r="1660">
          <cell r="C1660">
            <v>221102005826</v>
          </cell>
          <cell r="D1660" t="str">
            <v>10800221102005826</v>
          </cell>
          <cell r="E1660" t="str">
            <v>省级数控数字化双胞胎-虚拟调试方向</v>
          </cell>
          <cell r="F1660" t="str">
            <v>秦毅</v>
          </cell>
          <cell r="G1660" t="str">
            <v>2018079</v>
          </cell>
          <cell r="H1660">
            <v>0</v>
          </cell>
          <cell r="I1660">
            <v>0</v>
          </cell>
          <cell r="J1660">
            <v>0</v>
          </cell>
          <cell r="K1660">
            <v>0</v>
          </cell>
          <cell r="L1660">
            <v>0</v>
          </cell>
          <cell r="M1660">
            <v>0</v>
          </cell>
          <cell r="N1660">
            <v>0</v>
          </cell>
          <cell r="O1660">
            <v>0</v>
          </cell>
        </row>
        <row r="1661">
          <cell r="C1661">
            <v>221102005827</v>
          </cell>
          <cell r="D1661" t="str">
            <v>10800221102005827</v>
          </cell>
          <cell r="E1661" t="str">
            <v>省级便携多网冗余视频直播编码器</v>
          </cell>
          <cell r="F1661" t="str">
            <v>王彩申</v>
          </cell>
          <cell r="G1661" t="str">
            <v>2013073</v>
          </cell>
          <cell r="H1661">
            <v>0</v>
          </cell>
          <cell r="I1661">
            <v>0</v>
          </cell>
          <cell r="J1661">
            <v>0</v>
          </cell>
          <cell r="K1661">
            <v>0</v>
          </cell>
          <cell r="L1661">
            <v>0</v>
          </cell>
          <cell r="M1661">
            <v>0</v>
          </cell>
          <cell r="N1661">
            <v>0</v>
          </cell>
          <cell r="O1661">
            <v>0</v>
          </cell>
        </row>
        <row r="1662">
          <cell r="C1662">
            <v>221102005828</v>
          </cell>
          <cell r="D1662" t="str">
            <v>10800221102005828</v>
          </cell>
          <cell r="E1662" t="str">
            <v>省级无人车-无人机地空协同控制系统</v>
          </cell>
          <cell r="F1662" t="str">
            <v>王福杰</v>
          </cell>
          <cell r="G1662" t="str">
            <v>2018077</v>
          </cell>
          <cell r="H1662">
            <v>0</v>
          </cell>
          <cell r="I1662">
            <v>0</v>
          </cell>
          <cell r="J1662">
            <v>0</v>
          </cell>
          <cell r="K1662">
            <v>0</v>
          </cell>
          <cell r="L1662">
            <v>0</v>
          </cell>
          <cell r="M1662">
            <v>0</v>
          </cell>
          <cell r="N1662">
            <v>0</v>
          </cell>
          <cell r="O1662">
            <v>0</v>
          </cell>
        </row>
        <row r="1663">
          <cell r="C1663">
            <v>221102005829</v>
          </cell>
          <cell r="D1663" t="str">
            <v>10800221102005829</v>
          </cell>
          <cell r="E1663" t="str">
            <v>省级基于激光切割机的虚拟现实实训系统的设</v>
          </cell>
          <cell r="F1663" t="str">
            <v>宋菊青</v>
          </cell>
          <cell r="G1663" t="str">
            <v>2016052</v>
          </cell>
          <cell r="H1663">
            <v>0</v>
          </cell>
          <cell r="I1663">
            <v>0</v>
          </cell>
          <cell r="J1663">
            <v>0</v>
          </cell>
          <cell r="K1663">
            <v>0</v>
          </cell>
          <cell r="L1663">
            <v>0</v>
          </cell>
          <cell r="M1663">
            <v>0</v>
          </cell>
          <cell r="N1663">
            <v>0</v>
          </cell>
          <cell r="O1663">
            <v>0</v>
          </cell>
        </row>
        <row r="1664">
          <cell r="C1664">
            <v>221102005830</v>
          </cell>
          <cell r="D1664" t="str">
            <v>10800221102005830</v>
          </cell>
          <cell r="E1664" t="str">
            <v>省级基于无刷直流电机的单关节外骨骼开发</v>
          </cell>
          <cell r="F1664" t="str">
            <v>沈博</v>
          </cell>
          <cell r="G1664" t="str">
            <v>2019067</v>
          </cell>
          <cell r="H1664">
            <v>0</v>
          </cell>
          <cell r="I1664">
            <v>0</v>
          </cell>
          <cell r="J1664">
            <v>0</v>
          </cell>
          <cell r="K1664">
            <v>0</v>
          </cell>
          <cell r="L1664">
            <v>0</v>
          </cell>
          <cell r="M1664">
            <v>0</v>
          </cell>
          <cell r="N1664">
            <v>0</v>
          </cell>
          <cell r="O1664">
            <v>0</v>
          </cell>
        </row>
        <row r="1665">
          <cell r="C1665">
            <v>221102005831</v>
          </cell>
          <cell r="D1665" t="str">
            <v>10800221102005831</v>
          </cell>
          <cell r="E1665" t="str">
            <v>省级基于视觉slam的室内导航机器人的设</v>
          </cell>
          <cell r="F1665" t="str">
            <v>林盛鑫</v>
          </cell>
          <cell r="G1665" t="str">
            <v>2003094</v>
          </cell>
          <cell r="H1665">
            <v>0</v>
          </cell>
          <cell r="I1665">
            <v>0</v>
          </cell>
          <cell r="J1665">
            <v>0</v>
          </cell>
          <cell r="K1665">
            <v>0</v>
          </cell>
          <cell r="L1665">
            <v>0</v>
          </cell>
          <cell r="M1665">
            <v>0</v>
          </cell>
          <cell r="N1665">
            <v>0</v>
          </cell>
          <cell r="O1665">
            <v>0</v>
          </cell>
        </row>
        <row r="1666">
          <cell r="C1666">
            <v>221102005832</v>
          </cell>
          <cell r="D1666" t="str">
            <v>10800221102005832</v>
          </cell>
          <cell r="E1666" t="str">
            <v>省级高效净鞋君</v>
          </cell>
          <cell r="F1666" t="str">
            <v>黎山峰</v>
          </cell>
          <cell r="G1666" t="str">
            <v>2004103</v>
          </cell>
          <cell r="H1666">
            <v>0</v>
          </cell>
          <cell r="I1666">
            <v>0</v>
          </cell>
          <cell r="J1666">
            <v>0</v>
          </cell>
          <cell r="K1666">
            <v>0</v>
          </cell>
          <cell r="L1666">
            <v>0</v>
          </cell>
          <cell r="M1666">
            <v>0</v>
          </cell>
          <cell r="N1666">
            <v>0</v>
          </cell>
          <cell r="O1666">
            <v>0</v>
          </cell>
        </row>
        <row r="1667">
          <cell r="C1667">
            <v>221102005833</v>
          </cell>
          <cell r="D1667" t="str">
            <v>10800221102005833</v>
          </cell>
          <cell r="E1667" t="str">
            <v>省级宠物智能喂食器</v>
          </cell>
          <cell r="F1667" t="str">
            <v>胡胜</v>
          </cell>
          <cell r="G1667" t="str">
            <v>2004015</v>
          </cell>
          <cell r="H1667">
            <v>0</v>
          </cell>
          <cell r="I1667">
            <v>0</v>
          </cell>
          <cell r="J1667">
            <v>0</v>
          </cell>
          <cell r="K1667">
            <v>0</v>
          </cell>
          <cell r="L1667">
            <v>0</v>
          </cell>
          <cell r="M1667">
            <v>0</v>
          </cell>
          <cell r="N1667">
            <v>0</v>
          </cell>
          <cell r="O1667">
            <v>0</v>
          </cell>
        </row>
        <row r="1668">
          <cell r="C1668">
            <v>221102005834</v>
          </cell>
          <cell r="D1668" t="str">
            <v>10800221102005834</v>
          </cell>
          <cell r="E1668" t="str">
            <v>省级多功能全协议移动快充电源</v>
          </cell>
          <cell r="F1668" t="str">
            <v>胡胜</v>
          </cell>
          <cell r="G1668" t="str">
            <v>2004015</v>
          </cell>
          <cell r="H1668">
            <v>0</v>
          </cell>
          <cell r="I1668">
            <v>0</v>
          </cell>
          <cell r="J1668">
            <v>0</v>
          </cell>
          <cell r="K1668">
            <v>0</v>
          </cell>
          <cell r="L1668">
            <v>0</v>
          </cell>
          <cell r="M1668">
            <v>0</v>
          </cell>
          <cell r="N1668">
            <v>0</v>
          </cell>
          <cell r="O1668">
            <v>0</v>
          </cell>
        </row>
        <row r="1669">
          <cell r="C1669">
            <v>221102005835</v>
          </cell>
          <cell r="D1669" t="str">
            <v>10800221102005835</v>
          </cell>
          <cell r="E1669" t="str">
            <v>省级无铅卤化物钙钛矿纳米线光电探测器的制</v>
          </cell>
          <cell r="F1669" t="str">
            <v>周海</v>
          </cell>
          <cell r="G1669" t="str">
            <v>2021090</v>
          </cell>
          <cell r="H1669">
            <v>0</v>
          </cell>
          <cell r="I1669">
            <v>0</v>
          </cell>
          <cell r="J1669">
            <v>0</v>
          </cell>
          <cell r="K1669">
            <v>0</v>
          </cell>
          <cell r="L1669">
            <v>0</v>
          </cell>
          <cell r="M1669">
            <v>0</v>
          </cell>
          <cell r="N1669">
            <v>0</v>
          </cell>
          <cell r="O1669">
            <v>0</v>
          </cell>
        </row>
        <row r="1670">
          <cell r="C1670">
            <v>221102005836</v>
          </cell>
          <cell r="D1670" t="str">
            <v>10800221102005836</v>
          </cell>
          <cell r="E1670" t="str">
            <v>省级仿生扑翼机器人研制</v>
          </cell>
          <cell r="F1670" t="str">
            <v>任斌</v>
          </cell>
          <cell r="G1670" t="str">
            <v>2003008</v>
          </cell>
          <cell r="H1670">
            <v>0</v>
          </cell>
          <cell r="I1670">
            <v>0</v>
          </cell>
          <cell r="J1670">
            <v>0</v>
          </cell>
          <cell r="K1670">
            <v>0</v>
          </cell>
          <cell r="L1670">
            <v>0</v>
          </cell>
          <cell r="M1670">
            <v>0</v>
          </cell>
          <cell r="N1670">
            <v>0</v>
          </cell>
          <cell r="O1670">
            <v>0</v>
          </cell>
        </row>
        <row r="1671">
          <cell r="C1671">
            <v>221102005837</v>
          </cell>
          <cell r="D1671" t="str">
            <v>10800221102005837</v>
          </cell>
          <cell r="E1671" t="str">
            <v>校级基于深度学习的城市路面积水智能监测系</v>
          </cell>
          <cell r="F1671" t="str">
            <v>肖慧娟</v>
          </cell>
          <cell r="G1671" t="str">
            <v>1999005</v>
          </cell>
          <cell r="H1671">
            <v>0</v>
          </cell>
          <cell r="I1671">
            <v>0</v>
          </cell>
          <cell r="J1671">
            <v>0</v>
          </cell>
          <cell r="K1671">
            <v>0</v>
          </cell>
          <cell r="L1671">
            <v>0</v>
          </cell>
          <cell r="M1671">
            <v>0</v>
          </cell>
          <cell r="N1671">
            <v>0</v>
          </cell>
          <cell r="O1671">
            <v>0</v>
          </cell>
        </row>
        <row r="1672">
          <cell r="C1672">
            <v>221102005838</v>
          </cell>
          <cell r="D1672" t="str">
            <v>10800221102005838</v>
          </cell>
          <cell r="E1672" t="str">
            <v>校级人工智能优选科系统的设计与实现</v>
          </cell>
          <cell r="F1672" t="str">
            <v>钟雪峰</v>
          </cell>
          <cell r="G1672" t="str">
            <v>2021052</v>
          </cell>
          <cell r="H1672">
            <v>0</v>
          </cell>
          <cell r="I1672">
            <v>0</v>
          </cell>
          <cell r="J1672">
            <v>0</v>
          </cell>
          <cell r="K1672">
            <v>0</v>
          </cell>
          <cell r="L1672">
            <v>0</v>
          </cell>
          <cell r="M1672">
            <v>0</v>
          </cell>
          <cell r="N1672">
            <v>0</v>
          </cell>
          <cell r="O1672">
            <v>0</v>
          </cell>
        </row>
        <row r="1673">
          <cell r="C1673">
            <v>221102005839</v>
          </cell>
          <cell r="D1673" t="str">
            <v>10800221102005839</v>
          </cell>
          <cell r="E1673" t="str">
            <v>校级基于多水平搜索的蚁群优化算法及其应用</v>
          </cell>
          <cell r="F1673" t="str">
            <v>刘群锋</v>
          </cell>
          <cell r="G1673" t="str">
            <v>2004003</v>
          </cell>
          <cell r="H1673">
            <v>0</v>
          </cell>
          <cell r="I1673">
            <v>0</v>
          </cell>
          <cell r="J1673">
            <v>0</v>
          </cell>
          <cell r="K1673">
            <v>0</v>
          </cell>
          <cell r="L1673">
            <v>0</v>
          </cell>
          <cell r="M1673">
            <v>0</v>
          </cell>
          <cell r="N1673">
            <v>0</v>
          </cell>
          <cell r="O1673">
            <v>0</v>
          </cell>
        </row>
        <row r="1674">
          <cell r="C1674">
            <v>221102005840</v>
          </cell>
          <cell r="D1674" t="str">
            <v>10800221102005840</v>
          </cell>
          <cell r="E1674" t="str">
            <v>校级基于C#和Unity3D的游戏开发</v>
          </cell>
          <cell r="F1674" t="str">
            <v>曲超</v>
          </cell>
          <cell r="G1674" t="str">
            <v>2002013</v>
          </cell>
          <cell r="H1674">
            <v>0</v>
          </cell>
          <cell r="I1674">
            <v>0</v>
          </cell>
          <cell r="J1674">
            <v>0</v>
          </cell>
          <cell r="K1674">
            <v>0</v>
          </cell>
          <cell r="L1674">
            <v>0</v>
          </cell>
          <cell r="M1674">
            <v>0</v>
          </cell>
          <cell r="N1674">
            <v>0</v>
          </cell>
          <cell r="O1674">
            <v>0</v>
          </cell>
        </row>
        <row r="1675">
          <cell r="C1675">
            <v>221102005841</v>
          </cell>
          <cell r="D1675" t="str">
            <v>10800221102005841</v>
          </cell>
          <cell r="E1675" t="str">
            <v>校级基于人工智能的井盖安全监控系统研究</v>
          </cell>
          <cell r="F1675" t="str">
            <v>肖慧娟</v>
          </cell>
          <cell r="G1675" t="str">
            <v>1999005</v>
          </cell>
          <cell r="H1675">
            <v>0</v>
          </cell>
          <cell r="I1675">
            <v>0</v>
          </cell>
          <cell r="J1675">
            <v>0</v>
          </cell>
          <cell r="K1675">
            <v>0</v>
          </cell>
          <cell r="L1675">
            <v>0</v>
          </cell>
          <cell r="M1675">
            <v>0</v>
          </cell>
          <cell r="N1675">
            <v>0</v>
          </cell>
          <cell r="O1675">
            <v>0</v>
          </cell>
        </row>
        <row r="1676">
          <cell r="C1676">
            <v>221102005842</v>
          </cell>
          <cell r="D1676" t="str">
            <v>10800221102005842</v>
          </cell>
          <cell r="E1676" t="str">
            <v>校级基于微信小程序的实验室安全检查系统的</v>
          </cell>
          <cell r="F1676" t="str">
            <v>洪小宇</v>
          </cell>
          <cell r="G1676" t="str">
            <v>2013033</v>
          </cell>
          <cell r="H1676">
            <v>0</v>
          </cell>
          <cell r="I1676">
            <v>0</v>
          </cell>
          <cell r="J1676">
            <v>0</v>
          </cell>
          <cell r="K1676">
            <v>0</v>
          </cell>
          <cell r="L1676">
            <v>0</v>
          </cell>
          <cell r="M1676">
            <v>0</v>
          </cell>
          <cell r="N1676">
            <v>0</v>
          </cell>
          <cell r="O1676">
            <v>0</v>
          </cell>
        </row>
        <row r="1677">
          <cell r="C1677">
            <v>221102005843</v>
          </cell>
          <cell r="D1677" t="str">
            <v>10800221102005843</v>
          </cell>
          <cell r="E1677" t="str">
            <v>校级基于云边协同的企业任务优化调度系统</v>
          </cell>
          <cell r="F1677" t="str">
            <v>谭伟</v>
          </cell>
          <cell r="G1677" t="str">
            <v>2002052</v>
          </cell>
          <cell r="H1677">
            <v>0</v>
          </cell>
          <cell r="I1677">
            <v>0</v>
          </cell>
          <cell r="J1677">
            <v>0</v>
          </cell>
          <cell r="K1677">
            <v>0</v>
          </cell>
          <cell r="L1677">
            <v>0</v>
          </cell>
          <cell r="M1677">
            <v>0</v>
          </cell>
          <cell r="N1677">
            <v>0</v>
          </cell>
          <cell r="O1677">
            <v>0</v>
          </cell>
        </row>
        <row r="1678">
          <cell r="C1678">
            <v>221102005844</v>
          </cell>
          <cell r="D1678" t="str">
            <v>10800221102005844</v>
          </cell>
          <cell r="E1678" t="str">
            <v>校级面向校园安全的人体异常行为识别系统研</v>
          </cell>
          <cell r="F1678" t="str">
            <v>任子良</v>
          </cell>
          <cell r="G1678" t="str">
            <v>2021121</v>
          </cell>
          <cell r="H1678">
            <v>0</v>
          </cell>
          <cell r="I1678">
            <v>0</v>
          </cell>
          <cell r="J1678">
            <v>0</v>
          </cell>
          <cell r="K1678">
            <v>0</v>
          </cell>
          <cell r="L1678">
            <v>0</v>
          </cell>
          <cell r="M1678">
            <v>0</v>
          </cell>
          <cell r="N1678">
            <v>0</v>
          </cell>
          <cell r="O1678">
            <v>0</v>
          </cell>
        </row>
        <row r="1679">
          <cell r="C1679">
            <v>221102005845</v>
          </cell>
          <cell r="D1679" t="str">
            <v>10800221102005845</v>
          </cell>
          <cell r="E1679" t="str">
            <v>校级基于动量轮立方摆科普案例设计项</v>
          </cell>
          <cell r="F1679" t="str">
            <v>谢伟鹏</v>
          </cell>
          <cell r="G1679" t="str">
            <v>2007036</v>
          </cell>
          <cell r="H1679">
            <v>0</v>
          </cell>
          <cell r="I1679">
            <v>0</v>
          </cell>
          <cell r="J1679">
            <v>0</v>
          </cell>
          <cell r="K1679">
            <v>0</v>
          </cell>
          <cell r="L1679">
            <v>0</v>
          </cell>
          <cell r="M1679">
            <v>0</v>
          </cell>
          <cell r="N1679">
            <v>0</v>
          </cell>
          <cell r="O1679">
            <v>0</v>
          </cell>
        </row>
        <row r="1680">
          <cell r="C1680">
            <v>221102005846</v>
          </cell>
          <cell r="D1680" t="str">
            <v>10800221102005846</v>
          </cell>
          <cell r="E1680" t="str">
            <v>校级基于三维打印机的G-CODE科普案例</v>
          </cell>
          <cell r="F1680" t="str">
            <v>谢伟鹏</v>
          </cell>
          <cell r="G1680" t="str">
            <v>2007036</v>
          </cell>
          <cell r="H1680">
            <v>0</v>
          </cell>
          <cell r="I1680">
            <v>0</v>
          </cell>
          <cell r="J1680">
            <v>0</v>
          </cell>
          <cell r="K1680">
            <v>0</v>
          </cell>
          <cell r="L1680">
            <v>0</v>
          </cell>
          <cell r="M1680">
            <v>0</v>
          </cell>
          <cell r="N1680">
            <v>0</v>
          </cell>
          <cell r="O1680">
            <v>0</v>
          </cell>
        </row>
        <row r="1681">
          <cell r="C1681">
            <v>221102005847</v>
          </cell>
          <cell r="D1681" t="str">
            <v>10800221102005847</v>
          </cell>
          <cell r="E1681" t="str">
            <v>校级益智类小游戏设计和python实现</v>
          </cell>
          <cell r="F1681" t="str">
            <v>张丽芳</v>
          </cell>
          <cell r="G1681" t="str">
            <v>2017028</v>
          </cell>
          <cell r="H1681">
            <v>0</v>
          </cell>
          <cell r="I1681">
            <v>0</v>
          </cell>
          <cell r="J1681">
            <v>0</v>
          </cell>
          <cell r="K1681">
            <v>0</v>
          </cell>
          <cell r="L1681">
            <v>0</v>
          </cell>
          <cell r="M1681">
            <v>0</v>
          </cell>
          <cell r="N1681">
            <v>0</v>
          </cell>
          <cell r="O1681">
            <v>0</v>
          </cell>
        </row>
        <row r="1682">
          <cell r="C1682">
            <v>221102005848</v>
          </cell>
          <cell r="D1682" t="str">
            <v>10800221102005848</v>
          </cell>
          <cell r="E1682" t="str">
            <v>校级校内电动车车牌自动识别系统</v>
          </cell>
          <cell r="F1682" t="str">
            <v>张宁</v>
          </cell>
          <cell r="G1682" t="str">
            <v>2019008</v>
          </cell>
          <cell r="H1682">
            <v>0</v>
          </cell>
          <cell r="I1682">
            <v>0</v>
          </cell>
          <cell r="J1682">
            <v>0</v>
          </cell>
          <cell r="K1682">
            <v>0</v>
          </cell>
          <cell r="L1682">
            <v>0</v>
          </cell>
          <cell r="M1682">
            <v>0</v>
          </cell>
          <cell r="N1682">
            <v>0</v>
          </cell>
          <cell r="O1682">
            <v>0</v>
          </cell>
        </row>
        <row r="1683">
          <cell r="C1683">
            <v>221102005849</v>
          </cell>
          <cell r="D1683" t="str">
            <v>10800221102005849</v>
          </cell>
          <cell r="E1683" t="str">
            <v>校级基于深度学习的网络舆情实时监督系统的</v>
          </cell>
          <cell r="F1683" t="str">
            <v>魏文红</v>
          </cell>
          <cell r="G1683" t="str">
            <v>2009012</v>
          </cell>
          <cell r="H1683">
            <v>0</v>
          </cell>
          <cell r="I1683">
            <v>0</v>
          </cell>
          <cell r="J1683">
            <v>0</v>
          </cell>
          <cell r="K1683">
            <v>0</v>
          </cell>
          <cell r="L1683">
            <v>0</v>
          </cell>
          <cell r="M1683">
            <v>0</v>
          </cell>
          <cell r="N1683">
            <v>0</v>
          </cell>
          <cell r="O1683">
            <v>0</v>
          </cell>
        </row>
        <row r="1684">
          <cell r="C1684">
            <v>221102005850</v>
          </cell>
          <cell r="D1684" t="str">
            <v>10800221102005850</v>
          </cell>
          <cell r="E1684" t="str">
            <v>校级基于springsecurity协同</v>
          </cell>
          <cell r="F1684" t="str">
            <v>李新</v>
          </cell>
          <cell r="G1684" t="str">
            <v>2020111</v>
          </cell>
          <cell r="H1684">
            <v>0</v>
          </cell>
          <cell r="I1684">
            <v>0</v>
          </cell>
          <cell r="J1684">
            <v>0</v>
          </cell>
          <cell r="K1684">
            <v>0</v>
          </cell>
          <cell r="L1684">
            <v>0</v>
          </cell>
          <cell r="M1684">
            <v>0</v>
          </cell>
          <cell r="N1684">
            <v>0</v>
          </cell>
          <cell r="O1684">
            <v>0</v>
          </cell>
        </row>
        <row r="1685">
          <cell r="C1685">
            <v>221102005851</v>
          </cell>
          <cell r="D1685" t="str">
            <v>10800221102005851</v>
          </cell>
          <cell r="E1685" t="str">
            <v>校级享趣学</v>
          </cell>
          <cell r="F1685" t="str">
            <v>林梓钘</v>
          </cell>
          <cell r="G1685" t="str">
            <v>2019088</v>
          </cell>
          <cell r="H1685">
            <v>0</v>
          </cell>
          <cell r="I1685">
            <v>0</v>
          </cell>
          <cell r="J1685">
            <v>0</v>
          </cell>
          <cell r="K1685">
            <v>0</v>
          </cell>
          <cell r="L1685">
            <v>0</v>
          </cell>
          <cell r="M1685">
            <v>0</v>
          </cell>
          <cell r="N1685">
            <v>0</v>
          </cell>
          <cell r="O1685">
            <v>0</v>
          </cell>
        </row>
        <row r="1686">
          <cell r="C1686">
            <v>221102005852</v>
          </cell>
          <cell r="D1686" t="str">
            <v>10800221102005852</v>
          </cell>
          <cell r="E1686" t="str">
            <v>校级速卷王</v>
          </cell>
          <cell r="F1686" t="str">
            <v>林梓钘</v>
          </cell>
          <cell r="G1686" t="str">
            <v>2019088</v>
          </cell>
          <cell r="H1686">
            <v>0</v>
          </cell>
          <cell r="I1686">
            <v>0</v>
          </cell>
          <cell r="J1686">
            <v>0</v>
          </cell>
          <cell r="K1686">
            <v>0</v>
          </cell>
          <cell r="L1686">
            <v>0</v>
          </cell>
          <cell r="M1686">
            <v>0</v>
          </cell>
          <cell r="N1686">
            <v>0</v>
          </cell>
          <cell r="O1686">
            <v>0</v>
          </cell>
        </row>
        <row r="1687">
          <cell r="C1687">
            <v>221102005853</v>
          </cell>
          <cell r="D1687" t="str">
            <v>10800221102005853</v>
          </cell>
          <cell r="E1687" t="str">
            <v>校级基于Hi3516DV300的人脸识别</v>
          </cell>
          <cell r="F1687" t="str">
            <v>刘文果</v>
          </cell>
          <cell r="G1687" t="str">
            <v>2016029</v>
          </cell>
          <cell r="H1687">
            <v>0</v>
          </cell>
          <cell r="I1687">
            <v>0</v>
          </cell>
          <cell r="J1687">
            <v>0</v>
          </cell>
          <cell r="K1687">
            <v>0</v>
          </cell>
          <cell r="L1687">
            <v>0</v>
          </cell>
          <cell r="M1687">
            <v>0</v>
          </cell>
          <cell r="N1687">
            <v>0</v>
          </cell>
          <cell r="O1687">
            <v>0</v>
          </cell>
        </row>
        <row r="1688">
          <cell r="C1688">
            <v>221102005854</v>
          </cell>
          <cell r="D1688" t="str">
            <v>10800221102005854</v>
          </cell>
          <cell r="E1688" t="str">
            <v>校级基于图神经网络的个性化推荐算法研究</v>
          </cell>
          <cell r="F1688" t="str">
            <v>李新</v>
          </cell>
          <cell r="G1688" t="str">
            <v>2020111</v>
          </cell>
          <cell r="H1688">
            <v>0</v>
          </cell>
          <cell r="I1688">
            <v>0</v>
          </cell>
          <cell r="J1688">
            <v>0</v>
          </cell>
          <cell r="K1688">
            <v>0</v>
          </cell>
          <cell r="L1688">
            <v>0</v>
          </cell>
          <cell r="M1688">
            <v>0</v>
          </cell>
          <cell r="N1688">
            <v>0</v>
          </cell>
          <cell r="O1688">
            <v>0</v>
          </cell>
        </row>
        <row r="1689">
          <cell r="C1689">
            <v>221102005855</v>
          </cell>
          <cell r="D1689" t="str">
            <v>10800221102005855</v>
          </cell>
          <cell r="E1689" t="str">
            <v>校级东莞理工学院比赛及获奖信息管理系统</v>
          </cell>
          <cell r="F1689" t="str">
            <v>张福勇</v>
          </cell>
          <cell r="G1689" t="str">
            <v>2012038</v>
          </cell>
          <cell r="H1689">
            <v>0</v>
          </cell>
          <cell r="I1689">
            <v>0</v>
          </cell>
          <cell r="J1689">
            <v>0</v>
          </cell>
          <cell r="K1689">
            <v>0</v>
          </cell>
          <cell r="L1689">
            <v>0</v>
          </cell>
          <cell r="M1689">
            <v>0</v>
          </cell>
          <cell r="N1689">
            <v>0</v>
          </cell>
          <cell r="O1689">
            <v>0</v>
          </cell>
        </row>
        <row r="1690">
          <cell r="C1690">
            <v>221102005856</v>
          </cell>
          <cell r="D1690" t="str">
            <v>10800221102005856</v>
          </cell>
          <cell r="E1690" t="str">
            <v>校级基于深度集成模型的人脸识别系统</v>
          </cell>
          <cell r="F1690" t="str">
            <v>张福勇</v>
          </cell>
          <cell r="G1690" t="str">
            <v>2012038</v>
          </cell>
          <cell r="H1690">
            <v>0</v>
          </cell>
          <cell r="I1690">
            <v>0</v>
          </cell>
          <cell r="J1690">
            <v>0</v>
          </cell>
          <cell r="K1690">
            <v>0</v>
          </cell>
          <cell r="L1690">
            <v>0</v>
          </cell>
          <cell r="M1690">
            <v>0</v>
          </cell>
          <cell r="N1690">
            <v>0</v>
          </cell>
          <cell r="O1690">
            <v>0</v>
          </cell>
        </row>
        <row r="1691">
          <cell r="C1691">
            <v>221102005857</v>
          </cell>
          <cell r="D1691" t="str">
            <v>10800221102005857</v>
          </cell>
          <cell r="E1691" t="str">
            <v>校级“超A策划”（superAplan）</v>
          </cell>
          <cell r="F1691" t="str">
            <v>黄斌</v>
          </cell>
          <cell r="G1691" t="str">
            <v>2020061</v>
          </cell>
          <cell r="H1691">
            <v>0</v>
          </cell>
          <cell r="I1691">
            <v>0</v>
          </cell>
          <cell r="J1691">
            <v>0</v>
          </cell>
          <cell r="K1691">
            <v>0</v>
          </cell>
          <cell r="L1691">
            <v>0</v>
          </cell>
          <cell r="M1691">
            <v>0</v>
          </cell>
          <cell r="N1691">
            <v>0</v>
          </cell>
          <cell r="O1691">
            <v>0</v>
          </cell>
        </row>
        <row r="1692">
          <cell r="C1692">
            <v>221102005858</v>
          </cell>
          <cell r="D1692" t="str">
            <v>10800221102005858</v>
          </cell>
          <cell r="E1692" t="str">
            <v>校级地下停车场安全监控系统</v>
          </cell>
          <cell r="F1692" t="str">
            <v>孙泽文</v>
          </cell>
          <cell r="G1692" t="str">
            <v>2018057</v>
          </cell>
          <cell r="H1692">
            <v>0</v>
          </cell>
          <cell r="I1692">
            <v>0</v>
          </cell>
          <cell r="J1692">
            <v>0</v>
          </cell>
          <cell r="K1692">
            <v>0</v>
          </cell>
          <cell r="L1692">
            <v>0</v>
          </cell>
          <cell r="M1692">
            <v>0</v>
          </cell>
          <cell r="N1692">
            <v>0</v>
          </cell>
          <cell r="O1692">
            <v>0</v>
          </cell>
        </row>
        <row r="1693">
          <cell r="C1693">
            <v>221102005859</v>
          </cell>
          <cell r="D1693" t="str">
            <v>10800221102005859</v>
          </cell>
          <cell r="E1693" t="str">
            <v>校级基于STM32的智能晾衣架</v>
          </cell>
          <cell r="F1693" t="str">
            <v>孙泽文</v>
          </cell>
          <cell r="G1693" t="str">
            <v>2018057</v>
          </cell>
          <cell r="H1693">
            <v>0</v>
          </cell>
          <cell r="I1693">
            <v>0</v>
          </cell>
          <cell r="J1693">
            <v>0</v>
          </cell>
          <cell r="K1693">
            <v>0</v>
          </cell>
          <cell r="L1693">
            <v>0</v>
          </cell>
          <cell r="M1693">
            <v>0</v>
          </cell>
          <cell r="N1693">
            <v>0</v>
          </cell>
          <cell r="O1693">
            <v>0</v>
          </cell>
        </row>
        <row r="1694">
          <cell r="C1694">
            <v>221102005860</v>
          </cell>
          <cell r="D1694" t="str">
            <v>10800221102005860</v>
          </cell>
          <cell r="E1694" t="str">
            <v>校级高增益储能变流器</v>
          </cell>
          <cell r="F1694" t="str">
            <v>张志</v>
          </cell>
          <cell r="G1694" t="str">
            <v>2013017</v>
          </cell>
          <cell r="H1694">
            <v>0</v>
          </cell>
          <cell r="I1694">
            <v>1000</v>
          </cell>
          <cell r="J1694">
            <v>992.95</v>
          </cell>
          <cell r="K1694">
            <v>7.05</v>
          </cell>
          <cell r="L1694">
            <v>0</v>
          </cell>
          <cell r="M1694">
            <v>0</v>
          </cell>
          <cell r="N1694">
            <v>0</v>
          </cell>
          <cell r="O1694">
            <v>7.05</v>
          </cell>
        </row>
        <row r="1695">
          <cell r="C1695">
            <v>221102005861</v>
          </cell>
          <cell r="D1695" t="str">
            <v>10800221102005861</v>
          </cell>
          <cell r="E1695" t="str">
            <v>校级“小莱特”智能云护眼台灯</v>
          </cell>
          <cell r="F1695" t="str">
            <v>曾志峰</v>
          </cell>
          <cell r="G1695" t="str">
            <v>2004018</v>
          </cell>
          <cell r="H1695">
            <v>0</v>
          </cell>
          <cell r="I1695">
            <v>0</v>
          </cell>
          <cell r="J1695">
            <v>0</v>
          </cell>
          <cell r="K1695">
            <v>0</v>
          </cell>
          <cell r="L1695">
            <v>0</v>
          </cell>
          <cell r="M1695">
            <v>0</v>
          </cell>
          <cell r="N1695">
            <v>0</v>
          </cell>
          <cell r="O1695">
            <v>0</v>
          </cell>
        </row>
        <row r="1696">
          <cell r="C1696">
            <v>221102005862</v>
          </cell>
          <cell r="D1696" t="str">
            <v>10800221102005862</v>
          </cell>
          <cell r="E1696" t="str">
            <v>校级基于TracePro的大功率COB</v>
          </cell>
          <cell r="F1696" t="str">
            <v>王红成</v>
          </cell>
          <cell r="G1696" t="str">
            <v>2007023</v>
          </cell>
          <cell r="H1696">
            <v>0</v>
          </cell>
          <cell r="I1696">
            <v>0</v>
          </cell>
          <cell r="J1696">
            <v>0</v>
          </cell>
          <cell r="K1696">
            <v>0</v>
          </cell>
          <cell r="L1696">
            <v>0</v>
          </cell>
          <cell r="M1696">
            <v>0</v>
          </cell>
          <cell r="N1696">
            <v>0</v>
          </cell>
          <cell r="O1696">
            <v>0</v>
          </cell>
        </row>
        <row r="1697">
          <cell r="C1697">
            <v>221102005863</v>
          </cell>
          <cell r="D1697" t="str">
            <v>10800221102005863</v>
          </cell>
          <cell r="E1697" t="str">
            <v>校级智能室内控制系统</v>
          </cell>
          <cell r="F1697" t="str">
            <v>赖颖昕</v>
          </cell>
          <cell r="G1697" t="str">
            <v>2008018</v>
          </cell>
          <cell r="H1697">
            <v>0</v>
          </cell>
          <cell r="I1697">
            <v>0</v>
          </cell>
          <cell r="J1697">
            <v>0</v>
          </cell>
          <cell r="K1697">
            <v>0</v>
          </cell>
          <cell r="L1697">
            <v>0</v>
          </cell>
          <cell r="M1697">
            <v>0</v>
          </cell>
          <cell r="N1697">
            <v>0</v>
          </cell>
          <cell r="O1697">
            <v>0</v>
          </cell>
        </row>
        <row r="1698">
          <cell r="C1698">
            <v>221102005864</v>
          </cell>
          <cell r="D1698" t="str">
            <v>10800221102005864</v>
          </cell>
          <cell r="E1698" t="str">
            <v>校级一种集成电机控制与电调控制的驱动模块</v>
          </cell>
          <cell r="F1698" t="str">
            <v>周清峰</v>
          </cell>
          <cell r="G1698" t="str">
            <v>2017804</v>
          </cell>
          <cell r="H1698">
            <v>0</v>
          </cell>
          <cell r="I1698">
            <v>0</v>
          </cell>
          <cell r="J1698">
            <v>0</v>
          </cell>
          <cell r="K1698">
            <v>0</v>
          </cell>
          <cell r="L1698">
            <v>0</v>
          </cell>
          <cell r="M1698">
            <v>0</v>
          </cell>
          <cell r="N1698">
            <v>0</v>
          </cell>
          <cell r="O1698">
            <v>0</v>
          </cell>
        </row>
        <row r="1699">
          <cell r="C1699">
            <v>221102005865</v>
          </cell>
          <cell r="D1699" t="str">
            <v>10800221102005865</v>
          </cell>
          <cell r="E1699" t="str">
            <v>校级多功能便携式显示屏</v>
          </cell>
          <cell r="F1699" t="str">
            <v>陈平平</v>
          </cell>
          <cell r="G1699" t="str">
            <v>2006043</v>
          </cell>
          <cell r="H1699">
            <v>0</v>
          </cell>
          <cell r="I1699">
            <v>0</v>
          </cell>
          <cell r="J1699">
            <v>0</v>
          </cell>
          <cell r="K1699">
            <v>0</v>
          </cell>
          <cell r="L1699">
            <v>0</v>
          </cell>
          <cell r="M1699">
            <v>0</v>
          </cell>
          <cell r="N1699">
            <v>0</v>
          </cell>
          <cell r="O1699">
            <v>0</v>
          </cell>
        </row>
        <row r="1700">
          <cell r="C1700">
            <v>221102005866</v>
          </cell>
          <cell r="D1700" t="str">
            <v>10800221102005866</v>
          </cell>
          <cell r="E1700" t="str">
            <v>校级无线指纹门禁控制系统</v>
          </cell>
          <cell r="F1700" t="str">
            <v>刘慧杰</v>
          </cell>
          <cell r="G1700" t="str">
            <v>2003014</v>
          </cell>
          <cell r="H1700">
            <v>0</v>
          </cell>
          <cell r="I1700">
            <v>0</v>
          </cell>
          <cell r="J1700">
            <v>0</v>
          </cell>
          <cell r="K1700">
            <v>0</v>
          </cell>
          <cell r="L1700">
            <v>0</v>
          </cell>
          <cell r="M1700">
            <v>0</v>
          </cell>
          <cell r="N1700">
            <v>0</v>
          </cell>
          <cell r="O1700">
            <v>0</v>
          </cell>
        </row>
        <row r="1701">
          <cell r="C1701">
            <v>221102005867</v>
          </cell>
          <cell r="D1701" t="str">
            <v>10800221102005867</v>
          </cell>
          <cell r="E1701" t="str">
            <v>校级基于ZYNQ的车载目标检测系统检测设</v>
          </cell>
          <cell r="F1701" t="str">
            <v>姚娜</v>
          </cell>
          <cell r="G1701" t="str">
            <v>2011024</v>
          </cell>
          <cell r="H1701">
            <v>0</v>
          </cell>
          <cell r="I1701">
            <v>0</v>
          </cell>
          <cell r="J1701">
            <v>0</v>
          </cell>
          <cell r="K1701">
            <v>0</v>
          </cell>
          <cell r="L1701">
            <v>0</v>
          </cell>
          <cell r="M1701">
            <v>0</v>
          </cell>
          <cell r="N1701">
            <v>0</v>
          </cell>
          <cell r="O1701">
            <v>0</v>
          </cell>
        </row>
        <row r="1702">
          <cell r="C1702">
            <v>221102005868</v>
          </cell>
          <cell r="D1702" t="str">
            <v>10800221102005868</v>
          </cell>
          <cell r="E1702" t="str">
            <v>校级一种基于电磁耦合的双频北斗导航天线研</v>
          </cell>
          <cell r="F1702" t="str">
            <v>钟增培</v>
          </cell>
          <cell r="G1702" t="str">
            <v>2022006</v>
          </cell>
          <cell r="H1702">
            <v>0</v>
          </cell>
          <cell r="I1702">
            <v>0</v>
          </cell>
          <cell r="J1702">
            <v>0</v>
          </cell>
          <cell r="K1702">
            <v>0</v>
          </cell>
          <cell r="L1702">
            <v>0</v>
          </cell>
          <cell r="M1702">
            <v>0</v>
          </cell>
          <cell r="N1702">
            <v>0</v>
          </cell>
          <cell r="O1702">
            <v>0</v>
          </cell>
        </row>
        <row r="1703">
          <cell r="C1703">
            <v>221102005869</v>
          </cell>
          <cell r="D1703" t="str">
            <v>10800221102005869</v>
          </cell>
          <cell r="E1703" t="str">
            <v>校级疫情防控GPS定位无人送餐智能车</v>
          </cell>
          <cell r="F1703" t="str">
            <v>姚娜</v>
          </cell>
          <cell r="G1703" t="str">
            <v>2011024</v>
          </cell>
          <cell r="H1703">
            <v>0</v>
          </cell>
          <cell r="I1703">
            <v>0</v>
          </cell>
          <cell r="J1703">
            <v>0</v>
          </cell>
          <cell r="K1703">
            <v>0</v>
          </cell>
          <cell r="L1703">
            <v>0</v>
          </cell>
          <cell r="M1703">
            <v>0</v>
          </cell>
          <cell r="N1703">
            <v>0</v>
          </cell>
          <cell r="O1703">
            <v>0</v>
          </cell>
        </row>
        <row r="1704">
          <cell r="C1704">
            <v>221102005870</v>
          </cell>
          <cell r="D1704" t="str">
            <v>10800221102005870</v>
          </cell>
          <cell r="E1704" t="str">
            <v>校级一种基于模式调控的宽频北斗导航天线研</v>
          </cell>
          <cell r="F1704" t="str">
            <v>钟增培</v>
          </cell>
          <cell r="G1704" t="str">
            <v>2022006</v>
          </cell>
          <cell r="H1704">
            <v>0</v>
          </cell>
          <cell r="I1704">
            <v>0</v>
          </cell>
          <cell r="J1704">
            <v>0</v>
          </cell>
          <cell r="K1704">
            <v>0</v>
          </cell>
          <cell r="L1704">
            <v>0</v>
          </cell>
          <cell r="M1704">
            <v>0</v>
          </cell>
          <cell r="N1704">
            <v>0</v>
          </cell>
          <cell r="O1704">
            <v>0</v>
          </cell>
        </row>
        <row r="1705">
          <cell r="C1705">
            <v>221102005871</v>
          </cell>
          <cell r="D1705" t="str">
            <v>10800221102005871</v>
          </cell>
          <cell r="E1705" t="str">
            <v>校级基于语音系统的智能氛围灯</v>
          </cell>
          <cell r="F1705" t="str">
            <v>雷瑞庭</v>
          </cell>
          <cell r="G1705" t="str">
            <v>2008044</v>
          </cell>
          <cell r="H1705">
            <v>0</v>
          </cell>
          <cell r="I1705">
            <v>0</v>
          </cell>
          <cell r="J1705">
            <v>0</v>
          </cell>
          <cell r="K1705">
            <v>0</v>
          </cell>
          <cell r="L1705">
            <v>0</v>
          </cell>
          <cell r="M1705">
            <v>0</v>
          </cell>
          <cell r="N1705">
            <v>0</v>
          </cell>
          <cell r="O1705">
            <v>0</v>
          </cell>
        </row>
        <row r="1706">
          <cell r="C1706">
            <v>221102005872</v>
          </cell>
          <cell r="D1706" t="str">
            <v>10800221102005872</v>
          </cell>
          <cell r="E1706" t="str">
            <v>校级广深莞三地住宅小区共有建筑及设施后运</v>
          </cell>
          <cell r="F1706" t="str">
            <v>李春红</v>
          </cell>
          <cell r="G1706" t="str">
            <v>2005029</v>
          </cell>
          <cell r="H1706">
            <v>0</v>
          </cell>
          <cell r="I1706">
            <v>0</v>
          </cell>
          <cell r="J1706">
            <v>0</v>
          </cell>
          <cell r="K1706">
            <v>0</v>
          </cell>
          <cell r="L1706">
            <v>0</v>
          </cell>
          <cell r="M1706">
            <v>0</v>
          </cell>
          <cell r="N1706">
            <v>0</v>
          </cell>
          <cell r="O1706">
            <v>0</v>
          </cell>
        </row>
        <row r="1707">
          <cell r="C1707">
            <v>221102005873</v>
          </cell>
          <cell r="D1707" t="str">
            <v>10800221102005873</v>
          </cell>
          <cell r="E1707" t="str">
            <v>校级铝模板对混凝土回弹强度影响研究</v>
          </cell>
          <cell r="F1707" t="str">
            <v>于国友</v>
          </cell>
          <cell r="G1707" t="str">
            <v>2006036</v>
          </cell>
          <cell r="H1707">
            <v>0</v>
          </cell>
          <cell r="I1707">
            <v>0</v>
          </cell>
          <cell r="J1707">
            <v>0</v>
          </cell>
          <cell r="K1707">
            <v>0</v>
          </cell>
          <cell r="L1707">
            <v>0</v>
          </cell>
          <cell r="M1707">
            <v>0</v>
          </cell>
          <cell r="N1707">
            <v>0</v>
          </cell>
          <cell r="O1707">
            <v>0</v>
          </cell>
        </row>
        <row r="1708">
          <cell r="C1708">
            <v>221102005874</v>
          </cell>
          <cell r="D1708" t="str">
            <v>10800221102005874</v>
          </cell>
          <cell r="E1708" t="str">
            <v>校级电化学修饰电极测定水中抗坏血酸的研究</v>
          </cell>
          <cell r="F1708" t="str">
            <v>蔡丽蓉</v>
          </cell>
          <cell r="G1708" t="str">
            <v>2015013</v>
          </cell>
          <cell r="H1708">
            <v>0</v>
          </cell>
          <cell r="I1708">
            <v>0</v>
          </cell>
          <cell r="J1708">
            <v>0</v>
          </cell>
          <cell r="K1708">
            <v>0</v>
          </cell>
          <cell r="L1708">
            <v>0</v>
          </cell>
          <cell r="M1708">
            <v>0</v>
          </cell>
          <cell r="N1708">
            <v>0</v>
          </cell>
          <cell r="O1708">
            <v>0</v>
          </cell>
        </row>
        <row r="1709">
          <cell r="C1709">
            <v>221102005875</v>
          </cell>
          <cell r="D1709" t="str">
            <v>10800221102005875</v>
          </cell>
          <cell r="E1709" t="str">
            <v>校级骨料对盾构渣土免烧砖性能的影响研究</v>
          </cell>
          <cell r="F1709" t="str">
            <v>高品海</v>
          </cell>
          <cell r="G1709" t="str">
            <v>2019017</v>
          </cell>
          <cell r="H1709">
            <v>0</v>
          </cell>
          <cell r="I1709">
            <v>0</v>
          </cell>
          <cell r="J1709">
            <v>0</v>
          </cell>
          <cell r="K1709">
            <v>0</v>
          </cell>
          <cell r="L1709">
            <v>0</v>
          </cell>
          <cell r="M1709">
            <v>0</v>
          </cell>
          <cell r="N1709">
            <v>0</v>
          </cell>
          <cell r="O1709">
            <v>0</v>
          </cell>
        </row>
        <row r="1710">
          <cell r="C1710">
            <v>221102005876</v>
          </cell>
          <cell r="D1710" t="str">
            <v>10800221102005876</v>
          </cell>
          <cell r="E1710" t="str">
            <v>校级硫酸钙-碳酸钙双晶须增强高性能混凝土</v>
          </cell>
          <cell r="F1710" t="str">
            <v>花开慧</v>
          </cell>
          <cell r="G1710" t="str">
            <v>2017076</v>
          </cell>
          <cell r="H1710">
            <v>0</v>
          </cell>
          <cell r="I1710">
            <v>0</v>
          </cell>
          <cell r="J1710">
            <v>0</v>
          </cell>
          <cell r="K1710">
            <v>0</v>
          </cell>
          <cell r="L1710">
            <v>0</v>
          </cell>
          <cell r="M1710">
            <v>0</v>
          </cell>
          <cell r="N1710">
            <v>0</v>
          </cell>
          <cell r="O1710">
            <v>0</v>
          </cell>
        </row>
        <row r="1711">
          <cell r="C1711">
            <v>221102005877</v>
          </cell>
          <cell r="D1711" t="str">
            <v>10800221102005877</v>
          </cell>
          <cell r="E1711" t="str">
            <v>校级3D打印铁基材料在有机废水处理中的应</v>
          </cell>
          <cell r="F1711" t="str">
            <v>李丹</v>
          </cell>
          <cell r="G1711" t="str">
            <v>2018115</v>
          </cell>
          <cell r="H1711">
            <v>0</v>
          </cell>
          <cell r="I1711">
            <v>0</v>
          </cell>
          <cell r="J1711">
            <v>0</v>
          </cell>
          <cell r="K1711">
            <v>0</v>
          </cell>
          <cell r="L1711">
            <v>0</v>
          </cell>
          <cell r="M1711">
            <v>0</v>
          </cell>
          <cell r="N1711">
            <v>0</v>
          </cell>
          <cell r="O1711">
            <v>0</v>
          </cell>
        </row>
        <row r="1712">
          <cell r="C1712">
            <v>221102005878</v>
          </cell>
          <cell r="D1712" t="str">
            <v>10800221102005878</v>
          </cell>
          <cell r="E1712" t="str">
            <v>校级疏水改性活性炭的制备及吸附VOCs的</v>
          </cell>
          <cell r="F1712" t="str">
            <v>张优</v>
          </cell>
          <cell r="G1712" t="str">
            <v>2018094</v>
          </cell>
          <cell r="H1712">
            <v>0</v>
          </cell>
          <cell r="I1712">
            <v>0</v>
          </cell>
          <cell r="J1712">
            <v>0</v>
          </cell>
          <cell r="K1712">
            <v>0</v>
          </cell>
          <cell r="L1712">
            <v>0</v>
          </cell>
          <cell r="M1712">
            <v>0</v>
          </cell>
          <cell r="N1712">
            <v>0</v>
          </cell>
          <cell r="O1712">
            <v>0</v>
          </cell>
        </row>
        <row r="1713">
          <cell r="C1713">
            <v>221102005879</v>
          </cell>
          <cell r="D1713" t="str">
            <v>10800221102005879</v>
          </cell>
          <cell r="E1713" t="str">
            <v>校级3D打印钛基形稳电极处理难降解有机废</v>
          </cell>
          <cell r="F1713" t="str">
            <v>张云飞</v>
          </cell>
          <cell r="G1713" t="str">
            <v>2017073</v>
          </cell>
          <cell r="H1713">
            <v>0</v>
          </cell>
          <cell r="I1713">
            <v>0</v>
          </cell>
          <cell r="J1713">
            <v>0</v>
          </cell>
          <cell r="K1713">
            <v>0</v>
          </cell>
          <cell r="L1713">
            <v>0</v>
          </cell>
          <cell r="M1713">
            <v>0</v>
          </cell>
          <cell r="N1713">
            <v>0</v>
          </cell>
          <cell r="O1713">
            <v>0</v>
          </cell>
        </row>
        <row r="1714">
          <cell r="C1714">
            <v>221102005880</v>
          </cell>
          <cell r="D1714" t="str">
            <v>10800221102005880</v>
          </cell>
          <cell r="E1714" t="str">
            <v>校级新型负刚度阻尼器</v>
          </cell>
          <cell r="F1714" t="str">
            <v>刘良坤</v>
          </cell>
          <cell r="G1714" t="str">
            <v>2018070</v>
          </cell>
          <cell r="H1714">
            <v>0</v>
          </cell>
          <cell r="I1714">
            <v>0</v>
          </cell>
          <cell r="J1714">
            <v>0</v>
          </cell>
          <cell r="K1714">
            <v>0</v>
          </cell>
          <cell r="L1714">
            <v>0</v>
          </cell>
          <cell r="M1714">
            <v>0</v>
          </cell>
          <cell r="N1714">
            <v>0</v>
          </cell>
          <cell r="O1714">
            <v>0</v>
          </cell>
        </row>
        <row r="1715">
          <cell r="C1715">
            <v>221102005881</v>
          </cell>
          <cell r="D1715" t="str">
            <v>10800221102005881</v>
          </cell>
          <cell r="E1715" t="str">
            <v>校级二茂铁基可逆表面活性剂的制备以其在有</v>
          </cell>
          <cell r="F1715" t="str">
            <v>程志毓</v>
          </cell>
          <cell r="G1715" t="str">
            <v>2012049</v>
          </cell>
          <cell r="H1715">
            <v>0</v>
          </cell>
          <cell r="I1715">
            <v>0</v>
          </cell>
          <cell r="J1715">
            <v>0</v>
          </cell>
          <cell r="K1715">
            <v>0</v>
          </cell>
          <cell r="L1715">
            <v>0</v>
          </cell>
          <cell r="M1715">
            <v>0</v>
          </cell>
          <cell r="N1715">
            <v>0</v>
          </cell>
          <cell r="O1715">
            <v>0</v>
          </cell>
        </row>
        <row r="1716">
          <cell r="C1716">
            <v>221102005882</v>
          </cell>
          <cell r="D1716" t="str">
            <v>10800221102005882</v>
          </cell>
          <cell r="E1716" t="str">
            <v>校级氧化铋复合电极的制备及其用于偶氮染料</v>
          </cell>
          <cell r="F1716" t="str">
            <v>邱永福</v>
          </cell>
          <cell r="G1716" t="str">
            <v>2009016</v>
          </cell>
          <cell r="H1716">
            <v>0</v>
          </cell>
          <cell r="I1716">
            <v>0</v>
          </cell>
          <cell r="J1716">
            <v>0</v>
          </cell>
          <cell r="K1716">
            <v>0</v>
          </cell>
          <cell r="L1716">
            <v>0</v>
          </cell>
          <cell r="M1716">
            <v>0</v>
          </cell>
          <cell r="N1716">
            <v>0</v>
          </cell>
          <cell r="O1716">
            <v>0</v>
          </cell>
        </row>
        <row r="1717">
          <cell r="C1717">
            <v>221102005883</v>
          </cell>
          <cell r="D1717" t="str">
            <v>10800221102005883</v>
          </cell>
          <cell r="E1717" t="str">
            <v>校级Pt/CeO2催化剂金属与载体间强相</v>
          </cell>
          <cell r="F1717" t="str">
            <v>彭若斯</v>
          </cell>
          <cell r="G1717" t="str">
            <v>2018063</v>
          </cell>
          <cell r="H1717">
            <v>0</v>
          </cell>
          <cell r="I1717">
            <v>0</v>
          </cell>
          <cell r="J1717">
            <v>0</v>
          </cell>
          <cell r="K1717">
            <v>0</v>
          </cell>
          <cell r="L1717">
            <v>0</v>
          </cell>
          <cell r="M1717">
            <v>0</v>
          </cell>
          <cell r="N1717">
            <v>0</v>
          </cell>
          <cell r="O1717">
            <v>0</v>
          </cell>
        </row>
        <row r="1718">
          <cell r="C1718">
            <v>221102005884</v>
          </cell>
          <cell r="D1718" t="str">
            <v>10800221102005884</v>
          </cell>
          <cell r="E1718" t="str">
            <v>校级可回收双止水对拉螺杆施工关键技术研究</v>
          </cell>
          <cell r="F1718" t="str">
            <v>马崇武</v>
          </cell>
          <cell r="G1718" t="str">
            <v>2005009</v>
          </cell>
          <cell r="H1718">
            <v>0</v>
          </cell>
          <cell r="I1718">
            <v>0</v>
          </cell>
          <cell r="J1718">
            <v>0</v>
          </cell>
          <cell r="K1718">
            <v>0</v>
          </cell>
          <cell r="L1718">
            <v>0</v>
          </cell>
          <cell r="M1718">
            <v>0</v>
          </cell>
          <cell r="N1718">
            <v>0</v>
          </cell>
          <cell r="O1718">
            <v>0</v>
          </cell>
        </row>
        <row r="1719">
          <cell r="C1719">
            <v>221102005885</v>
          </cell>
          <cell r="D1719" t="str">
            <v>10800221102005885</v>
          </cell>
          <cell r="E1719" t="str">
            <v>校级温泉酒店预制装配式浴（泡）池施工关键</v>
          </cell>
          <cell r="F1719" t="str">
            <v>孙成访</v>
          </cell>
          <cell r="G1719" t="str">
            <v>2006002</v>
          </cell>
          <cell r="H1719">
            <v>0</v>
          </cell>
          <cell r="I1719">
            <v>0</v>
          </cell>
          <cell r="J1719">
            <v>0</v>
          </cell>
          <cell r="K1719">
            <v>0</v>
          </cell>
          <cell r="L1719">
            <v>0</v>
          </cell>
          <cell r="M1719">
            <v>0</v>
          </cell>
          <cell r="N1719">
            <v>0</v>
          </cell>
          <cell r="O1719">
            <v>0</v>
          </cell>
        </row>
        <row r="1720">
          <cell r="C1720">
            <v>221102005886</v>
          </cell>
          <cell r="D1720" t="str">
            <v>10800221102005886</v>
          </cell>
          <cell r="E1720" t="str">
            <v>校级漆酶改造及其对多环芳烃的降解效果研究</v>
          </cell>
          <cell r="F1720" t="str">
            <v>吕小梅</v>
          </cell>
          <cell r="G1720" t="str">
            <v>2017158</v>
          </cell>
          <cell r="H1720">
            <v>0</v>
          </cell>
          <cell r="I1720">
            <v>0</v>
          </cell>
          <cell r="J1720">
            <v>0</v>
          </cell>
          <cell r="K1720">
            <v>0</v>
          </cell>
          <cell r="L1720">
            <v>0</v>
          </cell>
          <cell r="M1720">
            <v>0</v>
          </cell>
          <cell r="N1720">
            <v>0</v>
          </cell>
          <cell r="O1720">
            <v>0</v>
          </cell>
        </row>
        <row r="1721">
          <cell r="C1721">
            <v>221102005887</v>
          </cell>
          <cell r="D1721" t="str">
            <v>10800221102005887</v>
          </cell>
          <cell r="E1721" t="str">
            <v>校级不同有机溶剂对光催化还原二氧化碳体系</v>
          </cell>
          <cell r="F1721" t="str">
            <v>谭桂平</v>
          </cell>
          <cell r="G1721" t="str">
            <v>2012041</v>
          </cell>
          <cell r="H1721">
            <v>0</v>
          </cell>
          <cell r="I1721">
            <v>0</v>
          </cell>
          <cell r="J1721">
            <v>0</v>
          </cell>
          <cell r="K1721">
            <v>0</v>
          </cell>
          <cell r="L1721">
            <v>0</v>
          </cell>
          <cell r="M1721">
            <v>0</v>
          </cell>
          <cell r="N1721">
            <v>0</v>
          </cell>
          <cell r="O1721">
            <v>0</v>
          </cell>
        </row>
        <row r="1722">
          <cell r="C1722">
            <v>221102005888</v>
          </cell>
          <cell r="D1722" t="str">
            <v>10800221102005888</v>
          </cell>
          <cell r="E1722" t="str">
            <v>校级简支钢梁振动信号的影响因素研究</v>
          </cell>
          <cell r="F1722" t="str">
            <v>杨慧</v>
          </cell>
          <cell r="G1722" t="str">
            <v>2018071</v>
          </cell>
          <cell r="H1722">
            <v>0</v>
          </cell>
          <cell r="I1722">
            <v>0</v>
          </cell>
          <cell r="J1722">
            <v>0</v>
          </cell>
          <cell r="K1722">
            <v>0</v>
          </cell>
          <cell r="L1722">
            <v>0</v>
          </cell>
          <cell r="M1722">
            <v>0</v>
          </cell>
          <cell r="N1722">
            <v>0</v>
          </cell>
          <cell r="O1722">
            <v>0</v>
          </cell>
        </row>
        <row r="1723">
          <cell r="C1723">
            <v>221102005889</v>
          </cell>
          <cell r="D1723" t="str">
            <v>10800221102005889</v>
          </cell>
          <cell r="E1723" t="str">
            <v>校级一种应用于解决温室效应的新型发光材料</v>
          </cell>
          <cell r="F1723" t="str">
            <v>焦哲</v>
          </cell>
          <cell r="G1723" t="str">
            <v>2012019</v>
          </cell>
          <cell r="H1723">
            <v>0</v>
          </cell>
          <cell r="I1723">
            <v>0</v>
          </cell>
          <cell r="J1723">
            <v>0</v>
          </cell>
          <cell r="K1723">
            <v>0</v>
          </cell>
          <cell r="L1723">
            <v>0</v>
          </cell>
          <cell r="M1723">
            <v>0</v>
          </cell>
          <cell r="N1723">
            <v>0</v>
          </cell>
          <cell r="O1723">
            <v>0</v>
          </cell>
        </row>
        <row r="1724">
          <cell r="C1724">
            <v>221102005890</v>
          </cell>
          <cell r="D1724" t="str">
            <v>10800221102005890</v>
          </cell>
          <cell r="E1724" t="str">
            <v>校级RAP混合料厂拌热再生应用技术研究</v>
          </cell>
          <cell r="F1724" t="str">
            <v>黄文通</v>
          </cell>
          <cell r="G1724" t="str">
            <v>2016056</v>
          </cell>
          <cell r="H1724">
            <v>0</v>
          </cell>
          <cell r="I1724">
            <v>0</v>
          </cell>
          <cell r="J1724">
            <v>0</v>
          </cell>
          <cell r="K1724">
            <v>0</v>
          </cell>
          <cell r="L1724">
            <v>0</v>
          </cell>
          <cell r="M1724">
            <v>0</v>
          </cell>
          <cell r="N1724">
            <v>0</v>
          </cell>
          <cell r="O1724">
            <v>0</v>
          </cell>
        </row>
        <row r="1725">
          <cell r="C1725">
            <v>221102005891</v>
          </cell>
          <cell r="D1725" t="str">
            <v>10800221102005891</v>
          </cell>
          <cell r="E1725" t="str">
            <v>校级界面氧化还原反应导向的叠层核壳催化剂</v>
          </cell>
          <cell r="F1725" t="str">
            <v>方嘉声</v>
          </cell>
          <cell r="G1725" t="str">
            <v>2018087</v>
          </cell>
          <cell r="H1725">
            <v>0</v>
          </cell>
          <cell r="I1725">
            <v>0</v>
          </cell>
          <cell r="J1725">
            <v>0</v>
          </cell>
          <cell r="K1725">
            <v>0</v>
          </cell>
          <cell r="L1725">
            <v>0</v>
          </cell>
          <cell r="M1725">
            <v>0</v>
          </cell>
          <cell r="N1725">
            <v>0</v>
          </cell>
          <cell r="O1725">
            <v>0</v>
          </cell>
        </row>
        <row r="1726">
          <cell r="C1726">
            <v>221102005892</v>
          </cell>
          <cell r="D1726" t="str">
            <v>10800221102005892</v>
          </cell>
          <cell r="E1726" t="str">
            <v>校级调控并激活含铁废水的自净功能</v>
          </cell>
          <cell r="F1726" t="str">
            <v>刘骏龙</v>
          </cell>
          <cell r="G1726" t="str">
            <v>2017133</v>
          </cell>
          <cell r="H1726">
            <v>0</v>
          </cell>
          <cell r="I1726">
            <v>0</v>
          </cell>
          <cell r="J1726">
            <v>0</v>
          </cell>
          <cell r="K1726">
            <v>0</v>
          </cell>
          <cell r="L1726">
            <v>0</v>
          </cell>
          <cell r="M1726">
            <v>0</v>
          </cell>
          <cell r="N1726">
            <v>0</v>
          </cell>
          <cell r="O1726">
            <v>0</v>
          </cell>
        </row>
        <row r="1727">
          <cell r="C1727">
            <v>221102005893</v>
          </cell>
          <cell r="D1727" t="str">
            <v>10800221102005893</v>
          </cell>
          <cell r="E1727" t="str">
            <v>校级基于酶促反应的广陈皮陈化过程中挥发性</v>
          </cell>
          <cell r="F1727" t="str">
            <v>余祥英</v>
          </cell>
          <cell r="G1727" t="str">
            <v>2017029</v>
          </cell>
          <cell r="H1727">
            <v>0</v>
          </cell>
          <cell r="I1727">
            <v>0</v>
          </cell>
          <cell r="J1727">
            <v>0</v>
          </cell>
          <cell r="K1727">
            <v>0</v>
          </cell>
          <cell r="L1727">
            <v>0</v>
          </cell>
          <cell r="M1727">
            <v>0</v>
          </cell>
          <cell r="N1727">
            <v>0</v>
          </cell>
          <cell r="O1727">
            <v>0</v>
          </cell>
        </row>
        <row r="1728">
          <cell r="C1728">
            <v>221102005894</v>
          </cell>
          <cell r="D1728" t="str">
            <v>10800221102005894</v>
          </cell>
          <cell r="E1728" t="str">
            <v>校级MOFs衍生的锰碳、钴碳复合电容材料</v>
          </cell>
          <cell r="F1728" t="str">
            <v>钟国玉</v>
          </cell>
          <cell r="G1728" t="str">
            <v>2016022</v>
          </cell>
          <cell r="H1728">
            <v>0</v>
          </cell>
          <cell r="I1728">
            <v>0</v>
          </cell>
          <cell r="J1728">
            <v>0</v>
          </cell>
          <cell r="K1728">
            <v>0</v>
          </cell>
          <cell r="L1728">
            <v>0</v>
          </cell>
          <cell r="M1728">
            <v>0</v>
          </cell>
          <cell r="N1728">
            <v>0</v>
          </cell>
          <cell r="O1728">
            <v>0</v>
          </cell>
        </row>
        <row r="1729">
          <cell r="C1729">
            <v>221102005895</v>
          </cell>
          <cell r="D1729" t="str">
            <v>10800221102005895</v>
          </cell>
          <cell r="E1729" t="str">
            <v>校级基于镍锰的纳米结构的合成及其电解尿素</v>
          </cell>
          <cell r="F1729" t="str">
            <v>易莉芝</v>
          </cell>
          <cell r="G1729" t="str">
            <v>2017131</v>
          </cell>
          <cell r="H1729">
            <v>0</v>
          </cell>
          <cell r="I1729">
            <v>0</v>
          </cell>
          <cell r="J1729">
            <v>0</v>
          </cell>
          <cell r="K1729">
            <v>0</v>
          </cell>
          <cell r="L1729">
            <v>0</v>
          </cell>
          <cell r="M1729">
            <v>0</v>
          </cell>
          <cell r="N1729">
            <v>0</v>
          </cell>
          <cell r="O1729">
            <v>0</v>
          </cell>
        </row>
        <row r="1730">
          <cell r="C1730">
            <v>221102005896</v>
          </cell>
          <cell r="D1730" t="str">
            <v>10800221102005896</v>
          </cell>
          <cell r="E1730" t="str">
            <v>校级天然产物中黄酮类化合物的提取工艺、含</v>
          </cell>
          <cell r="F1730" t="str">
            <v>程文雪</v>
          </cell>
          <cell r="G1730" t="str">
            <v>2018114</v>
          </cell>
          <cell r="H1730">
            <v>0</v>
          </cell>
          <cell r="I1730">
            <v>0</v>
          </cell>
          <cell r="J1730">
            <v>0</v>
          </cell>
          <cell r="K1730">
            <v>0</v>
          </cell>
          <cell r="L1730">
            <v>0</v>
          </cell>
          <cell r="M1730">
            <v>0</v>
          </cell>
          <cell r="N1730">
            <v>0</v>
          </cell>
          <cell r="O1730">
            <v>0</v>
          </cell>
        </row>
        <row r="1731">
          <cell r="C1731">
            <v>221102005897</v>
          </cell>
          <cell r="D1731" t="str">
            <v>10800221102005897</v>
          </cell>
          <cell r="E1731" t="str">
            <v>校级离子交换法高效制备NiFe MOFs</v>
          </cell>
          <cell r="F1731" t="str">
            <v>郝永超</v>
          </cell>
          <cell r="G1731" t="str">
            <v>2018295</v>
          </cell>
          <cell r="H1731">
            <v>0</v>
          </cell>
          <cell r="I1731">
            <v>0</v>
          </cell>
          <cell r="J1731">
            <v>0</v>
          </cell>
          <cell r="K1731">
            <v>0</v>
          </cell>
          <cell r="L1731">
            <v>0</v>
          </cell>
          <cell r="M1731">
            <v>0</v>
          </cell>
          <cell r="N1731">
            <v>0</v>
          </cell>
          <cell r="O1731">
            <v>0</v>
          </cell>
        </row>
        <row r="1732">
          <cell r="C1732">
            <v>221102005898</v>
          </cell>
          <cell r="D1732" t="str">
            <v>10800221102005898</v>
          </cell>
          <cell r="E1732" t="str">
            <v>校级类纺锤体形NiFe MIL-88B的</v>
          </cell>
          <cell r="F1732" t="str">
            <v>郝永超</v>
          </cell>
          <cell r="G1732" t="str">
            <v>2018295</v>
          </cell>
          <cell r="H1732">
            <v>0</v>
          </cell>
          <cell r="I1732">
            <v>0</v>
          </cell>
          <cell r="J1732">
            <v>0</v>
          </cell>
          <cell r="K1732">
            <v>0</v>
          </cell>
          <cell r="L1732">
            <v>0</v>
          </cell>
          <cell r="M1732">
            <v>0</v>
          </cell>
          <cell r="N1732">
            <v>0</v>
          </cell>
          <cell r="O1732">
            <v>0</v>
          </cell>
        </row>
        <row r="1733">
          <cell r="C1733">
            <v>221102005899</v>
          </cell>
          <cell r="D1733" t="str">
            <v>10800221102005899</v>
          </cell>
          <cell r="E1733" t="str">
            <v>校级α-MoO3纳米材料的超级电容性能研</v>
          </cell>
          <cell r="F1733" t="str">
            <v>朝洁</v>
          </cell>
          <cell r="G1733" t="str">
            <v>2018260</v>
          </cell>
          <cell r="H1733">
            <v>0</v>
          </cell>
          <cell r="I1733">
            <v>0</v>
          </cell>
          <cell r="J1733">
            <v>0</v>
          </cell>
          <cell r="K1733">
            <v>0</v>
          </cell>
          <cell r="L1733">
            <v>0</v>
          </cell>
          <cell r="M1733">
            <v>0</v>
          </cell>
          <cell r="N1733">
            <v>0</v>
          </cell>
          <cell r="O1733">
            <v>0</v>
          </cell>
        </row>
        <row r="1734">
          <cell r="C1734">
            <v>221102005900</v>
          </cell>
          <cell r="D1734" t="str">
            <v>10800221102005900</v>
          </cell>
          <cell r="E1734" t="str">
            <v>校级广式双皮奶和姜撞奶的工艺优化及品质分</v>
          </cell>
          <cell r="F1734" t="str">
            <v>陈思谦</v>
          </cell>
          <cell r="G1734" t="str">
            <v>2018028</v>
          </cell>
          <cell r="H1734">
            <v>0</v>
          </cell>
          <cell r="I1734">
            <v>0</v>
          </cell>
          <cell r="J1734">
            <v>0</v>
          </cell>
          <cell r="K1734">
            <v>0</v>
          </cell>
          <cell r="L1734">
            <v>0</v>
          </cell>
          <cell r="M1734">
            <v>0</v>
          </cell>
          <cell r="N1734">
            <v>0</v>
          </cell>
          <cell r="O1734">
            <v>0</v>
          </cell>
        </row>
        <row r="1735">
          <cell r="C1735">
            <v>221102005901</v>
          </cell>
          <cell r="D1735" t="str">
            <v>10800221102005901</v>
          </cell>
          <cell r="E1735" t="str">
            <v>校级基于碳中和模式的1,3-丙二醇丁二酸</v>
          </cell>
          <cell r="F1735" t="str">
            <v>程可可</v>
          </cell>
          <cell r="G1735" t="str">
            <v>2016825</v>
          </cell>
          <cell r="H1735">
            <v>0</v>
          </cell>
          <cell r="I1735">
            <v>0</v>
          </cell>
          <cell r="J1735">
            <v>0</v>
          </cell>
          <cell r="K1735">
            <v>0</v>
          </cell>
          <cell r="L1735">
            <v>0</v>
          </cell>
          <cell r="M1735">
            <v>0</v>
          </cell>
          <cell r="N1735">
            <v>0</v>
          </cell>
          <cell r="O1735">
            <v>0</v>
          </cell>
        </row>
        <row r="1736">
          <cell r="C1736">
            <v>221102005902</v>
          </cell>
          <cell r="D1736" t="str">
            <v>10800221102005902</v>
          </cell>
          <cell r="E1736" t="str">
            <v>校级POSS基聚合物与Ag/SiO2自组</v>
          </cell>
          <cell r="F1736" t="str">
            <v>叶领云</v>
          </cell>
          <cell r="G1736" t="str">
            <v>2002042</v>
          </cell>
          <cell r="H1736">
            <v>0</v>
          </cell>
          <cell r="I1736">
            <v>0</v>
          </cell>
          <cell r="J1736">
            <v>0</v>
          </cell>
          <cell r="K1736">
            <v>0</v>
          </cell>
          <cell r="L1736">
            <v>0</v>
          </cell>
          <cell r="M1736">
            <v>0</v>
          </cell>
          <cell r="N1736">
            <v>0</v>
          </cell>
          <cell r="O1736">
            <v>0</v>
          </cell>
        </row>
        <row r="1737">
          <cell r="C1737">
            <v>221102005903</v>
          </cell>
          <cell r="D1737" t="str">
            <v>10800221102005903</v>
          </cell>
          <cell r="E1737" t="str">
            <v>校级食品级安全的油水分离膜研制及油水分离</v>
          </cell>
          <cell r="F1737" t="str">
            <v>何奎</v>
          </cell>
          <cell r="G1737" t="str">
            <v>2019814</v>
          </cell>
          <cell r="H1737">
            <v>0</v>
          </cell>
          <cell r="I1737">
            <v>0</v>
          </cell>
          <cell r="J1737">
            <v>0</v>
          </cell>
          <cell r="K1737">
            <v>0</v>
          </cell>
          <cell r="L1737">
            <v>0</v>
          </cell>
          <cell r="M1737">
            <v>0</v>
          </cell>
          <cell r="N1737">
            <v>0</v>
          </cell>
          <cell r="O1737">
            <v>0</v>
          </cell>
        </row>
        <row r="1738">
          <cell r="C1738">
            <v>221102005904</v>
          </cell>
          <cell r="D1738" t="str">
            <v>10800221102005904</v>
          </cell>
          <cell r="E1738" t="str">
            <v>校级新型太阳能半导体相变辐射供冷系统热性</v>
          </cell>
          <cell r="F1738" t="str">
            <v>李超</v>
          </cell>
          <cell r="G1738" t="str">
            <v>2018069</v>
          </cell>
          <cell r="H1738">
            <v>0</v>
          </cell>
          <cell r="I1738">
            <v>0</v>
          </cell>
          <cell r="J1738">
            <v>0</v>
          </cell>
          <cell r="K1738">
            <v>0</v>
          </cell>
          <cell r="L1738">
            <v>0</v>
          </cell>
          <cell r="M1738">
            <v>0</v>
          </cell>
          <cell r="N1738">
            <v>0</v>
          </cell>
          <cell r="O1738">
            <v>0</v>
          </cell>
        </row>
        <row r="1739">
          <cell r="C1739">
            <v>221102005905</v>
          </cell>
          <cell r="D1739" t="str">
            <v>10800221102005905</v>
          </cell>
          <cell r="E1739" t="str">
            <v>校级湿热因素诱导食用花卉在加工过程中的营</v>
          </cell>
          <cell r="F1739" t="str">
            <v>刘宇佳</v>
          </cell>
          <cell r="G1739" t="str">
            <v>2017171</v>
          </cell>
          <cell r="H1739">
            <v>0</v>
          </cell>
          <cell r="I1739">
            <v>0</v>
          </cell>
          <cell r="J1739">
            <v>0</v>
          </cell>
          <cell r="K1739">
            <v>0</v>
          </cell>
          <cell r="L1739">
            <v>0</v>
          </cell>
          <cell r="M1739">
            <v>0</v>
          </cell>
          <cell r="N1739">
            <v>0</v>
          </cell>
          <cell r="O1739">
            <v>0</v>
          </cell>
        </row>
        <row r="1740">
          <cell r="C1740">
            <v>221102005906</v>
          </cell>
          <cell r="D1740" t="str">
            <v>10800221102005906</v>
          </cell>
          <cell r="E1740" t="str">
            <v>校级木质素基Pickering乳液的制备</v>
          </cell>
          <cell r="F1740" t="str">
            <v>洪南龙</v>
          </cell>
          <cell r="G1740" t="str">
            <v>2017174</v>
          </cell>
          <cell r="H1740">
            <v>0</v>
          </cell>
          <cell r="I1740">
            <v>0</v>
          </cell>
          <cell r="J1740">
            <v>0</v>
          </cell>
          <cell r="K1740">
            <v>0</v>
          </cell>
          <cell r="L1740">
            <v>0</v>
          </cell>
          <cell r="M1740">
            <v>0</v>
          </cell>
          <cell r="N1740">
            <v>0</v>
          </cell>
          <cell r="O1740">
            <v>0</v>
          </cell>
        </row>
        <row r="1741">
          <cell r="C1741">
            <v>221102005907</v>
          </cell>
          <cell r="D1741" t="str">
            <v>10800221102005907</v>
          </cell>
          <cell r="E1741" t="str">
            <v>校级钴锰催化剂的制备及其降解尿素的研究</v>
          </cell>
          <cell r="F1741" t="str">
            <v>易莉芝</v>
          </cell>
          <cell r="G1741" t="str">
            <v>2017131</v>
          </cell>
          <cell r="H1741">
            <v>0</v>
          </cell>
          <cell r="I1741">
            <v>0</v>
          </cell>
          <cell r="J1741">
            <v>0</v>
          </cell>
          <cell r="K1741">
            <v>0</v>
          </cell>
          <cell r="L1741">
            <v>0</v>
          </cell>
          <cell r="M1741">
            <v>0</v>
          </cell>
          <cell r="N1741">
            <v>0</v>
          </cell>
          <cell r="O1741">
            <v>0</v>
          </cell>
        </row>
        <row r="1742">
          <cell r="C1742">
            <v>221102005908</v>
          </cell>
          <cell r="D1742" t="str">
            <v>10800221102005908</v>
          </cell>
          <cell r="E1742" t="str">
            <v>校级高活性CdS/Cu7S4/CdMoO</v>
          </cell>
          <cell r="F1742" t="str">
            <v>楚家玉</v>
          </cell>
          <cell r="G1742" t="str">
            <v>2020095</v>
          </cell>
          <cell r="H1742">
            <v>0</v>
          </cell>
          <cell r="I1742">
            <v>0</v>
          </cell>
          <cell r="J1742">
            <v>0</v>
          </cell>
          <cell r="K1742">
            <v>0</v>
          </cell>
          <cell r="L1742">
            <v>0</v>
          </cell>
          <cell r="M1742">
            <v>0</v>
          </cell>
          <cell r="N1742">
            <v>0</v>
          </cell>
          <cell r="O1742">
            <v>0</v>
          </cell>
        </row>
        <row r="1743">
          <cell r="C1743">
            <v>221102005909</v>
          </cell>
          <cell r="D1743" t="str">
            <v>10800221102005909</v>
          </cell>
          <cell r="E1743" t="str">
            <v>校级《水力空化法制备纳米氢氧化镁的方法研</v>
          </cell>
          <cell r="F1743" t="str">
            <v>彭可文</v>
          </cell>
          <cell r="G1743" t="str">
            <v>2018088</v>
          </cell>
          <cell r="H1743">
            <v>0</v>
          </cell>
          <cell r="I1743">
            <v>0</v>
          </cell>
          <cell r="J1743">
            <v>0</v>
          </cell>
          <cell r="K1743">
            <v>0</v>
          </cell>
          <cell r="L1743">
            <v>0</v>
          </cell>
          <cell r="M1743">
            <v>0</v>
          </cell>
          <cell r="N1743">
            <v>0</v>
          </cell>
          <cell r="O1743">
            <v>0</v>
          </cell>
        </row>
        <row r="1744">
          <cell r="C1744">
            <v>221102005910</v>
          </cell>
          <cell r="D1744" t="str">
            <v>10800221102005910</v>
          </cell>
          <cell r="E1744" t="str">
            <v>校级一种面向集中式光伏系统的光伏板冷却及</v>
          </cell>
          <cell r="F1744" t="str">
            <v>元武智</v>
          </cell>
          <cell r="G1744" t="str">
            <v>2018066</v>
          </cell>
          <cell r="H1744">
            <v>0</v>
          </cell>
          <cell r="I1744">
            <v>0</v>
          </cell>
          <cell r="J1744">
            <v>0</v>
          </cell>
          <cell r="K1744">
            <v>0</v>
          </cell>
          <cell r="L1744">
            <v>0</v>
          </cell>
          <cell r="M1744">
            <v>0</v>
          </cell>
          <cell r="N1744">
            <v>0</v>
          </cell>
          <cell r="O1744">
            <v>0</v>
          </cell>
        </row>
        <row r="1745">
          <cell r="C1745">
            <v>221102005911</v>
          </cell>
          <cell r="D1745" t="str">
            <v>10800221102005911</v>
          </cell>
          <cell r="E1745" t="str">
            <v>校级大分子掺杂对MoS2超电容性能的影响</v>
          </cell>
          <cell r="F1745" t="str">
            <v>朝洁</v>
          </cell>
          <cell r="G1745" t="str">
            <v>2018260</v>
          </cell>
          <cell r="H1745">
            <v>0</v>
          </cell>
          <cell r="I1745">
            <v>0</v>
          </cell>
          <cell r="J1745">
            <v>0</v>
          </cell>
          <cell r="K1745">
            <v>0</v>
          </cell>
          <cell r="L1745">
            <v>0</v>
          </cell>
          <cell r="M1745">
            <v>0</v>
          </cell>
          <cell r="N1745">
            <v>0</v>
          </cell>
          <cell r="O1745">
            <v>0</v>
          </cell>
        </row>
        <row r="1746">
          <cell r="C1746">
            <v>221102005912</v>
          </cell>
          <cell r="D1746" t="str">
            <v>10800221102005912</v>
          </cell>
          <cell r="E1746" t="str">
            <v>校级三相分离法从发酵液中提取聚谷氨酸的研</v>
          </cell>
          <cell r="F1746" t="str">
            <v>邹水洋</v>
          </cell>
          <cell r="G1746" t="str">
            <v>2000014</v>
          </cell>
          <cell r="H1746">
            <v>0</v>
          </cell>
          <cell r="I1746">
            <v>0</v>
          </cell>
          <cell r="J1746">
            <v>0</v>
          </cell>
          <cell r="K1746">
            <v>0</v>
          </cell>
          <cell r="L1746">
            <v>0</v>
          </cell>
          <cell r="M1746">
            <v>0</v>
          </cell>
          <cell r="N1746">
            <v>0</v>
          </cell>
          <cell r="O1746">
            <v>0</v>
          </cell>
        </row>
        <row r="1747">
          <cell r="C1747">
            <v>221102005913</v>
          </cell>
          <cell r="D1747" t="str">
            <v>10800221102005913</v>
          </cell>
          <cell r="E1747" t="str">
            <v>校级基于时间预测模型优化啤酒糟多酚的提取</v>
          </cell>
          <cell r="F1747" t="str">
            <v>蔡燕雪</v>
          </cell>
          <cell r="G1747" t="str">
            <v>2021811</v>
          </cell>
          <cell r="H1747">
            <v>0</v>
          </cell>
          <cell r="I1747">
            <v>0</v>
          </cell>
          <cell r="J1747">
            <v>0</v>
          </cell>
          <cell r="K1747">
            <v>0</v>
          </cell>
          <cell r="L1747">
            <v>0</v>
          </cell>
          <cell r="M1747">
            <v>0</v>
          </cell>
          <cell r="N1747">
            <v>0</v>
          </cell>
          <cell r="O1747">
            <v>0</v>
          </cell>
        </row>
        <row r="1748">
          <cell r="C1748">
            <v>221102005914</v>
          </cell>
          <cell r="D1748" t="str">
            <v>10800221102005914</v>
          </cell>
          <cell r="E1748" t="str">
            <v>校级面向5G设备的液态金属热界面材料的制</v>
          </cell>
          <cell r="F1748" t="str">
            <v>邹雪琳</v>
          </cell>
          <cell r="G1748" t="str">
            <v>2018256</v>
          </cell>
          <cell r="H1748">
            <v>0</v>
          </cell>
          <cell r="I1748">
            <v>0</v>
          </cell>
          <cell r="J1748">
            <v>0</v>
          </cell>
          <cell r="K1748">
            <v>0</v>
          </cell>
          <cell r="L1748">
            <v>0</v>
          </cell>
          <cell r="M1748">
            <v>0</v>
          </cell>
          <cell r="N1748">
            <v>0</v>
          </cell>
          <cell r="O1748">
            <v>0</v>
          </cell>
        </row>
        <row r="1749">
          <cell r="C1749">
            <v>221102005915</v>
          </cell>
          <cell r="D1749" t="str">
            <v>10800221102005915</v>
          </cell>
          <cell r="E1749" t="str">
            <v>校级MOFs衍生金属催化剂制备及其光降解</v>
          </cell>
          <cell r="F1749" t="str">
            <v>许书瑞</v>
          </cell>
          <cell r="G1749" t="str">
            <v>2017172</v>
          </cell>
          <cell r="H1749">
            <v>0</v>
          </cell>
          <cell r="I1749">
            <v>0</v>
          </cell>
          <cell r="J1749">
            <v>0</v>
          </cell>
          <cell r="K1749">
            <v>0</v>
          </cell>
          <cell r="L1749">
            <v>0</v>
          </cell>
          <cell r="M1749">
            <v>0</v>
          </cell>
          <cell r="N1749">
            <v>0</v>
          </cell>
          <cell r="O1749">
            <v>0</v>
          </cell>
        </row>
        <row r="1750">
          <cell r="C1750">
            <v>221102005916</v>
          </cell>
          <cell r="D1750" t="str">
            <v>10800221102005916</v>
          </cell>
          <cell r="E1750" t="str">
            <v>校级基于功能多糖—乳酸链球菌素共价互作的</v>
          </cell>
          <cell r="F1750" t="str">
            <v>李垄清</v>
          </cell>
          <cell r="G1750" t="str">
            <v>2022046</v>
          </cell>
          <cell r="H1750">
            <v>0</v>
          </cell>
          <cell r="I1750">
            <v>0</v>
          </cell>
          <cell r="J1750">
            <v>0</v>
          </cell>
          <cell r="K1750">
            <v>0</v>
          </cell>
          <cell r="L1750">
            <v>0</v>
          </cell>
          <cell r="M1750">
            <v>0</v>
          </cell>
          <cell r="N1750">
            <v>0</v>
          </cell>
          <cell r="O1750">
            <v>0</v>
          </cell>
        </row>
        <row r="1751">
          <cell r="C1751">
            <v>221102005917</v>
          </cell>
          <cell r="D1751" t="str">
            <v>10800221102005917</v>
          </cell>
          <cell r="E1751" t="str">
            <v>校级视错觉榫卯产品设计</v>
          </cell>
          <cell r="F1751" t="str">
            <v>王铁球</v>
          </cell>
          <cell r="G1751" t="str">
            <v>2003097</v>
          </cell>
          <cell r="H1751">
            <v>0</v>
          </cell>
          <cell r="I1751">
            <v>0</v>
          </cell>
          <cell r="J1751">
            <v>0</v>
          </cell>
          <cell r="K1751">
            <v>0</v>
          </cell>
          <cell r="L1751">
            <v>0</v>
          </cell>
          <cell r="M1751">
            <v>0</v>
          </cell>
          <cell r="N1751">
            <v>0</v>
          </cell>
          <cell r="O1751">
            <v>0</v>
          </cell>
        </row>
        <row r="1752">
          <cell r="C1752">
            <v>221102005918</v>
          </cell>
          <cell r="D1752" t="str">
            <v>10800221102005918</v>
          </cell>
          <cell r="E1752" t="str">
            <v>校级基于编织材料创新视角的家居创作设计</v>
          </cell>
          <cell r="F1752" t="str">
            <v>罗剑英</v>
          </cell>
          <cell r="G1752" t="str">
            <v>2007008</v>
          </cell>
          <cell r="H1752">
            <v>0</v>
          </cell>
          <cell r="I1752">
            <v>0</v>
          </cell>
          <cell r="J1752">
            <v>0</v>
          </cell>
          <cell r="K1752">
            <v>0</v>
          </cell>
          <cell r="L1752">
            <v>0</v>
          </cell>
          <cell r="M1752">
            <v>0</v>
          </cell>
          <cell r="N1752">
            <v>0</v>
          </cell>
          <cell r="O1752">
            <v>0</v>
          </cell>
        </row>
        <row r="1753">
          <cell r="C1753">
            <v>221102005919</v>
          </cell>
          <cell r="D1753" t="str">
            <v>10800221102005919</v>
          </cell>
          <cell r="E1753" t="str">
            <v>校级基于SRI六维传感的飞行实验平台设计</v>
          </cell>
          <cell r="F1753" t="str">
            <v>陈玉娇</v>
          </cell>
          <cell r="G1753" t="str">
            <v>2018045</v>
          </cell>
          <cell r="H1753">
            <v>0</v>
          </cell>
          <cell r="I1753">
            <v>0</v>
          </cell>
          <cell r="J1753">
            <v>0</v>
          </cell>
          <cell r="K1753">
            <v>0</v>
          </cell>
          <cell r="L1753">
            <v>0</v>
          </cell>
          <cell r="M1753">
            <v>0</v>
          </cell>
          <cell r="N1753">
            <v>0</v>
          </cell>
          <cell r="O1753">
            <v>0</v>
          </cell>
        </row>
        <row r="1754">
          <cell r="C1754">
            <v>221102005920</v>
          </cell>
          <cell r="D1754" t="str">
            <v>10800221102005920</v>
          </cell>
          <cell r="E1754" t="str">
            <v>校级基于TENG仿生机器鱼自供电系统设计</v>
          </cell>
          <cell r="F1754" t="str">
            <v>陈玉娇</v>
          </cell>
          <cell r="G1754" t="str">
            <v>2018045</v>
          </cell>
          <cell r="H1754">
            <v>0</v>
          </cell>
          <cell r="I1754">
            <v>0</v>
          </cell>
          <cell r="J1754">
            <v>0</v>
          </cell>
          <cell r="K1754">
            <v>0</v>
          </cell>
          <cell r="L1754">
            <v>0</v>
          </cell>
          <cell r="M1754">
            <v>0</v>
          </cell>
          <cell r="N1754">
            <v>0</v>
          </cell>
          <cell r="O1754">
            <v>0</v>
          </cell>
        </row>
        <row r="1755">
          <cell r="C1755">
            <v>221102005921</v>
          </cell>
          <cell r="D1755" t="str">
            <v>10800221102005921</v>
          </cell>
          <cell r="E1755" t="str">
            <v>校级智能钢轨探伤车</v>
          </cell>
          <cell r="F1755" t="str">
            <v>张伟伟</v>
          </cell>
          <cell r="G1755" t="str">
            <v>2020823</v>
          </cell>
          <cell r="H1755">
            <v>0</v>
          </cell>
          <cell r="I1755">
            <v>0</v>
          </cell>
          <cell r="J1755">
            <v>0</v>
          </cell>
          <cell r="K1755">
            <v>0</v>
          </cell>
          <cell r="L1755">
            <v>0</v>
          </cell>
          <cell r="M1755">
            <v>0</v>
          </cell>
          <cell r="N1755">
            <v>0</v>
          </cell>
          <cell r="O1755">
            <v>0</v>
          </cell>
        </row>
        <row r="1756">
          <cell r="C1756">
            <v>221102005922</v>
          </cell>
          <cell r="D1756" t="str">
            <v>10800221102005922</v>
          </cell>
          <cell r="E1756" t="str">
            <v>校级基于Yolo注塑件缺陷检测</v>
          </cell>
          <cell r="F1756" t="str">
            <v>张文涛</v>
          </cell>
          <cell r="G1756" t="str">
            <v>2017101</v>
          </cell>
          <cell r="H1756">
            <v>0</v>
          </cell>
          <cell r="I1756">
            <v>0</v>
          </cell>
          <cell r="J1756">
            <v>0</v>
          </cell>
          <cell r="K1756">
            <v>0</v>
          </cell>
          <cell r="L1756">
            <v>0</v>
          </cell>
          <cell r="M1756">
            <v>0</v>
          </cell>
          <cell r="N1756">
            <v>0</v>
          </cell>
          <cell r="O1756">
            <v>0</v>
          </cell>
        </row>
        <row r="1757">
          <cell r="C1757">
            <v>221102005923</v>
          </cell>
          <cell r="D1757" t="str">
            <v>10800221102005923</v>
          </cell>
          <cell r="E1757" t="str">
            <v>校级履带式载人爬楼梯机器人</v>
          </cell>
          <cell r="F1757" t="str">
            <v>彭云</v>
          </cell>
          <cell r="G1757" t="str">
            <v>2017019</v>
          </cell>
          <cell r="H1757">
            <v>0</v>
          </cell>
          <cell r="I1757">
            <v>0</v>
          </cell>
          <cell r="J1757">
            <v>0</v>
          </cell>
          <cell r="K1757">
            <v>0</v>
          </cell>
          <cell r="L1757">
            <v>0</v>
          </cell>
          <cell r="M1757">
            <v>0</v>
          </cell>
          <cell r="N1757">
            <v>0</v>
          </cell>
          <cell r="O1757">
            <v>0</v>
          </cell>
        </row>
        <row r="1758">
          <cell r="C1758">
            <v>221102005924</v>
          </cell>
          <cell r="D1758" t="str">
            <v>10800221102005924</v>
          </cell>
          <cell r="E1758" t="str">
            <v>校级基于多传感器融合机理的探测器</v>
          </cell>
          <cell r="F1758" t="str">
            <v>徐红娇</v>
          </cell>
          <cell r="G1758" t="str">
            <v>2006019</v>
          </cell>
          <cell r="H1758">
            <v>0</v>
          </cell>
          <cell r="I1758">
            <v>0</v>
          </cell>
          <cell r="J1758">
            <v>0</v>
          </cell>
          <cell r="K1758">
            <v>0</v>
          </cell>
          <cell r="L1758">
            <v>0</v>
          </cell>
          <cell r="M1758">
            <v>0</v>
          </cell>
          <cell r="N1758">
            <v>0</v>
          </cell>
          <cell r="O1758">
            <v>0</v>
          </cell>
        </row>
        <row r="1759">
          <cell r="C1759">
            <v>221102005925</v>
          </cell>
          <cell r="D1759" t="str">
            <v>10800221102005925</v>
          </cell>
          <cell r="E1759" t="str">
            <v>校级小型直流电机扭矩特性测试装置的研制</v>
          </cell>
          <cell r="F1759" t="str">
            <v>黄泳波</v>
          </cell>
          <cell r="G1759" t="str">
            <v>2005089</v>
          </cell>
          <cell r="H1759">
            <v>0</v>
          </cell>
          <cell r="I1759">
            <v>0</v>
          </cell>
          <cell r="J1759">
            <v>0</v>
          </cell>
          <cell r="K1759">
            <v>0</v>
          </cell>
          <cell r="L1759">
            <v>0</v>
          </cell>
          <cell r="M1759">
            <v>0</v>
          </cell>
          <cell r="N1759">
            <v>0</v>
          </cell>
          <cell r="O1759">
            <v>0</v>
          </cell>
        </row>
        <row r="1760">
          <cell r="C1760">
            <v>221102005926</v>
          </cell>
          <cell r="D1760" t="str">
            <v>10800221102005926</v>
          </cell>
          <cell r="E1760" t="str">
            <v>校级基于FPGA的建筑表面裂痕检测系统</v>
          </cell>
          <cell r="F1760" t="str">
            <v>梁经伦</v>
          </cell>
          <cell r="G1760" t="str">
            <v>2013029</v>
          </cell>
          <cell r="H1760">
            <v>0</v>
          </cell>
          <cell r="I1760">
            <v>0</v>
          </cell>
          <cell r="J1760">
            <v>0</v>
          </cell>
          <cell r="K1760">
            <v>0</v>
          </cell>
          <cell r="L1760">
            <v>0</v>
          </cell>
          <cell r="M1760">
            <v>0</v>
          </cell>
          <cell r="N1760">
            <v>0</v>
          </cell>
          <cell r="O1760">
            <v>0</v>
          </cell>
        </row>
        <row r="1761">
          <cell r="C1761">
            <v>221102005927</v>
          </cell>
          <cell r="D1761" t="str">
            <v>10800221102005927</v>
          </cell>
          <cell r="E1761" t="str">
            <v>校级基于stm的多功能空气净化器和环境检</v>
          </cell>
          <cell r="F1761" t="str">
            <v>李思觅</v>
          </cell>
          <cell r="G1761" t="str">
            <v>2020121</v>
          </cell>
          <cell r="H1761">
            <v>0</v>
          </cell>
          <cell r="I1761">
            <v>1000</v>
          </cell>
          <cell r="J1761">
            <v>0</v>
          </cell>
          <cell r="K1761">
            <v>1000</v>
          </cell>
          <cell r="L1761">
            <v>0</v>
          </cell>
          <cell r="M1761">
            <v>0</v>
          </cell>
          <cell r="N1761">
            <v>0</v>
          </cell>
          <cell r="O1761">
            <v>1000</v>
          </cell>
        </row>
        <row r="1762">
          <cell r="C1762">
            <v>221102005928</v>
          </cell>
          <cell r="D1762" t="str">
            <v>10800221102005928</v>
          </cell>
          <cell r="E1762" t="str">
            <v>校级全自动通用型立式自行车停放装置</v>
          </cell>
          <cell r="F1762" t="str">
            <v>李思觅</v>
          </cell>
          <cell r="G1762" t="str">
            <v>2020121</v>
          </cell>
          <cell r="H1762">
            <v>0</v>
          </cell>
          <cell r="I1762">
            <v>0</v>
          </cell>
          <cell r="J1762">
            <v>0</v>
          </cell>
          <cell r="K1762">
            <v>0</v>
          </cell>
          <cell r="L1762">
            <v>0</v>
          </cell>
          <cell r="M1762">
            <v>0</v>
          </cell>
          <cell r="N1762">
            <v>0</v>
          </cell>
          <cell r="O1762">
            <v>0</v>
          </cell>
        </row>
        <row r="1763">
          <cell r="C1763">
            <v>221102005929</v>
          </cell>
          <cell r="D1763" t="str">
            <v>10800221102005929</v>
          </cell>
          <cell r="E1763" t="str">
            <v>校级基于slam的超市自动供货机器人</v>
          </cell>
          <cell r="F1763" t="str">
            <v>林小夏</v>
          </cell>
          <cell r="G1763" t="str">
            <v>2016017</v>
          </cell>
          <cell r="H1763">
            <v>0</v>
          </cell>
          <cell r="I1763">
            <v>1000</v>
          </cell>
          <cell r="J1763">
            <v>0</v>
          </cell>
          <cell r="K1763">
            <v>1000</v>
          </cell>
          <cell r="L1763">
            <v>0</v>
          </cell>
          <cell r="M1763">
            <v>0</v>
          </cell>
          <cell r="N1763">
            <v>0</v>
          </cell>
          <cell r="O1763">
            <v>1000</v>
          </cell>
        </row>
        <row r="1764">
          <cell r="C1764">
            <v>221102005930</v>
          </cell>
          <cell r="D1764" t="str">
            <v>10800221102005930</v>
          </cell>
          <cell r="E1764" t="str">
            <v>校级改性混凝土在产品设计中的应用</v>
          </cell>
          <cell r="F1764" t="str">
            <v>张乃沃</v>
          </cell>
          <cell r="G1764" t="str">
            <v>2007055</v>
          </cell>
          <cell r="H1764">
            <v>0</v>
          </cell>
          <cell r="I1764">
            <v>0</v>
          </cell>
          <cell r="J1764">
            <v>0</v>
          </cell>
          <cell r="K1764">
            <v>0</v>
          </cell>
          <cell r="L1764">
            <v>0</v>
          </cell>
          <cell r="M1764">
            <v>0</v>
          </cell>
          <cell r="N1764">
            <v>0</v>
          </cell>
          <cell r="O1764">
            <v>0</v>
          </cell>
        </row>
        <row r="1765">
          <cell r="C1765">
            <v>221102005931</v>
          </cell>
          <cell r="D1765" t="str">
            <v>10800221102005931</v>
          </cell>
          <cell r="E1765" t="str">
            <v>校级摩擦纳米发电机结构设计及电源管理电路</v>
          </cell>
          <cell r="F1765" t="str">
            <v>朱建军</v>
          </cell>
          <cell r="G1765" t="str">
            <v>2018003</v>
          </cell>
          <cell r="H1765">
            <v>0</v>
          </cell>
          <cell r="I1765">
            <v>0</v>
          </cell>
          <cell r="J1765">
            <v>0</v>
          </cell>
          <cell r="K1765">
            <v>0</v>
          </cell>
          <cell r="L1765">
            <v>0</v>
          </cell>
          <cell r="M1765">
            <v>0</v>
          </cell>
          <cell r="N1765">
            <v>0</v>
          </cell>
          <cell r="O1765">
            <v>0</v>
          </cell>
        </row>
        <row r="1766">
          <cell r="C1766">
            <v>221102005932</v>
          </cell>
          <cell r="D1766" t="str">
            <v>10800221102005932</v>
          </cell>
          <cell r="E1766" t="str">
            <v>校级基于东莞千角灯文化的创新产品的设计与</v>
          </cell>
          <cell r="F1766" t="str">
            <v>王铁球</v>
          </cell>
          <cell r="G1766" t="str">
            <v>2003097</v>
          </cell>
          <cell r="H1766">
            <v>0</v>
          </cell>
          <cell r="I1766">
            <v>0</v>
          </cell>
          <cell r="J1766">
            <v>0</v>
          </cell>
          <cell r="K1766">
            <v>0</v>
          </cell>
          <cell r="L1766">
            <v>0</v>
          </cell>
          <cell r="M1766">
            <v>0</v>
          </cell>
          <cell r="N1766">
            <v>0</v>
          </cell>
          <cell r="O1766">
            <v>0</v>
          </cell>
        </row>
        <row r="1767">
          <cell r="C1767">
            <v>221102005933</v>
          </cell>
          <cell r="D1767" t="str">
            <v>10800221102005933</v>
          </cell>
          <cell r="E1767" t="str">
            <v>校级便携式暖通管道自动焊接机器人</v>
          </cell>
          <cell r="F1767" t="str">
            <v>刘延星</v>
          </cell>
          <cell r="G1767" t="str">
            <v>2017069</v>
          </cell>
          <cell r="H1767">
            <v>0</v>
          </cell>
          <cell r="I1767">
            <v>0</v>
          </cell>
          <cell r="J1767">
            <v>0</v>
          </cell>
          <cell r="K1767">
            <v>0</v>
          </cell>
          <cell r="L1767">
            <v>0</v>
          </cell>
          <cell r="M1767">
            <v>0</v>
          </cell>
          <cell r="N1767">
            <v>0</v>
          </cell>
          <cell r="O1767">
            <v>0</v>
          </cell>
        </row>
        <row r="1768">
          <cell r="C1768">
            <v>221102005934</v>
          </cell>
          <cell r="D1768" t="str">
            <v>10800221102005934</v>
          </cell>
          <cell r="E1768" t="str">
            <v>校级基于瓦楞纸结构在产品设计中的应用</v>
          </cell>
          <cell r="F1768" t="str">
            <v>张乃沃</v>
          </cell>
          <cell r="G1768" t="str">
            <v>2007055</v>
          </cell>
          <cell r="H1768">
            <v>0</v>
          </cell>
          <cell r="I1768">
            <v>0</v>
          </cell>
          <cell r="J1768">
            <v>0</v>
          </cell>
          <cell r="K1768">
            <v>0</v>
          </cell>
          <cell r="L1768">
            <v>0</v>
          </cell>
          <cell r="M1768">
            <v>0</v>
          </cell>
          <cell r="N1768">
            <v>0</v>
          </cell>
          <cell r="O1768">
            <v>0</v>
          </cell>
        </row>
        <row r="1769">
          <cell r="C1769">
            <v>221102005935</v>
          </cell>
          <cell r="D1769" t="str">
            <v>10800221102005935</v>
          </cell>
          <cell r="E1769" t="str">
            <v>校级多功能水域养殖投料无人艇</v>
          </cell>
          <cell r="F1769" t="str">
            <v>冯树飞</v>
          </cell>
          <cell r="G1769" t="str">
            <v>2019125</v>
          </cell>
          <cell r="H1769">
            <v>0</v>
          </cell>
          <cell r="I1769">
            <v>0</v>
          </cell>
          <cell r="J1769">
            <v>0</v>
          </cell>
          <cell r="K1769">
            <v>0</v>
          </cell>
          <cell r="L1769">
            <v>0</v>
          </cell>
          <cell r="M1769">
            <v>0</v>
          </cell>
          <cell r="N1769">
            <v>0</v>
          </cell>
          <cell r="O1769">
            <v>0</v>
          </cell>
        </row>
        <row r="1770">
          <cell r="C1770">
            <v>221102005936</v>
          </cell>
          <cell r="D1770" t="str">
            <v>10800221102005936</v>
          </cell>
          <cell r="E1770" t="str">
            <v>校级Al深度视觉多功能水下机器人</v>
          </cell>
          <cell r="F1770" t="str">
            <v>海洋</v>
          </cell>
          <cell r="G1770" t="str">
            <v>2017051</v>
          </cell>
          <cell r="H1770">
            <v>0</v>
          </cell>
          <cell r="I1770">
            <v>0</v>
          </cell>
          <cell r="J1770">
            <v>0</v>
          </cell>
          <cell r="K1770">
            <v>0</v>
          </cell>
          <cell r="L1770">
            <v>0</v>
          </cell>
          <cell r="M1770">
            <v>0</v>
          </cell>
          <cell r="N1770">
            <v>0</v>
          </cell>
          <cell r="O1770">
            <v>0</v>
          </cell>
        </row>
        <row r="1771">
          <cell r="C1771">
            <v>221102005937</v>
          </cell>
          <cell r="D1771" t="str">
            <v>10800221102005937</v>
          </cell>
          <cell r="E1771" t="str">
            <v>校级基于姿态传感器的手部震颤检测系统开发</v>
          </cell>
          <cell r="F1771" t="str">
            <v>王磊杰</v>
          </cell>
          <cell r="G1771" t="str">
            <v>2012020</v>
          </cell>
          <cell r="H1771">
            <v>0</v>
          </cell>
          <cell r="I1771">
            <v>0</v>
          </cell>
          <cell r="J1771">
            <v>0</v>
          </cell>
          <cell r="K1771">
            <v>0</v>
          </cell>
          <cell r="L1771">
            <v>0</v>
          </cell>
          <cell r="M1771">
            <v>0</v>
          </cell>
          <cell r="N1771">
            <v>0</v>
          </cell>
          <cell r="O1771">
            <v>0</v>
          </cell>
        </row>
        <row r="1772">
          <cell r="C1772">
            <v>221102005938</v>
          </cell>
          <cell r="D1772" t="str">
            <v>10800221102005938</v>
          </cell>
          <cell r="E1772" t="str">
            <v>校级可控热膨胀钛合金在电子及光学器件中的</v>
          </cell>
          <cell r="F1772" t="str">
            <v>王皓亮</v>
          </cell>
          <cell r="G1772" t="str">
            <v>2018231</v>
          </cell>
          <cell r="H1772">
            <v>0</v>
          </cell>
          <cell r="I1772">
            <v>0</v>
          </cell>
          <cell r="J1772">
            <v>0</v>
          </cell>
          <cell r="K1772">
            <v>0</v>
          </cell>
          <cell r="L1772">
            <v>0</v>
          </cell>
          <cell r="M1772">
            <v>0</v>
          </cell>
          <cell r="N1772">
            <v>0</v>
          </cell>
          <cell r="O1772">
            <v>0</v>
          </cell>
        </row>
        <row r="1773">
          <cell r="C1773">
            <v>221102005940</v>
          </cell>
          <cell r="D1773" t="str">
            <v>10800221102005940</v>
          </cell>
          <cell r="E1773" t="str">
            <v>校级皮带输送系统移栽装置研发</v>
          </cell>
          <cell r="F1773" t="str">
            <v>何楚亮</v>
          </cell>
          <cell r="G1773" t="str">
            <v>2005081</v>
          </cell>
          <cell r="H1773">
            <v>0</v>
          </cell>
          <cell r="I1773">
            <v>0</v>
          </cell>
          <cell r="J1773">
            <v>0</v>
          </cell>
          <cell r="K1773">
            <v>0</v>
          </cell>
          <cell r="L1773">
            <v>0</v>
          </cell>
          <cell r="M1773">
            <v>0</v>
          </cell>
          <cell r="N1773">
            <v>0</v>
          </cell>
          <cell r="O1773">
            <v>0</v>
          </cell>
        </row>
        <row r="1774">
          <cell r="C1774">
            <v>221102005941</v>
          </cell>
          <cell r="D1774" t="str">
            <v>10800221102005941</v>
          </cell>
          <cell r="E1774" t="str">
            <v>校级基于PID算法的阳极氧化温度和重量控</v>
          </cell>
          <cell r="F1774" t="str">
            <v>朱建军</v>
          </cell>
          <cell r="G1774" t="str">
            <v>2018003</v>
          </cell>
          <cell r="H1774">
            <v>0</v>
          </cell>
          <cell r="I1774">
            <v>0</v>
          </cell>
          <cell r="J1774">
            <v>0</v>
          </cell>
          <cell r="K1774">
            <v>0</v>
          </cell>
          <cell r="L1774">
            <v>0</v>
          </cell>
          <cell r="M1774">
            <v>0</v>
          </cell>
          <cell r="N1774">
            <v>0</v>
          </cell>
          <cell r="O1774">
            <v>0</v>
          </cell>
        </row>
        <row r="1775">
          <cell r="C1775">
            <v>221102005942</v>
          </cell>
          <cell r="D1775" t="str">
            <v>10800221102005942</v>
          </cell>
          <cell r="E1775" t="str">
            <v>校级家庭护理机器人</v>
          </cell>
          <cell r="F1775" t="str">
            <v>张玉勋</v>
          </cell>
          <cell r="G1775" t="str">
            <v>2018014</v>
          </cell>
          <cell r="H1775">
            <v>0</v>
          </cell>
          <cell r="I1775">
            <v>0</v>
          </cell>
          <cell r="J1775">
            <v>0</v>
          </cell>
          <cell r="K1775">
            <v>0</v>
          </cell>
          <cell r="L1775">
            <v>0</v>
          </cell>
          <cell r="M1775">
            <v>0</v>
          </cell>
          <cell r="N1775">
            <v>0</v>
          </cell>
          <cell r="O1775">
            <v>0</v>
          </cell>
        </row>
        <row r="1776">
          <cell r="C1776">
            <v>221102005943</v>
          </cell>
          <cell r="D1776" t="str">
            <v>10800221102005943</v>
          </cell>
          <cell r="E1776" t="str">
            <v>校级可悬停多翅扑翼样机设计与实验研究</v>
          </cell>
          <cell r="F1776" t="str">
            <v>汪超</v>
          </cell>
          <cell r="G1776" t="str">
            <v>2018119</v>
          </cell>
          <cell r="H1776">
            <v>0</v>
          </cell>
          <cell r="I1776">
            <v>0</v>
          </cell>
          <cell r="J1776">
            <v>0</v>
          </cell>
          <cell r="K1776">
            <v>0</v>
          </cell>
          <cell r="L1776">
            <v>0</v>
          </cell>
          <cell r="M1776">
            <v>0</v>
          </cell>
          <cell r="N1776">
            <v>0</v>
          </cell>
          <cell r="O1776">
            <v>0</v>
          </cell>
        </row>
        <row r="1777">
          <cell r="C1777">
            <v>221102005944</v>
          </cell>
          <cell r="D1777" t="str">
            <v>10800221102005944</v>
          </cell>
          <cell r="E1777" t="str">
            <v>校级基于纳米摩擦发电的风能捕获装置</v>
          </cell>
          <cell r="F1777" t="str">
            <v>刘延星</v>
          </cell>
          <cell r="G1777" t="str">
            <v>2017069</v>
          </cell>
          <cell r="H1777">
            <v>0</v>
          </cell>
          <cell r="I1777">
            <v>0</v>
          </cell>
          <cell r="J1777">
            <v>0</v>
          </cell>
          <cell r="K1777">
            <v>0</v>
          </cell>
          <cell r="L1777">
            <v>0</v>
          </cell>
          <cell r="M1777">
            <v>0</v>
          </cell>
          <cell r="N1777">
            <v>0</v>
          </cell>
          <cell r="O1777">
            <v>0</v>
          </cell>
        </row>
        <row r="1778">
          <cell r="C1778">
            <v>221102005945</v>
          </cell>
          <cell r="D1778" t="str">
            <v>10800221102005945</v>
          </cell>
          <cell r="E1778" t="str">
            <v>校级基于多模态语义识别的智能客服前处理系</v>
          </cell>
          <cell r="F1778" t="str">
            <v>吴兆乾</v>
          </cell>
          <cell r="G1778" t="str">
            <v>2021106</v>
          </cell>
          <cell r="H1778">
            <v>0</v>
          </cell>
          <cell r="I1778">
            <v>0</v>
          </cell>
          <cell r="J1778">
            <v>0</v>
          </cell>
          <cell r="K1778">
            <v>0</v>
          </cell>
          <cell r="L1778">
            <v>0</v>
          </cell>
          <cell r="M1778">
            <v>0</v>
          </cell>
          <cell r="N1778">
            <v>0</v>
          </cell>
          <cell r="O1778">
            <v>0</v>
          </cell>
        </row>
        <row r="1779">
          <cell r="C1779">
            <v>221102005946</v>
          </cell>
          <cell r="D1779" t="str">
            <v>10800221102005946</v>
          </cell>
          <cell r="E1779" t="str">
            <v>校级基于自适应被动变形仿鸟扑翼飞行器样机</v>
          </cell>
          <cell r="F1779" t="str">
            <v>纪亚强</v>
          </cell>
          <cell r="G1779" t="str">
            <v>2023081</v>
          </cell>
          <cell r="H1779">
            <v>0</v>
          </cell>
          <cell r="I1779">
            <v>0</v>
          </cell>
          <cell r="J1779">
            <v>0</v>
          </cell>
          <cell r="K1779">
            <v>0</v>
          </cell>
          <cell r="L1779">
            <v>0</v>
          </cell>
          <cell r="M1779">
            <v>0</v>
          </cell>
          <cell r="N1779">
            <v>0</v>
          </cell>
          <cell r="O1779">
            <v>0</v>
          </cell>
        </row>
        <row r="1780">
          <cell r="C1780">
            <v>221102005947</v>
          </cell>
          <cell r="D1780" t="str">
            <v>10800221102005947</v>
          </cell>
          <cell r="E1780" t="str">
            <v>校级金属离子预嵌入锰基正极材料的调控制备</v>
          </cell>
          <cell r="F1780" t="str">
            <v>许伟娜</v>
          </cell>
          <cell r="G1780" t="str">
            <v>2020029</v>
          </cell>
          <cell r="H1780">
            <v>0</v>
          </cell>
          <cell r="I1780">
            <v>0</v>
          </cell>
          <cell r="J1780">
            <v>0</v>
          </cell>
          <cell r="K1780">
            <v>0</v>
          </cell>
          <cell r="L1780">
            <v>0</v>
          </cell>
          <cell r="M1780">
            <v>0</v>
          </cell>
          <cell r="N1780">
            <v>0</v>
          </cell>
          <cell r="O1780">
            <v>0</v>
          </cell>
        </row>
        <row r="1781">
          <cell r="C1781">
            <v>221102005948</v>
          </cell>
          <cell r="D1781" t="str">
            <v>10800221102005948</v>
          </cell>
          <cell r="E1781" t="str">
            <v>校级医用不锈钢表面自组装氧化石墨烯掺杂复</v>
          </cell>
          <cell r="F1781" t="str">
            <v>祝闻</v>
          </cell>
          <cell r="G1781" t="str">
            <v>2017065</v>
          </cell>
          <cell r="H1781">
            <v>0</v>
          </cell>
          <cell r="I1781">
            <v>0</v>
          </cell>
          <cell r="J1781">
            <v>0</v>
          </cell>
          <cell r="K1781">
            <v>0</v>
          </cell>
          <cell r="L1781">
            <v>0</v>
          </cell>
          <cell r="M1781">
            <v>0</v>
          </cell>
          <cell r="N1781">
            <v>0</v>
          </cell>
          <cell r="O1781">
            <v>0</v>
          </cell>
        </row>
        <row r="1782">
          <cell r="C1782">
            <v>221102005949</v>
          </cell>
          <cell r="D1782" t="str">
            <v>10800221102005949</v>
          </cell>
          <cell r="E1782" t="str">
            <v>校级自修复搪瓷复合涂层的耐热震、热腐蚀机</v>
          </cell>
          <cell r="F1782" t="str">
            <v>陈肯</v>
          </cell>
          <cell r="G1782" t="str">
            <v>2019060</v>
          </cell>
          <cell r="H1782">
            <v>0</v>
          </cell>
          <cell r="I1782">
            <v>0</v>
          </cell>
          <cell r="J1782">
            <v>0</v>
          </cell>
          <cell r="K1782">
            <v>0</v>
          </cell>
          <cell r="L1782">
            <v>0</v>
          </cell>
          <cell r="M1782">
            <v>0</v>
          </cell>
          <cell r="N1782">
            <v>0</v>
          </cell>
          <cell r="O1782">
            <v>0</v>
          </cell>
        </row>
        <row r="1783">
          <cell r="C1783">
            <v>221102005950</v>
          </cell>
          <cell r="D1783" t="str">
            <v>10800221102005950</v>
          </cell>
          <cell r="E1783" t="str">
            <v>校级铝合金表面导电转化膜的制备及性能</v>
          </cell>
          <cell r="F1783" t="str">
            <v>廖忠淼</v>
          </cell>
          <cell r="G1783" t="str">
            <v>2017141</v>
          </cell>
          <cell r="H1783">
            <v>0</v>
          </cell>
          <cell r="I1783">
            <v>0</v>
          </cell>
          <cell r="J1783">
            <v>0</v>
          </cell>
          <cell r="K1783">
            <v>0</v>
          </cell>
          <cell r="L1783">
            <v>0</v>
          </cell>
          <cell r="M1783">
            <v>0</v>
          </cell>
          <cell r="N1783">
            <v>0</v>
          </cell>
          <cell r="O1783">
            <v>0</v>
          </cell>
        </row>
        <row r="1784">
          <cell r="C1784">
            <v>221102005951</v>
          </cell>
          <cell r="D1784" t="str">
            <v>10800221102005951</v>
          </cell>
          <cell r="E1784" t="str">
            <v>校级多功能MOF基涂层稳定锌金属负极/电</v>
          </cell>
          <cell r="F1784" t="str">
            <v>许伟娜</v>
          </cell>
          <cell r="G1784" t="str">
            <v>2020029</v>
          </cell>
          <cell r="H1784">
            <v>0</v>
          </cell>
          <cell r="I1784">
            <v>0</v>
          </cell>
          <cell r="J1784">
            <v>0</v>
          </cell>
          <cell r="K1784">
            <v>0</v>
          </cell>
          <cell r="L1784">
            <v>0</v>
          </cell>
          <cell r="M1784">
            <v>0</v>
          </cell>
          <cell r="N1784">
            <v>0</v>
          </cell>
          <cell r="O1784">
            <v>0</v>
          </cell>
        </row>
        <row r="1785">
          <cell r="C1785">
            <v>221102005952</v>
          </cell>
          <cell r="D1785" t="str">
            <v>10800221102005952</v>
          </cell>
          <cell r="E1785" t="str">
            <v>校级明胶蛋白基多功能织物的设计与制备及其</v>
          </cell>
          <cell r="F1785" t="str">
            <v>陈敏</v>
          </cell>
          <cell r="G1785" t="str">
            <v>2021001</v>
          </cell>
          <cell r="H1785">
            <v>0</v>
          </cell>
          <cell r="I1785">
            <v>0</v>
          </cell>
          <cell r="J1785">
            <v>0</v>
          </cell>
          <cell r="K1785">
            <v>0</v>
          </cell>
          <cell r="L1785">
            <v>0</v>
          </cell>
          <cell r="M1785">
            <v>0</v>
          </cell>
          <cell r="N1785">
            <v>0</v>
          </cell>
          <cell r="O1785">
            <v>0</v>
          </cell>
        </row>
        <row r="1786">
          <cell r="C1786">
            <v>221102005953</v>
          </cell>
          <cell r="D1786" t="str">
            <v>10800221102005953</v>
          </cell>
          <cell r="E1786" t="str">
            <v>校级直播电商场景下游戏化示能性对顾客冲动</v>
          </cell>
          <cell r="F1786" t="str">
            <v>杨葱葱</v>
          </cell>
          <cell r="G1786" t="str">
            <v>2016011</v>
          </cell>
          <cell r="H1786">
            <v>0</v>
          </cell>
          <cell r="I1786">
            <v>0</v>
          </cell>
          <cell r="J1786">
            <v>0</v>
          </cell>
          <cell r="K1786">
            <v>0</v>
          </cell>
          <cell r="L1786">
            <v>0</v>
          </cell>
          <cell r="M1786">
            <v>0</v>
          </cell>
          <cell r="N1786">
            <v>0</v>
          </cell>
          <cell r="O1786">
            <v>0</v>
          </cell>
        </row>
        <row r="1787">
          <cell r="C1787">
            <v>221102005954</v>
          </cell>
          <cell r="D1787" t="str">
            <v>10800221102005954</v>
          </cell>
          <cell r="E1787" t="str">
            <v>校级新媒体视域下商品网络营销策略创新研究</v>
          </cell>
          <cell r="F1787" t="str">
            <v>黄雅莉</v>
          </cell>
          <cell r="G1787" t="str">
            <v>2021078</v>
          </cell>
          <cell r="H1787">
            <v>0</v>
          </cell>
          <cell r="I1787">
            <v>0</v>
          </cell>
          <cell r="J1787">
            <v>0</v>
          </cell>
          <cell r="K1787">
            <v>0</v>
          </cell>
          <cell r="L1787">
            <v>0</v>
          </cell>
          <cell r="M1787">
            <v>0</v>
          </cell>
          <cell r="N1787">
            <v>0</v>
          </cell>
          <cell r="O1787">
            <v>0</v>
          </cell>
        </row>
        <row r="1788">
          <cell r="C1788">
            <v>221102005955</v>
          </cell>
          <cell r="D1788" t="str">
            <v>10800221102005955</v>
          </cell>
          <cell r="E1788" t="str">
            <v>校级老有所依，漂有所乐：珠三角老漂族生活</v>
          </cell>
          <cell r="F1788" t="str">
            <v>梁雅俐</v>
          </cell>
          <cell r="G1788" t="str">
            <v>2023001</v>
          </cell>
          <cell r="H1788">
            <v>0</v>
          </cell>
          <cell r="I1788">
            <v>0</v>
          </cell>
          <cell r="J1788">
            <v>0</v>
          </cell>
          <cell r="K1788">
            <v>0</v>
          </cell>
          <cell r="L1788">
            <v>0</v>
          </cell>
          <cell r="M1788">
            <v>0</v>
          </cell>
          <cell r="N1788">
            <v>0</v>
          </cell>
          <cell r="O1788">
            <v>0</v>
          </cell>
        </row>
        <row r="1789">
          <cell r="C1789">
            <v>221102005956</v>
          </cell>
          <cell r="D1789" t="str">
            <v>10800221102005956</v>
          </cell>
          <cell r="E1789" t="str">
            <v>校级“互联网+教育”下生态课堂标准化建设</v>
          </cell>
          <cell r="F1789" t="str">
            <v>陈柏蓉</v>
          </cell>
          <cell r="G1789" t="str">
            <v>2019111</v>
          </cell>
          <cell r="H1789">
            <v>0</v>
          </cell>
          <cell r="I1789">
            <v>0</v>
          </cell>
          <cell r="J1789">
            <v>0</v>
          </cell>
          <cell r="K1789">
            <v>0</v>
          </cell>
          <cell r="L1789">
            <v>0</v>
          </cell>
          <cell r="M1789">
            <v>0</v>
          </cell>
          <cell r="N1789">
            <v>0</v>
          </cell>
          <cell r="O1789">
            <v>0</v>
          </cell>
        </row>
        <row r="1790">
          <cell r="C1790">
            <v>221102005957</v>
          </cell>
          <cell r="D1790" t="str">
            <v>10800221102005957</v>
          </cell>
          <cell r="E1790" t="str">
            <v>校级疫情背景下资助育人的创新路径研究</v>
          </cell>
          <cell r="F1790" t="str">
            <v>周兆鸿</v>
          </cell>
          <cell r="G1790" t="str">
            <v>2008047</v>
          </cell>
          <cell r="H1790">
            <v>0</v>
          </cell>
          <cell r="I1790">
            <v>0</v>
          </cell>
          <cell r="J1790">
            <v>0</v>
          </cell>
          <cell r="K1790">
            <v>0</v>
          </cell>
          <cell r="L1790">
            <v>0</v>
          </cell>
          <cell r="M1790">
            <v>0</v>
          </cell>
          <cell r="N1790">
            <v>0</v>
          </cell>
          <cell r="O1790">
            <v>0</v>
          </cell>
        </row>
        <row r="1791">
          <cell r="C1791">
            <v>221102005958</v>
          </cell>
          <cell r="D1791" t="str">
            <v>10800221102005958</v>
          </cell>
          <cell r="E1791" t="str">
            <v>校级粤港澳大湾区传统优势产业数字化升级研</v>
          </cell>
          <cell r="F1791" t="str">
            <v>黎伟</v>
          </cell>
          <cell r="G1791" t="str">
            <v>2016020</v>
          </cell>
          <cell r="H1791">
            <v>0</v>
          </cell>
          <cell r="I1791">
            <v>0</v>
          </cell>
          <cell r="J1791">
            <v>0</v>
          </cell>
          <cell r="K1791">
            <v>0</v>
          </cell>
          <cell r="L1791">
            <v>0</v>
          </cell>
          <cell r="M1791">
            <v>0</v>
          </cell>
          <cell r="N1791">
            <v>0</v>
          </cell>
          <cell r="O1791">
            <v>0</v>
          </cell>
        </row>
        <row r="1792">
          <cell r="C1792">
            <v>221102005959</v>
          </cell>
          <cell r="D1792" t="str">
            <v>10800221102005959</v>
          </cell>
          <cell r="E1792" t="str">
            <v>校级经济学实验对大学生创新创业认知与学习</v>
          </cell>
          <cell r="F1792" t="str">
            <v>洪志远</v>
          </cell>
          <cell r="G1792" t="str">
            <v>2017013</v>
          </cell>
          <cell r="H1792">
            <v>0</v>
          </cell>
          <cell r="I1792">
            <v>0</v>
          </cell>
          <cell r="J1792">
            <v>0</v>
          </cell>
          <cell r="K1792">
            <v>0</v>
          </cell>
          <cell r="L1792">
            <v>0</v>
          </cell>
          <cell r="M1792">
            <v>0</v>
          </cell>
          <cell r="N1792">
            <v>0</v>
          </cell>
          <cell r="O1792">
            <v>0</v>
          </cell>
        </row>
        <row r="1793">
          <cell r="C1793">
            <v>221102005960</v>
          </cell>
          <cell r="D1793" t="str">
            <v>10800221102005960</v>
          </cell>
          <cell r="E1793" t="str">
            <v>校级东莞市企业外迁的原因分析及环境优化研</v>
          </cell>
          <cell r="F1793" t="str">
            <v>黎伟</v>
          </cell>
          <cell r="G1793" t="str">
            <v>2016020</v>
          </cell>
          <cell r="H1793">
            <v>0</v>
          </cell>
          <cell r="I1793">
            <v>0</v>
          </cell>
          <cell r="J1793">
            <v>0</v>
          </cell>
          <cell r="K1793">
            <v>0</v>
          </cell>
          <cell r="L1793">
            <v>0</v>
          </cell>
          <cell r="M1793">
            <v>0</v>
          </cell>
          <cell r="N1793">
            <v>0</v>
          </cell>
          <cell r="O1793">
            <v>0</v>
          </cell>
        </row>
        <row r="1794">
          <cell r="C1794">
            <v>221102005961</v>
          </cell>
          <cell r="D1794" t="str">
            <v>10800221102005961</v>
          </cell>
          <cell r="E1794" t="str">
            <v>校级东莞市质量基础设施（NQI）投入调查</v>
          </cell>
          <cell r="F1794" t="str">
            <v>陈海东</v>
          </cell>
          <cell r="G1794" t="str">
            <v>2003046</v>
          </cell>
          <cell r="H1794">
            <v>0</v>
          </cell>
          <cell r="I1794">
            <v>0</v>
          </cell>
          <cell r="J1794">
            <v>0</v>
          </cell>
          <cell r="K1794">
            <v>0</v>
          </cell>
          <cell r="L1794">
            <v>0</v>
          </cell>
          <cell r="M1794">
            <v>0</v>
          </cell>
          <cell r="N1794">
            <v>0</v>
          </cell>
          <cell r="O1794">
            <v>0</v>
          </cell>
        </row>
        <row r="1795">
          <cell r="C1795">
            <v>221102005962</v>
          </cell>
          <cell r="D1795" t="str">
            <v>10800221102005962</v>
          </cell>
          <cell r="E1795" t="str">
            <v>校级上证50ETF期权隐含波动率影响因素</v>
          </cell>
          <cell r="F1795" t="str">
            <v>李蓬实</v>
          </cell>
          <cell r="G1795" t="str">
            <v>2018074</v>
          </cell>
          <cell r="H1795">
            <v>0</v>
          </cell>
          <cell r="I1795">
            <v>0</v>
          </cell>
          <cell r="J1795">
            <v>0</v>
          </cell>
          <cell r="K1795">
            <v>0</v>
          </cell>
          <cell r="L1795">
            <v>0</v>
          </cell>
          <cell r="M1795">
            <v>0</v>
          </cell>
          <cell r="N1795">
            <v>0</v>
          </cell>
          <cell r="O1795">
            <v>0</v>
          </cell>
        </row>
        <row r="1796">
          <cell r="C1796">
            <v>221102005963</v>
          </cell>
          <cell r="D1796" t="str">
            <v>10800221102005963</v>
          </cell>
          <cell r="E1796" t="str">
            <v>校级RECO —— 基于“互联网+”的高</v>
          </cell>
          <cell r="F1796" t="str">
            <v>张林云</v>
          </cell>
          <cell r="G1796" t="str">
            <v>2008021</v>
          </cell>
          <cell r="H1796">
            <v>0</v>
          </cell>
          <cell r="I1796">
            <v>0</v>
          </cell>
          <cell r="J1796">
            <v>0</v>
          </cell>
          <cell r="K1796">
            <v>0</v>
          </cell>
          <cell r="L1796">
            <v>0</v>
          </cell>
          <cell r="M1796">
            <v>0</v>
          </cell>
          <cell r="N1796">
            <v>0</v>
          </cell>
          <cell r="O1796">
            <v>0</v>
          </cell>
        </row>
        <row r="1797">
          <cell r="C1797">
            <v>221102005964</v>
          </cell>
          <cell r="D1797" t="str">
            <v>10800221102005964</v>
          </cell>
          <cell r="E1797" t="str">
            <v>校级大湾区高新技术企业应对国际科技竞争的</v>
          </cell>
          <cell r="F1797" t="str">
            <v>谭裕华</v>
          </cell>
          <cell r="G1797" t="str">
            <v>2009007</v>
          </cell>
          <cell r="H1797">
            <v>0</v>
          </cell>
          <cell r="I1797">
            <v>0</v>
          </cell>
          <cell r="J1797">
            <v>0</v>
          </cell>
          <cell r="K1797">
            <v>0</v>
          </cell>
          <cell r="L1797">
            <v>0</v>
          </cell>
          <cell r="M1797">
            <v>0</v>
          </cell>
          <cell r="N1797">
            <v>0</v>
          </cell>
          <cell r="O1797">
            <v>0</v>
          </cell>
        </row>
        <row r="1798">
          <cell r="C1798">
            <v>221102005965</v>
          </cell>
          <cell r="D1798" t="str">
            <v>10800221102005965</v>
          </cell>
          <cell r="E1798" t="str">
            <v>校级安老怀少，智慧助老--“老友学堂”公</v>
          </cell>
          <cell r="F1798" t="str">
            <v>叶琦玮</v>
          </cell>
          <cell r="G1798" t="str">
            <v>2019072</v>
          </cell>
          <cell r="H1798">
            <v>0</v>
          </cell>
          <cell r="I1798">
            <v>0</v>
          </cell>
          <cell r="J1798">
            <v>0</v>
          </cell>
          <cell r="K1798">
            <v>0</v>
          </cell>
          <cell r="L1798">
            <v>0</v>
          </cell>
          <cell r="M1798">
            <v>0</v>
          </cell>
          <cell r="N1798">
            <v>0</v>
          </cell>
          <cell r="O1798">
            <v>0</v>
          </cell>
        </row>
        <row r="1799">
          <cell r="C1799">
            <v>221102005966</v>
          </cell>
          <cell r="D1799" t="str">
            <v>10800221102005966</v>
          </cell>
          <cell r="E1799" t="str">
            <v>校级互联网模式下虚拟与现实技术的非遗“博</v>
          </cell>
          <cell r="F1799" t="str">
            <v>李绍群</v>
          </cell>
          <cell r="G1799" t="str">
            <v>2005050</v>
          </cell>
          <cell r="H1799">
            <v>0</v>
          </cell>
          <cell r="I1799">
            <v>0</v>
          </cell>
          <cell r="J1799">
            <v>0</v>
          </cell>
          <cell r="K1799">
            <v>0</v>
          </cell>
          <cell r="L1799">
            <v>0</v>
          </cell>
          <cell r="M1799">
            <v>0</v>
          </cell>
          <cell r="N1799">
            <v>0</v>
          </cell>
          <cell r="O1799">
            <v>0</v>
          </cell>
        </row>
        <row r="1800">
          <cell r="C1800">
            <v>221102005967</v>
          </cell>
          <cell r="D1800" t="str">
            <v>10800221102005967</v>
          </cell>
          <cell r="E1800" t="str">
            <v>校级少数民族服饰文化的“跨媒介”之魅</v>
          </cell>
          <cell r="F1800" t="str">
            <v>王芹</v>
          </cell>
          <cell r="G1800" t="str">
            <v>2012002</v>
          </cell>
          <cell r="H1800">
            <v>0</v>
          </cell>
          <cell r="I1800">
            <v>0</v>
          </cell>
          <cell r="J1800">
            <v>0</v>
          </cell>
          <cell r="K1800">
            <v>0</v>
          </cell>
          <cell r="L1800">
            <v>0</v>
          </cell>
          <cell r="M1800">
            <v>0</v>
          </cell>
          <cell r="N1800">
            <v>0</v>
          </cell>
          <cell r="O1800">
            <v>0</v>
          </cell>
        </row>
        <row r="1801">
          <cell r="C1801">
            <v>221102005968</v>
          </cell>
          <cell r="D1801" t="str">
            <v>10800221102005968</v>
          </cell>
          <cell r="E1801" t="str">
            <v>校级《网络电信诈骗形成及预防机制研究》—</v>
          </cell>
          <cell r="F1801" t="str">
            <v>姜慧慧</v>
          </cell>
          <cell r="G1801" t="str">
            <v>2019079</v>
          </cell>
          <cell r="H1801">
            <v>0</v>
          </cell>
          <cell r="I1801">
            <v>0</v>
          </cell>
          <cell r="J1801">
            <v>0</v>
          </cell>
          <cell r="K1801">
            <v>0</v>
          </cell>
          <cell r="L1801">
            <v>0</v>
          </cell>
          <cell r="M1801">
            <v>0</v>
          </cell>
          <cell r="N1801">
            <v>0</v>
          </cell>
          <cell r="O1801">
            <v>0</v>
          </cell>
        </row>
        <row r="1802">
          <cell r="C1802">
            <v>221102005969</v>
          </cell>
          <cell r="D1802" t="str">
            <v>10800221102005969</v>
          </cell>
          <cell r="E1802" t="str">
            <v>校级古村落活化助推乡村振兴——以东莞万江</v>
          </cell>
          <cell r="F1802" t="str">
            <v>冯丽霞</v>
          </cell>
          <cell r="G1802" t="str">
            <v>2003037</v>
          </cell>
          <cell r="H1802">
            <v>0</v>
          </cell>
          <cell r="I1802">
            <v>0</v>
          </cell>
          <cell r="J1802">
            <v>0</v>
          </cell>
          <cell r="K1802">
            <v>0</v>
          </cell>
          <cell r="L1802">
            <v>0</v>
          </cell>
          <cell r="M1802">
            <v>0</v>
          </cell>
          <cell r="N1802">
            <v>0</v>
          </cell>
          <cell r="O1802">
            <v>0</v>
          </cell>
        </row>
        <row r="1803">
          <cell r="C1803">
            <v>221102005970</v>
          </cell>
          <cell r="D1803" t="str">
            <v>10800221102005970</v>
          </cell>
          <cell r="E1803" t="str">
            <v>校级中国符号的国际传播与国家形象建构研究</v>
          </cell>
          <cell r="F1803" t="str">
            <v>侯雪红</v>
          </cell>
          <cell r="G1803" t="str">
            <v>2002029</v>
          </cell>
          <cell r="H1803">
            <v>0</v>
          </cell>
          <cell r="I1803">
            <v>0</v>
          </cell>
          <cell r="J1803">
            <v>0</v>
          </cell>
          <cell r="K1803">
            <v>0</v>
          </cell>
          <cell r="L1803">
            <v>0</v>
          </cell>
          <cell r="M1803">
            <v>0</v>
          </cell>
          <cell r="N1803">
            <v>0</v>
          </cell>
          <cell r="O1803">
            <v>0</v>
          </cell>
        </row>
        <row r="1804">
          <cell r="C1804">
            <v>221102005971</v>
          </cell>
          <cell r="D1804" t="str">
            <v>10800221102005971</v>
          </cell>
          <cell r="E1804" t="str">
            <v>校级体育展示中的英文播报志愿者服务实践研</v>
          </cell>
          <cell r="F1804" t="str">
            <v>侯雪红</v>
          </cell>
          <cell r="G1804" t="str">
            <v>2002029</v>
          </cell>
          <cell r="H1804">
            <v>0</v>
          </cell>
          <cell r="I1804">
            <v>1000</v>
          </cell>
          <cell r="J1804">
            <v>0</v>
          </cell>
          <cell r="K1804">
            <v>1000</v>
          </cell>
          <cell r="L1804">
            <v>0</v>
          </cell>
          <cell r="M1804">
            <v>0</v>
          </cell>
          <cell r="N1804">
            <v>0</v>
          </cell>
          <cell r="O1804">
            <v>1000</v>
          </cell>
        </row>
        <row r="1805">
          <cell r="C1805">
            <v>221102005972</v>
          </cell>
          <cell r="D1805" t="str">
            <v>10800221102005972</v>
          </cell>
          <cell r="E1805" t="str">
            <v>校级大数据背景下对文化创意产品创新推广的</v>
          </cell>
          <cell r="F1805" t="str">
            <v>陈锐聪</v>
          </cell>
          <cell r="G1805" t="str">
            <v>2013012</v>
          </cell>
          <cell r="H1805">
            <v>0</v>
          </cell>
          <cell r="I1805">
            <v>0</v>
          </cell>
          <cell r="J1805">
            <v>0</v>
          </cell>
          <cell r="K1805">
            <v>0</v>
          </cell>
          <cell r="L1805">
            <v>0</v>
          </cell>
          <cell r="M1805">
            <v>0</v>
          </cell>
          <cell r="N1805">
            <v>0</v>
          </cell>
          <cell r="O1805">
            <v>0</v>
          </cell>
        </row>
        <row r="1806">
          <cell r="C1806">
            <v>221102005973</v>
          </cell>
          <cell r="D1806" t="str">
            <v>10800221102005973</v>
          </cell>
          <cell r="E1806" t="str">
            <v>校级”妙染“中国传统颜色微信小程序</v>
          </cell>
          <cell r="F1806" t="str">
            <v>于蓉</v>
          </cell>
          <cell r="G1806" t="str">
            <v>2009034</v>
          </cell>
          <cell r="H1806">
            <v>0</v>
          </cell>
          <cell r="I1806">
            <v>0</v>
          </cell>
          <cell r="J1806">
            <v>0</v>
          </cell>
          <cell r="K1806">
            <v>0</v>
          </cell>
          <cell r="L1806">
            <v>0</v>
          </cell>
          <cell r="M1806">
            <v>0</v>
          </cell>
          <cell r="N1806">
            <v>0</v>
          </cell>
          <cell r="O1806">
            <v>0</v>
          </cell>
        </row>
        <row r="1807">
          <cell r="C1807">
            <v>221102005974</v>
          </cell>
          <cell r="D1807" t="str">
            <v>10800221102005974</v>
          </cell>
          <cell r="E1807" t="str">
            <v>校级文化IP视域下中国传统瑞兽形象的再现</v>
          </cell>
          <cell r="F1807" t="str">
            <v>余嘉</v>
          </cell>
          <cell r="G1807" t="str">
            <v>2017150</v>
          </cell>
          <cell r="H1807">
            <v>0</v>
          </cell>
          <cell r="I1807">
            <v>0</v>
          </cell>
          <cell r="J1807">
            <v>0</v>
          </cell>
          <cell r="K1807">
            <v>0</v>
          </cell>
          <cell r="L1807">
            <v>0</v>
          </cell>
          <cell r="M1807">
            <v>0</v>
          </cell>
          <cell r="N1807">
            <v>0</v>
          </cell>
          <cell r="O1807">
            <v>0</v>
          </cell>
        </row>
        <row r="1808">
          <cell r="C1808">
            <v>221102005975</v>
          </cell>
          <cell r="D1808" t="str">
            <v>10800221102005975</v>
          </cell>
          <cell r="E1808" t="str">
            <v>校级“携手同行，为爱发电”ip粉丝圈经济</v>
          </cell>
          <cell r="F1808" t="str">
            <v>于蓉</v>
          </cell>
          <cell r="G1808" t="str">
            <v>2009034</v>
          </cell>
          <cell r="H1808">
            <v>0</v>
          </cell>
          <cell r="I1808">
            <v>0</v>
          </cell>
          <cell r="J1808">
            <v>0</v>
          </cell>
          <cell r="K1808">
            <v>0</v>
          </cell>
          <cell r="L1808">
            <v>0</v>
          </cell>
          <cell r="M1808">
            <v>0</v>
          </cell>
          <cell r="N1808">
            <v>0</v>
          </cell>
          <cell r="O1808">
            <v>0</v>
          </cell>
        </row>
        <row r="1809">
          <cell r="C1809">
            <v>221102005976</v>
          </cell>
          <cell r="D1809" t="str">
            <v>10800221102005976</v>
          </cell>
          <cell r="E1809" t="str">
            <v>校级莞律传承，奋楫乡约</v>
          </cell>
          <cell r="F1809" t="str">
            <v>蔡贵峰</v>
          </cell>
          <cell r="G1809" t="str">
            <v>2009030</v>
          </cell>
          <cell r="H1809">
            <v>0</v>
          </cell>
          <cell r="I1809">
            <v>0</v>
          </cell>
          <cell r="J1809">
            <v>0</v>
          </cell>
          <cell r="K1809">
            <v>0</v>
          </cell>
          <cell r="L1809">
            <v>0</v>
          </cell>
          <cell r="M1809">
            <v>0</v>
          </cell>
          <cell r="N1809">
            <v>0</v>
          </cell>
          <cell r="O1809">
            <v>0</v>
          </cell>
        </row>
        <row r="1810">
          <cell r="C1810">
            <v>221102005977</v>
          </cell>
          <cell r="D1810" t="str">
            <v>10800221102005977</v>
          </cell>
          <cell r="E1810" t="str">
            <v>校级美丽乡村微影计划</v>
          </cell>
          <cell r="F1810" t="str">
            <v>安淑莲</v>
          </cell>
          <cell r="G1810" t="str">
            <v>2012931</v>
          </cell>
          <cell r="H1810">
            <v>0</v>
          </cell>
          <cell r="I1810">
            <v>0</v>
          </cell>
          <cell r="J1810">
            <v>0</v>
          </cell>
          <cell r="K1810">
            <v>0</v>
          </cell>
          <cell r="L1810">
            <v>0</v>
          </cell>
          <cell r="M1810">
            <v>0</v>
          </cell>
          <cell r="N1810">
            <v>0</v>
          </cell>
          <cell r="O1810">
            <v>0</v>
          </cell>
        </row>
        <row r="1811">
          <cell r="C1811">
            <v>221102005978</v>
          </cell>
          <cell r="D1811" t="str">
            <v>10800221102005978</v>
          </cell>
          <cell r="E1811" t="str">
            <v>校级从弱有所扶到弱有众扶：东莞市基本公共</v>
          </cell>
          <cell r="F1811" t="str">
            <v>杨亚南</v>
          </cell>
          <cell r="G1811" t="str">
            <v>2005055</v>
          </cell>
          <cell r="H1811">
            <v>0</v>
          </cell>
          <cell r="I1811">
            <v>0</v>
          </cell>
          <cell r="J1811">
            <v>0</v>
          </cell>
          <cell r="K1811">
            <v>0</v>
          </cell>
          <cell r="L1811">
            <v>0</v>
          </cell>
          <cell r="M1811">
            <v>0</v>
          </cell>
          <cell r="N1811">
            <v>0</v>
          </cell>
          <cell r="O1811">
            <v>0</v>
          </cell>
        </row>
        <row r="1812">
          <cell r="C1812">
            <v>221102005979</v>
          </cell>
          <cell r="D1812" t="str">
            <v>10800221102005979</v>
          </cell>
          <cell r="E1812" t="str">
            <v>校级东莞社区居家养老医养结合发展现状调研</v>
          </cell>
          <cell r="F1812" t="str">
            <v>朱晓红</v>
          </cell>
          <cell r="G1812" t="str">
            <v>2007002</v>
          </cell>
          <cell r="H1812">
            <v>0</v>
          </cell>
          <cell r="I1812">
            <v>0</v>
          </cell>
          <cell r="J1812">
            <v>0</v>
          </cell>
          <cell r="K1812">
            <v>0</v>
          </cell>
          <cell r="L1812">
            <v>0</v>
          </cell>
          <cell r="M1812">
            <v>0</v>
          </cell>
          <cell r="N1812">
            <v>0</v>
          </cell>
          <cell r="O1812">
            <v>0</v>
          </cell>
        </row>
        <row r="1813">
          <cell r="C1813">
            <v>221102005980</v>
          </cell>
          <cell r="D1813" t="str">
            <v>10800221102005980</v>
          </cell>
          <cell r="E1813" t="str">
            <v>校级东莞特殊儿童融合教育调查报告</v>
          </cell>
          <cell r="F1813" t="str">
            <v>杨瀚博</v>
          </cell>
          <cell r="G1813" t="str">
            <v>2020072</v>
          </cell>
          <cell r="H1813">
            <v>0</v>
          </cell>
          <cell r="I1813">
            <v>0</v>
          </cell>
          <cell r="J1813">
            <v>0</v>
          </cell>
          <cell r="K1813">
            <v>0</v>
          </cell>
          <cell r="L1813">
            <v>0</v>
          </cell>
          <cell r="M1813">
            <v>0</v>
          </cell>
          <cell r="N1813">
            <v>0</v>
          </cell>
          <cell r="O1813">
            <v>0</v>
          </cell>
        </row>
        <row r="1814">
          <cell r="C1814">
            <v>221102005981</v>
          </cell>
          <cell r="D1814" t="str">
            <v>10800221102005981</v>
          </cell>
          <cell r="E1814" t="str">
            <v>校级“品味农耕文化”公益体验项目</v>
          </cell>
          <cell r="F1814" t="str">
            <v>杨瀚博</v>
          </cell>
          <cell r="G1814" t="str">
            <v>2020072</v>
          </cell>
          <cell r="H1814">
            <v>0</v>
          </cell>
          <cell r="I1814">
            <v>0</v>
          </cell>
          <cell r="J1814">
            <v>0</v>
          </cell>
          <cell r="K1814">
            <v>0</v>
          </cell>
          <cell r="L1814">
            <v>0</v>
          </cell>
          <cell r="M1814">
            <v>0</v>
          </cell>
          <cell r="N1814">
            <v>0</v>
          </cell>
          <cell r="O1814">
            <v>0</v>
          </cell>
        </row>
        <row r="1815">
          <cell r="C1815">
            <v>221102005982</v>
          </cell>
          <cell r="D1815" t="str">
            <v>10800221102005982</v>
          </cell>
          <cell r="E1815" t="str">
            <v>校级绘声慧色·点亮心灵——特殊儿童心理关</v>
          </cell>
          <cell r="F1815" t="str">
            <v>谢媚媚</v>
          </cell>
          <cell r="G1815" t="str">
            <v>2021084</v>
          </cell>
          <cell r="H1815">
            <v>0</v>
          </cell>
          <cell r="I1815">
            <v>0</v>
          </cell>
          <cell r="J1815">
            <v>0</v>
          </cell>
          <cell r="K1815">
            <v>0</v>
          </cell>
          <cell r="L1815">
            <v>0</v>
          </cell>
          <cell r="M1815">
            <v>0</v>
          </cell>
          <cell r="N1815">
            <v>0</v>
          </cell>
          <cell r="O1815">
            <v>0</v>
          </cell>
        </row>
        <row r="1816">
          <cell r="C1816">
            <v>221102005983</v>
          </cell>
          <cell r="D1816" t="str">
            <v>10800221102005983</v>
          </cell>
          <cell r="E1816" t="str">
            <v>校级“向阳花开，与心同行” 心理健康服务</v>
          </cell>
          <cell r="F1816" t="str">
            <v>谢媚媚</v>
          </cell>
          <cell r="G1816" t="str">
            <v>2021084</v>
          </cell>
          <cell r="H1816">
            <v>0</v>
          </cell>
          <cell r="I1816">
            <v>0</v>
          </cell>
          <cell r="J1816">
            <v>0</v>
          </cell>
          <cell r="K1816">
            <v>0</v>
          </cell>
          <cell r="L1816">
            <v>0</v>
          </cell>
          <cell r="M1816">
            <v>0</v>
          </cell>
          <cell r="N1816">
            <v>0</v>
          </cell>
          <cell r="O1816">
            <v>0</v>
          </cell>
        </row>
        <row r="1817">
          <cell r="C1817">
            <v>221102005984</v>
          </cell>
          <cell r="D1817" t="str">
            <v>10800221102005984</v>
          </cell>
          <cell r="E1817" t="str">
            <v>校级有害垃圾分类的路径探索——基于东莞市</v>
          </cell>
          <cell r="F1817" t="str">
            <v>龚红兵</v>
          </cell>
          <cell r="G1817" t="str">
            <v>2007054</v>
          </cell>
          <cell r="H1817">
            <v>0</v>
          </cell>
          <cell r="I1817">
            <v>0</v>
          </cell>
          <cell r="J1817">
            <v>0</v>
          </cell>
          <cell r="K1817">
            <v>0</v>
          </cell>
          <cell r="L1817">
            <v>0</v>
          </cell>
          <cell r="M1817">
            <v>0</v>
          </cell>
          <cell r="N1817">
            <v>0</v>
          </cell>
          <cell r="O1817">
            <v>0</v>
          </cell>
        </row>
        <row r="1818">
          <cell r="C1818">
            <v>221102005985</v>
          </cell>
          <cell r="D1818" t="str">
            <v>10800221102005985</v>
          </cell>
          <cell r="E1818" t="str">
            <v>校级“品读乡村之美，传承古韵文化”项目</v>
          </cell>
          <cell r="F1818" t="str">
            <v>朱晓红</v>
          </cell>
          <cell r="G1818" t="str">
            <v>2007002</v>
          </cell>
          <cell r="H1818">
            <v>0</v>
          </cell>
          <cell r="I1818">
            <v>0</v>
          </cell>
          <cell r="J1818">
            <v>0</v>
          </cell>
          <cell r="K1818">
            <v>0</v>
          </cell>
          <cell r="L1818">
            <v>0</v>
          </cell>
          <cell r="M1818">
            <v>0</v>
          </cell>
          <cell r="N1818">
            <v>0</v>
          </cell>
          <cell r="O1818">
            <v>0</v>
          </cell>
        </row>
        <row r="1819">
          <cell r="C1819">
            <v>221102005986</v>
          </cell>
          <cell r="D1819" t="str">
            <v>10800221102005986</v>
          </cell>
          <cell r="E1819" t="str">
            <v>校级“心育学园”送心理健康教育课进小学公</v>
          </cell>
          <cell r="F1819" t="str">
            <v>刘健</v>
          </cell>
          <cell r="G1819" t="str">
            <v>1993042</v>
          </cell>
          <cell r="H1819">
            <v>0</v>
          </cell>
          <cell r="I1819">
            <v>0</v>
          </cell>
          <cell r="J1819">
            <v>0</v>
          </cell>
          <cell r="K1819">
            <v>0</v>
          </cell>
          <cell r="L1819">
            <v>0</v>
          </cell>
          <cell r="M1819">
            <v>0</v>
          </cell>
          <cell r="N1819">
            <v>0</v>
          </cell>
          <cell r="O1819">
            <v>0</v>
          </cell>
        </row>
        <row r="1820">
          <cell r="C1820">
            <v>221102005987</v>
          </cell>
          <cell r="D1820" t="str">
            <v>10800221102005987</v>
          </cell>
          <cell r="E1820" t="str">
            <v>校级大学生留守经历对社会距离和心理韧性的</v>
          </cell>
          <cell r="F1820" t="str">
            <v>况小雪</v>
          </cell>
          <cell r="G1820" t="str">
            <v>2017057</v>
          </cell>
          <cell r="H1820">
            <v>0</v>
          </cell>
          <cell r="I1820">
            <v>0</v>
          </cell>
          <cell r="J1820">
            <v>0</v>
          </cell>
          <cell r="K1820">
            <v>0</v>
          </cell>
          <cell r="L1820">
            <v>0</v>
          </cell>
          <cell r="M1820">
            <v>0</v>
          </cell>
          <cell r="N1820">
            <v>0</v>
          </cell>
          <cell r="O1820">
            <v>0</v>
          </cell>
        </row>
        <row r="1821">
          <cell r="C1821">
            <v>221102005988</v>
          </cell>
          <cell r="D1821" t="str">
            <v>10800221102005988</v>
          </cell>
          <cell r="E1821" t="str">
            <v>校级“三全育人”视域下高校劳动教育的探索</v>
          </cell>
          <cell r="F1821" t="str">
            <v>袁志军</v>
          </cell>
          <cell r="G1821" t="str">
            <v>2009032</v>
          </cell>
          <cell r="H1821">
            <v>0</v>
          </cell>
          <cell r="I1821">
            <v>0</v>
          </cell>
          <cell r="J1821">
            <v>0</v>
          </cell>
          <cell r="K1821">
            <v>0</v>
          </cell>
          <cell r="L1821">
            <v>0</v>
          </cell>
          <cell r="M1821">
            <v>0</v>
          </cell>
          <cell r="N1821">
            <v>0</v>
          </cell>
          <cell r="O1821">
            <v>0</v>
          </cell>
        </row>
        <row r="1822">
          <cell r="C1822">
            <v>221102005989</v>
          </cell>
          <cell r="D1822" t="str">
            <v>10800221102005989</v>
          </cell>
          <cell r="E1822" t="str">
            <v>校级音尔来-城际音乐教育资源不平衡问题破</v>
          </cell>
          <cell r="F1822" t="str">
            <v>祁健邦</v>
          </cell>
          <cell r="G1822" t="str">
            <v>2021072</v>
          </cell>
          <cell r="H1822">
            <v>0</v>
          </cell>
          <cell r="I1822">
            <v>0</v>
          </cell>
          <cell r="J1822">
            <v>0</v>
          </cell>
          <cell r="K1822">
            <v>0</v>
          </cell>
          <cell r="L1822">
            <v>0</v>
          </cell>
          <cell r="M1822">
            <v>0</v>
          </cell>
          <cell r="N1822">
            <v>0</v>
          </cell>
          <cell r="O1822">
            <v>0</v>
          </cell>
        </row>
        <row r="1823">
          <cell r="C1823">
            <v>221102005990</v>
          </cell>
          <cell r="D1823" t="str">
            <v>10800221102005990</v>
          </cell>
          <cell r="E1823" t="str">
            <v>校级基于荣格分析心理学视角的族谱象征意义</v>
          </cell>
          <cell r="F1823" t="str">
            <v>江文</v>
          </cell>
          <cell r="G1823" t="str">
            <v>2004051</v>
          </cell>
          <cell r="H1823">
            <v>0</v>
          </cell>
          <cell r="I1823">
            <v>0</v>
          </cell>
          <cell r="J1823">
            <v>0</v>
          </cell>
          <cell r="K1823">
            <v>0</v>
          </cell>
          <cell r="L1823">
            <v>0</v>
          </cell>
          <cell r="M1823">
            <v>0</v>
          </cell>
          <cell r="N1823">
            <v>0</v>
          </cell>
          <cell r="O1823">
            <v>0</v>
          </cell>
        </row>
        <row r="1824">
          <cell r="C1824">
            <v>221102005991</v>
          </cell>
          <cell r="D1824" t="str">
            <v>10800221102005991</v>
          </cell>
          <cell r="E1824" t="str">
            <v>校级极简音乐创客坊</v>
          </cell>
          <cell r="F1824" t="str">
            <v>史海峰</v>
          </cell>
          <cell r="G1824" t="str">
            <v>2001024</v>
          </cell>
          <cell r="H1824">
            <v>0</v>
          </cell>
          <cell r="I1824">
            <v>0</v>
          </cell>
          <cell r="J1824">
            <v>0</v>
          </cell>
          <cell r="K1824">
            <v>0</v>
          </cell>
          <cell r="L1824">
            <v>0</v>
          </cell>
          <cell r="M1824">
            <v>0</v>
          </cell>
          <cell r="N1824">
            <v>0</v>
          </cell>
          <cell r="O1824">
            <v>0</v>
          </cell>
        </row>
        <row r="1825">
          <cell r="C1825">
            <v>221102005992</v>
          </cell>
          <cell r="D1825" t="str">
            <v>10800221102005992</v>
          </cell>
          <cell r="E1825" t="str">
            <v>校级基于大数据和3D打印技术的模块化碳纤</v>
          </cell>
          <cell r="F1825" t="str">
            <v>颜乐</v>
          </cell>
          <cell r="G1825" t="str">
            <v>2004094</v>
          </cell>
          <cell r="H1825">
            <v>0</v>
          </cell>
          <cell r="I1825">
            <v>0</v>
          </cell>
          <cell r="J1825">
            <v>0</v>
          </cell>
          <cell r="K1825">
            <v>0</v>
          </cell>
          <cell r="L1825">
            <v>0</v>
          </cell>
          <cell r="M1825">
            <v>0</v>
          </cell>
          <cell r="N1825">
            <v>0</v>
          </cell>
          <cell r="O1825">
            <v>0</v>
          </cell>
        </row>
        <row r="1826">
          <cell r="C1826">
            <v>221102005993</v>
          </cell>
          <cell r="D1826" t="str">
            <v>10800221102005993</v>
          </cell>
          <cell r="E1826" t="str">
            <v>校级红色题材舞蹈影像实验《魂归故土》</v>
          </cell>
          <cell r="F1826" t="str">
            <v>李卉</v>
          </cell>
          <cell r="G1826" t="str">
            <v>2021063</v>
          </cell>
          <cell r="H1826">
            <v>0</v>
          </cell>
          <cell r="I1826">
            <v>0</v>
          </cell>
          <cell r="J1826">
            <v>0</v>
          </cell>
          <cell r="K1826">
            <v>0</v>
          </cell>
          <cell r="L1826">
            <v>0</v>
          </cell>
          <cell r="M1826">
            <v>0</v>
          </cell>
          <cell r="N1826">
            <v>0</v>
          </cell>
          <cell r="O1826">
            <v>0</v>
          </cell>
        </row>
        <row r="1827">
          <cell r="C1827">
            <v>221102005994</v>
          </cell>
          <cell r="D1827" t="str">
            <v>10800221102005994</v>
          </cell>
          <cell r="E1827" t="str">
            <v>校级公益舞蹈影像作品 回</v>
          </cell>
          <cell r="F1827" t="str">
            <v>李卉</v>
          </cell>
          <cell r="G1827" t="str">
            <v>2021063</v>
          </cell>
          <cell r="H1827">
            <v>0</v>
          </cell>
          <cell r="I1827">
            <v>0</v>
          </cell>
          <cell r="J1827">
            <v>0</v>
          </cell>
          <cell r="K1827">
            <v>0</v>
          </cell>
          <cell r="L1827">
            <v>0</v>
          </cell>
          <cell r="M1827">
            <v>0</v>
          </cell>
          <cell r="N1827">
            <v>0</v>
          </cell>
          <cell r="O1827">
            <v>0</v>
          </cell>
        </row>
        <row r="1828">
          <cell r="C1828">
            <v>221102005995</v>
          </cell>
          <cell r="D1828" t="str">
            <v>10800221102005995</v>
          </cell>
          <cell r="E1828" t="str">
            <v>校级饮品连锁加盟店顾客满意度调查之研究</v>
          </cell>
          <cell r="F1828" t="str">
            <v>林明灶</v>
          </cell>
          <cell r="G1828" t="str">
            <v>2018073</v>
          </cell>
          <cell r="H1828">
            <v>0</v>
          </cell>
          <cell r="I1828">
            <v>0</v>
          </cell>
          <cell r="J1828">
            <v>0</v>
          </cell>
          <cell r="K1828">
            <v>0</v>
          </cell>
          <cell r="L1828">
            <v>0</v>
          </cell>
          <cell r="M1828">
            <v>0</v>
          </cell>
          <cell r="N1828">
            <v>0</v>
          </cell>
          <cell r="O1828">
            <v>0</v>
          </cell>
        </row>
        <row r="1829">
          <cell r="C1829">
            <v>221102005996</v>
          </cell>
          <cell r="D1829" t="str">
            <v>10800221102005996</v>
          </cell>
          <cell r="E1829" t="str">
            <v>校级独立购物站引擎：助力中小卖家的电子商</v>
          </cell>
          <cell r="F1829" t="str">
            <v>林春佑</v>
          </cell>
          <cell r="G1829" t="str">
            <v>2020004</v>
          </cell>
          <cell r="H1829">
            <v>0</v>
          </cell>
          <cell r="I1829">
            <v>0</v>
          </cell>
          <cell r="J1829">
            <v>0</v>
          </cell>
          <cell r="K1829">
            <v>0</v>
          </cell>
          <cell r="L1829">
            <v>0</v>
          </cell>
          <cell r="M1829">
            <v>0</v>
          </cell>
          <cell r="N1829">
            <v>0</v>
          </cell>
          <cell r="O1829">
            <v>0</v>
          </cell>
        </row>
        <row r="1830">
          <cell r="C1830">
            <v>221102005997</v>
          </cell>
          <cell r="D1830" t="str">
            <v>10800221102005997</v>
          </cell>
          <cell r="E1830" t="str">
            <v>校级泛用型自动配送机器人</v>
          </cell>
          <cell r="F1830" t="str">
            <v>陈冠玮</v>
          </cell>
          <cell r="G1830" t="str">
            <v>20220076</v>
          </cell>
          <cell r="H1830">
            <v>0</v>
          </cell>
          <cell r="I1830">
            <v>0</v>
          </cell>
          <cell r="J1830">
            <v>0</v>
          </cell>
          <cell r="K1830">
            <v>0</v>
          </cell>
          <cell r="L1830">
            <v>0</v>
          </cell>
          <cell r="M1830">
            <v>0</v>
          </cell>
          <cell r="N1830">
            <v>0</v>
          </cell>
          <cell r="O1830">
            <v>0</v>
          </cell>
        </row>
        <row r="1831">
          <cell r="C1831">
            <v>221102005998</v>
          </cell>
          <cell r="D1831" t="str">
            <v>10800221102005998</v>
          </cell>
          <cell r="E1831" t="str">
            <v>校级智能自动避障机器人</v>
          </cell>
          <cell r="F1831" t="str">
            <v>陈冠玮</v>
          </cell>
          <cell r="G1831" t="str">
            <v>20220076</v>
          </cell>
          <cell r="H1831">
            <v>0</v>
          </cell>
          <cell r="I1831">
            <v>0</v>
          </cell>
          <cell r="J1831">
            <v>0</v>
          </cell>
          <cell r="K1831">
            <v>0</v>
          </cell>
          <cell r="L1831">
            <v>0</v>
          </cell>
          <cell r="M1831">
            <v>0</v>
          </cell>
          <cell r="N1831">
            <v>0</v>
          </cell>
          <cell r="O1831">
            <v>0</v>
          </cell>
        </row>
        <row r="1832">
          <cell r="C1832">
            <v>221102005999</v>
          </cell>
          <cell r="D1832" t="str">
            <v>10800221102005999</v>
          </cell>
          <cell r="E1832" t="str">
            <v>校级LED 3535 Type 系列产制</v>
          </cell>
          <cell r="F1832" t="str">
            <v>陈冠玮</v>
          </cell>
          <cell r="G1832" t="str">
            <v>20220076</v>
          </cell>
          <cell r="H1832">
            <v>0</v>
          </cell>
          <cell r="I1832">
            <v>0</v>
          </cell>
          <cell r="J1832">
            <v>0</v>
          </cell>
          <cell r="K1832">
            <v>0</v>
          </cell>
          <cell r="L1832">
            <v>0</v>
          </cell>
          <cell r="M1832">
            <v>0</v>
          </cell>
          <cell r="N1832">
            <v>0</v>
          </cell>
          <cell r="O1832">
            <v>0</v>
          </cell>
        </row>
        <row r="1833">
          <cell r="C1833">
            <v>221103003005</v>
          </cell>
          <cell r="D1833" t="str">
            <v>10800221103003005</v>
          </cell>
          <cell r="E1833" t="str">
            <v>实验室建设与实验室安全专项</v>
          </cell>
          <cell r="F1833" t="str">
            <v>王红成</v>
          </cell>
          <cell r="G1833" t="str">
            <v>2007023</v>
          </cell>
          <cell r="H1833">
            <v>0</v>
          </cell>
          <cell r="I1833">
            <v>0</v>
          </cell>
          <cell r="J1833">
            <v>0</v>
          </cell>
          <cell r="K1833">
            <v>0</v>
          </cell>
          <cell r="L1833">
            <v>0</v>
          </cell>
          <cell r="M1833">
            <v>0</v>
          </cell>
          <cell r="N1833">
            <v>0</v>
          </cell>
          <cell r="O1833">
            <v>0</v>
          </cell>
        </row>
        <row r="1834">
          <cell r="C1834">
            <v>221104001</v>
          </cell>
          <cell r="D1834" t="str">
            <v>10800221104001</v>
          </cell>
          <cell r="E1834" t="str">
            <v>专业建设费</v>
          </cell>
          <cell r="F1834" t="str">
            <v>王红成</v>
          </cell>
          <cell r="G1834" t="str">
            <v>2007023</v>
          </cell>
          <cell r="H1834">
            <v>0</v>
          </cell>
          <cell r="I1834">
            <v>460000</v>
          </cell>
          <cell r="J1834">
            <v>223550.76</v>
          </cell>
          <cell r="K1834">
            <v>236449.24</v>
          </cell>
          <cell r="L1834">
            <v>30000</v>
          </cell>
          <cell r="M1834">
            <v>50000</v>
          </cell>
          <cell r="N1834">
            <v>0</v>
          </cell>
          <cell r="O1834">
            <v>186449.24</v>
          </cell>
        </row>
        <row r="1835">
          <cell r="C1835">
            <v>221104002</v>
          </cell>
          <cell r="D1835" t="str">
            <v>10800221104002</v>
          </cell>
          <cell r="E1835" t="str">
            <v>新文科建设专项经费</v>
          </cell>
          <cell r="F1835" t="str">
            <v>王红成</v>
          </cell>
          <cell r="G1835" t="str">
            <v>2007023</v>
          </cell>
          <cell r="H1835">
            <v>0</v>
          </cell>
          <cell r="I1835">
            <v>0</v>
          </cell>
          <cell r="J1835">
            <v>0</v>
          </cell>
          <cell r="K1835">
            <v>0</v>
          </cell>
          <cell r="L1835">
            <v>0</v>
          </cell>
          <cell r="M1835">
            <v>0</v>
          </cell>
          <cell r="N1835">
            <v>0</v>
          </cell>
          <cell r="O1835">
            <v>0</v>
          </cell>
        </row>
        <row r="1836">
          <cell r="C1836">
            <v>221104002001</v>
          </cell>
          <cell r="D1836" t="str">
            <v>10800221104002001</v>
          </cell>
          <cell r="E1836" t="str">
            <v>大学生理论宣讲团</v>
          </cell>
          <cell r="F1836" t="str">
            <v>唐晨诗</v>
          </cell>
          <cell r="G1836" t="str">
            <v>2020048</v>
          </cell>
          <cell r="H1836">
            <v>0</v>
          </cell>
          <cell r="I1836">
            <v>0</v>
          </cell>
          <cell r="J1836">
            <v>0</v>
          </cell>
          <cell r="K1836">
            <v>0</v>
          </cell>
          <cell r="L1836">
            <v>0</v>
          </cell>
          <cell r="M1836">
            <v>0</v>
          </cell>
          <cell r="N1836">
            <v>0</v>
          </cell>
          <cell r="O1836">
            <v>0</v>
          </cell>
        </row>
        <row r="1837">
          <cell r="C1837">
            <v>221104002002</v>
          </cell>
          <cell r="D1837" t="str">
            <v>10800221104002002</v>
          </cell>
          <cell r="E1837" t="str">
            <v>极简音乐创客坊</v>
          </cell>
          <cell r="F1837" t="str">
            <v>史海峰</v>
          </cell>
          <cell r="G1837" t="str">
            <v>2001024</v>
          </cell>
          <cell r="H1837">
            <v>0</v>
          </cell>
          <cell r="I1837">
            <v>0</v>
          </cell>
          <cell r="J1837">
            <v>0</v>
          </cell>
          <cell r="K1837">
            <v>0</v>
          </cell>
          <cell r="L1837">
            <v>0</v>
          </cell>
          <cell r="M1837">
            <v>0</v>
          </cell>
          <cell r="N1837">
            <v>0</v>
          </cell>
          <cell r="O1837">
            <v>0</v>
          </cell>
        </row>
        <row r="1838">
          <cell r="C1838">
            <v>221104002003</v>
          </cell>
          <cell r="D1838" t="str">
            <v>10800221104002003</v>
          </cell>
          <cell r="E1838" t="str">
            <v>“园丁汇”教育融创嘉年华</v>
          </cell>
          <cell r="F1838" t="str">
            <v>张锐</v>
          </cell>
          <cell r="G1838" t="str">
            <v>2010006</v>
          </cell>
          <cell r="H1838">
            <v>0</v>
          </cell>
          <cell r="I1838">
            <v>0</v>
          </cell>
          <cell r="J1838">
            <v>0</v>
          </cell>
          <cell r="K1838">
            <v>0</v>
          </cell>
          <cell r="L1838">
            <v>0</v>
          </cell>
          <cell r="M1838">
            <v>0</v>
          </cell>
          <cell r="N1838">
            <v>0</v>
          </cell>
          <cell r="O1838">
            <v>0</v>
          </cell>
        </row>
        <row r="1839">
          <cell r="C1839">
            <v>221104002004</v>
          </cell>
          <cell r="D1839" t="str">
            <v>10800221104002004</v>
          </cell>
          <cell r="E1839" t="str">
            <v>“社工梦·起航”专业成长品牌特色活动</v>
          </cell>
          <cell r="F1839" t="str">
            <v>成伟</v>
          </cell>
          <cell r="G1839" t="str">
            <v>2013044</v>
          </cell>
          <cell r="H1839">
            <v>0</v>
          </cell>
          <cell r="I1839">
            <v>0</v>
          </cell>
          <cell r="J1839">
            <v>0</v>
          </cell>
          <cell r="K1839">
            <v>0</v>
          </cell>
          <cell r="L1839">
            <v>0</v>
          </cell>
          <cell r="M1839">
            <v>0</v>
          </cell>
          <cell r="N1839">
            <v>0</v>
          </cell>
          <cell r="O1839">
            <v>0</v>
          </cell>
        </row>
        <row r="1840">
          <cell r="C1840">
            <v>221104002005</v>
          </cell>
          <cell r="D1840" t="str">
            <v>10800221104002005</v>
          </cell>
          <cell r="E1840" t="str">
            <v>“粤光杯”大学生影视作品大赛</v>
          </cell>
          <cell r="F1840" t="str">
            <v>蔡晓航</v>
          </cell>
          <cell r="G1840" t="str">
            <v>2006071</v>
          </cell>
          <cell r="H1840">
            <v>0</v>
          </cell>
          <cell r="I1840">
            <v>0</v>
          </cell>
          <cell r="J1840">
            <v>0</v>
          </cell>
          <cell r="K1840">
            <v>0</v>
          </cell>
          <cell r="L1840">
            <v>0</v>
          </cell>
          <cell r="M1840">
            <v>0</v>
          </cell>
          <cell r="N1840">
            <v>0</v>
          </cell>
          <cell r="O1840">
            <v>0</v>
          </cell>
        </row>
        <row r="1841">
          <cell r="C1841">
            <v>221104002006</v>
          </cell>
          <cell r="D1841" t="str">
            <v>10800221104002006</v>
          </cell>
          <cell r="E1841" t="str">
            <v>跨境电商训练营</v>
          </cell>
          <cell r="F1841" t="str">
            <v>龙晶晶</v>
          </cell>
          <cell r="G1841" t="str">
            <v>2007045</v>
          </cell>
          <cell r="H1841">
            <v>0</v>
          </cell>
          <cell r="I1841">
            <v>0</v>
          </cell>
          <cell r="J1841">
            <v>0</v>
          </cell>
          <cell r="K1841">
            <v>0</v>
          </cell>
          <cell r="L1841">
            <v>0</v>
          </cell>
          <cell r="M1841">
            <v>0</v>
          </cell>
          <cell r="N1841">
            <v>0</v>
          </cell>
          <cell r="O1841">
            <v>0</v>
          </cell>
        </row>
        <row r="1842">
          <cell r="C1842">
            <v>221104002007</v>
          </cell>
          <cell r="D1842" t="str">
            <v>10800221104002007</v>
          </cell>
          <cell r="E1842" t="str">
            <v>模拟法庭</v>
          </cell>
          <cell r="F1842" t="str">
            <v>吉海荣</v>
          </cell>
          <cell r="G1842" t="str">
            <v>2011034</v>
          </cell>
          <cell r="H1842">
            <v>0</v>
          </cell>
          <cell r="I1842">
            <v>0</v>
          </cell>
          <cell r="J1842">
            <v>0</v>
          </cell>
          <cell r="K1842">
            <v>0</v>
          </cell>
          <cell r="L1842">
            <v>0</v>
          </cell>
          <cell r="M1842">
            <v>0</v>
          </cell>
          <cell r="N1842">
            <v>0</v>
          </cell>
          <cell r="O1842">
            <v>0</v>
          </cell>
        </row>
        <row r="1843">
          <cell r="C1843">
            <v>221104002008</v>
          </cell>
          <cell r="D1843" t="str">
            <v>10800221104002008</v>
          </cell>
          <cell r="E1843" t="str">
            <v>东莞理工学院工商模拟市场</v>
          </cell>
          <cell r="F1843" t="str">
            <v>黄湘</v>
          </cell>
          <cell r="G1843" t="str">
            <v>2003100</v>
          </cell>
          <cell r="H1843">
            <v>0</v>
          </cell>
          <cell r="I1843">
            <v>0</v>
          </cell>
          <cell r="J1843">
            <v>0</v>
          </cell>
          <cell r="K1843">
            <v>0</v>
          </cell>
          <cell r="L1843">
            <v>0</v>
          </cell>
          <cell r="M1843">
            <v>0</v>
          </cell>
          <cell r="N1843">
            <v>0</v>
          </cell>
          <cell r="O1843">
            <v>0</v>
          </cell>
        </row>
        <row r="1844">
          <cell r="C1844">
            <v>221104002009</v>
          </cell>
          <cell r="D1844" t="str">
            <v>10800221104002009</v>
          </cell>
          <cell r="E1844" t="str">
            <v>创意市集</v>
          </cell>
          <cell r="F1844" t="str">
            <v>冯丽霞</v>
          </cell>
          <cell r="G1844" t="str">
            <v>2003037</v>
          </cell>
          <cell r="H1844">
            <v>0</v>
          </cell>
          <cell r="I1844">
            <v>0</v>
          </cell>
          <cell r="J1844">
            <v>0</v>
          </cell>
          <cell r="K1844">
            <v>0</v>
          </cell>
          <cell r="L1844">
            <v>0</v>
          </cell>
          <cell r="M1844">
            <v>0</v>
          </cell>
          <cell r="N1844">
            <v>0</v>
          </cell>
          <cell r="O1844">
            <v>0</v>
          </cell>
        </row>
        <row r="1845">
          <cell r="C1845">
            <v>221104002010</v>
          </cell>
          <cell r="D1845" t="str">
            <v>10800221104002010</v>
          </cell>
          <cell r="E1845" t="str">
            <v>企业经营模拟沙盘竞赛</v>
          </cell>
          <cell r="F1845" t="str">
            <v>黎伟</v>
          </cell>
          <cell r="G1845" t="str">
            <v>2016020</v>
          </cell>
          <cell r="H1845">
            <v>0</v>
          </cell>
          <cell r="I1845">
            <v>0</v>
          </cell>
          <cell r="J1845">
            <v>0</v>
          </cell>
          <cell r="K1845">
            <v>0</v>
          </cell>
          <cell r="L1845">
            <v>0</v>
          </cell>
          <cell r="M1845">
            <v>0</v>
          </cell>
          <cell r="N1845">
            <v>0</v>
          </cell>
          <cell r="O1845">
            <v>0</v>
          </cell>
        </row>
        <row r="1846">
          <cell r="C1846">
            <v>221106</v>
          </cell>
          <cell r="D1846" t="str">
            <v>10800221106</v>
          </cell>
          <cell r="E1846" t="str">
            <v>课程建设费</v>
          </cell>
          <cell r="F1846" t="str">
            <v>王红成</v>
          </cell>
          <cell r="G1846" t="str">
            <v>2007023</v>
          </cell>
          <cell r="H1846">
            <v>0</v>
          </cell>
          <cell r="I1846">
            <v>0</v>
          </cell>
          <cell r="J1846">
            <v>0</v>
          </cell>
          <cell r="K1846">
            <v>0</v>
          </cell>
          <cell r="L1846">
            <v>0</v>
          </cell>
          <cell r="M1846">
            <v>0</v>
          </cell>
          <cell r="N1846">
            <v>0</v>
          </cell>
          <cell r="O1846">
            <v>0</v>
          </cell>
        </row>
        <row r="1847">
          <cell r="C1847">
            <v>221106008</v>
          </cell>
          <cell r="D1847" t="str">
            <v>10800221106008</v>
          </cell>
          <cell r="E1847" t="str">
            <v>线性代数</v>
          </cell>
          <cell r="F1847" t="str">
            <v>李伯忍</v>
          </cell>
          <cell r="G1847" t="str">
            <v>2004026</v>
          </cell>
          <cell r="H1847">
            <v>0</v>
          </cell>
          <cell r="I1847">
            <v>0</v>
          </cell>
          <cell r="J1847">
            <v>0</v>
          </cell>
          <cell r="K1847">
            <v>0</v>
          </cell>
          <cell r="L1847">
            <v>0</v>
          </cell>
          <cell r="M1847">
            <v>0</v>
          </cell>
          <cell r="N1847">
            <v>0</v>
          </cell>
          <cell r="O1847">
            <v>0</v>
          </cell>
        </row>
        <row r="1848">
          <cell r="C1848">
            <v>221106009</v>
          </cell>
          <cell r="D1848" t="str">
            <v>10800221106009</v>
          </cell>
          <cell r="E1848" t="str">
            <v>外贸英语函电</v>
          </cell>
          <cell r="F1848" t="str">
            <v>卢晓晴</v>
          </cell>
          <cell r="G1848" t="str">
            <v>2005037</v>
          </cell>
          <cell r="H1848">
            <v>0</v>
          </cell>
          <cell r="I1848">
            <v>0</v>
          </cell>
          <cell r="J1848">
            <v>0</v>
          </cell>
          <cell r="K1848">
            <v>0</v>
          </cell>
          <cell r="L1848">
            <v>0</v>
          </cell>
          <cell r="M1848">
            <v>0</v>
          </cell>
          <cell r="N1848">
            <v>0</v>
          </cell>
          <cell r="O1848">
            <v>0</v>
          </cell>
        </row>
        <row r="1849">
          <cell r="C1849">
            <v>221106010</v>
          </cell>
          <cell r="D1849" t="str">
            <v>10800221106010</v>
          </cell>
          <cell r="E1849" t="str">
            <v>工科英语视听说</v>
          </cell>
          <cell r="F1849" t="str">
            <v>张力</v>
          </cell>
          <cell r="G1849" t="str">
            <v>2008022</v>
          </cell>
          <cell r="H1849">
            <v>0</v>
          </cell>
          <cell r="I1849">
            <v>0</v>
          </cell>
          <cell r="J1849">
            <v>0</v>
          </cell>
          <cell r="K1849">
            <v>0</v>
          </cell>
          <cell r="L1849">
            <v>0</v>
          </cell>
          <cell r="M1849">
            <v>0</v>
          </cell>
          <cell r="N1849">
            <v>0</v>
          </cell>
          <cell r="O1849">
            <v>0</v>
          </cell>
        </row>
        <row r="1850">
          <cell r="C1850">
            <v>221106011</v>
          </cell>
          <cell r="D1850" t="str">
            <v>10800221106011</v>
          </cell>
          <cell r="E1850" t="str">
            <v>会计学原理</v>
          </cell>
          <cell r="F1850" t="str">
            <v>段宁</v>
          </cell>
          <cell r="G1850" t="str">
            <v>2009029</v>
          </cell>
          <cell r="H1850">
            <v>0</v>
          </cell>
          <cell r="I1850">
            <v>0</v>
          </cell>
          <cell r="J1850">
            <v>0</v>
          </cell>
          <cell r="K1850">
            <v>0</v>
          </cell>
          <cell r="L1850">
            <v>0</v>
          </cell>
          <cell r="M1850">
            <v>0</v>
          </cell>
          <cell r="N1850">
            <v>0</v>
          </cell>
          <cell r="O1850">
            <v>0</v>
          </cell>
        </row>
        <row r="1851">
          <cell r="C1851">
            <v>221106012</v>
          </cell>
          <cell r="D1851" t="str">
            <v>10800221106012</v>
          </cell>
          <cell r="E1851" t="str">
            <v>行政法与行政诉讼法</v>
          </cell>
          <cell r="F1851" t="str">
            <v>钟碧莹</v>
          </cell>
          <cell r="G1851" t="str">
            <v>2018018</v>
          </cell>
          <cell r="H1851">
            <v>0</v>
          </cell>
          <cell r="I1851">
            <v>0</v>
          </cell>
          <cell r="J1851">
            <v>0</v>
          </cell>
          <cell r="K1851">
            <v>0</v>
          </cell>
          <cell r="L1851">
            <v>0</v>
          </cell>
          <cell r="M1851">
            <v>0</v>
          </cell>
          <cell r="N1851">
            <v>0</v>
          </cell>
          <cell r="O1851">
            <v>0</v>
          </cell>
        </row>
        <row r="1852">
          <cell r="C1852">
            <v>221106013</v>
          </cell>
          <cell r="D1852" t="str">
            <v>10800221106013</v>
          </cell>
          <cell r="E1852" t="str">
            <v>服务业管理</v>
          </cell>
          <cell r="F1852" t="str">
            <v>杨葱葱</v>
          </cell>
          <cell r="G1852" t="str">
            <v>2016011</v>
          </cell>
          <cell r="H1852">
            <v>0</v>
          </cell>
          <cell r="I1852">
            <v>0</v>
          </cell>
          <cell r="J1852">
            <v>0</v>
          </cell>
          <cell r="K1852">
            <v>0</v>
          </cell>
          <cell r="L1852">
            <v>0</v>
          </cell>
          <cell r="M1852">
            <v>0</v>
          </cell>
          <cell r="N1852">
            <v>0</v>
          </cell>
          <cell r="O1852">
            <v>0</v>
          </cell>
        </row>
        <row r="1853">
          <cell r="C1853">
            <v>221106014</v>
          </cell>
          <cell r="D1853" t="str">
            <v>10800221106014</v>
          </cell>
          <cell r="E1853" t="str">
            <v>化工专业综合设计实验</v>
          </cell>
          <cell r="F1853" t="str">
            <v>涂军令</v>
          </cell>
          <cell r="G1853" t="str">
            <v>2015006</v>
          </cell>
          <cell r="H1853">
            <v>0</v>
          </cell>
          <cell r="I1853">
            <v>0</v>
          </cell>
          <cell r="J1853">
            <v>0</v>
          </cell>
          <cell r="K1853">
            <v>0</v>
          </cell>
          <cell r="L1853">
            <v>0</v>
          </cell>
          <cell r="M1853">
            <v>0</v>
          </cell>
          <cell r="N1853">
            <v>0</v>
          </cell>
          <cell r="O1853">
            <v>0</v>
          </cell>
        </row>
        <row r="1854">
          <cell r="C1854">
            <v>221106015</v>
          </cell>
          <cell r="D1854" t="str">
            <v>10800221106015</v>
          </cell>
          <cell r="E1854" t="str">
            <v>分析化学实验</v>
          </cell>
          <cell r="F1854" t="str">
            <v>彭敏</v>
          </cell>
          <cell r="G1854" t="str">
            <v>2004027</v>
          </cell>
          <cell r="H1854">
            <v>0</v>
          </cell>
          <cell r="I1854">
            <v>0</v>
          </cell>
          <cell r="J1854">
            <v>0</v>
          </cell>
          <cell r="K1854">
            <v>0</v>
          </cell>
          <cell r="L1854">
            <v>0</v>
          </cell>
          <cell r="M1854">
            <v>0</v>
          </cell>
          <cell r="N1854">
            <v>0</v>
          </cell>
          <cell r="O1854">
            <v>0</v>
          </cell>
        </row>
        <row r="1855">
          <cell r="C1855">
            <v>221106016</v>
          </cell>
          <cell r="D1855" t="str">
            <v>10800221106016</v>
          </cell>
          <cell r="E1855" t="str">
            <v>无机化学实验</v>
          </cell>
          <cell r="F1855" t="str">
            <v>谭桂平</v>
          </cell>
          <cell r="G1855" t="str">
            <v>2012041</v>
          </cell>
          <cell r="H1855">
            <v>0</v>
          </cell>
          <cell r="I1855">
            <v>0</v>
          </cell>
          <cell r="J1855">
            <v>0</v>
          </cell>
          <cell r="K1855">
            <v>0</v>
          </cell>
          <cell r="L1855">
            <v>0</v>
          </cell>
          <cell r="M1855">
            <v>0</v>
          </cell>
          <cell r="N1855">
            <v>0</v>
          </cell>
          <cell r="O1855">
            <v>0</v>
          </cell>
        </row>
        <row r="1856">
          <cell r="C1856">
            <v>221106017</v>
          </cell>
          <cell r="D1856" t="str">
            <v>10800221106017</v>
          </cell>
          <cell r="E1856" t="str">
            <v>高频电子线路</v>
          </cell>
          <cell r="F1856" t="str">
            <v>林盛鑫</v>
          </cell>
          <cell r="G1856" t="str">
            <v>2003094</v>
          </cell>
          <cell r="H1856">
            <v>0</v>
          </cell>
          <cell r="I1856">
            <v>0</v>
          </cell>
          <cell r="J1856">
            <v>0</v>
          </cell>
          <cell r="K1856">
            <v>0</v>
          </cell>
          <cell r="L1856">
            <v>0</v>
          </cell>
          <cell r="M1856">
            <v>0</v>
          </cell>
          <cell r="N1856">
            <v>0</v>
          </cell>
          <cell r="O1856">
            <v>0</v>
          </cell>
        </row>
        <row r="1857">
          <cell r="C1857">
            <v>221106018</v>
          </cell>
          <cell r="D1857" t="str">
            <v>10800221106018</v>
          </cell>
          <cell r="E1857" t="str">
            <v>化工原理实验</v>
          </cell>
          <cell r="F1857" t="str">
            <v>李永梅</v>
          </cell>
          <cell r="G1857" t="str">
            <v>2005013</v>
          </cell>
          <cell r="H1857">
            <v>0</v>
          </cell>
          <cell r="I1857">
            <v>0</v>
          </cell>
          <cell r="J1857">
            <v>0</v>
          </cell>
          <cell r="K1857">
            <v>0</v>
          </cell>
          <cell r="L1857">
            <v>0</v>
          </cell>
          <cell r="M1857">
            <v>0</v>
          </cell>
          <cell r="N1857">
            <v>0</v>
          </cell>
          <cell r="O1857">
            <v>0</v>
          </cell>
        </row>
        <row r="1858">
          <cell r="C1858">
            <v>221106021</v>
          </cell>
          <cell r="D1858" t="str">
            <v>10800221106021</v>
          </cell>
          <cell r="E1858" t="str">
            <v>国学与人生</v>
          </cell>
          <cell r="F1858" t="str">
            <v>吕有云</v>
          </cell>
          <cell r="G1858" t="str">
            <v>2005012</v>
          </cell>
          <cell r="H1858">
            <v>0</v>
          </cell>
          <cell r="I1858">
            <v>0</v>
          </cell>
          <cell r="J1858">
            <v>0</v>
          </cell>
          <cell r="K1858">
            <v>0</v>
          </cell>
          <cell r="L1858">
            <v>0</v>
          </cell>
          <cell r="M1858">
            <v>0</v>
          </cell>
          <cell r="N1858">
            <v>0</v>
          </cell>
          <cell r="O1858">
            <v>0</v>
          </cell>
        </row>
        <row r="1859">
          <cell r="C1859">
            <v>221106022</v>
          </cell>
          <cell r="D1859" t="str">
            <v>10800221106022</v>
          </cell>
          <cell r="E1859" t="str">
            <v>环境问题观察</v>
          </cell>
          <cell r="F1859" t="str">
            <v>刘蕾</v>
          </cell>
          <cell r="G1859" t="str">
            <v>2011010</v>
          </cell>
          <cell r="H1859">
            <v>0</v>
          </cell>
          <cell r="I1859">
            <v>0</v>
          </cell>
          <cell r="J1859">
            <v>0</v>
          </cell>
          <cell r="K1859">
            <v>0</v>
          </cell>
          <cell r="L1859">
            <v>0</v>
          </cell>
          <cell r="M1859">
            <v>0</v>
          </cell>
          <cell r="N1859">
            <v>0</v>
          </cell>
          <cell r="O1859">
            <v>0</v>
          </cell>
        </row>
        <row r="1860">
          <cell r="C1860">
            <v>221106023</v>
          </cell>
          <cell r="D1860" t="str">
            <v>10800221106023</v>
          </cell>
          <cell r="E1860" t="str">
            <v>陶瓷工艺学</v>
          </cell>
          <cell r="F1860" t="str">
            <v>花开慧</v>
          </cell>
          <cell r="G1860" t="str">
            <v>2017076</v>
          </cell>
          <cell r="H1860">
            <v>0</v>
          </cell>
          <cell r="I1860">
            <v>0</v>
          </cell>
          <cell r="J1860">
            <v>0</v>
          </cell>
          <cell r="K1860">
            <v>0</v>
          </cell>
          <cell r="L1860">
            <v>0</v>
          </cell>
          <cell r="M1860">
            <v>0</v>
          </cell>
          <cell r="N1860">
            <v>0</v>
          </cell>
          <cell r="O1860">
            <v>0</v>
          </cell>
        </row>
        <row r="1861">
          <cell r="C1861">
            <v>221106024</v>
          </cell>
          <cell r="D1861" t="str">
            <v>10800221106024</v>
          </cell>
          <cell r="E1861" t="str">
            <v>Python统计分析与应用</v>
          </cell>
          <cell r="F1861" t="str">
            <v>谭伟</v>
          </cell>
          <cell r="G1861" t="str">
            <v>2002052</v>
          </cell>
          <cell r="H1861">
            <v>0</v>
          </cell>
          <cell r="I1861">
            <v>0</v>
          </cell>
          <cell r="J1861">
            <v>0</v>
          </cell>
          <cell r="K1861">
            <v>0</v>
          </cell>
          <cell r="L1861">
            <v>0</v>
          </cell>
          <cell r="M1861">
            <v>0</v>
          </cell>
          <cell r="N1861">
            <v>0</v>
          </cell>
          <cell r="O1861">
            <v>0</v>
          </cell>
        </row>
        <row r="1862">
          <cell r="C1862">
            <v>221106025</v>
          </cell>
          <cell r="D1862" t="str">
            <v>10800221106025</v>
          </cell>
          <cell r="E1862" t="str">
            <v>新媒体与社会</v>
          </cell>
          <cell r="F1862" t="str">
            <v>王芹</v>
          </cell>
          <cell r="G1862" t="str">
            <v>2012002</v>
          </cell>
          <cell r="H1862">
            <v>0</v>
          </cell>
          <cell r="I1862">
            <v>0</v>
          </cell>
          <cell r="J1862">
            <v>0</v>
          </cell>
          <cell r="K1862">
            <v>0</v>
          </cell>
          <cell r="L1862">
            <v>0</v>
          </cell>
          <cell r="M1862">
            <v>0</v>
          </cell>
          <cell r="N1862">
            <v>0</v>
          </cell>
          <cell r="O1862">
            <v>0</v>
          </cell>
        </row>
        <row r="1863">
          <cell r="C1863">
            <v>221106026</v>
          </cell>
          <cell r="D1863" t="str">
            <v>10800221106026</v>
          </cell>
          <cell r="E1863" t="str">
            <v>计算机类专业导论</v>
          </cell>
          <cell r="F1863" t="str">
            <v>李环</v>
          </cell>
          <cell r="G1863" t="str">
            <v>2003003</v>
          </cell>
          <cell r="H1863">
            <v>0</v>
          </cell>
          <cell r="I1863">
            <v>0</v>
          </cell>
          <cell r="J1863">
            <v>0</v>
          </cell>
          <cell r="K1863">
            <v>0</v>
          </cell>
          <cell r="L1863">
            <v>0</v>
          </cell>
          <cell r="M1863">
            <v>0</v>
          </cell>
          <cell r="N1863">
            <v>0</v>
          </cell>
          <cell r="O1863">
            <v>0</v>
          </cell>
        </row>
        <row r="1864">
          <cell r="C1864">
            <v>221106027</v>
          </cell>
          <cell r="D1864" t="str">
            <v>10800221106027</v>
          </cell>
          <cell r="E1864" t="str">
            <v>装配式混凝土结构设计与施工</v>
          </cell>
          <cell r="F1864" t="str">
            <v>艾心荧</v>
          </cell>
          <cell r="G1864" t="str">
            <v>2015010</v>
          </cell>
          <cell r="H1864">
            <v>0</v>
          </cell>
          <cell r="I1864">
            <v>0</v>
          </cell>
          <cell r="J1864">
            <v>0</v>
          </cell>
          <cell r="K1864">
            <v>0</v>
          </cell>
          <cell r="L1864">
            <v>0</v>
          </cell>
          <cell r="M1864">
            <v>0</v>
          </cell>
          <cell r="N1864">
            <v>0</v>
          </cell>
          <cell r="O1864">
            <v>0</v>
          </cell>
        </row>
        <row r="1865">
          <cell r="C1865">
            <v>221106028</v>
          </cell>
          <cell r="D1865" t="str">
            <v>10800221106028</v>
          </cell>
          <cell r="E1865" t="str">
            <v>集成电路工艺与设计</v>
          </cell>
          <cell r="F1865" t="str">
            <v>卢贵主</v>
          </cell>
          <cell r="G1865" t="str">
            <v>2006007</v>
          </cell>
          <cell r="H1865">
            <v>0</v>
          </cell>
          <cell r="I1865">
            <v>0</v>
          </cell>
          <cell r="J1865">
            <v>0</v>
          </cell>
          <cell r="K1865">
            <v>0</v>
          </cell>
          <cell r="L1865">
            <v>0</v>
          </cell>
          <cell r="M1865">
            <v>0</v>
          </cell>
          <cell r="N1865">
            <v>0</v>
          </cell>
          <cell r="O1865">
            <v>0</v>
          </cell>
        </row>
        <row r="1866">
          <cell r="C1866">
            <v>221106029</v>
          </cell>
          <cell r="D1866" t="str">
            <v>10800221106029</v>
          </cell>
          <cell r="E1866" t="str">
            <v>大学物理</v>
          </cell>
          <cell r="F1866" t="str">
            <v>何林</v>
          </cell>
          <cell r="G1866" t="str">
            <v>2012030</v>
          </cell>
          <cell r="H1866">
            <v>0</v>
          </cell>
          <cell r="I1866">
            <v>0</v>
          </cell>
          <cell r="J1866">
            <v>0</v>
          </cell>
          <cell r="K1866">
            <v>0</v>
          </cell>
          <cell r="L1866">
            <v>0</v>
          </cell>
          <cell r="M1866">
            <v>0</v>
          </cell>
          <cell r="N1866">
            <v>0</v>
          </cell>
          <cell r="O1866">
            <v>0</v>
          </cell>
        </row>
        <row r="1867">
          <cell r="C1867">
            <v>221106030</v>
          </cell>
          <cell r="D1867" t="str">
            <v>10800221106030</v>
          </cell>
          <cell r="E1867" t="str">
            <v>古代汉语</v>
          </cell>
          <cell r="F1867" t="str">
            <v>周赛红</v>
          </cell>
          <cell r="G1867" t="str">
            <v>2005035</v>
          </cell>
          <cell r="H1867">
            <v>0</v>
          </cell>
          <cell r="I1867">
            <v>0</v>
          </cell>
          <cell r="J1867">
            <v>0</v>
          </cell>
          <cell r="K1867">
            <v>0</v>
          </cell>
          <cell r="L1867">
            <v>0</v>
          </cell>
          <cell r="M1867">
            <v>0</v>
          </cell>
          <cell r="N1867">
            <v>0</v>
          </cell>
          <cell r="O1867">
            <v>0</v>
          </cell>
        </row>
        <row r="1868">
          <cell r="C1868">
            <v>221106031</v>
          </cell>
          <cell r="D1868" t="str">
            <v>10800221106031</v>
          </cell>
          <cell r="E1868" t="str">
            <v>Plant Simulation基础</v>
          </cell>
          <cell r="F1868" t="str">
            <v>孙泽文</v>
          </cell>
          <cell r="G1868" t="str">
            <v>2018057</v>
          </cell>
          <cell r="H1868">
            <v>0</v>
          </cell>
          <cell r="I1868">
            <v>0</v>
          </cell>
          <cell r="J1868">
            <v>0</v>
          </cell>
          <cell r="K1868">
            <v>0</v>
          </cell>
          <cell r="L1868">
            <v>0</v>
          </cell>
          <cell r="M1868">
            <v>0</v>
          </cell>
          <cell r="N1868">
            <v>0</v>
          </cell>
          <cell r="O1868">
            <v>0</v>
          </cell>
        </row>
        <row r="1869">
          <cell r="C1869">
            <v>221106032</v>
          </cell>
          <cell r="D1869" t="str">
            <v>10800221106032</v>
          </cell>
          <cell r="E1869" t="str">
            <v>Process Simulate仿真技术</v>
          </cell>
          <cell r="F1869" t="str">
            <v>秦毅</v>
          </cell>
          <cell r="G1869" t="str">
            <v>2018079</v>
          </cell>
          <cell r="H1869">
            <v>0</v>
          </cell>
          <cell r="I1869">
            <v>0</v>
          </cell>
          <cell r="J1869">
            <v>0</v>
          </cell>
          <cell r="K1869">
            <v>0</v>
          </cell>
          <cell r="L1869">
            <v>0</v>
          </cell>
          <cell r="M1869">
            <v>0</v>
          </cell>
          <cell r="N1869">
            <v>0</v>
          </cell>
          <cell r="O1869">
            <v>0</v>
          </cell>
        </row>
        <row r="1870">
          <cell r="C1870">
            <v>221106033</v>
          </cell>
          <cell r="D1870" t="str">
            <v>10800221106033</v>
          </cell>
          <cell r="E1870" t="str">
            <v>WinCC数据采集与监控</v>
          </cell>
          <cell r="F1870" t="str">
            <v>王福杰</v>
          </cell>
          <cell r="G1870" t="str">
            <v>2018077</v>
          </cell>
          <cell r="H1870">
            <v>0</v>
          </cell>
          <cell r="I1870">
            <v>0</v>
          </cell>
          <cell r="J1870">
            <v>0</v>
          </cell>
          <cell r="K1870">
            <v>0</v>
          </cell>
          <cell r="L1870">
            <v>0</v>
          </cell>
          <cell r="M1870">
            <v>0</v>
          </cell>
          <cell r="N1870">
            <v>0</v>
          </cell>
          <cell r="O1870">
            <v>0</v>
          </cell>
        </row>
        <row r="1871">
          <cell r="C1871">
            <v>221106034</v>
          </cell>
          <cell r="D1871" t="str">
            <v>10800221106034</v>
          </cell>
          <cell r="E1871" t="str">
            <v>NX提高</v>
          </cell>
          <cell r="F1871" t="str">
            <v>秦斐燕</v>
          </cell>
          <cell r="G1871" t="str">
            <v>2018267</v>
          </cell>
          <cell r="H1871">
            <v>0</v>
          </cell>
          <cell r="I1871">
            <v>0</v>
          </cell>
          <cell r="J1871">
            <v>0</v>
          </cell>
          <cell r="K1871">
            <v>0</v>
          </cell>
          <cell r="L1871">
            <v>0</v>
          </cell>
          <cell r="M1871">
            <v>0</v>
          </cell>
          <cell r="N1871">
            <v>0</v>
          </cell>
          <cell r="O1871">
            <v>0</v>
          </cell>
        </row>
        <row r="1872">
          <cell r="C1872">
            <v>221106035</v>
          </cell>
          <cell r="D1872" t="str">
            <v>10800221106035</v>
          </cell>
          <cell r="E1872" t="str">
            <v>精细化学品工艺学</v>
          </cell>
          <cell r="F1872" t="str">
            <v>张刚</v>
          </cell>
          <cell r="G1872" t="str">
            <v>2013068</v>
          </cell>
          <cell r="H1872">
            <v>0</v>
          </cell>
          <cell r="I1872">
            <v>0</v>
          </cell>
          <cell r="J1872">
            <v>0</v>
          </cell>
          <cell r="K1872">
            <v>0</v>
          </cell>
          <cell r="L1872">
            <v>0</v>
          </cell>
          <cell r="M1872">
            <v>0</v>
          </cell>
          <cell r="N1872">
            <v>0</v>
          </cell>
          <cell r="O1872">
            <v>0</v>
          </cell>
        </row>
        <row r="1873">
          <cell r="C1873">
            <v>221106036</v>
          </cell>
          <cell r="D1873" t="str">
            <v>10800221106036</v>
          </cell>
          <cell r="E1873" t="str">
            <v>建筑设计基础</v>
          </cell>
          <cell r="F1873" t="str">
            <v>罗瑜斌</v>
          </cell>
          <cell r="G1873" t="str">
            <v>2011017</v>
          </cell>
          <cell r="H1873">
            <v>0</v>
          </cell>
          <cell r="I1873">
            <v>0</v>
          </cell>
          <cell r="J1873">
            <v>0</v>
          </cell>
          <cell r="K1873">
            <v>0</v>
          </cell>
          <cell r="L1873">
            <v>0</v>
          </cell>
          <cell r="M1873">
            <v>0</v>
          </cell>
          <cell r="N1873">
            <v>0</v>
          </cell>
          <cell r="O1873">
            <v>0</v>
          </cell>
        </row>
        <row r="1874">
          <cell r="C1874">
            <v>221106037</v>
          </cell>
          <cell r="D1874" t="str">
            <v>10800221106037</v>
          </cell>
          <cell r="E1874" t="str">
            <v>人力资源战略与规划</v>
          </cell>
          <cell r="F1874" t="str">
            <v>帅建华</v>
          </cell>
          <cell r="G1874" t="str">
            <v>2015009</v>
          </cell>
          <cell r="H1874">
            <v>0</v>
          </cell>
          <cell r="I1874">
            <v>0</v>
          </cell>
          <cell r="J1874">
            <v>0</v>
          </cell>
          <cell r="K1874">
            <v>0</v>
          </cell>
          <cell r="L1874">
            <v>0</v>
          </cell>
          <cell r="M1874">
            <v>0</v>
          </cell>
          <cell r="N1874">
            <v>0</v>
          </cell>
          <cell r="O1874">
            <v>0</v>
          </cell>
        </row>
        <row r="1875">
          <cell r="C1875">
            <v>221106038</v>
          </cell>
          <cell r="D1875" t="str">
            <v>10800221106038</v>
          </cell>
          <cell r="E1875" t="str">
            <v>数字逻辑</v>
          </cell>
          <cell r="F1875" t="str">
            <v>肖慧娟</v>
          </cell>
          <cell r="G1875" t="str">
            <v>1999005</v>
          </cell>
          <cell r="H1875">
            <v>0</v>
          </cell>
          <cell r="I1875">
            <v>0</v>
          </cell>
          <cell r="J1875">
            <v>0</v>
          </cell>
          <cell r="K1875">
            <v>0</v>
          </cell>
          <cell r="L1875">
            <v>0</v>
          </cell>
          <cell r="M1875">
            <v>0</v>
          </cell>
          <cell r="N1875">
            <v>0</v>
          </cell>
          <cell r="O1875">
            <v>0</v>
          </cell>
        </row>
        <row r="1876">
          <cell r="C1876">
            <v>221106039</v>
          </cell>
          <cell r="D1876" t="str">
            <v>10800221106039</v>
          </cell>
          <cell r="E1876" t="str">
            <v>食品化学</v>
          </cell>
          <cell r="F1876" t="str">
            <v>李玉婷</v>
          </cell>
          <cell r="G1876" t="str">
            <v>2017004</v>
          </cell>
          <cell r="H1876">
            <v>0</v>
          </cell>
          <cell r="I1876">
            <v>0</v>
          </cell>
          <cell r="J1876">
            <v>0</v>
          </cell>
          <cell r="K1876">
            <v>0</v>
          </cell>
          <cell r="L1876">
            <v>0</v>
          </cell>
          <cell r="M1876">
            <v>0</v>
          </cell>
          <cell r="N1876">
            <v>0</v>
          </cell>
          <cell r="O1876">
            <v>0</v>
          </cell>
        </row>
        <row r="1877">
          <cell r="C1877">
            <v>221106040</v>
          </cell>
          <cell r="D1877" t="str">
            <v>10800221106040</v>
          </cell>
          <cell r="E1877" t="str">
            <v>设计表现技法</v>
          </cell>
          <cell r="F1877" t="str">
            <v>王铁球</v>
          </cell>
          <cell r="G1877" t="str">
            <v>2003097</v>
          </cell>
          <cell r="H1877">
            <v>0</v>
          </cell>
          <cell r="I1877">
            <v>0</v>
          </cell>
          <cell r="J1877">
            <v>0</v>
          </cell>
          <cell r="K1877">
            <v>0</v>
          </cell>
          <cell r="L1877">
            <v>0</v>
          </cell>
          <cell r="M1877">
            <v>0</v>
          </cell>
          <cell r="N1877">
            <v>0</v>
          </cell>
          <cell r="O1877">
            <v>0</v>
          </cell>
        </row>
        <row r="1878">
          <cell r="C1878">
            <v>221106041</v>
          </cell>
          <cell r="D1878" t="str">
            <v>10800221106041</v>
          </cell>
          <cell r="E1878" t="str">
            <v>工程力学</v>
          </cell>
          <cell r="F1878" t="str">
            <v>林荣</v>
          </cell>
          <cell r="G1878" t="str">
            <v>2017168</v>
          </cell>
          <cell r="H1878">
            <v>0</v>
          </cell>
          <cell r="I1878">
            <v>0</v>
          </cell>
          <cell r="J1878">
            <v>0</v>
          </cell>
          <cell r="K1878">
            <v>0</v>
          </cell>
          <cell r="L1878">
            <v>0</v>
          </cell>
          <cell r="M1878">
            <v>0</v>
          </cell>
          <cell r="N1878">
            <v>0</v>
          </cell>
          <cell r="O1878">
            <v>0</v>
          </cell>
        </row>
        <row r="1879">
          <cell r="C1879">
            <v>221106043</v>
          </cell>
          <cell r="D1879" t="str">
            <v>10800221106043</v>
          </cell>
          <cell r="E1879" t="str">
            <v>高分子物理与化学</v>
          </cell>
          <cell r="F1879" t="str">
            <v>刘啸天</v>
          </cell>
          <cell r="G1879" t="str">
            <v>2009011</v>
          </cell>
          <cell r="H1879">
            <v>0</v>
          </cell>
          <cell r="I1879">
            <v>0</v>
          </cell>
          <cell r="J1879">
            <v>0</v>
          </cell>
          <cell r="K1879">
            <v>0</v>
          </cell>
          <cell r="L1879">
            <v>0</v>
          </cell>
          <cell r="M1879">
            <v>0</v>
          </cell>
          <cell r="N1879">
            <v>0</v>
          </cell>
          <cell r="O1879">
            <v>0</v>
          </cell>
        </row>
        <row r="1880">
          <cell r="C1880">
            <v>221106044</v>
          </cell>
          <cell r="D1880" t="str">
            <v>10800221106044</v>
          </cell>
          <cell r="E1880" t="str">
            <v>会计信息系统</v>
          </cell>
          <cell r="F1880" t="str">
            <v>张新建</v>
          </cell>
          <cell r="G1880" t="str">
            <v>2003045</v>
          </cell>
          <cell r="H1880">
            <v>0</v>
          </cell>
          <cell r="I1880">
            <v>0</v>
          </cell>
          <cell r="J1880">
            <v>0</v>
          </cell>
          <cell r="K1880">
            <v>0</v>
          </cell>
          <cell r="L1880">
            <v>0</v>
          </cell>
          <cell r="M1880">
            <v>0</v>
          </cell>
          <cell r="N1880">
            <v>0</v>
          </cell>
          <cell r="O1880">
            <v>0</v>
          </cell>
        </row>
        <row r="1881">
          <cell r="C1881">
            <v>221106045</v>
          </cell>
          <cell r="D1881" t="str">
            <v>10800221106045</v>
          </cell>
          <cell r="E1881" t="str">
            <v>化工热力学</v>
          </cell>
          <cell r="F1881" t="str">
            <v>许书瑞</v>
          </cell>
          <cell r="G1881" t="str">
            <v>2017172</v>
          </cell>
          <cell r="H1881">
            <v>0</v>
          </cell>
          <cell r="I1881">
            <v>0</v>
          </cell>
          <cell r="J1881">
            <v>0</v>
          </cell>
          <cell r="K1881">
            <v>0</v>
          </cell>
          <cell r="L1881">
            <v>0</v>
          </cell>
          <cell r="M1881">
            <v>0</v>
          </cell>
          <cell r="N1881">
            <v>0</v>
          </cell>
          <cell r="O1881">
            <v>0</v>
          </cell>
        </row>
        <row r="1882">
          <cell r="C1882">
            <v>221106046</v>
          </cell>
          <cell r="D1882" t="str">
            <v>10800221106046</v>
          </cell>
          <cell r="E1882" t="str">
            <v> 光电子学</v>
          </cell>
          <cell r="F1882" t="str">
            <v>叶海</v>
          </cell>
          <cell r="G1882" t="str">
            <v>2003034</v>
          </cell>
          <cell r="H1882">
            <v>0</v>
          </cell>
          <cell r="I1882">
            <v>0</v>
          </cell>
          <cell r="J1882">
            <v>0</v>
          </cell>
          <cell r="K1882">
            <v>0</v>
          </cell>
          <cell r="L1882">
            <v>0</v>
          </cell>
          <cell r="M1882">
            <v>0</v>
          </cell>
          <cell r="N1882">
            <v>0</v>
          </cell>
          <cell r="O1882">
            <v>0</v>
          </cell>
        </row>
        <row r="1883">
          <cell r="C1883">
            <v>221106047</v>
          </cell>
          <cell r="D1883" t="str">
            <v>10800221106047</v>
          </cell>
          <cell r="E1883" t="str">
            <v>环境工程原理</v>
          </cell>
          <cell r="F1883" t="str">
            <v>陈忠明</v>
          </cell>
          <cell r="G1883" t="str">
            <v>2015015</v>
          </cell>
          <cell r="H1883">
            <v>0</v>
          </cell>
          <cell r="I1883">
            <v>0</v>
          </cell>
          <cell r="J1883">
            <v>0</v>
          </cell>
          <cell r="K1883">
            <v>0</v>
          </cell>
          <cell r="L1883">
            <v>0</v>
          </cell>
          <cell r="M1883">
            <v>0</v>
          </cell>
          <cell r="N1883">
            <v>0</v>
          </cell>
          <cell r="O1883">
            <v>0</v>
          </cell>
        </row>
        <row r="1884">
          <cell r="C1884">
            <v>221106048</v>
          </cell>
          <cell r="D1884" t="str">
            <v>10800221106048</v>
          </cell>
          <cell r="E1884" t="str">
            <v>电视节目制作</v>
          </cell>
          <cell r="F1884" t="str">
            <v>杨金山</v>
          </cell>
          <cell r="G1884" t="str">
            <v>2007025</v>
          </cell>
          <cell r="H1884">
            <v>0</v>
          </cell>
          <cell r="I1884">
            <v>0</v>
          </cell>
          <cell r="J1884">
            <v>0</v>
          </cell>
          <cell r="K1884">
            <v>0</v>
          </cell>
          <cell r="L1884">
            <v>0</v>
          </cell>
          <cell r="M1884">
            <v>0</v>
          </cell>
          <cell r="N1884">
            <v>0</v>
          </cell>
          <cell r="O1884">
            <v>0</v>
          </cell>
        </row>
        <row r="1885">
          <cell r="C1885">
            <v>221106049</v>
          </cell>
          <cell r="D1885" t="str">
            <v>10800221106049</v>
          </cell>
          <cell r="E1885" t="str">
            <v>工程项目管理</v>
          </cell>
          <cell r="F1885" t="str">
            <v>汤蓉</v>
          </cell>
          <cell r="G1885" t="str">
            <v>2014024</v>
          </cell>
          <cell r="H1885">
            <v>0</v>
          </cell>
          <cell r="I1885">
            <v>0</v>
          </cell>
          <cell r="J1885">
            <v>0</v>
          </cell>
          <cell r="K1885">
            <v>0</v>
          </cell>
          <cell r="L1885">
            <v>0</v>
          </cell>
          <cell r="M1885">
            <v>0</v>
          </cell>
          <cell r="N1885">
            <v>0</v>
          </cell>
          <cell r="O1885">
            <v>0</v>
          </cell>
        </row>
        <row r="1886">
          <cell r="C1886">
            <v>221106050</v>
          </cell>
          <cell r="D1886" t="str">
            <v>10800221106050</v>
          </cell>
          <cell r="E1886" t="str">
            <v>传感器与检测技术</v>
          </cell>
          <cell r="F1886" t="str">
            <v>李仪</v>
          </cell>
          <cell r="G1886" t="str">
            <v>2006057</v>
          </cell>
          <cell r="H1886">
            <v>0</v>
          </cell>
          <cell r="I1886">
            <v>0</v>
          </cell>
          <cell r="J1886">
            <v>0</v>
          </cell>
          <cell r="K1886">
            <v>0</v>
          </cell>
          <cell r="L1886">
            <v>0</v>
          </cell>
          <cell r="M1886">
            <v>0</v>
          </cell>
          <cell r="N1886">
            <v>0</v>
          </cell>
          <cell r="O1886">
            <v>0</v>
          </cell>
        </row>
        <row r="1887">
          <cell r="C1887">
            <v>221106051</v>
          </cell>
          <cell r="D1887" t="str">
            <v>10800221106051</v>
          </cell>
          <cell r="E1887" t="str">
            <v>食品微生物学</v>
          </cell>
          <cell r="F1887" t="str">
            <v>刘晓珍</v>
          </cell>
          <cell r="G1887" t="str">
            <v>2017054</v>
          </cell>
          <cell r="H1887">
            <v>0</v>
          </cell>
          <cell r="I1887">
            <v>0</v>
          </cell>
          <cell r="J1887">
            <v>0</v>
          </cell>
          <cell r="K1887">
            <v>0</v>
          </cell>
          <cell r="L1887">
            <v>0</v>
          </cell>
          <cell r="M1887">
            <v>0</v>
          </cell>
          <cell r="N1887">
            <v>0</v>
          </cell>
          <cell r="O1887">
            <v>0</v>
          </cell>
        </row>
        <row r="1888">
          <cell r="C1888">
            <v>221106052</v>
          </cell>
          <cell r="D1888" t="str">
            <v>10800221106052</v>
          </cell>
          <cell r="E1888" t="str">
            <v> Java EE程序设计</v>
          </cell>
          <cell r="F1888" t="str">
            <v>何文斌</v>
          </cell>
          <cell r="G1888" t="str">
            <v>2003028</v>
          </cell>
          <cell r="H1888">
            <v>0</v>
          </cell>
          <cell r="I1888">
            <v>0</v>
          </cell>
          <cell r="J1888">
            <v>0</v>
          </cell>
          <cell r="K1888">
            <v>0</v>
          </cell>
          <cell r="L1888">
            <v>0</v>
          </cell>
          <cell r="M1888">
            <v>0</v>
          </cell>
          <cell r="N1888">
            <v>0</v>
          </cell>
          <cell r="O1888">
            <v>0</v>
          </cell>
        </row>
        <row r="1889">
          <cell r="C1889">
            <v>221106053</v>
          </cell>
          <cell r="D1889" t="str">
            <v>10800221106053</v>
          </cell>
          <cell r="E1889" t="str">
            <v>智能化仪器仪表</v>
          </cell>
          <cell r="F1889" t="str">
            <v>彭超</v>
          </cell>
          <cell r="G1889" t="str">
            <v>2013045</v>
          </cell>
          <cell r="H1889">
            <v>0</v>
          </cell>
          <cell r="I1889">
            <v>0</v>
          </cell>
          <cell r="J1889">
            <v>0</v>
          </cell>
          <cell r="K1889">
            <v>0</v>
          </cell>
          <cell r="L1889">
            <v>0</v>
          </cell>
          <cell r="M1889">
            <v>0</v>
          </cell>
          <cell r="N1889">
            <v>0</v>
          </cell>
          <cell r="O1889">
            <v>0</v>
          </cell>
        </row>
        <row r="1890">
          <cell r="C1890">
            <v>221106054</v>
          </cell>
          <cell r="D1890" t="str">
            <v>10800221106054</v>
          </cell>
          <cell r="E1890" t="str">
            <v>材料研究与测试方法</v>
          </cell>
          <cell r="F1890" t="str">
            <v>党海峰</v>
          </cell>
          <cell r="G1890" t="str">
            <v>2014009</v>
          </cell>
          <cell r="H1890">
            <v>0</v>
          </cell>
          <cell r="I1890">
            <v>0</v>
          </cell>
          <cell r="J1890">
            <v>0</v>
          </cell>
          <cell r="K1890">
            <v>0</v>
          </cell>
          <cell r="L1890">
            <v>0</v>
          </cell>
          <cell r="M1890">
            <v>0</v>
          </cell>
          <cell r="N1890">
            <v>0</v>
          </cell>
          <cell r="O1890">
            <v>0</v>
          </cell>
        </row>
        <row r="1891">
          <cell r="C1891">
            <v>221106055</v>
          </cell>
          <cell r="D1891" t="str">
            <v>10800221106055</v>
          </cell>
          <cell r="E1891" t="str">
            <v>嵌入式微处理器结构与应用</v>
          </cell>
          <cell r="F1891" t="str">
            <v>赵维佺</v>
          </cell>
          <cell r="G1891" t="str">
            <v>2003058</v>
          </cell>
          <cell r="H1891">
            <v>0</v>
          </cell>
          <cell r="I1891">
            <v>0</v>
          </cell>
          <cell r="J1891">
            <v>0</v>
          </cell>
          <cell r="K1891">
            <v>0</v>
          </cell>
          <cell r="L1891">
            <v>0</v>
          </cell>
          <cell r="M1891">
            <v>0</v>
          </cell>
          <cell r="N1891">
            <v>0</v>
          </cell>
          <cell r="O1891">
            <v>0</v>
          </cell>
        </row>
        <row r="1892">
          <cell r="C1892">
            <v>221106056</v>
          </cell>
          <cell r="D1892" t="str">
            <v>10800221106056</v>
          </cell>
          <cell r="E1892" t="str">
            <v>工程流体力学</v>
          </cell>
          <cell r="F1892" t="str">
            <v>杨小平</v>
          </cell>
          <cell r="G1892" t="str">
            <v>2007058</v>
          </cell>
          <cell r="H1892">
            <v>0</v>
          </cell>
          <cell r="I1892">
            <v>0</v>
          </cell>
          <cell r="J1892">
            <v>0</v>
          </cell>
          <cell r="K1892">
            <v>0</v>
          </cell>
          <cell r="L1892">
            <v>0</v>
          </cell>
          <cell r="M1892">
            <v>0</v>
          </cell>
          <cell r="N1892">
            <v>0</v>
          </cell>
          <cell r="O1892">
            <v>0</v>
          </cell>
        </row>
        <row r="1893">
          <cell r="C1893">
            <v>221106057</v>
          </cell>
          <cell r="D1893" t="str">
            <v>10800221106057</v>
          </cell>
          <cell r="E1893" t="str">
            <v>冲压工艺与模具设计</v>
          </cell>
          <cell r="F1893" t="str">
            <v>尚欣</v>
          </cell>
          <cell r="G1893" t="str">
            <v>2016046</v>
          </cell>
          <cell r="H1893">
            <v>0</v>
          </cell>
          <cell r="I1893">
            <v>0</v>
          </cell>
          <cell r="J1893">
            <v>0</v>
          </cell>
          <cell r="K1893">
            <v>0</v>
          </cell>
          <cell r="L1893">
            <v>0</v>
          </cell>
          <cell r="M1893">
            <v>0</v>
          </cell>
          <cell r="N1893">
            <v>0</v>
          </cell>
          <cell r="O1893">
            <v>0</v>
          </cell>
        </row>
        <row r="1894">
          <cell r="C1894">
            <v>221106058</v>
          </cell>
          <cell r="D1894" t="str">
            <v>10800221106058</v>
          </cell>
          <cell r="E1894" t="str">
            <v>文学理论</v>
          </cell>
          <cell r="F1894" t="str">
            <v>姜辉</v>
          </cell>
          <cell r="G1894" t="str">
            <v>2002043</v>
          </cell>
          <cell r="H1894">
            <v>0</v>
          </cell>
          <cell r="I1894">
            <v>0</v>
          </cell>
          <cell r="J1894">
            <v>0</v>
          </cell>
          <cell r="K1894">
            <v>0</v>
          </cell>
          <cell r="L1894">
            <v>0</v>
          </cell>
          <cell r="M1894">
            <v>0</v>
          </cell>
          <cell r="N1894">
            <v>0</v>
          </cell>
          <cell r="O1894">
            <v>0</v>
          </cell>
        </row>
        <row r="1895">
          <cell r="C1895">
            <v>221106059</v>
          </cell>
          <cell r="D1895" t="str">
            <v>10800221106059</v>
          </cell>
          <cell r="E1895" t="str">
            <v>生产计划与控制</v>
          </cell>
          <cell r="F1895" t="str">
            <v>李帅</v>
          </cell>
          <cell r="G1895" t="str">
            <v>2004009</v>
          </cell>
          <cell r="H1895">
            <v>0</v>
          </cell>
          <cell r="I1895">
            <v>0</v>
          </cell>
          <cell r="J1895">
            <v>0</v>
          </cell>
          <cell r="K1895">
            <v>0</v>
          </cell>
          <cell r="L1895">
            <v>0</v>
          </cell>
          <cell r="M1895">
            <v>0</v>
          </cell>
          <cell r="N1895">
            <v>0</v>
          </cell>
          <cell r="O1895">
            <v>0</v>
          </cell>
        </row>
        <row r="1896">
          <cell r="C1896">
            <v>221106060</v>
          </cell>
          <cell r="D1896" t="str">
            <v>10800221106060</v>
          </cell>
          <cell r="E1896" t="str">
            <v>中国现当代文学</v>
          </cell>
          <cell r="F1896" t="str">
            <v>郑阿平</v>
          </cell>
          <cell r="G1896" t="str">
            <v>1998001</v>
          </cell>
          <cell r="H1896">
            <v>0</v>
          </cell>
          <cell r="I1896">
            <v>0</v>
          </cell>
          <cell r="J1896">
            <v>0</v>
          </cell>
          <cell r="K1896">
            <v>0</v>
          </cell>
          <cell r="L1896">
            <v>0</v>
          </cell>
          <cell r="M1896">
            <v>0</v>
          </cell>
          <cell r="N1896">
            <v>0</v>
          </cell>
          <cell r="O1896">
            <v>0</v>
          </cell>
        </row>
        <row r="1897">
          <cell r="C1897">
            <v>221106061</v>
          </cell>
          <cell r="D1897" t="str">
            <v>10800221106061</v>
          </cell>
          <cell r="E1897" t="str">
            <v>信息安全概论</v>
          </cell>
          <cell r="F1897" t="str">
            <v>何凯</v>
          </cell>
          <cell r="G1897" t="str">
            <v>2017002</v>
          </cell>
          <cell r="H1897">
            <v>0</v>
          </cell>
          <cell r="I1897">
            <v>0</v>
          </cell>
          <cell r="J1897">
            <v>0</v>
          </cell>
          <cell r="K1897">
            <v>0</v>
          </cell>
          <cell r="L1897">
            <v>0</v>
          </cell>
          <cell r="M1897">
            <v>0</v>
          </cell>
          <cell r="N1897">
            <v>0</v>
          </cell>
          <cell r="O1897">
            <v>0</v>
          </cell>
        </row>
        <row r="1898">
          <cell r="C1898">
            <v>221106062</v>
          </cell>
          <cell r="D1898" t="str">
            <v>10800221106062</v>
          </cell>
          <cell r="E1898" t="str">
            <v>质量管理</v>
          </cell>
          <cell r="F1898" t="str">
            <v>徐敏</v>
          </cell>
          <cell r="G1898" t="str">
            <v>2005094</v>
          </cell>
          <cell r="H1898">
            <v>0</v>
          </cell>
          <cell r="I1898">
            <v>0</v>
          </cell>
          <cell r="J1898">
            <v>0</v>
          </cell>
          <cell r="K1898">
            <v>0</v>
          </cell>
          <cell r="L1898">
            <v>0</v>
          </cell>
          <cell r="M1898">
            <v>0</v>
          </cell>
          <cell r="N1898">
            <v>0</v>
          </cell>
          <cell r="O1898">
            <v>0</v>
          </cell>
        </row>
        <row r="1899">
          <cell r="C1899">
            <v>221106063</v>
          </cell>
          <cell r="D1899" t="str">
            <v>10800221106063</v>
          </cell>
          <cell r="E1899" t="str">
            <v>社会工作价值与伦理</v>
          </cell>
          <cell r="F1899" t="str">
            <v>居正</v>
          </cell>
          <cell r="G1899" t="str">
            <v>2013066</v>
          </cell>
          <cell r="H1899">
            <v>0</v>
          </cell>
          <cell r="I1899">
            <v>0</v>
          </cell>
          <cell r="J1899">
            <v>0</v>
          </cell>
          <cell r="K1899">
            <v>0</v>
          </cell>
          <cell r="L1899">
            <v>0</v>
          </cell>
          <cell r="M1899">
            <v>0</v>
          </cell>
          <cell r="N1899">
            <v>0</v>
          </cell>
          <cell r="O1899">
            <v>0</v>
          </cell>
        </row>
        <row r="1900">
          <cell r="C1900">
            <v>221106064</v>
          </cell>
          <cell r="D1900" t="str">
            <v>10800221106064</v>
          </cell>
          <cell r="E1900" t="str">
            <v>羽毛球</v>
          </cell>
          <cell r="F1900" t="str">
            <v>胡英姿</v>
          </cell>
          <cell r="G1900" t="str">
            <v>2011028</v>
          </cell>
          <cell r="H1900">
            <v>0</v>
          </cell>
          <cell r="I1900">
            <v>0</v>
          </cell>
          <cell r="J1900">
            <v>0</v>
          </cell>
          <cell r="K1900">
            <v>0</v>
          </cell>
          <cell r="L1900">
            <v>0</v>
          </cell>
          <cell r="M1900">
            <v>0</v>
          </cell>
          <cell r="N1900">
            <v>0</v>
          </cell>
          <cell r="O1900">
            <v>0</v>
          </cell>
        </row>
        <row r="1901">
          <cell r="C1901">
            <v>221106065</v>
          </cell>
          <cell r="D1901" t="str">
            <v>10800221106065</v>
          </cell>
          <cell r="E1901" t="str">
            <v>应用美学</v>
          </cell>
          <cell r="F1901" t="str">
            <v>吴寒柳</v>
          </cell>
          <cell r="G1901" t="str">
            <v>2013030</v>
          </cell>
          <cell r="H1901">
            <v>0</v>
          </cell>
          <cell r="I1901">
            <v>0</v>
          </cell>
          <cell r="J1901">
            <v>0</v>
          </cell>
          <cell r="K1901">
            <v>0</v>
          </cell>
          <cell r="L1901">
            <v>0</v>
          </cell>
          <cell r="M1901">
            <v>0</v>
          </cell>
          <cell r="N1901">
            <v>0</v>
          </cell>
          <cell r="O1901">
            <v>0</v>
          </cell>
        </row>
        <row r="1902">
          <cell r="C1902">
            <v>221106066</v>
          </cell>
          <cell r="D1902" t="str">
            <v>10800221106066</v>
          </cell>
          <cell r="E1902" t="str">
            <v>固体废物处理与处置</v>
          </cell>
          <cell r="F1902" t="str">
            <v>刘鹏</v>
          </cell>
          <cell r="G1902" t="str">
            <v>2017053</v>
          </cell>
          <cell r="H1902">
            <v>0</v>
          </cell>
          <cell r="I1902">
            <v>0</v>
          </cell>
          <cell r="J1902">
            <v>0</v>
          </cell>
          <cell r="K1902">
            <v>0</v>
          </cell>
          <cell r="L1902">
            <v>0</v>
          </cell>
          <cell r="M1902">
            <v>0</v>
          </cell>
          <cell r="N1902">
            <v>0</v>
          </cell>
          <cell r="O1902">
            <v>0</v>
          </cell>
        </row>
        <row r="1903">
          <cell r="C1903">
            <v>221106067</v>
          </cell>
          <cell r="D1903" t="str">
            <v>10800221106067</v>
          </cell>
          <cell r="E1903" t="str">
            <v>互换性与技术测量</v>
          </cell>
          <cell r="F1903" t="str">
            <v>刘延星</v>
          </cell>
          <cell r="G1903" t="str">
            <v>2017069</v>
          </cell>
          <cell r="H1903">
            <v>0</v>
          </cell>
          <cell r="I1903">
            <v>0</v>
          </cell>
          <cell r="J1903">
            <v>0</v>
          </cell>
          <cell r="K1903">
            <v>0</v>
          </cell>
          <cell r="L1903">
            <v>0</v>
          </cell>
          <cell r="M1903">
            <v>0</v>
          </cell>
          <cell r="N1903">
            <v>0</v>
          </cell>
          <cell r="O1903">
            <v>0</v>
          </cell>
        </row>
        <row r="1904">
          <cell r="C1904">
            <v>221106068</v>
          </cell>
          <cell r="D1904" t="str">
            <v>10800221106068</v>
          </cell>
          <cell r="E1904" t="str">
            <v>行政法与行政诉讼法</v>
          </cell>
          <cell r="F1904" t="str">
            <v>吉海荣</v>
          </cell>
          <cell r="G1904" t="str">
            <v>2011034</v>
          </cell>
          <cell r="H1904">
            <v>0</v>
          </cell>
          <cell r="I1904">
            <v>0</v>
          </cell>
          <cell r="J1904">
            <v>0</v>
          </cell>
          <cell r="K1904">
            <v>0</v>
          </cell>
          <cell r="L1904">
            <v>0</v>
          </cell>
          <cell r="M1904">
            <v>0</v>
          </cell>
          <cell r="N1904">
            <v>0</v>
          </cell>
          <cell r="O1904">
            <v>0</v>
          </cell>
        </row>
        <row r="1905">
          <cell r="C1905">
            <v>221106069</v>
          </cell>
          <cell r="D1905" t="str">
            <v>10800221106069</v>
          </cell>
          <cell r="E1905" t="str">
            <v>工程材料及成型技术</v>
          </cell>
          <cell r="F1905" t="str">
            <v>李文</v>
          </cell>
          <cell r="G1905" t="str">
            <v>2017116</v>
          </cell>
          <cell r="H1905">
            <v>0</v>
          </cell>
          <cell r="I1905">
            <v>0</v>
          </cell>
          <cell r="J1905">
            <v>0</v>
          </cell>
          <cell r="K1905">
            <v>0</v>
          </cell>
          <cell r="L1905">
            <v>0</v>
          </cell>
          <cell r="M1905">
            <v>0</v>
          </cell>
          <cell r="N1905">
            <v>0</v>
          </cell>
          <cell r="O1905">
            <v>0</v>
          </cell>
        </row>
        <row r="1906">
          <cell r="C1906">
            <v>221106070</v>
          </cell>
          <cell r="D1906" t="str">
            <v>10800221106070</v>
          </cell>
          <cell r="E1906" t="str">
            <v>热交换原理与技术</v>
          </cell>
          <cell r="F1906" t="str">
            <v>胡冰</v>
          </cell>
          <cell r="G1906" t="str">
            <v>2016003</v>
          </cell>
          <cell r="H1906">
            <v>0</v>
          </cell>
          <cell r="I1906">
            <v>0</v>
          </cell>
          <cell r="J1906">
            <v>0</v>
          </cell>
          <cell r="K1906">
            <v>0</v>
          </cell>
          <cell r="L1906">
            <v>0</v>
          </cell>
          <cell r="M1906">
            <v>0</v>
          </cell>
          <cell r="N1906">
            <v>0</v>
          </cell>
          <cell r="O1906">
            <v>0</v>
          </cell>
        </row>
        <row r="1907">
          <cell r="C1907">
            <v>221106071</v>
          </cell>
          <cell r="D1907" t="str">
            <v>10800221106071</v>
          </cell>
          <cell r="E1907" t="str">
            <v>环境微生物学</v>
          </cell>
          <cell r="F1907" t="str">
            <v>张舒婷</v>
          </cell>
          <cell r="G1907" t="str">
            <v>2018281</v>
          </cell>
          <cell r="H1907">
            <v>0</v>
          </cell>
          <cell r="I1907">
            <v>0</v>
          </cell>
          <cell r="J1907">
            <v>0</v>
          </cell>
          <cell r="K1907">
            <v>0</v>
          </cell>
          <cell r="L1907">
            <v>0</v>
          </cell>
          <cell r="M1907">
            <v>0</v>
          </cell>
          <cell r="N1907">
            <v>0</v>
          </cell>
          <cell r="O1907">
            <v>0</v>
          </cell>
        </row>
        <row r="1908">
          <cell r="C1908">
            <v>221106072</v>
          </cell>
          <cell r="D1908" t="str">
            <v>10800221106072</v>
          </cell>
          <cell r="E1908" t="str">
            <v>化工仿真实训</v>
          </cell>
          <cell r="F1908" t="str">
            <v>钟国玉</v>
          </cell>
          <cell r="G1908" t="str">
            <v>2016022</v>
          </cell>
          <cell r="H1908">
            <v>0</v>
          </cell>
          <cell r="I1908">
            <v>0</v>
          </cell>
          <cell r="J1908">
            <v>0</v>
          </cell>
          <cell r="K1908">
            <v>0</v>
          </cell>
          <cell r="L1908">
            <v>0</v>
          </cell>
          <cell r="M1908">
            <v>0</v>
          </cell>
          <cell r="N1908">
            <v>0</v>
          </cell>
          <cell r="O1908">
            <v>0</v>
          </cell>
        </row>
        <row r="1909">
          <cell r="C1909">
            <v>221106073</v>
          </cell>
          <cell r="D1909" t="str">
            <v>10800221106073</v>
          </cell>
          <cell r="E1909" t="str">
            <v>电路分析基础</v>
          </cell>
          <cell r="F1909" t="str">
            <v>胡君</v>
          </cell>
          <cell r="G1909" t="str">
            <v>2014013</v>
          </cell>
          <cell r="H1909">
            <v>0</v>
          </cell>
          <cell r="I1909">
            <v>0</v>
          </cell>
          <cell r="J1909">
            <v>0</v>
          </cell>
          <cell r="K1909">
            <v>0</v>
          </cell>
          <cell r="L1909">
            <v>0</v>
          </cell>
          <cell r="M1909">
            <v>0</v>
          </cell>
          <cell r="N1909">
            <v>0</v>
          </cell>
          <cell r="O1909">
            <v>0</v>
          </cell>
        </row>
        <row r="1910">
          <cell r="C1910">
            <v>221106074</v>
          </cell>
          <cell r="D1910" t="str">
            <v>10800221106074</v>
          </cell>
          <cell r="E1910" t="str">
            <v>物理光学</v>
          </cell>
          <cell r="F1910" t="str">
            <v>陈曼娜</v>
          </cell>
          <cell r="G1910" t="str">
            <v>2019012</v>
          </cell>
          <cell r="H1910">
            <v>0</v>
          </cell>
          <cell r="I1910">
            <v>0</v>
          </cell>
          <cell r="J1910">
            <v>0</v>
          </cell>
          <cell r="K1910">
            <v>0</v>
          </cell>
          <cell r="L1910">
            <v>0</v>
          </cell>
          <cell r="M1910">
            <v>0</v>
          </cell>
          <cell r="N1910">
            <v>0</v>
          </cell>
          <cell r="O1910">
            <v>0</v>
          </cell>
        </row>
        <row r="1911">
          <cell r="C1911">
            <v>221106075</v>
          </cell>
          <cell r="D1911" t="str">
            <v>10800221106075</v>
          </cell>
          <cell r="E1911" t="str">
            <v>PLC原理及应用</v>
          </cell>
          <cell r="F1911" t="str">
            <v>赵洋</v>
          </cell>
          <cell r="G1911" t="str">
            <v>2012050</v>
          </cell>
          <cell r="H1911">
            <v>0</v>
          </cell>
          <cell r="I1911">
            <v>0</v>
          </cell>
          <cell r="J1911">
            <v>0</v>
          </cell>
          <cell r="K1911">
            <v>0</v>
          </cell>
          <cell r="L1911">
            <v>0</v>
          </cell>
          <cell r="M1911">
            <v>0</v>
          </cell>
          <cell r="N1911">
            <v>0</v>
          </cell>
          <cell r="O1911">
            <v>0</v>
          </cell>
        </row>
        <row r="1912">
          <cell r="C1912">
            <v>221106076</v>
          </cell>
          <cell r="D1912" t="str">
            <v>10800221106076</v>
          </cell>
          <cell r="E1912" t="str">
            <v>机器人控制技术</v>
          </cell>
          <cell r="F1912" t="str">
            <v>张瑞</v>
          </cell>
          <cell r="G1912" t="str">
            <v>2016028</v>
          </cell>
          <cell r="H1912">
            <v>0</v>
          </cell>
          <cell r="I1912">
            <v>0</v>
          </cell>
          <cell r="J1912">
            <v>0</v>
          </cell>
          <cell r="K1912">
            <v>0</v>
          </cell>
          <cell r="L1912">
            <v>0</v>
          </cell>
          <cell r="M1912">
            <v>0</v>
          </cell>
          <cell r="N1912">
            <v>0</v>
          </cell>
          <cell r="O1912">
            <v>0</v>
          </cell>
        </row>
        <row r="1913">
          <cell r="C1913">
            <v>221106077</v>
          </cell>
          <cell r="D1913" t="str">
            <v>10800221106077</v>
          </cell>
          <cell r="E1913" t="str">
            <v>涂料工艺学</v>
          </cell>
          <cell r="F1913" t="str">
            <v>赵莉丽</v>
          </cell>
          <cell r="G1913" t="str">
            <v>2017175</v>
          </cell>
          <cell r="H1913">
            <v>0</v>
          </cell>
          <cell r="I1913">
            <v>0</v>
          </cell>
          <cell r="J1913">
            <v>0</v>
          </cell>
          <cell r="K1913">
            <v>0</v>
          </cell>
          <cell r="L1913">
            <v>0</v>
          </cell>
          <cell r="M1913">
            <v>0</v>
          </cell>
          <cell r="N1913">
            <v>0</v>
          </cell>
          <cell r="O1913">
            <v>0</v>
          </cell>
        </row>
        <row r="1914">
          <cell r="C1914">
            <v>221106078</v>
          </cell>
          <cell r="D1914" t="str">
            <v>10800221106078</v>
          </cell>
          <cell r="E1914" t="str">
            <v>食品工艺学</v>
          </cell>
          <cell r="F1914" t="str">
            <v>陈旭</v>
          </cell>
          <cell r="G1914" t="str">
            <v>2017078</v>
          </cell>
          <cell r="H1914">
            <v>0</v>
          </cell>
          <cell r="I1914">
            <v>0</v>
          </cell>
          <cell r="J1914">
            <v>0</v>
          </cell>
          <cell r="K1914">
            <v>0</v>
          </cell>
          <cell r="L1914">
            <v>0</v>
          </cell>
          <cell r="M1914">
            <v>0</v>
          </cell>
          <cell r="N1914">
            <v>0</v>
          </cell>
          <cell r="O1914">
            <v>0</v>
          </cell>
        </row>
        <row r="1915">
          <cell r="C1915">
            <v>221106079</v>
          </cell>
          <cell r="D1915" t="str">
            <v>10800221106079</v>
          </cell>
          <cell r="E1915" t="str">
            <v>复杂机电系统设计</v>
          </cell>
          <cell r="F1915" t="str">
            <v>王帅</v>
          </cell>
          <cell r="G1915" t="str">
            <v>2018118</v>
          </cell>
          <cell r="H1915">
            <v>0</v>
          </cell>
          <cell r="I1915">
            <v>0</v>
          </cell>
          <cell r="J1915">
            <v>0</v>
          </cell>
          <cell r="K1915">
            <v>0</v>
          </cell>
          <cell r="L1915">
            <v>0</v>
          </cell>
          <cell r="M1915">
            <v>0</v>
          </cell>
          <cell r="N1915">
            <v>0</v>
          </cell>
          <cell r="O1915">
            <v>0</v>
          </cell>
        </row>
        <row r="1916">
          <cell r="C1916">
            <v>221106080</v>
          </cell>
          <cell r="D1916" t="str">
            <v>10800221106080</v>
          </cell>
          <cell r="E1916" t="str">
            <v>三维软件造型技术</v>
          </cell>
          <cell r="F1916" t="str">
            <v>杨响亮</v>
          </cell>
          <cell r="G1916" t="str">
            <v>2008034</v>
          </cell>
          <cell r="H1916">
            <v>0</v>
          </cell>
          <cell r="I1916">
            <v>0</v>
          </cell>
          <cell r="J1916">
            <v>0</v>
          </cell>
          <cell r="K1916">
            <v>0</v>
          </cell>
          <cell r="L1916">
            <v>0</v>
          </cell>
          <cell r="M1916">
            <v>0</v>
          </cell>
          <cell r="N1916">
            <v>0</v>
          </cell>
          <cell r="O1916">
            <v>0</v>
          </cell>
        </row>
        <row r="1917">
          <cell r="C1917">
            <v>221106081</v>
          </cell>
          <cell r="D1917" t="str">
            <v>10800221106081</v>
          </cell>
          <cell r="E1917" t="str">
            <v>模具制造工艺</v>
          </cell>
          <cell r="F1917" t="str">
            <v>尚欣</v>
          </cell>
          <cell r="G1917" t="str">
            <v>2016046</v>
          </cell>
          <cell r="H1917">
            <v>0</v>
          </cell>
          <cell r="I1917">
            <v>0</v>
          </cell>
          <cell r="J1917">
            <v>0</v>
          </cell>
          <cell r="K1917">
            <v>0</v>
          </cell>
          <cell r="L1917">
            <v>0</v>
          </cell>
          <cell r="M1917">
            <v>0</v>
          </cell>
          <cell r="N1917">
            <v>0</v>
          </cell>
          <cell r="O1917">
            <v>0</v>
          </cell>
        </row>
        <row r="1918">
          <cell r="C1918">
            <v>221106082</v>
          </cell>
          <cell r="D1918" t="str">
            <v>10800221106082</v>
          </cell>
          <cell r="E1918" t="str">
            <v>材料成型基础</v>
          </cell>
          <cell r="F1918" t="str">
            <v>赵成亮</v>
          </cell>
          <cell r="G1918" t="str">
            <v>2018056</v>
          </cell>
          <cell r="H1918">
            <v>0</v>
          </cell>
          <cell r="I1918">
            <v>0</v>
          </cell>
          <cell r="J1918">
            <v>0</v>
          </cell>
          <cell r="K1918">
            <v>0</v>
          </cell>
          <cell r="L1918">
            <v>0</v>
          </cell>
          <cell r="M1918">
            <v>0</v>
          </cell>
          <cell r="N1918">
            <v>0</v>
          </cell>
          <cell r="O1918">
            <v>0</v>
          </cell>
        </row>
        <row r="1919">
          <cell r="C1919">
            <v>221106083</v>
          </cell>
          <cell r="D1919" t="str">
            <v>10800221106083</v>
          </cell>
          <cell r="E1919" t="str">
            <v>语言学导论（英语）</v>
          </cell>
          <cell r="F1919" t="str">
            <v>李忠华</v>
          </cell>
          <cell r="G1919" t="str">
            <v>2004017</v>
          </cell>
          <cell r="H1919">
            <v>0</v>
          </cell>
          <cell r="I1919">
            <v>0</v>
          </cell>
          <cell r="J1919">
            <v>0</v>
          </cell>
          <cell r="K1919">
            <v>0</v>
          </cell>
          <cell r="L1919">
            <v>0</v>
          </cell>
          <cell r="M1919">
            <v>0</v>
          </cell>
          <cell r="N1919">
            <v>0</v>
          </cell>
          <cell r="O1919">
            <v>0</v>
          </cell>
        </row>
        <row r="1920">
          <cell r="C1920">
            <v>221106084</v>
          </cell>
          <cell r="D1920" t="str">
            <v>10800221106084</v>
          </cell>
          <cell r="E1920" t="str">
            <v>新闻编辑学</v>
          </cell>
          <cell r="F1920" t="str">
            <v>王芹</v>
          </cell>
          <cell r="G1920" t="str">
            <v>2012002</v>
          </cell>
          <cell r="H1920">
            <v>0</v>
          </cell>
          <cell r="I1920">
            <v>0</v>
          </cell>
          <cell r="J1920">
            <v>0</v>
          </cell>
          <cell r="K1920">
            <v>0</v>
          </cell>
          <cell r="L1920">
            <v>0</v>
          </cell>
          <cell r="M1920">
            <v>0</v>
          </cell>
          <cell r="N1920">
            <v>0</v>
          </cell>
          <cell r="O1920">
            <v>0</v>
          </cell>
        </row>
        <row r="1921">
          <cell r="C1921">
            <v>221106085</v>
          </cell>
          <cell r="D1921" t="str">
            <v>10800221106085</v>
          </cell>
          <cell r="E1921" t="str">
            <v>传播学</v>
          </cell>
          <cell r="F1921" t="str">
            <v>彭云峰</v>
          </cell>
          <cell r="G1921" t="str">
            <v>2012044</v>
          </cell>
          <cell r="H1921">
            <v>0</v>
          </cell>
          <cell r="I1921">
            <v>0</v>
          </cell>
          <cell r="J1921">
            <v>0</v>
          </cell>
          <cell r="K1921">
            <v>0</v>
          </cell>
          <cell r="L1921">
            <v>0</v>
          </cell>
          <cell r="M1921">
            <v>0</v>
          </cell>
          <cell r="N1921">
            <v>0</v>
          </cell>
          <cell r="O1921">
            <v>0</v>
          </cell>
        </row>
        <row r="1922">
          <cell r="C1922">
            <v>221106086</v>
          </cell>
          <cell r="D1922" t="str">
            <v>10800221106086</v>
          </cell>
          <cell r="E1922" t="str">
            <v>非线性编辑</v>
          </cell>
          <cell r="F1922" t="str">
            <v>蔡晓航</v>
          </cell>
          <cell r="G1922" t="str">
            <v>2006071</v>
          </cell>
          <cell r="H1922">
            <v>0</v>
          </cell>
          <cell r="I1922">
            <v>0</v>
          </cell>
          <cell r="J1922">
            <v>0</v>
          </cell>
          <cell r="K1922">
            <v>0</v>
          </cell>
          <cell r="L1922">
            <v>0</v>
          </cell>
          <cell r="M1922">
            <v>0</v>
          </cell>
          <cell r="N1922">
            <v>0</v>
          </cell>
          <cell r="O1922">
            <v>0</v>
          </cell>
        </row>
        <row r="1923">
          <cell r="C1923">
            <v>221106087</v>
          </cell>
          <cell r="D1923" t="str">
            <v>10800221106087</v>
          </cell>
          <cell r="E1923" t="str">
            <v>语言学概论</v>
          </cell>
          <cell r="F1923" t="str">
            <v>朱华飞</v>
          </cell>
          <cell r="G1923" t="str">
            <v>2000007</v>
          </cell>
          <cell r="H1923">
            <v>0</v>
          </cell>
          <cell r="I1923">
            <v>0</v>
          </cell>
          <cell r="J1923">
            <v>0</v>
          </cell>
          <cell r="K1923">
            <v>0</v>
          </cell>
          <cell r="L1923">
            <v>0</v>
          </cell>
          <cell r="M1923">
            <v>0</v>
          </cell>
          <cell r="N1923">
            <v>0</v>
          </cell>
          <cell r="O1923">
            <v>0</v>
          </cell>
        </row>
        <row r="1924">
          <cell r="C1924">
            <v>221106088</v>
          </cell>
          <cell r="D1924" t="str">
            <v>10800221106088</v>
          </cell>
          <cell r="E1924" t="str">
            <v>组织行为学</v>
          </cell>
          <cell r="F1924" t="str">
            <v>吴丽娟</v>
          </cell>
          <cell r="G1924" t="str">
            <v>2005046</v>
          </cell>
          <cell r="H1924">
            <v>0</v>
          </cell>
          <cell r="I1924">
            <v>0</v>
          </cell>
          <cell r="J1924">
            <v>0</v>
          </cell>
          <cell r="K1924">
            <v>0</v>
          </cell>
          <cell r="L1924">
            <v>0</v>
          </cell>
          <cell r="M1924">
            <v>0</v>
          </cell>
          <cell r="N1924">
            <v>0</v>
          </cell>
          <cell r="O1924">
            <v>0</v>
          </cell>
        </row>
        <row r="1925">
          <cell r="C1925">
            <v>221106089</v>
          </cell>
          <cell r="D1925" t="str">
            <v>10800221106089</v>
          </cell>
          <cell r="E1925" t="str">
            <v>国际金融</v>
          </cell>
          <cell r="F1925" t="str">
            <v>孔小伟</v>
          </cell>
          <cell r="G1925" t="str">
            <v>2007021</v>
          </cell>
          <cell r="H1925">
            <v>0</v>
          </cell>
          <cell r="I1925">
            <v>0</v>
          </cell>
          <cell r="J1925">
            <v>0</v>
          </cell>
          <cell r="K1925">
            <v>0</v>
          </cell>
          <cell r="L1925">
            <v>0</v>
          </cell>
          <cell r="M1925">
            <v>0</v>
          </cell>
          <cell r="N1925">
            <v>0</v>
          </cell>
          <cell r="O1925">
            <v>0</v>
          </cell>
        </row>
        <row r="1926">
          <cell r="C1926">
            <v>221106090</v>
          </cell>
          <cell r="D1926" t="str">
            <v>10800221106090</v>
          </cell>
          <cell r="E1926" t="str">
            <v>电子商务运营</v>
          </cell>
          <cell r="F1926" t="str">
            <v>张林云</v>
          </cell>
          <cell r="G1926" t="str">
            <v>2008021</v>
          </cell>
          <cell r="H1926">
            <v>0</v>
          </cell>
          <cell r="I1926">
            <v>0</v>
          </cell>
          <cell r="J1926">
            <v>0</v>
          </cell>
          <cell r="K1926">
            <v>0</v>
          </cell>
          <cell r="L1926">
            <v>0</v>
          </cell>
          <cell r="M1926">
            <v>0</v>
          </cell>
          <cell r="N1926">
            <v>0</v>
          </cell>
          <cell r="O1926">
            <v>0</v>
          </cell>
        </row>
        <row r="1927">
          <cell r="C1927">
            <v>221106091</v>
          </cell>
          <cell r="D1927" t="str">
            <v>10800221106091</v>
          </cell>
          <cell r="E1927" t="str">
            <v>成本会计</v>
          </cell>
          <cell r="F1927" t="str">
            <v>郑静</v>
          </cell>
          <cell r="G1927" t="str">
            <v>2006028</v>
          </cell>
          <cell r="H1927">
            <v>0</v>
          </cell>
          <cell r="I1927">
            <v>0</v>
          </cell>
          <cell r="J1927">
            <v>0</v>
          </cell>
          <cell r="K1927">
            <v>0</v>
          </cell>
          <cell r="L1927">
            <v>0</v>
          </cell>
          <cell r="M1927">
            <v>0</v>
          </cell>
          <cell r="N1927">
            <v>0</v>
          </cell>
          <cell r="O1927">
            <v>0</v>
          </cell>
        </row>
        <row r="1928">
          <cell r="C1928">
            <v>221106092</v>
          </cell>
          <cell r="D1928" t="str">
            <v>10800221106092</v>
          </cell>
          <cell r="E1928" t="str">
            <v>班级管理</v>
          </cell>
          <cell r="F1928" t="str">
            <v>张锐</v>
          </cell>
          <cell r="G1928" t="str">
            <v>2010006</v>
          </cell>
          <cell r="H1928">
            <v>0</v>
          </cell>
          <cell r="I1928">
            <v>0</v>
          </cell>
          <cell r="J1928">
            <v>0</v>
          </cell>
          <cell r="K1928">
            <v>0</v>
          </cell>
          <cell r="L1928">
            <v>0</v>
          </cell>
          <cell r="M1928">
            <v>0</v>
          </cell>
          <cell r="N1928">
            <v>0</v>
          </cell>
          <cell r="O1928">
            <v>0</v>
          </cell>
        </row>
        <row r="1929">
          <cell r="C1929">
            <v>221106093</v>
          </cell>
          <cell r="D1929" t="str">
            <v>10800221106093</v>
          </cell>
          <cell r="E1929" t="str">
            <v>操作系统</v>
          </cell>
          <cell r="F1929" t="str">
            <v>谭伟</v>
          </cell>
          <cell r="G1929" t="str">
            <v>2002052</v>
          </cell>
          <cell r="H1929">
            <v>0</v>
          </cell>
          <cell r="I1929">
            <v>0</v>
          </cell>
          <cell r="J1929">
            <v>0</v>
          </cell>
          <cell r="K1929">
            <v>0</v>
          </cell>
          <cell r="L1929">
            <v>0</v>
          </cell>
          <cell r="M1929">
            <v>0</v>
          </cell>
          <cell r="N1929">
            <v>0</v>
          </cell>
          <cell r="O1929">
            <v>0</v>
          </cell>
        </row>
        <row r="1930">
          <cell r="C1930">
            <v>221106094</v>
          </cell>
          <cell r="D1930" t="str">
            <v>10800221106094</v>
          </cell>
          <cell r="E1930" t="str">
            <v>大数据</v>
          </cell>
          <cell r="F1930" t="str">
            <v>万宇晴</v>
          </cell>
          <cell r="G1930" t="str">
            <v>2019049</v>
          </cell>
          <cell r="H1930">
            <v>0</v>
          </cell>
          <cell r="I1930">
            <v>0</v>
          </cell>
          <cell r="J1930">
            <v>0</v>
          </cell>
          <cell r="K1930">
            <v>0</v>
          </cell>
          <cell r="L1930">
            <v>0</v>
          </cell>
          <cell r="M1930">
            <v>0</v>
          </cell>
          <cell r="N1930">
            <v>0</v>
          </cell>
          <cell r="O1930">
            <v>0</v>
          </cell>
        </row>
        <row r="1931">
          <cell r="C1931">
            <v>221106095</v>
          </cell>
          <cell r="D1931" t="str">
            <v>10800221106095</v>
          </cell>
          <cell r="E1931" t="str">
            <v>离散数学</v>
          </cell>
          <cell r="F1931" t="str">
            <v>潘晓衡</v>
          </cell>
          <cell r="G1931" t="str">
            <v>2013022</v>
          </cell>
          <cell r="H1931">
            <v>0</v>
          </cell>
          <cell r="I1931">
            <v>0</v>
          </cell>
          <cell r="J1931">
            <v>0</v>
          </cell>
          <cell r="K1931">
            <v>0</v>
          </cell>
          <cell r="L1931">
            <v>0</v>
          </cell>
          <cell r="M1931">
            <v>0</v>
          </cell>
          <cell r="N1931">
            <v>0</v>
          </cell>
          <cell r="O1931">
            <v>0</v>
          </cell>
        </row>
        <row r="1932">
          <cell r="C1932">
            <v>221106096</v>
          </cell>
          <cell r="D1932" t="str">
            <v>10800221106096</v>
          </cell>
          <cell r="E1932" t="str">
            <v>民法学I</v>
          </cell>
          <cell r="F1932" t="str">
            <v>安之楠</v>
          </cell>
          <cell r="G1932" t="str">
            <v>2018061</v>
          </cell>
          <cell r="H1932">
            <v>0</v>
          </cell>
          <cell r="I1932">
            <v>0</v>
          </cell>
          <cell r="J1932">
            <v>0</v>
          </cell>
          <cell r="K1932">
            <v>0</v>
          </cell>
          <cell r="L1932">
            <v>0</v>
          </cell>
          <cell r="M1932">
            <v>0</v>
          </cell>
          <cell r="N1932">
            <v>0</v>
          </cell>
          <cell r="O1932">
            <v>0</v>
          </cell>
        </row>
        <row r="1933">
          <cell r="C1933">
            <v>221106097</v>
          </cell>
          <cell r="D1933" t="str">
            <v>10800221106097</v>
          </cell>
          <cell r="E1933" t="str">
            <v>马克思主义基本原理概论</v>
          </cell>
          <cell r="F1933" t="str">
            <v>郭奕鹏</v>
          </cell>
          <cell r="G1933" t="str">
            <v>2013025</v>
          </cell>
          <cell r="H1933">
            <v>0</v>
          </cell>
          <cell r="I1933">
            <v>0</v>
          </cell>
          <cell r="J1933">
            <v>0</v>
          </cell>
          <cell r="K1933">
            <v>0</v>
          </cell>
          <cell r="L1933">
            <v>0</v>
          </cell>
          <cell r="M1933">
            <v>0</v>
          </cell>
          <cell r="N1933">
            <v>0</v>
          </cell>
          <cell r="O1933">
            <v>0</v>
          </cell>
        </row>
        <row r="1934">
          <cell r="C1934">
            <v>221106098</v>
          </cell>
          <cell r="D1934" t="str">
            <v>10800221106098</v>
          </cell>
          <cell r="E1934" t="str">
            <v>英语读写译</v>
          </cell>
          <cell r="F1934" t="str">
            <v>刘瑾</v>
          </cell>
          <cell r="G1934" t="str">
            <v>2005024</v>
          </cell>
          <cell r="H1934">
            <v>0</v>
          </cell>
          <cell r="I1934">
            <v>0</v>
          </cell>
          <cell r="J1934">
            <v>0</v>
          </cell>
          <cell r="K1934">
            <v>0</v>
          </cell>
          <cell r="L1934">
            <v>0</v>
          </cell>
          <cell r="M1934">
            <v>0</v>
          </cell>
          <cell r="N1934">
            <v>0</v>
          </cell>
          <cell r="O1934">
            <v>0</v>
          </cell>
        </row>
        <row r="1935">
          <cell r="C1935">
            <v>221106099</v>
          </cell>
          <cell r="D1935" t="str">
            <v>10800221106099</v>
          </cell>
          <cell r="E1935" t="str">
            <v>复变函数与积分变换</v>
          </cell>
          <cell r="F1935" t="str">
            <v>林志明</v>
          </cell>
          <cell r="G1935" t="str">
            <v>2018085</v>
          </cell>
          <cell r="H1935">
            <v>0</v>
          </cell>
          <cell r="I1935">
            <v>0</v>
          </cell>
          <cell r="J1935">
            <v>0</v>
          </cell>
          <cell r="K1935">
            <v>0</v>
          </cell>
          <cell r="L1935">
            <v>0</v>
          </cell>
          <cell r="M1935">
            <v>0</v>
          </cell>
          <cell r="N1935">
            <v>0</v>
          </cell>
          <cell r="O1935">
            <v>0</v>
          </cell>
        </row>
        <row r="1936">
          <cell r="C1936">
            <v>221106100</v>
          </cell>
          <cell r="D1936" t="str">
            <v>10800221106100</v>
          </cell>
          <cell r="E1936" t="str">
            <v>电工与电子技术</v>
          </cell>
          <cell r="F1936" t="str">
            <v>刘婵梓</v>
          </cell>
          <cell r="G1936" t="str">
            <v>2017030</v>
          </cell>
          <cell r="H1936">
            <v>0</v>
          </cell>
          <cell r="I1936">
            <v>0</v>
          </cell>
          <cell r="J1936">
            <v>0</v>
          </cell>
          <cell r="K1936">
            <v>0</v>
          </cell>
          <cell r="L1936">
            <v>0</v>
          </cell>
          <cell r="M1936">
            <v>0</v>
          </cell>
          <cell r="N1936">
            <v>0</v>
          </cell>
          <cell r="O1936">
            <v>0</v>
          </cell>
        </row>
        <row r="1937">
          <cell r="C1937">
            <v>221106101</v>
          </cell>
          <cell r="D1937" t="str">
            <v>10800221106101</v>
          </cell>
          <cell r="E1937" t="str">
            <v>岭南文化资源与创意实践</v>
          </cell>
          <cell r="F1937" t="str">
            <v>许燕转</v>
          </cell>
          <cell r="G1937" t="str">
            <v>2011015</v>
          </cell>
          <cell r="H1937">
            <v>0</v>
          </cell>
          <cell r="I1937">
            <v>0</v>
          </cell>
          <cell r="J1937">
            <v>0</v>
          </cell>
          <cell r="K1937">
            <v>0</v>
          </cell>
          <cell r="L1937">
            <v>0</v>
          </cell>
          <cell r="M1937">
            <v>0</v>
          </cell>
          <cell r="N1937">
            <v>0</v>
          </cell>
          <cell r="O1937">
            <v>0</v>
          </cell>
        </row>
        <row r="1938">
          <cell r="C1938">
            <v>221106102</v>
          </cell>
          <cell r="D1938" t="str">
            <v>10800221106102</v>
          </cell>
          <cell r="E1938" t="str">
            <v>机械制图</v>
          </cell>
          <cell r="F1938" t="str">
            <v>郭建文</v>
          </cell>
          <cell r="G1938" t="str">
            <v>2011012</v>
          </cell>
          <cell r="H1938">
            <v>0</v>
          </cell>
          <cell r="I1938">
            <v>0</v>
          </cell>
          <cell r="J1938">
            <v>0</v>
          </cell>
          <cell r="K1938">
            <v>0</v>
          </cell>
          <cell r="L1938">
            <v>0</v>
          </cell>
          <cell r="M1938">
            <v>0</v>
          </cell>
          <cell r="N1938">
            <v>0</v>
          </cell>
          <cell r="O1938">
            <v>0</v>
          </cell>
        </row>
        <row r="1939">
          <cell r="C1939">
            <v>221106103</v>
          </cell>
          <cell r="D1939" t="str">
            <v>10800221106103</v>
          </cell>
          <cell r="E1939" t="str">
            <v>水污染控制工程</v>
          </cell>
          <cell r="F1939" t="str">
            <v>张云飞</v>
          </cell>
          <cell r="G1939" t="str">
            <v>2017073</v>
          </cell>
          <cell r="H1939">
            <v>0</v>
          </cell>
          <cell r="I1939">
            <v>0</v>
          </cell>
          <cell r="J1939">
            <v>0</v>
          </cell>
          <cell r="K1939">
            <v>0</v>
          </cell>
          <cell r="L1939">
            <v>0</v>
          </cell>
          <cell r="M1939">
            <v>0</v>
          </cell>
          <cell r="N1939">
            <v>0</v>
          </cell>
          <cell r="O1939">
            <v>0</v>
          </cell>
        </row>
        <row r="1940">
          <cell r="C1940">
            <v>221106104</v>
          </cell>
          <cell r="D1940" t="str">
            <v>10800221106104</v>
          </cell>
          <cell r="E1940" t="str">
            <v>环境工程原理</v>
          </cell>
          <cell r="F1940" t="str">
            <v>臧云浩</v>
          </cell>
          <cell r="G1940" t="str">
            <v>2017156</v>
          </cell>
          <cell r="H1940">
            <v>0</v>
          </cell>
          <cell r="I1940">
            <v>0</v>
          </cell>
          <cell r="J1940">
            <v>0</v>
          </cell>
          <cell r="K1940">
            <v>0</v>
          </cell>
          <cell r="L1940">
            <v>0</v>
          </cell>
          <cell r="M1940">
            <v>0</v>
          </cell>
          <cell r="N1940">
            <v>0</v>
          </cell>
          <cell r="O1940">
            <v>0</v>
          </cell>
        </row>
        <row r="1941">
          <cell r="C1941">
            <v>221106105</v>
          </cell>
          <cell r="D1941" t="str">
            <v>10800221106105</v>
          </cell>
          <cell r="E1941" t="str">
            <v>DSP系统设计</v>
          </cell>
          <cell r="F1941" t="str">
            <v>郭芳</v>
          </cell>
          <cell r="G1941" t="str">
            <v>2019091</v>
          </cell>
          <cell r="H1941">
            <v>0</v>
          </cell>
          <cell r="I1941">
            <v>0</v>
          </cell>
          <cell r="J1941">
            <v>0</v>
          </cell>
          <cell r="K1941">
            <v>0</v>
          </cell>
          <cell r="L1941">
            <v>0</v>
          </cell>
          <cell r="M1941">
            <v>0</v>
          </cell>
          <cell r="N1941">
            <v>0</v>
          </cell>
          <cell r="O1941">
            <v>0</v>
          </cell>
        </row>
        <row r="1942">
          <cell r="C1942">
            <v>221106106</v>
          </cell>
          <cell r="D1942" t="str">
            <v>10800221106106</v>
          </cell>
          <cell r="E1942" t="str">
            <v>工程流体力学</v>
          </cell>
          <cell r="F1942" t="str">
            <v>彭可文</v>
          </cell>
          <cell r="G1942" t="str">
            <v>2018088</v>
          </cell>
          <cell r="H1942">
            <v>0</v>
          </cell>
          <cell r="I1942">
            <v>0</v>
          </cell>
          <cell r="J1942">
            <v>0</v>
          </cell>
          <cell r="K1942">
            <v>0</v>
          </cell>
          <cell r="L1942">
            <v>0</v>
          </cell>
          <cell r="M1942">
            <v>0</v>
          </cell>
          <cell r="N1942">
            <v>0</v>
          </cell>
          <cell r="O1942">
            <v>0</v>
          </cell>
        </row>
        <row r="1943">
          <cell r="C1943">
            <v>221106107</v>
          </cell>
          <cell r="D1943" t="str">
            <v>10800221106107</v>
          </cell>
          <cell r="E1943" t="str">
            <v>运动控制系统</v>
          </cell>
          <cell r="F1943" t="str">
            <v>唐校</v>
          </cell>
          <cell r="G1943" t="str">
            <v>2014015</v>
          </cell>
          <cell r="H1943">
            <v>0</v>
          </cell>
          <cell r="I1943">
            <v>0</v>
          </cell>
          <cell r="J1943">
            <v>0</v>
          </cell>
          <cell r="K1943">
            <v>0</v>
          </cell>
          <cell r="L1943">
            <v>0</v>
          </cell>
          <cell r="M1943">
            <v>0</v>
          </cell>
          <cell r="N1943">
            <v>0</v>
          </cell>
          <cell r="O1943">
            <v>0</v>
          </cell>
        </row>
        <row r="1944">
          <cell r="C1944">
            <v>221106108</v>
          </cell>
          <cell r="D1944" t="str">
            <v>10800221106108</v>
          </cell>
          <cell r="E1944" t="str">
            <v>计算机控制系统</v>
          </cell>
          <cell r="F1944" t="str">
            <v>沈博</v>
          </cell>
          <cell r="G1944" t="str">
            <v>2019067</v>
          </cell>
          <cell r="H1944">
            <v>0</v>
          </cell>
          <cell r="I1944">
            <v>0</v>
          </cell>
          <cell r="J1944">
            <v>0</v>
          </cell>
          <cell r="K1944">
            <v>0</v>
          </cell>
          <cell r="L1944">
            <v>0</v>
          </cell>
          <cell r="M1944">
            <v>0</v>
          </cell>
          <cell r="N1944">
            <v>0</v>
          </cell>
          <cell r="O1944">
            <v>0</v>
          </cell>
        </row>
        <row r="1945">
          <cell r="C1945">
            <v>221106109</v>
          </cell>
          <cell r="D1945" t="str">
            <v>10800221106109</v>
          </cell>
          <cell r="E1945" t="str">
            <v>企业级开发框架实践</v>
          </cell>
          <cell r="F1945" t="str">
            <v>黎志雄</v>
          </cell>
          <cell r="G1945" t="str">
            <v>2003066</v>
          </cell>
          <cell r="H1945">
            <v>0</v>
          </cell>
          <cell r="I1945">
            <v>0</v>
          </cell>
          <cell r="J1945">
            <v>0</v>
          </cell>
          <cell r="K1945">
            <v>0</v>
          </cell>
          <cell r="L1945">
            <v>0</v>
          </cell>
          <cell r="M1945">
            <v>0</v>
          </cell>
          <cell r="N1945">
            <v>0</v>
          </cell>
          <cell r="O1945">
            <v>0</v>
          </cell>
        </row>
        <row r="1946">
          <cell r="C1946">
            <v>221106110</v>
          </cell>
          <cell r="D1946" t="str">
            <v>10800221106110</v>
          </cell>
          <cell r="E1946" t="str">
            <v>网络规划</v>
          </cell>
          <cell r="F1946" t="str">
            <v>陈杨杨</v>
          </cell>
          <cell r="G1946" t="str">
            <v>2007050</v>
          </cell>
          <cell r="H1946">
            <v>0</v>
          </cell>
          <cell r="I1946">
            <v>0</v>
          </cell>
          <cell r="J1946">
            <v>0</v>
          </cell>
          <cell r="K1946">
            <v>0</v>
          </cell>
          <cell r="L1946">
            <v>0</v>
          </cell>
          <cell r="M1946">
            <v>0</v>
          </cell>
          <cell r="N1946">
            <v>0</v>
          </cell>
          <cell r="O1946">
            <v>0</v>
          </cell>
        </row>
        <row r="1947">
          <cell r="C1947">
            <v>221106111</v>
          </cell>
          <cell r="D1947" t="str">
            <v>10800221106111</v>
          </cell>
          <cell r="E1947" t="str">
            <v>高分子材料</v>
          </cell>
          <cell r="F1947" t="str">
            <v>李坤泉</v>
          </cell>
          <cell r="G1947" t="str">
            <v>2019080</v>
          </cell>
          <cell r="H1947">
            <v>0</v>
          </cell>
          <cell r="I1947">
            <v>0</v>
          </cell>
          <cell r="J1947">
            <v>0</v>
          </cell>
          <cell r="K1947">
            <v>0</v>
          </cell>
          <cell r="L1947">
            <v>0</v>
          </cell>
          <cell r="M1947">
            <v>0</v>
          </cell>
          <cell r="N1947">
            <v>0</v>
          </cell>
          <cell r="O1947">
            <v>0</v>
          </cell>
        </row>
        <row r="1948">
          <cell r="C1948">
            <v>221106112</v>
          </cell>
          <cell r="D1948" t="str">
            <v>10800221106112</v>
          </cell>
          <cell r="E1948" t="str">
            <v>绿色能源与化学技术创新创业</v>
          </cell>
          <cell r="F1948" t="str">
            <v>李超</v>
          </cell>
          <cell r="G1948" t="str">
            <v>2018069</v>
          </cell>
          <cell r="H1948">
            <v>0</v>
          </cell>
          <cell r="I1948">
            <v>0</v>
          </cell>
          <cell r="J1948">
            <v>0</v>
          </cell>
          <cell r="K1948">
            <v>0</v>
          </cell>
          <cell r="L1948">
            <v>0</v>
          </cell>
          <cell r="M1948">
            <v>0</v>
          </cell>
          <cell r="N1948">
            <v>0</v>
          </cell>
          <cell r="O1948">
            <v>0</v>
          </cell>
        </row>
        <row r="1949">
          <cell r="C1949">
            <v>221106113</v>
          </cell>
          <cell r="D1949" t="str">
            <v>10800221106113</v>
          </cell>
          <cell r="E1949" t="str">
            <v>化工制图</v>
          </cell>
          <cell r="F1949" t="str">
            <v>胡冰</v>
          </cell>
          <cell r="G1949" t="str">
            <v>2016003</v>
          </cell>
          <cell r="H1949">
            <v>0</v>
          </cell>
          <cell r="I1949">
            <v>0</v>
          </cell>
          <cell r="J1949">
            <v>0</v>
          </cell>
          <cell r="K1949">
            <v>0</v>
          </cell>
          <cell r="L1949">
            <v>0</v>
          </cell>
          <cell r="M1949">
            <v>0</v>
          </cell>
          <cell r="N1949">
            <v>0</v>
          </cell>
          <cell r="O1949">
            <v>0</v>
          </cell>
        </row>
        <row r="1950">
          <cell r="C1950">
            <v>221106114</v>
          </cell>
          <cell r="D1950" t="str">
            <v>10800221106114</v>
          </cell>
          <cell r="E1950" t="str">
            <v>应用电化学</v>
          </cell>
          <cell r="F1950" t="str">
            <v>苗荣荣</v>
          </cell>
          <cell r="G1950" t="str">
            <v>2016057</v>
          </cell>
          <cell r="H1950">
            <v>0</v>
          </cell>
          <cell r="I1950">
            <v>0</v>
          </cell>
          <cell r="J1950">
            <v>0</v>
          </cell>
          <cell r="K1950">
            <v>0</v>
          </cell>
          <cell r="L1950">
            <v>0</v>
          </cell>
          <cell r="M1950">
            <v>0</v>
          </cell>
          <cell r="N1950">
            <v>0</v>
          </cell>
          <cell r="O1950">
            <v>0</v>
          </cell>
        </row>
        <row r="1951">
          <cell r="C1951">
            <v>221106115</v>
          </cell>
          <cell r="D1951" t="str">
            <v>10800221106115</v>
          </cell>
          <cell r="E1951" t="str">
            <v>流行配饰研究</v>
          </cell>
          <cell r="F1951" t="str">
            <v>王铁球</v>
          </cell>
          <cell r="G1951" t="str">
            <v>2003097</v>
          </cell>
          <cell r="H1951">
            <v>0</v>
          </cell>
          <cell r="I1951">
            <v>0</v>
          </cell>
          <cell r="J1951">
            <v>0</v>
          </cell>
          <cell r="K1951">
            <v>0</v>
          </cell>
          <cell r="L1951">
            <v>0</v>
          </cell>
          <cell r="M1951">
            <v>0</v>
          </cell>
          <cell r="N1951">
            <v>0</v>
          </cell>
          <cell r="O1951">
            <v>0</v>
          </cell>
        </row>
        <row r="1952">
          <cell r="C1952">
            <v>221106116</v>
          </cell>
          <cell r="D1952" t="str">
            <v>10800221106116</v>
          </cell>
          <cell r="E1952" t="str">
            <v>机械制造技术基础</v>
          </cell>
          <cell r="F1952" t="str">
            <v>张玉勋</v>
          </cell>
          <cell r="G1952" t="str">
            <v>2018014</v>
          </cell>
          <cell r="H1952">
            <v>0</v>
          </cell>
          <cell r="I1952">
            <v>0</v>
          </cell>
          <cell r="J1952">
            <v>0</v>
          </cell>
          <cell r="K1952">
            <v>0</v>
          </cell>
          <cell r="L1952">
            <v>0</v>
          </cell>
          <cell r="M1952">
            <v>0</v>
          </cell>
          <cell r="N1952">
            <v>0</v>
          </cell>
          <cell r="O1952">
            <v>0</v>
          </cell>
        </row>
        <row r="1953">
          <cell r="C1953">
            <v>221106117</v>
          </cell>
          <cell r="D1953" t="str">
            <v>10800221106117</v>
          </cell>
          <cell r="E1953" t="str">
            <v>工程造价软件及应用</v>
          </cell>
          <cell r="F1953" t="str">
            <v>吴晓伟</v>
          </cell>
          <cell r="G1953" t="str">
            <v>2017044</v>
          </cell>
          <cell r="H1953">
            <v>0</v>
          </cell>
          <cell r="I1953">
            <v>0</v>
          </cell>
          <cell r="J1953">
            <v>0</v>
          </cell>
          <cell r="K1953">
            <v>0</v>
          </cell>
          <cell r="L1953">
            <v>0</v>
          </cell>
          <cell r="M1953">
            <v>0</v>
          </cell>
          <cell r="N1953">
            <v>0</v>
          </cell>
          <cell r="O1953">
            <v>0</v>
          </cell>
        </row>
        <row r="1954">
          <cell r="C1954">
            <v>221106118</v>
          </cell>
          <cell r="D1954" t="str">
            <v>10800221106118</v>
          </cell>
          <cell r="E1954" t="str">
            <v>先进材料与制程技术</v>
          </cell>
          <cell r="F1954" t="str">
            <v>陈尚彦</v>
          </cell>
          <cell r="G1954" t="str">
            <v>2018022</v>
          </cell>
          <cell r="H1954">
            <v>0</v>
          </cell>
          <cell r="I1954">
            <v>0</v>
          </cell>
          <cell r="J1954">
            <v>0</v>
          </cell>
          <cell r="K1954">
            <v>0</v>
          </cell>
          <cell r="L1954">
            <v>0</v>
          </cell>
          <cell r="M1954">
            <v>0</v>
          </cell>
          <cell r="N1954">
            <v>0</v>
          </cell>
          <cell r="O1954">
            <v>0</v>
          </cell>
        </row>
        <row r="1955">
          <cell r="C1955">
            <v>221106120</v>
          </cell>
          <cell r="D1955" t="str">
            <v>10800221106120</v>
          </cell>
          <cell r="E1955" t="str">
            <v>发光与显示</v>
          </cell>
          <cell r="F1955" t="str">
            <v>谭桂平</v>
          </cell>
          <cell r="G1955" t="str">
            <v>2012041</v>
          </cell>
          <cell r="H1955">
            <v>0</v>
          </cell>
          <cell r="I1955">
            <v>0</v>
          </cell>
          <cell r="J1955">
            <v>0</v>
          </cell>
          <cell r="K1955">
            <v>0</v>
          </cell>
          <cell r="L1955">
            <v>0</v>
          </cell>
          <cell r="M1955">
            <v>0</v>
          </cell>
          <cell r="N1955">
            <v>0</v>
          </cell>
          <cell r="O1955">
            <v>0</v>
          </cell>
        </row>
        <row r="1956">
          <cell r="C1956">
            <v>221106121</v>
          </cell>
          <cell r="D1956" t="str">
            <v>10800221106121</v>
          </cell>
          <cell r="E1956" t="str">
            <v>创意写作</v>
          </cell>
          <cell r="F1956" t="str">
            <v>王勇</v>
          </cell>
          <cell r="G1956" t="str">
            <v>2017049</v>
          </cell>
          <cell r="H1956">
            <v>0</v>
          </cell>
          <cell r="I1956">
            <v>0</v>
          </cell>
          <cell r="J1956">
            <v>0</v>
          </cell>
          <cell r="K1956">
            <v>0</v>
          </cell>
          <cell r="L1956">
            <v>0</v>
          </cell>
          <cell r="M1956">
            <v>0</v>
          </cell>
          <cell r="N1956">
            <v>0</v>
          </cell>
          <cell r="O1956">
            <v>0</v>
          </cell>
        </row>
        <row r="1957">
          <cell r="C1957">
            <v>221106122</v>
          </cell>
          <cell r="D1957" t="str">
            <v>10800221106122</v>
          </cell>
          <cell r="E1957" t="str">
            <v>网球运动</v>
          </cell>
          <cell r="F1957" t="str">
            <v>苏敷志</v>
          </cell>
          <cell r="G1957" t="str">
            <v>2006072</v>
          </cell>
          <cell r="H1957">
            <v>0</v>
          </cell>
          <cell r="I1957">
            <v>0</v>
          </cell>
          <cell r="J1957">
            <v>0</v>
          </cell>
          <cell r="K1957">
            <v>0</v>
          </cell>
          <cell r="L1957">
            <v>0</v>
          </cell>
          <cell r="M1957">
            <v>0</v>
          </cell>
          <cell r="N1957">
            <v>0</v>
          </cell>
          <cell r="O1957">
            <v>0</v>
          </cell>
        </row>
        <row r="1958">
          <cell r="C1958">
            <v>221106123</v>
          </cell>
          <cell r="D1958" t="str">
            <v>10800221106123</v>
          </cell>
          <cell r="E1958" t="str">
            <v>口语表达艺术</v>
          </cell>
          <cell r="F1958" t="str">
            <v>孟颖</v>
          </cell>
          <cell r="G1958" t="str">
            <v>2004071</v>
          </cell>
          <cell r="H1958">
            <v>0</v>
          </cell>
          <cell r="I1958">
            <v>0</v>
          </cell>
          <cell r="J1958">
            <v>0</v>
          </cell>
          <cell r="K1958">
            <v>0</v>
          </cell>
          <cell r="L1958">
            <v>0</v>
          </cell>
          <cell r="M1958">
            <v>0</v>
          </cell>
          <cell r="N1958">
            <v>0</v>
          </cell>
          <cell r="O1958">
            <v>0</v>
          </cell>
        </row>
        <row r="1959">
          <cell r="C1959">
            <v>221106124</v>
          </cell>
          <cell r="D1959" t="str">
            <v>10800221106124</v>
          </cell>
          <cell r="E1959" t="str">
            <v>影视作品中的英美法律</v>
          </cell>
          <cell r="F1959" t="str">
            <v>张凯功</v>
          </cell>
          <cell r="G1959" t="str">
            <v>2003095</v>
          </cell>
          <cell r="H1959">
            <v>0</v>
          </cell>
          <cell r="I1959">
            <v>0</v>
          </cell>
          <cell r="J1959">
            <v>0</v>
          </cell>
          <cell r="K1959">
            <v>0</v>
          </cell>
          <cell r="L1959">
            <v>0</v>
          </cell>
          <cell r="M1959">
            <v>0</v>
          </cell>
          <cell r="N1959">
            <v>0</v>
          </cell>
          <cell r="O1959">
            <v>0</v>
          </cell>
        </row>
        <row r="1960">
          <cell r="C1960">
            <v>221106125</v>
          </cell>
          <cell r="D1960" t="str">
            <v>10800221106125</v>
          </cell>
          <cell r="E1960" t="str">
            <v>实验室安全与环境保护</v>
          </cell>
          <cell r="F1960" t="str">
            <v>罗群</v>
          </cell>
          <cell r="G1960" t="str">
            <v>2007047</v>
          </cell>
          <cell r="H1960">
            <v>0</v>
          </cell>
          <cell r="I1960">
            <v>0</v>
          </cell>
          <cell r="J1960">
            <v>0</v>
          </cell>
          <cell r="K1960">
            <v>0</v>
          </cell>
          <cell r="L1960">
            <v>0</v>
          </cell>
          <cell r="M1960">
            <v>0</v>
          </cell>
          <cell r="N1960">
            <v>0</v>
          </cell>
          <cell r="O1960">
            <v>0</v>
          </cell>
        </row>
        <row r="1961">
          <cell r="C1961">
            <v>221106126</v>
          </cell>
          <cell r="D1961" t="str">
            <v>10800221106126</v>
          </cell>
          <cell r="E1961" t="str">
            <v>交际法语</v>
          </cell>
          <cell r="F1961" t="str">
            <v>唐亚梅</v>
          </cell>
          <cell r="G1961" t="str">
            <v>20200058</v>
          </cell>
          <cell r="H1961">
            <v>0</v>
          </cell>
          <cell r="I1961">
            <v>0</v>
          </cell>
          <cell r="J1961">
            <v>0</v>
          </cell>
          <cell r="K1961">
            <v>0</v>
          </cell>
          <cell r="L1961">
            <v>0</v>
          </cell>
          <cell r="M1961">
            <v>0</v>
          </cell>
          <cell r="N1961">
            <v>0</v>
          </cell>
          <cell r="O1961">
            <v>0</v>
          </cell>
        </row>
        <row r="1962">
          <cell r="C1962">
            <v>221106127</v>
          </cell>
          <cell r="D1962" t="str">
            <v>10800221106127</v>
          </cell>
          <cell r="E1962" t="str">
            <v>信仰的力量</v>
          </cell>
          <cell r="F1962" t="str">
            <v>苏亚玲</v>
          </cell>
          <cell r="G1962" t="str">
            <v>1993025</v>
          </cell>
          <cell r="H1962">
            <v>0</v>
          </cell>
          <cell r="I1962">
            <v>0</v>
          </cell>
          <cell r="J1962">
            <v>0</v>
          </cell>
          <cell r="K1962">
            <v>0</v>
          </cell>
          <cell r="L1962">
            <v>0</v>
          </cell>
          <cell r="M1962">
            <v>0</v>
          </cell>
          <cell r="N1962">
            <v>0</v>
          </cell>
          <cell r="O1962">
            <v>0</v>
          </cell>
        </row>
        <row r="1963">
          <cell r="C1963">
            <v>221106128</v>
          </cell>
          <cell r="D1963" t="str">
            <v>10800221106128</v>
          </cell>
          <cell r="E1963" t="str">
            <v>公正，什么是正确的事？</v>
          </cell>
          <cell r="F1963" t="str">
            <v>陈丽平</v>
          </cell>
          <cell r="G1963" t="str">
            <v>2019076</v>
          </cell>
          <cell r="H1963">
            <v>0</v>
          </cell>
          <cell r="I1963">
            <v>0</v>
          </cell>
          <cell r="J1963">
            <v>0</v>
          </cell>
          <cell r="K1963">
            <v>0</v>
          </cell>
          <cell r="L1963">
            <v>0</v>
          </cell>
          <cell r="M1963">
            <v>0</v>
          </cell>
          <cell r="N1963">
            <v>0</v>
          </cell>
          <cell r="O1963">
            <v>0</v>
          </cell>
        </row>
        <row r="1964">
          <cell r="C1964">
            <v>221106129</v>
          </cell>
          <cell r="D1964" t="str">
            <v>10800221106129</v>
          </cell>
          <cell r="E1964" t="str">
            <v>古代书院制的传承与创新</v>
          </cell>
          <cell r="F1964" t="str">
            <v>黄宁</v>
          </cell>
          <cell r="G1964" t="str">
            <v>2020088</v>
          </cell>
          <cell r="H1964">
            <v>0</v>
          </cell>
          <cell r="I1964">
            <v>0</v>
          </cell>
          <cell r="J1964">
            <v>0</v>
          </cell>
          <cell r="K1964">
            <v>0</v>
          </cell>
          <cell r="L1964">
            <v>0</v>
          </cell>
          <cell r="M1964">
            <v>0</v>
          </cell>
          <cell r="N1964">
            <v>0</v>
          </cell>
          <cell r="O1964">
            <v>0</v>
          </cell>
        </row>
        <row r="1965">
          <cell r="C1965">
            <v>221106130</v>
          </cell>
          <cell r="D1965" t="str">
            <v>10800221106130</v>
          </cell>
          <cell r="E1965" t="str">
            <v>家门口心理服务——沙盘游戏课程</v>
          </cell>
          <cell r="F1965" t="str">
            <v>杨瀚博</v>
          </cell>
          <cell r="G1965" t="str">
            <v>2020072</v>
          </cell>
          <cell r="H1965">
            <v>0</v>
          </cell>
          <cell r="I1965">
            <v>0</v>
          </cell>
          <cell r="J1965">
            <v>0</v>
          </cell>
          <cell r="K1965">
            <v>0</v>
          </cell>
          <cell r="L1965">
            <v>0</v>
          </cell>
          <cell r="M1965">
            <v>0</v>
          </cell>
          <cell r="N1965">
            <v>0</v>
          </cell>
          <cell r="O1965">
            <v>0</v>
          </cell>
        </row>
        <row r="1966">
          <cell r="C1966">
            <v>221106131</v>
          </cell>
          <cell r="D1966" t="str">
            <v>10800221106131</v>
          </cell>
          <cell r="E1966" t="str">
            <v>社区志愿服务素质提升课程</v>
          </cell>
          <cell r="F1966" t="str">
            <v>柳卓君</v>
          </cell>
          <cell r="G1966" t="str">
            <v>2007022</v>
          </cell>
          <cell r="H1966">
            <v>0</v>
          </cell>
          <cell r="I1966">
            <v>0</v>
          </cell>
          <cell r="J1966">
            <v>0</v>
          </cell>
          <cell r="K1966">
            <v>0</v>
          </cell>
          <cell r="L1966">
            <v>0</v>
          </cell>
          <cell r="M1966">
            <v>0</v>
          </cell>
          <cell r="N1966">
            <v>0</v>
          </cell>
          <cell r="O1966">
            <v>0</v>
          </cell>
        </row>
        <row r="1967">
          <cell r="C1967">
            <v>221106132</v>
          </cell>
          <cell r="D1967" t="str">
            <v>10800221106132</v>
          </cell>
          <cell r="E1967" t="str">
            <v>性别文化与自我成长</v>
          </cell>
          <cell r="F1967" t="str">
            <v>梁志凯</v>
          </cell>
          <cell r="G1967" t="str">
            <v>2017148</v>
          </cell>
          <cell r="H1967">
            <v>0</v>
          </cell>
          <cell r="I1967">
            <v>0</v>
          </cell>
          <cell r="J1967">
            <v>0</v>
          </cell>
          <cell r="K1967">
            <v>0</v>
          </cell>
          <cell r="L1967">
            <v>0</v>
          </cell>
          <cell r="M1967">
            <v>0</v>
          </cell>
          <cell r="N1967">
            <v>0</v>
          </cell>
          <cell r="O1967">
            <v>0</v>
          </cell>
        </row>
        <row r="1968">
          <cell r="C1968">
            <v>221106133</v>
          </cell>
          <cell r="D1968" t="str">
            <v>10800221106133</v>
          </cell>
          <cell r="E1968" t="str">
            <v>知行学院——梨川社区学生校外实践教学实习</v>
          </cell>
          <cell r="F1968" t="str">
            <v>张世邦</v>
          </cell>
          <cell r="G1968" t="str">
            <v>2012966</v>
          </cell>
          <cell r="H1968">
            <v>0</v>
          </cell>
          <cell r="I1968">
            <v>0</v>
          </cell>
          <cell r="J1968">
            <v>0</v>
          </cell>
          <cell r="K1968">
            <v>0</v>
          </cell>
          <cell r="L1968">
            <v>0</v>
          </cell>
          <cell r="M1968">
            <v>0</v>
          </cell>
          <cell r="N1968">
            <v>0</v>
          </cell>
          <cell r="O1968">
            <v>0</v>
          </cell>
        </row>
        <row r="1969">
          <cell r="C1969">
            <v>221106134</v>
          </cell>
          <cell r="D1969" t="str">
            <v>10800221106134</v>
          </cell>
          <cell r="E1969" t="str">
            <v>大学生个人形象提升对社区风貌的积极影响</v>
          </cell>
          <cell r="F1969" t="str">
            <v>黄宁</v>
          </cell>
          <cell r="G1969" t="str">
            <v>2020088</v>
          </cell>
          <cell r="H1969">
            <v>0</v>
          </cell>
          <cell r="I1969">
            <v>0</v>
          </cell>
          <cell r="J1969">
            <v>0</v>
          </cell>
          <cell r="K1969">
            <v>0</v>
          </cell>
          <cell r="L1969">
            <v>0</v>
          </cell>
          <cell r="M1969">
            <v>0</v>
          </cell>
          <cell r="N1969">
            <v>0</v>
          </cell>
          <cell r="O1969">
            <v>0</v>
          </cell>
        </row>
        <row r="1970">
          <cell r="C1970">
            <v>221106135</v>
          </cell>
          <cell r="D1970" t="str">
            <v>10800221106135</v>
          </cell>
          <cell r="E1970" t="str">
            <v>职业生涯规划之职业认知</v>
          </cell>
          <cell r="F1970" t="str">
            <v>徐斌</v>
          </cell>
          <cell r="G1970" t="str">
            <v>2012976</v>
          </cell>
          <cell r="H1970">
            <v>0</v>
          </cell>
          <cell r="I1970">
            <v>0</v>
          </cell>
          <cell r="J1970">
            <v>0</v>
          </cell>
          <cell r="K1970">
            <v>0</v>
          </cell>
          <cell r="L1970">
            <v>0</v>
          </cell>
          <cell r="M1970">
            <v>0</v>
          </cell>
          <cell r="N1970">
            <v>0</v>
          </cell>
          <cell r="O1970">
            <v>0</v>
          </cell>
        </row>
        <row r="1971">
          <cell r="C1971">
            <v>221106136</v>
          </cell>
          <cell r="D1971" t="str">
            <v>10800221106136</v>
          </cell>
          <cell r="E1971" t="str">
            <v>莞香舞蹈编创知行课程</v>
          </cell>
          <cell r="F1971" t="str">
            <v>姚佩婵</v>
          </cell>
          <cell r="G1971" t="str">
            <v>2009039</v>
          </cell>
          <cell r="H1971">
            <v>0</v>
          </cell>
          <cell r="I1971">
            <v>0</v>
          </cell>
          <cell r="J1971">
            <v>0</v>
          </cell>
          <cell r="K1971">
            <v>0</v>
          </cell>
          <cell r="L1971">
            <v>0</v>
          </cell>
          <cell r="M1971">
            <v>0</v>
          </cell>
          <cell r="N1971">
            <v>0</v>
          </cell>
          <cell r="O1971">
            <v>0</v>
          </cell>
        </row>
        <row r="1972">
          <cell r="C1972">
            <v>221106137</v>
          </cell>
          <cell r="D1972" t="str">
            <v>10800221106137</v>
          </cell>
          <cell r="E1972" t="str">
            <v>莞香文化</v>
          </cell>
          <cell r="F1972" t="str">
            <v>诸小妮</v>
          </cell>
          <cell r="G1972" t="str">
            <v>2001025</v>
          </cell>
          <cell r="H1972">
            <v>0</v>
          </cell>
          <cell r="I1972">
            <v>0</v>
          </cell>
          <cell r="J1972">
            <v>0</v>
          </cell>
          <cell r="K1972">
            <v>0</v>
          </cell>
          <cell r="L1972">
            <v>0</v>
          </cell>
          <cell r="M1972">
            <v>0</v>
          </cell>
          <cell r="N1972">
            <v>0</v>
          </cell>
          <cell r="O1972">
            <v>0</v>
          </cell>
        </row>
        <row r="1973">
          <cell r="C1973">
            <v>221106138</v>
          </cell>
          <cell r="D1973" t="str">
            <v>10800221106138</v>
          </cell>
          <cell r="E1973" t="str">
            <v>高雅艺术进社区——艺术赏析与实践</v>
          </cell>
          <cell r="F1973" t="str">
            <v>谈娟</v>
          </cell>
          <cell r="G1973" t="str">
            <v>2006054</v>
          </cell>
          <cell r="H1973">
            <v>0</v>
          </cell>
          <cell r="I1973">
            <v>0</v>
          </cell>
          <cell r="J1973">
            <v>0</v>
          </cell>
          <cell r="K1973">
            <v>0</v>
          </cell>
          <cell r="L1973">
            <v>0</v>
          </cell>
          <cell r="M1973">
            <v>0</v>
          </cell>
          <cell r="N1973">
            <v>0</v>
          </cell>
          <cell r="O1973">
            <v>0</v>
          </cell>
        </row>
        <row r="1974">
          <cell r="C1974">
            <v>221106139</v>
          </cell>
          <cell r="D1974" t="str">
            <v>10800221106139</v>
          </cell>
          <cell r="E1974" t="str">
            <v>工程材料及成型技术</v>
          </cell>
          <cell r="F1974" t="str">
            <v>王维</v>
          </cell>
          <cell r="G1974" t="str">
            <v>2015014</v>
          </cell>
          <cell r="H1974">
            <v>0</v>
          </cell>
          <cell r="I1974">
            <v>0</v>
          </cell>
          <cell r="J1974">
            <v>0</v>
          </cell>
          <cell r="K1974">
            <v>0</v>
          </cell>
          <cell r="L1974">
            <v>0</v>
          </cell>
          <cell r="M1974">
            <v>0</v>
          </cell>
          <cell r="N1974">
            <v>0</v>
          </cell>
          <cell r="O1974">
            <v>0</v>
          </cell>
        </row>
        <row r="1975">
          <cell r="C1975">
            <v>221106140</v>
          </cell>
          <cell r="D1975" t="str">
            <v>10800221106140</v>
          </cell>
          <cell r="E1975" t="str">
            <v>3D打印技术及实践</v>
          </cell>
          <cell r="F1975" t="str">
            <v>宋菊青</v>
          </cell>
          <cell r="G1975" t="str">
            <v>2016052</v>
          </cell>
          <cell r="H1975">
            <v>0</v>
          </cell>
          <cell r="I1975">
            <v>0</v>
          </cell>
          <cell r="J1975">
            <v>0</v>
          </cell>
          <cell r="K1975">
            <v>0</v>
          </cell>
          <cell r="L1975">
            <v>0</v>
          </cell>
          <cell r="M1975">
            <v>0</v>
          </cell>
          <cell r="N1975">
            <v>0</v>
          </cell>
          <cell r="O1975">
            <v>0</v>
          </cell>
        </row>
        <row r="1976">
          <cell r="C1976">
            <v>221106141</v>
          </cell>
          <cell r="D1976" t="str">
            <v>10800221106141</v>
          </cell>
          <cell r="E1976" t="str">
            <v>机械设计基础</v>
          </cell>
          <cell r="F1976" t="str">
            <v>卢文娟</v>
          </cell>
          <cell r="G1976" t="str">
            <v>2019123</v>
          </cell>
          <cell r="H1976">
            <v>0</v>
          </cell>
          <cell r="I1976">
            <v>0</v>
          </cell>
          <cell r="J1976">
            <v>0</v>
          </cell>
          <cell r="K1976">
            <v>0</v>
          </cell>
          <cell r="L1976">
            <v>0</v>
          </cell>
          <cell r="M1976">
            <v>0</v>
          </cell>
          <cell r="N1976">
            <v>0</v>
          </cell>
          <cell r="O1976">
            <v>0</v>
          </cell>
        </row>
        <row r="1977">
          <cell r="C1977">
            <v>221106142</v>
          </cell>
          <cell r="D1977" t="str">
            <v>10800221106142</v>
          </cell>
          <cell r="E1977" t="str">
            <v>思想道德与法治</v>
          </cell>
          <cell r="F1977" t="str">
            <v>赵洁</v>
          </cell>
          <cell r="G1977" t="str">
            <v>2021049</v>
          </cell>
          <cell r="H1977">
            <v>0</v>
          </cell>
          <cell r="I1977">
            <v>0</v>
          </cell>
          <cell r="J1977">
            <v>0</v>
          </cell>
          <cell r="K1977">
            <v>0</v>
          </cell>
          <cell r="L1977">
            <v>0</v>
          </cell>
          <cell r="M1977">
            <v>0</v>
          </cell>
          <cell r="N1977">
            <v>0</v>
          </cell>
          <cell r="O1977">
            <v>0</v>
          </cell>
        </row>
        <row r="1978">
          <cell r="C1978">
            <v>221106143</v>
          </cell>
          <cell r="D1978" t="str">
            <v>10800221106143</v>
          </cell>
          <cell r="E1978" t="str">
            <v>模拟电子技术</v>
          </cell>
          <cell r="F1978" t="str">
            <v>赖颖昕</v>
          </cell>
          <cell r="G1978" t="str">
            <v>2008018</v>
          </cell>
          <cell r="H1978">
            <v>0</v>
          </cell>
          <cell r="I1978">
            <v>0</v>
          </cell>
          <cell r="J1978">
            <v>0</v>
          </cell>
          <cell r="K1978">
            <v>0</v>
          </cell>
          <cell r="L1978">
            <v>0</v>
          </cell>
          <cell r="M1978">
            <v>0</v>
          </cell>
          <cell r="N1978">
            <v>0</v>
          </cell>
          <cell r="O1978">
            <v>0</v>
          </cell>
        </row>
        <row r="1979">
          <cell r="C1979">
            <v>221106144</v>
          </cell>
          <cell r="D1979" t="str">
            <v>10800221106144</v>
          </cell>
          <cell r="E1979" t="str">
            <v>分析化学实验</v>
          </cell>
          <cell r="F1979" t="str">
            <v>陈灵晶</v>
          </cell>
          <cell r="G1979" t="str">
            <v>2017024</v>
          </cell>
          <cell r="H1979">
            <v>0</v>
          </cell>
          <cell r="I1979">
            <v>0</v>
          </cell>
          <cell r="J1979">
            <v>0</v>
          </cell>
          <cell r="K1979">
            <v>0</v>
          </cell>
          <cell r="L1979">
            <v>0</v>
          </cell>
          <cell r="M1979">
            <v>0</v>
          </cell>
          <cell r="N1979">
            <v>0</v>
          </cell>
          <cell r="O1979">
            <v>0</v>
          </cell>
        </row>
        <row r="1980">
          <cell r="C1980">
            <v>221106145</v>
          </cell>
          <cell r="D1980" t="str">
            <v>10800221106145</v>
          </cell>
          <cell r="E1980" t="str">
            <v>产业经济学</v>
          </cell>
          <cell r="F1980" t="str">
            <v>洪志远</v>
          </cell>
          <cell r="G1980" t="str">
            <v>2017013</v>
          </cell>
          <cell r="H1980">
            <v>0</v>
          </cell>
          <cell r="I1980">
            <v>0</v>
          </cell>
          <cell r="J1980">
            <v>0</v>
          </cell>
          <cell r="K1980">
            <v>0</v>
          </cell>
          <cell r="L1980">
            <v>0</v>
          </cell>
          <cell r="M1980">
            <v>0</v>
          </cell>
          <cell r="N1980">
            <v>0</v>
          </cell>
          <cell r="O1980">
            <v>0</v>
          </cell>
        </row>
        <row r="1981">
          <cell r="C1981">
            <v>221106146</v>
          </cell>
          <cell r="D1981" t="str">
            <v>10800221106146</v>
          </cell>
          <cell r="E1981" t="str">
            <v>液压与气动</v>
          </cell>
          <cell r="F1981" t="str">
            <v>汪超</v>
          </cell>
          <cell r="G1981" t="str">
            <v>2018119</v>
          </cell>
          <cell r="H1981">
            <v>0</v>
          </cell>
          <cell r="I1981">
            <v>0</v>
          </cell>
          <cell r="J1981">
            <v>0</v>
          </cell>
          <cell r="K1981">
            <v>0</v>
          </cell>
          <cell r="L1981">
            <v>0</v>
          </cell>
          <cell r="M1981">
            <v>0</v>
          </cell>
          <cell r="N1981">
            <v>0</v>
          </cell>
          <cell r="O1981">
            <v>0</v>
          </cell>
        </row>
        <row r="1982">
          <cell r="C1982">
            <v>221106147</v>
          </cell>
          <cell r="D1982" t="str">
            <v>10800221106147</v>
          </cell>
          <cell r="E1982" t="str">
            <v>节能原理与技术</v>
          </cell>
          <cell r="F1982" t="str">
            <v>何清</v>
          </cell>
          <cell r="G1982" t="str">
            <v>2016018</v>
          </cell>
          <cell r="H1982">
            <v>0</v>
          </cell>
          <cell r="I1982">
            <v>0</v>
          </cell>
          <cell r="J1982">
            <v>0</v>
          </cell>
          <cell r="K1982">
            <v>0</v>
          </cell>
          <cell r="L1982">
            <v>0</v>
          </cell>
          <cell r="M1982">
            <v>0</v>
          </cell>
          <cell r="N1982">
            <v>0</v>
          </cell>
          <cell r="O1982">
            <v>0</v>
          </cell>
        </row>
        <row r="1983">
          <cell r="C1983">
            <v>221106148</v>
          </cell>
          <cell r="D1983" t="str">
            <v>10800221106148</v>
          </cell>
          <cell r="E1983" t="str">
            <v>工程化学与土木工程材料</v>
          </cell>
          <cell r="F1983" t="str">
            <v>高品海</v>
          </cell>
          <cell r="G1983" t="str">
            <v>2019017</v>
          </cell>
          <cell r="H1983">
            <v>0</v>
          </cell>
          <cell r="I1983">
            <v>0</v>
          </cell>
          <cell r="J1983">
            <v>0</v>
          </cell>
          <cell r="K1983">
            <v>0</v>
          </cell>
          <cell r="L1983">
            <v>0</v>
          </cell>
          <cell r="M1983">
            <v>0</v>
          </cell>
          <cell r="N1983">
            <v>0</v>
          </cell>
          <cell r="O1983">
            <v>0</v>
          </cell>
        </row>
        <row r="1984">
          <cell r="C1984">
            <v>221106149</v>
          </cell>
          <cell r="D1984" t="str">
            <v>10800221106149</v>
          </cell>
          <cell r="E1984" t="str">
            <v>软件测试项目实践</v>
          </cell>
          <cell r="F1984" t="str">
            <v>张福勇</v>
          </cell>
          <cell r="G1984" t="str">
            <v>2012038</v>
          </cell>
          <cell r="H1984">
            <v>0</v>
          </cell>
          <cell r="I1984">
            <v>0</v>
          </cell>
          <cell r="J1984">
            <v>0</v>
          </cell>
          <cell r="K1984">
            <v>0</v>
          </cell>
          <cell r="L1984">
            <v>0</v>
          </cell>
          <cell r="M1984">
            <v>0</v>
          </cell>
          <cell r="N1984">
            <v>0</v>
          </cell>
          <cell r="O1984">
            <v>0</v>
          </cell>
        </row>
        <row r="1985">
          <cell r="C1985">
            <v>221106150</v>
          </cell>
          <cell r="D1985" t="str">
            <v>10800221106150</v>
          </cell>
          <cell r="E1985" t="str">
            <v>网络直播营销</v>
          </cell>
          <cell r="F1985" t="str">
            <v>杨金山</v>
          </cell>
          <cell r="G1985" t="str">
            <v>2007025</v>
          </cell>
          <cell r="H1985">
            <v>0</v>
          </cell>
          <cell r="I1985">
            <v>0</v>
          </cell>
          <cell r="J1985">
            <v>0</v>
          </cell>
          <cell r="K1985">
            <v>0</v>
          </cell>
          <cell r="L1985">
            <v>0</v>
          </cell>
          <cell r="M1985">
            <v>0</v>
          </cell>
          <cell r="N1985">
            <v>0</v>
          </cell>
          <cell r="O1985">
            <v>0</v>
          </cell>
        </row>
        <row r="1986">
          <cell r="C1986">
            <v>221106151</v>
          </cell>
          <cell r="D1986" t="str">
            <v>10800221106151</v>
          </cell>
          <cell r="E1986" t="str">
            <v>化工仪表及自动化</v>
          </cell>
          <cell r="F1986" t="str">
            <v>黄卫清</v>
          </cell>
          <cell r="G1986" t="str">
            <v>2011008</v>
          </cell>
          <cell r="H1986">
            <v>0</v>
          </cell>
          <cell r="I1986">
            <v>0</v>
          </cell>
          <cell r="J1986">
            <v>0</v>
          </cell>
          <cell r="K1986">
            <v>0</v>
          </cell>
          <cell r="L1986">
            <v>0</v>
          </cell>
          <cell r="M1986">
            <v>0</v>
          </cell>
          <cell r="N1986">
            <v>0</v>
          </cell>
          <cell r="O1986">
            <v>0</v>
          </cell>
        </row>
        <row r="1987">
          <cell r="C1987">
            <v>221106152</v>
          </cell>
          <cell r="D1987" t="str">
            <v>10800221106152</v>
          </cell>
          <cell r="E1987" t="str">
            <v>机器人跨专业团队项目化课程中的工程师法语</v>
          </cell>
          <cell r="F1987" t="str">
            <v>尹玲</v>
          </cell>
          <cell r="G1987" t="str">
            <v>2014016</v>
          </cell>
          <cell r="H1987">
            <v>0</v>
          </cell>
          <cell r="I1987">
            <v>0</v>
          </cell>
          <cell r="J1987">
            <v>0</v>
          </cell>
          <cell r="K1987">
            <v>0</v>
          </cell>
          <cell r="L1987">
            <v>0</v>
          </cell>
          <cell r="M1987">
            <v>0</v>
          </cell>
          <cell r="N1987">
            <v>0</v>
          </cell>
          <cell r="O1987">
            <v>0</v>
          </cell>
        </row>
        <row r="1988">
          <cell r="C1988">
            <v>221106153</v>
          </cell>
          <cell r="D1988" t="str">
            <v>10800221106153</v>
          </cell>
          <cell r="E1988" t="str">
            <v>Python语言程序设计</v>
          </cell>
          <cell r="F1988" t="str">
            <v>陈雪芳</v>
          </cell>
          <cell r="G1988" t="str">
            <v>2003109</v>
          </cell>
          <cell r="H1988">
            <v>0</v>
          </cell>
          <cell r="I1988">
            <v>0</v>
          </cell>
          <cell r="J1988">
            <v>0</v>
          </cell>
          <cell r="K1988">
            <v>0</v>
          </cell>
          <cell r="L1988">
            <v>0</v>
          </cell>
          <cell r="M1988">
            <v>0</v>
          </cell>
          <cell r="N1988">
            <v>0</v>
          </cell>
          <cell r="O1988">
            <v>0</v>
          </cell>
        </row>
        <row r="1989">
          <cell r="C1989">
            <v>221106154</v>
          </cell>
          <cell r="D1989" t="str">
            <v>10800221106154</v>
          </cell>
          <cell r="E1989" t="str">
            <v>力学与设计课程探索</v>
          </cell>
          <cell r="F1989" t="str">
            <v>张伟伟</v>
          </cell>
          <cell r="G1989" t="str">
            <v>2020823</v>
          </cell>
          <cell r="H1989">
            <v>0</v>
          </cell>
          <cell r="I1989">
            <v>0</v>
          </cell>
          <cell r="J1989">
            <v>0</v>
          </cell>
          <cell r="K1989">
            <v>0</v>
          </cell>
          <cell r="L1989">
            <v>0</v>
          </cell>
          <cell r="M1989">
            <v>0</v>
          </cell>
          <cell r="N1989">
            <v>0</v>
          </cell>
          <cell r="O1989">
            <v>0</v>
          </cell>
        </row>
        <row r="1990">
          <cell r="C1990">
            <v>221106155</v>
          </cell>
          <cell r="D1990" t="str">
            <v>10800221106155</v>
          </cell>
          <cell r="E1990" t="str">
            <v>机器学习</v>
          </cell>
          <cell r="F1990" t="str">
            <v>张宁</v>
          </cell>
          <cell r="G1990" t="str">
            <v>2019008</v>
          </cell>
          <cell r="H1990">
            <v>0</v>
          </cell>
          <cell r="I1990">
            <v>0</v>
          </cell>
          <cell r="J1990">
            <v>0</v>
          </cell>
          <cell r="K1990">
            <v>0</v>
          </cell>
          <cell r="L1990">
            <v>0</v>
          </cell>
          <cell r="M1990">
            <v>0</v>
          </cell>
          <cell r="N1990">
            <v>0</v>
          </cell>
          <cell r="O1990">
            <v>0</v>
          </cell>
        </row>
        <row r="1991">
          <cell r="C1991">
            <v>221106156</v>
          </cell>
          <cell r="D1991" t="str">
            <v>10800221106156</v>
          </cell>
          <cell r="E1991" t="str">
            <v>数字系统综合设计</v>
          </cell>
          <cell r="F1991" t="str">
            <v>丁凯</v>
          </cell>
          <cell r="G1991" t="str">
            <v>2019010</v>
          </cell>
          <cell r="H1991">
            <v>0</v>
          </cell>
          <cell r="I1991">
            <v>0</v>
          </cell>
          <cell r="J1991">
            <v>0</v>
          </cell>
          <cell r="K1991">
            <v>0</v>
          </cell>
          <cell r="L1991">
            <v>0</v>
          </cell>
          <cell r="M1991">
            <v>0</v>
          </cell>
          <cell r="N1991">
            <v>0</v>
          </cell>
          <cell r="O1991">
            <v>0</v>
          </cell>
        </row>
        <row r="1992">
          <cell r="C1992">
            <v>221106157</v>
          </cell>
          <cell r="D1992" t="str">
            <v>10800221106157</v>
          </cell>
          <cell r="E1992" t="str">
            <v>道路勘测设计</v>
          </cell>
          <cell r="F1992" t="str">
            <v>潘美萍</v>
          </cell>
          <cell r="G1992" t="str">
            <v>2011021</v>
          </cell>
          <cell r="H1992">
            <v>0</v>
          </cell>
          <cell r="I1992">
            <v>0</v>
          </cell>
          <cell r="J1992">
            <v>0</v>
          </cell>
          <cell r="K1992">
            <v>0</v>
          </cell>
          <cell r="L1992">
            <v>0</v>
          </cell>
          <cell r="M1992">
            <v>0</v>
          </cell>
          <cell r="N1992">
            <v>0</v>
          </cell>
          <cell r="O1992">
            <v>0</v>
          </cell>
        </row>
        <row r="1993">
          <cell r="C1993">
            <v>221106158</v>
          </cell>
          <cell r="D1993" t="str">
            <v>10800221106158</v>
          </cell>
          <cell r="E1993" t="str">
            <v>绿色化工与清洁生产</v>
          </cell>
          <cell r="F1993" t="str">
            <v>李超</v>
          </cell>
          <cell r="G1993" t="str">
            <v>2017048</v>
          </cell>
          <cell r="H1993">
            <v>0</v>
          </cell>
          <cell r="I1993">
            <v>0</v>
          </cell>
          <cell r="J1993">
            <v>0</v>
          </cell>
          <cell r="K1993">
            <v>0</v>
          </cell>
          <cell r="L1993">
            <v>0</v>
          </cell>
          <cell r="M1993">
            <v>0</v>
          </cell>
          <cell r="N1993">
            <v>0</v>
          </cell>
          <cell r="O1993">
            <v>0</v>
          </cell>
        </row>
        <row r="1994">
          <cell r="C1994">
            <v>221106159</v>
          </cell>
          <cell r="D1994" t="str">
            <v>10800221106159</v>
          </cell>
          <cell r="E1994" t="str">
            <v>机械零部件测绘实践</v>
          </cell>
          <cell r="F1994" t="str">
            <v>郑东海</v>
          </cell>
          <cell r="G1994" t="str">
            <v>2016026</v>
          </cell>
          <cell r="H1994">
            <v>0</v>
          </cell>
          <cell r="I1994">
            <v>0</v>
          </cell>
          <cell r="J1994">
            <v>0</v>
          </cell>
          <cell r="K1994">
            <v>0</v>
          </cell>
          <cell r="L1994">
            <v>0</v>
          </cell>
          <cell r="M1994">
            <v>0</v>
          </cell>
          <cell r="N1994">
            <v>0</v>
          </cell>
          <cell r="O1994">
            <v>0</v>
          </cell>
        </row>
        <row r="1995">
          <cell r="C1995">
            <v>221106160</v>
          </cell>
          <cell r="D1995" t="str">
            <v>10800221106160</v>
          </cell>
          <cell r="E1995" t="str">
            <v>人工智能</v>
          </cell>
          <cell r="F1995" t="str">
            <v>张剑</v>
          </cell>
          <cell r="G1995" t="str">
            <v>2011019</v>
          </cell>
          <cell r="H1995">
            <v>0</v>
          </cell>
          <cell r="I1995">
            <v>0</v>
          </cell>
          <cell r="J1995">
            <v>0</v>
          </cell>
          <cell r="K1995">
            <v>0</v>
          </cell>
          <cell r="L1995">
            <v>0</v>
          </cell>
          <cell r="M1995">
            <v>0</v>
          </cell>
          <cell r="N1995">
            <v>0</v>
          </cell>
          <cell r="O1995">
            <v>0</v>
          </cell>
        </row>
        <row r="1996">
          <cell r="C1996">
            <v>221106161</v>
          </cell>
          <cell r="D1996" t="str">
            <v>10800221106161</v>
          </cell>
          <cell r="E1996" t="str">
            <v>应用型高校美育质量测评体系及实施路径</v>
          </cell>
          <cell r="F1996" t="str">
            <v>吴寒柳</v>
          </cell>
          <cell r="G1996" t="str">
            <v>2013030</v>
          </cell>
          <cell r="H1996">
            <v>0</v>
          </cell>
          <cell r="I1996">
            <v>0</v>
          </cell>
          <cell r="J1996">
            <v>0</v>
          </cell>
          <cell r="K1996">
            <v>0</v>
          </cell>
          <cell r="L1996">
            <v>0</v>
          </cell>
          <cell r="M1996">
            <v>0</v>
          </cell>
          <cell r="N1996">
            <v>0</v>
          </cell>
          <cell r="O1996">
            <v>0</v>
          </cell>
        </row>
        <row r="1997">
          <cell r="C1997">
            <v>221106162</v>
          </cell>
          <cell r="D1997" t="str">
            <v>10800221106162</v>
          </cell>
          <cell r="E1997" t="str">
            <v>通识教育视域下地方性高校学生思维能力培养</v>
          </cell>
          <cell r="F1997" t="str">
            <v>郝丽霞</v>
          </cell>
          <cell r="G1997" t="str">
            <v>2018082</v>
          </cell>
          <cell r="H1997">
            <v>0</v>
          </cell>
          <cell r="I1997">
            <v>0</v>
          </cell>
          <cell r="J1997">
            <v>0</v>
          </cell>
          <cell r="K1997">
            <v>0</v>
          </cell>
          <cell r="L1997">
            <v>0</v>
          </cell>
          <cell r="M1997">
            <v>0</v>
          </cell>
          <cell r="N1997">
            <v>0</v>
          </cell>
          <cell r="O1997">
            <v>0</v>
          </cell>
        </row>
        <row r="1998">
          <cell r="C1998">
            <v>221106163</v>
          </cell>
          <cell r="D1998" t="str">
            <v>10800221106163</v>
          </cell>
          <cell r="E1998" t="str">
            <v>测评使用论证（AUA）框架视域下的英语叙</v>
          </cell>
          <cell r="F1998" t="str">
            <v>麦肖群</v>
          </cell>
          <cell r="G1998" t="str">
            <v>2002023</v>
          </cell>
          <cell r="H1998">
            <v>0</v>
          </cell>
          <cell r="I1998">
            <v>0</v>
          </cell>
          <cell r="J1998">
            <v>0</v>
          </cell>
          <cell r="K1998">
            <v>0</v>
          </cell>
          <cell r="L1998">
            <v>0</v>
          </cell>
          <cell r="M1998">
            <v>0</v>
          </cell>
          <cell r="N1998">
            <v>0</v>
          </cell>
          <cell r="O1998">
            <v>0</v>
          </cell>
        </row>
        <row r="1999">
          <cell r="C1999">
            <v>221106164</v>
          </cell>
          <cell r="D1999" t="str">
            <v>10800221106164</v>
          </cell>
          <cell r="E1999" t="str">
            <v>自然科学经典导引</v>
          </cell>
          <cell r="F1999" t="str">
            <v>徐钦桂</v>
          </cell>
          <cell r="G1999" t="str">
            <v>2003067</v>
          </cell>
          <cell r="H1999">
            <v>0</v>
          </cell>
          <cell r="I1999">
            <v>0</v>
          </cell>
          <cell r="J1999">
            <v>0</v>
          </cell>
          <cell r="K1999">
            <v>0</v>
          </cell>
          <cell r="L1999">
            <v>0</v>
          </cell>
          <cell r="M1999">
            <v>0</v>
          </cell>
          <cell r="N1999">
            <v>0</v>
          </cell>
          <cell r="O1999">
            <v>0</v>
          </cell>
        </row>
        <row r="2000">
          <cell r="C2000">
            <v>221106165</v>
          </cell>
          <cell r="D2000" t="str">
            <v>10800221106165</v>
          </cell>
          <cell r="E2000" t="str">
            <v>批判与创新思维导引</v>
          </cell>
          <cell r="F2000" t="str">
            <v>孙振忠</v>
          </cell>
          <cell r="G2000" t="str">
            <v>2006080</v>
          </cell>
          <cell r="H2000">
            <v>0</v>
          </cell>
          <cell r="I2000">
            <v>0</v>
          </cell>
          <cell r="J2000">
            <v>0</v>
          </cell>
          <cell r="K2000">
            <v>0</v>
          </cell>
          <cell r="L2000">
            <v>0</v>
          </cell>
          <cell r="M2000">
            <v>0</v>
          </cell>
          <cell r="N2000">
            <v>0</v>
          </cell>
          <cell r="O2000">
            <v>0</v>
          </cell>
        </row>
        <row r="2001">
          <cell r="C2001">
            <v>221106166</v>
          </cell>
          <cell r="D2001" t="str">
            <v>10800221106166</v>
          </cell>
          <cell r="E2001" t="str">
            <v>人文社科经典导引</v>
          </cell>
          <cell r="F2001" t="str">
            <v>刘川</v>
          </cell>
          <cell r="G2001" t="str">
            <v>2001021</v>
          </cell>
          <cell r="H2001">
            <v>0</v>
          </cell>
          <cell r="I2001">
            <v>0</v>
          </cell>
          <cell r="J2001">
            <v>0</v>
          </cell>
          <cell r="K2001">
            <v>0</v>
          </cell>
          <cell r="L2001">
            <v>0</v>
          </cell>
          <cell r="M2001">
            <v>0</v>
          </cell>
          <cell r="N2001">
            <v>0</v>
          </cell>
          <cell r="O2001">
            <v>0</v>
          </cell>
        </row>
        <row r="2002">
          <cell r="C2002">
            <v>221106167</v>
          </cell>
          <cell r="D2002" t="str">
            <v>10800221106167</v>
          </cell>
          <cell r="E2002" t="str">
            <v>英语演讲的艺术</v>
          </cell>
          <cell r="F2002" t="str">
            <v>刘瑾</v>
          </cell>
          <cell r="G2002" t="str">
            <v>2005024</v>
          </cell>
          <cell r="H2002">
            <v>0</v>
          </cell>
          <cell r="I2002">
            <v>0</v>
          </cell>
          <cell r="J2002">
            <v>0</v>
          </cell>
          <cell r="K2002">
            <v>0</v>
          </cell>
          <cell r="L2002">
            <v>0</v>
          </cell>
          <cell r="M2002">
            <v>0</v>
          </cell>
          <cell r="N2002">
            <v>0</v>
          </cell>
          <cell r="O2002">
            <v>0</v>
          </cell>
        </row>
        <row r="2003">
          <cell r="C2003">
            <v>221106168</v>
          </cell>
          <cell r="D2003" t="str">
            <v>10800221106168</v>
          </cell>
          <cell r="E2003" t="str">
            <v>解码科幻:从荧幕到现实</v>
          </cell>
          <cell r="F2003" t="str">
            <v>黄晓园</v>
          </cell>
          <cell r="G2003" t="str">
            <v>2013058</v>
          </cell>
          <cell r="H2003">
            <v>0</v>
          </cell>
          <cell r="I2003">
            <v>0</v>
          </cell>
          <cell r="J2003">
            <v>0</v>
          </cell>
          <cell r="K2003">
            <v>0</v>
          </cell>
          <cell r="L2003">
            <v>0</v>
          </cell>
          <cell r="M2003">
            <v>0</v>
          </cell>
          <cell r="N2003">
            <v>0</v>
          </cell>
          <cell r="O2003">
            <v>0</v>
          </cell>
        </row>
        <row r="2004">
          <cell r="C2004">
            <v>221106169</v>
          </cell>
          <cell r="D2004" t="str">
            <v>10800221106169</v>
          </cell>
          <cell r="E2004" t="str">
            <v>食品营养与健康</v>
          </cell>
          <cell r="F2004" t="str">
            <v>彭敏</v>
          </cell>
          <cell r="G2004" t="str">
            <v>2004027</v>
          </cell>
          <cell r="H2004">
            <v>0</v>
          </cell>
          <cell r="I2004">
            <v>0</v>
          </cell>
          <cell r="J2004">
            <v>0</v>
          </cell>
          <cell r="K2004">
            <v>0</v>
          </cell>
          <cell r="L2004">
            <v>0</v>
          </cell>
          <cell r="M2004">
            <v>0</v>
          </cell>
          <cell r="N2004">
            <v>0</v>
          </cell>
          <cell r="O2004">
            <v>0</v>
          </cell>
        </row>
        <row r="2005">
          <cell r="C2005">
            <v>221106170</v>
          </cell>
          <cell r="D2005" t="str">
            <v>10800221106170</v>
          </cell>
          <cell r="E2005" t="str">
            <v>经济学原理</v>
          </cell>
          <cell r="F2005" t="str">
            <v>马光威</v>
          </cell>
          <cell r="G2005" t="str">
            <v>2018048</v>
          </cell>
          <cell r="H2005">
            <v>0</v>
          </cell>
          <cell r="I2005">
            <v>0</v>
          </cell>
          <cell r="J2005">
            <v>0</v>
          </cell>
          <cell r="K2005">
            <v>0</v>
          </cell>
          <cell r="L2005">
            <v>0</v>
          </cell>
          <cell r="M2005">
            <v>0</v>
          </cell>
          <cell r="N2005">
            <v>0</v>
          </cell>
          <cell r="O2005">
            <v>0</v>
          </cell>
        </row>
        <row r="2006">
          <cell r="C2006">
            <v>221106171</v>
          </cell>
          <cell r="D2006" t="str">
            <v>10800221106171</v>
          </cell>
          <cell r="E2006" t="str">
            <v>基于OBE理念的大学生心理健康教育课程群</v>
          </cell>
          <cell r="F2006" t="str">
            <v>况小雪</v>
          </cell>
          <cell r="G2006" t="str">
            <v>2017057</v>
          </cell>
          <cell r="H2006">
            <v>0</v>
          </cell>
          <cell r="I2006">
            <v>0</v>
          </cell>
          <cell r="J2006">
            <v>0</v>
          </cell>
          <cell r="K2006">
            <v>0</v>
          </cell>
          <cell r="L2006">
            <v>0</v>
          </cell>
          <cell r="M2006">
            <v>0</v>
          </cell>
          <cell r="N2006">
            <v>0</v>
          </cell>
          <cell r="O2006">
            <v>0</v>
          </cell>
        </row>
        <row r="2007">
          <cell r="C2007">
            <v>221106172</v>
          </cell>
          <cell r="D2007" t="str">
            <v>10800221106172</v>
          </cell>
          <cell r="E2007" t="str">
            <v>质量管理与控制</v>
          </cell>
          <cell r="F2007" t="str">
            <v>姜雄华</v>
          </cell>
          <cell r="G2007" t="str">
            <v>2016055</v>
          </cell>
          <cell r="H2007">
            <v>0</v>
          </cell>
          <cell r="I2007">
            <v>0</v>
          </cell>
          <cell r="J2007">
            <v>0</v>
          </cell>
          <cell r="K2007">
            <v>0</v>
          </cell>
          <cell r="L2007">
            <v>0</v>
          </cell>
          <cell r="M2007">
            <v>0</v>
          </cell>
          <cell r="N2007">
            <v>0</v>
          </cell>
          <cell r="O2007">
            <v>0</v>
          </cell>
        </row>
        <row r="2008">
          <cell r="C2008">
            <v>221106173</v>
          </cell>
          <cell r="D2008" t="str">
            <v>10800221106173</v>
          </cell>
          <cell r="E2008" t="str">
            <v>大学物理</v>
          </cell>
          <cell r="F2008" t="str">
            <v>何林</v>
          </cell>
          <cell r="G2008" t="str">
            <v>2012030</v>
          </cell>
          <cell r="H2008">
            <v>0</v>
          </cell>
          <cell r="I2008">
            <v>0</v>
          </cell>
          <cell r="J2008">
            <v>0</v>
          </cell>
          <cell r="K2008">
            <v>0</v>
          </cell>
          <cell r="L2008">
            <v>0</v>
          </cell>
          <cell r="M2008">
            <v>0</v>
          </cell>
          <cell r="N2008">
            <v>0</v>
          </cell>
          <cell r="O2008">
            <v>0</v>
          </cell>
        </row>
        <row r="2009">
          <cell r="C2009">
            <v>221106174</v>
          </cell>
          <cell r="D2009" t="str">
            <v>10800221106174</v>
          </cell>
          <cell r="E2009" t="str">
            <v>工科英语视听说</v>
          </cell>
          <cell r="F2009" t="str">
            <v>张力</v>
          </cell>
          <cell r="G2009" t="str">
            <v>2008022</v>
          </cell>
          <cell r="H2009">
            <v>0</v>
          </cell>
          <cell r="I2009">
            <v>0</v>
          </cell>
          <cell r="J2009">
            <v>0</v>
          </cell>
          <cell r="K2009">
            <v>0</v>
          </cell>
          <cell r="L2009">
            <v>0</v>
          </cell>
          <cell r="M2009">
            <v>0</v>
          </cell>
          <cell r="N2009">
            <v>0</v>
          </cell>
          <cell r="O2009">
            <v>0</v>
          </cell>
        </row>
        <row r="2010">
          <cell r="C2010">
            <v>221106175</v>
          </cell>
          <cell r="D2010" t="str">
            <v>10800221106175</v>
          </cell>
          <cell r="E2010" t="str">
            <v>公共关系学</v>
          </cell>
          <cell r="F2010" t="str">
            <v>朱晓红</v>
          </cell>
          <cell r="G2010" t="str">
            <v>2007002</v>
          </cell>
          <cell r="H2010">
            <v>0</v>
          </cell>
          <cell r="I2010">
            <v>0</v>
          </cell>
          <cell r="J2010">
            <v>0</v>
          </cell>
          <cell r="K2010">
            <v>0</v>
          </cell>
          <cell r="L2010">
            <v>0</v>
          </cell>
          <cell r="M2010">
            <v>0</v>
          </cell>
          <cell r="N2010">
            <v>0</v>
          </cell>
          <cell r="O2010">
            <v>0</v>
          </cell>
        </row>
        <row r="2011">
          <cell r="C2011">
            <v>221106176</v>
          </cell>
          <cell r="D2011" t="str">
            <v>10800221106176</v>
          </cell>
          <cell r="E2011" t="str">
            <v>社会工作价值与伦理</v>
          </cell>
          <cell r="F2011" t="str">
            <v>居正</v>
          </cell>
          <cell r="G2011" t="str">
            <v>2013066</v>
          </cell>
          <cell r="H2011">
            <v>0</v>
          </cell>
          <cell r="I2011">
            <v>0</v>
          </cell>
          <cell r="J2011">
            <v>0</v>
          </cell>
          <cell r="K2011">
            <v>0</v>
          </cell>
          <cell r="L2011">
            <v>0</v>
          </cell>
          <cell r="M2011">
            <v>0</v>
          </cell>
          <cell r="N2011">
            <v>0</v>
          </cell>
          <cell r="O2011">
            <v>0</v>
          </cell>
        </row>
        <row r="2012">
          <cell r="C2012">
            <v>221106177</v>
          </cell>
          <cell r="D2012" t="str">
            <v>10800221106177</v>
          </cell>
          <cell r="E2012" t="str">
            <v>化工原理</v>
          </cell>
          <cell r="F2012" t="str">
            <v>何运兵</v>
          </cell>
          <cell r="G2012" t="str">
            <v>2011009</v>
          </cell>
          <cell r="H2012">
            <v>0</v>
          </cell>
          <cell r="I2012">
            <v>0</v>
          </cell>
          <cell r="J2012">
            <v>0</v>
          </cell>
          <cell r="K2012">
            <v>0</v>
          </cell>
          <cell r="L2012">
            <v>0</v>
          </cell>
          <cell r="M2012">
            <v>0</v>
          </cell>
          <cell r="N2012">
            <v>0</v>
          </cell>
          <cell r="O2012">
            <v>0</v>
          </cell>
        </row>
        <row r="2013">
          <cell r="C2013">
            <v>221106178</v>
          </cell>
          <cell r="D2013" t="str">
            <v>10800221106178</v>
          </cell>
          <cell r="E2013" t="str">
            <v>传热学</v>
          </cell>
          <cell r="F2013" t="str">
            <v>郭晓娟</v>
          </cell>
          <cell r="G2013" t="str">
            <v>2011035</v>
          </cell>
          <cell r="H2013">
            <v>0</v>
          </cell>
          <cell r="I2013">
            <v>0</v>
          </cell>
          <cell r="J2013">
            <v>0</v>
          </cell>
          <cell r="K2013">
            <v>0</v>
          </cell>
          <cell r="L2013">
            <v>0</v>
          </cell>
          <cell r="M2013">
            <v>0</v>
          </cell>
          <cell r="N2013">
            <v>0</v>
          </cell>
          <cell r="O2013">
            <v>0</v>
          </cell>
        </row>
        <row r="2014">
          <cell r="C2014">
            <v>221106179</v>
          </cell>
          <cell r="D2014" t="str">
            <v>10800221106179</v>
          </cell>
          <cell r="E2014" t="str">
            <v>工程材料及成型技术</v>
          </cell>
          <cell r="F2014" t="str">
            <v>孙振忠</v>
          </cell>
          <cell r="G2014" t="str">
            <v>2006080</v>
          </cell>
          <cell r="H2014">
            <v>0</v>
          </cell>
          <cell r="I2014">
            <v>0</v>
          </cell>
          <cell r="J2014">
            <v>0</v>
          </cell>
          <cell r="K2014">
            <v>0</v>
          </cell>
          <cell r="L2014">
            <v>0</v>
          </cell>
          <cell r="M2014">
            <v>0</v>
          </cell>
          <cell r="N2014">
            <v>0</v>
          </cell>
          <cell r="O2014">
            <v>0</v>
          </cell>
        </row>
        <row r="2015">
          <cell r="C2015">
            <v>221106180</v>
          </cell>
          <cell r="D2015" t="str">
            <v>10800221106180</v>
          </cell>
          <cell r="E2015" t="str">
            <v>工程训练</v>
          </cell>
          <cell r="F2015" t="str">
            <v>何伟锋</v>
          </cell>
          <cell r="G2015" t="str">
            <v>2009025</v>
          </cell>
          <cell r="H2015">
            <v>0</v>
          </cell>
          <cell r="I2015">
            <v>0</v>
          </cell>
          <cell r="J2015">
            <v>0</v>
          </cell>
          <cell r="K2015">
            <v>0</v>
          </cell>
          <cell r="L2015">
            <v>0</v>
          </cell>
          <cell r="M2015">
            <v>0</v>
          </cell>
          <cell r="N2015">
            <v>0</v>
          </cell>
          <cell r="O2015">
            <v>0</v>
          </cell>
        </row>
        <row r="2016">
          <cell r="C2016">
            <v>221106181</v>
          </cell>
          <cell r="D2016" t="str">
            <v>10800221106181</v>
          </cell>
          <cell r="E2016" t="str">
            <v>概率论与数理统计</v>
          </cell>
          <cell r="F2016" t="str">
            <v>王立本</v>
          </cell>
          <cell r="G2016" t="str">
            <v>2018075</v>
          </cell>
          <cell r="H2016">
            <v>0</v>
          </cell>
          <cell r="I2016">
            <v>0</v>
          </cell>
          <cell r="J2016">
            <v>0</v>
          </cell>
          <cell r="K2016">
            <v>0</v>
          </cell>
          <cell r="L2016">
            <v>0</v>
          </cell>
          <cell r="M2016">
            <v>0</v>
          </cell>
          <cell r="N2016">
            <v>0</v>
          </cell>
          <cell r="O2016">
            <v>0</v>
          </cell>
        </row>
        <row r="2017">
          <cell r="C2017">
            <v>221106182</v>
          </cell>
          <cell r="D2017" t="str">
            <v>10800221106182</v>
          </cell>
          <cell r="E2017" t="str">
            <v>声乐基础</v>
          </cell>
          <cell r="F2017" t="str">
            <v>林雄文</v>
          </cell>
          <cell r="G2017" t="str">
            <v>2004038</v>
          </cell>
          <cell r="H2017">
            <v>0</v>
          </cell>
          <cell r="I2017">
            <v>0</v>
          </cell>
          <cell r="J2017">
            <v>0</v>
          </cell>
          <cell r="K2017">
            <v>0</v>
          </cell>
          <cell r="L2017">
            <v>0</v>
          </cell>
          <cell r="M2017">
            <v>0</v>
          </cell>
          <cell r="N2017">
            <v>0</v>
          </cell>
          <cell r="O2017">
            <v>0</v>
          </cell>
        </row>
        <row r="2018">
          <cell r="C2018">
            <v>221106183</v>
          </cell>
          <cell r="D2018" t="str">
            <v>10800221106183</v>
          </cell>
          <cell r="E2018" t="str">
            <v>微观经济学</v>
          </cell>
          <cell r="F2018" t="str">
            <v>马光威</v>
          </cell>
          <cell r="G2018" t="str">
            <v>2018048</v>
          </cell>
          <cell r="H2018">
            <v>0</v>
          </cell>
          <cell r="I2018">
            <v>0</v>
          </cell>
          <cell r="J2018">
            <v>0</v>
          </cell>
          <cell r="K2018">
            <v>0</v>
          </cell>
          <cell r="L2018">
            <v>0</v>
          </cell>
          <cell r="M2018">
            <v>0</v>
          </cell>
          <cell r="N2018">
            <v>0</v>
          </cell>
          <cell r="O2018">
            <v>0</v>
          </cell>
        </row>
        <row r="2019">
          <cell r="C2019">
            <v>221106184</v>
          </cell>
          <cell r="D2019" t="str">
            <v>10800221106184</v>
          </cell>
          <cell r="E2019" t="str">
            <v>招聘管理</v>
          </cell>
          <cell r="F2019" t="str">
            <v>王春</v>
          </cell>
          <cell r="G2019" t="str">
            <v>2002018</v>
          </cell>
          <cell r="H2019">
            <v>0</v>
          </cell>
          <cell r="I2019">
            <v>0</v>
          </cell>
          <cell r="J2019">
            <v>0</v>
          </cell>
          <cell r="K2019">
            <v>0</v>
          </cell>
          <cell r="L2019">
            <v>0</v>
          </cell>
          <cell r="M2019">
            <v>0</v>
          </cell>
          <cell r="N2019">
            <v>0</v>
          </cell>
          <cell r="O2019">
            <v>0</v>
          </cell>
        </row>
        <row r="2020">
          <cell r="C2020">
            <v>221106185</v>
          </cell>
          <cell r="D2020" t="str">
            <v>10800221106185</v>
          </cell>
          <cell r="E2020" t="str">
            <v>普通物理学2</v>
          </cell>
          <cell r="F2020" t="str">
            <v>魏亚东</v>
          </cell>
          <cell r="G2020" t="str">
            <v>2003033</v>
          </cell>
          <cell r="H2020">
            <v>0</v>
          </cell>
          <cell r="I2020">
            <v>0</v>
          </cell>
          <cell r="J2020">
            <v>0</v>
          </cell>
          <cell r="K2020">
            <v>0</v>
          </cell>
          <cell r="L2020">
            <v>0</v>
          </cell>
          <cell r="M2020">
            <v>0</v>
          </cell>
          <cell r="N2020">
            <v>0</v>
          </cell>
          <cell r="O2020">
            <v>0</v>
          </cell>
        </row>
        <row r="2021">
          <cell r="C2021">
            <v>221106186</v>
          </cell>
          <cell r="D2021" t="str">
            <v>10800221106186</v>
          </cell>
          <cell r="E2021" t="str">
            <v>固体废物处理与处置</v>
          </cell>
          <cell r="F2021" t="str">
            <v>花开慧</v>
          </cell>
          <cell r="G2021" t="str">
            <v>2017076</v>
          </cell>
          <cell r="H2021">
            <v>0</v>
          </cell>
          <cell r="I2021">
            <v>0</v>
          </cell>
          <cell r="J2021">
            <v>0</v>
          </cell>
          <cell r="K2021">
            <v>0</v>
          </cell>
          <cell r="L2021">
            <v>0</v>
          </cell>
          <cell r="M2021">
            <v>0</v>
          </cell>
          <cell r="N2021">
            <v>0</v>
          </cell>
          <cell r="O2021">
            <v>0</v>
          </cell>
        </row>
        <row r="2022">
          <cell r="C2022">
            <v>221106187</v>
          </cell>
          <cell r="D2022" t="str">
            <v>10800221106187</v>
          </cell>
          <cell r="E2022" t="str">
            <v>建筑物理</v>
          </cell>
          <cell r="F2022" t="str">
            <v>王频</v>
          </cell>
          <cell r="G2022" t="str">
            <v>2015011</v>
          </cell>
          <cell r="H2022">
            <v>0</v>
          </cell>
          <cell r="I2022">
            <v>0</v>
          </cell>
          <cell r="J2022">
            <v>0</v>
          </cell>
          <cell r="K2022">
            <v>0</v>
          </cell>
          <cell r="L2022">
            <v>0</v>
          </cell>
          <cell r="M2022">
            <v>0</v>
          </cell>
          <cell r="N2022">
            <v>0</v>
          </cell>
          <cell r="O2022">
            <v>0</v>
          </cell>
        </row>
        <row r="2023">
          <cell r="C2023">
            <v>221106188</v>
          </cell>
          <cell r="D2023" t="str">
            <v>10800221106188</v>
          </cell>
          <cell r="E2023" t="str">
            <v>操作系统</v>
          </cell>
          <cell r="F2023" t="str">
            <v>刘文果</v>
          </cell>
          <cell r="G2023" t="str">
            <v>2016029</v>
          </cell>
          <cell r="H2023">
            <v>0</v>
          </cell>
          <cell r="I2023">
            <v>0</v>
          </cell>
          <cell r="J2023">
            <v>0</v>
          </cell>
          <cell r="K2023">
            <v>0</v>
          </cell>
          <cell r="L2023">
            <v>0</v>
          </cell>
          <cell r="M2023">
            <v>0</v>
          </cell>
          <cell r="N2023">
            <v>0</v>
          </cell>
          <cell r="O2023">
            <v>0</v>
          </cell>
        </row>
        <row r="2024">
          <cell r="C2024">
            <v>221106189</v>
          </cell>
          <cell r="D2024" t="str">
            <v>10800221106189</v>
          </cell>
          <cell r="E2024" t="str">
            <v>文艺理论</v>
          </cell>
          <cell r="F2024" t="str">
            <v>许燕转</v>
          </cell>
          <cell r="G2024" t="str">
            <v>2011015</v>
          </cell>
          <cell r="H2024">
            <v>0</v>
          </cell>
          <cell r="I2024">
            <v>0</v>
          </cell>
          <cell r="J2024">
            <v>0</v>
          </cell>
          <cell r="K2024">
            <v>0</v>
          </cell>
          <cell r="L2024">
            <v>0</v>
          </cell>
          <cell r="M2024">
            <v>0</v>
          </cell>
          <cell r="N2024">
            <v>0</v>
          </cell>
          <cell r="O2024">
            <v>0</v>
          </cell>
        </row>
        <row r="2025">
          <cell r="C2025">
            <v>221106190</v>
          </cell>
          <cell r="D2025" t="str">
            <v>10800221106190</v>
          </cell>
          <cell r="E2025" t="str">
            <v>基础英语</v>
          </cell>
          <cell r="F2025" t="str">
            <v>张放</v>
          </cell>
          <cell r="G2025" t="str">
            <v>2004033</v>
          </cell>
          <cell r="H2025">
            <v>0</v>
          </cell>
          <cell r="I2025">
            <v>0</v>
          </cell>
          <cell r="J2025">
            <v>0</v>
          </cell>
          <cell r="K2025">
            <v>0</v>
          </cell>
          <cell r="L2025">
            <v>0</v>
          </cell>
          <cell r="M2025">
            <v>0</v>
          </cell>
          <cell r="N2025">
            <v>0</v>
          </cell>
          <cell r="O2025">
            <v>0</v>
          </cell>
        </row>
        <row r="2026">
          <cell r="C2026">
            <v>221106191</v>
          </cell>
          <cell r="D2026" t="str">
            <v>10800221106191</v>
          </cell>
          <cell r="E2026" t="str">
            <v>公共行政学</v>
          </cell>
          <cell r="F2026" t="str">
            <v>黄海蓉</v>
          </cell>
          <cell r="G2026" t="str">
            <v>2005036</v>
          </cell>
          <cell r="H2026">
            <v>0</v>
          </cell>
          <cell r="I2026">
            <v>0</v>
          </cell>
          <cell r="J2026">
            <v>0</v>
          </cell>
          <cell r="K2026">
            <v>0</v>
          </cell>
          <cell r="L2026">
            <v>0</v>
          </cell>
          <cell r="M2026">
            <v>0</v>
          </cell>
          <cell r="N2026">
            <v>0</v>
          </cell>
          <cell r="O2026">
            <v>0</v>
          </cell>
        </row>
        <row r="2027">
          <cell r="C2027">
            <v>221106192</v>
          </cell>
          <cell r="D2027" t="str">
            <v>10800221106192</v>
          </cell>
          <cell r="E2027" t="str">
            <v>社会公共危机治理：案例及启示</v>
          </cell>
          <cell r="F2027" t="str">
            <v>丁淑娟</v>
          </cell>
          <cell r="G2027" t="str">
            <v>2017062</v>
          </cell>
          <cell r="H2027">
            <v>0</v>
          </cell>
          <cell r="I2027">
            <v>5000</v>
          </cell>
          <cell r="J2027">
            <v>0</v>
          </cell>
          <cell r="K2027">
            <v>5000</v>
          </cell>
          <cell r="L2027">
            <v>0</v>
          </cell>
          <cell r="M2027">
            <v>0</v>
          </cell>
          <cell r="N2027">
            <v>0</v>
          </cell>
          <cell r="O2027">
            <v>5000</v>
          </cell>
        </row>
        <row r="2028">
          <cell r="C2028">
            <v>221106193</v>
          </cell>
          <cell r="D2028" t="str">
            <v>10800221106193</v>
          </cell>
          <cell r="E2028" t="str">
            <v>饮食营养与健康</v>
          </cell>
          <cell r="F2028" t="str">
            <v>朱丹</v>
          </cell>
          <cell r="G2028" t="str">
            <v>2004081</v>
          </cell>
          <cell r="H2028">
            <v>0</v>
          </cell>
          <cell r="I2028">
            <v>5000</v>
          </cell>
          <cell r="J2028">
            <v>3600</v>
          </cell>
          <cell r="K2028">
            <v>1400</v>
          </cell>
          <cell r="L2028">
            <v>0</v>
          </cell>
          <cell r="M2028">
            <v>0</v>
          </cell>
          <cell r="N2028">
            <v>0</v>
          </cell>
          <cell r="O2028">
            <v>1400</v>
          </cell>
        </row>
        <row r="2029">
          <cell r="C2029">
            <v>221106194</v>
          </cell>
          <cell r="D2029" t="str">
            <v>10800221106194</v>
          </cell>
          <cell r="E2029" t="str">
            <v>《市场营销》全英教学示范课程建设项目</v>
          </cell>
          <cell r="F2029" t="str">
            <v>方向</v>
          </cell>
          <cell r="G2029" t="str">
            <v>2018009</v>
          </cell>
          <cell r="H2029">
            <v>0</v>
          </cell>
          <cell r="I2029">
            <v>5000</v>
          </cell>
          <cell r="J2029">
            <v>0</v>
          </cell>
          <cell r="K2029">
            <v>5000</v>
          </cell>
          <cell r="L2029">
            <v>0</v>
          </cell>
          <cell r="M2029">
            <v>0</v>
          </cell>
          <cell r="N2029">
            <v>0</v>
          </cell>
          <cell r="O2029">
            <v>5000</v>
          </cell>
        </row>
        <row r="2030">
          <cell r="C2030">
            <v>221106195</v>
          </cell>
          <cell r="D2030" t="str">
            <v>10800221106195</v>
          </cell>
          <cell r="E2030" t="str">
            <v>环境仪器分析</v>
          </cell>
          <cell r="F2030" t="str">
            <v>陈洪伟</v>
          </cell>
          <cell r="G2030" t="str">
            <v>2008001</v>
          </cell>
          <cell r="H2030">
            <v>0</v>
          </cell>
          <cell r="I2030">
            <v>18000</v>
          </cell>
          <cell r="J2030">
            <v>0</v>
          </cell>
          <cell r="K2030">
            <v>18000</v>
          </cell>
          <cell r="L2030">
            <v>0</v>
          </cell>
          <cell r="M2030">
            <v>5000</v>
          </cell>
          <cell r="N2030">
            <v>0</v>
          </cell>
          <cell r="O2030">
            <v>13000</v>
          </cell>
        </row>
        <row r="2031">
          <cell r="C2031">
            <v>221106196</v>
          </cell>
          <cell r="D2031" t="str">
            <v>10800221106196</v>
          </cell>
          <cell r="E2031" t="str">
            <v>《财务管理》线上线下混合式一流课程</v>
          </cell>
          <cell r="F2031" t="str">
            <v>刘锦芳</v>
          </cell>
          <cell r="G2031" t="str">
            <v>2017112</v>
          </cell>
          <cell r="H2031">
            <v>0</v>
          </cell>
          <cell r="I2031">
            <v>7000</v>
          </cell>
          <cell r="J2031">
            <v>0</v>
          </cell>
          <cell r="K2031">
            <v>7000</v>
          </cell>
          <cell r="L2031">
            <v>0</v>
          </cell>
          <cell r="M2031">
            <v>0</v>
          </cell>
          <cell r="N2031">
            <v>0</v>
          </cell>
          <cell r="O2031">
            <v>7000</v>
          </cell>
        </row>
        <row r="2032">
          <cell r="C2032">
            <v>221106197</v>
          </cell>
          <cell r="D2032" t="str">
            <v>10800221106197</v>
          </cell>
          <cell r="E2032" t="str">
            <v>锅炉原理</v>
          </cell>
          <cell r="F2032" t="str">
            <v>陈佰满</v>
          </cell>
          <cell r="G2032" t="str">
            <v>2013013</v>
          </cell>
          <cell r="H2032">
            <v>0</v>
          </cell>
          <cell r="I2032">
            <v>20000</v>
          </cell>
          <cell r="J2032">
            <v>0</v>
          </cell>
          <cell r="K2032">
            <v>20000</v>
          </cell>
          <cell r="L2032">
            <v>0</v>
          </cell>
          <cell r="M2032">
            <v>0</v>
          </cell>
          <cell r="N2032">
            <v>0</v>
          </cell>
          <cell r="O2032">
            <v>20000</v>
          </cell>
        </row>
        <row r="2033">
          <cell r="C2033">
            <v>221106198</v>
          </cell>
          <cell r="D2033" t="str">
            <v>10800221106198</v>
          </cell>
          <cell r="E2033" t="str">
            <v>《应用统计学》线下一流课程建设</v>
          </cell>
          <cell r="F2033" t="str">
            <v>张良伟</v>
          </cell>
          <cell r="G2033" t="str">
            <v>2017027</v>
          </cell>
          <cell r="H2033">
            <v>0</v>
          </cell>
          <cell r="I2033">
            <v>21300</v>
          </cell>
          <cell r="J2033">
            <v>16949.6</v>
          </cell>
          <cell r="K2033">
            <v>4350.4</v>
          </cell>
          <cell r="L2033">
            <v>0</v>
          </cell>
          <cell r="M2033">
            <v>0</v>
          </cell>
          <cell r="N2033">
            <v>0</v>
          </cell>
          <cell r="O2033">
            <v>4350.4</v>
          </cell>
        </row>
        <row r="2034">
          <cell r="C2034">
            <v>221106199</v>
          </cell>
          <cell r="D2034" t="str">
            <v>10800221106199</v>
          </cell>
          <cell r="E2034" t="str">
            <v>有机化学</v>
          </cell>
          <cell r="F2034" t="str">
            <v>程志毓</v>
          </cell>
          <cell r="G2034" t="str">
            <v>2012049</v>
          </cell>
          <cell r="H2034">
            <v>0</v>
          </cell>
          <cell r="I2034">
            <v>14000</v>
          </cell>
          <cell r="J2034">
            <v>14000</v>
          </cell>
          <cell r="K2034">
            <v>0</v>
          </cell>
          <cell r="L2034">
            <v>0</v>
          </cell>
          <cell r="M2034">
            <v>0</v>
          </cell>
          <cell r="N2034">
            <v>0</v>
          </cell>
          <cell r="O2034">
            <v>0</v>
          </cell>
        </row>
        <row r="2035">
          <cell r="C2035">
            <v>221106200</v>
          </cell>
          <cell r="D2035" t="str">
            <v>10800221106200</v>
          </cell>
          <cell r="E2035" t="str">
            <v>路桥工程《CAD》</v>
          </cell>
          <cell r="F2035" t="str">
            <v>胡守旺</v>
          </cell>
          <cell r="G2035" t="str">
            <v>2018076</v>
          </cell>
          <cell r="H2035">
            <v>0</v>
          </cell>
          <cell r="I2035">
            <v>5000</v>
          </cell>
          <cell r="J2035">
            <v>3214.06</v>
          </cell>
          <cell r="K2035">
            <v>1785.94</v>
          </cell>
          <cell r="L2035">
            <v>0</v>
          </cell>
          <cell r="M2035">
            <v>0</v>
          </cell>
          <cell r="N2035">
            <v>0</v>
          </cell>
          <cell r="O2035">
            <v>1785.94</v>
          </cell>
        </row>
        <row r="2036">
          <cell r="C2036">
            <v>221106201</v>
          </cell>
          <cell r="D2036" t="str">
            <v>10800221106201</v>
          </cell>
          <cell r="E2036" t="str">
            <v>三维软件综合实训</v>
          </cell>
          <cell r="F2036" t="str">
            <v>林小夏</v>
          </cell>
          <cell r="G2036" t="str">
            <v>2016017</v>
          </cell>
          <cell r="H2036">
            <v>0</v>
          </cell>
          <cell r="I2036">
            <v>10000</v>
          </cell>
          <cell r="J2036">
            <v>0</v>
          </cell>
          <cell r="K2036">
            <v>10000</v>
          </cell>
          <cell r="L2036">
            <v>0</v>
          </cell>
          <cell r="M2036">
            <v>0</v>
          </cell>
          <cell r="N2036">
            <v>0</v>
          </cell>
          <cell r="O2036">
            <v>10000</v>
          </cell>
        </row>
        <row r="2037">
          <cell r="C2037">
            <v>221106202</v>
          </cell>
          <cell r="D2037" t="str">
            <v>10800221106202</v>
          </cell>
          <cell r="E2037" t="str">
            <v>《专业综合设计实验》</v>
          </cell>
          <cell r="F2037" t="str">
            <v>王波</v>
          </cell>
          <cell r="G2037" t="str">
            <v>2018268</v>
          </cell>
          <cell r="H2037">
            <v>0</v>
          </cell>
          <cell r="I2037">
            <v>10000</v>
          </cell>
          <cell r="J2037">
            <v>0</v>
          </cell>
          <cell r="K2037">
            <v>10000</v>
          </cell>
          <cell r="L2037">
            <v>0</v>
          </cell>
          <cell r="M2037">
            <v>0</v>
          </cell>
          <cell r="N2037">
            <v>0</v>
          </cell>
          <cell r="O2037">
            <v>10000</v>
          </cell>
        </row>
        <row r="2038">
          <cell r="C2038">
            <v>221106203</v>
          </cell>
          <cell r="D2038" t="str">
            <v>10800221106203</v>
          </cell>
          <cell r="E2038" t="str">
            <v>网络安全项目实践</v>
          </cell>
          <cell r="F2038" t="str">
            <v>李新</v>
          </cell>
          <cell r="G2038" t="str">
            <v>2020111</v>
          </cell>
          <cell r="H2038">
            <v>0</v>
          </cell>
          <cell r="I2038">
            <v>5000</v>
          </cell>
          <cell r="J2038">
            <v>0</v>
          </cell>
          <cell r="K2038">
            <v>5000</v>
          </cell>
          <cell r="L2038">
            <v>0</v>
          </cell>
          <cell r="M2038">
            <v>0</v>
          </cell>
          <cell r="N2038">
            <v>0</v>
          </cell>
          <cell r="O2038">
            <v>5000</v>
          </cell>
        </row>
        <row r="2039">
          <cell r="C2039">
            <v>221106204</v>
          </cell>
          <cell r="D2039" t="str">
            <v>10800221106204</v>
          </cell>
          <cell r="E2039" t="str">
            <v>LED切割制程项目优化</v>
          </cell>
          <cell r="F2039" t="str">
            <v>陈尚彦</v>
          </cell>
          <cell r="G2039" t="str">
            <v>2018022</v>
          </cell>
          <cell r="H2039">
            <v>0</v>
          </cell>
          <cell r="I2039">
            <v>5000</v>
          </cell>
          <cell r="J2039">
            <v>0</v>
          </cell>
          <cell r="K2039">
            <v>5000</v>
          </cell>
          <cell r="L2039">
            <v>0</v>
          </cell>
          <cell r="M2039">
            <v>0</v>
          </cell>
          <cell r="N2039">
            <v>0</v>
          </cell>
          <cell r="O2039">
            <v>5000</v>
          </cell>
        </row>
        <row r="2040">
          <cell r="C2040">
            <v>221106205</v>
          </cell>
          <cell r="D2040" t="str">
            <v>10800221106205</v>
          </cell>
          <cell r="E2040" t="str">
            <v>环境监测项目实训</v>
          </cell>
          <cell r="F2040" t="str">
            <v>曾燕艳</v>
          </cell>
          <cell r="G2040" t="str">
            <v>2012005</v>
          </cell>
          <cell r="H2040">
            <v>0</v>
          </cell>
          <cell r="I2040">
            <v>10000</v>
          </cell>
          <cell r="J2040">
            <v>0</v>
          </cell>
          <cell r="K2040">
            <v>10000</v>
          </cell>
          <cell r="L2040">
            <v>0</v>
          </cell>
          <cell r="M2040">
            <v>0</v>
          </cell>
          <cell r="N2040">
            <v>0</v>
          </cell>
          <cell r="O2040">
            <v>10000</v>
          </cell>
        </row>
        <row r="2041">
          <cell r="C2041">
            <v>221106206</v>
          </cell>
          <cell r="D2041" t="str">
            <v>10800221106206</v>
          </cell>
          <cell r="E2041" t="str">
            <v>机器人系统建模与仿真</v>
          </cell>
          <cell r="F2041" t="str">
            <v>张超</v>
          </cell>
          <cell r="G2041" t="str">
            <v>2018044</v>
          </cell>
          <cell r="H2041">
            <v>0</v>
          </cell>
          <cell r="I2041">
            <v>2000</v>
          </cell>
          <cell r="J2041">
            <v>1946.64</v>
          </cell>
          <cell r="K2041">
            <v>53.36</v>
          </cell>
          <cell r="L2041">
            <v>0</v>
          </cell>
          <cell r="M2041">
            <v>0</v>
          </cell>
          <cell r="N2041">
            <v>0</v>
          </cell>
          <cell r="O2041">
            <v>53.36</v>
          </cell>
        </row>
        <row r="2042">
          <cell r="C2042">
            <v>221106207</v>
          </cell>
          <cell r="D2042" t="str">
            <v>10800221106207</v>
          </cell>
          <cell r="E2042" t="str">
            <v>工程地质</v>
          </cell>
          <cell r="F2042" t="str">
            <v>潘美萍</v>
          </cell>
          <cell r="G2042" t="str">
            <v>2011021</v>
          </cell>
          <cell r="H2042">
            <v>0</v>
          </cell>
          <cell r="I2042">
            <v>7000</v>
          </cell>
          <cell r="J2042">
            <v>1719.94</v>
          </cell>
          <cell r="K2042">
            <v>5280.06</v>
          </cell>
          <cell r="L2042">
            <v>0</v>
          </cell>
          <cell r="M2042">
            <v>0</v>
          </cell>
          <cell r="N2042">
            <v>0</v>
          </cell>
          <cell r="O2042">
            <v>5280.06</v>
          </cell>
        </row>
        <row r="2043">
          <cell r="C2043">
            <v>221106208</v>
          </cell>
          <cell r="D2043" t="str">
            <v>10800221106208</v>
          </cell>
          <cell r="E2043" t="str">
            <v>工程制图</v>
          </cell>
          <cell r="F2043" t="str">
            <v>葛亚</v>
          </cell>
          <cell r="G2043" t="str">
            <v>2019069</v>
          </cell>
          <cell r="H2043">
            <v>0</v>
          </cell>
          <cell r="I2043">
            <v>9000</v>
          </cell>
          <cell r="J2043">
            <v>5794.15</v>
          </cell>
          <cell r="K2043">
            <v>3205.85</v>
          </cell>
          <cell r="L2043">
            <v>0</v>
          </cell>
          <cell r="M2043">
            <v>0</v>
          </cell>
          <cell r="N2043">
            <v>0</v>
          </cell>
          <cell r="O2043">
            <v>3205.85</v>
          </cell>
        </row>
        <row r="2044">
          <cell r="C2044">
            <v>221106209</v>
          </cell>
          <cell r="D2044" t="str">
            <v>10800221106209</v>
          </cell>
          <cell r="E2044" t="str">
            <v>《社会语言学》</v>
          </cell>
          <cell r="F2044" t="str">
            <v>张斌华</v>
          </cell>
          <cell r="G2044" t="str">
            <v>2006047</v>
          </cell>
          <cell r="H2044">
            <v>0</v>
          </cell>
          <cell r="I2044">
            <v>8000</v>
          </cell>
          <cell r="J2044">
            <v>0</v>
          </cell>
          <cell r="K2044">
            <v>8000</v>
          </cell>
          <cell r="L2044">
            <v>0</v>
          </cell>
          <cell r="M2044">
            <v>0</v>
          </cell>
          <cell r="N2044">
            <v>0</v>
          </cell>
          <cell r="O2044">
            <v>8000</v>
          </cell>
        </row>
        <row r="2045">
          <cell r="C2045">
            <v>221108</v>
          </cell>
          <cell r="D2045" t="str">
            <v>10800221108</v>
          </cell>
          <cell r="E2045" t="str">
            <v>创新强校配套项目经费</v>
          </cell>
          <cell r="F2045" t="str">
            <v>王红成</v>
          </cell>
          <cell r="G2045" t="str">
            <v>2007023</v>
          </cell>
          <cell r="H2045">
            <v>0</v>
          </cell>
          <cell r="I2045">
            <v>6000</v>
          </cell>
          <cell r="J2045">
            <v>0</v>
          </cell>
          <cell r="K2045">
            <v>6000</v>
          </cell>
          <cell r="L2045">
            <v>60000</v>
          </cell>
          <cell r="M2045">
            <v>0</v>
          </cell>
          <cell r="N2045">
            <v>0</v>
          </cell>
          <cell r="O2045">
            <v>6000</v>
          </cell>
        </row>
        <row r="2046">
          <cell r="C2046">
            <v>221108003</v>
          </cell>
          <cell r="D2046" t="str">
            <v>10800221108003</v>
          </cell>
          <cell r="E2046" t="str">
            <v>基于新工科背景与OBE理念的土木工程专业</v>
          </cell>
          <cell r="F2046" t="str">
            <v>艾心荧</v>
          </cell>
          <cell r="G2046" t="str">
            <v>2015010</v>
          </cell>
          <cell r="H2046">
            <v>0</v>
          </cell>
          <cell r="I2046">
            <v>0</v>
          </cell>
          <cell r="J2046">
            <v>0</v>
          </cell>
          <cell r="K2046">
            <v>0</v>
          </cell>
          <cell r="L2046">
            <v>0</v>
          </cell>
          <cell r="M2046">
            <v>0</v>
          </cell>
          <cell r="N2046">
            <v>0</v>
          </cell>
          <cell r="O2046">
            <v>0</v>
          </cell>
        </row>
        <row r="2047">
          <cell r="C2047">
            <v>221108010</v>
          </cell>
          <cell r="D2047" t="str">
            <v>10800221108010</v>
          </cell>
          <cell r="E2047" t="str">
            <v>基于SPOC的教育学课程混合式教学模式研</v>
          </cell>
          <cell r="F2047" t="str">
            <v>黎婉勤</v>
          </cell>
          <cell r="G2047" t="str">
            <v>2004052</v>
          </cell>
          <cell r="H2047">
            <v>0</v>
          </cell>
          <cell r="I2047">
            <v>0</v>
          </cell>
          <cell r="J2047">
            <v>0</v>
          </cell>
          <cell r="K2047">
            <v>0</v>
          </cell>
          <cell r="L2047">
            <v>0</v>
          </cell>
          <cell r="M2047">
            <v>0</v>
          </cell>
          <cell r="N2047">
            <v>0</v>
          </cell>
          <cell r="O2047">
            <v>0</v>
          </cell>
        </row>
        <row r="2048">
          <cell r="C2048">
            <v>221108011</v>
          </cell>
          <cell r="D2048" t="str">
            <v>10800221108011</v>
          </cell>
          <cell r="E2048" t="str">
            <v>新工科背景下深化产教融合聚焦智能制造现代</v>
          </cell>
          <cell r="F2048" t="str">
            <v>任斌</v>
          </cell>
          <cell r="G2048" t="str">
            <v>2003008</v>
          </cell>
          <cell r="H2048">
            <v>0</v>
          </cell>
          <cell r="I2048">
            <v>0</v>
          </cell>
          <cell r="J2048">
            <v>0</v>
          </cell>
          <cell r="K2048">
            <v>0</v>
          </cell>
          <cell r="L2048">
            <v>0</v>
          </cell>
          <cell r="M2048">
            <v>0</v>
          </cell>
          <cell r="N2048">
            <v>0</v>
          </cell>
          <cell r="O2048">
            <v>0</v>
          </cell>
        </row>
        <row r="2049">
          <cell r="C2049">
            <v>221108012</v>
          </cell>
          <cell r="D2049" t="str">
            <v>10800221108012</v>
          </cell>
          <cell r="E2049" t="str">
            <v>新工科现代产业学院内涵建设研究与实践</v>
          </cell>
          <cell r="F2049" t="str">
            <v>黄彬</v>
          </cell>
          <cell r="G2049" t="str">
            <v>2012012</v>
          </cell>
          <cell r="H2049">
            <v>0</v>
          </cell>
          <cell r="I2049">
            <v>0</v>
          </cell>
          <cell r="J2049">
            <v>0</v>
          </cell>
          <cell r="K2049">
            <v>0</v>
          </cell>
          <cell r="L2049">
            <v>0</v>
          </cell>
          <cell r="M2049">
            <v>0</v>
          </cell>
          <cell r="N2049">
            <v>0</v>
          </cell>
          <cell r="O2049">
            <v>0</v>
          </cell>
        </row>
        <row r="2050">
          <cell r="C2050">
            <v>221108013</v>
          </cell>
          <cell r="D2050" t="str">
            <v>10800221108013</v>
          </cell>
          <cell r="E2050" t="str">
            <v>面向东莞地区材料创新高地需求的地方高校新</v>
          </cell>
          <cell r="F2050" t="str">
            <v>陈德良</v>
          </cell>
          <cell r="G2050" t="str">
            <v>2016812</v>
          </cell>
          <cell r="H2050">
            <v>0</v>
          </cell>
          <cell r="I2050">
            <v>0</v>
          </cell>
          <cell r="J2050">
            <v>0</v>
          </cell>
          <cell r="K2050">
            <v>0</v>
          </cell>
          <cell r="L2050">
            <v>0</v>
          </cell>
          <cell r="M2050">
            <v>0</v>
          </cell>
          <cell r="N2050">
            <v>0</v>
          </cell>
          <cell r="O2050">
            <v>0</v>
          </cell>
        </row>
        <row r="2051">
          <cell r="C2051">
            <v>221108014</v>
          </cell>
          <cell r="D2051" t="str">
            <v>10800221108014</v>
          </cell>
          <cell r="E2051" t="str">
            <v>实训实习就业一体化的软件类人才联合培养-</v>
          </cell>
          <cell r="F2051" t="str">
            <v>刘文果</v>
          </cell>
          <cell r="G2051" t="str">
            <v>2016029</v>
          </cell>
          <cell r="H2051">
            <v>0</v>
          </cell>
          <cell r="I2051">
            <v>0</v>
          </cell>
          <cell r="J2051">
            <v>0</v>
          </cell>
          <cell r="K2051">
            <v>0</v>
          </cell>
          <cell r="L2051">
            <v>0</v>
          </cell>
          <cell r="M2051">
            <v>0</v>
          </cell>
          <cell r="N2051">
            <v>0</v>
          </cell>
          <cell r="O2051">
            <v>0</v>
          </cell>
        </row>
        <row r="2052">
          <cell r="C2052">
            <v>221108015</v>
          </cell>
          <cell r="D2052" t="str">
            <v>10800221108015</v>
          </cell>
          <cell r="E2052" t="str">
            <v>新文科建设的场域资源利用：以广泛文化参与</v>
          </cell>
          <cell r="F2052" t="str">
            <v>田根胜</v>
          </cell>
          <cell r="G2052" t="str">
            <v>1993043</v>
          </cell>
          <cell r="H2052">
            <v>0</v>
          </cell>
          <cell r="I2052">
            <v>0</v>
          </cell>
          <cell r="J2052">
            <v>0</v>
          </cell>
          <cell r="K2052">
            <v>0</v>
          </cell>
          <cell r="L2052">
            <v>0</v>
          </cell>
          <cell r="M2052">
            <v>0</v>
          </cell>
          <cell r="N2052">
            <v>0</v>
          </cell>
          <cell r="O2052">
            <v>0</v>
          </cell>
        </row>
        <row r="2053">
          <cell r="C2053">
            <v>221108016</v>
          </cell>
          <cell r="D2053" t="str">
            <v>10800221108016</v>
          </cell>
          <cell r="E2053" t="str">
            <v>工程招投标与合同管理</v>
          </cell>
          <cell r="F2053" t="str">
            <v>孙璨</v>
          </cell>
          <cell r="G2053" t="str">
            <v>2011018</v>
          </cell>
          <cell r="H2053">
            <v>0</v>
          </cell>
          <cell r="I2053">
            <v>0</v>
          </cell>
          <cell r="J2053">
            <v>0</v>
          </cell>
          <cell r="K2053">
            <v>0</v>
          </cell>
          <cell r="L2053">
            <v>0</v>
          </cell>
          <cell r="M2053">
            <v>0</v>
          </cell>
          <cell r="N2053">
            <v>0</v>
          </cell>
          <cell r="O2053">
            <v>0</v>
          </cell>
        </row>
        <row r="2054">
          <cell r="C2054">
            <v>221108017</v>
          </cell>
          <cell r="D2054" t="str">
            <v>10800221108017</v>
          </cell>
          <cell r="E2054" t="str">
            <v>知识产权法（微课群）</v>
          </cell>
          <cell r="F2054" t="str">
            <v>龚红兵</v>
          </cell>
          <cell r="G2054" t="str">
            <v>2007054</v>
          </cell>
          <cell r="H2054">
            <v>0</v>
          </cell>
          <cell r="I2054">
            <v>0</v>
          </cell>
          <cell r="J2054">
            <v>0</v>
          </cell>
          <cell r="K2054">
            <v>0</v>
          </cell>
          <cell r="L2054">
            <v>0</v>
          </cell>
          <cell r="M2054">
            <v>0</v>
          </cell>
          <cell r="N2054">
            <v>0</v>
          </cell>
          <cell r="O2054">
            <v>0</v>
          </cell>
        </row>
        <row r="2055">
          <cell r="C2055">
            <v>221108018</v>
          </cell>
          <cell r="D2055" t="str">
            <v>10800221108018</v>
          </cell>
          <cell r="E2055" t="str">
            <v>东莞报业传媒集团传媒文化校外实践教学基地</v>
          </cell>
          <cell r="F2055" t="str">
            <v>戴姝英</v>
          </cell>
          <cell r="G2055" t="str">
            <v>2007020</v>
          </cell>
          <cell r="H2055">
            <v>0</v>
          </cell>
          <cell r="I2055">
            <v>0</v>
          </cell>
          <cell r="J2055">
            <v>0</v>
          </cell>
          <cell r="K2055">
            <v>0</v>
          </cell>
          <cell r="L2055">
            <v>0</v>
          </cell>
          <cell r="M2055">
            <v>0</v>
          </cell>
          <cell r="N2055">
            <v>0</v>
          </cell>
          <cell r="O2055">
            <v>0</v>
          </cell>
        </row>
        <row r="2056">
          <cell r="C2056">
            <v>221108019</v>
          </cell>
          <cell r="D2056" t="str">
            <v>10800221108019</v>
          </cell>
          <cell r="E2056" t="str">
            <v>东莞理工学院-广东华坤建设集团有限公司-</v>
          </cell>
          <cell r="F2056" t="str">
            <v>孙成访</v>
          </cell>
          <cell r="G2056" t="str">
            <v>2006002</v>
          </cell>
          <cell r="H2056">
            <v>0</v>
          </cell>
          <cell r="I2056">
            <v>0</v>
          </cell>
          <cell r="J2056">
            <v>0</v>
          </cell>
          <cell r="K2056">
            <v>0</v>
          </cell>
          <cell r="L2056">
            <v>0</v>
          </cell>
          <cell r="M2056">
            <v>0</v>
          </cell>
          <cell r="N2056">
            <v>0</v>
          </cell>
          <cell r="O2056">
            <v>0</v>
          </cell>
        </row>
        <row r="2057">
          <cell r="C2057">
            <v>221108021</v>
          </cell>
          <cell r="D2057" t="str">
            <v>10800221108021</v>
          </cell>
          <cell r="E2057" t="str">
            <v>工程材料及成型技术教学团队</v>
          </cell>
          <cell r="F2057" t="str">
            <v>孙振忠</v>
          </cell>
          <cell r="G2057" t="str">
            <v>2006080</v>
          </cell>
          <cell r="H2057">
            <v>0</v>
          </cell>
          <cell r="I2057">
            <v>0</v>
          </cell>
          <cell r="J2057">
            <v>0</v>
          </cell>
          <cell r="K2057">
            <v>0</v>
          </cell>
          <cell r="L2057">
            <v>0</v>
          </cell>
          <cell r="M2057">
            <v>0</v>
          </cell>
          <cell r="N2057">
            <v>0</v>
          </cell>
          <cell r="O2057">
            <v>0</v>
          </cell>
        </row>
        <row r="2058">
          <cell r="C2058">
            <v>221108022</v>
          </cell>
          <cell r="D2058" t="str">
            <v>10800221108022</v>
          </cell>
          <cell r="E2058" t="str">
            <v>化学化工教学团队</v>
          </cell>
          <cell r="F2058" t="str">
            <v>邵友元</v>
          </cell>
          <cell r="G2058" t="str">
            <v>2007039</v>
          </cell>
          <cell r="H2058">
            <v>0</v>
          </cell>
          <cell r="I2058">
            <v>0</v>
          </cell>
          <cell r="J2058">
            <v>0</v>
          </cell>
          <cell r="K2058">
            <v>0</v>
          </cell>
          <cell r="L2058">
            <v>0</v>
          </cell>
          <cell r="M2058">
            <v>0</v>
          </cell>
          <cell r="N2058">
            <v>0</v>
          </cell>
          <cell r="O2058">
            <v>0</v>
          </cell>
        </row>
        <row r="2059">
          <cell r="C2059">
            <v>221108023</v>
          </cell>
          <cell r="D2059" t="str">
            <v>10800221108023</v>
          </cell>
          <cell r="E2059" t="str">
            <v>软件工程</v>
          </cell>
          <cell r="F2059" t="str">
            <v>殷建平</v>
          </cell>
          <cell r="G2059" t="str">
            <v>2017829</v>
          </cell>
          <cell r="H2059">
            <v>0</v>
          </cell>
          <cell r="I2059">
            <v>0</v>
          </cell>
          <cell r="J2059">
            <v>0</v>
          </cell>
          <cell r="K2059">
            <v>0</v>
          </cell>
          <cell r="L2059">
            <v>0</v>
          </cell>
          <cell r="M2059">
            <v>0</v>
          </cell>
          <cell r="N2059">
            <v>0</v>
          </cell>
          <cell r="O2059">
            <v>0</v>
          </cell>
        </row>
        <row r="2060">
          <cell r="C2060">
            <v>221108024</v>
          </cell>
          <cell r="D2060" t="str">
            <v>10800221108024</v>
          </cell>
          <cell r="E2060" t="str">
            <v>面向培养卓越工程师的《机械设计》混合式教</v>
          </cell>
          <cell r="F2060" t="str">
            <v>梁经伦</v>
          </cell>
          <cell r="G2060" t="str">
            <v>2013029</v>
          </cell>
          <cell r="H2060">
            <v>0</v>
          </cell>
          <cell r="I2060">
            <v>0</v>
          </cell>
          <cell r="J2060">
            <v>0</v>
          </cell>
          <cell r="K2060">
            <v>0</v>
          </cell>
          <cell r="L2060">
            <v>0</v>
          </cell>
          <cell r="M2060">
            <v>0</v>
          </cell>
          <cell r="N2060">
            <v>0</v>
          </cell>
          <cell r="O2060">
            <v>0</v>
          </cell>
        </row>
        <row r="2061">
          <cell r="C2061">
            <v>221108025</v>
          </cell>
          <cell r="D2061" t="str">
            <v>10800221108025</v>
          </cell>
          <cell r="E2061" t="str">
            <v>工业机器人双语模块化系统教学研究</v>
          </cell>
          <cell r="F2061" t="str">
            <v>谭华</v>
          </cell>
          <cell r="G2061" t="str">
            <v>2018029</v>
          </cell>
          <cell r="H2061">
            <v>0</v>
          </cell>
          <cell r="I2061">
            <v>0</v>
          </cell>
          <cell r="J2061">
            <v>0</v>
          </cell>
          <cell r="K2061">
            <v>0</v>
          </cell>
          <cell r="L2061">
            <v>0</v>
          </cell>
          <cell r="M2061">
            <v>0</v>
          </cell>
          <cell r="N2061">
            <v>0</v>
          </cell>
          <cell r="O2061">
            <v>0</v>
          </cell>
        </row>
        <row r="2062">
          <cell r="C2062">
            <v>221108026</v>
          </cell>
          <cell r="D2062" t="str">
            <v>10800221108026</v>
          </cell>
          <cell r="E2062" t="str">
            <v>新工科背景下《材料研究与测试方法》课程教</v>
          </cell>
          <cell r="F2062" t="str">
            <v>党海峰</v>
          </cell>
          <cell r="G2062" t="str">
            <v>2014009</v>
          </cell>
          <cell r="H2062">
            <v>0</v>
          </cell>
          <cell r="I2062">
            <v>0</v>
          </cell>
          <cell r="J2062">
            <v>0</v>
          </cell>
          <cell r="K2062">
            <v>0</v>
          </cell>
          <cell r="L2062">
            <v>0</v>
          </cell>
          <cell r="M2062">
            <v>0</v>
          </cell>
          <cell r="N2062">
            <v>0</v>
          </cell>
          <cell r="O2062">
            <v>0</v>
          </cell>
        </row>
        <row r="2063">
          <cell r="C2063">
            <v>221108027</v>
          </cell>
          <cell r="D2063" t="str">
            <v>10800221108027</v>
          </cell>
          <cell r="E2063" t="str">
            <v>马克思主义“看家本领”教育研究</v>
          </cell>
          <cell r="F2063" t="str">
            <v>朱诗勇</v>
          </cell>
          <cell r="G2063" t="str">
            <v>2017165</v>
          </cell>
          <cell r="H2063">
            <v>0</v>
          </cell>
          <cell r="I2063">
            <v>0</v>
          </cell>
          <cell r="J2063">
            <v>0</v>
          </cell>
          <cell r="K2063">
            <v>0</v>
          </cell>
          <cell r="L2063">
            <v>0</v>
          </cell>
          <cell r="M2063">
            <v>0</v>
          </cell>
          <cell r="N2063">
            <v>0</v>
          </cell>
          <cell r="O2063">
            <v>0</v>
          </cell>
        </row>
        <row r="2064">
          <cell r="C2064">
            <v>221108028</v>
          </cell>
          <cell r="D2064" t="str">
            <v>10800221108028</v>
          </cell>
          <cell r="E2064" t="str">
            <v>师范专业认证背景下教育实践课程与专业课程</v>
          </cell>
          <cell r="F2064" t="str">
            <v>谢伟红</v>
          </cell>
          <cell r="G2064" t="str">
            <v>2003050</v>
          </cell>
          <cell r="H2064">
            <v>0</v>
          </cell>
          <cell r="I2064">
            <v>0</v>
          </cell>
          <cell r="J2064">
            <v>0</v>
          </cell>
          <cell r="K2064">
            <v>0</v>
          </cell>
          <cell r="L2064">
            <v>0</v>
          </cell>
          <cell r="M2064">
            <v>0</v>
          </cell>
          <cell r="N2064">
            <v>0</v>
          </cell>
          <cell r="O2064">
            <v>0</v>
          </cell>
        </row>
        <row r="2065">
          <cell r="C2065">
            <v>221108029</v>
          </cell>
          <cell r="D2065" t="str">
            <v>10800221108029</v>
          </cell>
          <cell r="E2065" t="str">
            <v>课程思政理念下的线上线下混合式一流课程教</v>
          </cell>
          <cell r="F2065" t="str">
            <v>张放</v>
          </cell>
          <cell r="G2065" t="str">
            <v>2004033</v>
          </cell>
          <cell r="H2065">
            <v>0</v>
          </cell>
          <cell r="I2065">
            <v>0</v>
          </cell>
          <cell r="J2065">
            <v>0</v>
          </cell>
          <cell r="K2065">
            <v>0</v>
          </cell>
          <cell r="L2065">
            <v>0</v>
          </cell>
          <cell r="M2065">
            <v>0</v>
          </cell>
          <cell r="N2065">
            <v>0</v>
          </cell>
          <cell r="O2065">
            <v>0</v>
          </cell>
        </row>
        <row r="2066">
          <cell r="C2066">
            <v>221108030</v>
          </cell>
          <cell r="D2066" t="str">
            <v>10800221108030</v>
          </cell>
          <cell r="E2066" t="str">
            <v>基于微信支持的经管类课程翻转课堂教学模式</v>
          </cell>
          <cell r="F2066" t="str">
            <v>刘锦芳</v>
          </cell>
          <cell r="G2066" t="str">
            <v>2017112</v>
          </cell>
          <cell r="H2066">
            <v>0</v>
          </cell>
          <cell r="I2066">
            <v>0</v>
          </cell>
          <cell r="J2066">
            <v>0</v>
          </cell>
          <cell r="K2066">
            <v>0</v>
          </cell>
          <cell r="L2066">
            <v>0</v>
          </cell>
          <cell r="M2066">
            <v>0</v>
          </cell>
          <cell r="N2066">
            <v>0</v>
          </cell>
          <cell r="O2066">
            <v>0</v>
          </cell>
        </row>
        <row r="2067">
          <cell r="C2067">
            <v>221108031</v>
          </cell>
          <cell r="D2067" t="str">
            <v>10800221108031</v>
          </cell>
          <cell r="E2067" t="str">
            <v>一流专业建设背景下电磁场与电磁波课程改革</v>
          </cell>
          <cell r="F2067" t="str">
            <v>江小敏</v>
          </cell>
          <cell r="G2067" t="str">
            <v>2013035</v>
          </cell>
          <cell r="H2067">
            <v>0</v>
          </cell>
          <cell r="I2067">
            <v>0</v>
          </cell>
          <cell r="J2067">
            <v>0</v>
          </cell>
          <cell r="K2067">
            <v>0</v>
          </cell>
          <cell r="L2067">
            <v>0</v>
          </cell>
          <cell r="M2067">
            <v>0</v>
          </cell>
          <cell r="N2067">
            <v>0</v>
          </cell>
          <cell r="O2067">
            <v>0</v>
          </cell>
        </row>
        <row r="2068">
          <cell r="C2068">
            <v>221108032</v>
          </cell>
          <cell r="D2068" t="str">
            <v>10800221108032</v>
          </cell>
          <cell r="E2068" t="str">
            <v>基于SPOC的《算法与数据结构》课程混合</v>
          </cell>
          <cell r="F2068" t="str">
            <v>周坤晓</v>
          </cell>
          <cell r="G2068" t="str">
            <v>2013002</v>
          </cell>
          <cell r="H2068">
            <v>0</v>
          </cell>
          <cell r="I2068">
            <v>0</v>
          </cell>
          <cell r="J2068">
            <v>0</v>
          </cell>
          <cell r="K2068">
            <v>0</v>
          </cell>
          <cell r="L2068">
            <v>0</v>
          </cell>
          <cell r="M2068">
            <v>0</v>
          </cell>
          <cell r="N2068">
            <v>0</v>
          </cell>
          <cell r="O2068">
            <v>0</v>
          </cell>
        </row>
        <row r="2069">
          <cell r="C2069">
            <v>221108033</v>
          </cell>
          <cell r="D2069" t="str">
            <v>10800221108033</v>
          </cell>
          <cell r="E2069" t="str">
            <v>计算机系统基础课程混合教学中线上线下教学</v>
          </cell>
          <cell r="F2069" t="str">
            <v>肖慧娟</v>
          </cell>
          <cell r="G2069" t="str">
            <v>1999005</v>
          </cell>
          <cell r="H2069">
            <v>0</v>
          </cell>
          <cell r="I2069">
            <v>0</v>
          </cell>
          <cell r="J2069">
            <v>0</v>
          </cell>
          <cell r="K2069">
            <v>0</v>
          </cell>
          <cell r="L2069">
            <v>0</v>
          </cell>
          <cell r="M2069">
            <v>0</v>
          </cell>
          <cell r="N2069">
            <v>0</v>
          </cell>
          <cell r="O2069">
            <v>0</v>
          </cell>
        </row>
        <row r="2070">
          <cell r="C2070">
            <v>221108034</v>
          </cell>
          <cell r="D2070" t="str">
            <v>10800221108034</v>
          </cell>
          <cell r="E2070" t="str">
            <v>深化“科教+产教”双融合，促进能源与动力</v>
          </cell>
          <cell r="F2070" t="str">
            <v>陈佰满</v>
          </cell>
          <cell r="G2070" t="str">
            <v>2013013</v>
          </cell>
          <cell r="H2070">
            <v>0</v>
          </cell>
          <cell r="I2070">
            <v>0</v>
          </cell>
          <cell r="J2070">
            <v>0</v>
          </cell>
          <cell r="K2070">
            <v>0</v>
          </cell>
          <cell r="L2070">
            <v>0</v>
          </cell>
          <cell r="M2070">
            <v>0</v>
          </cell>
          <cell r="N2070">
            <v>0</v>
          </cell>
          <cell r="O2070">
            <v>0</v>
          </cell>
        </row>
        <row r="2071">
          <cell r="C2071">
            <v>221108035</v>
          </cell>
          <cell r="D2071" t="str">
            <v>10800221108035</v>
          </cell>
          <cell r="E2071" t="str">
            <v>社会工作职业能力培养的实践研究</v>
          </cell>
          <cell r="F2071" t="str">
            <v>成伟</v>
          </cell>
          <cell r="G2071" t="str">
            <v>2013044</v>
          </cell>
          <cell r="H2071">
            <v>0</v>
          </cell>
          <cell r="I2071">
            <v>0</v>
          </cell>
          <cell r="J2071">
            <v>0</v>
          </cell>
          <cell r="K2071">
            <v>0</v>
          </cell>
          <cell r="L2071">
            <v>0</v>
          </cell>
          <cell r="M2071">
            <v>0</v>
          </cell>
          <cell r="N2071">
            <v>0</v>
          </cell>
          <cell r="O2071">
            <v>0</v>
          </cell>
        </row>
        <row r="2072">
          <cell r="C2072">
            <v>221108036</v>
          </cell>
          <cell r="D2072" t="str">
            <v>10800221108036</v>
          </cell>
          <cell r="E2072" t="str">
            <v>东莞理工学院先进制造学院（长安）校企合作</v>
          </cell>
          <cell r="F2072" t="str">
            <v>黄辉宇</v>
          </cell>
          <cell r="G2072" t="str">
            <v>2006078</v>
          </cell>
          <cell r="H2072">
            <v>0</v>
          </cell>
          <cell r="I2072">
            <v>0</v>
          </cell>
          <cell r="J2072">
            <v>0</v>
          </cell>
          <cell r="K2072">
            <v>0</v>
          </cell>
          <cell r="L2072">
            <v>0</v>
          </cell>
          <cell r="M2072">
            <v>0</v>
          </cell>
          <cell r="N2072">
            <v>0</v>
          </cell>
          <cell r="O2072">
            <v>0</v>
          </cell>
        </row>
        <row r="2073">
          <cell r="C2073">
            <v>221108037</v>
          </cell>
          <cell r="D2073" t="str">
            <v>10800221108037</v>
          </cell>
          <cell r="E2073" t="str">
            <v>BIM建筑信息技术科产教深度融合的路径探</v>
          </cell>
          <cell r="F2073" t="str">
            <v>王晓璐</v>
          </cell>
          <cell r="G2073" t="str">
            <v>2016004</v>
          </cell>
          <cell r="H2073">
            <v>0</v>
          </cell>
          <cell r="I2073">
            <v>0</v>
          </cell>
          <cell r="J2073">
            <v>0</v>
          </cell>
          <cell r="K2073">
            <v>0</v>
          </cell>
          <cell r="L2073">
            <v>0</v>
          </cell>
          <cell r="M2073">
            <v>0</v>
          </cell>
          <cell r="N2073">
            <v>0</v>
          </cell>
          <cell r="O2073">
            <v>0</v>
          </cell>
        </row>
        <row r="2074">
          <cell r="C2074">
            <v>221108038</v>
          </cell>
          <cell r="D2074" t="str">
            <v>10800221108038</v>
          </cell>
          <cell r="E2074" t="str">
            <v>东莞理工学院协鑫安全检测大学生实践教学</v>
          </cell>
          <cell r="F2074" t="str">
            <v>李衍亮</v>
          </cell>
          <cell r="G2074" t="str">
            <v>2017075</v>
          </cell>
          <cell r="H2074">
            <v>0</v>
          </cell>
          <cell r="I2074">
            <v>0</v>
          </cell>
          <cell r="J2074">
            <v>0</v>
          </cell>
          <cell r="K2074">
            <v>0</v>
          </cell>
          <cell r="L2074">
            <v>0</v>
          </cell>
          <cell r="M2074">
            <v>0</v>
          </cell>
          <cell r="N2074">
            <v>0</v>
          </cell>
          <cell r="O2074">
            <v>0</v>
          </cell>
        </row>
        <row r="2075">
          <cell r="C2075">
            <v>221108039</v>
          </cell>
          <cell r="D2075" t="str">
            <v>10800221108039</v>
          </cell>
          <cell r="E2075" t="str">
            <v>东莞理工学院-大众社会工作服务中心社会工</v>
          </cell>
          <cell r="F2075" t="str">
            <v>张燕婷</v>
          </cell>
          <cell r="G2075" t="str">
            <v>2009038</v>
          </cell>
          <cell r="H2075">
            <v>0</v>
          </cell>
          <cell r="I2075">
            <v>0</v>
          </cell>
          <cell r="J2075">
            <v>0</v>
          </cell>
          <cell r="K2075">
            <v>0</v>
          </cell>
          <cell r="L2075">
            <v>0</v>
          </cell>
          <cell r="M2075">
            <v>0</v>
          </cell>
          <cell r="N2075">
            <v>0</v>
          </cell>
          <cell r="O2075">
            <v>0</v>
          </cell>
        </row>
        <row r="2076">
          <cell r="C2076">
            <v>221108040</v>
          </cell>
          <cell r="D2076" t="str">
            <v>10800221108040</v>
          </cell>
          <cell r="E2076" t="str">
            <v>东莞理工—广东农信金融软件测试实践基地</v>
          </cell>
          <cell r="F2076" t="str">
            <v>刘文果</v>
          </cell>
          <cell r="G2076" t="str">
            <v>2016029</v>
          </cell>
          <cell r="H2076">
            <v>0</v>
          </cell>
          <cell r="I2076">
            <v>0</v>
          </cell>
          <cell r="J2076">
            <v>0</v>
          </cell>
          <cell r="K2076">
            <v>0</v>
          </cell>
          <cell r="L2076">
            <v>0</v>
          </cell>
          <cell r="M2076">
            <v>0</v>
          </cell>
          <cell r="N2076">
            <v>0</v>
          </cell>
          <cell r="O2076">
            <v>0</v>
          </cell>
        </row>
        <row r="2077">
          <cell r="C2077">
            <v>221108041</v>
          </cell>
          <cell r="D2077" t="str">
            <v>10800221108041</v>
          </cell>
          <cell r="E2077" t="str">
            <v>工程力学教学团队</v>
          </cell>
          <cell r="F2077" t="str">
            <v>马宏伟</v>
          </cell>
          <cell r="G2077" t="str">
            <v>2016008</v>
          </cell>
          <cell r="H2077">
            <v>0</v>
          </cell>
          <cell r="I2077">
            <v>0</v>
          </cell>
          <cell r="J2077">
            <v>0</v>
          </cell>
          <cell r="K2077">
            <v>0</v>
          </cell>
          <cell r="L2077">
            <v>0</v>
          </cell>
          <cell r="M2077">
            <v>0</v>
          </cell>
          <cell r="N2077">
            <v>0</v>
          </cell>
          <cell r="O2077">
            <v>0</v>
          </cell>
        </row>
        <row r="2078">
          <cell r="C2078">
            <v>221108042</v>
          </cell>
          <cell r="D2078" t="str">
            <v>10800221108042</v>
          </cell>
          <cell r="E2078" t="str">
            <v>建筑信息化智慧仿真实验教学示范中心</v>
          </cell>
          <cell r="F2078" t="str">
            <v>郑愚</v>
          </cell>
          <cell r="G2078" t="str">
            <v>2008004</v>
          </cell>
          <cell r="H2078">
            <v>0</v>
          </cell>
          <cell r="I2078">
            <v>0</v>
          </cell>
          <cell r="J2078">
            <v>0</v>
          </cell>
          <cell r="K2078">
            <v>0</v>
          </cell>
          <cell r="L2078">
            <v>0</v>
          </cell>
          <cell r="M2078">
            <v>0</v>
          </cell>
          <cell r="N2078">
            <v>0</v>
          </cell>
          <cell r="O2078">
            <v>0</v>
          </cell>
        </row>
        <row r="2079">
          <cell r="C2079">
            <v>221108043</v>
          </cell>
          <cell r="D2079" t="str">
            <v>10800221108043</v>
          </cell>
          <cell r="E2079" t="str">
            <v>数字电子技术</v>
          </cell>
          <cell r="F2079" t="str">
            <v>丁文霞</v>
          </cell>
          <cell r="G2079" t="str">
            <v>2018017</v>
          </cell>
          <cell r="H2079">
            <v>0</v>
          </cell>
          <cell r="I2079">
            <v>0</v>
          </cell>
          <cell r="J2079">
            <v>0</v>
          </cell>
          <cell r="K2079">
            <v>0</v>
          </cell>
          <cell r="L2079">
            <v>0</v>
          </cell>
          <cell r="M2079">
            <v>0</v>
          </cell>
          <cell r="N2079">
            <v>0</v>
          </cell>
          <cell r="O2079">
            <v>0</v>
          </cell>
        </row>
        <row r="2080">
          <cell r="C2080">
            <v>221108044</v>
          </cell>
          <cell r="D2080" t="str">
            <v>10800221108044</v>
          </cell>
          <cell r="E2080" t="str">
            <v>自动化</v>
          </cell>
          <cell r="F2080" t="str">
            <v>任斌</v>
          </cell>
          <cell r="G2080" t="str">
            <v>2003008</v>
          </cell>
          <cell r="H2080">
            <v>0</v>
          </cell>
          <cell r="I2080">
            <v>0</v>
          </cell>
          <cell r="J2080">
            <v>0</v>
          </cell>
          <cell r="K2080">
            <v>0</v>
          </cell>
          <cell r="L2080">
            <v>0</v>
          </cell>
          <cell r="M2080">
            <v>0</v>
          </cell>
          <cell r="N2080">
            <v>0</v>
          </cell>
          <cell r="O2080">
            <v>0</v>
          </cell>
        </row>
        <row r="2081">
          <cell r="C2081">
            <v>221108045</v>
          </cell>
          <cell r="D2081" t="str">
            <v>10800221108045</v>
          </cell>
          <cell r="E2081" t="str">
            <v>高分子材料与工程</v>
          </cell>
          <cell r="F2081" t="str">
            <v>吴文剑</v>
          </cell>
          <cell r="G2081" t="str">
            <v>2015004</v>
          </cell>
          <cell r="H2081">
            <v>0</v>
          </cell>
          <cell r="I2081">
            <v>0</v>
          </cell>
          <cell r="J2081">
            <v>0</v>
          </cell>
          <cell r="K2081">
            <v>0</v>
          </cell>
          <cell r="L2081">
            <v>0</v>
          </cell>
          <cell r="M2081">
            <v>0</v>
          </cell>
          <cell r="N2081">
            <v>0</v>
          </cell>
          <cell r="O2081">
            <v>0</v>
          </cell>
        </row>
        <row r="2082">
          <cell r="C2082">
            <v>221108046</v>
          </cell>
          <cell r="D2082" t="str">
            <v>10800221108046</v>
          </cell>
          <cell r="E2082" t="str">
            <v>基础力学虚拟教研室</v>
          </cell>
          <cell r="F2082" t="str">
            <v>马宏伟</v>
          </cell>
          <cell r="G2082" t="str">
            <v>2016008</v>
          </cell>
          <cell r="H2082">
            <v>0</v>
          </cell>
          <cell r="I2082">
            <v>0</v>
          </cell>
          <cell r="J2082">
            <v>0</v>
          </cell>
          <cell r="K2082">
            <v>0</v>
          </cell>
          <cell r="L2082">
            <v>0</v>
          </cell>
          <cell r="M2082">
            <v>0</v>
          </cell>
          <cell r="N2082">
            <v>0</v>
          </cell>
          <cell r="O2082">
            <v>0</v>
          </cell>
        </row>
        <row r="2083">
          <cell r="C2083">
            <v>221108047</v>
          </cell>
          <cell r="D2083" t="str">
            <v>10800221108047</v>
          </cell>
          <cell r="E2083" t="str">
            <v>东莞理工学院-广东生益科技股份有限公司</v>
          </cell>
          <cell r="F2083" t="str">
            <v>陈德良</v>
          </cell>
          <cell r="G2083" t="str">
            <v>2016812</v>
          </cell>
          <cell r="H2083">
            <v>0</v>
          </cell>
          <cell r="I2083">
            <v>0</v>
          </cell>
          <cell r="J2083">
            <v>0</v>
          </cell>
          <cell r="K2083">
            <v>0</v>
          </cell>
          <cell r="L2083">
            <v>0</v>
          </cell>
          <cell r="M2083">
            <v>0</v>
          </cell>
          <cell r="N2083">
            <v>0</v>
          </cell>
          <cell r="O2083">
            <v>0</v>
          </cell>
        </row>
        <row r="2084">
          <cell r="C2084">
            <v>221108048</v>
          </cell>
          <cell r="D2084" t="str">
            <v>10800221108048</v>
          </cell>
          <cell r="E2084" t="str">
            <v>集成电路设计应用型人才培养计划</v>
          </cell>
          <cell r="F2084" t="str">
            <v>卢贵主</v>
          </cell>
          <cell r="G2084" t="str">
            <v>2006007</v>
          </cell>
          <cell r="H2084">
            <v>0</v>
          </cell>
          <cell r="I2084">
            <v>0</v>
          </cell>
          <cell r="J2084">
            <v>0</v>
          </cell>
          <cell r="K2084">
            <v>0</v>
          </cell>
          <cell r="L2084">
            <v>55000</v>
          </cell>
          <cell r="M2084">
            <v>0</v>
          </cell>
          <cell r="N2084">
            <v>0</v>
          </cell>
          <cell r="O2084">
            <v>0</v>
          </cell>
        </row>
        <row r="2085">
          <cell r="C2085">
            <v>221108049</v>
          </cell>
          <cell r="D2085" t="str">
            <v>10800221108049</v>
          </cell>
          <cell r="E2085" t="str">
            <v>智慧防灾与应急管理特色人才培养计划</v>
          </cell>
          <cell r="F2085" t="str">
            <v>孙璨</v>
          </cell>
          <cell r="G2085" t="str">
            <v>2011018</v>
          </cell>
          <cell r="H2085">
            <v>0</v>
          </cell>
          <cell r="I2085">
            <v>0</v>
          </cell>
          <cell r="J2085">
            <v>0</v>
          </cell>
          <cell r="K2085">
            <v>0</v>
          </cell>
          <cell r="L2085">
            <v>0</v>
          </cell>
          <cell r="M2085">
            <v>0</v>
          </cell>
          <cell r="N2085">
            <v>0</v>
          </cell>
          <cell r="O2085">
            <v>0</v>
          </cell>
        </row>
        <row r="2086">
          <cell r="C2086">
            <v>221108050</v>
          </cell>
          <cell r="D2086" t="str">
            <v>10800221108050</v>
          </cell>
          <cell r="E2086" t="str">
            <v>东莞理工学院—东莞市社会工作协会大学生实</v>
          </cell>
          <cell r="F2086" t="str">
            <v>朱晓红</v>
          </cell>
          <cell r="G2086" t="str">
            <v>2007002</v>
          </cell>
          <cell r="H2086">
            <v>0</v>
          </cell>
          <cell r="I2086">
            <v>0</v>
          </cell>
          <cell r="J2086">
            <v>0</v>
          </cell>
          <cell r="K2086">
            <v>0</v>
          </cell>
          <cell r="L2086">
            <v>0</v>
          </cell>
          <cell r="M2086">
            <v>0</v>
          </cell>
          <cell r="N2086">
            <v>0</v>
          </cell>
          <cell r="O2086">
            <v>0</v>
          </cell>
        </row>
        <row r="2087">
          <cell r="C2087">
            <v>221108051</v>
          </cell>
          <cell r="D2087" t="str">
            <v>10800221108051</v>
          </cell>
          <cell r="E2087" t="str">
            <v>东莞理工-普密斯光电专业科产教融合实践教</v>
          </cell>
          <cell r="F2087" t="str">
            <v>刘晔</v>
          </cell>
          <cell r="G2087" t="str">
            <v>2018807</v>
          </cell>
          <cell r="H2087">
            <v>0</v>
          </cell>
          <cell r="I2087">
            <v>0</v>
          </cell>
          <cell r="J2087">
            <v>0</v>
          </cell>
          <cell r="K2087">
            <v>0</v>
          </cell>
          <cell r="L2087">
            <v>0</v>
          </cell>
          <cell r="M2087">
            <v>0</v>
          </cell>
          <cell r="N2087">
            <v>0</v>
          </cell>
          <cell r="O2087">
            <v>0</v>
          </cell>
        </row>
        <row r="2088">
          <cell r="C2088">
            <v>221108052</v>
          </cell>
          <cell r="D2088" t="str">
            <v>10800221108052</v>
          </cell>
          <cell r="E2088" t="str">
            <v>基于创新能力培养的基础力学课程教学改革研</v>
          </cell>
          <cell r="F2088" t="str">
            <v>林荣</v>
          </cell>
          <cell r="G2088" t="str">
            <v>2017168</v>
          </cell>
          <cell r="H2088">
            <v>0</v>
          </cell>
          <cell r="I2088">
            <v>0</v>
          </cell>
          <cell r="J2088">
            <v>0</v>
          </cell>
          <cell r="K2088">
            <v>0</v>
          </cell>
          <cell r="L2088">
            <v>0</v>
          </cell>
          <cell r="M2088">
            <v>0</v>
          </cell>
          <cell r="N2088">
            <v>0</v>
          </cell>
          <cell r="O2088">
            <v>0</v>
          </cell>
        </row>
        <row r="2089">
          <cell r="C2089">
            <v>221108053</v>
          </cell>
          <cell r="D2089" t="str">
            <v>10800221108053</v>
          </cell>
          <cell r="E2089" t="str">
            <v>沉浸式体验教学模式研究 ——以《地方立法</v>
          </cell>
          <cell r="F2089" t="str">
            <v>庄瑞银</v>
          </cell>
          <cell r="G2089" t="str">
            <v>2018053</v>
          </cell>
          <cell r="H2089">
            <v>0</v>
          </cell>
          <cell r="I2089">
            <v>0</v>
          </cell>
          <cell r="J2089">
            <v>0</v>
          </cell>
          <cell r="K2089">
            <v>0</v>
          </cell>
          <cell r="L2089">
            <v>0</v>
          </cell>
          <cell r="M2089">
            <v>0</v>
          </cell>
          <cell r="N2089">
            <v>0</v>
          </cell>
          <cell r="O2089">
            <v>0</v>
          </cell>
        </row>
        <row r="2090">
          <cell r="C2090">
            <v>221108054</v>
          </cell>
          <cell r="D2090" t="str">
            <v>10800221108054</v>
          </cell>
          <cell r="E2090" t="str">
            <v>沿海发达地区传统《桥梁结构电算》课程教学</v>
          </cell>
          <cell r="F2090" t="str">
            <v>胡守旺</v>
          </cell>
          <cell r="G2090" t="str">
            <v>2018076</v>
          </cell>
          <cell r="H2090">
            <v>0</v>
          </cell>
          <cell r="I2090">
            <v>0</v>
          </cell>
          <cell r="J2090">
            <v>0</v>
          </cell>
          <cell r="K2090">
            <v>0</v>
          </cell>
          <cell r="L2090">
            <v>0</v>
          </cell>
          <cell r="M2090">
            <v>0</v>
          </cell>
          <cell r="N2090">
            <v>0</v>
          </cell>
          <cell r="O2090">
            <v>0</v>
          </cell>
        </row>
        <row r="2091">
          <cell r="C2091">
            <v>221108055</v>
          </cell>
          <cell r="D2091" t="str">
            <v>10800221108055</v>
          </cell>
          <cell r="E2091" t="str">
            <v>基于产出导向的《应用化学专业综合设计实验</v>
          </cell>
          <cell r="F2091" t="str">
            <v>黄相璇</v>
          </cell>
          <cell r="G2091" t="str">
            <v>2013053</v>
          </cell>
          <cell r="H2091">
            <v>0</v>
          </cell>
          <cell r="I2091">
            <v>0</v>
          </cell>
          <cell r="J2091">
            <v>0</v>
          </cell>
          <cell r="K2091">
            <v>0</v>
          </cell>
          <cell r="L2091">
            <v>0</v>
          </cell>
          <cell r="M2091">
            <v>0</v>
          </cell>
          <cell r="N2091">
            <v>0</v>
          </cell>
          <cell r="O2091">
            <v>0</v>
          </cell>
        </row>
        <row r="2092">
          <cell r="C2092">
            <v>221108056</v>
          </cell>
          <cell r="D2092" t="str">
            <v>10800221108056</v>
          </cell>
          <cell r="E2092" t="str">
            <v>新工科背景下宽口径专业基础课教学模式探索</v>
          </cell>
          <cell r="F2092" t="str">
            <v>张兆云</v>
          </cell>
          <cell r="G2092" t="str">
            <v>2016006</v>
          </cell>
          <cell r="H2092">
            <v>0</v>
          </cell>
          <cell r="I2092">
            <v>0</v>
          </cell>
          <cell r="J2092">
            <v>0</v>
          </cell>
          <cell r="K2092">
            <v>0</v>
          </cell>
          <cell r="L2092">
            <v>0</v>
          </cell>
          <cell r="M2092">
            <v>0</v>
          </cell>
          <cell r="N2092">
            <v>0</v>
          </cell>
          <cell r="O2092">
            <v>0</v>
          </cell>
        </row>
        <row r="2093">
          <cell r="C2093">
            <v>221108057</v>
          </cell>
          <cell r="D2093" t="str">
            <v>10800221108057</v>
          </cell>
          <cell r="E2093" t="str">
            <v>双融驱动、双创牵引，新工科创新人才培养体</v>
          </cell>
          <cell r="F2093" t="str">
            <v>陈伟</v>
          </cell>
          <cell r="G2093" t="str">
            <v>2003020</v>
          </cell>
          <cell r="H2093">
            <v>0</v>
          </cell>
          <cell r="I2093">
            <v>0</v>
          </cell>
          <cell r="J2093">
            <v>0</v>
          </cell>
          <cell r="K2093">
            <v>0</v>
          </cell>
          <cell r="L2093">
            <v>0</v>
          </cell>
          <cell r="M2093">
            <v>0</v>
          </cell>
          <cell r="N2093">
            <v>0</v>
          </cell>
          <cell r="O2093">
            <v>0</v>
          </cell>
        </row>
        <row r="2094">
          <cell r="C2094">
            <v>221108058</v>
          </cell>
          <cell r="D2094" t="str">
            <v>10800221108058</v>
          </cell>
          <cell r="E2094" t="str">
            <v>基于热交换原理与技术课程的项目式教学模式</v>
          </cell>
          <cell r="F2094" t="str">
            <v>胡冰</v>
          </cell>
          <cell r="G2094" t="str">
            <v>2016003</v>
          </cell>
          <cell r="H2094">
            <v>0</v>
          </cell>
          <cell r="I2094">
            <v>0</v>
          </cell>
          <cell r="J2094">
            <v>0</v>
          </cell>
          <cell r="K2094">
            <v>0</v>
          </cell>
          <cell r="L2094">
            <v>0</v>
          </cell>
          <cell r="M2094">
            <v>0</v>
          </cell>
          <cell r="N2094">
            <v>0</v>
          </cell>
          <cell r="O2094">
            <v>0</v>
          </cell>
        </row>
        <row r="2095">
          <cell r="C2095">
            <v>221108059</v>
          </cell>
          <cell r="D2095" t="str">
            <v>10800221108059</v>
          </cell>
          <cell r="E2095" t="str">
            <v>社会工作专业本科生科研能力提升实践探索：</v>
          </cell>
          <cell r="F2095" t="str">
            <v>黄俊辉</v>
          </cell>
          <cell r="G2095" t="str">
            <v>2016037</v>
          </cell>
          <cell r="H2095">
            <v>0</v>
          </cell>
          <cell r="I2095">
            <v>0</v>
          </cell>
          <cell r="J2095">
            <v>0</v>
          </cell>
          <cell r="K2095">
            <v>0</v>
          </cell>
          <cell r="L2095">
            <v>0</v>
          </cell>
          <cell r="M2095">
            <v>0</v>
          </cell>
          <cell r="N2095">
            <v>0</v>
          </cell>
          <cell r="O2095">
            <v>0</v>
          </cell>
        </row>
        <row r="2096">
          <cell r="C2096">
            <v>221108060</v>
          </cell>
          <cell r="D2096" t="str">
            <v>10800221108060</v>
          </cell>
          <cell r="E2096" t="str">
            <v>以学科竞赛为导向，创新实践教学融入课程思</v>
          </cell>
          <cell r="F2096" t="str">
            <v>何伟锋</v>
          </cell>
          <cell r="G2096" t="str">
            <v>2009025</v>
          </cell>
          <cell r="H2096">
            <v>0</v>
          </cell>
          <cell r="I2096">
            <v>0</v>
          </cell>
          <cell r="J2096">
            <v>0</v>
          </cell>
          <cell r="K2096">
            <v>0</v>
          </cell>
          <cell r="L2096">
            <v>0</v>
          </cell>
          <cell r="M2096">
            <v>0</v>
          </cell>
          <cell r="N2096">
            <v>0</v>
          </cell>
          <cell r="O2096">
            <v>0</v>
          </cell>
        </row>
        <row r="2097">
          <cell r="C2097">
            <v>221108061</v>
          </cell>
          <cell r="D2097" t="str">
            <v>10800221108061</v>
          </cell>
          <cell r="E2097" t="str">
            <v>文化育人视域下的“实践共同体”：应用型大</v>
          </cell>
          <cell r="F2097" t="str">
            <v>王芹</v>
          </cell>
          <cell r="G2097" t="str">
            <v>2012002</v>
          </cell>
          <cell r="H2097">
            <v>0</v>
          </cell>
          <cell r="I2097">
            <v>0</v>
          </cell>
          <cell r="J2097">
            <v>0</v>
          </cell>
          <cell r="K2097">
            <v>0</v>
          </cell>
          <cell r="L2097">
            <v>0</v>
          </cell>
          <cell r="M2097">
            <v>0</v>
          </cell>
          <cell r="N2097">
            <v>0</v>
          </cell>
          <cell r="O2097">
            <v>0</v>
          </cell>
        </row>
        <row r="2098">
          <cell r="C2098">
            <v>221108062</v>
          </cell>
          <cell r="D2098" t="str">
            <v>10800221108062</v>
          </cell>
          <cell r="E2098" t="str">
            <v>光电子学课程教学改革研究</v>
          </cell>
          <cell r="F2098" t="str">
            <v>叶海</v>
          </cell>
          <cell r="G2098" t="str">
            <v>2003034</v>
          </cell>
          <cell r="H2098">
            <v>0</v>
          </cell>
          <cell r="I2098">
            <v>0</v>
          </cell>
          <cell r="J2098">
            <v>0</v>
          </cell>
          <cell r="K2098">
            <v>0</v>
          </cell>
          <cell r="L2098">
            <v>0</v>
          </cell>
          <cell r="M2098">
            <v>0</v>
          </cell>
          <cell r="N2098">
            <v>0</v>
          </cell>
          <cell r="O2098">
            <v>0</v>
          </cell>
        </row>
        <row r="2099">
          <cell r="C2099">
            <v>221108063</v>
          </cell>
          <cell r="D2099" t="str">
            <v>10800221108063</v>
          </cell>
          <cell r="E2099" t="str">
            <v>新文科及师范专业认证双背景下小学教育专业</v>
          </cell>
          <cell r="F2099" t="str">
            <v>张锐</v>
          </cell>
          <cell r="G2099" t="str">
            <v>2010006</v>
          </cell>
          <cell r="H2099">
            <v>0</v>
          </cell>
          <cell r="I2099">
            <v>0</v>
          </cell>
          <cell r="J2099">
            <v>0</v>
          </cell>
          <cell r="K2099">
            <v>0</v>
          </cell>
          <cell r="L2099">
            <v>0</v>
          </cell>
          <cell r="M2099">
            <v>0</v>
          </cell>
          <cell r="N2099">
            <v>0</v>
          </cell>
          <cell r="O2099">
            <v>0</v>
          </cell>
        </row>
        <row r="2100">
          <cell r="C2100">
            <v>221108064</v>
          </cell>
          <cell r="D2100" t="str">
            <v>10800221108064</v>
          </cell>
          <cell r="E2100" t="str">
            <v>岭南民间舞素材的实践与研究</v>
          </cell>
          <cell r="F2100" t="str">
            <v>姚佩婵</v>
          </cell>
          <cell r="G2100" t="str">
            <v>2009039</v>
          </cell>
          <cell r="H2100">
            <v>0</v>
          </cell>
          <cell r="I2100">
            <v>0</v>
          </cell>
          <cell r="J2100">
            <v>0</v>
          </cell>
          <cell r="K2100">
            <v>0</v>
          </cell>
          <cell r="L2100">
            <v>0</v>
          </cell>
          <cell r="M2100">
            <v>0</v>
          </cell>
          <cell r="N2100">
            <v>0</v>
          </cell>
          <cell r="O2100">
            <v>0</v>
          </cell>
        </row>
        <row r="2101">
          <cell r="C2101">
            <v>221108065</v>
          </cell>
          <cell r="D2101" t="str">
            <v>10800221108065</v>
          </cell>
          <cell r="E2101" t="str">
            <v>新文科背景下商学院实践教学体系改革研究</v>
          </cell>
          <cell r="F2101" t="str">
            <v>黎伟</v>
          </cell>
          <cell r="G2101" t="str">
            <v>2016020</v>
          </cell>
          <cell r="H2101">
            <v>0</v>
          </cell>
          <cell r="I2101">
            <v>0</v>
          </cell>
          <cell r="J2101">
            <v>0</v>
          </cell>
          <cell r="K2101">
            <v>0</v>
          </cell>
          <cell r="L2101">
            <v>0</v>
          </cell>
          <cell r="M2101">
            <v>0</v>
          </cell>
          <cell r="N2101">
            <v>0</v>
          </cell>
          <cell r="O2101">
            <v>0</v>
          </cell>
        </row>
        <row r="2102">
          <cell r="C2102">
            <v>221108066</v>
          </cell>
          <cell r="D2102" t="str">
            <v>10800221108066</v>
          </cell>
          <cell r="E2102" t="str">
            <v>新工科背景下质量管理与控制专业选修课的教</v>
          </cell>
          <cell r="F2102" t="str">
            <v>姜雄华</v>
          </cell>
          <cell r="G2102" t="str">
            <v>2016055</v>
          </cell>
          <cell r="H2102">
            <v>0</v>
          </cell>
          <cell r="I2102">
            <v>0</v>
          </cell>
          <cell r="J2102">
            <v>0</v>
          </cell>
          <cell r="K2102">
            <v>0</v>
          </cell>
          <cell r="L2102">
            <v>0</v>
          </cell>
          <cell r="M2102">
            <v>0</v>
          </cell>
          <cell r="N2102">
            <v>0</v>
          </cell>
          <cell r="O2102">
            <v>0</v>
          </cell>
        </row>
        <row r="2103">
          <cell r="C2103">
            <v>221108067</v>
          </cell>
          <cell r="D2103" t="str">
            <v>10800221108067</v>
          </cell>
          <cell r="E2103" t="str">
            <v>自动化实验教学示范中心</v>
          </cell>
          <cell r="F2103" t="str">
            <v>胡耀华</v>
          </cell>
          <cell r="G2103" t="str">
            <v>2006022</v>
          </cell>
          <cell r="H2103">
            <v>0</v>
          </cell>
          <cell r="I2103">
            <v>150000</v>
          </cell>
          <cell r="J2103">
            <v>3280</v>
          </cell>
          <cell r="K2103">
            <v>146720</v>
          </cell>
          <cell r="L2103">
            <v>0</v>
          </cell>
          <cell r="M2103">
            <v>0</v>
          </cell>
          <cell r="N2103">
            <v>0</v>
          </cell>
          <cell r="O2103">
            <v>146720</v>
          </cell>
        </row>
        <row r="2104">
          <cell r="C2104">
            <v>221108068</v>
          </cell>
          <cell r="D2104" t="str">
            <v>10800221108068</v>
          </cell>
          <cell r="E2104" t="str">
            <v>得利钟表大学生实践教学基地</v>
          </cell>
          <cell r="F2104" t="str">
            <v>刘武辉</v>
          </cell>
          <cell r="G2104" t="str">
            <v>2008014</v>
          </cell>
          <cell r="H2104">
            <v>0</v>
          </cell>
          <cell r="I2104">
            <v>30000</v>
          </cell>
          <cell r="J2104">
            <v>0</v>
          </cell>
          <cell r="K2104">
            <v>30000</v>
          </cell>
          <cell r="L2104">
            <v>0</v>
          </cell>
          <cell r="M2104">
            <v>0</v>
          </cell>
          <cell r="N2104">
            <v>0</v>
          </cell>
          <cell r="O2104">
            <v>30000</v>
          </cell>
        </row>
        <row r="2105">
          <cell r="C2105">
            <v>221108069</v>
          </cell>
          <cell r="D2105" t="str">
            <v>10800221108069</v>
          </cell>
          <cell r="E2105" t="str">
            <v>系统与网络虚拟教研室</v>
          </cell>
          <cell r="F2105" t="str">
            <v>陶铭</v>
          </cell>
          <cell r="G2105" t="str">
            <v>2012032</v>
          </cell>
          <cell r="H2105">
            <v>0</v>
          </cell>
          <cell r="I2105">
            <v>44000</v>
          </cell>
          <cell r="J2105">
            <v>41480.36</v>
          </cell>
          <cell r="K2105">
            <v>2519.64</v>
          </cell>
          <cell r="L2105">
            <v>0</v>
          </cell>
          <cell r="M2105">
            <v>0</v>
          </cell>
          <cell r="N2105">
            <v>0</v>
          </cell>
          <cell r="O2105">
            <v>2519.64</v>
          </cell>
        </row>
        <row r="2106">
          <cell r="C2106">
            <v>221108070</v>
          </cell>
          <cell r="D2106" t="str">
            <v>10800221108070</v>
          </cell>
          <cell r="E2106" t="str">
            <v>马克思主义经典著作阅读能力培养</v>
          </cell>
          <cell r="F2106" t="str">
            <v>郭奕鹏</v>
          </cell>
          <cell r="G2106" t="str">
            <v>2013025</v>
          </cell>
          <cell r="H2106">
            <v>0</v>
          </cell>
          <cell r="I2106">
            <v>10000</v>
          </cell>
          <cell r="J2106">
            <v>3364</v>
          </cell>
          <cell r="K2106">
            <v>6636</v>
          </cell>
          <cell r="L2106">
            <v>0</v>
          </cell>
          <cell r="M2106">
            <v>0</v>
          </cell>
          <cell r="N2106">
            <v>0</v>
          </cell>
          <cell r="O2106">
            <v>6636</v>
          </cell>
        </row>
        <row r="2107">
          <cell r="C2107">
            <v>221108071</v>
          </cell>
          <cell r="D2107" t="str">
            <v>10800221108071</v>
          </cell>
          <cell r="E2107" t="str">
            <v>基于“四维三阶段”的大学物理课程混合式教</v>
          </cell>
          <cell r="F2107" t="str">
            <v>何林</v>
          </cell>
          <cell r="G2107" t="str">
            <v>2012030</v>
          </cell>
          <cell r="H2107">
            <v>0</v>
          </cell>
          <cell r="I2107">
            <v>9000</v>
          </cell>
          <cell r="J2107">
            <v>0</v>
          </cell>
          <cell r="K2107">
            <v>9000</v>
          </cell>
          <cell r="L2107">
            <v>0</v>
          </cell>
          <cell r="M2107">
            <v>0</v>
          </cell>
          <cell r="N2107">
            <v>0</v>
          </cell>
          <cell r="O2107">
            <v>9000</v>
          </cell>
        </row>
        <row r="2108">
          <cell r="C2108">
            <v>221108072</v>
          </cell>
          <cell r="D2108" t="str">
            <v>10800221108072</v>
          </cell>
          <cell r="E2108" t="str">
            <v>面向培养学生解决复杂工程问题能力的《能源</v>
          </cell>
          <cell r="F2108" t="str">
            <v>林有胜</v>
          </cell>
          <cell r="G2108" t="str">
            <v>2019039</v>
          </cell>
          <cell r="H2108">
            <v>0</v>
          </cell>
          <cell r="I2108">
            <v>10500</v>
          </cell>
          <cell r="J2108">
            <v>4237</v>
          </cell>
          <cell r="K2108">
            <v>6263</v>
          </cell>
          <cell r="L2108">
            <v>0</v>
          </cell>
          <cell r="M2108">
            <v>0</v>
          </cell>
          <cell r="N2108">
            <v>0</v>
          </cell>
          <cell r="O2108">
            <v>6263</v>
          </cell>
        </row>
        <row r="2109">
          <cell r="C2109">
            <v>221108073</v>
          </cell>
          <cell r="D2109" t="str">
            <v>10800221108073</v>
          </cell>
          <cell r="E2109" t="str">
            <v>基于项目化的材料力学课程的趣味改革与实践</v>
          </cell>
          <cell r="F2109" t="str">
            <v>武静</v>
          </cell>
          <cell r="G2109" t="str">
            <v>2017045</v>
          </cell>
          <cell r="H2109">
            <v>0</v>
          </cell>
          <cell r="I2109">
            <v>9000</v>
          </cell>
          <cell r="J2109">
            <v>0</v>
          </cell>
          <cell r="K2109">
            <v>9000</v>
          </cell>
          <cell r="L2109">
            <v>0</v>
          </cell>
          <cell r="M2109">
            <v>0</v>
          </cell>
          <cell r="N2109">
            <v>0</v>
          </cell>
          <cell r="O2109">
            <v>9000</v>
          </cell>
        </row>
        <row r="2110">
          <cell r="C2110">
            <v>221108074</v>
          </cell>
          <cell r="D2110" t="str">
            <v>10800221108074</v>
          </cell>
          <cell r="E2110" t="str">
            <v>基于知识-能力-思政素养“三位一体”的多</v>
          </cell>
          <cell r="F2110" t="str">
            <v>陈旭</v>
          </cell>
          <cell r="G2110" t="str">
            <v>2017078</v>
          </cell>
          <cell r="H2110">
            <v>0</v>
          </cell>
          <cell r="I2110">
            <v>0</v>
          </cell>
          <cell r="J2110">
            <v>0</v>
          </cell>
          <cell r="K2110">
            <v>0</v>
          </cell>
          <cell r="L2110">
            <v>0</v>
          </cell>
          <cell r="M2110">
            <v>0</v>
          </cell>
          <cell r="N2110">
            <v>0</v>
          </cell>
          <cell r="O2110">
            <v>0</v>
          </cell>
        </row>
        <row r="2111">
          <cell r="C2111">
            <v>221108075</v>
          </cell>
          <cell r="D2111" t="str">
            <v>10800221108075</v>
          </cell>
          <cell r="E2111" t="str">
            <v>基于“课程思政”的《概率论与数理统计》课</v>
          </cell>
          <cell r="F2111" t="str">
            <v>王立本</v>
          </cell>
          <cell r="G2111" t="str">
            <v>2018075</v>
          </cell>
          <cell r="H2111">
            <v>0</v>
          </cell>
          <cell r="I2111">
            <v>12000</v>
          </cell>
          <cell r="J2111">
            <v>1700</v>
          </cell>
          <cell r="K2111">
            <v>10300</v>
          </cell>
          <cell r="L2111">
            <v>0</v>
          </cell>
          <cell r="M2111">
            <v>0</v>
          </cell>
          <cell r="N2111">
            <v>0</v>
          </cell>
          <cell r="O2111">
            <v>10300</v>
          </cell>
        </row>
        <row r="2112">
          <cell r="C2112">
            <v>221108076</v>
          </cell>
          <cell r="D2112" t="str">
            <v>10800221108076</v>
          </cell>
          <cell r="E2112" t="str">
            <v>以学生为中心的《离散数学》课程教学改革与</v>
          </cell>
          <cell r="F2112" t="str">
            <v>潘晓衡</v>
          </cell>
          <cell r="G2112" t="str">
            <v>2013022</v>
          </cell>
          <cell r="H2112">
            <v>0</v>
          </cell>
          <cell r="I2112">
            <v>7000</v>
          </cell>
          <cell r="J2112">
            <v>5867</v>
          </cell>
          <cell r="K2112">
            <v>1133</v>
          </cell>
          <cell r="L2112">
            <v>0</v>
          </cell>
          <cell r="M2112">
            <v>0</v>
          </cell>
          <cell r="N2112">
            <v>0</v>
          </cell>
          <cell r="O2112">
            <v>1133</v>
          </cell>
        </row>
        <row r="2113">
          <cell r="C2113">
            <v>221108077</v>
          </cell>
          <cell r="D2113" t="str">
            <v>10800221108077</v>
          </cell>
          <cell r="E2113" t="str">
            <v>宪法学产教融合实践教学改革</v>
          </cell>
          <cell r="F2113" t="str">
            <v>吉海荣</v>
          </cell>
          <cell r="G2113" t="str">
            <v>2011034</v>
          </cell>
          <cell r="H2113">
            <v>0</v>
          </cell>
          <cell r="I2113">
            <v>0</v>
          </cell>
          <cell r="J2113">
            <v>0</v>
          </cell>
          <cell r="K2113">
            <v>0</v>
          </cell>
          <cell r="L2113">
            <v>0</v>
          </cell>
          <cell r="M2113">
            <v>0</v>
          </cell>
          <cell r="N2113">
            <v>0</v>
          </cell>
          <cell r="O2113">
            <v>0</v>
          </cell>
        </row>
        <row r="2114">
          <cell r="C2114">
            <v>221108078</v>
          </cell>
          <cell r="D2114" t="str">
            <v>10800221108078</v>
          </cell>
          <cell r="E2114" t="str">
            <v>新工科背景下先进制造技术专业选修课教学改</v>
          </cell>
          <cell r="F2114" t="str">
            <v>宋菊青</v>
          </cell>
          <cell r="G2114" t="str">
            <v>2016052</v>
          </cell>
          <cell r="H2114">
            <v>0</v>
          </cell>
          <cell r="I2114">
            <v>6000</v>
          </cell>
          <cell r="J2114">
            <v>1620</v>
          </cell>
          <cell r="K2114">
            <v>4380</v>
          </cell>
          <cell r="L2114">
            <v>0</v>
          </cell>
          <cell r="M2114">
            <v>0</v>
          </cell>
          <cell r="N2114">
            <v>0</v>
          </cell>
          <cell r="O2114">
            <v>4380</v>
          </cell>
        </row>
        <row r="2115">
          <cell r="C2115">
            <v>221108079</v>
          </cell>
          <cell r="D2115" t="str">
            <v>10800221108079</v>
          </cell>
          <cell r="E2115" t="str">
            <v>依托现代产业学院的“自动控制原理”案例式</v>
          </cell>
          <cell r="F2115" t="str">
            <v>姜鸣</v>
          </cell>
          <cell r="G2115" t="str">
            <v>2012039</v>
          </cell>
          <cell r="H2115">
            <v>0</v>
          </cell>
          <cell r="I2115">
            <v>9000</v>
          </cell>
          <cell r="J2115">
            <v>3500</v>
          </cell>
          <cell r="K2115">
            <v>5500</v>
          </cell>
          <cell r="L2115">
            <v>0</v>
          </cell>
          <cell r="M2115">
            <v>0</v>
          </cell>
          <cell r="N2115">
            <v>0</v>
          </cell>
          <cell r="O2115">
            <v>5500</v>
          </cell>
        </row>
        <row r="2116">
          <cell r="C2116">
            <v>221108080</v>
          </cell>
          <cell r="D2116" t="str">
            <v>10800221108080</v>
          </cell>
          <cell r="E2116" t="str">
            <v>基于卓越工程师人才培养模式的食品微生物学</v>
          </cell>
          <cell r="F2116" t="str">
            <v>刘晓珍</v>
          </cell>
          <cell r="G2116" t="str">
            <v>2017054</v>
          </cell>
          <cell r="H2116">
            <v>0</v>
          </cell>
          <cell r="I2116">
            <v>10000</v>
          </cell>
          <cell r="J2116">
            <v>0</v>
          </cell>
          <cell r="K2116">
            <v>10000</v>
          </cell>
          <cell r="L2116">
            <v>0</v>
          </cell>
          <cell r="M2116">
            <v>0</v>
          </cell>
          <cell r="N2116">
            <v>0</v>
          </cell>
          <cell r="O2116">
            <v>10000</v>
          </cell>
        </row>
        <row r="2117">
          <cell r="C2117">
            <v>221108081</v>
          </cell>
          <cell r="D2117" t="str">
            <v>10800221108081</v>
          </cell>
          <cell r="E2117" t="str">
            <v>基于金字塔原理的财税类课程教学改革实践—</v>
          </cell>
          <cell r="F2117" t="str">
            <v>方东霖</v>
          </cell>
          <cell r="G2117" t="str">
            <v>2016012</v>
          </cell>
          <cell r="H2117">
            <v>0</v>
          </cell>
          <cell r="I2117">
            <v>0</v>
          </cell>
          <cell r="J2117">
            <v>0</v>
          </cell>
          <cell r="K2117">
            <v>0</v>
          </cell>
          <cell r="L2117">
            <v>0</v>
          </cell>
          <cell r="M2117">
            <v>0</v>
          </cell>
          <cell r="N2117">
            <v>0</v>
          </cell>
          <cell r="O2117">
            <v>0</v>
          </cell>
        </row>
        <row r="2118">
          <cell r="C2118">
            <v>221108082</v>
          </cell>
          <cell r="D2118" t="str">
            <v>10800221108082</v>
          </cell>
          <cell r="E2118" t="str">
            <v>面向实战的测试开发课程体系改革与实践</v>
          </cell>
          <cell r="F2118" t="str">
            <v>张福勇</v>
          </cell>
          <cell r="G2118" t="str">
            <v>2012038</v>
          </cell>
          <cell r="H2118">
            <v>0</v>
          </cell>
          <cell r="I2118">
            <v>9000</v>
          </cell>
          <cell r="J2118">
            <v>2350</v>
          </cell>
          <cell r="K2118">
            <v>6650</v>
          </cell>
          <cell r="L2118">
            <v>0</v>
          </cell>
          <cell r="M2118">
            <v>0</v>
          </cell>
          <cell r="N2118">
            <v>0</v>
          </cell>
          <cell r="O2118">
            <v>6650</v>
          </cell>
        </row>
        <row r="2119">
          <cell r="C2119">
            <v>221108083</v>
          </cell>
          <cell r="D2119" t="str">
            <v>10800221108083</v>
          </cell>
          <cell r="E2119" t="str">
            <v>新文科视阈下卓越社会工作人才培养的协同机制研究：以东莞理工学院为例</v>
          </cell>
          <cell r="F2119" t="str">
            <v>王海洋</v>
          </cell>
          <cell r="G2119" t="str">
            <v>2020031</v>
          </cell>
          <cell r="H2119">
            <v>0</v>
          </cell>
          <cell r="I2119">
            <v>10000</v>
          </cell>
          <cell r="J2119">
            <v>0</v>
          </cell>
          <cell r="K2119">
            <v>10000</v>
          </cell>
          <cell r="L2119">
            <v>0</v>
          </cell>
          <cell r="M2119">
            <v>0</v>
          </cell>
          <cell r="N2119">
            <v>0</v>
          </cell>
          <cell r="O2119">
            <v>10000</v>
          </cell>
        </row>
        <row r="2120">
          <cell r="C2120">
            <v>221108084</v>
          </cell>
          <cell r="D2120" t="str">
            <v>10800221108084</v>
          </cell>
          <cell r="E2120" t="str">
            <v>土木工程虚拟仿真实验教学示范中心</v>
          </cell>
          <cell r="F2120" t="str">
            <v>孙成访</v>
          </cell>
          <cell r="G2120" t="str">
            <v>2006002</v>
          </cell>
          <cell r="H2120">
            <v>0</v>
          </cell>
          <cell r="I2120">
            <v>334000</v>
          </cell>
          <cell r="J2120">
            <v>0</v>
          </cell>
          <cell r="K2120">
            <v>334000</v>
          </cell>
          <cell r="L2120">
            <v>0</v>
          </cell>
          <cell r="M2120">
            <v>0</v>
          </cell>
          <cell r="N2120">
            <v>0</v>
          </cell>
          <cell r="O2120">
            <v>334000</v>
          </cell>
        </row>
        <row r="2121">
          <cell r="C2121">
            <v>221108085</v>
          </cell>
          <cell r="D2121" t="str">
            <v>10800221108085</v>
          </cell>
          <cell r="E2121" t="str">
            <v>东莞理工-测吧测试开发实践教学基地</v>
          </cell>
          <cell r="F2121" t="str">
            <v>张福勇</v>
          </cell>
          <cell r="G2121" t="str">
            <v>2012038</v>
          </cell>
          <cell r="H2121">
            <v>0</v>
          </cell>
          <cell r="I2121">
            <v>60000</v>
          </cell>
          <cell r="J2121">
            <v>38091.45</v>
          </cell>
          <cell r="K2121">
            <v>21908.55</v>
          </cell>
          <cell r="L2121">
            <v>0</v>
          </cell>
          <cell r="M2121">
            <v>0</v>
          </cell>
          <cell r="N2121">
            <v>0</v>
          </cell>
          <cell r="O2121">
            <v>21908.55</v>
          </cell>
        </row>
        <row r="2122">
          <cell r="C2122">
            <v>221108086</v>
          </cell>
          <cell r="D2122" t="str">
            <v>10800221108086</v>
          </cell>
          <cell r="E2122" t="str">
            <v>东莞理工学院劳动人事争议仲裁实习基地</v>
          </cell>
          <cell r="F2122" t="str">
            <v>谷云燕</v>
          </cell>
          <cell r="G2122" t="str">
            <v>2004037</v>
          </cell>
          <cell r="H2122">
            <v>0</v>
          </cell>
          <cell r="I2122">
            <v>30000</v>
          </cell>
          <cell r="J2122">
            <v>0</v>
          </cell>
          <cell r="K2122">
            <v>30000</v>
          </cell>
          <cell r="L2122">
            <v>0</v>
          </cell>
          <cell r="M2122">
            <v>0</v>
          </cell>
          <cell r="N2122">
            <v>0</v>
          </cell>
          <cell r="O2122">
            <v>30000</v>
          </cell>
        </row>
        <row r="2123">
          <cell r="C2123">
            <v>221108087</v>
          </cell>
          <cell r="D2123" t="str">
            <v>10800221108087</v>
          </cell>
          <cell r="E2123" t="str">
            <v>土木工程施工课程教研室</v>
          </cell>
          <cell r="F2123" t="str">
            <v>艾心荧</v>
          </cell>
          <cell r="G2123" t="str">
            <v>2015010</v>
          </cell>
          <cell r="H2123">
            <v>0</v>
          </cell>
          <cell r="I2123">
            <v>34000</v>
          </cell>
          <cell r="J2123">
            <v>26189.72</v>
          </cell>
          <cell r="K2123">
            <v>7810.28</v>
          </cell>
          <cell r="L2123">
            <v>0</v>
          </cell>
          <cell r="M2123">
            <v>0</v>
          </cell>
          <cell r="N2123">
            <v>0</v>
          </cell>
          <cell r="O2123">
            <v>7810.28</v>
          </cell>
        </row>
        <row r="2124">
          <cell r="C2124">
            <v>221108088</v>
          </cell>
          <cell r="D2124" t="str">
            <v>10800221108088</v>
          </cell>
          <cell r="E2124" t="str">
            <v>新型储能产业学院</v>
          </cell>
          <cell r="F2124" t="str">
            <v>徐勇军</v>
          </cell>
          <cell r="G2124" t="str">
            <v>2003053</v>
          </cell>
          <cell r="H2124">
            <v>0</v>
          </cell>
          <cell r="I2124">
            <v>300000</v>
          </cell>
          <cell r="J2124">
            <v>0</v>
          </cell>
          <cell r="K2124">
            <v>300000</v>
          </cell>
          <cell r="L2124">
            <v>0</v>
          </cell>
          <cell r="M2124">
            <v>0</v>
          </cell>
          <cell r="N2124">
            <v>0</v>
          </cell>
          <cell r="O2124">
            <v>300000</v>
          </cell>
        </row>
        <row r="2125">
          <cell r="C2125">
            <v>221108089</v>
          </cell>
          <cell r="D2125" t="str">
            <v>10800221108089</v>
          </cell>
          <cell r="E2125" t="str">
            <v>学科交叉-医工融合背景下智能医学工程专业</v>
          </cell>
          <cell r="F2125" t="str">
            <v>王际辉</v>
          </cell>
          <cell r="G2125" t="str">
            <v>2018809</v>
          </cell>
          <cell r="H2125">
            <v>0</v>
          </cell>
          <cell r="I2125">
            <v>70000</v>
          </cell>
          <cell r="J2125">
            <v>25404.5</v>
          </cell>
          <cell r="K2125">
            <v>44595.5</v>
          </cell>
          <cell r="L2125">
            <v>0</v>
          </cell>
          <cell r="M2125">
            <v>0</v>
          </cell>
          <cell r="N2125">
            <v>0</v>
          </cell>
          <cell r="O2125">
            <v>44595.5</v>
          </cell>
        </row>
        <row r="2126">
          <cell r="C2126">
            <v>221108090</v>
          </cell>
          <cell r="D2126" t="str">
            <v>10800221108090</v>
          </cell>
          <cell r="E2126" t="str">
            <v>“新工科”背景下土木工程测量课程项目驱动</v>
          </cell>
          <cell r="F2126" t="str">
            <v>潘兆东</v>
          </cell>
          <cell r="G2126" t="str">
            <v>2017072</v>
          </cell>
          <cell r="H2126">
            <v>0</v>
          </cell>
          <cell r="I2126">
            <v>9000</v>
          </cell>
          <cell r="J2126">
            <v>3800</v>
          </cell>
          <cell r="K2126">
            <v>5200</v>
          </cell>
          <cell r="L2126">
            <v>0</v>
          </cell>
          <cell r="M2126">
            <v>0</v>
          </cell>
          <cell r="N2126">
            <v>0</v>
          </cell>
          <cell r="O2126">
            <v>5200</v>
          </cell>
        </row>
        <row r="2127">
          <cell r="C2127">
            <v>221108091</v>
          </cell>
          <cell r="D2127" t="str">
            <v>10800221108091</v>
          </cell>
          <cell r="E2127" t="str">
            <v>基于产出导向法的《国际素养英语》课程思政</v>
          </cell>
          <cell r="F2127" t="str">
            <v>李玲玲</v>
          </cell>
          <cell r="G2127" t="str">
            <v>2022101</v>
          </cell>
          <cell r="H2127">
            <v>0</v>
          </cell>
          <cell r="I2127">
            <v>9000</v>
          </cell>
          <cell r="J2127">
            <v>4966</v>
          </cell>
          <cell r="K2127">
            <v>4034</v>
          </cell>
          <cell r="L2127">
            <v>0</v>
          </cell>
          <cell r="M2127">
            <v>0</v>
          </cell>
          <cell r="N2127">
            <v>0</v>
          </cell>
          <cell r="O2127">
            <v>4034</v>
          </cell>
        </row>
        <row r="2128">
          <cell r="C2128">
            <v>221108092</v>
          </cell>
          <cell r="D2128" t="str">
            <v>10800221108092</v>
          </cell>
          <cell r="E2128" t="str">
            <v>新能源行业锂电产业/专业卓越工程师培养课</v>
          </cell>
          <cell r="F2128" t="str">
            <v>廖俊旭</v>
          </cell>
          <cell r="G2128" t="str">
            <v>2018121</v>
          </cell>
          <cell r="H2128">
            <v>0</v>
          </cell>
          <cell r="I2128">
            <v>9000</v>
          </cell>
          <cell r="J2128">
            <v>0</v>
          </cell>
          <cell r="K2128">
            <v>9000</v>
          </cell>
          <cell r="L2128">
            <v>0</v>
          </cell>
          <cell r="M2128">
            <v>0</v>
          </cell>
          <cell r="N2128">
            <v>0</v>
          </cell>
          <cell r="O2128">
            <v>9000</v>
          </cell>
        </row>
        <row r="2129">
          <cell r="C2129">
            <v>221108093</v>
          </cell>
          <cell r="D2129" t="str">
            <v>10800221108093</v>
          </cell>
          <cell r="E2129" t="str">
            <v>AI时代翻译软件在大学英语教学中的应用及</v>
          </cell>
          <cell r="F2129" t="str">
            <v>刘瑾</v>
          </cell>
          <cell r="G2129" t="str">
            <v>2005024</v>
          </cell>
          <cell r="H2129">
            <v>0</v>
          </cell>
          <cell r="I2129">
            <v>10000</v>
          </cell>
          <cell r="J2129">
            <v>0</v>
          </cell>
          <cell r="K2129">
            <v>10000</v>
          </cell>
          <cell r="L2129">
            <v>0</v>
          </cell>
          <cell r="M2129">
            <v>0</v>
          </cell>
          <cell r="N2129">
            <v>0</v>
          </cell>
          <cell r="O2129">
            <v>10000</v>
          </cell>
        </row>
        <row r="2130">
          <cell r="C2130">
            <v>221108094</v>
          </cell>
          <cell r="D2130" t="str">
            <v>10800221108094</v>
          </cell>
          <cell r="E2130" t="str">
            <v>工程认证背景下基于成果导向理论的食品化学</v>
          </cell>
          <cell r="F2130" t="str">
            <v>李玉婷</v>
          </cell>
          <cell r="G2130" t="str">
            <v>2017004</v>
          </cell>
          <cell r="H2130">
            <v>0</v>
          </cell>
          <cell r="I2130">
            <v>11000</v>
          </cell>
          <cell r="J2130">
            <v>0</v>
          </cell>
          <cell r="K2130">
            <v>11000</v>
          </cell>
          <cell r="L2130">
            <v>0</v>
          </cell>
          <cell r="M2130">
            <v>0</v>
          </cell>
          <cell r="N2130">
            <v>0</v>
          </cell>
          <cell r="O2130">
            <v>11000</v>
          </cell>
        </row>
        <row r="2131">
          <cell r="C2131">
            <v>221108095</v>
          </cell>
          <cell r="D2131" t="str">
            <v>10800221108095</v>
          </cell>
          <cell r="E2131" t="str">
            <v>学科交叉导向的项目式外语课程改革</v>
          </cell>
          <cell r="F2131" t="str">
            <v>张力</v>
          </cell>
          <cell r="G2131" t="str">
            <v>2008022</v>
          </cell>
          <cell r="H2131">
            <v>0</v>
          </cell>
          <cell r="I2131">
            <v>22000</v>
          </cell>
          <cell r="J2131">
            <v>0</v>
          </cell>
          <cell r="K2131">
            <v>22000</v>
          </cell>
          <cell r="L2131">
            <v>0</v>
          </cell>
          <cell r="M2131">
            <v>0</v>
          </cell>
          <cell r="N2131">
            <v>0</v>
          </cell>
          <cell r="O2131">
            <v>22000</v>
          </cell>
        </row>
        <row r="2132">
          <cell r="C2132">
            <v>221108096</v>
          </cell>
          <cell r="D2132" t="str">
            <v>10800221108096</v>
          </cell>
          <cell r="E2132" t="str">
            <v>通识教育视域下地方性高校学生批判性思维培</v>
          </cell>
          <cell r="F2132" t="str">
            <v>郝丽霞</v>
          </cell>
          <cell r="G2132" t="str">
            <v>2018082</v>
          </cell>
          <cell r="H2132">
            <v>0</v>
          </cell>
          <cell r="I2132">
            <v>9000</v>
          </cell>
          <cell r="J2132">
            <v>0</v>
          </cell>
          <cell r="K2132">
            <v>9000</v>
          </cell>
          <cell r="L2132">
            <v>0</v>
          </cell>
          <cell r="M2132">
            <v>0</v>
          </cell>
          <cell r="N2132">
            <v>0</v>
          </cell>
          <cell r="O2132">
            <v>9000</v>
          </cell>
        </row>
        <row r="2133">
          <cell r="C2133">
            <v>221108097</v>
          </cell>
          <cell r="D2133" t="str">
            <v>10800221108097</v>
          </cell>
          <cell r="E2133" t="str">
            <v>学科交叉融合背景下《数据库系统原理》课程</v>
          </cell>
          <cell r="F2133" t="str">
            <v>邓见光</v>
          </cell>
          <cell r="G2133" t="str">
            <v>2008007</v>
          </cell>
          <cell r="H2133">
            <v>0</v>
          </cell>
          <cell r="I2133">
            <v>10000</v>
          </cell>
          <cell r="J2133">
            <v>3150</v>
          </cell>
          <cell r="K2133">
            <v>6850</v>
          </cell>
          <cell r="L2133">
            <v>0</v>
          </cell>
          <cell r="M2133">
            <v>0</v>
          </cell>
          <cell r="N2133">
            <v>0</v>
          </cell>
          <cell r="O2133">
            <v>6850</v>
          </cell>
        </row>
        <row r="2134">
          <cell r="C2134">
            <v>221108098</v>
          </cell>
          <cell r="D2134" t="str">
            <v>10800221108098</v>
          </cell>
          <cell r="E2134" t="str">
            <v>OBE理念下《员工关系管理》课程思政立体</v>
          </cell>
          <cell r="F2134" t="str">
            <v>程守红</v>
          </cell>
          <cell r="G2134" t="str">
            <v>2004036</v>
          </cell>
          <cell r="H2134">
            <v>0</v>
          </cell>
          <cell r="I2134">
            <v>10000</v>
          </cell>
          <cell r="J2134">
            <v>1882.57</v>
          </cell>
          <cell r="K2134">
            <v>8117.43</v>
          </cell>
          <cell r="L2134">
            <v>0</v>
          </cell>
          <cell r="M2134">
            <v>0</v>
          </cell>
          <cell r="N2134">
            <v>0</v>
          </cell>
          <cell r="O2134">
            <v>8117.43</v>
          </cell>
        </row>
        <row r="2135">
          <cell r="C2135">
            <v>221108099</v>
          </cell>
          <cell r="D2135" t="str">
            <v>10800221108099</v>
          </cell>
          <cell r="E2135" t="str">
            <v>基于能源动力背景的《工程制图》学科交叉教</v>
          </cell>
          <cell r="F2135" t="str">
            <v>葛亚</v>
          </cell>
          <cell r="G2135" t="str">
            <v>2019069</v>
          </cell>
          <cell r="H2135">
            <v>0</v>
          </cell>
          <cell r="I2135">
            <v>7000</v>
          </cell>
          <cell r="J2135">
            <v>5561.65</v>
          </cell>
          <cell r="K2135">
            <v>1438.35</v>
          </cell>
          <cell r="L2135">
            <v>0</v>
          </cell>
          <cell r="M2135">
            <v>0</v>
          </cell>
          <cell r="N2135">
            <v>0</v>
          </cell>
          <cell r="O2135">
            <v>1438.35</v>
          </cell>
        </row>
        <row r="2136">
          <cell r="C2136">
            <v>221108100</v>
          </cell>
          <cell r="D2136" t="str">
            <v>10800221108100</v>
          </cell>
          <cell r="E2136" t="str">
            <v>基于BOPPPS模式的光电信息物理基础课</v>
          </cell>
          <cell r="F2136" t="str">
            <v>陈桂华</v>
          </cell>
          <cell r="G2136" t="str">
            <v>2008026</v>
          </cell>
          <cell r="H2136">
            <v>0</v>
          </cell>
          <cell r="I2136">
            <v>10000</v>
          </cell>
          <cell r="J2136">
            <v>2300</v>
          </cell>
          <cell r="K2136">
            <v>7700</v>
          </cell>
          <cell r="L2136">
            <v>0</v>
          </cell>
          <cell r="M2136">
            <v>0</v>
          </cell>
          <cell r="N2136">
            <v>0</v>
          </cell>
          <cell r="O2136">
            <v>7700</v>
          </cell>
        </row>
        <row r="2137">
          <cell r="C2137">
            <v>221108101</v>
          </cell>
          <cell r="D2137" t="str">
            <v>10800221108101</v>
          </cell>
          <cell r="E2137" t="str">
            <v>新工科背景下《机械设计基础》课程教学创新</v>
          </cell>
          <cell r="F2137" t="str">
            <v>卢文娟</v>
          </cell>
          <cell r="G2137" t="str">
            <v>2019123</v>
          </cell>
          <cell r="H2137">
            <v>0</v>
          </cell>
          <cell r="I2137">
            <v>9000</v>
          </cell>
          <cell r="J2137">
            <v>0</v>
          </cell>
          <cell r="K2137">
            <v>9000</v>
          </cell>
          <cell r="L2137">
            <v>0</v>
          </cell>
          <cell r="M2137">
            <v>0</v>
          </cell>
          <cell r="N2137">
            <v>0</v>
          </cell>
          <cell r="O2137">
            <v>9000</v>
          </cell>
        </row>
        <row r="2138">
          <cell r="C2138">
            <v>221108102</v>
          </cell>
          <cell r="D2138" t="str">
            <v>10800221108102</v>
          </cell>
          <cell r="E2138" t="str">
            <v> 《民事诉讼法学》课程“实体法+程序法”</v>
          </cell>
          <cell r="F2138" t="str">
            <v>沈亚萍</v>
          </cell>
          <cell r="G2138" t="str">
            <v>2003038</v>
          </cell>
          <cell r="H2138">
            <v>0</v>
          </cell>
          <cell r="I2138">
            <v>9000</v>
          </cell>
          <cell r="J2138">
            <v>0</v>
          </cell>
          <cell r="K2138">
            <v>9000</v>
          </cell>
          <cell r="L2138">
            <v>0</v>
          </cell>
          <cell r="M2138">
            <v>0</v>
          </cell>
          <cell r="N2138">
            <v>0</v>
          </cell>
          <cell r="O2138">
            <v>9000</v>
          </cell>
        </row>
        <row r="2139">
          <cell r="C2139">
            <v>221108103</v>
          </cell>
          <cell r="D2139" t="str">
            <v>10800221108103</v>
          </cell>
          <cell r="E2139" t="str">
            <v>“以学生主动探索为中心”的德法课主题教学</v>
          </cell>
          <cell r="F2139" t="str">
            <v>赵洁</v>
          </cell>
          <cell r="G2139" t="str">
            <v>2021049</v>
          </cell>
          <cell r="H2139">
            <v>0</v>
          </cell>
          <cell r="I2139">
            <v>9000</v>
          </cell>
          <cell r="J2139">
            <v>2545.28</v>
          </cell>
          <cell r="K2139">
            <v>6454.72</v>
          </cell>
          <cell r="L2139">
            <v>0</v>
          </cell>
          <cell r="M2139">
            <v>0</v>
          </cell>
          <cell r="N2139">
            <v>0</v>
          </cell>
          <cell r="O2139">
            <v>6454.72</v>
          </cell>
        </row>
        <row r="2140">
          <cell r="C2140">
            <v>221108104</v>
          </cell>
          <cell r="D2140" t="str">
            <v>10800221108104</v>
          </cell>
          <cell r="E2140" t="str">
            <v>基于《环境学》的“三位一体”课程思政设计</v>
          </cell>
          <cell r="F2140" t="str">
            <v>曲江英</v>
          </cell>
          <cell r="G2140" t="str">
            <v>2017828</v>
          </cell>
          <cell r="H2140">
            <v>0</v>
          </cell>
          <cell r="I2140">
            <v>10000</v>
          </cell>
          <cell r="J2140">
            <v>0</v>
          </cell>
          <cell r="K2140">
            <v>10000</v>
          </cell>
          <cell r="L2140">
            <v>0</v>
          </cell>
          <cell r="M2140">
            <v>0</v>
          </cell>
          <cell r="N2140">
            <v>0</v>
          </cell>
          <cell r="O2140">
            <v>10000</v>
          </cell>
        </row>
        <row r="2141">
          <cell r="C2141">
            <v>221108105</v>
          </cell>
          <cell r="D2141" t="str">
            <v>10800221108105</v>
          </cell>
          <cell r="E2141" t="str">
            <v>“双碳”国家战略背景下锂电行业专项人才培养计划</v>
          </cell>
          <cell r="F2141" t="str">
            <v>何运兵</v>
          </cell>
          <cell r="G2141" t="str">
            <v>2011009</v>
          </cell>
          <cell r="H2141">
            <v>0</v>
          </cell>
          <cell r="I2141">
            <v>90000</v>
          </cell>
          <cell r="J2141">
            <v>16009.1</v>
          </cell>
          <cell r="K2141">
            <v>73990.9</v>
          </cell>
          <cell r="L2141">
            <v>0</v>
          </cell>
          <cell r="M2141">
            <v>0</v>
          </cell>
          <cell r="N2141">
            <v>0</v>
          </cell>
          <cell r="O2141">
            <v>73990.9</v>
          </cell>
        </row>
        <row r="2142">
          <cell r="C2142">
            <v>221108106</v>
          </cell>
          <cell r="D2142" t="str">
            <v>10800221108106</v>
          </cell>
          <cell r="E2142" t="str">
            <v>化学化工类科产教融合实践教学基地</v>
          </cell>
          <cell r="F2142" t="str">
            <v>廖文波</v>
          </cell>
          <cell r="G2142" t="str">
            <v>2011007</v>
          </cell>
          <cell r="H2142">
            <v>0</v>
          </cell>
          <cell r="I2142">
            <v>80000</v>
          </cell>
          <cell r="J2142">
            <v>42628.58</v>
          </cell>
          <cell r="K2142">
            <v>37371.42</v>
          </cell>
          <cell r="L2142">
            <v>0</v>
          </cell>
          <cell r="M2142">
            <v>0</v>
          </cell>
          <cell r="N2142">
            <v>0</v>
          </cell>
          <cell r="O2142">
            <v>37371.42</v>
          </cell>
        </row>
        <row r="2143">
          <cell r="C2143">
            <v>221108107</v>
          </cell>
          <cell r="D2143" t="str">
            <v>10800221108107</v>
          </cell>
          <cell r="E2143" t="str">
            <v>东莞理工--中虹建设绿色建造技术联合实验室</v>
          </cell>
          <cell r="F2143" t="str">
            <v>花开慧</v>
          </cell>
          <cell r="G2143" t="str">
            <v>2017076</v>
          </cell>
          <cell r="H2143">
            <v>0</v>
          </cell>
          <cell r="I2143">
            <v>95000</v>
          </cell>
          <cell r="J2143">
            <v>5455</v>
          </cell>
          <cell r="K2143">
            <v>89545</v>
          </cell>
          <cell r="L2143">
            <v>0</v>
          </cell>
          <cell r="M2143">
            <v>0</v>
          </cell>
          <cell r="N2143">
            <v>0</v>
          </cell>
          <cell r="O2143">
            <v>89545</v>
          </cell>
        </row>
        <row r="2144">
          <cell r="C2144">
            <v>221108108</v>
          </cell>
          <cell r="D2144" t="str">
            <v>10800221108108</v>
          </cell>
          <cell r="E2144" t="str">
            <v>机械工程学院实验教学示范中心</v>
          </cell>
          <cell r="F2144" t="str">
            <v>郭建文</v>
          </cell>
          <cell r="G2144" t="str">
            <v>2011012</v>
          </cell>
          <cell r="H2144">
            <v>0</v>
          </cell>
          <cell r="I2144">
            <v>174000</v>
          </cell>
          <cell r="J2144">
            <v>56845.84</v>
          </cell>
          <cell r="K2144">
            <v>117154.16</v>
          </cell>
          <cell r="L2144">
            <v>0</v>
          </cell>
          <cell r="M2144">
            <v>0</v>
          </cell>
          <cell r="N2144">
            <v>0</v>
          </cell>
          <cell r="O2144">
            <v>117154.16</v>
          </cell>
        </row>
        <row r="2145">
          <cell r="C2145">
            <v>221108109</v>
          </cell>
          <cell r="D2145" t="str">
            <v>10800221108109</v>
          </cell>
          <cell r="E2145" t="str">
            <v>通识核心导引课程教研室</v>
          </cell>
          <cell r="F2145" t="str">
            <v>许燕转</v>
          </cell>
          <cell r="G2145" t="str">
            <v>2011015</v>
          </cell>
          <cell r="H2145">
            <v>0</v>
          </cell>
          <cell r="I2145">
            <v>40000</v>
          </cell>
          <cell r="J2145">
            <v>0</v>
          </cell>
          <cell r="K2145">
            <v>40000</v>
          </cell>
          <cell r="L2145">
            <v>0</v>
          </cell>
          <cell r="M2145">
            <v>0</v>
          </cell>
          <cell r="N2145">
            <v>0</v>
          </cell>
          <cell r="O2145">
            <v>40000</v>
          </cell>
        </row>
        <row r="2146">
          <cell r="C2146">
            <v>221108110</v>
          </cell>
          <cell r="D2146" t="str">
            <v>10800221108110</v>
          </cell>
          <cell r="E2146" t="str">
            <v>光电信息物理基础教研室</v>
          </cell>
          <cell r="F2146" t="str">
            <v>陈桂华</v>
          </cell>
          <cell r="G2146" t="str">
            <v>2008026</v>
          </cell>
          <cell r="H2146">
            <v>0</v>
          </cell>
          <cell r="I2146">
            <v>27000</v>
          </cell>
          <cell r="J2146">
            <v>4349.14</v>
          </cell>
          <cell r="K2146">
            <v>22650.86</v>
          </cell>
          <cell r="L2146">
            <v>0</v>
          </cell>
          <cell r="M2146">
            <v>0</v>
          </cell>
          <cell r="N2146">
            <v>0</v>
          </cell>
          <cell r="O2146">
            <v>22650.86</v>
          </cell>
        </row>
        <row r="2147">
          <cell r="C2147">
            <v>221108111</v>
          </cell>
          <cell r="D2147" t="str">
            <v>10800221108111</v>
          </cell>
          <cell r="E2147" t="str">
            <v>信号处理课程教研室</v>
          </cell>
          <cell r="F2147" t="str">
            <v>赵晓芳</v>
          </cell>
          <cell r="G2147" t="str">
            <v>2011005</v>
          </cell>
          <cell r="H2147">
            <v>0</v>
          </cell>
          <cell r="I2147">
            <v>40000</v>
          </cell>
          <cell r="J2147">
            <v>20041.24</v>
          </cell>
          <cell r="K2147">
            <v>19958.76</v>
          </cell>
          <cell r="L2147">
            <v>0</v>
          </cell>
          <cell r="M2147">
            <v>0</v>
          </cell>
          <cell r="N2147">
            <v>0</v>
          </cell>
          <cell r="O2147">
            <v>19958.76</v>
          </cell>
        </row>
        <row r="2148">
          <cell r="C2148">
            <v>221108112</v>
          </cell>
          <cell r="D2148" t="str">
            <v>10800221108112</v>
          </cell>
          <cell r="E2148" t="str">
            <v>数智化时代下《工程热力学》课程的知识图谱构建与实践教学研究</v>
          </cell>
          <cell r="F2148" t="str">
            <v>曲万军</v>
          </cell>
          <cell r="G2148" t="str">
            <v>2020014</v>
          </cell>
          <cell r="H2148">
            <v>0</v>
          </cell>
          <cell r="I2148">
            <v>1500</v>
          </cell>
          <cell r="J2148">
            <v>0</v>
          </cell>
          <cell r="K2148">
            <v>1500</v>
          </cell>
          <cell r="L2148">
            <v>0</v>
          </cell>
          <cell r="M2148">
            <v>0</v>
          </cell>
          <cell r="N2148">
            <v>0</v>
          </cell>
          <cell r="O2148">
            <v>1500</v>
          </cell>
        </row>
        <row r="2149">
          <cell r="C2149">
            <v>221108113</v>
          </cell>
          <cell r="D2149" t="str">
            <v>10800221108113</v>
          </cell>
          <cell r="E2149" t="str">
            <v>现代产业学院下《WinCC数据采集与监控系统》课程项目与赛教双驱动型教学改革与实践</v>
          </cell>
          <cell r="F2149" t="str">
            <v>王福杰</v>
          </cell>
          <cell r="G2149" t="str">
            <v>2018077</v>
          </cell>
          <cell r="H2149">
            <v>0</v>
          </cell>
          <cell r="I2149">
            <v>10000</v>
          </cell>
          <cell r="J2149">
            <v>2720.26</v>
          </cell>
          <cell r="K2149">
            <v>7279.74</v>
          </cell>
          <cell r="L2149">
            <v>0</v>
          </cell>
          <cell r="M2149">
            <v>0</v>
          </cell>
          <cell r="N2149">
            <v>0</v>
          </cell>
          <cell r="O2149">
            <v>7279.74</v>
          </cell>
        </row>
        <row r="2150">
          <cell r="C2150">
            <v>221108114</v>
          </cell>
          <cell r="D2150" t="str">
            <v>10800221108114</v>
          </cell>
          <cell r="E2150" t="str">
            <v>AI赋能线上线下混合教学模式探索与实践——以《工程材料及成型技术》课程为例</v>
          </cell>
          <cell r="F2150" t="str">
            <v>王维</v>
          </cell>
          <cell r="G2150" t="str">
            <v>2015014</v>
          </cell>
          <cell r="H2150">
            <v>0</v>
          </cell>
          <cell r="I2150">
            <v>14000</v>
          </cell>
          <cell r="J2150">
            <v>0</v>
          </cell>
          <cell r="K2150">
            <v>14000</v>
          </cell>
          <cell r="L2150">
            <v>0</v>
          </cell>
          <cell r="M2150">
            <v>0</v>
          </cell>
          <cell r="N2150">
            <v>0</v>
          </cell>
          <cell r="O2150">
            <v>14000</v>
          </cell>
        </row>
        <row r="2151">
          <cell r="C2151">
            <v>221108115</v>
          </cell>
          <cell r="D2151" t="str">
            <v>10800221108115</v>
          </cell>
          <cell r="E2151" t="str">
            <v>“理实融合”型《电池及化学储能原理》课程改革研究</v>
          </cell>
          <cell r="F2151" t="str">
            <v>苗荣荣</v>
          </cell>
          <cell r="G2151" t="str">
            <v>2016057</v>
          </cell>
          <cell r="H2151">
            <v>0</v>
          </cell>
          <cell r="I2151">
            <v>12000</v>
          </cell>
          <cell r="J2151">
            <v>11694.82</v>
          </cell>
          <cell r="K2151">
            <v>305.18</v>
          </cell>
          <cell r="L2151">
            <v>0</v>
          </cell>
          <cell r="M2151">
            <v>0</v>
          </cell>
          <cell r="N2151">
            <v>0</v>
          </cell>
          <cell r="O2151">
            <v>305.18</v>
          </cell>
        </row>
        <row r="2152">
          <cell r="C2152">
            <v>221108116</v>
          </cell>
          <cell r="D2152" t="str">
            <v>10800221108116</v>
          </cell>
          <cell r="E2152" t="str">
            <v>基于OBE理念的理工科高校《大学生心理健康教育》课程改革—基于课程活动测评一体化的视角</v>
          </cell>
          <cell r="F2152" t="str">
            <v>况小雪</v>
          </cell>
          <cell r="G2152" t="str">
            <v>2017057</v>
          </cell>
          <cell r="H2152">
            <v>0</v>
          </cell>
          <cell r="I2152">
            <v>15000</v>
          </cell>
          <cell r="J2152">
            <v>2208</v>
          </cell>
          <cell r="K2152">
            <v>12792</v>
          </cell>
          <cell r="L2152">
            <v>0</v>
          </cell>
          <cell r="M2152">
            <v>0</v>
          </cell>
          <cell r="N2152">
            <v>0</v>
          </cell>
          <cell r="O2152">
            <v>12792</v>
          </cell>
        </row>
        <row r="2153">
          <cell r="C2153">
            <v>221108117</v>
          </cell>
          <cell r="D2153" t="str">
            <v>10800221108117</v>
          </cell>
          <cell r="E2153" t="str">
            <v>基于OBE理念的数字系统与计算机硬件基础实验教学改革</v>
          </cell>
          <cell r="F2153" t="str">
            <v>丁凯</v>
          </cell>
          <cell r="G2153" t="str">
            <v>2019010</v>
          </cell>
          <cell r="H2153">
            <v>0</v>
          </cell>
          <cell r="I2153">
            <v>12000</v>
          </cell>
          <cell r="J2153">
            <v>3132</v>
          </cell>
          <cell r="K2153">
            <v>8868</v>
          </cell>
          <cell r="L2153">
            <v>0</v>
          </cell>
          <cell r="M2153">
            <v>0</v>
          </cell>
          <cell r="N2153">
            <v>0</v>
          </cell>
          <cell r="O2153">
            <v>8868</v>
          </cell>
        </row>
        <row r="2154">
          <cell r="C2154">
            <v>221108118</v>
          </cell>
          <cell r="D2154" t="str">
            <v>10800221108118</v>
          </cell>
          <cell r="E2154" t="str">
            <v>解锁认知纽带：强化应用统计学教育中“问题—方法—工具”的链接构建</v>
          </cell>
          <cell r="F2154" t="str">
            <v>张良伟</v>
          </cell>
          <cell r="G2154" t="str">
            <v>2017027</v>
          </cell>
          <cell r="H2154">
            <v>0</v>
          </cell>
          <cell r="I2154">
            <v>3000</v>
          </cell>
          <cell r="J2154">
            <v>0</v>
          </cell>
          <cell r="K2154">
            <v>3000</v>
          </cell>
          <cell r="L2154">
            <v>0</v>
          </cell>
          <cell r="M2154">
            <v>0</v>
          </cell>
          <cell r="N2154">
            <v>0</v>
          </cell>
          <cell r="O2154">
            <v>3000</v>
          </cell>
        </row>
        <row r="2155">
          <cell r="C2155">
            <v>221108119</v>
          </cell>
          <cell r="D2155" t="str">
            <v>10800221108119</v>
          </cell>
          <cell r="E2155" t="str">
            <v>新工科与劳动教育双视域下土木类专业《理论力学》课程改革与实践</v>
          </cell>
          <cell r="F2155" t="str">
            <v>艾心荧</v>
          </cell>
          <cell r="G2155" t="str">
            <v>2015010</v>
          </cell>
          <cell r="H2155">
            <v>0</v>
          </cell>
          <cell r="I2155">
            <v>10000</v>
          </cell>
          <cell r="J2155">
            <v>5247.6</v>
          </cell>
          <cell r="K2155">
            <v>4752.4</v>
          </cell>
          <cell r="L2155">
            <v>0</v>
          </cell>
          <cell r="M2155">
            <v>0</v>
          </cell>
          <cell r="N2155">
            <v>0</v>
          </cell>
          <cell r="O2155">
            <v>4752.4</v>
          </cell>
        </row>
        <row r="2156">
          <cell r="C2156">
            <v>221108120</v>
          </cell>
          <cell r="D2156" t="str">
            <v>10800221108120</v>
          </cell>
          <cell r="E2156" t="str">
            <v>涉外法治人才培养背景下的《竞争法》全英课程改革实践探索</v>
          </cell>
          <cell r="F2156" t="str">
            <v>罗兆婧</v>
          </cell>
          <cell r="G2156" t="str">
            <v>2012029</v>
          </cell>
          <cell r="H2156">
            <v>0</v>
          </cell>
          <cell r="I2156">
            <v>5000</v>
          </cell>
          <cell r="J2156">
            <v>0</v>
          </cell>
          <cell r="K2156">
            <v>5000</v>
          </cell>
          <cell r="L2156">
            <v>0</v>
          </cell>
          <cell r="M2156">
            <v>0</v>
          </cell>
          <cell r="N2156">
            <v>0</v>
          </cell>
          <cell r="O2156">
            <v>5000</v>
          </cell>
        </row>
        <row r="2157">
          <cell r="C2157">
            <v>221108121</v>
          </cell>
          <cell r="D2157" t="str">
            <v>10800221108121</v>
          </cell>
          <cell r="E2157" t="str">
            <v>“双百行动”背景下《电子商务运营》课程实践教学的改革研究</v>
          </cell>
          <cell r="F2157" t="str">
            <v>张林云</v>
          </cell>
          <cell r="G2157" t="str">
            <v>2008021</v>
          </cell>
          <cell r="H2157">
            <v>0</v>
          </cell>
          <cell r="I2157">
            <v>12000</v>
          </cell>
          <cell r="J2157">
            <v>0</v>
          </cell>
          <cell r="K2157">
            <v>12000</v>
          </cell>
          <cell r="L2157">
            <v>0</v>
          </cell>
          <cell r="M2157">
            <v>0</v>
          </cell>
          <cell r="N2157">
            <v>0</v>
          </cell>
          <cell r="O2157">
            <v>12000</v>
          </cell>
        </row>
        <row r="2158">
          <cell r="C2158">
            <v>221108122</v>
          </cell>
          <cell r="D2158" t="str">
            <v>10800221108122</v>
          </cell>
          <cell r="E2158" t="str">
            <v>基于AI智慧课堂的金属材料专业英语教学改革研究</v>
          </cell>
          <cell r="F2158" t="str">
            <v>姜雄华</v>
          </cell>
          <cell r="G2158" t="str">
            <v>2016055</v>
          </cell>
          <cell r="H2158">
            <v>0</v>
          </cell>
          <cell r="I2158">
            <v>20000</v>
          </cell>
          <cell r="J2158">
            <v>20000</v>
          </cell>
          <cell r="K2158">
            <v>0</v>
          </cell>
          <cell r="L2158">
            <v>0</v>
          </cell>
          <cell r="M2158">
            <v>0</v>
          </cell>
          <cell r="N2158">
            <v>0</v>
          </cell>
          <cell r="O2158">
            <v>0</v>
          </cell>
        </row>
        <row r="2159">
          <cell r="C2159">
            <v>221108123</v>
          </cell>
          <cell r="D2159" t="str">
            <v>10800221108123</v>
          </cell>
          <cell r="E2159" t="str">
            <v>项目驱动赋能BOPPPS教学模式在《道路勘测设计》课程中的应用实践</v>
          </cell>
          <cell r="F2159" t="str">
            <v>潘美萍</v>
          </cell>
          <cell r="G2159" t="str">
            <v>2011021</v>
          </cell>
          <cell r="H2159">
            <v>0</v>
          </cell>
          <cell r="I2159">
            <v>12000</v>
          </cell>
          <cell r="J2159">
            <v>0</v>
          </cell>
          <cell r="K2159">
            <v>12000</v>
          </cell>
          <cell r="L2159">
            <v>0</v>
          </cell>
          <cell r="M2159">
            <v>2249</v>
          </cell>
          <cell r="N2159">
            <v>0</v>
          </cell>
          <cell r="O2159">
            <v>9751</v>
          </cell>
        </row>
        <row r="2160">
          <cell r="C2160">
            <v>221108124</v>
          </cell>
          <cell r="D2160" t="str">
            <v>10800221108124</v>
          </cell>
          <cell r="E2160" t="str">
            <v>基于“高阶性、创新性、挑战度”标准的《物理光学》课程教学改革研究</v>
          </cell>
          <cell r="F2160" t="str">
            <v>陈曼娜</v>
          </cell>
          <cell r="G2160" t="str">
            <v>2019012</v>
          </cell>
          <cell r="H2160">
            <v>0</v>
          </cell>
          <cell r="I2160">
            <v>11000</v>
          </cell>
          <cell r="J2160">
            <v>7855.15</v>
          </cell>
          <cell r="K2160">
            <v>3144.85</v>
          </cell>
          <cell r="L2160">
            <v>0</v>
          </cell>
          <cell r="M2160">
            <v>0</v>
          </cell>
          <cell r="N2160">
            <v>0</v>
          </cell>
          <cell r="O2160">
            <v>3144.85</v>
          </cell>
        </row>
        <row r="2161">
          <cell r="C2161">
            <v>221108125</v>
          </cell>
          <cell r="D2161" t="str">
            <v>10800221108125</v>
          </cell>
          <cell r="E2161" t="str">
            <v>实践导向式的《线性代数》课程教学改革与探索——融合数学模型构建与工程应用分析</v>
          </cell>
          <cell r="F2161" t="str">
            <v>张静</v>
          </cell>
          <cell r="G2161" t="str">
            <v>2020058</v>
          </cell>
          <cell r="H2161">
            <v>0</v>
          </cell>
          <cell r="I2161">
            <v>17500</v>
          </cell>
          <cell r="J2161">
            <v>10549</v>
          </cell>
          <cell r="K2161">
            <v>6951</v>
          </cell>
          <cell r="L2161">
            <v>0</v>
          </cell>
          <cell r="M2161">
            <v>0</v>
          </cell>
          <cell r="N2161">
            <v>0</v>
          </cell>
          <cell r="O2161">
            <v>6951</v>
          </cell>
        </row>
        <row r="2162">
          <cell r="C2162">
            <v>221108126</v>
          </cell>
          <cell r="D2162" t="str">
            <v>10800221108126</v>
          </cell>
          <cell r="E2162" t="str">
            <v>“以美润心?设计赋能”基础设计课程思政建设与教学改革实践</v>
          </cell>
          <cell r="F2162" t="str">
            <v>罗瑜斌</v>
          </cell>
          <cell r="G2162" t="str">
            <v>2011017</v>
          </cell>
          <cell r="H2162">
            <v>0</v>
          </cell>
          <cell r="I2162">
            <v>12000</v>
          </cell>
          <cell r="J2162">
            <v>9221.5</v>
          </cell>
          <cell r="K2162">
            <v>2778.5</v>
          </cell>
          <cell r="L2162">
            <v>0</v>
          </cell>
          <cell r="M2162">
            <v>0</v>
          </cell>
          <cell r="N2162">
            <v>0</v>
          </cell>
          <cell r="O2162">
            <v>2778.5</v>
          </cell>
        </row>
        <row r="2163">
          <cell r="C2163">
            <v>221112</v>
          </cell>
          <cell r="D2163" t="str">
            <v>10800221112</v>
          </cell>
          <cell r="E2163" t="str">
            <v>教学条件提升</v>
          </cell>
          <cell r="F2163" t="str">
            <v>王红成</v>
          </cell>
          <cell r="G2163" t="str">
            <v>2007023</v>
          </cell>
          <cell r="H2163">
            <v>0</v>
          </cell>
          <cell r="I2163">
            <v>0</v>
          </cell>
          <cell r="J2163">
            <v>0</v>
          </cell>
          <cell r="K2163">
            <v>0</v>
          </cell>
          <cell r="L2163">
            <v>0</v>
          </cell>
          <cell r="M2163">
            <v>0</v>
          </cell>
          <cell r="N2163">
            <v>0</v>
          </cell>
          <cell r="O2163">
            <v>0</v>
          </cell>
        </row>
        <row r="2164">
          <cell r="C2164">
            <v>221114</v>
          </cell>
          <cell r="D2164" t="str">
            <v>10800221114</v>
          </cell>
          <cell r="E2164" t="str">
            <v>教学改革工作经费</v>
          </cell>
          <cell r="F2164" t="str">
            <v>王红成</v>
          </cell>
          <cell r="G2164" t="str">
            <v>2007023</v>
          </cell>
          <cell r="H2164">
            <v>0</v>
          </cell>
          <cell r="I2164">
            <v>2888700</v>
          </cell>
          <cell r="J2164">
            <v>590518.69</v>
          </cell>
          <cell r="K2164">
            <v>2298181.31</v>
          </cell>
          <cell r="L2164">
            <v>60000</v>
          </cell>
          <cell r="M2164">
            <v>663000</v>
          </cell>
          <cell r="N2164">
            <v>0</v>
          </cell>
          <cell r="O2164">
            <v>1635181.31</v>
          </cell>
        </row>
        <row r="2165">
          <cell r="C2165">
            <v>221114001</v>
          </cell>
          <cell r="D2165" t="str">
            <v>10800221114001</v>
          </cell>
          <cell r="E2165" t="str">
            <v>光电信息科学与工程</v>
          </cell>
          <cell r="F2165" t="str">
            <v>刘晔</v>
          </cell>
          <cell r="G2165" t="str">
            <v>2018807</v>
          </cell>
          <cell r="H2165">
            <v>0</v>
          </cell>
          <cell r="I2165">
            <v>0</v>
          </cell>
          <cell r="J2165">
            <v>0</v>
          </cell>
          <cell r="K2165">
            <v>0</v>
          </cell>
          <cell r="L2165">
            <v>0</v>
          </cell>
          <cell r="M2165">
            <v>0</v>
          </cell>
          <cell r="N2165">
            <v>0</v>
          </cell>
          <cell r="O2165">
            <v>0</v>
          </cell>
        </row>
        <row r="2166">
          <cell r="C2166">
            <v>221114002</v>
          </cell>
          <cell r="D2166" t="str">
            <v>10800221114002</v>
          </cell>
          <cell r="E2166" t="str">
            <v>会计学</v>
          </cell>
          <cell r="F2166" t="str">
            <v>周润书</v>
          </cell>
          <cell r="G2166" t="str">
            <v>2006008</v>
          </cell>
          <cell r="H2166">
            <v>0</v>
          </cell>
          <cell r="I2166">
            <v>0</v>
          </cell>
          <cell r="J2166">
            <v>0</v>
          </cell>
          <cell r="K2166">
            <v>0</v>
          </cell>
          <cell r="L2166">
            <v>0</v>
          </cell>
          <cell r="M2166">
            <v>0</v>
          </cell>
          <cell r="N2166">
            <v>0</v>
          </cell>
          <cell r="O2166">
            <v>0</v>
          </cell>
        </row>
        <row r="2167">
          <cell r="C2167">
            <v>221114006</v>
          </cell>
          <cell r="D2167" t="str">
            <v>10800221114006</v>
          </cell>
          <cell r="E2167" t="str">
            <v>东莞理工-中储粮油脂（东莞基地）大学生校</v>
          </cell>
          <cell r="F2167" t="str">
            <v>邹水洋</v>
          </cell>
          <cell r="G2167" t="str">
            <v>2000014</v>
          </cell>
          <cell r="H2167">
            <v>0</v>
          </cell>
          <cell r="I2167">
            <v>0</v>
          </cell>
          <cell r="J2167">
            <v>0</v>
          </cell>
          <cell r="K2167">
            <v>0</v>
          </cell>
          <cell r="L2167">
            <v>0</v>
          </cell>
          <cell r="M2167">
            <v>0</v>
          </cell>
          <cell r="N2167">
            <v>0</v>
          </cell>
          <cell r="O2167">
            <v>0</v>
          </cell>
        </row>
        <row r="2168">
          <cell r="C2168">
            <v>221114007</v>
          </cell>
          <cell r="D2168" t="str">
            <v>10800221114007</v>
          </cell>
          <cell r="E2168" t="str">
            <v>文学与传媒学院-松山湖管委会校外实践教学</v>
          </cell>
          <cell r="F2168" t="str">
            <v>阎江</v>
          </cell>
          <cell r="G2168" t="str">
            <v>1999007</v>
          </cell>
          <cell r="H2168">
            <v>0</v>
          </cell>
          <cell r="I2168">
            <v>0</v>
          </cell>
          <cell r="J2168">
            <v>0</v>
          </cell>
          <cell r="K2168">
            <v>0</v>
          </cell>
          <cell r="L2168">
            <v>0</v>
          </cell>
          <cell r="M2168">
            <v>0</v>
          </cell>
          <cell r="N2168">
            <v>0</v>
          </cell>
          <cell r="O2168">
            <v>0</v>
          </cell>
        </row>
        <row r="2169">
          <cell r="C2169">
            <v>221114017</v>
          </cell>
          <cell r="D2169" t="str">
            <v>10800221114017</v>
          </cell>
          <cell r="E2169" t="str">
            <v>劳动经济学课程过程性评价和多元考核机制研</v>
          </cell>
          <cell r="F2169" t="str">
            <v>谷云燕</v>
          </cell>
          <cell r="G2169" t="str">
            <v>2004037</v>
          </cell>
          <cell r="H2169">
            <v>0</v>
          </cell>
          <cell r="I2169">
            <v>0</v>
          </cell>
          <cell r="J2169">
            <v>0</v>
          </cell>
          <cell r="K2169">
            <v>0</v>
          </cell>
          <cell r="L2169">
            <v>0</v>
          </cell>
          <cell r="M2169">
            <v>0</v>
          </cell>
          <cell r="N2169">
            <v>0</v>
          </cell>
          <cell r="O2169">
            <v>0</v>
          </cell>
        </row>
        <row r="2170">
          <cell r="C2170">
            <v>221114025</v>
          </cell>
          <cell r="D2170" t="str">
            <v>10800221114025</v>
          </cell>
          <cell r="E2170" t="str">
            <v>新媒体语境下大学生思想政治教育话语困境分</v>
          </cell>
          <cell r="F2170" t="str">
            <v>李仕波</v>
          </cell>
          <cell r="G2170" t="str">
            <v>2017050</v>
          </cell>
          <cell r="H2170">
            <v>0</v>
          </cell>
          <cell r="I2170">
            <v>0</v>
          </cell>
          <cell r="J2170">
            <v>0</v>
          </cell>
          <cell r="K2170">
            <v>0</v>
          </cell>
          <cell r="L2170">
            <v>0</v>
          </cell>
          <cell r="M2170">
            <v>0</v>
          </cell>
          <cell r="N2170">
            <v>0</v>
          </cell>
          <cell r="O2170">
            <v>0</v>
          </cell>
        </row>
        <row r="2171">
          <cell r="C2171">
            <v>221114027</v>
          </cell>
          <cell r="D2171" t="str">
            <v>10800221114027</v>
          </cell>
          <cell r="E2171" t="str">
            <v>以绿色建筑创新实践能力培养为核心发展方向</v>
          </cell>
          <cell r="F2171" t="str">
            <v>王频</v>
          </cell>
          <cell r="G2171" t="str">
            <v>2015011</v>
          </cell>
          <cell r="H2171">
            <v>0</v>
          </cell>
          <cell r="I2171">
            <v>0</v>
          </cell>
          <cell r="J2171">
            <v>0</v>
          </cell>
          <cell r="K2171">
            <v>0</v>
          </cell>
          <cell r="L2171">
            <v>0</v>
          </cell>
          <cell r="M2171">
            <v>0</v>
          </cell>
          <cell r="N2171">
            <v>0</v>
          </cell>
          <cell r="O2171">
            <v>0</v>
          </cell>
        </row>
        <row r="2172">
          <cell r="C2172">
            <v>221114028</v>
          </cell>
          <cell r="D2172" t="str">
            <v>10800221114028</v>
          </cell>
          <cell r="E2172" t="str">
            <v>地方性工科院校工业设计专业“以赛促教”人</v>
          </cell>
          <cell r="F2172" t="str">
            <v>徐伟斌</v>
          </cell>
          <cell r="G2172" t="str">
            <v>2001049</v>
          </cell>
          <cell r="H2172">
            <v>0</v>
          </cell>
          <cell r="I2172">
            <v>0</v>
          </cell>
          <cell r="J2172">
            <v>0</v>
          </cell>
          <cell r="K2172">
            <v>0</v>
          </cell>
          <cell r="L2172">
            <v>0</v>
          </cell>
          <cell r="M2172">
            <v>0</v>
          </cell>
          <cell r="N2172">
            <v>0</v>
          </cell>
          <cell r="O2172">
            <v>0</v>
          </cell>
        </row>
        <row r="2173">
          <cell r="C2173">
            <v>221114029</v>
          </cell>
          <cell r="D2173" t="str">
            <v>10800221114029</v>
          </cell>
          <cell r="E2173" t="str">
            <v>马克思主义哲学的“看家本领”教育研究</v>
          </cell>
          <cell r="F2173" t="str">
            <v>朱诗勇</v>
          </cell>
          <cell r="G2173" t="str">
            <v>2017165</v>
          </cell>
          <cell r="H2173">
            <v>0</v>
          </cell>
          <cell r="I2173">
            <v>0</v>
          </cell>
          <cell r="J2173">
            <v>0</v>
          </cell>
          <cell r="K2173">
            <v>0</v>
          </cell>
          <cell r="L2173">
            <v>0</v>
          </cell>
          <cell r="M2173">
            <v>0</v>
          </cell>
          <cell r="N2173">
            <v>0</v>
          </cell>
          <cell r="O2173">
            <v>0</v>
          </cell>
        </row>
        <row r="2174">
          <cell r="C2174">
            <v>221114031</v>
          </cell>
          <cell r="D2174" t="str">
            <v>10800221114031</v>
          </cell>
          <cell r="E2174" t="str">
            <v>理工科高校的“新文科”变革：逻辑厘清、系</v>
          </cell>
          <cell r="F2174" t="str">
            <v>刘盾</v>
          </cell>
          <cell r="G2174" t="str">
            <v>2018054</v>
          </cell>
          <cell r="H2174">
            <v>0</v>
          </cell>
          <cell r="I2174">
            <v>0</v>
          </cell>
          <cell r="J2174">
            <v>0</v>
          </cell>
          <cell r="K2174">
            <v>0</v>
          </cell>
          <cell r="L2174">
            <v>0</v>
          </cell>
          <cell r="M2174">
            <v>0</v>
          </cell>
          <cell r="N2174">
            <v>0</v>
          </cell>
          <cell r="O2174">
            <v>0</v>
          </cell>
        </row>
        <row r="2175">
          <cell r="C2175">
            <v>221114033</v>
          </cell>
          <cell r="D2175" t="str">
            <v>10800221114033</v>
          </cell>
          <cell r="E2175" t="str">
            <v>污染物地球化学工程学 教材项目建设</v>
          </cell>
          <cell r="F2175" t="str">
            <v>胡俊杰</v>
          </cell>
          <cell r="G2175" t="str">
            <v>2017003</v>
          </cell>
          <cell r="H2175">
            <v>0</v>
          </cell>
          <cell r="I2175">
            <v>0</v>
          </cell>
          <cell r="J2175">
            <v>0</v>
          </cell>
          <cell r="K2175">
            <v>0</v>
          </cell>
          <cell r="L2175">
            <v>0</v>
          </cell>
          <cell r="M2175">
            <v>0</v>
          </cell>
          <cell r="N2175">
            <v>0</v>
          </cell>
          <cell r="O2175">
            <v>0</v>
          </cell>
        </row>
        <row r="2176">
          <cell r="C2176">
            <v>221114035</v>
          </cell>
          <cell r="D2176" t="str">
            <v>10800221114035</v>
          </cell>
          <cell r="E2176" t="str">
            <v>广东传统儿歌即兴伴奏与弹唱教材</v>
          </cell>
          <cell r="F2176" t="str">
            <v>丁雪</v>
          </cell>
          <cell r="G2176" t="str">
            <v>2003086</v>
          </cell>
          <cell r="H2176">
            <v>0</v>
          </cell>
          <cell r="I2176">
            <v>0</v>
          </cell>
          <cell r="J2176">
            <v>0</v>
          </cell>
          <cell r="K2176">
            <v>0</v>
          </cell>
          <cell r="L2176">
            <v>0</v>
          </cell>
          <cell r="M2176">
            <v>0</v>
          </cell>
          <cell r="N2176">
            <v>0</v>
          </cell>
          <cell r="O2176">
            <v>0</v>
          </cell>
        </row>
        <row r="2177">
          <cell r="C2177">
            <v>221114037</v>
          </cell>
          <cell r="D2177" t="str">
            <v>10800221114037</v>
          </cell>
          <cell r="E2177" t="str">
            <v>材料成型及控制工程</v>
          </cell>
          <cell r="F2177" t="str">
            <v>谢春晓</v>
          </cell>
          <cell r="G2177" t="str">
            <v>2006058</v>
          </cell>
          <cell r="H2177">
            <v>0</v>
          </cell>
          <cell r="I2177">
            <v>0</v>
          </cell>
          <cell r="J2177">
            <v>0</v>
          </cell>
          <cell r="K2177">
            <v>0</v>
          </cell>
          <cell r="L2177">
            <v>0</v>
          </cell>
          <cell r="M2177">
            <v>0</v>
          </cell>
          <cell r="N2177">
            <v>0</v>
          </cell>
          <cell r="O2177">
            <v>0</v>
          </cell>
        </row>
        <row r="2178">
          <cell r="C2178">
            <v>221114038</v>
          </cell>
          <cell r="D2178" t="str">
            <v>10800221114038</v>
          </cell>
          <cell r="E2178" t="str">
            <v>电智学院-普密斯光电专业校外实践教学基地</v>
          </cell>
          <cell r="F2178" t="str">
            <v>刘晔</v>
          </cell>
          <cell r="G2178" t="str">
            <v>2018807</v>
          </cell>
          <cell r="H2178">
            <v>0</v>
          </cell>
          <cell r="I2178">
            <v>0</v>
          </cell>
          <cell r="J2178">
            <v>0</v>
          </cell>
          <cell r="K2178">
            <v>0</v>
          </cell>
          <cell r="L2178">
            <v>0</v>
          </cell>
          <cell r="M2178">
            <v>0</v>
          </cell>
          <cell r="N2178">
            <v>0</v>
          </cell>
          <cell r="O2178">
            <v>0</v>
          </cell>
        </row>
        <row r="2179">
          <cell r="C2179">
            <v>221114039</v>
          </cell>
          <cell r="D2179" t="str">
            <v>10800221114039</v>
          </cell>
          <cell r="E2179" t="str">
            <v>化能学院-东莞市大能环保科技有限公司大学</v>
          </cell>
          <cell r="F2179" t="str">
            <v>郭晓娟</v>
          </cell>
          <cell r="G2179" t="str">
            <v>2011035</v>
          </cell>
          <cell r="H2179">
            <v>0</v>
          </cell>
          <cell r="I2179">
            <v>0</v>
          </cell>
          <cell r="J2179">
            <v>0</v>
          </cell>
          <cell r="K2179">
            <v>0</v>
          </cell>
          <cell r="L2179">
            <v>0</v>
          </cell>
          <cell r="M2179">
            <v>0</v>
          </cell>
          <cell r="N2179">
            <v>0</v>
          </cell>
          <cell r="O2179">
            <v>0</v>
          </cell>
        </row>
        <row r="2180">
          <cell r="C2180">
            <v>221114040</v>
          </cell>
          <cell r="D2180" t="str">
            <v>10800221114040</v>
          </cell>
          <cell r="E2180" t="str">
            <v>法社学院-东莞市社会工作协会社会工作专业</v>
          </cell>
          <cell r="F2180" t="str">
            <v>朱晓红</v>
          </cell>
          <cell r="G2180" t="str">
            <v>2007002</v>
          </cell>
          <cell r="H2180">
            <v>0</v>
          </cell>
          <cell r="I2180">
            <v>0</v>
          </cell>
          <cell r="J2180">
            <v>0</v>
          </cell>
          <cell r="K2180">
            <v>0</v>
          </cell>
          <cell r="L2180">
            <v>0</v>
          </cell>
          <cell r="M2180">
            <v>0</v>
          </cell>
          <cell r="N2180">
            <v>0</v>
          </cell>
          <cell r="O2180">
            <v>0</v>
          </cell>
        </row>
        <row r="2181">
          <cell r="C2181">
            <v>221114041</v>
          </cell>
          <cell r="D2181" t="str">
            <v>10800221114041</v>
          </cell>
          <cell r="E2181" t="str">
            <v>东莞理工学院经济与管理学院-万物云空间科</v>
          </cell>
          <cell r="F2181" t="str">
            <v>黎伟</v>
          </cell>
          <cell r="G2181" t="str">
            <v>2016020</v>
          </cell>
          <cell r="H2181">
            <v>0</v>
          </cell>
          <cell r="I2181">
            <v>0</v>
          </cell>
          <cell r="J2181">
            <v>0</v>
          </cell>
          <cell r="K2181">
            <v>0</v>
          </cell>
          <cell r="L2181">
            <v>0</v>
          </cell>
          <cell r="M2181">
            <v>0</v>
          </cell>
          <cell r="N2181">
            <v>0</v>
          </cell>
          <cell r="O2181">
            <v>0</v>
          </cell>
        </row>
        <row r="2182">
          <cell r="C2182">
            <v>221114042</v>
          </cell>
          <cell r="D2182" t="str">
            <v>10800221114042</v>
          </cell>
          <cell r="E2182" t="str">
            <v>经济与管理学院—东莞市同信瑞丰财税集团经</v>
          </cell>
          <cell r="F2182" t="str">
            <v>黄润樑</v>
          </cell>
          <cell r="G2182" t="str">
            <v>2004005</v>
          </cell>
          <cell r="H2182">
            <v>0</v>
          </cell>
          <cell r="I2182">
            <v>0</v>
          </cell>
          <cell r="J2182">
            <v>0</v>
          </cell>
          <cell r="K2182">
            <v>0</v>
          </cell>
          <cell r="L2182">
            <v>0</v>
          </cell>
          <cell r="M2182">
            <v>0</v>
          </cell>
          <cell r="N2182">
            <v>0</v>
          </cell>
          <cell r="O2182">
            <v>0</v>
          </cell>
        </row>
        <row r="2183">
          <cell r="C2183">
            <v>221114043</v>
          </cell>
          <cell r="D2183" t="str">
            <v>10800221114043</v>
          </cell>
          <cell r="E2183" t="str">
            <v>环建学院-深圳市深科技术有限公司建筑专业</v>
          </cell>
          <cell r="F2183" t="str">
            <v>李宁</v>
          </cell>
          <cell r="G2183" t="str">
            <v>2018007</v>
          </cell>
          <cell r="H2183">
            <v>0</v>
          </cell>
          <cell r="I2183">
            <v>0</v>
          </cell>
          <cell r="J2183">
            <v>0</v>
          </cell>
          <cell r="K2183">
            <v>0</v>
          </cell>
          <cell r="L2183">
            <v>0</v>
          </cell>
          <cell r="M2183">
            <v>0</v>
          </cell>
          <cell r="N2183">
            <v>0</v>
          </cell>
          <cell r="O2183">
            <v>0</v>
          </cell>
        </row>
        <row r="2184">
          <cell r="C2184">
            <v>221114044</v>
          </cell>
          <cell r="D2184" t="str">
            <v>10800221114044</v>
          </cell>
          <cell r="E2184" t="str">
            <v>材料科学与工程学院-东莞旭光五金氧化制品</v>
          </cell>
          <cell r="F2184" t="str">
            <v>易爱华</v>
          </cell>
          <cell r="G2184" t="str">
            <v>2018005</v>
          </cell>
          <cell r="H2184">
            <v>0</v>
          </cell>
          <cell r="I2184">
            <v>0</v>
          </cell>
          <cell r="J2184">
            <v>0</v>
          </cell>
          <cell r="K2184">
            <v>0</v>
          </cell>
          <cell r="L2184">
            <v>0</v>
          </cell>
          <cell r="M2184">
            <v>0</v>
          </cell>
          <cell r="N2184">
            <v>0</v>
          </cell>
          <cell r="O2184">
            <v>0</v>
          </cell>
        </row>
        <row r="2185">
          <cell r="C2185">
            <v>221114045</v>
          </cell>
          <cell r="D2185" t="str">
            <v>10800221114045</v>
          </cell>
          <cell r="E2185" t="str">
            <v>教育学院（师范学院）-东莞市松山湖第一小</v>
          </cell>
          <cell r="F2185" t="str">
            <v>谢伟红</v>
          </cell>
          <cell r="G2185" t="str">
            <v>2003050</v>
          </cell>
          <cell r="H2185">
            <v>0</v>
          </cell>
          <cell r="I2185">
            <v>0</v>
          </cell>
          <cell r="J2185">
            <v>0</v>
          </cell>
          <cell r="K2185">
            <v>0</v>
          </cell>
          <cell r="L2185">
            <v>0</v>
          </cell>
          <cell r="M2185">
            <v>0</v>
          </cell>
          <cell r="N2185">
            <v>0</v>
          </cell>
          <cell r="O2185">
            <v>0</v>
          </cell>
        </row>
        <row r="2186">
          <cell r="C2186">
            <v>221114046</v>
          </cell>
          <cell r="D2186" t="str">
            <v>10800221114046</v>
          </cell>
          <cell r="E2186" t="str">
            <v>东莞理工-中科云遥（东莞）软件开发实践基</v>
          </cell>
          <cell r="F2186" t="str">
            <v>何文斌</v>
          </cell>
          <cell r="G2186" t="str">
            <v>2003028</v>
          </cell>
          <cell r="H2186">
            <v>0</v>
          </cell>
          <cell r="I2186">
            <v>0</v>
          </cell>
          <cell r="J2186">
            <v>0</v>
          </cell>
          <cell r="K2186">
            <v>0</v>
          </cell>
          <cell r="L2186">
            <v>0</v>
          </cell>
          <cell r="M2186">
            <v>0</v>
          </cell>
          <cell r="N2186">
            <v>0</v>
          </cell>
          <cell r="O2186">
            <v>0</v>
          </cell>
        </row>
        <row r="2187">
          <cell r="C2187">
            <v>221114047</v>
          </cell>
          <cell r="D2187" t="str">
            <v>10800221114047</v>
          </cell>
          <cell r="E2187" t="str">
            <v>文学与传媒学院-东莞市袁崇焕纪念园文化产</v>
          </cell>
          <cell r="F2187" t="str">
            <v>冯丽霞</v>
          </cell>
          <cell r="G2187" t="str">
            <v>2003037</v>
          </cell>
          <cell r="H2187">
            <v>0</v>
          </cell>
          <cell r="I2187">
            <v>0</v>
          </cell>
          <cell r="J2187">
            <v>0</v>
          </cell>
          <cell r="K2187">
            <v>0</v>
          </cell>
          <cell r="L2187">
            <v>0</v>
          </cell>
          <cell r="M2187">
            <v>0</v>
          </cell>
          <cell r="N2187">
            <v>0</v>
          </cell>
          <cell r="O2187">
            <v>0</v>
          </cell>
        </row>
        <row r="2188">
          <cell r="C2188">
            <v>221114048</v>
          </cell>
          <cell r="D2188" t="str">
            <v>10800221114048</v>
          </cell>
          <cell r="E2188" t="str">
            <v>通信工程系AiNET教学团队</v>
          </cell>
          <cell r="F2188" t="str">
            <v>周清峰</v>
          </cell>
          <cell r="G2188" t="str">
            <v>2017804</v>
          </cell>
          <cell r="H2188">
            <v>0</v>
          </cell>
          <cell r="I2188">
            <v>0</v>
          </cell>
          <cell r="J2188">
            <v>0</v>
          </cell>
          <cell r="K2188">
            <v>0</v>
          </cell>
          <cell r="L2188">
            <v>0</v>
          </cell>
          <cell r="M2188">
            <v>0</v>
          </cell>
          <cell r="N2188">
            <v>0</v>
          </cell>
          <cell r="O2188">
            <v>0</v>
          </cell>
        </row>
        <row r="2189">
          <cell r="C2189">
            <v>221114049</v>
          </cell>
          <cell r="D2189" t="str">
            <v>10800221114049</v>
          </cell>
          <cell r="E2189" t="str">
            <v>Python语言程序设计</v>
          </cell>
          <cell r="F2189" t="str">
            <v>陈雪芳</v>
          </cell>
          <cell r="G2189" t="str">
            <v>2003109</v>
          </cell>
          <cell r="H2189">
            <v>0</v>
          </cell>
          <cell r="I2189">
            <v>0</v>
          </cell>
          <cell r="J2189">
            <v>0</v>
          </cell>
          <cell r="K2189">
            <v>0</v>
          </cell>
          <cell r="L2189">
            <v>0</v>
          </cell>
          <cell r="M2189">
            <v>0</v>
          </cell>
          <cell r="N2189">
            <v>0</v>
          </cell>
          <cell r="O2189">
            <v>0</v>
          </cell>
        </row>
        <row r="2190">
          <cell r="C2190">
            <v>221114050</v>
          </cell>
          <cell r="D2190" t="str">
            <v>10800221114050</v>
          </cell>
          <cell r="E2190" t="str">
            <v>社区工作</v>
          </cell>
          <cell r="F2190" t="str">
            <v>王海洋</v>
          </cell>
          <cell r="G2190" t="str">
            <v>2020031</v>
          </cell>
          <cell r="H2190">
            <v>0</v>
          </cell>
          <cell r="I2190">
            <v>0</v>
          </cell>
          <cell r="J2190">
            <v>0</v>
          </cell>
          <cell r="K2190">
            <v>0</v>
          </cell>
          <cell r="L2190">
            <v>0</v>
          </cell>
          <cell r="M2190">
            <v>0</v>
          </cell>
          <cell r="N2190">
            <v>0</v>
          </cell>
          <cell r="O2190">
            <v>0</v>
          </cell>
        </row>
        <row r="2191">
          <cell r="C2191">
            <v>221114051</v>
          </cell>
          <cell r="D2191" t="str">
            <v>10800221114051</v>
          </cell>
          <cell r="E2191" t="str">
            <v>大学物理实验</v>
          </cell>
          <cell r="F2191" t="str">
            <v>张绍强</v>
          </cell>
          <cell r="G2191" t="str">
            <v>2005098</v>
          </cell>
          <cell r="H2191">
            <v>0</v>
          </cell>
          <cell r="I2191">
            <v>0</v>
          </cell>
          <cell r="J2191">
            <v>0</v>
          </cell>
          <cell r="K2191">
            <v>0</v>
          </cell>
          <cell r="L2191">
            <v>0</v>
          </cell>
          <cell r="M2191">
            <v>0</v>
          </cell>
          <cell r="N2191">
            <v>0</v>
          </cell>
          <cell r="O2191">
            <v>0</v>
          </cell>
        </row>
        <row r="2192">
          <cell r="C2192">
            <v>221114052</v>
          </cell>
          <cell r="D2192" t="str">
            <v>10800221114052</v>
          </cell>
          <cell r="E2192" t="str">
            <v>环境生物催化原理与应用</v>
          </cell>
          <cell r="F2192" t="str">
            <v>吕小梅</v>
          </cell>
          <cell r="G2192" t="str">
            <v>2017158</v>
          </cell>
          <cell r="H2192">
            <v>0</v>
          </cell>
          <cell r="I2192">
            <v>37800</v>
          </cell>
          <cell r="J2192">
            <v>37800</v>
          </cell>
          <cell r="K2192">
            <v>0</v>
          </cell>
          <cell r="L2192">
            <v>0</v>
          </cell>
          <cell r="M2192">
            <v>0</v>
          </cell>
          <cell r="N2192">
            <v>0</v>
          </cell>
          <cell r="O2192">
            <v>0</v>
          </cell>
        </row>
        <row r="2193">
          <cell r="C2193">
            <v>221114053</v>
          </cell>
          <cell r="D2193" t="str">
            <v>10800221114053</v>
          </cell>
          <cell r="E2193" t="str">
            <v>审计</v>
          </cell>
          <cell r="F2193" t="str">
            <v>韩开军</v>
          </cell>
          <cell r="G2193" t="str">
            <v>2016047</v>
          </cell>
          <cell r="H2193">
            <v>0</v>
          </cell>
          <cell r="I2193">
            <v>0</v>
          </cell>
          <cell r="J2193">
            <v>0</v>
          </cell>
          <cell r="K2193">
            <v>0</v>
          </cell>
          <cell r="L2193">
            <v>0</v>
          </cell>
          <cell r="M2193">
            <v>0</v>
          </cell>
          <cell r="N2193">
            <v>0</v>
          </cell>
          <cell r="O2193">
            <v>0</v>
          </cell>
        </row>
        <row r="2194">
          <cell r="C2194">
            <v>221114054</v>
          </cell>
          <cell r="D2194" t="str">
            <v>10800221114054</v>
          </cell>
          <cell r="E2194" t="str">
            <v>工程材料及成形技术基础</v>
          </cell>
          <cell r="F2194" t="str">
            <v>李文</v>
          </cell>
          <cell r="G2194" t="str">
            <v>2017116</v>
          </cell>
          <cell r="H2194">
            <v>0</v>
          </cell>
          <cell r="I2194">
            <v>0</v>
          </cell>
          <cell r="J2194">
            <v>0</v>
          </cell>
          <cell r="K2194">
            <v>0</v>
          </cell>
          <cell r="L2194">
            <v>0</v>
          </cell>
          <cell r="M2194">
            <v>0</v>
          </cell>
          <cell r="N2194">
            <v>0</v>
          </cell>
          <cell r="O2194">
            <v>0</v>
          </cell>
        </row>
        <row r="2195">
          <cell r="C2195">
            <v>221114055</v>
          </cell>
          <cell r="D2195" t="str">
            <v>10800221114055</v>
          </cell>
          <cell r="E2195" t="str">
            <v>虚拟现实人才培养模式创新实验区</v>
          </cell>
          <cell r="F2195" t="str">
            <v>袁华强</v>
          </cell>
          <cell r="G2195" t="str">
            <v>2002053</v>
          </cell>
          <cell r="H2195">
            <v>0</v>
          </cell>
          <cell r="I2195">
            <v>0</v>
          </cell>
          <cell r="J2195">
            <v>0</v>
          </cell>
          <cell r="K2195">
            <v>0</v>
          </cell>
          <cell r="L2195">
            <v>0</v>
          </cell>
          <cell r="M2195">
            <v>0</v>
          </cell>
          <cell r="N2195">
            <v>0</v>
          </cell>
          <cell r="O2195">
            <v>0</v>
          </cell>
        </row>
        <row r="2196">
          <cell r="C2196">
            <v>221114056</v>
          </cell>
          <cell r="D2196" t="str">
            <v>10800221114056</v>
          </cell>
          <cell r="E2196" t="str">
            <v>计算机类人才培养模式创新实验区</v>
          </cell>
          <cell r="F2196" t="str">
            <v>罗达</v>
          </cell>
          <cell r="G2196" t="str">
            <v>2017801</v>
          </cell>
          <cell r="H2196">
            <v>0</v>
          </cell>
          <cell r="I2196">
            <v>0</v>
          </cell>
          <cell r="J2196">
            <v>0</v>
          </cell>
          <cell r="K2196">
            <v>0</v>
          </cell>
          <cell r="L2196">
            <v>0</v>
          </cell>
          <cell r="M2196">
            <v>0</v>
          </cell>
          <cell r="N2196">
            <v>0</v>
          </cell>
          <cell r="O2196">
            <v>0</v>
          </cell>
        </row>
        <row r="2197">
          <cell r="C2197">
            <v>221114057</v>
          </cell>
          <cell r="D2197" t="str">
            <v>10800221114057</v>
          </cell>
          <cell r="E2197" t="str">
            <v>新文科背景下“新中文”人才培养模式创新实</v>
          </cell>
          <cell r="F2197" t="str">
            <v>张斌华</v>
          </cell>
          <cell r="G2197" t="str">
            <v>2006047</v>
          </cell>
          <cell r="H2197">
            <v>0</v>
          </cell>
          <cell r="I2197">
            <v>0</v>
          </cell>
          <cell r="J2197">
            <v>0</v>
          </cell>
          <cell r="K2197">
            <v>0</v>
          </cell>
          <cell r="L2197">
            <v>0</v>
          </cell>
          <cell r="M2197">
            <v>0</v>
          </cell>
          <cell r="N2197">
            <v>0</v>
          </cell>
          <cell r="O2197">
            <v>0</v>
          </cell>
        </row>
        <row r="2198">
          <cell r="C2198">
            <v>221114058</v>
          </cell>
          <cell r="D2198" t="str">
            <v>10800221114058</v>
          </cell>
          <cell r="E2198" t="str">
            <v>基于OBE教育理念的教学管理信息化系统开</v>
          </cell>
          <cell r="F2198" t="str">
            <v>罗达</v>
          </cell>
          <cell r="G2198" t="str">
            <v>2017801</v>
          </cell>
          <cell r="H2198">
            <v>0</v>
          </cell>
          <cell r="I2198">
            <v>0</v>
          </cell>
          <cell r="J2198">
            <v>0</v>
          </cell>
          <cell r="K2198">
            <v>0</v>
          </cell>
          <cell r="L2198">
            <v>0</v>
          </cell>
          <cell r="M2198">
            <v>0</v>
          </cell>
          <cell r="N2198">
            <v>0</v>
          </cell>
          <cell r="O2198">
            <v>0</v>
          </cell>
        </row>
        <row r="2199">
          <cell r="C2199">
            <v>221114059</v>
          </cell>
          <cell r="D2199" t="str">
            <v>10800221114059</v>
          </cell>
          <cell r="E2199" t="str">
            <v>新工科背景下宽口径专业基础课教学模式探索</v>
          </cell>
          <cell r="F2199" t="str">
            <v>张兆云</v>
          </cell>
          <cell r="G2199" t="str">
            <v>2016006</v>
          </cell>
          <cell r="H2199">
            <v>0</v>
          </cell>
          <cell r="I2199">
            <v>0</v>
          </cell>
          <cell r="J2199">
            <v>0</v>
          </cell>
          <cell r="K2199">
            <v>0</v>
          </cell>
          <cell r="L2199">
            <v>0</v>
          </cell>
          <cell r="M2199">
            <v>0</v>
          </cell>
          <cell r="N2199">
            <v>0</v>
          </cell>
          <cell r="O2199">
            <v>0</v>
          </cell>
        </row>
        <row r="2200">
          <cell r="C2200">
            <v>221114060</v>
          </cell>
          <cell r="D2200" t="str">
            <v>10800221114060</v>
          </cell>
          <cell r="E2200" t="str">
            <v>基于专业技能综合实习的课程信息化改革实践</v>
          </cell>
          <cell r="F2200" t="str">
            <v>张新建</v>
          </cell>
          <cell r="G2200" t="str">
            <v>2003045</v>
          </cell>
          <cell r="H2200">
            <v>0</v>
          </cell>
          <cell r="I2200">
            <v>0</v>
          </cell>
          <cell r="J2200">
            <v>0</v>
          </cell>
          <cell r="K2200">
            <v>0</v>
          </cell>
          <cell r="L2200">
            <v>0</v>
          </cell>
          <cell r="M2200">
            <v>0</v>
          </cell>
          <cell r="N2200">
            <v>0</v>
          </cell>
          <cell r="O2200">
            <v>0</v>
          </cell>
        </row>
        <row r="2201">
          <cell r="C2201">
            <v>221114061</v>
          </cell>
          <cell r="D2201" t="str">
            <v>10800221114061</v>
          </cell>
          <cell r="E2201" t="str">
            <v>化工设计课程教学改革探索研究</v>
          </cell>
          <cell r="F2201" t="str">
            <v>康世民</v>
          </cell>
          <cell r="G2201" t="str">
            <v>2015804</v>
          </cell>
          <cell r="H2201">
            <v>0</v>
          </cell>
          <cell r="I2201">
            <v>0</v>
          </cell>
          <cell r="J2201">
            <v>0</v>
          </cell>
          <cell r="K2201">
            <v>0</v>
          </cell>
          <cell r="L2201">
            <v>0</v>
          </cell>
          <cell r="M2201">
            <v>0</v>
          </cell>
          <cell r="N2201">
            <v>0</v>
          </cell>
          <cell r="O2201">
            <v>0</v>
          </cell>
        </row>
        <row r="2202">
          <cell r="C2202">
            <v>221114062</v>
          </cell>
          <cell r="D2202" t="str">
            <v>10800221114062</v>
          </cell>
          <cell r="E2202" t="str">
            <v>新工科背景下先进制造技术课程教学改革与实</v>
          </cell>
          <cell r="F2202" t="str">
            <v>宋菊青</v>
          </cell>
          <cell r="G2202" t="str">
            <v>2016052</v>
          </cell>
          <cell r="H2202">
            <v>0</v>
          </cell>
          <cell r="I2202">
            <v>0</v>
          </cell>
          <cell r="J2202">
            <v>0</v>
          </cell>
          <cell r="K2202">
            <v>0</v>
          </cell>
          <cell r="L2202">
            <v>0</v>
          </cell>
          <cell r="M2202">
            <v>0</v>
          </cell>
          <cell r="N2202">
            <v>0</v>
          </cell>
          <cell r="O2202">
            <v>0</v>
          </cell>
        </row>
        <row r="2203">
          <cell r="C2203">
            <v>221114063</v>
          </cell>
          <cell r="D2203" t="str">
            <v>10800221114063</v>
          </cell>
          <cell r="E2203" t="str">
            <v>新工科背景下专业选修课的课程建设-以质量</v>
          </cell>
          <cell r="F2203" t="str">
            <v>姜雄华</v>
          </cell>
          <cell r="G2203" t="str">
            <v>2016055</v>
          </cell>
          <cell r="H2203">
            <v>0</v>
          </cell>
          <cell r="I2203">
            <v>0</v>
          </cell>
          <cell r="J2203">
            <v>0</v>
          </cell>
          <cell r="K2203">
            <v>0</v>
          </cell>
          <cell r="L2203">
            <v>0</v>
          </cell>
          <cell r="M2203">
            <v>0</v>
          </cell>
          <cell r="N2203">
            <v>0</v>
          </cell>
          <cell r="O2203">
            <v>0</v>
          </cell>
        </row>
        <row r="2204">
          <cell r="C2204">
            <v>221114064</v>
          </cell>
          <cell r="D2204" t="str">
            <v>10800221114064</v>
          </cell>
          <cell r="E2204" t="str">
            <v>基于R语言的数据分析课程混合教学模式探析</v>
          </cell>
          <cell r="F2204" t="str">
            <v>李青青</v>
          </cell>
          <cell r="G2204" t="str">
            <v>2018097</v>
          </cell>
          <cell r="H2204">
            <v>0</v>
          </cell>
          <cell r="I2204">
            <v>0</v>
          </cell>
          <cell r="J2204">
            <v>0</v>
          </cell>
          <cell r="K2204">
            <v>0</v>
          </cell>
          <cell r="L2204">
            <v>0</v>
          </cell>
          <cell r="M2204">
            <v>0</v>
          </cell>
          <cell r="N2204">
            <v>0</v>
          </cell>
          <cell r="O2204">
            <v>0</v>
          </cell>
        </row>
        <row r="2205">
          <cell r="C2205">
            <v>221114065</v>
          </cell>
          <cell r="D2205" t="str">
            <v>10800221114065</v>
          </cell>
          <cell r="E2205" t="str">
            <v>基于新工科力学概念感知与实践的理论力学课</v>
          </cell>
          <cell r="F2205" t="str">
            <v>刘良坤</v>
          </cell>
          <cell r="G2205" t="str">
            <v>2018070</v>
          </cell>
          <cell r="H2205">
            <v>0</v>
          </cell>
          <cell r="I2205">
            <v>0</v>
          </cell>
          <cell r="J2205">
            <v>0</v>
          </cell>
          <cell r="K2205">
            <v>0</v>
          </cell>
          <cell r="L2205">
            <v>0</v>
          </cell>
          <cell r="M2205">
            <v>0</v>
          </cell>
          <cell r="N2205">
            <v>0</v>
          </cell>
          <cell r="O2205">
            <v>0</v>
          </cell>
        </row>
        <row r="2206">
          <cell r="C2206">
            <v>221114066</v>
          </cell>
          <cell r="D2206" t="str">
            <v>10800221114066</v>
          </cell>
          <cell r="E2206" t="str">
            <v>跨文化交际在新文科英语教学中的文化整合-</v>
          </cell>
          <cell r="F2206" t="str">
            <v>张力</v>
          </cell>
          <cell r="G2206" t="str">
            <v>2008022</v>
          </cell>
          <cell r="H2206">
            <v>0</v>
          </cell>
          <cell r="I2206">
            <v>0</v>
          </cell>
          <cell r="J2206">
            <v>0</v>
          </cell>
          <cell r="K2206">
            <v>0</v>
          </cell>
          <cell r="L2206">
            <v>0</v>
          </cell>
          <cell r="M2206">
            <v>0</v>
          </cell>
          <cell r="N2206">
            <v>0</v>
          </cell>
          <cell r="O2206">
            <v>0</v>
          </cell>
        </row>
        <row r="2207">
          <cell r="C2207">
            <v>221114067</v>
          </cell>
          <cell r="D2207" t="str">
            <v>10800221114067</v>
          </cell>
          <cell r="E2207" t="str">
            <v>地方立法人才需求导向下体验式教学模式研究</v>
          </cell>
          <cell r="F2207" t="str">
            <v>庄瑞银</v>
          </cell>
          <cell r="G2207" t="str">
            <v>2018053</v>
          </cell>
          <cell r="H2207">
            <v>0</v>
          </cell>
          <cell r="I2207">
            <v>0</v>
          </cell>
          <cell r="J2207">
            <v>0</v>
          </cell>
          <cell r="K2207">
            <v>0</v>
          </cell>
          <cell r="L2207">
            <v>0</v>
          </cell>
          <cell r="M2207">
            <v>0</v>
          </cell>
          <cell r="N2207">
            <v>0</v>
          </cell>
          <cell r="O2207">
            <v>0</v>
          </cell>
        </row>
        <row r="2208">
          <cell r="C2208">
            <v>221114068</v>
          </cell>
          <cell r="D2208" t="str">
            <v>10800221114068</v>
          </cell>
          <cell r="E2208" t="str">
            <v>以OBE模式为导向的高校美术基础课程教学</v>
          </cell>
          <cell r="F2208" t="str">
            <v>李淑怡</v>
          </cell>
          <cell r="G2208" t="str">
            <v>2004053</v>
          </cell>
          <cell r="H2208">
            <v>0</v>
          </cell>
          <cell r="I2208">
            <v>0</v>
          </cell>
          <cell r="J2208">
            <v>0</v>
          </cell>
          <cell r="K2208">
            <v>0</v>
          </cell>
          <cell r="L2208">
            <v>0</v>
          </cell>
          <cell r="M2208">
            <v>0</v>
          </cell>
          <cell r="N2208">
            <v>0</v>
          </cell>
          <cell r="O2208">
            <v>0</v>
          </cell>
        </row>
        <row r="2209">
          <cell r="C2209">
            <v>221114069</v>
          </cell>
          <cell r="D2209" t="str">
            <v>10800221114069</v>
          </cell>
          <cell r="E2209" t="str">
            <v>基于创新能力培养和教育信息化的工程测量微</v>
          </cell>
          <cell r="F2209" t="str">
            <v>潘兆东</v>
          </cell>
          <cell r="G2209" t="str">
            <v>2017072</v>
          </cell>
          <cell r="H2209">
            <v>0</v>
          </cell>
          <cell r="I2209">
            <v>0</v>
          </cell>
          <cell r="J2209">
            <v>0</v>
          </cell>
          <cell r="K2209">
            <v>0</v>
          </cell>
          <cell r="L2209">
            <v>0</v>
          </cell>
          <cell r="M2209">
            <v>0</v>
          </cell>
          <cell r="N2209">
            <v>0</v>
          </cell>
          <cell r="O2209">
            <v>0</v>
          </cell>
        </row>
        <row r="2210">
          <cell r="C2210">
            <v>221114070</v>
          </cell>
          <cell r="D2210" t="str">
            <v>10800221114070</v>
          </cell>
          <cell r="E2210" t="str">
            <v>新时代两岸高校合作跨界多元创新人才培养模</v>
          </cell>
          <cell r="F2210" t="str">
            <v>陈伟</v>
          </cell>
          <cell r="G2210" t="str">
            <v>2016025</v>
          </cell>
          <cell r="H2210">
            <v>0</v>
          </cell>
          <cell r="I2210">
            <v>0</v>
          </cell>
          <cell r="J2210">
            <v>0</v>
          </cell>
          <cell r="K2210">
            <v>0</v>
          </cell>
          <cell r="L2210">
            <v>0</v>
          </cell>
          <cell r="M2210">
            <v>0</v>
          </cell>
          <cell r="N2210">
            <v>0</v>
          </cell>
          <cell r="O2210">
            <v>0</v>
          </cell>
        </row>
        <row r="2211">
          <cell r="C2211">
            <v>221114071</v>
          </cell>
          <cell r="D2211" t="str">
            <v>10800221114071</v>
          </cell>
          <cell r="E2211" t="str">
            <v>基于创新能力培养的力学本科课程教学改革研</v>
          </cell>
          <cell r="F2211" t="str">
            <v>林荣</v>
          </cell>
          <cell r="G2211" t="str">
            <v>2017168</v>
          </cell>
          <cell r="H2211">
            <v>0</v>
          </cell>
          <cell r="I2211">
            <v>0</v>
          </cell>
          <cell r="J2211">
            <v>0</v>
          </cell>
          <cell r="K2211">
            <v>0</v>
          </cell>
          <cell r="L2211">
            <v>0</v>
          </cell>
          <cell r="M2211">
            <v>0</v>
          </cell>
          <cell r="N2211">
            <v>0</v>
          </cell>
          <cell r="O2211">
            <v>0</v>
          </cell>
        </row>
        <row r="2212">
          <cell r="C2212">
            <v>221114072</v>
          </cell>
          <cell r="D2212" t="str">
            <v>10800221114072</v>
          </cell>
          <cell r="E2212" t="str">
            <v>模式重建与路径创新：面向新高考的新型理工</v>
          </cell>
          <cell r="F2212" t="str">
            <v>魏东初</v>
          </cell>
          <cell r="G2212" t="str">
            <v>1999009</v>
          </cell>
          <cell r="H2212">
            <v>0</v>
          </cell>
          <cell r="I2212">
            <v>0</v>
          </cell>
          <cell r="J2212">
            <v>0</v>
          </cell>
          <cell r="K2212">
            <v>0</v>
          </cell>
          <cell r="L2212">
            <v>0</v>
          </cell>
          <cell r="M2212">
            <v>0</v>
          </cell>
          <cell r="N2212">
            <v>0</v>
          </cell>
          <cell r="O2212">
            <v>0</v>
          </cell>
        </row>
        <row r="2213">
          <cell r="C2213">
            <v>221114073</v>
          </cell>
          <cell r="D2213" t="str">
            <v>10800221114073</v>
          </cell>
          <cell r="E2213" t="str">
            <v>基于能力取向的领导科学课程教学一体化设计</v>
          </cell>
          <cell r="F2213" t="str">
            <v>杨亚南</v>
          </cell>
          <cell r="G2213" t="str">
            <v>2005055</v>
          </cell>
          <cell r="H2213">
            <v>0</v>
          </cell>
          <cell r="I2213">
            <v>0</v>
          </cell>
          <cell r="J2213">
            <v>0</v>
          </cell>
          <cell r="K2213">
            <v>0</v>
          </cell>
          <cell r="L2213">
            <v>0</v>
          </cell>
          <cell r="M2213">
            <v>0</v>
          </cell>
          <cell r="N2213">
            <v>0</v>
          </cell>
          <cell r="O2213">
            <v>0</v>
          </cell>
        </row>
        <row r="2214">
          <cell r="C2214">
            <v>221114074</v>
          </cell>
          <cell r="D2214" t="str">
            <v>10800221114074</v>
          </cell>
          <cell r="E2214" t="str">
            <v>东莞知识产权学院</v>
          </cell>
          <cell r="F2214" t="str">
            <v>郑玉敏</v>
          </cell>
          <cell r="G2214" t="str">
            <v>2005002</v>
          </cell>
          <cell r="H2214">
            <v>0</v>
          </cell>
          <cell r="I2214">
            <v>0</v>
          </cell>
          <cell r="J2214">
            <v>0</v>
          </cell>
          <cell r="K2214">
            <v>0</v>
          </cell>
          <cell r="L2214">
            <v>0</v>
          </cell>
          <cell r="M2214">
            <v>0</v>
          </cell>
          <cell r="N2214">
            <v>0</v>
          </cell>
          <cell r="O2214">
            <v>0</v>
          </cell>
        </row>
        <row r="2215">
          <cell r="C2215">
            <v>221114075</v>
          </cell>
          <cell r="D2215" t="str">
            <v>10800221114075</v>
          </cell>
          <cell r="E2215" t="str">
            <v>土木工程虚拟仿真实验教学示范中心</v>
          </cell>
          <cell r="F2215" t="str">
            <v>孙成访</v>
          </cell>
          <cell r="G2215" t="str">
            <v>2006002</v>
          </cell>
          <cell r="H2215">
            <v>0</v>
          </cell>
          <cell r="I2215">
            <v>0</v>
          </cell>
          <cell r="J2215">
            <v>0</v>
          </cell>
          <cell r="K2215">
            <v>0</v>
          </cell>
          <cell r="L2215">
            <v>0</v>
          </cell>
          <cell r="M2215">
            <v>0</v>
          </cell>
          <cell r="N2215">
            <v>0</v>
          </cell>
          <cell r="O2215">
            <v>0</v>
          </cell>
        </row>
        <row r="2216">
          <cell r="C2216">
            <v>221114076</v>
          </cell>
          <cell r="D2216" t="str">
            <v>10800221114076</v>
          </cell>
          <cell r="E2216" t="str">
            <v>东莞理工学院-广东生益科技股份有限公司电</v>
          </cell>
          <cell r="F2216" t="str">
            <v>陈德良</v>
          </cell>
          <cell r="G2216" t="str">
            <v>2016812</v>
          </cell>
          <cell r="H2216">
            <v>0</v>
          </cell>
          <cell r="I2216">
            <v>0</v>
          </cell>
          <cell r="J2216">
            <v>0</v>
          </cell>
          <cell r="K2216">
            <v>0</v>
          </cell>
          <cell r="L2216">
            <v>0</v>
          </cell>
          <cell r="M2216">
            <v>0</v>
          </cell>
          <cell r="N2216">
            <v>0</v>
          </cell>
          <cell r="O2216">
            <v>0</v>
          </cell>
        </row>
        <row r="2217">
          <cell r="C2217">
            <v>221114077</v>
          </cell>
          <cell r="D2217" t="str">
            <v>10800221114077</v>
          </cell>
          <cell r="E2217" t="str">
            <v>东莞理工学院-“西门子”虚拟仿真联合实验</v>
          </cell>
          <cell r="F2217" t="str">
            <v>胡耀华</v>
          </cell>
          <cell r="G2217" t="str">
            <v>2006022</v>
          </cell>
          <cell r="H2217">
            <v>0</v>
          </cell>
          <cell r="I2217">
            <v>0</v>
          </cell>
          <cell r="J2217">
            <v>0</v>
          </cell>
          <cell r="K2217">
            <v>0</v>
          </cell>
          <cell r="L2217">
            <v>0</v>
          </cell>
          <cell r="M2217">
            <v>0</v>
          </cell>
          <cell r="N2217">
            <v>0</v>
          </cell>
          <cell r="O2217">
            <v>0</v>
          </cell>
        </row>
        <row r="2218">
          <cell r="C2218">
            <v>221114078</v>
          </cell>
          <cell r="D2218" t="str">
            <v>10800221114078</v>
          </cell>
          <cell r="E2218" t="str">
            <v>东莞市贝特利新材料有限公司化工专业产教融</v>
          </cell>
          <cell r="F2218" t="str">
            <v>涂军令</v>
          </cell>
          <cell r="G2218" t="str">
            <v>2015006</v>
          </cell>
          <cell r="H2218">
            <v>0</v>
          </cell>
          <cell r="I2218">
            <v>0</v>
          </cell>
          <cell r="J2218">
            <v>0</v>
          </cell>
          <cell r="K2218">
            <v>0</v>
          </cell>
          <cell r="L2218">
            <v>0</v>
          </cell>
          <cell r="M2218">
            <v>0</v>
          </cell>
          <cell r="N2218">
            <v>0</v>
          </cell>
          <cell r="O2218">
            <v>0</v>
          </cell>
        </row>
        <row r="2219">
          <cell r="C2219">
            <v>221114079</v>
          </cell>
          <cell r="D2219" t="str">
            <v>10800221114079</v>
          </cell>
          <cell r="E2219" t="str">
            <v>东莞理工学院-360网络空间安全实践教学</v>
          </cell>
          <cell r="F2219" t="str">
            <v>李新</v>
          </cell>
          <cell r="G2219" t="str">
            <v>2020111</v>
          </cell>
          <cell r="H2219">
            <v>0</v>
          </cell>
          <cell r="I2219">
            <v>0</v>
          </cell>
          <cell r="J2219">
            <v>0</v>
          </cell>
          <cell r="K2219">
            <v>0</v>
          </cell>
          <cell r="L2219">
            <v>0</v>
          </cell>
          <cell r="M2219">
            <v>0</v>
          </cell>
          <cell r="N2219">
            <v>0</v>
          </cell>
          <cell r="O2219">
            <v>0</v>
          </cell>
        </row>
        <row r="2220">
          <cell r="C2220">
            <v>221114080</v>
          </cell>
          <cell r="D2220" t="str">
            <v>10800221114080</v>
          </cell>
          <cell r="E2220" t="str">
            <v>生态环境与建筑工程学院-生态环境技术中心</v>
          </cell>
          <cell r="F2220" t="str">
            <v>吕小梅</v>
          </cell>
          <cell r="G2220" t="str">
            <v>2017158</v>
          </cell>
          <cell r="H2220">
            <v>0</v>
          </cell>
          <cell r="I2220">
            <v>0</v>
          </cell>
          <cell r="J2220">
            <v>0</v>
          </cell>
          <cell r="K2220">
            <v>0</v>
          </cell>
          <cell r="L2220">
            <v>0</v>
          </cell>
          <cell r="M2220">
            <v>0</v>
          </cell>
          <cell r="N2220">
            <v>0</v>
          </cell>
          <cell r="O2220">
            <v>0</v>
          </cell>
        </row>
        <row r="2221">
          <cell r="C2221">
            <v>221114081</v>
          </cell>
          <cell r="D2221" t="str">
            <v>10800221114081</v>
          </cell>
          <cell r="E2221" t="str">
            <v>松山湖国际创新创业社区大学生实践教学基地</v>
          </cell>
          <cell r="F2221" t="str">
            <v>彭羚冰</v>
          </cell>
          <cell r="G2221" t="str">
            <v>2011027</v>
          </cell>
          <cell r="H2221">
            <v>0</v>
          </cell>
          <cell r="I2221">
            <v>0</v>
          </cell>
          <cell r="J2221">
            <v>0</v>
          </cell>
          <cell r="K2221">
            <v>0</v>
          </cell>
          <cell r="L2221">
            <v>0</v>
          </cell>
          <cell r="M2221">
            <v>0</v>
          </cell>
          <cell r="N2221">
            <v>0</v>
          </cell>
          <cell r="O2221">
            <v>0</v>
          </cell>
        </row>
        <row r="2222">
          <cell r="C2222">
            <v>221114082</v>
          </cell>
          <cell r="D2222" t="str">
            <v>10800221114082</v>
          </cell>
          <cell r="E2222" t="str">
            <v>基础力学虚拟教研室</v>
          </cell>
          <cell r="F2222" t="str">
            <v>马宏伟</v>
          </cell>
          <cell r="G2222" t="str">
            <v>2016008</v>
          </cell>
          <cell r="H2222">
            <v>0</v>
          </cell>
          <cell r="I2222">
            <v>0</v>
          </cell>
          <cell r="J2222">
            <v>0</v>
          </cell>
          <cell r="K2222">
            <v>0</v>
          </cell>
          <cell r="L2222">
            <v>0</v>
          </cell>
          <cell r="M2222">
            <v>0</v>
          </cell>
          <cell r="N2222">
            <v>0</v>
          </cell>
          <cell r="O2222">
            <v>0</v>
          </cell>
        </row>
        <row r="2223">
          <cell r="C2223">
            <v>221114083</v>
          </cell>
          <cell r="D2223" t="str">
            <v>10800221114083</v>
          </cell>
          <cell r="E2223" t="str">
            <v>系统与网络课程教研室</v>
          </cell>
          <cell r="F2223" t="str">
            <v>陶铭</v>
          </cell>
          <cell r="G2223" t="str">
            <v>2012032</v>
          </cell>
          <cell r="H2223">
            <v>0</v>
          </cell>
          <cell r="I2223">
            <v>0</v>
          </cell>
          <cell r="J2223">
            <v>0</v>
          </cell>
          <cell r="K2223">
            <v>0</v>
          </cell>
          <cell r="L2223">
            <v>0</v>
          </cell>
          <cell r="M2223">
            <v>0</v>
          </cell>
          <cell r="N2223">
            <v>0</v>
          </cell>
          <cell r="O2223">
            <v>0</v>
          </cell>
        </row>
        <row r="2224">
          <cell r="C2224">
            <v>221114084</v>
          </cell>
          <cell r="D2224" t="str">
            <v>10800221114084</v>
          </cell>
          <cell r="E2224" t="str">
            <v>物理化学教研室</v>
          </cell>
          <cell r="F2224" t="str">
            <v>黄斯珉</v>
          </cell>
          <cell r="G2224" t="str">
            <v>2012034</v>
          </cell>
          <cell r="H2224">
            <v>0</v>
          </cell>
          <cell r="I2224">
            <v>0</v>
          </cell>
          <cell r="J2224">
            <v>0</v>
          </cell>
          <cell r="K2224">
            <v>0</v>
          </cell>
          <cell r="L2224">
            <v>0</v>
          </cell>
          <cell r="M2224">
            <v>0</v>
          </cell>
          <cell r="N2224">
            <v>0</v>
          </cell>
          <cell r="O2224">
            <v>0</v>
          </cell>
        </row>
        <row r="2225">
          <cell r="C2225">
            <v>221114085</v>
          </cell>
          <cell r="D2225" t="str">
            <v>10800221114085</v>
          </cell>
          <cell r="E2225" t="str">
            <v>卓越英语教研室</v>
          </cell>
          <cell r="F2225" t="str">
            <v>张放</v>
          </cell>
          <cell r="G2225" t="str">
            <v>2004033</v>
          </cell>
          <cell r="H2225">
            <v>0</v>
          </cell>
          <cell r="I2225">
            <v>0</v>
          </cell>
          <cell r="J2225">
            <v>0</v>
          </cell>
          <cell r="K2225">
            <v>0</v>
          </cell>
          <cell r="L2225">
            <v>0</v>
          </cell>
          <cell r="M2225">
            <v>0</v>
          </cell>
          <cell r="N2225">
            <v>0</v>
          </cell>
          <cell r="O2225">
            <v>0</v>
          </cell>
        </row>
        <row r="2226">
          <cell r="C2226">
            <v>221114086</v>
          </cell>
          <cell r="D2226" t="str">
            <v>10800221114086</v>
          </cell>
          <cell r="E2226" t="str">
            <v>智能化运营管理课程教研室</v>
          </cell>
          <cell r="F2226" t="str">
            <v>刘田</v>
          </cell>
          <cell r="G2226" t="str">
            <v>2016016</v>
          </cell>
          <cell r="H2226">
            <v>0</v>
          </cell>
          <cell r="I2226">
            <v>0</v>
          </cell>
          <cell r="J2226">
            <v>0</v>
          </cell>
          <cell r="K2226">
            <v>0</v>
          </cell>
          <cell r="L2226">
            <v>0</v>
          </cell>
          <cell r="M2226">
            <v>0</v>
          </cell>
          <cell r="N2226">
            <v>0</v>
          </cell>
          <cell r="O2226">
            <v>0</v>
          </cell>
        </row>
        <row r="2227">
          <cell r="C2227">
            <v>221114087</v>
          </cell>
          <cell r="D2227" t="str">
            <v>10800221114087</v>
          </cell>
          <cell r="E2227" t="str">
            <v>有机化学教研室</v>
          </cell>
          <cell r="F2227" t="str">
            <v>陈贵</v>
          </cell>
          <cell r="G2227" t="str">
            <v>2017802</v>
          </cell>
          <cell r="H2227">
            <v>0</v>
          </cell>
          <cell r="I2227">
            <v>0</v>
          </cell>
          <cell r="J2227">
            <v>0</v>
          </cell>
          <cell r="K2227">
            <v>0</v>
          </cell>
          <cell r="L2227">
            <v>0</v>
          </cell>
          <cell r="M2227">
            <v>0</v>
          </cell>
          <cell r="N2227">
            <v>0</v>
          </cell>
          <cell r="O2227">
            <v>0</v>
          </cell>
        </row>
        <row r="2228">
          <cell r="C2228">
            <v>221114088</v>
          </cell>
          <cell r="D2228" t="str">
            <v>10800221114088</v>
          </cell>
          <cell r="E2228" t="str">
            <v>教育学类课程教研室</v>
          </cell>
          <cell r="F2228" t="str">
            <v>黎婉勤</v>
          </cell>
          <cell r="G2228" t="str">
            <v>2004052</v>
          </cell>
          <cell r="H2228">
            <v>0</v>
          </cell>
          <cell r="I2228">
            <v>0</v>
          </cell>
          <cell r="J2228">
            <v>0</v>
          </cell>
          <cell r="K2228">
            <v>0</v>
          </cell>
          <cell r="L2228">
            <v>0</v>
          </cell>
          <cell r="M2228">
            <v>0</v>
          </cell>
          <cell r="N2228">
            <v>0</v>
          </cell>
          <cell r="O2228">
            <v>0</v>
          </cell>
        </row>
        <row r="2229">
          <cell r="C2229">
            <v>221114089</v>
          </cell>
          <cell r="D2229" t="str">
            <v>10800221114089</v>
          </cell>
          <cell r="E2229" t="str">
            <v>城市安全应急管理与技术学院</v>
          </cell>
          <cell r="F2229" t="str">
            <v>郑愚</v>
          </cell>
          <cell r="G2229" t="str">
            <v>2008004</v>
          </cell>
          <cell r="H2229">
            <v>0</v>
          </cell>
          <cell r="I2229">
            <v>0</v>
          </cell>
          <cell r="J2229">
            <v>0</v>
          </cell>
          <cell r="K2229">
            <v>0</v>
          </cell>
          <cell r="L2229">
            <v>0</v>
          </cell>
          <cell r="M2229">
            <v>0</v>
          </cell>
          <cell r="N2229">
            <v>0</v>
          </cell>
          <cell r="O2229">
            <v>0</v>
          </cell>
        </row>
        <row r="2230">
          <cell r="C2230">
            <v>221114090</v>
          </cell>
          <cell r="D2230" t="str">
            <v>10800221114090</v>
          </cell>
          <cell r="E2230" t="str">
            <v>智慧防灾与应急管理特色人才实验班</v>
          </cell>
          <cell r="F2230" t="str">
            <v>孙璨</v>
          </cell>
          <cell r="G2230" t="str">
            <v>2011018</v>
          </cell>
          <cell r="H2230">
            <v>0</v>
          </cell>
          <cell r="I2230">
            <v>0</v>
          </cell>
          <cell r="J2230">
            <v>0</v>
          </cell>
          <cell r="K2230">
            <v>0</v>
          </cell>
          <cell r="L2230">
            <v>0</v>
          </cell>
          <cell r="M2230">
            <v>0</v>
          </cell>
          <cell r="N2230">
            <v>0</v>
          </cell>
          <cell r="O2230">
            <v>0</v>
          </cell>
        </row>
        <row r="2231">
          <cell r="C2231">
            <v>221114091</v>
          </cell>
          <cell r="D2231" t="str">
            <v>10800221114091</v>
          </cell>
          <cell r="E2231" t="str">
            <v>东莞理工学院人才培养专项计划-集成电路方</v>
          </cell>
          <cell r="F2231" t="str">
            <v>卢贵主</v>
          </cell>
          <cell r="G2231" t="str">
            <v>2006007</v>
          </cell>
          <cell r="H2231">
            <v>0</v>
          </cell>
          <cell r="I2231">
            <v>0</v>
          </cell>
          <cell r="J2231">
            <v>0</v>
          </cell>
          <cell r="K2231">
            <v>0</v>
          </cell>
          <cell r="L2231">
            <v>0</v>
          </cell>
          <cell r="M2231">
            <v>0</v>
          </cell>
          <cell r="N2231">
            <v>0</v>
          </cell>
          <cell r="O2231">
            <v>0</v>
          </cell>
        </row>
        <row r="2232">
          <cell r="C2232">
            <v>221114092</v>
          </cell>
          <cell r="D2232" t="str">
            <v>10800221114092</v>
          </cell>
          <cell r="E2232" t="str">
            <v>PLC编程控制实战</v>
          </cell>
          <cell r="F2232" t="str">
            <v>黄辉宇</v>
          </cell>
          <cell r="G2232" t="str">
            <v>2006078</v>
          </cell>
          <cell r="H2232">
            <v>0</v>
          </cell>
          <cell r="I2232">
            <v>0</v>
          </cell>
          <cell r="J2232">
            <v>0</v>
          </cell>
          <cell r="K2232">
            <v>0</v>
          </cell>
          <cell r="L2232">
            <v>0</v>
          </cell>
          <cell r="M2232">
            <v>0</v>
          </cell>
          <cell r="N2232">
            <v>0</v>
          </cell>
          <cell r="O2232">
            <v>0</v>
          </cell>
        </row>
        <row r="2233">
          <cell r="C2233">
            <v>221114093</v>
          </cell>
          <cell r="D2233" t="str">
            <v>10800221114093</v>
          </cell>
          <cell r="E2233" t="str">
            <v>数字媒介互动营销：从媒介理论到产业实践</v>
          </cell>
          <cell r="F2233" t="str">
            <v>卢嘉杰</v>
          </cell>
          <cell r="G2233" t="str">
            <v>2017108</v>
          </cell>
          <cell r="H2233">
            <v>0</v>
          </cell>
          <cell r="I2233">
            <v>0</v>
          </cell>
          <cell r="J2233">
            <v>0</v>
          </cell>
          <cell r="K2233">
            <v>0</v>
          </cell>
          <cell r="L2233">
            <v>0</v>
          </cell>
          <cell r="M2233">
            <v>0</v>
          </cell>
          <cell r="N2233">
            <v>0</v>
          </cell>
          <cell r="O2233">
            <v>0</v>
          </cell>
        </row>
        <row r="2234">
          <cell r="C2234">
            <v>221114094</v>
          </cell>
          <cell r="D2234" t="str">
            <v>10800221114094</v>
          </cell>
          <cell r="E2234" t="str">
            <v>建筑施工图绘制与实践</v>
          </cell>
          <cell r="F2234" t="str">
            <v>卢素梅</v>
          </cell>
          <cell r="G2234" t="str">
            <v>2019084</v>
          </cell>
          <cell r="H2234">
            <v>0</v>
          </cell>
          <cell r="I2234">
            <v>0</v>
          </cell>
          <cell r="J2234">
            <v>0</v>
          </cell>
          <cell r="K2234">
            <v>0</v>
          </cell>
          <cell r="L2234">
            <v>0</v>
          </cell>
          <cell r="M2234">
            <v>0</v>
          </cell>
          <cell r="N2234">
            <v>0</v>
          </cell>
          <cell r="O2234">
            <v>0</v>
          </cell>
        </row>
        <row r="2235">
          <cell r="C2235">
            <v>221114095</v>
          </cell>
          <cell r="D2235" t="str">
            <v>10800221114095</v>
          </cell>
          <cell r="E2235" t="str">
            <v>（新）网络营销</v>
          </cell>
          <cell r="F2235" t="str">
            <v>全裕吉</v>
          </cell>
          <cell r="G2235" t="str">
            <v>2004032</v>
          </cell>
          <cell r="H2235">
            <v>0</v>
          </cell>
          <cell r="I2235">
            <v>0</v>
          </cell>
          <cell r="J2235">
            <v>0</v>
          </cell>
          <cell r="K2235">
            <v>0</v>
          </cell>
          <cell r="L2235">
            <v>30000</v>
          </cell>
          <cell r="M2235">
            <v>0</v>
          </cell>
          <cell r="N2235">
            <v>0</v>
          </cell>
          <cell r="O2235">
            <v>0</v>
          </cell>
        </row>
        <row r="2236">
          <cell r="C2236">
            <v>221114096</v>
          </cell>
          <cell r="D2236" t="str">
            <v>10800221114096</v>
          </cell>
          <cell r="E2236" t="str">
            <v>影视编导：艺术与形态的构成</v>
          </cell>
          <cell r="F2236" t="str">
            <v>严前海</v>
          </cell>
          <cell r="G2236" t="str">
            <v>2006052</v>
          </cell>
          <cell r="H2236">
            <v>0</v>
          </cell>
          <cell r="I2236">
            <v>0</v>
          </cell>
          <cell r="J2236">
            <v>0</v>
          </cell>
          <cell r="K2236">
            <v>0</v>
          </cell>
          <cell r="L2236">
            <v>0</v>
          </cell>
          <cell r="M2236">
            <v>0</v>
          </cell>
          <cell r="N2236">
            <v>0</v>
          </cell>
          <cell r="O2236">
            <v>0</v>
          </cell>
        </row>
        <row r="2237">
          <cell r="C2237">
            <v>221114097</v>
          </cell>
          <cell r="D2237" t="str">
            <v>10800221114097</v>
          </cell>
          <cell r="E2237" t="str">
            <v>人力资源管理</v>
          </cell>
          <cell r="F2237" t="str">
            <v>龚志周</v>
          </cell>
          <cell r="G2237" t="str">
            <v>2005034</v>
          </cell>
          <cell r="H2237">
            <v>0</v>
          </cell>
          <cell r="I2237">
            <v>0</v>
          </cell>
          <cell r="J2237">
            <v>0</v>
          </cell>
          <cell r="K2237">
            <v>0</v>
          </cell>
          <cell r="L2237">
            <v>0</v>
          </cell>
          <cell r="M2237">
            <v>0</v>
          </cell>
          <cell r="N2237">
            <v>0</v>
          </cell>
          <cell r="O2237">
            <v>0</v>
          </cell>
        </row>
        <row r="2238">
          <cell r="C2238">
            <v>221114098</v>
          </cell>
          <cell r="D2238" t="str">
            <v>10800221114098</v>
          </cell>
          <cell r="E2238" t="str">
            <v>环境生物技术</v>
          </cell>
          <cell r="F2238" t="str">
            <v>李衍亮</v>
          </cell>
          <cell r="G2238" t="str">
            <v>2017075</v>
          </cell>
          <cell r="H2238">
            <v>0</v>
          </cell>
          <cell r="I2238">
            <v>0</v>
          </cell>
          <cell r="J2238">
            <v>0</v>
          </cell>
          <cell r="K2238">
            <v>0</v>
          </cell>
          <cell r="L2238">
            <v>30000</v>
          </cell>
          <cell r="M2238">
            <v>0</v>
          </cell>
          <cell r="N2238">
            <v>0</v>
          </cell>
          <cell r="O2238">
            <v>0</v>
          </cell>
        </row>
        <row r="2239">
          <cell r="C2239">
            <v>221114099</v>
          </cell>
          <cell r="D2239" t="str">
            <v>10800221114099</v>
          </cell>
          <cell r="E2239" t="str">
            <v>食品安全学再版</v>
          </cell>
          <cell r="F2239" t="str">
            <v>王际辉</v>
          </cell>
          <cell r="G2239" t="str">
            <v>2018809</v>
          </cell>
          <cell r="H2239">
            <v>0</v>
          </cell>
          <cell r="I2239">
            <v>0</v>
          </cell>
          <cell r="J2239">
            <v>0</v>
          </cell>
          <cell r="K2239">
            <v>0</v>
          </cell>
          <cell r="L2239">
            <v>0</v>
          </cell>
          <cell r="M2239">
            <v>0</v>
          </cell>
          <cell r="N2239">
            <v>0</v>
          </cell>
          <cell r="O2239">
            <v>0</v>
          </cell>
        </row>
        <row r="2240">
          <cell r="C2240">
            <v>221114100</v>
          </cell>
          <cell r="D2240" t="str">
            <v>10800221114100</v>
          </cell>
          <cell r="E2240" t="str">
            <v>批判与创新思维教程</v>
          </cell>
          <cell r="F2240" t="str">
            <v>郭奕鹏</v>
          </cell>
          <cell r="G2240" t="str">
            <v>2013025</v>
          </cell>
          <cell r="H2240">
            <v>0</v>
          </cell>
          <cell r="I2240">
            <v>0</v>
          </cell>
          <cell r="J2240">
            <v>0</v>
          </cell>
          <cell r="K2240">
            <v>0</v>
          </cell>
          <cell r="L2240">
            <v>0</v>
          </cell>
          <cell r="M2240">
            <v>0</v>
          </cell>
          <cell r="N2240">
            <v>0</v>
          </cell>
          <cell r="O2240">
            <v>0</v>
          </cell>
        </row>
        <row r="2241">
          <cell r="C2241">
            <v>221114101</v>
          </cell>
          <cell r="D2241" t="str">
            <v>10800221114101</v>
          </cell>
          <cell r="E2241" t="str">
            <v>人文社科经典导引</v>
          </cell>
          <cell r="F2241" t="str">
            <v>宋秋敏</v>
          </cell>
          <cell r="G2241" t="str">
            <v>2020078</v>
          </cell>
          <cell r="H2241">
            <v>0</v>
          </cell>
          <cell r="I2241">
            <v>0</v>
          </cell>
          <cell r="J2241">
            <v>0</v>
          </cell>
          <cell r="K2241">
            <v>0</v>
          </cell>
          <cell r="L2241">
            <v>0</v>
          </cell>
          <cell r="M2241">
            <v>0</v>
          </cell>
          <cell r="N2241">
            <v>0</v>
          </cell>
          <cell r="O2241">
            <v>0</v>
          </cell>
        </row>
        <row r="2242">
          <cell r="C2242">
            <v>221114102</v>
          </cell>
          <cell r="D2242" t="str">
            <v>10800221114102</v>
          </cell>
          <cell r="E2242" t="str">
            <v>地方应用型大学的通识教育体系建设探索</v>
          </cell>
          <cell r="F2242" t="str">
            <v>许燕转</v>
          </cell>
          <cell r="G2242" t="str">
            <v>2011015</v>
          </cell>
          <cell r="H2242">
            <v>0</v>
          </cell>
          <cell r="I2242">
            <v>0</v>
          </cell>
          <cell r="J2242">
            <v>0</v>
          </cell>
          <cell r="K2242">
            <v>0</v>
          </cell>
          <cell r="L2242">
            <v>0</v>
          </cell>
          <cell r="M2242">
            <v>0</v>
          </cell>
          <cell r="N2242">
            <v>0</v>
          </cell>
          <cell r="O2242">
            <v>0</v>
          </cell>
        </row>
        <row r="2243">
          <cell r="C2243">
            <v>221114103</v>
          </cell>
          <cell r="D2243" t="str">
            <v>10800221114103</v>
          </cell>
          <cell r="E2243" t="str">
            <v>课程思政背景下黄大年精神在工程测量课程改</v>
          </cell>
          <cell r="F2243" t="str">
            <v>丁其乐</v>
          </cell>
          <cell r="G2243" t="str">
            <v>2017169</v>
          </cell>
          <cell r="H2243">
            <v>0</v>
          </cell>
          <cell r="I2243">
            <v>0</v>
          </cell>
          <cell r="J2243">
            <v>0</v>
          </cell>
          <cell r="K2243">
            <v>0</v>
          </cell>
          <cell r="L2243">
            <v>0</v>
          </cell>
          <cell r="M2243">
            <v>0</v>
          </cell>
          <cell r="N2243">
            <v>0</v>
          </cell>
          <cell r="O2243">
            <v>0</v>
          </cell>
        </row>
        <row r="2244">
          <cell r="C2244">
            <v>221114104</v>
          </cell>
          <cell r="D2244" t="str">
            <v>10800221114104</v>
          </cell>
          <cell r="E2244" t="str">
            <v>《可靠性工程》课程思政建设研究与实践</v>
          </cell>
          <cell r="F2244" t="str">
            <v>龙建宇</v>
          </cell>
          <cell r="G2244" t="str">
            <v>2019129</v>
          </cell>
          <cell r="H2244">
            <v>0</v>
          </cell>
          <cell r="I2244">
            <v>0</v>
          </cell>
          <cell r="J2244">
            <v>0</v>
          </cell>
          <cell r="K2244">
            <v>0</v>
          </cell>
          <cell r="L2244">
            <v>0</v>
          </cell>
          <cell r="M2244">
            <v>0</v>
          </cell>
          <cell r="N2244">
            <v>0</v>
          </cell>
          <cell r="O2244">
            <v>0</v>
          </cell>
        </row>
        <row r="2245">
          <cell r="C2245">
            <v>221114105</v>
          </cell>
          <cell r="D2245" t="str">
            <v>10800221114105</v>
          </cell>
          <cell r="E2245" t="str">
            <v>“微”传播时代背景下高校“音乐教育+美育</v>
          </cell>
          <cell r="F2245" t="str">
            <v>林雄文</v>
          </cell>
          <cell r="G2245" t="str">
            <v>2004038</v>
          </cell>
          <cell r="H2245">
            <v>0</v>
          </cell>
          <cell r="I2245">
            <v>0</v>
          </cell>
          <cell r="J2245">
            <v>0</v>
          </cell>
          <cell r="K2245">
            <v>0</v>
          </cell>
          <cell r="L2245">
            <v>0</v>
          </cell>
          <cell r="M2245">
            <v>0</v>
          </cell>
          <cell r="N2245">
            <v>0</v>
          </cell>
          <cell r="O2245">
            <v>0</v>
          </cell>
        </row>
        <row r="2246">
          <cell r="C2246">
            <v>221114106</v>
          </cell>
          <cell r="D2246" t="str">
            <v>10800221114106</v>
          </cell>
          <cell r="E2246" t="str">
            <v>基于数学建模实践的《线性代数》课程改革探</v>
          </cell>
          <cell r="F2246" t="str">
            <v>张静</v>
          </cell>
          <cell r="G2246" t="str">
            <v>2020058</v>
          </cell>
          <cell r="H2246">
            <v>0</v>
          </cell>
          <cell r="I2246">
            <v>0</v>
          </cell>
          <cell r="J2246">
            <v>0</v>
          </cell>
          <cell r="K2246">
            <v>0</v>
          </cell>
          <cell r="L2246">
            <v>0</v>
          </cell>
          <cell r="M2246">
            <v>0</v>
          </cell>
          <cell r="N2246">
            <v>0</v>
          </cell>
          <cell r="O2246">
            <v>0</v>
          </cell>
        </row>
        <row r="2247">
          <cell r="C2247">
            <v>221114107</v>
          </cell>
          <cell r="D2247" t="str">
            <v>10800221114107</v>
          </cell>
          <cell r="E2247" t="str">
            <v>工程教育专业认证背景下能源与动力类专业综</v>
          </cell>
          <cell r="F2247" t="str">
            <v>林有胜</v>
          </cell>
          <cell r="G2247" t="str">
            <v>2019039</v>
          </cell>
          <cell r="H2247">
            <v>0</v>
          </cell>
          <cell r="I2247">
            <v>0</v>
          </cell>
          <cell r="J2247">
            <v>0</v>
          </cell>
          <cell r="K2247">
            <v>0</v>
          </cell>
          <cell r="L2247">
            <v>0</v>
          </cell>
          <cell r="M2247">
            <v>0</v>
          </cell>
          <cell r="N2247">
            <v>0</v>
          </cell>
          <cell r="O2247">
            <v>0</v>
          </cell>
        </row>
        <row r="2248">
          <cell r="C2248">
            <v>221114108</v>
          </cell>
          <cell r="D2248" t="str">
            <v>10800221114108</v>
          </cell>
          <cell r="E2248" t="str">
            <v>以典型实践课程驱动的机械类专业学生创新能</v>
          </cell>
          <cell r="F2248" t="str">
            <v>王帅</v>
          </cell>
          <cell r="G2248" t="str">
            <v>2018118</v>
          </cell>
          <cell r="H2248">
            <v>0</v>
          </cell>
          <cell r="I2248">
            <v>0</v>
          </cell>
          <cell r="J2248">
            <v>0</v>
          </cell>
          <cell r="K2248">
            <v>0</v>
          </cell>
          <cell r="L2248">
            <v>0</v>
          </cell>
          <cell r="M2248">
            <v>0</v>
          </cell>
          <cell r="N2248">
            <v>0</v>
          </cell>
          <cell r="O2248">
            <v>0</v>
          </cell>
        </row>
        <row r="2249">
          <cell r="C2249">
            <v>221114109</v>
          </cell>
          <cell r="D2249" t="str">
            <v>10800221114109</v>
          </cell>
          <cell r="E2249" t="str">
            <v>基于OBE教育理念的《员工关系管理》课程</v>
          </cell>
          <cell r="F2249" t="str">
            <v>程守红</v>
          </cell>
          <cell r="G2249" t="str">
            <v>2004036</v>
          </cell>
          <cell r="H2249">
            <v>0</v>
          </cell>
          <cell r="I2249">
            <v>0</v>
          </cell>
          <cell r="J2249">
            <v>0</v>
          </cell>
          <cell r="K2249">
            <v>0</v>
          </cell>
          <cell r="L2249">
            <v>0</v>
          </cell>
          <cell r="M2249">
            <v>0</v>
          </cell>
          <cell r="N2249">
            <v>0</v>
          </cell>
          <cell r="O2249">
            <v>0</v>
          </cell>
        </row>
        <row r="2250">
          <cell r="C2250">
            <v>221114110</v>
          </cell>
          <cell r="D2250" t="str">
            <v>10800221114110</v>
          </cell>
          <cell r="E2250" t="str">
            <v>基于思维导图的计算机类课程知识图谱可视化</v>
          </cell>
          <cell r="F2250" t="str">
            <v>谢仁平</v>
          </cell>
          <cell r="G2250" t="str">
            <v>2020020</v>
          </cell>
          <cell r="H2250">
            <v>0</v>
          </cell>
          <cell r="I2250">
            <v>0</v>
          </cell>
          <cell r="J2250">
            <v>0</v>
          </cell>
          <cell r="K2250">
            <v>0</v>
          </cell>
          <cell r="L2250">
            <v>0</v>
          </cell>
          <cell r="M2250">
            <v>0</v>
          </cell>
          <cell r="N2250">
            <v>0</v>
          </cell>
          <cell r="O2250">
            <v>0</v>
          </cell>
        </row>
        <row r="2251">
          <cell r="C2251">
            <v>221114111</v>
          </cell>
          <cell r="D2251" t="str">
            <v>10800221114111</v>
          </cell>
          <cell r="E2251" t="str">
            <v>东莞理工学院音乐学专业《专业实训-器乐作</v>
          </cell>
          <cell r="F2251" t="str">
            <v>谭敏</v>
          </cell>
          <cell r="G2251" t="str">
            <v>2002020</v>
          </cell>
          <cell r="H2251">
            <v>0</v>
          </cell>
          <cell r="I2251">
            <v>0</v>
          </cell>
          <cell r="J2251">
            <v>0</v>
          </cell>
          <cell r="K2251">
            <v>0</v>
          </cell>
          <cell r="L2251">
            <v>0</v>
          </cell>
          <cell r="M2251">
            <v>0</v>
          </cell>
          <cell r="N2251">
            <v>0</v>
          </cell>
          <cell r="O2251">
            <v>0</v>
          </cell>
        </row>
        <row r="2252">
          <cell r="C2252">
            <v>221114112</v>
          </cell>
          <cell r="D2252" t="str">
            <v>10800221114112</v>
          </cell>
          <cell r="E2252" t="str">
            <v>基于成果导向理念下社会工作专业实践教学能</v>
          </cell>
          <cell r="F2252" t="str">
            <v>张子庄</v>
          </cell>
          <cell r="G2252" t="str">
            <v>2018110</v>
          </cell>
          <cell r="H2252">
            <v>0</v>
          </cell>
          <cell r="I2252">
            <v>0</v>
          </cell>
          <cell r="J2252">
            <v>0</v>
          </cell>
          <cell r="K2252">
            <v>0</v>
          </cell>
          <cell r="L2252">
            <v>0</v>
          </cell>
          <cell r="M2252">
            <v>0</v>
          </cell>
          <cell r="N2252">
            <v>0</v>
          </cell>
          <cell r="O2252">
            <v>0</v>
          </cell>
        </row>
        <row r="2253">
          <cell r="C2253">
            <v>221114113</v>
          </cell>
          <cell r="D2253" t="str">
            <v>10800221114113</v>
          </cell>
          <cell r="E2253" t="str">
            <v>新工科背景下金属材料专业英语教学改革</v>
          </cell>
          <cell r="F2253" t="str">
            <v>姜雄华</v>
          </cell>
          <cell r="G2253" t="str">
            <v>2016055</v>
          </cell>
          <cell r="H2253">
            <v>0</v>
          </cell>
          <cell r="I2253">
            <v>0</v>
          </cell>
          <cell r="J2253">
            <v>0</v>
          </cell>
          <cell r="K2253">
            <v>0</v>
          </cell>
          <cell r="L2253">
            <v>0</v>
          </cell>
          <cell r="M2253">
            <v>0</v>
          </cell>
          <cell r="N2253">
            <v>0</v>
          </cell>
          <cell r="O2253">
            <v>0</v>
          </cell>
        </row>
        <row r="2254">
          <cell r="C2254">
            <v>221114114</v>
          </cell>
          <cell r="D2254" t="str">
            <v>10800221114114</v>
          </cell>
          <cell r="E2254" t="str">
            <v>党史教育融入高校思想政治理论课的路径研究</v>
          </cell>
          <cell r="F2254" t="str">
            <v>罗艳</v>
          </cell>
          <cell r="G2254" t="str">
            <v>2006040</v>
          </cell>
          <cell r="H2254">
            <v>0</v>
          </cell>
          <cell r="I2254">
            <v>0</v>
          </cell>
          <cell r="J2254">
            <v>0</v>
          </cell>
          <cell r="K2254">
            <v>0</v>
          </cell>
          <cell r="L2254">
            <v>0</v>
          </cell>
          <cell r="M2254">
            <v>0</v>
          </cell>
          <cell r="N2254">
            <v>0</v>
          </cell>
          <cell r="O2254">
            <v>0</v>
          </cell>
        </row>
        <row r="2255">
          <cell r="C2255">
            <v>221114115</v>
          </cell>
          <cell r="D2255" t="str">
            <v>10800221114115</v>
          </cell>
          <cell r="E2255" t="str">
            <v>基于混合式教学和工程应用的《桥涵水文》课</v>
          </cell>
          <cell r="F2255" t="str">
            <v>喻鹏</v>
          </cell>
          <cell r="G2255" t="str">
            <v>2018051</v>
          </cell>
          <cell r="H2255">
            <v>0</v>
          </cell>
          <cell r="I2255">
            <v>0</v>
          </cell>
          <cell r="J2255">
            <v>0</v>
          </cell>
          <cell r="K2255">
            <v>0</v>
          </cell>
          <cell r="L2255">
            <v>0</v>
          </cell>
          <cell r="M2255">
            <v>0</v>
          </cell>
          <cell r="N2255">
            <v>0</v>
          </cell>
          <cell r="O2255">
            <v>0</v>
          </cell>
        </row>
        <row r="2256">
          <cell r="C2256">
            <v>221114116</v>
          </cell>
          <cell r="D2256" t="str">
            <v>10800221114116</v>
          </cell>
          <cell r="E2256" t="str">
            <v>面向高互动课堂的理科课堂改革实践研究</v>
          </cell>
          <cell r="F2256" t="str">
            <v>林梓钘</v>
          </cell>
          <cell r="G2256" t="str">
            <v>2019088</v>
          </cell>
          <cell r="H2256">
            <v>0</v>
          </cell>
          <cell r="I2256">
            <v>0</v>
          </cell>
          <cell r="J2256">
            <v>0</v>
          </cell>
          <cell r="K2256">
            <v>0</v>
          </cell>
          <cell r="L2256">
            <v>0</v>
          </cell>
          <cell r="M2256">
            <v>0</v>
          </cell>
          <cell r="N2256">
            <v>0</v>
          </cell>
          <cell r="O2256">
            <v>0</v>
          </cell>
        </row>
        <row r="2257">
          <cell r="C2257">
            <v>221114117</v>
          </cell>
          <cell r="D2257" t="str">
            <v>10800221114117</v>
          </cell>
          <cell r="E2257" t="str">
            <v>粤港澳大湾区能源与动力工程专业产科教融合</v>
          </cell>
          <cell r="F2257" t="str">
            <v>郭晓娟</v>
          </cell>
          <cell r="G2257" t="str">
            <v>2011035</v>
          </cell>
          <cell r="H2257">
            <v>0</v>
          </cell>
          <cell r="I2257">
            <v>0</v>
          </cell>
          <cell r="J2257">
            <v>0</v>
          </cell>
          <cell r="K2257">
            <v>0</v>
          </cell>
          <cell r="L2257">
            <v>0</v>
          </cell>
          <cell r="M2257">
            <v>0</v>
          </cell>
          <cell r="N2257">
            <v>0</v>
          </cell>
          <cell r="O2257">
            <v>0</v>
          </cell>
        </row>
        <row r="2258">
          <cell r="C2258">
            <v>221114118</v>
          </cell>
          <cell r="D2258" t="str">
            <v>10800221114118</v>
          </cell>
          <cell r="E2258" t="str">
            <v>化工原理实验</v>
          </cell>
          <cell r="F2258" t="str">
            <v>邵友元</v>
          </cell>
          <cell r="G2258" t="str">
            <v>2007039</v>
          </cell>
          <cell r="H2258">
            <v>0</v>
          </cell>
          <cell r="I2258">
            <v>0</v>
          </cell>
          <cell r="J2258">
            <v>0</v>
          </cell>
          <cell r="K2258">
            <v>0</v>
          </cell>
          <cell r="L2258">
            <v>0</v>
          </cell>
          <cell r="M2258">
            <v>0</v>
          </cell>
          <cell r="N2258">
            <v>0</v>
          </cell>
          <cell r="O2258">
            <v>0</v>
          </cell>
        </row>
        <row r="2259">
          <cell r="C2259">
            <v>221114119</v>
          </cell>
          <cell r="D2259" t="str">
            <v>10800221114119</v>
          </cell>
          <cell r="E2259" t="str">
            <v>精细化工综合设计实验</v>
          </cell>
          <cell r="F2259" t="str">
            <v>黄相璇</v>
          </cell>
          <cell r="G2259" t="str">
            <v>2013053</v>
          </cell>
          <cell r="H2259">
            <v>0</v>
          </cell>
          <cell r="I2259">
            <v>0</v>
          </cell>
          <cell r="J2259">
            <v>0</v>
          </cell>
          <cell r="K2259">
            <v>0</v>
          </cell>
          <cell r="L2259">
            <v>20000</v>
          </cell>
          <cell r="M2259">
            <v>0</v>
          </cell>
          <cell r="N2259">
            <v>0</v>
          </cell>
          <cell r="O2259">
            <v>0</v>
          </cell>
        </row>
        <row r="2260">
          <cell r="C2260">
            <v>221114120</v>
          </cell>
          <cell r="D2260" t="str">
            <v>10800221114120</v>
          </cell>
          <cell r="E2260" t="str">
            <v>生态环境与建筑工程学院</v>
          </cell>
          <cell r="F2260" t="str">
            <v>孙璨</v>
          </cell>
          <cell r="G2260" t="str">
            <v>2011018</v>
          </cell>
          <cell r="H2260">
            <v>0</v>
          </cell>
          <cell r="I2260">
            <v>0</v>
          </cell>
          <cell r="J2260">
            <v>0</v>
          </cell>
          <cell r="K2260">
            <v>0</v>
          </cell>
          <cell r="L2260">
            <v>0</v>
          </cell>
          <cell r="M2260">
            <v>0</v>
          </cell>
          <cell r="N2260">
            <v>0</v>
          </cell>
          <cell r="O2260">
            <v>0</v>
          </cell>
        </row>
        <row r="2261">
          <cell r="C2261">
            <v>221114121</v>
          </cell>
          <cell r="D2261" t="str">
            <v>10800221114121</v>
          </cell>
          <cell r="E2261" t="str">
            <v>文学与传媒学院</v>
          </cell>
          <cell r="F2261" t="str">
            <v>张艳红</v>
          </cell>
          <cell r="G2261" t="str">
            <v>2004016</v>
          </cell>
          <cell r="H2261">
            <v>0</v>
          </cell>
          <cell r="I2261">
            <v>0</v>
          </cell>
          <cell r="J2261">
            <v>0</v>
          </cell>
          <cell r="K2261">
            <v>0</v>
          </cell>
          <cell r="L2261">
            <v>0</v>
          </cell>
          <cell r="M2261">
            <v>0</v>
          </cell>
          <cell r="N2261">
            <v>0</v>
          </cell>
          <cell r="O2261">
            <v>0</v>
          </cell>
        </row>
        <row r="2262">
          <cell r="C2262">
            <v>221114122</v>
          </cell>
          <cell r="D2262" t="str">
            <v>10800221114122</v>
          </cell>
          <cell r="E2262" t="str">
            <v>土木工程</v>
          </cell>
          <cell r="F2262" t="str">
            <v>艾心荧</v>
          </cell>
          <cell r="G2262" t="str">
            <v>2015010</v>
          </cell>
          <cell r="H2262">
            <v>0</v>
          </cell>
          <cell r="I2262">
            <v>0</v>
          </cell>
          <cell r="J2262">
            <v>0</v>
          </cell>
          <cell r="K2262">
            <v>0</v>
          </cell>
          <cell r="L2262">
            <v>0</v>
          </cell>
          <cell r="M2262">
            <v>0</v>
          </cell>
          <cell r="N2262">
            <v>0</v>
          </cell>
          <cell r="O2262">
            <v>0</v>
          </cell>
        </row>
        <row r="2263">
          <cell r="C2263">
            <v>221114123</v>
          </cell>
          <cell r="D2263" t="str">
            <v>10800221114123</v>
          </cell>
          <cell r="E2263" t="str">
            <v>应用化学</v>
          </cell>
          <cell r="F2263" t="str">
            <v>邵友元</v>
          </cell>
          <cell r="G2263" t="str">
            <v>2007039</v>
          </cell>
          <cell r="H2263">
            <v>0</v>
          </cell>
          <cell r="I2263">
            <v>0</v>
          </cell>
          <cell r="J2263">
            <v>0</v>
          </cell>
          <cell r="K2263">
            <v>0</v>
          </cell>
          <cell r="L2263">
            <v>0</v>
          </cell>
          <cell r="M2263">
            <v>0</v>
          </cell>
          <cell r="N2263">
            <v>0</v>
          </cell>
          <cell r="O2263">
            <v>0</v>
          </cell>
        </row>
        <row r="2264">
          <cell r="C2264">
            <v>221114124</v>
          </cell>
          <cell r="D2264" t="str">
            <v>10800221114124</v>
          </cell>
          <cell r="E2264" t="str">
            <v>机械设计制造及其自动化</v>
          </cell>
          <cell r="F2264" t="str">
            <v>郭建文</v>
          </cell>
          <cell r="G2264" t="str">
            <v>2011012</v>
          </cell>
          <cell r="H2264">
            <v>0</v>
          </cell>
          <cell r="I2264">
            <v>0</v>
          </cell>
          <cell r="J2264">
            <v>0</v>
          </cell>
          <cell r="K2264">
            <v>0</v>
          </cell>
          <cell r="L2264">
            <v>0</v>
          </cell>
          <cell r="M2264">
            <v>0</v>
          </cell>
          <cell r="N2264">
            <v>0</v>
          </cell>
          <cell r="O2264">
            <v>0</v>
          </cell>
        </row>
        <row r="2265">
          <cell r="C2265">
            <v>221114125</v>
          </cell>
          <cell r="D2265" t="str">
            <v>10800221114125</v>
          </cell>
          <cell r="E2265" t="str">
            <v>人力资源管理</v>
          </cell>
          <cell r="F2265" t="str">
            <v>谷云燕</v>
          </cell>
          <cell r="G2265" t="str">
            <v>2004037</v>
          </cell>
          <cell r="H2265">
            <v>0</v>
          </cell>
          <cell r="I2265">
            <v>0</v>
          </cell>
          <cell r="J2265">
            <v>0</v>
          </cell>
          <cell r="K2265">
            <v>0</v>
          </cell>
          <cell r="L2265">
            <v>0</v>
          </cell>
          <cell r="M2265">
            <v>0</v>
          </cell>
          <cell r="N2265">
            <v>0</v>
          </cell>
          <cell r="O2265">
            <v>0</v>
          </cell>
        </row>
        <row r="2266">
          <cell r="C2266">
            <v>221114126</v>
          </cell>
          <cell r="D2266" t="str">
            <v>10800221114126</v>
          </cell>
          <cell r="E2266" t="str">
            <v>广播电视学</v>
          </cell>
          <cell r="F2266" t="str">
            <v>严前海</v>
          </cell>
          <cell r="G2266" t="str">
            <v>2006052</v>
          </cell>
          <cell r="H2266">
            <v>0</v>
          </cell>
          <cell r="I2266">
            <v>0</v>
          </cell>
          <cell r="J2266">
            <v>0</v>
          </cell>
          <cell r="K2266">
            <v>0</v>
          </cell>
          <cell r="L2266">
            <v>0</v>
          </cell>
          <cell r="M2266">
            <v>0</v>
          </cell>
          <cell r="N2266">
            <v>0</v>
          </cell>
          <cell r="O2266">
            <v>0</v>
          </cell>
        </row>
        <row r="2267">
          <cell r="C2267">
            <v>221114127</v>
          </cell>
          <cell r="D2267" t="str">
            <v>10800221114127</v>
          </cell>
          <cell r="E2267" t="str">
            <v>英语视听说2（Unit 3 Part 4</v>
          </cell>
          <cell r="F2267" t="str">
            <v>邬丽珊</v>
          </cell>
          <cell r="G2267" t="str">
            <v>2006061</v>
          </cell>
          <cell r="H2267">
            <v>0</v>
          </cell>
          <cell r="I2267">
            <v>0</v>
          </cell>
          <cell r="J2267">
            <v>0</v>
          </cell>
          <cell r="K2267">
            <v>0</v>
          </cell>
          <cell r="L2267">
            <v>0</v>
          </cell>
          <cell r="M2267">
            <v>0</v>
          </cell>
          <cell r="N2267">
            <v>0</v>
          </cell>
          <cell r="O2267">
            <v>0</v>
          </cell>
        </row>
        <row r="2268">
          <cell r="C2268">
            <v>221114128</v>
          </cell>
          <cell r="D2268" t="str">
            <v>10800221114128</v>
          </cell>
          <cell r="E2268" t="str">
            <v>3D打印技术及时间（金属材料打印工艺之L</v>
          </cell>
          <cell r="F2268" t="str">
            <v>宋菊青</v>
          </cell>
          <cell r="G2268" t="str">
            <v>2016052</v>
          </cell>
          <cell r="H2268">
            <v>0</v>
          </cell>
          <cell r="I2268">
            <v>0</v>
          </cell>
          <cell r="J2268">
            <v>0</v>
          </cell>
          <cell r="K2268">
            <v>0</v>
          </cell>
          <cell r="L2268">
            <v>0</v>
          </cell>
          <cell r="M2268">
            <v>0</v>
          </cell>
          <cell r="N2268">
            <v>0</v>
          </cell>
          <cell r="O2268">
            <v>0</v>
          </cell>
        </row>
        <row r="2269">
          <cell r="C2269">
            <v>221114129</v>
          </cell>
          <cell r="D2269" t="str">
            <v>10800221114129</v>
          </cell>
          <cell r="E2269" t="str">
            <v>高等数学C（第七章第五节）</v>
          </cell>
          <cell r="F2269" t="str">
            <v>肖静</v>
          </cell>
          <cell r="G2269" t="str">
            <v>2018015</v>
          </cell>
          <cell r="H2269">
            <v>0</v>
          </cell>
          <cell r="I2269">
            <v>0</v>
          </cell>
          <cell r="J2269">
            <v>0</v>
          </cell>
          <cell r="K2269">
            <v>0</v>
          </cell>
          <cell r="L2269">
            <v>0</v>
          </cell>
          <cell r="M2269">
            <v>0</v>
          </cell>
          <cell r="N2269">
            <v>0</v>
          </cell>
          <cell r="O2269">
            <v>0</v>
          </cell>
        </row>
        <row r="2270">
          <cell r="C2270">
            <v>221114130</v>
          </cell>
          <cell r="D2270" t="str">
            <v>10800221114130</v>
          </cell>
          <cell r="E2270" t="str">
            <v>分析化学实验（酸碱滴定法）</v>
          </cell>
          <cell r="F2270" t="str">
            <v>彭敏</v>
          </cell>
          <cell r="G2270" t="str">
            <v>2004027</v>
          </cell>
          <cell r="H2270">
            <v>0</v>
          </cell>
          <cell r="I2270">
            <v>0</v>
          </cell>
          <cell r="J2270">
            <v>0</v>
          </cell>
          <cell r="K2270">
            <v>0</v>
          </cell>
          <cell r="L2270">
            <v>0</v>
          </cell>
          <cell r="M2270">
            <v>0</v>
          </cell>
          <cell r="N2270">
            <v>0</v>
          </cell>
          <cell r="O2270">
            <v>0</v>
          </cell>
        </row>
        <row r="2271">
          <cell r="C2271">
            <v>221114131</v>
          </cell>
          <cell r="D2271" t="str">
            <v>10800221114131</v>
          </cell>
          <cell r="E2271" t="str">
            <v>民间舞（第四章）</v>
          </cell>
          <cell r="F2271" t="str">
            <v>姚佩婵</v>
          </cell>
          <cell r="G2271" t="str">
            <v>2009039</v>
          </cell>
          <cell r="H2271">
            <v>0</v>
          </cell>
          <cell r="I2271">
            <v>0</v>
          </cell>
          <cell r="J2271">
            <v>0</v>
          </cell>
          <cell r="K2271">
            <v>0</v>
          </cell>
          <cell r="L2271">
            <v>0</v>
          </cell>
          <cell r="M2271">
            <v>0</v>
          </cell>
          <cell r="N2271">
            <v>0</v>
          </cell>
          <cell r="O2271">
            <v>0</v>
          </cell>
        </row>
        <row r="2272">
          <cell r="C2272">
            <v>221114132</v>
          </cell>
          <cell r="D2272" t="str">
            <v>10800221114132</v>
          </cell>
          <cell r="E2272" t="str">
            <v>复杂机电系统设计（第四章）</v>
          </cell>
          <cell r="F2272" t="str">
            <v>王湘</v>
          </cell>
          <cell r="G2272" t="str">
            <v>2016021</v>
          </cell>
          <cell r="H2272">
            <v>0</v>
          </cell>
          <cell r="I2272">
            <v>0</v>
          </cell>
          <cell r="J2272">
            <v>0</v>
          </cell>
          <cell r="K2272">
            <v>0</v>
          </cell>
          <cell r="L2272">
            <v>0</v>
          </cell>
          <cell r="M2272">
            <v>0</v>
          </cell>
          <cell r="N2272">
            <v>0</v>
          </cell>
          <cell r="O2272">
            <v>0</v>
          </cell>
        </row>
        <row r="2273">
          <cell r="C2273">
            <v>221114133</v>
          </cell>
          <cell r="D2273" t="str">
            <v>10800221114133</v>
          </cell>
          <cell r="E2273" t="str">
            <v>货币银行学（第九章1-3节）</v>
          </cell>
          <cell r="F2273" t="str">
            <v>许桂华</v>
          </cell>
          <cell r="G2273" t="str">
            <v>2013042</v>
          </cell>
          <cell r="H2273">
            <v>0</v>
          </cell>
          <cell r="I2273">
            <v>0</v>
          </cell>
          <cell r="J2273">
            <v>0</v>
          </cell>
          <cell r="K2273">
            <v>0</v>
          </cell>
          <cell r="L2273">
            <v>0</v>
          </cell>
          <cell r="M2273">
            <v>0</v>
          </cell>
          <cell r="N2273">
            <v>0</v>
          </cell>
          <cell r="O2273">
            <v>0</v>
          </cell>
        </row>
        <row r="2274">
          <cell r="C2274">
            <v>221114134</v>
          </cell>
          <cell r="D2274" t="str">
            <v>10800221114134</v>
          </cell>
          <cell r="E2274" t="str">
            <v>机械工程学院</v>
          </cell>
          <cell r="F2274" t="str">
            <v>晏晓辉</v>
          </cell>
          <cell r="G2274" t="str">
            <v>2013003</v>
          </cell>
          <cell r="H2274">
            <v>0</v>
          </cell>
          <cell r="I2274">
            <v>0</v>
          </cell>
          <cell r="J2274">
            <v>0</v>
          </cell>
          <cell r="K2274">
            <v>0</v>
          </cell>
          <cell r="L2274">
            <v>0</v>
          </cell>
          <cell r="M2274">
            <v>0</v>
          </cell>
          <cell r="N2274">
            <v>0</v>
          </cell>
          <cell r="O2274">
            <v>0</v>
          </cell>
        </row>
        <row r="2275">
          <cell r="C2275">
            <v>221114135</v>
          </cell>
          <cell r="D2275" t="str">
            <v>10800221114135</v>
          </cell>
          <cell r="E2275" t="str">
            <v>经济与管理学院</v>
          </cell>
          <cell r="F2275" t="str">
            <v>黎伟</v>
          </cell>
          <cell r="G2275" t="str">
            <v>2016020</v>
          </cell>
          <cell r="H2275">
            <v>0</v>
          </cell>
          <cell r="I2275">
            <v>0</v>
          </cell>
          <cell r="J2275">
            <v>0</v>
          </cell>
          <cell r="K2275">
            <v>0</v>
          </cell>
          <cell r="L2275">
            <v>0</v>
          </cell>
          <cell r="M2275">
            <v>6.4</v>
          </cell>
          <cell r="N2275">
            <v>0</v>
          </cell>
          <cell r="O2275">
            <v>-6.4</v>
          </cell>
        </row>
        <row r="2276">
          <cell r="C2276">
            <v>221114136</v>
          </cell>
          <cell r="D2276" t="str">
            <v>10800221114136</v>
          </cell>
          <cell r="E2276" t="str">
            <v>计算机科学与技术</v>
          </cell>
          <cell r="F2276" t="str">
            <v>陶铭</v>
          </cell>
          <cell r="G2276" t="str">
            <v>2012032</v>
          </cell>
          <cell r="H2276">
            <v>0</v>
          </cell>
          <cell r="I2276">
            <v>0</v>
          </cell>
          <cell r="J2276">
            <v>0</v>
          </cell>
          <cell r="K2276">
            <v>0</v>
          </cell>
          <cell r="L2276">
            <v>0</v>
          </cell>
          <cell r="M2276">
            <v>0</v>
          </cell>
          <cell r="N2276">
            <v>0</v>
          </cell>
          <cell r="O2276">
            <v>0</v>
          </cell>
        </row>
        <row r="2277">
          <cell r="C2277">
            <v>221114137</v>
          </cell>
          <cell r="D2277" t="str">
            <v>10800221114137</v>
          </cell>
          <cell r="E2277" t="str">
            <v>软件工程</v>
          </cell>
          <cell r="F2277" t="str">
            <v>殷建平</v>
          </cell>
          <cell r="G2277" t="str">
            <v>2017829</v>
          </cell>
          <cell r="H2277">
            <v>0</v>
          </cell>
          <cell r="I2277">
            <v>0</v>
          </cell>
          <cell r="J2277">
            <v>0</v>
          </cell>
          <cell r="K2277">
            <v>0</v>
          </cell>
          <cell r="L2277">
            <v>0</v>
          </cell>
          <cell r="M2277">
            <v>0</v>
          </cell>
          <cell r="N2277">
            <v>0</v>
          </cell>
          <cell r="O2277">
            <v>0</v>
          </cell>
        </row>
        <row r="2278">
          <cell r="C2278">
            <v>221114138</v>
          </cell>
          <cell r="D2278" t="str">
            <v>10800221114138</v>
          </cell>
          <cell r="E2278" t="str">
            <v>精细化工课程思政示范团队</v>
          </cell>
          <cell r="F2278" t="str">
            <v>张刚</v>
          </cell>
          <cell r="G2278" t="str">
            <v>2013068</v>
          </cell>
          <cell r="H2278">
            <v>0</v>
          </cell>
          <cell r="I2278">
            <v>0</v>
          </cell>
          <cell r="J2278">
            <v>0</v>
          </cell>
          <cell r="K2278">
            <v>0</v>
          </cell>
          <cell r="L2278">
            <v>0</v>
          </cell>
          <cell r="M2278">
            <v>0</v>
          </cell>
          <cell r="N2278">
            <v>0</v>
          </cell>
          <cell r="O2278">
            <v>0</v>
          </cell>
        </row>
        <row r="2279">
          <cell r="C2279">
            <v>221114139</v>
          </cell>
          <cell r="D2279" t="str">
            <v>10800221114139</v>
          </cell>
          <cell r="E2279" t="str">
            <v>工程材料及成型课程群课程思政示范团队</v>
          </cell>
          <cell r="F2279" t="str">
            <v>孙振忠</v>
          </cell>
          <cell r="G2279" t="str">
            <v>2006080</v>
          </cell>
          <cell r="H2279">
            <v>0</v>
          </cell>
          <cell r="I2279">
            <v>0</v>
          </cell>
          <cell r="J2279">
            <v>0</v>
          </cell>
          <cell r="K2279">
            <v>0</v>
          </cell>
          <cell r="L2279">
            <v>0</v>
          </cell>
          <cell r="M2279">
            <v>0</v>
          </cell>
          <cell r="N2279">
            <v>0</v>
          </cell>
          <cell r="O2279">
            <v>0</v>
          </cell>
        </row>
        <row r="2280">
          <cell r="C2280">
            <v>221114140</v>
          </cell>
          <cell r="D2280" t="str">
            <v>10800221114140</v>
          </cell>
          <cell r="E2280" t="str">
            <v>大学英语教学团队</v>
          </cell>
          <cell r="F2280" t="str">
            <v>张放</v>
          </cell>
          <cell r="G2280" t="str">
            <v>2004033</v>
          </cell>
          <cell r="H2280">
            <v>0</v>
          </cell>
          <cell r="I2280">
            <v>0</v>
          </cell>
          <cell r="J2280">
            <v>0</v>
          </cell>
          <cell r="K2280">
            <v>0</v>
          </cell>
          <cell r="L2280">
            <v>0</v>
          </cell>
          <cell r="M2280">
            <v>0</v>
          </cell>
          <cell r="N2280">
            <v>0</v>
          </cell>
          <cell r="O2280">
            <v>0</v>
          </cell>
        </row>
        <row r="2281">
          <cell r="C2281">
            <v>221114141</v>
          </cell>
          <cell r="D2281" t="str">
            <v>10800221114141</v>
          </cell>
          <cell r="E2281" t="str">
            <v>英语读写译4</v>
          </cell>
          <cell r="F2281" t="str">
            <v>刘瑾</v>
          </cell>
          <cell r="G2281" t="str">
            <v>2005024</v>
          </cell>
          <cell r="H2281">
            <v>0</v>
          </cell>
          <cell r="I2281">
            <v>0</v>
          </cell>
          <cell r="J2281">
            <v>0</v>
          </cell>
          <cell r="K2281">
            <v>0</v>
          </cell>
          <cell r="L2281">
            <v>0</v>
          </cell>
          <cell r="M2281">
            <v>0</v>
          </cell>
          <cell r="N2281">
            <v>0</v>
          </cell>
          <cell r="O2281">
            <v>0</v>
          </cell>
        </row>
        <row r="2282">
          <cell r="C2282">
            <v>221114142</v>
          </cell>
          <cell r="D2282" t="str">
            <v>10800221114142</v>
          </cell>
          <cell r="E2282" t="str">
            <v>微机原理与单片机技术</v>
          </cell>
          <cell r="F2282" t="str">
            <v>唐校</v>
          </cell>
          <cell r="G2282" t="str">
            <v>2014015</v>
          </cell>
          <cell r="H2282">
            <v>0</v>
          </cell>
          <cell r="I2282">
            <v>0</v>
          </cell>
          <cell r="J2282">
            <v>0</v>
          </cell>
          <cell r="K2282">
            <v>0</v>
          </cell>
          <cell r="L2282">
            <v>0</v>
          </cell>
          <cell r="M2282">
            <v>0</v>
          </cell>
          <cell r="N2282">
            <v>0</v>
          </cell>
          <cell r="O2282">
            <v>0</v>
          </cell>
        </row>
        <row r="2283">
          <cell r="C2283">
            <v>221114143</v>
          </cell>
          <cell r="D2283" t="str">
            <v>10800221114143</v>
          </cell>
          <cell r="E2283" t="str">
            <v>工程流体力学</v>
          </cell>
          <cell r="F2283" t="str">
            <v>杨小平</v>
          </cell>
          <cell r="G2283" t="str">
            <v>2007058</v>
          </cell>
          <cell r="H2283">
            <v>0</v>
          </cell>
          <cell r="I2283">
            <v>0</v>
          </cell>
          <cell r="J2283">
            <v>0</v>
          </cell>
          <cell r="K2283">
            <v>0</v>
          </cell>
          <cell r="L2283">
            <v>0</v>
          </cell>
          <cell r="M2283">
            <v>0</v>
          </cell>
          <cell r="N2283">
            <v>0</v>
          </cell>
          <cell r="O2283">
            <v>0</v>
          </cell>
        </row>
        <row r="2284">
          <cell r="C2284">
            <v>221114144</v>
          </cell>
          <cell r="D2284" t="str">
            <v>10800221114144</v>
          </cell>
          <cell r="E2284" t="str">
            <v>机械设计</v>
          </cell>
          <cell r="F2284" t="str">
            <v>梁经伦</v>
          </cell>
          <cell r="G2284" t="str">
            <v>2013029</v>
          </cell>
          <cell r="H2284">
            <v>0</v>
          </cell>
          <cell r="I2284">
            <v>0</v>
          </cell>
          <cell r="J2284">
            <v>0</v>
          </cell>
          <cell r="K2284">
            <v>0</v>
          </cell>
          <cell r="L2284">
            <v>0</v>
          </cell>
          <cell r="M2284">
            <v>0</v>
          </cell>
          <cell r="N2284">
            <v>0</v>
          </cell>
          <cell r="O2284">
            <v>0</v>
          </cell>
        </row>
        <row r="2285">
          <cell r="C2285">
            <v>221114145</v>
          </cell>
          <cell r="D2285" t="str">
            <v>10800221114145</v>
          </cell>
          <cell r="E2285" t="str">
            <v>涂料工艺学</v>
          </cell>
          <cell r="F2285" t="str">
            <v>赵莉丽</v>
          </cell>
          <cell r="G2285" t="str">
            <v>2017175</v>
          </cell>
          <cell r="H2285">
            <v>0</v>
          </cell>
          <cell r="I2285">
            <v>0</v>
          </cell>
          <cell r="J2285">
            <v>0</v>
          </cell>
          <cell r="K2285">
            <v>0</v>
          </cell>
          <cell r="L2285">
            <v>0</v>
          </cell>
          <cell r="M2285">
            <v>0</v>
          </cell>
          <cell r="N2285">
            <v>0</v>
          </cell>
          <cell r="O2285">
            <v>0</v>
          </cell>
        </row>
        <row r="2286">
          <cell r="C2286">
            <v>221114146</v>
          </cell>
          <cell r="D2286" t="str">
            <v>10800221114146</v>
          </cell>
          <cell r="E2286" t="str">
            <v>数字系统综合设计</v>
          </cell>
          <cell r="F2286" t="str">
            <v>丁凯</v>
          </cell>
          <cell r="G2286" t="str">
            <v>2019010</v>
          </cell>
          <cell r="H2286">
            <v>0</v>
          </cell>
          <cell r="I2286">
            <v>0</v>
          </cell>
          <cell r="J2286">
            <v>0</v>
          </cell>
          <cell r="K2286">
            <v>0</v>
          </cell>
          <cell r="L2286">
            <v>0</v>
          </cell>
          <cell r="M2286">
            <v>0</v>
          </cell>
          <cell r="N2286">
            <v>0</v>
          </cell>
          <cell r="O2286">
            <v>0</v>
          </cell>
        </row>
        <row r="2287">
          <cell r="C2287">
            <v>221114147</v>
          </cell>
          <cell r="D2287" t="str">
            <v>10800221114147</v>
          </cell>
          <cell r="E2287" t="str">
            <v>建设法规概论</v>
          </cell>
          <cell r="F2287" t="str">
            <v>吴晓伟</v>
          </cell>
          <cell r="G2287" t="str">
            <v>2017044</v>
          </cell>
          <cell r="H2287">
            <v>0</v>
          </cell>
          <cell r="I2287">
            <v>0</v>
          </cell>
          <cell r="J2287">
            <v>0</v>
          </cell>
          <cell r="K2287">
            <v>0</v>
          </cell>
          <cell r="L2287">
            <v>0</v>
          </cell>
          <cell r="M2287">
            <v>0</v>
          </cell>
          <cell r="N2287">
            <v>0</v>
          </cell>
          <cell r="O2287">
            <v>0</v>
          </cell>
        </row>
        <row r="2288">
          <cell r="C2288">
            <v>221114148</v>
          </cell>
          <cell r="D2288" t="str">
            <v>10800221114148</v>
          </cell>
          <cell r="E2288" t="str">
            <v>数字电子技术</v>
          </cell>
          <cell r="F2288" t="str">
            <v>丁文霞</v>
          </cell>
          <cell r="G2288" t="str">
            <v>2018017</v>
          </cell>
          <cell r="H2288">
            <v>0</v>
          </cell>
          <cell r="I2288">
            <v>0</v>
          </cell>
          <cell r="J2288">
            <v>0</v>
          </cell>
          <cell r="K2288">
            <v>0</v>
          </cell>
          <cell r="L2288">
            <v>0</v>
          </cell>
          <cell r="M2288">
            <v>0</v>
          </cell>
          <cell r="N2288">
            <v>0</v>
          </cell>
          <cell r="O2288">
            <v>0</v>
          </cell>
        </row>
        <row r="2289">
          <cell r="C2289">
            <v>221114149</v>
          </cell>
          <cell r="D2289" t="str">
            <v>10800221114149</v>
          </cell>
          <cell r="E2289" t="str">
            <v>老年社会工作</v>
          </cell>
          <cell r="F2289" t="str">
            <v>刘静</v>
          </cell>
          <cell r="G2289" t="str">
            <v>2011040</v>
          </cell>
          <cell r="H2289">
            <v>0</v>
          </cell>
          <cell r="I2289">
            <v>0</v>
          </cell>
          <cell r="J2289">
            <v>0</v>
          </cell>
          <cell r="K2289">
            <v>0</v>
          </cell>
          <cell r="L2289">
            <v>0</v>
          </cell>
          <cell r="M2289">
            <v>0</v>
          </cell>
          <cell r="N2289">
            <v>0</v>
          </cell>
          <cell r="O2289">
            <v>0</v>
          </cell>
        </row>
        <row r="2290">
          <cell r="C2290">
            <v>221114150</v>
          </cell>
          <cell r="D2290" t="str">
            <v>10800221114150</v>
          </cell>
          <cell r="E2290" t="str">
            <v>系统工程</v>
          </cell>
          <cell r="F2290" t="str">
            <v>黄辉宇</v>
          </cell>
          <cell r="G2290" t="str">
            <v>2006078</v>
          </cell>
          <cell r="H2290">
            <v>0</v>
          </cell>
          <cell r="I2290">
            <v>0</v>
          </cell>
          <cell r="J2290">
            <v>0</v>
          </cell>
          <cell r="K2290">
            <v>0</v>
          </cell>
          <cell r="L2290">
            <v>0</v>
          </cell>
          <cell r="M2290">
            <v>0</v>
          </cell>
          <cell r="N2290">
            <v>0</v>
          </cell>
          <cell r="O2290">
            <v>0</v>
          </cell>
        </row>
        <row r="2291">
          <cell r="C2291">
            <v>221114151</v>
          </cell>
          <cell r="D2291" t="str">
            <v>10800221114151</v>
          </cell>
          <cell r="E2291" t="str">
            <v>人力资源管理</v>
          </cell>
          <cell r="F2291" t="str">
            <v>谷云燕</v>
          </cell>
          <cell r="G2291" t="str">
            <v>2004037</v>
          </cell>
          <cell r="H2291">
            <v>0</v>
          </cell>
          <cell r="I2291">
            <v>0</v>
          </cell>
          <cell r="J2291">
            <v>0</v>
          </cell>
          <cell r="K2291">
            <v>0</v>
          </cell>
          <cell r="L2291">
            <v>0</v>
          </cell>
          <cell r="M2291">
            <v>0</v>
          </cell>
          <cell r="N2291">
            <v>0</v>
          </cell>
          <cell r="O2291">
            <v>0</v>
          </cell>
        </row>
        <row r="2292">
          <cell r="C2292">
            <v>221114152</v>
          </cell>
          <cell r="D2292" t="str">
            <v>10800221114152</v>
          </cell>
          <cell r="E2292" t="str">
            <v>中国现当代文学研读（一）</v>
          </cell>
          <cell r="F2292" t="str">
            <v>叶永胜</v>
          </cell>
          <cell r="G2292" t="str">
            <v>2021089</v>
          </cell>
          <cell r="H2292">
            <v>0</v>
          </cell>
          <cell r="I2292">
            <v>0</v>
          </cell>
          <cell r="J2292">
            <v>0</v>
          </cell>
          <cell r="K2292">
            <v>0</v>
          </cell>
          <cell r="L2292">
            <v>0</v>
          </cell>
          <cell r="M2292">
            <v>0</v>
          </cell>
          <cell r="N2292">
            <v>0</v>
          </cell>
          <cell r="O2292">
            <v>0</v>
          </cell>
        </row>
        <row r="2293">
          <cell r="C2293">
            <v>221114153</v>
          </cell>
          <cell r="D2293" t="str">
            <v>10800221114153</v>
          </cell>
          <cell r="E2293" t="str">
            <v>算法与数据结构</v>
          </cell>
          <cell r="F2293" t="str">
            <v>曲超</v>
          </cell>
          <cell r="G2293" t="str">
            <v>2002013</v>
          </cell>
          <cell r="H2293">
            <v>0</v>
          </cell>
          <cell r="I2293">
            <v>0</v>
          </cell>
          <cell r="J2293">
            <v>0</v>
          </cell>
          <cell r="K2293">
            <v>0</v>
          </cell>
          <cell r="L2293">
            <v>0</v>
          </cell>
          <cell r="M2293">
            <v>0</v>
          </cell>
          <cell r="N2293">
            <v>0</v>
          </cell>
          <cell r="O2293">
            <v>0</v>
          </cell>
        </row>
        <row r="2294">
          <cell r="C2294">
            <v>221114154</v>
          </cell>
          <cell r="D2294" t="str">
            <v>10800221114154</v>
          </cell>
          <cell r="E2294" t="str">
            <v>匹克球</v>
          </cell>
          <cell r="F2294" t="str">
            <v>苏敷志</v>
          </cell>
          <cell r="G2294" t="str">
            <v>2006072</v>
          </cell>
          <cell r="H2294">
            <v>0</v>
          </cell>
          <cell r="I2294">
            <v>0</v>
          </cell>
          <cell r="J2294">
            <v>0</v>
          </cell>
          <cell r="K2294">
            <v>0</v>
          </cell>
          <cell r="L2294">
            <v>0</v>
          </cell>
          <cell r="M2294">
            <v>0</v>
          </cell>
          <cell r="N2294">
            <v>0</v>
          </cell>
          <cell r="O2294">
            <v>0</v>
          </cell>
        </row>
        <row r="2295">
          <cell r="C2295">
            <v>221114155</v>
          </cell>
          <cell r="D2295" t="str">
            <v>10800221114155</v>
          </cell>
          <cell r="E2295" t="str">
            <v>电磁场与电磁波</v>
          </cell>
          <cell r="F2295" t="str">
            <v>沈飞</v>
          </cell>
          <cell r="G2295" t="str">
            <v>2018811</v>
          </cell>
          <cell r="H2295">
            <v>0</v>
          </cell>
          <cell r="I2295">
            <v>0</v>
          </cell>
          <cell r="J2295">
            <v>0</v>
          </cell>
          <cell r="K2295">
            <v>0</v>
          </cell>
          <cell r="L2295">
            <v>0</v>
          </cell>
          <cell r="M2295">
            <v>0</v>
          </cell>
          <cell r="N2295">
            <v>0</v>
          </cell>
          <cell r="O2295">
            <v>0</v>
          </cell>
        </row>
        <row r="2296">
          <cell r="C2296">
            <v>221114156</v>
          </cell>
          <cell r="D2296" t="str">
            <v>10800221114156</v>
          </cell>
          <cell r="E2296" t="str">
            <v>广东传统儿歌即兴伴奏与弹唱教材</v>
          </cell>
          <cell r="F2296" t="str">
            <v>丁雪</v>
          </cell>
          <cell r="G2296" t="str">
            <v>2003086</v>
          </cell>
          <cell r="H2296">
            <v>0</v>
          </cell>
          <cell r="I2296">
            <v>0</v>
          </cell>
          <cell r="J2296">
            <v>0</v>
          </cell>
          <cell r="K2296">
            <v>0</v>
          </cell>
          <cell r="L2296">
            <v>0</v>
          </cell>
          <cell r="M2296">
            <v>0</v>
          </cell>
          <cell r="N2296">
            <v>0</v>
          </cell>
          <cell r="O2296">
            <v>0</v>
          </cell>
        </row>
        <row r="2297">
          <cell r="C2297">
            <v>221114157</v>
          </cell>
          <cell r="D2297" t="str">
            <v>10800221114157</v>
          </cell>
          <cell r="E2297" t="str">
            <v>(杨班)基于全局特征和重排序的跨模态行人重识别方</v>
          </cell>
          <cell r="F2297" t="str">
            <v>赵铁柱</v>
          </cell>
          <cell r="G2297" t="str">
            <v>2012047</v>
          </cell>
          <cell r="H2297">
            <v>0</v>
          </cell>
          <cell r="I2297">
            <v>0</v>
          </cell>
          <cell r="J2297">
            <v>0</v>
          </cell>
          <cell r="K2297">
            <v>0</v>
          </cell>
          <cell r="L2297">
            <v>0</v>
          </cell>
          <cell r="M2297">
            <v>0</v>
          </cell>
          <cell r="N2297">
            <v>0</v>
          </cell>
          <cell r="O2297">
            <v>0</v>
          </cell>
        </row>
        <row r="2298">
          <cell r="C2298">
            <v>221114158</v>
          </cell>
          <cell r="D2298" t="str">
            <v>10800221114158</v>
          </cell>
          <cell r="E2298" t="str">
            <v>(杨班)基于机器学习的优化理论与算法研究</v>
          </cell>
          <cell r="F2298" t="str">
            <v>程万友</v>
          </cell>
          <cell r="G2298" t="str">
            <v>2008029</v>
          </cell>
          <cell r="H2298">
            <v>0</v>
          </cell>
          <cell r="I2298">
            <v>0</v>
          </cell>
          <cell r="J2298">
            <v>0</v>
          </cell>
          <cell r="K2298">
            <v>0</v>
          </cell>
          <cell r="L2298">
            <v>0</v>
          </cell>
          <cell r="M2298">
            <v>0</v>
          </cell>
          <cell r="N2298">
            <v>0</v>
          </cell>
          <cell r="O2298">
            <v>0</v>
          </cell>
        </row>
        <row r="2299">
          <cell r="C2299">
            <v>221114159</v>
          </cell>
          <cell r="D2299" t="str">
            <v>10800221114159</v>
          </cell>
          <cell r="E2299" t="str">
            <v>(杨班)基于改进元启发式算法的作业调度优化</v>
          </cell>
          <cell r="F2299" t="str">
            <v>魏文红</v>
          </cell>
          <cell r="G2299" t="str">
            <v>2009012</v>
          </cell>
          <cell r="H2299">
            <v>0</v>
          </cell>
          <cell r="I2299">
            <v>0</v>
          </cell>
          <cell r="J2299">
            <v>0</v>
          </cell>
          <cell r="K2299">
            <v>0</v>
          </cell>
          <cell r="L2299">
            <v>0</v>
          </cell>
          <cell r="M2299">
            <v>0</v>
          </cell>
          <cell r="N2299">
            <v>0</v>
          </cell>
          <cell r="O2299">
            <v>0</v>
          </cell>
        </row>
        <row r="2300">
          <cell r="C2300">
            <v>221114160</v>
          </cell>
          <cell r="D2300" t="str">
            <v>10800221114160</v>
          </cell>
          <cell r="E2300" t="str">
            <v>(杨班)校园综合信息交流平台的设计与实现</v>
          </cell>
          <cell r="F2300" t="str">
            <v>邓见光</v>
          </cell>
          <cell r="G2300" t="str">
            <v>2008007</v>
          </cell>
          <cell r="H2300">
            <v>0</v>
          </cell>
          <cell r="I2300">
            <v>0</v>
          </cell>
          <cell r="J2300">
            <v>0</v>
          </cell>
          <cell r="K2300">
            <v>0</v>
          </cell>
          <cell r="L2300">
            <v>0</v>
          </cell>
          <cell r="M2300">
            <v>0</v>
          </cell>
          <cell r="N2300">
            <v>0</v>
          </cell>
          <cell r="O2300">
            <v>0</v>
          </cell>
        </row>
        <row r="2301">
          <cell r="C2301">
            <v>221114161</v>
          </cell>
          <cell r="D2301" t="str">
            <v>10800221114161</v>
          </cell>
          <cell r="E2301" t="str">
            <v>(杨班)基于数据驱动的遗传算法研究</v>
          </cell>
          <cell r="F2301" t="str">
            <v>刘群锋</v>
          </cell>
          <cell r="G2301" t="str">
            <v>2004003</v>
          </cell>
          <cell r="H2301">
            <v>0</v>
          </cell>
          <cell r="I2301">
            <v>0</v>
          </cell>
          <cell r="J2301">
            <v>0</v>
          </cell>
          <cell r="K2301">
            <v>0</v>
          </cell>
          <cell r="L2301">
            <v>0</v>
          </cell>
          <cell r="M2301">
            <v>0</v>
          </cell>
          <cell r="N2301">
            <v>0</v>
          </cell>
          <cell r="O2301">
            <v>0</v>
          </cell>
        </row>
        <row r="2302">
          <cell r="C2302">
            <v>221114162</v>
          </cell>
          <cell r="D2302" t="str">
            <v>10800221114162</v>
          </cell>
          <cell r="E2302" t="str">
            <v>(杨班)基于高效二阶张量分解的异常区块链链路发现</v>
          </cell>
          <cell r="F2302" t="str">
            <v>罗辛</v>
          </cell>
          <cell r="G2302" t="str">
            <v>2018817</v>
          </cell>
          <cell r="H2302">
            <v>0</v>
          </cell>
          <cell r="I2302">
            <v>0</v>
          </cell>
          <cell r="J2302">
            <v>0</v>
          </cell>
          <cell r="K2302">
            <v>0</v>
          </cell>
          <cell r="L2302">
            <v>0</v>
          </cell>
          <cell r="M2302">
            <v>0</v>
          </cell>
          <cell r="N2302">
            <v>0</v>
          </cell>
          <cell r="O2302">
            <v>0</v>
          </cell>
        </row>
        <row r="2303">
          <cell r="C2303">
            <v>221114163</v>
          </cell>
          <cell r="D2303" t="str">
            <v>10800221114163</v>
          </cell>
          <cell r="E2303" t="str">
            <v>(杨班)面对中文地址的通讯要素抽取</v>
          </cell>
          <cell r="F2303" t="str">
            <v>张剑</v>
          </cell>
          <cell r="G2303" t="str">
            <v>2011019</v>
          </cell>
          <cell r="H2303">
            <v>0</v>
          </cell>
          <cell r="I2303">
            <v>0</v>
          </cell>
          <cell r="J2303">
            <v>0</v>
          </cell>
          <cell r="K2303">
            <v>0</v>
          </cell>
          <cell r="L2303">
            <v>0</v>
          </cell>
          <cell r="M2303">
            <v>0</v>
          </cell>
          <cell r="N2303">
            <v>0</v>
          </cell>
          <cell r="O2303">
            <v>0</v>
          </cell>
        </row>
        <row r="2304">
          <cell r="C2304">
            <v>221114164</v>
          </cell>
          <cell r="D2304" t="str">
            <v>10800221114164</v>
          </cell>
          <cell r="E2304" t="str">
            <v>(杨班)基于 SCMA 和 BIA 的新型干扰管</v>
          </cell>
          <cell r="F2304" t="str">
            <v>周清峰</v>
          </cell>
          <cell r="G2304" t="str">
            <v>2017804</v>
          </cell>
          <cell r="H2304">
            <v>0</v>
          </cell>
          <cell r="I2304">
            <v>0</v>
          </cell>
          <cell r="J2304">
            <v>0</v>
          </cell>
          <cell r="K2304">
            <v>0</v>
          </cell>
          <cell r="L2304">
            <v>0</v>
          </cell>
          <cell r="M2304">
            <v>0</v>
          </cell>
          <cell r="N2304">
            <v>0</v>
          </cell>
          <cell r="O2304">
            <v>0</v>
          </cell>
        </row>
        <row r="2305">
          <cell r="C2305">
            <v>221114165</v>
          </cell>
          <cell r="D2305" t="str">
            <v>10800221114165</v>
          </cell>
          <cell r="E2305" t="str">
            <v>(杨班)基于 Yanshee 机器人的语音控制技</v>
          </cell>
          <cell r="F2305" t="str">
            <v>丁文霞</v>
          </cell>
          <cell r="G2305" t="str">
            <v>2018017</v>
          </cell>
          <cell r="H2305">
            <v>0</v>
          </cell>
          <cell r="I2305">
            <v>0</v>
          </cell>
          <cell r="J2305">
            <v>0</v>
          </cell>
          <cell r="K2305">
            <v>0</v>
          </cell>
          <cell r="L2305">
            <v>0</v>
          </cell>
          <cell r="M2305">
            <v>0</v>
          </cell>
          <cell r="N2305">
            <v>0</v>
          </cell>
          <cell r="O2305">
            <v>0</v>
          </cell>
        </row>
        <row r="2306">
          <cell r="C2306">
            <v>221114166</v>
          </cell>
          <cell r="D2306" t="str">
            <v>10800221114166</v>
          </cell>
          <cell r="E2306" t="str">
            <v>(杨班)CMOS 射频集成电路调谐平方律混频器的</v>
          </cell>
          <cell r="F2306" t="str">
            <v>陈剑</v>
          </cell>
          <cell r="G2306" t="str">
            <v>2017041</v>
          </cell>
          <cell r="H2306">
            <v>0</v>
          </cell>
          <cell r="I2306">
            <v>0</v>
          </cell>
          <cell r="J2306">
            <v>0</v>
          </cell>
          <cell r="K2306">
            <v>0</v>
          </cell>
          <cell r="L2306">
            <v>0</v>
          </cell>
          <cell r="M2306">
            <v>0</v>
          </cell>
          <cell r="N2306">
            <v>0</v>
          </cell>
          <cell r="O2306">
            <v>0</v>
          </cell>
        </row>
        <row r="2307">
          <cell r="C2307">
            <v>221114167</v>
          </cell>
          <cell r="D2307" t="str">
            <v>10800221114167</v>
          </cell>
          <cell r="E2307" t="str">
            <v>(杨班)基于双目视觉的视网膜血管三维重建技术</v>
          </cell>
          <cell r="F2307" t="str">
            <v>刘华珠</v>
          </cell>
          <cell r="G2307" t="str">
            <v>2003113</v>
          </cell>
          <cell r="H2307">
            <v>0</v>
          </cell>
          <cell r="I2307">
            <v>0</v>
          </cell>
          <cell r="J2307">
            <v>0</v>
          </cell>
          <cell r="K2307">
            <v>0</v>
          </cell>
          <cell r="L2307">
            <v>0</v>
          </cell>
          <cell r="M2307">
            <v>0</v>
          </cell>
          <cell r="N2307">
            <v>0</v>
          </cell>
          <cell r="O2307">
            <v>0</v>
          </cell>
        </row>
        <row r="2308">
          <cell r="C2308">
            <v>221114168</v>
          </cell>
          <cell r="D2308" t="str">
            <v>10800221114168</v>
          </cell>
          <cell r="E2308" t="str">
            <v>(杨班)高渗透率可再生能源微电网源网荷储仿真模型</v>
          </cell>
          <cell r="F2308" t="str">
            <v>康丽</v>
          </cell>
          <cell r="G2308" t="str">
            <v>2002039</v>
          </cell>
          <cell r="H2308">
            <v>0</v>
          </cell>
          <cell r="I2308">
            <v>0</v>
          </cell>
          <cell r="J2308">
            <v>0</v>
          </cell>
          <cell r="K2308">
            <v>0</v>
          </cell>
          <cell r="L2308">
            <v>0</v>
          </cell>
          <cell r="M2308">
            <v>0</v>
          </cell>
          <cell r="N2308">
            <v>0</v>
          </cell>
          <cell r="O2308">
            <v>0</v>
          </cell>
        </row>
        <row r="2309">
          <cell r="C2309">
            <v>221114169</v>
          </cell>
          <cell r="D2309" t="str">
            <v>10800221114169</v>
          </cell>
          <cell r="E2309" t="str">
            <v>(杨班)电化学提铵电极性能及其机制研究</v>
          </cell>
          <cell r="F2309" t="str">
            <v>王刚</v>
          </cell>
          <cell r="G2309" t="str">
            <v>2017837</v>
          </cell>
          <cell r="H2309">
            <v>0</v>
          </cell>
          <cell r="I2309">
            <v>0</v>
          </cell>
          <cell r="J2309">
            <v>0</v>
          </cell>
          <cell r="K2309">
            <v>0</v>
          </cell>
          <cell r="L2309">
            <v>0</v>
          </cell>
          <cell r="M2309">
            <v>0</v>
          </cell>
          <cell r="N2309">
            <v>0</v>
          </cell>
          <cell r="O2309">
            <v>0</v>
          </cell>
        </row>
        <row r="2310">
          <cell r="C2310">
            <v>221114170</v>
          </cell>
          <cell r="D2310" t="str">
            <v>10800221114170</v>
          </cell>
          <cell r="E2310" t="str">
            <v>(杨班)绿色莫来石晶须骨架多孔吸声陶瓷的制备与性</v>
          </cell>
          <cell r="F2310" t="str">
            <v>花开慧</v>
          </cell>
          <cell r="G2310" t="str">
            <v>2017076</v>
          </cell>
          <cell r="H2310">
            <v>0</v>
          </cell>
          <cell r="I2310">
            <v>0</v>
          </cell>
          <cell r="J2310">
            <v>0</v>
          </cell>
          <cell r="K2310">
            <v>0</v>
          </cell>
          <cell r="L2310">
            <v>0</v>
          </cell>
          <cell r="M2310">
            <v>0</v>
          </cell>
          <cell r="N2310">
            <v>0</v>
          </cell>
          <cell r="O2310">
            <v>0</v>
          </cell>
        </row>
        <row r="2311">
          <cell r="C2311">
            <v>221114171</v>
          </cell>
          <cell r="D2311" t="str">
            <v>10800221114171</v>
          </cell>
          <cell r="E2311" t="str">
            <v>(杨班)突发环境事件现场污染物的快速分析检测技术</v>
          </cell>
          <cell r="F2311" t="str">
            <v>焦哲</v>
          </cell>
          <cell r="G2311" t="str">
            <v>2012019</v>
          </cell>
          <cell r="H2311">
            <v>0</v>
          </cell>
          <cell r="I2311">
            <v>0</v>
          </cell>
          <cell r="J2311">
            <v>0</v>
          </cell>
          <cell r="K2311">
            <v>0</v>
          </cell>
          <cell r="L2311">
            <v>0</v>
          </cell>
          <cell r="M2311">
            <v>0</v>
          </cell>
          <cell r="N2311">
            <v>0</v>
          </cell>
          <cell r="O2311">
            <v>0</v>
          </cell>
        </row>
        <row r="2312">
          <cell r="C2312">
            <v>221114172</v>
          </cell>
          <cell r="D2312" t="str">
            <v>10800221114172</v>
          </cell>
          <cell r="E2312" t="str">
            <v>(杨班)基于边缘计算的刀具状态监测系统开发</v>
          </cell>
          <cell r="F2312" t="str">
            <v>张绍辉</v>
          </cell>
          <cell r="G2312" t="str">
            <v>2020037</v>
          </cell>
          <cell r="H2312">
            <v>0</v>
          </cell>
          <cell r="I2312">
            <v>0</v>
          </cell>
          <cell r="J2312">
            <v>0</v>
          </cell>
          <cell r="K2312">
            <v>0</v>
          </cell>
          <cell r="L2312">
            <v>0</v>
          </cell>
          <cell r="M2312">
            <v>0</v>
          </cell>
          <cell r="N2312">
            <v>0</v>
          </cell>
          <cell r="O2312">
            <v>0</v>
          </cell>
        </row>
        <row r="2313">
          <cell r="C2313">
            <v>221114173</v>
          </cell>
          <cell r="D2313" t="str">
            <v>10800221114173</v>
          </cell>
          <cell r="E2313" t="str">
            <v>(杨班)基于深度学习的机动车辆违停检测算法研究</v>
          </cell>
          <cell r="F2313" t="str">
            <v>刘文果</v>
          </cell>
          <cell r="G2313" t="str">
            <v>2016029</v>
          </cell>
          <cell r="H2313">
            <v>0</v>
          </cell>
          <cell r="I2313">
            <v>0</v>
          </cell>
          <cell r="J2313">
            <v>0</v>
          </cell>
          <cell r="K2313">
            <v>0</v>
          </cell>
          <cell r="L2313">
            <v>0</v>
          </cell>
          <cell r="M2313">
            <v>0</v>
          </cell>
          <cell r="N2313">
            <v>0</v>
          </cell>
          <cell r="O2313">
            <v>0</v>
          </cell>
        </row>
        <row r="2314">
          <cell r="C2314">
            <v>221114174</v>
          </cell>
          <cell r="D2314" t="str">
            <v>10800221114174</v>
          </cell>
          <cell r="E2314" t="str">
            <v>(杨班)针对大宗交易贸易平台的全方位测试</v>
          </cell>
          <cell r="F2314" t="str">
            <v>张福勇</v>
          </cell>
          <cell r="G2314" t="str">
            <v>2012038</v>
          </cell>
          <cell r="H2314">
            <v>0</v>
          </cell>
          <cell r="I2314">
            <v>0</v>
          </cell>
          <cell r="J2314">
            <v>0</v>
          </cell>
          <cell r="K2314">
            <v>0</v>
          </cell>
          <cell r="L2314">
            <v>0</v>
          </cell>
          <cell r="M2314">
            <v>0</v>
          </cell>
          <cell r="N2314">
            <v>0</v>
          </cell>
          <cell r="O2314">
            <v>0</v>
          </cell>
        </row>
        <row r="2315">
          <cell r="C2315">
            <v>221114175</v>
          </cell>
          <cell r="D2315" t="str">
            <v>10800221114175</v>
          </cell>
          <cell r="E2315" t="str">
            <v>(杨班)基于数据挖掘的音乐分格辨识</v>
          </cell>
          <cell r="F2315" t="str">
            <v>WANGYI</v>
          </cell>
          <cell r="G2315" t="str">
            <v>2016818</v>
          </cell>
          <cell r="H2315">
            <v>0</v>
          </cell>
          <cell r="I2315">
            <v>0</v>
          </cell>
          <cell r="J2315">
            <v>0</v>
          </cell>
          <cell r="K2315">
            <v>0</v>
          </cell>
          <cell r="L2315">
            <v>0</v>
          </cell>
          <cell r="M2315">
            <v>0</v>
          </cell>
          <cell r="N2315">
            <v>0</v>
          </cell>
          <cell r="O2315">
            <v>0</v>
          </cell>
        </row>
        <row r="2316">
          <cell r="C2316">
            <v>221114176</v>
          </cell>
          <cell r="D2316" t="str">
            <v>10800221114176</v>
          </cell>
          <cell r="E2316" t="str">
            <v>(杨班)校园卡私人区块链平台</v>
          </cell>
          <cell r="F2316" t="str">
            <v>吴宇</v>
          </cell>
          <cell r="G2316" t="str">
            <v>2016819</v>
          </cell>
          <cell r="H2316">
            <v>0</v>
          </cell>
          <cell r="I2316">
            <v>0</v>
          </cell>
          <cell r="J2316">
            <v>0</v>
          </cell>
          <cell r="K2316">
            <v>0</v>
          </cell>
          <cell r="L2316">
            <v>0</v>
          </cell>
          <cell r="M2316">
            <v>0</v>
          </cell>
          <cell r="N2316">
            <v>0</v>
          </cell>
          <cell r="O2316">
            <v>0</v>
          </cell>
        </row>
        <row r="2317">
          <cell r="C2317">
            <v>221114177</v>
          </cell>
          <cell r="D2317" t="str">
            <v>10800221114177</v>
          </cell>
          <cell r="E2317" t="str">
            <v>(杨班)基于 Unity 3D 的虚拟试衣系统</v>
          </cell>
          <cell r="F2317" t="str">
            <v>罗达</v>
          </cell>
          <cell r="G2317" t="str">
            <v>2017801</v>
          </cell>
          <cell r="H2317">
            <v>0</v>
          </cell>
          <cell r="I2317">
            <v>0</v>
          </cell>
          <cell r="J2317">
            <v>0</v>
          </cell>
          <cell r="K2317">
            <v>0</v>
          </cell>
          <cell r="L2317">
            <v>0</v>
          </cell>
          <cell r="M2317">
            <v>0</v>
          </cell>
          <cell r="N2317">
            <v>0</v>
          </cell>
          <cell r="O2317">
            <v>0</v>
          </cell>
        </row>
        <row r="2318">
          <cell r="C2318">
            <v>221114178</v>
          </cell>
          <cell r="D2318" t="str">
            <v>10800221114178</v>
          </cell>
          <cell r="E2318" t="str">
            <v>(杨班)基于联盟链的可信身份及授权管理平台</v>
          </cell>
          <cell r="F2318" t="str">
            <v>丁烨</v>
          </cell>
          <cell r="G2318" t="str">
            <v>2018821</v>
          </cell>
          <cell r="H2318">
            <v>0</v>
          </cell>
          <cell r="I2318">
            <v>0</v>
          </cell>
          <cell r="J2318">
            <v>0</v>
          </cell>
          <cell r="K2318">
            <v>0</v>
          </cell>
          <cell r="L2318">
            <v>0</v>
          </cell>
          <cell r="M2318">
            <v>0</v>
          </cell>
          <cell r="N2318">
            <v>0</v>
          </cell>
          <cell r="O2318">
            <v>0</v>
          </cell>
        </row>
        <row r="2319">
          <cell r="C2319">
            <v>221114179</v>
          </cell>
          <cell r="D2319" t="str">
            <v>10800221114179</v>
          </cell>
          <cell r="E2319" t="str">
            <v>(杨班)多频段弹性光网络路由机制设计与频谱分配优</v>
          </cell>
          <cell r="F2319" t="str">
            <v>GUOJUN</v>
          </cell>
          <cell r="G2319" t="str">
            <v>2016817</v>
          </cell>
          <cell r="H2319">
            <v>0</v>
          </cell>
          <cell r="I2319">
            <v>0</v>
          </cell>
          <cell r="J2319">
            <v>0</v>
          </cell>
          <cell r="K2319">
            <v>0</v>
          </cell>
          <cell r="L2319">
            <v>0</v>
          </cell>
          <cell r="M2319">
            <v>0</v>
          </cell>
          <cell r="N2319">
            <v>0</v>
          </cell>
          <cell r="O2319">
            <v>0</v>
          </cell>
        </row>
        <row r="2320">
          <cell r="C2320">
            <v>221114181</v>
          </cell>
          <cell r="D2320" t="str">
            <v>10800221114181</v>
          </cell>
          <cell r="E2320" t="str">
            <v>(杨班)基于 Yanshee 机器人的动作控制技</v>
          </cell>
          <cell r="F2320" t="str">
            <v>丁文霞</v>
          </cell>
          <cell r="G2320" t="str">
            <v>2018017</v>
          </cell>
          <cell r="H2320">
            <v>0</v>
          </cell>
          <cell r="I2320">
            <v>0</v>
          </cell>
          <cell r="J2320">
            <v>0</v>
          </cell>
          <cell r="K2320">
            <v>0</v>
          </cell>
          <cell r="L2320">
            <v>0</v>
          </cell>
          <cell r="M2320">
            <v>0</v>
          </cell>
          <cell r="N2320">
            <v>0</v>
          </cell>
          <cell r="O2320">
            <v>0</v>
          </cell>
        </row>
        <row r="2321">
          <cell r="C2321">
            <v>221114182</v>
          </cell>
          <cell r="D2321" t="str">
            <v>10800221114182</v>
          </cell>
          <cell r="E2321" t="str">
            <v>(杨班)过渡金属掺杂氮化镓（GaN）纳米线锂电高</v>
          </cell>
          <cell r="F2321" t="str">
            <v>王严杰</v>
          </cell>
          <cell r="G2321" t="str">
            <v>2017827</v>
          </cell>
          <cell r="H2321">
            <v>0</v>
          </cell>
          <cell r="I2321">
            <v>0</v>
          </cell>
          <cell r="J2321">
            <v>0</v>
          </cell>
          <cell r="K2321">
            <v>0</v>
          </cell>
          <cell r="L2321">
            <v>0</v>
          </cell>
          <cell r="M2321">
            <v>0</v>
          </cell>
          <cell r="N2321">
            <v>0</v>
          </cell>
          <cell r="O2321">
            <v>0</v>
          </cell>
        </row>
        <row r="2322">
          <cell r="C2322">
            <v>221114183</v>
          </cell>
          <cell r="D2322" t="str">
            <v>10800221114183</v>
          </cell>
          <cell r="E2322" t="str">
            <v>(杨班)智慧城市物联网——燃气管道监测系统研究</v>
          </cell>
          <cell r="F2322" t="str">
            <v>张光旻</v>
          </cell>
          <cell r="G2322" t="str">
            <v>2013014</v>
          </cell>
          <cell r="H2322">
            <v>0</v>
          </cell>
          <cell r="I2322">
            <v>0</v>
          </cell>
          <cell r="J2322">
            <v>0</v>
          </cell>
          <cell r="K2322">
            <v>0</v>
          </cell>
          <cell r="L2322">
            <v>0</v>
          </cell>
          <cell r="M2322">
            <v>0</v>
          </cell>
          <cell r="N2322">
            <v>0</v>
          </cell>
          <cell r="O2322">
            <v>0</v>
          </cell>
        </row>
        <row r="2323">
          <cell r="C2323">
            <v>221114184</v>
          </cell>
          <cell r="D2323" t="str">
            <v>10800221114184</v>
          </cell>
          <cell r="E2323" t="str">
            <v>(杨班)5G 毫米波基板用低损耗介质陶瓷的性能研</v>
          </cell>
          <cell r="F2323" t="str">
            <v>赵晓芳</v>
          </cell>
          <cell r="G2323" t="str">
            <v>2011005</v>
          </cell>
          <cell r="H2323">
            <v>0</v>
          </cell>
          <cell r="I2323">
            <v>0</v>
          </cell>
          <cell r="J2323">
            <v>0</v>
          </cell>
          <cell r="K2323">
            <v>0</v>
          </cell>
          <cell r="L2323">
            <v>0</v>
          </cell>
          <cell r="M2323">
            <v>0</v>
          </cell>
          <cell r="N2323">
            <v>0</v>
          </cell>
          <cell r="O2323">
            <v>0</v>
          </cell>
        </row>
        <row r="2324">
          <cell r="C2324">
            <v>221114185</v>
          </cell>
          <cell r="D2324" t="str">
            <v>10800221114185</v>
          </cell>
          <cell r="E2324" t="str">
            <v>(杨班)多路热电偶恒温控制器设计</v>
          </cell>
          <cell r="F2324" t="str">
            <v>刘华珠</v>
          </cell>
          <cell r="G2324" t="str">
            <v>2003113</v>
          </cell>
          <cell r="H2324">
            <v>0</v>
          </cell>
          <cell r="I2324">
            <v>0</v>
          </cell>
          <cell r="J2324">
            <v>0</v>
          </cell>
          <cell r="K2324">
            <v>0</v>
          </cell>
          <cell r="L2324">
            <v>0</v>
          </cell>
          <cell r="M2324">
            <v>0</v>
          </cell>
          <cell r="N2324">
            <v>0</v>
          </cell>
          <cell r="O2324">
            <v>0</v>
          </cell>
        </row>
        <row r="2325">
          <cell r="C2325">
            <v>221114186</v>
          </cell>
          <cell r="D2325" t="str">
            <v>10800221114186</v>
          </cell>
          <cell r="E2325" t="str">
            <v>(杨班)基于知识图谱的会话推荐系统研究</v>
          </cell>
          <cell r="F2325" t="str">
            <v>赵铁柱</v>
          </cell>
          <cell r="G2325" t="str">
            <v>2012047</v>
          </cell>
          <cell r="H2325">
            <v>0</v>
          </cell>
          <cell r="I2325">
            <v>0</v>
          </cell>
          <cell r="J2325">
            <v>0</v>
          </cell>
          <cell r="K2325">
            <v>0</v>
          </cell>
          <cell r="L2325">
            <v>0</v>
          </cell>
          <cell r="M2325">
            <v>0</v>
          </cell>
          <cell r="N2325">
            <v>0</v>
          </cell>
          <cell r="O2325">
            <v>0</v>
          </cell>
        </row>
        <row r="2326">
          <cell r="C2326">
            <v>221114187</v>
          </cell>
          <cell r="D2326" t="str">
            <v>10800221114187</v>
          </cell>
          <cell r="E2326" t="str">
            <v>(杨班)基于多水平蚁群优化算法求解大型 TSP</v>
          </cell>
          <cell r="F2326" t="str">
            <v>刘群锋</v>
          </cell>
          <cell r="G2326" t="str">
            <v>2004003</v>
          </cell>
          <cell r="H2326">
            <v>0</v>
          </cell>
          <cell r="I2326">
            <v>0</v>
          </cell>
          <cell r="J2326">
            <v>0</v>
          </cell>
          <cell r="K2326">
            <v>0</v>
          </cell>
          <cell r="L2326">
            <v>0</v>
          </cell>
          <cell r="M2326">
            <v>0</v>
          </cell>
          <cell r="N2326">
            <v>0</v>
          </cell>
          <cell r="O2326">
            <v>0</v>
          </cell>
        </row>
        <row r="2327">
          <cell r="C2327">
            <v>221114188</v>
          </cell>
          <cell r="D2327" t="str">
            <v>10800221114188</v>
          </cell>
          <cell r="E2327" t="str">
            <v>(杨班)约束的稀疏优化理论及算法研究</v>
          </cell>
          <cell r="F2327" t="str">
            <v>程万友</v>
          </cell>
          <cell r="G2327" t="str">
            <v>2008029</v>
          </cell>
          <cell r="H2327">
            <v>0</v>
          </cell>
          <cell r="I2327">
            <v>0</v>
          </cell>
          <cell r="J2327">
            <v>0</v>
          </cell>
          <cell r="K2327">
            <v>0</v>
          </cell>
          <cell r="L2327">
            <v>0</v>
          </cell>
          <cell r="M2327">
            <v>0</v>
          </cell>
          <cell r="N2327">
            <v>0</v>
          </cell>
          <cell r="O2327">
            <v>0</v>
          </cell>
        </row>
        <row r="2328">
          <cell r="C2328">
            <v>221114189</v>
          </cell>
          <cell r="D2328" t="str">
            <v>10800221114189</v>
          </cell>
          <cell r="E2328" t="str">
            <v>(杨班)蚁群算法在机器人路径规划中的研究</v>
          </cell>
          <cell r="F2328" t="str">
            <v>魏文红</v>
          </cell>
          <cell r="G2328" t="str">
            <v>2009012</v>
          </cell>
          <cell r="H2328">
            <v>0</v>
          </cell>
          <cell r="I2328">
            <v>0</v>
          </cell>
          <cell r="J2328">
            <v>0</v>
          </cell>
          <cell r="K2328">
            <v>0</v>
          </cell>
          <cell r="L2328">
            <v>0</v>
          </cell>
          <cell r="M2328">
            <v>0</v>
          </cell>
          <cell r="N2328">
            <v>0</v>
          </cell>
          <cell r="O2328">
            <v>0</v>
          </cell>
        </row>
        <row r="2329">
          <cell r="C2329">
            <v>221114190</v>
          </cell>
          <cell r="D2329" t="str">
            <v>10800221114190</v>
          </cell>
          <cell r="E2329" t="str">
            <v>(杨班)基于文本情感分析的新闻推荐系统研究与开发</v>
          </cell>
          <cell r="F2329" t="str">
            <v>张剑</v>
          </cell>
          <cell r="G2329" t="str">
            <v>2011019</v>
          </cell>
          <cell r="H2329">
            <v>0</v>
          </cell>
          <cell r="I2329">
            <v>0</v>
          </cell>
          <cell r="J2329">
            <v>0</v>
          </cell>
          <cell r="K2329">
            <v>0</v>
          </cell>
          <cell r="L2329">
            <v>0</v>
          </cell>
          <cell r="M2329">
            <v>0</v>
          </cell>
          <cell r="N2329">
            <v>0</v>
          </cell>
          <cell r="O2329">
            <v>0</v>
          </cell>
        </row>
        <row r="2330">
          <cell r="C2330">
            <v>221114191</v>
          </cell>
          <cell r="D2330" t="str">
            <v>10800221114191</v>
          </cell>
          <cell r="E2330" t="str">
            <v>(杨班)高并发校园考勤系统的性能优化研究与实现</v>
          </cell>
          <cell r="F2330" t="str">
            <v>刘文果</v>
          </cell>
          <cell r="G2330" t="str">
            <v>2016029</v>
          </cell>
          <cell r="H2330">
            <v>0</v>
          </cell>
          <cell r="I2330">
            <v>0</v>
          </cell>
          <cell r="J2330">
            <v>0</v>
          </cell>
          <cell r="K2330">
            <v>0</v>
          </cell>
          <cell r="L2330">
            <v>0</v>
          </cell>
          <cell r="M2330">
            <v>0</v>
          </cell>
          <cell r="N2330">
            <v>0</v>
          </cell>
          <cell r="O2330">
            <v>0</v>
          </cell>
        </row>
        <row r="2331">
          <cell r="C2331">
            <v>221114192</v>
          </cell>
          <cell r="D2331" t="str">
            <v>10800221114192</v>
          </cell>
          <cell r="E2331" t="str">
            <v>(杨班)区块链酒店管理系统</v>
          </cell>
          <cell r="F2331" t="str">
            <v>丁烨</v>
          </cell>
          <cell r="G2331" t="str">
            <v>2018821</v>
          </cell>
          <cell r="H2331">
            <v>0</v>
          </cell>
          <cell r="I2331">
            <v>0</v>
          </cell>
          <cell r="J2331">
            <v>0</v>
          </cell>
          <cell r="K2331">
            <v>0</v>
          </cell>
          <cell r="L2331">
            <v>0</v>
          </cell>
          <cell r="M2331">
            <v>0</v>
          </cell>
          <cell r="N2331">
            <v>0</v>
          </cell>
          <cell r="O2331">
            <v>0</v>
          </cell>
        </row>
        <row r="2332">
          <cell r="C2332">
            <v>221114193</v>
          </cell>
          <cell r="D2332" t="str">
            <v>10800221114193</v>
          </cell>
          <cell r="E2332" t="str">
            <v>(杨班)路边停车监测系统节点部署优化研究</v>
          </cell>
          <cell r="F2332" t="str">
            <v>丁烨</v>
          </cell>
          <cell r="G2332" t="str">
            <v>2018821</v>
          </cell>
          <cell r="H2332">
            <v>0</v>
          </cell>
          <cell r="I2332">
            <v>0</v>
          </cell>
          <cell r="J2332">
            <v>0</v>
          </cell>
          <cell r="K2332">
            <v>0</v>
          </cell>
          <cell r="L2332">
            <v>0</v>
          </cell>
          <cell r="M2332">
            <v>0</v>
          </cell>
          <cell r="N2332">
            <v>0</v>
          </cell>
          <cell r="O2332">
            <v>0</v>
          </cell>
        </row>
        <row r="2333">
          <cell r="C2333">
            <v>221114195</v>
          </cell>
          <cell r="D2333" t="str">
            <v>10800221114195</v>
          </cell>
          <cell r="E2333" t="str">
            <v>(杨班)对抗样本检测</v>
          </cell>
          <cell r="F2333" t="str">
            <v>罗达</v>
          </cell>
          <cell r="G2333" t="str">
            <v>2017801</v>
          </cell>
          <cell r="H2333">
            <v>0</v>
          </cell>
          <cell r="I2333">
            <v>0</v>
          </cell>
          <cell r="J2333">
            <v>0</v>
          </cell>
          <cell r="K2333">
            <v>0</v>
          </cell>
          <cell r="L2333">
            <v>0</v>
          </cell>
          <cell r="M2333">
            <v>0</v>
          </cell>
          <cell r="N2333">
            <v>0</v>
          </cell>
          <cell r="O2333">
            <v>0</v>
          </cell>
        </row>
        <row r="2334">
          <cell r="C2334">
            <v>221114196</v>
          </cell>
          <cell r="D2334" t="str">
            <v>10800221114196</v>
          </cell>
          <cell r="E2334" t="str">
            <v>(杨班)基于语音和视频图像的多模态情感识别系统</v>
          </cell>
          <cell r="F2334" t="str">
            <v>秦勇</v>
          </cell>
          <cell r="G2334" t="str">
            <v>2011033</v>
          </cell>
          <cell r="H2334">
            <v>0</v>
          </cell>
          <cell r="I2334">
            <v>0</v>
          </cell>
          <cell r="J2334">
            <v>0</v>
          </cell>
          <cell r="K2334">
            <v>0</v>
          </cell>
          <cell r="L2334">
            <v>0</v>
          </cell>
          <cell r="M2334">
            <v>0</v>
          </cell>
          <cell r="N2334">
            <v>0</v>
          </cell>
          <cell r="O2334">
            <v>0</v>
          </cell>
        </row>
        <row r="2335">
          <cell r="C2335">
            <v>221114197</v>
          </cell>
          <cell r="D2335" t="str">
            <v>10800221114197</v>
          </cell>
          <cell r="E2335" t="str">
            <v>(杨班)随心租</v>
          </cell>
          <cell r="F2335" t="str">
            <v>丁烨</v>
          </cell>
          <cell r="G2335" t="str">
            <v>2018821</v>
          </cell>
          <cell r="H2335">
            <v>0</v>
          </cell>
          <cell r="I2335">
            <v>0</v>
          </cell>
          <cell r="J2335">
            <v>0</v>
          </cell>
          <cell r="K2335">
            <v>0</v>
          </cell>
          <cell r="L2335">
            <v>0</v>
          </cell>
          <cell r="M2335">
            <v>0</v>
          </cell>
          <cell r="N2335">
            <v>0</v>
          </cell>
          <cell r="O2335">
            <v>0</v>
          </cell>
        </row>
        <row r="2336">
          <cell r="C2336">
            <v>221114198</v>
          </cell>
          <cell r="D2336" t="str">
            <v>10800221114198</v>
          </cell>
          <cell r="E2336" t="str">
            <v>(杨班)肿瘤术后复发预测报告分析平台</v>
          </cell>
          <cell r="F2336" t="str">
            <v>吴宇</v>
          </cell>
          <cell r="G2336" t="str">
            <v>2016819</v>
          </cell>
          <cell r="H2336">
            <v>0</v>
          </cell>
          <cell r="I2336">
            <v>0</v>
          </cell>
          <cell r="J2336">
            <v>0</v>
          </cell>
          <cell r="K2336">
            <v>0</v>
          </cell>
          <cell r="L2336">
            <v>0</v>
          </cell>
          <cell r="M2336">
            <v>0</v>
          </cell>
          <cell r="N2336">
            <v>0</v>
          </cell>
          <cell r="O2336">
            <v>0</v>
          </cell>
        </row>
        <row r="2337">
          <cell r="C2337">
            <v>221114199</v>
          </cell>
          <cell r="D2337" t="str">
            <v>10800221114199</v>
          </cell>
          <cell r="E2337" t="str">
            <v>(杨班)编译器设计实现与优化</v>
          </cell>
          <cell r="F2337" t="str">
            <v>殷建平</v>
          </cell>
          <cell r="G2337" t="str">
            <v>2017829</v>
          </cell>
          <cell r="H2337">
            <v>0</v>
          </cell>
          <cell r="I2337">
            <v>0</v>
          </cell>
          <cell r="J2337">
            <v>0</v>
          </cell>
          <cell r="K2337">
            <v>0</v>
          </cell>
          <cell r="L2337">
            <v>0</v>
          </cell>
          <cell r="M2337">
            <v>0</v>
          </cell>
          <cell r="N2337">
            <v>0</v>
          </cell>
          <cell r="O2337">
            <v>0</v>
          </cell>
        </row>
        <row r="2338">
          <cell r="C2338">
            <v>221114200</v>
          </cell>
          <cell r="D2338" t="str">
            <v>10800221114200</v>
          </cell>
          <cell r="E2338" t="str">
            <v>(杨班)移动机器人单目视觉跟踪及惯导姿态解算算法</v>
          </cell>
          <cell r="F2338" t="str">
            <v>李宽</v>
          </cell>
          <cell r="G2338" t="str">
            <v>2018820</v>
          </cell>
          <cell r="H2338">
            <v>0</v>
          </cell>
          <cell r="I2338">
            <v>0</v>
          </cell>
          <cell r="J2338">
            <v>0</v>
          </cell>
          <cell r="K2338">
            <v>0</v>
          </cell>
          <cell r="L2338">
            <v>0</v>
          </cell>
          <cell r="M2338">
            <v>0</v>
          </cell>
          <cell r="N2338">
            <v>0</v>
          </cell>
          <cell r="O2338">
            <v>0</v>
          </cell>
        </row>
        <row r="2339">
          <cell r="C2339">
            <v>221114201</v>
          </cell>
          <cell r="D2339" t="str">
            <v>10800221114201</v>
          </cell>
          <cell r="E2339" t="str">
            <v>(杨班)隐私保护技术不经意随机访问机的带宽优化研</v>
          </cell>
          <cell r="F2339" t="str">
            <v>李睿</v>
          </cell>
          <cell r="G2339" t="str">
            <v>2016814</v>
          </cell>
          <cell r="H2339">
            <v>0</v>
          </cell>
          <cell r="I2339">
            <v>0</v>
          </cell>
          <cell r="J2339">
            <v>0</v>
          </cell>
          <cell r="K2339">
            <v>0</v>
          </cell>
          <cell r="L2339">
            <v>0</v>
          </cell>
          <cell r="M2339">
            <v>0</v>
          </cell>
          <cell r="N2339">
            <v>0</v>
          </cell>
          <cell r="O2339">
            <v>0</v>
          </cell>
        </row>
        <row r="2340">
          <cell r="C2340">
            <v>221114202</v>
          </cell>
          <cell r="D2340" t="str">
            <v>10800221114202</v>
          </cell>
          <cell r="E2340" t="str">
            <v>(杨班)基于秘密共享的安全数据库</v>
          </cell>
          <cell r="F2340" t="str">
            <v>李银</v>
          </cell>
          <cell r="G2340" t="str">
            <v>2020001</v>
          </cell>
          <cell r="H2340">
            <v>0</v>
          </cell>
          <cell r="I2340">
            <v>0</v>
          </cell>
          <cell r="J2340">
            <v>0</v>
          </cell>
          <cell r="K2340">
            <v>0</v>
          </cell>
          <cell r="L2340">
            <v>0</v>
          </cell>
          <cell r="M2340">
            <v>0</v>
          </cell>
          <cell r="N2340">
            <v>0</v>
          </cell>
          <cell r="O2340">
            <v>0</v>
          </cell>
        </row>
        <row r="2341">
          <cell r="C2341">
            <v>221114203</v>
          </cell>
          <cell r="D2341" t="str">
            <v>10800221114203</v>
          </cell>
          <cell r="E2341" t="str">
            <v>土木建筑工程专业思政育人团队</v>
          </cell>
          <cell r="F2341" t="str">
            <v>郑愚</v>
          </cell>
          <cell r="G2341" t="str">
            <v>2008004</v>
          </cell>
          <cell r="H2341">
            <v>0</v>
          </cell>
          <cell r="I2341">
            <v>0</v>
          </cell>
          <cell r="J2341">
            <v>0</v>
          </cell>
          <cell r="K2341">
            <v>0</v>
          </cell>
          <cell r="L2341">
            <v>0</v>
          </cell>
          <cell r="M2341">
            <v>0</v>
          </cell>
          <cell r="N2341">
            <v>0</v>
          </cell>
          <cell r="O2341">
            <v>0</v>
          </cell>
        </row>
        <row r="2342">
          <cell r="C2342">
            <v>221114204</v>
          </cell>
          <cell r="D2342" t="str">
            <v>10800221114204</v>
          </cell>
          <cell r="E2342" t="str">
            <v>法学</v>
          </cell>
          <cell r="F2342" t="str">
            <v>景春兰</v>
          </cell>
          <cell r="G2342" t="str">
            <v>2001043</v>
          </cell>
          <cell r="H2342">
            <v>0</v>
          </cell>
          <cell r="I2342">
            <v>0</v>
          </cell>
          <cell r="J2342">
            <v>0</v>
          </cell>
          <cell r="K2342">
            <v>0</v>
          </cell>
          <cell r="L2342">
            <v>0</v>
          </cell>
          <cell r="M2342">
            <v>0</v>
          </cell>
          <cell r="N2342">
            <v>0</v>
          </cell>
          <cell r="O2342">
            <v>0</v>
          </cell>
        </row>
        <row r="2343">
          <cell r="C2343">
            <v>221114205</v>
          </cell>
          <cell r="D2343" t="str">
            <v>10800221114205</v>
          </cell>
          <cell r="E2343" t="str">
            <v>工商管理</v>
          </cell>
          <cell r="F2343" t="str">
            <v>刘继云</v>
          </cell>
          <cell r="G2343" t="str">
            <v>2006039</v>
          </cell>
          <cell r="H2343">
            <v>0</v>
          </cell>
          <cell r="I2343">
            <v>0</v>
          </cell>
          <cell r="J2343">
            <v>0</v>
          </cell>
          <cell r="K2343">
            <v>0</v>
          </cell>
          <cell r="L2343">
            <v>0</v>
          </cell>
          <cell r="M2343">
            <v>0</v>
          </cell>
          <cell r="N2343">
            <v>0</v>
          </cell>
          <cell r="O2343">
            <v>0</v>
          </cell>
        </row>
        <row r="2344">
          <cell r="C2344">
            <v>221114206</v>
          </cell>
          <cell r="D2344" t="str">
            <v>10800221114206</v>
          </cell>
          <cell r="E2344" t="str">
            <v>产品设计程序与方法</v>
          </cell>
          <cell r="F2344" t="str">
            <v>谢黎</v>
          </cell>
          <cell r="G2344" t="str">
            <v>2004031</v>
          </cell>
          <cell r="H2344">
            <v>0</v>
          </cell>
          <cell r="I2344">
            <v>0</v>
          </cell>
          <cell r="J2344">
            <v>0</v>
          </cell>
          <cell r="K2344">
            <v>0</v>
          </cell>
          <cell r="L2344">
            <v>0</v>
          </cell>
          <cell r="M2344">
            <v>0</v>
          </cell>
          <cell r="N2344">
            <v>0</v>
          </cell>
          <cell r="O2344">
            <v>0</v>
          </cell>
        </row>
        <row r="2345">
          <cell r="C2345">
            <v>221114207</v>
          </cell>
          <cell r="D2345" t="str">
            <v>10800221114207</v>
          </cell>
          <cell r="E2345" t="str">
            <v>社会保障学</v>
          </cell>
          <cell r="F2345" t="str">
            <v>程守红</v>
          </cell>
          <cell r="G2345" t="str">
            <v>2004036</v>
          </cell>
          <cell r="H2345">
            <v>0</v>
          </cell>
          <cell r="I2345">
            <v>0</v>
          </cell>
          <cell r="J2345">
            <v>0</v>
          </cell>
          <cell r="K2345">
            <v>0</v>
          </cell>
          <cell r="L2345">
            <v>0</v>
          </cell>
          <cell r="M2345">
            <v>0</v>
          </cell>
          <cell r="N2345">
            <v>0</v>
          </cell>
          <cell r="O2345">
            <v>0</v>
          </cell>
        </row>
        <row r="2346">
          <cell r="C2346">
            <v>221114208</v>
          </cell>
          <cell r="D2346" t="str">
            <v>10800221114208</v>
          </cell>
          <cell r="E2346" t="str">
            <v>有机化学</v>
          </cell>
          <cell r="F2346" t="str">
            <v>涂军令</v>
          </cell>
          <cell r="G2346" t="str">
            <v>2015006</v>
          </cell>
          <cell r="H2346">
            <v>0</v>
          </cell>
          <cell r="I2346">
            <v>0</v>
          </cell>
          <cell r="J2346">
            <v>0</v>
          </cell>
          <cell r="K2346">
            <v>0</v>
          </cell>
          <cell r="L2346">
            <v>0</v>
          </cell>
          <cell r="M2346">
            <v>0</v>
          </cell>
          <cell r="N2346">
            <v>0</v>
          </cell>
          <cell r="O2346">
            <v>0</v>
          </cell>
        </row>
        <row r="2347">
          <cell r="C2347">
            <v>221114209</v>
          </cell>
          <cell r="D2347" t="str">
            <v>10800221114209</v>
          </cell>
          <cell r="E2347" t="str">
            <v>知识产权法</v>
          </cell>
          <cell r="F2347" t="str">
            <v>龚红兵</v>
          </cell>
          <cell r="G2347" t="str">
            <v>2007054</v>
          </cell>
          <cell r="H2347">
            <v>0</v>
          </cell>
          <cell r="I2347">
            <v>0</v>
          </cell>
          <cell r="J2347">
            <v>0</v>
          </cell>
          <cell r="K2347">
            <v>0</v>
          </cell>
          <cell r="L2347">
            <v>0</v>
          </cell>
          <cell r="M2347">
            <v>0</v>
          </cell>
          <cell r="N2347">
            <v>0</v>
          </cell>
          <cell r="O2347">
            <v>0</v>
          </cell>
        </row>
        <row r="2348">
          <cell r="C2348">
            <v>221114210</v>
          </cell>
          <cell r="D2348" t="str">
            <v>10800221114210</v>
          </cell>
          <cell r="E2348" t="str">
            <v>机械设计基础</v>
          </cell>
          <cell r="F2348" t="str">
            <v>卢文娟</v>
          </cell>
          <cell r="G2348" t="str">
            <v>2019123</v>
          </cell>
          <cell r="H2348">
            <v>0</v>
          </cell>
          <cell r="I2348">
            <v>0</v>
          </cell>
          <cell r="J2348">
            <v>0</v>
          </cell>
          <cell r="K2348">
            <v>0</v>
          </cell>
          <cell r="L2348">
            <v>0</v>
          </cell>
          <cell r="M2348">
            <v>0</v>
          </cell>
          <cell r="N2348">
            <v>0</v>
          </cell>
          <cell r="O2348">
            <v>0</v>
          </cell>
        </row>
        <row r="2349">
          <cell r="C2349">
            <v>221114211</v>
          </cell>
          <cell r="D2349" t="str">
            <v>10800221114211</v>
          </cell>
          <cell r="E2349" t="str">
            <v>程序设计基础</v>
          </cell>
          <cell r="F2349" t="str">
            <v>罗达</v>
          </cell>
          <cell r="G2349" t="str">
            <v>2017801</v>
          </cell>
          <cell r="H2349">
            <v>0</v>
          </cell>
          <cell r="I2349">
            <v>0</v>
          </cell>
          <cell r="J2349">
            <v>0</v>
          </cell>
          <cell r="K2349">
            <v>0</v>
          </cell>
          <cell r="L2349">
            <v>0</v>
          </cell>
          <cell r="M2349">
            <v>0</v>
          </cell>
          <cell r="N2349">
            <v>0</v>
          </cell>
          <cell r="O2349">
            <v>0</v>
          </cell>
        </row>
        <row r="2350">
          <cell r="C2350">
            <v>221114212</v>
          </cell>
          <cell r="D2350" t="str">
            <v>10800221114212</v>
          </cell>
          <cell r="E2350" t="str">
            <v>化工设计</v>
          </cell>
          <cell r="F2350" t="str">
            <v>康世民</v>
          </cell>
          <cell r="G2350" t="str">
            <v>2015804</v>
          </cell>
          <cell r="H2350">
            <v>0</v>
          </cell>
          <cell r="I2350">
            <v>0</v>
          </cell>
          <cell r="J2350">
            <v>0</v>
          </cell>
          <cell r="K2350">
            <v>0</v>
          </cell>
          <cell r="L2350">
            <v>0</v>
          </cell>
          <cell r="M2350">
            <v>0</v>
          </cell>
          <cell r="N2350">
            <v>0</v>
          </cell>
          <cell r="O2350">
            <v>0</v>
          </cell>
        </row>
        <row r="2351">
          <cell r="C2351">
            <v>221114213</v>
          </cell>
          <cell r="D2351" t="str">
            <v>10800221114213</v>
          </cell>
          <cell r="E2351" t="str">
            <v>电路分析基础</v>
          </cell>
          <cell r="F2351" t="str">
            <v>胡君</v>
          </cell>
          <cell r="G2351" t="str">
            <v>2014013</v>
          </cell>
          <cell r="H2351">
            <v>0</v>
          </cell>
          <cell r="I2351">
            <v>0</v>
          </cell>
          <cell r="J2351">
            <v>0</v>
          </cell>
          <cell r="K2351">
            <v>0</v>
          </cell>
          <cell r="L2351">
            <v>0</v>
          </cell>
          <cell r="M2351">
            <v>0</v>
          </cell>
          <cell r="N2351">
            <v>0</v>
          </cell>
          <cell r="O2351">
            <v>0</v>
          </cell>
        </row>
        <row r="2352">
          <cell r="C2352">
            <v>221114214</v>
          </cell>
          <cell r="D2352" t="str">
            <v>10800221114214</v>
          </cell>
          <cell r="E2352" t="str">
            <v>自然科学经典导引</v>
          </cell>
          <cell r="F2352" t="str">
            <v>郭建文</v>
          </cell>
          <cell r="G2352" t="str">
            <v>2011012</v>
          </cell>
          <cell r="H2352">
            <v>0</v>
          </cell>
          <cell r="I2352">
            <v>0</v>
          </cell>
          <cell r="J2352">
            <v>0</v>
          </cell>
          <cell r="K2352">
            <v>0</v>
          </cell>
          <cell r="L2352">
            <v>0</v>
          </cell>
          <cell r="M2352">
            <v>0</v>
          </cell>
          <cell r="N2352">
            <v>0</v>
          </cell>
          <cell r="O2352">
            <v>0</v>
          </cell>
        </row>
        <row r="2353">
          <cell r="C2353">
            <v>221114215</v>
          </cell>
          <cell r="D2353" t="str">
            <v>10800221114215</v>
          </cell>
          <cell r="E2353" t="str">
            <v>竞争法</v>
          </cell>
          <cell r="F2353" t="str">
            <v>罗兆婧</v>
          </cell>
          <cell r="G2353" t="str">
            <v>2012029</v>
          </cell>
          <cell r="H2353">
            <v>0</v>
          </cell>
          <cell r="I2353">
            <v>0</v>
          </cell>
          <cell r="J2353">
            <v>0</v>
          </cell>
          <cell r="K2353">
            <v>0</v>
          </cell>
          <cell r="L2353">
            <v>0</v>
          </cell>
          <cell r="M2353">
            <v>0</v>
          </cell>
          <cell r="N2353">
            <v>0</v>
          </cell>
          <cell r="O2353">
            <v>0</v>
          </cell>
        </row>
        <row r="2354">
          <cell r="C2354">
            <v>221114216</v>
          </cell>
          <cell r="D2354" t="str">
            <v>10800221114216</v>
          </cell>
          <cell r="E2354" t="str">
            <v>公益慈善</v>
          </cell>
          <cell r="F2354" t="str">
            <v>朱晓红</v>
          </cell>
          <cell r="G2354" t="str">
            <v>2007002</v>
          </cell>
          <cell r="H2354">
            <v>0</v>
          </cell>
          <cell r="I2354">
            <v>0</v>
          </cell>
          <cell r="J2354">
            <v>0</v>
          </cell>
          <cell r="K2354">
            <v>0</v>
          </cell>
          <cell r="L2354">
            <v>0</v>
          </cell>
          <cell r="M2354">
            <v>0</v>
          </cell>
          <cell r="N2354">
            <v>0</v>
          </cell>
          <cell r="O2354">
            <v>0</v>
          </cell>
        </row>
        <row r="2355">
          <cell r="C2355">
            <v>221114217</v>
          </cell>
          <cell r="D2355" t="str">
            <v>10800221114217</v>
          </cell>
          <cell r="E2355" t="str">
            <v>软件测试概论</v>
          </cell>
          <cell r="F2355" t="str">
            <v>张福勇</v>
          </cell>
          <cell r="G2355" t="str">
            <v>2012038</v>
          </cell>
          <cell r="H2355">
            <v>0</v>
          </cell>
          <cell r="I2355">
            <v>0</v>
          </cell>
          <cell r="J2355">
            <v>0</v>
          </cell>
          <cell r="K2355">
            <v>0</v>
          </cell>
          <cell r="L2355">
            <v>0</v>
          </cell>
          <cell r="M2355">
            <v>0</v>
          </cell>
          <cell r="N2355">
            <v>0</v>
          </cell>
          <cell r="O2355">
            <v>0</v>
          </cell>
        </row>
        <row r="2356">
          <cell r="C2356">
            <v>221114218</v>
          </cell>
          <cell r="D2356" t="str">
            <v>10800221114218</v>
          </cell>
          <cell r="E2356" t="str">
            <v>市场营销学</v>
          </cell>
          <cell r="F2356" t="str">
            <v>贺艳春</v>
          </cell>
          <cell r="G2356" t="str">
            <v>2006011</v>
          </cell>
          <cell r="H2356">
            <v>0</v>
          </cell>
          <cell r="I2356">
            <v>0</v>
          </cell>
          <cell r="J2356">
            <v>0</v>
          </cell>
          <cell r="K2356">
            <v>0</v>
          </cell>
          <cell r="L2356">
            <v>0</v>
          </cell>
          <cell r="M2356">
            <v>0</v>
          </cell>
          <cell r="N2356">
            <v>0</v>
          </cell>
          <cell r="O2356">
            <v>0</v>
          </cell>
        </row>
        <row r="2357">
          <cell r="C2357">
            <v>221114219</v>
          </cell>
          <cell r="D2357" t="str">
            <v>10800221114219</v>
          </cell>
          <cell r="E2357" t="str">
            <v>高级英语</v>
          </cell>
          <cell r="F2357" t="str">
            <v>李忠华</v>
          </cell>
          <cell r="G2357" t="str">
            <v>2004017</v>
          </cell>
          <cell r="H2357">
            <v>0</v>
          </cell>
          <cell r="I2357">
            <v>0</v>
          </cell>
          <cell r="J2357">
            <v>0</v>
          </cell>
          <cell r="K2357">
            <v>0</v>
          </cell>
          <cell r="L2357">
            <v>0</v>
          </cell>
          <cell r="M2357">
            <v>0</v>
          </cell>
          <cell r="N2357">
            <v>0</v>
          </cell>
          <cell r="O2357">
            <v>0</v>
          </cell>
        </row>
        <row r="2358">
          <cell r="C2358">
            <v>221114220</v>
          </cell>
          <cell r="D2358" t="str">
            <v>10800221114220</v>
          </cell>
          <cell r="E2358" t="str">
            <v>程序设计基础</v>
          </cell>
          <cell r="F2358" t="str">
            <v>赵铁柱</v>
          </cell>
          <cell r="G2358" t="str">
            <v>2012047</v>
          </cell>
          <cell r="H2358">
            <v>0</v>
          </cell>
          <cell r="I2358">
            <v>0</v>
          </cell>
          <cell r="J2358">
            <v>0</v>
          </cell>
          <cell r="K2358">
            <v>0</v>
          </cell>
          <cell r="L2358">
            <v>0</v>
          </cell>
          <cell r="M2358">
            <v>0</v>
          </cell>
          <cell r="N2358">
            <v>0</v>
          </cell>
          <cell r="O2358">
            <v>0</v>
          </cell>
        </row>
        <row r="2359">
          <cell r="C2359">
            <v>221114221</v>
          </cell>
          <cell r="D2359" t="str">
            <v>10800221114221</v>
          </cell>
          <cell r="E2359" t="str">
            <v>信号与系统</v>
          </cell>
          <cell r="F2359" t="str">
            <v>赵晓芳</v>
          </cell>
          <cell r="G2359" t="str">
            <v>2011005</v>
          </cell>
          <cell r="H2359">
            <v>0</v>
          </cell>
          <cell r="I2359">
            <v>0</v>
          </cell>
          <cell r="J2359">
            <v>0</v>
          </cell>
          <cell r="K2359">
            <v>0</v>
          </cell>
          <cell r="L2359">
            <v>0</v>
          </cell>
          <cell r="M2359">
            <v>0</v>
          </cell>
          <cell r="N2359">
            <v>0</v>
          </cell>
          <cell r="O2359">
            <v>0</v>
          </cell>
        </row>
        <row r="2360">
          <cell r="C2360">
            <v>221114222</v>
          </cell>
          <cell r="D2360" t="str">
            <v>10800221114222</v>
          </cell>
          <cell r="E2360" t="str">
            <v>（杨班）C语言安全子集子系统</v>
          </cell>
          <cell r="F2360" t="str">
            <v>殷建平</v>
          </cell>
          <cell r="G2360" t="str">
            <v>2017829</v>
          </cell>
          <cell r="H2360">
            <v>0</v>
          </cell>
          <cell r="I2360">
            <v>4000</v>
          </cell>
          <cell r="J2360">
            <v>0</v>
          </cell>
          <cell r="K2360">
            <v>4000</v>
          </cell>
          <cell r="L2360">
            <v>0</v>
          </cell>
          <cell r="M2360">
            <v>0</v>
          </cell>
          <cell r="N2360">
            <v>0</v>
          </cell>
          <cell r="O2360">
            <v>4000</v>
          </cell>
        </row>
        <row r="2361">
          <cell r="C2361">
            <v>221114223</v>
          </cell>
          <cell r="D2361" t="str">
            <v>10800221114223</v>
          </cell>
          <cell r="E2361" t="str">
            <v>（杨班）散裂中子源靶站冷却系统的数字孪生技术研发</v>
          </cell>
          <cell r="F2361" t="str">
            <v>郭建文</v>
          </cell>
          <cell r="G2361" t="str">
            <v>2011012</v>
          </cell>
          <cell r="H2361">
            <v>0</v>
          </cell>
          <cell r="I2361">
            <v>4000</v>
          </cell>
          <cell r="J2361">
            <v>3099.86</v>
          </cell>
          <cell r="K2361">
            <v>900.14</v>
          </cell>
          <cell r="L2361">
            <v>0</v>
          </cell>
          <cell r="M2361">
            <v>0</v>
          </cell>
          <cell r="N2361">
            <v>0</v>
          </cell>
          <cell r="O2361">
            <v>900.14</v>
          </cell>
        </row>
        <row r="2362">
          <cell r="C2362">
            <v>221114224</v>
          </cell>
          <cell r="D2362" t="str">
            <v>10800221114224</v>
          </cell>
          <cell r="E2362" t="str">
            <v>（杨班）LLM模型强对话系统参数调优与测试研究</v>
          </cell>
          <cell r="F2362" t="str">
            <v>秦勇</v>
          </cell>
          <cell r="G2362" t="str">
            <v>2011033</v>
          </cell>
          <cell r="H2362">
            <v>0</v>
          </cell>
          <cell r="I2362">
            <v>4000</v>
          </cell>
          <cell r="J2362">
            <v>0</v>
          </cell>
          <cell r="K2362">
            <v>4000</v>
          </cell>
          <cell r="L2362">
            <v>0</v>
          </cell>
          <cell r="M2362">
            <v>0</v>
          </cell>
          <cell r="N2362">
            <v>0</v>
          </cell>
          <cell r="O2362">
            <v>4000</v>
          </cell>
        </row>
        <row r="2363">
          <cell r="C2363">
            <v>221114225</v>
          </cell>
          <cell r="D2363" t="str">
            <v>10800221114225</v>
          </cell>
          <cell r="E2363" t="str">
            <v>（杨班）一类特殊的Hankel矩阵的特征值研究</v>
          </cell>
          <cell r="F2363" t="str">
            <v>林志明</v>
          </cell>
          <cell r="G2363" t="str">
            <v>2018085</v>
          </cell>
          <cell r="H2363">
            <v>0</v>
          </cell>
          <cell r="I2363">
            <v>4000</v>
          </cell>
          <cell r="J2363">
            <v>3433.43</v>
          </cell>
          <cell r="K2363">
            <v>566.57</v>
          </cell>
          <cell r="L2363">
            <v>0</v>
          </cell>
          <cell r="M2363">
            <v>0</v>
          </cell>
          <cell r="N2363">
            <v>0</v>
          </cell>
          <cell r="O2363">
            <v>566.57</v>
          </cell>
        </row>
        <row r="2364">
          <cell r="C2364">
            <v>221114226</v>
          </cell>
          <cell r="D2364" t="str">
            <v>10800221114226</v>
          </cell>
          <cell r="E2364" t="str">
            <v>（杨班）MOFs/CNTs纳米复合材料制备及气敏性能研究</v>
          </cell>
          <cell r="F2364" t="str">
            <v>陈德良</v>
          </cell>
          <cell r="G2364" t="str">
            <v>2016812</v>
          </cell>
          <cell r="H2364">
            <v>0</v>
          </cell>
          <cell r="I2364">
            <v>4000</v>
          </cell>
          <cell r="J2364">
            <v>4000</v>
          </cell>
          <cell r="K2364">
            <v>0</v>
          </cell>
          <cell r="L2364">
            <v>0</v>
          </cell>
          <cell r="M2364">
            <v>0</v>
          </cell>
          <cell r="N2364">
            <v>0</v>
          </cell>
          <cell r="O2364">
            <v>0</v>
          </cell>
        </row>
        <row r="2365">
          <cell r="C2365">
            <v>221114227</v>
          </cell>
          <cell r="D2365" t="str">
            <v>10800221114227</v>
          </cell>
          <cell r="E2365" t="str">
            <v>（杨班）面向大规模群体的推荐算法的社会学性质研究</v>
          </cell>
          <cell r="F2365" t="str">
            <v>刘群锋</v>
          </cell>
          <cell r="G2365" t="str">
            <v>2004003</v>
          </cell>
          <cell r="H2365">
            <v>0</v>
          </cell>
          <cell r="I2365">
            <v>0</v>
          </cell>
          <cell r="J2365">
            <v>0</v>
          </cell>
          <cell r="K2365">
            <v>0</v>
          </cell>
          <cell r="L2365">
            <v>0</v>
          </cell>
          <cell r="M2365">
            <v>0</v>
          </cell>
          <cell r="N2365">
            <v>0</v>
          </cell>
          <cell r="O2365">
            <v>0</v>
          </cell>
        </row>
        <row r="2366">
          <cell r="C2366">
            <v>221114228</v>
          </cell>
          <cell r="D2366" t="str">
            <v>10800221114228</v>
          </cell>
          <cell r="E2366" t="str">
            <v>（杨班）基于陶瓷传感器的灭火器气体压力蓝牙监测系统</v>
          </cell>
          <cell r="F2366" t="str">
            <v>卢贵主</v>
          </cell>
          <cell r="G2366" t="str">
            <v>2006007</v>
          </cell>
          <cell r="H2366">
            <v>0</v>
          </cell>
          <cell r="I2366">
            <v>4000</v>
          </cell>
          <cell r="J2366">
            <v>0</v>
          </cell>
          <cell r="K2366">
            <v>4000</v>
          </cell>
          <cell r="L2366">
            <v>0</v>
          </cell>
          <cell r="M2366">
            <v>0</v>
          </cell>
          <cell r="N2366">
            <v>0</v>
          </cell>
          <cell r="O2366">
            <v>4000</v>
          </cell>
        </row>
        <row r="2367">
          <cell r="C2367">
            <v>221114229</v>
          </cell>
          <cell r="D2367" t="str">
            <v>10800221114229</v>
          </cell>
          <cell r="E2367" t="str">
            <v>（杨班）矢量图形加密域可见可逆水印</v>
          </cell>
          <cell r="F2367" t="str">
            <v>林梓钘</v>
          </cell>
          <cell r="G2367" t="str">
            <v>2019088</v>
          </cell>
          <cell r="H2367">
            <v>0</v>
          </cell>
          <cell r="I2367">
            <v>4000</v>
          </cell>
          <cell r="J2367">
            <v>0</v>
          </cell>
          <cell r="K2367">
            <v>4000</v>
          </cell>
          <cell r="L2367">
            <v>0</v>
          </cell>
          <cell r="M2367">
            <v>0</v>
          </cell>
          <cell r="N2367">
            <v>0</v>
          </cell>
          <cell r="O2367">
            <v>4000</v>
          </cell>
        </row>
        <row r="2368">
          <cell r="C2368">
            <v>221114230</v>
          </cell>
          <cell r="D2368" t="str">
            <v>10800221114230</v>
          </cell>
          <cell r="E2368" t="str">
            <v>（杨班）Dialogue-GPT(基于ChatGPT的语音交互平台)</v>
          </cell>
          <cell r="F2368" t="str">
            <v>吴宇</v>
          </cell>
          <cell r="G2368" t="str">
            <v>2016819</v>
          </cell>
          <cell r="H2368">
            <v>0</v>
          </cell>
          <cell r="I2368">
            <v>0</v>
          </cell>
          <cell r="J2368">
            <v>0</v>
          </cell>
          <cell r="K2368">
            <v>0</v>
          </cell>
          <cell r="L2368">
            <v>0</v>
          </cell>
          <cell r="M2368">
            <v>0</v>
          </cell>
          <cell r="N2368">
            <v>0</v>
          </cell>
          <cell r="O2368">
            <v>0</v>
          </cell>
        </row>
        <row r="2369">
          <cell r="C2369">
            <v>221114231</v>
          </cell>
          <cell r="D2369" t="str">
            <v>10800221114231</v>
          </cell>
          <cell r="E2369" t="str">
            <v>（杨班）基于微信生态的智慧医疗健康平台</v>
          </cell>
          <cell r="F2369" t="str">
            <v>赵慧</v>
          </cell>
          <cell r="G2369" t="str">
            <v>2013049</v>
          </cell>
          <cell r="H2369">
            <v>0</v>
          </cell>
          <cell r="I2369">
            <v>4000</v>
          </cell>
          <cell r="J2369">
            <v>0</v>
          </cell>
          <cell r="K2369">
            <v>4000</v>
          </cell>
          <cell r="L2369">
            <v>0</v>
          </cell>
          <cell r="M2369">
            <v>0</v>
          </cell>
          <cell r="N2369">
            <v>0</v>
          </cell>
          <cell r="O2369">
            <v>4000</v>
          </cell>
        </row>
        <row r="2370">
          <cell r="C2370">
            <v>221114232</v>
          </cell>
          <cell r="D2370" t="str">
            <v>10800221114232</v>
          </cell>
          <cell r="E2370" t="str">
            <v>（杨班）数字锁相放大器</v>
          </cell>
          <cell r="F2370" t="str">
            <v>杨雷</v>
          </cell>
          <cell r="G2370" t="str">
            <v>2004093</v>
          </cell>
          <cell r="H2370">
            <v>0</v>
          </cell>
          <cell r="I2370">
            <v>0</v>
          </cell>
          <cell r="J2370">
            <v>0</v>
          </cell>
          <cell r="K2370">
            <v>0</v>
          </cell>
          <cell r="L2370">
            <v>0</v>
          </cell>
          <cell r="M2370">
            <v>0</v>
          </cell>
          <cell r="N2370">
            <v>0</v>
          </cell>
          <cell r="O2370">
            <v>0</v>
          </cell>
        </row>
        <row r="2371">
          <cell r="C2371">
            <v>221114233</v>
          </cell>
          <cell r="D2371" t="str">
            <v>10800221114233</v>
          </cell>
          <cell r="E2371" t="str">
            <v>（杨班）基因表达调控的数学模型及动态分析</v>
          </cell>
          <cell r="F2371" t="str">
            <v>李青青</v>
          </cell>
          <cell r="G2371" t="str">
            <v>2018097</v>
          </cell>
          <cell r="H2371">
            <v>0</v>
          </cell>
          <cell r="I2371">
            <v>0</v>
          </cell>
          <cell r="J2371">
            <v>0</v>
          </cell>
          <cell r="K2371">
            <v>0</v>
          </cell>
          <cell r="L2371">
            <v>0</v>
          </cell>
          <cell r="M2371">
            <v>0</v>
          </cell>
          <cell r="N2371">
            <v>0</v>
          </cell>
          <cell r="O2371">
            <v>0</v>
          </cell>
        </row>
        <row r="2372">
          <cell r="C2372">
            <v>221114234</v>
          </cell>
          <cell r="D2372" t="str">
            <v>10800221114234</v>
          </cell>
          <cell r="E2372" t="str">
            <v>（杨班）多孔半导体陶瓷的制备及其可见光催化印染废水性能研究</v>
          </cell>
          <cell r="F2372" t="str">
            <v>花开慧</v>
          </cell>
          <cell r="G2372" t="str">
            <v>2017076</v>
          </cell>
          <cell r="H2372">
            <v>0</v>
          </cell>
          <cell r="I2372">
            <v>4000</v>
          </cell>
          <cell r="J2372">
            <v>4000</v>
          </cell>
          <cell r="K2372">
            <v>0</v>
          </cell>
          <cell r="L2372">
            <v>0</v>
          </cell>
          <cell r="M2372">
            <v>0</v>
          </cell>
          <cell r="N2372">
            <v>0</v>
          </cell>
          <cell r="O2372">
            <v>0</v>
          </cell>
        </row>
        <row r="2373">
          <cell r="C2373">
            <v>221114235</v>
          </cell>
          <cell r="D2373" t="str">
            <v>10800221114235</v>
          </cell>
          <cell r="E2373" t="str">
            <v>（杨班）音乐风格识别及代表性曲目筛选</v>
          </cell>
          <cell r="F2373" t="str">
            <v>王艺</v>
          </cell>
          <cell r="G2373" t="str">
            <v>2016818</v>
          </cell>
          <cell r="H2373">
            <v>0</v>
          </cell>
          <cell r="I2373">
            <v>4000</v>
          </cell>
          <cell r="J2373">
            <v>0</v>
          </cell>
          <cell r="K2373">
            <v>4000</v>
          </cell>
          <cell r="L2373">
            <v>0</v>
          </cell>
          <cell r="M2373">
            <v>0</v>
          </cell>
          <cell r="N2373">
            <v>0</v>
          </cell>
          <cell r="O2373">
            <v>4000</v>
          </cell>
        </row>
        <row r="2374">
          <cell r="C2374">
            <v>221114236</v>
          </cell>
          <cell r="D2374" t="str">
            <v>10800221114236</v>
          </cell>
          <cell r="E2374" t="str">
            <v>（杨班）新型低功耗、全电学自旋轨道矩器件研究</v>
          </cell>
          <cell r="F2374" t="str">
            <v>赵旭鹏</v>
          </cell>
          <cell r="G2374" t="str">
            <v>2022050</v>
          </cell>
          <cell r="H2374">
            <v>0</v>
          </cell>
          <cell r="I2374">
            <v>4000</v>
          </cell>
          <cell r="J2374">
            <v>3991.33</v>
          </cell>
          <cell r="K2374">
            <v>8.67</v>
          </cell>
          <cell r="L2374">
            <v>0</v>
          </cell>
          <cell r="M2374">
            <v>0</v>
          </cell>
          <cell r="N2374">
            <v>0</v>
          </cell>
          <cell r="O2374">
            <v>8.67</v>
          </cell>
        </row>
        <row r="2375">
          <cell r="C2375">
            <v>221114237</v>
          </cell>
          <cell r="D2375" t="str">
            <v>10800221114237</v>
          </cell>
          <cell r="E2375" t="str">
            <v>（杨班）一种智能加热茶托开发</v>
          </cell>
          <cell r="F2375" t="str">
            <v>赵晓芳</v>
          </cell>
          <cell r="G2375" t="str">
            <v>2011005</v>
          </cell>
          <cell r="H2375">
            <v>0</v>
          </cell>
          <cell r="I2375">
            <v>0</v>
          </cell>
          <cell r="J2375">
            <v>0</v>
          </cell>
          <cell r="K2375">
            <v>0</v>
          </cell>
          <cell r="L2375">
            <v>0</v>
          </cell>
          <cell r="M2375">
            <v>0</v>
          </cell>
          <cell r="N2375">
            <v>0</v>
          </cell>
          <cell r="O2375">
            <v>0</v>
          </cell>
        </row>
        <row r="2376">
          <cell r="C2376">
            <v>221114238</v>
          </cell>
          <cell r="D2376" t="str">
            <v>10800221114238</v>
          </cell>
          <cell r="E2376" t="str">
            <v>（杨班）基于小波变换的自适应滤波算法</v>
          </cell>
          <cell r="F2376" t="str">
            <v>刘华珠</v>
          </cell>
          <cell r="G2376" t="str">
            <v>2003113</v>
          </cell>
          <cell r="H2376">
            <v>0</v>
          </cell>
          <cell r="I2376">
            <v>4000</v>
          </cell>
          <cell r="J2376">
            <v>3990.57</v>
          </cell>
          <cell r="K2376">
            <v>9.43</v>
          </cell>
          <cell r="L2376">
            <v>0</v>
          </cell>
          <cell r="M2376">
            <v>0</v>
          </cell>
          <cell r="N2376">
            <v>0</v>
          </cell>
          <cell r="O2376">
            <v>9.43</v>
          </cell>
        </row>
        <row r="2377">
          <cell r="C2377">
            <v>221114239</v>
          </cell>
          <cell r="D2377" t="str">
            <v>10800221114239</v>
          </cell>
          <cell r="E2377" t="str">
            <v>（杨班）重要数据显式特征提取</v>
          </cell>
          <cell r="F2377" t="str">
            <v>林梓钘</v>
          </cell>
          <cell r="G2377" t="str">
            <v>2019088</v>
          </cell>
          <cell r="H2377">
            <v>0</v>
          </cell>
          <cell r="I2377">
            <v>0</v>
          </cell>
          <cell r="J2377">
            <v>0</v>
          </cell>
          <cell r="K2377">
            <v>0</v>
          </cell>
          <cell r="L2377">
            <v>0</v>
          </cell>
          <cell r="M2377">
            <v>0</v>
          </cell>
          <cell r="N2377">
            <v>0</v>
          </cell>
          <cell r="O2377">
            <v>0</v>
          </cell>
        </row>
        <row r="2378">
          <cell r="C2378">
            <v>221114240</v>
          </cell>
          <cell r="D2378" t="str">
            <v>10800221114240</v>
          </cell>
          <cell r="E2378" t="str">
            <v>（杨班）生物质纤维素制备可回收弹性体</v>
          </cell>
          <cell r="F2378" t="str">
            <v>杨树颜</v>
          </cell>
          <cell r="G2378" t="str">
            <v>2012035</v>
          </cell>
          <cell r="H2378">
            <v>0</v>
          </cell>
          <cell r="I2378">
            <v>4000</v>
          </cell>
          <cell r="J2378">
            <v>4000</v>
          </cell>
          <cell r="K2378">
            <v>0</v>
          </cell>
          <cell r="L2378">
            <v>0</v>
          </cell>
          <cell r="M2378">
            <v>0</v>
          </cell>
          <cell r="N2378">
            <v>0</v>
          </cell>
          <cell r="O2378">
            <v>0</v>
          </cell>
        </row>
        <row r="2379">
          <cell r="C2379">
            <v>221114241</v>
          </cell>
          <cell r="D2379" t="str">
            <v>10800221114241</v>
          </cell>
          <cell r="E2379" t="str">
            <v>（杨班）基于视频监控的电梯乘客异常行为检测算法研究</v>
          </cell>
          <cell r="F2379" t="str">
            <v>刘文果</v>
          </cell>
          <cell r="G2379" t="str">
            <v>2016029</v>
          </cell>
          <cell r="H2379">
            <v>0</v>
          </cell>
          <cell r="I2379">
            <v>4000</v>
          </cell>
          <cell r="J2379">
            <v>0</v>
          </cell>
          <cell r="K2379">
            <v>4000</v>
          </cell>
          <cell r="L2379">
            <v>0</v>
          </cell>
          <cell r="M2379">
            <v>0</v>
          </cell>
          <cell r="N2379">
            <v>0</v>
          </cell>
          <cell r="O2379">
            <v>4000</v>
          </cell>
        </row>
        <row r="2380">
          <cell r="C2380">
            <v>221114242</v>
          </cell>
          <cell r="D2380" t="str">
            <v>10800221114242</v>
          </cell>
          <cell r="E2380" t="str">
            <v>（杨班）面向语音识别技术的对抗样本识别</v>
          </cell>
          <cell r="F2380" t="str">
            <v>罗达</v>
          </cell>
          <cell r="G2380" t="str">
            <v>2017801</v>
          </cell>
          <cell r="H2380">
            <v>0</v>
          </cell>
          <cell r="I2380">
            <v>0</v>
          </cell>
          <cell r="J2380">
            <v>0</v>
          </cell>
          <cell r="K2380">
            <v>0</v>
          </cell>
          <cell r="L2380">
            <v>0</v>
          </cell>
          <cell r="M2380">
            <v>0</v>
          </cell>
          <cell r="N2380">
            <v>0</v>
          </cell>
          <cell r="O2380">
            <v>0</v>
          </cell>
        </row>
        <row r="2381">
          <cell r="C2381">
            <v>221114243</v>
          </cell>
          <cell r="D2381" t="str">
            <v>10800221114243</v>
          </cell>
          <cell r="E2381" t="str">
            <v>（杨班）智慧实验室在线监测平台数据采集开发</v>
          </cell>
          <cell r="F2381" t="str">
            <v>任斌</v>
          </cell>
          <cell r="G2381" t="str">
            <v>2003008</v>
          </cell>
          <cell r="H2381">
            <v>0</v>
          </cell>
          <cell r="I2381">
            <v>4000</v>
          </cell>
          <cell r="J2381">
            <v>1818.58</v>
          </cell>
          <cell r="K2381">
            <v>2181.42</v>
          </cell>
          <cell r="L2381">
            <v>0</v>
          </cell>
          <cell r="M2381">
            <v>0</v>
          </cell>
          <cell r="N2381">
            <v>0</v>
          </cell>
          <cell r="O2381">
            <v>2181.42</v>
          </cell>
        </row>
        <row r="2382">
          <cell r="C2382">
            <v>221114244</v>
          </cell>
          <cell r="D2382" t="str">
            <v>10800221114244</v>
          </cell>
          <cell r="E2382" t="str">
            <v>（杨班）国产计算机终端保密检查系统</v>
          </cell>
          <cell r="F2382" t="str">
            <v>李宽</v>
          </cell>
          <cell r="G2382" t="str">
            <v>2018820</v>
          </cell>
          <cell r="H2382">
            <v>0</v>
          </cell>
          <cell r="I2382">
            <v>4000</v>
          </cell>
          <cell r="J2382">
            <v>1319.33</v>
          </cell>
          <cell r="K2382">
            <v>2680.67</v>
          </cell>
          <cell r="L2382">
            <v>0</v>
          </cell>
          <cell r="M2382">
            <v>0</v>
          </cell>
          <cell r="N2382">
            <v>0</v>
          </cell>
          <cell r="O2382">
            <v>2680.67</v>
          </cell>
        </row>
        <row r="2383">
          <cell r="C2383">
            <v>221114245</v>
          </cell>
          <cell r="D2383" t="str">
            <v>10800221114245</v>
          </cell>
          <cell r="E2383" t="str">
            <v>（杨班）AI-NPC：基于AIGC模型的元宇宙智能NPC系统</v>
          </cell>
          <cell r="F2383" t="str">
            <v>丁烨</v>
          </cell>
          <cell r="G2383" t="str">
            <v>2018821</v>
          </cell>
          <cell r="H2383">
            <v>0</v>
          </cell>
          <cell r="I2383">
            <v>0</v>
          </cell>
          <cell r="J2383">
            <v>0</v>
          </cell>
          <cell r="K2383">
            <v>0</v>
          </cell>
          <cell r="L2383">
            <v>0</v>
          </cell>
          <cell r="M2383">
            <v>0</v>
          </cell>
          <cell r="N2383">
            <v>0</v>
          </cell>
          <cell r="O2383">
            <v>0</v>
          </cell>
        </row>
        <row r="2384">
          <cell r="C2384">
            <v>221114246</v>
          </cell>
          <cell r="D2384" t="str">
            <v>10800221114246</v>
          </cell>
          <cell r="E2384" t="str">
            <v>（杨班）集成树模型的鲁棒性研究</v>
          </cell>
          <cell r="F2384" t="str">
            <v>张福勇</v>
          </cell>
          <cell r="G2384" t="str">
            <v>2012038</v>
          </cell>
          <cell r="H2384">
            <v>0</v>
          </cell>
          <cell r="I2384">
            <v>4000</v>
          </cell>
          <cell r="J2384">
            <v>3692.16</v>
          </cell>
          <cell r="K2384">
            <v>307.84</v>
          </cell>
          <cell r="L2384">
            <v>0</v>
          </cell>
          <cell r="M2384">
            <v>0</v>
          </cell>
          <cell r="N2384">
            <v>0</v>
          </cell>
          <cell r="O2384">
            <v>307.84</v>
          </cell>
        </row>
        <row r="2385">
          <cell r="C2385">
            <v>221114247</v>
          </cell>
          <cell r="D2385" t="str">
            <v>10800221114247</v>
          </cell>
          <cell r="E2385" t="str">
            <v>（杨班）导电聚苯胺修饰液态金属微球的制备及其传感性能研究</v>
          </cell>
          <cell r="F2385" t="str">
            <v>巫运辉</v>
          </cell>
          <cell r="G2385" t="str">
            <v>2019057</v>
          </cell>
          <cell r="H2385">
            <v>0</v>
          </cell>
          <cell r="I2385">
            <v>4000</v>
          </cell>
          <cell r="J2385">
            <v>3341.2</v>
          </cell>
          <cell r="K2385">
            <v>658.8</v>
          </cell>
          <cell r="L2385">
            <v>0</v>
          </cell>
          <cell r="M2385">
            <v>0</v>
          </cell>
          <cell r="N2385">
            <v>0</v>
          </cell>
          <cell r="O2385">
            <v>658.8</v>
          </cell>
        </row>
        <row r="2386">
          <cell r="C2386">
            <v>221114248</v>
          </cell>
          <cell r="D2386" t="str">
            <v>10800221114248</v>
          </cell>
          <cell r="E2386" t="str">
            <v> （杨班）基于可满足性求解的属性均衡划分算法研究</v>
          </cell>
          <cell r="F2386" t="str">
            <v>罗凯伦</v>
          </cell>
          <cell r="G2386" t="str">
            <v>2020093</v>
          </cell>
          <cell r="H2386">
            <v>0</v>
          </cell>
          <cell r="I2386">
            <v>0</v>
          </cell>
          <cell r="J2386">
            <v>0</v>
          </cell>
          <cell r="K2386">
            <v>0</v>
          </cell>
          <cell r="L2386">
            <v>0</v>
          </cell>
          <cell r="M2386">
            <v>0</v>
          </cell>
          <cell r="N2386">
            <v>0</v>
          </cell>
          <cell r="O2386">
            <v>0</v>
          </cell>
        </row>
        <row r="2387">
          <cell r="C2387">
            <v>221114249</v>
          </cell>
          <cell r="D2387" t="str">
            <v>10800221114249</v>
          </cell>
          <cell r="E2387" t="str">
            <v>（杨班）基于多传感器的远程液压监测系统</v>
          </cell>
          <cell r="F2387" t="str">
            <v>张光旻</v>
          </cell>
          <cell r="G2387" t="str">
            <v>2013014</v>
          </cell>
          <cell r="H2387">
            <v>0</v>
          </cell>
          <cell r="I2387">
            <v>4000</v>
          </cell>
          <cell r="J2387">
            <v>3988.73</v>
          </cell>
          <cell r="K2387">
            <v>11.27</v>
          </cell>
          <cell r="L2387">
            <v>0</v>
          </cell>
          <cell r="M2387">
            <v>0</v>
          </cell>
          <cell r="N2387">
            <v>0</v>
          </cell>
          <cell r="O2387">
            <v>11.27</v>
          </cell>
        </row>
        <row r="2388">
          <cell r="C2388">
            <v>221114250</v>
          </cell>
          <cell r="D2388" t="str">
            <v>10800221114250</v>
          </cell>
          <cell r="E2388" t="str">
            <v>（杨班）基于大数投资的量化策略研究及可视化分析</v>
          </cell>
          <cell r="F2388" t="str">
            <v>卢安</v>
          </cell>
          <cell r="G2388" t="str">
            <v>2016009</v>
          </cell>
          <cell r="H2388">
            <v>0</v>
          </cell>
          <cell r="I2388">
            <v>0</v>
          </cell>
          <cell r="J2388">
            <v>0</v>
          </cell>
          <cell r="K2388">
            <v>0</v>
          </cell>
          <cell r="L2388">
            <v>0</v>
          </cell>
          <cell r="M2388">
            <v>0</v>
          </cell>
          <cell r="N2388">
            <v>0</v>
          </cell>
          <cell r="O2388">
            <v>0</v>
          </cell>
        </row>
        <row r="2389">
          <cell r="C2389">
            <v>221114251</v>
          </cell>
          <cell r="D2389" t="str">
            <v>10800221114251</v>
          </cell>
          <cell r="E2389" t="str">
            <v>（杨班）基于机器视觉的动作捕捉方法研究</v>
          </cell>
          <cell r="F2389" t="str">
            <v>任子良</v>
          </cell>
          <cell r="G2389" t="str">
            <v>2021121</v>
          </cell>
          <cell r="H2389">
            <v>0</v>
          </cell>
          <cell r="I2389">
            <v>4000</v>
          </cell>
          <cell r="J2389">
            <v>1067.98</v>
          </cell>
          <cell r="K2389">
            <v>2932.02</v>
          </cell>
          <cell r="L2389">
            <v>0</v>
          </cell>
          <cell r="M2389">
            <v>0</v>
          </cell>
          <cell r="N2389">
            <v>0</v>
          </cell>
          <cell r="O2389">
            <v>2932.02</v>
          </cell>
        </row>
        <row r="2390">
          <cell r="C2390">
            <v>221114252</v>
          </cell>
          <cell r="D2390" t="str">
            <v>10800221114252</v>
          </cell>
          <cell r="E2390" t="str">
            <v>新能源现代产业学院</v>
          </cell>
          <cell r="F2390" t="str">
            <v>徐勇军</v>
          </cell>
          <cell r="G2390" t="str">
            <v>2003053</v>
          </cell>
          <cell r="H2390">
            <v>0</v>
          </cell>
          <cell r="I2390">
            <v>0</v>
          </cell>
          <cell r="J2390">
            <v>0</v>
          </cell>
          <cell r="K2390">
            <v>0</v>
          </cell>
          <cell r="L2390">
            <v>0</v>
          </cell>
          <cell r="M2390">
            <v>0</v>
          </cell>
          <cell r="N2390">
            <v>0</v>
          </cell>
          <cell r="O2390">
            <v>0</v>
          </cell>
        </row>
        <row r="2391">
          <cell r="C2391">
            <v>221114253</v>
          </cell>
          <cell r="D2391" t="str">
            <v>10800221114253</v>
          </cell>
          <cell r="E2391" t="str">
            <v>东莞理工学院大学生社会实践教学基地---</v>
          </cell>
          <cell r="F2391" t="str">
            <v>鲁硕</v>
          </cell>
          <cell r="G2391" t="str">
            <v>2000010</v>
          </cell>
          <cell r="H2391">
            <v>0</v>
          </cell>
          <cell r="I2391">
            <v>0</v>
          </cell>
          <cell r="J2391">
            <v>0</v>
          </cell>
          <cell r="K2391">
            <v>0</v>
          </cell>
          <cell r="L2391">
            <v>0</v>
          </cell>
          <cell r="M2391">
            <v>0</v>
          </cell>
          <cell r="N2391">
            <v>0</v>
          </cell>
          <cell r="O2391">
            <v>0</v>
          </cell>
        </row>
        <row r="2392">
          <cell r="C2392">
            <v>221114254</v>
          </cell>
          <cell r="D2392" t="str">
            <v>10800221114254</v>
          </cell>
          <cell r="E2392" t="str">
            <v>劳动人事争议仲裁实习基地</v>
          </cell>
          <cell r="F2392" t="str">
            <v>谷云燕</v>
          </cell>
          <cell r="G2392" t="str">
            <v>2004037</v>
          </cell>
          <cell r="H2392">
            <v>0</v>
          </cell>
          <cell r="I2392">
            <v>0</v>
          </cell>
          <cell r="J2392">
            <v>0</v>
          </cell>
          <cell r="K2392">
            <v>0</v>
          </cell>
          <cell r="L2392">
            <v>0</v>
          </cell>
          <cell r="M2392">
            <v>0</v>
          </cell>
          <cell r="N2392">
            <v>0</v>
          </cell>
          <cell r="O2392">
            <v>0</v>
          </cell>
        </row>
        <row r="2393">
          <cell r="C2393">
            <v>221114255</v>
          </cell>
          <cell r="D2393" t="str">
            <v>10800221114255</v>
          </cell>
          <cell r="E2393" t="str">
            <v>赣锋锂电卓越工程师产教融合实践教学基地</v>
          </cell>
          <cell r="F2393" t="str">
            <v>陈佰满</v>
          </cell>
          <cell r="G2393" t="str">
            <v>2013013</v>
          </cell>
          <cell r="H2393">
            <v>0</v>
          </cell>
          <cell r="I2393">
            <v>0</v>
          </cell>
          <cell r="J2393">
            <v>0</v>
          </cell>
          <cell r="K2393">
            <v>0</v>
          </cell>
          <cell r="L2393">
            <v>0</v>
          </cell>
          <cell r="M2393">
            <v>0</v>
          </cell>
          <cell r="N2393">
            <v>0</v>
          </cell>
          <cell r="O2393">
            <v>0</v>
          </cell>
        </row>
        <row r="2394">
          <cell r="C2394">
            <v>221114256</v>
          </cell>
          <cell r="D2394" t="str">
            <v>10800221114256</v>
          </cell>
          <cell r="E2394" t="str">
            <v>东莞理工-测吧测试开发实践教学基地</v>
          </cell>
          <cell r="F2394" t="str">
            <v>张福勇</v>
          </cell>
          <cell r="G2394" t="str">
            <v>2012038</v>
          </cell>
          <cell r="H2394">
            <v>0</v>
          </cell>
          <cell r="I2394">
            <v>0</v>
          </cell>
          <cell r="J2394">
            <v>0</v>
          </cell>
          <cell r="K2394">
            <v>0</v>
          </cell>
          <cell r="L2394">
            <v>0</v>
          </cell>
          <cell r="M2394">
            <v>0</v>
          </cell>
          <cell r="N2394">
            <v>0</v>
          </cell>
          <cell r="O2394">
            <v>0</v>
          </cell>
        </row>
        <row r="2395">
          <cell r="C2395">
            <v>221114257</v>
          </cell>
          <cell r="D2395" t="str">
            <v>10800221114257</v>
          </cell>
          <cell r="E2395" t="str">
            <v>土木工程施工教研室</v>
          </cell>
          <cell r="F2395" t="str">
            <v>艾心荧</v>
          </cell>
          <cell r="G2395" t="str">
            <v>2015010</v>
          </cell>
          <cell r="H2395">
            <v>0</v>
          </cell>
          <cell r="I2395">
            <v>0</v>
          </cell>
          <cell r="J2395">
            <v>0</v>
          </cell>
          <cell r="K2395">
            <v>0</v>
          </cell>
          <cell r="L2395">
            <v>0</v>
          </cell>
          <cell r="M2395">
            <v>0</v>
          </cell>
          <cell r="N2395">
            <v>0</v>
          </cell>
          <cell r="O2395">
            <v>0</v>
          </cell>
        </row>
        <row r="2396">
          <cell r="C2396">
            <v>221114258</v>
          </cell>
          <cell r="D2396" t="str">
            <v>10800221114258</v>
          </cell>
          <cell r="E2396" t="str">
            <v>化工原理课程教研室</v>
          </cell>
          <cell r="F2396" t="str">
            <v>何运兵</v>
          </cell>
          <cell r="G2396" t="str">
            <v>2011009</v>
          </cell>
          <cell r="H2396">
            <v>0</v>
          </cell>
          <cell r="I2396">
            <v>0</v>
          </cell>
          <cell r="J2396">
            <v>0</v>
          </cell>
          <cell r="K2396">
            <v>0</v>
          </cell>
          <cell r="L2396">
            <v>0</v>
          </cell>
          <cell r="M2396">
            <v>0</v>
          </cell>
          <cell r="N2396">
            <v>0</v>
          </cell>
          <cell r="O2396">
            <v>0</v>
          </cell>
        </row>
        <row r="2397">
          <cell r="C2397">
            <v>221114259</v>
          </cell>
          <cell r="D2397" t="str">
            <v>10800221114259</v>
          </cell>
          <cell r="E2397" t="str">
            <v>大学物理教研室</v>
          </cell>
          <cell r="F2397" t="str">
            <v>何林</v>
          </cell>
          <cell r="G2397" t="str">
            <v>2012030</v>
          </cell>
          <cell r="H2397">
            <v>0</v>
          </cell>
          <cell r="I2397">
            <v>0</v>
          </cell>
          <cell r="J2397">
            <v>0</v>
          </cell>
          <cell r="K2397">
            <v>0</v>
          </cell>
          <cell r="L2397">
            <v>0</v>
          </cell>
          <cell r="M2397">
            <v>0</v>
          </cell>
          <cell r="N2397">
            <v>0</v>
          </cell>
          <cell r="O2397">
            <v>0</v>
          </cell>
        </row>
        <row r="2398">
          <cell r="C2398">
            <v>221114260</v>
          </cell>
          <cell r="D2398" t="str">
            <v>10800221114260</v>
          </cell>
          <cell r="E2398" t="str">
            <v>信号处理课程教研室</v>
          </cell>
          <cell r="F2398" t="str">
            <v>赵晓芳</v>
          </cell>
          <cell r="G2398" t="str">
            <v>2011005</v>
          </cell>
          <cell r="H2398">
            <v>0</v>
          </cell>
          <cell r="I2398">
            <v>0</v>
          </cell>
          <cell r="J2398">
            <v>0</v>
          </cell>
          <cell r="K2398">
            <v>0</v>
          </cell>
          <cell r="L2398">
            <v>0</v>
          </cell>
          <cell r="M2398">
            <v>0</v>
          </cell>
          <cell r="N2398">
            <v>0</v>
          </cell>
          <cell r="O2398">
            <v>0</v>
          </cell>
        </row>
        <row r="2399">
          <cell r="C2399">
            <v>221114261</v>
          </cell>
          <cell r="D2399" t="str">
            <v>10800221114261</v>
          </cell>
          <cell r="E2399" t="str">
            <v>工程图学教研室</v>
          </cell>
          <cell r="F2399" t="str">
            <v>曹晓畅</v>
          </cell>
          <cell r="G2399" t="str">
            <v>2012045</v>
          </cell>
          <cell r="H2399">
            <v>0</v>
          </cell>
          <cell r="I2399">
            <v>0</v>
          </cell>
          <cell r="J2399">
            <v>0</v>
          </cell>
          <cell r="K2399">
            <v>0</v>
          </cell>
          <cell r="L2399">
            <v>0</v>
          </cell>
          <cell r="M2399">
            <v>0</v>
          </cell>
          <cell r="N2399">
            <v>0</v>
          </cell>
          <cell r="O2399">
            <v>0</v>
          </cell>
        </row>
        <row r="2400">
          <cell r="C2400">
            <v>221114262</v>
          </cell>
          <cell r="D2400" t="str">
            <v>10800221114262</v>
          </cell>
          <cell r="E2400" t="str">
            <v>食品安全教研室</v>
          </cell>
          <cell r="F2400" t="str">
            <v>肖珊</v>
          </cell>
          <cell r="G2400" t="str">
            <v>2018283</v>
          </cell>
          <cell r="H2400">
            <v>0</v>
          </cell>
          <cell r="I2400">
            <v>0</v>
          </cell>
          <cell r="J2400">
            <v>0</v>
          </cell>
          <cell r="K2400">
            <v>0</v>
          </cell>
          <cell r="L2400">
            <v>0</v>
          </cell>
          <cell r="M2400">
            <v>0</v>
          </cell>
          <cell r="N2400">
            <v>0</v>
          </cell>
          <cell r="O2400">
            <v>0</v>
          </cell>
        </row>
        <row r="2401">
          <cell r="C2401">
            <v>221114263</v>
          </cell>
          <cell r="D2401" t="str">
            <v>10800221114263</v>
          </cell>
          <cell r="E2401" t="str">
            <v>数据结构教研室</v>
          </cell>
          <cell r="F2401" t="str">
            <v>周坤晓</v>
          </cell>
          <cell r="G2401" t="str">
            <v>2013002</v>
          </cell>
          <cell r="H2401">
            <v>0</v>
          </cell>
          <cell r="I2401">
            <v>0</v>
          </cell>
          <cell r="J2401">
            <v>0</v>
          </cell>
          <cell r="K2401">
            <v>0</v>
          </cell>
          <cell r="L2401">
            <v>0</v>
          </cell>
          <cell r="M2401">
            <v>0</v>
          </cell>
          <cell r="N2401">
            <v>0</v>
          </cell>
          <cell r="O2401">
            <v>0</v>
          </cell>
        </row>
        <row r="2402">
          <cell r="C2402">
            <v>221114264</v>
          </cell>
          <cell r="D2402" t="str">
            <v>10800221114264</v>
          </cell>
          <cell r="E2402" t="str">
            <v>产教融合和多学科交叉背景下人工智能的教学</v>
          </cell>
          <cell r="F2402" t="str">
            <v>李青青</v>
          </cell>
          <cell r="G2402" t="str">
            <v>2018097</v>
          </cell>
          <cell r="H2402">
            <v>0</v>
          </cell>
          <cell r="I2402">
            <v>0</v>
          </cell>
          <cell r="J2402">
            <v>0</v>
          </cell>
          <cell r="K2402">
            <v>0</v>
          </cell>
          <cell r="L2402">
            <v>0</v>
          </cell>
          <cell r="M2402">
            <v>0</v>
          </cell>
          <cell r="N2402">
            <v>0</v>
          </cell>
          <cell r="O2402">
            <v>0</v>
          </cell>
        </row>
        <row r="2403">
          <cell r="C2403">
            <v>221114265</v>
          </cell>
          <cell r="D2403" t="str">
            <v>10800221114265</v>
          </cell>
          <cell r="E2403" t="str">
            <v>新工科背景下融合创新模式的仪器分析实验教</v>
          </cell>
          <cell r="F2403" t="str">
            <v>王玥婷</v>
          </cell>
          <cell r="G2403" t="str">
            <v>2011022</v>
          </cell>
          <cell r="H2403">
            <v>0</v>
          </cell>
          <cell r="I2403">
            <v>0</v>
          </cell>
          <cell r="J2403">
            <v>0</v>
          </cell>
          <cell r="K2403">
            <v>0</v>
          </cell>
          <cell r="L2403">
            <v>0</v>
          </cell>
          <cell r="M2403">
            <v>0</v>
          </cell>
          <cell r="N2403">
            <v>0</v>
          </cell>
          <cell r="O2403">
            <v>0</v>
          </cell>
        </row>
        <row r="2404">
          <cell r="C2404">
            <v>221114266</v>
          </cell>
          <cell r="D2404" t="str">
            <v>10800221114266</v>
          </cell>
          <cell r="E2404" t="str">
            <v>《实验设计与数据处理》课程思政建设实践</v>
          </cell>
          <cell r="F2404" t="str">
            <v>刘宇佳</v>
          </cell>
          <cell r="G2404" t="str">
            <v>2017171</v>
          </cell>
          <cell r="H2404">
            <v>0</v>
          </cell>
          <cell r="I2404">
            <v>0</v>
          </cell>
          <cell r="J2404">
            <v>0</v>
          </cell>
          <cell r="K2404">
            <v>0</v>
          </cell>
          <cell r="L2404">
            <v>0</v>
          </cell>
          <cell r="M2404">
            <v>0</v>
          </cell>
          <cell r="N2404">
            <v>0</v>
          </cell>
          <cell r="O2404">
            <v>0</v>
          </cell>
        </row>
        <row r="2405">
          <cell r="C2405">
            <v>221114267</v>
          </cell>
          <cell r="D2405" t="str">
            <v>10800221114267</v>
          </cell>
          <cell r="E2405" t="str">
            <v>新工科背景下工程测量教学改革研究</v>
          </cell>
          <cell r="F2405" t="str">
            <v>杨健彬</v>
          </cell>
          <cell r="G2405" t="str">
            <v>2013023</v>
          </cell>
          <cell r="H2405">
            <v>0</v>
          </cell>
          <cell r="I2405">
            <v>0</v>
          </cell>
          <cell r="J2405">
            <v>0</v>
          </cell>
          <cell r="K2405">
            <v>0</v>
          </cell>
          <cell r="L2405">
            <v>0</v>
          </cell>
          <cell r="M2405">
            <v>0</v>
          </cell>
          <cell r="N2405">
            <v>0</v>
          </cell>
          <cell r="O2405">
            <v>0</v>
          </cell>
        </row>
        <row r="2406">
          <cell r="C2406">
            <v>221114268</v>
          </cell>
          <cell r="D2406" t="str">
            <v>10800221114268</v>
          </cell>
          <cell r="E2406" t="str">
            <v>面向产教融合的《制造系统状态监测与故障诊</v>
          </cell>
          <cell r="F2406" t="str">
            <v>吴兆乾</v>
          </cell>
          <cell r="G2406" t="str">
            <v>2021106</v>
          </cell>
          <cell r="H2406">
            <v>0</v>
          </cell>
          <cell r="I2406">
            <v>0</v>
          </cell>
          <cell r="J2406">
            <v>0</v>
          </cell>
          <cell r="K2406">
            <v>0</v>
          </cell>
          <cell r="L2406">
            <v>0</v>
          </cell>
          <cell r="M2406">
            <v>0</v>
          </cell>
          <cell r="N2406">
            <v>0</v>
          </cell>
          <cell r="O2406">
            <v>0</v>
          </cell>
        </row>
        <row r="2407">
          <cell r="C2407">
            <v>221114269</v>
          </cell>
          <cell r="D2407" t="str">
            <v>10800221114269</v>
          </cell>
          <cell r="E2407" t="str">
            <v>数字化背景下《电脑音乐》在普通高校音乐学</v>
          </cell>
          <cell r="F2407" t="str">
            <v>史旻</v>
          </cell>
          <cell r="G2407" t="str">
            <v>2002010</v>
          </cell>
          <cell r="H2407">
            <v>0</v>
          </cell>
          <cell r="I2407">
            <v>0</v>
          </cell>
          <cell r="J2407">
            <v>0</v>
          </cell>
          <cell r="K2407">
            <v>0</v>
          </cell>
          <cell r="L2407">
            <v>0</v>
          </cell>
          <cell r="M2407">
            <v>0</v>
          </cell>
          <cell r="N2407">
            <v>0</v>
          </cell>
          <cell r="O2407">
            <v>0</v>
          </cell>
        </row>
        <row r="2408">
          <cell r="C2408">
            <v>221114270</v>
          </cell>
          <cell r="D2408" t="str">
            <v>10800221114270</v>
          </cell>
          <cell r="E2408" t="str">
            <v>新文科背景下基础设计课程创造性思维导向的</v>
          </cell>
          <cell r="F2408" t="str">
            <v>罗瑜斌</v>
          </cell>
          <cell r="G2408" t="str">
            <v>2011017</v>
          </cell>
          <cell r="H2408">
            <v>0</v>
          </cell>
          <cell r="I2408">
            <v>0</v>
          </cell>
          <cell r="J2408">
            <v>0</v>
          </cell>
          <cell r="K2408">
            <v>0</v>
          </cell>
          <cell r="L2408">
            <v>0</v>
          </cell>
          <cell r="M2408">
            <v>0</v>
          </cell>
          <cell r="N2408">
            <v>0</v>
          </cell>
          <cell r="O2408">
            <v>0</v>
          </cell>
        </row>
        <row r="2409">
          <cell r="C2409">
            <v>221114271</v>
          </cell>
          <cell r="D2409" t="str">
            <v>10800221114271</v>
          </cell>
          <cell r="E2409" t="str">
            <v>“对分课堂”教学模式在《公司治理》课堂中</v>
          </cell>
          <cell r="F2409" t="str">
            <v>丁齐英</v>
          </cell>
          <cell r="G2409" t="str">
            <v>2018092</v>
          </cell>
          <cell r="H2409">
            <v>0</v>
          </cell>
          <cell r="I2409">
            <v>0</v>
          </cell>
          <cell r="J2409">
            <v>0</v>
          </cell>
          <cell r="K2409">
            <v>0</v>
          </cell>
          <cell r="L2409">
            <v>0</v>
          </cell>
          <cell r="M2409">
            <v>0</v>
          </cell>
          <cell r="N2409">
            <v>0</v>
          </cell>
          <cell r="O2409">
            <v>0</v>
          </cell>
        </row>
        <row r="2410">
          <cell r="C2410">
            <v>221114272</v>
          </cell>
          <cell r="D2410" t="str">
            <v>10800221114272</v>
          </cell>
          <cell r="E2410" t="str">
            <v>基于翻转课堂的游戏化教学改革</v>
          </cell>
          <cell r="F2410" t="str">
            <v>陈肯</v>
          </cell>
          <cell r="G2410" t="str">
            <v>2019060</v>
          </cell>
          <cell r="H2410">
            <v>0</v>
          </cell>
          <cell r="I2410">
            <v>0</v>
          </cell>
          <cell r="J2410">
            <v>0</v>
          </cell>
          <cell r="K2410">
            <v>0</v>
          </cell>
          <cell r="L2410">
            <v>0</v>
          </cell>
          <cell r="M2410">
            <v>0</v>
          </cell>
          <cell r="N2410">
            <v>0</v>
          </cell>
          <cell r="O2410">
            <v>0</v>
          </cell>
        </row>
        <row r="2411">
          <cell r="C2411">
            <v>221114273</v>
          </cell>
          <cell r="D2411" t="str">
            <v>10800221114273</v>
          </cell>
          <cell r="E2411" t="str">
            <v>《西方社会学理论》课程的实践教学模式探索</v>
          </cell>
          <cell r="F2411" t="str">
            <v>林寒</v>
          </cell>
          <cell r="G2411" t="str">
            <v>2018012</v>
          </cell>
          <cell r="H2411">
            <v>0</v>
          </cell>
          <cell r="I2411">
            <v>0</v>
          </cell>
          <cell r="J2411">
            <v>0</v>
          </cell>
          <cell r="K2411">
            <v>0</v>
          </cell>
          <cell r="L2411">
            <v>0</v>
          </cell>
          <cell r="M2411">
            <v>0</v>
          </cell>
          <cell r="N2411">
            <v>0</v>
          </cell>
          <cell r="O2411">
            <v>0</v>
          </cell>
        </row>
        <row r="2412">
          <cell r="C2412">
            <v>221114274</v>
          </cell>
          <cell r="D2412" t="str">
            <v>10800221114274</v>
          </cell>
          <cell r="E2412" t="str">
            <v>伟大建党精神融入“习近平新时代中国特色社</v>
          </cell>
          <cell r="F2412" t="str">
            <v>李仕波</v>
          </cell>
          <cell r="G2412" t="str">
            <v>2017050</v>
          </cell>
          <cell r="H2412">
            <v>0</v>
          </cell>
          <cell r="I2412">
            <v>5000</v>
          </cell>
          <cell r="J2412">
            <v>5000</v>
          </cell>
          <cell r="K2412">
            <v>0</v>
          </cell>
          <cell r="L2412">
            <v>0</v>
          </cell>
          <cell r="M2412">
            <v>0</v>
          </cell>
          <cell r="N2412">
            <v>0</v>
          </cell>
          <cell r="O2412">
            <v>0</v>
          </cell>
        </row>
        <row r="2413">
          <cell r="C2413">
            <v>221114275</v>
          </cell>
          <cell r="D2413" t="str">
            <v>10800221114275</v>
          </cell>
          <cell r="E2413" t="str">
            <v>卓越工程人才培养视阈下本科生工程实践能力</v>
          </cell>
          <cell r="F2413" t="str">
            <v>李莹</v>
          </cell>
          <cell r="G2413" t="str">
            <v>2021110</v>
          </cell>
          <cell r="H2413">
            <v>0</v>
          </cell>
          <cell r="I2413">
            <v>5000</v>
          </cell>
          <cell r="J2413">
            <v>0</v>
          </cell>
          <cell r="K2413">
            <v>5000</v>
          </cell>
          <cell r="L2413">
            <v>0</v>
          </cell>
          <cell r="M2413">
            <v>0</v>
          </cell>
          <cell r="N2413">
            <v>0</v>
          </cell>
          <cell r="O2413">
            <v>5000</v>
          </cell>
        </row>
        <row r="2414">
          <cell r="C2414">
            <v>221114276</v>
          </cell>
          <cell r="D2414" t="str">
            <v>10800221114276</v>
          </cell>
          <cell r="E2414" t="str">
            <v>基于产出导向法的《基础英语》课程思政教学</v>
          </cell>
          <cell r="F2414" t="str">
            <v>李玲玲</v>
          </cell>
          <cell r="G2414" t="str">
            <v>2022101</v>
          </cell>
          <cell r="H2414">
            <v>0</v>
          </cell>
          <cell r="I2414">
            <v>4000</v>
          </cell>
          <cell r="J2414">
            <v>677.24</v>
          </cell>
          <cell r="K2414">
            <v>3322.76</v>
          </cell>
          <cell r="L2414">
            <v>0</v>
          </cell>
          <cell r="M2414">
            <v>0</v>
          </cell>
          <cell r="N2414">
            <v>0</v>
          </cell>
          <cell r="O2414">
            <v>3322.76</v>
          </cell>
        </row>
        <row r="2415">
          <cell r="C2415">
            <v>221114277</v>
          </cell>
          <cell r="D2415" t="str">
            <v>10800221114277</v>
          </cell>
          <cell r="E2415" t="str">
            <v>高频电子线路与5G融合的教学研究与改革</v>
          </cell>
          <cell r="F2415" t="str">
            <v>陈高</v>
          </cell>
          <cell r="G2415" t="str">
            <v>2018058</v>
          </cell>
          <cell r="H2415">
            <v>0</v>
          </cell>
          <cell r="I2415">
            <v>5000</v>
          </cell>
          <cell r="J2415">
            <v>0</v>
          </cell>
          <cell r="K2415">
            <v>5000</v>
          </cell>
          <cell r="L2415">
            <v>0</v>
          </cell>
          <cell r="M2415">
            <v>0</v>
          </cell>
          <cell r="N2415">
            <v>0</v>
          </cell>
          <cell r="O2415">
            <v>5000</v>
          </cell>
        </row>
        <row r="2416">
          <cell r="C2416">
            <v>221114278</v>
          </cell>
          <cell r="D2416" t="str">
            <v>10800221114278</v>
          </cell>
          <cell r="E2416" t="str">
            <v>本科生-硕士生“3+3”学制连培的实践与</v>
          </cell>
          <cell r="F2416" t="str">
            <v>周海</v>
          </cell>
          <cell r="G2416" t="str">
            <v>2021090</v>
          </cell>
          <cell r="H2416">
            <v>0</v>
          </cell>
          <cell r="I2416">
            <v>3000</v>
          </cell>
          <cell r="J2416">
            <v>3000</v>
          </cell>
          <cell r="K2416">
            <v>0</v>
          </cell>
          <cell r="L2416">
            <v>0</v>
          </cell>
          <cell r="M2416">
            <v>0</v>
          </cell>
          <cell r="N2416">
            <v>0</v>
          </cell>
          <cell r="O2416">
            <v>0</v>
          </cell>
        </row>
        <row r="2417">
          <cell r="C2417">
            <v>221114279</v>
          </cell>
          <cell r="D2417" t="str">
            <v>10800221114279</v>
          </cell>
          <cell r="E2417" t="str">
            <v>智能医学工程-学科交叉人才培养专项计划</v>
          </cell>
          <cell r="F2417" t="str">
            <v>王际辉</v>
          </cell>
          <cell r="G2417" t="str">
            <v>2018809</v>
          </cell>
          <cell r="H2417">
            <v>0</v>
          </cell>
          <cell r="I2417">
            <v>0</v>
          </cell>
          <cell r="J2417">
            <v>0</v>
          </cell>
          <cell r="K2417">
            <v>0</v>
          </cell>
          <cell r="L2417">
            <v>0</v>
          </cell>
          <cell r="M2417">
            <v>0</v>
          </cell>
          <cell r="N2417">
            <v>0</v>
          </cell>
          <cell r="O2417">
            <v>0</v>
          </cell>
        </row>
        <row r="2418">
          <cell r="C2418">
            <v>221114280</v>
          </cell>
          <cell r="D2418" t="str">
            <v>10800221114280</v>
          </cell>
          <cell r="E2418" t="str">
            <v>锂离子电池质量管理</v>
          </cell>
          <cell r="F2418" t="str">
            <v>彭敏</v>
          </cell>
          <cell r="G2418" t="str">
            <v>2004027</v>
          </cell>
          <cell r="H2418">
            <v>0</v>
          </cell>
          <cell r="I2418">
            <v>2000</v>
          </cell>
          <cell r="J2418">
            <v>0</v>
          </cell>
          <cell r="K2418">
            <v>2000</v>
          </cell>
          <cell r="L2418">
            <v>0</v>
          </cell>
          <cell r="M2418">
            <v>0</v>
          </cell>
          <cell r="N2418">
            <v>0</v>
          </cell>
          <cell r="O2418">
            <v>2000</v>
          </cell>
        </row>
        <row r="2419">
          <cell r="C2419">
            <v>221114281</v>
          </cell>
          <cell r="D2419" t="str">
            <v>10800221114281</v>
          </cell>
          <cell r="E2419" t="str">
            <v>弹性力学</v>
          </cell>
          <cell r="F2419" t="str">
            <v>张伟伟</v>
          </cell>
          <cell r="G2419" t="str">
            <v>2020823</v>
          </cell>
          <cell r="H2419">
            <v>0</v>
          </cell>
          <cell r="I2419">
            <v>0</v>
          </cell>
          <cell r="J2419">
            <v>0</v>
          </cell>
          <cell r="K2419">
            <v>0</v>
          </cell>
          <cell r="L2419">
            <v>0</v>
          </cell>
          <cell r="M2419">
            <v>0</v>
          </cell>
          <cell r="N2419">
            <v>0</v>
          </cell>
          <cell r="O2419">
            <v>0</v>
          </cell>
        </row>
        <row r="2420">
          <cell r="C2420">
            <v>221114282</v>
          </cell>
          <cell r="D2420" t="str">
            <v>10800221114282</v>
          </cell>
          <cell r="E2420" t="str">
            <v>锂离子电池制造技术</v>
          </cell>
          <cell r="F2420" t="str">
            <v>李超</v>
          </cell>
          <cell r="G2420" t="str">
            <v>2017048</v>
          </cell>
          <cell r="H2420">
            <v>0</v>
          </cell>
          <cell r="I2420">
            <v>1000</v>
          </cell>
          <cell r="J2420">
            <v>0</v>
          </cell>
          <cell r="K2420">
            <v>1000</v>
          </cell>
          <cell r="L2420">
            <v>0</v>
          </cell>
          <cell r="M2420">
            <v>0</v>
          </cell>
          <cell r="N2420">
            <v>0</v>
          </cell>
          <cell r="O2420">
            <v>1000</v>
          </cell>
        </row>
        <row r="2421">
          <cell r="C2421">
            <v>221114283</v>
          </cell>
          <cell r="D2421" t="str">
            <v>10800221114283</v>
          </cell>
          <cell r="E2421" t="str">
            <v>电池及化学储能原理</v>
          </cell>
          <cell r="F2421" t="str">
            <v>苗荣荣</v>
          </cell>
          <cell r="G2421" t="str">
            <v>2016057</v>
          </cell>
          <cell r="H2421">
            <v>0</v>
          </cell>
          <cell r="I2421">
            <v>4000</v>
          </cell>
          <cell r="J2421">
            <v>3995.17</v>
          </cell>
          <cell r="K2421">
            <v>4.83</v>
          </cell>
          <cell r="L2421">
            <v>0</v>
          </cell>
          <cell r="M2421">
            <v>0</v>
          </cell>
          <cell r="N2421">
            <v>0</v>
          </cell>
          <cell r="O2421">
            <v>4.83</v>
          </cell>
        </row>
        <row r="2422">
          <cell r="C2422">
            <v>221114284</v>
          </cell>
          <cell r="D2422" t="str">
            <v>10800221114284</v>
          </cell>
          <cell r="E2422" t="str">
            <v>新愿景大学英语听说教程</v>
          </cell>
          <cell r="F2422" t="str">
            <v>张放</v>
          </cell>
          <cell r="G2422" t="str">
            <v>2004033</v>
          </cell>
          <cell r="H2422">
            <v>0</v>
          </cell>
          <cell r="I2422">
            <v>4000</v>
          </cell>
          <cell r="J2422">
            <v>0</v>
          </cell>
          <cell r="K2422">
            <v>4000</v>
          </cell>
          <cell r="L2422">
            <v>0</v>
          </cell>
          <cell r="M2422">
            <v>0</v>
          </cell>
          <cell r="N2422">
            <v>0</v>
          </cell>
          <cell r="O2422">
            <v>4000</v>
          </cell>
        </row>
        <row r="2423">
          <cell r="C2423">
            <v>221114285</v>
          </cell>
          <cell r="D2423" t="str">
            <v>10800221114285</v>
          </cell>
          <cell r="E2423" t="str">
            <v>中国传统诗歌经典导读</v>
          </cell>
          <cell r="F2423" t="str">
            <v>田根胜</v>
          </cell>
          <cell r="G2423" t="str">
            <v>1993043</v>
          </cell>
          <cell r="H2423">
            <v>0</v>
          </cell>
          <cell r="I2423">
            <v>0</v>
          </cell>
          <cell r="J2423">
            <v>0</v>
          </cell>
          <cell r="K2423">
            <v>0</v>
          </cell>
          <cell r="L2423">
            <v>0</v>
          </cell>
          <cell r="M2423">
            <v>0</v>
          </cell>
          <cell r="N2423">
            <v>0</v>
          </cell>
          <cell r="O2423">
            <v>0</v>
          </cell>
        </row>
        <row r="2424">
          <cell r="C2424">
            <v>221114286</v>
          </cell>
          <cell r="D2424" t="str">
            <v>10800221114286</v>
          </cell>
          <cell r="E2424" t="str">
            <v>《锂离子电池工程思维与方法导论》精品教材</v>
          </cell>
          <cell r="F2424" t="str">
            <v>赵丽源</v>
          </cell>
          <cell r="G2424" t="str">
            <v>2020113</v>
          </cell>
          <cell r="H2424">
            <v>0</v>
          </cell>
          <cell r="I2424">
            <v>3000</v>
          </cell>
          <cell r="J2424">
            <v>0</v>
          </cell>
          <cell r="K2424">
            <v>3000</v>
          </cell>
          <cell r="L2424">
            <v>0</v>
          </cell>
          <cell r="M2424">
            <v>0</v>
          </cell>
          <cell r="N2424">
            <v>0</v>
          </cell>
          <cell r="O2424">
            <v>3000</v>
          </cell>
        </row>
        <row r="2425">
          <cell r="C2425">
            <v>221114287</v>
          </cell>
          <cell r="D2425" t="str">
            <v>10800221114287</v>
          </cell>
          <cell r="E2425" t="str">
            <v>锂离子电池材料与设计</v>
          </cell>
          <cell r="F2425" t="str">
            <v>廖俊旭</v>
          </cell>
          <cell r="G2425" t="str">
            <v>2018121</v>
          </cell>
          <cell r="H2425">
            <v>0</v>
          </cell>
          <cell r="I2425">
            <v>2000</v>
          </cell>
          <cell r="J2425">
            <v>0</v>
          </cell>
          <cell r="K2425">
            <v>2000</v>
          </cell>
          <cell r="L2425">
            <v>0</v>
          </cell>
          <cell r="M2425">
            <v>0</v>
          </cell>
          <cell r="N2425">
            <v>0</v>
          </cell>
          <cell r="O2425">
            <v>2000</v>
          </cell>
        </row>
        <row r="2426">
          <cell r="C2426">
            <v>221114288</v>
          </cell>
          <cell r="D2426" t="str">
            <v>10800221114288</v>
          </cell>
          <cell r="E2426" t="str">
            <v>精品教材-《物理化学实验》</v>
          </cell>
          <cell r="F2426" t="str">
            <v>罗群</v>
          </cell>
          <cell r="G2426" t="str">
            <v>2007047</v>
          </cell>
          <cell r="H2426">
            <v>0</v>
          </cell>
          <cell r="I2426">
            <v>0</v>
          </cell>
          <cell r="J2426">
            <v>0</v>
          </cell>
          <cell r="K2426">
            <v>0</v>
          </cell>
          <cell r="L2426">
            <v>0</v>
          </cell>
          <cell r="M2426">
            <v>0</v>
          </cell>
          <cell r="N2426">
            <v>0</v>
          </cell>
          <cell r="O2426">
            <v>0</v>
          </cell>
        </row>
        <row r="2427">
          <cell r="C2427">
            <v>221114289</v>
          </cell>
          <cell r="D2427" t="str">
            <v>10800221114289</v>
          </cell>
          <cell r="E2427" t="str">
            <v>环境学</v>
          </cell>
          <cell r="F2427" t="str">
            <v>曲江英</v>
          </cell>
          <cell r="G2427" t="str">
            <v>2017828</v>
          </cell>
          <cell r="H2427">
            <v>0</v>
          </cell>
          <cell r="I2427">
            <v>0</v>
          </cell>
          <cell r="J2427">
            <v>0</v>
          </cell>
          <cell r="K2427">
            <v>0</v>
          </cell>
          <cell r="L2427">
            <v>0</v>
          </cell>
          <cell r="M2427">
            <v>0</v>
          </cell>
          <cell r="N2427">
            <v>0</v>
          </cell>
          <cell r="O2427">
            <v>0</v>
          </cell>
        </row>
        <row r="2428">
          <cell r="C2428">
            <v>221114290</v>
          </cell>
          <cell r="D2428" t="str">
            <v>10800221114290</v>
          </cell>
          <cell r="E2428" t="str">
            <v>基于深度学习的食品异物检测系统开发</v>
          </cell>
          <cell r="F2428" t="str">
            <v>陈雪芳</v>
          </cell>
          <cell r="G2428" t="str">
            <v>2003109</v>
          </cell>
          <cell r="H2428">
            <v>0</v>
          </cell>
          <cell r="I2428">
            <v>3000</v>
          </cell>
          <cell r="J2428">
            <v>0</v>
          </cell>
          <cell r="K2428">
            <v>3000</v>
          </cell>
          <cell r="L2428">
            <v>0</v>
          </cell>
          <cell r="M2428">
            <v>0</v>
          </cell>
          <cell r="N2428">
            <v>0</v>
          </cell>
          <cell r="O2428">
            <v>3000</v>
          </cell>
        </row>
        <row r="2429">
          <cell r="C2429">
            <v>221114291</v>
          </cell>
          <cell r="D2429" t="str">
            <v>10800221114291</v>
          </cell>
          <cell r="E2429" t="str">
            <v>大学生四、六级英语口语系统——您的私人</v>
          </cell>
          <cell r="F2429" t="str">
            <v>潘一腾</v>
          </cell>
          <cell r="G2429" t="str">
            <v>2020044</v>
          </cell>
          <cell r="H2429">
            <v>0</v>
          </cell>
          <cell r="I2429">
            <v>3000</v>
          </cell>
          <cell r="J2429">
            <v>0</v>
          </cell>
          <cell r="K2429">
            <v>3000</v>
          </cell>
          <cell r="L2429">
            <v>0</v>
          </cell>
          <cell r="M2429">
            <v>0</v>
          </cell>
          <cell r="N2429">
            <v>0</v>
          </cell>
          <cell r="O2429">
            <v>3000</v>
          </cell>
        </row>
        <row r="2430">
          <cell r="C2430">
            <v>221114292</v>
          </cell>
          <cell r="D2430" t="str">
            <v>10800221114292</v>
          </cell>
          <cell r="E2430" t="str">
            <v>深度学习驱动对图像里关键信息的拆分</v>
          </cell>
          <cell r="F2430" t="str">
            <v>林梓钘</v>
          </cell>
          <cell r="G2430" t="str">
            <v>2019088</v>
          </cell>
          <cell r="H2430">
            <v>0</v>
          </cell>
          <cell r="I2430">
            <v>0</v>
          </cell>
          <cell r="J2430">
            <v>0</v>
          </cell>
          <cell r="K2430">
            <v>0</v>
          </cell>
          <cell r="L2430">
            <v>0</v>
          </cell>
          <cell r="M2430">
            <v>0</v>
          </cell>
          <cell r="N2430">
            <v>0</v>
          </cell>
          <cell r="O2430">
            <v>0</v>
          </cell>
        </row>
        <row r="2431">
          <cell r="C2431">
            <v>221114293</v>
          </cell>
          <cell r="D2431" t="str">
            <v>10800221114293</v>
          </cell>
          <cell r="E2431" t="str">
            <v>基于树莓派的智能语音交互实现</v>
          </cell>
          <cell r="F2431" t="str">
            <v>卢安</v>
          </cell>
          <cell r="G2431" t="str">
            <v>2016009</v>
          </cell>
          <cell r="H2431">
            <v>0</v>
          </cell>
          <cell r="I2431">
            <v>0</v>
          </cell>
          <cell r="J2431">
            <v>0</v>
          </cell>
          <cell r="K2431">
            <v>0</v>
          </cell>
          <cell r="L2431">
            <v>0</v>
          </cell>
          <cell r="M2431">
            <v>0</v>
          </cell>
          <cell r="N2431">
            <v>0</v>
          </cell>
          <cell r="O2431">
            <v>0</v>
          </cell>
        </row>
        <row r="2432">
          <cell r="C2432">
            <v>221114294</v>
          </cell>
          <cell r="D2432" t="str">
            <v>10800221114294</v>
          </cell>
          <cell r="E2432" t="str">
            <v>基于胎盘超声图像分析的胎儿生长受限预测</v>
          </cell>
          <cell r="F2432" t="str">
            <v>李蔚凌</v>
          </cell>
          <cell r="G2432" t="str">
            <v>2022062</v>
          </cell>
          <cell r="H2432">
            <v>0</v>
          </cell>
          <cell r="I2432">
            <v>3000</v>
          </cell>
          <cell r="J2432">
            <v>757.5</v>
          </cell>
          <cell r="K2432">
            <v>2242.5</v>
          </cell>
          <cell r="L2432">
            <v>0</v>
          </cell>
          <cell r="M2432">
            <v>0</v>
          </cell>
          <cell r="N2432">
            <v>0</v>
          </cell>
          <cell r="O2432">
            <v>2242.5</v>
          </cell>
        </row>
        <row r="2433">
          <cell r="C2433">
            <v>221114295</v>
          </cell>
          <cell r="D2433" t="str">
            <v>10800221114295</v>
          </cell>
          <cell r="E2433" t="str">
            <v>基于大模型集成学习的英语句子结构解析应用</v>
          </cell>
          <cell r="F2433" t="str">
            <v>张剑</v>
          </cell>
          <cell r="G2433" t="str">
            <v>2011019</v>
          </cell>
          <cell r="H2433">
            <v>0</v>
          </cell>
          <cell r="I2433">
            <v>3000</v>
          </cell>
          <cell r="J2433">
            <v>0</v>
          </cell>
          <cell r="K2433">
            <v>3000</v>
          </cell>
          <cell r="L2433">
            <v>0</v>
          </cell>
          <cell r="M2433">
            <v>0</v>
          </cell>
          <cell r="N2433">
            <v>0</v>
          </cell>
          <cell r="O2433">
            <v>3000</v>
          </cell>
        </row>
        <row r="2434">
          <cell r="C2434">
            <v>221114296</v>
          </cell>
          <cell r="D2434" t="str">
            <v>10800221114296</v>
          </cell>
          <cell r="E2434" t="str">
            <v>基于扩散模型的推荐算法研究</v>
          </cell>
          <cell r="F2434" t="str">
            <v>赵铁柱</v>
          </cell>
          <cell r="G2434" t="str">
            <v>2012047</v>
          </cell>
          <cell r="H2434">
            <v>0</v>
          </cell>
          <cell r="I2434">
            <v>3000</v>
          </cell>
          <cell r="J2434">
            <v>0</v>
          </cell>
          <cell r="K2434">
            <v>3000</v>
          </cell>
          <cell r="L2434">
            <v>0</v>
          </cell>
          <cell r="M2434">
            <v>0</v>
          </cell>
          <cell r="N2434">
            <v>0</v>
          </cell>
          <cell r="O2434">
            <v>3000</v>
          </cell>
        </row>
        <row r="2435">
          <cell r="C2435">
            <v>221114297</v>
          </cell>
          <cell r="D2435" t="str">
            <v>10800221114297</v>
          </cell>
          <cell r="E2435" t="str">
            <v>基于二维图像的三维转换算法研究</v>
          </cell>
          <cell r="F2435" t="str">
            <v>卢安</v>
          </cell>
          <cell r="G2435" t="str">
            <v>2016009</v>
          </cell>
          <cell r="H2435">
            <v>0</v>
          </cell>
          <cell r="I2435">
            <v>0</v>
          </cell>
          <cell r="J2435">
            <v>0</v>
          </cell>
          <cell r="K2435">
            <v>0</v>
          </cell>
          <cell r="L2435">
            <v>0</v>
          </cell>
          <cell r="M2435">
            <v>0</v>
          </cell>
          <cell r="N2435">
            <v>0</v>
          </cell>
          <cell r="O2435">
            <v>0</v>
          </cell>
        </row>
        <row r="2436">
          <cell r="C2436">
            <v>221114298</v>
          </cell>
          <cell r="D2436" t="str">
            <v>10800221114298</v>
          </cell>
          <cell r="E2436" t="str">
            <v>基于深度学习的学生课堂行为检测与分析系统</v>
          </cell>
          <cell r="F2436" t="str">
            <v>陶铭</v>
          </cell>
          <cell r="G2436" t="str">
            <v>2012032</v>
          </cell>
          <cell r="H2436">
            <v>0</v>
          </cell>
          <cell r="I2436">
            <v>3000</v>
          </cell>
          <cell r="J2436">
            <v>2999.8</v>
          </cell>
          <cell r="K2436">
            <v>0.2</v>
          </cell>
          <cell r="L2436">
            <v>0</v>
          </cell>
          <cell r="M2436">
            <v>0</v>
          </cell>
          <cell r="N2436">
            <v>0</v>
          </cell>
          <cell r="O2436">
            <v>0.2</v>
          </cell>
        </row>
        <row r="2437">
          <cell r="C2437">
            <v>221114299</v>
          </cell>
          <cell r="D2437" t="str">
            <v>10800221114299</v>
          </cell>
          <cell r="E2437" t="str">
            <v>基于深度学习的工业缺陷算法研究与应用</v>
          </cell>
          <cell r="F2437" t="str">
            <v>陈雪芳</v>
          </cell>
          <cell r="G2437" t="str">
            <v>2003109</v>
          </cell>
          <cell r="H2437">
            <v>0</v>
          </cell>
          <cell r="I2437">
            <v>3000</v>
          </cell>
          <cell r="J2437">
            <v>0</v>
          </cell>
          <cell r="K2437">
            <v>3000</v>
          </cell>
          <cell r="L2437">
            <v>0</v>
          </cell>
          <cell r="M2437">
            <v>0</v>
          </cell>
          <cell r="N2437">
            <v>0</v>
          </cell>
          <cell r="O2437">
            <v>3000</v>
          </cell>
        </row>
        <row r="2438">
          <cell r="C2438">
            <v>221114300</v>
          </cell>
          <cell r="D2438" t="str">
            <v>10800221114300</v>
          </cell>
          <cell r="E2438" t="str">
            <v>基于 YOLO 模型的人体动作识别系统研</v>
          </cell>
          <cell r="F2438" t="str">
            <v>任子良</v>
          </cell>
          <cell r="G2438" t="str">
            <v>2021121</v>
          </cell>
          <cell r="H2438">
            <v>0</v>
          </cell>
          <cell r="I2438">
            <v>3000</v>
          </cell>
          <cell r="J2438">
            <v>0</v>
          </cell>
          <cell r="K2438">
            <v>3000</v>
          </cell>
          <cell r="L2438">
            <v>0</v>
          </cell>
          <cell r="M2438">
            <v>0</v>
          </cell>
          <cell r="N2438">
            <v>0</v>
          </cell>
          <cell r="O2438">
            <v>3000</v>
          </cell>
        </row>
        <row r="2439">
          <cell r="C2439">
            <v>221114301</v>
          </cell>
          <cell r="D2439" t="str">
            <v>10800221114301</v>
          </cell>
          <cell r="E2439" t="str">
            <v>绿色能源与化学技术创新创业</v>
          </cell>
          <cell r="F2439" t="str">
            <v>李超</v>
          </cell>
          <cell r="G2439" t="str">
            <v>2017048</v>
          </cell>
          <cell r="H2439">
            <v>0</v>
          </cell>
          <cell r="I2439">
            <v>0</v>
          </cell>
          <cell r="J2439">
            <v>0</v>
          </cell>
          <cell r="K2439">
            <v>0</v>
          </cell>
          <cell r="L2439">
            <v>0</v>
          </cell>
          <cell r="M2439">
            <v>0</v>
          </cell>
          <cell r="N2439">
            <v>0</v>
          </cell>
          <cell r="O2439">
            <v>0</v>
          </cell>
        </row>
        <row r="2440">
          <cell r="C2440">
            <v>221114302</v>
          </cell>
          <cell r="D2440" t="str">
            <v>10800221114302</v>
          </cell>
          <cell r="E2440" t="str">
            <v>基于群体智能的数据驱动优化算法设计及其应</v>
          </cell>
          <cell r="F2440" t="str">
            <v>刘群锋</v>
          </cell>
          <cell r="G2440" t="str">
            <v>2004003</v>
          </cell>
          <cell r="H2440">
            <v>0</v>
          </cell>
          <cell r="I2440">
            <v>0</v>
          </cell>
          <cell r="J2440">
            <v>0</v>
          </cell>
          <cell r="K2440">
            <v>0</v>
          </cell>
          <cell r="L2440">
            <v>0</v>
          </cell>
          <cell r="M2440">
            <v>0</v>
          </cell>
          <cell r="N2440">
            <v>0</v>
          </cell>
          <cell r="O2440">
            <v>0</v>
          </cell>
        </row>
        <row r="2441">
          <cell r="C2441">
            <v>221114303</v>
          </cell>
          <cell r="D2441" t="str">
            <v>10800221114303</v>
          </cell>
          <cell r="E2441" t="str">
            <v>聚 3-羟基丁酸酯定向催化制备高纯(R)</v>
          </cell>
          <cell r="F2441" t="str">
            <v>康世民</v>
          </cell>
          <cell r="G2441" t="str">
            <v>2015804</v>
          </cell>
          <cell r="H2441">
            <v>0</v>
          </cell>
          <cell r="I2441">
            <v>3000</v>
          </cell>
          <cell r="J2441">
            <v>3000</v>
          </cell>
          <cell r="K2441">
            <v>0</v>
          </cell>
          <cell r="L2441">
            <v>0</v>
          </cell>
          <cell r="M2441">
            <v>0</v>
          </cell>
          <cell r="N2441">
            <v>0</v>
          </cell>
          <cell r="O2441">
            <v>0</v>
          </cell>
        </row>
        <row r="2442">
          <cell r="C2442">
            <v>221114304</v>
          </cell>
          <cell r="D2442" t="str">
            <v>10800221114304</v>
          </cell>
          <cell r="E2442" t="str">
            <v>角色扮演增强：ChatGPT 智能虚拟演</v>
          </cell>
          <cell r="F2442" t="str">
            <v>丁烨</v>
          </cell>
          <cell r="G2442" t="str">
            <v>2018821</v>
          </cell>
          <cell r="H2442">
            <v>0</v>
          </cell>
          <cell r="I2442">
            <v>3000</v>
          </cell>
          <cell r="J2442">
            <v>0</v>
          </cell>
          <cell r="K2442">
            <v>3000</v>
          </cell>
          <cell r="L2442">
            <v>0</v>
          </cell>
          <cell r="M2442">
            <v>0</v>
          </cell>
          <cell r="N2442">
            <v>0</v>
          </cell>
          <cell r="O2442">
            <v>3000</v>
          </cell>
        </row>
        <row r="2443">
          <cell r="C2443">
            <v>221114305</v>
          </cell>
          <cell r="D2443" t="str">
            <v>10800221114305</v>
          </cell>
          <cell r="E2443" t="str">
            <v>高级威胁防御系统研究与开发</v>
          </cell>
          <cell r="F2443" t="str">
            <v>张福勇</v>
          </cell>
          <cell r="G2443" t="str">
            <v>2012038</v>
          </cell>
          <cell r="H2443">
            <v>0</v>
          </cell>
          <cell r="I2443">
            <v>0</v>
          </cell>
          <cell r="J2443">
            <v>0</v>
          </cell>
          <cell r="K2443">
            <v>0</v>
          </cell>
          <cell r="L2443">
            <v>0</v>
          </cell>
          <cell r="M2443">
            <v>0</v>
          </cell>
          <cell r="N2443">
            <v>0</v>
          </cell>
          <cell r="O2443">
            <v>0</v>
          </cell>
        </row>
        <row r="2444">
          <cell r="C2444">
            <v>221114306</v>
          </cell>
          <cell r="D2444" t="str">
            <v>10800221114306</v>
          </cell>
          <cell r="E2444" t="str">
            <v>基于深度学习伴随无人机 3D 环境构建算</v>
          </cell>
          <cell r="F2444" t="str">
            <v>李宽</v>
          </cell>
          <cell r="G2444" t="str">
            <v>2018820</v>
          </cell>
          <cell r="H2444">
            <v>0</v>
          </cell>
          <cell r="I2444">
            <v>3000</v>
          </cell>
          <cell r="J2444">
            <v>0</v>
          </cell>
          <cell r="K2444">
            <v>3000</v>
          </cell>
          <cell r="L2444">
            <v>0</v>
          </cell>
          <cell r="M2444">
            <v>0</v>
          </cell>
          <cell r="N2444">
            <v>0</v>
          </cell>
          <cell r="O2444">
            <v>3000</v>
          </cell>
        </row>
        <row r="2445">
          <cell r="C2445">
            <v>221114307</v>
          </cell>
          <cell r="D2445" t="str">
            <v>10800221114307</v>
          </cell>
          <cell r="E2445" t="str">
            <v>编译器的优化研究</v>
          </cell>
          <cell r="F2445" t="str">
            <v>李宽</v>
          </cell>
          <cell r="G2445" t="str">
            <v>2018820</v>
          </cell>
          <cell r="H2445">
            <v>0</v>
          </cell>
          <cell r="I2445">
            <v>3000</v>
          </cell>
          <cell r="J2445">
            <v>0</v>
          </cell>
          <cell r="K2445">
            <v>3000</v>
          </cell>
          <cell r="L2445">
            <v>0</v>
          </cell>
          <cell r="M2445">
            <v>0</v>
          </cell>
          <cell r="N2445">
            <v>0</v>
          </cell>
          <cell r="O2445">
            <v>3000</v>
          </cell>
        </row>
        <row r="2446">
          <cell r="C2446">
            <v>221114308</v>
          </cell>
          <cell r="D2446" t="str">
            <v>10800221114308</v>
          </cell>
          <cell r="E2446" t="str">
            <v>基于大语言模型（LLM）的自主学习代理:</v>
          </cell>
          <cell r="F2446" t="str">
            <v>丁烨</v>
          </cell>
          <cell r="G2446" t="str">
            <v>2018821</v>
          </cell>
          <cell r="H2446">
            <v>0</v>
          </cell>
          <cell r="I2446">
            <v>0</v>
          </cell>
          <cell r="J2446">
            <v>0</v>
          </cell>
          <cell r="K2446">
            <v>0</v>
          </cell>
          <cell r="L2446">
            <v>0</v>
          </cell>
          <cell r="M2446">
            <v>0</v>
          </cell>
          <cell r="N2446">
            <v>0</v>
          </cell>
          <cell r="O2446">
            <v>0</v>
          </cell>
        </row>
        <row r="2447">
          <cell r="C2447">
            <v>221114309</v>
          </cell>
          <cell r="D2447" t="str">
            <v>10800221114309</v>
          </cell>
          <cell r="E2447" t="str">
            <v>基于物联网的智慧农业监测系统</v>
          </cell>
          <cell r="F2447" t="str">
            <v>刘文果</v>
          </cell>
          <cell r="G2447" t="str">
            <v>2016029</v>
          </cell>
          <cell r="H2447">
            <v>0</v>
          </cell>
          <cell r="I2447">
            <v>3000</v>
          </cell>
          <cell r="J2447">
            <v>0</v>
          </cell>
          <cell r="K2447">
            <v>3000</v>
          </cell>
          <cell r="L2447">
            <v>0</v>
          </cell>
          <cell r="M2447">
            <v>0</v>
          </cell>
          <cell r="N2447">
            <v>0</v>
          </cell>
          <cell r="O2447">
            <v>3000</v>
          </cell>
        </row>
        <row r="2448">
          <cell r="C2448">
            <v>221114310</v>
          </cell>
          <cell r="D2448" t="str">
            <v>10800221114310</v>
          </cell>
          <cell r="E2448" t="str">
            <v>基于合成图像技术与集成学习策略的糖尿病足</v>
          </cell>
          <cell r="F2448" t="str">
            <v>殷建平</v>
          </cell>
          <cell r="G2448" t="str">
            <v>2017829</v>
          </cell>
          <cell r="H2448">
            <v>0</v>
          </cell>
          <cell r="I2448">
            <v>3000</v>
          </cell>
          <cell r="J2448">
            <v>0</v>
          </cell>
          <cell r="K2448">
            <v>3000</v>
          </cell>
          <cell r="L2448">
            <v>0</v>
          </cell>
          <cell r="M2448">
            <v>0</v>
          </cell>
          <cell r="N2448">
            <v>0</v>
          </cell>
          <cell r="O2448">
            <v>3000</v>
          </cell>
        </row>
        <row r="2449">
          <cell r="C2449">
            <v>221114311</v>
          </cell>
          <cell r="D2449" t="str">
            <v>10800221114311</v>
          </cell>
          <cell r="E2449" t="str">
            <v>基于 Transformer 的上消化道</v>
          </cell>
          <cell r="F2449" t="str">
            <v>唐穗谷</v>
          </cell>
          <cell r="G2449" t="str">
            <v>2023149</v>
          </cell>
          <cell r="H2449">
            <v>0</v>
          </cell>
          <cell r="I2449">
            <v>3000</v>
          </cell>
          <cell r="J2449">
            <v>0</v>
          </cell>
          <cell r="K2449">
            <v>3000</v>
          </cell>
          <cell r="L2449">
            <v>0</v>
          </cell>
          <cell r="M2449">
            <v>0</v>
          </cell>
          <cell r="N2449">
            <v>0</v>
          </cell>
          <cell r="O2449">
            <v>3000</v>
          </cell>
        </row>
        <row r="2450">
          <cell r="C2450">
            <v>221114312</v>
          </cell>
          <cell r="D2450" t="str">
            <v>10800221114312</v>
          </cell>
          <cell r="E2450" t="str">
            <v>基于 STM32F103 的小型无人船控</v>
          </cell>
          <cell r="F2450" t="str">
            <v>刘彬</v>
          </cell>
          <cell r="G2450" t="str">
            <v>2023070</v>
          </cell>
          <cell r="H2450">
            <v>0</v>
          </cell>
          <cell r="I2450">
            <v>0</v>
          </cell>
          <cell r="J2450">
            <v>0</v>
          </cell>
          <cell r="K2450">
            <v>0</v>
          </cell>
          <cell r="L2450">
            <v>0</v>
          </cell>
          <cell r="M2450">
            <v>0</v>
          </cell>
          <cell r="N2450">
            <v>0</v>
          </cell>
          <cell r="O2450">
            <v>0</v>
          </cell>
        </row>
        <row r="2451">
          <cell r="C2451">
            <v>221114313</v>
          </cell>
          <cell r="D2451" t="str">
            <v>10800221114313</v>
          </cell>
          <cell r="E2451" t="str">
            <v>基于去耦网络的可集成贴片天线研究</v>
          </cell>
          <cell r="F2451" t="str">
            <v>沈飞</v>
          </cell>
          <cell r="G2451" t="str">
            <v>2018811</v>
          </cell>
          <cell r="H2451">
            <v>0</v>
          </cell>
          <cell r="I2451">
            <v>0</v>
          </cell>
          <cell r="J2451">
            <v>0</v>
          </cell>
          <cell r="K2451">
            <v>0</v>
          </cell>
          <cell r="L2451">
            <v>0</v>
          </cell>
          <cell r="M2451">
            <v>0</v>
          </cell>
          <cell r="N2451">
            <v>0</v>
          </cell>
          <cell r="O2451">
            <v>0</v>
          </cell>
        </row>
        <row r="2452">
          <cell r="C2452">
            <v>221114314</v>
          </cell>
          <cell r="D2452" t="str">
            <v>10800221114314</v>
          </cell>
          <cell r="E2452" t="str">
            <v>用于解决 np-hard 问题的光子处理</v>
          </cell>
          <cell r="F2452" t="str">
            <v>陈豪翔</v>
          </cell>
          <cell r="G2452" t="str">
            <v>2023120</v>
          </cell>
          <cell r="H2452">
            <v>0</v>
          </cell>
          <cell r="I2452">
            <v>3000</v>
          </cell>
          <cell r="J2452">
            <v>0</v>
          </cell>
          <cell r="K2452">
            <v>3000</v>
          </cell>
          <cell r="L2452">
            <v>0</v>
          </cell>
          <cell r="M2452">
            <v>0</v>
          </cell>
          <cell r="N2452">
            <v>0</v>
          </cell>
          <cell r="O2452">
            <v>3000</v>
          </cell>
        </row>
        <row r="2453">
          <cell r="C2453">
            <v>221114315</v>
          </cell>
          <cell r="D2453" t="str">
            <v>10800221114315</v>
          </cell>
          <cell r="E2453" t="str">
            <v>基于数据驱动的锂离子电池检测技术</v>
          </cell>
          <cell r="F2453" t="str">
            <v>王禹</v>
          </cell>
          <cell r="G2453" t="str">
            <v>2022028</v>
          </cell>
          <cell r="H2453">
            <v>0</v>
          </cell>
          <cell r="I2453">
            <v>3000</v>
          </cell>
          <cell r="J2453">
            <v>171.89</v>
          </cell>
          <cell r="K2453">
            <v>2828.11</v>
          </cell>
          <cell r="L2453">
            <v>0</v>
          </cell>
          <cell r="M2453">
            <v>0</v>
          </cell>
          <cell r="N2453">
            <v>0</v>
          </cell>
          <cell r="O2453">
            <v>2828.11</v>
          </cell>
        </row>
        <row r="2454">
          <cell r="C2454">
            <v>221114316</v>
          </cell>
          <cell r="D2454" t="str">
            <v>10800221114316</v>
          </cell>
          <cell r="E2454" t="str">
            <v>基于 SAW 声镊调控柔性莫尔钙钛矿偏振</v>
          </cell>
          <cell r="F2454" t="str">
            <v>张光旻</v>
          </cell>
          <cell r="G2454" t="str">
            <v>2013014</v>
          </cell>
          <cell r="H2454">
            <v>0</v>
          </cell>
          <cell r="I2454">
            <v>3000</v>
          </cell>
          <cell r="J2454">
            <v>0</v>
          </cell>
          <cell r="K2454">
            <v>3000</v>
          </cell>
          <cell r="L2454">
            <v>0</v>
          </cell>
          <cell r="M2454">
            <v>0</v>
          </cell>
          <cell r="N2454">
            <v>0</v>
          </cell>
          <cell r="O2454">
            <v>3000</v>
          </cell>
        </row>
        <row r="2455">
          <cell r="C2455">
            <v>221114317</v>
          </cell>
          <cell r="D2455" t="str">
            <v>10800221114317</v>
          </cell>
          <cell r="E2455" t="str">
            <v>多环嵌套圆环贴片天线研究</v>
          </cell>
          <cell r="F2455" t="str">
            <v>杨阳</v>
          </cell>
          <cell r="G2455" t="str">
            <v>2020117</v>
          </cell>
          <cell r="H2455">
            <v>0</v>
          </cell>
          <cell r="I2455">
            <v>3000</v>
          </cell>
          <cell r="J2455">
            <v>0</v>
          </cell>
          <cell r="K2455">
            <v>3000</v>
          </cell>
          <cell r="L2455">
            <v>0</v>
          </cell>
          <cell r="M2455">
            <v>0</v>
          </cell>
          <cell r="N2455">
            <v>0</v>
          </cell>
          <cell r="O2455">
            <v>3000</v>
          </cell>
        </row>
        <row r="2456">
          <cell r="C2456">
            <v>221114318</v>
          </cell>
          <cell r="D2456" t="str">
            <v>10800221114318</v>
          </cell>
          <cell r="E2456" t="str">
            <v>多视角全方位入楦检测系统开发</v>
          </cell>
          <cell r="F2456" t="str">
            <v>赵晓芳</v>
          </cell>
          <cell r="G2456" t="str">
            <v>2011005</v>
          </cell>
          <cell r="H2456">
            <v>0</v>
          </cell>
          <cell r="I2456">
            <v>3000</v>
          </cell>
          <cell r="J2456">
            <v>0</v>
          </cell>
          <cell r="K2456">
            <v>3000</v>
          </cell>
          <cell r="L2456">
            <v>0</v>
          </cell>
          <cell r="M2456">
            <v>0</v>
          </cell>
          <cell r="N2456">
            <v>0</v>
          </cell>
          <cell r="O2456">
            <v>3000</v>
          </cell>
        </row>
        <row r="2457">
          <cell r="C2457">
            <v>221114319</v>
          </cell>
          <cell r="D2457" t="str">
            <v>10800221114319</v>
          </cell>
          <cell r="E2457" t="str">
            <v>智慧实验室在线监测平台数据采集开发</v>
          </cell>
          <cell r="F2457" t="str">
            <v>任斌</v>
          </cell>
          <cell r="G2457" t="str">
            <v>2003008</v>
          </cell>
          <cell r="H2457">
            <v>0</v>
          </cell>
          <cell r="I2457">
            <v>3000</v>
          </cell>
          <cell r="J2457">
            <v>0</v>
          </cell>
          <cell r="K2457">
            <v>3000</v>
          </cell>
          <cell r="L2457">
            <v>0</v>
          </cell>
          <cell r="M2457">
            <v>0</v>
          </cell>
          <cell r="N2457">
            <v>0</v>
          </cell>
          <cell r="O2457">
            <v>3000</v>
          </cell>
        </row>
        <row r="2458">
          <cell r="C2458">
            <v>221114320</v>
          </cell>
          <cell r="D2458" t="str">
            <v>10800221114320</v>
          </cell>
          <cell r="E2458" t="str">
            <v>24 小时动态心率记录手环</v>
          </cell>
          <cell r="F2458" t="str">
            <v>刘华珠</v>
          </cell>
          <cell r="G2458" t="str">
            <v>2003113</v>
          </cell>
          <cell r="H2458">
            <v>0</v>
          </cell>
          <cell r="I2458">
            <v>3000</v>
          </cell>
          <cell r="J2458">
            <v>0</v>
          </cell>
          <cell r="K2458">
            <v>3000</v>
          </cell>
          <cell r="L2458">
            <v>0</v>
          </cell>
          <cell r="M2458">
            <v>0</v>
          </cell>
          <cell r="N2458">
            <v>0</v>
          </cell>
          <cell r="O2458">
            <v>3000</v>
          </cell>
        </row>
        <row r="2459">
          <cell r="C2459">
            <v>221114321</v>
          </cell>
          <cell r="D2459" t="str">
            <v>10800221114321</v>
          </cell>
          <cell r="E2459" t="str">
            <v>墨水屏腕带</v>
          </cell>
          <cell r="F2459" t="str">
            <v>刘华珠</v>
          </cell>
          <cell r="G2459" t="str">
            <v>2003113</v>
          </cell>
          <cell r="H2459">
            <v>0</v>
          </cell>
          <cell r="I2459">
            <v>3000</v>
          </cell>
          <cell r="J2459">
            <v>0</v>
          </cell>
          <cell r="K2459">
            <v>3000</v>
          </cell>
          <cell r="L2459">
            <v>0</v>
          </cell>
          <cell r="M2459">
            <v>0</v>
          </cell>
          <cell r="N2459">
            <v>0</v>
          </cell>
          <cell r="O2459">
            <v>3000</v>
          </cell>
        </row>
        <row r="2460">
          <cell r="C2460">
            <v>221114322</v>
          </cell>
          <cell r="D2460" t="str">
            <v>10800221114322</v>
          </cell>
          <cell r="E2460" t="str">
            <v>RISC-CPU 代替 ARM 技术研究</v>
          </cell>
          <cell r="F2460" t="str">
            <v>卢贵主</v>
          </cell>
          <cell r="G2460" t="str">
            <v>2006007</v>
          </cell>
          <cell r="H2460">
            <v>0</v>
          </cell>
          <cell r="I2460">
            <v>0</v>
          </cell>
          <cell r="J2460">
            <v>0</v>
          </cell>
          <cell r="K2460">
            <v>0</v>
          </cell>
          <cell r="L2460">
            <v>0</v>
          </cell>
          <cell r="M2460">
            <v>0</v>
          </cell>
          <cell r="N2460">
            <v>0</v>
          </cell>
          <cell r="O2460">
            <v>0</v>
          </cell>
        </row>
        <row r="2461">
          <cell r="C2461">
            <v>221114323</v>
          </cell>
          <cell r="D2461" t="str">
            <v>10800221114323</v>
          </cell>
          <cell r="E2461" t="str">
            <v>自供能智能可穿戴设备研究</v>
          </cell>
          <cell r="F2461" t="str">
            <v>罗安信</v>
          </cell>
          <cell r="G2461" t="str">
            <v>2023178</v>
          </cell>
          <cell r="H2461">
            <v>0</v>
          </cell>
          <cell r="I2461">
            <v>3000</v>
          </cell>
          <cell r="J2461">
            <v>2998.25</v>
          </cell>
          <cell r="K2461">
            <v>1.75</v>
          </cell>
          <cell r="L2461">
            <v>0</v>
          </cell>
          <cell r="M2461">
            <v>0</v>
          </cell>
          <cell r="N2461">
            <v>0</v>
          </cell>
          <cell r="O2461">
            <v>1.75</v>
          </cell>
        </row>
        <row r="2462">
          <cell r="C2462">
            <v>221114324</v>
          </cell>
          <cell r="D2462" t="str">
            <v>10800221114324</v>
          </cell>
          <cell r="E2462" t="str">
            <v>新时代两岸高校合作跨界多元创新人才培养模式的探索与实践</v>
          </cell>
          <cell r="F2462" t="str">
            <v>陈伟</v>
          </cell>
          <cell r="G2462" t="str">
            <v>2003020</v>
          </cell>
          <cell r="H2462">
            <v>0</v>
          </cell>
          <cell r="I2462">
            <v>0</v>
          </cell>
          <cell r="J2462">
            <v>0</v>
          </cell>
          <cell r="K2462">
            <v>0</v>
          </cell>
          <cell r="L2462">
            <v>0</v>
          </cell>
          <cell r="M2462">
            <v>0</v>
          </cell>
          <cell r="N2462">
            <v>0</v>
          </cell>
          <cell r="O2462">
            <v>0</v>
          </cell>
        </row>
        <row r="2463">
          <cell r="C2463">
            <v>221114325</v>
          </cell>
          <cell r="D2463" t="str">
            <v>10800221114325</v>
          </cell>
          <cell r="E2463" t="str">
            <v>（杨班）基于多模态融合的暴力行为实时检测系统</v>
          </cell>
          <cell r="F2463" t="str">
            <v>李宽</v>
          </cell>
          <cell r="G2463" t="str">
            <v>2018820</v>
          </cell>
          <cell r="H2463">
            <v>0</v>
          </cell>
          <cell r="I2463">
            <v>3000</v>
          </cell>
          <cell r="J2463">
            <v>1151.06</v>
          </cell>
          <cell r="K2463">
            <v>1848.94</v>
          </cell>
          <cell r="L2463">
            <v>0</v>
          </cell>
          <cell r="M2463">
            <v>0</v>
          </cell>
          <cell r="N2463">
            <v>0</v>
          </cell>
          <cell r="O2463">
            <v>1848.94</v>
          </cell>
        </row>
        <row r="2464">
          <cell r="C2464">
            <v>221114326</v>
          </cell>
          <cell r="D2464" t="str">
            <v>10800221114326</v>
          </cell>
          <cell r="E2464" t="str">
            <v>（杨班）光伏-热泵-水箱-热机系统优化设计研究</v>
          </cell>
          <cell r="F2464" t="str">
            <v>李炎桐</v>
          </cell>
          <cell r="G2464" t="str">
            <v>2022165</v>
          </cell>
          <cell r="H2464">
            <v>0</v>
          </cell>
          <cell r="I2464">
            <v>3000</v>
          </cell>
          <cell r="J2464">
            <v>0</v>
          </cell>
          <cell r="K2464">
            <v>3000</v>
          </cell>
          <cell r="L2464">
            <v>0</v>
          </cell>
          <cell r="M2464">
            <v>0</v>
          </cell>
          <cell r="N2464">
            <v>0</v>
          </cell>
          <cell r="O2464">
            <v>3000</v>
          </cell>
        </row>
        <row r="2465">
          <cell r="C2465">
            <v>221114327</v>
          </cell>
          <cell r="D2465" t="str">
            <v>10800221114327</v>
          </cell>
          <cell r="E2465" t="str">
            <v>（杨班）超市智能导航小程序“闪觅”研发与应用</v>
          </cell>
          <cell r="F2465" t="str">
            <v>李青青</v>
          </cell>
          <cell r="G2465" t="str">
            <v>2018097</v>
          </cell>
          <cell r="H2465">
            <v>0</v>
          </cell>
          <cell r="I2465">
            <v>3000</v>
          </cell>
          <cell r="J2465">
            <v>0</v>
          </cell>
          <cell r="K2465">
            <v>3000</v>
          </cell>
          <cell r="L2465">
            <v>0</v>
          </cell>
          <cell r="M2465">
            <v>0</v>
          </cell>
          <cell r="N2465">
            <v>0</v>
          </cell>
          <cell r="O2465">
            <v>3000</v>
          </cell>
        </row>
        <row r="2466">
          <cell r="C2466">
            <v>221114328</v>
          </cell>
          <cell r="D2466" t="str">
            <v>10800221114328</v>
          </cell>
          <cell r="E2466" t="str">
            <v>（杨班）动力电池热管理的高效散热仿真和实验研究</v>
          </cell>
          <cell r="F2466" t="str">
            <v>杨小平</v>
          </cell>
          <cell r="G2466" t="str">
            <v>2007058</v>
          </cell>
          <cell r="H2466">
            <v>0</v>
          </cell>
          <cell r="I2466">
            <v>3000</v>
          </cell>
          <cell r="J2466">
            <v>0</v>
          </cell>
          <cell r="K2466">
            <v>3000</v>
          </cell>
          <cell r="L2466">
            <v>0</v>
          </cell>
          <cell r="M2466">
            <v>0</v>
          </cell>
          <cell r="N2466">
            <v>0</v>
          </cell>
          <cell r="O2466">
            <v>3000</v>
          </cell>
        </row>
        <row r="2467">
          <cell r="C2467">
            <v>221114329</v>
          </cell>
          <cell r="D2467" t="str">
            <v>10800221114329</v>
          </cell>
          <cell r="E2467" t="str">
            <v>（杨班）硅/碳化硅/石墨烯双界面结构材料的设计与储锂研究</v>
          </cell>
          <cell r="F2467" t="str">
            <v>王严杰</v>
          </cell>
          <cell r="G2467" t="str">
            <v>2017827</v>
          </cell>
          <cell r="H2467">
            <v>0</v>
          </cell>
          <cell r="I2467">
            <v>3000</v>
          </cell>
          <cell r="J2467">
            <v>2998</v>
          </cell>
          <cell r="K2467">
            <v>2</v>
          </cell>
          <cell r="L2467">
            <v>0</v>
          </cell>
          <cell r="M2467">
            <v>0</v>
          </cell>
          <cell r="N2467">
            <v>0</v>
          </cell>
          <cell r="O2467">
            <v>2</v>
          </cell>
        </row>
        <row r="2468">
          <cell r="C2468">
            <v>221114330</v>
          </cell>
          <cell r="D2468" t="str">
            <v>10800221114330</v>
          </cell>
          <cell r="E2468" t="str">
            <v>（杨班）实时呼吸检测拉力带</v>
          </cell>
          <cell r="F2468" t="str">
            <v>刘华珠</v>
          </cell>
          <cell r="G2468" t="str">
            <v>2003113</v>
          </cell>
          <cell r="H2468">
            <v>0</v>
          </cell>
          <cell r="I2468">
            <v>3000</v>
          </cell>
          <cell r="J2468">
            <v>0</v>
          </cell>
          <cell r="K2468">
            <v>3000</v>
          </cell>
          <cell r="L2468">
            <v>0</v>
          </cell>
          <cell r="M2468">
            <v>0</v>
          </cell>
          <cell r="N2468">
            <v>0</v>
          </cell>
          <cell r="O2468">
            <v>3000</v>
          </cell>
        </row>
        <row r="2469">
          <cell r="C2469">
            <v>221114331</v>
          </cell>
          <cell r="D2469" t="str">
            <v>10800221114331</v>
          </cell>
          <cell r="E2469" t="str">
            <v>（杨班）基于轻量化神经网络与差分隐私的轨迹隐私保护方案</v>
          </cell>
          <cell r="F2469" t="str">
            <v>刘家男</v>
          </cell>
          <cell r="G2469" t="str">
            <v>2022144</v>
          </cell>
          <cell r="H2469">
            <v>0</v>
          </cell>
          <cell r="I2469">
            <v>3000</v>
          </cell>
          <cell r="J2469">
            <v>0</v>
          </cell>
          <cell r="K2469">
            <v>3000</v>
          </cell>
          <cell r="L2469">
            <v>0</v>
          </cell>
          <cell r="M2469">
            <v>0</v>
          </cell>
          <cell r="N2469">
            <v>0</v>
          </cell>
          <cell r="O2469">
            <v>3000</v>
          </cell>
        </row>
        <row r="2470">
          <cell r="C2470">
            <v>221114332</v>
          </cell>
          <cell r="D2470" t="str">
            <v>10800221114332</v>
          </cell>
          <cell r="E2470" t="str">
            <v>（杨班）无人机多点调度在低空经济物流配送中的应用</v>
          </cell>
          <cell r="F2470" t="str">
            <v>罗达</v>
          </cell>
          <cell r="G2470" t="str">
            <v>2017801</v>
          </cell>
          <cell r="H2470">
            <v>0</v>
          </cell>
          <cell r="I2470">
            <v>3000</v>
          </cell>
          <cell r="J2470">
            <v>0</v>
          </cell>
          <cell r="K2470">
            <v>3000</v>
          </cell>
          <cell r="L2470">
            <v>0</v>
          </cell>
          <cell r="M2470">
            <v>0</v>
          </cell>
          <cell r="N2470">
            <v>0</v>
          </cell>
          <cell r="O2470">
            <v>3000</v>
          </cell>
        </row>
        <row r="2471">
          <cell r="C2471">
            <v>221114333</v>
          </cell>
          <cell r="D2471" t="str">
            <v>10800221114333</v>
          </cell>
          <cell r="E2471" t="str">
            <v>（杨班）基于开源机械臂的中国象棋对弈机器人</v>
          </cell>
          <cell r="F2471" t="str">
            <v>李宽</v>
          </cell>
          <cell r="G2471" t="str">
            <v>2018820</v>
          </cell>
          <cell r="H2471">
            <v>0</v>
          </cell>
          <cell r="I2471">
            <v>3000</v>
          </cell>
          <cell r="J2471">
            <v>0</v>
          </cell>
          <cell r="K2471">
            <v>3000</v>
          </cell>
          <cell r="L2471">
            <v>0</v>
          </cell>
          <cell r="M2471">
            <v>0</v>
          </cell>
          <cell r="N2471">
            <v>0</v>
          </cell>
          <cell r="O2471">
            <v>3000</v>
          </cell>
        </row>
        <row r="2472">
          <cell r="C2472">
            <v>221114334</v>
          </cell>
          <cell r="D2472" t="str">
            <v>10800221114334</v>
          </cell>
          <cell r="E2472" t="str">
            <v>（杨班）“双碳”战略目标下纤维素基可持续功能材料的开发及应用</v>
          </cell>
          <cell r="F2472" t="str">
            <v>康世民</v>
          </cell>
          <cell r="G2472" t="str">
            <v>2015804</v>
          </cell>
          <cell r="H2472">
            <v>0</v>
          </cell>
          <cell r="I2472">
            <v>3000</v>
          </cell>
          <cell r="J2472">
            <v>2998</v>
          </cell>
          <cell r="K2472">
            <v>2</v>
          </cell>
          <cell r="L2472">
            <v>0</v>
          </cell>
          <cell r="M2472">
            <v>0</v>
          </cell>
          <cell r="N2472">
            <v>0</v>
          </cell>
          <cell r="O2472">
            <v>2</v>
          </cell>
        </row>
        <row r="2473">
          <cell r="C2473">
            <v>221114335</v>
          </cell>
          <cell r="D2473" t="str">
            <v>10800221114335</v>
          </cell>
          <cell r="E2473" t="str">
            <v>（杨班）基于轻量化多模态模型的植物病害诊断研究</v>
          </cell>
          <cell r="F2473" t="str">
            <v>殷建平</v>
          </cell>
          <cell r="G2473" t="str">
            <v>2017829</v>
          </cell>
          <cell r="H2473">
            <v>0</v>
          </cell>
          <cell r="I2473">
            <v>3000</v>
          </cell>
          <cell r="J2473">
            <v>0</v>
          </cell>
          <cell r="K2473">
            <v>3000</v>
          </cell>
          <cell r="L2473">
            <v>0</v>
          </cell>
          <cell r="M2473">
            <v>0</v>
          </cell>
          <cell r="N2473">
            <v>0</v>
          </cell>
          <cell r="O2473">
            <v>3000</v>
          </cell>
        </row>
        <row r="2474">
          <cell r="C2474">
            <v>221114336</v>
          </cell>
          <cell r="D2474" t="str">
            <v>10800221114336</v>
          </cell>
          <cell r="E2474" t="str">
            <v>（杨班）基于深度学习的农作物病虫害监测与风险预警系统</v>
          </cell>
          <cell r="F2474" t="str">
            <v>陶铭</v>
          </cell>
          <cell r="G2474" t="str">
            <v>2012032</v>
          </cell>
          <cell r="H2474">
            <v>0</v>
          </cell>
          <cell r="I2474">
            <v>3000</v>
          </cell>
          <cell r="J2474">
            <v>3000</v>
          </cell>
          <cell r="K2474">
            <v>0</v>
          </cell>
          <cell r="L2474">
            <v>0</v>
          </cell>
          <cell r="M2474">
            <v>0</v>
          </cell>
          <cell r="N2474">
            <v>0</v>
          </cell>
          <cell r="O2474">
            <v>0</v>
          </cell>
        </row>
        <row r="2475">
          <cell r="C2475">
            <v>221114337</v>
          </cell>
          <cell r="D2475" t="str">
            <v>10800221114337</v>
          </cell>
          <cell r="E2475" t="str">
            <v>（杨班）基于SHE和四叉树的隐私保护时空接触追踪技术研究</v>
          </cell>
          <cell r="F2475" t="str">
            <v>刘家男</v>
          </cell>
          <cell r="G2475" t="str">
            <v>2022144</v>
          </cell>
          <cell r="H2475">
            <v>0</v>
          </cell>
          <cell r="I2475">
            <v>3000</v>
          </cell>
          <cell r="J2475">
            <v>0</v>
          </cell>
          <cell r="K2475">
            <v>3000</v>
          </cell>
          <cell r="L2475">
            <v>0</v>
          </cell>
          <cell r="M2475">
            <v>0</v>
          </cell>
          <cell r="N2475">
            <v>0</v>
          </cell>
          <cell r="O2475">
            <v>3000</v>
          </cell>
        </row>
        <row r="2476">
          <cell r="C2476">
            <v>221114338</v>
          </cell>
          <cell r="D2476" t="str">
            <v>10800221114338</v>
          </cell>
          <cell r="E2476" t="str">
            <v>（杨班）聚酰亚胺基耐温耐湿长余辉发光薄膜的设计及其发光机制的研究</v>
          </cell>
          <cell r="F2476" t="str">
            <v>龙禹波</v>
          </cell>
          <cell r="G2476" t="str">
            <v>2023203</v>
          </cell>
          <cell r="H2476">
            <v>0</v>
          </cell>
          <cell r="I2476">
            <v>3000</v>
          </cell>
          <cell r="J2476">
            <v>0</v>
          </cell>
          <cell r="K2476">
            <v>3000</v>
          </cell>
          <cell r="L2476">
            <v>0</v>
          </cell>
          <cell r="M2476">
            <v>0</v>
          </cell>
          <cell r="N2476">
            <v>0</v>
          </cell>
          <cell r="O2476">
            <v>3000</v>
          </cell>
        </row>
        <row r="2477">
          <cell r="C2477">
            <v>221114339</v>
          </cell>
          <cell r="D2477" t="str">
            <v>10800221114339</v>
          </cell>
          <cell r="E2477" t="str">
            <v>（杨班）基于优化算法耦合机器学习与CFD模型的高性能双层微通道散热器多目标设计</v>
          </cell>
          <cell r="F2477" t="str">
            <v>葛亚</v>
          </cell>
          <cell r="G2477" t="str">
            <v>2019069</v>
          </cell>
          <cell r="H2477">
            <v>0</v>
          </cell>
          <cell r="I2477">
            <v>3000</v>
          </cell>
          <cell r="J2477">
            <v>0</v>
          </cell>
          <cell r="K2477">
            <v>3000</v>
          </cell>
          <cell r="L2477">
            <v>0</v>
          </cell>
          <cell r="M2477">
            <v>0</v>
          </cell>
          <cell r="N2477">
            <v>0</v>
          </cell>
          <cell r="O2477">
            <v>3000</v>
          </cell>
        </row>
        <row r="2478">
          <cell r="C2478">
            <v>221114340</v>
          </cell>
          <cell r="D2478" t="str">
            <v>10800221114340</v>
          </cell>
          <cell r="E2478" t="str">
            <v>（杨班）废旧橡胶衍生碳耦合金属原子催化剂的可控合成及其在氢燃料电池中电催化应用</v>
          </cell>
          <cell r="F2478" t="str">
            <v>王严杰</v>
          </cell>
          <cell r="G2478" t="str">
            <v>2017827</v>
          </cell>
          <cell r="H2478">
            <v>0</v>
          </cell>
          <cell r="I2478">
            <v>3000</v>
          </cell>
          <cell r="J2478">
            <v>2991.24</v>
          </cell>
          <cell r="K2478">
            <v>8.76</v>
          </cell>
          <cell r="L2478">
            <v>0</v>
          </cell>
          <cell r="M2478">
            <v>0</v>
          </cell>
          <cell r="N2478">
            <v>0</v>
          </cell>
          <cell r="O2478">
            <v>8.76</v>
          </cell>
        </row>
        <row r="2479">
          <cell r="C2479">
            <v>221114341</v>
          </cell>
          <cell r="D2479" t="str">
            <v>10800221114341</v>
          </cell>
          <cell r="E2479" t="str">
            <v>（杨班）冷热电多元储能系统调控策略与优化研究</v>
          </cell>
          <cell r="F2479" t="str">
            <v>蒋润花</v>
          </cell>
          <cell r="G2479" t="str">
            <v>2009009</v>
          </cell>
          <cell r="H2479">
            <v>0</v>
          </cell>
          <cell r="I2479">
            <v>3000</v>
          </cell>
          <cell r="J2479">
            <v>0</v>
          </cell>
          <cell r="K2479">
            <v>3000</v>
          </cell>
          <cell r="L2479">
            <v>0</v>
          </cell>
          <cell r="M2479">
            <v>0</v>
          </cell>
          <cell r="N2479">
            <v>0</v>
          </cell>
          <cell r="O2479">
            <v>3000</v>
          </cell>
        </row>
        <row r="2480">
          <cell r="C2480">
            <v>221114342</v>
          </cell>
          <cell r="D2480" t="str">
            <v>10800221114342</v>
          </cell>
          <cell r="E2480" t="str">
            <v>（杨班）氟修饰双加成富勒烯衍生物的合成研究</v>
          </cell>
          <cell r="F2480" t="str">
            <v>陈木青</v>
          </cell>
          <cell r="G2480" t="str">
            <v>2022013</v>
          </cell>
          <cell r="H2480">
            <v>0</v>
          </cell>
          <cell r="I2480">
            <v>3000</v>
          </cell>
          <cell r="J2480">
            <v>2939</v>
          </cell>
          <cell r="K2480">
            <v>61</v>
          </cell>
          <cell r="L2480">
            <v>0</v>
          </cell>
          <cell r="M2480">
            <v>0</v>
          </cell>
          <cell r="N2480">
            <v>0</v>
          </cell>
          <cell r="O2480">
            <v>61</v>
          </cell>
        </row>
        <row r="2481">
          <cell r="C2481">
            <v>221114343</v>
          </cell>
          <cell r="D2481" t="str">
            <v>10800221114343</v>
          </cell>
          <cell r="E2481" t="str">
            <v>（杨班）智绘：AI辅助阅读</v>
          </cell>
          <cell r="F2481" t="str">
            <v>丁烨</v>
          </cell>
          <cell r="G2481" t="str">
            <v>2018821</v>
          </cell>
          <cell r="H2481">
            <v>0</v>
          </cell>
          <cell r="I2481">
            <v>3000</v>
          </cell>
          <cell r="J2481">
            <v>0</v>
          </cell>
          <cell r="K2481">
            <v>3000</v>
          </cell>
          <cell r="L2481">
            <v>0</v>
          </cell>
          <cell r="M2481">
            <v>0</v>
          </cell>
          <cell r="N2481">
            <v>0</v>
          </cell>
          <cell r="O2481">
            <v>3000</v>
          </cell>
        </row>
        <row r="2482">
          <cell r="C2482">
            <v>221114344</v>
          </cell>
          <cell r="D2482" t="str">
            <v>10800221114344</v>
          </cell>
          <cell r="E2482" t="str">
            <v>（杨班）基于树莓派的智能陪伴犬开发</v>
          </cell>
          <cell r="F2482" t="str">
            <v>卢安</v>
          </cell>
          <cell r="G2482" t="str">
            <v>2016009</v>
          </cell>
          <cell r="H2482">
            <v>0</v>
          </cell>
          <cell r="I2482">
            <v>3000</v>
          </cell>
          <cell r="J2482">
            <v>872.03</v>
          </cell>
          <cell r="K2482">
            <v>2127.97</v>
          </cell>
          <cell r="L2482">
            <v>0</v>
          </cell>
          <cell r="M2482">
            <v>0</v>
          </cell>
          <cell r="N2482">
            <v>0</v>
          </cell>
          <cell r="O2482">
            <v>2127.97</v>
          </cell>
        </row>
        <row r="2483">
          <cell r="C2483">
            <v>221114345</v>
          </cell>
          <cell r="D2483" t="str">
            <v>10800221114345</v>
          </cell>
          <cell r="E2483" t="str">
            <v>（杨班）基于机械力法高效制备非可逆共价键连接的COFs及其应用研究</v>
          </cell>
          <cell r="F2483" t="str">
            <v>詹益周</v>
          </cell>
          <cell r="G2483" t="str">
            <v>2023023</v>
          </cell>
          <cell r="H2483">
            <v>0</v>
          </cell>
          <cell r="I2483">
            <v>3000</v>
          </cell>
          <cell r="J2483">
            <v>0</v>
          </cell>
          <cell r="K2483">
            <v>3000</v>
          </cell>
          <cell r="L2483">
            <v>0</v>
          </cell>
          <cell r="M2483">
            <v>0</v>
          </cell>
          <cell r="N2483">
            <v>0</v>
          </cell>
          <cell r="O2483">
            <v>3000</v>
          </cell>
        </row>
        <row r="2484">
          <cell r="C2484">
            <v>221114346</v>
          </cell>
          <cell r="D2484" t="str">
            <v>10800221114346</v>
          </cell>
          <cell r="E2484" t="str">
            <v>（杨班）东莞人口系统建模与仿真研究</v>
          </cell>
          <cell r="F2484" t="str">
            <v>刘群锋</v>
          </cell>
          <cell r="G2484" t="str">
            <v>2004003</v>
          </cell>
          <cell r="H2484">
            <v>0</v>
          </cell>
          <cell r="I2484">
            <v>3000</v>
          </cell>
          <cell r="J2484">
            <v>0</v>
          </cell>
          <cell r="K2484">
            <v>3000</v>
          </cell>
          <cell r="L2484">
            <v>0</v>
          </cell>
          <cell r="M2484">
            <v>0</v>
          </cell>
          <cell r="N2484">
            <v>0</v>
          </cell>
          <cell r="O2484">
            <v>3000</v>
          </cell>
        </row>
        <row r="2485">
          <cell r="C2485">
            <v>221114347</v>
          </cell>
          <cell r="D2485" t="str">
            <v>10800221114347</v>
          </cell>
          <cell r="E2485" t="str">
            <v>（杨班）Sb2Se3太阳能电池性能优化研究</v>
          </cell>
          <cell r="F2485" t="str">
            <v>赵晓芳</v>
          </cell>
          <cell r="G2485" t="str">
            <v>2011005</v>
          </cell>
          <cell r="H2485">
            <v>0</v>
          </cell>
          <cell r="I2485">
            <v>3000</v>
          </cell>
          <cell r="J2485">
            <v>0</v>
          </cell>
          <cell r="K2485">
            <v>3000</v>
          </cell>
          <cell r="L2485">
            <v>0</v>
          </cell>
          <cell r="M2485">
            <v>0</v>
          </cell>
          <cell r="N2485">
            <v>0</v>
          </cell>
          <cell r="O2485">
            <v>3000</v>
          </cell>
        </row>
        <row r="2486">
          <cell r="C2486">
            <v>221114348</v>
          </cell>
          <cell r="D2486" t="str">
            <v>10800221114348</v>
          </cell>
          <cell r="E2486" t="str">
            <v>（杨班）激光选区熔化Al-Si合金成分与组织性能调控</v>
          </cell>
          <cell r="F2486" t="str">
            <v>李润霞</v>
          </cell>
          <cell r="G2486" t="str">
            <v>2018805</v>
          </cell>
          <cell r="H2486">
            <v>0</v>
          </cell>
          <cell r="I2486">
            <v>3000</v>
          </cell>
          <cell r="J2486">
            <v>0</v>
          </cell>
          <cell r="K2486">
            <v>3000</v>
          </cell>
          <cell r="L2486">
            <v>0</v>
          </cell>
          <cell r="M2486">
            <v>0</v>
          </cell>
          <cell r="N2486">
            <v>0</v>
          </cell>
          <cell r="O2486">
            <v>3000</v>
          </cell>
        </row>
        <row r="2487">
          <cell r="C2487">
            <v>221114349</v>
          </cell>
          <cell r="D2487" t="str">
            <v>10800221114349</v>
          </cell>
          <cell r="E2487" t="str">
            <v>（杨班）车联网中基于区块链和联邦学习的动态资源分配算法研究</v>
          </cell>
          <cell r="F2487" t="str">
            <v>杨伟伟</v>
          </cell>
          <cell r="G2487" t="str">
            <v>2021048</v>
          </cell>
          <cell r="H2487">
            <v>0</v>
          </cell>
          <cell r="I2487">
            <v>3000</v>
          </cell>
          <cell r="J2487">
            <v>0</v>
          </cell>
          <cell r="K2487">
            <v>3000</v>
          </cell>
          <cell r="L2487">
            <v>0</v>
          </cell>
          <cell r="M2487">
            <v>0</v>
          </cell>
          <cell r="N2487">
            <v>0</v>
          </cell>
          <cell r="O2487">
            <v>3000</v>
          </cell>
        </row>
        <row r="2488">
          <cell r="C2488">
            <v>221114350</v>
          </cell>
          <cell r="D2488" t="str">
            <v>10800221114350</v>
          </cell>
          <cell r="E2488" t="str">
            <v>（杨班）基于多模态数据融合的轻量化人体运动识别与实时反馈辅助训练系统</v>
          </cell>
          <cell r="F2488" t="str">
            <v>任斌</v>
          </cell>
          <cell r="G2488" t="str">
            <v>2003008</v>
          </cell>
          <cell r="H2488">
            <v>0</v>
          </cell>
          <cell r="I2488">
            <v>3000</v>
          </cell>
          <cell r="J2488">
            <v>0</v>
          </cell>
          <cell r="K2488">
            <v>3000</v>
          </cell>
          <cell r="L2488">
            <v>0</v>
          </cell>
          <cell r="M2488">
            <v>0</v>
          </cell>
          <cell r="N2488">
            <v>0</v>
          </cell>
          <cell r="O2488">
            <v>3000</v>
          </cell>
        </row>
        <row r="2489">
          <cell r="C2489">
            <v>221114351</v>
          </cell>
          <cell r="D2489" t="str">
            <v>10800221114351</v>
          </cell>
          <cell r="E2489" t="str">
            <v>（杨班）基于视觉的篮球运动员实时运动分析AI系统</v>
          </cell>
          <cell r="F2489" t="str">
            <v>丁烨</v>
          </cell>
          <cell r="G2489" t="str">
            <v>2018821</v>
          </cell>
          <cell r="H2489">
            <v>0</v>
          </cell>
          <cell r="I2489">
            <v>3000</v>
          </cell>
          <cell r="J2489">
            <v>0</v>
          </cell>
          <cell r="K2489">
            <v>3000</v>
          </cell>
          <cell r="L2489">
            <v>0</v>
          </cell>
          <cell r="M2489">
            <v>0</v>
          </cell>
          <cell r="N2489">
            <v>0</v>
          </cell>
          <cell r="O2489">
            <v>3000</v>
          </cell>
        </row>
        <row r="2490">
          <cell r="C2490">
            <v>221114352</v>
          </cell>
          <cell r="D2490" t="str">
            <v>10800221114352</v>
          </cell>
          <cell r="E2490" t="str">
            <v>（杨班）基于量子阱霍尔效应传感器的高分辨率实时磁像摄像机的研究</v>
          </cell>
          <cell r="F2490" t="str">
            <v>张光旻</v>
          </cell>
          <cell r="G2490" t="str">
            <v>2013014</v>
          </cell>
          <cell r="H2490">
            <v>0</v>
          </cell>
          <cell r="I2490">
            <v>3000</v>
          </cell>
          <cell r="J2490">
            <v>1255.75</v>
          </cell>
          <cell r="K2490">
            <v>1744.25</v>
          </cell>
          <cell r="L2490">
            <v>0</v>
          </cell>
          <cell r="M2490">
            <v>0</v>
          </cell>
          <cell r="N2490">
            <v>0</v>
          </cell>
          <cell r="O2490">
            <v>1744.25</v>
          </cell>
        </row>
        <row r="2491">
          <cell r="C2491">
            <v>221114353</v>
          </cell>
          <cell r="D2491" t="str">
            <v>10800221114353</v>
          </cell>
          <cell r="E2491" t="str">
            <v>（杨班）面向数据拆分重构的系统组件层</v>
          </cell>
          <cell r="F2491" t="str">
            <v>林梓钘</v>
          </cell>
          <cell r="G2491" t="str">
            <v>2019088</v>
          </cell>
          <cell r="H2491">
            <v>0</v>
          </cell>
          <cell r="I2491">
            <v>3000</v>
          </cell>
          <cell r="J2491">
            <v>0</v>
          </cell>
          <cell r="K2491">
            <v>3000</v>
          </cell>
          <cell r="L2491">
            <v>0</v>
          </cell>
          <cell r="M2491">
            <v>0</v>
          </cell>
          <cell r="N2491">
            <v>0</v>
          </cell>
          <cell r="O2491">
            <v>3000</v>
          </cell>
        </row>
        <row r="2492">
          <cell r="C2492">
            <v>221114354</v>
          </cell>
          <cell r="D2492" t="str">
            <v>10800221114354</v>
          </cell>
          <cell r="E2492" t="str">
            <v>（杨班）基于去噪扩散概率模型的图片修复</v>
          </cell>
          <cell r="F2492" t="str">
            <v>王艺</v>
          </cell>
          <cell r="G2492" t="str">
            <v>2016818</v>
          </cell>
          <cell r="H2492">
            <v>0</v>
          </cell>
          <cell r="I2492">
            <v>3000</v>
          </cell>
          <cell r="J2492">
            <v>0</v>
          </cell>
          <cell r="K2492">
            <v>3000</v>
          </cell>
          <cell r="L2492">
            <v>0</v>
          </cell>
          <cell r="M2492">
            <v>0</v>
          </cell>
          <cell r="N2492">
            <v>0</v>
          </cell>
          <cell r="O2492">
            <v>3000</v>
          </cell>
        </row>
        <row r="2493">
          <cell r="C2493">
            <v>221114355</v>
          </cell>
          <cell r="D2493" t="str">
            <v>10800221114355</v>
          </cell>
          <cell r="E2493" t="str">
            <v>（杨班）腹腔加压气雾剂化疗喷嘴液膜破碎及液滴运动机理研究</v>
          </cell>
          <cell r="F2493" t="str">
            <v>肖烈晖</v>
          </cell>
          <cell r="G2493" t="str">
            <v>2020124</v>
          </cell>
          <cell r="H2493">
            <v>0</v>
          </cell>
          <cell r="I2493">
            <v>3000</v>
          </cell>
          <cell r="J2493">
            <v>0</v>
          </cell>
          <cell r="K2493">
            <v>3000</v>
          </cell>
          <cell r="L2493">
            <v>0</v>
          </cell>
          <cell r="M2493">
            <v>0</v>
          </cell>
          <cell r="N2493">
            <v>0</v>
          </cell>
          <cell r="O2493">
            <v>3000</v>
          </cell>
        </row>
        <row r="2494">
          <cell r="C2494">
            <v>221114356</v>
          </cell>
          <cell r="D2494" t="str">
            <v>10800221114356</v>
          </cell>
          <cell r="E2494" t="str">
            <v>（杨班）“超级通勤 +” 软件的设计与实现</v>
          </cell>
          <cell r="F2494" t="str">
            <v>李青青</v>
          </cell>
          <cell r="G2494" t="str">
            <v>2018097</v>
          </cell>
          <cell r="H2494">
            <v>0</v>
          </cell>
          <cell r="I2494">
            <v>3000</v>
          </cell>
          <cell r="J2494">
            <v>0</v>
          </cell>
          <cell r="K2494">
            <v>3000</v>
          </cell>
          <cell r="L2494">
            <v>0</v>
          </cell>
          <cell r="M2494">
            <v>0</v>
          </cell>
          <cell r="N2494">
            <v>0</v>
          </cell>
          <cell r="O2494">
            <v>3000</v>
          </cell>
        </row>
        <row r="2495">
          <cell r="C2495">
            <v>221114357</v>
          </cell>
          <cell r="D2495" t="str">
            <v>10800221114357</v>
          </cell>
          <cell r="E2495" t="str">
            <v>（杨班）非对称配位的碳基Co单原子催化剂催化5-羟甲基糠醛无碱氧化合成FDCA的作用机制</v>
          </cell>
          <cell r="F2495" t="str">
            <v>许书瑞</v>
          </cell>
          <cell r="G2495" t="str">
            <v>2017172</v>
          </cell>
          <cell r="H2495">
            <v>0</v>
          </cell>
          <cell r="I2495">
            <v>3000</v>
          </cell>
          <cell r="J2495">
            <v>0</v>
          </cell>
          <cell r="K2495">
            <v>3000</v>
          </cell>
          <cell r="L2495">
            <v>0</v>
          </cell>
          <cell r="M2495">
            <v>0</v>
          </cell>
          <cell r="N2495">
            <v>0</v>
          </cell>
          <cell r="O2495">
            <v>3000</v>
          </cell>
        </row>
        <row r="2496">
          <cell r="C2496">
            <v>221114358</v>
          </cell>
          <cell r="D2496" t="str">
            <v>10800221114358</v>
          </cell>
          <cell r="E2496" t="str">
            <v>（杨班）新型无镉Sb2(S,Se)3太阳电池的设计与性能研究</v>
          </cell>
          <cell r="F2496" t="str">
            <v>林俊辉</v>
          </cell>
          <cell r="G2496" t="str">
            <v>2023175</v>
          </cell>
          <cell r="H2496">
            <v>0</v>
          </cell>
          <cell r="I2496">
            <v>3000</v>
          </cell>
          <cell r="J2496">
            <v>0</v>
          </cell>
          <cell r="K2496">
            <v>3000</v>
          </cell>
          <cell r="L2496">
            <v>0</v>
          </cell>
          <cell r="M2496">
            <v>0</v>
          </cell>
          <cell r="N2496">
            <v>0</v>
          </cell>
          <cell r="O2496">
            <v>3000</v>
          </cell>
        </row>
        <row r="2497">
          <cell r="C2497">
            <v>221114359</v>
          </cell>
          <cell r="D2497" t="str">
            <v>10800221114359</v>
          </cell>
          <cell r="E2497" t="str">
            <v>（杨班）钛酸锂电致变色薄膜的制备及智能窗光热调控应用研究</v>
          </cell>
          <cell r="F2497" t="str">
            <v>赵莉丽</v>
          </cell>
          <cell r="G2497" t="str">
            <v>2017175</v>
          </cell>
          <cell r="H2497">
            <v>0</v>
          </cell>
          <cell r="I2497">
            <v>3000</v>
          </cell>
          <cell r="J2497">
            <v>0</v>
          </cell>
          <cell r="K2497">
            <v>3000</v>
          </cell>
          <cell r="L2497">
            <v>0</v>
          </cell>
          <cell r="M2497">
            <v>0</v>
          </cell>
          <cell r="N2497">
            <v>0</v>
          </cell>
          <cell r="O2497">
            <v>3000</v>
          </cell>
        </row>
        <row r="2498">
          <cell r="C2498">
            <v>221114360</v>
          </cell>
          <cell r="D2498" t="str">
            <v>10800221114360</v>
          </cell>
          <cell r="E2498" t="str">
            <v>医工交叉融合创新人才培养专项建设</v>
          </cell>
          <cell r="F2498" t="str">
            <v>刘丹</v>
          </cell>
          <cell r="G2498" t="str">
            <v>2018808</v>
          </cell>
          <cell r="H2498">
            <v>0</v>
          </cell>
          <cell r="I2498">
            <v>15000</v>
          </cell>
          <cell r="J2498">
            <v>0</v>
          </cell>
          <cell r="K2498">
            <v>15000</v>
          </cell>
          <cell r="L2498">
            <v>0</v>
          </cell>
          <cell r="M2498">
            <v>0</v>
          </cell>
          <cell r="N2498">
            <v>0</v>
          </cell>
          <cell r="O2498">
            <v>15000</v>
          </cell>
        </row>
        <row r="2499">
          <cell r="C2499">
            <v>221114361</v>
          </cell>
          <cell r="D2499" t="str">
            <v>10800221114361</v>
          </cell>
          <cell r="E2499" t="str">
            <v>电类创新应用型人才培养专项计划</v>
          </cell>
          <cell r="F2499" t="str">
            <v>胡君</v>
          </cell>
          <cell r="G2499" t="str">
            <v>2014013</v>
          </cell>
          <cell r="H2499">
            <v>0</v>
          </cell>
          <cell r="I2499">
            <v>14000</v>
          </cell>
          <cell r="J2499">
            <v>0</v>
          </cell>
          <cell r="K2499">
            <v>14000</v>
          </cell>
          <cell r="L2499">
            <v>0</v>
          </cell>
          <cell r="M2499">
            <v>0</v>
          </cell>
          <cell r="N2499">
            <v>0</v>
          </cell>
          <cell r="O2499">
            <v>14000</v>
          </cell>
        </row>
        <row r="2500">
          <cell r="C2500">
            <v>221114362</v>
          </cell>
          <cell r="D2500" t="str">
            <v>10800221114362</v>
          </cell>
          <cell r="E2500" t="str">
            <v>东莞理工学院南阳山根据地（船埔）红色文化实践基地</v>
          </cell>
          <cell r="F2500" t="str">
            <v>黄楚刁</v>
          </cell>
          <cell r="G2500" t="str">
            <v>2011013</v>
          </cell>
          <cell r="H2500">
            <v>0</v>
          </cell>
          <cell r="I2500">
            <v>15000</v>
          </cell>
          <cell r="J2500">
            <v>12153</v>
          </cell>
          <cell r="K2500">
            <v>2847</v>
          </cell>
          <cell r="L2500">
            <v>0</v>
          </cell>
          <cell r="M2500">
            <v>0</v>
          </cell>
          <cell r="N2500">
            <v>0</v>
          </cell>
          <cell r="O2500">
            <v>2847</v>
          </cell>
        </row>
        <row r="2501">
          <cell r="C2501">
            <v>221114363</v>
          </cell>
          <cell r="D2501" t="str">
            <v>10800221114363</v>
          </cell>
          <cell r="E2501" t="str">
            <v>材料科学与工程实验教学示范中心</v>
          </cell>
          <cell r="F2501" t="str">
            <v>李润霞</v>
          </cell>
          <cell r="G2501" t="str">
            <v>2018805</v>
          </cell>
          <cell r="H2501">
            <v>0</v>
          </cell>
          <cell r="I2501">
            <v>30000</v>
          </cell>
          <cell r="J2501">
            <v>0</v>
          </cell>
          <cell r="K2501">
            <v>30000</v>
          </cell>
          <cell r="L2501">
            <v>0</v>
          </cell>
          <cell r="M2501">
            <v>0</v>
          </cell>
          <cell r="N2501">
            <v>0</v>
          </cell>
          <cell r="O2501">
            <v>30000</v>
          </cell>
        </row>
        <row r="2502">
          <cell r="C2502">
            <v>221114364</v>
          </cell>
          <cell r="D2502" t="str">
            <v>10800221114364</v>
          </cell>
          <cell r="E2502" t="str">
            <v>光电信息实验教学示范中心</v>
          </cell>
          <cell r="F2502" t="str">
            <v>刘晔</v>
          </cell>
          <cell r="G2502" t="str">
            <v>2018807</v>
          </cell>
          <cell r="H2502">
            <v>0</v>
          </cell>
          <cell r="I2502">
            <v>15000</v>
          </cell>
          <cell r="J2502">
            <v>8597</v>
          </cell>
          <cell r="K2502">
            <v>6403</v>
          </cell>
          <cell r="L2502">
            <v>0</v>
          </cell>
          <cell r="M2502">
            <v>0</v>
          </cell>
          <cell r="N2502">
            <v>0</v>
          </cell>
          <cell r="O2502">
            <v>6403</v>
          </cell>
        </row>
        <row r="2503">
          <cell r="C2503">
            <v>221114365</v>
          </cell>
          <cell r="D2503" t="str">
            <v>10800221114365</v>
          </cell>
          <cell r="E2503" t="str">
            <v>机器视觉与智能人机交互联合实验室</v>
          </cell>
          <cell r="F2503" t="str">
            <v>任子良</v>
          </cell>
          <cell r="G2503" t="str">
            <v>2021121</v>
          </cell>
          <cell r="H2503">
            <v>0</v>
          </cell>
          <cell r="I2503">
            <v>18000</v>
          </cell>
          <cell r="J2503">
            <v>17953.74</v>
          </cell>
          <cell r="K2503">
            <v>46.26</v>
          </cell>
          <cell r="L2503">
            <v>0</v>
          </cell>
          <cell r="M2503">
            <v>0</v>
          </cell>
          <cell r="N2503">
            <v>0</v>
          </cell>
          <cell r="O2503">
            <v>46.26</v>
          </cell>
        </row>
        <row r="2504">
          <cell r="C2504">
            <v>221114366</v>
          </cell>
          <cell r="D2504" t="str">
            <v>10800221114366</v>
          </cell>
          <cell r="E2504" t="str">
            <v>数字媒体创新设计实验室</v>
          </cell>
          <cell r="F2504" t="str">
            <v>郑路</v>
          </cell>
          <cell r="G2504" t="str">
            <v>2019001</v>
          </cell>
          <cell r="H2504">
            <v>0</v>
          </cell>
          <cell r="I2504">
            <v>10000</v>
          </cell>
          <cell r="J2504">
            <v>0</v>
          </cell>
          <cell r="K2504">
            <v>10000</v>
          </cell>
          <cell r="L2504">
            <v>0</v>
          </cell>
          <cell r="M2504">
            <v>0</v>
          </cell>
          <cell r="N2504">
            <v>0</v>
          </cell>
          <cell r="O2504">
            <v>10000</v>
          </cell>
        </row>
        <row r="2505">
          <cell r="C2505">
            <v>221114367</v>
          </cell>
          <cell r="D2505" t="str">
            <v>10800221114367</v>
          </cell>
          <cell r="E2505" t="str">
            <v>粤港机器人学院科产教融合实践教学基地</v>
          </cell>
          <cell r="F2505" t="str">
            <v>丁文霞</v>
          </cell>
          <cell r="G2505" t="str">
            <v>2018017</v>
          </cell>
          <cell r="H2505">
            <v>0</v>
          </cell>
          <cell r="I2505">
            <v>14000</v>
          </cell>
          <cell r="J2505">
            <v>0</v>
          </cell>
          <cell r="K2505">
            <v>14000</v>
          </cell>
          <cell r="L2505">
            <v>0</v>
          </cell>
          <cell r="M2505">
            <v>0</v>
          </cell>
          <cell r="N2505">
            <v>0</v>
          </cell>
          <cell r="O2505">
            <v>14000</v>
          </cell>
        </row>
        <row r="2506">
          <cell r="C2506">
            <v>221114368</v>
          </cell>
          <cell r="D2506" t="str">
            <v>10800221114368</v>
          </cell>
          <cell r="E2506" t="str">
            <v>东莞理工-歌尔智能科产教融合实践教学基地</v>
          </cell>
          <cell r="F2506" t="str">
            <v>赖颖昕</v>
          </cell>
          <cell r="G2506" t="str">
            <v>2008018</v>
          </cell>
          <cell r="H2506">
            <v>0</v>
          </cell>
          <cell r="I2506">
            <v>12000</v>
          </cell>
          <cell r="J2506">
            <v>0</v>
          </cell>
          <cell r="K2506">
            <v>12000</v>
          </cell>
          <cell r="L2506">
            <v>0</v>
          </cell>
          <cell r="M2506">
            <v>0</v>
          </cell>
          <cell r="N2506">
            <v>0</v>
          </cell>
          <cell r="O2506">
            <v>12000</v>
          </cell>
        </row>
        <row r="2507">
          <cell r="C2507">
            <v>221114369</v>
          </cell>
          <cell r="D2507" t="str">
            <v>10800221114369</v>
          </cell>
          <cell r="E2507" t="str">
            <v>“制氢-储氢-用氢”一体化科产教融合实践教学基地</v>
          </cell>
          <cell r="F2507" t="str">
            <v>宋金刚</v>
          </cell>
          <cell r="G2507" t="str">
            <v>2018065</v>
          </cell>
          <cell r="H2507">
            <v>0</v>
          </cell>
          <cell r="I2507">
            <v>17500</v>
          </cell>
          <cell r="J2507">
            <v>6390</v>
          </cell>
          <cell r="K2507">
            <v>11110</v>
          </cell>
          <cell r="L2507">
            <v>0</v>
          </cell>
          <cell r="M2507">
            <v>0</v>
          </cell>
          <cell r="N2507">
            <v>0</v>
          </cell>
          <cell r="O2507">
            <v>11110</v>
          </cell>
        </row>
        <row r="2508">
          <cell r="C2508">
            <v>221114370</v>
          </cell>
          <cell r="D2508" t="str">
            <v>10800221114370</v>
          </cell>
          <cell r="E2508" t="str">
            <v>面向东莞材料加工业科产教融合实践教学基地</v>
          </cell>
          <cell r="F2508" t="str">
            <v>田君</v>
          </cell>
          <cell r="G2508" t="str">
            <v>2001006</v>
          </cell>
          <cell r="H2508">
            <v>0</v>
          </cell>
          <cell r="I2508">
            <v>15000</v>
          </cell>
          <cell r="J2508">
            <v>6495</v>
          </cell>
          <cell r="K2508">
            <v>8505</v>
          </cell>
          <cell r="L2508">
            <v>0</v>
          </cell>
          <cell r="M2508">
            <v>0</v>
          </cell>
          <cell r="N2508">
            <v>0</v>
          </cell>
          <cell r="O2508">
            <v>8505</v>
          </cell>
        </row>
        <row r="2509">
          <cell r="C2509">
            <v>221114371</v>
          </cell>
          <cell r="D2509" t="str">
            <v>10800221114371</v>
          </cell>
          <cell r="E2509" t="str">
            <v>无机化学实验</v>
          </cell>
          <cell r="F2509" t="str">
            <v>高峰</v>
          </cell>
          <cell r="G2509" t="str">
            <v>2018032</v>
          </cell>
          <cell r="H2509">
            <v>0</v>
          </cell>
          <cell r="I2509">
            <v>80000</v>
          </cell>
          <cell r="J2509">
            <v>0</v>
          </cell>
          <cell r="K2509">
            <v>80000</v>
          </cell>
          <cell r="L2509">
            <v>0</v>
          </cell>
          <cell r="M2509">
            <v>65000</v>
          </cell>
          <cell r="N2509">
            <v>0</v>
          </cell>
          <cell r="O2509">
            <v>15000</v>
          </cell>
        </row>
        <row r="2510">
          <cell r="C2510">
            <v>221114372</v>
          </cell>
          <cell r="D2510" t="str">
            <v>10800221114372</v>
          </cell>
          <cell r="E2510" t="str">
            <v>人工智能2.0：生成式AI时代的基础与进阶</v>
          </cell>
          <cell r="F2510" t="str">
            <v>陈雪芳</v>
          </cell>
          <cell r="G2510" t="str">
            <v>2003109</v>
          </cell>
          <cell r="H2510">
            <v>0</v>
          </cell>
          <cell r="I2510">
            <v>5500</v>
          </cell>
          <cell r="J2510">
            <v>0</v>
          </cell>
          <cell r="K2510">
            <v>5500</v>
          </cell>
          <cell r="L2510">
            <v>0</v>
          </cell>
          <cell r="M2510">
            <v>0</v>
          </cell>
          <cell r="N2510">
            <v>0</v>
          </cell>
          <cell r="O2510">
            <v>5500</v>
          </cell>
        </row>
        <row r="2511">
          <cell r="C2511">
            <v>221114373</v>
          </cell>
          <cell r="D2511" t="str">
            <v>10800221114373</v>
          </cell>
          <cell r="E2511" t="str">
            <v>电子商务运营</v>
          </cell>
          <cell r="F2511" t="str">
            <v>张林云</v>
          </cell>
          <cell r="G2511" t="str">
            <v>2008021</v>
          </cell>
          <cell r="H2511">
            <v>0</v>
          </cell>
          <cell r="I2511">
            <v>5000</v>
          </cell>
          <cell r="J2511">
            <v>0</v>
          </cell>
          <cell r="K2511">
            <v>5000</v>
          </cell>
          <cell r="L2511">
            <v>0</v>
          </cell>
          <cell r="M2511">
            <v>0</v>
          </cell>
          <cell r="N2511">
            <v>0</v>
          </cell>
          <cell r="O2511">
            <v>5000</v>
          </cell>
        </row>
        <row r="2512">
          <cell r="C2512">
            <v>221114374</v>
          </cell>
          <cell r="D2512" t="str">
            <v>10800221114374</v>
          </cell>
          <cell r="E2512" t="str">
            <v>未来设计：智能赋能产品设计的程序与方法</v>
          </cell>
          <cell r="F2512" t="str">
            <v>王沄</v>
          </cell>
          <cell r="G2512" t="str">
            <v>2023204</v>
          </cell>
          <cell r="H2512">
            <v>0</v>
          </cell>
          <cell r="I2512">
            <v>10000</v>
          </cell>
          <cell r="J2512">
            <v>828.48</v>
          </cell>
          <cell r="K2512">
            <v>9171.52</v>
          </cell>
          <cell r="L2512">
            <v>0</v>
          </cell>
          <cell r="M2512">
            <v>0</v>
          </cell>
          <cell r="N2512">
            <v>0</v>
          </cell>
          <cell r="O2512">
            <v>9171.52</v>
          </cell>
        </row>
        <row r="2513">
          <cell r="C2513">
            <v>221114375</v>
          </cell>
          <cell r="D2513" t="str">
            <v>10800221114375</v>
          </cell>
          <cell r="E2513" t="str">
            <v>C语言程序设计教材</v>
          </cell>
          <cell r="F2513" t="str">
            <v>罗达</v>
          </cell>
          <cell r="G2513" t="str">
            <v>2017801</v>
          </cell>
          <cell r="H2513">
            <v>0</v>
          </cell>
          <cell r="I2513">
            <v>20000</v>
          </cell>
          <cell r="J2513">
            <v>614.5</v>
          </cell>
          <cell r="K2513">
            <v>19385.5</v>
          </cell>
          <cell r="L2513">
            <v>0</v>
          </cell>
          <cell r="M2513">
            <v>0</v>
          </cell>
          <cell r="N2513">
            <v>0</v>
          </cell>
          <cell r="O2513">
            <v>19385.5</v>
          </cell>
        </row>
        <row r="2514">
          <cell r="C2514">
            <v>221114376</v>
          </cell>
          <cell r="D2514" t="str">
            <v>10800221114376</v>
          </cell>
          <cell r="E2514" t="str">
            <v>涂料工艺学课程教研室</v>
          </cell>
          <cell r="F2514" t="str">
            <v>赵莉丽</v>
          </cell>
          <cell r="G2514" t="str">
            <v>2017175</v>
          </cell>
          <cell r="H2514">
            <v>0</v>
          </cell>
          <cell r="I2514">
            <v>14000</v>
          </cell>
          <cell r="J2514">
            <v>0</v>
          </cell>
          <cell r="K2514">
            <v>14000</v>
          </cell>
          <cell r="L2514">
            <v>0</v>
          </cell>
          <cell r="M2514">
            <v>0</v>
          </cell>
          <cell r="N2514">
            <v>0</v>
          </cell>
          <cell r="O2514">
            <v>14000</v>
          </cell>
        </row>
        <row r="2515">
          <cell r="C2515">
            <v>221114377</v>
          </cell>
          <cell r="D2515" t="str">
            <v>10800221114377</v>
          </cell>
          <cell r="E2515" t="str">
            <v>机械原理及设计教研室</v>
          </cell>
          <cell r="F2515" t="str">
            <v>曾达幸</v>
          </cell>
          <cell r="G2515" t="str">
            <v>2019818</v>
          </cell>
          <cell r="H2515">
            <v>0</v>
          </cell>
          <cell r="I2515">
            <v>18000</v>
          </cell>
          <cell r="J2515">
            <v>0</v>
          </cell>
          <cell r="K2515">
            <v>18000</v>
          </cell>
          <cell r="L2515">
            <v>0</v>
          </cell>
          <cell r="M2515">
            <v>0</v>
          </cell>
          <cell r="N2515">
            <v>0</v>
          </cell>
          <cell r="O2515">
            <v>18000</v>
          </cell>
        </row>
        <row r="2516">
          <cell r="C2516">
            <v>221114378</v>
          </cell>
          <cell r="D2516" t="str">
            <v>10800221114378</v>
          </cell>
          <cell r="E2516" t="str">
            <v>人工智能与计算思维课程群虚拟教研室</v>
          </cell>
          <cell r="F2516" t="str">
            <v>殷建平</v>
          </cell>
          <cell r="G2516" t="str">
            <v>2017829</v>
          </cell>
          <cell r="H2516">
            <v>0</v>
          </cell>
          <cell r="I2516">
            <v>15000</v>
          </cell>
          <cell r="J2516">
            <v>0</v>
          </cell>
          <cell r="K2516">
            <v>15000</v>
          </cell>
          <cell r="L2516">
            <v>0</v>
          </cell>
          <cell r="M2516">
            <v>0</v>
          </cell>
          <cell r="N2516">
            <v>0</v>
          </cell>
          <cell r="O2516">
            <v>15000</v>
          </cell>
        </row>
        <row r="2517">
          <cell r="C2517">
            <v>221114379</v>
          </cell>
          <cell r="D2517" t="str">
            <v>10800221114379</v>
          </cell>
          <cell r="E2517" t="str">
            <v>外语类专业核心基础课程教研室</v>
          </cell>
          <cell r="F2517" t="str">
            <v>杨燕锋</v>
          </cell>
          <cell r="G2517" t="str">
            <v>2019007</v>
          </cell>
          <cell r="H2517">
            <v>0</v>
          </cell>
          <cell r="I2517">
            <v>10000</v>
          </cell>
          <cell r="J2517">
            <v>5136</v>
          </cell>
          <cell r="K2517">
            <v>4864</v>
          </cell>
          <cell r="L2517">
            <v>0</v>
          </cell>
          <cell r="M2517">
            <v>0</v>
          </cell>
          <cell r="N2517">
            <v>0</v>
          </cell>
          <cell r="O2517">
            <v>4864</v>
          </cell>
        </row>
        <row r="2518">
          <cell r="C2518">
            <v>221114380</v>
          </cell>
          <cell r="D2518" t="str">
            <v>10800221114380</v>
          </cell>
          <cell r="E2518" t="str">
            <v>材料现代研究方法课程教研室</v>
          </cell>
          <cell r="F2518" t="str">
            <v>党海峰</v>
          </cell>
          <cell r="G2518" t="str">
            <v>2014009</v>
          </cell>
          <cell r="H2518">
            <v>0</v>
          </cell>
          <cell r="I2518">
            <v>17000</v>
          </cell>
          <cell r="J2518">
            <v>481.8</v>
          </cell>
          <cell r="K2518">
            <v>16518.2</v>
          </cell>
          <cell r="L2518">
            <v>0</v>
          </cell>
          <cell r="M2518">
            <v>0</v>
          </cell>
          <cell r="N2518">
            <v>0</v>
          </cell>
          <cell r="O2518">
            <v>16518.2</v>
          </cell>
        </row>
        <row r="2519">
          <cell r="C2519">
            <v>221114381</v>
          </cell>
          <cell r="D2519" t="str">
            <v>10800221114381</v>
          </cell>
          <cell r="E2519" t="str">
            <v>东莞理工学院非遗学院</v>
          </cell>
          <cell r="F2519" t="str">
            <v>郑坚</v>
          </cell>
          <cell r="G2519" t="str">
            <v>2024103</v>
          </cell>
          <cell r="H2519">
            <v>0</v>
          </cell>
          <cell r="I2519">
            <v>30000</v>
          </cell>
          <cell r="J2519">
            <v>0</v>
          </cell>
          <cell r="K2519">
            <v>30000</v>
          </cell>
          <cell r="L2519">
            <v>0</v>
          </cell>
          <cell r="M2519">
            <v>0</v>
          </cell>
          <cell r="N2519">
            <v>0</v>
          </cell>
          <cell r="O2519">
            <v>30000</v>
          </cell>
        </row>
        <row r="2520">
          <cell r="C2520">
            <v>221116001</v>
          </cell>
          <cell r="D2520" t="str">
            <v>10800221116001</v>
          </cell>
          <cell r="E2520" t="str">
            <v>新工科新文科协同发展项目</v>
          </cell>
          <cell r="F2520" t="str">
            <v>王红成</v>
          </cell>
          <cell r="G2520" t="str">
            <v>2007023</v>
          </cell>
          <cell r="H2520">
            <v>0</v>
          </cell>
          <cell r="I2520">
            <v>0</v>
          </cell>
          <cell r="J2520">
            <v>0</v>
          </cell>
          <cell r="K2520">
            <v>0</v>
          </cell>
          <cell r="L2520">
            <v>0</v>
          </cell>
          <cell r="M2520">
            <v>0</v>
          </cell>
          <cell r="N2520">
            <v>0</v>
          </cell>
          <cell r="O2520">
            <v>0</v>
          </cell>
        </row>
        <row r="2521">
          <cell r="C2521">
            <v>221120</v>
          </cell>
          <cell r="D2521" t="str">
            <v>10800221120</v>
          </cell>
          <cell r="E2521" t="str">
            <v>劳动教育专项经费</v>
          </cell>
          <cell r="F2521" t="str">
            <v>王红成</v>
          </cell>
          <cell r="G2521" t="str">
            <v>2007023</v>
          </cell>
          <cell r="H2521">
            <v>0</v>
          </cell>
          <cell r="I2521">
            <v>0</v>
          </cell>
          <cell r="J2521">
            <v>0</v>
          </cell>
          <cell r="K2521">
            <v>0</v>
          </cell>
          <cell r="L2521">
            <v>0</v>
          </cell>
          <cell r="M2521">
            <v>0</v>
          </cell>
          <cell r="N2521">
            <v>0</v>
          </cell>
          <cell r="O2521">
            <v>0</v>
          </cell>
        </row>
        <row r="2522">
          <cell r="C2522">
            <v>221120001</v>
          </cell>
          <cell r="D2522" t="str">
            <v>10800221120001</v>
          </cell>
          <cell r="E2522" t="str">
            <v>发挥专业优势，打造品牌活动，“五育并举”</v>
          </cell>
          <cell r="F2522" t="str">
            <v>刘蕾</v>
          </cell>
          <cell r="G2522" t="str">
            <v>2004047</v>
          </cell>
          <cell r="H2522">
            <v>0</v>
          </cell>
          <cell r="I2522">
            <v>0</v>
          </cell>
          <cell r="J2522">
            <v>0</v>
          </cell>
          <cell r="K2522">
            <v>0</v>
          </cell>
          <cell r="L2522">
            <v>0</v>
          </cell>
          <cell r="M2522">
            <v>0</v>
          </cell>
          <cell r="N2522">
            <v>0</v>
          </cell>
          <cell r="O2522">
            <v>0</v>
          </cell>
        </row>
        <row r="2523">
          <cell r="C2523">
            <v>221120002</v>
          </cell>
          <cell r="D2523" t="str">
            <v>10800221120002</v>
          </cell>
          <cell r="E2523" t="str">
            <v>劳动教育示范学院</v>
          </cell>
          <cell r="F2523" t="str">
            <v>郭建文</v>
          </cell>
          <cell r="G2523" t="str">
            <v>2011012</v>
          </cell>
          <cell r="H2523">
            <v>0</v>
          </cell>
          <cell r="I2523">
            <v>0</v>
          </cell>
          <cell r="J2523">
            <v>0</v>
          </cell>
          <cell r="K2523">
            <v>0</v>
          </cell>
          <cell r="L2523">
            <v>0</v>
          </cell>
          <cell r="M2523">
            <v>0</v>
          </cell>
          <cell r="N2523">
            <v>0</v>
          </cell>
          <cell r="O2523">
            <v>0</v>
          </cell>
        </row>
        <row r="2524">
          <cell r="C2524">
            <v>221120003</v>
          </cell>
          <cell r="D2524" t="str">
            <v>10800221120003</v>
          </cell>
          <cell r="E2524" t="str">
            <v>电子互联与封装材料创新劳动教育教学团队</v>
          </cell>
          <cell r="F2524" t="str">
            <v>陈德良</v>
          </cell>
          <cell r="G2524" t="str">
            <v>2016812</v>
          </cell>
          <cell r="H2524">
            <v>0</v>
          </cell>
          <cell r="I2524">
            <v>0</v>
          </cell>
          <cell r="J2524">
            <v>0</v>
          </cell>
          <cell r="K2524">
            <v>0</v>
          </cell>
          <cell r="L2524">
            <v>0</v>
          </cell>
          <cell r="M2524">
            <v>0</v>
          </cell>
          <cell r="N2524">
            <v>0</v>
          </cell>
          <cell r="O2524">
            <v>0</v>
          </cell>
        </row>
        <row r="2525">
          <cell r="C2525">
            <v>221120004</v>
          </cell>
          <cell r="D2525" t="str">
            <v>10800221120004</v>
          </cell>
          <cell r="E2525" t="str">
            <v>劳动教育课程实践示范教学团队</v>
          </cell>
          <cell r="F2525" t="str">
            <v>谢春晓</v>
          </cell>
          <cell r="G2525" t="str">
            <v>2006058</v>
          </cell>
          <cell r="H2525">
            <v>0</v>
          </cell>
          <cell r="I2525">
            <v>0</v>
          </cell>
          <cell r="J2525">
            <v>0</v>
          </cell>
          <cell r="K2525">
            <v>0</v>
          </cell>
          <cell r="L2525">
            <v>0</v>
          </cell>
          <cell r="M2525">
            <v>0</v>
          </cell>
          <cell r="N2525">
            <v>0</v>
          </cell>
          <cell r="O2525">
            <v>0</v>
          </cell>
        </row>
        <row r="2526">
          <cell r="C2526">
            <v>221120005</v>
          </cell>
          <cell r="D2526" t="str">
            <v>10800221120005</v>
          </cell>
          <cell r="E2526" t="str">
            <v>我莞我家：环境问题实践调查</v>
          </cell>
          <cell r="F2526" t="str">
            <v>曲江英</v>
          </cell>
          <cell r="G2526" t="str">
            <v>2017828</v>
          </cell>
          <cell r="H2526">
            <v>0</v>
          </cell>
          <cell r="I2526">
            <v>0</v>
          </cell>
          <cell r="J2526">
            <v>0</v>
          </cell>
          <cell r="K2526">
            <v>0</v>
          </cell>
          <cell r="L2526">
            <v>0</v>
          </cell>
          <cell r="M2526">
            <v>0</v>
          </cell>
          <cell r="N2526">
            <v>0</v>
          </cell>
          <cell r="O2526">
            <v>0</v>
          </cell>
        </row>
        <row r="2527">
          <cell r="C2527">
            <v>221120006</v>
          </cell>
          <cell r="D2527" t="str">
            <v>10800221120006</v>
          </cell>
          <cell r="E2527" t="str">
            <v>单片机与智能控制示范教学团队</v>
          </cell>
          <cell r="F2527" t="str">
            <v>任斌</v>
          </cell>
          <cell r="G2527" t="str">
            <v>2003008</v>
          </cell>
          <cell r="H2527">
            <v>0</v>
          </cell>
          <cell r="I2527">
            <v>0</v>
          </cell>
          <cell r="J2527">
            <v>0</v>
          </cell>
          <cell r="K2527">
            <v>0</v>
          </cell>
          <cell r="L2527">
            <v>0</v>
          </cell>
          <cell r="M2527">
            <v>0</v>
          </cell>
          <cell r="N2527">
            <v>0</v>
          </cell>
          <cell r="O2527">
            <v>0</v>
          </cell>
        </row>
        <row r="2528">
          <cell r="C2528">
            <v>221120007</v>
          </cell>
          <cell r="D2528" t="str">
            <v>10800221120007</v>
          </cell>
          <cell r="E2528" t="str">
            <v>《劳动关系和社会保障》劳动教育教学团队</v>
          </cell>
          <cell r="F2528" t="str">
            <v>谷云燕</v>
          </cell>
          <cell r="G2528" t="str">
            <v>2004037</v>
          </cell>
          <cell r="H2528">
            <v>0</v>
          </cell>
          <cell r="I2528">
            <v>0</v>
          </cell>
          <cell r="J2528">
            <v>0</v>
          </cell>
          <cell r="K2528">
            <v>0</v>
          </cell>
          <cell r="L2528">
            <v>0</v>
          </cell>
          <cell r="M2528">
            <v>0</v>
          </cell>
          <cell r="N2528">
            <v>0</v>
          </cell>
          <cell r="O2528">
            <v>0</v>
          </cell>
        </row>
        <row r="2529">
          <cell r="C2529">
            <v>221120008</v>
          </cell>
          <cell r="D2529" t="str">
            <v>10800221120008</v>
          </cell>
          <cell r="E2529" t="str">
            <v>“暖风”乡村教育振兴志愿服务活动</v>
          </cell>
          <cell r="F2529" t="str">
            <v>况小雪</v>
          </cell>
          <cell r="G2529" t="str">
            <v>2017057</v>
          </cell>
          <cell r="H2529">
            <v>0</v>
          </cell>
          <cell r="I2529">
            <v>0</v>
          </cell>
          <cell r="J2529">
            <v>0</v>
          </cell>
          <cell r="K2529">
            <v>0</v>
          </cell>
          <cell r="L2529">
            <v>0</v>
          </cell>
          <cell r="M2529">
            <v>0</v>
          </cell>
          <cell r="N2529">
            <v>0</v>
          </cell>
          <cell r="O2529">
            <v>0</v>
          </cell>
        </row>
        <row r="2530">
          <cell r="C2530">
            <v>221120009</v>
          </cell>
          <cell r="D2530" t="str">
            <v>10800221120009</v>
          </cell>
          <cell r="E2530" t="str">
            <v>弘扬社会主义法治精神 践行全面依法治国实</v>
          </cell>
          <cell r="F2530" t="str">
            <v>龚红兵</v>
          </cell>
          <cell r="G2530" t="str">
            <v>2007054</v>
          </cell>
          <cell r="H2530">
            <v>0</v>
          </cell>
          <cell r="I2530">
            <v>0</v>
          </cell>
          <cell r="J2530">
            <v>0</v>
          </cell>
          <cell r="K2530">
            <v>0</v>
          </cell>
          <cell r="L2530">
            <v>0</v>
          </cell>
          <cell r="M2530">
            <v>0</v>
          </cell>
          <cell r="N2530">
            <v>0</v>
          </cell>
          <cell r="O2530">
            <v>0</v>
          </cell>
        </row>
        <row r="2531">
          <cell r="C2531">
            <v>221120010</v>
          </cell>
          <cell r="D2531" t="str">
            <v>10800221120010</v>
          </cell>
          <cell r="E2531" t="str">
            <v>“老友学堂”品牌活动建设</v>
          </cell>
          <cell r="F2531" t="str">
            <v>陈海东</v>
          </cell>
          <cell r="G2531" t="str">
            <v>2003046</v>
          </cell>
          <cell r="H2531">
            <v>0</v>
          </cell>
          <cell r="I2531">
            <v>0</v>
          </cell>
          <cell r="J2531">
            <v>0</v>
          </cell>
          <cell r="K2531">
            <v>0</v>
          </cell>
          <cell r="L2531">
            <v>0</v>
          </cell>
          <cell r="M2531">
            <v>0</v>
          </cell>
          <cell r="N2531">
            <v>0</v>
          </cell>
          <cell r="O2531">
            <v>0</v>
          </cell>
        </row>
        <row r="2532">
          <cell r="C2532">
            <v>221120011</v>
          </cell>
          <cell r="D2532" t="str">
            <v>10800221120011</v>
          </cell>
          <cell r="E2532" t="str">
            <v>网络空间安全学院师友志愿服务队电脑义修项</v>
          </cell>
          <cell r="F2532" t="str">
            <v>江源</v>
          </cell>
          <cell r="G2532" t="str">
            <v>2009021</v>
          </cell>
          <cell r="H2532">
            <v>0</v>
          </cell>
          <cell r="I2532">
            <v>0</v>
          </cell>
          <cell r="J2532">
            <v>0</v>
          </cell>
          <cell r="K2532">
            <v>0</v>
          </cell>
          <cell r="L2532">
            <v>0</v>
          </cell>
          <cell r="M2532">
            <v>0</v>
          </cell>
          <cell r="N2532">
            <v>0</v>
          </cell>
          <cell r="O2532">
            <v>0</v>
          </cell>
        </row>
        <row r="2533">
          <cell r="C2533">
            <v>221120012</v>
          </cell>
          <cell r="D2533" t="str">
            <v>10800221120012</v>
          </cell>
          <cell r="E2533" t="str">
            <v>“青鸢计划“劳动教育品牌活动</v>
          </cell>
          <cell r="F2533" t="str">
            <v>杨瀚博</v>
          </cell>
          <cell r="G2533" t="str">
            <v>2020072</v>
          </cell>
          <cell r="H2533">
            <v>0</v>
          </cell>
          <cell r="I2533">
            <v>0</v>
          </cell>
          <cell r="J2533">
            <v>0</v>
          </cell>
          <cell r="K2533">
            <v>0</v>
          </cell>
          <cell r="L2533">
            <v>0</v>
          </cell>
          <cell r="M2533">
            <v>0</v>
          </cell>
          <cell r="N2533">
            <v>0</v>
          </cell>
          <cell r="O2533">
            <v>0</v>
          </cell>
        </row>
        <row r="2534">
          <cell r="C2534">
            <v>221120013</v>
          </cell>
          <cell r="D2534" t="str">
            <v>10800221120013</v>
          </cell>
          <cell r="E2534" t="str">
            <v>“桃李芬芳，硕果累累”果树栽培劳动实践活</v>
          </cell>
          <cell r="F2534" t="str">
            <v>袁荫贞</v>
          </cell>
          <cell r="G2534" t="str">
            <v>2000009</v>
          </cell>
          <cell r="H2534">
            <v>0</v>
          </cell>
          <cell r="I2534">
            <v>0</v>
          </cell>
          <cell r="J2534">
            <v>0</v>
          </cell>
          <cell r="K2534">
            <v>0</v>
          </cell>
          <cell r="L2534">
            <v>0</v>
          </cell>
          <cell r="M2534">
            <v>0</v>
          </cell>
          <cell r="N2534">
            <v>0</v>
          </cell>
          <cell r="O2534">
            <v>0</v>
          </cell>
        </row>
        <row r="2535">
          <cell r="C2535">
            <v>221120014</v>
          </cell>
          <cell r="D2535" t="str">
            <v>10800221120014</v>
          </cell>
          <cell r="E2535" t="str">
            <v>安全环保有机化学实验劳动教育品牌活动</v>
          </cell>
          <cell r="F2535" t="str">
            <v>王晓季</v>
          </cell>
          <cell r="G2535" t="str">
            <v>2018816</v>
          </cell>
          <cell r="H2535">
            <v>0</v>
          </cell>
          <cell r="I2535">
            <v>0</v>
          </cell>
          <cell r="J2535">
            <v>0</v>
          </cell>
          <cell r="K2535">
            <v>0</v>
          </cell>
          <cell r="L2535">
            <v>0</v>
          </cell>
          <cell r="M2535">
            <v>0</v>
          </cell>
          <cell r="N2535">
            <v>0</v>
          </cell>
          <cell r="O2535">
            <v>0</v>
          </cell>
        </row>
        <row r="2536">
          <cell r="C2536">
            <v>221120015</v>
          </cell>
          <cell r="D2536" t="str">
            <v>10800221120015</v>
          </cell>
          <cell r="E2536" t="str">
            <v>传承工匠精神·筑梦建筑强国——东莞理工学</v>
          </cell>
          <cell r="F2536" t="str">
            <v>艾心荧</v>
          </cell>
          <cell r="G2536" t="str">
            <v>2015010</v>
          </cell>
          <cell r="H2536">
            <v>0</v>
          </cell>
          <cell r="I2536">
            <v>0</v>
          </cell>
          <cell r="J2536">
            <v>0</v>
          </cell>
          <cell r="K2536">
            <v>0</v>
          </cell>
          <cell r="L2536">
            <v>0</v>
          </cell>
          <cell r="M2536">
            <v>0</v>
          </cell>
          <cell r="N2536">
            <v>0</v>
          </cell>
          <cell r="O2536">
            <v>0</v>
          </cell>
        </row>
        <row r="2537">
          <cell r="C2537">
            <v>221120016</v>
          </cell>
          <cell r="D2537" t="str">
            <v>10800221120016</v>
          </cell>
          <cell r="E2537" t="str">
            <v>新生入门兴趣项目设计比赛</v>
          </cell>
          <cell r="F2537" t="str">
            <v>胡君</v>
          </cell>
          <cell r="G2537" t="str">
            <v>2014013</v>
          </cell>
          <cell r="H2537">
            <v>0</v>
          </cell>
          <cell r="I2537">
            <v>0</v>
          </cell>
          <cell r="J2537">
            <v>0</v>
          </cell>
          <cell r="K2537">
            <v>0</v>
          </cell>
          <cell r="L2537">
            <v>0</v>
          </cell>
          <cell r="M2537">
            <v>0</v>
          </cell>
          <cell r="N2537">
            <v>0</v>
          </cell>
          <cell r="O2537">
            <v>0</v>
          </cell>
        </row>
        <row r="2538">
          <cell r="C2538">
            <v>221120017</v>
          </cell>
          <cell r="D2538" t="str">
            <v>10800221120017</v>
          </cell>
          <cell r="E2538" t="str">
            <v>电子产品生产实践-PCB制作与焊接</v>
          </cell>
          <cell r="F2538" t="str">
            <v>张光旻</v>
          </cell>
          <cell r="G2538" t="str">
            <v>2013014</v>
          </cell>
          <cell r="H2538">
            <v>0</v>
          </cell>
          <cell r="I2538">
            <v>0</v>
          </cell>
          <cell r="J2538">
            <v>0</v>
          </cell>
          <cell r="K2538">
            <v>0</v>
          </cell>
          <cell r="L2538">
            <v>0</v>
          </cell>
          <cell r="M2538">
            <v>0</v>
          </cell>
          <cell r="N2538">
            <v>0</v>
          </cell>
          <cell r="O2538">
            <v>0</v>
          </cell>
        </row>
        <row r="2539">
          <cell r="C2539">
            <v>221120018</v>
          </cell>
          <cell r="D2539" t="str">
            <v>10800221120018</v>
          </cell>
          <cell r="E2539" t="str">
            <v>劳以育人，以法促劳，共圆美好生活梦想</v>
          </cell>
          <cell r="F2539" t="str">
            <v>王敬华</v>
          </cell>
          <cell r="G2539" t="str">
            <v>1992015</v>
          </cell>
          <cell r="H2539">
            <v>0</v>
          </cell>
          <cell r="I2539">
            <v>0</v>
          </cell>
          <cell r="J2539">
            <v>0</v>
          </cell>
          <cell r="K2539">
            <v>0</v>
          </cell>
          <cell r="L2539">
            <v>0</v>
          </cell>
          <cell r="M2539">
            <v>0</v>
          </cell>
          <cell r="N2539">
            <v>0</v>
          </cell>
          <cell r="O2539">
            <v>0</v>
          </cell>
        </row>
        <row r="2540">
          <cell r="C2540">
            <v>221120019</v>
          </cell>
          <cell r="D2540" t="str">
            <v>10800221120019</v>
          </cell>
          <cell r="E2540" t="str">
            <v>在材料物理性能和工程伦理课程中引入特色专</v>
          </cell>
          <cell r="F2540" t="str">
            <v>孔凤玉</v>
          </cell>
          <cell r="G2540" t="str">
            <v>2020030</v>
          </cell>
          <cell r="H2540">
            <v>0</v>
          </cell>
          <cell r="I2540">
            <v>0</v>
          </cell>
          <cell r="J2540">
            <v>0</v>
          </cell>
          <cell r="K2540">
            <v>0</v>
          </cell>
          <cell r="L2540">
            <v>0</v>
          </cell>
          <cell r="M2540">
            <v>0</v>
          </cell>
          <cell r="N2540">
            <v>0</v>
          </cell>
          <cell r="O2540">
            <v>0</v>
          </cell>
        </row>
        <row r="2541">
          <cell r="C2541">
            <v>221132002</v>
          </cell>
          <cell r="D2541" t="str">
            <v>10800221132002</v>
          </cell>
          <cell r="E2541" t="str">
            <v>卓越工程师培养条件提升建设贴息贷款项目设备采购资本金（公共基础实验教学设备购置与更新）</v>
          </cell>
          <cell r="F2541" t="str">
            <v>王红成</v>
          </cell>
          <cell r="G2541" t="str">
            <v>2007023</v>
          </cell>
          <cell r="H2541">
            <v>0</v>
          </cell>
          <cell r="I2541">
            <v>0</v>
          </cell>
          <cell r="J2541">
            <v>0</v>
          </cell>
          <cell r="K2541">
            <v>0</v>
          </cell>
          <cell r="L2541">
            <v>0</v>
          </cell>
          <cell r="M2541">
            <v>0</v>
          </cell>
          <cell r="N2541">
            <v>0</v>
          </cell>
          <cell r="O2541">
            <v>0</v>
          </cell>
        </row>
        <row r="2542">
          <cell r="C2542">
            <v>221201</v>
          </cell>
          <cell r="D2542" t="str">
            <v>10800221201</v>
          </cell>
          <cell r="E2542" t="str">
            <v>22年大创项目</v>
          </cell>
          <cell r="F2542" t="str">
            <v>王红成</v>
          </cell>
          <cell r="G2542" t="str">
            <v>2007023</v>
          </cell>
          <cell r="H2542">
            <v>0</v>
          </cell>
          <cell r="I2542">
            <v>0</v>
          </cell>
          <cell r="J2542">
            <v>0</v>
          </cell>
          <cell r="K2542">
            <v>0</v>
          </cell>
          <cell r="L2542">
            <v>0</v>
          </cell>
          <cell r="M2542">
            <v>0</v>
          </cell>
          <cell r="N2542">
            <v>0</v>
          </cell>
          <cell r="O2542">
            <v>0</v>
          </cell>
        </row>
        <row r="2543">
          <cell r="C2543">
            <v>221201001</v>
          </cell>
          <cell r="D2543" t="str">
            <v>10800221201001</v>
          </cell>
          <cell r="E2543" t="str">
            <v>校级基于全志v3s的远程调试装置</v>
          </cell>
          <cell r="F2543" t="str">
            <v>林春佑</v>
          </cell>
          <cell r="G2543" t="str">
            <v>2020004</v>
          </cell>
          <cell r="H2543">
            <v>0</v>
          </cell>
          <cell r="I2543">
            <v>0</v>
          </cell>
          <cell r="J2543">
            <v>0</v>
          </cell>
          <cell r="K2543">
            <v>0</v>
          </cell>
          <cell r="L2543">
            <v>0</v>
          </cell>
          <cell r="M2543">
            <v>0</v>
          </cell>
          <cell r="N2543">
            <v>0</v>
          </cell>
          <cell r="O2543">
            <v>0</v>
          </cell>
        </row>
        <row r="2544">
          <cell r="C2544">
            <v>221201002</v>
          </cell>
          <cell r="D2544" t="str">
            <v>10800221201002</v>
          </cell>
          <cell r="E2544" t="str">
            <v>校级基于动态道路状况图像识别和广度优先算</v>
          </cell>
          <cell r="F2544" t="str">
            <v>欧超超</v>
          </cell>
          <cell r="G2544" t="str">
            <v>20210179</v>
          </cell>
          <cell r="H2544">
            <v>0</v>
          </cell>
          <cell r="I2544">
            <v>0</v>
          </cell>
          <cell r="J2544">
            <v>0</v>
          </cell>
          <cell r="K2544">
            <v>0</v>
          </cell>
          <cell r="L2544">
            <v>0</v>
          </cell>
          <cell r="M2544">
            <v>0</v>
          </cell>
          <cell r="N2544">
            <v>0</v>
          </cell>
          <cell r="O2544">
            <v>0</v>
          </cell>
        </row>
        <row r="2545">
          <cell r="C2545">
            <v>221201003</v>
          </cell>
          <cell r="D2545" t="str">
            <v>10800221201003</v>
          </cell>
          <cell r="E2545" t="str">
            <v>校级宏星教育——“三红”教育项目</v>
          </cell>
          <cell r="F2545" t="str">
            <v>莫晓红</v>
          </cell>
          <cell r="G2545" t="str">
            <v>2009035</v>
          </cell>
          <cell r="H2545">
            <v>0</v>
          </cell>
          <cell r="I2545">
            <v>0</v>
          </cell>
          <cell r="J2545">
            <v>0</v>
          </cell>
          <cell r="K2545">
            <v>0</v>
          </cell>
          <cell r="L2545">
            <v>0</v>
          </cell>
          <cell r="M2545">
            <v>0</v>
          </cell>
          <cell r="N2545">
            <v>0</v>
          </cell>
          <cell r="O2545">
            <v>0</v>
          </cell>
        </row>
        <row r="2546">
          <cell r="C2546">
            <v>221201004</v>
          </cell>
          <cell r="D2546" t="str">
            <v>10800221201004</v>
          </cell>
          <cell r="E2546" t="str">
            <v>校级多功能一体化智能宠物屋</v>
          </cell>
          <cell r="F2546" t="str">
            <v>王欢</v>
          </cell>
          <cell r="G2546" t="str">
            <v>20200230</v>
          </cell>
          <cell r="H2546">
            <v>0</v>
          </cell>
          <cell r="I2546">
            <v>0</v>
          </cell>
          <cell r="J2546">
            <v>0</v>
          </cell>
          <cell r="K2546">
            <v>0</v>
          </cell>
          <cell r="L2546">
            <v>0</v>
          </cell>
          <cell r="M2546">
            <v>0</v>
          </cell>
          <cell r="N2546">
            <v>0</v>
          </cell>
          <cell r="O2546">
            <v>0</v>
          </cell>
        </row>
        <row r="2547">
          <cell r="C2547">
            <v>221201005</v>
          </cell>
          <cell r="D2547" t="str">
            <v>10800221201005</v>
          </cell>
          <cell r="E2547" t="str">
            <v>校级基于openmv的机器蛇视觉控制云平</v>
          </cell>
          <cell r="F2547" t="str">
            <v>武静</v>
          </cell>
          <cell r="G2547" t="str">
            <v>2017045</v>
          </cell>
          <cell r="H2547">
            <v>0</v>
          </cell>
          <cell r="I2547">
            <v>0</v>
          </cell>
          <cell r="J2547">
            <v>0</v>
          </cell>
          <cell r="K2547">
            <v>0</v>
          </cell>
          <cell r="L2547">
            <v>0</v>
          </cell>
          <cell r="M2547">
            <v>0</v>
          </cell>
          <cell r="N2547">
            <v>0</v>
          </cell>
          <cell r="O2547">
            <v>0</v>
          </cell>
        </row>
        <row r="2548">
          <cell r="C2548">
            <v>221201006</v>
          </cell>
          <cell r="D2548" t="str">
            <v>10800221201006</v>
          </cell>
          <cell r="E2548" t="str">
            <v>校级基于单片机技术的混沌弱信号检测仪开发</v>
          </cell>
          <cell r="F2548" t="str">
            <v>张伟伟</v>
          </cell>
          <cell r="G2548" t="str">
            <v>2020823</v>
          </cell>
          <cell r="H2548">
            <v>0</v>
          </cell>
          <cell r="I2548">
            <v>0</v>
          </cell>
          <cell r="J2548">
            <v>0</v>
          </cell>
          <cell r="K2548">
            <v>0</v>
          </cell>
          <cell r="L2548">
            <v>0</v>
          </cell>
          <cell r="M2548">
            <v>0</v>
          </cell>
          <cell r="N2548">
            <v>0</v>
          </cell>
          <cell r="O2548">
            <v>0</v>
          </cell>
        </row>
        <row r="2549">
          <cell r="C2549">
            <v>221201007</v>
          </cell>
          <cell r="D2549" t="str">
            <v>10800221201007</v>
          </cell>
          <cell r="E2549" t="str">
            <v>校级共轭梯度法研究及应用</v>
          </cell>
          <cell r="F2549" t="str">
            <v>程万友</v>
          </cell>
          <cell r="G2549" t="str">
            <v>2008029</v>
          </cell>
          <cell r="H2549">
            <v>0</v>
          </cell>
          <cell r="I2549">
            <v>0</v>
          </cell>
          <cell r="J2549">
            <v>0</v>
          </cell>
          <cell r="K2549">
            <v>0</v>
          </cell>
          <cell r="L2549">
            <v>0</v>
          </cell>
          <cell r="M2549">
            <v>0</v>
          </cell>
          <cell r="N2549">
            <v>0</v>
          </cell>
          <cell r="O2549">
            <v>0</v>
          </cell>
        </row>
        <row r="2550">
          <cell r="C2550">
            <v>221201008</v>
          </cell>
          <cell r="D2550" t="str">
            <v>10800221201008</v>
          </cell>
          <cell r="E2550" t="str">
            <v>校级编译器设计实现与优化</v>
          </cell>
          <cell r="F2550" t="str">
            <v>李宽</v>
          </cell>
          <cell r="G2550" t="str">
            <v>2018820</v>
          </cell>
          <cell r="H2550">
            <v>0</v>
          </cell>
          <cell r="I2550">
            <v>0</v>
          </cell>
          <cell r="J2550">
            <v>0</v>
          </cell>
          <cell r="K2550">
            <v>0</v>
          </cell>
          <cell r="L2550">
            <v>0</v>
          </cell>
          <cell r="M2550">
            <v>0</v>
          </cell>
          <cell r="N2550">
            <v>0</v>
          </cell>
          <cell r="O2550">
            <v>0</v>
          </cell>
        </row>
        <row r="2551">
          <cell r="C2551">
            <v>221201009</v>
          </cell>
          <cell r="D2551" t="str">
            <v>10800221201009</v>
          </cell>
          <cell r="E2551" t="str">
            <v>校级涂层对医用镁合金电偶腐蚀的影响研究</v>
          </cell>
          <cell r="F2551" t="str">
            <v>万鹏</v>
          </cell>
          <cell r="G2551" t="str">
            <v>2018002</v>
          </cell>
          <cell r="H2551">
            <v>0</v>
          </cell>
          <cell r="I2551">
            <v>0</v>
          </cell>
          <cell r="J2551">
            <v>0</v>
          </cell>
          <cell r="K2551">
            <v>0</v>
          </cell>
          <cell r="L2551">
            <v>0</v>
          </cell>
          <cell r="M2551">
            <v>0</v>
          </cell>
          <cell r="N2551">
            <v>0</v>
          </cell>
          <cell r="O2551">
            <v>0</v>
          </cell>
        </row>
        <row r="2552">
          <cell r="C2552">
            <v>221201010</v>
          </cell>
          <cell r="D2552" t="str">
            <v>10800221201010</v>
          </cell>
          <cell r="E2552" t="str">
            <v>校级一种具有小程序智能操作的无泵液体散热</v>
          </cell>
          <cell r="F2552" t="str">
            <v>林春佑</v>
          </cell>
          <cell r="G2552" t="str">
            <v>2020004</v>
          </cell>
          <cell r="H2552">
            <v>0</v>
          </cell>
          <cell r="I2552">
            <v>0</v>
          </cell>
          <cell r="J2552">
            <v>0</v>
          </cell>
          <cell r="K2552">
            <v>0</v>
          </cell>
          <cell r="L2552">
            <v>0</v>
          </cell>
          <cell r="M2552">
            <v>0</v>
          </cell>
          <cell r="N2552">
            <v>0</v>
          </cell>
          <cell r="O2552">
            <v>0</v>
          </cell>
        </row>
        <row r="2553">
          <cell r="C2553">
            <v>221201011</v>
          </cell>
          <cell r="D2553" t="str">
            <v>10800221201011</v>
          </cell>
          <cell r="E2553" t="str">
            <v>校级一种材料管理系统的科普案例设计</v>
          </cell>
          <cell r="F2553" t="str">
            <v>梁展豪</v>
          </cell>
          <cell r="G2553" t="str">
            <v>2013039</v>
          </cell>
          <cell r="H2553">
            <v>0</v>
          </cell>
          <cell r="I2553">
            <v>0</v>
          </cell>
          <cell r="J2553">
            <v>0</v>
          </cell>
          <cell r="K2553">
            <v>0</v>
          </cell>
          <cell r="L2553">
            <v>0</v>
          </cell>
          <cell r="M2553">
            <v>0</v>
          </cell>
          <cell r="N2553">
            <v>0</v>
          </cell>
          <cell r="O2553">
            <v>0</v>
          </cell>
        </row>
        <row r="2554">
          <cell r="C2554">
            <v>221201012</v>
          </cell>
          <cell r="D2554" t="str">
            <v>10800221201012</v>
          </cell>
          <cell r="E2554" t="str">
            <v>校级一种客户关系管理系统的科普案例设计</v>
          </cell>
          <cell r="F2554" t="str">
            <v>吴树荣</v>
          </cell>
          <cell r="G2554" t="str">
            <v>2000001</v>
          </cell>
          <cell r="H2554">
            <v>0</v>
          </cell>
          <cell r="I2554">
            <v>0</v>
          </cell>
          <cell r="J2554">
            <v>0</v>
          </cell>
          <cell r="K2554">
            <v>0</v>
          </cell>
          <cell r="L2554">
            <v>0</v>
          </cell>
          <cell r="M2554">
            <v>0</v>
          </cell>
          <cell r="N2554">
            <v>0</v>
          </cell>
          <cell r="O2554">
            <v>0</v>
          </cell>
        </row>
        <row r="2555">
          <cell r="C2555">
            <v>221201013</v>
          </cell>
          <cell r="D2555" t="str">
            <v>10800221201013</v>
          </cell>
          <cell r="E2555" t="str">
            <v>校级一种会员管理系统的科普案例设计</v>
          </cell>
          <cell r="F2555" t="str">
            <v>毛焕章</v>
          </cell>
          <cell r="G2555" t="str">
            <v>1996009</v>
          </cell>
          <cell r="H2555">
            <v>0</v>
          </cell>
          <cell r="I2555">
            <v>0</v>
          </cell>
          <cell r="J2555">
            <v>0</v>
          </cell>
          <cell r="K2555">
            <v>0</v>
          </cell>
          <cell r="L2555">
            <v>0</v>
          </cell>
          <cell r="M2555">
            <v>0</v>
          </cell>
          <cell r="N2555">
            <v>0</v>
          </cell>
          <cell r="O2555">
            <v>0</v>
          </cell>
        </row>
        <row r="2556">
          <cell r="C2556">
            <v>221201014</v>
          </cell>
          <cell r="D2556" t="str">
            <v>10800221201014</v>
          </cell>
          <cell r="E2556" t="str">
            <v>校级一种课程预约系统的科普案例设计</v>
          </cell>
          <cell r="F2556" t="str">
            <v>黄建钊</v>
          </cell>
          <cell r="G2556" t="str">
            <v>2002037</v>
          </cell>
          <cell r="H2556">
            <v>0</v>
          </cell>
          <cell r="I2556">
            <v>0</v>
          </cell>
          <cell r="J2556">
            <v>0</v>
          </cell>
          <cell r="K2556">
            <v>0</v>
          </cell>
          <cell r="L2556">
            <v>0</v>
          </cell>
          <cell r="M2556">
            <v>0</v>
          </cell>
          <cell r="N2556">
            <v>0</v>
          </cell>
          <cell r="O2556">
            <v>0</v>
          </cell>
        </row>
        <row r="2557">
          <cell r="C2557">
            <v>221201015</v>
          </cell>
          <cell r="D2557" t="str">
            <v>10800221201015</v>
          </cell>
          <cell r="E2557" t="str">
            <v>校级一种员工管理系统的科普案例设计</v>
          </cell>
          <cell r="F2557" t="str">
            <v>黄建钊</v>
          </cell>
          <cell r="G2557" t="str">
            <v>2002037</v>
          </cell>
          <cell r="H2557">
            <v>0</v>
          </cell>
          <cell r="I2557">
            <v>0</v>
          </cell>
          <cell r="J2557">
            <v>0</v>
          </cell>
          <cell r="K2557">
            <v>0</v>
          </cell>
          <cell r="L2557">
            <v>0</v>
          </cell>
          <cell r="M2557">
            <v>0</v>
          </cell>
          <cell r="N2557">
            <v>0</v>
          </cell>
          <cell r="O2557">
            <v>0</v>
          </cell>
        </row>
        <row r="2558">
          <cell r="C2558">
            <v>221201016</v>
          </cell>
          <cell r="D2558" t="str">
            <v>10800221201016</v>
          </cell>
          <cell r="E2558" t="str">
            <v>校级产业研学——大湾区校地教育拓荒者，南</v>
          </cell>
          <cell r="F2558" t="str">
            <v>钟丽华</v>
          </cell>
          <cell r="G2558" t="str">
            <v>2009031</v>
          </cell>
          <cell r="H2558">
            <v>0</v>
          </cell>
          <cell r="I2558">
            <v>0</v>
          </cell>
          <cell r="J2558">
            <v>0</v>
          </cell>
          <cell r="K2558">
            <v>0</v>
          </cell>
          <cell r="L2558">
            <v>0</v>
          </cell>
          <cell r="M2558">
            <v>0</v>
          </cell>
          <cell r="N2558">
            <v>0</v>
          </cell>
          <cell r="O2558">
            <v>0</v>
          </cell>
        </row>
        <row r="2559">
          <cell r="C2559">
            <v>221201017</v>
          </cell>
          <cell r="D2559" t="str">
            <v>10800221201017</v>
          </cell>
          <cell r="E2559" t="str">
            <v>校级粤韵悦心APP——大湾区粤语教育引领</v>
          </cell>
          <cell r="F2559" t="str">
            <v>黄小万</v>
          </cell>
          <cell r="G2559" t="str">
            <v>2021007</v>
          </cell>
          <cell r="H2559">
            <v>0</v>
          </cell>
          <cell r="I2559">
            <v>0</v>
          </cell>
          <cell r="J2559">
            <v>0</v>
          </cell>
          <cell r="K2559">
            <v>0</v>
          </cell>
          <cell r="L2559">
            <v>0</v>
          </cell>
          <cell r="M2559">
            <v>0</v>
          </cell>
          <cell r="N2559">
            <v>0</v>
          </cell>
          <cell r="O2559">
            <v>0</v>
          </cell>
        </row>
        <row r="2560">
          <cell r="C2560">
            <v>221201018</v>
          </cell>
          <cell r="D2560" t="str">
            <v>10800221201018</v>
          </cell>
          <cell r="E2560" t="str">
            <v>校级"佳眠"好睡枕</v>
          </cell>
          <cell r="F2560" t="str">
            <v>黄小万</v>
          </cell>
          <cell r="G2560" t="str">
            <v>2021007</v>
          </cell>
          <cell r="H2560">
            <v>0</v>
          </cell>
          <cell r="I2560">
            <v>0</v>
          </cell>
          <cell r="J2560">
            <v>0</v>
          </cell>
          <cell r="K2560">
            <v>0</v>
          </cell>
          <cell r="L2560">
            <v>0</v>
          </cell>
          <cell r="M2560">
            <v>0</v>
          </cell>
          <cell r="N2560">
            <v>0</v>
          </cell>
          <cell r="O2560">
            <v>0</v>
          </cell>
        </row>
        <row r="2561">
          <cell r="C2561">
            <v>221201019</v>
          </cell>
          <cell r="D2561" t="str">
            <v>10800221201019</v>
          </cell>
          <cell r="E2561" t="str">
            <v>校级多功能智慧护理床</v>
          </cell>
          <cell r="F2561" t="str">
            <v>黄楚刁</v>
          </cell>
          <cell r="G2561" t="str">
            <v>2011013</v>
          </cell>
          <cell r="H2561">
            <v>0</v>
          </cell>
          <cell r="I2561">
            <v>0</v>
          </cell>
          <cell r="J2561">
            <v>0</v>
          </cell>
          <cell r="K2561">
            <v>0</v>
          </cell>
          <cell r="L2561">
            <v>0</v>
          </cell>
          <cell r="M2561">
            <v>0</v>
          </cell>
          <cell r="N2561">
            <v>0</v>
          </cell>
          <cell r="O2561">
            <v>0</v>
          </cell>
        </row>
        <row r="2562">
          <cell r="C2562">
            <v>221201020</v>
          </cell>
          <cell r="D2562" t="str">
            <v>10800221201020</v>
          </cell>
          <cell r="E2562" t="str">
            <v>校级智慧体测</v>
          </cell>
          <cell r="F2562" t="str">
            <v>杨帆</v>
          </cell>
          <cell r="G2562" t="str">
            <v>2009026</v>
          </cell>
          <cell r="H2562">
            <v>0</v>
          </cell>
          <cell r="I2562">
            <v>0</v>
          </cell>
          <cell r="J2562">
            <v>0</v>
          </cell>
          <cell r="K2562">
            <v>0</v>
          </cell>
          <cell r="L2562">
            <v>0</v>
          </cell>
          <cell r="M2562">
            <v>0</v>
          </cell>
          <cell r="N2562">
            <v>0</v>
          </cell>
          <cell r="O2562">
            <v>0</v>
          </cell>
        </row>
        <row r="2563">
          <cell r="C2563">
            <v>221201021</v>
          </cell>
          <cell r="D2563" t="str">
            <v>10800221201021</v>
          </cell>
          <cell r="E2563" t="str">
            <v>校级一个足部矫形鞋垫领导品牌</v>
          </cell>
          <cell r="F2563" t="str">
            <v>陈伟鹏</v>
          </cell>
          <cell r="G2563" t="str">
            <v>2017146</v>
          </cell>
          <cell r="H2563">
            <v>0</v>
          </cell>
          <cell r="I2563">
            <v>0</v>
          </cell>
          <cell r="J2563">
            <v>0</v>
          </cell>
          <cell r="K2563">
            <v>0</v>
          </cell>
          <cell r="L2563">
            <v>0</v>
          </cell>
          <cell r="M2563">
            <v>0</v>
          </cell>
          <cell r="N2563">
            <v>0</v>
          </cell>
          <cell r="O2563">
            <v>0</v>
          </cell>
        </row>
        <row r="2564">
          <cell r="C2564">
            <v>221201022</v>
          </cell>
          <cell r="D2564" t="str">
            <v>10800221201022</v>
          </cell>
          <cell r="E2564" t="str">
            <v>校级一站式婴幼产品服务系统开发</v>
          </cell>
          <cell r="F2564" t="str">
            <v>潘雁钦</v>
          </cell>
          <cell r="G2564" t="str">
            <v>2012979</v>
          </cell>
          <cell r="H2564">
            <v>0</v>
          </cell>
          <cell r="I2564">
            <v>0</v>
          </cell>
          <cell r="J2564">
            <v>0</v>
          </cell>
          <cell r="K2564">
            <v>0</v>
          </cell>
          <cell r="L2564">
            <v>0</v>
          </cell>
          <cell r="M2564">
            <v>0</v>
          </cell>
          <cell r="N2564">
            <v>0</v>
          </cell>
          <cell r="O2564">
            <v>0</v>
          </cell>
        </row>
        <row r="2565">
          <cell r="C2565">
            <v>221201023</v>
          </cell>
          <cell r="D2565" t="str">
            <v>10800221201023</v>
          </cell>
          <cell r="E2565" t="str">
            <v>校级一种3D打印点阵结构</v>
          </cell>
          <cell r="F2565" t="str">
            <v>李楠</v>
          </cell>
          <cell r="G2565" t="str">
            <v>2013063</v>
          </cell>
          <cell r="H2565">
            <v>0</v>
          </cell>
          <cell r="I2565">
            <v>0</v>
          </cell>
          <cell r="J2565">
            <v>0</v>
          </cell>
          <cell r="K2565">
            <v>0</v>
          </cell>
          <cell r="L2565">
            <v>0</v>
          </cell>
          <cell r="M2565">
            <v>0</v>
          </cell>
          <cell r="N2565">
            <v>0</v>
          </cell>
          <cell r="O2565">
            <v>0</v>
          </cell>
        </row>
        <row r="2566">
          <cell r="C2566">
            <v>221201024</v>
          </cell>
          <cell r="D2566" t="str">
            <v>10800221201024</v>
          </cell>
          <cell r="E2566" t="str">
            <v>校级基于机器视觉的智能购物车系统</v>
          </cell>
          <cell r="F2566" t="str">
            <v>刘学良</v>
          </cell>
          <cell r="G2566" t="str">
            <v>2013005</v>
          </cell>
          <cell r="H2566">
            <v>0</v>
          </cell>
          <cell r="I2566">
            <v>0</v>
          </cell>
          <cell r="J2566">
            <v>0</v>
          </cell>
          <cell r="K2566">
            <v>0</v>
          </cell>
          <cell r="L2566">
            <v>0</v>
          </cell>
          <cell r="M2566">
            <v>0</v>
          </cell>
          <cell r="N2566">
            <v>0</v>
          </cell>
          <cell r="O2566">
            <v>0</v>
          </cell>
        </row>
        <row r="2567">
          <cell r="C2567">
            <v>221201025</v>
          </cell>
          <cell r="D2567" t="str">
            <v>10800221201025</v>
          </cell>
          <cell r="E2567" t="str">
            <v>校级机器人气动仿生软体抓手研究</v>
          </cell>
          <cell r="F2567" t="str">
            <v>秦斐燕</v>
          </cell>
          <cell r="G2567" t="str">
            <v>2018267</v>
          </cell>
          <cell r="H2567">
            <v>0</v>
          </cell>
          <cell r="I2567">
            <v>0</v>
          </cell>
          <cell r="J2567">
            <v>0</v>
          </cell>
          <cell r="K2567">
            <v>0</v>
          </cell>
          <cell r="L2567">
            <v>0</v>
          </cell>
          <cell r="M2567">
            <v>0</v>
          </cell>
          <cell r="N2567">
            <v>0</v>
          </cell>
          <cell r="O2567">
            <v>0</v>
          </cell>
        </row>
        <row r="2568">
          <cell r="C2568">
            <v>221201026</v>
          </cell>
          <cell r="D2568" t="str">
            <v>10800221201026</v>
          </cell>
          <cell r="E2568" t="str">
            <v>校级基于PLC的群控电梯</v>
          </cell>
          <cell r="F2568" t="str">
            <v>秦毅</v>
          </cell>
          <cell r="G2568" t="str">
            <v>2018079</v>
          </cell>
          <cell r="H2568">
            <v>0</v>
          </cell>
          <cell r="I2568">
            <v>0</v>
          </cell>
          <cell r="J2568">
            <v>0</v>
          </cell>
          <cell r="K2568">
            <v>0</v>
          </cell>
          <cell r="L2568">
            <v>0</v>
          </cell>
          <cell r="M2568">
            <v>0</v>
          </cell>
          <cell r="N2568">
            <v>0</v>
          </cell>
          <cell r="O2568">
            <v>0</v>
          </cell>
        </row>
        <row r="2569">
          <cell r="C2569">
            <v>221201027</v>
          </cell>
          <cell r="D2569" t="str">
            <v>10800221201027</v>
          </cell>
          <cell r="E2569" t="str">
            <v>校级智能送快递机器人</v>
          </cell>
          <cell r="F2569" t="str">
            <v>廖春萍</v>
          </cell>
          <cell r="G2569" t="str">
            <v>2014004</v>
          </cell>
          <cell r="H2569">
            <v>0</v>
          </cell>
          <cell r="I2569">
            <v>0</v>
          </cell>
          <cell r="J2569">
            <v>0</v>
          </cell>
          <cell r="K2569">
            <v>0</v>
          </cell>
          <cell r="L2569">
            <v>0</v>
          </cell>
          <cell r="M2569">
            <v>0</v>
          </cell>
          <cell r="N2569">
            <v>0</v>
          </cell>
          <cell r="O2569">
            <v>0</v>
          </cell>
        </row>
        <row r="2570">
          <cell r="C2570">
            <v>221201028</v>
          </cell>
          <cell r="D2570" t="str">
            <v>10800221201028</v>
          </cell>
          <cell r="E2570" t="str">
            <v>校级基于深度学习辅助结构光调制度解析的微</v>
          </cell>
          <cell r="F2570" t="str">
            <v>谢仲业</v>
          </cell>
          <cell r="G2570" t="str">
            <v>2021025</v>
          </cell>
          <cell r="H2570">
            <v>0</v>
          </cell>
          <cell r="I2570">
            <v>0</v>
          </cell>
          <cell r="J2570">
            <v>0</v>
          </cell>
          <cell r="K2570">
            <v>0</v>
          </cell>
          <cell r="L2570">
            <v>0</v>
          </cell>
          <cell r="M2570">
            <v>0</v>
          </cell>
          <cell r="N2570">
            <v>0</v>
          </cell>
          <cell r="O2570">
            <v>0</v>
          </cell>
        </row>
        <row r="2571">
          <cell r="C2571">
            <v>221201029</v>
          </cell>
          <cell r="D2571" t="str">
            <v>10800221201029</v>
          </cell>
          <cell r="E2571" t="str">
            <v>校级无人机工厂零件入库输送方案</v>
          </cell>
          <cell r="F2571" t="str">
            <v>叶立仁</v>
          </cell>
          <cell r="G2571" t="str">
            <v>2018300</v>
          </cell>
          <cell r="H2571">
            <v>0</v>
          </cell>
          <cell r="I2571">
            <v>0</v>
          </cell>
          <cell r="J2571">
            <v>0</v>
          </cell>
          <cell r="K2571">
            <v>0</v>
          </cell>
          <cell r="L2571">
            <v>0</v>
          </cell>
          <cell r="M2571">
            <v>0</v>
          </cell>
          <cell r="N2571">
            <v>0</v>
          </cell>
          <cell r="O2571">
            <v>0</v>
          </cell>
        </row>
        <row r="2572">
          <cell r="C2572">
            <v>221201030</v>
          </cell>
          <cell r="D2572" t="str">
            <v>10800221201030</v>
          </cell>
          <cell r="E2572" t="str">
            <v>校级基于STM32的高精度电压采集模块设</v>
          </cell>
          <cell r="F2572" t="str">
            <v>陈少文</v>
          </cell>
          <cell r="G2572" t="str">
            <v>2002040</v>
          </cell>
          <cell r="H2572">
            <v>0</v>
          </cell>
          <cell r="I2572">
            <v>0</v>
          </cell>
          <cell r="J2572">
            <v>0</v>
          </cell>
          <cell r="K2572">
            <v>0</v>
          </cell>
          <cell r="L2572">
            <v>0</v>
          </cell>
          <cell r="M2572">
            <v>0</v>
          </cell>
          <cell r="N2572">
            <v>0</v>
          </cell>
          <cell r="O2572">
            <v>0</v>
          </cell>
        </row>
        <row r="2573">
          <cell r="C2573">
            <v>221201031</v>
          </cell>
          <cell r="D2573" t="str">
            <v>10800221201031</v>
          </cell>
          <cell r="E2573" t="str">
            <v>校级基于STM32F1的旋翼式陆空两栖智</v>
          </cell>
          <cell r="F2573" t="str">
            <v>李波瑶</v>
          </cell>
          <cell r="G2573" t="str">
            <v>2021047</v>
          </cell>
          <cell r="H2573">
            <v>0</v>
          </cell>
          <cell r="I2573">
            <v>0</v>
          </cell>
          <cell r="J2573">
            <v>0</v>
          </cell>
          <cell r="K2573">
            <v>0</v>
          </cell>
          <cell r="L2573">
            <v>0</v>
          </cell>
          <cell r="M2573">
            <v>0</v>
          </cell>
          <cell r="N2573">
            <v>0</v>
          </cell>
          <cell r="O2573">
            <v>0</v>
          </cell>
        </row>
        <row r="2574">
          <cell r="C2574">
            <v>221201032</v>
          </cell>
          <cell r="D2574" t="str">
            <v>10800221201032</v>
          </cell>
          <cell r="E2574" t="str">
            <v>校级基于无感FOC驱动航模电机的方案</v>
          </cell>
          <cell r="F2574" t="str">
            <v>唐校</v>
          </cell>
          <cell r="G2574" t="str">
            <v>2014015</v>
          </cell>
          <cell r="H2574">
            <v>0</v>
          </cell>
          <cell r="I2574">
            <v>0</v>
          </cell>
          <cell r="J2574">
            <v>0</v>
          </cell>
          <cell r="K2574">
            <v>0</v>
          </cell>
          <cell r="L2574">
            <v>0</v>
          </cell>
          <cell r="M2574">
            <v>0</v>
          </cell>
          <cell r="N2574">
            <v>0</v>
          </cell>
          <cell r="O2574">
            <v>0</v>
          </cell>
        </row>
        <row r="2575">
          <cell r="C2575">
            <v>221201033</v>
          </cell>
          <cell r="D2575" t="str">
            <v>10800221201033</v>
          </cell>
          <cell r="E2575" t="str">
            <v>校级基于STM32的多功能RC遥控</v>
          </cell>
          <cell r="F2575" t="str">
            <v>王福杰</v>
          </cell>
          <cell r="G2575" t="str">
            <v>2018077</v>
          </cell>
          <cell r="H2575">
            <v>0</v>
          </cell>
          <cell r="I2575">
            <v>0</v>
          </cell>
          <cell r="J2575">
            <v>0</v>
          </cell>
          <cell r="K2575">
            <v>0</v>
          </cell>
          <cell r="L2575">
            <v>0</v>
          </cell>
          <cell r="M2575">
            <v>0</v>
          </cell>
          <cell r="N2575">
            <v>0</v>
          </cell>
          <cell r="O2575">
            <v>0</v>
          </cell>
        </row>
        <row r="2576">
          <cell r="C2576">
            <v>221201034</v>
          </cell>
          <cell r="D2576" t="str">
            <v>10800221201034</v>
          </cell>
          <cell r="E2576" t="str">
            <v>校级基于freeros系统的步态检测装置</v>
          </cell>
          <cell r="F2576" t="str">
            <v>沈博</v>
          </cell>
          <cell r="G2576" t="str">
            <v>2019067</v>
          </cell>
          <cell r="H2576">
            <v>0</v>
          </cell>
          <cell r="I2576">
            <v>0</v>
          </cell>
          <cell r="J2576">
            <v>0</v>
          </cell>
          <cell r="K2576">
            <v>0</v>
          </cell>
          <cell r="L2576">
            <v>0</v>
          </cell>
          <cell r="M2576">
            <v>0</v>
          </cell>
          <cell r="N2576">
            <v>0</v>
          </cell>
          <cell r="O2576">
            <v>0</v>
          </cell>
        </row>
        <row r="2577">
          <cell r="C2577">
            <v>221201035</v>
          </cell>
          <cell r="D2577" t="str">
            <v>10800221201035</v>
          </cell>
          <cell r="E2577" t="str">
            <v>校级双足机器人探索研发</v>
          </cell>
          <cell r="F2577" t="str">
            <v>沈博</v>
          </cell>
          <cell r="G2577" t="str">
            <v>2019067</v>
          </cell>
          <cell r="H2577">
            <v>0</v>
          </cell>
          <cell r="I2577">
            <v>0</v>
          </cell>
          <cell r="J2577">
            <v>0</v>
          </cell>
          <cell r="K2577">
            <v>0</v>
          </cell>
          <cell r="L2577">
            <v>0</v>
          </cell>
          <cell r="M2577">
            <v>0</v>
          </cell>
          <cell r="N2577">
            <v>0</v>
          </cell>
          <cell r="O2577">
            <v>0</v>
          </cell>
        </row>
        <row r="2578">
          <cell r="C2578">
            <v>221201036</v>
          </cell>
          <cell r="D2578" t="str">
            <v>10800221201036</v>
          </cell>
          <cell r="E2578" t="str">
            <v>校级一种小型自动化切割机的设计与实现</v>
          </cell>
          <cell r="F2578" t="str">
            <v>楚豫川</v>
          </cell>
          <cell r="G2578" t="str">
            <v>2018026</v>
          </cell>
          <cell r="H2578">
            <v>0</v>
          </cell>
          <cell r="I2578">
            <v>0</v>
          </cell>
          <cell r="J2578">
            <v>0</v>
          </cell>
          <cell r="K2578">
            <v>0</v>
          </cell>
          <cell r="L2578">
            <v>0</v>
          </cell>
          <cell r="M2578">
            <v>0</v>
          </cell>
          <cell r="N2578">
            <v>0</v>
          </cell>
          <cell r="O2578">
            <v>0</v>
          </cell>
        </row>
        <row r="2579">
          <cell r="C2579">
            <v>221201037</v>
          </cell>
          <cell r="D2579" t="str">
            <v>10800221201037</v>
          </cell>
          <cell r="E2579" t="str">
            <v>校级基于球类运动的取球发射一体化机构</v>
          </cell>
          <cell r="F2579" t="str">
            <v>张新竹</v>
          </cell>
          <cell r="G2579" t="str">
            <v>20170230</v>
          </cell>
          <cell r="H2579">
            <v>0</v>
          </cell>
          <cell r="I2579">
            <v>0</v>
          </cell>
          <cell r="J2579">
            <v>0</v>
          </cell>
          <cell r="K2579">
            <v>0</v>
          </cell>
          <cell r="L2579">
            <v>0</v>
          </cell>
          <cell r="M2579">
            <v>0</v>
          </cell>
          <cell r="N2579">
            <v>0</v>
          </cell>
          <cell r="O2579">
            <v>0</v>
          </cell>
        </row>
        <row r="2580">
          <cell r="C2580">
            <v>221201038</v>
          </cell>
          <cell r="D2580" t="str">
            <v>10800221201038</v>
          </cell>
          <cell r="E2580" t="str">
            <v>校级基于stm32的无刷电机控制驱动</v>
          </cell>
          <cell r="F2580" t="str">
            <v>王福杰</v>
          </cell>
          <cell r="G2580" t="str">
            <v>2018077</v>
          </cell>
          <cell r="H2580">
            <v>0</v>
          </cell>
          <cell r="I2580">
            <v>0</v>
          </cell>
          <cell r="J2580">
            <v>0</v>
          </cell>
          <cell r="K2580">
            <v>0</v>
          </cell>
          <cell r="L2580">
            <v>0</v>
          </cell>
          <cell r="M2580">
            <v>0</v>
          </cell>
          <cell r="N2580">
            <v>0</v>
          </cell>
          <cell r="O2580">
            <v>0</v>
          </cell>
        </row>
        <row r="2581">
          <cell r="C2581">
            <v>221201039</v>
          </cell>
          <cell r="D2581" t="str">
            <v>10800221201039</v>
          </cell>
          <cell r="E2581" t="str">
            <v>校级稳定器</v>
          </cell>
          <cell r="F2581" t="str">
            <v>张新竹</v>
          </cell>
          <cell r="G2581" t="str">
            <v>20170230</v>
          </cell>
          <cell r="H2581">
            <v>0</v>
          </cell>
          <cell r="I2581">
            <v>0</v>
          </cell>
          <cell r="J2581">
            <v>0</v>
          </cell>
          <cell r="K2581">
            <v>0</v>
          </cell>
          <cell r="L2581">
            <v>0</v>
          </cell>
          <cell r="M2581">
            <v>0</v>
          </cell>
          <cell r="N2581">
            <v>0</v>
          </cell>
          <cell r="O2581">
            <v>0</v>
          </cell>
        </row>
        <row r="2582">
          <cell r="C2582">
            <v>221201040</v>
          </cell>
          <cell r="D2582" t="str">
            <v>10800221201040</v>
          </cell>
          <cell r="E2582" t="str">
            <v>校级新能源动力艇的研究</v>
          </cell>
          <cell r="F2582" t="str">
            <v>胡君</v>
          </cell>
          <cell r="G2582" t="str">
            <v>2014013</v>
          </cell>
          <cell r="H2582">
            <v>0</v>
          </cell>
          <cell r="I2582">
            <v>0</v>
          </cell>
          <cell r="J2582">
            <v>0</v>
          </cell>
          <cell r="K2582">
            <v>0</v>
          </cell>
          <cell r="L2582">
            <v>0</v>
          </cell>
          <cell r="M2582">
            <v>0</v>
          </cell>
          <cell r="N2582">
            <v>0</v>
          </cell>
          <cell r="O2582">
            <v>0</v>
          </cell>
        </row>
        <row r="2583">
          <cell r="C2583">
            <v>221201041</v>
          </cell>
          <cell r="D2583" t="str">
            <v>10800221201041</v>
          </cell>
          <cell r="E2583" t="str">
            <v>校级基于EtherCAT实时控制系统设计</v>
          </cell>
          <cell r="F2583" t="str">
            <v>林盛鑫</v>
          </cell>
          <cell r="G2583" t="str">
            <v>2003094</v>
          </cell>
          <cell r="H2583">
            <v>0</v>
          </cell>
          <cell r="I2583">
            <v>0</v>
          </cell>
          <cell r="J2583">
            <v>0</v>
          </cell>
          <cell r="K2583">
            <v>0</v>
          </cell>
          <cell r="L2583">
            <v>0</v>
          </cell>
          <cell r="M2583">
            <v>0</v>
          </cell>
          <cell r="N2583">
            <v>0</v>
          </cell>
          <cell r="O2583">
            <v>0</v>
          </cell>
        </row>
        <row r="2584">
          <cell r="C2584">
            <v>221201042</v>
          </cell>
          <cell r="D2584" t="str">
            <v>10800221201042</v>
          </cell>
          <cell r="E2584" t="str">
            <v>校级Linux环境下的伴侣陪伴替代机器人</v>
          </cell>
          <cell r="F2584" t="str">
            <v>李媛</v>
          </cell>
          <cell r="G2584" t="str">
            <v>2020066</v>
          </cell>
          <cell r="H2584">
            <v>0</v>
          </cell>
          <cell r="I2584">
            <v>0</v>
          </cell>
          <cell r="J2584">
            <v>0</v>
          </cell>
          <cell r="K2584">
            <v>0</v>
          </cell>
          <cell r="L2584">
            <v>0</v>
          </cell>
          <cell r="M2584">
            <v>0</v>
          </cell>
          <cell r="N2584">
            <v>0</v>
          </cell>
          <cell r="O2584">
            <v>0</v>
          </cell>
        </row>
        <row r="2585">
          <cell r="C2585">
            <v>221201043</v>
          </cell>
          <cell r="D2585" t="str">
            <v>10800221201043</v>
          </cell>
          <cell r="E2585" t="str">
            <v>校级基于STM32的微型LCR测量仪</v>
          </cell>
          <cell r="F2585" t="str">
            <v>姜明慧</v>
          </cell>
          <cell r="G2585" t="str">
            <v>2020063</v>
          </cell>
          <cell r="H2585">
            <v>0</v>
          </cell>
          <cell r="I2585">
            <v>0</v>
          </cell>
          <cell r="J2585">
            <v>0</v>
          </cell>
          <cell r="K2585">
            <v>0</v>
          </cell>
          <cell r="L2585">
            <v>0</v>
          </cell>
          <cell r="M2585">
            <v>0</v>
          </cell>
          <cell r="N2585">
            <v>0</v>
          </cell>
          <cell r="O2585">
            <v>0</v>
          </cell>
        </row>
        <row r="2586">
          <cell r="C2586">
            <v>221201044</v>
          </cell>
          <cell r="D2586" t="str">
            <v>10800221201044</v>
          </cell>
          <cell r="E2586" t="str">
            <v>校级智能家居控制系统</v>
          </cell>
          <cell r="F2586" t="str">
            <v>黎山峰</v>
          </cell>
          <cell r="G2586" t="str">
            <v>2004103</v>
          </cell>
          <cell r="H2586">
            <v>0</v>
          </cell>
          <cell r="I2586">
            <v>0</v>
          </cell>
          <cell r="J2586">
            <v>0</v>
          </cell>
          <cell r="K2586">
            <v>0</v>
          </cell>
          <cell r="L2586">
            <v>0</v>
          </cell>
          <cell r="M2586">
            <v>0</v>
          </cell>
          <cell r="N2586">
            <v>0</v>
          </cell>
          <cell r="O2586">
            <v>0</v>
          </cell>
        </row>
        <row r="2587">
          <cell r="C2587">
            <v>221201045</v>
          </cell>
          <cell r="D2587" t="str">
            <v>10800221201045</v>
          </cell>
          <cell r="E2587" t="str">
            <v>校级便携式甲醛检测监控报警装置</v>
          </cell>
          <cell r="F2587" t="str">
            <v>赵晓芳</v>
          </cell>
          <cell r="G2587" t="str">
            <v>2011005</v>
          </cell>
          <cell r="H2587">
            <v>0</v>
          </cell>
          <cell r="I2587">
            <v>0</v>
          </cell>
          <cell r="J2587">
            <v>0</v>
          </cell>
          <cell r="K2587">
            <v>0</v>
          </cell>
          <cell r="L2587">
            <v>0</v>
          </cell>
          <cell r="M2587">
            <v>0</v>
          </cell>
          <cell r="N2587">
            <v>0</v>
          </cell>
          <cell r="O2587">
            <v>0</v>
          </cell>
        </row>
        <row r="2588">
          <cell r="C2588">
            <v>221201046</v>
          </cell>
          <cell r="D2588" t="str">
            <v>10800221201046</v>
          </cell>
          <cell r="E2588" t="str">
            <v>校级基于室内的空气净化系统</v>
          </cell>
          <cell r="F2588" t="str">
            <v>胡必武</v>
          </cell>
          <cell r="G2588" t="str">
            <v>2000011</v>
          </cell>
          <cell r="H2588">
            <v>0</v>
          </cell>
          <cell r="I2588">
            <v>0</v>
          </cell>
          <cell r="J2588">
            <v>0</v>
          </cell>
          <cell r="K2588">
            <v>0</v>
          </cell>
          <cell r="L2588">
            <v>0</v>
          </cell>
          <cell r="M2588">
            <v>0</v>
          </cell>
          <cell r="N2588">
            <v>0</v>
          </cell>
          <cell r="O2588">
            <v>0</v>
          </cell>
        </row>
        <row r="2589">
          <cell r="C2589">
            <v>221201047</v>
          </cell>
          <cell r="D2589" t="str">
            <v>10800221201047</v>
          </cell>
          <cell r="E2589" t="str">
            <v>校级噪声检测仪</v>
          </cell>
          <cell r="F2589" t="str">
            <v>胡必武</v>
          </cell>
          <cell r="G2589" t="str">
            <v>2000011</v>
          </cell>
          <cell r="H2589">
            <v>0</v>
          </cell>
          <cell r="I2589">
            <v>0</v>
          </cell>
          <cell r="J2589">
            <v>0</v>
          </cell>
          <cell r="K2589">
            <v>0</v>
          </cell>
          <cell r="L2589">
            <v>0</v>
          </cell>
          <cell r="M2589">
            <v>0</v>
          </cell>
          <cell r="N2589">
            <v>0</v>
          </cell>
          <cell r="O2589">
            <v>0</v>
          </cell>
        </row>
        <row r="2590">
          <cell r="C2590">
            <v>221201048</v>
          </cell>
          <cell r="D2590" t="str">
            <v>10800221201048</v>
          </cell>
          <cell r="E2590" t="str">
            <v>全国大学生数学竞赛专项</v>
          </cell>
          <cell r="F2590" t="str">
            <v>袁华强</v>
          </cell>
          <cell r="G2590" t="str">
            <v>2002053</v>
          </cell>
          <cell r="H2590">
            <v>0</v>
          </cell>
          <cell r="I2590">
            <v>0</v>
          </cell>
          <cell r="J2590">
            <v>0</v>
          </cell>
          <cell r="K2590">
            <v>0</v>
          </cell>
          <cell r="L2590">
            <v>0</v>
          </cell>
          <cell r="M2590">
            <v>0</v>
          </cell>
          <cell r="N2590">
            <v>0</v>
          </cell>
          <cell r="O2590">
            <v>0</v>
          </cell>
        </row>
        <row r="2591">
          <cell r="C2591">
            <v>221201049</v>
          </cell>
          <cell r="D2591" t="str">
            <v>10800221201049</v>
          </cell>
          <cell r="E2591" t="str">
            <v>“Eye+”面向3C电子产品的OCR缺陷</v>
          </cell>
          <cell r="F2591" t="str">
            <v>黄晓园</v>
          </cell>
          <cell r="G2591" t="str">
            <v>2013058</v>
          </cell>
          <cell r="H2591">
            <v>0</v>
          </cell>
          <cell r="I2591">
            <v>0</v>
          </cell>
          <cell r="J2591">
            <v>0</v>
          </cell>
          <cell r="K2591">
            <v>0</v>
          </cell>
          <cell r="L2591">
            <v>0</v>
          </cell>
          <cell r="M2591">
            <v>0</v>
          </cell>
          <cell r="N2591">
            <v>0</v>
          </cell>
          <cell r="O2591">
            <v>0</v>
          </cell>
        </row>
        <row r="2592">
          <cell r="C2592">
            <v>221201050</v>
          </cell>
          <cell r="D2592" t="str">
            <v>10800221201050</v>
          </cell>
          <cell r="E2592" t="str">
            <v>4G实时油管压力压力预测系统</v>
          </cell>
          <cell r="F2592" t="str">
            <v>陈平平</v>
          </cell>
          <cell r="G2592" t="str">
            <v>2006043</v>
          </cell>
          <cell r="H2592">
            <v>0</v>
          </cell>
          <cell r="I2592">
            <v>0</v>
          </cell>
          <cell r="J2592">
            <v>0</v>
          </cell>
          <cell r="K2592">
            <v>0</v>
          </cell>
          <cell r="L2592">
            <v>0</v>
          </cell>
          <cell r="M2592">
            <v>0</v>
          </cell>
          <cell r="N2592">
            <v>0</v>
          </cell>
          <cell r="O2592">
            <v>0</v>
          </cell>
        </row>
        <row r="2593">
          <cell r="C2593">
            <v>221201051</v>
          </cell>
          <cell r="D2593" t="str">
            <v>10800221201051</v>
          </cell>
          <cell r="E2593" t="str">
            <v>Ag-SnO2/rGO多级复合纳米材料的</v>
          </cell>
          <cell r="F2593" t="str">
            <v>陈德良</v>
          </cell>
          <cell r="G2593" t="str">
            <v>2016812</v>
          </cell>
          <cell r="H2593">
            <v>0</v>
          </cell>
          <cell r="I2593">
            <v>0</v>
          </cell>
          <cell r="J2593">
            <v>0</v>
          </cell>
          <cell r="K2593">
            <v>0</v>
          </cell>
          <cell r="L2593">
            <v>0</v>
          </cell>
          <cell r="M2593">
            <v>0</v>
          </cell>
          <cell r="N2593">
            <v>0</v>
          </cell>
          <cell r="O2593">
            <v>0</v>
          </cell>
        </row>
        <row r="2594">
          <cell r="C2594">
            <v>221201052</v>
          </cell>
          <cell r="D2594" t="str">
            <v>10800221201052</v>
          </cell>
          <cell r="E2594" t="str">
            <v>百家千县——以小“家”平台助力国家乡村振</v>
          </cell>
          <cell r="F2594" t="str">
            <v>罗恒深</v>
          </cell>
          <cell r="G2594" t="str">
            <v>2004080</v>
          </cell>
          <cell r="H2594">
            <v>0</v>
          </cell>
          <cell r="I2594">
            <v>0</v>
          </cell>
          <cell r="J2594">
            <v>0</v>
          </cell>
          <cell r="K2594">
            <v>0</v>
          </cell>
          <cell r="L2594">
            <v>0</v>
          </cell>
          <cell r="M2594">
            <v>0</v>
          </cell>
          <cell r="N2594">
            <v>0</v>
          </cell>
          <cell r="O2594">
            <v>0</v>
          </cell>
        </row>
        <row r="2595">
          <cell r="C2595">
            <v>221201053</v>
          </cell>
          <cell r="D2595" t="str">
            <v>10800221201053</v>
          </cell>
          <cell r="E2595" t="str">
            <v>不同的照射波长对光催化还原二氧化碳效果的</v>
          </cell>
          <cell r="F2595" t="str">
            <v>谭桂平</v>
          </cell>
          <cell r="G2595" t="str">
            <v>2012041</v>
          </cell>
          <cell r="H2595">
            <v>0</v>
          </cell>
          <cell r="I2595">
            <v>0</v>
          </cell>
          <cell r="J2595">
            <v>0</v>
          </cell>
          <cell r="K2595">
            <v>0</v>
          </cell>
          <cell r="L2595">
            <v>0</v>
          </cell>
          <cell r="M2595">
            <v>0</v>
          </cell>
          <cell r="N2595">
            <v>0</v>
          </cell>
          <cell r="O2595">
            <v>0</v>
          </cell>
        </row>
        <row r="2596">
          <cell r="C2596">
            <v>221201054</v>
          </cell>
          <cell r="D2596" t="str">
            <v>10800221201054</v>
          </cell>
          <cell r="E2596" t="str">
            <v>储能系统用高增益隔离型双向DC/DC变换</v>
          </cell>
          <cell r="F2596" t="str">
            <v>张志</v>
          </cell>
          <cell r="G2596" t="str">
            <v>2013017</v>
          </cell>
          <cell r="H2596">
            <v>0</v>
          </cell>
          <cell r="I2596">
            <v>0</v>
          </cell>
          <cell r="J2596">
            <v>0</v>
          </cell>
          <cell r="K2596">
            <v>0</v>
          </cell>
          <cell r="L2596">
            <v>0</v>
          </cell>
          <cell r="M2596">
            <v>0</v>
          </cell>
          <cell r="N2596">
            <v>0</v>
          </cell>
          <cell r="O2596">
            <v>0</v>
          </cell>
        </row>
        <row r="2597">
          <cell r="C2597">
            <v>221201055</v>
          </cell>
          <cell r="D2597" t="str">
            <v>10800221201055</v>
          </cell>
          <cell r="E2597" t="str">
            <v>东莞美丽乡村示范建设与民俗文化活化的调查</v>
          </cell>
          <cell r="F2597" t="str">
            <v>阎江</v>
          </cell>
          <cell r="G2597" t="str">
            <v>1999007</v>
          </cell>
          <cell r="H2597">
            <v>0</v>
          </cell>
          <cell r="I2597">
            <v>0</v>
          </cell>
          <cell r="J2597">
            <v>0</v>
          </cell>
          <cell r="K2597">
            <v>0</v>
          </cell>
          <cell r="L2597">
            <v>0</v>
          </cell>
          <cell r="M2597">
            <v>0</v>
          </cell>
          <cell r="N2597">
            <v>0</v>
          </cell>
          <cell r="O2597">
            <v>0</v>
          </cell>
        </row>
        <row r="2598">
          <cell r="C2598">
            <v>221201056</v>
          </cell>
          <cell r="D2598" t="str">
            <v>10800221201056</v>
          </cell>
          <cell r="E2598" t="str">
            <v>绘乐园—儿童行为养成计划</v>
          </cell>
          <cell r="F2598" t="str">
            <v>张锐</v>
          </cell>
          <cell r="G2598" t="str">
            <v>2010006</v>
          </cell>
          <cell r="H2598">
            <v>0</v>
          </cell>
          <cell r="I2598">
            <v>0</v>
          </cell>
          <cell r="J2598">
            <v>0</v>
          </cell>
          <cell r="K2598">
            <v>0</v>
          </cell>
          <cell r="L2598">
            <v>0</v>
          </cell>
          <cell r="M2598">
            <v>0</v>
          </cell>
          <cell r="N2598">
            <v>0</v>
          </cell>
          <cell r="O2598">
            <v>0</v>
          </cell>
        </row>
        <row r="2599">
          <cell r="C2599">
            <v>221201057</v>
          </cell>
          <cell r="D2599" t="str">
            <v>10800221201057</v>
          </cell>
          <cell r="E2599" t="str">
            <v>基于NB-IoT的校园疫情监测报警系统设</v>
          </cell>
          <cell r="F2599" t="str">
            <v>袁华强</v>
          </cell>
          <cell r="G2599" t="str">
            <v>2002053</v>
          </cell>
          <cell r="H2599">
            <v>0</v>
          </cell>
          <cell r="I2599">
            <v>0</v>
          </cell>
          <cell r="J2599">
            <v>0</v>
          </cell>
          <cell r="K2599">
            <v>0</v>
          </cell>
          <cell r="L2599">
            <v>0</v>
          </cell>
          <cell r="M2599">
            <v>0</v>
          </cell>
          <cell r="N2599">
            <v>0</v>
          </cell>
          <cell r="O2599">
            <v>0</v>
          </cell>
        </row>
        <row r="2600">
          <cell r="C2600">
            <v>221201058</v>
          </cell>
          <cell r="D2600" t="str">
            <v>10800221201058</v>
          </cell>
          <cell r="E2600" t="str">
            <v>基于传感器户外定位的嵌入式智能交互机器人</v>
          </cell>
          <cell r="F2600" t="str">
            <v>肖毅</v>
          </cell>
          <cell r="G2600" t="str">
            <v>2012053</v>
          </cell>
          <cell r="H2600">
            <v>0</v>
          </cell>
          <cell r="I2600">
            <v>0</v>
          </cell>
          <cell r="J2600">
            <v>0</v>
          </cell>
          <cell r="K2600">
            <v>0</v>
          </cell>
          <cell r="L2600">
            <v>0</v>
          </cell>
          <cell r="M2600">
            <v>0</v>
          </cell>
          <cell r="N2600">
            <v>0</v>
          </cell>
          <cell r="O2600">
            <v>0</v>
          </cell>
        </row>
        <row r="2601">
          <cell r="C2601">
            <v>221201059</v>
          </cell>
          <cell r="D2601" t="str">
            <v>10800221201059</v>
          </cell>
          <cell r="E2601" t="str">
            <v>基于钢制连接盒的装配式隔墙连接施工关键技</v>
          </cell>
          <cell r="F2601" t="str">
            <v>孙成访</v>
          </cell>
          <cell r="G2601" t="str">
            <v>2006002</v>
          </cell>
          <cell r="H2601">
            <v>0</v>
          </cell>
          <cell r="I2601">
            <v>0</v>
          </cell>
          <cell r="J2601">
            <v>0</v>
          </cell>
          <cell r="K2601">
            <v>0</v>
          </cell>
          <cell r="L2601">
            <v>0</v>
          </cell>
          <cell r="M2601">
            <v>0</v>
          </cell>
          <cell r="N2601">
            <v>0</v>
          </cell>
          <cell r="O2601">
            <v>0</v>
          </cell>
        </row>
        <row r="2602">
          <cell r="C2602">
            <v>221201060</v>
          </cell>
          <cell r="D2602" t="str">
            <v>10800221201060</v>
          </cell>
          <cell r="E2602" t="str">
            <v>基于工业级SMT贴片机结构改进及其优化</v>
          </cell>
          <cell r="F2602" t="str">
            <v>陈尚彦</v>
          </cell>
          <cell r="G2602" t="str">
            <v>2018022</v>
          </cell>
          <cell r="H2602">
            <v>0</v>
          </cell>
          <cell r="I2602">
            <v>0</v>
          </cell>
          <cell r="J2602">
            <v>0</v>
          </cell>
          <cell r="K2602">
            <v>0</v>
          </cell>
          <cell r="L2602">
            <v>0</v>
          </cell>
          <cell r="M2602">
            <v>0</v>
          </cell>
          <cell r="N2602">
            <v>0</v>
          </cell>
          <cell r="O2602">
            <v>0</v>
          </cell>
        </row>
        <row r="2603">
          <cell r="C2603">
            <v>221201061</v>
          </cell>
          <cell r="D2603" t="str">
            <v>10800221201061</v>
          </cell>
          <cell r="E2603" t="str">
            <v>基于雷达与声学定位的多源融合无人机监控警</v>
          </cell>
          <cell r="F2603" t="str">
            <v>张志坚</v>
          </cell>
          <cell r="G2603" t="str">
            <v>2006044</v>
          </cell>
          <cell r="H2603">
            <v>0</v>
          </cell>
          <cell r="I2603">
            <v>0</v>
          </cell>
          <cell r="J2603">
            <v>0</v>
          </cell>
          <cell r="K2603">
            <v>0</v>
          </cell>
          <cell r="L2603">
            <v>0</v>
          </cell>
          <cell r="M2603">
            <v>0</v>
          </cell>
          <cell r="N2603">
            <v>0</v>
          </cell>
          <cell r="O2603">
            <v>0</v>
          </cell>
        </row>
        <row r="2604">
          <cell r="C2604">
            <v>221201062</v>
          </cell>
          <cell r="D2604" t="str">
            <v>10800221201062</v>
          </cell>
          <cell r="E2604" t="str">
            <v>基于热电效应可回收水蒸气凝结潜热的太阳能</v>
          </cell>
          <cell r="F2604" t="str">
            <v>王文豪</v>
          </cell>
          <cell r="G2604" t="str">
            <v>2013040</v>
          </cell>
          <cell r="H2604">
            <v>0</v>
          </cell>
          <cell r="I2604">
            <v>0</v>
          </cell>
          <cell r="J2604">
            <v>0</v>
          </cell>
          <cell r="K2604">
            <v>0</v>
          </cell>
          <cell r="L2604">
            <v>0</v>
          </cell>
          <cell r="M2604">
            <v>0</v>
          </cell>
          <cell r="N2604">
            <v>0</v>
          </cell>
          <cell r="O2604">
            <v>0</v>
          </cell>
        </row>
        <row r="2605">
          <cell r="C2605">
            <v>221201063</v>
          </cell>
          <cell r="D2605" t="str">
            <v>10800221201063</v>
          </cell>
          <cell r="E2605" t="str">
            <v>基于神经网络实现锻炼方案推荐的智能软硬件</v>
          </cell>
          <cell r="F2605" t="str">
            <v>张志坚</v>
          </cell>
          <cell r="G2605" t="str">
            <v>2006044</v>
          </cell>
          <cell r="H2605">
            <v>0</v>
          </cell>
          <cell r="I2605">
            <v>0</v>
          </cell>
          <cell r="J2605">
            <v>0</v>
          </cell>
          <cell r="K2605">
            <v>0</v>
          </cell>
          <cell r="L2605">
            <v>0</v>
          </cell>
          <cell r="M2605">
            <v>0</v>
          </cell>
          <cell r="N2605">
            <v>0</v>
          </cell>
          <cell r="O2605">
            <v>0</v>
          </cell>
        </row>
        <row r="2606">
          <cell r="C2606">
            <v>221201064</v>
          </cell>
          <cell r="D2606" t="str">
            <v>10800221201064</v>
          </cell>
          <cell r="E2606" t="str">
            <v>基于数字孪生的辐射屏蔽筒遥操作搬运机器人</v>
          </cell>
          <cell r="F2606" t="str">
            <v>郭建文</v>
          </cell>
          <cell r="G2606" t="str">
            <v>2011012</v>
          </cell>
          <cell r="H2606">
            <v>0</v>
          </cell>
          <cell r="I2606">
            <v>0</v>
          </cell>
          <cell r="J2606">
            <v>0</v>
          </cell>
          <cell r="K2606">
            <v>0</v>
          </cell>
          <cell r="L2606">
            <v>0</v>
          </cell>
          <cell r="M2606">
            <v>0</v>
          </cell>
          <cell r="N2606">
            <v>0</v>
          </cell>
          <cell r="O2606">
            <v>0</v>
          </cell>
        </row>
        <row r="2607">
          <cell r="C2607">
            <v>221201065</v>
          </cell>
          <cell r="D2607" t="str">
            <v>10800221201065</v>
          </cell>
          <cell r="E2607" t="str">
            <v>基于水下探测的智能避障软体机器鱼</v>
          </cell>
          <cell r="F2607" t="str">
            <v>宋加雷</v>
          </cell>
          <cell r="G2607" t="str">
            <v>2018052</v>
          </cell>
          <cell r="H2607">
            <v>0</v>
          </cell>
          <cell r="I2607">
            <v>0</v>
          </cell>
          <cell r="J2607">
            <v>0</v>
          </cell>
          <cell r="K2607">
            <v>0</v>
          </cell>
          <cell r="L2607">
            <v>0</v>
          </cell>
          <cell r="M2607">
            <v>0</v>
          </cell>
          <cell r="N2607">
            <v>0</v>
          </cell>
          <cell r="O2607">
            <v>0</v>
          </cell>
        </row>
        <row r="2608">
          <cell r="C2608">
            <v>221201066</v>
          </cell>
          <cell r="D2608" t="str">
            <v>10800221201066</v>
          </cell>
          <cell r="E2608" t="str">
            <v>科技冬奥进行时--SH智能头盔中国造</v>
          </cell>
          <cell r="F2608" t="str">
            <v>李楠</v>
          </cell>
          <cell r="G2608" t="str">
            <v>2013063</v>
          </cell>
          <cell r="H2608">
            <v>0</v>
          </cell>
          <cell r="I2608">
            <v>0</v>
          </cell>
          <cell r="J2608">
            <v>0</v>
          </cell>
          <cell r="K2608">
            <v>0</v>
          </cell>
          <cell r="L2608">
            <v>0</v>
          </cell>
          <cell r="M2608">
            <v>0</v>
          </cell>
          <cell r="N2608">
            <v>0</v>
          </cell>
          <cell r="O2608">
            <v>0</v>
          </cell>
        </row>
        <row r="2609">
          <cell r="C2609">
            <v>221201067</v>
          </cell>
          <cell r="D2609" t="str">
            <v>10800221201067</v>
          </cell>
          <cell r="E2609" t="str">
            <v>可编程教育机器人</v>
          </cell>
          <cell r="F2609" t="str">
            <v>彭川</v>
          </cell>
          <cell r="G2609" t="str">
            <v>2013041</v>
          </cell>
          <cell r="H2609">
            <v>0</v>
          </cell>
          <cell r="I2609">
            <v>0</v>
          </cell>
          <cell r="J2609">
            <v>0</v>
          </cell>
          <cell r="K2609">
            <v>0</v>
          </cell>
          <cell r="L2609">
            <v>0</v>
          </cell>
          <cell r="M2609">
            <v>0</v>
          </cell>
          <cell r="N2609">
            <v>0</v>
          </cell>
          <cell r="O2609">
            <v>0</v>
          </cell>
        </row>
        <row r="2610">
          <cell r="C2610">
            <v>221201068</v>
          </cell>
          <cell r="D2610" t="str">
            <v>10800221201068</v>
          </cell>
          <cell r="E2610" t="str">
            <v>可逆热致变色材料微胶囊化的研发与应用—以</v>
          </cell>
          <cell r="F2610" t="str">
            <v>邵友元</v>
          </cell>
          <cell r="G2610" t="str">
            <v>2007039</v>
          </cell>
          <cell r="H2610">
            <v>0</v>
          </cell>
          <cell r="I2610">
            <v>0</v>
          </cell>
          <cell r="J2610">
            <v>0</v>
          </cell>
          <cell r="K2610">
            <v>0</v>
          </cell>
          <cell r="L2610">
            <v>0</v>
          </cell>
          <cell r="M2610">
            <v>0</v>
          </cell>
          <cell r="N2610">
            <v>0</v>
          </cell>
          <cell r="O2610">
            <v>0</v>
          </cell>
        </row>
        <row r="2611">
          <cell r="C2611">
            <v>221201069</v>
          </cell>
          <cell r="D2611" t="str">
            <v>10800221201069</v>
          </cell>
          <cell r="E2611" t="str">
            <v>老年人的智慧居家养老服务获得感研究——基</v>
          </cell>
          <cell r="F2611" t="str">
            <v>黄俊辉</v>
          </cell>
          <cell r="G2611" t="str">
            <v>2016037</v>
          </cell>
          <cell r="H2611">
            <v>0</v>
          </cell>
          <cell r="I2611">
            <v>0</v>
          </cell>
          <cell r="J2611">
            <v>0</v>
          </cell>
          <cell r="K2611">
            <v>0</v>
          </cell>
          <cell r="L2611">
            <v>0</v>
          </cell>
          <cell r="M2611">
            <v>0</v>
          </cell>
          <cell r="N2611">
            <v>0</v>
          </cell>
          <cell r="O2611">
            <v>0</v>
          </cell>
        </row>
        <row r="2612">
          <cell r="C2612">
            <v>221201070</v>
          </cell>
          <cell r="D2612" t="str">
            <v>10800221201070</v>
          </cell>
          <cell r="E2612" t="str">
            <v>面对中文地址的通讯要素抽取</v>
          </cell>
          <cell r="F2612" t="str">
            <v>张剑</v>
          </cell>
          <cell r="G2612" t="str">
            <v>2011019</v>
          </cell>
          <cell r="H2612">
            <v>0</v>
          </cell>
          <cell r="I2612">
            <v>0</v>
          </cell>
          <cell r="J2612">
            <v>0</v>
          </cell>
          <cell r="K2612">
            <v>0</v>
          </cell>
          <cell r="L2612">
            <v>0</v>
          </cell>
          <cell r="M2612">
            <v>0</v>
          </cell>
          <cell r="N2612">
            <v>0</v>
          </cell>
          <cell r="O2612">
            <v>0</v>
          </cell>
        </row>
        <row r="2613">
          <cell r="C2613">
            <v>221201071</v>
          </cell>
          <cell r="D2613" t="str">
            <v>10800221201071</v>
          </cell>
          <cell r="E2613" t="str">
            <v>全方向舵轮智能机器人底盘</v>
          </cell>
          <cell r="F2613" t="str">
            <v>沈博</v>
          </cell>
          <cell r="G2613" t="str">
            <v>2019067</v>
          </cell>
          <cell r="H2613">
            <v>0</v>
          </cell>
          <cell r="I2613">
            <v>0</v>
          </cell>
          <cell r="J2613">
            <v>0</v>
          </cell>
          <cell r="K2613">
            <v>0</v>
          </cell>
          <cell r="L2613">
            <v>0</v>
          </cell>
          <cell r="M2613">
            <v>0</v>
          </cell>
          <cell r="N2613">
            <v>0</v>
          </cell>
          <cell r="O2613">
            <v>0</v>
          </cell>
        </row>
        <row r="2614">
          <cell r="C2614">
            <v>221201072</v>
          </cell>
          <cell r="D2614" t="str">
            <v>10800221201072</v>
          </cell>
          <cell r="E2614" t="str">
            <v>一种精密铸造蜡模修补蜡的制备与性能研究</v>
          </cell>
          <cell r="F2614" t="str">
            <v>徐勇军</v>
          </cell>
          <cell r="G2614" t="str">
            <v>2003053</v>
          </cell>
          <cell r="H2614">
            <v>0</v>
          </cell>
          <cell r="I2614">
            <v>0</v>
          </cell>
          <cell r="J2614">
            <v>0</v>
          </cell>
          <cell r="K2614">
            <v>0</v>
          </cell>
          <cell r="L2614">
            <v>0</v>
          </cell>
          <cell r="M2614">
            <v>0</v>
          </cell>
          <cell r="N2614">
            <v>0</v>
          </cell>
          <cell r="O2614">
            <v>0</v>
          </cell>
        </row>
        <row r="2615">
          <cell r="C2615">
            <v>221201073</v>
          </cell>
          <cell r="D2615" t="str">
            <v>10800221201073</v>
          </cell>
          <cell r="E2615" t="str">
            <v>原位修饰复合硅负极材料</v>
          </cell>
          <cell r="F2615" t="str">
            <v>李超</v>
          </cell>
          <cell r="G2615" t="str">
            <v>2017048</v>
          </cell>
          <cell r="H2615">
            <v>0</v>
          </cell>
          <cell r="I2615">
            <v>0</v>
          </cell>
          <cell r="J2615">
            <v>0</v>
          </cell>
          <cell r="K2615">
            <v>0</v>
          </cell>
          <cell r="L2615">
            <v>0</v>
          </cell>
          <cell r="M2615">
            <v>0</v>
          </cell>
          <cell r="N2615">
            <v>0</v>
          </cell>
          <cell r="O2615">
            <v>0</v>
          </cell>
        </row>
        <row r="2616">
          <cell r="C2616">
            <v>221201074</v>
          </cell>
          <cell r="D2616" t="str">
            <v>10800221201074</v>
          </cell>
          <cell r="E2616" t="str">
            <v>“老漂族”语言使用与社会适应的研究</v>
          </cell>
          <cell r="F2616" t="str">
            <v>张斌华</v>
          </cell>
          <cell r="G2616" t="str">
            <v>2006047</v>
          </cell>
          <cell r="H2616">
            <v>0</v>
          </cell>
          <cell r="I2616">
            <v>0</v>
          </cell>
          <cell r="J2616">
            <v>0</v>
          </cell>
          <cell r="K2616">
            <v>0</v>
          </cell>
          <cell r="L2616">
            <v>0</v>
          </cell>
          <cell r="M2616">
            <v>0</v>
          </cell>
          <cell r="N2616">
            <v>0</v>
          </cell>
          <cell r="O2616">
            <v>0</v>
          </cell>
        </row>
        <row r="2617">
          <cell r="C2617">
            <v>221201075</v>
          </cell>
          <cell r="D2617" t="str">
            <v>10800221201075</v>
          </cell>
          <cell r="E2617" t="str">
            <v>Ag-K-CeO2纳米棒催化剂制备及其在</v>
          </cell>
          <cell r="F2617" t="str">
            <v>何运兵</v>
          </cell>
          <cell r="G2617" t="str">
            <v>2011009</v>
          </cell>
          <cell r="H2617">
            <v>0</v>
          </cell>
          <cell r="I2617">
            <v>0</v>
          </cell>
          <cell r="J2617">
            <v>0</v>
          </cell>
          <cell r="K2617">
            <v>0</v>
          </cell>
          <cell r="L2617">
            <v>0</v>
          </cell>
          <cell r="M2617">
            <v>0</v>
          </cell>
          <cell r="N2617">
            <v>0</v>
          </cell>
          <cell r="O2617">
            <v>0</v>
          </cell>
        </row>
        <row r="2618">
          <cell r="C2618">
            <v>221201076</v>
          </cell>
          <cell r="D2618" t="str">
            <v>10800221201076</v>
          </cell>
          <cell r="E2618" t="str">
            <v>LED汽车前照灯液体散热器研究</v>
          </cell>
          <cell r="F2618" t="str">
            <v>林春佑</v>
          </cell>
          <cell r="G2618" t="str">
            <v>2020004</v>
          </cell>
          <cell r="H2618">
            <v>0</v>
          </cell>
          <cell r="I2618">
            <v>0</v>
          </cell>
          <cell r="J2618">
            <v>0</v>
          </cell>
          <cell r="K2618">
            <v>0</v>
          </cell>
          <cell r="L2618">
            <v>0</v>
          </cell>
          <cell r="M2618">
            <v>0</v>
          </cell>
          <cell r="N2618">
            <v>0</v>
          </cell>
          <cell r="O2618">
            <v>0</v>
          </cell>
        </row>
        <row r="2619">
          <cell r="C2619">
            <v>221201077</v>
          </cell>
          <cell r="D2619" t="str">
            <v>10800221201077</v>
          </cell>
          <cell r="E2619" t="str">
            <v>SLM气体循环优化系统及粉末回收自动化循</v>
          </cell>
          <cell r="F2619" t="str">
            <v>尚欣</v>
          </cell>
          <cell r="G2619" t="str">
            <v>2016046</v>
          </cell>
          <cell r="H2619">
            <v>0</v>
          </cell>
          <cell r="I2619">
            <v>0</v>
          </cell>
          <cell r="J2619">
            <v>0</v>
          </cell>
          <cell r="K2619">
            <v>0</v>
          </cell>
          <cell r="L2619">
            <v>0</v>
          </cell>
          <cell r="M2619">
            <v>0</v>
          </cell>
          <cell r="N2619">
            <v>0</v>
          </cell>
          <cell r="O2619">
            <v>0</v>
          </cell>
        </row>
        <row r="2620">
          <cell r="C2620">
            <v>221201078</v>
          </cell>
          <cell r="D2620" t="str">
            <v>10800221201078</v>
          </cell>
          <cell r="E2620" t="str">
            <v>ZrO2纳米空心微球的制备及应用研究</v>
          </cell>
          <cell r="F2620" t="str">
            <v>涂军令</v>
          </cell>
          <cell r="G2620" t="str">
            <v>2015006</v>
          </cell>
          <cell r="H2620">
            <v>0</v>
          </cell>
          <cell r="I2620">
            <v>0</v>
          </cell>
          <cell r="J2620">
            <v>0</v>
          </cell>
          <cell r="K2620">
            <v>0</v>
          </cell>
          <cell r="L2620">
            <v>0</v>
          </cell>
          <cell r="M2620">
            <v>0</v>
          </cell>
          <cell r="N2620">
            <v>0</v>
          </cell>
          <cell r="O2620">
            <v>0</v>
          </cell>
        </row>
        <row r="2621">
          <cell r="C2621">
            <v>221201079</v>
          </cell>
          <cell r="D2621" t="str">
            <v>10800221201079</v>
          </cell>
          <cell r="E2621" t="str">
            <v>便携式负压换气系统设计和制作</v>
          </cell>
          <cell r="F2621" t="str">
            <v>陈海彬</v>
          </cell>
          <cell r="G2621" t="str">
            <v>2007041</v>
          </cell>
          <cell r="H2621">
            <v>0</v>
          </cell>
          <cell r="I2621">
            <v>0</v>
          </cell>
          <cell r="J2621">
            <v>0</v>
          </cell>
          <cell r="K2621">
            <v>0</v>
          </cell>
          <cell r="L2621">
            <v>0</v>
          </cell>
          <cell r="M2621">
            <v>0</v>
          </cell>
          <cell r="N2621">
            <v>0</v>
          </cell>
          <cell r="O2621">
            <v>0</v>
          </cell>
        </row>
        <row r="2622">
          <cell r="C2622">
            <v>221201080</v>
          </cell>
          <cell r="D2622" t="str">
            <v>10800221201080</v>
          </cell>
          <cell r="E2622" t="str">
            <v>村级工业园改造困境与路径探索 ——以广东</v>
          </cell>
          <cell r="F2622" t="str">
            <v>钟丽华</v>
          </cell>
          <cell r="G2622" t="str">
            <v>2009031</v>
          </cell>
          <cell r="H2622">
            <v>0</v>
          </cell>
          <cell r="I2622">
            <v>0</v>
          </cell>
          <cell r="J2622">
            <v>0</v>
          </cell>
          <cell r="K2622">
            <v>0</v>
          </cell>
          <cell r="L2622">
            <v>0</v>
          </cell>
          <cell r="M2622">
            <v>0</v>
          </cell>
          <cell r="N2622">
            <v>0</v>
          </cell>
          <cell r="O2622">
            <v>0</v>
          </cell>
        </row>
        <row r="2623">
          <cell r="C2623">
            <v>221201081</v>
          </cell>
          <cell r="D2623" t="str">
            <v>10800221201081</v>
          </cell>
          <cell r="E2623" t="str">
            <v>叮咚高校——基于数据中台的一体化教学服务</v>
          </cell>
          <cell r="F2623" t="str">
            <v>丁烨</v>
          </cell>
          <cell r="G2623" t="str">
            <v>2018821</v>
          </cell>
          <cell r="H2623">
            <v>0</v>
          </cell>
          <cell r="I2623">
            <v>0</v>
          </cell>
          <cell r="J2623">
            <v>0</v>
          </cell>
          <cell r="K2623">
            <v>0</v>
          </cell>
          <cell r="L2623">
            <v>0</v>
          </cell>
          <cell r="M2623">
            <v>0</v>
          </cell>
          <cell r="N2623">
            <v>0</v>
          </cell>
          <cell r="O2623">
            <v>0</v>
          </cell>
        </row>
        <row r="2624">
          <cell r="C2624">
            <v>221201082</v>
          </cell>
          <cell r="D2624" t="str">
            <v>10800221201082</v>
          </cell>
          <cell r="E2624" t="str">
            <v>东莞非物质文化遗产歌舞课程开发</v>
          </cell>
          <cell r="F2624" t="str">
            <v>姚佩婵</v>
          </cell>
          <cell r="G2624" t="str">
            <v>2009039</v>
          </cell>
          <cell r="H2624">
            <v>0</v>
          </cell>
          <cell r="I2624">
            <v>0</v>
          </cell>
          <cell r="J2624">
            <v>0</v>
          </cell>
          <cell r="K2624">
            <v>0</v>
          </cell>
          <cell r="L2624">
            <v>0</v>
          </cell>
          <cell r="M2624">
            <v>0</v>
          </cell>
          <cell r="N2624">
            <v>0</v>
          </cell>
          <cell r="O2624">
            <v>0</v>
          </cell>
        </row>
        <row r="2625">
          <cell r="C2625">
            <v>221201083</v>
          </cell>
          <cell r="D2625" t="str">
            <v>10800221201083</v>
          </cell>
          <cell r="E2625" t="str">
            <v>东莞市创业营商环境现状调查研究</v>
          </cell>
          <cell r="F2625" t="str">
            <v>魏红征</v>
          </cell>
          <cell r="G2625" t="str">
            <v>2004060</v>
          </cell>
          <cell r="H2625">
            <v>0</v>
          </cell>
          <cell r="I2625">
            <v>0</v>
          </cell>
          <cell r="J2625">
            <v>0</v>
          </cell>
          <cell r="K2625">
            <v>0</v>
          </cell>
          <cell r="L2625">
            <v>0</v>
          </cell>
          <cell r="M2625">
            <v>0</v>
          </cell>
          <cell r="N2625">
            <v>0</v>
          </cell>
          <cell r="O2625">
            <v>0</v>
          </cell>
        </row>
        <row r="2626">
          <cell r="C2626">
            <v>221201084</v>
          </cell>
          <cell r="D2626" t="str">
            <v>10800221201084</v>
          </cell>
          <cell r="E2626" t="str">
            <v>多元治理视阀下知识产权解纷路径探索——基</v>
          </cell>
          <cell r="F2626" t="str">
            <v>龚红兵</v>
          </cell>
          <cell r="G2626" t="str">
            <v>2007054</v>
          </cell>
          <cell r="H2626">
            <v>0</v>
          </cell>
          <cell r="I2626">
            <v>0</v>
          </cell>
          <cell r="J2626">
            <v>0</v>
          </cell>
          <cell r="K2626">
            <v>0</v>
          </cell>
          <cell r="L2626">
            <v>0</v>
          </cell>
          <cell r="M2626">
            <v>0</v>
          </cell>
          <cell r="N2626">
            <v>0</v>
          </cell>
          <cell r="O2626">
            <v>0</v>
          </cell>
        </row>
        <row r="2627">
          <cell r="C2627">
            <v>221201085</v>
          </cell>
          <cell r="D2627" t="str">
            <v>10800221201085</v>
          </cell>
          <cell r="E2627" t="str">
            <v>发酵食品中生物活性肽的分离纯化及在食品加</v>
          </cell>
          <cell r="F2627" t="str">
            <v>肖珊</v>
          </cell>
          <cell r="G2627" t="str">
            <v>2018283</v>
          </cell>
          <cell r="H2627">
            <v>0</v>
          </cell>
          <cell r="I2627">
            <v>0</v>
          </cell>
          <cell r="J2627">
            <v>0</v>
          </cell>
          <cell r="K2627">
            <v>0</v>
          </cell>
          <cell r="L2627">
            <v>0</v>
          </cell>
          <cell r="M2627">
            <v>0</v>
          </cell>
          <cell r="N2627">
            <v>0</v>
          </cell>
          <cell r="O2627">
            <v>0</v>
          </cell>
        </row>
        <row r="2628">
          <cell r="C2628">
            <v>221201086</v>
          </cell>
          <cell r="D2628" t="str">
            <v>10800221201086</v>
          </cell>
          <cell r="E2628" t="str">
            <v>仿沙蜥蜴机器人</v>
          </cell>
          <cell r="F2628" t="str">
            <v>卢文娟</v>
          </cell>
          <cell r="G2628" t="str">
            <v>2019123</v>
          </cell>
          <cell r="H2628">
            <v>0</v>
          </cell>
          <cell r="I2628">
            <v>0</v>
          </cell>
          <cell r="J2628">
            <v>0</v>
          </cell>
          <cell r="K2628">
            <v>0</v>
          </cell>
          <cell r="L2628">
            <v>0</v>
          </cell>
          <cell r="M2628">
            <v>0</v>
          </cell>
          <cell r="N2628">
            <v>0</v>
          </cell>
          <cell r="O2628">
            <v>0</v>
          </cell>
        </row>
        <row r="2629">
          <cell r="C2629">
            <v>221201087</v>
          </cell>
          <cell r="D2629" t="str">
            <v>10800221201087</v>
          </cell>
          <cell r="E2629" t="str">
            <v>仿生爬壁机器人的设计与开发</v>
          </cell>
          <cell r="F2629" t="str">
            <v>黄泳波</v>
          </cell>
          <cell r="G2629" t="str">
            <v>2005089</v>
          </cell>
          <cell r="H2629">
            <v>0</v>
          </cell>
          <cell r="I2629">
            <v>0</v>
          </cell>
          <cell r="J2629">
            <v>0</v>
          </cell>
          <cell r="K2629">
            <v>0</v>
          </cell>
          <cell r="L2629">
            <v>0</v>
          </cell>
          <cell r="M2629">
            <v>0</v>
          </cell>
          <cell r="N2629">
            <v>0</v>
          </cell>
          <cell r="O2629">
            <v>0</v>
          </cell>
        </row>
        <row r="2630">
          <cell r="C2630">
            <v>221201088</v>
          </cell>
          <cell r="D2630" t="str">
            <v>10800221201088</v>
          </cell>
          <cell r="E2630" t="str">
            <v>高柔韧性连续结构缝及智能监测系统</v>
          </cell>
          <cell r="F2630" t="str">
            <v>王鹏</v>
          </cell>
          <cell r="G2630" t="str">
            <v>2021008</v>
          </cell>
          <cell r="H2630">
            <v>0</v>
          </cell>
          <cell r="I2630">
            <v>0</v>
          </cell>
          <cell r="J2630">
            <v>0</v>
          </cell>
          <cell r="K2630">
            <v>0</v>
          </cell>
          <cell r="L2630">
            <v>0</v>
          </cell>
          <cell r="M2630">
            <v>0</v>
          </cell>
          <cell r="N2630">
            <v>0</v>
          </cell>
          <cell r="O2630">
            <v>0</v>
          </cell>
        </row>
        <row r="2631">
          <cell r="C2631">
            <v>221201089</v>
          </cell>
          <cell r="D2631" t="str">
            <v>10800221201089</v>
          </cell>
          <cell r="E2631" t="str">
            <v>孤岛之困如何解围：老年人数字鸿沟跨越研究</v>
          </cell>
          <cell r="F2631" t="str">
            <v>方妙英</v>
          </cell>
          <cell r="G2631" t="str">
            <v>2012018</v>
          </cell>
          <cell r="H2631">
            <v>0</v>
          </cell>
          <cell r="I2631">
            <v>0</v>
          </cell>
          <cell r="J2631">
            <v>0</v>
          </cell>
          <cell r="K2631">
            <v>0</v>
          </cell>
          <cell r="L2631">
            <v>0</v>
          </cell>
          <cell r="M2631">
            <v>0</v>
          </cell>
          <cell r="N2631">
            <v>0</v>
          </cell>
          <cell r="O2631">
            <v>0</v>
          </cell>
        </row>
        <row r="2632">
          <cell r="C2632">
            <v>221201090</v>
          </cell>
          <cell r="D2632" t="str">
            <v>10800221201090</v>
          </cell>
          <cell r="E2632" t="str">
            <v>广东省东莞市中小学的校园文化建设</v>
          </cell>
          <cell r="F2632" t="str">
            <v>况小雪</v>
          </cell>
          <cell r="G2632" t="str">
            <v>2017057</v>
          </cell>
          <cell r="H2632">
            <v>0</v>
          </cell>
          <cell r="I2632">
            <v>0</v>
          </cell>
          <cell r="J2632">
            <v>0</v>
          </cell>
          <cell r="K2632">
            <v>0</v>
          </cell>
          <cell r="L2632">
            <v>0</v>
          </cell>
          <cell r="M2632">
            <v>0</v>
          </cell>
          <cell r="N2632">
            <v>0</v>
          </cell>
          <cell r="O2632">
            <v>0</v>
          </cell>
        </row>
        <row r="2633">
          <cell r="C2633">
            <v>221201091</v>
          </cell>
          <cell r="D2633" t="str">
            <v>10800221201091</v>
          </cell>
          <cell r="E2633" t="str">
            <v>机制砂高性能混凝土制备及性能研究</v>
          </cell>
          <cell r="F2633" t="str">
            <v>高品海</v>
          </cell>
          <cell r="G2633" t="str">
            <v>2019017</v>
          </cell>
          <cell r="H2633">
            <v>0</v>
          </cell>
          <cell r="I2633">
            <v>0</v>
          </cell>
          <cell r="J2633">
            <v>0</v>
          </cell>
          <cell r="K2633">
            <v>0</v>
          </cell>
          <cell r="L2633">
            <v>0</v>
          </cell>
          <cell r="M2633">
            <v>0</v>
          </cell>
          <cell r="N2633">
            <v>0</v>
          </cell>
          <cell r="O2633">
            <v>0</v>
          </cell>
        </row>
        <row r="2634">
          <cell r="C2634">
            <v>221201092</v>
          </cell>
          <cell r="D2634" t="str">
            <v>10800221201092</v>
          </cell>
          <cell r="E2634" t="str">
            <v>基于FOC的集成无刷电机驱动器</v>
          </cell>
          <cell r="F2634" t="str">
            <v>姚娜</v>
          </cell>
          <cell r="G2634" t="str">
            <v>2011024</v>
          </cell>
          <cell r="H2634">
            <v>0</v>
          </cell>
          <cell r="I2634">
            <v>0</v>
          </cell>
          <cell r="J2634">
            <v>0</v>
          </cell>
          <cell r="K2634">
            <v>0</v>
          </cell>
          <cell r="L2634">
            <v>0</v>
          </cell>
          <cell r="M2634">
            <v>0</v>
          </cell>
          <cell r="N2634">
            <v>0</v>
          </cell>
          <cell r="O2634">
            <v>0</v>
          </cell>
        </row>
        <row r="2635">
          <cell r="C2635">
            <v>221201093</v>
          </cell>
          <cell r="D2635" t="str">
            <v>10800221201093</v>
          </cell>
          <cell r="E2635" t="str">
            <v>基于FPGA的函数发生器</v>
          </cell>
          <cell r="F2635" t="str">
            <v>李明</v>
          </cell>
          <cell r="G2635" t="str">
            <v>2004072</v>
          </cell>
          <cell r="H2635">
            <v>0</v>
          </cell>
          <cell r="I2635">
            <v>0</v>
          </cell>
          <cell r="J2635">
            <v>0</v>
          </cell>
          <cell r="K2635">
            <v>0</v>
          </cell>
          <cell r="L2635">
            <v>0</v>
          </cell>
          <cell r="M2635">
            <v>0</v>
          </cell>
          <cell r="N2635">
            <v>0</v>
          </cell>
          <cell r="O2635">
            <v>0</v>
          </cell>
        </row>
        <row r="2636">
          <cell r="C2636">
            <v>221201094</v>
          </cell>
          <cell r="D2636" t="str">
            <v>10800221201094</v>
          </cell>
          <cell r="E2636" t="str">
            <v>基于NBIoT的“防走丢”智能定位器</v>
          </cell>
          <cell r="F2636" t="str">
            <v>江小敏</v>
          </cell>
          <cell r="G2636" t="str">
            <v>2013035</v>
          </cell>
          <cell r="H2636">
            <v>0</v>
          </cell>
          <cell r="I2636">
            <v>0</v>
          </cell>
          <cell r="J2636">
            <v>0</v>
          </cell>
          <cell r="K2636">
            <v>0</v>
          </cell>
          <cell r="L2636">
            <v>0</v>
          </cell>
          <cell r="M2636">
            <v>0</v>
          </cell>
          <cell r="N2636">
            <v>0</v>
          </cell>
          <cell r="O2636">
            <v>0</v>
          </cell>
        </row>
        <row r="2637">
          <cell r="C2637">
            <v>221201095</v>
          </cell>
          <cell r="D2637" t="str">
            <v>10800221201095</v>
          </cell>
          <cell r="E2637" t="str">
            <v>基于NB-IoT的锂电池监控预警系统设计</v>
          </cell>
          <cell r="F2637" t="str">
            <v>魏亚东</v>
          </cell>
          <cell r="G2637" t="str">
            <v>2003033</v>
          </cell>
          <cell r="H2637">
            <v>0</v>
          </cell>
          <cell r="I2637">
            <v>0</v>
          </cell>
          <cell r="J2637">
            <v>0</v>
          </cell>
          <cell r="K2637">
            <v>0</v>
          </cell>
          <cell r="L2637">
            <v>0</v>
          </cell>
          <cell r="M2637">
            <v>0</v>
          </cell>
          <cell r="N2637">
            <v>0</v>
          </cell>
          <cell r="O2637">
            <v>0</v>
          </cell>
        </row>
        <row r="2638">
          <cell r="C2638">
            <v>221201096</v>
          </cell>
          <cell r="D2638" t="str">
            <v>10800221201096</v>
          </cell>
          <cell r="E2638" t="str">
            <v>基于STM32的多能源供电便携式半导体制</v>
          </cell>
          <cell r="F2638" t="str">
            <v>赖树明</v>
          </cell>
          <cell r="G2638" t="str">
            <v>2004019</v>
          </cell>
          <cell r="H2638">
            <v>0</v>
          </cell>
          <cell r="I2638">
            <v>0</v>
          </cell>
          <cell r="J2638">
            <v>0</v>
          </cell>
          <cell r="K2638">
            <v>0</v>
          </cell>
          <cell r="L2638">
            <v>0</v>
          </cell>
          <cell r="M2638">
            <v>0</v>
          </cell>
          <cell r="N2638">
            <v>0</v>
          </cell>
          <cell r="O2638">
            <v>0</v>
          </cell>
        </row>
        <row r="2639">
          <cell r="C2639">
            <v>221201097</v>
          </cell>
          <cell r="D2639" t="str">
            <v>10800221201097</v>
          </cell>
          <cell r="E2639" t="str">
            <v>基于STM32的手持示波器</v>
          </cell>
          <cell r="F2639" t="str">
            <v>胡必武</v>
          </cell>
          <cell r="G2639" t="str">
            <v>2000011</v>
          </cell>
          <cell r="H2639">
            <v>0</v>
          </cell>
          <cell r="I2639">
            <v>0</v>
          </cell>
          <cell r="J2639">
            <v>0</v>
          </cell>
          <cell r="K2639">
            <v>0</v>
          </cell>
          <cell r="L2639">
            <v>0</v>
          </cell>
          <cell r="M2639">
            <v>0</v>
          </cell>
          <cell r="N2639">
            <v>0</v>
          </cell>
          <cell r="O2639">
            <v>0</v>
          </cell>
        </row>
        <row r="2640">
          <cell r="C2640">
            <v>221201098</v>
          </cell>
          <cell r="D2640" t="str">
            <v>10800221201098</v>
          </cell>
          <cell r="E2640" t="str">
            <v>基于Transformers机制的企业隐</v>
          </cell>
          <cell r="F2640" t="str">
            <v>张宇辉</v>
          </cell>
          <cell r="G2640" t="str">
            <v>2019056</v>
          </cell>
          <cell r="H2640">
            <v>0</v>
          </cell>
          <cell r="I2640">
            <v>0</v>
          </cell>
          <cell r="J2640">
            <v>0</v>
          </cell>
          <cell r="K2640">
            <v>0</v>
          </cell>
          <cell r="L2640">
            <v>0</v>
          </cell>
          <cell r="M2640">
            <v>0</v>
          </cell>
          <cell r="N2640">
            <v>0</v>
          </cell>
          <cell r="O2640">
            <v>0</v>
          </cell>
        </row>
        <row r="2641">
          <cell r="C2641">
            <v>221201099</v>
          </cell>
          <cell r="D2641" t="str">
            <v>10800221201099</v>
          </cell>
          <cell r="E2641" t="str">
            <v>基于轨道角动量复用的小型无线通信系统研究</v>
          </cell>
          <cell r="F2641" t="str">
            <v>程凯扬</v>
          </cell>
          <cell r="G2641" t="str">
            <v>2020082</v>
          </cell>
          <cell r="H2641">
            <v>0</v>
          </cell>
          <cell r="I2641">
            <v>0</v>
          </cell>
          <cell r="J2641">
            <v>0</v>
          </cell>
          <cell r="K2641">
            <v>0</v>
          </cell>
          <cell r="L2641">
            <v>0</v>
          </cell>
          <cell r="M2641">
            <v>0</v>
          </cell>
          <cell r="N2641">
            <v>0</v>
          </cell>
          <cell r="O2641">
            <v>0</v>
          </cell>
        </row>
        <row r="2642">
          <cell r="C2642">
            <v>221201100</v>
          </cell>
          <cell r="D2642" t="str">
            <v>10800221201100</v>
          </cell>
          <cell r="E2642" t="str">
            <v>基于开关电源设计的移动机器人电容的研制</v>
          </cell>
          <cell r="F2642" t="str">
            <v>姜鸣</v>
          </cell>
          <cell r="G2642" t="str">
            <v>2012039</v>
          </cell>
          <cell r="H2642">
            <v>0</v>
          </cell>
          <cell r="I2642">
            <v>0</v>
          </cell>
          <cell r="J2642">
            <v>0</v>
          </cell>
          <cell r="K2642">
            <v>0</v>
          </cell>
          <cell r="L2642">
            <v>0</v>
          </cell>
          <cell r="M2642">
            <v>0</v>
          </cell>
          <cell r="N2642">
            <v>0</v>
          </cell>
          <cell r="O2642">
            <v>0</v>
          </cell>
        </row>
        <row r="2643">
          <cell r="C2643">
            <v>221201101</v>
          </cell>
          <cell r="D2643" t="str">
            <v>10800221201101</v>
          </cell>
          <cell r="E2643" t="str">
            <v>基于模板法自组装的叠层核壳材料及其处理农</v>
          </cell>
          <cell r="F2643" t="str">
            <v>方嘉声</v>
          </cell>
          <cell r="G2643" t="str">
            <v>2018087</v>
          </cell>
          <cell r="H2643">
            <v>0</v>
          </cell>
          <cell r="I2643">
            <v>0</v>
          </cell>
          <cell r="J2643">
            <v>0</v>
          </cell>
          <cell r="K2643">
            <v>0</v>
          </cell>
          <cell r="L2643">
            <v>0</v>
          </cell>
          <cell r="M2643">
            <v>0</v>
          </cell>
          <cell r="N2643">
            <v>0</v>
          </cell>
          <cell r="O2643">
            <v>0</v>
          </cell>
        </row>
        <row r="2644">
          <cell r="C2644">
            <v>221201102</v>
          </cell>
          <cell r="D2644" t="str">
            <v>10800221201102</v>
          </cell>
          <cell r="E2644" t="str">
            <v>基于人工智能的嵌入式多目标识别系统设计</v>
          </cell>
          <cell r="F2644" t="str">
            <v>林盛鑫</v>
          </cell>
          <cell r="G2644" t="str">
            <v>2003094</v>
          </cell>
          <cell r="H2644">
            <v>0</v>
          </cell>
          <cell r="I2644">
            <v>0</v>
          </cell>
          <cell r="J2644">
            <v>0</v>
          </cell>
          <cell r="K2644">
            <v>0</v>
          </cell>
          <cell r="L2644">
            <v>0</v>
          </cell>
          <cell r="M2644">
            <v>0</v>
          </cell>
          <cell r="N2644">
            <v>0</v>
          </cell>
          <cell r="O2644">
            <v>0</v>
          </cell>
        </row>
        <row r="2645">
          <cell r="C2645">
            <v>221201103</v>
          </cell>
          <cell r="D2645" t="str">
            <v>10800221201103</v>
          </cell>
          <cell r="E2645" t="str">
            <v>基于深度学习的嵌入式物体认知系统设计与实</v>
          </cell>
          <cell r="F2645" t="str">
            <v>李广明</v>
          </cell>
          <cell r="G2645" t="str">
            <v>2000005</v>
          </cell>
          <cell r="H2645">
            <v>0</v>
          </cell>
          <cell r="I2645">
            <v>0</v>
          </cell>
          <cell r="J2645">
            <v>0</v>
          </cell>
          <cell r="K2645">
            <v>0</v>
          </cell>
          <cell r="L2645">
            <v>0</v>
          </cell>
          <cell r="M2645">
            <v>0</v>
          </cell>
          <cell r="N2645">
            <v>0</v>
          </cell>
          <cell r="O2645">
            <v>0</v>
          </cell>
        </row>
        <row r="2646">
          <cell r="C2646">
            <v>221201104</v>
          </cell>
          <cell r="D2646" t="str">
            <v>10800221201104</v>
          </cell>
          <cell r="E2646" t="str">
            <v>基于深度学习的商品推荐系统</v>
          </cell>
          <cell r="F2646" t="str">
            <v>罗达</v>
          </cell>
          <cell r="G2646" t="str">
            <v>2017801</v>
          </cell>
          <cell r="H2646">
            <v>0</v>
          </cell>
          <cell r="I2646">
            <v>0</v>
          </cell>
          <cell r="J2646">
            <v>0</v>
          </cell>
          <cell r="K2646">
            <v>0</v>
          </cell>
          <cell r="L2646">
            <v>0</v>
          </cell>
          <cell r="M2646">
            <v>0</v>
          </cell>
          <cell r="N2646">
            <v>0</v>
          </cell>
          <cell r="O2646">
            <v>0</v>
          </cell>
        </row>
        <row r="2647">
          <cell r="C2647">
            <v>221201105</v>
          </cell>
          <cell r="D2647" t="str">
            <v>10800221201105</v>
          </cell>
          <cell r="E2647" t="str">
            <v>基于神经网络的智能陪伴机器人</v>
          </cell>
          <cell r="F2647" t="str">
            <v>刘畅</v>
          </cell>
          <cell r="G2647" t="str">
            <v>2014020</v>
          </cell>
          <cell r="H2647">
            <v>0</v>
          </cell>
          <cell r="I2647">
            <v>0</v>
          </cell>
          <cell r="J2647">
            <v>0</v>
          </cell>
          <cell r="K2647">
            <v>0</v>
          </cell>
          <cell r="L2647">
            <v>0</v>
          </cell>
          <cell r="M2647">
            <v>0</v>
          </cell>
          <cell r="N2647">
            <v>0</v>
          </cell>
          <cell r="O2647">
            <v>0</v>
          </cell>
        </row>
        <row r="2648">
          <cell r="C2648">
            <v>221201106</v>
          </cell>
          <cell r="D2648" t="str">
            <v>10800221201106</v>
          </cell>
          <cell r="E2648" t="str">
            <v>基于视觉轨迹识别的乒乓球陪练伴侣</v>
          </cell>
          <cell r="F2648" t="str">
            <v>胡君</v>
          </cell>
          <cell r="G2648" t="str">
            <v>2014013</v>
          </cell>
          <cell r="H2648">
            <v>0</v>
          </cell>
          <cell r="I2648">
            <v>0</v>
          </cell>
          <cell r="J2648">
            <v>0</v>
          </cell>
          <cell r="K2648">
            <v>0</v>
          </cell>
          <cell r="L2648">
            <v>0</v>
          </cell>
          <cell r="M2648">
            <v>0</v>
          </cell>
          <cell r="N2648">
            <v>0</v>
          </cell>
          <cell r="O2648">
            <v>0</v>
          </cell>
        </row>
        <row r="2649">
          <cell r="C2649">
            <v>221201107</v>
          </cell>
          <cell r="D2649" t="str">
            <v>10800221201107</v>
          </cell>
          <cell r="E2649" t="str">
            <v>基于数据驱动的遗传算法研究</v>
          </cell>
          <cell r="F2649" t="str">
            <v>刘群锋</v>
          </cell>
          <cell r="G2649" t="str">
            <v>2004003</v>
          </cell>
          <cell r="H2649">
            <v>0</v>
          </cell>
          <cell r="I2649">
            <v>0</v>
          </cell>
          <cell r="J2649">
            <v>0</v>
          </cell>
          <cell r="K2649">
            <v>0</v>
          </cell>
          <cell r="L2649">
            <v>0</v>
          </cell>
          <cell r="M2649">
            <v>0</v>
          </cell>
          <cell r="N2649">
            <v>0</v>
          </cell>
          <cell r="O2649">
            <v>0</v>
          </cell>
        </row>
        <row r="2650">
          <cell r="C2650">
            <v>221201108</v>
          </cell>
          <cell r="D2650" t="str">
            <v>10800221201108</v>
          </cell>
          <cell r="E2650" t="str">
            <v>基于数字孪生的6DOF机械臂状态监测与路</v>
          </cell>
          <cell r="F2650" t="str">
            <v>张绍辉</v>
          </cell>
          <cell r="G2650" t="str">
            <v>2018027</v>
          </cell>
          <cell r="H2650">
            <v>0</v>
          </cell>
          <cell r="I2650">
            <v>0</v>
          </cell>
          <cell r="J2650">
            <v>0</v>
          </cell>
          <cell r="K2650">
            <v>0</v>
          </cell>
          <cell r="L2650">
            <v>0</v>
          </cell>
          <cell r="M2650">
            <v>0</v>
          </cell>
          <cell r="N2650">
            <v>0</v>
          </cell>
          <cell r="O2650">
            <v>0</v>
          </cell>
        </row>
        <row r="2651">
          <cell r="C2651">
            <v>221201109</v>
          </cell>
          <cell r="D2651" t="str">
            <v>10800221201109</v>
          </cell>
          <cell r="E2651" t="str">
            <v>基于思维导图的知识图谱可视化研究及实现</v>
          </cell>
          <cell r="F2651" t="str">
            <v>陶铭</v>
          </cell>
          <cell r="G2651" t="str">
            <v>2012032</v>
          </cell>
          <cell r="H2651">
            <v>0</v>
          </cell>
          <cell r="I2651">
            <v>0</v>
          </cell>
          <cell r="J2651">
            <v>0</v>
          </cell>
          <cell r="K2651">
            <v>0</v>
          </cell>
          <cell r="L2651">
            <v>0</v>
          </cell>
          <cell r="M2651">
            <v>0</v>
          </cell>
          <cell r="N2651">
            <v>0</v>
          </cell>
          <cell r="O2651">
            <v>0</v>
          </cell>
        </row>
        <row r="2652">
          <cell r="C2652">
            <v>221201110</v>
          </cell>
          <cell r="D2652" t="str">
            <v>10800221201110</v>
          </cell>
          <cell r="E2652" t="str">
            <v>基于氧化钛阵列的非晶-结晶核壳结构氧化钨</v>
          </cell>
          <cell r="F2652" t="str">
            <v>赵莉丽</v>
          </cell>
          <cell r="G2652" t="str">
            <v>2017175</v>
          </cell>
          <cell r="H2652">
            <v>0</v>
          </cell>
          <cell r="I2652">
            <v>0</v>
          </cell>
          <cell r="J2652">
            <v>0</v>
          </cell>
          <cell r="K2652">
            <v>0</v>
          </cell>
          <cell r="L2652">
            <v>0</v>
          </cell>
          <cell r="M2652">
            <v>0</v>
          </cell>
          <cell r="N2652">
            <v>0</v>
          </cell>
          <cell r="O2652">
            <v>0</v>
          </cell>
        </row>
        <row r="2653">
          <cell r="C2653">
            <v>221201111</v>
          </cell>
          <cell r="D2653" t="str">
            <v>10800221201111</v>
          </cell>
          <cell r="E2653" t="str">
            <v>基于语音识别的智能防诈骗预警系统设计与实</v>
          </cell>
          <cell r="F2653" t="str">
            <v>魏文红</v>
          </cell>
          <cell r="G2653" t="str">
            <v>2009012</v>
          </cell>
          <cell r="H2653">
            <v>0</v>
          </cell>
          <cell r="I2653">
            <v>0</v>
          </cell>
          <cell r="J2653">
            <v>0</v>
          </cell>
          <cell r="K2653">
            <v>0</v>
          </cell>
          <cell r="L2653">
            <v>0</v>
          </cell>
          <cell r="M2653">
            <v>0</v>
          </cell>
          <cell r="N2653">
            <v>0</v>
          </cell>
          <cell r="O2653">
            <v>0</v>
          </cell>
        </row>
        <row r="2654">
          <cell r="C2654">
            <v>221201112</v>
          </cell>
          <cell r="D2654" t="str">
            <v>10800221201112</v>
          </cell>
          <cell r="E2654" t="str">
            <v>激发需求活力：后疫情时代消费观变化与刺激</v>
          </cell>
          <cell r="F2654" t="str">
            <v>宋忆宁</v>
          </cell>
          <cell r="G2654" t="str">
            <v>2019045</v>
          </cell>
          <cell r="H2654">
            <v>0</v>
          </cell>
          <cell r="I2654">
            <v>0</v>
          </cell>
          <cell r="J2654">
            <v>0</v>
          </cell>
          <cell r="K2654">
            <v>0</v>
          </cell>
          <cell r="L2654">
            <v>0</v>
          </cell>
          <cell r="M2654">
            <v>0</v>
          </cell>
          <cell r="N2654">
            <v>0</v>
          </cell>
          <cell r="O2654">
            <v>0</v>
          </cell>
        </row>
        <row r="2655">
          <cell r="C2655">
            <v>221201113</v>
          </cell>
          <cell r="D2655" t="str">
            <v>10800221201113</v>
          </cell>
          <cell r="E2655" t="str">
            <v>减碳消污—一种助力碳中和的东莞典型复合污</v>
          </cell>
          <cell r="F2655" t="str">
            <v>李衍亮</v>
          </cell>
          <cell r="G2655" t="str">
            <v>2017075</v>
          </cell>
          <cell r="H2655">
            <v>0</v>
          </cell>
          <cell r="I2655">
            <v>0</v>
          </cell>
          <cell r="J2655">
            <v>0</v>
          </cell>
          <cell r="K2655">
            <v>0</v>
          </cell>
          <cell r="L2655">
            <v>0</v>
          </cell>
          <cell r="M2655">
            <v>0</v>
          </cell>
          <cell r="N2655">
            <v>0</v>
          </cell>
          <cell r="O2655">
            <v>0</v>
          </cell>
        </row>
        <row r="2656">
          <cell r="C2656">
            <v>221201114</v>
          </cell>
          <cell r="D2656" t="str">
            <v>10800221201114</v>
          </cell>
          <cell r="E2656" t="str">
            <v>建筑物维修维护工程管理小程序开发</v>
          </cell>
          <cell r="F2656" t="str">
            <v>李春红</v>
          </cell>
          <cell r="G2656" t="str">
            <v>2005029</v>
          </cell>
          <cell r="H2656">
            <v>0</v>
          </cell>
          <cell r="I2656">
            <v>0</v>
          </cell>
          <cell r="J2656">
            <v>0</v>
          </cell>
          <cell r="K2656">
            <v>0</v>
          </cell>
          <cell r="L2656">
            <v>0</v>
          </cell>
          <cell r="M2656">
            <v>0</v>
          </cell>
          <cell r="N2656">
            <v>0</v>
          </cell>
          <cell r="O2656">
            <v>0</v>
          </cell>
        </row>
        <row r="2657">
          <cell r="C2657">
            <v>221201115</v>
          </cell>
          <cell r="D2657" t="str">
            <v>10800221201115</v>
          </cell>
          <cell r="E2657" t="str">
            <v>具有宽温域减震降噪功能复合材料制备</v>
          </cell>
          <cell r="F2657" t="str">
            <v>杨树颜</v>
          </cell>
          <cell r="G2657" t="str">
            <v>2012035</v>
          </cell>
          <cell r="H2657">
            <v>0</v>
          </cell>
          <cell r="I2657">
            <v>0</v>
          </cell>
          <cell r="J2657">
            <v>0</v>
          </cell>
          <cell r="K2657">
            <v>0</v>
          </cell>
          <cell r="L2657">
            <v>0</v>
          </cell>
          <cell r="M2657">
            <v>0</v>
          </cell>
          <cell r="N2657">
            <v>0</v>
          </cell>
          <cell r="O2657">
            <v>0</v>
          </cell>
        </row>
        <row r="2658">
          <cell r="C2658">
            <v>221201116</v>
          </cell>
          <cell r="D2658" t="str">
            <v>10800221201116</v>
          </cell>
          <cell r="E2658" t="str">
            <v>聚3-羟基丁酸酯氨解研究</v>
          </cell>
          <cell r="F2658" t="str">
            <v>康世民</v>
          </cell>
          <cell r="G2658" t="str">
            <v>2015804</v>
          </cell>
          <cell r="H2658">
            <v>0</v>
          </cell>
          <cell r="I2658">
            <v>0</v>
          </cell>
          <cell r="J2658">
            <v>0</v>
          </cell>
          <cell r="K2658">
            <v>0</v>
          </cell>
          <cell r="L2658">
            <v>0</v>
          </cell>
          <cell r="M2658">
            <v>0</v>
          </cell>
          <cell r="N2658">
            <v>0</v>
          </cell>
          <cell r="O2658">
            <v>0</v>
          </cell>
        </row>
        <row r="2659">
          <cell r="C2659">
            <v>221201117</v>
          </cell>
          <cell r="D2659" t="str">
            <v>10800221201117</v>
          </cell>
          <cell r="E2659" t="str">
            <v>抗菌聚合物载药体系的开发及其细菌感染治疗</v>
          </cell>
          <cell r="F2659" t="str">
            <v>黄相璇</v>
          </cell>
          <cell r="G2659" t="str">
            <v>2013053</v>
          </cell>
          <cell r="H2659">
            <v>0</v>
          </cell>
          <cell r="I2659">
            <v>0</v>
          </cell>
          <cell r="J2659">
            <v>0</v>
          </cell>
          <cell r="K2659">
            <v>0</v>
          </cell>
          <cell r="L2659">
            <v>0</v>
          </cell>
          <cell r="M2659">
            <v>0</v>
          </cell>
          <cell r="N2659">
            <v>0</v>
          </cell>
          <cell r="O2659">
            <v>0</v>
          </cell>
        </row>
        <row r="2660">
          <cell r="C2660">
            <v>221201118</v>
          </cell>
          <cell r="D2660" t="str">
            <v>10800221201118</v>
          </cell>
          <cell r="E2660" t="str">
            <v>跨视角信息融合的机械臂姿态跟踪及其在遥控</v>
          </cell>
          <cell r="F2660" t="str">
            <v>张智聪</v>
          </cell>
          <cell r="G2660" t="str">
            <v>2009003</v>
          </cell>
          <cell r="H2660">
            <v>0</v>
          </cell>
          <cell r="I2660">
            <v>0</v>
          </cell>
          <cell r="J2660">
            <v>0</v>
          </cell>
          <cell r="K2660">
            <v>0</v>
          </cell>
          <cell r="L2660">
            <v>0</v>
          </cell>
          <cell r="M2660">
            <v>0</v>
          </cell>
          <cell r="N2660">
            <v>0</v>
          </cell>
          <cell r="O2660">
            <v>0</v>
          </cell>
        </row>
        <row r="2661">
          <cell r="C2661">
            <v>221201119</v>
          </cell>
          <cell r="D2661" t="str">
            <v>10800221201119</v>
          </cell>
          <cell r="E2661" t="str">
            <v>氯化镁活化的生物质衍生碳材料的制备及其六</v>
          </cell>
          <cell r="F2661" t="str">
            <v>钟国玉</v>
          </cell>
          <cell r="G2661" t="str">
            <v>2016022</v>
          </cell>
          <cell r="H2661">
            <v>0</v>
          </cell>
          <cell r="I2661">
            <v>0</v>
          </cell>
          <cell r="J2661">
            <v>0</v>
          </cell>
          <cell r="K2661">
            <v>0</v>
          </cell>
          <cell r="L2661">
            <v>0</v>
          </cell>
          <cell r="M2661">
            <v>0</v>
          </cell>
          <cell r="N2661">
            <v>0</v>
          </cell>
          <cell r="O2661">
            <v>0</v>
          </cell>
        </row>
        <row r="2662">
          <cell r="C2662">
            <v>221201120</v>
          </cell>
          <cell r="D2662" t="str">
            <v>10800221201120</v>
          </cell>
          <cell r="E2662" t="str">
            <v>面向光伏板的超疏水表面除尘特性研究</v>
          </cell>
          <cell r="F2662" t="str">
            <v>元武智</v>
          </cell>
          <cell r="G2662" t="str">
            <v>2018066</v>
          </cell>
          <cell r="H2662">
            <v>0</v>
          </cell>
          <cell r="I2662">
            <v>0</v>
          </cell>
          <cell r="J2662">
            <v>0</v>
          </cell>
          <cell r="K2662">
            <v>0</v>
          </cell>
          <cell r="L2662">
            <v>0</v>
          </cell>
          <cell r="M2662">
            <v>0</v>
          </cell>
          <cell r="N2662">
            <v>0</v>
          </cell>
          <cell r="O2662">
            <v>0</v>
          </cell>
        </row>
        <row r="2663">
          <cell r="C2663">
            <v>221201121</v>
          </cell>
          <cell r="D2663" t="str">
            <v>10800221201121</v>
          </cell>
          <cell r="E2663" t="str">
            <v>面向教育的可python编程无人机</v>
          </cell>
          <cell r="F2663" t="str">
            <v>王彩申</v>
          </cell>
          <cell r="G2663" t="str">
            <v>2013073</v>
          </cell>
          <cell r="H2663">
            <v>0</v>
          </cell>
          <cell r="I2663">
            <v>0</v>
          </cell>
          <cell r="J2663">
            <v>0</v>
          </cell>
          <cell r="K2663">
            <v>0</v>
          </cell>
          <cell r="L2663">
            <v>0</v>
          </cell>
          <cell r="M2663">
            <v>0</v>
          </cell>
          <cell r="N2663">
            <v>0</v>
          </cell>
          <cell r="O2663">
            <v>0</v>
          </cell>
        </row>
        <row r="2664">
          <cell r="C2664">
            <v>221201122</v>
          </cell>
          <cell r="D2664" t="str">
            <v>10800221201122</v>
          </cell>
          <cell r="E2664" t="str">
            <v>面向新冠疫情下的自动智能紫外消毒车</v>
          </cell>
          <cell r="F2664" t="str">
            <v>叶海</v>
          </cell>
          <cell r="G2664" t="str">
            <v>2003034</v>
          </cell>
          <cell r="H2664">
            <v>0</v>
          </cell>
          <cell r="I2664">
            <v>0</v>
          </cell>
          <cell r="J2664">
            <v>0</v>
          </cell>
          <cell r="K2664">
            <v>0</v>
          </cell>
          <cell r="L2664">
            <v>0</v>
          </cell>
          <cell r="M2664">
            <v>0</v>
          </cell>
          <cell r="N2664">
            <v>0</v>
          </cell>
          <cell r="O2664">
            <v>0</v>
          </cell>
        </row>
        <row r="2665">
          <cell r="C2665">
            <v>221201123</v>
          </cell>
          <cell r="D2665" t="str">
            <v>10800221201123</v>
          </cell>
          <cell r="E2665" t="str">
            <v>热电型温度响应纳米涂层设计及其火灾预警功</v>
          </cell>
          <cell r="F2665" t="str">
            <v>谢华理</v>
          </cell>
          <cell r="G2665" t="str">
            <v>2020064</v>
          </cell>
          <cell r="H2665">
            <v>0</v>
          </cell>
          <cell r="I2665">
            <v>0</v>
          </cell>
          <cell r="J2665">
            <v>0</v>
          </cell>
          <cell r="K2665">
            <v>0</v>
          </cell>
          <cell r="L2665">
            <v>0</v>
          </cell>
          <cell r="M2665">
            <v>0</v>
          </cell>
          <cell r="N2665">
            <v>0</v>
          </cell>
          <cell r="O2665">
            <v>0</v>
          </cell>
        </row>
        <row r="2666">
          <cell r="C2666">
            <v>221201124</v>
          </cell>
          <cell r="D2666" t="str">
            <v>10800221201124</v>
          </cell>
          <cell r="E2666" t="str">
            <v>热光伏电池的设计与优化</v>
          </cell>
          <cell r="F2666" t="str">
            <v>陈捷超</v>
          </cell>
          <cell r="G2666" t="str">
            <v>2017081</v>
          </cell>
          <cell r="H2666">
            <v>0</v>
          </cell>
          <cell r="I2666">
            <v>0</v>
          </cell>
          <cell r="J2666">
            <v>0</v>
          </cell>
          <cell r="K2666">
            <v>0</v>
          </cell>
          <cell r="L2666">
            <v>0</v>
          </cell>
          <cell r="M2666">
            <v>0</v>
          </cell>
          <cell r="N2666">
            <v>0</v>
          </cell>
          <cell r="O2666">
            <v>0</v>
          </cell>
        </row>
        <row r="2667">
          <cell r="C2667">
            <v>221201125</v>
          </cell>
          <cell r="D2667" t="str">
            <v>10800221201125</v>
          </cell>
          <cell r="E2667" t="str">
            <v>人工智能教育工具箱系统设计与实现</v>
          </cell>
          <cell r="F2667" t="str">
            <v>卢安</v>
          </cell>
          <cell r="G2667" t="str">
            <v>2016009</v>
          </cell>
          <cell r="H2667">
            <v>0</v>
          </cell>
          <cell r="I2667">
            <v>0</v>
          </cell>
          <cell r="J2667">
            <v>0</v>
          </cell>
          <cell r="K2667">
            <v>0</v>
          </cell>
          <cell r="L2667">
            <v>0</v>
          </cell>
          <cell r="M2667">
            <v>0</v>
          </cell>
          <cell r="N2667">
            <v>0</v>
          </cell>
          <cell r="O2667">
            <v>0</v>
          </cell>
        </row>
        <row r="2668">
          <cell r="C2668">
            <v>221201126</v>
          </cell>
          <cell r="D2668" t="str">
            <v>10800221201126</v>
          </cell>
          <cell r="E2668" t="str">
            <v>山竹皮多酚的抗氧化作用研究及其对丙烯酰胺</v>
          </cell>
          <cell r="F2668" t="str">
            <v>刘晓珍</v>
          </cell>
          <cell r="G2668" t="str">
            <v>2017054</v>
          </cell>
          <cell r="H2668">
            <v>0</v>
          </cell>
          <cell r="I2668">
            <v>0</v>
          </cell>
          <cell r="J2668">
            <v>0</v>
          </cell>
          <cell r="K2668">
            <v>0</v>
          </cell>
          <cell r="L2668">
            <v>0</v>
          </cell>
          <cell r="M2668">
            <v>0</v>
          </cell>
          <cell r="N2668">
            <v>0</v>
          </cell>
          <cell r="O2668">
            <v>0</v>
          </cell>
        </row>
        <row r="2669">
          <cell r="C2669">
            <v>221201127</v>
          </cell>
          <cell r="D2669" t="str">
            <v>10800221201127</v>
          </cell>
          <cell r="E2669" t="str">
            <v>社区团购消费者消费行为调查研究——基于广</v>
          </cell>
          <cell r="F2669" t="str">
            <v>程守红</v>
          </cell>
          <cell r="G2669" t="str">
            <v>2004036</v>
          </cell>
          <cell r="H2669">
            <v>0</v>
          </cell>
          <cell r="I2669">
            <v>0</v>
          </cell>
          <cell r="J2669">
            <v>0</v>
          </cell>
          <cell r="K2669">
            <v>0</v>
          </cell>
          <cell r="L2669">
            <v>0</v>
          </cell>
          <cell r="M2669">
            <v>0</v>
          </cell>
          <cell r="N2669">
            <v>0</v>
          </cell>
          <cell r="O2669">
            <v>0</v>
          </cell>
        </row>
        <row r="2670">
          <cell r="C2670">
            <v>221201128</v>
          </cell>
          <cell r="D2670" t="str">
            <v>10800221201128</v>
          </cell>
          <cell r="E2670" t="str">
            <v>太阳能和风能协同驱动湿空气除湿取水的方法</v>
          </cell>
          <cell r="F2670" t="str">
            <v>曲万军</v>
          </cell>
          <cell r="G2670" t="str">
            <v>2020014</v>
          </cell>
          <cell r="H2670">
            <v>0</v>
          </cell>
          <cell r="I2670">
            <v>0</v>
          </cell>
          <cell r="J2670">
            <v>0</v>
          </cell>
          <cell r="K2670">
            <v>0</v>
          </cell>
          <cell r="L2670">
            <v>0</v>
          </cell>
          <cell r="M2670">
            <v>0</v>
          </cell>
          <cell r="N2670">
            <v>0</v>
          </cell>
          <cell r="O2670">
            <v>0</v>
          </cell>
        </row>
        <row r="2671">
          <cell r="C2671">
            <v>221201129</v>
          </cell>
          <cell r="D2671" t="str">
            <v>10800221201129</v>
          </cell>
          <cell r="E2671" t="str">
            <v>脱卤酶对TBBPA的脱卤转化研究</v>
          </cell>
          <cell r="F2671" t="str">
            <v>吕小梅</v>
          </cell>
          <cell r="G2671" t="str">
            <v>2017158</v>
          </cell>
          <cell r="H2671">
            <v>0</v>
          </cell>
          <cell r="I2671">
            <v>0</v>
          </cell>
          <cell r="J2671">
            <v>0</v>
          </cell>
          <cell r="K2671">
            <v>0</v>
          </cell>
          <cell r="L2671">
            <v>0</v>
          </cell>
          <cell r="M2671">
            <v>0</v>
          </cell>
          <cell r="N2671">
            <v>0</v>
          </cell>
          <cell r="O2671">
            <v>0</v>
          </cell>
        </row>
        <row r="2672">
          <cell r="C2672">
            <v>221201130</v>
          </cell>
          <cell r="D2672" t="str">
            <v>10800221201130</v>
          </cell>
          <cell r="E2672" t="str">
            <v>无电制冷膜的产品开发及应用研究</v>
          </cell>
          <cell r="F2672" t="str">
            <v>贾宝华</v>
          </cell>
          <cell r="G2672" t="str">
            <v>2019803</v>
          </cell>
          <cell r="H2672">
            <v>0</v>
          </cell>
          <cell r="I2672">
            <v>0</v>
          </cell>
          <cell r="J2672">
            <v>0</v>
          </cell>
          <cell r="K2672">
            <v>0</v>
          </cell>
          <cell r="L2672">
            <v>0</v>
          </cell>
          <cell r="M2672">
            <v>0</v>
          </cell>
          <cell r="N2672">
            <v>0</v>
          </cell>
          <cell r="O2672">
            <v>0</v>
          </cell>
        </row>
        <row r="2673">
          <cell r="C2673">
            <v>221201131</v>
          </cell>
          <cell r="D2673" t="str">
            <v>10800221201131</v>
          </cell>
          <cell r="E2673" t="str">
            <v>无位置传感器的无刷直流电机的驱动</v>
          </cell>
          <cell r="F2673" t="str">
            <v>唐校</v>
          </cell>
          <cell r="G2673" t="str">
            <v>2014015</v>
          </cell>
          <cell r="H2673">
            <v>0</v>
          </cell>
          <cell r="I2673">
            <v>0</v>
          </cell>
          <cell r="J2673">
            <v>0</v>
          </cell>
          <cell r="K2673">
            <v>0</v>
          </cell>
          <cell r="L2673">
            <v>0</v>
          </cell>
          <cell r="M2673">
            <v>0</v>
          </cell>
          <cell r="N2673">
            <v>0</v>
          </cell>
          <cell r="O2673">
            <v>0</v>
          </cell>
        </row>
        <row r="2674">
          <cell r="C2674">
            <v>221201132</v>
          </cell>
          <cell r="D2674" t="str">
            <v>10800221201132</v>
          </cell>
          <cell r="E2674" t="str">
            <v>乡村教育振兴战略下农村基础教育育人模式的</v>
          </cell>
          <cell r="F2674" t="str">
            <v>谢伟红</v>
          </cell>
          <cell r="G2674" t="str">
            <v>2003050</v>
          </cell>
          <cell r="H2674">
            <v>0</v>
          </cell>
          <cell r="I2674">
            <v>0</v>
          </cell>
          <cell r="J2674">
            <v>0</v>
          </cell>
          <cell r="K2674">
            <v>0</v>
          </cell>
          <cell r="L2674">
            <v>0</v>
          </cell>
          <cell r="M2674">
            <v>0</v>
          </cell>
          <cell r="N2674">
            <v>0</v>
          </cell>
          <cell r="O2674">
            <v>0</v>
          </cell>
        </row>
        <row r="2675">
          <cell r="C2675">
            <v>221201133</v>
          </cell>
          <cell r="D2675" t="str">
            <v>10800221201133</v>
          </cell>
          <cell r="E2675" t="str">
            <v>新型抗侧移模块化低位顶升钢平台模架体系设</v>
          </cell>
          <cell r="F2675" t="str">
            <v>艾心荧</v>
          </cell>
          <cell r="G2675" t="str">
            <v>2015010</v>
          </cell>
          <cell r="H2675">
            <v>0</v>
          </cell>
          <cell r="I2675">
            <v>0</v>
          </cell>
          <cell r="J2675">
            <v>0</v>
          </cell>
          <cell r="K2675">
            <v>0</v>
          </cell>
          <cell r="L2675">
            <v>0</v>
          </cell>
          <cell r="M2675">
            <v>0</v>
          </cell>
          <cell r="N2675">
            <v>0</v>
          </cell>
          <cell r="O2675">
            <v>0</v>
          </cell>
        </row>
        <row r="2676">
          <cell r="C2676">
            <v>221201134</v>
          </cell>
          <cell r="D2676" t="str">
            <v>10800221201134</v>
          </cell>
          <cell r="E2676" t="str">
            <v>一体化报销软件——叮咚记账</v>
          </cell>
          <cell r="F2676" t="str">
            <v>赵海峰</v>
          </cell>
          <cell r="G2676" t="str">
            <v>2017145</v>
          </cell>
          <cell r="H2676">
            <v>0</v>
          </cell>
          <cell r="I2676">
            <v>0</v>
          </cell>
          <cell r="J2676">
            <v>0</v>
          </cell>
          <cell r="K2676">
            <v>0</v>
          </cell>
          <cell r="L2676">
            <v>0</v>
          </cell>
          <cell r="M2676">
            <v>0</v>
          </cell>
          <cell r="N2676">
            <v>0</v>
          </cell>
          <cell r="O2676">
            <v>0</v>
          </cell>
        </row>
        <row r="2677">
          <cell r="C2677">
            <v>221201135</v>
          </cell>
          <cell r="D2677" t="str">
            <v>10800221201135</v>
          </cell>
          <cell r="E2677" t="str">
            <v>一种垂直轴风力转动及与电机结合驱动的冷却</v>
          </cell>
          <cell r="F2677" t="str">
            <v>陈佰满</v>
          </cell>
          <cell r="G2677" t="str">
            <v>2013013</v>
          </cell>
          <cell r="H2677">
            <v>0</v>
          </cell>
          <cell r="I2677">
            <v>0</v>
          </cell>
          <cell r="J2677">
            <v>0</v>
          </cell>
          <cell r="K2677">
            <v>0</v>
          </cell>
          <cell r="L2677">
            <v>0</v>
          </cell>
          <cell r="M2677">
            <v>0</v>
          </cell>
          <cell r="N2677">
            <v>0</v>
          </cell>
          <cell r="O2677">
            <v>0</v>
          </cell>
        </row>
        <row r="2678">
          <cell r="C2678">
            <v>221201136</v>
          </cell>
          <cell r="D2678" t="str">
            <v>10800221201136</v>
          </cell>
          <cell r="E2678" t="str">
            <v>一种用于海洋的油污吸附和固体废弃物清理的</v>
          </cell>
          <cell r="F2678" t="str">
            <v>何伟锋</v>
          </cell>
          <cell r="G2678" t="str">
            <v>2009025</v>
          </cell>
          <cell r="H2678">
            <v>0</v>
          </cell>
          <cell r="I2678">
            <v>0</v>
          </cell>
          <cell r="J2678">
            <v>0</v>
          </cell>
          <cell r="K2678">
            <v>0</v>
          </cell>
          <cell r="L2678">
            <v>0</v>
          </cell>
          <cell r="M2678">
            <v>0</v>
          </cell>
          <cell r="N2678">
            <v>0</v>
          </cell>
          <cell r="O2678">
            <v>0</v>
          </cell>
        </row>
        <row r="2679">
          <cell r="C2679">
            <v>221201137</v>
          </cell>
          <cell r="D2679" t="str">
            <v>10800221201137</v>
          </cell>
          <cell r="E2679" t="str">
            <v>植物结合多酚类化合物的提取与组学分析</v>
          </cell>
          <cell r="F2679" t="str">
            <v>刘宇佳</v>
          </cell>
          <cell r="G2679" t="str">
            <v>2017171</v>
          </cell>
          <cell r="H2679">
            <v>0</v>
          </cell>
          <cell r="I2679">
            <v>0</v>
          </cell>
          <cell r="J2679">
            <v>0</v>
          </cell>
          <cell r="K2679">
            <v>0</v>
          </cell>
          <cell r="L2679">
            <v>0</v>
          </cell>
          <cell r="M2679">
            <v>0</v>
          </cell>
          <cell r="N2679">
            <v>0</v>
          </cell>
          <cell r="O2679">
            <v>0</v>
          </cell>
        </row>
        <row r="2680">
          <cell r="C2680">
            <v>221201138</v>
          </cell>
          <cell r="D2680" t="str">
            <v>10800221201138</v>
          </cell>
          <cell r="E2680" t="str">
            <v>智能安全座椅</v>
          </cell>
          <cell r="F2680" t="str">
            <v>曾达幸</v>
          </cell>
          <cell r="G2680" t="str">
            <v>2019818</v>
          </cell>
          <cell r="H2680">
            <v>0</v>
          </cell>
          <cell r="I2680">
            <v>0</v>
          </cell>
          <cell r="J2680">
            <v>0</v>
          </cell>
          <cell r="K2680">
            <v>0</v>
          </cell>
          <cell r="L2680">
            <v>0</v>
          </cell>
          <cell r="M2680">
            <v>0</v>
          </cell>
          <cell r="N2680">
            <v>0</v>
          </cell>
          <cell r="O2680">
            <v>0</v>
          </cell>
        </row>
        <row r="2681">
          <cell r="C2681">
            <v>221201139</v>
          </cell>
          <cell r="D2681" t="str">
            <v>10800221201139</v>
          </cell>
          <cell r="E2681" t="str">
            <v>智能感应导盲帽子</v>
          </cell>
          <cell r="F2681" t="str">
            <v>张世邦</v>
          </cell>
          <cell r="G2681" t="str">
            <v>2012966</v>
          </cell>
          <cell r="H2681">
            <v>0</v>
          </cell>
          <cell r="I2681">
            <v>0</v>
          </cell>
          <cell r="J2681">
            <v>0</v>
          </cell>
          <cell r="K2681">
            <v>0</v>
          </cell>
          <cell r="L2681">
            <v>0</v>
          </cell>
          <cell r="M2681">
            <v>0</v>
          </cell>
          <cell r="N2681">
            <v>0</v>
          </cell>
          <cell r="O2681">
            <v>0</v>
          </cell>
        </row>
        <row r="2682">
          <cell r="C2682">
            <v>221201140</v>
          </cell>
          <cell r="D2682" t="str">
            <v>10800221201140</v>
          </cell>
          <cell r="E2682" t="str">
            <v>智能交互空调遥控器</v>
          </cell>
          <cell r="F2682" t="str">
            <v>廖春萍</v>
          </cell>
          <cell r="G2682" t="str">
            <v>2014004</v>
          </cell>
          <cell r="H2682">
            <v>0</v>
          </cell>
          <cell r="I2682">
            <v>0</v>
          </cell>
          <cell r="J2682">
            <v>0</v>
          </cell>
          <cell r="K2682">
            <v>0</v>
          </cell>
          <cell r="L2682">
            <v>0</v>
          </cell>
          <cell r="M2682">
            <v>0</v>
          </cell>
          <cell r="N2682">
            <v>0</v>
          </cell>
          <cell r="O2682">
            <v>0</v>
          </cell>
        </row>
        <row r="2683">
          <cell r="C2683">
            <v>221201141</v>
          </cell>
          <cell r="D2683" t="str">
            <v>10800221201141</v>
          </cell>
          <cell r="E2683" t="str">
            <v>智能物联网医疗雾化器</v>
          </cell>
          <cell r="F2683" t="str">
            <v>杨平</v>
          </cell>
          <cell r="G2683" t="str">
            <v>2013020</v>
          </cell>
          <cell r="H2683">
            <v>0</v>
          </cell>
          <cell r="I2683">
            <v>0</v>
          </cell>
          <cell r="J2683">
            <v>0</v>
          </cell>
          <cell r="K2683">
            <v>0</v>
          </cell>
          <cell r="L2683">
            <v>0</v>
          </cell>
          <cell r="M2683">
            <v>0</v>
          </cell>
          <cell r="N2683">
            <v>0</v>
          </cell>
          <cell r="O2683">
            <v>0</v>
          </cell>
        </row>
        <row r="2684">
          <cell r="C2684">
            <v>221201142</v>
          </cell>
          <cell r="D2684" t="str">
            <v>10800221201142</v>
          </cell>
          <cell r="E2684" t="str">
            <v>中国传统服饰文化的可视化呈现——以汉服文</v>
          </cell>
          <cell r="F2684" t="str">
            <v>王芹</v>
          </cell>
          <cell r="G2684" t="str">
            <v>2012002</v>
          </cell>
          <cell r="H2684">
            <v>0</v>
          </cell>
          <cell r="I2684">
            <v>0</v>
          </cell>
          <cell r="J2684">
            <v>0</v>
          </cell>
          <cell r="K2684">
            <v>0</v>
          </cell>
          <cell r="L2684">
            <v>0</v>
          </cell>
          <cell r="M2684">
            <v>0</v>
          </cell>
          <cell r="N2684">
            <v>0</v>
          </cell>
          <cell r="O2684">
            <v>0</v>
          </cell>
        </row>
        <row r="2685">
          <cell r="C2685">
            <v>221201143</v>
          </cell>
          <cell r="D2685" t="str">
            <v>10800221201143</v>
          </cell>
          <cell r="E2685" t="str">
            <v>竹木钉结构连接件抗剪力学性能研究</v>
          </cell>
          <cell r="F2685" t="str">
            <v>夏立鹏</v>
          </cell>
          <cell r="G2685" t="str">
            <v>2017103</v>
          </cell>
          <cell r="H2685">
            <v>0</v>
          </cell>
          <cell r="I2685">
            <v>0</v>
          </cell>
          <cell r="J2685">
            <v>0</v>
          </cell>
          <cell r="K2685">
            <v>0</v>
          </cell>
          <cell r="L2685">
            <v>0</v>
          </cell>
          <cell r="M2685">
            <v>0</v>
          </cell>
          <cell r="N2685">
            <v>0</v>
          </cell>
          <cell r="O2685">
            <v>0</v>
          </cell>
        </row>
        <row r="2686">
          <cell r="C2686">
            <v>221201144</v>
          </cell>
          <cell r="D2686" t="str">
            <v>10800221201144</v>
          </cell>
          <cell r="E2686" t="str">
            <v>自主导航式海洋垃圾清理装置</v>
          </cell>
          <cell r="F2686" t="str">
            <v>李荣泳</v>
          </cell>
          <cell r="G2686" t="str">
            <v>2007042</v>
          </cell>
          <cell r="H2686">
            <v>0</v>
          </cell>
          <cell r="I2686">
            <v>0</v>
          </cell>
          <cell r="J2686">
            <v>0</v>
          </cell>
          <cell r="K2686">
            <v>0</v>
          </cell>
          <cell r="L2686">
            <v>0</v>
          </cell>
          <cell r="M2686">
            <v>0</v>
          </cell>
          <cell r="N2686">
            <v>0</v>
          </cell>
          <cell r="O2686">
            <v>0</v>
          </cell>
        </row>
        <row r="2687">
          <cell r="C2687">
            <v>221201145</v>
          </cell>
          <cell r="D2687" t="str">
            <v>10800221201145</v>
          </cell>
          <cell r="E2687" t="str">
            <v>“菜小保”空气能高效节能保温餐车</v>
          </cell>
          <cell r="F2687" t="str">
            <v>王文豪</v>
          </cell>
          <cell r="G2687" t="str">
            <v>2013040</v>
          </cell>
          <cell r="H2687">
            <v>0</v>
          </cell>
          <cell r="I2687">
            <v>0</v>
          </cell>
          <cell r="J2687">
            <v>0</v>
          </cell>
          <cell r="K2687">
            <v>0</v>
          </cell>
          <cell r="L2687">
            <v>0</v>
          </cell>
          <cell r="M2687">
            <v>0</v>
          </cell>
          <cell r="N2687">
            <v>0</v>
          </cell>
          <cell r="O2687">
            <v>0</v>
          </cell>
        </row>
        <row r="2688">
          <cell r="C2688">
            <v>221201146</v>
          </cell>
          <cell r="D2688" t="str">
            <v>10800221201146</v>
          </cell>
          <cell r="E2688" t="str">
            <v>“大”就业</v>
          </cell>
          <cell r="F2688" t="str">
            <v>周坤晓</v>
          </cell>
          <cell r="G2688" t="str">
            <v>2013002</v>
          </cell>
          <cell r="H2688">
            <v>0</v>
          </cell>
          <cell r="I2688">
            <v>0</v>
          </cell>
          <cell r="J2688">
            <v>0</v>
          </cell>
          <cell r="K2688">
            <v>0</v>
          </cell>
          <cell r="L2688">
            <v>0</v>
          </cell>
          <cell r="M2688">
            <v>0</v>
          </cell>
          <cell r="N2688">
            <v>0</v>
          </cell>
          <cell r="O2688">
            <v>0</v>
          </cell>
        </row>
        <row r="2689">
          <cell r="C2689">
            <v>221201147</v>
          </cell>
          <cell r="D2689" t="str">
            <v>10800221201147</v>
          </cell>
          <cell r="E2689" t="str">
            <v>“老友学堂”互联网+智慧助老模式探索</v>
          </cell>
          <cell r="F2689" t="str">
            <v>刘文渊</v>
          </cell>
          <cell r="G2689" t="str">
            <v>2018262</v>
          </cell>
          <cell r="H2689">
            <v>0</v>
          </cell>
          <cell r="I2689">
            <v>0</v>
          </cell>
          <cell r="J2689">
            <v>0</v>
          </cell>
          <cell r="K2689">
            <v>0</v>
          </cell>
          <cell r="L2689">
            <v>0</v>
          </cell>
          <cell r="M2689">
            <v>0</v>
          </cell>
          <cell r="N2689">
            <v>0</v>
          </cell>
          <cell r="O2689">
            <v>0</v>
          </cell>
        </row>
        <row r="2690">
          <cell r="C2690">
            <v>221201148</v>
          </cell>
          <cell r="D2690" t="str">
            <v>10800221201148</v>
          </cell>
          <cell r="E2690" t="str">
            <v>“美丽乡村 与法同行”公益普法志愿服务项</v>
          </cell>
          <cell r="F2690" t="str">
            <v>胡庆乐</v>
          </cell>
          <cell r="G2690" t="str">
            <v>2018279</v>
          </cell>
          <cell r="H2690">
            <v>0</v>
          </cell>
          <cell r="I2690">
            <v>0</v>
          </cell>
          <cell r="J2690">
            <v>0</v>
          </cell>
          <cell r="K2690">
            <v>0</v>
          </cell>
          <cell r="L2690">
            <v>0</v>
          </cell>
          <cell r="M2690">
            <v>0</v>
          </cell>
          <cell r="N2690">
            <v>0</v>
          </cell>
          <cell r="O2690">
            <v>0</v>
          </cell>
        </row>
        <row r="2691">
          <cell r="C2691">
            <v>221201149</v>
          </cell>
          <cell r="D2691" t="str">
            <v>10800221201149</v>
          </cell>
          <cell r="E2691" t="str">
            <v>“云”游红色圣地</v>
          </cell>
          <cell r="F2691" t="str">
            <v>周坤晓</v>
          </cell>
          <cell r="G2691" t="str">
            <v>2013002</v>
          </cell>
          <cell r="H2691">
            <v>0</v>
          </cell>
          <cell r="I2691">
            <v>0</v>
          </cell>
          <cell r="J2691">
            <v>0</v>
          </cell>
          <cell r="K2691">
            <v>0</v>
          </cell>
          <cell r="L2691">
            <v>0</v>
          </cell>
          <cell r="M2691">
            <v>0</v>
          </cell>
          <cell r="N2691">
            <v>0</v>
          </cell>
          <cell r="O2691">
            <v>0</v>
          </cell>
        </row>
        <row r="2692">
          <cell r="C2692">
            <v>221201150</v>
          </cell>
          <cell r="D2692" t="str">
            <v>10800221201150</v>
          </cell>
          <cell r="E2692" t="str">
            <v>“筑爱星家，与星同行”——关爱自闭症儿童</v>
          </cell>
          <cell r="F2692" t="str">
            <v>张子庄</v>
          </cell>
          <cell r="G2692" t="str">
            <v>2018110</v>
          </cell>
          <cell r="H2692">
            <v>0</v>
          </cell>
          <cell r="I2692">
            <v>0</v>
          </cell>
          <cell r="J2692">
            <v>0</v>
          </cell>
          <cell r="K2692">
            <v>0</v>
          </cell>
          <cell r="L2692">
            <v>0</v>
          </cell>
          <cell r="M2692">
            <v>0</v>
          </cell>
          <cell r="N2692">
            <v>0</v>
          </cell>
          <cell r="O2692">
            <v>0</v>
          </cell>
        </row>
        <row r="2693">
          <cell r="C2693">
            <v>221201151</v>
          </cell>
          <cell r="D2693" t="str">
            <v>10800221201151</v>
          </cell>
          <cell r="E2693" t="str">
            <v>《东莞市中小学美育课程的实践与创新研究》</v>
          </cell>
          <cell r="F2693" t="str">
            <v>武楚君</v>
          </cell>
          <cell r="G2693" t="str">
            <v>2020041</v>
          </cell>
          <cell r="H2693">
            <v>0</v>
          </cell>
          <cell r="I2693">
            <v>0</v>
          </cell>
          <cell r="J2693">
            <v>0</v>
          </cell>
          <cell r="K2693">
            <v>0</v>
          </cell>
          <cell r="L2693">
            <v>0</v>
          </cell>
          <cell r="M2693">
            <v>0</v>
          </cell>
          <cell r="N2693">
            <v>0</v>
          </cell>
          <cell r="O2693">
            <v>0</v>
          </cell>
        </row>
        <row r="2694">
          <cell r="C2694">
            <v>221201152</v>
          </cell>
          <cell r="D2694" t="str">
            <v>10800221201152</v>
          </cell>
          <cell r="E2694" t="str">
            <v>12mmFA机器视觉镜头的光学设计与实现</v>
          </cell>
          <cell r="F2694" t="str">
            <v>王红成</v>
          </cell>
          <cell r="G2694" t="str">
            <v>2007023</v>
          </cell>
          <cell r="H2694">
            <v>0</v>
          </cell>
          <cell r="I2694">
            <v>0</v>
          </cell>
          <cell r="J2694">
            <v>0</v>
          </cell>
          <cell r="K2694">
            <v>0</v>
          </cell>
          <cell r="L2694">
            <v>0</v>
          </cell>
          <cell r="M2694">
            <v>0</v>
          </cell>
          <cell r="N2694">
            <v>0</v>
          </cell>
          <cell r="O2694">
            <v>0</v>
          </cell>
        </row>
        <row r="2695">
          <cell r="C2695">
            <v>221201153</v>
          </cell>
          <cell r="D2695" t="str">
            <v>10800221201153</v>
          </cell>
          <cell r="E2695" t="str">
            <v>3D打印MoS2复合电极降解对乙酰氨基酚</v>
          </cell>
          <cell r="F2695" t="str">
            <v>徐剑晖</v>
          </cell>
          <cell r="G2695" t="str">
            <v>2017052</v>
          </cell>
          <cell r="H2695">
            <v>0</v>
          </cell>
          <cell r="I2695">
            <v>0</v>
          </cell>
          <cell r="J2695">
            <v>0</v>
          </cell>
          <cell r="K2695">
            <v>0</v>
          </cell>
          <cell r="L2695">
            <v>0</v>
          </cell>
          <cell r="M2695">
            <v>0</v>
          </cell>
          <cell r="N2695">
            <v>0</v>
          </cell>
          <cell r="O2695">
            <v>0</v>
          </cell>
        </row>
        <row r="2696">
          <cell r="C2696">
            <v>221201154</v>
          </cell>
          <cell r="D2696" t="str">
            <v>10800221201154</v>
          </cell>
          <cell r="E2696" t="str">
            <v>3μm锂电池用铜箔的制备工艺研究</v>
          </cell>
          <cell r="F2696" t="str">
            <v>周凤玲</v>
          </cell>
          <cell r="G2696" t="str">
            <v>2018819</v>
          </cell>
          <cell r="H2696">
            <v>0</v>
          </cell>
          <cell r="I2696">
            <v>0</v>
          </cell>
          <cell r="J2696">
            <v>0</v>
          </cell>
          <cell r="K2696">
            <v>0</v>
          </cell>
          <cell r="L2696">
            <v>0</v>
          </cell>
          <cell r="M2696">
            <v>0</v>
          </cell>
          <cell r="N2696">
            <v>0</v>
          </cell>
          <cell r="O2696">
            <v>0</v>
          </cell>
        </row>
        <row r="2697">
          <cell r="C2697">
            <v>221201155</v>
          </cell>
          <cell r="D2697" t="str">
            <v>10800221201155</v>
          </cell>
          <cell r="E2697" t="str">
            <v>5G智慧电商解决方案</v>
          </cell>
          <cell r="F2697" t="str">
            <v>姚晓曼</v>
          </cell>
          <cell r="G2697" t="str">
            <v>2020134</v>
          </cell>
          <cell r="H2697">
            <v>0</v>
          </cell>
          <cell r="I2697">
            <v>0</v>
          </cell>
          <cell r="J2697">
            <v>0</v>
          </cell>
          <cell r="K2697">
            <v>0</v>
          </cell>
          <cell r="L2697">
            <v>0</v>
          </cell>
          <cell r="M2697">
            <v>0</v>
          </cell>
          <cell r="N2697">
            <v>0</v>
          </cell>
          <cell r="O2697">
            <v>0</v>
          </cell>
        </row>
        <row r="2698">
          <cell r="C2698">
            <v>221201156</v>
          </cell>
          <cell r="D2698" t="str">
            <v>10800221201156</v>
          </cell>
          <cell r="E2698" t="str">
            <v>AZ91D镁合金笔记本电脑外壳表面钼锰复</v>
          </cell>
          <cell r="F2698" t="str">
            <v>祝闻</v>
          </cell>
          <cell r="G2698" t="str">
            <v>2017065</v>
          </cell>
          <cell r="H2698">
            <v>0</v>
          </cell>
          <cell r="I2698">
            <v>0</v>
          </cell>
          <cell r="J2698">
            <v>0</v>
          </cell>
          <cell r="K2698">
            <v>0</v>
          </cell>
          <cell r="L2698">
            <v>0</v>
          </cell>
          <cell r="M2698">
            <v>0</v>
          </cell>
          <cell r="N2698">
            <v>0</v>
          </cell>
          <cell r="O2698">
            <v>0</v>
          </cell>
        </row>
        <row r="2699">
          <cell r="C2699">
            <v>221201157</v>
          </cell>
          <cell r="D2699" t="str">
            <v>10800221201157</v>
          </cell>
          <cell r="E2699" t="str">
            <v>CdS/助催化剂异质结构的制备及光催化产</v>
          </cell>
          <cell r="F2699" t="str">
            <v>楚家玉</v>
          </cell>
          <cell r="G2699" t="str">
            <v>2020095</v>
          </cell>
          <cell r="H2699">
            <v>0</v>
          </cell>
          <cell r="I2699">
            <v>0</v>
          </cell>
          <cell r="J2699">
            <v>0</v>
          </cell>
          <cell r="K2699">
            <v>0</v>
          </cell>
          <cell r="L2699">
            <v>0</v>
          </cell>
          <cell r="M2699">
            <v>0</v>
          </cell>
          <cell r="N2699">
            <v>0</v>
          </cell>
          <cell r="O2699">
            <v>0</v>
          </cell>
        </row>
        <row r="2700">
          <cell r="C2700">
            <v>221201158</v>
          </cell>
          <cell r="D2700" t="str">
            <v>10800221201158</v>
          </cell>
          <cell r="E2700" t="str">
            <v>FRP筋海水海砂混凝土梁长期力学性能试验</v>
          </cell>
          <cell r="F2700" t="str">
            <v>王晓璐</v>
          </cell>
          <cell r="G2700" t="str">
            <v>2016004</v>
          </cell>
          <cell r="H2700">
            <v>0</v>
          </cell>
          <cell r="I2700">
            <v>0</v>
          </cell>
          <cell r="J2700">
            <v>0</v>
          </cell>
          <cell r="K2700">
            <v>0</v>
          </cell>
          <cell r="L2700">
            <v>0</v>
          </cell>
          <cell r="M2700">
            <v>0</v>
          </cell>
          <cell r="N2700">
            <v>0</v>
          </cell>
          <cell r="O2700">
            <v>0</v>
          </cell>
        </row>
        <row r="2701">
          <cell r="C2701">
            <v>221201159</v>
          </cell>
          <cell r="D2701" t="str">
            <v>10800221201159</v>
          </cell>
          <cell r="E2701" t="str">
            <v>GFRP筋与海水海砂地聚物混凝土粘结性能</v>
          </cell>
          <cell r="F2701" t="str">
            <v>孙璨</v>
          </cell>
          <cell r="G2701" t="str">
            <v>2011018</v>
          </cell>
          <cell r="H2701">
            <v>0</v>
          </cell>
          <cell r="I2701">
            <v>0</v>
          </cell>
          <cell r="J2701">
            <v>0</v>
          </cell>
          <cell r="K2701">
            <v>0</v>
          </cell>
          <cell r="L2701">
            <v>0</v>
          </cell>
          <cell r="M2701">
            <v>0</v>
          </cell>
          <cell r="N2701">
            <v>0</v>
          </cell>
          <cell r="O2701">
            <v>0</v>
          </cell>
        </row>
        <row r="2702">
          <cell r="C2702">
            <v>221201160</v>
          </cell>
          <cell r="D2702" t="str">
            <v>10800221201160</v>
          </cell>
          <cell r="E2702" t="str">
            <v>Max-U</v>
          </cell>
          <cell r="F2702" t="str">
            <v>周兆鸿</v>
          </cell>
          <cell r="G2702" t="str">
            <v>2008047</v>
          </cell>
          <cell r="H2702">
            <v>0</v>
          </cell>
          <cell r="I2702">
            <v>0</v>
          </cell>
          <cell r="J2702">
            <v>0</v>
          </cell>
          <cell r="K2702">
            <v>0</v>
          </cell>
          <cell r="L2702">
            <v>0</v>
          </cell>
          <cell r="M2702">
            <v>0</v>
          </cell>
          <cell r="N2702">
            <v>0</v>
          </cell>
          <cell r="O2702">
            <v>0</v>
          </cell>
        </row>
        <row r="2703">
          <cell r="C2703">
            <v>221201161</v>
          </cell>
          <cell r="D2703" t="str">
            <v>10800221201161</v>
          </cell>
          <cell r="E2703" t="str">
            <v>MPPT太阳能控制器的设计与实现</v>
          </cell>
          <cell r="F2703" t="str">
            <v>康丽</v>
          </cell>
          <cell r="G2703" t="str">
            <v>2002039</v>
          </cell>
          <cell r="H2703">
            <v>0</v>
          </cell>
          <cell r="I2703">
            <v>0</v>
          </cell>
          <cell r="J2703">
            <v>0</v>
          </cell>
          <cell r="K2703">
            <v>0</v>
          </cell>
          <cell r="L2703">
            <v>0</v>
          </cell>
          <cell r="M2703">
            <v>0</v>
          </cell>
          <cell r="N2703">
            <v>0</v>
          </cell>
          <cell r="O2703">
            <v>0</v>
          </cell>
        </row>
        <row r="2704">
          <cell r="C2704">
            <v>221201162</v>
          </cell>
          <cell r="D2704" t="str">
            <v>10800221201162</v>
          </cell>
          <cell r="E2704" t="str">
            <v>表达性艺术治疗技术在大学生心理健康教育中</v>
          </cell>
          <cell r="F2704" t="str">
            <v>刘健</v>
          </cell>
          <cell r="G2704" t="str">
            <v>1993042</v>
          </cell>
          <cell r="H2704">
            <v>0</v>
          </cell>
          <cell r="I2704">
            <v>0</v>
          </cell>
          <cell r="J2704">
            <v>0</v>
          </cell>
          <cell r="K2704">
            <v>0</v>
          </cell>
          <cell r="L2704">
            <v>0</v>
          </cell>
          <cell r="M2704">
            <v>0</v>
          </cell>
          <cell r="N2704">
            <v>0</v>
          </cell>
          <cell r="O2704">
            <v>0</v>
          </cell>
        </row>
        <row r="2705">
          <cell r="C2705">
            <v>221201163</v>
          </cell>
          <cell r="D2705" t="str">
            <v>10800221201163</v>
          </cell>
          <cell r="E2705" t="str">
            <v>产学教融合大学生创新实验室创新创业路径探</v>
          </cell>
          <cell r="F2705" t="str">
            <v>邓慧芬</v>
          </cell>
          <cell r="G2705" t="str">
            <v>2013059</v>
          </cell>
          <cell r="H2705">
            <v>0</v>
          </cell>
          <cell r="I2705">
            <v>0</v>
          </cell>
          <cell r="J2705">
            <v>0</v>
          </cell>
          <cell r="K2705">
            <v>0</v>
          </cell>
          <cell r="L2705">
            <v>0</v>
          </cell>
          <cell r="M2705">
            <v>0</v>
          </cell>
          <cell r="N2705">
            <v>0</v>
          </cell>
          <cell r="O2705">
            <v>0</v>
          </cell>
        </row>
        <row r="2706">
          <cell r="C2706">
            <v>221201164</v>
          </cell>
          <cell r="D2706" t="str">
            <v>10800221201164</v>
          </cell>
          <cell r="E2706" t="str">
            <v>超高层排钢管和双钢板剪力墙焊接变形控制研</v>
          </cell>
          <cell r="F2706" t="str">
            <v>杨慧</v>
          </cell>
          <cell r="G2706" t="str">
            <v>2018071</v>
          </cell>
          <cell r="H2706">
            <v>0</v>
          </cell>
          <cell r="I2706">
            <v>0</v>
          </cell>
          <cell r="J2706">
            <v>0</v>
          </cell>
          <cell r="K2706">
            <v>0</v>
          </cell>
          <cell r="L2706">
            <v>0</v>
          </cell>
          <cell r="M2706">
            <v>0</v>
          </cell>
          <cell r="N2706">
            <v>0</v>
          </cell>
          <cell r="O2706">
            <v>0</v>
          </cell>
        </row>
        <row r="2707">
          <cell r="C2707">
            <v>221201165</v>
          </cell>
          <cell r="D2707" t="str">
            <v>10800221201165</v>
          </cell>
          <cell r="E2707" t="str">
            <v>超声辅助醇提法生产大豆浓缩蛋白及糖蜜的高</v>
          </cell>
          <cell r="F2707" t="str">
            <v>邹水洋</v>
          </cell>
          <cell r="G2707" t="str">
            <v>2000014</v>
          </cell>
          <cell r="H2707">
            <v>0</v>
          </cell>
          <cell r="I2707">
            <v>0</v>
          </cell>
          <cell r="J2707">
            <v>0</v>
          </cell>
          <cell r="K2707">
            <v>0</v>
          </cell>
          <cell r="L2707">
            <v>0</v>
          </cell>
          <cell r="M2707">
            <v>0</v>
          </cell>
          <cell r="N2707">
            <v>0</v>
          </cell>
          <cell r="O2707">
            <v>0</v>
          </cell>
        </row>
        <row r="2708">
          <cell r="C2708">
            <v>221201166</v>
          </cell>
          <cell r="D2708" t="str">
            <v>10800221201166</v>
          </cell>
          <cell r="E2708" t="str">
            <v>陈皮特征香气指纹图谱的构建及其在产地溯源</v>
          </cell>
          <cell r="F2708" t="str">
            <v>余祥英</v>
          </cell>
          <cell r="G2708" t="str">
            <v>2017029</v>
          </cell>
          <cell r="H2708">
            <v>0</v>
          </cell>
          <cell r="I2708">
            <v>0</v>
          </cell>
          <cell r="J2708">
            <v>0</v>
          </cell>
          <cell r="K2708">
            <v>0</v>
          </cell>
          <cell r="L2708">
            <v>0</v>
          </cell>
          <cell r="M2708">
            <v>0</v>
          </cell>
          <cell r="N2708">
            <v>0</v>
          </cell>
          <cell r="O2708">
            <v>0</v>
          </cell>
        </row>
        <row r="2709">
          <cell r="C2709">
            <v>221201167</v>
          </cell>
          <cell r="D2709" t="str">
            <v>10800221201167</v>
          </cell>
          <cell r="E2709" t="str">
            <v>成长经验——以王大中院士为例</v>
          </cell>
          <cell r="F2709" t="str">
            <v>伍华章</v>
          </cell>
          <cell r="G2709" t="str">
            <v>2002038</v>
          </cell>
          <cell r="H2709">
            <v>0</v>
          </cell>
          <cell r="I2709">
            <v>0</v>
          </cell>
          <cell r="J2709">
            <v>0</v>
          </cell>
          <cell r="K2709">
            <v>0</v>
          </cell>
          <cell r="L2709">
            <v>0</v>
          </cell>
          <cell r="M2709">
            <v>0</v>
          </cell>
          <cell r="N2709">
            <v>0</v>
          </cell>
          <cell r="O2709">
            <v>0</v>
          </cell>
        </row>
        <row r="2710">
          <cell r="C2710">
            <v>221201168</v>
          </cell>
          <cell r="D2710" t="str">
            <v>10800221201168</v>
          </cell>
          <cell r="E2710" t="str">
            <v>成长经验——以王之江院士为例</v>
          </cell>
          <cell r="F2710" t="str">
            <v>伍华章</v>
          </cell>
          <cell r="G2710" t="str">
            <v>2002038</v>
          </cell>
          <cell r="H2710">
            <v>0</v>
          </cell>
          <cell r="I2710">
            <v>0</v>
          </cell>
          <cell r="J2710">
            <v>0</v>
          </cell>
          <cell r="K2710">
            <v>0</v>
          </cell>
          <cell r="L2710">
            <v>0</v>
          </cell>
          <cell r="M2710">
            <v>0</v>
          </cell>
          <cell r="N2710">
            <v>0</v>
          </cell>
          <cell r="O2710">
            <v>0</v>
          </cell>
        </row>
        <row r="2711">
          <cell r="C2711">
            <v>221201169</v>
          </cell>
          <cell r="D2711" t="str">
            <v>10800221201169</v>
          </cell>
          <cell r="E2711" t="str">
            <v>程控增益大功率宽带直流放大器</v>
          </cell>
          <cell r="F2711" t="str">
            <v>黎山峰</v>
          </cell>
          <cell r="G2711" t="str">
            <v>2004103</v>
          </cell>
          <cell r="H2711">
            <v>0</v>
          </cell>
          <cell r="I2711">
            <v>0</v>
          </cell>
          <cell r="J2711">
            <v>0</v>
          </cell>
          <cell r="K2711">
            <v>0</v>
          </cell>
          <cell r="L2711">
            <v>0</v>
          </cell>
          <cell r="M2711">
            <v>0</v>
          </cell>
          <cell r="N2711">
            <v>0</v>
          </cell>
          <cell r="O2711">
            <v>0</v>
          </cell>
        </row>
        <row r="2712">
          <cell r="C2712">
            <v>221201171</v>
          </cell>
          <cell r="D2712" t="str">
            <v>10800221201171</v>
          </cell>
          <cell r="E2712" t="str">
            <v>丑纪范院士科学思维经验线上推广案例设计</v>
          </cell>
          <cell r="F2712" t="str">
            <v>范丽仙</v>
          </cell>
          <cell r="G2712" t="str">
            <v>1999016</v>
          </cell>
          <cell r="H2712">
            <v>0</v>
          </cell>
          <cell r="I2712">
            <v>0</v>
          </cell>
          <cell r="J2712">
            <v>0</v>
          </cell>
          <cell r="K2712">
            <v>0</v>
          </cell>
          <cell r="L2712">
            <v>0</v>
          </cell>
          <cell r="M2712">
            <v>0</v>
          </cell>
          <cell r="N2712">
            <v>0</v>
          </cell>
          <cell r="O2712">
            <v>0</v>
          </cell>
        </row>
        <row r="2713">
          <cell r="C2713">
            <v>221201172</v>
          </cell>
          <cell r="D2713" t="str">
            <v>10800221201172</v>
          </cell>
          <cell r="E2713" t="str">
            <v>传承莞邑体育精神、弘扬篮球文化——东莞市</v>
          </cell>
          <cell r="F2713" t="str">
            <v>范鹏</v>
          </cell>
          <cell r="G2713" t="str">
            <v>2019029</v>
          </cell>
          <cell r="H2713">
            <v>0</v>
          </cell>
          <cell r="I2713">
            <v>0</v>
          </cell>
          <cell r="J2713">
            <v>0</v>
          </cell>
          <cell r="K2713">
            <v>0</v>
          </cell>
          <cell r="L2713">
            <v>0</v>
          </cell>
          <cell r="M2713">
            <v>0</v>
          </cell>
          <cell r="N2713">
            <v>0</v>
          </cell>
          <cell r="O2713">
            <v>0</v>
          </cell>
        </row>
        <row r="2714">
          <cell r="C2714">
            <v>221201173</v>
          </cell>
          <cell r="D2714" t="str">
            <v>10800221201173</v>
          </cell>
          <cell r="E2714" t="str">
            <v>传感器用高度可拉伸导电超疏水材料的关键技</v>
          </cell>
          <cell r="F2714" t="str">
            <v>苏晓竞</v>
          </cell>
          <cell r="G2714" t="str">
            <v>2020065</v>
          </cell>
          <cell r="H2714">
            <v>0</v>
          </cell>
          <cell r="I2714">
            <v>0</v>
          </cell>
          <cell r="J2714">
            <v>0</v>
          </cell>
          <cell r="K2714">
            <v>0</v>
          </cell>
          <cell r="L2714">
            <v>0</v>
          </cell>
          <cell r="M2714">
            <v>0</v>
          </cell>
          <cell r="N2714">
            <v>0</v>
          </cell>
          <cell r="O2714">
            <v>0</v>
          </cell>
        </row>
        <row r="2715">
          <cell r="C2715">
            <v>221201174</v>
          </cell>
          <cell r="D2715" t="str">
            <v>10800221201174</v>
          </cell>
          <cell r="E2715" t="str">
            <v>大棚种植的空气循环系统开发和应用</v>
          </cell>
          <cell r="F2715" t="str">
            <v>陈海彬</v>
          </cell>
          <cell r="G2715" t="str">
            <v>2007041</v>
          </cell>
          <cell r="H2715">
            <v>0</v>
          </cell>
          <cell r="I2715">
            <v>0</v>
          </cell>
          <cell r="J2715">
            <v>0</v>
          </cell>
          <cell r="K2715">
            <v>0</v>
          </cell>
          <cell r="L2715">
            <v>0</v>
          </cell>
          <cell r="M2715">
            <v>0</v>
          </cell>
          <cell r="N2715">
            <v>0</v>
          </cell>
          <cell r="O2715">
            <v>0</v>
          </cell>
        </row>
        <row r="2716">
          <cell r="C2716">
            <v>221201175</v>
          </cell>
          <cell r="D2716" t="str">
            <v>10800221201175</v>
          </cell>
          <cell r="E2716" t="str">
            <v>邓锡铭院士科学思维经验线上推广案例设计</v>
          </cell>
          <cell r="F2716" t="str">
            <v>黄建钊</v>
          </cell>
          <cell r="G2716" t="str">
            <v>2002037</v>
          </cell>
          <cell r="H2716">
            <v>0</v>
          </cell>
          <cell r="I2716">
            <v>0</v>
          </cell>
          <cell r="J2716">
            <v>0</v>
          </cell>
          <cell r="K2716">
            <v>0</v>
          </cell>
          <cell r="L2716">
            <v>0</v>
          </cell>
          <cell r="M2716">
            <v>0</v>
          </cell>
          <cell r="N2716">
            <v>0</v>
          </cell>
          <cell r="O2716">
            <v>0</v>
          </cell>
        </row>
        <row r="2717">
          <cell r="C2717">
            <v>221201176</v>
          </cell>
          <cell r="D2717" t="str">
            <v>10800221201176</v>
          </cell>
          <cell r="E2717" t="str">
            <v>地方立法视域下营商环境优化的路径研究 —</v>
          </cell>
          <cell r="F2717" t="str">
            <v>龚红兵</v>
          </cell>
          <cell r="G2717" t="str">
            <v>2007054</v>
          </cell>
          <cell r="H2717">
            <v>0</v>
          </cell>
          <cell r="I2717">
            <v>0</v>
          </cell>
          <cell r="J2717">
            <v>0</v>
          </cell>
          <cell r="K2717">
            <v>0</v>
          </cell>
          <cell r="L2717">
            <v>0</v>
          </cell>
          <cell r="M2717">
            <v>0</v>
          </cell>
          <cell r="N2717">
            <v>0</v>
          </cell>
          <cell r="O2717">
            <v>0</v>
          </cell>
        </row>
        <row r="2718">
          <cell r="C2718">
            <v>221201177</v>
          </cell>
          <cell r="D2718" t="str">
            <v>10800221201177</v>
          </cell>
          <cell r="E2718" t="str">
            <v>地铁车站中UHPC工作性能试验研究</v>
          </cell>
          <cell r="F2718" t="str">
            <v>喻鹏</v>
          </cell>
          <cell r="G2718" t="str">
            <v>2018051</v>
          </cell>
          <cell r="H2718">
            <v>0</v>
          </cell>
          <cell r="I2718">
            <v>0</v>
          </cell>
          <cell r="J2718">
            <v>0</v>
          </cell>
          <cell r="K2718">
            <v>0</v>
          </cell>
          <cell r="L2718">
            <v>0</v>
          </cell>
          <cell r="M2718">
            <v>0</v>
          </cell>
          <cell r="N2718">
            <v>0</v>
          </cell>
          <cell r="O2718">
            <v>0</v>
          </cell>
        </row>
        <row r="2719">
          <cell r="C2719">
            <v>221201178</v>
          </cell>
          <cell r="D2719" t="str">
            <v>10800221201178</v>
          </cell>
          <cell r="E2719" t="str">
            <v>电催化氧化的能源供给</v>
          </cell>
          <cell r="F2719" t="str">
            <v>卓琼芳</v>
          </cell>
          <cell r="G2719" t="str">
            <v>2018050</v>
          </cell>
          <cell r="H2719">
            <v>0</v>
          </cell>
          <cell r="I2719">
            <v>0</v>
          </cell>
          <cell r="J2719">
            <v>0</v>
          </cell>
          <cell r="K2719">
            <v>0</v>
          </cell>
          <cell r="L2719">
            <v>0</v>
          </cell>
          <cell r="M2719">
            <v>0</v>
          </cell>
          <cell r="N2719">
            <v>0</v>
          </cell>
          <cell r="O2719">
            <v>0</v>
          </cell>
        </row>
        <row r="2720">
          <cell r="C2720">
            <v>221201179</v>
          </cell>
          <cell r="D2720" t="str">
            <v>10800221201179</v>
          </cell>
          <cell r="E2720" t="str">
            <v>电动车制动能量的回收</v>
          </cell>
          <cell r="F2720" t="str">
            <v>何清</v>
          </cell>
          <cell r="G2720" t="str">
            <v>2016018</v>
          </cell>
          <cell r="H2720">
            <v>0</v>
          </cell>
          <cell r="I2720">
            <v>0</v>
          </cell>
          <cell r="J2720">
            <v>0</v>
          </cell>
          <cell r="K2720">
            <v>0</v>
          </cell>
          <cell r="L2720">
            <v>0</v>
          </cell>
          <cell r="M2720">
            <v>0</v>
          </cell>
          <cell r="N2720">
            <v>0</v>
          </cell>
          <cell r="O2720">
            <v>0</v>
          </cell>
        </row>
        <row r="2721">
          <cell r="C2721">
            <v>221201180</v>
          </cell>
          <cell r="D2721" t="str">
            <v>10800221201180</v>
          </cell>
          <cell r="E2721" t="str">
            <v>淀粉基面膜材料的开发</v>
          </cell>
          <cell r="F2721" t="str">
            <v>陈思谦</v>
          </cell>
          <cell r="G2721" t="str">
            <v>2018028</v>
          </cell>
          <cell r="H2721">
            <v>0</v>
          </cell>
          <cell r="I2721">
            <v>0</v>
          </cell>
          <cell r="J2721">
            <v>0</v>
          </cell>
          <cell r="K2721">
            <v>0</v>
          </cell>
          <cell r="L2721">
            <v>0</v>
          </cell>
          <cell r="M2721">
            <v>0</v>
          </cell>
          <cell r="N2721">
            <v>0</v>
          </cell>
          <cell r="O2721">
            <v>0</v>
          </cell>
        </row>
        <row r="2722">
          <cell r="C2722">
            <v>221201181</v>
          </cell>
          <cell r="D2722" t="str">
            <v>10800221201181</v>
          </cell>
          <cell r="E2722" t="str">
            <v>丁舜年院士线上宣传平台</v>
          </cell>
          <cell r="F2722" t="str">
            <v>吴树荣</v>
          </cell>
          <cell r="G2722" t="str">
            <v>2000001</v>
          </cell>
          <cell r="H2722">
            <v>0</v>
          </cell>
          <cell r="I2722">
            <v>0</v>
          </cell>
          <cell r="J2722">
            <v>0</v>
          </cell>
          <cell r="K2722">
            <v>0</v>
          </cell>
          <cell r="L2722">
            <v>0</v>
          </cell>
          <cell r="M2722">
            <v>0</v>
          </cell>
          <cell r="N2722">
            <v>0</v>
          </cell>
          <cell r="O2722">
            <v>0</v>
          </cell>
        </row>
        <row r="2723">
          <cell r="C2723">
            <v>221201182</v>
          </cell>
          <cell r="D2723" t="str">
            <v>10800221201182</v>
          </cell>
          <cell r="E2723" t="str">
            <v>东莞“以爱为盟”创益支持计划调研报告</v>
          </cell>
          <cell r="F2723" t="str">
            <v>张子庄</v>
          </cell>
          <cell r="G2723" t="str">
            <v>2018110</v>
          </cell>
          <cell r="H2723">
            <v>0</v>
          </cell>
          <cell r="I2723">
            <v>0</v>
          </cell>
          <cell r="J2723">
            <v>0</v>
          </cell>
          <cell r="K2723">
            <v>0</v>
          </cell>
          <cell r="L2723">
            <v>0</v>
          </cell>
          <cell r="M2723">
            <v>0</v>
          </cell>
          <cell r="N2723">
            <v>0</v>
          </cell>
          <cell r="O2723">
            <v>0</v>
          </cell>
        </row>
        <row r="2724">
          <cell r="C2724">
            <v>221201183</v>
          </cell>
          <cell r="D2724" t="str">
            <v>10800221201183</v>
          </cell>
          <cell r="E2724" t="str">
            <v>东莞城市形象研究----从都市传说背后体</v>
          </cell>
          <cell r="F2724" t="str">
            <v>李绍群</v>
          </cell>
          <cell r="G2724" t="str">
            <v>2005050</v>
          </cell>
          <cell r="H2724">
            <v>0</v>
          </cell>
          <cell r="I2724">
            <v>0</v>
          </cell>
          <cell r="J2724">
            <v>0</v>
          </cell>
          <cell r="K2724">
            <v>0</v>
          </cell>
          <cell r="L2724">
            <v>0</v>
          </cell>
          <cell r="M2724">
            <v>0</v>
          </cell>
          <cell r="N2724">
            <v>0</v>
          </cell>
          <cell r="O2724">
            <v>0</v>
          </cell>
        </row>
        <row r="2725">
          <cell r="C2725">
            <v>221201184</v>
          </cell>
          <cell r="D2725" t="str">
            <v>10800221201184</v>
          </cell>
          <cell r="E2725" t="str">
            <v>东莞慈善公益力量参与社区养老服务研究</v>
          </cell>
          <cell r="F2725" t="str">
            <v>杨瀚博</v>
          </cell>
          <cell r="G2725" t="str">
            <v>20190451</v>
          </cell>
          <cell r="H2725">
            <v>0</v>
          </cell>
          <cell r="I2725">
            <v>0</v>
          </cell>
          <cell r="J2725">
            <v>0</v>
          </cell>
          <cell r="K2725">
            <v>0</v>
          </cell>
          <cell r="L2725">
            <v>0</v>
          </cell>
          <cell r="M2725">
            <v>0</v>
          </cell>
          <cell r="N2725">
            <v>0</v>
          </cell>
          <cell r="O2725">
            <v>0</v>
          </cell>
        </row>
        <row r="2726">
          <cell r="C2726">
            <v>221201185</v>
          </cell>
          <cell r="D2726" t="str">
            <v>10800221201185</v>
          </cell>
          <cell r="E2726" t="str">
            <v>东莞古村落的现状与发展 ——以茶山镇南社</v>
          </cell>
          <cell r="F2726" t="str">
            <v>冯丽霞</v>
          </cell>
          <cell r="G2726" t="str">
            <v>2003037</v>
          </cell>
          <cell r="H2726">
            <v>0</v>
          </cell>
          <cell r="I2726">
            <v>0</v>
          </cell>
          <cell r="J2726">
            <v>0</v>
          </cell>
          <cell r="K2726">
            <v>0</v>
          </cell>
          <cell r="L2726">
            <v>0</v>
          </cell>
          <cell r="M2726">
            <v>0</v>
          </cell>
          <cell r="N2726">
            <v>0</v>
          </cell>
          <cell r="O2726">
            <v>0</v>
          </cell>
        </row>
        <row r="2727">
          <cell r="C2727">
            <v>221201186</v>
          </cell>
          <cell r="D2727" t="str">
            <v>10800221201186</v>
          </cell>
          <cell r="E2727" t="str">
            <v>东莞街道土壤有机污染物的健康效应</v>
          </cell>
          <cell r="F2727" t="str">
            <v>胡俊杰</v>
          </cell>
          <cell r="G2727" t="str">
            <v>2017003</v>
          </cell>
          <cell r="H2727">
            <v>0</v>
          </cell>
          <cell r="I2727">
            <v>0</v>
          </cell>
          <cell r="J2727">
            <v>0</v>
          </cell>
          <cell r="K2727">
            <v>0</v>
          </cell>
          <cell r="L2727">
            <v>0</v>
          </cell>
          <cell r="M2727">
            <v>0</v>
          </cell>
          <cell r="N2727">
            <v>0</v>
          </cell>
          <cell r="O2727">
            <v>0</v>
          </cell>
        </row>
        <row r="2728">
          <cell r="C2728">
            <v>221201187</v>
          </cell>
          <cell r="D2728" t="str">
            <v>10800221201187</v>
          </cell>
          <cell r="E2728" t="str">
            <v>东莞南城街道居家养老服务调研</v>
          </cell>
          <cell r="F2728" t="str">
            <v>党曦</v>
          </cell>
          <cell r="G2728" t="str">
            <v>2017011</v>
          </cell>
          <cell r="H2728">
            <v>0</v>
          </cell>
          <cell r="I2728">
            <v>0</v>
          </cell>
          <cell r="J2728">
            <v>0</v>
          </cell>
          <cell r="K2728">
            <v>0</v>
          </cell>
          <cell r="L2728">
            <v>0</v>
          </cell>
          <cell r="M2728">
            <v>0</v>
          </cell>
          <cell r="N2728">
            <v>0</v>
          </cell>
          <cell r="O2728">
            <v>0</v>
          </cell>
        </row>
        <row r="2729">
          <cell r="C2729">
            <v>221201188</v>
          </cell>
          <cell r="D2729" t="str">
            <v>10800221201188</v>
          </cell>
          <cell r="E2729" t="str">
            <v>东莞石龙镇新时代文明实践调查报告</v>
          </cell>
          <cell r="F2729" t="str">
            <v>蔡贵峰</v>
          </cell>
          <cell r="G2729" t="str">
            <v>2009030</v>
          </cell>
          <cell r="H2729">
            <v>0</v>
          </cell>
          <cell r="I2729">
            <v>0</v>
          </cell>
          <cell r="J2729">
            <v>0</v>
          </cell>
          <cell r="K2729">
            <v>0</v>
          </cell>
          <cell r="L2729">
            <v>0</v>
          </cell>
          <cell r="M2729">
            <v>0</v>
          </cell>
          <cell r="N2729">
            <v>0</v>
          </cell>
          <cell r="O2729">
            <v>0</v>
          </cell>
        </row>
        <row r="2730">
          <cell r="C2730">
            <v>221201189</v>
          </cell>
          <cell r="D2730" t="str">
            <v>10800221201189</v>
          </cell>
          <cell r="E2730" t="str">
            <v>东莞石龙镇兴龙社区楼栋善治模式调研</v>
          </cell>
          <cell r="F2730" t="str">
            <v>朱晓红</v>
          </cell>
          <cell r="G2730" t="str">
            <v>2007002</v>
          </cell>
          <cell r="H2730">
            <v>0</v>
          </cell>
          <cell r="I2730">
            <v>0</v>
          </cell>
          <cell r="J2730">
            <v>0</v>
          </cell>
          <cell r="K2730">
            <v>0</v>
          </cell>
          <cell r="L2730">
            <v>0</v>
          </cell>
          <cell r="M2730">
            <v>0</v>
          </cell>
          <cell r="N2730">
            <v>0</v>
          </cell>
          <cell r="O2730">
            <v>0</v>
          </cell>
        </row>
        <row r="2731">
          <cell r="C2731">
            <v>221201190</v>
          </cell>
          <cell r="D2731" t="str">
            <v>10800221201190</v>
          </cell>
          <cell r="E2731" t="str">
            <v>东莞市城市更新过程中村民拆迁意愿调查研究</v>
          </cell>
          <cell r="F2731" t="str">
            <v>魏红征</v>
          </cell>
          <cell r="G2731" t="str">
            <v>2004060</v>
          </cell>
          <cell r="H2731">
            <v>0</v>
          </cell>
          <cell r="I2731">
            <v>0</v>
          </cell>
          <cell r="J2731">
            <v>0</v>
          </cell>
          <cell r="K2731">
            <v>0</v>
          </cell>
          <cell r="L2731">
            <v>0</v>
          </cell>
          <cell r="M2731">
            <v>0</v>
          </cell>
          <cell r="N2731">
            <v>0</v>
          </cell>
          <cell r="O2731">
            <v>0</v>
          </cell>
        </row>
        <row r="2732">
          <cell r="C2732">
            <v>221201191</v>
          </cell>
          <cell r="D2732" t="str">
            <v>10800221201191</v>
          </cell>
          <cell r="E2732" t="str">
            <v>多酚与蛋白共价互作研究</v>
          </cell>
          <cell r="F2732" t="str">
            <v>李玉婷</v>
          </cell>
          <cell r="G2732" t="str">
            <v>2017004</v>
          </cell>
          <cell r="H2732">
            <v>0</v>
          </cell>
          <cell r="I2732">
            <v>0</v>
          </cell>
          <cell r="J2732">
            <v>0</v>
          </cell>
          <cell r="K2732">
            <v>0</v>
          </cell>
          <cell r="L2732">
            <v>0</v>
          </cell>
          <cell r="M2732">
            <v>0</v>
          </cell>
          <cell r="N2732">
            <v>0</v>
          </cell>
          <cell r="O2732">
            <v>0</v>
          </cell>
        </row>
        <row r="2733">
          <cell r="C2733">
            <v>221201192</v>
          </cell>
          <cell r="D2733" t="str">
            <v>10800221201192</v>
          </cell>
          <cell r="E2733" t="str">
            <v>多金属钨氧酸盐和膨胀石墨的复合光催化材料</v>
          </cell>
          <cell r="F2733" t="str">
            <v>陈炎丰</v>
          </cell>
          <cell r="G2733" t="str">
            <v>2019041</v>
          </cell>
          <cell r="H2733">
            <v>0</v>
          </cell>
          <cell r="I2733">
            <v>0</v>
          </cell>
          <cell r="J2733">
            <v>0</v>
          </cell>
          <cell r="K2733">
            <v>0</v>
          </cell>
          <cell r="L2733">
            <v>0</v>
          </cell>
          <cell r="M2733">
            <v>0</v>
          </cell>
          <cell r="N2733">
            <v>0</v>
          </cell>
          <cell r="O2733">
            <v>0</v>
          </cell>
        </row>
        <row r="2734">
          <cell r="C2734">
            <v>221201193</v>
          </cell>
          <cell r="D2734" t="str">
            <v>10800221201193</v>
          </cell>
          <cell r="E2734" t="str">
            <v>方守贤院士科学思维经验线上推广案例设计</v>
          </cell>
          <cell r="F2734" t="str">
            <v>车梦瑶</v>
          </cell>
          <cell r="G2734" t="str">
            <v>2018286</v>
          </cell>
          <cell r="H2734">
            <v>0</v>
          </cell>
          <cell r="I2734">
            <v>0</v>
          </cell>
          <cell r="J2734">
            <v>0</v>
          </cell>
          <cell r="K2734">
            <v>0</v>
          </cell>
          <cell r="L2734">
            <v>0</v>
          </cell>
          <cell r="M2734">
            <v>0</v>
          </cell>
          <cell r="N2734">
            <v>0</v>
          </cell>
          <cell r="O2734">
            <v>0</v>
          </cell>
        </row>
        <row r="2735">
          <cell r="C2735">
            <v>221201194</v>
          </cell>
          <cell r="D2735" t="str">
            <v>10800221201194</v>
          </cell>
          <cell r="E2735" t="str">
            <v>仿生蜻蜓扑翼飞行器样机研制</v>
          </cell>
          <cell r="F2735" t="str">
            <v>汪超</v>
          </cell>
          <cell r="G2735" t="str">
            <v>2018119</v>
          </cell>
          <cell r="H2735">
            <v>0</v>
          </cell>
          <cell r="I2735">
            <v>0</v>
          </cell>
          <cell r="J2735">
            <v>0</v>
          </cell>
          <cell r="K2735">
            <v>0</v>
          </cell>
          <cell r="L2735">
            <v>0</v>
          </cell>
          <cell r="M2735">
            <v>0</v>
          </cell>
          <cell r="N2735">
            <v>0</v>
          </cell>
          <cell r="O2735">
            <v>0</v>
          </cell>
        </row>
        <row r="2736">
          <cell r="C2736">
            <v>221201195</v>
          </cell>
          <cell r="D2736" t="str">
            <v>10800221201195</v>
          </cell>
          <cell r="E2736" t="str">
            <v>冯纯伯院士科学思维经验线上推广案例设计</v>
          </cell>
          <cell r="F2736" t="str">
            <v>赖笑琼</v>
          </cell>
          <cell r="G2736" t="str">
            <v>2001044</v>
          </cell>
          <cell r="H2736">
            <v>0</v>
          </cell>
          <cell r="I2736">
            <v>0</v>
          </cell>
          <cell r="J2736">
            <v>0</v>
          </cell>
          <cell r="K2736">
            <v>0</v>
          </cell>
          <cell r="L2736">
            <v>0</v>
          </cell>
          <cell r="M2736">
            <v>0</v>
          </cell>
          <cell r="N2736">
            <v>0</v>
          </cell>
          <cell r="O2736">
            <v>0</v>
          </cell>
        </row>
        <row r="2737">
          <cell r="C2737">
            <v>221201196</v>
          </cell>
          <cell r="D2737" t="str">
            <v>10800221201196</v>
          </cell>
          <cell r="E2737" t="str">
            <v>冯端院士科学思维经验线上推广案例设计</v>
          </cell>
          <cell r="F2737" t="str">
            <v>钟庆琪</v>
          </cell>
          <cell r="G2737" t="str">
            <v>2005007</v>
          </cell>
          <cell r="H2737">
            <v>0</v>
          </cell>
          <cell r="I2737">
            <v>0</v>
          </cell>
          <cell r="J2737">
            <v>0</v>
          </cell>
          <cell r="K2737">
            <v>0</v>
          </cell>
          <cell r="L2737">
            <v>0</v>
          </cell>
          <cell r="M2737">
            <v>0</v>
          </cell>
          <cell r="N2737">
            <v>0</v>
          </cell>
          <cell r="O2737">
            <v>0</v>
          </cell>
        </row>
        <row r="2738">
          <cell r="C2738">
            <v>221201197</v>
          </cell>
          <cell r="D2738" t="str">
            <v>10800221201197</v>
          </cell>
          <cell r="E2738" t="str">
            <v>冯新德院士科学思维经验线上推广案例设计</v>
          </cell>
          <cell r="F2738" t="str">
            <v>钟庆琪</v>
          </cell>
          <cell r="G2738" t="str">
            <v>2005007</v>
          </cell>
          <cell r="H2738">
            <v>0</v>
          </cell>
          <cell r="I2738">
            <v>0</v>
          </cell>
          <cell r="J2738">
            <v>0</v>
          </cell>
          <cell r="K2738">
            <v>0</v>
          </cell>
          <cell r="L2738">
            <v>0</v>
          </cell>
          <cell r="M2738">
            <v>0</v>
          </cell>
          <cell r="N2738">
            <v>0</v>
          </cell>
          <cell r="O2738">
            <v>0</v>
          </cell>
        </row>
        <row r="2739">
          <cell r="C2739">
            <v>221201198</v>
          </cell>
          <cell r="D2739" t="str">
            <v>10800221201198</v>
          </cell>
          <cell r="E2739" t="str">
            <v>辅以管乐团训练教具培训拓规范展乐团</v>
          </cell>
          <cell r="F2739" t="str">
            <v>颜乐</v>
          </cell>
          <cell r="G2739" t="str">
            <v>2004094</v>
          </cell>
          <cell r="H2739">
            <v>0</v>
          </cell>
          <cell r="I2739">
            <v>0</v>
          </cell>
          <cell r="J2739">
            <v>0</v>
          </cell>
          <cell r="K2739">
            <v>0</v>
          </cell>
          <cell r="L2739">
            <v>0</v>
          </cell>
          <cell r="M2739">
            <v>0</v>
          </cell>
          <cell r="N2739">
            <v>0</v>
          </cell>
          <cell r="O2739">
            <v>0</v>
          </cell>
        </row>
        <row r="2740">
          <cell r="C2740">
            <v>221201199</v>
          </cell>
          <cell r="D2740" t="str">
            <v>10800221201199</v>
          </cell>
          <cell r="E2740" t="str">
            <v>复材缠绕网格箍-GFRP筋混凝土短柱 抗</v>
          </cell>
          <cell r="F2740" t="str">
            <v>邸博</v>
          </cell>
          <cell r="G2740" t="str">
            <v>2017059</v>
          </cell>
          <cell r="H2740">
            <v>0</v>
          </cell>
          <cell r="I2740">
            <v>0</v>
          </cell>
          <cell r="J2740">
            <v>0</v>
          </cell>
          <cell r="K2740">
            <v>0</v>
          </cell>
          <cell r="L2740">
            <v>0</v>
          </cell>
          <cell r="M2740">
            <v>0</v>
          </cell>
          <cell r="N2740">
            <v>0</v>
          </cell>
          <cell r="O2740">
            <v>0</v>
          </cell>
        </row>
        <row r="2741">
          <cell r="C2741">
            <v>221201200</v>
          </cell>
          <cell r="D2741" t="str">
            <v>10800221201200</v>
          </cell>
          <cell r="E2741" t="str">
            <v>复杂因素下改扩建钢屋架结构健康监测研究与</v>
          </cell>
          <cell r="F2741" t="str">
            <v>罗振源</v>
          </cell>
          <cell r="G2741" t="str">
            <v>2018259</v>
          </cell>
          <cell r="H2741">
            <v>0</v>
          </cell>
          <cell r="I2741">
            <v>0</v>
          </cell>
          <cell r="J2741">
            <v>0</v>
          </cell>
          <cell r="K2741">
            <v>0</v>
          </cell>
          <cell r="L2741">
            <v>0</v>
          </cell>
          <cell r="M2741">
            <v>0</v>
          </cell>
          <cell r="N2741">
            <v>0</v>
          </cell>
          <cell r="O2741">
            <v>0</v>
          </cell>
        </row>
        <row r="2742">
          <cell r="C2742">
            <v>221201201</v>
          </cell>
          <cell r="D2742" t="str">
            <v>10800221201201</v>
          </cell>
          <cell r="E2742" t="str">
            <v>高效率单级无桥隔离型AC/DC技术</v>
          </cell>
          <cell r="F2742" t="str">
            <v>刘畅</v>
          </cell>
          <cell r="G2742" t="str">
            <v>2014020</v>
          </cell>
          <cell r="H2742">
            <v>0</v>
          </cell>
          <cell r="I2742">
            <v>0</v>
          </cell>
          <cell r="J2742">
            <v>0</v>
          </cell>
          <cell r="K2742">
            <v>0</v>
          </cell>
          <cell r="L2742">
            <v>0</v>
          </cell>
          <cell r="M2742">
            <v>0</v>
          </cell>
          <cell r="N2742">
            <v>0</v>
          </cell>
          <cell r="O2742">
            <v>0</v>
          </cell>
        </row>
        <row r="2743">
          <cell r="C2743">
            <v>221201202</v>
          </cell>
          <cell r="D2743" t="str">
            <v>10800221201202</v>
          </cell>
          <cell r="E2743" t="str">
            <v>高效率电催化二氧化碳产乙烯的铜基材料的制</v>
          </cell>
          <cell r="F2743" t="str">
            <v>柳鹏</v>
          </cell>
          <cell r="G2743" t="str">
            <v>2014008</v>
          </cell>
          <cell r="H2743">
            <v>0</v>
          </cell>
          <cell r="I2743">
            <v>0</v>
          </cell>
          <cell r="J2743">
            <v>0</v>
          </cell>
          <cell r="K2743">
            <v>0</v>
          </cell>
          <cell r="L2743">
            <v>0</v>
          </cell>
          <cell r="M2743">
            <v>0</v>
          </cell>
          <cell r="N2743">
            <v>0</v>
          </cell>
          <cell r="O2743">
            <v>0</v>
          </cell>
        </row>
        <row r="2744">
          <cell r="C2744">
            <v>221201203</v>
          </cell>
          <cell r="D2744" t="str">
            <v>10800221201203</v>
          </cell>
          <cell r="E2744" t="str">
            <v>工会社会工作实践模式研究：以东莞为例</v>
          </cell>
          <cell r="F2744" t="str">
            <v>王海洋</v>
          </cell>
          <cell r="G2744" t="str">
            <v>2020031</v>
          </cell>
          <cell r="H2744">
            <v>0</v>
          </cell>
          <cell r="I2744">
            <v>0</v>
          </cell>
          <cell r="J2744">
            <v>0</v>
          </cell>
          <cell r="K2744">
            <v>0</v>
          </cell>
          <cell r="L2744">
            <v>0</v>
          </cell>
          <cell r="M2744">
            <v>0</v>
          </cell>
          <cell r="N2744">
            <v>0</v>
          </cell>
          <cell r="O2744">
            <v>0</v>
          </cell>
        </row>
        <row r="2745">
          <cell r="C2745">
            <v>221201204</v>
          </cell>
          <cell r="D2745" t="str">
            <v>10800221201204</v>
          </cell>
          <cell r="E2745" t="str">
            <v>校园记忆</v>
          </cell>
          <cell r="F2745" t="str">
            <v>何凯</v>
          </cell>
          <cell r="G2745" t="str">
            <v>2017002</v>
          </cell>
          <cell r="H2745">
            <v>0</v>
          </cell>
          <cell r="I2745">
            <v>0</v>
          </cell>
          <cell r="J2745">
            <v>0</v>
          </cell>
          <cell r="K2745">
            <v>0</v>
          </cell>
          <cell r="L2745">
            <v>0</v>
          </cell>
          <cell r="M2745">
            <v>0</v>
          </cell>
          <cell r="N2745">
            <v>0</v>
          </cell>
          <cell r="O2745">
            <v>0</v>
          </cell>
        </row>
        <row r="2746">
          <cell r="C2746">
            <v>221201205</v>
          </cell>
          <cell r="D2746" t="str">
            <v>10800221201205</v>
          </cell>
          <cell r="E2746" t="str">
            <v>莞易——更便捷的二手平台</v>
          </cell>
          <cell r="F2746" t="str">
            <v>张林云</v>
          </cell>
          <cell r="G2746" t="str">
            <v>2008021</v>
          </cell>
          <cell r="H2746">
            <v>0</v>
          </cell>
          <cell r="I2746">
            <v>0</v>
          </cell>
          <cell r="J2746">
            <v>0</v>
          </cell>
          <cell r="K2746">
            <v>0</v>
          </cell>
          <cell r="L2746">
            <v>0</v>
          </cell>
          <cell r="M2746">
            <v>0</v>
          </cell>
          <cell r="N2746">
            <v>0</v>
          </cell>
          <cell r="O2746">
            <v>0</v>
          </cell>
        </row>
        <row r="2747">
          <cell r="C2747">
            <v>221201206</v>
          </cell>
          <cell r="D2747" t="str">
            <v>10800221201206</v>
          </cell>
          <cell r="E2747" t="str">
            <v>管涌险情人人拍</v>
          </cell>
          <cell r="F2747" t="str">
            <v>刘文果</v>
          </cell>
          <cell r="G2747" t="str">
            <v>2016029</v>
          </cell>
          <cell r="H2747">
            <v>0</v>
          </cell>
          <cell r="I2747">
            <v>0</v>
          </cell>
          <cell r="J2747">
            <v>0</v>
          </cell>
          <cell r="K2747">
            <v>0</v>
          </cell>
          <cell r="L2747">
            <v>0</v>
          </cell>
          <cell r="M2747">
            <v>0</v>
          </cell>
          <cell r="N2747">
            <v>0</v>
          </cell>
          <cell r="O2747">
            <v>0</v>
          </cell>
        </row>
        <row r="2748">
          <cell r="C2748">
            <v>221201207</v>
          </cell>
          <cell r="D2748" t="str">
            <v>10800221201207</v>
          </cell>
          <cell r="E2748" t="str">
            <v>光固化3D打印氧化锆陶瓷膏料制备及应用研</v>
          </cell>
          <cell r="F2748" t="str">
            <v>尚欣</v>
          </cell>
          <cell r="G2748" t="str">
            <v>2016046</v>
          </cell>
          <cell r="H2748">
            <v>0</v>
          </cell>
          <cell r="I2748">
            <v>0</v>
          </cell>
          <cell r="J2748">
            <v>0</v>
          </cell>
          <cell r="K2748">
            <v>0</v>
          </cell>
          <cell r="L2748">
            <v>0</v>
          </cell>
          <cell r="M2748">
            <v>0</v>
          </cell>
          <cell r="N2748">
            <v>0</v>
          </cell>
          <cell r="O2748">
            <v>0</v>
          </cell>
        </row>
        <row r="2749">
          <cell r="C2749">
            <v>221201208</v>
          </cell>
          <cell r="D2749" t="str">
            <v>10800221201208</v>
          </cell>
          <cell r="E2749" t="str">
            <v>广东省东莞市中小学语文教学课堂中家国情怀</v>
          </cell>
          <cell r="F2749" t="str">
            <v>仲雷</v>
          </cell>
          <cell r="G2749" t="str">
            <v>2017058</v>
          </cell>
          <cell r="H2749">
            <v>0</v>
          </cell>
          <cell r="I2749">
            <v>0</v>
          </cell>
          <cell r="J2749">
            <v>0</v>
          </cell>
          <cell r="K2749">
            <v>0</v>
          </cell>
          <cell r="L2749">
            <v>0</v>
          </cell>
          <cell r="M2749">
            <v>0</v>
          </cell>
          <cell r="N2749">
            <v>0</v>
          </cell>
          <cell r="O2749">
            <v>0</v>
          </cell>
        </row>
        <row r="2750">
          <cell r="C2750">
            <v>221201209</v>
          </cell>
          <cell r="D2750" t="str">
            <v>10800221201209</v>
          </cell>
          <cell r="E2750" t="str">
            <v>广府春节饮食文化调查研究</v>
          </cell>
          <cell r="F2750" t="str">
            <v>江文</v>
          </cell>
          <cell r="G2750" t="str">
            <v>2004051</v>
          </cell>
          <cell r="H2750">
            <v>0</v>
          </cell>
          <cell r="I2750">
            <v>0</v>
          </cell>
          <cell r="J2750">
            <v>0</v>
          </cell>
          <cell r="K2750">
            <v>0</v>
          </cell>
          <cell r="L2750">
            <v>0</v>
          </cell>
          <cell r="M2750">
            <v>0</v>
          </cell>
          <cell r="N2750">
            <v>0</v>
          </cell>
          <cell r="O2750">
            <v>0</v>
          </cell>
        </row>
        <row r="2751">
          <cell r="C2751">
            <v>221201210</v>
          </cell>
          <cell r="D2751" t="str">
            <v>10800221201210</v>
          </cell>
          <cell r="E2751" t="str">
            <v>过渡金属预插层钒氧化物正极材料的可控构筑</v>
          </cell>
          <cell r="F2751" t="str">
            <v>张鹏</v>
          </cell>
          <cell r="G2751" t="str">
            <v>2013047</v>
          </cell>
          <cell r="H2751">
            <v>0</v>
          </cell>
          <cell r="I2751">
            <v>0</v>
          </cell>
          <cell r="J2751">
            <v>0</v>
          </cell>
          <cell r="K2751">
            <v>0</v>
          </cell>
          <cell r="L2751">
            <v>0</v>
          </cell>
          <cell r="M2751">
            <v>0</v>
          </cell>
          <cell r="N2751">
            <v>0</v>
          </cell>
          <cell r="O2751">
            <v>0</v>
          </cell>
        </row>
        <row r="2752">
          <cell r="C2752">
            <v>221201211</v>
          </cell>
          <cell r="D2752" t="str">
            <v>10800221201211</v>
          </cell>
          <cell r="E2752" t="str">
            <v>红色文创——针对青年打造个性化红色教育</v>
          </cell>
          <cell r="F2752" t="str">
            <v>陈锐聪</v>
          </cell>
          <cell r="G2752" t="str">
            <v>2013012</v>
          </cell>
          <cell r="H2752">
            <v>0</v>
          </cell>
          <cell r="I2752">
            <v>0</v>
          </cell>
          <cell r="J2752">
            <v>0</v>
          </cell>
          <cell r="K2752">
            <v>0</v>
          </cell>
          <cell r="L2752">
            <v>0</v>
          </cell>
          <cell r="M2752">
            <v>0</v>
          </cell>
          <cell r="N2752">
            <v>0</v>
          </cell>
          <cell r="O2752">
            <v>0</v>
          </cell>
        </row>
        <row r="2753">
          <cell r="C2753">
            <v>221201212</v>
          </cell>
          <cell r="D2753" t="str">
            <v>10800221201212</v>
          </cell>
          <cell r="E2753" t="str">
            <v>互动式影视制作</v>
          </cell>
          <cell r="F2753" t="str">
            <v>刘家昌</v>
          </cell>
          <cell r="G2753" t="str">
            <v>2005072</v>
          </cell>
          <cell r="H2753">
            <v>0</v>
          </cell>
          <cell r="I2753">
            <v>0</v>
          </cell>
          <cell r="J2753">
            <v>0</v>
          </cell>
          <cell r="K2753">
            <v>0</v>
          </cell>
          <cell r="L2753">
            <v>0</v>
          </cell>
          <cell r="M2753">
            <v>0</v>
          </cell>
          <cell r="N2753">
            <v>0</v>
          </cell>
          <cell r="O2753">
            <v>0</v>
          </cell>
        </row>
        <row r="2754">
          <cell r="C2754">
            <v>221201213</v>
          </cell>
          <cell r="D2754" t="str">
            <v>10800221201213</v>
          </cell>
          <cell r="E2754" t="str">
            <v>护目镜&amp;口罩一体化面罩设计</v>
          </cell>
          <cell r="F2754" t="str">
            <v>张世邦</v>
          </cell>
          <cell r="G2754" t="str">
            <v>2012966</v>
          </cell>
          <cell r="H2754">
            <v>0</v>
          </cell>
          <cell r="I2754">
            <v>0</v>
          </cell>
          <cell r="J2754">
            <v>0</v>
          </cell>
          <cell r="K2754">
            <v>0</v>
          </cell>
          <cell r="L2754">
            <v>0</v>
          </cell>
          <cell r="M2754">
            <v>0</v>
          </cell>
          <cell r="N2754">
            <v>0</v>
          </cell>
          <cell r="O2754">
            <v>0</v>
          </cell>
        </row>
        <row r="2755">
          <cell r="C2755">
            <v>221201214</v>
          </cell>
          <cell r="D2755" t="str">
            <v>10800221201214</v>
          </cell>
          <cell r="E2755" t="str">
            <v>环保型铝合金表面钛锆转化膜的制备和成膜机</v>
          </cell>
          <cell r="F2755" t="str">
            <v>廖忠淼</v>
          </cell>
          <cell r="G2755" t="str">
            <v>2017141</v>
          </cell>
          <cell r="H2755">
            <v>0</v>
          </cell>
          <cell r="I2755">
            <v>0</v>
          </cell>
          <cell r="J2755">
            <v>0</v>
          </cell>
          <cell r="K2755">
            <v>0</v>
          </cell>
          <cell r="L2755">
            <v>0</v>
          </cell>
          <cell r="M2755">
            <v>0</v>
          </cell>
          <cell r="N2755">
            <v>0</v>
          </cell>
          <cell r="O2755">
            <v>0</v>
          </cell>
        </row>
        <row r="2756">
          <cell r="C2756">
            <v>221201215</v>
          </cell>
          <cell r="D2756" t="str">
            <v>10800221201215</v>
          </cell>
          <cell r="E2756" t="str">
            <v>缓解疾病年轻化 推动医疗便利化</v>
          </cell>
          <cell r="F2756" t="str">
            <v>陈永栓</v>
          </cell>
          <cell r="G2756" t="str">
            <v>2017016</v>
          </cell>
          <cell r="H2756">
            <v>0</v>
          </cell>
          <cell r="I2756">
            <v>0</v>
          </cell>
          <cell r="J2756">
            <v>0</v>
          </cell>
          <cell r="K2756">
            <v>0</v>
          </cell>
          <cell r="L2756">
            <v>0</v>
          </cell>
          <cell r="M2756">
            <v>0</v>
          </cell>
          <cell r="N2756">
            <v>0</v>
          </cell>
          <cell r="O2756">
            <v>0</v>
          </cell>
        </row>
        <row r="2757">
          <cell r="C2757">
            <v>221201216</v>
          </cell>
          <cell r="D2757" t="str">
            <v>10800221201216</v>
          </cell>
          <cell r="E2757" t="str">
            <v>基于4G网络的微气象采集系统</v>
          </cell>
          <cell r="F2757" t="str">
            <v>胡必武</v>
          </cell>
          <cell r="G2757" t="str">
            <v>2000011</v>
          </cell>
          <cell r="H2757">
            <v>0</v>
          </cell>
          <cell r="I2757">
            <v>0</v>
          </cell>
          <cell r="J2757">
            <v>0</v>
          </cell>
          <cell r="K2757">
            <v>0</v>
          </cell>
          <cell r="L2757">
            <v>0</v>
          </cell>
          <cell r="M2757">
            <v>0</v>
          </cell>
          <cell r="N2757">
            <v>0</v>
          </cell>
          <cell r="O2757">
            <v>0</v>
          </cell>
        </row>
        <row r="2758">
          <cell r="C2758">
            <v>221201217</v>
          </cell>
          <cell r="D2758" t="str">
            <v>10800221201217</v>
          </cell>
          <cell r="E2758" t="str">
            <v>基于4G网络的远程电压信号采集系统</v>
          </cell>
          <cell r="F2758" t="str">
            <v>江小敏</v>
          </cell>
          <cell r="G2758" t="str">
            <v>2013035</v>
          </cell>
          <cell r="H2758">
            <v>0</v>
          </cell>
          <cell r="I2758">
            <v>0</v>
          </cell>
          <cell r="J2758">
            <v>0</v>
          </cell>
          <cell r="K2758">
            <v>0</v>
          </cell>
          <cell r="L2758">
            <v>0</v>
          </cell>
          <cell r="M2758">
            <v>0</v>
          </cell>
          <cell r="N2758">
            <v>0</v>
          </cell>
          <cell r="O2758">
            <v>0</v>
          </cell>
        </row>
        <row r="2759">
          <cell r="C2759">
            <v>221201218</v>
          </cell>
          <cell r="D2759" t="str">
            <v>10800221201218</v>
          </cell>
          <cell r="E2759" t="str">
            <v>基于Arduino的六轴双臂全自动冲茶机</v>
          </cell>
          <cell r="F2759" t="str">
            <v>张智聪</v>
          </cell>
          <cell r="G2759" t="str">
            <v>2009003</v>
          </cell>
          <cell r="H2759">
            <v>0</v>
          </cell>
          <cell r="I2759">
            <v>0</v>
          </cell>
          <cell r="J2759">
            <v>0</v>
          </cell>
          <cell r="K2759">
            <v>0</v>
          </cell>
          <cell r="L2759">
            <v>0</v>
          </cell>
          <cell r="M2759">
            <v>0</v>
          </cell>
          <cell r="N2759">
            <v>0</v>
          </cell>
          <cell r="O2759">
            <v>0</v>
          </cell>
        </row>
        <row r="2760">
          <cell r="C2760">
            <v>221201219</v>
          </cell>
          <cell r="D2760" t="str">
            <v>10800221201219</v>
          </cell>
          <cell r="E2760" t="str">
            <v>基于CMF设计方法的智能手表创新路径研究</v>
          </cell>
          <cell r="F2760" t="str">
            <v>王铁球</v>
          </cell>
          <cell r="G2760" t="str">
            <v>2003097</v>
          </cell>
          <cell r="H2760">
            <v>0</v>
          </cell>
          <cell r="I2760">
            <v>0</v>
          </cell>
          <cell r="J2760">
            <v>0</v>
          </cell>
          <cell r="K2760">
            <v>0</v>
          </cell>
          <cell r="L2760">
            <v>0</v>
          </cell>
          <cell r="M2760">
            <v>0</v>
          </cell>
          <cell r="N2760">
            <v>0</v>
          </cell>
          <cell r="O2760">
            <v>0</v>
          </cell>
        </row>
        <row r="2761">
          <cell r="C2761">
            <v>221201220</v>
          </cell>
          <cell r="D2761" t="str">
            <v>10800221201220</v>
          </cell>
          <cell r="E2761" t="str">
            <v>基于esp32的嵌入式图形化编程设计</v>
          </cell>
          <cell r="F2761" t="str">
            <v>林盛鑫</v>
          </cell>
          <cell r="G2761" t="str">
            <v>2003094</v>
          </cell>
          <cell r="H2761">
            <v>0</v>
          </cell>
          <cell r="I2761">
            <v>0</v>
          </cell>
          <cell r="J2761">
            <v>0</v>
          </cell>
          <cell r="K2761">
            <v>0</v>
          </cell>
          <cell r="L2761">
            <v>0</v>
          </cell>
          <cell r="M2761">
            <v>0</v>
          </cell>
          <cell r="N2761">
            <v>0</v>
          </cell>
          <cell r="O2761">
            <v>0</v>
          </cell>
        </row>
        <row r="2762">
          <cell r="C2762">
            <v>221201221</v>
          </cell>
          <cell r="D2762" t="str">
            <v>10800221201221</v>
          </cell>
          <cell r="E2762" t="str">
            <v>基于iworks智慧工地信息化平台施工管</v>
          </cell>
          <cell r="F2762" t="str">
            <v>吴晓伟</v>
          </cell>
          <cell r="G2762" t="str">
            <v>2017044</v>
          </cell>
          <cell r="H2762">
            <v>0</v>
          </cell>
          <cell r="I2762">
            <v>0</v>
          </cell>
          <cell r="J2762">
            <v>0</v>
          </cell>
          <cell r="K2762">
            <v>0</v>
          </cell>
          <cell r="L2762">
            <v>0</v>
          </cell>
          <cell r="M2762">
            <v>0</v>
          </cell>
          <cell r="N2762">
            <v>0</v>
          </cell>
          <cell r="O2762">
            <v>0</v>
          </cell>
        </row>
        <row r="2763">
          <cell r="C2763">
            <v>221201222</v>
          </cell>
          <cell r="D2763" t="str">
            <v>10800221201222</v>
          </cell>
          <cell r="E2763" t="str">
            <v>基于K-Means聚类算法的商业广告投放</v>
          </cell>
          <cell r="F2763" t="str">
            <v>林春佑</v>
          </cell>
          <cell r="G2763" t="str">
            <v>2020004</v>
          </cell>
          <cell r="H2763">
            <v>0</v>
          </cell>
          <cell r="I2763">
            <v>0</v>
          </cell>
          <cell r="J2763">
            <v>0</v>
          </cell>
          <cell r="K2763">
            <v>0</v>
          </cell>
          <cell r="L2763">
            <v>0</v>
          </cell>
          <cell r="M2763">
            <v>0</v>
          </cell>
          <cell r="N2763">
            <v>0</v>
          </cell>
          <cell r="O2763">
            <v>0</v>
          </cell>
        </row>
        <row r="2764">
          <cell r="C2764">
            <v>221201223</v>
          </cell>
          <cell r="D2764" t="str">
            <v>10800221201223</v>
          </cell>
          <cell r="E2764" t="str">
            <v>基于MeArm机械臂的残余振动抑制研究</v>
          </cell>
          <cell r="F2764" t="str">
            <v>彭云</v>
          </cell>
          <cell r="G2764" t="str">
            <v>2017019</v>
          </cell>
          <cell r="H2764">
            <v>0</v>
          </cell>
          <cell r="I2764">
            <v>0</v>
          </cell>
          <cell r="J2764">
            <v>0</v>
          </cell>
          <cell r="K2764">
            <v>0</v>
          </cell>
          <cell r="L2764">
            <v>0</v>
          </cell>
          <cell r="M2764">
            <v>0</v>
          </cell>
          <cell r="N2764">
            <v>0</v>
          </cell>
          <cell r="O2764">
            <v>0</v>
          </cell>
        </row>
        <row r="2765">
          <cell r="C2765">
            <v>221201224</v>
          </cell>
          <cell r="D2765" t="str">
            <v>10800221201224</v>
          </cell>
          <cell r="E2765" t="str">
            <v>基于NB-IoT和深度学习的污水检测系统</v>
          </cell>
          <cell r="F2765" t="str">
            <v>何文斌</v>
          </cell>
          <cell r="G2765" t="str">
            <v>2003028</v>
          </cell>
          <cell r="H2765">
            <v>0</v>
          </cell>
          <cell r="I2765">
            <v>0</v>
          </cell>
          <cell r="J2765">
            <v>0</v>
          </cell>
          <cell r="K2765">
            <v>0</v>
          </cell>
          <cell r="L2765">
            <v>0</v>
          </cell>
          <cell r="M2765">
            <v>0</v>
          </cell>
          <cell r="N2765">
            <v>0</v>
          </cell>
          <cell r="O2765">
            <v>0</v>
          </cell>
        </row>
        <row r="2766">
          <cell r="C2766">
            <v>221201225</v>
          </cell>
          <cell r="D2766" t="str">
            <v>10800221201225</v>
          </cell>
          <cell r="E2766" t="str">
            <v>基于ResNet的音乐流派分类</v>
          </cell>
          <cell r="F2766" t="str">
            <v>罗达</v>
          </cell>
          <cell r="G2766" t="str">
            <v>2017801</v>
          </cell>
          <cell r="H2766">
            <v>0</v>
          </cell>
          <cell r="I2766">
            <v>0</v>
          </cell>
          <cell r="J2766">
            <v>0</v>
          </cell>
          <cell r="K2766">
            <v>0</v>
          </cell>
          <cell r="L2766">
            <v>0</v>
          </cell>
          <cell r="M2766">
            <v>0</v>
          </cell>
          <cell r="N2766">
            <v>0</v>
          </cell>
          <cell r="O2766">
            <v>0</v>
          </cell>
        </row>
        <row r="2767">
          <cell r="C2767">
            <v>221201226</v>
          </cell>
          <cell r="D2767" t="str">
            <v>10800221201226</v>
          </cell>
          <cell r="E2767" t="str">
            <v>基于stm32的低功耗无线鼠标的电源管理</v>
          </cell>
          <cell r="F2767" t="str">
            <v>赖树明</v>
          </cell>
          <cell r="G2767" t="str">
            <v>2004019</v>
          </cell>
          <cell r="H2767">
            <v>0</v>
          </cell>
          <cell r="I2767">
            <v>0</v>
          </cell>
          <cell r="J2767">
            <v>0</v>
          </cell>
          <cell r="K2767">
            <v>0</v>
          </cell>
          <cell r="L2767">
            <v>0</v>
          </cell>
          <cell r="M2767">
            <v>0</v>
          </cell>
          <cell r="N2767">
            <v>0</v>
          </cell>
          <cell r="O2767">
            <v>0</v>
          </cell>
        </row>
        <row r="2768">
          <cell r="C2768">
            <v>221201227</v>
          </cell>
          <cell r="D2768" t="str">
            <v>10800221201227</v>
          </cell>
          <cell r="E2768" t="str">
            <v>基于STM32的光能发电系统</v>
          </cell>
          <cell r="F2768" t="str">
            <v>赵洋</v>
          </cell>
          <cell r="G2768" t="str">
            <v>2012050</v>
          </cell>
          <cell r="H2768">
            <v>0</v>
          </cell>
          <cell r="I2768">
            <v>0</v>
          </cell>
          <cell r="J2768">
            <v>0</v>
          </cell>
          <cell r="K2768">
            <v>0</v>
          </cell>
          <cell r="L2768">
            <v>0</v>
          </cell>
          <cell r="M2768">
            <v>0</v>
          </cell>
          <cell r="N2768">
            <v>0</v>
          </cell>
          <cell r="O2768">
            <v>0</v>
          </cell>
        </row>
        <row r="2769">
          <cell r="C2769">
            <v>221201228</v>
          </cell>
          <cell r="D2769" t="str">
            <v>10800221201228</v>
          </cell>
          <cell r="E2769" t="str">
            <v>基于stm32的蓝牙打印机</v>
          </cell>
          <cell r="F2769" t="str">
            <v>廖春萍</v>
          </cell>
          <cell r="G2769" t="str">
            <v>2014004</v>
          </cell>
          <cell r="H2769">
            <v>0</v>
          </cell>
          <cell r="I2769">
            <v>0</v>
          </cell>
          <cell r="J2769">
            <v>0</v>
          </cell>
          <cell r="K2769">
            <v>0</v>
          </cell>
          <cell r="L2769">
            <v>0</v>
          </cell>
          <cell r="M2769">
            <v>0</v>
          </cell>
          <cell r="N2769">
            <v>0</v>
          </cell>
          <cell r="O2769">
            <v>0</v>
          </cell>
        </row>
        <row r="2770">
          <cell r="C2770">
            <v>221201229</v>
          </cell>
          <cell r="D2770" t="str">
            <v>10800221201229</v>
          </cell>
          <cell r="E2770" t="str">
            <v>基于STM32的智能温室大棚系统</v>
          </cell>
          <cell r="F2770" t="str">
            <v>胡胜</v>
          </cell>
          <cell r="G2770" t="str">
            <v>2004015</v>
          </cell>
          <cell r="H2770">
            <v>0</v>
          </cell>
          <cell r="I2770">
            <v>0</v>
          </cell>
          <cell r="J2770">
            <v>0</v>
          </cell>
          <cell r="K2770">
            <v>0</v>
          </cell>
          <cell r="L2770">
            <v>0</v>
          </cell>
          <cell r="M2770">
            <v>0</v>
          </cell>
          <cell r="N2770">
            <v>0</v>
          </cell>
          <cell r="O2770">
            <v>0</v>
          </cell>
        </row>
        <row r="2771">
          <cell r="C2771">
            <v>221201230</v>
          </cell>
          <cell r="D2771" t="str">
            <v>10800221201230</v>
          </cell>
          <cell r="E2771" t="str">
            <v>基于Unity 3D的虚拟试衣系统</v>
          </cell>
          <cell r="F2771" t="str">
            <v>罗达</v>
          </cell>
          <cell r="G2771" t="str">
            <v>2017801</v>
          </cell>
          <cell r="H2771">
            <v>0</v>
          </cell>
          <cell r="I2771">
            <v>0</v>
          </cell>
          <cell r="J2771">
            <v>0</v>
          </cell>
          <cell r="K2771">
            <v>0</v>
          </cell>
          <cell r="L2771">
            <v>0</v>
          </cell>
          <cell r="M2771">
            <v>0</v>
          </cell>
          <cell r="N2771">
            <v>0</v>
          </cell>
          <cell r="O2771">
            <v>0</v>
          </cell>
        </row>
        <row r="2772">
          <cell r="C2772">
            <v>221201231</v>
          </cell>
          <cell r="D2772" t="str">
            <v>10800221201231</v>
          </cell>
          <cell r="E2772" t="str">
            <v>基于ZigBee的温湿度采集系统</v>
          </cell>
          <cell r="F2772" t="str">
            <v>赖颖昕</v>
          </cell>
          <cell r="G2772" t="str">
            <v>2008018</v>
          </cell>
          <cell r="H2772">
            <v>0</v>
          </cell>
          <cell r="I2772">
            <v>0</v>
          </cell>
          <cell r="J2772">
            <v>0</v>
          </cell>
          <cell r="K2772">
            <v>0</v>
          </cell>
          <cell r="L2772">
            <v>0</v>
          </cell>
          <cell r="M2772">
            <v>0</v>
          </cell>
          <cell r="N2772">
            <v>0</v>
          </cell>
          <cell r="O2772">
            <v>0</v>
          </cell>
        </row>
        <row r="2773">
          <cell r="C2773">
            <v>221201232</v>
          </cell>
          <cell r="D2773" t="str">
            <v>10800221201232</v>
          </cell>
          <cell r="E2773" t="str">
            <v>基于超声波的物联网智能胎心仪</v>
          </cell>
          <cell r="F2773" t="str">
            <v>黄晓园</v>
          </cell>
          <cell r="G2773" t="str">
            <v>2013058</v>
          </cell>
          <cell r="H2773">
            <v>0</v>
          </cell>
          <cell r="I2773">
            <v>0</v>
          </cell>
          <cell r="J2773">
            <v>0</v>
          </cell>
          <cell r="K2773">
            <v>0</v>
          </cell>
          <cell r="L2773">
            <v>0</v>
          </cell>
          <cell r="M2773">
            <v>0</v>
          </cell>
          <cell r="N2773">
            <v>0</v>
          </cell>
          <cell r="O2773">
            <v>0</v>
          </cell>
        </row>
        <row r="2774">
          <cell r="C2774">
            <v>221201233</v>
          </cell>
          <cell r="D2774" t="str">
            <v>10800221201233</v>
          </cell>
          <cell r="E2774" t="str">
            <v>基于磁场定向控制，空间矢量调节的无刷电机</v>
          </cell>
          <cell r="F2774" t="str">
            <v>丁文霞</v>
          </cell>
          <cell r="G2774" t="str">
            <v>2018017</v>
          </cell>
          <cell r="H2774">
            <v>0</v>
          </cell>
          <cell r="I2774">
            <v>0</v>
          </cell>
          <cell r="J2774">
            <v>0</v>
          </cell>
          <cell r="K2774">
            <v>0</v>
          </cell>
          <cell r="L2774">
            <v>0</v>
          </cell>
          <cell r="M2774">
            <v>0</v>
          </cell>
          <cell r="N2774">
            <v>0</v>
          </cell>
          <cell r="O2774">
            <v>0</v>
          </cell>
        </row>
        <row r="2775">
          <cell r="C2775">
            <v>221201234</v>
          </cell>
          <cell r="D2775" t="str">
            <v>10800221201234</v>
          </cell>
          <cell r="E2775" t="str">
            <v>基于大数据算法的未来交通系统</v>
          </cell>
          <cell r="F2775" t="str">
            <v>陈尚彦</v>
          </cell>
          <cell r="G2775" t="str">
            <v>2018022</v>
          </cell>
          <cell r="H2775">
            <v>0</v>
          </cell>
          <cell r="I2775">
            <v>0</v>
          </cell>
          <cell r="J2775">
            <v>0</v>
          </cell>
          <cell r="K2775">
            <v>0</v>
          </cell>
          <cell r="L2775">
            <v>0</v>
          </cell>
          <cell r="M2775">
            <v>0</v>
          </cell>
          <cell r="N2775">
            <v>0</v>
          </cell>
          <cell r="O2775">
            <v>0</v>
          </cell>
        </row>
        <row r="2776">
          <cell r="C2776">
            <v>221201235</v>
          </cell>
          <cell r="D2776" t="str">
            <v>10800221201235</v>
          </cell>
          <cell r="E2776" t="str">
            <v>基于大数据与人工智能的显迹数据应用平台</v>
          </cell>
          <cell r="F2776" t="str">
            <v>丁烨</v>
          </cell>
          <cell r="G2776" t="str">
            <v>2018821</v>
          </cell>
          <cell r="H2776">
            <v>0</v>
          </cell>
          <cell r="I2776">
            <v>0</v>
          </cell>
          <cell r="J2776">
            <v>0</v>
          </cell>
          <cell r="K2776">
            <v>0</v>
          </cell>
          <cell r="L2776">
            <v>0</v>
          </cell>
          <cell r="M2776">
            <v>0</v>
          </cell>
          <cell r="N2776">
            <v>0</v>
          </cell>
          <cell r="O2776">
            <v>0</v>
          </cell>
        </row>
        <row r="2777">
          <cell r="C2777">
            <v>221201236</v>
          </cell>
          <cell r="D2777" t="str">
            <v>10800221201236</v>
          </cell>
          <cell r="E2777" t="str">
            <v>基于风力摆运动控制系统的研究</v>
          </cell>
          <cell r="F2777" t="str">
            <v>李明</v>
          </cell>
          <cell r="G2777" t="str">
            <v>2004072</v>
          </cell>
          <cell r="H2777">
            <v>0</v>
          </cell>
          <cell r="I2777">
            <v>0</v>
          </cell>
          <cell r="J2777">
            <v>0</v>
          </cell>
          <cell r="K2777">
            <v>0</v>
          </cell>
          <cell r="L2777">
            <v>0</v>
          </cell>
          <cell r="M2777">
            <v>0</v>
          </cell>
          <cell r="N2777">
            <v>0</v>
          </cell>
          <cell r="O2777">
            <v>0</v>
          </cell>
        </row>
        <row r="2778">
          <cell r="C2778">
            <v>221201237</v>
          </cell>
          <cell r="D2778" t="str">
            <v>10800221201237</v>
          </cell>
          <cell r="E2778" t="str">
            <v>基于复合相变散热的锂离子电池热管理</v>
          </cell>
          <cell r="F2778" t="str">
            <v>杨小平</v>
          </cell>
          <cell r="G2778" t="str">
            <v>2007058</v>
          </cell>
          <cell r="H2778">
            <v>0</v>
          </cell>
          <cell r="I2778">
            <v>0</v>
          </cell>
          <cell r="J2778">
            <v>0</v>
          </cell>
          <cell r="K2778">
            <v>0</v>
          </cell>
          <cell r="L2778">
            <v>0</v>
          </cell>
          <cell r="M2778">
            <v>0</v>
          </cell>
          <cell r="N2778">
            <v>0</v>
          </cell>
          <cell r="O2778">
            <v>0</v>
          </cell>
        </row>
        <row r="2779">
          <cell r="C2779">
            <v>221201238</v>
          </cell>
          <cell r="D2779" t="str">
            <v>10800221201238</v>
          </cell>
          <cell r="E2779" t="str">
            <v>基于固体废弃物水蒸发驱动的发电机的设计和</v>
          </cell>
          <cell r="F2779" t="str">
            <v>高峰</v>
          </cell>
          <cell r="G2779" t="str">
            <v>2008006</v>
          </cell>
          <cell r="H2779">
            <v>0</v>
          </cell>
          <cell r="I2779">
            <v>0</v>
          </cell>
          <cell r="J2779">
            <v>0</v>
          </cell>
          <cell r="K2779">
            <v>0</v>
          </cell>
          <cell r="L2779">
            <v>0</v>
          </cell>
          <cell r="M2779">
            <v>0</v>
          </cell>
          <cell r="N2779">
            <v>0</v>
          </cell>
          <cell r="O2779">
            <v>0</v>
          </cell>
        </row>
        <row r="2780">
          <cell r="C2780">
            <v>221201239</v>
          </cell>
          <cell r="D2780" t="str">
            <v>10800221201239</v>
          </cell>
          <cell r="E2780" t="str">
            <v>基于火焰识别的消防灭火车</v>
          </cell>
          <cell r="F2780" t="str">
            <v>赵容</v>
          </cell>
          <cell r="G2780" t="str">
            <v>2020116</v>
          </cell>
          <cell r="H2780">
            <v>0</v>
          </cell>
          <cell r="I2780">
            <v>0</v>
          </cell>
          <cell r="J2780">
            <v>0</v>
          </cell>
          <cell r="K2780">
            <v>0</v>
          </cell>
          <cell r="L2780">
            <v>0</v>
          </cell>
          <cell r="M2780">
            <v>0</v>
          </cell>
          <cell r="N2780">
            <v>0</v>
          </cell>
          <cell r="O2780">
            <v>0</v>
          </cell>
        </row>
        <row r="2781">
          <cell r="C2781">
            <v>221201240</v>
          </cell>
          <cell r="D2781" t="str">
            <v>10800221201240</v>
          </cell>
          <cell r="E2781" t="str">
            <v>基于机器视觉垃圾分类系统</v>
          </cell>
          <cell r="F2781" t="str">
            <v>赵洋</v>
          </cell>
          <cell r="G2781" t="str">
            <v>2012050</v>
          </cell>
          <cell r="H2781">
            <v>0</v>
          </cell>
          <cell r="I2781">
            <v>0</v>
          </cell>
          <cell r="J2781">
            <v>0</v>
          </cell>
          <cell r="K2781">
            <v>0</v>
          </cell>
          <cell r="L2781">
            <v>0</v>
          </cell>
          <cell r="M2781">
            <v>0</v>
          </cell>
          <cell r="N2781">
            <v>0</v>
          </cell>
          <cell r="O2781">
            <v>0</v>
          </cell>
        </row>
        <row r="2782">
          <cell r="C2782">
            <v>221201241</v>
          </cell>
          <cell r="D2782" t="str">
            <v>10800221201241</v>
          </cell>
          <cell r="E2782" t="str">
            <v>基于机器学习的钢管焊缝在线检测装置</v>
          </cell>
          <cell r="F2782" t="str">
            <v>谢仁平</v>
          </cell>
          <cell r="G2782" t="str">
            <v>2020020</v>
          </cell>
          <cell r="H2782">
            <v>0</v>
          </cell>
          <cell r="I2782">
            <v>0</v>
          </cell>
          <cell r="J2782">
            <v>0</v>
          </cell>
          <cell r="K2782">
            <v>0</v>
          </cell>
          <cell r="L2782">
            <v>0</v>
          </cell>
          <cell r="M2782">
            <v>0</v>
          </cell>
          <cell r="N2782">
            <v>0</v>
          </cell>
          <cell r="O2782">
            <v>0</v>
          </cell>
        </row>
        <row r="2783">
          <cell r="C2783">
            <v>221201242</v>
          </cell>
          <cell r="D2783" t="str">
            <v>10800221201242</v>
          </cell>
          <cell r="E2783" t="str">
            <v>基于激光测距仪的焊缝检测系统</v>
          </cell>
          <cell r="F2783" t="str">
            <v>曹晓畅</v>
          </cell>
          <cell r="G2783" t="str">
            <v>2012045</v>
          </cell>
          <cell r="H2783">
            <v>0</v>
          </cell>
          <cell r="I2783">
            <v>0</v>
          </cell>
          <cell r="J2783">
            <v>0</v>
          </cell>
          <cell r="K2783">
            <v>0</v>
          </cell>
          <cell r="L2783">
            <v>0</v>
          </cell>
          <cell r="M2783">
            <v>0</v>
          </cell>
          <cell r="N2783">
            <v>0</v>
          </cell>
          <cell r="O2783">
            <v>0</v>
          </cell>
        </row>
        <row r="2784">
          <cell r="C2784">
            <v>221201243</v>
          </cell>
          <cell r="D2784" t="str">
            <v>10800221201243</v>
          </cell>
          <cell r="E2784" t="str">
            <v>基于计算机视觉与自然语言处理的智能导航系</v>
          </cell>
          <cell r="F2784" t="str">
            <v>赵铁柱</v>
          </cell>
          <cell r="G2784" t="str">
            <v>2012047</v>
          </cell>
          <cell r="H2784">
            <v>0</v>
          </cell>
          <cell r="I2784">
            <v>0</v>
          </cell>
          <cell r="J2784">
            <v>0</v>
          </cell>
          <cell r="K2784">
            <v>0</v>
          </cell>
          <cell r="L2784">
            <v>0</v>
          </cell>
          <cell r="M2784">
            <v>0</v>
          </cell>
          <cell r="N2784">
            <v>0</v>
          </cell>
          <cell r="O2784">
            <v>0</v>
          </cell>
        </row>
        <row r="2785">
          <cell r="C2785">
            <v>221201244</v>
          </cell>
          <cell r="D2785" t="str">
            <v>10800221201244</v>
          </cell>
          <cell r="E2785" t="str">
            <v>基于建筑设计思维下的儿童建筑工作坊项目研</v>
          </cell>
          <cell r="F2785" t="str">
            <v>黄梦怡</v>
          </cell>
          <cell r="G2785" t="str">
            <v>2011026</v>
          </cell>
          <cell r="H2785">
            <v>0</v>
          </cell>
          <cell r="I2785">
            <v>0</v>
          </cell>
          <cell r="J2785">
            <v>0</v>
          </cell>
          <cell r="K2785">
            <v>0</v>
          </cell>
          <cell r="L2785">
            <v>0</v>
          </cell>
          <cell r="M2785">
            <v>0</v>
          </cell>
          <cell r="N2785">
            <v>0</v>
          </cell>
          <cell r="O2785">
            <v>0</v>
          </cell>
        </row>
        <row r="2786">
          <cell r="C2786">
            <v>221201245</v>
          </cell>
          <cell r="D2786" t="str">
            <v>10800221201245</v>
          </cell>
          <cell r="E2786" t="str">
            <v>基于快速路径规划的环境监测移动机器人</v>
          </cell>
          <cell r="F2786" t="str">
            <v>郭建文</v>
          </cell>
          <cell r="G2786" t="str">
            <v>2011012</v>
          </cell>
          <cell r="H2786">
            <v>0</v>
          </cell>
          <cell r="I2786">
            <v>0</v>
          </cell>
          <cell r="J2786">
            <v>0</v>
          </cell>
          <cell r="K2786">
            <v>0</v>
          </cell>
          <cell r="L2786">
            <v>0</v>
          </cell>
          <cell r="M2786">
            <v>0</v>
          </cell>
          <cell r="N2786">
            <v>0</v>
          </cell>
          <cell r="O2786">
            <v>0</v>
          </cell>
        </row>
        <row r="2787">
          <cell r="C2787">
            <v>221201246</v>
          </cell>
          <cell r="D2787" t="str">
            <v>10800221201246</v>
          </cell>
          <cell r="E2787" t="str">
            <v>基于六亚甲基四胺的金属配位聚合物的制备及</v>
          </cell>
          <cell r="F2787" t="str">
            <v>廖文波</v>
          </cell>
          <cell r="G2787" t="str">
            <v>2011007</v>
          </cell>
          <cell r="H2787">
            <v>0</v>
          </cell>
          <cell r="I2787">
            <v>0</v>
          </cell>
          <cell r="J2787">
            <v>0</v>
          </cell>
          <cell r="K2787">
            <v>0</v>
          </cell>
          <cell r="L2787">
            <v>0</v>
          </cell>
          <cell r="M2787">
            <v>0</v>
          </cell>
          <cell r="N2787">
            <v>0</v>
          </cell>
          <cell r="O2787">
            <v>0</v>
          </cell>
        </row>
        <row r="2788">
          <cell r="C2788">
            <v>221201247</v>
          </cell>
          <cell r="D2788" t="str">
            <v>10800221201247</v>
          </cell>
          <cell r="E2788" t="str">
            <v>基于庞特里亚金最小值原理的燃料电池混合动</v>
          </cell>
          <cell r="F2788" t="str">
            <v>秦斐燕</v>
          </cell>
          <cell r="G2788" t="str">
            <v>2018267</v>
          </cell>
          <cell r="H2788">
            <v>0</v>
          </cell>
          <cell r="I2788">
            <v>0</v>
          </cell>
          <cell r="J2788">
            <v>0</v>
          </cell>
          <cell r="K2788">
            <v>0</v>
          </cell>
          <cell r="L2788">
            <v>0</v>
          </cell>
          <cell r="M2788">
            <v>0</v>
          </cell>
          <cell r="N2788">
            <v>0</v>
          </cell>
          <cell r="O2788">
            <v>0</v>
          </cell>
        </row>
        <row r="2789">
          <cell r="C2789">
            <v>221201248</v>
          </cell>
          <cell r="D2789" t="str">
            <v>10800221201248</v>
          </cell>
          <cell r="E2789" t="str">
            <v>基于强化学习的6G空中接入网络关键技术研</v>
          </cell>
          <cell r="F2789" t="str">
            <v>张国斌</v>
          </cell>
          <cell r="G2789" t="str">
            <v>2011006</v>
          </cell>
          <cell r="H2789">
            <v>0</v>
          </cell>
          <cell r="I2789">
            <v>0</v>
          </cell>
          <cell r="J2789">
            <v>0</v>
          </cell>
          <cell r="K2789">
            <v>0</v>
          </cell>
          <cell r="L2789">
            <v>0</v>
          </cell>
          <cell r="M2789">
            <v>0</v>
          </cell>
          <cell r="N2789">
            <v>0</v>
          </cell>
          <cell r="O2789">
            <v>0</v>
          </cell>
        </row>
        <row r="2790">
          <cell r="C2790">
            <v>221201249</v>
          </cell>
          <cell r="D2790" t="str">
            <v>10800221201249</v>
          </cell>
          <cell r="E2790" t="str">
            <v>基于强化学习的驾驶工况预测</v>
          </cell>
          <cell r="F2790" t="str">
            <v>秦斐燕</v>
          </cell>
          <cell r="G2790" t="str">
            <v>2018267</v>
          </cell>
          <cell r="H2790">
            <v>0</v>
          </cell>
          <cell r="I2790">
            <v>0</v>
          </cell>
          <cell r="J2790">
            <v>0</v>
          </cell>
          <cell r="K2790">
            <v>0</v>
          </cell>
          <cell r="L2790">
            <v>0</v>
          </cell>
          <cell r="M2790">
            <v>0</v>
          </cell>
          <cell r="N2790">
            <v>0</v>
          </cell>
          <cell r="O2790">
            <v>0</v>
          </cell>
        </row>
        <row r="2791">
          <cell r="C2791">
            <v>221201250</v>
          </cell>
          <cell r="D2791" t="str">
            <v>10800221201250</v>
          </cell>
          <cell r="E2791" t="str">
            <v>基于亲水性中空纤维膜的烟气水分及热量回收</v>
          </cell>
          <cell r="F2791" t="str">
            <v>肖烈晖</v>
          </cell>
          <cell r="G2791" t="str">
            <v>2018250</v>
          </cell>
          <cell r="H2791">
            <v>0</v>
          </cell>
          <cell r="I2791">
            <v>0</v>
          </cell>
          <cell r="J2791">
            <v>0</v>
          </cell>
          <cell r="K2791">
            <v>0</v>
          </cell>
          <cell r="L2791">
            <v>0</v>
          </cell>
          <cell r="M2791">
            <v>0</v>
          </cell>
          <cell r="N2791">
            <v>0</v>
          </cell>
          <cell r="O2791">
            <v>0</v>
          </cell>
        </row>
        <row r="2792">
          <cell r="C2792">
            <v>221201251</v>
          </cell>
          <cell r="D2792" t="str">
            <v>10800221201251</v>
          </cell>
          <cell r="E2792" t="str">
            <v>基于人工智能的仿生机器蛇</v>
          </cell>
          <cell r="F2792" t="str">
            <v>武静</v>
          </cell>
          <cell r="G2792" t="str">
            <v>2017045</v>
          </cell>
          <cell r="H2792">
            <v>0</v>
          </cell>
          <cell r="I2792">
            <v>0</v>
          </cell>
          <cell r="J2792">
            <v>0</v>
          </cell>
          <cell r="K2792">
            <v>0</v>
          </cell>
          <cell r="L2792">
            <v>0</v>
          </cell>
          <cell r="M2792">
            <v>0</v>
          </cell>
          <cell r="N2792">
            <v>0</v>
          </cell>
          <cell r="O2792">
            <v>0</v>
          </cell>
        </row>
        <row r="2793">
          <cell r="C2793">
            <v>221201252</v>
          </cell>
          <cell r="D2793" t="str">
            <v>10800221201252</v>
          </cell>
          <cell r="E2793" t="str">
            <v>基于深度学习的布匹质量缺陷检测平台</v>
          </cell>
          <cell r="F2793" t="str">
            <v>郑华</v>
          </cell>
          <cell r="G2793" t="str">
            <v>2014017</v>
          </cell>
          <cell r="H2793">
            <v>0</v>
          </cell>
          <cell r="I2793">
            <v>0</v>
          </cell>
          <cell r="J2793">
            <v>0</v>
          </cell>
          <cell r="K2793">
            <v>0</v>
          </cell>
          <cell r="L2793">
            <v>0</v>
          </cell>
          <cell r="M2793">
            <v>0</v>
          </cell>
          <cell r="N2793">
            <v>0</v>
          </cell>
          <cell r="O2793">
            <v>0</v>
          </cell>
        </row>
        <row r="2794">
          <cell r="C2794">
            <v>221201253</v>
          </cell>
          <cell r="D2794" t="str">
            <v>10800221201253</v>
          </cell>
          <cell r="E2794" t="str">
            <v>基于深度学习的车辆特征分析系统</v>
          </cell>
          <cell r="F2794" t="str">
            <v>陈曼娜</v>
          </cell>
          <cell r="G2794" t="str">
            <v>2019012</v>
          </cell>
          <cell r="H2794">
            <v>0</v>
          </cell>
          <cell r="I2794">
            <v>0</v>
          </cell>
          <cell r="J2794">
            <v>0</v>
          </cell>
          <cell r="K2794">
            <v>0</v>
          </cell>
          <cell r="L2794">
            <v>0</v>
          </cell>
          <cell r="M2794">
            <v>0</v>
          </cell>
          <cell r="N2794">
            <v>0</v>
          </cell>
          <cell r="O2794">
            <v>0</v>
          </cell>
        </row>
        <row r="2795">
          <cell r="C2795">
            <v>221201254</v>
          </cell>
          <cell r="D2795" t="str">
            <v>10800221201254</v>
          </cell>
          <cell r="E2795" t="str">
            <v>基于深度学习的激光反射锥形镜缺陷智能检测</v>
          </cell>
          <cell r="F2795" t="str">
            <v>张耿</v>
          </cell>
          <cell r="G2795" t="str">
            <v>2012036</v>
          </cell>
          <cell r="H2795">
            <v>0</v>
          </cell>
          <cell r="I2795">
            <v>0</v>
          </cell>
          <cell r="J2795">
            <v>0</v>
          </cell>
          <cell r="K2795">
            <v>0</v>
          </cell>
          <cell r="L2795">
            <v>0</v>
          </cell>
          <cell r="M2795">
            <v>0</v>
          </cell>
          <cell r="N2795">
            <v>0</v>
          </cell>
          <cell r="O2795">
            <v>0</v>
          </cell>
        </row>
        <row r="2796">
          <cell r="C2796">
            <v>221201255</v>
          </cell>
          <cell r="D2796" t="str">
            <v>10800221201255</v>
          </cell>
          <cell r="E2796" t="str">
            <v>基于深度学习的音乐风格迁移</v>
          </cell>
          <cell r="F2796" t="str">
            <v>王艺</v>
          </cell>
          <cell r="G2796" t="str">
            <v>2016818</v>
          </cell>
          <cell r="H2796">
            <v>0</v>
          </cell>
          <cell r="I2796">
            <v>0</v>
          </cell>
          <cell r="J2796">
            <v>0</v>
          </cell>
          <cell r="K2796">
            <v>0</v>
          </cell>
          <cell r="L2796">
            <v>0</v>
          </cell>
          <cell r="M2796">
            <v>0</v>
          </cell>
          <cell r="N2796">
            <v>0</v>
          </cell>
          <cell r="O2796">
            <v>0</v>
          </cell>
        </row>
        <row r="2797">
          <cell r="C2797">
            <v>221201256</v>
          </cell>
          <cell r="D2797" t="str">
            <v>10800221201256</v>
          </cell>
          <cell r="E2797" t="str">
            <v>基于深度学习的智能学习平台的设计与搭建</v>
          </cell>
          <cell r="F2797" t="str">
            <v>熊金志</v>
          </cell>
          <cell r="G2797" t="str">
            <v>1999004</v>
          </cell>
          <cell r="H2797">
            <v>0</v>
          </cell>
          <cell r="I2797">
            <v>0</v>
          </cell>
          <cell r="J2797">
            <v>0</v>
          </cell>
          <cell r="K2797">
            <v>0</v>
          </cell>
          <cell r="L2797">
            <v>0</v>
          </cell>
          <cell r="M2797">
            <v>0</v>
          </cell>
          <cell r="N2797">
            <v>0</v>
          </cell>
          <cell r="O2797">
            <v>0</v>
          </cell>
        </row>
        <row r="2798">
          <cell r="C2798">
            <v>221201257</v>
          </cell>
          <cell r="D2798" t="str">
            <v>10800221201257</v>
          </cell>
          <cell r="E2798" t="str">
            <v>基于视觉伺服的并联精密定位平台</v>
          </cell>
          <cell r="F2798" t="str">
            <v>梁经伦</v>
          </cell>
          <cell r="G2798" t="str">
            <v>2013029</v>
          </cell>
          <cell r="H2798">
            <v>0</v>
          </cell>
          <cell r="I2798">
            <v>0</v>
          </cell>
          <cell r="J2798">
            <v>0</v>
          </cell>
          <cell r="K2798">
            <v>0</v>
          </cell>
          <cell r="L2798">
            <v>0</v>
          </cell>
          <cell r="M2798">
            <v>0</v>
          </cell>
          <cell r="N2798">
            <v>0</v>
          </cell>
          <cell r="O2798">
            <v>0</v>
          </cell>
        </row>
        <row r="2799">
          <cell r="C2799">
            <v>221201258</v>
          </cell>
          <cell r="D2799" t="str">
            <v>10800221201258</v>
          </cell>
          <cell r="E2799" t="str">
            <v>基于双目视觉和深度学习的人机交互系统</v>
          </cell>
          <cell r="F2799" t="str">
            <v>晏晓辉</v>
          </cell>
          <cell r="G2799" t="str">
            <v>2013003</v>
          </cell>
          <cell r="H2799">
            <v>0</v>
          </cell>
          <cell r="I2799">
            <v>0</v>
          </cell>
          <cell r="J2799">
            <v>0</v>
          </cell>
          <cell r="K2799">
            <v>0</v>
          </cell>
          <cell r="L2799">
            <v>0</v>
          </cell>
          <cell r="M2799">
            <v>0</v>
          </cell>
          <cell r="N2799">
            <v>0</v>
          </cell>
          <cell r="O2799">
            <v>0</v>
          </cell>
        </row>
        <row r="2800">
          <cell r="C2800">
            <v>221201259</v>
          </cell>
          <cell r="D2800" t="str">
            <v>10800221201259</v>
          </cell>
          <cell r="E2800" t="str">
            <v>基于随机森林算法在土壤中重金属定量分析的</v>
          </cell>
          <cell r="F2800" t="str">
            <v>何小勇</v>
          </cell>
          <cell r="G2800" t="str">
            <v>2020099</v>
          </cell>
          <cell r="H2800">
            <v>0</v>
          </cell>
          <cell r="I2800">
            <v>0</v>
          </cell>
          <cell r="J2800">
            <v>0</v>
          </cell>
          <cell r="K2800">
            <v>0</v>
          </cell>
          <cell r="L2800">
            <v>0</v>
          </cell>
          <cell r="M2800">
            <v>0</v>
          </cell>
          <cell r="N2800">
            <v>0</v>
          </cell>
          <cell r="O2800">
            <v>0</v>
          </cell>
        </row>
        <row r="2801">
          <cell r="C2801">
            <v>221201260</v>
          </cell>
          <cell r="D2801" t="str">
            <v>10800221201260</v>
          </cell>
          <cell r="E2801" t="str">
            <v>基于太阳能、风能和水滴机械能全天候路灯装</v>
          </cell>
          <cell r="F2801" t="str">
            <v>杨小平</v>
          </cell>
          <cell r="G2801" t="str">
            <v>2007058</v>
          </cell>
          <cell r="H2801">
            <v>0</v>
          </cell>
          <cell r="I2801">
            <v>0</v>
          </cell>
          <cell r="J2801">
            <v>0</v>
          </cell>
          <cell r="K2801">
            <v>0</v>
          </cell>
          <cell r="L2801">
            <v>0</v>
          </cell>
          <cell r="M2801">
            <v>0</v>
          </cell>
          <cell r="N2801">
            <v>0</v>
          </cell>
          <cell r="O2801">
            <v>0</v>
          </cell>
        </row>
        <row r="2802">
          <cell r="C2802">
            <v>221201261</v>
          </cell>
          <cell r="D2802" t="str">
            <v>10800221201261</v>
          </cell>
          <cell r="E2802" t="str">
            <v>基于微孔陶瓷膜的烟气热湿回收技术</v>
          </cell>
          <cell r="F2802" t="str">
            <v>肖烈晖</v>
          </cell>
          <cell r="G2802" t="str">
            <v>2018250</v>
          </cell>
          <cell r="H2802">
            <v>0</v>
          </cell>
          <cell r="I2802">
            <v>0</v>
          </cell>
          <cell r="J2802">
            <v>0</v>
          </cell>
          <cell r="K2802">
            <v>0</v>
          </cell>
          <cell r="L2802">
            <v>0</v>
          </cell>
          <cell r="M2802">
            <v>0</v>
          </cell>
          <cell r="N2802">
            <v>0</v>
          </cell>
          <cell r="O2802">
            <v>0</v>
          </cell>
        </row>
        <row r="2803">
          <cell r="C2803">
            <v>221201262</v>
          </cell>
          <cell r="D2803" t="str">
            <v>10800221201262</v>
          </cell>
          <cell r="E2803" t="str">
            <v>基于微信生态的高校智慧校园教学生活助手—</v>
          </cell>
          <cell r="F2803" t="str">
            <v>赵慧</v>
          </cell>
          <cell r="G2803" t="str">
            <v>2013049</v>
          </cell>
          <cell r="H2803">
            <v>0</v>
          </cell>
          <cell r="I2803">
            <v>0</v>
          </cell>
          <cell r="J2803">
            <v>0</v>
          </cell>
          <cell r="K2803">
            <v>0</v>
          </cell>
          <cell r="L2803">
            <v>0</v>
          </cell>
          <cell r="M2803">
            <v>0</v>
          </cell>
          <cell r="N2803">
            <v>0</v>
          </cell>
          <cell r="O2803">
            <v>0</v>
          </cell>
        </row>
        <row r="2804">
          <cell r="C2804">
            <v>221201263</v>
          </cell>
          <cell r="D2804" t="str">
            <v>10800221201263</v>
          </cell>
          <cell r="E2804" t="str">
            <v>基于微信小程序的校园车辆管理系统</v>
          </cell>
          <cell r="F2804" t="str">
            <v>谢满</v>
          </cell>
          <cell r="G2804" t="str">
            <v>2013034</v>
          </cell>
          <cell r="H2804">
            <v>0</v>
          </cell>
          <cell r="I2804">
            <v>0</v>
          </cell>
          <cell r="J2804">
            <v>0</v>
          </cell>
          <cell r="K2804">
            <v>0</v>
          </cell>
          <cell r="L2804">
            <v>0</v>
          </cell>
          <cell r="M2804">
            <v>0</v>
          </cell>
          <cell r="N2804">
            <v>0</v>
          </cell>
          <cell r="O2804">
            <v>0</v>
          </cell>
        </row>
        <row r="2805">
          <cell r="C2805">
            <v>221201264</v>
          </cell>
          <cell r="D2805" t="str">
            <v>10800221201264</v>
          </cell>
          <cell r="E2805" t="str">
            <v>基于文学与传媒学院的文创产品设计与开发</v>
          </cell>
          <cell r="F2805" t="str">
            <v>吴寒柳</v>
          </cell>
          <cell r="G2805" t="str">
            <v>2013030</v>
          </cell>
          <cell r="H2805">
            <v>0</v>
          </cell>
          <cell r="I2805">
            <v>0</v>
          </cell>
          <cell r="J2805">
            <v>0</v>
          </cell>
          <cell r="K2805">
            <v>0</v>
          </cell>
          <cell r="L2805">
            <v>0</v>
          </cell>
          <cell r="M2805">
            <v>0</v>
          </cell>
          <cell r="N2805">
            <v>0</v>
          </cell>
          <cell r="O2805">
            <v>0</v>
          </cell>
        </row>
        <row r="2806">
          <cell r="C2806">
            <v>221201265</v>
          </cell>
          <cell r="D2806" t="str">
            <v>10800221201265</v>
          </cell>
          <cell r="E2806" t="str">
            <v>基于无人机的公共场合口罩实时检测系统</v>
          </cell>
          <cell r="F2806" t="str">
            <v>肖捷</v>
          </cell>
          <cell r="G2806" t="str">
            <v>2000003</v>
          </cell>
          <cell r="H2806">
            <v>0</v>
          </cell>
          <cell r="I2806">
            <v>0</v>
          </cell>
          <cell r="J2806">
            <v>0</v>
          </cell>
          <cell r="K2806">
            <v>0</v>
          </cell>
          <cell r="L2806">
            <v>0</v>
          </cell>
          <cell r="M2806">
            <v>0</v>
          </cell>
          <cell r="N2806">
            <v>0</v>
          </cell>
          <cell r="O2806">
            <v>0</v>
          </cell>
        </row>
        <row r="2807">
          <cell r="C2807">
            <v>221201266</v>
          </cell>
          <cell r="D2807" t="str">
            <v>10800221201266</v>
          </cell>
          <cell r="E2807" t="str">
            <v>基于新型自适应悬挂系统的越野车底盘设计</v>
          </cell>
          <cell r="F2807" t="str">
            <v>胡君</v>
          </cell>
          <cell r="G2807" t="str">
            <v>2014013</v>
          </cell>
          <cell r="H2807">
            <v>0</v>
          </cell>
          <cell r="I2807">
            <v>0</v>
          </cell>
          <cell r="J2807">
            <v>0</v>
          </cell>
          <cell r="K2807">
            <v>0</v>
          </cell>
          <cell r="L2807">
            <v>0</v>
          </cell>
          <cell r="M2807">
            <v>0</v>
          </cell>
          <cell r="N2807">
            <v>0</v>
          </cell>
          <cell r="O2807">
            <v>0</v>
          </cell>
        </row>
        <row r="2808">
          <cell r="C2808">
            <v>221201267</v>
          </cell>
          <cell r="D2808" t="str">
            <v>10800221201267</v>
          </cell>
          <cell r="E2808" t="str">
            <v>基于云开发的新型高校自主学习规划平台——</v>
          </cell>
          <cell r="F2808" t="str">
            <v>贺艳春</v>
          </cell>
          <cell r="G2808" t="str">
            <v>2006011</v>
          </cell>
          <cell r="H2808">
            <v>0</v>
          </cell>
          <cell r="I2808">
            <v>0</v>
          </cell>
          <cell r="J2808">
            <v>0</v>
          </cell>
          <cell r="K2808">
            <v>0</v>
          </cell>
          <cell r="L2808">
            <v>0</v>
          </cell>
          <cell r="M2808">
            <v>0</v>
          </cell>
          <cell r="N2808">
            <v>0</v>
          </cell>
          <cell r="O2808">
            <v>0</v>
          </cell>
        </row>
        <row r="2809">
          <cell r="C2809">
            <v>221201268</v>
          </cell>
          <cell r="D2809" t="str">
            <v>10800221201268</v>
          </cell>
          <cell r="E2809" t="str">
            <v>基于资助育人理念的高校学生组织育人路径和</v>
          </cell>
          <cell r="F2809" t="str">
            <v>周兆鸿</v>
          </cell>
          <cell r="G2809" t="str">
            <v>2008047</v>
          </cell>
          <cell r="H2809">
            <v>0</v>
          </cell>
          <cell r="I2809">
            <v>0</v>
          </cell>
          <cell r="J2809">
            <v>0</v>
          </cell>
          <cell r="K2809">
            <v>0</v>
          </cell>
          <cell r="L2809">
            <v>0</v>
          </cell>
          <cell r="M2809">
            <v>0</v>
          </cell>
          <cell r="N2809">
            <v>0</v>
          </cell>
          <cell r="O2809">
            <v>0</v>
          </cell>
        </row>
        <row r="2810">
          <cell r="C2810">
            <v>221201269</v>
          </cell>
          <cell r="D2810" t="str">
            <v>10800221201269</v>
          </cell>
          <cell r="E2810" t="str">
            <v>基于自然语言处理的临床辅助决策平台</v>
          </cell>
          <cell r="F2810" t="str">
            <v>张剑</v>
          </cell>
          <cell r="G2810" t="str">
            <v>2011019</v>
          </cell>
          <cell r="H2810">
            <v>0</v>
          </cell>
          <cell r="I2810">
            <v>0</v>
          </cell>
          <cell r="J2810">
            <v>0</v>
          </cell>
          <cell r="K2810">
            <v>0</v>
          </cell>
          <cell r="L2810">
            <v>0</v>
          </cell>
          <cell r="M2810">
            <v>0</v>
          </cell>
          <cell r="N2810">
            <v>0</v>
          </cell>
          <cell r="O2810">
            <v>0</v>
          </cell>
        </row>
        <row r="2811">
          <cell r="C2811">
            <v>221201270</v>
          </cell>
          <cell r="D2811" t="str">
            <v>10800221201270</v>
          </cell>
          <cell r="E2811" t="str">
            <v>基与infineonTC264DA单片机</v>
          </cell>
          <cell r="F2811" t="str">
            <v>姚娜</v>
          </cell>
          <cell r="G2811" t="str">
            <v>2011024</v>
          </cell>
          <cell r="H2811">
            <v>0</v>
          </cell>
          <cell r="I2811">
            <v>0</v>
          </cell>
          <cell r="J2811">
            <v>0</v>
          </cell>
          <cell r="K2811">
            <v>0</v>
          </cell>
          <cell r="L2811">
            <v>0</v>
          </cell>
          <cell r="M2811">
            <v>0</v>
          </cell>
          <cell r="N2811">
            <v>0</v>
          </cell>
          <cell r="O2811">
            <v>0</v>
          </cell>
        </row>
        <row r="2812">
          <cell r="C2812">
            <v>221201271</v>
          </cell>
          <cell r="D2812" t="str">
            <v>10800221201271</v>
          </cell>
          <cell r="E2812" t="str">
            <v>极性单层过渡金属二硫族化合物Rashba</v>
          </cell>
          <cell r="F2812" t="str">
            <v>陈文周</v>
          </cell>
          <cell r="G2812" t="str">
            <v>2019061</v>
          </cell>
          <cell r="H2812">
            <v>0</v>
          </cell>
          <cell r="I2812">
            <v>0</v>
          </cell>
          <cell r="J2812">
            <v>0</v>
          </cell>
          <cell r="K2812">
            <v>0</v>
          </cell>
          <cell r="L2812">
            <v>0</v>
          </cell>
          <cell r="M2812">
            <v>0</v>
          </cell>
          <cell r="N2812">
            <v>0</v>
          </cell>
          <cell r="O2812">
            <v>0</v>
          </cell>
        </row>
        <row r="2813">
          <cell r="C2813">
            <v>221201272</v>
          </cell>
          <cell r="D2813" t="str">
            <v>10800221201272</v>
          </cell>
          <cell r="E2813" t="str">
            <v>家校联动大学生学业预警系统</v>
          </cell>
          <cell r="F2813" t="str">
            <v>刘文果</v>
          </cell>
          <cell r="G2813" t="str">
            <v>2016029</v>
          </cell>
          <cell r="H2813">
            <v>0</v>
          </cell>
          <cell r="I2813">
            <v>0</v>
          </cell>
          <cell r="J2813">
            <v>0</v>
          </cell>
          <cell r="K2813">
            <v>0</v>
          </cell>
          <cell r="L2813">
            <v>0</v>
          </cell>
          <cell r="M2813">
            <v>0</v>
          </cell>
          <cell r="N2813">
            <v>0</v>
          </cell>
          <cell r="O2813">
            <v>0</v>
          </cell>
        </row>
        <row r="2814">
          <cell r="C2814">
            <v>221201273</v>
          </cell>
          <cell r="D2814" t="str">
            <v>10800221201273</v>
          </cell>
          <cell r="E2814" t="str">
            <v>兼具有机磷农药快速检测和快速去除功能的电</v>
          </cell>
          <cell r="F2814" t="str">
            <v>黄建智</v>
          </cell>
          <cell r="G2814" t="str">
            <v>2020083</v>
          </cell>
          <cell r="H2814">
            <v>0</v>
          </cell>
          <cell r="I2814">
            <v>0</v>
          </cell>
          <cell r="J2814">
            <v>0</v>
          </cell>
          <cell r="K2814">
            <v>0</v>
          </cell>
          <cell r="L2814">
            <v>0</v>
          </cell>
          <cell r="M2814">
            <v>0</v>
          </cell>
          <cell r="N2814">
            <v>0</v>
          </cell>
          <cell r="O2814">
            <v>0</v>
          </cell>
        </row>
        <row r="2815">
          <cell r="C2815">
            <v>221201274</v>
          </cell>
          <cell r="D2815" t="str">
            <v>10800221201274</v>
          </cell>
          <cell r="E2815" t="str">
            <v>简易电路分析仪</v>
          </cell>
          <cell r="F2815" t="str">
            <v>赵晓芳</v>
          </cell>
          <cell r="G2815" t="str">
            <v>2011005</v>
          </cell>
          <cell r="H2815">
            <v>0</v>
          </cell>
          <cell r="I2815">
            <v>0</v>
          </cell>
          <cell r="J2815">
            <v>0</v>
          </cell>
          <cell r="K2815">
            <v>0</v>
          </cell>
          <cell r="L2815">
            <v>0</v>
          </cell>
          <cell r="M2815">
            <v>0</v>
          </cell>
          <cell r="N2815">
            <v>0</v>
          </cell>
          <cell r="O2815">
            <v>0</v>
          </cell>
        </row>
        <row r="2816">
          <cell r="C2816">
            <v>221201275</v>
          </cell>
          <cell r="D2816" t="str">
            <v>10800221201275</v>
          </cell>
          <cell r="E2816" t="str">
            <v>江元生院士科学思维经验线上推广案例设计</v>
          </cell>
          <cell r="F2816" t="str">
            <v>黎煜新</v>
          </cell>
          <cell r="G2816" t="str">
            <v>1996003</v>
          </cell>
          <cell r="H2816">
            <v>0</v>
          </cell>
          <cell r="I2816">
            <v>0</v>
          </cell>
          <cell r="J2816">
            <v>0</v>
          </cell>
          <cell r="K2816">
            <v>0</v>
          </cell>
          <cell r="L2816">
            <v>0</v>
          </cell>
          <cell r="M2816">
            <v>0</v>
          </cell>
          <cell r="N2816">
            <v>0</v>
          </cell>
          <cell r="O2816">
            <v>0</v>
          </cell>
        </row>
        <row r="2817">
          <cell r="C2817">
            <v>221201276</v>
          </cell>
          <cell r="D2817" t="str">
            <v>10800221201276</v>
          </cell>
          <cell r="E2817" t="str">
            <v>金属掺杂改性氧化锡锑电极的制备及其电催化</v>
          </cell>
          <cell r="F2817" t="str">
            <v>邱永福</v>
          </cell>
          <cell r="G2817" t="str">
            <v>2009016</v>
          </cell>
          <cell r="H2817">
            <v>0</v>
          </cell>
          <cell r="I2817">
            <v>0</v>
          </cell>
          <cell r="J2817">
            <v>0</v>
          </cell>
          <cell r="K2817">
            <v>0</v>
          </cell>
          <cell r="L2817">
            <v>0</v>
          </cell>
          <cell r="M2817">
            <v>0</v>
          </cell>
          <cell r="N2817">
            <v>0</v>
          </cell>
          <cell r="O2817">
            <v>0</v>
          </cell>
        </row>
        <row r="2818">
          <cell r="C2818">
            <v>221201277</v>
          </cell>
          <cell r="D2818" t="str">
            <v>10800221201277</v>
          </cell>
          <cell r="E2818" t="str">
            <v>具有仿生自修复功能弹性体制备</v>
          </cell>
          <cell r="F2818" t="str">
            <v>杨树颜</v>
          </cell>
          <cell r="G2818" t="str">
            <v>2012035</v>
          </cell>
          <cell r="H2818">
            <v>0</v>
          </cell>
          <cell r="I2818">
            <v>0</v>
          </cell>
          <cell r="J2818">
            <v>0</v>
          </cell>
          <cell r="K2818">
            <v>0</v>
          </cell>
          <cell r="L2818">
            <v>0</v>
          </cell>
          <cell r="M2818">
            <v>0</v>
          </cell>
          <cell r="N2818">
            <v>0</v>
          </cell>
          <cell r="O2818">
            <v>0</v>
          </cell>
        </row>
        <row r="2819">
          <cell r="C2819">
            <v>221201278</v>
          </cell>
          <cell r="D2819" t="str">
            <v>10800221201278</v>
          </cell>
          <cell r="E2819" t="str">
            <v>聚乳酸的高值化降解利用研究</v>
          </cell>
          <cell r="F2819" t="str">
            <v>康世民</v>
          </cell>
          <cell r="G2819" t="str">
            <v>2015804</v>
          </cell>
          <cell r="H2819">
            <v>0</v>
          </cell>
          <cell r="I2819">
            <v>0</v>
          </cell>
          <cell r="J2819">
            <v>0</v>
          </cell>
          <cell r="K2819">
            <v>0</v>
          </cell>
          <cell r="L2819">
            <v>0</v>
          </cell>
          <cell r="M2819">
            <v>0</v>
          </cell>
          <cell r="N2819">
            <v>0</v>
          </cell>
          <cell r="O2819">
            <v>0</v>
          </cell>
        </row>
        <row r="2820">
          <cell r="C2820">
            <v>221201279</v>
          </cell>
          <cell r="D2820" t="str">
            <v>10800221201279</v>
          </cell>
          <cell r="E2820" t="str">
            <v>抗性糊精的功能特性及其在低GI面包的应用</v>
          </cell>
          <cell r="F2820" t="str">
            <v>陈旭</v>
          </cell>
          <cell r="G2820" t="str">
            <v>2017078</v>
          </cell>
          <cell r="H2820">
            <v>0</v>
          </cell>
          <cell r="I2820">
            <v>0</v>
          </cell>
          <cell r="J2820">
            <v>0</v>
          </cell>
          <cell r="K2820">
            <v>0</v>
          </cell>
          <cell r="L2820">
            <v>0</v>
          </cell>
          <cell r="M2820">
            <v>0</v>
          </cell>
          <cell r="N2820">
            <v>0</v>
          </cell>
          <cell r="O2820">
            <v>0</v>
          </cell>
        </row>
        <row r="2821">
          <cell r="C2821">
            <v>221201280</v>
          </cell>
          <cell r="D2821" t="str">
            <v>10800221201280</v>
          </cell>
          <cell r="E2821" t="str">
            <v>科学经验线上推广案例设计——以干福熹院士</v>
          </cell>
          <cell r="F2821" t="str">
            <v>吴树荣</v>
          </cell>
          <cell r="G2821" t="str">
            <v>2000001</v>
          </cell>
          <cell r="H2821">
            <v>0</v>
          </cell>
          <cell r="I2821">
            <v>0</v>
          </cell>
          <cell r="J2821">
            <v>0</v>
          </cell>
          <cell r="K2821">
            <v>0</v>
          </cell>
          <cell r="L2821">
            <v>0</v>
          </cell>
          <cell r="M2821">
            <v>0</v>
          </cell>
          <cell r="N2821">
            <v>0</v>
          </cell>
          <cell r="O2821">
            <v>0</v>
          </cell>
        </row>
        <row r="2822">
          <cell r="C2822">
            <v>221201282</v>
          </cell>
          <cell r="D2822" t="str">
            <v>10800221201282</v>
          </cell>
          <cell r="E2822" t="str">
            <v>科学经验——以王世真院士为例</v>
          </cell>
          <cell r="F2822" t="str">
            <v>陈月英</v>
          </cell>
          <cell r="G2822" t="str">
            <v>1994008</v>
          </cell>
          <cell r="H2822">
            <v>0</v>
          </cell>
          <cell r="I2822">
            <v>0</v>
          </cell>
          <cell r="J2822">
            <v>0</v>
          </cell>
          <cell r="K2822">
            <v>0</v>
          </cell>
          <cell r="L2822">
            <v>0</v>
          </cell>
          <cell r="M2822">
            <v>0</v>
          </cell>
          <cell r="N2822">
            <v>0</v>
          </cell>
          <cell r="O2822">
            <v>0</v>
          </cell>
        </row>
        <row r="2823">
          <cell r="C2823">
            <v>221201283</v>
          </cell>
          <cell r="D2823" t="str">
            <v>10800221201283</v>
          </cell>
          <cell r="E2823" t="str">
            <v>科学经验——以王之玺院士为例</v>
          </cell>
          <cell r="F2823" t="str">
            <v>陈月英</v>
          </cell>
          <cell r="G2823" t="str">
            <v>1994008</v>
          </cell>
          <cell r="H2823">
            <v>0</v>
          </cell>
          <cell r="I2823">
            <v>0</v>
          </cell>
          <cell r="J2823">
            <v>0</v>
          </cell>
          <cell r="K2823">
            <v>0</v>
          </cell>
          <cell r="L2823">
            <v>0</v>
          </cell>
          <cell r="M2823">
            <v>0</v>
          </cell>
          <cell r="N2823">
            <v>0</v>
          </cell>
          <cell r="O2823">
            <v>0</v>
          </cell>
        </row>
        <row r="2824">
          <cell r="C2824">
            <v>221201284</v>
          </cell>
          <cell r="D2824" t="str">
            <v>10800221201284</v>
          </cell>
          <cell r="E2824" t="str">
            <v>可降解锌合金表面微弧氧化涂层研究</v>
          </cell>
          <cell r="F2824" t="str">
            <v>万鹏</v>
          </cell>
          <cell r="G2824" t="str">
            <v>2018002</v>
          </cell>
          <cell r="H2824">
            <v>0</v>
          </cell>
          <cell r="I2824">
            <v>0</v>
          </cell>
          <cell r="J2824">
            <v>0</v>
          </cell>
          <cell r="K2824">
            <v>0</v>
          </cell>
          <cell r="L2824">
            <v>0</v>
          </cell>
          <cell r="M2824">
            <v>0</v>
          </cell>
          <cell r="N2824">
            <v>0</v>
          </cell>
          <cell r="O2824">
            <v>0</v>
          </cell>
        </row>
        <row r="2825">
          <cell r="C2825">
            <v>221201285</v>
          </cell>
          <cell r="D2825" t="str">
            <v>10800221201285</v>
          </cell>
          <cell r="E2825" t="str">
            <v>可视化多功能药物喷洒无人机</v>
          </cell>
          <cell r="F2825" t="str">
            <v>胡君</v>
          </cell>
          <cell r="G2825" t="str">
            <v>2014013</v>
          </cell>
          <cell r="H2825">
            <v>0</v>
          </cell>
          <cell r="I2825">
            <v>0</v>
          </cell>
          <cell r="J2825">
            <v>0</v>
          </cell>
          <cell r="K2825">
            <v>0</v>
          </cell>
          <cell r="L2825">
            <v>0</v>
          </cell>
          <cell r="M2825">
            <v>0</v>
          </cell>
          <cell r="N2825">
            <v>0</v>
          </cell>
          <cell r="O2825">
            <v>0</v>
          </cell>
        </row>
        <row r="2826">
          <cell r="C2826">
            <v>221201286</v>
          </cell>
          <cell r="D2826" t="str">
            <v>10800221201286</v>
          </cell>
          <cell r="E2826" t="str">
            <v>蓝牙智能助听器</v>
          </cell>
          <cell r="F2826" t="str">
            <v>曾志峰</v>
          </cell>
          <cell r="G2826" t="str">
            <v>2004018</v>
          </cell>
          <cell r="H2826">
            <v>0</v>
          </cell>
          <cell r="I2826">
            <v>0</v>
          </cell>
          <cell r="J2826">
            <v>0</v>
          </cell>
          <cell r="K2826">
            <v>0</v>
          </cell>
          <cell r="L2826">
            <v>0</v>
          </cell>
          <cell r="M2826">
            <v>0</v>
          </cell>
          <cell r="N2826">
            <v>0</v>
          </cell>
          <cell r="O2826">
            <v>0</v>
          </cell>
        </row>
        <row r="2827">
          <cell r="C2827">
            <v>221201287</v>
          </cell>
          <cell r="D2827" t="str">
            <v>10800221201287</v>
          </cell>
          <cell r="E2827" t="str">
            <v>乐透婴幼——智能婴幼产品创新先锋</v>
          </cell>
          <cell r="F2827" t="str">
            <v>苏宁</v>
          </cell>
          <cell r="G2827" t="str">
            <v>2012968</v>
          </cell>
          <cell r="H2827">
            <v>0</v>
          </cell>
          <cell r="I2827">
            <v>0</v>
          </cell>
          <cell r="J2827">
            <v>0</v>
          </cell>
          <cell r="K2827">
            <v>0</v>
          </cell>
          <cell r="L2827">
            <v>0</v>
          </cell>
          <cell r="M2827">
            <v>0</v>
          </cell>
          <cell r="N2827">
            <v>0</v>
          </cell>
          <cell r="O2827">
            <v>0</v>
          </cell>
        </row>
        <row r="2828">
          <cell r="C2828">
            <v>221201288</v>
          </cell>
          <cell r="D2828" t="str">
            <v>10800221201288</v>
          </cell>
          <cell r="E2828" t="str">
            <v>冷、热可控保温箱的动能回收特性与实验研究</v>
          </cell>
          <cell r="F2828" t="str">
            <v>曲万军</v>
          </cell>
          <cell r="G2828" t="str">
            <v>2020014</v>
          </cell>
          <cell r="H2828">
            <v>0</v>
          </cell>
          <cell r="I2828">
            <v>0</v>
          </cell>
          <cell r="J2828">
            <v>0</v>
          </cell>
          <cell r="K2828">
            <v>0</v>
          </cell>
          <cell r="L2828">
            <v>0</v>
          </cell>
          <cell r="M2828">
            <v>0</v>
          </cell>
          <cell r="N2828">
            <v>0</v>
          </cell>
          <cell r="O2828">
            <v>0</v>
          </cell>
        </row>
        <row r="2829">
          <cell r="C2829">
            <v>221201289</v>
          </cell>
          <cell r="D2829" t="str">
            <v>10800221201289</v>
          </cell>
          <cell r="E2829" t="str">
            <v>利用厨余垃圾制备锂离子电池负极材料</v>
          </cell>
          <cell r="F2829" t="str">
            <v>海洋</v>
          </cell>
          <cell r="G2829" t="str">
            <v>2017051</v>
          </cell>
          <cell r="H2829">
            <v>0</v>
          </cell>
          <cell r="I2829">
            <v>0</v>
          </cell>
          <cell r="J2829">
            <v>0</v>
          </cell>
          <cell r="K2829">
            <v>0</v>
          </cell>
          <cell r="L2829">
            <v>0</v>
          </cell>
          <cell r="M2829">
            <v>0</v>
          </cell>
          <cell r="N2829">
            <v>0</v>
          </cell>
          <cell r="O2829">
            <v>0</v>
          </cell>
        </row>
        <row r="2830">
          <cell r="C2830">
            <v>221201290</v>
          </cell>
          <cell r="D2830" t="str">
            <v>10800221201290</v>
          </cell>
          <cell r="E2830" t="str">
            <v>磷、硫双原子掺杂生物制碳清洁能源二次电池</v>
          </cell>
          <cell r="F2830" t="str">
            <v>谢东</v>
          </cell>
          <cell r="G2830" t="str">
            <v>2017042</v>
          </cell>
          <cell r="H2830">
            <v>0</v>
          </cell>
          <cell r="I2830">
            <v>0</v>
          </cell>
          <cell r="J2830">
            <v>0</v>
          </cell>
          <cell r="K2830">
            <v>0</v>
          </cell>
          <cell r="L2830">
            <v>0</v>
          </cell>
          <cell r="M2830">
            <v>0</v>
          </cell>
          <cell r="N2830">
            <v>0</v>
          </cell>
          <cell r="O2830">
            <v>0</v>
          </cell>
        </row>
        <row r="2831">
          <cell r="C2831">
            <v>221201291</v>
          </cell>
          <cell r="D2831" t="str">
            <v>10800221201291</v>
          </cell>
          <cell r="E2831" t="str">
            <v>刘宝珺院士科学思维经验线上推广案例设计</v>
          </cell>
          <cell r="F2831" t="str">
            <v>张志军</v>
          </cell>
          <cell r="G2831" t="str">
            <v>1997006</v>
          </cell>
          <cell r="H2831">
            <v>0</v>
          </cell>
          <cell r="I2831">
            <v>0</v>
          </cell>
          <cell r="J2831">
            <v>0</v>
          </cell>
          <cell r="K2831">
            <v>0</v>
          </cell>
          <cell r="L2831">
            <v>0</v>
          </cell>
          <cell r="M2831">
            <v>0</v>
          </cell>
          <cell r="N2831">
            <v>0</v>
          </cell>
          <cell r="O2831">
            <v>0</v>
          </cell>
        </row>
        <row r="2832">
          <cell r="C2832">
            <v>221201292</v>
          </cell>
          <cell r="D2832" t="str">
            <v>10800221201292</v>
          </cell>
          <cell r="E2832" t="str">
            <v>流浪狗粮投喂机</v>
          </cell>
          <cell r="F2832" t="str">
            <v>陈伟</v>
          </cell>
          <cell r="G2832" t="str">
            <v>2003020</v>
          </cell>
          <cell r="H2832">
            <v>0</v>
          </cell>
          <cell r="I2832">
            <v>0</v>
          </cell>
          <cell r="J2832">
            <v>0</v>
          </cell>
          <cell r="K2832">
            <v>0</v>
          </cell>
          <cell r="L2832">
            <v>0</v>
          </cell>
          <cell r="M2832">
            <v>0</v>
          </cell>
          <cell r="N2832">
            <v>0</v>
          </cell>
          <cell r="O2832">
            <v>0</v>
          </cell>
        </row>
        <row r="2833">
          <cell r="C2833">
            <v>221201293</v>
          </cell>
          <cell r="D2833" t="str">
            <v>10800221201293</v>
          </cell>
          <cell r="E2833" t="str">
            <v>绿茶多酚对脲酶的抑制作用及机理研究</v>
          </cell>
          <cell r="F2833" t="str">
            <v>刘宇佳</v>
          </cell>
          <cell r="G2833" t="str">
            <v>2017171</v>
          </cell>
          <cell r="H2833">
            <v>0</v>
          </cell>
          <cell r="I2833">
            <v>0</v>
          </cell>
          <cell r="J2833">
            <v>0</v>
          </cell>
          <cell r="K2833">
            <v>0</v>
          </cell>
          <cell r="L2833">
            <v>0</v>
          </cell>
          <cell r="M2833">
            <v>0</v>
          </cell>
          <cell r="N2833">
            <v>0</v>
          </cell>
          <cell r="O2833">
            <v>0</v>
          </cell>
        </row>
        <row r="2834">
          <cell r="C2834">
            <v>221201294</v>
          </cell>
          <cell r="D2834" t="str">
            <v>10800221201294</v>
          </cell>
          <cell r="E2834" t="str">
            <v>绿色莫来石晶须骨架多孔吸声陶瓷的制备与性</v>
          </cell>
          <cell r="F2834" t="str">
            <v>花开慧</v>
          </cell>
          <cell r="G2834" t="str">
            <v>2017076</v>
          </cell>
          <cell r="H2834">
            <v>0</v>
          </cell>
          <cell r="I2834">
            <v>0</v>
          </cell>
          <cell r="J2834">
            <v>0</v>
          </cell>
          <cell r="K2834">
            <v>0</v>
          </cell>
          <cell r="L2834">
            <v>0</v>
          </cell>
          <cell r="M2834">
            <v>0</v>
          </cell>
          <cell r="N2834">
            <v>0</v>
          </cell>
          <cell r="O2834">
            <v>0</v>
          </cell>
        </row>
        <row r="2835">
          <cell r="C2835">
            <v>221201295</v>
          </cell>
          <cell r="D2835" t="str">
            <v>10800221201295</v>
          </cell>
          <cell r="E2835" t="str">
            <v>绿色农场基地</v>
          </cell>
          <cell r="F2835" t="str">
            <v>谭裕华</v>
          </cell>
          <cell r="G2835" t="str">
            <v>2009007</v>
          </cell>
          <cell r="H2835">
            <v>0</v>
          </cell>
          <cell r="I2835">
            <v>0</v>
          </cell>
          <cell r="J2835">
            <v>0</v>
          </cell>
          <cell r="K2835">
            <v>0</v>
          </cell>
          <cell r="L2835">
            <v>0</v>
          </cell>
          <cell r="M2835">
            <v>0</v>
          </cell>
          <cell r="N2835">
            <v>0</v>
          </cell>
          <cell r="O2835">
            <v>0</v>
          </cell>
        </row>
        <row r="2836">
          <cell r="C2836">
            <v>221201296</v>
          </cell>
          <cell r="D2836" t="str">
            <v>10800221201296</v>
          </cell>
          <cell r="E2836" t="str">
            <v>氯盐—硫酸盐侵蚀作用下混凝土力学性能研究</v>
          </cell>
          <cell r="F2836" t="str">
            <v>丁其乐</v>
          </cell>
          <cell r="G2836" t="str">
            <v>2017169</v>
          </cell>
          <cell r="H2836">
            <v>0</v>
          </cell>
          <cell r="I2836">
            <v>0</v>
          </cell>
          <cell r="J2836">
            <v>0</v>
          </cell>
          <cell r="K2836">
            <v>0</v>
          </cell>
          <cell r="L2836">
            <v>0</v>
          </cell>
          <cell r="M2836">
            <v>0</v>
          </cell>
          <cell r="N2836">
            <v>0</v>
          </cell>
          <cell r="O2836">
            <v>0</v>
          </cell>
        </row>
        <row r="2837">
          <cell r="C2837">
            <v>221201298</v>
          </cell>
          <cell r="D2837" t="str">
            <v>10800221201298</v>
          </cell>
          <cell r="E2837" t="str">
            <v>美丽乡村的VR视觉</v>
          </cell>
          <cell r="F2837" t="str">
            <v>黄楚刁</v>
          </cell>
          <cell r="G2837" t="str">
            <v>2011013</v>
          </cell>
          <cell r="H2837">
            <v>0</v>
          </cell>
          <cell r="I2837">
            <v>0</v>
          </cell>
          <cell r="J2837">
            <v>0</v>
          </cell>
          <cell r="K2837">
            <v>0</v>
          </cell>
          <cell r="L2837">
            <v>0</v>
          </cell>
          <cell r="M2837">
            <v>0</v>
          </cell>
          <cell r="N2837">
            <v>0</v>
          </cell>
          <cell r="O2837">
            <v>0</v>
          </cell>
        </row>
        <row r="2838">
          <cell r="C2838">
            <v>221201299</v>
          </cell>
          <cell r="D2838" t="str">
            <v>10800221201299</v>
          </cell>
          <cell r="E2838" t="str">
            <v>名师面对面--您身边的班级管理专家</v>
          </cell>
          <cell r="F2838" t="str">
            <v>张锐</v>
          </cell>
          <cell r="G2838" t="str">
            <v>2010006</v>
          </cell>
          <cell r="H2838">
            <v>0</v>
          </cell>
          <cell r="I2838">
            <v>0</v>
          </cell>
          <cell r="J2838">
            <v>0</v>
          </cell>
          <cell r="K2838">
            <v>0</v>
          </cell>
          <cell r="L2838">
            <v>0</v>
          </cell>
          <cell r="M2838">
            <v>0</v>
          </cell>
          <cell r="N2838">
            <v>0</v>
          </cell>
          <cell r="O2838">
            <v>0</v>
          </cell>
        </row>
        <row r="2839">
          <cell r="C2839">
            <v>221201300</v>
          </cell>
          <cell r="D2839" t="str">
            <v>10800221201300</v>
          </cell>
          <cell r="E2839" t="str">
            <v>女大学生外貌焦虑、自悯与情绪性进食的关系</v>
          </cell>
          <cell r="F2839" t="str">
            <v>刘勉</v>
          </cell>
          <cell r="G2839" t="str">
            <v>2013057</v>
          </cell>
          <cell r="H2839">
            <v>0</v>
          </cell>
          <cell r="I2839">
            <v>0</v>
          </cell>
          <cell r="J2839">
            <v>0</v>
          </cell>
          <cell r="K2839">
            <v>0</v>
          </cell>
          <cell r="L2839">
            <v>0</v>
          </cell>
          <cell r="M2839">
            <v>0</v>
          </cell>
          <cell r="N2839">
            <v>0</v>
          </cell>
          <cell r="O2839">
            <v>0</v>
          </cell>
        </row>
        <row r="2840">
          <cell r="C2840">
            <v>221201301</v>
          </cell>
          <cell r="D2840" t="str">
            <v>10800221201301</v>
          </cell>
          <cell r="E2840" t="str">
            <v>嵌入式理论视角下东莞老年人居家适老化改造</v>
          </cell>
          <cell r="F2840" t="str">
            <v>朱晓红</v>
          </cell>
          <cell r="G2840" t="str">
            <v>2007002</v>
          </cell>
          <cell r="H2840">
            <v>0</v>
          </cell>
          <cell r="I2840">
            <v>0</v>
          </cell>
          <cell r="J2840">
            <v>0</v>
          </cell>
          <cell r="K2840">
            <v>0</v>
          </cell>
          <cell r="L2840">
            <v>0</v>
          </cell>
          <cell r="M2840">
            <v>0</v>
          </cell>
          <cell r="N2840">
            <v>0</v>
          </cell>
          <cell r="O2840">
            <v>0</v>
          </cell>
        </row>
        <row r="2841">
          <cell r="C2841">
            <v>221201302</v>
          </cell>
          <cell r="D2841" t="str">
            <v>10800221201302</v>
          </cell>
          <cell r="E2841" t="str">
            <v>球磨对MoS2超电容性能的影响</v>
          </cell>
          <cell r="F2841" t="str">
            <v>朝洁</v>
          </cell>
          <cell r="G2841" t="str">
            <v>2018260</v>
          </cell>
          <cell r="H2841">
            <v>0</v>
          </cell>
          <cell r="I2841">
            <v>0</v>
          </cell>
          <cell r="J2841">
            <v>0</v>
          </cell>
          <cell r="K2841">
            <v>0</v>
          </cell>
          <cell r="L2841">
            <v>0</v>
          </cell>
          <cell r="M2841">
            <v>0</v>
          </cell>
          <cell r="N2841">
            <v>0</v>
          </cell>
          <cell r="O2841">
            <v>0</v>
          </cell>
        </row>
        <row r="2842">
          <cell r="C2842">
            <v>221201303</v>
          </cell>
          <cell r="D2842" t="str">
            <v>10800221201303</v>
          </cell>
          <cell r="E2842" t="str">
            <v>人行天桥的新型减振装置研发</v>
          </cell>
          <cell r="F2842" t="str">
            <v>潘兆东</v>
          </cell>
          <cell r="G2842" t="str">
            <v>2017072</v>
          </cell>
          <cell r="H2842">
            <v>0</v>
          </cell>
          <cell r="I2842">
            <v>0</v>
          </cell>
          <cell r="J2842">
            <v>0</v>
          </cell>
          <cell r="K2842">
            <v>0</v>
          </cell>
          <cell r="L2842">
            <v>0</v>
          </cell>
          <cell r="M2842">
            <v>0</v>
          </cell>
          <cell r="N2842">
            <v>0</v>
          </cell>
          <cell r="O2842">
            <v>0</v>
          </cell>
        </row>
        <row r="2843">
          <cell r="C2843">
            <v>221201304</v>
          </cell>
          <cell r="D2843" t="str">
            <v>10800221201304</v>
          </cell>
          <cell r="E2843" t="str">
            <v>三极管输入输出伏安特性测绘仪</v>
          </cell>
          <cell r="F2843" t="str">
            <v>赖颖昕</v>
          </cell>
          <cell r="G2843" t="str">
            <v>2008018</v>
          </cell>
          <cell r="H2843">
            <v>0</v>
          </cell>
          <cell r="I2843">
            <v>0</v>
          </cell>
          <cell r="J2843">
            <v>0</v>
          </cell>
          <cell r="K2843">
            <v>0</v>
          </cell>
          <cell r="L2843">
            <v>0</v>
          </cell>
          <cell r="M2843">
            <v>0</v>
          </cell>
          <cell r="N2843">
            <v>0</v>
          </cell>
          <cell r="O2843">
            <v>0</v>
          </cell>
        </row>
        <row r="2844">
          <cell r="C2844">
            <v>221201305</v>
          </cell>
          <cell r="D2844" t="str">
            <v>10800221201305</v>
          </cell>
          <cell r="E2844" t="str">
            <v>森贝黑科技-紫外线消毒箱包</v>
          </cell>
          <cell r="F2844" t="str">
            <v>姚晓曼</v>
          </cell>
          <cell r="G2844" t="str">
            <v>2020134</v>
          </cell>
          <cell r="H2844">
            <v>0</v>
          </cell>
          <cell r="I2844">
            <v>0</v>
          </cell>
          <cell r="J2844">
            <v>0</v>
          </cell>
          <cell r="K2844">
            <v>0</v>
          </cell>
          <cell r="L2844">
            <v>0</v>
          </cell>
          <cell r="M2844">
            <v>0</v>
          </cell>
          <cell r="N2844">
            <v>0</v>
          </cell>
          <cell r="O2844">
            <v>0</v>
          </cell>
        </row>
        <row r="2845">
          <cell r="C2845">
            <v>221201306</v>
          </cell>
          <cell r="D2845" t="str">
            <v>10800221201306</v>
          </cell>
          <cell r="E2845" t="str">
            <v>山竹壳多酚组分分析及其功能性饮料的制备</v>
          </cell>
          <cell r="F2845" t="str">
            <v>刘晓珍</v>
          </cell>
          <cell r="G2845" t="str">
            <v>2017054</v>
          </cell>
          <cell r="H2845">
            <v>0</v>
          </cell>
          <cell r="I2845">
            <v>0</v>
          </cell>
          <cell r="J2845">
            <v>0</v>
          </cell>
          <cell r="K2845">
            <v>0</v>
          </cell>
          <cell r="L2845">
            <v>0</v>
          </cell>
          <cell r="M2845">
            <v>0</v>
          </cell>
          <cell r="N2845">
            <v>0</v>
          </cell>
          <cell r="O2845">
            <v>0</v>
          </cell>
        </row>
        <row r="2846">
          <cell r="C2846">
            <v>221201307</v>
          </cell>
          <cell r="D2846" t="str">
            <v>10800221201307</v>
          </cell>
          <cell r="E2846" t="str">
            <v>生物质衍生多孔碳材料的制备及其氧还原性能</v>
          </cell>
          <cell r="F2846" t="str">
            <v>钟国玉</v>
          </cell>
          <cell r="G2846" t="str">
            <v>2016022</v>
          </cell>
          <cell r="H2846">
            <v>0</v>
          </cell>
          <cell r="I2846">
            <v>0</v>
          </cell>
          <cell r="J2846">
            <v>0</v>
          </cell>
          <cell r="K2846">
            <v>0</v>
          </cell>
          <cell r="L2846">
            <v>0</v>
          </cell>
          <cell r="M2846">
            <v>0</v>
          </cell>
          <cell r="N2846">
            <v>0</v>
          </cell>
          <cell r="O2846">
            <v>0</v>
          </cell>
        </row>
        <row r="2847">
          <cell r="C2847">
            <v>221201308</v>
          </cell>
          <cell r="D2847" t="str">
            <v>10800221201308</v>
          </cell>
          <cell r="E2847" t="str">
            <v>实验室耗材管理系统</v>
          </cell>
          <cell r="F2847" t="str">
            <v>谢满</v>
          </cell>
          <cell r="G2847" t="str">
            <v>2013034</v>
          </cell>
          <cell r="H2847">
            <v>0</v>
          </cell>
          <cell r="I2847">
            <v>0</v>
          </cell>
          <cell r="J2847">
            <v>0</v>
          </cell>
          <cell r="K2847">
            <v>0</v>
          </cell>
          <cell r="L2847">
            <v>0</v>
          </cell>
          <cell r="M2847">
            <v>0</v>
          </cell>
          <cell r="N2847">
            <v>0</v>
          </cell>
          <cell r="O2847">
            <v>0</v>
          </cell>
        </row>
        <row r="2848">
          <cell r="C2848">
            <v>221201309</v>
          </cell>
          <cell r="D2848" t="str">
            <v>10800221201309</v>
          </cell>
          <cell r="E2848" t="str">
            <v>手势控制电子书</v>
          </cell>
          <cell r="F2848" t="str">
            <v>任斌</v>
          </cell>
          <cell r="G2848" t="str">
            <v>2003008</v>
          </cell>
          <cell r="H2848">
            <v>0</v>
          </cell>
          <cell r="I2848">
            <v>0</v>
          </cell>
          <cell r="J2848">
            <v>0</v>
          </cell>
          <cell r="K2848">
            <v>0</v>
          </cell>
          <cell r="L2848">
            <v>0</v>
          </cell>
          <cell r="M2848">
            <v>0</v>
          </cell>
          <cell r="N2848">
            <v>0</v>
          </cell>
          <cell r="O2848">
            <v>0</v>
          </cell>
        </row>
        <row r="2849">
          <cell r="C2849">
            <v>221201310</v>
          </cell>
          <cell r="D2849" t="str">
            <v>10800221201310</v>
          </cell>
          <cell r="E2849" t="str">
            <v>数字赋能粤港澳大湾区乡村振兴的实现路径</v>
          </cell>
          <cell r="F2849" t="str">
            <v>陈永栓</v>
          </cell>
          <cell r="G2849" t="str">
            <v>2017016</v>
          </cell>
          <cell r="H2849">
            <v>0</v>
          </cell>
          <cell r="I2849">
            <v>0</v>
          </cell>
          <cell r="J2849">
            <v>0</v>
          </cell>
          <cell r="K2849">
            <v>0</v>
          </cell>
          <cell r="L2849">
            <v>0</v>
          </cell>
          <cell r="M2849">
            <v>0</v>
          </cell>
          <cell r="N2849">
            <v>0</v>
          </cell>
          <cell r="O2849">
            <v>0</v>
          </cell>
        </row>
        <row r="2850">
          <cell r="C2850">
            <v>221201311</v>
          </cell>
          <cell r="D2850" t="str">
            <v>10800221201311</v>
          </cell>
          <cell r="E2850" t="str">
            <v>水热法制备长径比可调的氧化钨纳米线及图案</v>
          </cell>
          <cell r="F2850" t="str">
            <v>赵莉丽</v>
          </cell>
          <cell r="G2850" t="str">
            <v>2017175</v>
          </cell>
          <cell r="H2850">
            <v>0</v>
          </cell>
          <cell r="I2850">
            <v>0</v>
          </cell>
          <cell r="J2850">
            <v>0</v>
          </cell>
          <cell r="K2850">
            <v>0</v>
          </cell>
          <cell r="L2850">
            <v>0</v>
          </cell>
          <cell r="M2850">
            <v>0</v>
          </cell>
          <cell r="N2850">
            <v>0</v>
          </cell>
          <cell r="O2850">
            <v>0</v>
          </cell>
        </row>
        <row r="2851">
          <cell r="C2851">
            <v>221201312</v>
          </cell>
          <cell r="D2851" t="str">
            <v>10800221201312</v>
          </cell>
          <cell r="E2851" t="str">
            <v>水上垃圾收集无人机</v>
          </cell>
          <cell r="F2851" t="str">
            <v>陈尚彦</v>
          </cell>
          <cell r="G2851" t="str">
            <v>2018022</v>
          </cell>
          <cell r="H2851">
            <v>0</v>
          </cell>
          <cell r="I2851">
            <v>0</v>
          </cell>
          <cell r="J2851">
            <v>0</v>
          </cell>
          <cell r="K2851">
            <v>0</v>
          </cell>
          <cell r="L2851">
            <v>0</v>
          </cell>
          <cell r="M2851">
            <v>0</v>
          </cell>
          <cell r="N2851">
            <v>0</v>
          </cell>
          <cell r="O2851">
            <v>0</v>
          </cell>
        </row>
        <row r="2852">
          <cell r="C2852">
            <v>221201313</v>
          </cell>
          <cell r="D2852" t="str">
            <v>10800221201313</v>
          </cell>
          <cell r="E2852" t="str">
            <v>台胞台属在东莞生活情况调研</v>
          </cell>
          <cell r="F2852" t="str">
            <v>刘蕾</v>
          </cell>
          <cell r="G2852" t="str">
            <v>2004047</v>
          </cell>
          <cell r="H2852">
            <v>0</v>
          </cell>
          <cell r="I2852">
            <v>0</v>
          </cell>
          <cell r="J2852">
            <v>0</v>
          </cell>
          <cell r="K2852">
            <v>0</v>
          </cell>
          <cell r="L2852">
            <v>0</v>
          </cell>
          <cell r="M2852">
            <v>0</v>
          </cell>
          <cell r="N2852">
            <v>0</v>
          </cell>
          <cell r="O2852">
            <v>0</v>
          </cell>
        </row>
        <row r="2853">
          <cell r="C2853">
            <v>221201314</v>
          </cell>
          <cell r="D2853" t="str">
            <v>10800221201314</v>
          </cell>
          <cell r="E2853" t="str">
            <v>探寻红色文化纪念馆如何通过IP提升自身影</v>
          </cell>
          <cell r="F2853" t="str">
            <v>于蓉</v>
          </cell>
          <cell r="G2853" t="str">
            <v>2009034</v>
          </cell>
          <cell r="H2853">
            <v>0</v>
          </cell>
          <cell r="I2853">
            <v>0</v>
          </cell>
          <cell r="J2853">
            <v>0</v>
          </cell>
          <cell r="K2853">
            <v>0</v>
          </cell>
          <cell r="L2853">
            <v>0</v>
          </cell>
          <cell r="M2853">
            <v>0</v>
          </cell>
          <cell r="N2853">
            <v>0</v>
          </cell>
          <cell r="O2853">
            <v>0</v>
          </cell>
        </row>
        <row r="2854">
          <cell r="C2854">
            <v>221201315</v>
          </cell>
          <cell r="D2854" t="str">
            <v>10800221201315</v>
          </cell>
          <cell r="E2854" t="str">
            <v>探寻以邓小平故里为代表的 乡村红色旅游发</v>
          </cell>
          <cell r="F2854" t="str">
            <v>朱文惠</v>
          </cell>
          <cell r="G2854" t="str">
            <v>2015005</v>
          </cell>
          <cell r="H2854">
            <v>0</v>
          </cell>
          <cell r="I2854">
            <v>0</v>
          </cell>
          <cell r="J2854">
            <v>0</v>
          </cell>
          <cell r="K2854">
            <v>0</v>
          </cell>
          <cell r="L2854">
            <v>0</v>
          </cell>
          <cell r="M2854">
            <v>0</v>
          </cell>
          <cell r="N2854">
            <v>0</v>
          </cell>
          <cell r="O2854">
            <v>0</v>
          </cell>
        </row>
        <row r="2855">
          <cell r="C2855">
            <v>221201316</v>
          </cell>
          <cell r="D2855" t="str">
            <v>10800221201316</v>
          </cell>
          <cell r="E2855" t="str">
            <v>碳-金属硫化物核壳纳米球的制备及其电容研</v>
          </cell>
          <cell r="F2855" t="str">
            <v>张东东</v>
          </cell>
          <cell r="G2855" t="str">
            <v>2019052</v>
          </cell>
          <cell r="H2855">
            <v>0</v>
          </cell>
          <cell r="I2855">
            <v>0</v>
          </cell>
          <cell r="J2855">
            <v>0</v>
          </cell>
          <cell r="K2855">
            <v>0</v>
          </cell>
          <cell r="L2855">
            <v>0</v>
          </cell>
          <cell r="M2855">
            <v>0</v>
          </cell>
          <cell r="N2855">
            <v>0</v>
          </cell>
          <cell r="O2855">
            <v>0</v>
          </cell>
        </row>
        <row r="2856">
          <cell r="C2856">
            <v>221201317</v>
          </cell>
          <cell r="D2856" t="str">
            <v>10800221201317</v>
          </cell>
          <cell r="E2856" t="str">
            <v>汤定元院士科学思维经验线上推广案例设计</v>
          </cell>
          <cell r="F2856" t="str">
            <v>黎煜新</v>
          </cell>
          <cell r="G2856" t="str">
            <v>1996003</v>
          </cell>
          <cell r="H2856">
            <v>0</v>
          </cell>
          <cell r="I2856">
            <v>0</v>
          </cell>
          <cell r="J2856">
            <v>0</v>
          </cell>
          <cell r="K2856">
            <v>0</v>
          </cell>
          <cell r="L2856">
            <v>0</v>
          </cell>
          <cell r="M2856">
            <v>0</v>
          </cell>
          <cell r="N2856">
            <v>0</v>
          </cell>
          <cell r="O2856">
            <v>0</v>
          </cell>
        </row>
        <row r="2857">
          <cell r="C2857">
            <v>221201318</v>
          </cell>
          <cell r="D2857" t="str">
            <v>10800221201318</v>
          </cell>
          <cell r="E2857" t="str">
            <v>团体沙盘游戏治疗对缓解大学生心理压力的干</v>
          </cell>
          <cell r="F2857" t="str">
            <v>杨瀚博</v>
          </cell>
          <cell r="G2857" t="str">
            <v>20190451</v>
          </cell>
          <cell r="H2857">
            <v>0</v>
          </cell>
          <cell r="I2857">
            <v>0</v>
          </cell>
          <cell r="J2857">
            <v>0</v>
          </cell>
          <cell r="K2857">
            <v>0</v>
          </cell>
          <cell r="L2857">
            <v>0</v>
          </cell>
          <cell r="M2857">
            <v>0</v>
          </cell>
          <cell r="N2857">
            <v>0</v>
          </cell>
          <cell r="O2857">
            <v>0</v>
          </cell>
        </row>
        <row r="2858">
          <cell r="C2858">
            <v>221201319</v>
          </cell>
          <cell r="D2858" t="str">
            <v>10800221201319</v>
          </cell>
          <cell r="E2858" t="str">
            <v>外源生物炭土壤中土壤酶活性和细菌群落对微</v>
          </cell>
          <cell r="F2858" t="str">
            <v>李衍亮</v>
          </cell>
          <cell r="G2858" t="str">
            <v>2017075</v>
          </cell>
          <cell r="H2858">
            <v>0</v>
          </cell>
          <cell r="I2858">
            <v>0</v>
          </cell>
          <cell r="J2858">
            <v>0</v>
          </cell>
          <cell r="K2858">
            <v>0</v>
          </cell>
          <cell r="L2858">
            <v>0</v>
          </cell>
          <cell r="M2858">
            <v>0</v>
          </cell>
          <cell r="N2858">
            <v>0</v>
          </cell>
          <cell r="O2858">
            <v>0</v>
          </cell>
        </row>
        <row r="2859">
          <cell r="C2859">
            <v>221201320</v>
          </cell>
          <cell r="D2859" t="str">
            <v>10800221201320</v>
          </cell>
          <cell r="E2859" t="str">
            <v>王阳元院士科学思维经验线上推广案例设计</v>
          </cell>
          <cell r="F2859" t="str">
            <v>余馥凝</v>
          </cell>
          <cell r="G2859" t="str">
            <v>2007035</v>
          </cell>
          <cell r="H2859">
            <v>0</v>
          </cell>
          <cell r="I2859">
            <v>0</v>
          </cell>
          <cell r="J2859">
            <v>0</v>
          </cell>
          <cell r="K2859">
            <v>0</v>
          </cell>
          <cell r="L2859">
            <v>0</v>
          </cell>
          <cell r="M2859">
            <v>0</v>
          </cell>
          <cell r="N2859">
            <v>0</v>
          </cell>
          <cell r="O2859">
            <v>0</v>
          </cell>
        </row>
        <row r="2860">
          <cell r="C2860">
            <v>221201321</v>
          </cell>
          <cell r="D2860" t="str">
            <v>10800221201321</v>
          </cell>
          <cell r="E2860" t="str">
            <v>王育竹院士科学思维经验线上推广案例设计</v>
          </cell>
          <cell r="F2860" t="str">
            <v>李梦露</v>
          </cell>
          <cell r="G2860" t="str">
            <v>20180401</v>
          </cell>
          <cell r="H2860">
            <v>0</v>
          </cell>
          <cell r="I2860">
            <v>0</v>
          </cell>
          <cell r="J2860">
            <v>0</v>
          </cell>
          <cell r="K2860">
            <v>0</v>
          </cell>
          <cell r="L2860">
            <v>0</v>
          </cell>
          <cell r="M2860">
            <v>0</v>
          </cell>
          <cell r="N2860">
            <v>0</v>
          </cell>
          <cell r="O2860">
            <v>0</v>
          </cell>
        </row>
        <row r="2861">
          <cell r="C2861">
            <v>221201322</v>
          </cell>
          <cell r="D2861" t="str">
            <v>10800221201322</v>
          </cell>
          <cell r="E2861" t="str">
            <v>王志钧院士科学思维经验线上推广案例设计</v>
          </cell>
          <cell r="F2861" t="str">
            <v>余馥凝</v>
          </cell>
          <cell r="G2861" t="str">
            <v>2007035</v>
          </cell>
          <cell r="H2861">
            <v>0</v>
          </cell>
          <cell r="I2861">
            <v>0</v>
          </cell>
          <cell r="J2861">
            <v>0</v>
          </cell>
          <cell r="K2861">
            <v>0</v>
          </cell>
          <cell r="L2861">
            <v>0</v>
          </cell>
          <cell r="M2861">
            <v>0</v>
          </cell>
          <cell r="N2861">
            <v>0</v>
          </cell>
          <cell r="O2861">
            <v>0</v>
          </cell>
        </row>
        <row r="2862">
          <cell r="C2862">
            <v>221201323</v>
          </cell>
          <cell r="D2862" t="str">
            <v>10800221201323</v>
          </cell>
          <cell r="E2862" t="str">
            <v>微通道换热器新型扰流元件强化传热研究</v>
          </cell>
          <cell r="F2862" t="str">
            <v>葛亚</v>
          </cell>
          <cell r="G2862" t="str">
            <v>2019069</v>
          </cell>
          <cell r="H2862">
            <v>0</v>
          </cell>
          <cell r="I2862">
            <v>0</v>
          </cell>
          <cell r="J2862">
            <v>0</v>
          </cell>
          <cell r="K2862">
            <v>0</v>
          </cell>
          <cell r="L2862">
            <v>0</v>
          </cell>
          <cell r="M2862">
            <v>0</v>
          </cell>
          <cell r="N2862">
            <v>0</v>
          </cell>
          <cell r="O2862">
            <v>0</v>
          </cell>
        </row>
        <row r="2863">
          <cell r="C2863">
            <v>221201324</v>
          </cell>
          <cell r="D2863" t="str">
            <v>10800221201324</v>
          </cell>
          <cell r="E2863" t="str">
            <v>文化特色视角下的“城市名片”创建研究</v>
          </cell>
          <cell r="F2863" t="str">
            <v>邓毅青</v>
          </cell>
          <cell r="G2863" t="str">
            <v>2011014</v>
          </cell>
          <cell r="H2863">
            <v>0</v>
          </cell>
          <cell r="I2863">
            <v>0</v>
          </cell>
          <cell r="J2863">
            <v>0</v>
          </cell>
          <cell r="K2863">
            <v>0</v>
          </cell>
          <cell r="L2863">
            <v>0</v>
          </cell>
          <cell r="M2863">
            <v>0</v>
          </cell>
          <cell r="N2863">
            <v>0</v>
          </cell>
          <cell r="O2863">
            <v>0</v>
          </cell>
        </row>
        <row r="2864">
          <cell r="C2864">
            <v>221201325</v>
          </cell>
          <cell r="D2864" t="str">
            <v>10800221201325</v>
          </cell>
          <cell r="E2864" t="str">
            <v>乡村振兴战略背景下旧村改造研究 ——以顺</v>
          </cell>
          <cell r="F2864" t="str">
            <v>钟丽华</v>
          </cell>
          <cell r="G2864" t="str">
            <v>2009031</v>
          </cell>
          <cell r="H2864">
            <v>0</v>
          </cell>
          <cell r="I2864">
            <v>0</v>
          </cell>
          <cell r="J2864">
            <v>0</v>
          </cell>
          <cell r="K2864">
            <v>0</v>
          </cell>
          <cell r="L2864">
            <v>0</v>
          </cell>
          <cell r="M2864">
            <v>0</v>
          </cell>
          <cell r="N2864">
            <v>0</v>
          </cell>
          <cell r="O2864">
            <v>0</v>
          </cell>
        </row>
        <row r="2865">
          <cell r="C2865">
            <v>221201326</v>
          </cell>
          <cell r="D2865" t="str">
            <v>10800221201326</v>
          </cell>
          <cell r="E2865" t="str">
            <v>乡村振兴战略下农村物流支持特色产业发展路</v>
          </cell>
          <cell r="F2865" t="str">
            <v>陈传营</v>
          </cell>
          <cell r="G2865" t="str">
            <v>2019046</v>
          </cell>
          <cell r="H2865">
            <v>0</v>
          </cell>
          <cell r="I2865">
            <v>0</v>
          </cell>
          <cell r="J2865">
            <v>0</v>
          </cell>
          <cell r="K2865">
            <v>0</v>
          </cell>
          <cell r="L2865">
            <v>0</v>
          </cell>
          <cell r="M2865">
            <v>0</v>
          </cell>
          <cell r="N2865">
            <v>0</v>
          </cell>
          <cell r="O2865">
            <v>0</v>
          </cell>
        </row>
        <row r="2866">
          <cell r="C2866">
            <v>221201327</v>
          </cell>
          <cell r="D2866" t="str">
            <v>10800221201327</v>
          </cell>
          <cell r="E2866" t="str">
            <v>小可创客——STEAM教育服务与教具研发</v>
          </cell>
          <cell r="F2866" t="str">
            <v>陈伟鹏</v>
          </cell>
          <cell r="G2866" t="str">
            <v>2017146</v>
          </cell>
          <cell r="H2866">
            <v>0</v>
          </cell>
          <cell r="I2866">
            <v>0</v>
          </cell>
          <cell r="J2866">
            <v>0</v>
          </cell>
          <cell r="K2866">
            <v>0</v>
          </cell>
          <cell r="L2866">
            <v>0</v>
          </cell>
          <cell r="M2866">
            <v>0</v>
          </cell>
          <cell r="N2866">
            <v>0</v>
          </cell>
          <cell r="O2866">
            <v>0</v>
          </cell>
        </row>
        <row r="2867">
          <cell r="C2867">
            <v>221201328</v>
          </cell>
          <cell r="D2867" t="str">
            <v>10800221201328</v>
          </cell>
          <cell r="E2867" t="str">
            <v>小学数学教具设计与开发</v>
          </cell>
          <cell r="F2867" t="str">
            <v>况小雪</v>
          </cell>
          <cell r="G2867" t="str">
            <v>2017057</v>
          </cell>
          <cell r="H2867">
            <v>0</v>
          </cell>
          <cell r="I2867">
            <v>0</v>
          </cell>
          <cell r="J2867">
            <v>0</v>
          </cell>
          <cell r="K2867">
            <v>0</v>
          </cell>
          <cell r="L2867">
            <v>0</v>
          </cell>
          <cell r="M2867">
            <v>0</v>
          </cell>
          <cell r="N2867">
            <v>0</v>
          </cell>
          <cell r="O2867">
            <v>0</v>
          </cell>
        </row>
        <row r="2868">
          <cell r="C2868">
            <v>221201329</v>
          </cell>
          <cell r="D2868" t="str">
            <v>10800221201329</v>
          </cell>
          <cell r="E2868" t="str">
            <v>携带式小型冰储冷空调</v>
          </cell>
          <cell r="F2868" t="str">
            <v>郭晓娟</v>
          </cell>
          <cell r="G2868" t="str">
            <v>2011035</v>
          </cell>
          <cell r="H2868">
            <v>0</v>
          </cell>
          <cell r="I2868">
            <v>0</v>
          </cell>
          <cell r="J2868">
            <v>0</v>
          </cell>
          <cell r="K2868">
            <v>0</v>
          </cell>
          <cell r="L2868">
            <v>0</v>
          </cell>
          <cell r="M2868">
            <v>0</v>
          </cell>
          <cell r="N2868">
            <v>0</v>
          </cell>
          <cell r="O2868">
            <v>0</v>
          </cell>
        </row>
        <row r="2869">
          <cell r="C2869">
            <v>221201330</v>
          </cell>
          <cell r="D2869" t="str">
            <v>10800221201330</v>
          </cell>
          <cell r="E2869" t="str">
            <v>新媒体时代下大学生红色教育体系的研究</v>
          </cell>
          <cell r="F2869" t="str">
            <v>左涛</v>
          </cell>
          <cell r="G2869" t="str">
            <v>2020017</v>
          </cell>
          <cell r="H2869">
            <v>0</v>
          </cell>
          <cell r="I2869">
            <v>0</v>
          </cell>
          <cell r="J2869">
            <v>0</v>
          </cell>
          <cell r="K2869">
            <v>0</v>
          </cell>
          <cell r="L2869">
            <v>0</v>
          </cell>
          <cell r="M2869">
            <v>0</v>
          </cell>
          <cell r="N2869">
            <v>0</v>
          </cell>
          <cell r="O2869">
            <v>0</v>
          </cell>
        </row>
        <row r="2870">
          <cell r="C2870">
            <v>221201331</v>
          </cell>
          <cell r="D2870" t="str">
            <v>10800221201331</v>
          </cell>
          <cell r="E2870" t="str">
            <v>新媒体时代下高校创业教育体系研究——基于</v>
          </cell>
          <cell r="F2870" t="str">
            <v>熊涛</v>
          </cell>
          <cell r="G2870" t="str">
            <v>2012056</v>
          </cell>
          <cell r="H2870">
            <v>0</v>
          </cell>
          <cell r="I2870">
            <v>0</v>
          </cell>
          <cell r="J2870">
            <v>0</v>
          </cell>
          <cell r="K2870">
            <v>0</v>
          </cell>
          <cell r="L2870">
            <v>0</v>
          </cell>
          <cell r="M2870">
            <v>0</v>
          </cell>
          <cell r="N2870">
            <v>0</v>
          </cell>
          <cell r="O2870">
            <v>0</v>
          </cell>
        </row>
        <row r="2871">
          <cell r="C2871">
            <v>221201332</v>
          </cell>
          <cell r="D2871" t="str">
            <v>10800221201332</v>
          </cell>
          <cell r="E2871" t="str">
            <v>新型高鲁棒性的惯容减震器</v>
          </cell>
          <cell r="F2871" t="str">
            <v>刘良坤</v>
          </cell>
          <cell r="G2871" t="str">
            <v>2018070</v>
          </cell>
          <cell r="H2871">
            <v>0</v>
          </cell>
          <cell r="I2871">
            <v>0</v>
          </cell>
          <cell r="J2871">
            <v>0</v>
          </cell>
          <cell r="K2871">
            <v>0</v>
          </cell>
          <cell r="L2871">
            <v>0</v>
          </cell>
          <cell r="M2871">
            <v>0</v>
          </cell>
          <cell r="N2871">
            <v>0</v>
          </cell>
          <cell r="O2871">
            <v>0</v>
          </cell>
        </row>
        <row r="2872">
          <cell r="C2872">
            <v>221201333</v>
          </cell>
          <cell r="D2872" t="str">
            <v>10800221201333</v>
          </cell>
          <cell r="E2872" t="str">
            <v>新型镍铁二维材料的制备其在氧气析出反应中</v>
          </cell>
          <cell r="F2872" t="str">
            <v>郝永超</v>
          </cell>
          <cell r="G2872" t="str">
            <v>2018295</v>
          </cell>
          <cell r="H2872">
            <v>0</v>
          </cell>
          <cell r="I2872">
            <v>0</v>
          </cell>
          <cell r="J2872">
            <v>0</v>
          </cell>
          <cell r="K2872">
            <v>0</v>
          </cell>
          <cell r="L2872">
            <v>0</v>
          </cell>
          <cell r="M2872">
            <v>0</v>
          </cell>
          <cell r="N2872">
            <v>0</v>
          </cell>
          <cell r="O2872">
            <v>0</v>
          </cell>
        </row>
        <row r="2873">
          <cell r="C2873">
            <v>221201334</v>
          </cell>
          <cell r="D2873" t="str">
            <v>10800221201334</v>
          </cell>
          <cell r="E2873" t="str">
            <v>阳极氧化清洁生产工艺提升——以东莞企业为</v>
          </cell>
          <cell r="F2873" t="str">
            <v>纪传伟</v>
          </cell>
          <cell r="G2873" t="str">
            <v>2006064</v>
          </cell>
          <cell r="H2873">
            <v>0</v>
          </cell>
          <cell r="I2873">
            <v>0</v>
          </cell>
          <cell r="J2873">
            <v>0</v>
          </cell>
          <cell r="K2873">
            <v>0</v>
          </cell>
          <cell r="L2873">
            <v>0</v>
          </cell>
          <cell r="M2873">
            <v>0</v>
          </cell>
          <cell r="N2873">
            <v>0</v>
          </cell>
          <cell r="O2873">
            <v>0</v>
          </cell>
        </row>
        <row r="2874">
          <cell r="C2874">
            <v>221201335</v>
          </cell>
          <cell r="D2874" t="str">
            <v>10800221201335</v>
          </cell>
          <cell r="E2874" t="str">
            <v>氧化钙（镁）调理协同水热改性对生物质热解</v>
          </cell>
          <cell r="F2874" t="str">
            <v>林有胜</v>
          </cell>
          <cell r="G2874" t="str">
            <v>2019039</v>
          </cell>
          <cell r="H2874">
            <v>0</v>
          </cell>
          <cell r="I2874">
            <v>0</v>
          </cell>
          <cell r="J2874">
            <v>0</v>
          </cell>
          <cell r="K2874">
            <v>0</v>
          </cell>
          <cell r="L2874">
            <v>0</v>
          </cell>
          <cell r="M2874">
            <v>0</v>
          </cell>
          <cell r="N2874">
            <v>0</v>
          </cell>
          <cell r="O2874">
            <v>0</v>
          </cell>
        </row>
        <row r="2875">
          <cell r="C2875">
            <v>221201336</v>
          </cell>
          <cell r="D2875" t="str">
            <v>10800221201336</v>
          </cell>
          <cell r="E2875" t="str">
            <v>业治铮院士科学思维经验线上推广案例设计</v>
          </cell>
          <cell r="F2875" t="str">
            <v>邓思波</v>
          </cell>
          <cell r="G2875" t="str">
            <v>2005045</v>
          </cell>
          <cell r="H2875">
            <v>0</v>
          </cell>
          <cell r="I2875">
            <v>0</v>
          </cell>
          <cell r="J2875">
            <v>0</v>
          </cell>
          <cell r="K2875">
            <v>0</v>
          </cell>
          <cell r="L2875">
            <v>0</v>
          </cell>
          <cell r="M2875">
            <v>0</v>
          </cell>
          <cell r="N2875">
            <v>0</v>
          </cell>
          <cell r="O2875">
            <v>0</v>
          </cell>
        </row>
        <row r="2876">
          <cell r="C2876">
            <v>221201337</v>
          </cell>
          <cell r="D2876" t="str">
            <v>10800221201337</v>
          </cell>
          <cell r="E2876" t="str">
            <v>叶大年院士科学思维经验线上推广案例设计</v>
          </cell>
          <cell r="F2876" t="str">
            <v>邓思波</v>
          </cell>
          <cell r="G2876" t="str">
            <v>2005045</v>
          </cell>
          <cell r="H2876">
            <v>0</v>
          </cell>
          <cell r="I2876">
            <v>0</v>
          </cell>
          <cell r="J2876">
            <v>0</v>
          </cell>
          <cell r="K2876">
            <v>0</v>
          </cell>
          <cell r="L2876">
            <v>0</v>
          </cell>
          <cell r="M2876">
            <v>0</v>
          </cell>
          <cell r="N2876">
            <v>0</v>
          </cell>
          <cell r="O2876">
            <v>0</v>
          </cell>
        </row>
        <row r="2877">
          <cell r="C2877">
            <v>221201338</v>
          </cell>
          <cell r="D2877" t="str">
            <v>10800221201338</v>
          </cell>
          <cell r="E2877" t="str">
            <v>液态金属芯片导热材料开发及其工程应用研究</v>
          </cell>
          <cell r="F2877" t="str">
            <v>巫运辉</v>
          </cell>
          <cell r="G2877" t="str">
            <v>2019057</v>
          </cell>
          <cell r="H2877">
            <v>0</v>
          </cell>
          <cell r="I2877">
            <v>0</v>
          </cell>
          <cell r="J2877">
            <v>0</v>
          </cell>
          <cell r="K2877">
            <v>0</v>
          </cell>
          <cell r="L2877">
            <v>0</v>
          </cell>
          <cell r="M2877">
            <v>0</v>
          </cell>
          <cell r="N2877">
            <v>0</v>
          </cell>
          <cell r="O2877">
            <v>0</v>
          </cell>
        </row>
        <row r="2878">
          <cell r="C2878">
            <v>221201339</v>
          </cell>
          <cell r="D2878" t="str">
            <v>10800221201339</v>
          </cell>
          <cell r="E2878" t="str">
            <v>一个流程高度自定义、适用性广的场地管理系</v>
          </cell>
          <cell r="F2878" t="str">
            <v>刘文果</v>
          </cell>
          <cell r="G2878" t="str">
            <v>2016029</v>
          </cell>
          <cell r="H2878">
            <v>0</v>
          </cell>
          <cell r="I2878">
            <v>0</v>
          </cell>
          <cell r="J2878">
            <v>0</v>
          </cell>
          <cell r="K2878">
            <v>0</v>
          </cell>
          <cell r="L2878">
            <v>0</v>
          </cell>
          <cell r="M2878">
            <v>0</v>
          </cell>
          <cell r="N2878">
            <v>0</v>
          </cell>
          <cell r="O2878">
            <v>0</v>
          </cell>
        </row>
        <row r="2879">
          <cell r="C2879">
            <v>221201340</v>
          </cell>
          <cell r="D2879" t="str">
            <v>10800221201340</v>
          </cell>
          <cell r="E2879" t="str">
            <v>一款无线智能穿戴设备---智能鞋垫</v>
          </cell>
          <cell r="F2879" t="str">
            <v>陈高</v>
          </cell>
          <cell r="G2879" t="str">
            <v>2018058</v>
          </cell>
          <cell r="H2879">
            <v>0</v>
          </cell>
          <cell r="I2879">
            <v>0</v>
          </cell>
          <cell r="J2879">
            <v>0</v>
          </cell>
          <cell r="K2879">
            <v>0</v>
          </cell>
          <cell r="L2879">
            <v>0</v>
          </cell>
          <cell r="M2879">
            <v>0</v>
          </cell>
          <cell r="N2879">
            <v>0</v>
          </cell>
          <cell r="O2879">
            <v>0</v>
          </cell>
        </row>
        <row r="2880">
          <cell r="C2880">
            <v>221201341</v>
          </cell>
          <cell r="D2880" t="str">
            <v>10800221201341</v>
          </cell>
          <cell r="E2880" t="str">
            <v>一种船舶烟气余热和风能互补驱动的储能式海</v>
          </cell>
          <cell r="F2880" t="str">
            <v>蒋润花</v>
          </cell>
          <cell r="G2880" t="str">
            <v>2009009</v>
          </cell>
          <cell r="H2880">
            <v>0</v>
          </cell>
          <cell r="I2880">
            <v>0</v>
          </cell>
          <cell r="J2880">
            <v>0</v>
          </cell>
          <cell r="K2880">
            <v>0</v>
          </cell>
          <cell r="L2880">
            <v>0</v>
          </cell>
          <cell r="M2880">
            <v>0</v>
          </cell>
          <cell r="N2880">
            <v>0</v>
          </cell>
          <cell r="O2880">
            <v>0</v>
          </cell>
        </row>
        <row r="2881">
          <cell r="C2881">
            <v>221201342</v>
          </cell>
          <cell r="D2881" t="str">
            <v>10800221201342</v>
          </cell>
          <cell r="E2881" t="str">
            <v>一种仿生扑翼机器鸟的创新结构</v>
          </cell>
          <cell r="F2881" t="str">
            <v>宋加雷</v>
          </cell>
          <cell r="G2881" t="str">
            <v>2018052</v>
          </cell>
          <cell r="H2881">
            <v>0</v>
          </cell>
          <cell r="I2881">
            <v>0</v>
          </cell>
          <cell r="J2881">
            <v>0</v>
          </cell>
          <cell r="K2881">
            <v>0</v>
          </cell>
          <cell r="L2881">
            <v>0</v>
          </cell>
          <cell r="M2881">
            <v>0</v>
          </cell>
          <cell r="N2881">
            <v>0</v>
          </cell>
          <cell r="O2881">
            <v>0</v>
          </cell>
        </row>
        <row r="2882">
          <cell r="C2882">
            <v>221201343</v>
          </cell>
          <cell r="D2882" t="str">
            <v>10800221201343</v>
          </cell>
          <cell r="E2882" t="str">
            <v>一种精密铸造蜡模粘接蜡的制备与性能研究</v>
          </cell>
          <cell r="F2882" t="str">
            <v>徐勇军</v>
          </cell>
          <cell r="G2882" t="str">
            <v>2003053</v>
          </cell>
          <cell r="H2882">
            <v>0</v>
          </cell>
          <cell r="I2882">
            <v>0</v>
          </cell>
          <cell r="J2882">
            <v>0</v>
          </cell>
          <cell r="K2882">
            <v>0</v>
          </cell>
          <cell r="L2882">
            <v>0</v>
          </cell>
          <cell r="M2882">
            <v>0</v>
          </cell>
          <cell r="N2882">
            <v>0</v>
          </cell>
          <cell r="O2882">
            <v>0</v>
          </cell>
        </row>
        <row r="2883">
          <cell r="C2883">
            <v>221201344</v>
          </cell>
          <cell r="D2883" t="str">
            <v>10800221201344</v>
          </cell>
          <cell r="E2883" t="str">
            <v>一种可视化检测牙周炎患者呼出气体的3D打</v>
          </cell>
          <cell r="F2883" t="str">
            <v>梁志辉</v>
          </cell>
          <cell r="G2883" t="str">
            <v>2007048</v>
          </cell>
          <cell r="H2883">
            <v>0</v>
          </cell>
          <cell r="I2883">
            <v>0</v>
          </cell>
          <cell r="J2883">
            <v>0</v>
          </cell>
          <cell r="K2883">
            <v>0</v>
          </cell>
          <cell r="L2883">
            <v>0</v>
          </cell>
          <cell r="M2883">
            <v>0</v>
          </cell>
          <cell r="N2883">
            <v>0</v>
          </cell>
          <cell r="O2883">
            <v>0</v>
          </cell>
        </row>
        <row r="2884">
          <cell r="C2884">
            <v>221201345</v>
          </cell>
          <cell r="D2884" t="str">
            <v>10800221201345</v>
          </cell>
          <cell r="E2884" t="str">
            <v>一种绿色环保的干式电解抛光机设计</v>
          </cell>
          <cell r="F2884" t="str">
            <v>刘延星</v>
          </cell>
          <cell r="G2884" t="str">
            <v>2017069</v>
          </cell>
          <cell r="H2884">
            <v>0</v>
          </cell>
          <cell r="I2884">
            <v>0</v>
          </cell>
          <cell r="J2884">
            <v>0</v>
          </cell>
          <cell r="K2884">
            <v>0</v>
          </cell>
          <cell r="L2884">
            <v>0</v>
          </cell>
          <cell r="M2884">
            <v>0</v>
          </cell>
          <cell r="N2884">
            <v>0</v>
          </cell>
          <cell r="O2884">
            <v>0</v>
          </cell>
        </row>
        <row r="2885">
          <cell r="C2885">
            <v>221201346</v>
          </cell>
          <cell r="D2885" t="str">
            <v>10800221201346</v>
          </cell>
          <cell r="E2885" t="str">
            <v>一种声控移动型智能垃圾搬运机器人</v>
          </cell>
          <cell r="F2885" t="str">
            <v>何伟锋</v>
          </cell>
          <cell r="G2885" t="str">
            <v>2009025</v>
          </cell>
          <cell r="H2885">
            <v>0</v>
          </cell>
          <cell r="I2885">
            <v>0</v>
          </cell>
          <cell r="J2885">
            <v>0</v>
          </cell>
          <cell r="K2885">
            <v>0</v>
          </cell>
          <cell r="L2885">
            <v>0</v>
          </cell>
          <cell r="M2885">
            <v>0</v>
          </cell>
          <cell r="N2885">
            <v>0</v>
          </cell>
          <cell r="O2885">
            <v>0</v>
          </cell>
        </row>
        <row r="2886">
          <cell r="C2886">
            <v>221201347</v>
          </cell>
          <cell r="D2886" t="str">
            <v>10800221201347</v>
          </cell>
          <cell r="E2886" t="str">
            <v>一种小型便携的丙酮气体可视化检测装置研制</v>
          </cell>
          <cell r="F2886" t="str">
            <v>焦哲</v>
          </cell>
          <cell r="G2886" t="str">
            <v>2012019</v>
          </cell>
          <cell r="H2886">
            <v>0</v>
          </cell>
          <cell r="I2886">
            <v>0</v>
          </cell>
          <cell r="J2886">
            <v>0</v>
          </cell>
          <cell r="K2886">
            <v>0</v>
          </cell>
          <cell r="L2886">
            <v>0</v>
          </cell>
          <cell r="M2886">
            <v>0</v>
          </cell>
          <cell r="N2886">
            <v>0</v>
          </cell>
          <cell r="O2886">
            <v>0</v>
          </cell>
        </row>
        <row r="2887">
          <cell r="C2887">
            <v>221201348</v>
          </cell>
          <cell r="D2887" t="str">
            <v>10800221201348</v>
          </cell>
          <cell r="E2887" t="str">
            <v>异丙醇生产过程优化与环境风险集成研究</v>
          </cell>
          <cell r="F2887" t="str">
            <v>黄卫清</v>
          </cell>
          <cell r="G2887" t="str">
            <v>2011008</v>
          </cell>
          <cell r="H2887">
            <v>0</v>
          </cell>
          <cell r="I2887">
            <v>0</v>
          </cell>
          <cell r="J2887">
            <v>0</v>
          </cell>
          <cell r="K2887">
            <v>0</v>
          </cell>
          <cell r="L2887">
            <v>0</v>
          </cell>
          <cell r="M2887">
            <v>0</v>
          </cell>
          <cell r="N2887">
            <v>0</v>
          </cell>
          <cell r="O2887">
            <v>0</v>
          </cell>
        </row>
        <row r="2888">
          <cell r="C2888">
            <v>221201349</v>
          </cell>
          <cell r="D2888" t="str">
            <v>10800221201349</v>
          </cell>
          <cell r="E2888" t="str">
            <v>应用于复杂环境快速应急救援的智能飞行机械</v>
          </cell>
          <cell r="F2888" t="str">
            <v>曾达幸</v>
          </cell>
          <cell r="G2888" t="str">
            <v>2019818</v>
          </cell>
          <cell r="H2888">
            <v>0</v>
          </cell>
          <cell r="I2888">
            <v>0</v>
          </cell>
          <cell r="J2888">
            <v>0</v>
          </cell>
          <cell r="K2888">
            <v>0</v>
          </cell>
          <cell r="L2888">
            <v>0</v>
          </cell>
          <cell r="M2888">
            <v>0</v>
          </cell>
          <cell r="N2888">
            <v>0</v>
          </cell>
          <cell r="O2888">
            <v>0</v>
          </cell>
        </row>
        <row r="2889">
          <cell r="C2889">
            <v>221201350</v>
          </cell>
          <cell r="D2889" t="str">
            <v>10800221201350</v>
          </cell>
          <cell r="E2889" t="str">
            <v>应用于全地形的陆空两栖机器人</v>
          </cell>
          <cell r="F2889" t="str">
            <v>李荣泳</v>
          </cell>
          <cell r="G2889" t="str">
            <v>2007042</v>
          </cell>
          <cell r="H2889">
            <v>0</v>
          </cell>
          <cell r="I2889">
            <v>0</v>
          </cell>
          <cell r="J2889">
            <v>0</v>
          </cell>
          <cell r="K2889">
            <v>0</v>
          </cell>
          <cell r="L2889">
            <v>0</v>
          </cell>
          <cell r="M2889">
            <v>0</v>
          </cell>
          <cell r="N2889">
            <v>0</v>
          </cell>
          <cell r="O2889">
            <v>0</v>
          </cell>
        </row>
        <row r="2890">
          <cell r="C2890">
            <v>221201351</v>
          </cell>
          <cell r="D2890" t="str">
            <v>10800221201351</v>
          </cell>
          <cell r="E2890" t="str">
            <v>用于海洋微塑料污染物检测的机械装置</v>
          </cell>
          <cell r="F2890" t="str">
            <v>张绍辉</v>
          </cell>
          <cell r="G2890" t="str">
            <v>2018027</v>
          </cell>
          <cell r="H2890">
            <v>0</v>
          </cell>
          <cell r="I2890">
            <v>0</v>
          </cell>
          <cell r="J2890">
            <v>0</v>
          </cell>
          <cell r="K2890">
            <v>0</v>
          </cell>
          <cell r="L2890">
            <v>0</v>
          </cell>
          <cell r="M2890">
            <v>0</v>
          </cell>
          <cell r="N2890">
            <v>0</v>
          </cell>
          <cell r="O2890">
            <v>0</v>
          </cell>
        </row>
        <row r="2891">
          <cell r="C2891">
            <v>221201352</v>
          </cell>
          <cell r="D2891" t="str">
            <v>10800221201352</v>
          </cell>
          <cell r="E2891" t="str">
            <v>用于尿素氧化的含钴电催化剂：合成、结构与</v>
          </cell>
          <cell r="F2891" t="str">
            <v>易莉芝</v>
          </cell>
          <cell r="G2891" t="str">
            <v>2017131</v>
          </cell>
          <cell r="H2891">
            <v>0</v>
          </cell>
          <cell r="I2891">
            <v>0</v>
          </cell>
          <cell r="J2891">
            <v>0</v>
          </cell>
          <cell r="K2891">
            <v>0</v>
          </cell>
          <cell r="L2891">
            <v>0</v>
          </cell>
          <cell r="M2891">
            <v>0</v>
          </cell>
          <cell r="N2891">
            <v>0</v>
          </cell>
          <cell r="O2891">
            <v>0</v>
          </cell>
        </row>
        <row r="2892">
          <cell r="C2892">
            <v>221201353</v>
          </cell>
          <cell r="D2892" t="str">
            <v>10800221201353</v>
          </cell>
          <cell r="E2892" t="str">
            <v>用于脱除铵根离子的电容去离子的电极的设计</v>
          </cell>
          <cell r="F2892" t="str">
            <v>王刚</v>
          </cell>
          <cell r="G2892" t="str">
            <v>2017018</v>
          </cell>
          <cell r="H2892">
            <v>0</v>
          </cell>
          <cell r="I2892">
            <v>0</v>
          </cell>
          <cell r="J2892">
            <v>0</v>
          </cell>
          <cell r="K2892">
            <v>0</v>
          </cell>
          <cell r="L2892">
            <v>0</v>
          </cell>
          <cell r="M2892">
            <v>0</v>
          </cell>
          <cell r="N2892">
            <v>0</v>
          </cell>
          <cell r="O2892">
            <v>0</v>
          </cell>
        </row>
        <row r="2893">
          <cell r="C2893">
            <v>221201354</v>
          </cell>
          <cell r="D2893" t="str">
            <v>10800221201354</v>
          </cell>
          <cell r="E2893" t="str">
            <v>优化外向型企业营商法治环境的实践探索</v>
          </cell>
          <cell r="F2893" t="str">
            <v>罗兆婧</v>
          </cell>
          <cell r="G2893" t="str">
            <v>2012029</v>
          </cell>
          <cell r="H2893">
            <v>0</v>
          </cell>
          <cell r="I2893">
            <v>0</v>
          </cell>
          <cell r="J2893">
            <v>0</v>
          </cell>
          <cell r="K2893">
            <v>0</v>
          </cell>
          <cell r="L2893">
            <v>0</v>
          </cell>
          <cell r="M2893">
            <v>0</v>
          </cell>
          <cell r="N2893">
            <v>0</v>
          </cell>
          <cell r="O2893">
            <v>0</v>
          </cell>
        </row>
        <row r="2894">
          <cell r="C2894">
            <v>221201355</v>
          </cell>
          <cell r="D2894" t="str">
            <v>10800221201355</v>
          </cell>
          <cell r="E2894" t="str">
            <v>友趣APP</v>
          </cell>
          <cell r="F2894" t="str">
            <v>秦勇</v>
          </cell>
          <cell r="G2894" t="str">
            <v>2011033</v>
          </cell>
          <cell r="H2894">
            <v>0</v>
          </cell>
          <cell r="I2894">
            <v>0</v>
          </cell>
          <cell r="J2894">
            <v>0</v>
          </cell>
          <cell r="K2894">
            <v>0</v>
          </cell>
          <cell r="L2894">
            <v>0</v>
          </cell>
          <cell r="M2894">
            <v>0</v>
          </cell>
          <cell r="N2894">
            <v>0</v>
          </cell>
          <cell r="O2894">
            <v>0</v>
          </cell>
        </row>
        <row r="2895">
          <cell r="C2895">
            <v>221201356</v>
          </cell>
          <cell r="D2895" t="str">
            <v>10800221201356</v>
          </cell>
          <cell r="E2895" t="str">
            <v>园区室内地图 —— 精细定制化的室内地图</v>
          </cell>
          <cell r="F2895" t="str">
            <v>黄斌</v>
          </cell>
          <cell r="G2895" t="str">
            <v>2006504</v>
          </cell>
          <cell r="H2895">
            <v>0</v>
          </cell>
          <cell r="I2895">
            <v>0</v>
          </cell>
          <cell r="J2895">
            <v>0</v>
          </cell>
          <cell r="K2895">
            <v>0</v>
          </cell>
          <cell r="L2895">
            <v>0</v>
          </cell>
          <cell r="M2895">
            <v>0</v>
          </cell>
          <cell r="N2895">
            <v>0</v>
          </cell>
          <cell r="O2895">
            <v>0</v>
          </cell>
        </row>
        <row r="2896">
          <cell r="C2896">
            <v>221201357</v>
          </cell>
          <cell r="D2896" t="str">
            <v>10800221201357</v>
          </cell>
          <cell r="E2896" t="str">
            <v>粤港澳大湾区“营商环境高地”建设目标下的</v>
          </cell>
          <cell r="F2896" t="str">
            <v>张建超</v>
          </cell>
          <cell r="G2896" t="str">
            <v>2007056</v>
          </cell>
          <cell r="H2896">
            <v>0</v>
          </cell>
          <cell r="I2896">
            <v>0</v>
          </cell>
          <cell r="J2896">
            <v>0</v>
          </cell>
          <cell r="K2896">
            <v>0</v>
          </cell>
          <cell r="L2896">
            <v>0</v>
          </cell>
          <cell r="M2896">
            <v>0</v>
          </cell>
          <cell r="N2896">
            <v>0</v>
          </cell>
          <cell r="O2896">
            <v>0</v>
          </cell>
        </row>
        <row r="2897">
          <cell r="C2897">
            <v>221201358</v>
          </cell>
          <cell r="D2897" t="str">
            <v>10800221201358</v>
          </cell>
          <cell r="E2897" t="str">
            <v>粤港澳大湾区国际仲裁中心建设路径探索——</v>
          </cell>
          <cell r="F2897" t="str">
            <v>吉海荣</v>
          </cell>
          <cell r="G2897" t="str">
            <v>2011034</v>
          </cell>
          <cell r="H2897">
            <v>0</v>
          </cell>
          <cell r="I2897">
            <v>0</v>
          </cell>
          <cell r="J2897">
            <v>0</v>
          </cell>
          <cell r="K2897">
            <v>0</v>
          </cell>
          <cell r="L2897">
            <v>0</v>
          </cell>
          <cell r="M2897">
            <v>0</v>
          </cell>
          <cell r="N2897">
            <v>0</v>
          </cell>
          <cell r="O2897">
            <v>0</v>
          </cell>
        </row>
        <row r="2898">
          <cell r="C2898">
            <v>221201359</v>
          </cell>
          <cell r="D2898" t="str">
            <v>10800221201359</v>
          </cell>
          <cell r="E2898" t="str">
            <v>粤港澳大湾区民办中小学教师职业内卷 现况</v>
          </cell>
          <cell r="F2898" t="str">
            <v>刘勉</v>
          </cell>
          <cell r="G2898" t="str">
            <v>2013057</v>
          </cell>
          <cell r="H2898">
            <v>0</v>
          </cell>
          <cell r="I2898">
            <v>0</v>
          </cell>
          <cell r="J2898">
            <v>0</v>
          </cell>
          <cell r="K2898">
            <v>0</v>
          </cell>
          <cell r="L2898">
            <v>0</v>
          </cell>
          <cell r="M2898">
            <v>0</v>
          </cell>
          <cell r="N2898">
            <v>0</v>
          </cell>
          <cell r="O2898">
            <v>0</v>
          </cell>
        </row>
        <row r="2899">
          <cell r="C2899">
            <v>221201361</v>
          </cell>
          <cell r="D2899" t="str">
            <v>10800221201361</v>
          </cell>
          <cell r="E2899" t="str">
            <v>云上校园生态科普导赏系统的设计与开发</v>
          </cell>
          <cell r="F2899" t="str">
            <v>李翠丹</v>
          </cell>
          <cell r="G2899" t="str">
            <v>2008038</v>
          </cell>
          <cell r="H2899">
            <v>0</v>
          </cell>
          <cell r="I2899">
            <v>0</v>
          </cell>
          <cell r="J2899">
            <v>0</v>
          </cell>
          <cell r="K2899">
            <v>0</v>
          </cell>
          <cell r="L2899">
            <v>0</v>
          </cell>
          <cell r="M2899">
            <v>0</v>
          </cell>
          <cell r="N2899">
            <v>0</v>
          </cell>
          <cell r="O2899">
            <v>0</v>
          </cell>
        </row>
        <row r="2900">
          <cell r="C2900">
            <v>221201362</v>
          </cell>
          <cell r="D2900" t="str">
            <v>10800221201362</v>
          </cell>
          <cell r="E2900" t="str">
            <v>增益可控放大器</v>
          </cell>
          <cell r="F2900" t="str">
            <v>彭川</v>
          </cell>
          <cell r="G2900" t="str">
            <v>2013041</v>
          </cell>
          <cell r="H2900">
            <v>0</v>
          </cell>
          <cell r="I2900">
            <v>0</v>
          </cell>
          <cell r="J2900">
            <v>0</v>
          </cell>
          <cell r="K2900">
            <v>0</v>
          </cell>
          <cell r="L2900">
            <v>0</v>
          </cell>
          <cell r="M2900">
            <v>0</v>
          </cell>
          <cell r="N2900">
            <v>0</v>
          </cell>
          <cell r="O2900">
            <v>0</v>
          </cell>
        </row>
        <row r="2901">
          <cell r="C2901">
            <v>221201363</v>
          </cell>
          <cell r="D2901" t="str">
            <v>10800221201363</v>
          </cell>
          <cell r="E2901" t="str">
            <v>知识产权制度对东莞家具制造业转型升级的支</v>
          </cell>
          <cell r="F2901" t="str">
            <v>张建超</v>
          </cell>
          <cell r="G2901" t="str">
            <v>2007056</v>
          </cell>
          <cell r="H2901">
            <v>0</v>
          </cell>
          <cell r="I2901">
            <v>0</v>
          </cell>
          <cell r="J2901">
            <v>0</v>
          </cell>
          <cell r="K2901">
            <v>0</v>
          </cell>
          <cell r="L2901">
            <v>0</v>
          </cell>
          <cell r="M2901">
            <v>0</v>
          </cell>
          <cell r="N2901">
            <v>0</v>
          </cell>
          <cell r="O2901">
            <v>0</v>
          </cell>
        </row>
        <row r="2902">
          <cell r="C2902">
            <v>221201364</v>
          </cell>
          <cell r="D2902" t="str">
            <v>10800221201364</v>
          </cell>
          <cell r="E2902" t="str">
            <v>智能防盗婴儿车</v>
          </cell>
          <cell r="F2902" t="str">
            <v>任斌</v>
          </cell>
          <cell r="G2902" t="str">
            <v>2003008</v>
          </cell>
          <cell r="H2902">
            <v>0</v>
          </cell>
          <cell r="I2902">
            <v>0</v>
          </cell>
          <cell r="J2902">
            <v>0</v>
          </cell>
          <cell r="K2902">
            <v>0</v>
          </cell>
          <cell r="L2902">
            <v>0</v>
          </cell>
          <cell r="M2902">
            <v>0</v>
          </cell>
          <cell r="N2902">
            <v>0</v>
          </cell>
          <cell r="O2902">
            <v>0</v>
          </cell>
        </row>
        <row r="2903">
          <cell r="C2903">
            <v>221201365</v>
          </cell>
          <cell r="D2903" t="str">
            <v>10800221201365</v>
          </cell>
          <cell r="E2903" t="str">
            <v>智能气压控制系统</v>
          </cell>
          <cell r="F2903" t="str">
            <v>赵晓芳</v>
          </cell>
          <cell r="G2903" t="str">
            <v>2011005</v>
          </cell>
          <cell r="H2903">
            <v>0</v>
          </cell>
          <cell r="I2903">
            <v>0</v>
          </cell>
          <cell r="J2903">
            <v>0</v>
          </cell>
          <cell r="K2903">
            <v>0</v>
          </cell>
          <cell r="L2903">
            <v>0</v>
          </cell>
          <cell r="M2903">
            <v>0</v>
          </cell>
          <cell r="N2903">
            <v>0</v>
          </cell>
          <cell r="O2903">
            <v>0</v>
          </cell>
        </row>
        <row r="2904">
          <cell r="C2904">
            <v>221201366</v>
          </cell>
          <cell r="D2904" t="str">
            <v>10800221201366</v>
          </cell>
          <cell r="E2904" t="str">
            <v>智能手写笔</v>
          </cell>
          <cell r="F2904" t="str">
            <v>陈传祥</v>
          </cell>
          <cell r="G2904" t="str">
            <v>2006066</v>
          </cell>
          <cell r="H2904">
            <v>0</v>
          </cell>
          <cell r="I2904">
            <v>0</v>
          </cell>
          <cell r="J2904">
            <v>0</v>
          </cell>
          <cell r="K2904">
            <v>0</v>
          </cell>
          <cell r="L2904">
            <v>0</v>
          </cell>
          <cell r="M2904">
            <v>0</v>
          </cell>
          <cell r="N2904">
            <v>0</v>
          </cell>
          <cell r="O2904">
            <v>0</v>
          </cell>
        </row>
        <row r="2905">
          <cell r="C2905">
            <v>221201367</v>
          </cell>
          <cell r="D2905" t="str">
            <v>10800221201367</v>
          </cell>
          <cell r="E2905" t="str">
            <v>智能输液系统</v>
          </cell>
          <cell r="F2905" t="str">
            <v>胡胜</v>
          </cell>
          <cell r="G2905" t="str">
            <v>2004015</v>
          </cell>
          <cell r="H2905">
            <v>0</v>
          </cell>
          <cell r="I2905">
            <v>0</v>
          </cell>
          <cell r="J2905">
            <v>0</v>
          </cell>
          <cell r="K2905">
            <v>0</v>
          </cell>
          <cell r="L2905">
            <v>0</v>
          </cell>
          <cell r="M2905">
            <v>0</v>
          </cell>
          <cell r="N2905">
            <v>0</v>
          </cell>
          <cell r="O2905">
            <v>0</v>
          </cell>
        </row>
        <row r="2906">
          <cell r="C2906">
            <v>221201368</v>
          </cell>
          <cell r="D2906" t="str">
            <v>10800221201368</v>
          </cell>
          <cell r="E2906" t="str">
            <v>智能语音识别垃圾分类系统</v>
          </cell>
          <cell r="F2906" t="str">
            <v>王彩申</v>
          </cell>
          <cell r="G2906" t="str">
            <v>2013073</v>
          </cell>
          <cell r="H2906">
            <v>0</v>
          </cell>
          <cell r="I2906">
            <v>0</v>
          </cell>
          <cell r="J2906">
            <v>0</v>
          </cell>
          <cell r="K2906">
            <v>0</v>
          </cell>
          <cell r="L2906">
            <v>0</v>
          </cell>
          <cell r="M2906">
            <v>0</v>
          </cell>
          <cell r="N2906">
            <v>0</v>
          </cell>
          <cell r="O2906">
            <v>0</v>
          </cell>
        </row>
        <row r="2907">
          <cell r="C2907">
            <v>221201369</v>
          </cell>
          <cell r="D2907" t="str">
            <v>10800221201369</v>
          </cell>
          <cell r="E2907" t="str">
            <v>中西部扶贫项目——“鲜·省”农机</v>
          </cell>
          <cell r="F2907" t="str">
            <v>周坤晓</v>
          </cell>
          <cell r="G2907" t="str">
            <v>2013002</v>
          </cell>
          <cell r="H2907">
            <v>0</v>
          </cell>
          <cell r="I2907">
            <v>0</v>
          </cell>
          <cell r="J2907">
            <v>0</v>
          </cell>
          <cell r="K2907">
            <v>0</v>
          </cell>
          <cell r="L2907">
            <v>0</v>
          </cell>
          <cell r="M2907">
            <v>0</v>
          </cell>
          <cell r="N2907">
            <v>0</v>
          </cell>
          <cell r="O2907">
            <v>0</v>
          </cell>
        </row>
        <row r="2908">
          <cell r="C2908">
            <v>221201370</v>
          </cell>
          <cell r="D2908" t="str">
            <v>10800221201370</v>
          </cell>
          <cell r="E2908" t="str">
            <v>朱清时院士科学思维经验线上推广案例设计</v>
          </cell>
          <cell r="F2908" t="str">
            <v>张志军</v>
          </cell>
          <cell r="G2908" t="str">
            <v>1997006</v>
          </cell>
          <cell r="H2908">
            <v>0</v>
          </cell>
          <cell r="I2908">
            <v>0</v>
          </cell>
          <cell r="J2908">
            <v>0</v>
          </cell>
          <cell r="K2908">
            <v>0</v>
          </cell>
          <cell r="L2908">
            <v>0</v>
          </cell>
          <cell r="M2908">
            <v>0</v>
          </cell>
          <cell r="N2908">
            <v>0</v>
          </cell>
          <cell r="O2908">
            <v>0</v>
          </cell>
        </row>
        <row r="2909">
          <cell r="C2909">
            <v>221201371</v>
          </cell>
          <cell r="D2909" t="str">
            <v>10800221201371</v>
          </cell>
          <cell r="E2909" t="str">
            <v>朱显谟院士科学思维经验线上推广案例设计</v>
          </cell>
          <cell r="F2909" t="str">
            <v>毛焕章</v>
          </cell>
          <cell r="G2909" t="str">
            <v>1996009</v>
          </cell>
          <cell r="H2909">
            <v>0</v>
          </cell>
          <cell r="I2909">
            <v>0</v>
          </cell>
          <cell r="J2909">
            <v>0</v>
          </cell>
          <cell r="K2909">
            <v>0</v>
          </cell>
          <cell r="L2909">
            <v>0</v>
          </cell>
          <cell r="M2909">
            <v>0</v>
          </cell>
          <cell r="N2909">
            <v>0</v>
          </cell>
          <cell r="O2909">
            <v>0</v>
          </cell>
        </row>
        <row r="2910">
          <cell r="C2910">
            <v>221201372</v>
          </cell>
          <cell r="D2910" t="str">
            <v>10800221201372</v>
          </cell>
          <cell r="E2910" t="str">
            <v>朱兆良院士科学思维经验线上推广案例设计</v>
          </cell>
          <cell r="F2910" t="str">
            <v>毛焕章</v>
          </cell>
          <cell r="G2910" t="str">
            <v>1996009</v>
          </cell>
          <cell r="H2910">
            <v>0</v>
          </cell>
          <cell r="I2910">
            <v>0</v>
          </cell>
          <cell r="J2910">
            <v>0</v>
          </cell>
          <cell r="K2910">
            <v>0</v>
          </cell>
          <cell r="L2910">
            <v>0</v>
          </cell>
          <cell r="M2910">
            <v>0</v>
          </cell>
          <cell r="N2910">
            <v>0</v>
          </cell>
          <cell r="O2910">
            <v>0</v>
          </cell>
        </row>
        <row r="2911">
          <cell r="C2911">
            <v>221201373</v>
          </cell>
          <cell r="D2911" t="str">
            <v>10800221201373</v>
          </cell>
          <cell r="E2911" t="str">
            <v>竹炭-纳米氧化铋复合材料的制备及其在有机</v>
          </cell>
          <cell r="F2911" t="str">
            <v>常学义</v>
          </cell>
          <cell r="G2911" t="str">
            <v>2016027</v>
          </cell>
          <cell r="H2911">
            <v>0</v>
          </cell>
          <cell r="I2911">
            <v>0</v>
          </cell>
          <cell r="J2911">
            <v>0</v>
          </cell>
          <cell r="K2911">
            <v>0</v>
          </cell>
          <cell r="L2911">
            <v>0</v>
          </cell>
          <cell r="M2911">
            <v>0</v>
          </cell>
          <cell r="N2911">
            <v>0</v>
          </cell>
          <cell r="O2911">
            <v>0</v>
          </cell>
        </row>
        <row r="2912">
          <cell r="C2912">
            <v>221201374</v>
          </cell>
          <cell r="D2912" t="str">
            <v>10800221201374</v>
          </cell>
          <cell r="E2912" t="str">
            <v>竹炭-氧化铋复合电极材料的可控制备及其储</v>
          </cell>
          <cell r="F2912" t="str">
            <v>程志毓</v>
          </cell>
          <cell r="G2912" t="str">
            <v>2012049</v>
          </cell>
          <cell r="H2912">
            <v>0</v>
          </cell>
          <cell r="I2912">
            <v>0</v>
          </cell>
          <cell r="J2912">
            <v>0</v>
          </cell>
          <cell r="K2912">
            <v>0</v>
          </cell>
          <cell r="L2912">
            <v>0</v>
          </cell>
          <cell r="M2912">
            <v>0</v>
          </cell>
          <cell r="N2912">
            <v>0</v>
          </cell>
          <cell r="O2912">
            <v>0</v>
          </cell>
        </row>
        <row r="2913">
          <cell r="C2913">
            <v>221201375</v>
          </cell>
          <cell r="D2913" t="str">
            <v>10800221201375</v>
          </cell>
          <cell r="E2913" t="str">
            <v>烛影暗香——定制香薰</v>
          </cell>
          <cell r="F2913" t="str">
            <v>陈锐聪</v>
          </cell>
          <cell r="G2913" t="str">
            <v>2013012</v>
          </cell>
          <cell r="H2913">
            <v>0</v>
          </cell>
          <cell r="I2913">
            <v>0</v>
          </cell>
          <cell r="J2913">
            <v>0</v>
          </cell>
          <cell r="K2913">
            <v>0</v>
          </cell>
          <cell r="L2913">
            <v>0</v>
          </cell>
          <cell r="M2913">
            <v>0</v>
          </cell>
          <cell r="N2913">
            <v>0</v>
          </cell>
          <cell r="O2913">
            <v>0</v>
          </cell>
        </row>
        <row r="2914">
          <cell r="C2914">
            <v>221201376</v>
          </cell>
          <cell r="D2914" t="str">
            <v>10800221201376</v>
          </cell>
          <cell r="E2914" t="str">
            <v>自动物流仓储机器人</v>
          </cell>
          <cell r="F2914" t="str">
            <v>林春佑</v>
          </cell>
          <cell r="G2914" t="str">
            <v>2020004</v>
          </cell>
          <cell r="H2914">
            <v>0</v>
          </cell>
          <cell r="I2914">
            <v>0</v>
          </cell>
          <cell r="J2914">
            <v>0</v>
          </cell>
          <cell r="K2914">
            <v>0</v>
          </cell>
          <cell r="L2914">
            <v>0</v>
          </cell>
          <cell r="M2914">
            <v>0</v>
          </cell>
          <cell r="N2914">
            <v>0</v>
          </cell>
          <cell r="O2914">
            <v>0</v>
          </cell>
        </row>
        <row r="2915">
          <cell r="C2915">
            <v>221201377</v>
          </cell>
          <cell r="D2915" t="str">
            <v>10800221201377</v>
          </cell>
          <cell r="E2915" t="str">
            <v>高球形度导热氮化铝纳米粉体的微波制备与电</v>
          </cell>
          <cell r="F2915" t="str">
            <v>陈德良</v>
          </cell>
          <cell r="G2915" t="str">
            <v>2016812</v>
          </cell>
          <cell r="H2915">
            <v>0</v>
          </cell>
          <cell r="I2915">
            <v>0</v>
          </cell>
          <cell r="J2915">
            <v>0</v>
          </cell>
          <cell r="K2915">
            <v>0</v>
          </cell>
          <cell r="L2915">
            <v>0</v>
          </cell>
          <cell r="M2915">
            <v>0</v>
          </cell>
          <cell r="N2915">
            <v>0</v>
          </cell>
          <cell r="O2915">
            <v>0</v>
          </cell>
        </row>
        <row r="2916">
          <cell r="C2916">
            <v>221201378</v>
          </cell>
          <cell r="D2916" t="str">
            <v>10800221201378</v>
          </cell>
          <cell r="E2916" t="str">
            <v>基于Kalman滤波的目标跟踪拍摄无人机</v>
          </cell>
          <cell r="F2916" t="str">
            <v>黄辉宇</v>
          </cell>
          <cell r="G2916" t="str">
            <v>2006078</v>
          </cell>
          <cell r="H2916">
            <v>0</v>
          </cell>
          <cell r="I2916">
            <v>0</v>
          </cell>
          <cell r="J2916">
            <v>0</v>
          </cell>
          <cell r="K2916">
            <v>0</v>
          </cell>
          <cell r="L2916">
            <v>0</v>
          </cell>
          <cell r="M2916">
            <v>0</v>
          </cell>
          <cell r="N2916">
            <v>0</v>
          </cell>
          <cell r="O2916">
            <v>0</v>
          </cell>
        </row>
        <row r="2917">
          <cell r="C2917">
            <v>221201379</v>
          </cell>
          <cell r="D2917" t="str">
            <v>10800221201379</v>
          </cell>
          <cell r="E2917" t="str">
            <v>集群机器人协同工作应用技术研究与开发</v>
          </cell>
          <cell r="F2917" t="str">
            <v>黄培灿</v>
          </cell>
          <cell r="G2917" t="str">
            <v>2006069</v>
          </cell>
          <cell r="H2917">
            <v>0</v>
          </cell>
          <cell r="I2917">
            <v>0</v>
          </cell>
          <cell r="J2917">
            <v>0</v>
          </cell>
          <cell r="K2917">
            <v>0</v>
          </cell>
          <cell r="L2917">
            <v>0</v>
          </cell>
          <cell r="M2917">
            <v>0</v>
          </cell>
          <cell r="N2917">
            <v>0</v>
          </cell>
          <cell r="O2917">
            <v>0</v>
          </cell>
        </row>
        <row r="2918">
          <cell r="C2918">
            <v>221201380</v>
          </cell>
          <cell r="D2918" t="str">
            <v>10800221201380</v>
          </cell>
          <cell r="E2918" t="str">
            <v>富含吡啶氮和单原子分散Fe-Nx的高效碳</v>
          </cell>
          <cell r="F2918" t="str">
            <v>乔校畅</v>
          </cell>
          <cell r="G2918" t="str">
            <v>2019128</v>
          </cell>
          <cell r="H2918">
            <v>0</v>
          </cell>
          <cell r="I2918">
            <v>0</v>
          </cell>
          <cell r="J2918">
            <v>0</v>
          </cell>
          <cell r="K2918">
            <v>0</v>
          </cell>
          <cell r="L2918">
            <v>0</v>
          </cell>
          <cell r="M2918">
            <v>0</v>
          </cell>
          <cell r="N2918">
            <v>0</v>
          </cell>
          <cell r="O2918">
            <v>0</v>
          </cell>
        </row>
        <row r="2919">
          <cell r="C2919">
            <v>221201381</v>
          </cell>
          <cell r="D2919" t="str">
            <v>10800221201381</v>
          </cell>
          <cell r="E2919" t="str">
            <v>3D孔状生物质衍生M-N-C催化剂的可控制备及其燃料电池</v>
          </cell>
          <cell r="F2919" t="str">
            <v>乔校畅</v>
          </cell>
          <cell r="G2919" t="str">
            <v>2019128</v>
          </cell>
          <cell r="H2919">
            <v>0</v>
          </cell>
          <cell r="I2919">
            <v>0</v>
          </cell>
          <cell r="J2919">
            <v>0</v>
          </cell>
          <cell r="K2919">
            <v>0</v>
          </cell>
          <cell r="L2919">
            <v>0</v>
          </cell>
          <cell r="M2919">
            <v>0</v>
          </cell>
          <cell r="N2919">
            <v>0</v>
          </cell>
          <cell r="O2919">
            <v>0</v>
          </cell>
        </row>
        <row r="2920">
          <cell r="C2920">
            <v>221201382</v>
          </cell>
          <cell r="D2920" t="str">
            <v>10800221201382</v>
          </cell>
          <cell r="E2920" t="str">
            <v>基于深度学习的荔枝虫害检测算法研究与应用</v>
          </cell>
          <cell r="F2920" t="str">
            <v>朱君</v>
          </cell>
          <cell r="G2920" t="str">
            <v>2001037</v>
          </cell>
          <cell r="H2920">
            <v>0</v>
          </cell>
          <cell r="I2920">
            <v>0</v>
          </cell>
          <cell r="J2920">
            <v>0</v>
          </cell>
          <cell r="K2920">
            <v>0</v>
          </cell>
          <cell r="L2920">
            <v>0</v>
          </cell>
          <cell r="M2920">
            <v>0</v>
          </cell>
          <cell r="N2920">
            <v>0</v>
          </cell>
          <cell r="O2920">
            <v>0</v>
          </cell>
        </row>
        <row r="2921">
          <cell r="C2921">
            <v>221201383</v>
          </cell>
          <cell r="D2921" t="str">
            <v>10800221201383</v>
          </cell>
          <cell r="E2921" t="str">
            <v>基于数字人的动画创作系统设计与实现</v>
          </cell>
          <cell r="F2921" t="str">
            <v>李广明</v>
          </cell>
          <cell r="G2921" t="str">
            <v>2000005</v>
          </cell>
          <cell r="H2921">
            <v>0</v>
          </cell>
          <cell r="I2921">
            <v>0</v>
          </cell>
          <cell r="J2921">
            <v>0</v>
          </cell>
          <cell r="K2921">
            <v>0</v>
          </cell>
          <cell r="L2921">
            <v>0</v>
          </cell>
          <cell r="M2921">
            <v>0</v>
          </cell>
          <cell r="N2921">
            <v>0</v>
          </cell>
          <cell r="O2921">
            <v>0</v>
          </cell>
        </row>
        <row r="2922">
          <cell r="C2922">
            <v>221201384</v>
          </cell>
          <cell r="D2922" t="str">
            <v>10800221201384</v>
          </cell>
          <cell r="E2922" t="str">
            <v>基于Yolov7的疲劳驾驶检测系统设计与</v>
          </cell>
          <cell r="F2922" t="str">
            <v>张丽芳</v>
          </cell>
          <cell r="G2922" t="str">
            <v>2017028</v>
          </cell>
          <cell r="H2922">
            <v>0</v>
          </cell>
          <cell r="I2922">
            <v>0</v>
          </cell>
          <cell r="J2922">
            <v>0</v>
          </cell>
          <cell r="K2922">
            <v>0</v>
          </cell>
          <cell r="L2922">
            <v>0</v>
          </cell>
          <cell r="M2922">
            <v>0</v>
          </cell>
          <cell r="N2922">
            <v>0</v>
          </cell>
          <cell r="O2922">
            <v>0</v>
          </cell>
        </row>
        <row r="2923">
          <cell r="C2923">
            <v>221201385</v>
          </cell>
          <cell r="D2923" t="str">
            <v>10800221201385</v>
          </cell>
          <cell r="E2923" t="str">
            <v>国产计算机终端保密检查系统</v>
          </cell>
          <cell r="F2923" t="str">
            <v>李宽</v>
          </cell>
          <cell r="G2923" t="str">
            <v>2018820</v>
          </cell>
          <cell r="H2923">
            <v>0</v>
          </cell>
          <cell r="I2923">
            <v>0</v>
          </cell>
          <cell r="J2923">
            <v>0</v>
          </cell>
          <cell r="K2923">
            <v>0</v>
          </cell>
          <cell r="L2923">
            <v>0</v>
          </cell>
          <cell r="M2923">
            <v>0</v>
          </cell>
          <cell r="N2923">
            <v>0</v>
          </cell>
          <cell r="O2923">
            <v>0</v>
          </cell>
        </row>
        <row r="2924">
          <cell r="C2924">
            <v>221201386</v>
          </cell>
          <cell r="D2924" t="str">
            <v>10800221201386</v>
          </cell>
          <cell r="E2924" t="str">
            <v>低剖面圆极化滤波贴片偶极子天线</v>
          </cell>
          <cell r="F2924" t="str">
            <v>林娴静</v>
          </cell>
          <cell r="G2924" t="str">
            <v>2017040</v>
          </cell>
          <cell r="H2924">
            <v>0</v>
          </cell>
          <cell r="I2924">
            <v>0</v>
          </cell>
          <cell r="J2924">
            <v>0</v>
          </cell>
          <cell r="K2924">
            <v>0</v>
          </cell>
          <cell r="L2924">
            <v>0</v>
          </cell>
          <cell r="M2924">
            <v>0</v>
          </cell>
          <cell r="N2924">
            <v>0</v>
          </cell>
          <cell r="O2924">
            <v>0</v>
          </cell>
        </row>
        <row r="2925">
          <cell r="C2925">
            <v>221201387</v>
          </cell>
          <cell r="D2925" t="str">
            <v>10800221201387</v>
          </cell>
          <cell r="E2925" t="str">
            <v>石墨烯修饰的双芯光纤器件研究</v>
          </cell>
          <cell r="F2925" t="str">
            <v>初让</v>
          </cell>
          <cell r="G2925" t="str">
            <v>2021022</v>
          </cell>
          <cell r="H2925">
            <v>0</v>
          </cell>
          <cell r="I2925">
            <v>0</v>
          </cell>
          <cell r="J2925">
            <v>0</v>
          </cell>
          <cell r="K2925">
            <v>0</v>
          </cell>
          <cell r="L2925">
            <v>0</v>
          </cell>
          <cell r="M2925">
            <v>0</v>
          </cell>
          <cell r="N2925">
            <v>0</v>
          </cell>
          <cell r="O2925">
            <v>0</v>
          </cell>
        </row>
        <row r="2926">
          <cell r="C2926">
            <v>221201388</v>
          </cell>
          <cell r="D2926" t="str">
            <v>10800221201388</v>
          </cell>
          <cell r="E2926" t="str">
            <v>糖分检测仪</v>
          </cell>
          <cell r="F2926" t="str">
            <v>江小敏</v>
          </cell>
          <cell r="G2926" t="str">
            <v>2013035</v>
          </cell>
          <cell r="H2926">
            <v>0</v>
          </cell>
          <cell r="I2926">
            <v>0</v>
          </cell>
          <cell r="J2926">
            <v>0</v>
          </cell>
          <cell r="K2926">
            <v>0</v>
          </cell>
          <cell r="L2926">
            <v>0</v>
          </cell>
          <cell r="M2926">
            <v>0</v>
          </cell>
          <cell r="N2926">
            <v>0</v>
          </cell>
          <cell r="O2926">
            <v>0</v>
          </cell>
        </row>
        <row r="2927">
          <cell r="C2927">
            <v>221201389</v>
          </cell>
          <cell r="D2927" t="str">
            <v>10800221201389</v>
          </cell>
          <cell r="E2927" t="str">
            <v>基于LLC谐振软开关技术的单相储能逆变器</v>
          </cell>
          <cell r="F2927" t="str">
            <v>张志</v>
          </cell>
          <cell r="G2927" t="str">
            <v>2013017</v>
          </cell>
          <cell r="H2927">
            <v>0</v>
          </cell>
          <cell r="I2927">
            <v>0</v>
          </cell>
          <cell r="J2927">
            <v>0</v>
          </cell>
          <cell r="K2927">
            <v>0</v>
          </cell>
          <cell r="L2927">
            <v>0</v>
          </cell>
          <cell r="M2927">
            <v>0</v>
          </cell>
          <cell r="N2927">
            <v>0</v>
          </cell>
          <cell r="O2927">
            <v>0</v>
          </cell>
        </row>
        <row r="2928">
          <cell r="C2928">
            <v>221201390</v>
          </cell>
          <cell r="D2928" t="str">
            <v>10800221201390</v>
          </cell>
          <cell r="E2928" t="str">
            <v>水质检测智能小船</v>
          </cell>
          <cell r="F2928" t="str">
            <v>王彩申</v>
          </cell>
          <cell r="G2928" t="str">
            <v>2013073</v>
          </cell>
          <cell r="H2928">
            <v>0</v>
          </cell>
          <cell r="I2928">
            <v>0</v>
          </cell>
          <cell r="J2928">
            <v>0</v>
          </cell>
          <cell r="K2928">
            <v>0</v>
          </cell>
          <cell r="L2928">
            <v>0</v>
          </cell>
          <cell r="M2928">
            <v>0</v>
          </cell>
          <cell r="N2928">
            <v>0</v>
          </cell>
          <cell r="O2928">
            <v>0</v>
          </cell>
        </row>
        <row r="2929">
          <cell r="C2929">
            <v>221201391</v>
          </cell>
          <cell r="D2929" t="str">
            <v>10800221201391</v>
          </cell>
          <cell r="E2929" t="str">
            <v>基于深度学习的电容器外观缺陷检测系统</v>
          </cell>
          <cell r="F2929" t="str">
            <v>黄晓园</v>
          </cell>
          <cell r="G2929" t="str">
            <v>2013058</v>
          </cell>
          <cell r="H2929">
            <v>0</v>
          </cell>
          <cell r="I2929">
            <v>0</v>
          </cell>
          <cell r="J2929">
            <v>0</v>
          </cell>
          <cell r="K2929">
            <v>0</v>
          </cell>
          <cell r="L2929">
            <v>0</v>
          </cell>
          <cell r="M2929">
            <v>0</v>
          </cell>
          <cell r="N2929">
            <v>0</v>
          </cell>
          <cell r="O2929">
            <v>0</v>
          </cell>
        </row>
        <row r="2930">
          <cell r="C2930">
            <v>221201392</v>
          </cell>
          <cell r="D2930" t="str">
            <v>10800221201392</v>
          </cell>
          <cell r="E2930" t="str">
            <v>基于等砂浆体积法拌制的多代再生混凝土材料</v>
          </cell>
          <cell r="F2930" t="str">
            <v>周玲珠</v>
          </cell>
          <cell r="G2930" t="str">
            <v>2022024</v>
          </cell>
          <cell r="H2930">
            <v>0</v>
          </cell>
          <cell r="I2930">
            <v>0</v>
          </cell>
          <cell r="J2930">
            <v>0</v>
          </cell>
          <cell r="K2930">
            <v>0</v>
          </cell>
          <cell r="L2930">
            <v>0</v>
          </cell>
          <cell r="M2930">
            <v>0</v>
          </cell>
          <cell r="N2930">
            <v>0</v>
          </cell>
          <cell r="O2930">
            <v>0</v>
          </cell>
        </row>
        <row r="2931">
          <cell r="C2931">
            <v>221201393</v>
          </cell>
          <cell r="D2931" t="str">
            <v>10800221201393</v>
          </cell>
          <cell r="E2931" t="str">
            <v>廉价金属光敏剂在CO2光催化还原反应中的</v>
          </cell>
          <cell r="F2931" t="str">
            <v>谭桂平</v>
          </cell>
          <cell r="G2931" t="str">
            <v>2012041</v>
          </cell>
          <cell r="H2931">
            <v>0</v>
          </cell>
          <cell r="I2931">
            <v>0</v>
          </cell>
          <cell r="J2931">
            <v>0</v>
          </cell>
          <cell r="K2931">
            <v>0</v>
          </cell>
          <cell r="L2931">
            <v>0</v>
          </cell>
          <cell r="M2931">
            <v>0</v>
          </cell>
          <cell r="N2931">
            <v>0</v>
          </cell>
          <cell r="O2931">
            <v>0</v>
          </cell>
        </row>
        <row r="2932">
          <cell r="C2932">
            <v>221201394</v>
          </cell>
          <cell r="D2932" t="str">
            <v>10800221201394</v>
          </cell>
          <cell r="E2932" t="str">
            <v>基于多种新型传感器的GFRP纵筋/FRP</v>
          </cell>
          <cell r="F2932" t="str">
            <v>周玲珠</v>
          </cell>
          <cell r="G2932" t="str">
            <v>2022024</v>
          </cell>
          <cell r="H2932">
            <v>0</v>
          </cell>
          <cell r="I2932">
            <v>0</v>
          </cell>
          <cell r="J2932">
            <v>0</v>
          </cell>
          <cell r="K2932">
            <v>0</v>
          </cell>
          <cell r="L2932">
            <v>0</v>
          </cell>
          <cell r="M2932">
            <v>0</v>
          </cell>
          <cell r="N2932">
            <v>0</v>
          </cell>
          <cell r="O2932">
            <v>0</v>
          </cell>
        </row>
        <row r="2933">
          <cell r="C2933">
            <v>221201395</v>
          </cell>
          <cell r="D2933" t="str">
            <v>10800221201395</v>
          </cell>
          <cell r="E2933" t="str">
            <v>基于遥感和机器学习的城市碳排放反演研究</v>
          </cell>
          <cell r="F2933" t="str">
            <v>陈晨</v>
          </cell>
          <cell r="G2933" t="str">
            <v>2020811</v>
          </cell>
          <cell r="H2933">
            <v>0</v>
          </cell>
          <cell r="I2933">
            <v>0</v>
          </cell>
          <cell r="J2933">
            <v>0</v>
          </cell>
          <cell r="K2933">
            <v>0</v>
          </cell>
          <cell r="L2933">
            <v>0</v>
          </cell>
          <cell r="M2933">
            <v>0</v>
          </cell>
          <cell r="N2933">
            <v>0</v>
          </cell>
          <cell r="O2933">
            <v>0</v>
          </cell>
        </row>
        <row r="2934">
          <cell r="C2934">
            <v>221201396</v>
          </cell>
          <cell r="D2934" t="str">
            <v>10800221201396</v>
          </cell>
          <cell r="E2934" t="str">
            <v>有机/碳纳米管柔性复合材料的构筑及其对C</v>
          </cell>
          <cell r="F2934" t="str">
            <v>陈忠明</v>
          </cell>
          <cell r="G2934" t="str">
            <v>2015015</v>
          </cell>
          <cell r="H2934">
            <v>0</v>
          </cell>
          <cell r="I2934">
            <v>0</v>
          </cell>
          <cell r="J2934">
            <v>0</v>
          </cell>
          <cell r="K2934">
            <v>0</v>
          </cell>
          <cell r="L2934">
            <v>0</v>
          </cell>
          <cell r="M2934">
            <v>0</v>
          </cell>
          <cell r="N2934">
            <v>0</v>
          </cell>
          <cell r="O2934">
            <v>0</v>
          </cell>
        </row>
        <row r="2935">
          <cell r="C2935">
            <v>221201397</v>
          </cell>
          <cell r="D2935" t="str">
            <v>10800221201397</v>
          </cell>
          <cell r="E2935" t="str">
            <v>一种用于肿瘤光热治疗中的可逆热致变色微胶</v>
          </cell>
          <cell r="F2935" t="str">
            <v>邵友元</v>
          </cell>
          <cell r="G2935" t="str">
            <v>2007039</v>
          </cell>
          <cell r="H2935">
            <v>0</v>
          </cell>
          <cell r="I2935">
            <v>0</v>
          </cell>
          <cell r="J2935">
            <v>0</v>
          </cell>
          <cell r="K2935">
            <v>0</v>
          </cell>
          <cell r="L2935">
            <v>0</v>
          </cell>
          <cell r="M2935">
            <v>0</v>
          </cell>
          <cell r="N2935">
            <v>0</v>
          </cell>
          <cell r="O2935">
            <v>0</v>
          </cell>
        </row>
        <row r="2936">
          <cell r="C2936">
            <v>221201398</v>
          </cell>
          <cell r="D2936" t="str">
            <v>10800221201398</v>
          </cell>
          <cell r="E2936" t="str">
            <v>植物油一步法制备脂肪酸酰胺研究</v>
          </cell>
          <cell r="F2936" t="str">
            <v>康世民</v>
          </cell>
          <cell r="G2936" t="str">
            <v>2015804</v>
          </cell>
          <cell r="H2936">
            <v>0</v>
          </cell>
          <cell r="I2936">
            <v>0</v>
          </cell>
          <cell r="J2936">
            <v>0</v>
          </cell>
          <cell r="K2936">
            <v>0</v>
          </cell>
          <cell r="L2936">
            <v>0</v>
          </cell>
          <cell r="M2936">
            <v>0</v>
          </cell>
          <cell r="N2936">
            <v>0</v>
          </cell>
          <cell r="O2936">
            <v>0</v>
          </cell>
        </row>
        <row r="2937">
          <cell r="C2937">
            <v>221201399</v>
          </cell>
          <cell r="D2937" t="str">
            <v>10800221201399</v>
          </cell>
          <cell r="E2937" t="str">
            <v>无机多孔填料在精密铸造模型材料中的应用</v>
          </cell>
          <cell r="F2937" t="str">
            <v>徐勇军</v>
          </cell>
          <cell r="G2937" t="str">
            <v>2003053</v>
          </cell>
          <cell r="H2937">
            <v>0</v>
          </cell>
          <cell r="I2937">
            <v>0</v>
          </cell>
          <cell r="J2937">
            <v>0</v>
          </cell>
          <cell r="K2937">
            <v>0</v>
          </cell>
          <cell r="L2937">
            <v>0</v>
          </cell>
          <cell r="M2937">
            <v>0</v>
          </cell>
          <cell r="N2937">
            <v>0</v>
          </cell>
          <cell r="O2937">
            <v>0</v>
          </cell>
        </row>
        <row r="2938">
          <cell r="C2938">
            <v>221201400</v>
          </cell>
          <cell r="D2938" t="str">
            <v>10800221201400</v>
          </cell>
          <cell r="E2938" t="str">
            <v>一种可主动调控冷凝速率的太阳能蒸馏装置</v>
          </cell>
          <cell r="F2938" t="str">
            <v>王文豪</v>
          </cell>
          <cell r="G2938" t="str">
            <v>2013040</v>
          </cell>
          <cell r="H2938">
            <v>0</v>
          </cell>
          <cell r="I2938">
            <v>0</v>
          </cell>
          <cell r="J2938">
            <v>0</v>
          </cell>
          <cell r="K2938">
            <v>0</v>
          </cell>
          <cell r="L2938">
            <v>0</v>
          </cell>
          <cell r="M2938">
            <v>0</v>
          </cell>
          <cell r="N2938">
            <v>0</v>
          </cell>
          <cell r="O2938">
            <v>0</v>
          </cell>
        </row>
        <row r="2939">
          <cell r="C2939">
            <v>221201401</v>
          </cell>
          <cell r="D2939" t="str">
            <v>10800221201401</v>
          </cell>
          <cell r="E2939" t="str">
            <v>“沐”光而行 — 追光取水海水淡化装置</v>
          </cell>
          <cell r="F2939" t="str">
            <v>曲万军</v>
          </cell>
          <cell r="G2939" t="str">
            <v>2020014</v>
          </cell>
          <cell r="H2939">
            <v>0</v>
          </cell>
          <cell r="I2939">
            <v>0</v>
          </cell>
          <cell r="J2939">
            <v>0</v>
          </cell>
          <cell r="K2939">
            <v>0</v>
          </cell>
          <cell r="L2939">
            <v>0</v>
          </cell>
          <cell r="M2939">
            <v>0</v>
          </cell>
          <cell r="N2939">
            <v>0</v>
          </cell>
          <cell r="O2939">
            <v>0</v>
          </cell>
        </row>
        <row r="2940">
          <cell r="C2940">
            <v>221201402</v>
          </cell>
          <cell r="D2940" t="str">
            <v>10800221201402</v>
          </cell>
          <cell r="E2940" t="str">
            <v>AMn2Ox/C的制备及其催化氧化HMF</v>
          </cell>
          <cell r="F2940" t="str">
            <v>许书瑞</v>
          </cell>
          <cell r="G2940" t="str">
            <v>2017172</v>
          </cell>
          <cell r="H2940">
            <v>0</v>
          </cell>
          <cell r="I2940">
            <v>0</v>
          </cell>
          <cell r="J2940">
            <v>0</v>
          </cell>
          <cell r="K2940">
            <v>0</v>
          </cell>
          <cell r="L2940">
            <v>0</v>
          </cell>
          <cell r="M2940">
            <v>0</v>
          </cell>
          <cell r="N2940">
            <v>0</v>
          </cell>
          <cell r="O2940">
            <v>0</v>
          </cell>
        </row>
        <row r="2941">
          <cell r="C2941">
            <v>221201403</v>
          </cell>
          <cell r="D2941" t="str">
            <v>10800221201403</v>
          </cell>
          <cell r="E2941" t="str">
            <v>应用于远程精细作业的触觉感知机械手</v>
          </cell>
          <cell r="F2941" t="str">
            <v>郭建文</v>
          </cell>
          <cell r="G2941" t="str">
            <v>2011012</v>
          </cell>
          <cell r="H2941">
            <v>0</v>
          </cell>
          <cell r="I2941">
            <v>0</v>
          </cell>
          <cell r="J2941">
            <v>0</v>
          </cell>
          <cell r="K2941">
            <v>0</v>
          </cell>
          <cell r="L2941">
            <v>0</v>
          </cell>
          <cell r="M2941">
            <v>0</v>
          </cell>
          <cell r="N2941">
            <v>0</v>
          </cell>
          <cell r="O2941">
            <v>0</v>
          </cell>
        </row>
        <row r="2942">
          <cell r="C2942">
            <v>221201404</v>
          </cell>
          <cell r="D2942" t="str">
            <v>10800221201404</v>
          </cell>
          <cell r="E2942" t="str">
            <v>自运行蔬菜种植装置的开发</v>
          </cell>
          <cell r="F2942" t="str">
            <v>陈海彬</v>
          </cell>
          <cell r="G2942" t="str">
            <v>2007041</v>
          </cell>
          <cell r="H2942">
            <v>0</v>
          </cell>
          <cell r="I2942">
            <v>0</v>
          </cell>
          <cell r="J2942">
            <v>0</v>
          </cell>
          <cell r="K2942">
            <v>0</v>
          </cell>
          <cell r="L2942">
            <v>0</v>
          </cell>
          <cell r="M2942">
            <v>0</v>
          </cell>
          <cell r="N2942">
            <v>0</v>
          </cell>
          <cell r="O2942">
            <v>0</v>
          </cell>
        </row>
        <row r="2943">
          <cell r="C2943">
            <v>221201405</v>
          </cell>
          <cell r="D2943" t="str">
            <v>10800221201405</v>
          </cell>
          <cell r="E2943" t="str">
            <v>“同助相耕，通教达变”智能小农播种机</v>
          </cell>
          <cell r="F2943" t="str">
            <v>孙振忠</v>
          </cell>
          <cell r="G2943" t="str">
            <v>2006080</v>
          </cell>
          <cell r="H2943">
            <v>0</v>
          </cell>
          <cell r="I2943">
            <v>0</v>
          </cell>
          <cell r="J2943">
            <v>0</v>
          </cell>
          <cell r="K2943">
            <v>0</v>
          </cell>
          <cell r="L2943">
            <v>0</v>
          </cell>
          <cell r="M2943">
            <v>0</v>
          </cell>
          <cell r="N2943">
            <v>0</v>
          </cell>
          <cell r="O2943">
            <v>0</v>
          </cell>
        </row>
        <row r="2944">
          <cell r="C2944">
            <v>221201406</v>
          </cell>
          <cell r="D2944" t="str">
            <v>10800221201406</v>
          </cell>
          <cell r="E2944" t="str">
            <v>基于空化射流及视觉SLAM技术的水下清洗</v>
          </cell>
          <cell r="F2944" t="str">
            <v>吴鹏</v>
          </cell>
          <cell r="G2944" t="str">
            <v>2013036</v>
          </cell>
          <cell r="H2944">
            <v>0</v>
          </cell>
          <cell r="I2944">
            <v>0</v>
          </cell>
          <cell r="J2944">
            <v>0</v>
          </cell>
          <cell r="K2944">
            <v>0</v>
          </cell>
          <cell r="L2944">
            <v>0</v>
          </cell>
          <cell r="M2944">
            <v>0</v>
          </cell>
          <cell r="N2944">
            <v>0</v>
          </cell>
          <cell r="O2944">
            <v>0</v>
          </cell>
        </row>
        <row r="2945">
          <cell r="C2945">
            <v>221201407</v>
          </cell>
          <cell r="D2945" t="str">
            <v>10800221201407</v>
          </cell>
          <cell r="E2945" t="str">
            <v>智能水上救生机器人</v>
          </cell>
          <cell r="F2945" t="str">
            <v>黄泳波</v>
          </cell>
          <cell r="G2945" t="str">
            <v>2005089</v>
          </cell>
          <cell r="H2945">
            <v>0</v>
          </cell>
          <cell r="I2945">
            <v>0</v>
          </cell>
          <cell r="J2945">
            <v>0</v>
          </cell>
          <cell r="K2945">
            <v>0</v>
          </cell>
          <cell r="L2945">
            <v>0</v>
          </cell>
          <cell r="M2945">
            <v>0</v>
          </cell>
          <cell r="N2945">
            <v>0</v>
          </cell>
          <cell r="O2945">
            <v>0</v>
          </cell>
        </row>
        <row r="2946">
          <cell r="C2946">
            <v>221201408</v>
          </cell>
          <cell r="D2946" t="str">
            <v>10800221201408</v>
          </cell>
          <cell r="E2946" t="str">
            <v>面向救援拍翼飞行器设计的昆虫飞行运动的研</v>
          </cell>
          <cell r="F2946" t="str">
            <v>宋加雷</v>
          </cell>
          <cell r="G2946" t="str">
            <v>2018052</v>
          </cell>
          <cell r="H2946">
            <v>0</v>
          </cell>
          <cell r="I2946">
            <v>0</v>
          </cell>
          <cell r="J2946">
            <v>0</v>
          </cell>
          <cell r="K2946">
            <v>0</v>
          </cell>
          <cell r="L2946">
            <v>0</v>
          </cell>
          <cell r="M2946">
            <v>0</v>
          </cell>
          <cell r="N2946">
            <v>0</v>
          </cell>
          <cell r="O2946">
            <v>0</v>
          </cell>
        </row>
        <row r="2947">
          <cell r="C2947">
            <v>221201409</v>
          </cell>
          <cell r="D2947" t="str">
            <v>10800221201409</v>
          </cell>
          <cell r="E2947" t="str">
            <v>猫找科技-无人新零售零食箱</v>
          </cell>
          <cell r="F2947" t="str">
            <v>许海涛</v>
          </cell>
          <cell r="G2947" t="str">
            <v>2018068</v>
          </cell>
          <cell r="H2947">
            <v>0</v>
          </cell>
          <cell r="I2947">
            <v>0</v>
          </cell>
          <cell r="J2947">
            <v>0</v>
          </cell>
          <cell r="K2947">
            <v>0</v>
          </cell>
          <cell r="L2947">
            <v>0</v>
          </cell>
          <cell r="M2947">
            <v>0</v>
          </cell>
          <cell r="N2947">
            <v>0</v>
          </cell>
          <cell r="O2947">
            <v>0</v>
          </cell>
        </row>
        <row r="2948">
          <cell r="C2948">
            <v>221201410</v>
          </cell>
          <cell r="D2948" t="str">
            <v>10800221201410</v>
          </cell>
          <cell r="E2948" t="str">
            <v>聚焦“一老一小”，绘就“幸福本色”：粤港</v>
          </cell>
          <cell r="F2948" t="str">
            <v>丁齐英</v>
          </cell>
          <cell r="G2948" t="str">
            <v>2018092</v>
          </cell>
          <cell r="H2948">
            <v>0</v>
          </cell>
          <cell r="I2948">
            <v>0</v>
          </cell>
          <cell r="J2948">
            <v>0</v>
          </cell>
          <cell r="K2948">
            <v>0</v>
          </cell>
          <cell r="L2948">
            <v>0</v>
          </cell>
          <cell r="M2948">
            <v>0</v>
          </cell>
          <cell r="N2948">
            <v>0</v>
          </cell>
          <cell r="O2948">
            <v>0</v>
          </cell>
        </row>
        <row r="2949">
          <cell r="C2949">
            <v>221201411</v>
          </cell>
          <cell r="D2949" t="str">
            <v>10800221201411</v>
          </cell>
          <cell r="E2949" t="str">
            <v>莞工“转化电商成果，助力乡村振兴”电商技</v>
          </cell>
          <cell r="F2949" t="str">
            <v>欧阳波</v>
          </cell>
          <cell r="G2949" t="str">
            <v>2003048</v>
          </cell>
          <cell r="H2949">
            <v>0</v>
          </cell>
          <cell r="I2949">
            <v>0</v>
          </cell>
          <cell r="J2949">
            <v>0</v>
          </cell>
          <cell r="K2949">
            <v>0</v>
          </cell>
          <cell r="L2949">
            <v>0</v>
          </cell>
          <cell r="M2949">
            <v>0</v>
          </cell>
          <cell r="N2949">
            <v>0</v>
          </cell>
          <cell r="O2949">
            <v>0</v>
          </cell>
        </row>
        <row r="2950">
          <cell r="C2950">
            <v>221201412</v>
          </cell>
          <cell r="D2950" t="str">
            <v>10800221201412</v>
          </cell>
          <cell r="E2950" t="str">
            <v>璀璨湾——基于微信小程序的粤港澳大湾区非</v>
          </cell>
          <cell r="F2950" t="str">
            <v>刘家昌</v>
          </cell>
          <cell r="G2950" t="str">
            <v>2005072</v>
          </cell>
          <cell r="H2950">
            <v>0</v>
          </cell>
          <cell r="I2950">
            <v>0</v>
          </cell>
          <cell r="J2950">
            <v>0</v>
          </cell>
          <cell r="K2950">
            <v>0</v>
          </cell>
          <cell r="L2950">
            <v>0</v>
          </cell>
          <cell r="M2950">
            <v>0</v>
          </cell>
          <cell r="N2950">
            <v>0</v>
          </cell>
          <cell r="O2950">
            <v>0</v>
          </cell>
        </row>
        <row r="2951">
          <cell r="C2951">
            <v>221201413</v>
          </cell>
          <cell r="D2951" t="str">
            <v>10800221201413</v>
          </cell>
          <cell r="E2951" t="str">
            <v>粤港澳大湾区企业知识产权合规体系建设的理</v>
          </cell>
          <cell r="F2951" t="str">
            <v>龚红兵</v>
          </cell>
          <cell r="G2951" t="str">
            <v>2007054</v>
          </cell>
          <cell r="H2951">
            <v>0</v>
          </cell>
          <cell r="I2951">
            <v>0</v>
          </cell>
          <cell r="J2951">
            <v>0</v>
          </cell>
          <cell r="K2951">
            <v>0</v>
          </cell>
          <cell r="L2951">
            <v>0</v>
          </cell>
          <cell r="M2951">
            <v>0</v>
          </cell>
          <cell r="N2951">
            <v>0</v>
          </cell>
          <cell r="O2951">
            <v>0</v>
          </cell>
        </row>
        <row r="2952">
          <cell r="C2952">
            <v>221201414</v>
          </cell>
          <cell r="D2952" t="str">
            <v>10800221201414</v>
          </cell>
          <cell r="E2952" t="str">
            <v>AIGC-生成式人工智能的著作权问题研究</v>
          </cell>
          <cell r="F2952" t="str">
            <v>刘兵红</v>
          </cell>
          <cell r="G2952" t="str">
            <v>2001022</v>
          </cell>
          <cell r="H2952">
            <v>0</v>
          </cell>
          <cell r="I2952">
            <v>0</v>
          </cell>
          <cell r="J2952">
            <v>0</v>
          </cell>
          <cell r="K2952">
            <v>0</v>
          </cell>
          <cell r="L2952">
            <v>0</v>
          </cell>
          <cell r="M2952">
            <v>0</v>
          </cell>
          <cell r="N2952">
            <v>0</v>
          </cell>
          <cell r="O2952">
            <v>0</v>
          </cell>
        </row>
        <row r="2953">
          <cell r="C2953">
            <v>221201415</v>
          </cell>
          <cell r="D2953" t="str">
            <v>10800221201415</v>
          </cell>
          <cell r="E2953" t="str">
            <v>基于3D打印数字泡沫——自适应材料应用边</v>
          </cell>
          <cell r="F2953" t="str">
            <v>李楠</v>
          </cell>
          <cell r="G2953" t="str">
            <v>2013063</v>
          </cell>
          <cell r="H2953">
            <v>0</v>
          </cell>
          <cell r="I2953">
            <v>0</v>
          </cell>
          <cell r="J2953">
            <v>0</v>
          </cell>
          <cell r="K2953">
            <v>0</v>
          </cell>
          <cell r="L2953">
            <v>0</v>
          </cell>
          <cell r="M2953">
            <v>0</v>
          </cell>
          <cell r="N2953">
            <v>0</v>
          </cell>
          <cell r="O2953">
            <v>0</v>
          </cell>
        </row>
        <row r="2954">
          <cell r="C2954">
            <v>221201416</v>
          </cell>
          <cell r="D2954" t="str">
            <v>10800221201416</v>
          </cell>
          <cell r="E2954" t="str">
            <v>基于专项行动背景下的我国乡镇基础教育“四</v>
          </cell>
          <cell r="F2954" t="str">
            <v>谢伟红</v>
          </cell>
          <cell r="G2954" t="str">
            <v>2003050</v>
          </cell>
          <cell r="H2954">
            <v>0</v>
          </cell>
          <cell r="I2954">
            <v>0</v>
          </cell>
          <cell r="J2954">
            <v>0</v>
          </cell>
          <cell r="K2954">
            <v>0</v>
          </cell>
          <cell r="L2954">
            <v>0</v>
          </cell>
          <cell r="M2954">
            <v>0</v>
          </cell>
          <cell r="N2954">
            <v>0</v>
          </cell>
          <cell r="O2954">
            <v>0</v>
          </cell>
        </row>
        <row r="2955">
          <cell r="C2955">
            <v>221201417</v>
          </cell>
          <cell r="D2955" t="str">
            <v>10800221201417</v>
          </cell>
          <cell r="E2955" t="str">
            <v>基于超快激光技术的硅和玻璃焊接亚半导体界</v>
          </cell>
          <cell r="F2955" t="str">
            <v>谭华</v>
          </cell>
          <cell r="G2955" t="str">
            <v>2018029</v>
          </cell>
          <cell r="H2955">
            <v>0</v>
          </cell>
          <cell r="I2955">
            <v>0</v>
          </cell>
          <cell r="J2955">
            <v>0</v>
          </cell>
          <cell r="K2955">
            <v>0</v>
          </cell>
          <cell r="L2955">
            <v>0</v>
          </cell>
          <cell r="M2955">
            <v>0</v>
          </cell>
          <cell r="N2955">
            <v>0</v>
          </cell>
          <cell r="O2955">
            <v>0</v>
          </cell>
        </row>
        <row r="2956">
          <cell r="C2956">
            <v>221201418</v>
          </cell>
          <cell r="D2956" t="str">
            <v>10800221201418</v>
          </cell>
          <cell r="E2956" t="str">
            <v>基于鸿蒙操作架构与海思芯片的智能化生态系</v>
          </cell>
          <cell r="F2956" t="str">
            <v>严安</v>
          </cell>
          <cell r="G2956" t="str">
            <v>2020122</v>
          </cell>
          <cell r="H2956">
            <v>0</v>
          </cell>
          <cell r="I2956">
            <v>0</v>
          </cell>
          <cell r="J2956">
            <v>0</v>
          </cell>
          <cell r="K2956">
            <v>0</v>
          </cell>
          <cell r="L2956">
            <v>0</v>
          </cell>
          <cell r="M2956">
            <v>0</v>
          </cell>
          <cell r="N2956">
            <v>0</v>
          </cell>
          <cell r="O2956">
            <v>0</v>
          </cell>
        </row>
        <row r="2957">
          <cell r="C2957">
            <v>221201419</v>
          </cell>
          <cell r="D2957" t="str">
            <v>10800221201419</v>
          </cell>
          <cell r="E2957" t="str">
            <v>近距离灭火飞弹的气动外形研究与非化学动力</v>
          </cell>
          <cell r="F2957" t="str">
            <v>江小敏</v>
          </cell>
          <cell r="G2957" t="str">
            <v>2013035</v>
          </cell>
          <cell r="H2957">
            <v>0</v>
          </cell>
          <cell r="I2957">
            <v>0</v>
          </cell>
          <cell r="J2957">
            <v>0</v>
          </cell>
          <cell r="K2957">
            <v>0</v>
          </cell>
          <cell r="L2957">
            <v>0</v>
          </cell>
          <cell r="M2957">
            <v>0</v>
          </cell>
          <cell r="N2957">
            <v>0</v>
          </cell>
          <cell r="O2957">
            <v>0</v>
          </cell>
        </row>
        <row r="2958">
          <cell r="C2958">
            <v>221201420</v>
          </cell>
          <cell r="D2958" t="str">
            <v>10800221201420</v>
          </cell>
          <cell r="E2958" t="str">
            <v>基于步行康复训练系统的机器人的研发与制作</v>
          </cell>
          <cell r="F2958" t="str">
            <v>秦毅</v>
          </cell>
          <cell r="G2958" t="str">
            <v>2018079</v>
          </cell>
          <cell r="H2958">
            <v>0</v>
          </cell>
          <cell r="I2958">
            <v>0</v>
          </cell>
          <cell r="J2958">
            <v>0</v>
          </cell>
          <cell r="K2958">
            <v>0</v>
          </cell>
          <cell r="L2958">
            <v>0</v>
          </cell>
          <cell r="M2958">
            <v>0</v>
          </cell>
          <cell r="N2958">
            <v>0</v>
          </cell>
          <cell r="O2958">
            <v>0</v>
          </cell>
        </row>
        <row r="2959">
          <cell r="C2959">
            <v>221201421</v>
          </cell>
          <cell r="D2959" t="str">
            <v>10800221201421</v>
          </cell>
          <cell r="E2959" t="str">
            <v>无人机矿业安全巡检系统</v>
          </cell>
          <cell r="F2959" t="str">
            <v>沈博</v>
          </cell>
          <cell r="G2959" t="str">
            <v>2019067</v>
          </cell>
          <cell r="H2959">
            <v>0</v>
          </cell>
          <cell r="I2959">
            <v>0</v>
          </cell>
          <cell r="J2959">
            <v>0</v>
          </cell>
          <cell r="K2959">
            <v>0</v>
          </cell>
          <cell r="L2959">
            <v>0</v>
          </cell>
          <cell r="M2959">
            <v>0</v>
          </cell>
          <cell r="N2959">
            <v>0</v>
          </cell>
          <cell r="O2959">
            <v>0</v>
          </cell>
        </row>
        <row r="2960">
          <cell r="C2960">
            <v>221201422</v>
          </cell>
          <cell r="D2960" t="str">
            <v>10800221201422</v>
          </cell>
          <cell r="E2960" t="str">
            <v>一种追踪特定生物的四轴飞行器</v>
          </cell>
          <cell r="F2960" t="str">
            <v>沈博</v>
          </cell>
          <cell r="G2960" t="str">
            <v>2019067</v>
          </cell>
          <cell r="H2960">
            <v>0</v>
          </cell>
          <cell r="I2960">
            <v>0</v>
          </cell>
          <cell r="J2960">
            <v>0</v>
          </cell>
          <cell r="K2960">
            <v>0</v>
          </cell>
          <cell r="L2960">
            <v>0</v>
          </cell>
          <cell r="M2960">
            <v>0</v>
          </cell>
          <cell r="N2960">
            <v>0</v>
          </cell>
          <cell r="O2960">
            <v>0</v>
          </cell>
        </row>
        <row r="2961">
          <cell r="C2961">
            <v>221201423</v>
          </cell>
          <cell r="D2961" t="str">
            <v>10800221201423</v>
          </cell>
          <cell r="E2961" t="str">
            <v>折叠式陆空双栖四旋翼无人机</v>
          </cell>
          <cell r="F2961" t="str">
            <v>李波瑶</v>
          </cell>
          <cell r="G2961" t="str">
            <v>2021047</v>
          </cell>
          <cell r="H2961">
            <v>0</v>
          </cell>
          <cell r="I2961">
            <v>0</v>
          </cell>
          <cell r="J2961">
            <v>0</v>
          </cell>
          <cell r="K2961">
            <v>0</v>
          </cell>
          <cell r="L2961">
            <v>0</v>
          </cell>
          <cell r="M2961">
            <v>0</v>
          </cell>
          <cell r="N2961">
            <v>0</v>
          </cell>
          <cell r="O2961">
            <v>0</v>
          </cell>
        </row>
        <row r="2962">
          <cell r="C2962">
            <v>221201424</v>
          </cell>
          <cell r="D2962" t="str">
            <v>10800221201424</v>
          </cell>
          <cell r="E2962" t="str">
            <v>制药废水零排放处理技术开拓者</v>
          </cell>
          <cell r="F2962" t="str">
            <v>张颖君</v>
          </cell>
          <cell r="G2962" t="str">
            <v>2017154</v>
          </cell>
          <cell r="H2962">
            <v>0</v>
          </cell>
          <cell r="I2962">
            <v>0</v>
          </cell>
          <cell r="J2962">
            <v>0</v>
          </cell>
          <cell r="K2962">
            <v>0</v>
          </cell>
          <cell r="L2962">
            <v>0</v>
          </cell>
          <cell r="M2962">
            <v>0</v>
          </cell>
          <cell r="N2962">
            <v>0</v>
          </cell>
          <cell r="O2962">
            <v>0</v>
          </cell>
        </row>
        <row r="2963">
          <cell r="C2963">
            <v>221201425</v>
          </cell>
          <cell r="D2963" t="str">
            <v>10800221201425</v>
          </cell>
          <cell r="E2963" t="str">
            <v>基于IMX6ULL的运算放大器性能测试仪</v>
          </cell>
          <cell r="F2963" t="str">
            <v>姜明慧</v>
          </cell>
          <cell r="G2963" t="str">
            <v>2020063</v>
          </cell>
          <cell r="H2963">
            <v>0</v>
          </cell>
          <cell r="I2963">
            <v>0</v>
          </cell>
          <cell r="J2963">
            <v>0</v>
          </cell>
          <cell r="K2963">
            <v>0</v>
          </cell>
          <cell r="L2963">
            <v>0</v>
          </cell>
          <cell r="M2963">
            <v>0</v>
          </cell>
          <cell r="N2963">
            <v>0</v>
          </cell>
          <cell r="O2963">
            <v>0</v>
          </cell>
        </row>
        <row r="2964">
          <cell r="C2964">
            <v>221201426</v>
          </cell>
          <cell r="D2964" t="str">
            <v>10800221201426</v>
          </cell>
          <cell r="E2964" t="str">
            <v>便携式元器件镊子测试仪</v>
          </cell>
          <cell r="F2964" t="str">
            <v>黎山峰</v>
          </cell>
          <cell r="G2964" t="str">
            <v>2004103</v>
          </cell>
          <cell r="H2964">
            <v>0</v>
          </cell>
          <cell r="I2964">
            <v>0</v>
          </cell>
          <cell r="J2964">
            <v>0</v>
          </cell>
          <cell r="K2964">
            <v>0</v>
          </cell>
          <cell r="L2964">
            <v>0</v>
          </cell>
          <cell r="M2964">
            <v>0</v>
          </cell>
          <cell r="N2964">
            <v>0</v>
          </cell>
          <cell r="O2964">
            <v>0</v>
          </cell>
        </row>
        <row r="2965">
          <cell r="C2965">
            <v>221201427</v>
          </cell>
          <cell r="D2965" t="str">
            <v>10800221201427</v>
          </cell>
          <cell r="E2965" t="str">
            <v>便携式游戏化健身智能软硬件设备</v>
          </cell>
          <cell r="F2965" t="str">
            <v>桂龙</v>
          </cell>
          <cell r="G2965" t="str">
            <v>2006015</v>
          </cell>
          <cell r="H2965">
            <v>0</v>
          </cell>
          <cell r="I2965">
            <v>0</v>
          </cell>
          <cell r="J2965">
            <v>0</v>
          </cell>
          <cell r="K2965">
            <v>0</v>
          </cell>
          <cell r="L2965">
            <v>0</v>
          </cell>
          <cell r="M2965">
            <v>0</v>
          </cell>
          <cell r="N2965">
            <v>0</v>
          </cell>
          <cell r="O2965">
            <v>0</v>
          </cell>
        </row>
        <row r="2966">
          <cell r="C2966">
            <v>221201428</v>
          </cell>
          <cell r="D2966" t="str">
            <v>10800221201428</v>
          </cell>
          <cell r="E2966" t="str">
            <v>中小学音乐课程智慧软件开发</v>
          </cell>
          <cell r="F2966" t="str">
            <v>刘文果</v>
          </cell>
          <cell r="G2966" t="str">
            <v>2016029</v>
          </cell>
          <cell r="H2966">
            <v>0</v>
          </cell>
          <cell r="I2966">
            <v>0</v>
          </cell>
          <cell r="J2966">
            <v>0</v>
          </cell>
          <cell r="K2966">
            <v>0</v>
          </cell>
          <cell r="L2966">
            <v>0</v>
          </cell>
          <cell r="M2966">
            <v>0</v>
          </cell>
          <cell r="N2966">
            <v>0</v>
          </cell>
          <cell r="O2966">
            <v>0</v>
          </cell>
        </row>
        <row r="2967">
          <cell r="C2967">
            <v>221201429</v>
          </cell>
          <cell r="D2967" t="str">
            <v>10800221201429</v>
          </cell>
          <cell r="E2967" t="str">
            <v>基于物联网的家用智能药箱</v>
          </cell>
          <cell r="F2967" t="str">
            <v>刘文果</v>
          </cell>
          <cell r="G2967" t="str">
            <v>2016029</v>
          </cell>
          <cell r="H2967">
            <v>0</v>
          </cell>
          <cell r="I2967">
            <v>0</v>
          </cell>
          <cell r="J2967">
            <v>0</v>
          </cell>
          <cell r="K2967">
            <v>0</v>
          </cell>
          <cell r="L2967">
            <v>0</v>
          </cell>
          <cell r="M2967">
            <v>0</v>
          </cell>
          <cell r="N2967">
            <v>0</v>
          </cell>
          <cell r="O2967">
            <v>0</v>
          </cell>
        </row>
        <row r="2968">
          <cell r="C2968">
            <v>221201430</v>
          </cell>
          <cell r="D2968" t="str">
            <v>10800221201430</v>
          </cell>
          <cell r="E2968" t="str">
            <v>基于深度学习的人脸信息检测模型与算法研究</v>
          </cell>
          <cell r="F2968" t="str">
            <v>赵慧</v>
          </cell>
          <cell r="G2968" t="str">
            <v>2013049</v>
          </cell>
          <cell r="H2968">
            <v>0</v>
          </cell>
          <cell r="I2968">
            <v>0</v>
          </cell>
          <cell r="J2968">
            <v>0</v>
          </cell>
          <cell r="K2968">
            <v>0</v>
          </cell>
          <cell r="L2968">
            <v>0</v>
          </cell>
          <cell r="M2968">
            <v>0</v>
          </cell>
          <cell r="N2968">
            <v>0</v>
          </cell>
          <cell r="O2968">
            <v>0</v>
          </cell>
        </row>
        <row r="2969">
          <cell r="C2969">
            <v>221201431</v>
          </cell>
          <cell r="D2969" t="str">
            <v>10800221201431</v>
          </cell>
          <cell r="E2969" t="str">
            <v>Fun越野之旅——数字化运动社交平台</v>
          </cell>
          <cell r="F2969" t="str">
            <v>罗达</v>
          </cell>
          <cell r="G2969" t="str">
            <v>2017801</v>
          </cell>
          <cell r="H2969">
            <v>0</v>
          </cell>
          <cell r="I2969">
            <v>0</v>
          </cell>
          <cell r="J2969">
            <v>0</v>
          </cell>
          <cell r="K2969">
            <v>0</v>
          </cell>
          <cell r="L2969">
            <v>0</v>
          </cell>
          <cell r="M2969">
            <v>0</v>
          </cell>
          <cell r="N2969">
            <v>0</v>
          </cell>
          <cell r="O2969">
            <v>0</v>
          </cell>
        </row>
        <row r="2970">
          <cell r="C2970">
            <v>221201432</v>
          </cell>
          <cell r="D2970" t="str">
            <v>10800221201432</v>
          </cell>
          <cell r="E2970" t="str">
            <v>基于微信生态的环境交流平台—环保助手</v>
          </cell>
          <cell r="F2970" t="str">
            <v>徐钦桂</v>
          </cell>
          <cell r="G2970" t="str">
            <v>2003067</v>
          </cell>
          <cell r="H2970">
            <v>0</v>
          </cell>
          <cell r="I2970">
            <v>0</v>
          </cell>
          <cell r="J2970">
            <v>0</v>
          </cell>
          <cell r="K2970">
            <v>0</v>
          </cell>
          <cell r="L2970">
            <v>0</v>
          </cell>
          <cell r="M2970">
            <v>0</v>
          </cell>
          <cell r="N2970">
            <v>0</v>
          </cell>
          <cell r="O2970">
            <v>0</v>
          </cell>
        </row>
        <row r="2971">
          <cell r="C2971">
            <v>221201433</v>
          </cell>
          <cell r="D2971" t="str">
            <v>10800221201433</v>
          </cell>
          <cell r="E2971" t="str">
            <v>基于XR的千角灯艺术馆模拟软件</v>
          </cell>
          <cell r="F2971" t="str">
            <v>颜彪</v>
          </cell>
          <cell r="G2971" t="str">
            <v>2021005</v>
          </cell>
          <cell r="H2971">
            <v>0</v>
          </cell>
          <cell r="I2971">
            <v>0</v>
          </cell>
          <cell r="J2971">
            <v>0</v>
          </cell>
          <cell r="K2971">
            <v>0</v>
          </cell>
          <cell r="L2971">
            <v>0</v>
          </cell>
          <cell r="M2971">
            <v>0</v>
          </cell>
          <cell r="N2971">
            <v>0</v>
          </cell>
          <cell r="O2971">
            <v>0</v>
          </cell>
        </row>
        <row r="2972">
          <cell r="C2972">
            <v>221201434</v>
          </cell>
          <cell r="D2972" t="str">
            <v>10800221201434</v>
          </cell>
          <cell r="E2972" t="str">
            <v>一种通过遥控运输储物的工业机器人</v>
          </cell>
          <cell r="F2972" t="str">
            <v>王艳玲</v>
          </cell>
          <cell r="G2972" t="str">
            <v>2018062</v>
          </cell>
          <cell r="H2972">
            <v>0</v>
          </cell>
          <cell r="I2972">
            <v>0</v>
          </cell>
          <cell r="J2972">
            <v>0</v>
          </cell>
          <cell r="K2972">
            <v>0</v>
          </cell>
          <cell r="L2972">
            <v>0</v>
          </cell>
          <cell r="M2972">
            <v>0</v>
          </cell>
          <cell r="N2972">
            <v>0</v>
          </cell>
          <cell r="O2972">
            <v>0</v>
          </cell>
        </row>
        <row r="2973">
          <cell r="C2973">
            <v>221201435</v>
          </cell>
          <cell r="D2973" t="str">
            <v>10800221201435</v>
          </cell>
          <cell r="E2973" t="str">
            <v>乐道拾遗——非遗智慧数字平台</v>
          </cell>
          <cell r="F2973" t="str">
            <v>李宽</v>
          </cell>
          <cell r="G2973" t="str">
            <v>2018820</v>
          </cell>
          <cell r="H2973">
            <v>0</v>
          </cell>
          <cell r="I2973">
            <v>0</v>
          </cell>
          <cell r="J2973">
            <v>0</v>
          </cell>
          <cell r="K2973">
            <v>0</v>
          </cell>
          <cell r="L2973">
            <v>0</v>
          </cell>
          <cell r="M2973">
            <v>0</v>
          </cell>
          <cell r="N2973">
            <v>0</v>
          </cell>
          <cell r="O2973">
            <v>0</v>
          </cell>
        </row>
        <row r="2974">
          <cell r="C2974">
            <v>221201436</v>
          </cell>
          <cell r="D2974" t="str">
            <v>10800221201436</v>
          </cell>
          <cell r="E2974" t="str">
            <v>地市级三农产品销售及助农生产指导一体化小</v>
          </cell>
          <cell r="F2974" t="str">
            <v>丁烨</v>
          </cell>
          <cell r="G2974" t="str">
            <v>2018821</v>
          </cell>
          <cell r="H2974">
            <v>0</v>
          </cell>
          <cell r="I2974">
            <v>0</v>
          </cell>
          <cell r="J2974">
            <v>0</v>
          </cell>
          <cell r="K2974">
            <v>0</v>
          </cell>
          <cell r="L2974">
            <v>0</v>
          </cell>
          <cell r="M2974">
            <v>0</v>
          </cell>
          <cell r="N2974">
            <v>0</v>
          </cell>
          <cell r="O2974">
            <v>0</v>
          </cell>
        </row>
        <row r="2975">
          <cell r="C2975">
            <v>221201437</v>
          </cell>
          <cell r="D2975" t="str">
            <v>10800221201437</v>
          </cell>
          <cell r="E2975" t="str">
            <v>基于STM32的智能厨房安全监测系统设计</v>
          </cell>
          <cell r="F2975" t="str">
            <v>丁凯</v>
          </cell>
          <cell r="G2975" t="str">
            <v>2019010</v>
          </cell>
          <cell r="H2975">
            <v>0</v>
          </cell>
          <cell r="I2975">
            <v>0</v>
          </cell>
          <cell r="J2975">
            <v>0</v>
          </cell>
          <cell r="K2975">
            <v>0</v>
          </cell>
          <cell r="L2975">
            <v>0</v>
          </cell>
          <cell r="M2975">
            <v>0</v>
          </cell>
          <cell r="N2975">
            <v>0</v>
          </cell>
          <cell r="O2975">
            <v>0</v>
          </cell>
        </row>
        <row r="2976">
          <cell r="C2976">
            <v>221201438</v>
          </cell>
          <cell r="D2976" t="str">
            <v>10800221201438</v>
          </cell>
          <cell r="E2976" t="str">
            <v>基于多传感器融合的莞工大气环境实时监测系</v>
          </cell>
          <cell r="F2976" t="str">
            <v>肖慧娟</v>
          </cell>
          <cell r="G2976" t="str">
            <v>1999005</v>
          </cell>
          <cell r="H2976">
            <v>0</v>
          </cell>
          <cell r="I2976">
            <v>0</v>
          </cell>
          <cell r="J2976">
            <v>0</v>
          </cell>
          <cell r="K2976">
            <v>0</v>
          </cell>
          <cell r="L2976">
            <v>0</v>
          </cell>
          <cell r="M2976">
            <v>0</v>
          </cell>
          <cell r="N2976">
            <v>0</v>
          </cell>
          <cell r="O2976">
            <v>0</v>
          </cell>
        </row>
        <row r="2977">
          <cell r="C2977">
            <v>221201439</v>
          </cell>
          <cell r="D2977" t="str">
            <v>10800221201439</v>
          </cell>
          <cell r="E2977" t="str">
            <v>三端口光纤拉曼探头的设计与制备</v>
          </cell>
          <cell r="F2977" t="str">
            <v>刘晔</v>
          </cell>
          <cell r="G2977" t="str">
            <v>2018807</v>
          </cell>
          <cell r="H2977">
            <v>0</v>
          </cell>
          <cell r="I2977">
            <v>0</v>
          </cell>
          <cell r="J2977">
            <v>0</v>
          </cell>
          <cell r="K2977">
            <v>0</v>
          </cell>
          <cell r="L2977">
            <v>0</v>
          </cell>
          <cell r="M2977">
            <v>0</v>
          </cell>
          <cell r="N2977">
            <v>0</v>
          </cell>
          <cell r="O2977">
            <v>0</v>
          </cell>
        </row>
        <row r="2978">
          <cell r="C2978">
            <v>221201440</v>
          </cell>
          <cell r="D2978" t="str">
            <v>10800221201440</v>
          </cell>
          <cell r="E2978" t="str">
            <v>移动机器人</v>
          </cell>
          <cell r="F2978" t="str">
            <v>彭川</v>
          </cell>
          <cell r="G2978" t="str">
            <v>2013041</v>
          </cell>
          <cell r="H2978">
            <v>0</v>
          </cell>
          <cell r="I2978">
            <v>0</v>
          </cell>
          <cell r="J2978">
            <v>0</v>
          </cell>
          <cell r="K2978">
            <v>0</v>
          </cell>
          <cell r="L2978">
            <v>0</v>
          </cell>
          <cell r="M2978">
            <v>0</v>
          </cell>
          <cell r="N2978">
            <v>0</v>
          </cell>
          <cell r="O2978">
            <v>0</v>
          </cell>
        </row>
        <row r="2979">
          <cell r="C2979">
            <v>221201441</v>
          </cell>
          <cell r="D2979" t="str">
            <v>10800221201441</v>
          </cell>
          <cell r="E2979" t="str">
            <v>机器学习结合飞秒激光诱导击穿光谱技术用于</v>
          </cell>
          <cell r="F2979" t="str">
            <v>何小勇</v>
          </cell>
          <cell r="G2979" t="str">
            <v>2020099</v>
          </cell>
          <cell r="H2979">
            <v>0</v>
          </cell>
          <cell r="I2979">
            <v>0</v>
          </cell>
          <cell r="J2979">
            <v>0</v>
          </cell>
          <cell r="K2979">
            <v>0</v>
          </cell>
          <cell r="L2979">
            <v>0</v>
          </cell>
          <cell r="M2979">
            <v>0</v>
          </cell>
          <cell r="N2979">
            <v>0</v>
          </cell>
          <cell r="O2979">
            <v>0</v>
          </cell>
        </row>
        <row r="2980">
          <cell r="C2980">
            <v>221201442</v>
          </cell>
          <cell r="D2980" t="str">
            <v>10800221201442</v>
          </cell>
          <cell r="E2980" t="str">
            <v>基于多传感器信息融合的智能健康坐垫</v>
          </cell>
          <cell r="F2980" t="str">
            <v>李明</v>
          </cell>
          <cell r="G2980" t="str">
            <v>2004072</v>
          </cell>
          <cell r="H2980">
            <v>0</v>
          </cell>
          <cell r="I2980">
            <v>0</v>
          </cell>
          <cell r="J2980">
            <v>0</v>
          </cell>
          <cell r="K2980">
            <v>0</v>
          </cell>
          <cell r="L2980">
            <v>0</v>
          </cell>
          <cell r="M2980">
            <v>0</v>
          </cell>
          <cell r="N2980">
            <v>0</v>
          </cell>
          <cell r="O2980">
            <v>0</v>
          </cell>
        </row>
        <row r="2981">
          <cell r="C2981">
            <v>221201443</v>
          </cell>
          <cell r="D2981" t="str">
            <v>10800221201443</v>
          </cell>
          <cell r="E2981" t="str">
            <v>高精度LCR测试仪</v>
          </cell>
          <cell r="F2981" t="str">
            <v>陈平平</v>
          </cell>
          <cell r="G2981" t="str">
            <v>2006043</v>
          </cell>
          <cell r="H2981">
            <v>0</v>
          </cell>
          <cell r="I2981">
            <v>0</v>
          </cell>
          <cell r="J2981">
            <v>0</v>
          </cell>
          <cell r="K2981">
            <v>0</v>
          </cell>
          <cell r="L2981">
            <v>0</v>
          </cell>
          <cell r="M2981">
            <v>0</v>
          </cell>
          <cell r="N2981">
            <v>0</v>
          </cell>
          <cell r="O2981">
            <v>0</v>
          </cell>
        </row>
        <row r="2982">
          <cell r="C2982">
            <v>221201444</v>
          </cell>
          <cell r="D2982" t="str">
            <v>10800221201444</v>
          </cell>
          <cell r="E2982" t="str">
            <v>基于多传感器融合的云联可移动式饮水机</v>
          </cell>
          <cell r="F2982" t="str">
            <v>胡君</v>
          </cell>
          <cell r="G2982" t="str">
            <v>2014013</v>
          </cell>
          <cell r="H2982">
            <v>0</v>
          </cell>
          <cell r="I2982">
            <v>0</v>
          </cell>
          <cell r="J2982">
            <v>0</v>
          </cell>
          <cell r="K2982">
            <v>0</v>
          </cell>
          <cell r="L2982">
            <v>0</v>
          </cell>
          <cell r="M2982">
            <v>0</v>
          </cell>
          <cell r="N2982">
            <v>0</v>
          </cell>
          <cell r="O2982">
            <v>0</v>
          </cell>
        </row>
        <row r="2983">
          <cell r="C2983">
            <v>221201445</v>
          </cell>
          <cell r="D2983" t="str">
            <v>10800221201445</v>
          </cell>
          <cell r="E2983" t="str">
            <v>基于改进LSTM的新能源汽车锂离子电池S</v>
          </cell>
          <cell r="F2983" t="str">
            <v>赵洋</v>
          </cell>
          <cell r="G2983" t="str">
            <v>2012050</v>
          </cell>
          <cell r="H2983">
            <v>0</v>
          </cell>
          <cell r="I2983">
            <v>0</v>
          </cell>
          <cell r="J2983">
            <v>0</v>
          </cell>
          <cell r="K2983">
            <v>0</v>
          </cell>
          <cell r="L2983">
            <v>0</v>
          </cell>
          <cell r="M2983">
            <v>0</v>
          </cell>
          <cell r="N2983">
            <v>0</v>
          </cell>
          <cell r="O2983">
            <v>0</v>
          </cell>
        </row>
        <row r="2984">
          <cell r="C2984">
            <v>221201446</v>
          </cell>
          <cell r="D2984" t="str">
            <v>10800221201446</v>
          </cell>
          <cell r="E2984" t="str">
            <v>基于轻量级AI算法的仪表盘数字识别终端</v>
          </cell>
          <cell r="F2984" t="str">
            <v>叶海</v>
          </cell>
          <cell r="G2984" t="str">
            <v>2003034</v>
          </cell>
          <cell r="H2984">
            <v>0</v>
          </cell>
          <cell r="I2984">
            <v>0</v>
          </cell>
          <cell r="J2984">
            <v>0</v>
          </cell>
          <cell r="K2984">
            <v>0</v>
          </cell>
          <cell r="L2984">
            <v>0</v>
          </cell>
          <cell r="M2984">
            <v>0</v>
          </cell>
          <cell r="N2984">
            <v>0</v>
          </cell>
          <cell r="O2984">
            <v>0</v>
          </cell>
        </row>
        <row r="2985">
          <cell r="C2985">
            <v>221201447</v>
          </cell>
          <cell r="D2985" t="str">
            <v>10800221201447</v>
          </cell>
          <cell r="E2985" t="str">
            <v>物联网便携式云光谱分析仪</v>
          </cell>
          <cell r="F2985" t="str">
            <v>王红成</v>
          </cell>
          <cell r="G2985" t="str">
            <v>2007023</v>
          </cell>
          <cell r="H2985">
            <v>0</v>
          </cell>
          <cell r="I2985">
            <v>0</v>
          </cell>
          <cell r="J2985">
            <v>0</v>
          </cell>
          <cell r="K2985">
            <v>0</v>
          </cell>
          <cell r="L2985">
            <v>0</v>
          </cell>
          <cell r="M2985">
            <v>0</v>
          </cell>
          <cell r="N2985">
            <v>0</v>
          </cell>
          <cell r="O2985">
            <v>0</v>
          </cell>
        </row>
        <row r="2986">
          <cell r="C2986">
            <v>221201448</v>
          </cell>
          <cell r="D2986" t="str">
            <v>10800221201448</v>
          </cell>
          <cell r="E2986" t="str">
            <v>基于数据驱动的压电智能骨料FRP筋ECC</v>
          </cell>
          <cell r="F2986" t="str">
            <v>张黎飞</v>
          </cell>
          <cell r="G2986" t="str">
            <v>2022128</v>
          </cell>
          <cell r="H2986">
            <v>0</v>
          </cell>
          <cell r="I2986">
            <v>0</v>
          </cell>
          <cell r="J2986">
            <v>0</v>
          </cell>
          <cell r="K2986">
            <v>0</v>
          </cell>
          <cell r="L2986">
            <v>0</v>
          </cell>
          <cell r="M2986">
            <v>0</v>
          </cell>
          <cell r="N2986">
            <v>0</v>
          </cell>
          <cell r="O2986">
            <v>0</v>
          </cell>
        </row>
        <row r="2987">
          <cell r="C2987">
            <v>221201449</v>
          </cell>
          <cell r="D2987" t="str">
            <v>10800221201449</v>
          </cell>
          <cell r="E2987" t="str">
            <v>GFRP筋ECC伸缩缝连接板拉伸刚化效应</v>
          </cell>
          <cell r="F2987" t="str">
            <v>夏立鹏</v>
          </cell>
          <cell r="G2987" t="str">
            <v>2017103</v>
          </cell>
          <cell r="H2987">
            <v>0</v>
          </cell>
          <cell r="I2987">
            <v>0</v>
          </cell>
          <cell r="J2987">
            <v>0</v>
          </cell>
          <cell r="K2987">
            <v>0</v>
          </cell>
          <cell r="L2987">
            <v>0</v>
          </cell>
          <cell r="M2987">
            <v>0</v>
          </cell>
          <cell r="N2987">
            <v>0</v>
          </cell>
          <cell r="O2987">
            <v>0</v>
          </cell>
        </row>
        <row r="2988">
          <cell r="C2988">
            <v>221201450</v>
          </cell>
          <cell r="D2988" t="str">
            <v>10800221201450</v>
          </cell>
          <cell r="E2988" t="str">
            <v>叠层结构封装的埃洛石载金复合催化剂及其处</v>
          </cell>
          <cell r="F2988" t="str">
            <v>方嘉声</v>
          </cell>
          <cell r="G2988" t="str">
            <v>2018087</v>
          </cell>
          <cell r="H2988">
            <v>0</v>
          </cell>
          <cell r="I2988">
            <v>0</v>
          </cell>
          <cell r="J2988">
            <v>0</v>
          </cell>
          <cell r="K2988">
            <v>0</v>
          </cell>
          <cell r="L2988">
            <v>0</v>
          </cell>
          <cell r="M2988">
            <v>0</v>
          </cell>
          <cell r="N2988">
            <v>0</v>
          </cell>
          <cell r="O2988">
            <v>0</v>
          </cell>
        </row>
        <row r="2989">
          <cell r="C2989">
            <v>221201451</v>
          </cell>
          <cell r="D2989" t="str">
            <v>10800221201451</v>
          </cell>
          <cell r="E2989" t="str">
            <v>珠江典型河口水和沉积物中微塑料污染特征及</v>
          </cell>
          <cell r="F2989" t="str">
            <v>吕小梅</v>
          </cell>
          <cell r="G2989" t="str">
            <v>2017158</v>
          </cell>
          <cell r="H2989">
            <v>0</v>
          </cell>
          <cell r="I2989">
            <v>0</v>
          </cell>
          <cell r="J2989">
            <v>0</v>
          </cell>
          <cell r="K2989">
            <v>0</v>
          </cell>
          <cell r="L2989">
            <v>0</v>
          </cell>
          <cell r="M2989">
            <v>0</v>
          </cell>
          <cell r="N2989">
            <v>0</v>
          </cell>
          <cell r="O2989">
            <v>0</v>
          </cell>
        </row>
        <row r="2990">
          <cell r="C2990">
            <v>221201452</v>
          </cell>
          <cell r="D2990" t="str">
            <v>10800221201452</v>
          </cell>
          <cell r="E2990" t="str">
            <v>东莞市手机大数据城市空间及交通特征演变分</v>
          </cell>
          <cell r="F2990" t="str">
            <v>余烈</v>
          </cell>
          <cell r="G2990" t="str">
            <v>2021012</v>
          </cell>
          <cell r="H2990">
            <v>0</v>
          </cell>
          <cell r="I2990">
            <v>0</v>
          </cell>
          <cell r="J2990">
            <v>0</v>
          </cell>
          <cell r="K2990">
            <v>0</v>
          </cell>
          <cell r="L2990">
            <v>0</v>
          </cell>
          <cell r="M2990">
            <v>0</v>
          </cell>
          <cell r="N2990">
            <v>0</v>
          </cell>
          <cell r="O2990">
            <v>0</v>
          </cell>
        </row>
        <row r="2991">
          <cell r="C2991">
            <v>221201453</v>
          </cell>
          <cell r="D2991" t="str">
            <v>10800221201453</v>
          </cell>
          <cell r="E2991" t="str">
            <v>电化学金属纳米修饰电极测定水中亚硫酸盐的</v>
          </cell>
          <cell r="F2991" t="str">
            <v>蔡丽蓉</v>
          </cell>
          <cell r="G2991" t="str">
            <v>2015013</v>
          </cell>
          <cell r="H2991">
            <v>0</v>
          </cell>
          <cell r="I2991">
            <v>0</v>
          </cell>
          <cell r="J2991">
            <v>0</v>
          </cell>
          <cell r="K2991">
            <v>0</v>
          </cell>
          <cell r="L2991">
            <v>0</v>
          </cell>
          <cell r="M2991">
            <v>0</v>
          </cell>
          <cell r="N2991">
            <v>0</v>
          </cell>
          <cell r="O2991">
            <v>0</v>
          </cell>
        </row>
        <row r="2992">
          <cell r="C2992">
            <v>221201454</v>
          </cell>
          <cell r="D2992" t="str">
            <v>10800221201454</v>
          </cell>
          <cell r="E2992" t="str">
            <v>二维富勒烯-二氧化钛复合材料光催化降解有</v>
          </cell>
          <cell r="F2992" t="str">
            <v>陈木青</v>
          </cell>
          <cell r="G2992" t="str">
            <v>2022013</v>
          </cell>
          <cell r="H2992">
            <v>0</v>
          </cell>
          <cell r="I2992">
            <v>0</v>
          </cell>
          <cell r="J2992">
            <v>0</v>
          </cell>
          <cell r="K2992">
            <v>0</v>
          </cell>
          <cell r="L2992">
            <v>0</v>
          </cell>
          <cell r="M2992">
            <v>0</v>
          </cell>
          <cell r="N2992">
            <v>0</v>
          </cell>
          <cell r="O2992">
            <v>0</v>
          </cell>
        </row>
        <row r="2993">
          <cell r="C2993">
            <v>221201455</v>
          </cell>
          <cell r="D2993" t="str">
            <v>10800221201455</v>
          </cell>
          <cell r="E2993" t="str">
            <v>超高层建筑施工垂直运输通道塔设计与施工技</v>
          </cell>
          <cell r="F2993" t="str">
            <v>艾心荧</v>
          </cell>
          <cell r="G2993" t="str">
            <v>2015010</v>
          </cell>
          <cell r="H2993">
            <v>0</v>
          </cell>
          <cell r="I2993">
            <v>0</v>
          </cell>
          <cell r="J2993">
            <v>0</v>
          </cell>
          <cell r="K2993">
            <v>0</v>
          </cell>
          <cell r="L2993">
            <v>0</v>
          </cell>
          <cell r="M2993">
            <v>0</v>
          </cell>
          <cell r="N2993">
            <v>0</v>
          </cell>
          <cell r="O2993">
            <v>0</v>
          </cell>
        </row>
        <row r="2994">
          <cell r="C2994">
            <v>221201456</v>
          </cell>
          <cell r="D2994" t="str">
            <v>10800221201456</v>
          </cell>
          <cell r="E2994" t="str">
            <v>新型污染物微塑料的生物学和环境生态影响</v>
          </cell>
          <cell r="F2994" t="str">
            <v>李衍亮</v>
          </cell>
          <cell r="G2994" t="str">
            <v>2017075</v>
          </cell>
          <cell r="H2994">
            <v>0</v>
          </cell>
          <cell r="I2994">
            <v>0</v>
          </cell>
          <cell r="J2994">
            <v>0</v>
          </cell>
          <cell r="K2994">
            <v>0</v>
          </cell>
          <cell r="L2994">
            <v>0</v>
          </cell>
          <cell r="M2994">
            <v>0</v>
          </cell>
          <cell r="N2994">
            <v>0</v>
          </cell>
          <cell r="O2994">
            <v>0</v>
          </cell>
        </row>
        <row r="2995">
          <cell r="C2995">
            <v>221201457</v>
          </cell>
          <cell r="D2995" t="str">
            <v>10800221201457</v>
          </cell>
          <cell r="E2995" t="str">
            <v>微生物强化修复黑臭水体并驱动水体抗生素药</v>
          </cell>
          <cell r="F2995" t="str">
            <v>黄皖唐</v>
          </cell>
          <cell r="G2995" t="str">
            <v>2021006</v>
          </cell>
          <cell r="H2995">
            <v>0</v>
          </cell>
          <cell r="I2995">
            <v>0</v>
          </cell>
          <cell r="J2995">
            <v>0</v>
          </cell>
          <cell r="K2995">
            <v>0</v>
          </cell>
          <cell r="L2995">
            <v>0</v>
          </cell>
          <cell r="M2995">
            <v>0</v>
          </cell>
          <cell r="N2995">
            <v>0</v>
          </cell>
          <cell r="O2995">
            <v>0</v>
          </cell>
        </row>
        <row r="2996">
          <cell r="C2996">
            <v>221201458</v>
          </cell>
          <cell r="D2996" t="str">
            <v>10800221201458</v>
          </cell>
          <cell r="E2996" t="str">
            <v>固体材料在多维冲击载荷作用下的动态力学实</v>
          </cell>
          <cell r="F2996" t="str">
            <v>庞书孟</v>
          </cell>
          <cell r="G2996" t="str">
            <v>2020127</v>
          </cell>
          <cell r="H2996">
            <v>0</v>
          </cell>
          <cell r="I2996">
            <v>0</v>
          </cell>
          <cell r="J2996">
            <v>0</v>
          </cell>
          <cell r="K2996">
            <v>0</v>
          </cell>
          <cell r="L2996">
            <v>0</v>
          </cell>
          <cell r="M2996">
            <v>0</v>
          </cell>
          <cell r="N2996">
            <v>0</v>
          </cell>
          <cell r="O2996">
            <v>0</v>
          </cell>
        </row>
        <row r="2997">
          <cell r="C2997">
            <v>221201459</v>
          </cell>
          <cell r="D2997" t="str">
            <v>10800221201459</v>
          </cell>
          <cell r="E2997" t="str">
            <v>Ag/Al2O3催化剂结构调控及其催化氧</v>
          </cell>
          <cell r="F2997" t="str">
            <v>何运兵</v>
          </cell>
          <cell r="G2997" t="str">
            <v>2011009</v>
          </cell>
          <cell r="H2997">
            <v>0</v>
          </cell>
          <cell r="I2997">
            <v>0</v>
          </cell>
          <cell r="J2997">
            <v>0</v>
          </cell>
          <cell r="K2997">
            <v>0</v>
          </cell>
          <cell r="L2997">
            <v>0</v>
          </cell>
          <cell r="M2997">
            <v>0</v>
          </cell>
          <cell r="N2997">
            <v>0</v>
          </cell>
          <cell r="O2997">
            <v>0</v>
          </cell>
        </row>
        <row r="2998">
          <cell r="C2998">
            <v>221201460</v>
          </cell>
          <cell r="D2998" t="str">
            <v>10800221201460</v>
          </cell>
          <cell r="E2998" t="str">
            <v>铜基复合载氧体的构筑及其化学链氧解耦燃烧</v>
          </cell>
          <cell r="F2998" t="str">
            <v>林有胜</v>
          </cell>
          <cell r="G2998" t="str">
            <v>2019039</v>
          </cell>
          <cell r="H2998">
            <v>0</v>
          </cell>
          <cell r="I2998">
            <v>0</v>
          </cell>
          <cell r="J2998">
            <v>0</v>
          </cell>
          <cell r="K2998">
            <v>0</v>
          </cell>
          <cell r="L2998">
            <v>0</v>
          </cell>
          <cell r="M2998">
            <v>0</v>
          </cell>
          <cell r="N2998">
            <v>0</v>
          </cell>
          <cell r="O2998">
            <v>0</v>
          </cell>
        </row>
        <row r="2999">
          <cell r="C2999">
            <v>221201461</v>
          </cell>
          <cell r="D2999" t="str">
            <v>10800221201461</v>
          </cell>
          <cell r="E2999" t="str">
            <v>基于平板热管-相变材料复合传热系统的热管</v>
          </cell>
          <cell r="F2999" t="str">
            <v>杨小平</v>
          </cell>
          <cell r="G2999" t="str">
            <v>2007058</v>
          </cell>
          <cell r="H2999">
            <v>0</v>
          </cell>
          <cell r="I2999">
            <v>0</v>
          </cell>
          <cell r="J2999">
            <v>0</v>
          </cell>
          <cell r="K2999">
            <v>0</v>
          </cell>
          <cell r="L2999">
            <v>0</v>
          </cell>
          <cell r="M2999">
            <v>0</v>
          </cell>
          <cell r="N2999">
            <v>0</v>
          </cell>
          <cell r="O2999">
            <v>0</v>
          </cell>
        </row>
        <row r="3000">
          <cell r="C3000">
            <v>221201462</v>
          </cell>
          <cell r="D3000" t="str">
            <v>10800221201462</v>
          </cell>
          <cell r="E3000" t="str">
            <v>乡村振兴背景下西北地区中小学科普教育资源</v>
          </cell>
          <cell r="F3000" t="str">
            <v>王馨</v>
          </cell>
          <cell r="G3000" t="str">
            <v>2021075</v>
          </cell>
          <cell r="H3000">
            <v>0</v>
          </cell>
          <cell r="I3000">
            <v>0</v>
          </cell>
          <cell r="J3000">
            <v>0</v>
          </cell>
          <cell r="K3000">
            <v>0</v>
          </cell>
          <cell r="L3000">
            <v>0</v>
          </cell>
          <cell r="M3000">
            <v>0</v>
          </cell>
          <cell r="N3000">
            <v>0</v>
          </cell>
          <cell r="O3000">
            <v>0</v>
          </cell>
        </row>
        <row r="3001">
          <cell r="C3001">
            <v>221201463</v>
          </cell>
          <cell r="D3001" t="str">
            <v>10800221201463</v>
          </cell>
          <cell r="E3001" t="str">
            <v>磁性靶向自驱动纳米聚合物载药体系的制备</v>
          </cell>
          <cell r="F3001" t="str">
            <v>黄相璇</v>
          </cell>
          <cell r="G3001" t="str">
            <v>2013053</v>
          </cell>
          <cell r="H3001">
            <v>0</v>
          </cell>
          <cell r="I3001">
            <v>0</v>
          </cell>
          <cell r="J3001">
            <v>0</v>
          </cell>
          <cell r="K3001">
            <v>0</v>
          </cell>
          <cell r="L3001">
            <v>0</v>
          </cell>
          <cell r="M3001">
            <v>0</v>
          </cell>
          <cell r="N3001">
            <v>0</v>
          </cell>
          <cell r="O3001">
            <v>0</v>
          </cell>
        </row>
        <row r="3002">
          <cell r="C3002">
            <v>221201464</v>
          </cell>
          <cell r="D3002" t="str">
            <v>10800221201464</v>
          </cell>
          <cell r="E3002" t="str">
            <v>木质素基聚合物的荧光聚集行为研究</v>
          </cell>
          <cell r="F3002" t="str">
            <v>洪南龙</v>
          </cell>
          <cell r="G3002" t="str">
            <v>2017174</v>
          </cell>
          <cell r="H3002">
            <v>0</v>
          </cell>
          <cell r="I3002">
            <v>0</v>
          </cell>
          <cell r="J3002">
            <v>0</v>
          </cell>
          <cell r="K3002">
            <v>0</v>
          </cell>
          <cell r="L3002">
            <v>0</v>
          </cell>
          <cell r="M3002">
            <v>0</v>
          </cell>
          <cell r="N3002">
            <v>0</v>
          </cell>
          <cell r="O3002">
            <v>0</v>
          </cell>
        </row>
        <row r="3003">
          <cell r="C3003">
            <v>221201465</v>
          </cell>
          <cell r="D3003" t="str">
            <v>10800221201465</v>
          </cell>
          <cell r="E3003" t="str">
            <v>一种光电可调的多响应性智能窗</v>
          </cell>
          <cell r="F3003" t="str">
            <v>赵莉丽</v>
          </cell>
          <cell r="G3003" t="str">
            <v>2017175</v>
          </cell>
          <cell r="H3003">
            <v>0</v>
          </cell>
          <cell r="I3003">
            <v>0</v>
          </cell>
          <cell r="J3003">
            <v>0</v>
          </cell>
          <cell r="K3003">
            <v>0</v>
          </cell>
          <cell r="L3003">
            <v>0</v>
          </cell>
          <cell r="M3003">
            <v>0</v>
          </cell>
          <cell r="N3003">
            <v>0</v>
          </cell>
          <cell r="O3003">
            <v>0</v>
          </cell>
        </row>
        <row r="3004">
          <cell r="C3004">
            <v>221201466</v>
          </cell>
          <cell r="D3004" t="str">
            <v>10800221201466</v>
          </cell>
          <cell r="E3004" t="str">
            <v>基于钛基MOF的光催化剂制备及其降解四环</v>
          </cell>
          <cell r="F3004" t="str">
            <v>钟国玉</v>
          </cell>
          <cell r="G3004" t="str">
            <v>2016022</v>
          </cell>
          <cell r="H3004">
            <v>0</v>
          </cell>
          <cell r="I3004">
            <v>0</v>
          </cell>
          <cell r="J3004">
            <v>0</v>
          </cell>
          <cell r="K3004">
            <v>0</v>
          </cell>
          <cell r="L3004">
            <v>0</v>
          </cell>
          <cell r="M3004">
            <v>0</v>
          </cell>
          <cell r="N3004">
            <v>0</v>
          </cell>
          <cell r="O3004">
            <v>0</v>
          </cell>
        </row>
        <row r="3005">
          <cell r="C3005">
            <v>221201467</v>
          </cell>
          <cell r="D3005" t="str">
            <v>10800221201467</v>
          </cell>
          <cell r="E3005" t="str">
            <v>乙酰丙酸酰胺化制备4,5-二氢-6-甲基</v>
          </cell>
          <cell r="F3005" t="str">
            <v>彭喆喆</v>
          </cell>
          <cell r="G3005" t="str">
            <v>2017162</v>
          </cell>
          <cell r="H3005">
            <v>0</v>
          </cell>
          <cell r="I3005">
            <v>0</v>
          </cell>
          <cell r="J3005">
            <v>0</v>
          </cell>
          <cell r="K3005">
            <v>0</v>
          </cell>
          <cell r="L3005">
            <v>0</v>
          </cell>
          <cell r="M3005">
            <v>0</v>
          </cell>
          <cell r="N3005">
            <v>0</v>
          </cell>
          <cell r="O3005">
            <v>0</v>
          </cell>
        </row>
        <row r="3006">
          <cell r="C3006">
            <v>221201468</v>
          </cell>
          <cell r="D3006" t="str">
            <v>10800221201468</v>
          </cell>
          <cell r="E3006" t="str">
            <v>钴锰二维MOFs材料的构助及电解水应用研</v>
          </cell>
          <cell r="F3006" t="str">
            <v>郝永超</v>
          </cell>
          <cell r="G3006" t="str">
            <v>2018295</v>
          </cell>
          <cell r="H3006">
            <v>0</v>
          </cell>
          <cell r="I3006">
            <v>0</v>
          </cell>
          <cell r="J3006">
            <v>0</v>
          </cell>
          <cell r="K3006">
            <v>0</v>
          </cell>
          <cell r="L3006">
            <v>0</v>
          </cell>
          <cell r="M3006">
            <v>0</v>
          </cell>
          <cell r="N3006">
            <v>0</v>
          </cell>
          <cell r="O3006">
            <v>0</v>
          </cell>
        </row>
        <row r="3007">
          <cell r="C3007">
            <v>221201469</v>
          </cell>
          <cell r="D3007" t="str">
            <v>10800221201469</v>
          </cell>
          <cell r="E3007" t="str">
            <v>垃圾焚烧飞灰与其他固废协同高温熔融制备微</v>
          </cell>
          <cell r="F3007" t="str">
            <v>张刚</v>
          </cell>
          <cell r="G3007" t="str">
            <v>2013068</v>
          </cell>
          <cell r="H3007">
            <v>0</v>
          </cell>
          <cell r="I3007">
            <v>0</v>
          </cell>
          <cell r="J3007">
            <v>0</v>
          </cell>
          <cell r="K3007">
            <v>0</v>
          </cell>
          <cell r="L3007">
            <v>0</v>
          </cell>
          <cell r="M3007">
            <v>0</v>
          </cell>
          <cell r="N3007">
            <v>0</v>
          </cell>
          <cell r="O3007">
            <v>0</v>
          </cell>
        </row>
        <row r="3008">
          <cell r="C3008">
            <v>221201470</v>
          </cell>
          <cell r="D3008" t="str">
            <v>10800221201470</v>
          </cell>
          <cell r="E3008" t="str">
            <v>湿法共沉淀制备普鲁士白正极材料</v>
          </cell>
          <cell r="F3008" t="str">
            <v>李超</v>
          </cell>
          <cell r="G3008" t="str">
            <v>2017048</v>
          </cell>
          <cell r="H3008">
            <v>0</v>
          </cell>
          <cell r="I3008">
            <v>0</v>
          </cell>
          <cell r="J3008">
            <v>0</v>
          </cell>
          <cell r="K3008">
            <v>0</v>
          </cell>
          <cell r="L3008">
            <v>0</v>
          </cell>
          <cell r="M3008">
            <v>0</v>
          </cell>
          <cell r="N3008">
            <v>0</v>
          </cell>
          <cell r="O3008">
            <v>0</v>
          </cell>
        </row>
        <row r="3009">
          <cell r="C3009">
            <v>221201471</v>
          </cell>
          <cell r="D3009" t="str">
            <v>10800221201471</v>
          </cell>
          <cell r="E3009" t="str">
            <v>基于多孔陶瓷膜的太阳能光热强化的膜结晶过</v>
          </cell>
          <cell r="F3009" t="str">
            <v>肖烈晖</v>
          </cell>
          <cell r="G3009" t="str">
            <v>2020124</v>
          </cell>
          <cell r="H3009">
            <v>0</v>
          </cell>
          <cell r="I3009">
            <v>0</v>
          </cell>
          <cell r="J3009">
            <v>0</v>
          </cell>
          <cell r="K3009">
            <v>0</v>
          </cell>
          <cell r="L3009">
            <v>0</v>
          </cell>
          <cell r="M3009">
            <v>0</v>
          </cell>
          <cell r="N3009">
            <v>0</v>
          </cell>
          <cell r="O3009">
            <v>0</v>
          </cell>
        </row>
        <row r="3010">
          <cell r="C3010">
            <v>221201473</v>
          </cell>
          <cell r="D3010" t="str">
            <v>10800221201473</v>
          </cell>
          <cell r="E3010" t="str">
            <v>动态机械装置的设计与应用研究</v>
          </cell>
          <cell r="F3010" t="str">
            <v>徐伟斌</v>
          </cell>
          <cell r="G3010" t="str">
            <v>2001049</v>
          </cell>
          <cell r="H3010">
            <v>0</v>
          </cell>
          <cell r="I3010">
            <v>0</v>
          </cell>
          <cell r="J3010">
            <v>0</v>
          </cell>
          <cell r="K3010">
            <v>0</v>
          </cell>
          <cell r="L3010">
            <v>0</v>
          </cell>
          <cell r="M3010">
            <v>0</v>
          </cell>
          <cell r="N3010">
            <v>0</v>
          </cell>
          <cell r="O3010">
            <v>0</v>
          </cell>
        </row>
        <row r="3011">
          <cell r="C3011">
            <v>221201474</v>
          </cell>
          <cell r="D3011" t="str">
            <v>10800221201474</v>
          </cell>
          <cell r="E3011" t="str">
            <v>基于IMU与北斗卫星数据融合针对室外大面</v>
          </cell>
          <cell r="F3011" t="str">
            <v>王帅</v>
          </cell>
          <cell r="G3011" t="str">
            <v>2018118</v>
          </cell>
          <cell r="H3011">
            <v>0</v>
          </cell>
          <cell r="I3011">
            <v>0</v>
          </cell>
          <cell r="J3011">
            <v>0</v>
          </cell>
          <cell r="K3011">
            <v>0</v>
          </cell>
          <cell r="L3011">
            <v>0</v>
          </cell>
          <cell r="M3011">
            <v>0</v>
          </cell>
          <cell r="N3011">
            <v>0</v>
          </cell>
          <cell r="O3011">
            <v>0</v>
          </cell>
        </row>
        <row r="3012">
          <cell r="C3012">
            <v>221201475</v>
          </cell>
          <cell r="D3012" t="str">
            <v>10800221201475</v>
          </cell>
          <cell r="E3012" t="str">
            <v>一种具备结构与成分抗菌特性的混合基植骨材</v>
          </cell>
          <cell r="F3012" t="str">
            <v>王翀</v>
          </cell>
          <cell r="G3012" t="str">
            <v>2016033</v>
          </cell>
          <cell r="H3012">
            <v>0</v>
          </cell>
          <cell r="I3012">
            <v>0</v>
          </cell>
          <cell r="J3012">
            <v>0</v>
          </cell>
          <cell r="K3012">
            <v>0</v>
          </cell>
          <cell r="L3012">
            <v>0</v>
          </cell>
          <cell r="M3012">
            <v>0</v>
          </cell>
          <cell r="N3012">
            <v>0</v>
          </cell>
          <cell r="O3012">
            <v>0</v>
          </cell>
        </row>
        <row r="3013">
          <cell r="C3013">
            <v>221201476</v>
          </cell>
          <cell r="D3013" t="str">
            <v>10800221201476</v>
          </cell>
          <cell r="E3013" t="str">
            <v>基于树莓派的固定翼垂直起降飞行器</v>
          </cell>
          <cell r="F3013" t="str">
            <v>龙建宇</v>
          </cell>
          <cell r="G3013" t="str">
            <v>2019129</v>
          </cell>
          <cell r="H3013">
            <v>0</v>
          </cell>
          <cell r="I3013">
            <v>0</v>
          </cell>
          <cell r="J3013">
            <v>0</v>
          </cell>
          <cell r="K3013">
            <v>0</v>
          </cell>
          <cell r="L3013">
            <v>0</v>
          </cell>
          <cell r="M3013">
            <v>0</v>
          </cell>
          <cell r="N3013">
            <v>0</v>
          </cell>
          <cell r="O3013">
            <v>0</v>
          </cell>
        </row>
        <row r="3014">
          <cell r="C3014">
            <v>221201477</v>
          </cell>
          <cell r="D3014" t="str">
            <v>10800221201477</v>
          </cell>
          <cell r="E3014" t="str">
            <v>远洋无人船的被动俯仰推进系统的开发研究</v>
          </cell>
          <cell r="F3014" t="str">
            <v>张超</v>
          </cell>
          <cell r="G3014" t="str">
            <v>2018044</v>
          </cell>
          <cell r="H3014">
            <v>0</v>
          </cell>
          <cell r="I3014">
            <v>2000</v>
          </cell>
          <cell r="J3014">
            <v>0</v>
          </cell>
          <cell r="K3014">
            <v>2000</v>
          </cell>
          <cell r="L3014">
            <v>0</v>
          </cell>
          <cell r="M3014">
            <v>0</v>
          </cell>
          <cell r="N3014">
            <v>0</v>
          </cell>
          <cell r="O3014">
            <v>2000</v>
          </cell>
        </row>
        <row r="3015">
          <cell r="C3015">
            <v>221201478</v>
          </cell>
          <cell r="D3015" t="str">
            <v>10800221201478</v>
          </cell>
          <cell r="E3015" t="str">
            <v>基于线驱动的腹轮越障超冗余机器蛇</v>
          </cell>
          <cell r="F3015" t="str">
            <v>武静</v>
          </cell>
          <cell r="G3015" t="str">
            <v>2017045</v>
          </cell>
          <cell r="H3015">
            <v>0</v>
          </cell>
          <cell r="I3015">
            <v>0</v>
          </cell>
          <cell r="J3015">
            <v>0</v>
          </cell>
          <cell r="K3015">
            <v>0</v>
          </cell>
          <cell r="L3015">
            <v>0</v>
          </cell>
          <cell r="M3015">
            <v>0</v>
          </cell>
          <cell r="N3015">
            <v>0</v>
          </cell>
          <cell r="O3015">
            <v>0</v>
          </cell>
        </row>
        <row r="3016">
          <cell r="C3016">
            <v>221201480</v>
          </cell>
          <cell r="D3016" t="str">
            <v>10800221201480</v>
          </cell>
          <cell r="E3016" t="str">
            <v>基于翅振频率的光电传感式蚊子分类监测系统</v>
          </cell>
          <cell r="F3016" t="str">
            <v>何伟锋</v>
          </cell>
          <cell r="G3016" t="str">
            <v>2009025</v>
          </cell>
          <cell r="H3016">
            <v>0</v>
          </cell>
          <cell r="I3016">
            <v>0</v>
          </cell>
          <cell r="J3016">
            <v>0</v>
          </cell>
          <cell r="K3016">
            <v>0</v>
          </cell>
          <cell r="L3016">
            <v>0</v>
          </cell>
          <cell r="M3016">
            <v>0</v>
          </cell>
          <cell r="N3016">
            <v>0</v>
          </cell>
          <cell r="O3016">
            <v>0</v>
          </cell>
        </row>
        <row r="3017">
          <cell r="C3017">
            <v>221201481</v>
          </cell>
          <cell r="D3017" t="str">
            <v>10800221201481</v>
          </cell>
          <cell r="E3017" t="str">
            <v>家庭用剩余食物烘干装置开发</v>
          </cell>
          <cell r="F3017" t="str">
            <v>陈勇志</v>
          </cell>
          <cell r="G3017" t="str">
            <v>2004090</v>
          </cell>
          <cell r="H3017">
            <v>0</v>
          </cell>
          <cell r="I3017">
            <v>0</v>
          </cell>
          <cell r="J3017">
            <v>0</v>
          </cell>
          <cell r="K3017">
            <v>0</v>
          </cell>
          <cell r="L3017">
            <v>0</v>
          </cell>
          <cell r="M3017">
            <v>0</v>
          </cell>
          <cell r="N3017">
            <v>0</v>
          </cell>
          <cell r="O3017">
            <v>0</v>
          </cell>
        </row>
        <row r="3018">
          <cell r="C3018">
            <v>221201482</v>
          </cell>
          <cell r="D3018" t="str">
            <v>10800221201482</v>
          </cell>
          <cell r="E3018" t="str">
            <v>一种轨道式智能物料识别龙门起重搬运装置</v>
          </cell>
          <cell r="F3018" t="str">
            <v>卢文娟</v>
          </cell>
          <cell r="G3018" t="str">
            <v>2019123</v>
          </cell>
          <cell r="H3018">
            <v>0</v>
          </cell>
          <cell r="I3018">
            <v>0</v>
          </cell>
          <cell r="J3018">
            <v>0</v>
          </cell>
          <cell r="K3018">
            <v>0</v>
          </cell>
          <cell r="L3018">
            <v>0</v>
          </cell>
          <cell r="M3018">
            <v>0</v>
          </cell>
          <cell r="N3018">
            <v>0</v>
          </cell>
          <cell r="O3018">
            <v>0</v>
          </cell>
        </row>
        <row r="3019">
          <cell r="C3019">
            <v>221201483</v>
          </cell>
          <cell r="D3019" t="str">
            <v>10800221201483</v>
          </cell>
          <cell r="E3019" t="str">
            <v>电弧熔丝增材制造Al-Cu合金表面氧化膜</v>
          </cell>
          <cell r="F3019" t="str">
            <v>李康</v>
          </cell>
          <cell r="G3019" t="str">
            <v>2019059</v>
          </cell>
          <cell r="H3019">
            <v>0</v>
          </cell>
          <cell r="I3019">
            <v>0</v>
          </cell>
          <cell r="J3019">
            <v>0</v>
          </cell>
          <cell r="K3019">
            <v>0</v>
          </cell>
          <cell r="L3019">
            <v>0</v>
          </cell>
          <cell r="M3019">
            <v>0</v>
          </cell>
          <cell r="N3019">
            <v>0</v>
          </cell>
          <cell r="O3019">
            <v>0</v>
          </cell>
        </row>
        <row r="3020">
          <cell r="C3020">
            <v>221201484</v>
          </cell>
          <cell r="D3020" t="str">
            <v>10800221201484</v>
          </cell>
          <cell r="E3020" t="str">
            <v>聚氧化乙烯与二氧化钛共修饰的锂离子电池P</v>
          </cell>
          <cell r="F3020" t="str">
            <v>王严杰</v>
          </cell>
          <cell r="G3020" t="str">
            <v>2017827</v>
          </cell>
          <cell r="H3020">
            <v>0</v>
          </cell>
          <cell r="I3020">
            <v>0</v>
          </cell>
          <cell r="J3020">
            <v>0</v>
          </cell>
          <cell r="K3020">
            <v>0</v>
          </cell>
          <cell r="L3020">
            <v>0</v>
          </cell>
          <cell r="M3020">
            <v>0</v>
          </cell>
          <cell r="N3020">
            <v>0</v>
          </cell>
          <cell r="O3020">
            <v>0</v>
          </cell>
        </row>
        <row r="3021">
          <cell r="C3021">
            <v>221201485</v>
          </cell>
          <cell r="D3021" t="str">
            <v>10800221201485</v>
          </cell>
          <cell r="E3021" t="str">
            <v>电荷可转变型两性离子聚合物胶束的制备及其</v>
          </cell>
          <cell r="F3021" t="str">
            <v>郑轲</v>
          </cell>
          <cell r="G3021" t="str">
            <v>2019119</v>
          </cell>
          <cell r="H3021">
            <v>0</v>
          </cell>
          <cell r="I3021">
            <v>0</v>
          </cell>
          <cell r="J3021">
            <v>0</v>
          </cell>
          <cell r="K3021">
            <v>0</v>
          </cell>
          <cell r="L3021">
            <v>0</v>
          </cell>
          <cell r="M3021">
            <v>0</v>
          </cell>
          <cell r="N3021">
            <v>0</v>
          </cell>
          <cell r="O3021">
            <v>0</v>
          </cell>
        </row>
        <row r="3022">
          <cell r="C3022">
            <v>221201486</v>
          </cell>
          <cell r="D3022" t="str">
            <v>10800221201486</v>
          </cell>
          <cell r="E3022" t="str">
            <v>东方咖啡-科技拓咖农之路，文化塑民族品牌</v>
          </cell>
          <cell r="F3022" t="str">
            <v>杨壮鹏</v>
          </cell>
          <cell r="G3022" t="str">
            <v>2021070</v>
          </cell>
          <cell r="H3022">
            <v>0</v>
          </cell>
          <cell r="I3022">
            <v>0</v>
          </cell>
          <cell r="J3022">
            <v>0</v>
          </cell>
          <cell r="K3022">
            <v>0</v>
          </cell>
          <cell r="L3022">
            <v>0</v>
          </cell>
          <cell r="M3022">
            <v>0</v>
          </cell>
          <cell r="N3022">
            <v>0</v>
          </cell>
          <cell r="O3022">
            <v>0</v>
          </cell>
        </row>
        <row r="3023">
          <cell r="C3023">
            <v>221201487</v>
          </cell>
          <cell r="D3023" t="str">
            <v>10800221201487</v>
          </cell>
          <cell r="E3023" t="str">
            <v>科技有温度，养老更智慧：数字经济背景下智</v>
          </cell>
          <cell r="F3023" t="str">
            <v>程守红</v>
          </cell>
          <cell r="G3023" t="str">
            <v>2004036</v>
          </cell>
          <cell r="H3023">
            <v>0</v>
          </cell>
          <cell r="I3023">
            <v>0</v>
          </cell>
          <cell r="J3023">
            <v>0</v>
          </cell>
          <cell r="K3023">
            <v>0</v>
          </cell>
          <cell r="L3023">
            <v>0</v>
          </cell>
          <cell r="M3023">
            <v>0</v>
          </cell>
          <cell r="N3023">
            <v>0</v>
          </cell>
          <cell r="O3023">
            <v>0</v>
          </cell>
        </row>
        <row r="3024">
          <cell r="C3024">
            <v>221201488</v>
          </cell>
          <cell r="D3024" t="str">
            <v>10800221201488</v>
          </cell>
          <cell r="E3024" t="str">
            <v>CEO领导风格对数字化转型能力的跨层次影</v>
          </cell>
          <cell r="F3024" t="str">
            <v>张新建</v>
          </cell>
          <cell r="G3024" t="str">
            <v>2003045</v>
          </cell>
          <cell r="H3024">
            <v>0</v>
          </cell>
          <cell r="I3024">
            <v>0</v>
          </cell>
          <cell r="J3024">
            <v>0</v>
          </cell>
          <cell r="K3024">
            <v>0</v>
          </cell>
          <cell r="L3024">
            <v>0</v>
          </cell>
          <cell r="M3024">
            <v>0</v>
          </cell>
          <cell r="N3024">
            <v>0</v>
          </cell>
          <cell r="O3024">
            <v>0</v>
          </cell>
        </row>
        <row r="3025">
          <cell r="C3025">
            <v>221201489</v>
          </cell>
          <cell r="D3025" t="str">
            <v>10800221201489</v>
          </cell>
          <cell r="E3025" t="str">
            <v>大学生参与社区助老志愿服务长效机制研究</v>
          </cell>
          <cell r="F3025" t="str">
            <v>叶琦玮</v>
          </cell>
          <cell r="G3025" t="str">
            <v>2019072</v>
          </cell>
          <cell r="H3025">
            <v>0</v>
          </cell>
          <cell r="I3025">
            <v>0</v>
          </cell>
          <cell r="J3025">
            <v>0</v>
          </cell>
          <cell r="K3025">
            <v>0</v>
          </cell>
          <cell r="L3025">
            <v>0</v>
          </cell>
          <cell r="M3025">
            <v>0</v>
          </cell>
          <cell r="N3025">
            <v>0</v>
          </cell>
          <cell r="O3025">
            <v>0</v>
          </cell>
        </row>
        <row r="3026">
          <cell r="C3026">
            <v>221201490</v>
          </cell>
          <cell r="D3026" t="str">
            <v>10800221201490</v>
          </cell>
          <cell r="E3026" t="str">
            <v>基于“一村一品”乡村振兴视域下的特色产业</v>
          </cell>
          <cell r="F3026" t="str">
            <v>邓毅青</v>
          </cell>
          <cell r="G3026" t="str">
            <v>2011014</v>
          </cell>
          <cell r="H3026">
            <v>0</v>
          </cell>
          <cell r="I3026">
            <v>0</v>
          </cell>
          <cell r="J3026">
            <v>0</v>
          </cell>
          <cell r="K3026">
            <v>0</v>
          </cell>
          <cell r="L3026">
            <v>0</v>
          </cell>
          <cell r="M3026">
            <v>0</v>
          </cell>
          <cell r="N3026">
            <v>0</v>
          </cell>
          <cell r="O3026">
            <v>0</v>
          </cell>
        </row>
        <row r="3027">
          <cell r="C3027">
            <v>221201491</v>
          </cell>
          <cell r="D3027" t="str">
            <v>10800221201491</v>
          </cell>
          <cell r="E3027" t="str">
            <v>经济现代化背景下区域经济规模-结构-效率</v>
          </cell>
          <cell r="F3027" t="str">
            <v>邱志萍</v>
          </cell>
          <cell r="G3027" t="str">
            <v>2022158</v>
          </cell>
          <cell r="H3027">
            <v>0</v>
          </cell>
          <cell r="I3027">
            <v>0</v>
          </cell>
          <cell r="J3027">
            <v>0</v>
          </cell>
          <cell r="K3027">
            <v>0</v>
          </cell>
          <cell r="L3027">
            <v>0</v>
          </cell>
          <cell r="M3027">
            <v>0</v>
          </cell>
          <cell r="N3027">
            <v>0</v>
          </cell>
          <cell r="O3027">
            <v>0</v>
          </cell>
        </row>
        <row r="3028">
          <cell r="C3028">
            <v>221201492</v>
          </cell>
          <cell r="D3028" t="str">
            <v>10800221201492</v>
          </cell>
          <cell r="E3028" t="str">
            <v>创新时代下醒狮文化的发展方向——以广东佛</v>
          </cell>
          <cell r="F3028" t="str">
            <v>余嘉</v>
          </cell>
          <cell r="G3028" t="str">
            <v>2017150</v>
          </cell>
          <cell r="H3028">
            <v>0</v>
          </cell>
          <cell r="I3028">
            <v>0</v>
          </cell>
          <cell r="J3028">
            <v>0</v>
          </cell>
          <cell r="K3028">
            <v>0</v>
          </cell>
          <cell r="L3028">
            <v>0</v>
          </cell>
          <cell r="M3028">
            <v>0</v>
          </cell>
          <cell r="N3028">
            <v>0</v>
          </cell>
          <cell r="O3028">
            <v>0</v>
          </cell>
        </row>
        <row r="3029">
          <cell r="C3029">
            <v>221201493</v>
          </cell>
          <cell r="D3029" t="str">
            <v>10800221201493</v>
          </cell>
          <cell r="E3029" t="str">
            <v>声意盎然，声生不息——以广东汉剧为例的广</v>
          </cell>
          <cell r="F3029" t="str">
            <v>刘家昌</v>
          </cell>
          <cell r="G3029" t="str">
            <v>2005072</v>
          </cell>
          <cell r="H3029">
            <v>0</v>
          </cell>
          <cell r="I3029">
            <v>0</v>
          </cell>
          <cell r="J3029">
            <v>0</v>
          </cell>
          <cell r="K3029">
            <v>0</v>
          </cell>
          <cell r="L3029">
            <v>0</v>
          </cell>
          <cell r="M3029">
            <v>0</v>
          </cell>
          <cell r="N3029">
            <v>0</v>
          </cell>
          <cell r="O3029">
            <v>0</v>
          </cell>
        </row>
        <row r="3030">
          <cell r="C3030">
            <v>221201494</v>
          </cell>
          <cell r="D3030" t="str">
            <v>10800221201494</v>
          </cell>
          <cell r="E3030" t="str">
            <v>“非遗”东莞木偶戏的创新性传承</v>
          </cell>
          <cell r="F3030" t="str">
            <v>叶永胜</v>
          </cell>
          <cell r="G3030" t="str">
            <v>2021089</v>
          </cell>
          <cell r="H3030">
            <v>0</v>
          </cell>
          <cell r="I3030">
            <v>0</v>
          </cell>
          <cell r="J3030">
            <v>0</v>
          </cell>
          <cell r="K3030">
            <v>0</v>
          </cell>
          <cell r="L3030">
            <v>0</v>
          </cell>
          <cell r="M3030">
            <v>0</v>
          </cell>
          <cell r="N3030">
            <v>0</v>
          </cell>
          <cell r="O3030">
            <v>0</v>
          </cell>
        </row>
        <row r="3031">
          <cell r="C3031">
            <v>221201495</v>
          </cell>
          <cell r="D3031" t="str">
            <v>10800221201495</v>
          </cell>
          <cell r="E3031" t="str">
            <v>知识产权保护对企业竞争力的影响研究</v>
          </cell>
          <cell r="F3031" t="str">
            <v>龚红兵</v>
          </cell>
          <cell r="G3031" t="str">
            <v>2007054</v>
          </cell>
          <cell r="H3031">
            <v>0</v>
          </cell>
          <cell r="I3031">
            <v>0</v>
          </cell>
          <cell r="J3031">
            <v>0</v>
          </cell>
          <cell r="K3031">
            <v>0</v>
          </cell>
          <cell r="L3031">
            <v>0</v>
          </cell>
          <cell r="M3031">
            <v>0</v>
          </cell>
          <cell r="N3031">
            <v>0</v>
          </cell>
          <cell r="O3031">
            <v>0</v>
          </cell>
        </row>
        <row r="3032">
          <cell r="C3032">
            <v>221201496</v>
          </cell>
          <cell r="D3032" t="str">
            <v>10800221201496</v>
          </cell>
          <cell r="E3032" t="str">
            <v>共矫共治共融：社区矫正中的社工服务链构建</v>
          </cell>
          <cell r="F3032" t="str">
            <v>于铁山</v>
          </cell>
          <cell r="G3032" t="str">
            <v>2017079</v>
          </cell>
          <cell r="H3032">
            <v>0</v>
          </cell>
          <cell r="I3032">
            <v>0</v>
          </cell>
          <cell r="J3032">
            <v>0</v>
          </cell>
          <cell r="K3032">
            <v>0</v>
          </cell>
          <cell r="L3032">
            <v>0</v>
          </cell>
          <cell r="M3032">
            <v>0</v>
          </cell>
          <cell r="N3032">
            <v>0</v>
          </cell>
          <cell r="O3032">
            <v>0</v>
          </cell>
        </row>
        <row r="3033">
          <cell r="C3033">
            <v>221201497</v>
          </cell>
          <cell r="D3033" t="str">
            <v>10800221201497</v>
          </cell>
          <cell r="E3033" t="str">
            <v>与星同行——学龄前孤独症儿童照顾者的赋能</v>
          </cell>
          <cell r="F3033" t="str">
            <v>居正</v>
          </cell>
          <cell r="G3033" t="str">
            <v>2013066</v>
          </cell>
          <cell r="H3033">
            <v>0</v>
          </cell>
          <cell r="I3033">
            <v>0</v>
          </cell>
          <cell r="J3033">
            <v>0</v>
          </cell>
          <cell r="K3033">
            <v>0</v>
          </cell>
          <cell r="L3033">
            <v>0</v>
          </cell>
          <cell r="M3033">
            <v>0</v>
          </cell>
          <cell r="N3033">
            <v>0</v>
          </cell>
          <cell r="O3033">
            <v>0</v>
          </cell>
        </row>
        <row r="3034">
          <cell r="C3034">
            <v>221201498</v>
          </cell>
          <cell r="D3034" t="str">
            <v>10800221201498</v>
          </cell>
          <cell r="E3034" t="str">
            <v>社会工作专业学生专业满意度的调查研究</v>
          </cell>
          <cell r="F3034" t="str">
            <v>杨瀚博</v>
          </cell>
          <cell r="G3034" t="str">
            <v>2020072</v>
          </cell>
          <cell r="H3034">
            <v>0</v>
          </cell>
          <cell r="I3034">
            <v>0</v>
          </cell>
          <cell r="J3034">
            <v>0</v>
          </cell>
          <cell r="K3034">
            <v>0</v>
          </cell>
          <cell r="L3034">
            <v>0</v>
          </cell>
          <cell r="M3034">
            <v>0</v>
          </cell>
          <cell r="N3034">
            <v>0</v>
          </cell>
          <cell r="O3034">
            <v>0</v>
          </cell>
        </row>
        <row r="3035">
          <cell r="C3035">
            <v>221201499</v>
          </cell>
          <cell r="D3035" t="str">
            <v>10800221201499</v>
          </cell>
          <cell r="E3035" t="str">
            <v>龙城古韵——非遗寻迹研学之旅</v>
          </cell>
          <cell r="F3035" t="str">
            <v>朱晓红</v>
          </cell>
          <cell r="G3035" t="str">
            <v>2007002</v>
          </cell>
          <cell r="H3035">
            <v>0</v>
          </cell>
          <cell r="I3035">
            <v>0</v>
          </cell>
          <cell r="J3035">
            <v>0</v>
          </cell>
          <cell r="K3035">
            <v>0</v>
          </cell>
          <cell r="L3035">
            <v>0</v>
          </cell>
          <cell r="M3035">
            <v>0</v>
          </cell>
          <cell r="N3035">
            <v>0</v>
          </cell>
          <cell r="O3035">
            <v>0</v>
          </cell>
        </row>
        <row r="3036">
          <cell r="C3036">
            <v>221201500</v>
          </cell>
          <cell r="D3036" t="str">
            <v>10800221201500</v>
          </cell>
          <cell r="E3036" t="str">
            <v>学乐趣生——指向小学核心素养的智能化数学</v>
          </cell>
          <cell r="F3036" t="str">
            <v>张锐</v>
          </cell>
          <cell r="G3036" t="str">
            <v>2010006</v>
          </cell>
          <cell r="H3036">
            <v>0</v>
          </cell>
          <cell r="I3036">
            <v>0</v>
          </cell>
          <cell r="J3036">
            <v>0</v>
          </cell>
          <cell r="K3036">
            <v>0</v>
          </cell>
          <cell r="L3036">
            <v>0</v>
          </cell>
          <cell r="M3036">
            <v>0</v>
          </cell>
          <cell r="N3036">
            <v>0</v>
          </cell>
          <cell r="O3036">
            <v>0</v>
          </cell>
        </row>
        <row r="3037">
          <cell r="C3037">
            <v>221201501</v>
          </cell>
          <cell r="D3037" t="str">
            <v>10800221201501</v>
          </cell>
          <cell r="E3037" t="str">
            <v>传统文化传承背景下的环境舞蹈编创《鲜》</v>
          </cell>
          <cell r="F3037" t="str">
            <v>赵娜</v>
          </cell>
          <cell r="G3037" t="str">
            <v>2021064</v>
          </cell>
          <cell r="H3037">
            <v>0</v>
          </cell>
          <cell r="I3037">
            <v>0</v>
          </cell>
          <cell r="J3037">
            <v>0</v>
          </cell>
          <cell r="K3037">
            <v>0</v>
          </cell>
          <cell r="L3037">
            <v>0</v>
          </cell>
          <cell r="M3037">
            <v>0</v>
          </cell>
          <cell r="N3037">
            <v>0</v>
          </cell>
          <cell r="O3037">
            <v>0</v>
          </cell>
        </row>
        <row r="3038">
          <cell r="C3038">
            <v>221201502</v>
          </cell>
          <cell r="D3038" t="str">
            <v>10800221201502</v>
          </cell>
          <cell r="E3038" t="str">
            <v>疲劳驾驶与分心检测系统</v>
          </cell>
          <cell r="F3038" t="str">
            <v>凃保民</v>
          </cell>
          <cell r="G3038" t="str">
            <v>2022114</v>
          </cell>
          <cell r="H3038">
            <v>0</v>
          </cell>
          <cell r="I3038">
            <v>0</v>
          </cell>
          <cell r="J3038">
            <v>0</v>
          </cell>
          <cell r="K3038">
            <v>0</v>
          </cell>
          <cell r="L3038">
            <v>0</v>
          </cell>
          <cell r="M3038">
            <v>0</v>
          </cell>
          <cell r="N3038">
            <v>0</v>
          </cell>
          <cell r="O3038">
            <v>0</v>
          </cell>
        </row>
        <row r="3039">
          <cell r="C3039">
            <v>221201503</v>
          </cell>
          <cell r="D3039" t="str">
            <v>10800221201503</v>
          </cell>
          <cell r="E3039" t="str">
            <v>可移植视觉综合珍稀动物实时检测与跟踪系统</v>
          </cell>
          <cell r="F3039" t="str">
            <v>陈尚彦</v>
          </cell>
          <cell r="G3039" t="str">
            <v>2018022</v>
          </cell>
          <cell r="H3039">
            <v>0</v>
          </cell>
          <cell r="I3039">
            <v>0</v>
          </cell>
          <cell r="J3039">
            <v>0</v>
          </cell>
          <cell r="K3039">
            <v>0</v>
          </cell>
          <cell r="L3039">
            <v>0</v>
          </cell>
          <cell r="M3039">
            <v>0</v>
          </cell>
          <cell r="N3039">
            <v>0</v>
          </cell>
          <cell r="O3039">
            <v>0</v>
          </cell>
        </row>
        <row r="3040">
          <cell r="C3040">
            <v>221201504</v>
          </cell>
          <cell r="D3040" t="str">
            <v>10800221201504</v>
          </cell>
          <cell r="E3040" t="str">
            <v>关于多轴机器人的自定义遥控器</v>
          </cell>
          <cell r="F3040" t="str">
            <v>宋跃</v>
          </cell>
          <cell r="G3040" t="str">
            <v>2005003</v>
          </cell>
          <cell r="H3040">
            <v>0</v>
          </cell>
          <cell r="I3040">
            <v>0</v>
          </cell>
          <cell r="J3040">
            <v>0</v>
          </cell>
          <cell r="K3040">
            <v>0</v>
          </cell>
          <cell r="L3040">
            <v>0</v>
          </cell>
          <cell r="M3040">
            <v>0</v>
          </cell>
          <cell r="N3040">
            <v>0</v>
          </cell>
          <cell r="O3040">
            <v>0</v>
          </cell>
        </row>
        <row r="3041">
          <cell r="C3041">
            <v>221201505</v>
          </cell>
          <cell r="D3041" t="str">
            <v>10800221201505</v>
          </cell>
          <cell r="E3041" t="str">
            <v>基于轮腿结构的运输小车方案研究</v>
          </cell>
          <cell r="F3041" t="str">
            <v>张颖君</v>
          </cell>
          <cell r="G3041" t="str">
            <v>2017154</v>
          </cell>
          <cell r="H3041">
            <v>0</v>
          </cell>
          <cell r="I3041">
            <v>0</v>
          </cell>
          <cell r="J3041">
            <v>0</v>
          </cell>
          <cell r="K3041">
            <v>0</v>
          </cell>
          <cell r="L3041">
            <v>0</v>
          </cell>
          <cell r="M3041">
            <v>0</v>
          </cell>
          <cell r="N3041">
            <v>0</v>
          </cell>
          <cell r="O3041">
            <v>0</v>
          </cell>
        </row>
        <row r="3042">
          <cell r="C3042">
            <v>221201506</v>
          </cell>
          <cell r="D3042" t="str">
            <v>10800221201506</v>
          </cell>
          <cell r="E3042" t="str">
            <v>基于深度学习时域相移结构光测量方法</v>
          </cell>
          <cell r="F3042" t="str">
            <v>齐方奕</v>
          </cell>
          <cell r="G3042" t="str">
            <v>2020137</v>
          </cell>
          <cell r="H3042">
            <v>0</v>
          </cell>
          <cell r="I3042">
            <v>0</v>
          </cell>
          <cell r="J3042">
            <v>0</v>
          </cell>
          <cell r="K3042">
            <v>0</v>
          </cell>
          <cell r="L3042">
            <v>0</v>
          </cell>
          <cell r="M3042">
            <v>0</v>
          </cell>
          <cell r="N3042">
            <v>0</v>
          </cell>
          <cell r="O3042">
            <v>0</v>
          </cell>
        </row>
        <row r="3043">
          <cell r="C3043">
            <v>221201507</v>
          </cell>
          <cell r="D3043" t="str">
            <v>10800221201507</v>
          </cell>
          <cell r="E3043" t="str">
            <v>测绘漫游者</v>
          </cell>
          <cell r="F3043" t="str">
            <v>严安</v>
          </cell>
          <cell r="G3043" t="str">
            <v>2020122</v>
          </cell>
          <cell r="H3043">
            <v>0</v>
          </cell>
          <cell r="I3043">
            <v>0</v>
          </cell>
          <cell r="J3043">
            <v>0</v>
          </cell>
          <cell r="K3043">
            <v>0</v>
          </cell>
          <cell r="L3043">
            <v>0</v>
          </cell>
          <cell r="M3043">
            <v>0</v>
          </cell>
          <cell r="N3043">
            <v>0</v>
          </cell>
          <cell r="O3043">
            <v>0</v>
          </cell>
        </row>
        <row r="3044">
          <cell r="C3044">
            <v>221201508</v>
          </cell>
          <cell r="D3044" t="str">
            <v>10800221201508</v>
          </cell>
          <cell r="E3044" t="str">
            <v>基于蓝牙和4G的地下矿洞人员车辆位置监测</v>
          </cell>
          <cell r="F3044" t="str">
            <v>林盛鑫</v>
          </cell>
          <cell r="G3044" t="str">
            <v>2003094</v>
          </cell>
          <cell r="H3044">
            <v>0</v>
          </cell>
          <cell r="I3044">
            <v>0</v>
          </cell>
          <cell r="J3044">
            <v>0</v>
          </cell>
          <cell r="K3044">
            <v>0</v>
          </cell>
          <cell r="L3044">
            <v>0</v>
          </cell>
          <cell r="M3044">
            <v>0</v>
          </cell>
          <cell r="N3044">
            <v>0</v>
          </cell>
          <cell r="O3044">
            <v>0</v>
          </cell>
        </row>
        <row r="3045">
          <cell r="C3045">
            <v>221201509</v>
          </cell>
          <cell r="D3045" t="str">
            <v>10800221201509</v>
          </cell>
          <cell r="E3045" t="str">
            <v>基于零次学习的轴承新类故障诊断系统开发</v>
          </cell>
          <cell r="F3045" t="str">
            <v>洪颖</v>
          </cell>
          <cell r="G3045" t="str">
            <v>2017159</v>
          </cell>
          <cell r="H3045">
            <v>0</v>
          </cell>
          <cell r="I3045">
            <v>0</v>
          </cell>
          <cell r="J3045">
            <v>0</v>
          </cell>
          <cell r="K3045">
            <v>0</v>
          </cell>
          <cell r="L3045">
            <v>0</v>
          </cell>
          <cell r="M3045">
            <v>0</v>
          </cell>
          <cell r="N3045">
            <v>0</v>
          </cell>
          <cell r="O3045">
            <v>0</v>
          </cell>
        </row>
        <row r="3046">
          <cell r="C3046">
            <v>221201510</v>
          </cell>
          <cell r="D3046" t="str">
            <v>10800221201510</v>
          </cell>
          <cell r="E3046" t="str">
            <v>基于视觉slam定位的室内自动巡检无人机</v>
          </cell>
          <cell r="F3046" t="str">
            <v>沈博</v>
          </cell>
          <cell r="G3046" t="str">
            <v>2019067</v>
          </cell>
          <cell r="H3046">
            <v>0</v>
          </cell>
          <cell r="I3046">
            <v>0</v>
          </cell>
          <cell r="J3046">
            <v>0</v>
          </cell>
          <cell r="K3046">
            <v>0</v>
          </cell>
          <cell r="L3046">
            <v>0</v>
          </cell>
          <cell r="M3046">
            <v>0</v>
          </cell>
          <cell r="N3046">
            <v>0</v>
          </cell>
          <cell r="O3046">
            <v>0</v>
          </cell>
        </row>
        <row r="3047">
          <cell r="C3047">
            <v>221201511</v>
          </cell>
          <cell r="D3047" t="str">
            <v>10800221201511</v>
          </cell>
          <cell r="E3047" t="str">
            <v>射击场中智能实弹回收与处理系统</v>
          </cell>
          <cell r="F3047" t="str">
            <v>刘婵梓</v>
          </cell>
          <cell r="G3047" t="str">
            <v>2017030</v>
          </cell>
          <cell r="H3047">
            <v>0</v>
          </cell>
          <cell r="I3047">
            <v>0</v>
          </cell>
          <cell r="J3047">
            <v>0</v>
          </cell>
          <cell r="K3047">
            <v>0</v>
          </cell>
          <cell r="L3047">
            <v>0</v>
          </cell>
          <cell r="M3047">
            <v>0</v>
          </cell>
          <cell r="N3047">
            <v>0</v>
          </cell>
          <cell r="O3047">
            <v>0</v>
          </cell>
        </row>
        <row r="3048">
          <cell r="C3048">
            <v>221201512</v>
          </cell>
          <cell r="D3048" t="str">
            <v>10800221201512</v>
          </cell>
          <cell r="E3048" t="str">
            <v>一种新型的跳绳手柄</v>
          </cell>
          <cell r="F3048" t="str">
            <v>陈广进</v>
          </cell>
          <cell r="G3048" t="str">
            <v>2017090</v>
          </cell>
          <cell r="H3048">
            <v>0</v>
          </cell>
          <cell r="I3048">
            <v>0</v>
          </cell>
          <cell r="J3048">
            <v>0</v>
          </cell>
          <cell r="K3048">
            <v>0</v>
          </cell>
          <cell r="L3048">
            <v>0</v>
          </cell>
          <cell r="M3048">
            <v>0</v>
          </cell>
          <cell r="N3048">
            <v>0</v>
          </cell>
          <cell r="O3048">
            <v>0</v>
          </cell>
        </row>
        <row r="3049">
          <cell r="C3049">
            <v>221201513</v>
          </cell>
          <cell r="D3049" t="str">
            <v>10800221201513</v>
          </cell>
          <cell r="E3049" t="str">
            <v>基于天然色素的食品新鲜度指示标签的制备与</v>
          </cell>
          <cell r="F3049" t="str">
            <v>余祥英</v>
          </cell>
          <cell r="G3049" t="str">
            <v>2017029</v>
          </cell>
          <cell r="H3049">
            <v>0</v>
          </cell>
          <cell r="I3049">
            <v>0</v>
          </cell>
          <cell r="J3049">
            <v>0</v>
          </cell>
          <cell r="K3049">
            <v>0</v>
          </cell>
          <cell r="L3049">
            <v>0</v>
          </cell>
          <cell r="M3049">
            <v>0</v>
          </cell>
          <cell r="N3049">
            <v>0</v>
          </cell>
          <cell r="O3049">
            <v>0</v>
          </cell>
        </row>
        <row r="3050">
          <cell r="C3050">
            <v>221201514</v>
          </cell>
          <cell r="D3050" t="str">
            <v>10800221201514</v>
          </cell>
          <cell r="E3050" t="str">
            <v>追梦数字化新零售</v>
          </cell>
          <cell r="F3050" t="str">
            <v>张颖君</v>
          </cell>
          <cell r="G3050" t="str">
            <v>2017154</v>
          </cell>
          <cell r="H3050">
            <v>0</v>
          </cell>
          <cell r="I3050">
            <v>0</v>
          </cell>
          <cell r="J3050">
            <v>0</v>
          </cell>
          <cell r="K3050">
            <v>0</v>
          </cell>
          <cell r="L3050">
            <v>0</v>
          </cell>
          <cell r="M3050">
            <v>0</v>
          </cell>
          <cell r="N3050">
            <v>0</v>
          </cell>
          <cell r="O3050">
            <v>0</v>
          </cell>
        </row>
        <row r="3051">
          <cell r="C3051">
            <v>221201515</v>
          </cell>
          <cell r="D3051" t="str">
            <v>10800221201515</v>
          </cell>
          <cell r="E3051" t="str">
            <v>基于卡尔曼滤波和pid算法的防抖勺子</v>
          </cell>
          <cell r="F3051" t="str">
            <v>胡必武</v>
          </cell>
          <cell r="G3051" t="str">
            <v>2000011</v>
          </cell>
          <cell r="H3051">
            <v>0</v>
          </cell>
          <cell r="I3051">
            <v>0</v>
          </cell>
          <cell r="J3051">
            <v>0</v>
          </cell>
          <cell r="K3051">
            <v>0</v>
          </cell>
          <cell r="L3051">
            <v>0</v>
          </cell>
          <cell r="M3051">
            <v>0</v>
          </cell>
          <cell r="N3051">
            <v>0</v>
          </cell>
          <cell r="O3051">
            <v>0</v>
          </cell>
        </row>
        <row r="3052">
          <cell r="C3052">
            <v>221201516</v>
          </cell>
          <cell r="D3052" t="str">
            <v>10800221201516</v>
          </cell>
          <cell r="E3052" t="str">
            <v>肺癌标识物的气体检测装置的研制</v>
          </cell>
          <cell r="F3052" t="str">
            <v>赵晓芳</v>
          </cell>
          <cell r="G3052" t="str">
            <v>2011005</v>
          </cell>
          <cell r="H3052">
            <v>0</v>
          </cell>
          <cell r="I3052">
            <v>0</v>
          </cell>
          <cell r="J3052">
            <v>0</v>
          </cell>
          <cell r="K3052">
            <v>0</v>
          </cell>
          <cell r="L3052">
            <v>0</v>
          </cell>
          <cell r="M3052">
            <v>0</v>
          </cell>
          <cell r="N3052">
            <v>0</v>
          </cell>
          <cell r="O3052">
            <v>0</v>
          </cell>
        </row>
        <row r="3053">
          <cell r="C3053">
            <v>221201517</v>
          </cell>
          <cell r="D3053" t="str">
            <v>10800221201517</v>
          </cell>
          <cell r="E3053" t="str">
            <v>基于薄膜工艺传感器的灭火器气压无线蓝牙监</v>
          </cell>
          <cell r="F3053" t="str">
            <v>杨阳</v>
          </cell>
          <cell r="G3053" t="str">
            <v>2020117</v>
          </cell>
          <cell r="H3053">
            <v>0</v>
          </cell>
          <cell r="I3053">
            <v>0</v>
          </cell>
          <cell r="J3053">
            <v>0</v>
          </cell>
          <cell r="K3053">
            <v>0</v>
          </cell>
          <cell r="L3053">
            <v>0</v>
          </cell>
          <cell r="M3053">
            <v>0</v>
          </cell>
          <cell r="N3053">
            <v>0</v>
          </cell>
          <cell r="O3053">
            <v>0</v>
          </cell>
        </row>
        <row r="3054">
          <cell r="C3054">
            <v>221201518</v>
          </cell>
          <cell r="D3054" t="str">
            <v>10800221201518</v>
          </cell>
          <cell r="E3054" t="str">
            <v>基于ARM+QT的嵌入式智能家居安防与门</v>
          </cell>
          <cell r="F3054" t="str">
            <v>任斌</v>
          </cell>
          <cell r="G3054" t="str">
            <v>2003008</v>
          </cell>
          <cell r="H3054">
            <v>0</v>
          </cell>
          <cell r="I3054">
            <v>0</v>
          </cell>
          <cell r="J3054">
            <v>0</v>
          </cell>
          <cell r="K3054">
            <v>0</v>
          </cell>
          <cell r="L3054">
            <v>0</v>
          </cell>
          <cell r="M3054">
            <v>0</v>
          </cell>
          <cell r="N3054">
            <v>0</v>
          </cell>
          <cell r="O3054">
            <v>0</v>
          </cell>
        </row>
        <row r="3055">
          <cell r="C3055">
            <v>221201519</v>
          </cell>
          <cell r="D3055" t="str">
            <v>10800221201519</v>
          </cell>
          <cell r="E3055" t="str">
            <v>数字锁相放大器</v>
          </cell>
          <cell r="F3055" t="str">
            <v>胡胜</v>
          </cell>
          <cell r="G3055" t="str">
            <v>2004015</v>
          </cell>
          <cell r="H3055">
            <v>0</v>
          </cell>
          <cell r="I3055">
            <v>0</v>
          </cell>
          <cell r="J3055">
            <v>0</v>
          </cell>
          <cell r="K3055">
            <v>0</v>
          </cell>
          <cell r="L3055">
            <v>0</v>
          </cell>
          <cell r="M3055">
            <v>0</v>
          </cell>
          <cell r="N3055">
            <v>0</v>
          </cell>
          <cell r="O3055">
            <v>0</v>
          </cell>
        </row>
        <row r="3056">
          <cell r="C3056">
            <v>221201520</v>
          </cell>
          <cell r="D3056" t="str">
            <v>10800221201520</v>
          </cell>
          <cell r="E3056" t="str">
            <v>游戏化健身拉力器</v>
          </cell>
          <cell r="F3056" t="str">
            <v>张志坚</v>
          </cell>
          <cell r="G3056" t="str">
            <v>2006044</v>
          </cell>
          <cell r="H3056">
            <v>0</v>
          </cell>
          <cell r="I3056">
            <v>0</v>
          </cell>
          <cell r="J3056">
            <v>0</v>
          </cell>
          <cell r="K3056">
            <v>0</v>
          </cell>
          <cell r="L3056">
            <v>0</v>
          </cell>
          <cell r="M3056">
            <v>0</v>
          </cell>
          <cell r="N3056">
            <v>0</v>
          </cell>
          <cell r="O3056">
            <v>0</v>
          </cell>
        </row>
        <row r="3057">
          <cell r="C3057">
            <v>221201521</v>
          </cell>
          <cell r="D3057" t="str">
            <v>10800221201521</v>
          </cell>
          <cell r="E3057" t="str">
            <v>淀粉-乳化剂复合物在快速烘烤蛋糕淀粉老化</v>
          </cell>
          <cell r="F3057" t="str">
            <v>陈旭</v>
          </cell>
          <cell r="G3057" t="str">
            <v>2017078</v>
          </cell>
          <cell r="H3057">
            <v>0</v>
          </cell>
          <cell r="I3057">
            <v>0</v>
          </cell>
          <cell r="J3057">
            <v>0</v>
          </cell>
          <cell r="K3057">
            <v>0</v>
          </cell>
          <cell r="L3057">
            <v>0</v>
          </cell>
          <cell r="M3057">
            <v>0</v>
          </cell>
          <cell r="N3057">
            <v>0</v>
          </cell>
          <cell r="O3057">
            <v>0</v>
          </cell>
        </row>
        <row r="3058">
          <cell r="C3058">
            <v>221201522</v>
          </cell>
          <cell r="D3058" t="str">
            <v>10800221201522</v>
          </cell>
          <cell r="E3058" t="str">
            <v>搭载云计算大数据预测分析的多功能线上服务</v>
          </cell>
          <cell r="F3058" t="str">
            <v>曲超</v>
          </cell>
          <cell r="G3058" t="str">
            <v>2002013</v>
          </cell>
          <cell r="H3058">
            <v>0</v>
          </cell>
          <cell r="I3058">
            <v>0</v>
          </cell>
          <cell r="J3058">
            <v>0</v>
          </cell>
          <cell r="K3058">
            <v>0</v>
          </cell>
          <cell r="L3058">
            <v>0</v>
          </cell>
          <cell r="M3058">
            <v>0</v>
          </cell>
          <cell r="N3058">
            <v>0</v>
          </cell>
          <cell r="O3058">
            <v>0</v>
          </cell>
        </row>
        <row r="3059">
          <cell r="C3059">
            <v>221201523</v>
          </cell>
          <cell r="D3059" t="str">
            <v>10800221201523</v>
          </cell>
          <cell r="E3059" t="str">
            <v>XR模拟舞台美术效果3D设计预览软件</v>
          </cell>
          <cell r="F3059" t="str">
            <v>颜彪</v>
          </cell>
          <cell r="G3059" t="str">
            <v>2021005</v>
          </cell>
          <cell r="H3059">
            <v>0</v>
          </cell>
          <cell r="I3059">
            <v>0</v>
          </cell>
          <cell r="J3059">
            <v>0</v>
          </cell>
          <cell r="K3059">
            <v>0</v>
          </cell>
          <cell r="L3059">
            <v>0</v>
          </cell>
          <cell r="M3059">
            <v>0</v>
          </cell>
          <cell r="N3059">
            <v>0</v>
          </cell>
          <cell r="O3059">
            <v>0</v>
          </cell>
        </row>
        <row r="3060">
          <cell r="C3060">
            <v>221201524</v>
          </cell>
          <cell r="D3060" t="str">
            <v>10800221201524</v>
          </cell>
          <cell r="E3060" t="str">
            <v>基于AIoT系统的乐托智能型婴儿车</v>
          </cell>
          <cell r="F3060" t="str">
            <v>王若羽</v>
          </cell>
          <cell r="G3060" t="str">
            <v>2020080</v>
          </cell>
          <cell r="H3060">
            <v>0</v>
          </cell>
          <cell r="I3060">
            <v>0</v>
          </cell>
          <cell r="J3060">
            <v>0</v>
          </cell>
          <cell r="K3060">
            <v>0</v>
          </cell>
          <cell r="L3060">
            <v>0</v>
          </cell>
          <cell r="M3060">
            <v>0</v>
          </cell>
          <cell r="N3060">
            <v>0</v>
          </cell>
          <cell r="O3060">
            <v>0</v>
          </cell>
        </row>
        <row r="3061">
          <cell r="C3061">
            <v>221201525</v>
          </cell>
          <cell r="D3061" t="str">
            <v>10800221201525</v>
          </cell>
          <cell r="E3061" t="str">
            <v>基于Unity的互动案例设计</v>
          </cell>
          <cell r="F3061" t="str">
            <v>卢安</v>
          </cell>
          <cell r="G3061" t="str">
            <v>2016009</v>
          </cell>
          <cell r="H3061">
            <v>0</v>
          </cell>
          <cell r="I3061">
            <v>0</v>
          </cell>
          <cell r="J3061">
            <v>0</v>
          </cell>
          <cell r="K3061">
            <v>0</v>
          </cell>
          <cell r="L3061">
            <v>0</v>
          </cell>
          <cell r="M3061">
            <v>0</v>
          </cell>
          <cell r="N3061">
            <v>0</v>
          </cell>
          <cell r="O3061">
            <v>0</v>
          </cell>
        </row>
        <row r="3062">
          <cell r="C3062">
            <v>221201526</v>
          </cell>
          <cell r="D3062" t="str">
            <v>10800221201526</v>
          </cell>
          <cell r="E3062" t="str">
            <v>基于NLP算法的新闻推荐系统</v>
          </cell>
          <cell r="F3062" t="str">
            <v>张剑</v>
          </cell>
          <cell r="G3062" t="str">
            <v>2011019</v>
          </cell>
          <cell r="H3062">
            <v>0</v>
          </cell>
          <cell r="I3062">
            <v>0</v>
          </cell>
          <cell r="J3062">
            <v>0</v>
          </cell>
          <cell r="K3062">
            <v>0</v>
          </cell>
          <cell r="L3062">
            <v>0</v>
          </cell>
          <cell r="M3062">
            <v>0</v>
          </cell>
          <cell r="N3062">
            <v>0</v>
          </cell>
          <cell r="O3062">
            <v>0</v>
          </cell>
        </row>
        <row r="3063">
          <cell r="C3063">
            <v>221201527</v>
          </cell>
          <cell r="D3063" t="str">
            <v>10800221201527</v>
          </cell>
          <cell r="E3063" t="str">
            <v>AI NPC</v>
          </cell>
          <cell r="F3063" t="str">
            <v>丁烨</v>
          </cell>
          <cell r="G3063" t="str">
            <v>2018821</v>
          </cell>
          <cell r="H3063">
            <v>0</v>
          </cell>
          <cell r="I3063">
            <v>0</v>
          </cell>
          <cell r="J3063">
            <v>0</v>
          </cell>
          <cell r="K3063">
            <v>0</v>
          </cell>
          <cell r="L3063">
            <v>0</v>
          </cell>
          <cell r="M3063">
            <v>0</v>
          </cell>
          <cell r="N3063">
            <v>0</v>
          </cell>
          <cell r="O3063">
            <v>0</v>
          </cell>
        </row>
        <row r="3064">
          <cell r="C3064">
            <v>221201528</v>
          </cell>
          <cell r="D3064" t="str">
            <v>10800221201528</v>
          </cell>
          <cell r="E3064" t="str">
            <v>基于深度学习的三维重建</v>
          </cell>
          <cell r="F3064" t="str">
            <v>曲超</v>
          </cell>
          <cell r="G3064" t="str">
            <v>2002013</v>
          </cell>
          <cell r="H3064">
            <v>0</v>
          </cell>
          <cell r="I3064">
            <v>0</v>
          </cell>
          <cell r="J3064">
            <v>0</v>
          </cell>
          <cell r="K3064">
            <v>0</v>
          </cell>
          <cell r="L3064">
            <v>0</v>
          </cell>
          <cell r="M3064">
            <v>0</v>
          </cell>
          <cell r="N3064">
            <v>0</v>
          </cell>
          <cell r="O3064">
            <v>0</v>
          </cell>
        </row>
        <row r="3065">
          <cell r="C3065">
            <v>221201529</v>
          </cell>
          <cell r="D3065" t="str">
            <v>10800221201529</v>
          </cell>
          <cell r="E3065" t="str">
            <v>基于深度学习的个人文本与图像的隐私保护研</v>
          </cell>
          <cell r="F3065" t="str">
            <v>罗凯伦</v>
          </cell>
          <cell r="G3065" t="str">
            <v>2020093</v>
          </cell>
          <cell r="H3065">
            <v>0</v>
          </cell>
          <cell r="I3065">
            <v>0</v>
          </cell>
          <cell r="J3065">
            <v>0</v>
          </cell>
          <cell r="K3065">
            <v>0</v>
          </cell>
          <cell r="L3065">
            <v>0</v>
          </cell>
          <cell r="M3065">
            <v>0</v>
          </cell>
          <cell r="N3065">
            <v>0</v>
          </cell>
          <cell r="O3065">
            <v>0</v>
          </cell>
        </row>
        <row r="3066">
          <cell r="C3066">
            <v>221201530</v>
          </cell>
          <cell r="D3066" t="str">
            <v>10800221201530</v>
          </cell>
          <cell r="E3066" t="str">
            <v>基于RFlD的物流资源共享及其优化调度平</v>
          </cell>
          <cell r="F3066" t="str">
            <v>谭伟</v>
          </cell>
          <cell r="G3066" t="str">
            <v>2002052</v>
          </cell>
          <cell r="H3066">
            <v>0</v>
          </cell>
          <cell r="I3066">
            <v>0</v>
          </cell>
          <cell r="J3066">
            <v>0</v>
          </cell>
          <cell r="K3066">
            <v>0</v>
          </cell>
          <cell r="L3066">
            <v>0</v>
          </cell>
          <cell r="M3066">
            <v>0</v>
          </cell>
          <cell r="N3066">
            <v>0</v>
          </cell>
          <cell r="O3066">
            <v>0</v>
          </cell>
        </row>
        <row r="3067">
          <cell r="C3067">
            <v>221201531</v>
          </cell>
          <cell r="D3067" t="str">
            <v>10800221201531</v>
          </cell>
          <cell r="E3067" t="str">
            <v>基于时间差分图的植被遥感数据重建与植被碳</v>
          </cell>
          <cell r="F3067" t="str">
            <v>陈晨</v>
          </cell>
          <cell r="G3067" t="str">
            <v>2020811</v>
          </cell>
          <cell r="H3067">
            <v>0</v>
          </cell>
          <cell r="I3067">
            <v>0</v>
          </cell>
          <cell r="J3067">
            <v>0</v>
          </cell>
          <cell r="K3067">
            <v>0</v>
          </cell>
          <cell r="L3067">
            <v>0</v>
          </cell>
          <cell r="M3067">
            <v>0</v>
          </cell>
          <cell r="N3067">
            <v>0</v>
          </cell>
          <cell r="O3067">
            <v>0</v>
          </cell>
        </row>
        <row r="3068">
          <cell r="C3068">
            <v>221201532</v>
          </cell>
          <cell r="D3068" t="str">
            <v>10800221201532</v>
          </cell>
          <cell r="E3068" t="str">
            <v>基于传感器信息收集与机器人学习算法的“S</v>
          </cell>
          <cell r="F3068" t="str">
            <v>李国歌</v>
          </cell>
          <cell r="G3068" t="str">
            <v>2017144</v>
          </cell>
          <cell r="H3068">
            <v>0</v>
          </cell>
          <cell r="I3068">
            <v>0</v>
          </cell>
          <cell r="J3068">
            <v>0</v>
          </cell>
          <cell r="K3068">
            <v>0</v>
          </cell>
          <cell r="L3068">
            <v>0</v>
          </cell>
          <cell r="M3068">
            <v>0</v>
          </cell>
          <cell r="N3068">
            <v>0</v>
          </cell>
          <cell r="O3068">
            <v>0</v>
          </cell>
        </row>
        <row r="3069">
          <cell r="C3069">
            <v>221201533</v>
          </cell>
          <cell r="D3069" t="str">
            <v>10800221201533</v>
          </cell>
          <cell r="E3069" t="str">
            <v>“蚤上好”校内闲置交易平台</v>
          </cell>
          <cell r="F3069" t="str">
            <v>周坤晓</v>
          </cell>
          <cell r="G3069" t="str">
            <v>2013002</v>
          </cell>
          <cell r="H3069">
            <v>0</v>
          </cell>
          <cell r="I3069">
            <v>0</v>
          </cell>
          <cell r="J3069">
            <v>0</v>
          </cell>
          <cell r="K3069">
            <v>0</v>
          </cell>
          <cell r="L3069">
            <v>0</v>
          </cell>
          <cell r="M3069">
            <v>0</v>
          </cell>
          <cell r="N3069">
            <v>0</v>
          </cell>
          <cell r="O3069">
            <v>0</v>
          </cell>
        </row>
        <row r="3070">
          <cell r="C3070">
            <v>221201534</v>
          </cell>
          <cell r="D3070" t="str">
            <v>10800221201534</v>
          </cell>
          <cell r="E3070" t="str">
            <v>面向ICPC的数论模版及交互软件</v>
          </cell>
          <cell r="F3070" t="str">
            <v>罗达</v>
          </cell>
          <cell r="G3070" t="str">
            <v>2017801</v>
          </cell>
          <cell r="H3070">
            <v>0</v>
          </cell>
          <cell r="I3070">
            <v>0</v>
          </cell>
          <cell r="J3070">
            <v>0</v>
          </cell>
          <cell r="K3070">
            <v>0</v>
          </cell>
          <cell r="L3070">
            <v>0</v>
          </cell>
          <cell r="M3070">
            <v>0</v>
          </cell>
          <cell r="N3070">
            <v>0</v>
          </cell>
          <cell r="O3070">
            <v>0</v>
          </cell>
        </row>
        <row r="3071">
          <cell r="C3071">
            <v>221201535</v>
          </cell>
          <cell r="D3071" t="str">
            <v>10800221201535</v>
          </cell>
          <cell r="E3071" t="str">
            <v>基于双目视觉的行人三维重建</v>
          </cell>
          <cell r="F3071" t="str">
            <v>任子良</v>
          </cell>
          <cell r="G3071" t="str">
            <v>2021121</v>
          </cell>
          <cell r="H3071">
            <v>0</v>
          </cell>
          <cell r="I3071">
            <v>0</v>
          </cell>
          <cell r="J3071">
            <v>0</v>
          </cell>
          <cell r="K3071">
            <v>0</v>
          </cell>
          <cell r="L3071">
            <v>0</v>
          </cell>
          <cell r="M3071">
            <v>0</v>
          </cell>
          <cell r="N3071">
            <v>0</v>
          </cell>
          <cell r="O3071">
            <v>0</v>
          </cell>
        </row>
        <row r="3072">
          <cell r="C3072">
            <v>221201536</v>
          </cell>
          <cell r="D3072" t="str">
            <v>10800221201536</v>
          </cell>
          <cell r="E3072" t="str">
            <v>一种基于STM32与BMI088的陀螺仪</v>
          </cell>
          <cell r="F3072" t="str">
            <v>武淼</v>
          </cell>
          <cell r="G3072" t="str">
            <v>2022159</v>
          </cell>
          <cell r="H3072">
            <v>0</v>
          </cell>
          <cell r="I3072">
            <v>0</v>
          </cell>
          <cell r="J3072">
            <v>0</v>
          </cell>
          <cell r="K3072">
            <v>0</v>
          </cell>
          <cell r="L3072">
            <v>0</v>
          </cell>
          <cell r="M3072">
            <v>0</v>
          </cell>
          <cell r="N3072">
            <v>0</v>
          </cell>
          <cell r="O3072">
            <v>0</v>
          </cell>
        </row>
        <row r="3073">
          <cell r="C3073">
            <v>221201537</v>
          </cell>
          <cell r="D3073" t="str">
            <v>10800221201537</v>
          </cell>
          <cell r="E3073" t="str">
            <v>智慧协同学习平台开发</v>
          </cell>
          <cell r="F3073" t="str">
            <v>谭伟</v>
          </cell>
          <cell r="G3073" t="str">
            <v>2002052</v>
          </cell>
          <cell r="H3073">
            <v>0</v>
          </cell>
          <cell r="I3073">
            <v>0</v>
          </cell>
          <cell r="J3073">
            <v>0</v>
          </cell>
          <cell r="K3073">
            <v>0</v>
          </cell>
          <cell r="L3073">
            <v>0</v>
          </cell>
          <cell r="M3073">
            <v>0</v>
          </cell>
          <cell r="N3073">
            <v>0</v>
          </cell>
          <cell r="O3073">
            <v>0</v>
          </cell>
        </row>
        <row r="3074">
          <cell r="C3074">
            <v>221201538</v>
          </cell>
          <cell r="D3074" t="str">
            <v>10800221201538</v>
          </cell>
          <cell r="E3074" t="str">
            <v>面向ICPC竞赛的基础算法模板</v>
          </cell>
          <cell r="F3074" t="str">
            <v>王艳玲</v>
          </cell>
          <cell r="G3074" t="str">
            <v>2018062</v>
          </cell>
          <cell r="H3074">
            <v>0</v>
          </cell>
          <cell r="I3074">
            <v>0</v>
          </cell>
          <cell r="J3074">
            <v>0</v>
          </cell>
          <cell r="K3074">
            <v>0</v>
          </cell>
          <cell r="L3074">
            <v>0</v>
          </cell>
          <cell r="M3074">
            <v>0</v>
          </cell>
          <cell r="N3074">
            <v>0</v>
          </cell>
          <cell r="O3074">
            <v>0</v>
          </cell>
        </row>
        <row r="3075">
          <cell r="C3075">
            <v>221201539</v>
          </cell>
          <cell r="D3075" t="str">
            <v>10800221201539</v>
          </cell>
          <cell r="E3075" t="str">
            <v>基于mediapipe的手势识别系统的设</v>
          </cell>
          <cell r="F3075" t="str">
            <v>王艳玲</v>
          </cell>
          <cell r="G3075" t="str">
            <v>2018062</v>
          </cell>
          <cell r="H3075">
            <v>0</v>
          </cell>
          <cell r="I3075">
            <v>0</v>
          </cell>
          <cell r="J3075">
            <v>0</v>
          </cell>
          <cell r="K3075">
            <v>0</v>
          </cell>
          <cell r="L3075">
            <v>0</v>
          </cell>
          <cell r="M3075">
            <v>0</v>
          </cell>
          <cell r="N3075">
            <v>0</v>
          </cell>
          <cell r="O3075">
            <v>0</v>
          </cell>
        </row>
        <row r="3076">
          <cell r="C3076">
            <v>221201540</v>
          </cell>
          <cell r="D3076" t="str">
            <v>10800221201540</v>
          </cell>
          <cell r="E3076" t="str">
            <v>基于边缘服务器优化部署与管理的云边协同调</v>
          </cell>
          <cell r="F3076" t="str">
            <v>谭伟</v>
          </cell>
          <cell r="G3076" t="str">
            <v>2002052</v>
          </cell>
          <cell r="H3076">
            <v>0</v>
          </cell>
          <cell r="I3076">
            <v>0</v>
          </cell>
          <cell r="J3076">
            <v>0</v>
          </cell>
          <cell r="K3076">
            <v>0</v>
          </cell>
          <cell r="L3076">
            <v>0</v>
          </cell>
          <cell r="M3076">
            <v>0</v>
          </cell>
          <cell r="N3076">
            <v>0</v>
          </cell>
          <cell r="O3076">
            <v>0</v>
          </cell>
        </row>
        <row r="3077">
          <cell r="C3077">
            <v>221201541</v>
          </cell>
          <cell r="D3077" t="str">
            <v>10800221201541</v>
          </cell>
          <cell r="E3077" t="str">
            <v>应用于健身的数据挖掘算法设计与现实</v>
          </cell>
          <cell r="F3077" t="str">
            <v>陈传祥</v>
          </cell>
          <cell r="G3077" t="str">
            <v>2006066</v>
          </cell>
          <cell r="H3077">
            <v>0</v>
          </cell>
          <cell r="I3077">
            <v>0</v>
          </cell>
          <cell r="J3077">
            <v>0</v>
          </cell>
          <cell r="K3077">
            <v>0</v>
          </cell>
          <cell r="L3077">
            <v>0</v>
          </cell>
          <cell r="M3077">
            <v>0</v>
          </cell>
          <cell r="N3077">
            <v>0</v>
          </cell>
          <cell r="O3077">
            <v>0</v>
          </cell>
        </row>
        <row r="3078">
          <cell r="C3078">
            <v>221201542</v>
          </cell>
          <cell r="D3078" t="str">
            <v>10800221201542</v>
          </cell>
          <cell r="E3078" t="str">
            <v>基于UniAPP的高精度数据采集与可视化</v>
          </cell>
          <cell r="F3078" t="str">
            <v>丁凯</v>
          </cell>
          <cell r="G3078" t="str">
            <v>2019010</v>
          </cell>
          <cell r="H3078">
            <v>0</v>
          </cell>
          <cell r="I3078">
            <v>0</v>
          </cell>
          <cell r="J3078">
            <v>0</v>
          </cell>
          <cell r="K3078">
            <v>0</v>
          </cell>
          <cell r="L3078">
            <v>0</v>
          </cell>
          <cell r="M3078">
            <v>0</v>
          </cell>
          <cell r="N3078">
            <v>0</v>
          </cell>
          <cell r="O3078">
            <v>0</v>
          </cell>
        </row>
        <row r="3079">
          <cell r="C3079">
            <v>221201543</v>
          </cell>
          <cell r="D3079" t="str">
            <v>10800221201543</v>
          </cell>
          <cell r="E3079" t="str">
            <v>基于leapmotion+unity实现</v>
          </cell>
          <cell r="F3079" t="str">
            <v>朱镇南</v>
          </cell>
          <cell r="G3079" t="str">
            <v>2021046</v>
          </cell>
          <cell r="H3079">
            <v>0</v>
          </cell>
          <cell r="I3079">
            <v>0</v>
          </cell>
          <cell r="J3079">
            <v>0</v>
          </cell>
          <cell r="K3079">
            <v>0</v>
          </cell>
          <cell r="L3079">
            <v>0</v>
          </cell>
          <cell r="M3079">
            <v>0</v>
          </cell>
          <cell r="N3079">
            <v>0</v>
          </cell>
          <cell r="O3079">
            <v>0</v>
          </cell>
        </row>
        <row r="3080">
          <cell r="C3080">
            <v>221201544</v>
          </cell>
          <cell r="D3080" t="str">
            <v>10800221201544</v>
          </cell>
          <cell r="E3080" t="str">
            <v>基于pi pico的逻辑分析仪</v>
          </cell>
          <cell r="F3080" t="str">
            <v>廖春萍</v>
          </cell>
          <cell r="G3080" t="str">
            <v>2014004</v>
          </cell>
          <cell r="H3080">
            <v>0</v>
          </cell>
          <cell r="I3080">
            <v>0</v>
          </cell>
          <cell r="J3080">
            <v>0</v>
          </cell>
          <cell r="K3080">
            <v>0</v>
          </cell>
          <cell r="L3080">
            <v>0</v>
          </cell>
          <cell r="M3080">
            <v>0</v>
          </cell>
          <cell r="N3080">
            <v>0</v>
          </cell>
          <cell r="O3080">
            <v>0</v>
          </cell>
        </row>
        <row r="3081">
          <cell r="C3081">
            <v>221201545</v>
          </cell>
          <cell r="D3081" t="str">
            <v>10800221201545</v>
          </cell>
          <cell r="E3081" t="str">
            <v>四足机器狗</v>
          </cell>
          <cell r="F3081" t="str">
            <v>刘学良</v>
          </cell>
          <cell r="G3081" t="str">
            <v>2013005</v>
          </cell>
          <cell r="H3081">
            <v>0</v>
          </cell>
          <cell r="I3081">
            <v>0</v>
          </cell>
          <cell r="J3081">
            <v>0</v>
          </cell>
          <cell r="K3081">
            <v>0</v>
          </cell>
          <cell r="L3081">
            <v>0</v>
          </cell>
          <cell r="M3081">
            <v>0</v>
          </cell>
          <cell r="N3081">
            <v>0</v>
          </cell>
          <cell r="O3081">
            <v>0</v>
          </cell>
        </row>
        <row r="3082">
          <cell r="C3082">
            <v>221201546</v>
          </cell>
          <cell r="D3082" t="str">
            <v>10800221201546</v>
          </cell>
          <cell r="E3082" t="str">
            <v>基于拉曼光谱的氯离子浓度检测</v>
          </cell>
          <cell r="F3082" t="str">
            <v>周飞</v>
          </cell>
          <cell r="G3082" t="str">
            <v>2018806</v>
          </cell>
          <cell r="H3082">
            <v>0</v>
          </cell>
          <cell r="I3082">
            <v>0</v>
          </cell>
          <cell r="J3082">
            <v>0</v>
          </cell>
          <cell r="K3082">
            <v>0</v>
          </cell>
          <cell r="L3082">
            <v>0</v>
          </cell>
          <cell r="M3082">
            <v>0</v>
          </cell>
          <cell r="N3082">
            <v>0</v>
          </cell>
          <cell r="O3082">
            <v>0</v>
          </cell>
        </row>
        <row r="3083">
          <cell r="C3083">
            <v>221201547</v>
          </cell>
          <cell r="D3083" t="str">
            <v>10800221201547</v>
          </cell>
          <cell r="E3083" t="str">
            <v>基于PD快充的便携式T12烙铁可调电源一</v>
          </cell>
          <cell r="F3083" t="str">
            <v>王彩申</v>
          </cell>
          <cell r="G3083" t="str">
            <v>2013073</v>
          </cell>
          <cell r="H3083">
            <v>0</v>
          </cell>
          <cell r="I3083">
            <v>0</v>
          </cell>
          <cell r="J3083">
            <v>0</v>
          </cell>
          <cell r="K3083">
            <v>0</v>
          </cell>
          <cell r="L3083">
            <v>0</v>
          </cell>
          <cell r="M3083">
            <v>0</v>
          </cell>
          <cell r="N3083">
            <v>0</v>
          </cell>
          <cell r="O3083">
            <v>0</v>
          </cell>
        </row>
        <row r="3084">
          <cell r="C3084">
            <v>221201548</v>
          </cell>
          <cell r="D3084" t="str">
            <v>10800221201548</v>
          </cell>
          <cell r="E3084" t="str">
            <v>一种新型500W逆变器的研发</v>
          </cell>
          <cell r="F3084" t="str">
            <v>赖树明</v>
          </cell>
          <cell r="G3084" t="str">
            <v>2004019</v>
          </cell>
          <cell r="H3084">
            <v>0</v>
          </cell>
          <cell r="I3084">
            <v>0</v>
          </cell>
          <cell r="J3084">
            <v>0</v>
          </cell>
          <cell r="K3084">
            <v>0</v>
          </cell>
          <cell r="L3084">
            <v>0</v>
          </cell>
          <cell r="M3084">
            <v>0</v>
          </cell>
          <cell r="N3084">
            <v>0</v>
          </cell>
          <cell r="O3084">
            <v>0</v>
          </cell>
        </row>
        <row r="3085">
          <cell r="C3085">
            <v>221201549</v>
          </cell>
          <cell r="D3085" t="str">
            <v>10800221201549</v>
          </cell>
          <cell r="E3085" t="str">
            <v>基于定位技术的小型女性安全护卫器</v>
          </cell>
          <cell r="F3085" t="str">
            <v>雷瑞庭</v>
          </cell>
          <cell r="G3085" t="str">
            <v>2008044</v>
          </cell>
          <cell r="H3085">
            <v>0</v>
          </cell>
          <cell r="I3085">
            <v>0</v>
          </cell>
          <cell r="J3085">
            <v>0</v>
          </cell>
          <cell r="K3085">
            <v>0</v>
          </cell>
          <cell r="L3085">
            <v>0</v>
          </cell>
          <cell r="M3085">
            <v>0</v>
          </cell>
          <cell r="N3085">
            <v>0</v>
          </cell>
          <cell r="O3085">
            <v>0</v>
          </cell>
        </row>
        <row r="3086">
          <cell r="C3086">
            <v>221201550</v>
          </cell>
          <cell r="D3086" t="str">
            <v>10800221201550</v>
          </cell>
          <cell r="E3086" t="str">
            <v>基于嵌入式的智能卧室控制系统</v>
          </cell>
          <cell r="F3086" t="str">
            <v>宋跃</v>
          </cell>
          <cell r="G3086" t="str">
            <v>2005003</v>
          </cell>
          <cell r="H3086">
            <v>0</v>
          </cell>
          <cell r="I3086">
            <v>0</v>
          </cell>
          <cell r="J3086">
            <v>0</v>
          </cell>
          <cell r="K3086">
            <v>0</v>
          </cell>
          <cell r="L3086">
            <v>0</v>
          </cell>
          <cell r="M3086">
            <v>0</v>
          </cell>
          <cell r="N3086">
            <v>0</v>
          </cell>
          <cell r="O3086">
            <v>0</v>
          </cell>
        </row>
        <row r="3087">
          <cell r="C3087">
            <v>221201551</v>
          </cell>
          <cell r="D3087" t="str">
            <v>10800221201551</v>
          </cell>
          <cell r="E3087" t="str">
            <v>超短多芯光纤光栅阵列的研制及高温传感技术</v>
          </cell>
          <cell r="F3087" t="str">
            <v>郭奎奎</v>
          </cell>
          <cell r="G3087" t="str">
            <v>2022090</v>
          </cell>
          <cell r="H3087">
            <v>0</v>
          </cell>
          <cell r="I3087">
            <v>0</v>
          </cell>
          <cell r="J3087">
            <v>0</v>
          </cell>
          <cell r="K3087">
            <v>0</v>
          </cell>
          <cell r="L3087">
            <v>0</v>
          </cell>
          <cell r="M3087">
            <v>0</v>
          </cell>
          <cell r="N3087">
            <v>0</v>
          </cell>
          <cell r="O3087">
            <v>0</v>
          </cell>
        </row>
        <row r="3088">
          <cell r="C3088">
            <v>221201552</v>
          </cell>
          <cell r="D3088" t="str">
            <v>10800221201552</v>
          </cell>
          <cell r="E3088" t="str">
            <v>高密度渔业养殖水质环境智能监控系统</v>
          </cell>
          <cell r="F3088" t="str">
            <v>杨平</v>
          </cell>
          <cell r="G3088" t="str">
            <v>2013020</v>
          </cell>
          <cell r="H3088">
            <v>0</v>
          </cell>
          <cell r="I3088">
            <v>0</v>
          </cell>
          <cell r="J3088">
            <v>0</v>
          </cell>
          <cell r="K3088">
            <v>0</v>
          </cell>
          <cell r="L3088">
            <v>0</v>
          </cell>
          <cell r="M3088">
            <v>0</v>
          </cell>
          <cell r="N3088">
            <v>0</v>
          </cell>
          <cell r="O3088">
            <v>0</v>
          </cell>
        </row>
        <row r="3089">
          <cell r="C3089">
            <v>221201553</v>
          </cell>
          <cell r="D3089" t="str">
            <v>10800221201553</v>
          </cell>
          <cell r="E3089" t="str">
            <v>一种适用于显微镜的温控装置的研制</v>
          </cell>
          <cell r="F3089" t="str">
            <v>何林</v>
          </cell>
          <cell r="G3089" t="str">
            <v>2012030</v>
          </cell>
          <cell r="H3089">
            <v>0</v>
          </cell>
          <cell r="I3089">
            <v>0</v>
          </cell>
          <cell r="J3089">
            <v>0</v>
          </cell>
          <cell r="K3089">
            <v>0</v>
          </cell>
          <cell r="L3089">
            <v>0</v>
          </cell>
          <cell r="M3089">
            <v>0</v>
          </cell>
          <cell r="N3089">
            <v>0</v>
          </cell>
          <cell r="O3089">
            <v>0</v>
          </cell>
        </row>
        <row r="3090">
          <cell r="C3090">
            <v>221201554</v>
          </cell>
          <cell r="D3090" t="str">
            <v>10800221201554</v>
          </cell>
          <cell r="E3090" t="str">
            <v>无线充电智能小车</v>
          </cell>
          <cell r="F3090" t="str">
            <v>胡望</v>
          </cell>
          <cell r="G3090" t="str">
            <v>2022184</v>
          </cell>
          <cell r="H3090">
            <v>0</v>
          </cell>
          <cell r="I3090">
            <v>0</v>
          </cell>
          <cell r="J3090">
            <v>0</v>
          </cell>
          <cell r="K3090">
            <v>0</v>
          </cell>
          <cell r="L3090">
            <v>0</v>
          </cell>
          <cell r="M3090">
            <v>0</v>
          </cell>
          <cell r="N3090">
            <v>0</v>
          </cell>
          <cell r="O3090">
            <v>0</v>
          </cell>
        </row>
        <row r="3091">
          <cell r="C3091">
            <v>221201555</v>
          </cell>
          <cell r="D3091" t="str">
            <v>10800221201555</v>
          </cell>
          <cell r="E3091" t="str">
            <v>面向小尺寸穿戴设备的高精度定位天线研究</v>
          </cell>
          <cell r="F3091" t="str">
            <v>钟增培</v>
          </cell>
          <cell r="G3091" t="str">
            <v>2022006</v>
          </cell>
          <cell r="H3091">
            <v>0</v>
          </cell>
          <cell r="I3091">
            <v>0</v>
          </cell>
          <cell r="J3091">
            <v>0</v>
          </cell>
          <cell r="K3091">
            <v>0</v>
          </cell>
          <cell r="L3091">
            <v>0</v>
          </cell>
          <cell r="M3091">
            <v>0</v>
          </cell>
          <cell r="N3091">
            <v>0</v>
          </cell>
          <cell r="O3091">
            <v>0</v>
          </cell>
        </row>
        <row r="3092">
          <cell r="C3092">
            <v>221201556</v>
          </cell>
          <cell r="D3092" t="str">
            <v>10800221201556</v>
          </cell>
          <cell r="E3092" t="str">
            <v>无人机影像及激光雷达技术在智慧城市三维建</v>
          </cell>
          <cell r="F3092" t="str">
            <v>王晓璐</v>
          </cell>
          <cell r="G3092" t="str">
            <v>2016004</v>
          </cell>
          <cell r="H3092">
            <v>0</v>
          </cell>
          <cell r="I3092">
            <v>0</v>
          </cell>
          <cell r="J3092">
            <v>0</v>
          </cell>
          <cell r="K3092">
            <v>0</v>
          </cell>
          <cell r="L3092">
            <v>0</v>
          </cell>
          <cell r="M3092">
            <v>0</v>
          </cell>
          <cell r="N3092">
            <v>0</v>
          </cell>
          <cell r="O3092">
            <v>0</v>
          </cell>
        </row>
        <row r="3093">
          <cell r="C3093">
            <v>221201557</v>
          </cell>
          <cell r="D3093" t="str">
            <v>10800221201557</v>
          </cell>
          <cell r="E3093" t="str">
            <v>太阳能辅助的废弃玉米芯海水淡化应用</v>
          </cell>
          <cell r="F3093" t="str">
            <v>曲江英</v>
          </cell>
          <cell r="G3093" t="str">
            <v>2017828</v>
          </cell>
          <cell r="H3093">
            <v>0</v>
          </cell>
          <cell r="I3093">
            <v>0</v>
          </cell>
          <cell r="J3093">
            <v>0</v>
          </cell>
          <cell r="K3093">
            <v>0</v>
          </cell>
          <cell r="L3093">
            <v>0</v>
          </cell>
          <cell r="M3093">
            <v>0</v>
          </cell>
          <cell r="N3093">
            <v>0</v>
          </cell>
          <cell r="O3093">
            <v>0</v>
          </cell>
        </row>
        <row r="3094">
          <cell r="C3094">
            <v>221201558</v>
          </cell>
          <cell r="D3094" t="str">
            <v>10800221201558</v>
          </cell>
          <cell r="E3094" t="str">
            <v>层间隔震结构支座群内力调整施工方法研究-</v>
          </cell>
          <cell r="F3094" t="str">
            <v>罗振源</v>
          </cell>
          <cell r="G3094" t="str">
            <v>2018259</v>
          </cell>
          <cell r="H3094">
            <v>0</v>
          </cell>
          <cell r="I3094">
            <v>0</v>
          </cell>
          <cell r="J3094">
            <v>0</v>
          </cell>
          <cell r="K3094">
            <v>0</v>
          </cell>
          <cell r="L3094">
            <v>0</v>
          </cell>
          <cell r="M3094">
            <v>0</v>
          </cell>
          <cell r="N3094">
            <v>0</v>
          </cell>
          <cell r="O3094">
            <v>0</v>
          </cell>
        </row>
        <row r="3095">
          <cell r="C3095">
            <v>221201559</v>
          </cell>
          <cell r="D3095" t="str">
            <v>10800221201559</v>
          </cell>
          <cell r="E3095" t="str">
            <v>大跨度海底隧道地震响应特征研究</v>
          </cell>
          <cell r="F3095" t="str">
            <v>罗毅</v>
          </cell>
          <cell r="G3095" t="str">
            <v>2021039</v>
          </cell>
          <cell r="H3095">
            <v>0</v>
          </cell>
          <cell r="I3095">
            <v>0</v>
          </cell>
          <cell r="J3095">
            <v>0</v>
          </cell>
          <cell r="K3095">
            <v>0</v>
          </cell>
          <cell r="L3095">
            <v>0</v>
          </cell>
          <cell r="M3095">
            <v>0</v>
          </cell>
          <cell r="N3095">
            <v>0</v>
          </cell>
          <cell r="O3095">
            <v>0</v>
          </cell>
        </row>
        <row r="3096">
          <cell r="C3096">
            <v>221201560</v>
          </cell>
          <cell r="D3096" t="str">
            <v>10800221201560</v>
          </cell>
          <cell r="E3096" t="str">
            <v>蓝色TiO2纳米管阵列载钯阴极对氟苯尼考</v>
          </cell>
          <cell r="F3096" t="str">
            <v>徐剑晖</v>
          </cell>
          <cell r="G3096" t="str">
            <v>2017052</v>
          </cell>
          <cell r="H3096">
            <v>0</v>
          </cell>
          <cell r="I3096">
            <v>0</v>
          </cell>
          <cell r="J3096">
            <v>0</v>
          </cell>
          <cell r="K3096">
            <v>0</v>
          </cell>
          <cell r="L3096">
            <v>0</v>
          </cell>
          <cell r="M3096">
            <v>0</v>
          </cell>
          <cell r="N3096">
            <v>0</v>
          </cell>
          <cell r="O3096">
            <v>0</v>
          </cell>
        </row>
        <row r="3097">
          <cell r="C3097">
            <v>221201561</v>
          </cell>
          <cell r="D3097" t="str">
            <v>10800221201561</v>
          </cell>
          <cell r="E3097" t="str">
            <v>基于智能砂浆摊铺机的加气混凝土砌块薄浆干</v>
          </cell>
          <cell r="F3097" t="str">
            <v>孙成访</v>
          </cell>
          <cell r="G3097" t="str">
            <v>2006002</v>
          </cell>
          <cell r="H3097">
            <v>0</v>
          </cell>
          <cell r="I3097">
            <v>0</v>
          </cell>
          <cell r="J3097">
            <v>0</v>
          </cell>
          <cell r="K3097">
            <v>0</v>
          </cell>
          <cell r="L3097">
            <v>0</v>
          </cell>
          <cell r="M3097">
            <v>0</v>
          </cell>
          <cell r="N3097">
            <v>0</v>
          </cell>
          <cell r="O3097">
            <v>0</v>
          </cell>
        </row>
        <row r="3098">
          <cell r="C3098">
            <v>221201562</v>
          </cell>
          <cell r="D3098" t="str">
            <v>10800221201562</v>
          </cell>
          <cell r="E3098" t="str">
            <v>印染行业绿色清洁生产高质量转型——以东莞</v>
          </cell>
          <cell r="F3098" t="str">
            <v>李阳苹</v>
          </cell>
          <cell r="G3098" t="str">
            <v>2011031</v>
          </cell>
          <cell r="H3098">
            <v>0</v>
          </cell>
          <cell r="I3098">
            <v>0</v>
          </cell>
          <cell r="J3098">
            <v>0</v>
          </cell>
          <cell r="K3098">
            <v>0</v>
          </cell>
          <cell r="L3098">
            <v>0</v>
          </cell>
          <cell r="M3098">
            <v>0</v>
          </cell>
          <cell r="N3098">
            <v>0</v>
          </cell>
          <cell r="O3098">
            <v>0</v>
          </cell>
        </row>
        <row r="3099">
          <cell r="C3099">
            <v>221201563</v>
          </cell>
          <cell r="D3099" t="str">
            <v>10800221201563</v>
          </cell>
          <cell r="E3099" t="str">
            <v>挥发性含硫化合物的可视化检测技术研究</v>
          </cell>
          <cell r="F3099" t="str">
            <v>焦哲</v>
          </cell>
          <cell r="G3099" t="str">
            <v>2012019</v>
          </cell>
          <cell r="H3099">
            <v>0</v>
          </cell>
          <cell r="I3099">
            <v>0</v>
          </cell>
          <cell r="J3099">
            <v>0</v>
          </cell>
          <cell r="K3099">
            <v>0</v>
          </cell>
          <cell r="L3099">
            <v>0</v>
          </cell>
          <cell r="M3099">
            <v>0</v>
          </cell>
          <cell r="N3099">
            <v>0</v>
          </cell>
          <cell r="O3099">
            <v>0</v>
          </cell>
        </row>
        <row r="3100">
          <cell r="C3100">
            <v>221201564</v>
          </cell>
          <cell r="D3100" t="str">
            <v>10800221201564</v>
          </cell>
          <cell r="E3100" t="str">
            <v>紫外光催化氧化制药废水处理技术</v>
          </cell>
          <cell r="F3100" t="str">
            <v>刘鹏</v>
          </cell>
          <cell r="G3100" t="str">
            <v>2017053</v>
          </cell>
          <cell r="H3100">
            <v>0</v>
          </cell>
          <cell r="I3100">
            <v>0</v>
          </cell>
          <cell r="J3100">
            <v>0</v>
          </cell>
          <cell r="K3100">
            <v>0</v>
          </cell>
          <cell r="L3100">
            <v>0</v>
          </cell>
          <cell r="M3100">
            <v>0</v>
          </cell>
          <cell r="N3100">
            <v>0</v>
          </cell>
          <cell r="O3100">
            <v>0</v>
          </cell>
        </row>
        <row r="3101">
          <cell r="C3101">
            <v>221201565</v>
          </cell>
          <cell r="D3101" t="str">
            <v>10800221201565</v>
          </cell>
          <cell r="E3101" t="str">
            <v>住宅小区业主意识提高策略研究</v>
          </cell>
          <cell r="F3101" t="str">
            <v>李春红</v>
          </cell>
          <cell r="G3101" t="str">
            <v>2005029</v>
          </cell>
          <cell r="H3101">
            <v>0</v>
          </cell>
          <cell r="I3101">
            <v>0</v>
          </cell>
          <cell r="J3101">
            <v>0</v>
          </cell>
          <cell r="K3101">
            <v>0</v>
          </cell>
          <cell r="L3101">
            <v>0</v>
          </cell>
          <cell r="M3101">
            <v>0</v>
          </cell>
          <cell r="N3101">
            <v>0</v>
          </cell>
          <cell r="O3101">
            <v>0</v>
          </cell>
        </row>
        <row r="3102">
          <cell r="C3102">
            <v>221201566</v>
          </cell>
          <cell r="D3102" t="str">
            <v>10800221201566</v>
          </cell>
          <cell r="E3102" t="str">
            <v>二茂铁基两亲分子接枝改性碳布的制备及其富</v>
          </cell>
          <cell r="F3102" t="str">
            <v>程志毓</v>
          </cell>
          <cell r="G3102" t="str">
            <v>2012049</v>
          </cell>
          <cell r="H3102">
            <v>0</v>
          </cell>
          <cell r="I3102">
            <v>0</v>
          </cell>
          <cell r="J3102">
            <v>0</v>
          </cell>
          <cell r="K3102">
            <v>0</v>
          </cell>
          <cell r="L3102">
            <v>0</v>
          </cell>
          <cell r="M3102">
            <v>0</v>
          </cell>
          <cell r="N3102">
            <v>0</v>
          </cell>
          <cell r="O3102">
            <v>0</v>
          </cell>
        </row>
        <row r="3103">
          <cell r="C3103">
            <v>221201567</v>
          </cell>
          <cell r="D3103" t="str">
            <v>10800221201567</v>
          </cell>
          <cell r="E3103" t="str">
            <v>高速公路新型降噪装置研发</v>
          </cell>
          <cell r="F3103" t="str">
            <v>潘兆东</v>
          </cell>
          <cell r="G3103" t="str">
            <v>2017072</v>
          </cell>
          <cell r="H3103">
            <v>0</v>
          </cell>
          <cell r="I3103">
            <v>0</v>
          </cell>
          <cell r="J3103">
            <v>0</v>
          </cell>
          <cell r="K3103">
            <v>0</v>
          </cell>
          <cell r="L3103">
            <v>0</v>
          </cell>
          <cell r="M3103">
            <v>0</v>
          </cell>
          <cell r="N3103">
            <v>0</v>
          </cell>
          <cell r="O3103">
            <v>0</v>
          </cell>
        </row>
        <row r="3104">
          <cell r="C3104">
            <v>221201568</v>
          </cell>
          <cell r="D3104" t="str">
            <v>10800221201568</v>
          </cell>
          <cell r="E3104" t="str">
            <v>煤矿固废超高性能混凝土材料收缩机理及力学</v>
          </cell>
          <cell r="F3104" t="str">
            <v>周佳乐</v>
          </cell>
          <cell r="G3104" t="str">
            <v>2023068</v>
          </cell>
          <cell r="H3104">
            <v>0</v>
          </cell>
          <cell r="I3104">
            <v>0</v>
          </cell>
          <cell r="J3104">
            <v>0</v>
          </cell>
          <cell r="K3104">
            <v>0</v>
          </cell>
          <cell r="L3104">
            <v>0</v>
          </cell>
          <cell r="M3104">
            <v>0</v>
          </cell>
          <cell r="N3104">
            <v>0</v>
          </cell>
          <cell r="O3104">
            <v>0</v>
          </cell>
        </row>
        <row r="3105">
          <cell r="C3105">
            <v>221201569</v>
          </cell>
          <cell r="D3105" t="str">
            <v>10800221201569</v>
          </cell>
          <cell r="E3105" t="str">
            <v>机制砂掺量及其组分对地铁工程用高性能混凝</v>
          </cell>
          <cell r="F3105" t="str">
            <v>喻鹏</v>
          </cell>
          <cell r="G3105" t="str">
            <v>2018051</v>
          </cell>
          <cell r="H3105">
            <v>0</v>
          </cell>
          <cell r="I3105">
            <v>0</v>
          </cell>
          <cell r="J3105">
            <v>0</v>
          </cell>
          <cell r="K3105">
            <v>0</v>
          </cell>
          <cell r="L3105">
            <v>0</v>
          </cell>
          <cell r="M3105">
            <v>0</v>
          </cell>
          <cell r="N3105">
            <v>0</v>
          </cell>
          <cell r="O3105">
            <v>0</v>
          </cell>
        </row>
        <row r="3106">
          <cell r="C3106">
            <v>221201570</v>
          </cell>
          <cell r="D3106" t="str">
            <v>10800221201570</v>
          </cell>
          <cell r="E3106" t="str">
            <v>东莞市水库型滑坡变形特征与机理研究</v>
          </cell>
          <cell r="F3106" t="str">
            <v>何春灿</v>
          </cell>
          <cell r="G3106" t="str">
            <v>2020100</v>
          </cell>
          <cell r="H3106">
            <v>0</v>
          </cell>
          <cell r="I3106">
            <v>0</v>
          </cell>
          <cell r="J3106">
            <v>0</v>
          </cell>
          <cell r="K3106">
            <v>0</v>
          </cell>
          <cell r="L3106">
            <v>0</v>
          </cell>
          <cell r="M3106">
            <v>0</v>
          </cell>
          <cell r="N3106">
            <v>0</v>
          </cell>
          <cell r="O3106">
            <v>0</v>
          </cell>
        </row>
        <row r="3107">
          <cell r="C3107">
            <v>221201571</v>
          </cell>
          <cell r="D3107" t="str">
            <v>10800221201571</v>
          </cell>
          <cell r="E3107" t="str">
            <v>校园建筑群震害预测与应急救援微信小程序开</v>
          </cell>
          <cell r="F3107" t="str">
            <v>刘良坤</v>
          </cell>
          <cell r="G3107" t="str">
            <v>2018070</v>
          </cell>
          <cell r="H3107">
            <v>0</v>
          </cell>
          <cell r="I3107">
            <v>0</v>
          </cell>
          <cell r="J3107">
            <v>0</v>
          </cell>
          <cell r="K3107">
            <v>0</v>
          </cell>
          <cell r="L3107">
            <v>0</v>
          </cell>
          <cell r="M3107">
            <v>0</v>
          </cell>
          <cell r="N3107">
            <v>0</v>
          </cell>
          <cell r="O3107">
            <v>0</v>
          </cell>
        </row>
        <row r="3108">
          <cell r="C3108">
            <v>221201572</v>
          </cell>
          <cell r="D3108" t="str">
            <v>10800221201572</v>
          </cell>
          <cell r="E3108" t="str">
            <v>铂纳米球/还原氧化石墨烯电化学传感器对环</v>
          </cell>
          <cell r="F3108" t="str">
            <v>黄建智</v>
          </cell>
          <cell r="G3108" t="str">
            <v>2020083</v>
          </cell>
          <cell r="H3108">
            <v>0</v>
          </cell>
          <cell r="I3108">
            <v>0</v>
          </cell>
          <cell r="J3108">
            <v>0</v>
          </cell>
          <cell r="K3108">
            <v>0</v>
          </cell>
          <cell r="L3108">
            <v>0</v>
          </cell>
          <cell r="M3108">
            <v>0</v>
          </cell>
          <cell r="N3108">
            <v>0</v>
          </cell>
          <cell r="O3108">
            <v>0</v>
          </cell>
        </row>
        <row r="3109">
          <cell r="C3109">
            <v>221201573</v>
          </cell>
          <cell r="D3109" t="str">
            <v>10800221201573</v>
          </cell>
          <cell r="E3109" t="str">
            <v>印刷行业清洁生产技术提升——以东莞企业为</v>
          </cell>
          <cell r="F3109" t="str">
            <v>纪传伟</v>
          </cell>
          <cell r="G3109" t="str">
            <v>2006064</v>
          </cell>
          <cell r="H3109">
            <v>0</v>
          </cell>
          <cell r="I3109">
            <v>0</v>
          </cell>
          <cell r="J3109">
            <v>0</v>
          </cell>
          <cell r="K3109">
            <v>0</v>
          </cell>
          <cell r="L3109">
            <v>0</v>
          </cell>
          <cell r="M3109">
            <v>0</v>
          </cell>
          <cell r="N3109">
            <v>0</v>
          </cell>
          <cell r="O3109">
            <v>0</v>
          </cell>
        </row>
        <row r="3110">
          <cell r="C3110">
            <v>221201574</v>
          </cell>
          <cell r="D3110" t="str">
            <v>10800221201574</v>
          </cell>
          <cell r="E3110" t="str">
            <v>水中有机质对3D打印钛基形稳电极降解抗生</v>
          </cell>
          <cell r="F3110" t="str">
            <v>张云飞</v>
          </cell>
          <cell r="G3110" t="str">
            <v>2017073</v>
          </cell>
          <cell r="H3110">
            <v>0</v>
          </cell>
          <cell r="I3110">
            <v>0</v>
          </cell>
          <cell r="J3110">
            <v>0</v>
          </cell>
          <cell r="K3110">
            <v>0</v>
          </cell>
          <cell r="L3110">
            <v>0</v>
          </cell>
          <cell r="M3110">
            <v>0</v>
          </cell>
          <cell r="N3110">
            <v>0</v>
          </cell>
          <cell r="O3110">
            <v>0</v>
          </cell>
        </row>
        <row r="3111">
          <cell r="C3111">
            <v>221201575</v>
          </cell>
          <cell r="D3111" t="str">
            <v>10800221201575</v>
          </cell>
          <cell r="E3111" t="str">
            <v>表面增强拉曼光谱（SERS）基底的优化制</v>
          </cell>
          <cell r="F3111" t="str">
            <v>柳鹏</v>
          </cell>
          <cell r="G3111" t="str">
            <v>2014008</v>
          </cell>
          <cell r="H3111">
            <v>0</v>
          </cell>
          <cell r="I3111">
            <v>0</v>
          </cell>
          <cell r="J3111">
            <v>0</v>
          </cell>
          <cell r="K3111">
            <v>0</v>
          </cell>
          <cell r="L3111">
            <v>0</v>
          </cell>
          <cell r="M3111">
            <v>0</v>
          </cell>
          <cell r="N3111">
            <v>0</v>
          </cell>
          <cell r="O3111">
            <v>0</v>
          </cell>
        </row>
        <row r="3112">
          <cell r="C3112">
            <v>221201576</v>
          </cell>
          <cell r="D3112" t="str">
            <v>10800221201576</v>
          </cell>
          <cell r="E3112" t="str">
            <v>富氧空位W18O49/Ti3C2 MXe</v>
          </cell>
          <cell r="F3112" t="str">
            <v>王安祺</v>
          </cell>
          <cell r="G3112" t="str">
            <v>2020092</v>
          </cell>
          <cell r="H3112">
            <v>0</v>
          </cell>
          <cell r="I3112">
            <v>0</v>
          </cell>
          <cell r="J3112">
            <v>0</v>
          </cell>
          <cell r="K3112">
            <v>0</v>
          </cell>
          <cell r="L3112">
            <v>0</v>
          </cell>
          <cell r="M3112">
            <v>0</v>
          </cell>
          <cell r="N3112">
            <v>0</v>
          </cell>
          <cell r="O3112">
            <v>0</v>
          </cell>
        </row>
        <row r="3113">
          <cell r="C3113">
            <v>221201577</v>
          </cell>
          <cell r="D3113" t="str">
            <v>10800221201577</v>
          </cell>
          <cell r="E3113" t="str">
            <v>考虑二次受力影响的加固RC梁抗弯性能研究</v>
          </cell>
          <cell r="F3113" t="str">
            <v>杨慧</v>
          </cell>
          <cell r="G3113" t="str">
            <v>2018071</v>
          </cell>
          <cell r="H3113">
            <v>0</v>
          </cell>
          <cell r="I3113">
            <v>0</v>
          </cell>
          <cell r="J3113">
            <v>0</v>
          </cell>
          <cell r="K3113">
            <v>0</v>
          </cell>
          <cell r="L3113">
            <v>0</v>
          </cell>
          <cell r="M3113">
            <v>0</v>
          </cell>
          <cell r="N3113">
            <v>0</v>
          </cell>
          <cell r="O3113">
            <v>0</v>
          </cell>
        </row>
        <row r="3114">
          <cell r="C3114">
            <v>221201578</v>
          </cell>
          <cell r="D3114" t="str">
            <v>10800221201578</v>
          </cell>
          <cell r="E3114" t="str">
            <v>多孔半导体陶瓷的制备及其可见光催化印染废</v>
          </cell>
          <cell r="F3114" t="str">
            <v>花开慧</v>
          </cell>
          <cell r="G3114" t="str">
            <v>2017076</v>
          </cell>
          <cell r="H3114">
            <v>0</v>
          </cell>
          <cell r="I3114">
            <v>0</v>
          </cell>
          <cell r="J3114">
            <v>0</v>
          </cell>
          <cell r="K3114">
            <v>0</v>
          </cell>
          <cell r="L3114">
            <v>0</v>
          </cell>
          <cell r="M3114">
            <v>0</v>
          </cell>
          <cell r="N3114">
            <v>0</v>
          </cell>
          <cell r="O3114">
            <v>0</v>
          </cell>
        </row>
        <row r="3115">
          <cell r="C3115">
            <v>221201579</v>
          </cell>
          <cell r="D3115" t="str">
            <v>10800221201579</v>
          </cell>
          <cell r="E3115" t="str">
            <v>钢结构两边连接预制轻质墙体构造设计与抗侧</v>
          </cell>
          <cell r="F3115" t="str">
            <v>王鹏</v>
          </cell>
          <cell r="G3115" t="str">
            <v>2021008</v>
          </cell>
          <cell r="H3115">
            <v>0</v>
          </cell>
          <cell r="I3115">
            <v>0</v>
          </cell>
          <cell r="J3115">
            <v>0</v>
          </cell>
          <cell r="K3115">
            <v>0</v>
          </cell>
          <cell r="L3115">
            <v>0</v>
          </cell>
          <cell r="M3115">
            <v>0</v>
          </cell>
          <cell r="N3115">
            <v>0</v>
          </cell>
          <cell r="O3115">
            <v>0</v>
          </cell>
        </row>
        <row r="3116">
          <cell r="C3116">
            <v>221201580</v>
          </cell>
          <cell r="D3116" t="str">
            <v>10800221201580</v>
          </cell>
          <cell r="E3116" t="str">
            <v>水泥基外掺剂固化有机质软土工程性质研究</v>
          </cell>
          <cell r="F3116" t="str">
            <v>丁其乐</v>
          </cell>
          <cell r="G3116" t="str">
            <v>2017169</v>
          </cell>
          <cell r="H3116">
            <v>0</v>
          </cell>
          <cell r="I3116">
            <v>0</v>
          </cell>
          <cell r="J3116">
            <v>0</v>
          </cell>
          <cell r="K3116">
            <v>0</v>
          </cell>
          <cell r="L3116">
            <v>0</v>
          </cell>
          <cell r="M3116">
            <v>0</v>
          </cell>
          <cell r="N3116">
            <v>0</v>
          </cell>
          <cell r="O3116">
            <v>0</v>
          </cell>
        </row>
        <row r="3117">
          <cell r="C3117">
            <v>221201581</v>
          </cell>
          <cell r="D3117" t="str">
            <v>10800221201581</v>
          </cell>
          <cell r="E3117" t="str">
            <v>高效甲醇液相重整制氢催化剂构筑及性能研究</v>
          </cell>
          <cell r="F3117" t="str">
            <v>刘丹</v>
          </cell>
          <cell r="G3117" t="str">
            <v>2022026</v>
          </cell>
          <cell r="H3117">
            <v>0</v>
          </cell>
          <cell r="I3117">
            <v>0</v>
          </cell>
          <cell r="J3117">
            <v>0</v>
          </cell>
          <cell r="K3117">
            <v>0</v>
          </cell>
          <cell r="L3117">
            <v>0</v>
          </cell>
          <cell r="M3117">
            <v>0</v>
          </cell>
          <cell r="N3117">
            <v>0</v>
          </cell>
          <cell r="O3117">
            <v>0</v>
          </cell>
        </row>
        <row r="3118">
          <cell r="C3118">
            <v>221201582</v>
          </cell>
          <cell r="D3118" t="str">
            <v>10800221201582</v>
          </cell>
          <cell r="E3118" t="str">
            <v>水系钾离子电容器用MoPO/MoS2电极</v>
          </cell>
          <cell r="F3118" t="str">
            <v>朝洁</v>
          </cell>
          <cell r="G3118" t="str">
            <v>2018260</v>
          </cell>
          <cell r="H3118">
            <v>0</v>
          </cell>
          <cell r="I3118">
            <v>0</v>
          </cell>
          <cell r="J3118">
            <v>0</v>
          </cell>
          <cell r="K3118">
            <v>0</v>
          </cell>
          <cell r="L3118">
            <v>0</v>
          </cell>
          <cell r="M3118">
            <v>0</v>
          </cell>
          <cell r="N3118">
            <v>0</v>
          </cell>
          <cell r="O3118">
            <v>0</v>
          </cell>
        </row>
        <row r="3119">
          <cell r="C3119">
            <v>221201583</v>
          </cell>
          <cell r="D3119" t="str">
            <v>10800221201583</v>
          </cell>
          <cell r="E3119" t="str">
            <v>镍铜电催化剂的合成及其尿素氧化性能的研究</v>
          </cell>
          <cell r="F3119" t="str">
            <v>易莉芝</v>
          </cell>
          <cell r="G3119" t="str">
            <v>2017131</v>
          </cell>
          <cell r="H3119">
            <v>0</v>
          </cell>
          <cell r="I3119">
            <v>0</v>
          </cell>
          <cell r="J3119">
            <v>0</v>
          </cell>
          <cell r="K3119">
            <v>0</v>
          </cell>
          <cell r="L3119">
            <v>0</v>
          </cell>
          <cell r="M3119">
            <v>0</v>
          </cell>
          <cell r="N3119">
            <v>0</v>
          </cell>
          <cell r="O3119">
            <v>0</v>
          </cell>
        </row>
        <row r="3120">
          <cell r="C3120">
            <v>221201584</v>
          </cell>
          <cell r="D3120" t="str">
            <v>10800221201584</v>
          </cell>
          <cell r="E3120" t="str">
            <v>CdS/NiS复合材料的制备及光催化产氢</v>
          </cell>
          <cell r="F3120" t="str">
            <v>楚家玉</v>
          </cell>
          <cell r="G3120" t="str">
            <v>2020095</v>
          </cell>
          <cell r="H3120">
            <v>0</v>
          </cell>
          <cell r="I3120">
            <v>0</v>
          </cell>
          <cell r="J3120">
            <v>0</v>
          </cell>
          <cell r="K3120">
            <v>0</v>
          </cell>
          <cell r="L3120">
            <v>0</v>
          </cell>
          <cell r="M3120">
            <v>0</v>
          </cell>
          <cell r="N3120">
            <v>0</v>
          </cell>
          <cell r="O3120">
            <v>0</v>
          </cell>
        </row>
        <row r="3121">
          <cell r="C3121">
            <v>221201585</v>
          </cell>
          <cell r="D3121" t="str">
            <v>10800221201585</v>
          </cell>
          <cell r="E3121" t="str">
            <v>原位氮掺杂的多级孔碳材料构筑及其CO2环</v>
          </cell>
          <cell r="F3121" t="str">
            <v>刘丹</v>
          </cell>
          <cell r="G3121" t="str">
            <v>2022026</v>
          </cell>
          <cell r="H3121">
            <v>0</v>
          </cell>
          <cell r="I3121">
            <v>0</v>
          </cell>
          <cell r="J3121">
            <v>0</v>
          </cell>
          <cell r="K3121">
            <v>0</v>
          </cell>
          <cell r="L3121">
            <v>0</v>
          </cell>
          <cell r="M3121">
            <v>0</v>
          </cell>
          <cell r="N3121">
            <v>0</v>
          </cell>
          <cell r="O3121">
            <v>0</v>
          </cell>
        </row>
        <row r="3122">
          <cell r="C3122">
            <v>221201586</v>
          </cell>
          <cell r="D3122" t="str">
            <v>10800221201586</v>
          </cell>
          <cell r="E3122" t="str">
            <v>氟烷基取代的β-内酰胺骨架构建</v>
          </cell>
          <cell r="F3122" t="str">
            <v>王强</v>
          </cell>
          <cell r="G3122" t="str">
            <v>2022063</v>
          </cell>
          <cell r="H3122">
            <v>0</v>
          </cell>
          <cell r="I3122">
            <v>0</v>
          </cell>
          <cell r="J3122">
            <v>0</v>
          </cell>
          <cell r="K3122">
            <v>0</v>
          </cell>
          <cell r="L3122">
            <v>0</v>
          </cell>
          <cell r="M3122">
            <v>0</v>
          </cell>
          <cell r="N3122">
            <v>0</v>
          </cell>
          <cell r="O3122">
            <v>0</v>
          </cell>
        </row>
        <row r="3123">
          <cell r="C3123">
            <v>221201587</v>
          </cell>
          <cell r="D3123" t="str">
            <v>10800221201587</v>
          </cell>
          <cell r="E3123" t="str">
            <v>探究碳资源循环利用之奥秘——Cu基催化剂</v>
          </cell>
          <cell r="F3123" t="str">
            <v>赵丽源</v>
          </cell>
          <cell r="G3123" t="str">
            <v>2020113</v>
          </cell>
          <cell r="H3123">
            <v>0</v>
          </cell>
          <cell r="I3123">
            <v>0</v>
          </cell>
          <cell r="J3123">
            <v>0</v>
          </cell>
          <cell r="K3123">
            <v>0</v>
          </cell>
          <cell r="L3123">
            <v>0</v>
          </cell>
          <cell r="M3123">
            <v>0</v>
          </cell>
          <cell r="N3123">
            <v>0</v>
          </cell>
          <cell r="O3123">
            <v>0</v>
          </cell>
        </row>
        <row r="3124">
          <cell r="C3124">
            <v>221201588</v>
          </cell>
          <cell r="D3124" t="str">
            <v>10800221201588</v>
          </cell>
          <cell r="E3124" t="str">
            <v>硫酸亚铁纳正极材料</v>
          </cell>
          <cell r="F3124" t="str">
            <v>赵丽源</v>
          </cell>
          <cell r="G3124" t="str">
            <v>2020113</v>
          </cell>
          <cell r="H3124">
            <v>0</v>
          </cell>
          <cell r="I3124">
            <v>0</v>
          </cell>
          <cell r="J3124">
            <v>0</v>
          </cell>
          <cell r="K3124">
            <v>0</v>
          </cell>
          <cell r="L3124">
            <v>0</v>
          </cell>
          <cell r="M3124">
            <v>0</v>
          </cell>
          <cell r="N3124">
            <v>0</v>
          </cell>
          <cell r="O3124">
            <v>0</v>
          </cell>
        </row>
        <row r="3125">
          <cell r="C3125">
            <v>221201589</v>
          </cell>
          <cell r="D3125" t="str">
            <v>10800221201589</v>
          </cell>
          <cell r="E3125" t="str">
            <v>锂电用硅基负极材料的制备工艺研究</v>
          </cell>
          <cell r="F3125" t="str">
            <v>周凤玲</v>
          </cell>
          <cell r="G3125" t="str">
            <v>2018819</v>
          </cell>
          <cell r="H3125">
            <v>0</v>
          </cell>
          <cell r="I3125">
            <v>0</v>
          </cell>
          <cell r="J3125">
            <v>0</v>
          </cell>
          <cell r="K3125">
            <v>0</v>
          </cell>
          <cell r="L3125">
            <v>0</v>
          </cell>
          <cell r="M3125">
            <v>0</v>
          </cell>
          <cell r="N3125">
            <v>0</v>
          </cell>
          <cell r="O3125">
            <v>0</v>
          </cell>
        </row>
        <row r="3126">
          <cell r="C3126">
            <v>221201590</v>
          </cell>
          <cell r="D3126" t="str">
            <v>10800221201590</v>
          </cell>
          <cell r="E3126" t="str">
            <v>NiMoO4基析氢催化剂制备工艺研究</v>
          </cell>
          <cell r="F3126" t="str">
            <v>周凤玲</v>
          </cell>
          <cell r="G3126" t="str">
            <v>2018819</v>
          </cell>
          <cell r="H3126">
            <v>0</v>
          </cell>
          <cell r="I3126">
            <v>0</v>
          </cell>
          <cell r="J3126">
            <v>0</v>
          </cell>
          <cell r="K3126">
            <v>0</v>
          </cell>
          <cell r="L3126">
            <v>0</v>
          </cell>
          <cell r="M3126">
            <v>0</v>
          </cell>
          <cell r="N3126">
            <v>0</v>
          </cell>
          <cell r="O3126">
            <v>0</v>
          </cell>
        </row>
        <row r="3127">
          <cell r="C3127">
            <v>221201591</v>
          </cell>
          <cell r="D3127" t="str">
            <v>10800221201591</v>
          </cell>
          <cell r="E3127" t="str">
            <v>智能手机超薄均热板开发与设计</v>
          </cell>
          <cell r="F3127" t="str">
            <v>陈捷超</v>
          </cell>
          <cell r="G3127" t="str">
            <v>2017081</v>
          </cell>
          <cell r="H3127">
            <v>0</v>
          </cell>
          <cell r="I3127">
            <v>0</v>
          </cell>
          <cell r="J3127">
            <v>0</v>
          </cell>
          <cell r="K3127">
            <v>0</v>
          </cell>
          <cell r="L3127">
            <v>0</v>
          </cell>
          <cell r="M3127">
            <v>0</v>
          </cell>
          <cell r="N3127">
            <v>0</v>
          </cell>
          <cell r="O3127">
            <v>0</v>
          </cell>
        </row>
        <row r="3128">
          <cell r="C3128">
            <v>221201592</v>
          </cell>
          <cell r="D3128" t="str">
            <v>10800221201592</v>
          </cell>
          <cell r="E3128" t="str">
            <v>聚合物基复合复合水凝胶的制备及性能研究</v>
          </cell>
          <cell r="F3128" t="str">
            <v>楚家玉</v>
          </cell>
          <cell r="G3128" t="str">
            <v>2020095</v>
          </cell>
          <cell r="H3128">
            <v>0</v>
          </cell>
          <cell r="I3128">
            <v>0</v>
          </cell>
          <cell r="J3128">
            <v>0</v>
          </cell>
          <cell r="K3128">
            <v>0</v>
          </cell>
          <cell r="L3128">
            <v>0</v>
          </cell>
          <cell r="M3128">
            <v>0</v>
          </cell>
          <cell r="N3128">
            <v>0</v>
          </cell>
          <cell r="O3128">
            <v>0</v>
          </cell>
        </row>
        <row r="3129">
          <cell r="C3129">
            <v>221201593</v>
          </cell>
          <cell r="D3129" t="str">
            <v>10800221201593</v>
          </cell>
          <cell r="E3129" t="str">
            <v>锰基MOF衍生的二氧化锰碳复合材料的制备</v>
          </cell>
          <cell r="F3129" t="str">
            <v>钟国玉</v>
          </cell>
          <cell r="G3129" t="str">
            <v>2016022</v>
          </cell>
          <cell r="H3129">
            <v>0</v>
          </cell>
          <cell r="I3129">
            <v>0</v>
          </cell>
          <cell r="J3129">
            <v>0</v>
          </cell>
          <cell r="K3129">
            <v>0</v>
          </cell>
          <cell r="L3129">
            <v>0</v>
          </cell>
          <cell r="M3129">
            <v>0</v>
          </cell>
          <cell r="N3129">
            <v>0</v>
          </cell>
          <cell r="O3129">
            <v>0</v>
          </cell>
        </row>
        <row r="3130">
          <cell r="C3130">
            <v>221201594</v>
          </cell>
          <cell r="D3130" t="str">
            <v>10800221201594</v>
          </cell>
          <cell r="E3130" t="str">
            <v>无水干法制备普鲁士蓝钠离子电池正极材料</v>
          </cell>
          <cell r="F3130" t="str">
            <v>李超</v>
          </cell>
          <cell r="G3130" t="str">
            <v>2017048</v>
          </cell>
          <cell r="H3130">
            <v>0</v>
          </cell>
          <cell r="I3130">
            <v>0</v>
          </cell>
          <cell r="J3130">
            <v>0</v>
          </cell>
          <cell r="K3130">
            <v>0</v>
          </cell>
          <cell r="L3130">
            <v>0</v>
          </cell>
          <cell r="M3130">
            <v>0</v>
          </cell>
          <cell r="N3130">
            <v>0</v>
          </cell>
          <cell r="O3130">
            <v>0</v>
          </cell>
        </row>
        <row r="3131">
          <cell r="C3131">
            <v>221201595</v>
          </cell>
          <cell r="D3131" t="str">
            <v>10800221201595</v>
          </cell>
          <cell r="E3131" t="str">
            <v>铜铟锌硫光阴极材料的制备及其光电催化分解</v>
          </cell>
          <cell r="F3131" t="str">
            <v>宋金刚</v>
          </cell>
          <cell r="G3131" t="str">
            <v>2018065</v>
          </cell>
          <cell r="H3131">
            <v>0</v>
          </cell>
          <cell r="I3131">
            <v>0</v>
          </cell>
          <cell r="J3131">
            <v>0</v>
          </cell>
          <cell r="K3131">
            <v>0</v>
          </cell>
          <cell r="L3131">
            <v>0</v>
          </cell>
          <cell r="M3131">
            <v>0</v>
          </cell>
          <cell r="N3131">
            <v>0</v>
          </cell>
          <cell r="O3131">
            <v>0</v>
          </cell>
        </row>
        <row r="3132">
          <cell r="C3132">
            <v>221201596</v>
          </cell>
          <cell r="D3132" t="str">
            <v>10800221201596</v>
          </cell>
          <cell r="E3132" t="str">
            <v>导热型粘接胶的制备及性能研究</v>
          </cell>
          <cell r="F3132" t="str">
            <v>邹雪琳</v>
          </cell>
          <cell r="G3132" t="str">
            <v>2018256</v>
          </cell>
          <cell r="H3132">
            <v>0</v>
          </cell>
          <cell r="I3132">
            <v>0</v>
          </cell>
          <cell r="J3132">
            <v>0</v>
          </cell>
          <cell r="K3132">
            <v>0</v>
          </cell>
          <cell r="L3132">
            <v>0</v>
          </cell>
          <cell r="M3132">
            <v>0</v>
          </cell>
          <cell r="N3132">
            <v>0</v>
          </cell>
          <cell r="O3132">
            <v>0</v>
          </cell>
        </row>
        <row r="3133">
          <cell r="C3133">
            <v>221201597</v>
          </cell>
          <cell r="D3133" t="str">
            <v>10800221201597</v>
          </cell>
          <cell r="E3133" t="str">
            <v>基于温差利用的电动窗帘设计研究</v>
          </cell>
          <cell r="F3133" t="str">
            <v>张承宇</v>
          </cell>
          <cell r="G3133" t="str">
            <v>2020089</v>
          </cell>
          <cell r="H3133">
            <v>0</v>
          </cell>
          <cell r="I3133">
            <v>0</v>
          </cell>
          <cell r="J3133">
            <v>0</v>
          </cell>
          <cell r="K3133">
            <v>0</v>
          </cell>
          <cell r="L3133">
            <v>0</v>
          </cell>
          <cell r="M3133">
            <v>0</v>
          </cell>
          <cell r="N3133">
            <v>0</v>
          </cell>
          <cell r="O3133">
            <v>0</v>
          </cell>
        </row>
        <row r="3134">
          <cell r="C3134">
            <v>221201598</v>
          </cell>
          <cell r="D3134" t="str">
            <v>10800221201598</v>
          </cell>
          <cell r="E3134" t="str">
            <v>PFS-PDMDAAC复合混凝剂的混凝性</v>
          </cell>
          <cell r="F3134" t="str">
            <v>钟少芬</v>
          </cell>
          <cell r="G3134" t="str">
            <v>2011029</v>
          </cell>
          <cell r="H3134">
            <v>0</v>
          </cell>
          <cell r="I3134">
            <v>0</v>
          </cell>
          <cell r="J3134">
            <v>0</v>
          </cell>
          <cell r="K3134">
            <v>0</v>
          </cell>
          <cell r="L3134">
            <v>0</v>
          </cell>
          <cell r="M3134">
            <v>0</v>
          </cell>
          <cell r="N3134">
            <v>0</v>
          </cell>
          <cell r="O3134">
            <v>0</v>
          </cell>
        </row>
        <row r="3135">
          <cell r="C3135">
            <v>221201599</v>
          </cell>
          <cell r="D3135" t="str">
            <v>10800221201599</v>
          </cell>
          <cell r="E3135" t="str">
            <v>铌钨氧器件制备及其光电性能研究</v>
          </cell>
          <cell r="F3135" t="str">
            <v>赵莉丽</v>
          </cell>
          <cell r="G3135" t="str">
            <v>2017175</v>
          </cell>
          <cell r="H3135">
            <v>0</v>
          </cell>
          <cell r="I3135">
            <v>0</v>
          </cell>
          <cell r="J3135">
            <v>0</v>
          </cell>
          <cell r="K3135">
            <v>0</v>
          </cell>
          <cell r="L3135">
            <v>0</v>
          </cell>
          <cell r="M3135">
            <v>0</v>
          </cell>
          <cell r="N3135">
            <v>0</v>
          </cell>
          <cell r="O3135">
            <v>0</v>
          </cell>
        </row>
        <row r="3136">
          <cell r="C3136">
            <v>221201600</v>
          </cell>
          <cell r="D3136" t="str">
            <v>10800221201600</v>
          </cell>
          <cell r="E3136" t="str">
            <v>刺激响应型载药水凝胶的制备及其作为抗菌消</v>
          </cell>
          <cell r="F3136" t="str">
            <v>詹益周</v>
          </cell>
          <cell r="G3136" t="str">
            <v>2023023</v>
          </cell>
          <cell r="H3136">
            <v>0</v>
          </cell>
          <cell r="I3136">
            <v>0</v>
          </cell>
          <cell r="J3136">
            <v>0</v>
          </cell>
          <cell r="K3136">
            <v>0</v>
          </cell>
          <cell r="L3136">
            <v>0</v>
          </cell>
          <cell r="M3136">
            <v>0</v>
          </cell>
          <cell r="N3136">
            <v>0</v>
          </cell>
          <cell r="O3136">
            <v>0</v>
          </cell>
        </row>
        <row r="3137">
          <cell r="C3137">
            <v>221201601</v>
          </cell>
          <cell r="D3137" t="str">
            <v>10800221201601</v>
          </cell>
          <cell r="E3137" t="str">
            <v>基于BasicVSR++的超分辨率算法在</v>
          </cell>
          <cell r="F3137" t="str">
            <v>晏晓辉</v>
          </cell>
          <cell r="G3137" t="str">
            <v>2013003</v>
          </cell>
          <cell r="H3137">
            <v>0</v>
          </cell>
          <cell r="I3137">
            <v>0</v>
          </cell>
          <cell r="J3137">
            <v>0</v>
          </cell>
          <cell r="K3137">
            <v>0</v>
          </cell>
          <cell r="L3137">
            <v>0</v>
          </cell>
          <cell r="M3137">
            <v>0</v>
          </cell>
          <cell r="N3137">
            <v>0</v>
          </cell>
          <cell r="O3137">
            <v>0</v>
          </cell>
        </row>
        <row r="3138">
          <cell r="C3138">
            <v>221201602</v>
          </cell>
          <cell r="D3138" t="str">
            <v>10800221201602</v>
          </cell>
          <cell r="E3138" t="str">
            <v>复杂环境的生命感知与搜救轮足机器人</v>
          </cell>
          <cell r="F3138" t="str">
            <v>张智聪</v>
          </cell>
          <cell r="G3138" t="str">
            <v>2009003</v>
          </cell>
          <cell r="H3138">
            <v>0</v>
          </cell>
          <cell r="I3138">
            <v>0</v>
          </cell>
          <cell r="J3138">
            <v>0</v>
          </cell>
          <cell r="K3138">
            <v>0</v>
          </cell>
          <cell r="L3138">
            <v>0</v>
          </cell>
          <cell r="M3138">
            <v>0</v>
          </cell>
          <cell r="N3138">
            <v>0</v>
          </cell>
          <cell r="O3138">
            <v>0</v>
          </cell>
        </row>
        <row r="3139">
          <cell r="C3139">
            <v>221201603</v>
          </cell>
          <cell r="D3139" t="str">
            <v>10800221201603</v>
          </cell>
          <cell r="E3139" t="str">
            <v>基于PIV技术的仿生机器鱼集群游动性能研</v>
          </cell>
          <cell r="F3139" t="str">
            <v>宋加雷</v>
          </cell>
          <cell r="G3139" t="str">
            <v>2018052</v>
          </cell>
          <cell r="H3139">
            <v>0</v>
          </cell>
          <cell r="I3139">
            <v>0</v>
          </cell>
          <cell r="J3139">
            <v>0</v>
          </cell>
          <cell r="K3139">
            <v>0</v>
          </cell>
          <cell r="L3139">
            <v>0</v>
          </cell>
          <cell r="M3139">
            <v>0</v>
          </cell>
          <cell r="N3139">
            <v>0</v>
          </cell>
          <cell r="O3139">
            <v>0</v>
          </cell>
        </row>
        <row r="3140">
          <cell r="C3140">
            <v>221201604</v>
          </cell>
          <cell r="D3140" t="str">
            <v>10800221201604</v>
          </cell>
          <cell r="E3140" t="str">
            <v>基于破乳化共混工艺的柔性可穿戴应力传感器</v>
          </cell>
          <cell r="F3140" t="str">
            <v>徐进</v>
          </cell>
          <cell r="G3140" t="str">
            <v>2018080</v>
          </cell>
          <cell r="H3140">
            <v>0</v>
          </cell>
          <cell r="I3140">
            <v>0</v>
          </cell>
          <cell r="J3140">
            <v>0</v>
          </cell>
          <cell r="K3140">
            <v>0</v>
          </cell>
          <cell r="L3140">
            <v>0</v>
          </cell>
          <cell r="M3140">
            <v>0</v>
          </cell>
          <cell r="N3140">
            <v>0</v>
          </cell>
          <cell r="O3140">
            <v>0</v>
          </cell>
        </row>
        <row r="3141">
          <cell r="C3141">
            <v>221201605</v>
          </cell>
          <cell r="D3141" t="str">
            <v>10800221201605</v>
          </cell>
          <cell r="E3141" t="str">
            <v>科技兴农-基于物联网的多功能智慧农业设备</v>
          </cell>
          <cell r="F3141" t="str">
            <v>王建国</v>
          </cell>
          <cell r="G3141" t="str">
            <v>2018801</v>
          </cell>
          <cell r="H3141">
            <v>0</v>
          </cell>
          <cell r="I3141">
            <v>0</v>
          </cell>
          <cell r="J3141">
            <v>0</v>
          </cell>
          <cell r="K3141">
            <v>0</v>
          </cell>
          <cell r="L3141">
            <v>0</v>
          </cell>
          <cell r="M3141">
            <v>0</v>
          </cell>
          <cell r="N3141">
            <v>0</v>
          </cell>
          <cell r="O3141">
            <v>0</v>
          </cell>
        </row>
        <row r="3142">
          <cell r="C3142">
            <v>221201606</v>
          </cell>
          <cell r="D3142" t="str">
            <v>10800221201606</v>
          </cell>
          <cell r="E3142" t="str">
            <v>基于3D打印技术的康复辅具数字化设计及应</v>
          </cell>
          <cell r="F3142" t="str">
            <v>尚欣</v>
          </cell>
          <cell r="G3142" t="str">
            <v>2016046</v>
          </cell>
          <cell r="H3142">
            <v>0</v>
          </cell>
          <cell r="I3142">
            <v>0</v>
          </cell>
          <cell r="J3142">
            <v>0</v>
          </cell>
          <cell r="K3142">
            <v>0</v>
          </cell>
          <cell r="L3142">
            <v>0</v>
          </cell>
          <cell r="M3142">
            <v>0</v>
          </cell>
          <cell r="N3142">
            <v>0</v>
          </cell>
          <cell r="O3142">
            <v>0</v>
          </cell>
        </row>
        <row r="3143">
          <cell r="C3143">
            <v>221201607</v>
          </cell>
          <cell r="D3143" t="str">
            <v>10800221201607</v>
          </cell>
          <cell r="E3143" t="str">
            <v>DIC测量用三轴旋转标定装置研发</v>
          </cell>
          <cell r="F3143" t="str">
            <v>宋成浩</v>
          </cell>
          <cell r="G3143" t="str">
            <v>2020131</v>
          </cell>
          <cell r="H3143">
            <v>0</v>
          </cell>
          <cell r="I3143">
            <v>0</v>
          </cell>
          <cell r="J3143">
            <v>0</v>
          </cell>
          <cell r="K3143">
            <v>0</v>
          </cell>
          <cell r="L3143">
            <v>0</v>
          </cell>
          <cell r="M3143">
            <v>0</v>
          </cell>
          <cell r="N3143">
            <v>0</v>
          </cell>
          <cell r="O3143">
            <v>0</v>
          </cell>
        </row>
        <row r="3144">
          <cell r="C3144">
            <v>221201608</v>
          </cell>
          <cell r="D3144" t="str">
            <v>10800221201608</v>
          </cell>
          <cell r="E3144" t="str">
            <v>基于智能图像识别的仓储物流管理机器人</v>
          </cell>
          <cell r="F3144" t="str">
            <v>何伟锋</v>
          </cell>
          <cell r="G3144" t="str">
            <v>2009025</v>
          </cell>
          <cell r="H3144">
            <v>0</v>
          </cell>
          <cell r="I3144">
            <v>0</v>
          </cell>
          <cell r="J3144">
            <v>0</v>
          </cell>
          <cell r="K3144">
            <v>0</v>
          </cell>
          <cell r="L3144">
            <v>0</v>
          </cell>
          <cell r="M3144">
            <v>0</v>
          </cell>
          <cell r="N3144">
            <v>0</v>
          </cell>
          <cell r="O3144">
            <v>0</v>
          </cell>
        </row>
        <row r="3145">
          <cell r="C3145">
            <v>221201609</v>
          </cell>
          <cell r="D3145" t="str">
            <v>10800221201609</v>
          </cell>
          <cell r="E3145" t="str">
            <v>基于无人机的农田作业路径智能规划系统</v>
          </cell>
          <cell r="F3145" t="str">
            <v>张建阁</v>
          </cell>
          <cell r="G3145" t="str">
            <v>2018229</v>
          </cell>
          <cell r="H3145">
            <v>0</v>
          </cell>
          <cell r="I3145">
            <v>0</v>
          </cell>
          <cell r="J3145">
            <v>0</v>
          </cell>
          <cell r="K3145">
            <v>0</v>
          </cell>
          <cell r="L3145">
            <v>0</v>
          </cell>
          <cell r="M3145">
            <v>0</v>
          </cell>
          <cell r="N3145">
            <v>0</v>
          </cell>
          <cell r="O3145">
            <v>0</v>
          </cell>
        </row>
        <row r="3146">
          <cell r="C3146">
            <v>221201610</v>
          </cell>
          <cell r="D3146" t="str">
            <v>10800221201610</v>
          </cell>
          <cell r="E3146" t="str">
            <v>应用于灾区复杂地形救援的六轮救援机器人</v>
          </cell>
          <cell r="F3146" t="str">
            <v>李帅</v>
          </cell>
          <cell r="G3146" t="str">
            <v>2004009</v>
          </cell>
          <cell r="H3146">
            <v>0</v>
          </cell>
          <cell r="I3146">
            <v>0</v>
          </cell>
          <cell r="J3146">
            <v>0</v>
          </cell>
          <cell r="K3146">
            <v>0</v>
          </cell>
          <cell r="L3146">
            <v>0</v>
          </cell>
          <cell r="M3146">
            <v>0</v>
          </cell>
          <cell r="N3146">
            <v>0</v>
          </cell>
          <cell r="O3146">
            <v>0</v>
          </cell>
        </row>
        <row r="3147">
          <cell r="C3147">
            <v>221201611</v>
          </cell>
          <cell r="D3147" t="str">
            <v>10800221201611</v>
          </cell>
          <cell r="E3147" t="str">
            <v>基于双舵机型仿鸟扑翼飞行器样机的设计与研</v>
          </cell>
          <cell r="F3147" t="str">
            <v>陈玉娇</v>
          </cell>
          <cell r="G3147" t="str">
            <v>2018045</v>
          </cell>
          <cell r="H3147">
            <v>0</v>
          </cell>
          <cell r="I3147">
            <v>0</v>
          </cell>
          <cell r="J3147">
            <v>0</v>
          </cell>
          <cell r="K3147">
            <v>0</v>
          </cell>
          <cell r="L3147">
            <v>0</v>
          </cell>
          <cell r="M3147">
            <v>0</v>
          </cell>
          <cell r="N3147">
            <v>0</v>
          </cell>
          <cell r="O3147">
            <v>0</v>
          </cell>
        </row>
        <row r="3148">
          <cell r="C3148">
            <v>221201612</v>
          </cell>
          <cell r="D3148" t="str">
            <v>10800221201612</v>
          </cell>
          <cell r="E3148" t="str">
            <v>基于多元混流技术的小型智能茶叶包装机</v>
          </cell>
          <cell r="F3148" t="str">
            <v>张斐</v>
          </cell>
          <cell r="G3148" t="str">
            <v>2017039</v>
          </cell>
          <cell r="H3148">
            <v>0</v>
          </cell>
          <cell r="I3148">
            <v>0</v>
          </cell>
          <cell r="J3148">
            <v>0</v>
          </cell>
          <cell r="K3148">
            <v>0</v>
          </cell>
          <cell r="L3148">
            <v>0</v>
          </cell>
          <cell r="M3148">
            <v>0</v>
          </cell>
          <cell r="N3148">
            <v>0</v>
          </cell>
          <cell r="O3148">
            <v>0</v>
          </cell>
        </row>
        <row r="3149">
          <cell r="C3149">
            <v>221201613</v>
          </cell>
          <cell r="D3149" t="str">
            <v>10800221201613</v>
          </cell>
          <cell r="E3149" t="str">
            <v>轻质负热膨胀点阵结构设计及制备工艺研究</v>
          </cell>
          <cell r="F3149" t="str">
            <v>王皓亮</v>
          </cell>
          <cell r="G3149" t="str">
            <v>2018231</v>
          </cell>
          <cell r="H3149">
            <v>0</v>
          </cell>
          <cell r="I3149">
            <v>0</v>
          </cell>
          <cell r="J3149">
            <v>0</v>
          </cell>
          <cell r="K3149">
            <v>0</v>
          </cell>
          <cell r="L3149">
            <v>0</v>
          </cell>
          <cell r="M3149">
            <v>0</v>
          </cell>
          <cell r="N3149">
            <v>0</v>
          </cell>
          <cell r="O3149">
            <v>0</v>
          </cell>
        </row>
        <row r="3150">
          <cell r="C3150">
            <v>221201614</v>
          </cell>
          <cell r="D3150" t="str">
            <v>10800221201614</v>
          </cell>
          <cell r="E3150" t="str">
            <v>各向异性热膨胀钛合金垫片制备工艺研究</v>
          </cell>
          <cell r="F3150" t="str">
            <v>马百胜</v>
          </cell>
          <cell r="G3150" t="str">
            <v>2018096</v>
          </cell>
          <cell r="H3150">
            <v>0</v>
          </cell>
          <cell r="I3150">
            <v>0</v>
          </cell>
          <cell r="J3150">
            <v>0</v>
          </cell>
          <cell r="K3150">
            <v>0</v>
          </cell>
          <cell r="L3150">
            <v>0</v>
          </cell>
          <cell r="M3150">
            <v>0</v>
          </cell>
          <cell r="N3150">
            <v>0</v>
          </cell>
          <cell r="O3150">
            <v>0</v>
          </cell>
        </row>
        <row r="3151">
          <cell r="C3151">
            <v>221201615</v>
          </cell>
          <cell r="D3151" t="str">
            <v>10800221201615</v>
          </cell>
          <cell r="E3151" t="str">
            <v>基于3D打印技术的模具随形冷却水路优化设</v>
          </cell>
          <cell r="F3151" t="str">
            <v>尚欣</v>
          </cell>
          <cell r="G3151" t="str">
            <v>2016046</v>
          </cell>
          <cell r="H3151">
            <v>0</v>
          </cell>
          <cell r="I3151">
            <v>0</v>
          </cell>
          <cell r="J3151">
            <v>0</v>
          </cell>
          <cell r="K3151">
            <v>0</v>
          </cell>
          <cell r="L3151">
            <v>0</v>
          </cell>
          <cell r="M3151">
            <v>0</v>
          </cell>
          <cell r="N3151">
            <v>0</v>
          </cell>
          <cell r="O3151">
            <v>0</v>
          </cell>
        </row>
        <row r="3152">
          <cell r="C3152">
            <v>221201616</v>
          </cell>
          <cell r="D3152" t="str">
            <v>10800221201616</v>
          </cell>
          <cell r="E3152" t="str">
            <v>体视显微镜平行光分光器研发</v>
          </cell>
          <cell r="F3152" t="str">
            <v>马百胜</v>
          </cell>
          <cell r="G3152" t="str">
            <v>2018096</v>
          </cell>
          <cell r="H3152">
            <v>0</v>
          </cell>
          <cell r="I3152">
            <v>0</v>
          </cell>
          <cell r="J3152">
            <v>0</v>
          </cell>
          <cell r="K3152">
            <v>0</v>
          </cell>
          <cell r="L3152">
            <v>0</v>
          </cell>
          <cell r="M3152">
            <v>0</v>
          </cell>
          <cell r="N3152">
            <v>0</v>
          </cell>
          <cell r="O3152">
            <v>0</v>
          </cell>
        </row>
        <row r="3153">
          <cell r="C3153">
            <v>221201617</v>
          </cell>
          <cell r="D3153" t="str">
            <v>10800221201617</v>
          </cell>
          <cell r="E3153" t="str">
            <v>六轴双臂协作机器人结构与控制技术研究</v>
          </cell>
          <cell r="F3153" t="str">
            <v>彭云</v>
          </cell>
          <cell r="G3153" t="str">
            <v>2017019</v>
          </cell>
          <cell r="H3153">
            <v>0</v>
          </cell>
          <cell r="I3153">
            <v>0</v>
          </cell>
          <cell r="J3153">
            <v>0</v>
          </cell>
          <cell r="K3153">
            <v>0</v>
          </cell>
          <cell r="L3153">
            <v>0</v>
          </cell>
          <cell r="M3153">
            <v>0</v>
          </cell>
          <cell r="N3153">
            <v>0</v>
          </cell>
          <cell r="O3153">
            <v>0</v>
          </cell>
        </row>
        <row r="3154">
          <cell r="C3154">
            <v>221201618</v>
          </cell>
          <cell r="D3154" t="str">
            <v>10800221201618</v>
          </cell>
          <cell r="E3154" t="str">
            <v>激光光学模组焦点热漂移验证装置研发</v>
          </cell>
          <cell r="F3154" t="str">
            <v>王皓亮</v>
          </cell>
          <cell r="G3154" t="str">
            <v>2018231</v>
          </cell>
          <cell r="H3154">
            <v>0</v>
          </cell>
          <cell r="I3154">
            <v>0</v>
          </cell>
          <cell r="J3154">
            <v>0</v>
          </cell>
          <cell r="K3154">
            <v>0</v>
          </cell>
          <cell r="L3154">
            <v>0</v>
          </cell>
          <cell r="M3154">
            <v>0</v>
          </cell>
          <cell r="N3154">
            <v>0</v>
          </cell>
          <cell r="O3154">
            <v>0</v>
          </cell>
        </row>
        <row r="3155">
          <cell r="C3155">
            <v>221201619</v>
          </cell>
          <cell r="D3155" t="str">
            <v>10800221201619</v>
          </cell>
          <cell r="E3155" t="str">
            <v>散裂中子源靶站冷却系统的数字孪生技术研发</v>
          </cell>
          <cell r="F3155" t="str">
            <v>林小夏</v>
          </cell>
          <cell r="G3155" t="str">
            <v>2016017</v>
          </cell>
          <cell r="H3155">
            <v>0</v>
          </cell>
          <cell r="I3155">
            <v>0</v>
          </cell>
          <cell r="J3155">
            <v>0</v>
          </cell>
          <cell r="K3155">
            <v>0</v>
          </cell>
          <cell r="L3155">
            <v>0</v>
          </cell>
          <cell r="M3155">
            <v>0</v>
          </cell>
          <cell r="N3155">
            <v>0</v>
          </cell>
          <cell r="O3155">
            <v>0</v>
          </cell>
        </row>
        <row r="3156">
          <cell r="C3156">
            <v>221201620</v>
          </cell>
          <cell r="D3156" t="str">
            <v>10800221201620</v>
          </cell>
          <cell r="E3156" t="str">
            <v>仿昆虫扑翼机器人超清高强度翅膀的设计开发</v>
          </cell>
          <cell r="F3156" t="str">
            <v>尹玲</v>
          </cell>
          <cell r="G3156" t="str">
            <v>2014016</v>
          </cell>
          <cell r="H3156">
            <v>0</v>
          </cell>
          <cell r="I3156">
            <v>0</v>
          </cell>
          <cell r="J3156">
            <v>0</v>
          </cell>
          <cell r="K3156">
            <v>0</v>
          </cell>
          <cell r="L3156">
            <v>0</v>
          </cell>
          <cell r="M3156">
            <v>0</v>
          </cell>
          <cell r="N3156">
            <v>0</v>
          </cell>
          <cell r="O3156">
            <v>0</v>
          </cell>
        </row>
        <row r="3157">
          <cell r="C3157">
            <v>221201621</v>
          </cell>
          <cell r="D3157" t="str">
            <v>10800221201621</v>
          </cell>
          <cell r="E3157" t="str">
            <v>多功能叶类蔬菜收播一体化智能设备</v>
          </cell>
          <cell r="F3157" t="str">
            <v>李荣泳</v>
          </cell>
          <cell r="G3157" t="str">
            <v>2007042</v>
          </cell>
          <cell r="H3157">
            <v>0</v>
          </cell>
          <cell r="I3157">
            <v>0</v>
          </cell>
          <cell r="J3157">
            <v>0</v>
          </cell>
          <cell r="K3157">
            <v>0</v>
          </cell>
          <cell r="L3157">
            <v>0</v>
          </cell>
          <cell r="M3157">
            <v>0</v>
          </cell>
          <cell r="N3157">
            <v>0</v>
          </cell>
          <cell r="O3157">
            <v>0</v>
          </cell>
        </row>
        <row r="3158">
          <cell r="C3158">
            <v>221201622</v>
          </cell>
          <cell r="D3158" t="str">
            <v>10800221201622</v>
          </cell>
          <cell r="E3158" t="str">
            <v>基于超声清洗的新型高空洗楼机设计</v>
          </cell>
          <cell r="F3158" t="str">
            <v>宋菊青</v>
          </cell>
          <cell r="G3158" t="str">
            <v>2016052</v>
          </cell>
          <cell r="H3158">
            <v>0</v>
          </cell>
          <cell r="I3158">
            <v>0</v>
          </cell>
          <cell r="J3158">
            <v>0</v>
          </cell>
          <cell r="K3158">
            <v>0</v>
          </cell>
          <cell r="L3158">
            <v>0</v>
          </cell>
          <cell r="M3158">
            <v>0</v>
          </cell>
          <cell r="N3158">
            <v>0</v>
          </cell>
          <cell r="O3158">
            <v>0</v>
          </cell>
        </row>
        <row r="3159">
          <cell r="C3159">
            <v>221201623</v>
          </cell>
          <cell r="D3159" t="str">
            <v>10800221201623</v>
          </cell>
          <cell r="E3159" t="str">
            <v>柔性扑翼气动力与气动变形测量平台设计</v>
          </cell>
          <cell r="F3159" t="str">
            <v>汪超</v>
          </cell>
          <cell r="G3159" t="str">
            <v>2018119</v>
          </cell>
          <cell r="H3159">
            <v>0</v>
          </cell>
          <cell r="I3159">
            <v>0</v>
          </cell>
          <cell r="J3159">
            <v>0</v>
          </cell>
          <cell r="K3159">
            <v>0</v>
          </cell>
          <cell r="L3159">
            <v>0</v>
          </cell>
          <cell r="M3159">
            <v>0</v>
          </cell>
          <cell r="N3159">
            <v>0</v>
          </cell>
          <cell r="O3159">
            <v>0</v>
          </cell>
        </row>
        <row r="3160">
          <cell r="C3160">
            <v>221201624</v>
          </cell>
          <cell r="D3160" t="str">
            <v>10800221201624</v>
          </cell>
          <cell r="E3160" t="str">
            <v>双轮双臂动平衡机器人设计与优化</v>
          </cell>
          <cell r="F3160" t="str">
            <v>林荣</v>
          </cell>
          <cell r="G3160" t="str">
            <v>2017168</v>
          </cell>
          <cell r="H3160">
            <v>0</v>
          </cell>
          <cell r="I3160">
            <v>0</v>
          </cell>
          <cell r="J3160">
            <v>0</v>
          </cell>
          <cell r="K3160">
            <v>0</v>
          </cell>
          <cell r="L3160">
            <v>0</v>
          </cell>
          <cell r="M3160">
            <v>0</v>
          </cell>
          <cell r="N3160">
            <v>0</v>
          </cell>
          <cell r="O3160">
            <v>0</v>
          </cell>
        </row>
        <row r="3161">
          <cell r="C3161">
            <v>221201625</v>
          </cell>
          <cell r="D3161" t="str">
            <v>10800221201625</v>
          </cell>
          <cell r="E3161" t="str">
            <v>应用于危险海洋流域光缆抢修ROV机器人</v>
          </cell>
          <cell r="F3161" t="str">
            <v>赵容</v>
          </cell>
          <cell r="G3161" t="str">
            <v>2020116</v>
          </cell>
          <cell r="H3161">
            <v>0</v>
          </cell>
          <cell r="I3161">
            <v>0</v>
          </cell>
          <cell r="J3161">
            <v>0</v>
          </cell>
          <cell r="K3161">
            <v>0</v>
          </cell>
          <cell r="L3161">
            <v>0</v>
          </cell>
          <cell r="M3161">
            <v>0</v>
          </cell>
          <cell r="N3161">
            <v>0</v>
          </cell>
          <cell r="O3161">
            <v>0</v>
          </cell>
        </row>
        <row r="3162">
          <cell r="C3162">
            <v>221201626</v>
          </cell>
          <cell r="D3162" t="str">
            <v>10800221201626</v>
          </cell>
          <cell r="E3162" t="str">
            <v>电机转子飞叉外绕式的绕线机的设计及控制开</v>
          </cell>
          <cell r="F3162" t="str">
            <v>黄泳波</v>
          </cell>
          <cell r="G3162" t="str">
            <v>2005089</v>
          </cell>
          <cell r="H3162">
            <v>0</v>
          </cell>
          <cell r="I3162">
            <v>0</v>
          </cell>
          <cell r="J3162">
            <v>0</v>
          </cell>
          <cell r="K3162">
            <v>0</v>
          </cell>
          <cell r="L3162">
            <v>0</v>
          </cell>
          <cell r="M3162">
            <v>0</v>
          </cell>
          <cell r="N3162">
            <v>0</v>
          </cell>
          <cell r="O3162">
            <v>0</v>
          </cell>
        </row>
        <row r="3163">
          <cell r="C3163">
            <v>221201627</v>
          </cell>
          <cell r="D3163" t="str">
            <v>10800221201627</v>
          </cell>
          <cell r="E3163" t="str">
            <v>红豆全自动播种机</v>
          </cell>
          <cell r="F3163" t="str">
            <v>张玉勋</v>
          </cell>
          <cell r="G3163" t="str">
            <v>2018014</v>
          </cell>
          <cell r="H3163">
            <v>0</v>
          </cell>
          <cell r="I3163">
            <v>0</v>
          </cell>
          <cell r="J3163">
            <v>0</v>
          </cell>
          <cell r="K3163">
            <v>0</v>
          </cell>
          <cell r="L3163">
            <v>0</v>
          </cell>
          <cell r="M3163">
            <v>0</v>
          </cell>
          <cell r="N3163">
            <v>0</v>
          </cell>
          <cell r="O3163">
            <v>0</v>
          </cell>
        </row>
        <row r="3164">
          <cell r="C3164">
            <v>221201628</v>
          </cell>
          <cell r="D3164" t="str">
            <v>10800221201628</v>
          </cell>
          <cell r="E3164" t="str">
            <v>基于惯性传感器的机器蛇方向控制研究</v>
          </cell>
          <cell r="F3164" t="str">
            <v>武静</v>
          </cell>
          <cell r="G3164" t="str">
            <v>2017045</v>
          </cell>
          <cell r="H3164">
            <v>0</v>
          </cell>
          <cell r="I3164">
            <v>0</v>
          </cell>
          <cell r="J3164">
            <v>0</v>
          </cell>
          <cell r="K3164">
            <v>0</v>
          </cell>
          <cell r="L3164">
            <v>0</v>
          </cell>
          <cell r="M3164">
            <v>0</v>
          </cell>
          <cell r="N3164">
            <v>0</v>
          </cell>
          <cell r="O3164">
            <v>0</v>
          </cell>
        </row>
        <row r="3165">
          <cell r="C3165">
            <v>221201629</v>
          </cell>
          <cell r="D3165" t="str">
            <v>10800221201629</v>
          </cell>
          <cell r="E3165" t="str">
            <v>基于校友赋能的创新创业育人路径研究</v>
          </cell>
          <cell r="F3165" t="str">
            <v>周兆鸿</v>
          </cell>
          <cell r="G3165" t="str">
            <v>2008047</v>
          </cell>
          <cell r="H3165">
            <v>0</v>
          </cell>
          <cell r="I3165">
            <v>0</v>
          </cell>
          <cell r="J3165">
            <v>0</v>
          </cell>
          <cell r="K3165">
            <v>0</v>
          </cell>
          <cell r="L3165">
            <v>0</v>
          </cell>
          <cell r="M3165">
            <v>0</v>
          </cell>
          <cell r="N3165">
            <v>0</v>
          </cell>
          <cell r="O3165">
            <v>0</v>
          </cell>
        </row>
        <row r="3166">
          <cell r="C3166">
            <v>221201630</v>
          </cell>
          <cell r="D3166" t="str">
            <v>10800221201630</v>
          </cell>
          <cell r="E3166" t="str">
            <v>儿童兴趣特长GC智能体开发</v>
          </cell>
          <cell r="F3166" t="str">
            <v>刘延星</v>
          </cell>
          <cell r="G3166" t="str">
            <v>2017069</v>
          </cell>
          <cell r="H3166">
            <v>0</v>
          </cell>
          <cell r="I3166">
            <v>0</v>
          </cell>
          <cell r="J3166">
            <v>0</v>
          </cell>
          <cell r="K3166">
            <v>0</v>
          </cell>
          <cell r="L3166">
            <v>0</v>
          </cell>
          <cell r="M3166">
            <v>0</v>
          </cell>
          <cell r="N3166">
            <v>0</v>
          </cell>
          <cell r="O3166">
            <v>0</v>
          </cell>
        </row>
        <row r="3167">
          <cell r="C3167">
            <v>221201631</v>
          </cell>
          <cell r="D3167" t="str">
            <v>10800221201631</v>
          </cell>
          <cell r="E3167" t="str">
            <v>镁合金表面环保型钼/锰复合膜的制备及性能</v>
          </cell>
          <cell r="F3167" t="str">
            <v>祝闻</v>
          </cell>
          <cell r="G3167" t="str">
            <v>2017065</v>
          </cell>
          <cell r="H3167">
            <v>0</v>
          </cell>
          <cell r="I3167">
            <v>0</v>
          </cell>
          <cell r="J3167">
            <v>0</v>
          </cell>
          <cell r="K3167">
            <v>0</v>
          </cell>
          <cell r="L3167">
            <v>0</v>
          </cell>
          <cell r="M3167">
            <v>0</v>
          </cell>
          <cell r="N3167">
            <v>0</v>
          </cell>
          <cell r="O3167">
            <v>0</v>
          </cell>
        </row>
        <row r="3168">
          <cell r="C3168">
            <v>221201632</v>
          </cell>
          <cell r="D3168" t="str">
            <v>10800221201632</v>
          </cell>
          <cell r="E3168" t="str">
            <v>铂合金催化剂的制备及其电催化性能研究</v>
          </cell>
          <cell r="F3168" t="str">
            <v>廖忠淼</v>
          </cell>
          <cell r="G3168" t="str">
            <v>2017141</v>
          </cell>
          <cell r="H3168">
            <v>0</v>
          </cell>
          <cell r="I3168">
            <v>0</v>
          </cell>
          <cell r="J3168">
            <v>0</v>
          </cell>
          <cell r="K3168">
            <v>0</v>
          </cell>
          <cell r="L3168">
            <v>0</v>
          </cell>
          <cell r="M3168">
            <v>0</v>
          </cell>
          <cell r="N3168">
            <v>0</v>
          </cell>
          <cell r="O3168">
            <v>0</v>
          </cell>
        </row>
        <row r="3169">
          <cell r="C3169">
            <v>221201633</v>
          </cell>
          <cell r="D3169" t="str">
            <v>10800221201633</v>
          </cell>
          <cell r="E3169" t="str">
            <v>基于sp2杂化的小分子气相自组装碳纳米片</v>
          </cell>
          <cell r="F3169" t="str">
            <v>张东东</v>
          </cell>
          <cell r="G3169" t="str">
            <v>2019052</v>
          </cell>
          <cell r="H3169">
            <v>0</v>
          </cell>
          <cell r="I3169">
            <v>0</v>
          </cell>
          <cell r="J3169">
            <v>0</v>
          </cell>
          <cell r="K3169">
            <v>0</v>
          </cell>
          <cell r="L3169">
            <v>0</v>
          </cell>
          <cell r="M3169">
            <v>0</v>
          </cell>
          <cell r="N3169">
            <v>0</v>
          </cell>
          <cell r="O3169">
            <v>0</v>
          </cell>
        </row>
        <row r="3170">
          <cell r="C3170">
            <v>221201634</v>
          </cell>
          <cell r="D3170" t="str">
            <v>10800221201634</v>
          </cell>
          <cell r="E3170" t="str">
            <v>基于钒系纳米材料的三维聚集电极及储锌机制</v>
          </cell>
          <cell r="F3170" t="str">
            <v>许伟娜</v>
          </cell>
          <cell r="G3170" t="str">
            <v>2020029</v>
          </cell>
          <cell r="H3170">
            <v>0</v>
          </cell>
          <cell r="I3170">
            <v>0</v>
          </cell>
          <cell r="J3170">
            <v>0</v>
          </cell>
          <cell r="K3170">
            <v>0</v>
          </cell>
          <cell r="L3170">
            <v>0</v>
          </cell>
          <cell r="M3170">
            <v>0</v>
          </cell>
          <cell r="N3170">
            <v>0</v>
          </cell>
          <cell r="O3170">
            <v>0</v>
          </cell>
        </row>
        <row r="3171">
          <cell r="C3171">
            <v>221201635</v>
          </cell>
          <cell r="D3171" t="str">
            <v>10800221201635</v>
          </cell>
          <cell r="E3171" t="str">
            <v>电解液添加剂对高电压钴酸锂电池性能影响研</v>
          </cell>
          <cell r="F3171" t="str">
            <v>乔校畅</v>
          </cell>
          <cell r="G3171" t="str">
            <v>2019128</v>
          </cell>
          <cell r="H3171">
            <v>0</v>
          </cell>
          <cell r="I3171">
            <v>0</v>
          </cell>
          <cell r="J3171">
            <v>0</v>
          </cell>
          <cell r="K3171">
            <v>0</v>
          </cell>
          <cell r="L3171">
            <v>0</v>
          </cell>
          <cell r="M3171">
            <v>0</v>
          </cell>
          <cell r="N3171">
            <v>0</v>
          </cell>
          <cell r="O3171">
            <v>0</v>
          </cell>
        </row>
        <row r="3172">
          <cell r="C3172">
            <v>221201636</v>
          </cell>
          <cell r="D3172" t="str">
            <v>10800221201636</v>
          </cell>
          <cell r="E3172" t="str">
            <v>双脉冲电沉积法提升模具使用寿命</v>
          </cell>
          <cell r="F3172" t="str">
            <v>姜雄华</v>
          </cell>
          <cell r="G3172" t="str">
            <v>2016055</v>
          </cell>
          <cell r="H3172">
            <v>0</v>
          </cell>
          <cell r="I3172">
            <v>0</v>
          </cell>
          <cell r="J3172">
            <v>0</v>
          </cell>
          <cell r="K3172">
            <v>0</v>
          </cell>
          <cell r="L3172">
            <v>0</v>
          </cell>
          <cell r="M3172">
            <v>0</v>
          </cell>
          <cell r="N3172">
            <v>0</v>
          </cell>
          <cell r="O3172">
            <v>0</v>
          </cell>
        </row>
        <row r="3173">
          <cell r="C3173">
            <v>221201637</v>
          </cell>
          <cell r="D3173" t="str">
            <v>10800221201637</v>
          </cell>
          <cell r="E3173" t="str">
            <v>多功能无机锌盐修饰的锌负极材料的原位构筑</v>
          </cell>
          <cell r="F3173" t="str">
            <v>张鹏</v>
          </cell>
          <cell r="G3173" t="str">
            <v>2013047</v>
          </cell>
          <cell r="H3173">
            <v>0</v>
          </cell>
          <cell r="I3173">
            <v>0</v>
          </cell>
          <cell r="J3173">
            <v>0</v>
          </cell>
          <cell r="K3173">
            <v>0</v>
          </cell>
          <cell r="L3173">
            <v>0</v>
          </cell>
          <cell r="M3173">
            <v>0</v>
          </cell>
          <cell r="N3173">
            <v>0</v>
          </cell>
          <cell r="O3173">
            <v>0</v>
          </cell>
        </row>
        <row r="3174">
          <cell r="C3174">
            <v>221201638</v>
          </cell>
          <cell r="D3174" t="str">
            <v>10800221201638</v>
          </cell>
          <cell r="E3174" t="str">
            <v>医用可降解铁锰氮合金的去应力退火研究</v>
          </cell>
          <cell r="F3174" t="str">
            <v>万鹏</v>
          </cell>
          <cell r="G3174" t="str">
            <v>2018002</v>
          </cell>
          <cell r="H3174">
            <v>0</v>
          </cell>
          <cell r="I3174">
            <v>0</v>
          </cell>
          <cell r="J3174">
            <v>0</v>
          </cell>
          <cell r="K3174">
            <v>0</v>
          </cell>
          <cell r="L3174">
            <v>0</v>
          </cell>
          <cell r="M3174">
            <v>0</v>
          </cell>
          <cell r="N3174">
            <v>0</v>
          </cell>
          <cell r="O3174">
            <v>0</v>
          </cell>
        </row>
        <row r="3175">
          <cell r="C3175">
            <v>221201639</v>
          </cell>
          <cell r="D3175" t="str">
            <v>10800221201639</v>
          </cell>
          <cell r="E3175" t="str">
            <v>钴铁基助催化剂修饰半导体光阳极的广谱性及</v>
          </cell>
          <cell r="F3175" t="str">
            <v>张晓凡</v>
          </cell>
          <cell r="G3175" t="str">
            <v>2018104</v>
          </cell>
          <cell r="H3175">
            <v>0</v>
          </cell>
          <cell r="I3175">
            <v>0</v>
          </cell>
          <cell r="J3175">
            <v>0</v>
          </cell>
          <cell r="K3175">
            <v>0</v>
          </cell>
          <cell r="L3175">
            <v>0</v>
          </cell>
          <cell r="M3175">
            <v>0</v>
          </cell>
          <cell r="N3175">
            <v>0</v>
          </cell>
          <cell r="O3175">
            <v>0</v>
          </cell>
        </row>
        <row r="3176">
          <cell r="C3176">
            <v>221201640</v>
          </cell>
          <cell r="D3176" t="str">
            <v>10800221201640</v>
          </cell>
          <cell r="E3176" t="str">
            <v>大健康视域下正念训练在高校阈下抑郁学生群</v>
          </cell>
          <cell r="F3176" t="str">
            <v>陈壮有</v>
          </cell>
          <cell r="G3176" t="str">
            <v>2020059</v>
          </cell>
          <cell r="H3176">
            <v>0</v>
          </cell>
          <cell r="I3176">
            <v>0</v>
          </cell>
          <cell r="J3176">
            <v>0</v>
          </cell>
          <cell r="K3176">
            <v>0</v>
          </cell>
          <cell r="L3176">
            <v>0</v>
          </cell>
          <cell r="M3176">
            <v>0</v>
          </cell>
          <cell r="N3176">
            <v>0</v>
          </cell>
          <cell r="O3176">
            <v>0</v>
          </cell>
        </row>
        <row r="3177">
          <cell r="C3177">
            <v>221201641</v>
          </cell>
          <cell r="D3177" t="str">
            <v>10800221201641</v>
          </cell>
          <cell r="E3177" t="str">
            <v>寻味石龙</v>
          </cell>
          <cell r="F3177" t="str">
            <v>黎伟</v>
          </cell>
          <cell r="G3177" t="str">
            <v>2016020</v>
          </cell>
          <cell r="H3177">
            <v>0</v>
          </cell>
          <cell r="I3177">
            <v>0</v>
          </cell>
          <cell r="J3177">
            <v>0</v>
          </cell>
          <cell r="K3177">
            <v>0</v>
          </cell>
          <cell r="L3177">
            <v>0</v>
          </cell>
          <cell r="M3177">
            <v>0</v>
          </cell>
          <cell r="N3177">
            <v>0</v>
          </cell>
          <cell r="O3177">
            <v>0</v>
          </cell>
        </row>
        <row r="3178">
          <cell r="C3178">
            <v>221201642</v>
          </cell>
          <cell r="D3178" t="str">
            <v>10800221201642</v>
          </cell>
          <cell r="E3178" t="str">
            <v>东莞市家具业出口贸易渠道优化研究</v>
          </cell>
          <cell r="F3178" t="str">
            <v>孙菁靖</v>
          </cell>
          <cell r="G3178" t="str">
            <v>2022074</v>
          </cell>
          <cell r="H3178">
            <v>0</v>
          </cell>
          <cell r="I3178">
            <v>0</v>
          </cell>
          <cell r="J3178">
            <v>0</v>
          </cell>
          <cell r="K3178">
            <v>0</v>
          </cell>
          <cell r="L3178">
            <v>0</v>
          </cell>
          <cell r="M3178">
            <v>0</v>
          </cell>
          <cell r="N3178">
            <v>0</v>
          </cell>
          <cell r="O3178">
            <v>0</v>
          </cell>
        </row>
        <row r="3179">
          <cell r="C3179">
            <v>221201643</v>
          </cell>
          <cell r="D3179" t="str">
            <v>10800221201643</v>
          </cell>
          <cell r="E3179" t="str">
            <v>“爱美之心，人皆有之”—东莞市医疗美容潜</v>
          </cell>
          <cell r="F3179" t="str">
            <v>李蓬实</v>
          </cell>
          <cell r="G3179" t="str">
            <v>2018074</v>
          </cell>
          <cell r="H3179">
            <v>0</v>
          </cell>
          <cell r="I3179">
            <v>0</v>
          </cell>
          <cell r="J3179">
            <v>0</v>
          </cell>
          <cell r="K3179">
            <v>0</v>
          </cell>
          <cell r="L3179">
            <v>0</v>
          </cell>
          <cell r="M3179">
            <v>0</v>
          </cell>
          <cell r="N3179">
            <v>0</v>
          </cell>
          <cell r="O3179">
            <v>0</v>
          </cell>
        </row>
        <row r="3180">
          <cell r="C3180">
            <v>221201644</v>
          </cell>
          <cell r="D3180" t="str">
            <v>10800221201644</v>
          </cell>
          <cell r="E3180" t="str">
            <v>中小企业质量管理体系发展现状及应对策略</v>
          </cell>
          <cell r="F3180" t="str">
            <v>金凤花</v>
          </cell>
          <cell r="G3180" t="str">
            <v>2008010</v>
          </cell>
          <cell r="H3180">
            <v>0</v>
          </cell>
          <cell r="I3180">
            <v>0</v>
          </cell>
          <cell r="J3180">
            <v>0</v>
          </cell>
          <cell r="K3180">
            <v>0</v>
          </cell>
          <cell r="L3180">
            <v>0</v>
          </cell>
          <cell r="M3180">
            <v>0</v>
          </cell>
          <cell r="N3180">
            <v>0</v>
          </cell>
          <cell r="O3180">
            <v>0</v>
          </cell>
        </row>
        <row r="3181">
          <cell r="C3181">
            <v>221201645</v>
          </cell>
          <cell r="D3181" t="str">
            <v>10800221201645</v>
          </cell>
          <cell r="E3181" t="str">
            <v>善养颐养，乐享银龄：基于老龄化视角下粤桂</v>
          </cell>
          <cell r="F3181" t="str">
            <v>黄馨瑶</v>
          </cell>
          <cell r="G3181" t="str">
            <v>2017105</v>
          </cell>
          <cell r="H3181">
            <v>0</v>
          </cell>
          <cell r="I3181">
            <v>0</v>
          </cell>
          <cell r="J3181">
            <v>0</v>
          </cell>
          <cell r="K3181">
            <v>0</v>
          </cell>
          <cell r="L3181">
            <v>0</v>
          </cell>
          <cell r="M3181">
            <v>0</v>
          </cell>
          <cell r="N3181">
            <v>0</v>
          </cell>
          <cell r="O3181">
            <v>0</v>
          </cell>
        </row>
        <row r="3182">
          <cell r="C3182">
            <v>221201646</v>
          </cell>
          <cell r="D3182" t="str">
            <v>10800221201646</v>
          </cell>
          <cell r="E3182" t="str">
            <v>个人财务管理应用发展模式的研究</v>
          </cell>
          <cell r="F3182" t="str">
            <v>孔小伟</v>
          </cell>
          <cell r="G3182" t="str">
            <v>2007021</v>
          </cell>
          <cell r="H3182">
            <v>0</v>
          </cell>
          <cell r="I3182">
            <v>0</v>
          </cell>
          <cell r="J3182">
            <v>0</v>
          </cell>
          <cell r="K3182">
            <v>0</v>
          </cell>
          <cell r="L3182">
            <v>0</v>
          </cell>
          <cell r="M3182">
            <v>0</v>
          </cell>
          <cell r="N3182">
            <v>0</v>
          </cell>
          <cell r="O3182">
            <v>0</v>
          </cell>
        </row>
        <row r="3183">
          <cell r="C3183">
            <v>221201647</v>
          </cell>
          <cell r="D3183" t="str">
            <v>10800221201647</v>
          </cell>
          <cell r="E3183" t="str">
            <v>直播电商场景下游戏化对顾客公民行为的影响</v>
          </cell>
          <cell r="F3183" t="str">
            <v>杨葱葱</v>
          </cell>
          <cell r="G3183" t="str">
            <v>2016011</v>
          </cell>
          <cell r="H3183">
            <v>0</v>
          </cell>
          <cell r="I3183">
            <v>0</v>
          </cell>
          <cell r="J3183">
            <v>0</v>
          </cell>
          <cell r="K3183">
            <v>0</v>
          </cell>
          <cell r="L3183">
            <v>0</v>
          </cell>
          <cell r="M3183">
            <v>0</v>
          </cell>
          <cell r="N3183">
            <v>0</v>
          </cell>
          <cell r="O3183">
            <v>0</v>
          </cell>
        </row>
        <row r="3184">
          <cell r="C3184">
            <v>221201648</v>
          </cell>
          <cell r="D3184" t="str">
            <v>10800221201648</v>
          </cell>
          <cell r="E3184" t="str">
            <v>EcoTrace - 智能农业溯源网络</v>
          </cell>
          <cell r="F3184" t="str">
            <v>黄春阳</v>
          </cell>
          <cell r="G3184" t="str">
            <v>2008002</v>
          </cell>
          <cell r="H3184">
            <v>0</v>
          </cell>
          <cell r="I3184">
            <v>0</v>
          </cell>
          <cell r="J3184">
            <v>0</v>
          </cell>
          <cell r="K3184">
            <v>0</v>
          </cell>
          <cell r="L3184">
            <v>0</v>
          </cell>
          <cell r="M3184">
            <v>0</v>
          </cell>
          <cell r="N3184">
            <v>0</v>
          </cell>
          <cell r="O3184">
            <v>0</v>
          </cell>
        </row>
        <row r="3185">
          <cell r="C3185">
            <v>221201649</v>
          </cell>
          <cell r="D3185" t="str">
            <v>10800221201649</v>
          </cell>
          <cell r="E3185" t="str">
            <v>轻装</v>
          </cell>
          <cell r="F3185" t="str">
            <v>马光威</v>
          </cell>
          <cell r="G3185" t="str">
            <v>2018048</v>
          </cell>
          <cell r="H3185">
            <v>0</v>
          </cell>
          <cell r="I3185">
            <v>0</v>
          </cell>
          <cell r="J3185">
            <v>0</v>
          </cell>
          <cell r="K3185">
            <v>0</v>
          </cell>
          <cell r="L3185">
            <v>0</v>
          </cell>
          <cell r="M3185">
            <v>0</v>
          </cell>
          <cell r="N3185">
            <v>0</v>
          </cell>
          <cell r="O3185">
            <v>0</v>
          </cell>
        </row>
        <row r="3186">
          <cell r="C3186">
            <v>221201650</v>
          </cell>
          <cell r="D3186" t="str">
            <v>10800221201650</v>
          </cell>
          <cell r="E3186" t="str">
            <v>关爱之精神抚慰犬</v>
          </cell>
          <cell r="F3186" t="str">
            <v>陈永栓</v>
          </cell>
          <cell r="G3186" t="str">
            <v>2017016</v>
          </cell>
          <cell r="H3186">
            <v>0</v>
          </cell>
          <cell r="I3186">
            <v>0</v>
          </cell>
          <cell r="J3186">
            <v>0</v>
          </cell>
          <cell r="K3186">
            <v>0</v>
          </cell>
          <cell r="L3186">
            <v>0</v>
          </cell>
          <cell r="M3186">
            <v>0</v>
          </cell>
          <cell r="N3186">
            <v>0</v>
          </cell>
          <cell r="O3186">
            <v>0</v>
          </cell>
        </row>
        <row r="3187">
          <cell r="C3187">
            <v>221201651</v>
          </cell>
          <cell r="D3187" t="str">
            <v>10800221201651</v>
          </cell>
          <cell r="E3187" t="str">
            <v>当代网络文学系统重生文体的兴盛：论自媒体</v>
          </cell>
          <cell r="F3187" t="str">
            <v>郑阿平</v>
          </cell>
          <cell r="G3187" t="str">
            <v>1998001</v>
          </cell>
          <cell r="H3187">
            <v>0</v>
          </cell>
          <cell r="I3187">
            <v>0</v>
          </cell>
          <cell r="J3187">
            <v>0</v>
          </cell>
          <cell r="K3187">
            <v>0</v>
          </cell>
          <cell r="L3187">
            <v>0</v>
          </cell>
          <cell r="M3187">
            <v>0</v>
          </cell>
          <cell r="N3187">
            <v>0</v>
          </cell>
          <cell r="O3187">
            <v>0</v>
          </cell>
        </row>
        <row r="3188">
          <cell r="C3188">
            <v>221201652</v>
          </cell>
          <cell r="D3188" t="str">
            <v>10800221201652</v>
          </cell>
          <cell r="E3188" t="str">
            <v>非遗与现代产业融合现状及优化路径分析——</v>
          </cell>
          <cell r="F3188" t="str">
            <v>冯丽霞</v>
          </cell>
          <cell r="G3188" t="str">
            <v>2003037</v>
          </cell>
          <cell r="H3188">
            <v>0</v>
          </cell>
          <cell r="I3188">
            <v>0</v>
          </cell>
          <cell r="J3188">
            <v>0</v>
          </cell>
          <cell r="K3188">
            <v>0</v>
          </cell>
          <cell r="L3188">
            <v>0</v>
          </cell>
          <cell r="M3188">
            <v>0</v>
          </cell>
          <cell r="N3188">
            <v>0</v>
          </cell>
          <cell r="O3188">
            <v>0</v>
          </cell>
        </row>
        <row r="3189">
          <cell r="C3189">
            <v>221201653</v>
          </cell>
          <cell r="D3189" t="str">
            <v>10800221201653</v>
          </cell>
          <cell r="E3189" t="str">
            <v>文创产品的发展创新路径研究——以东莞博物</v>
          </cell>
          <cell r="F3189" t="str">
            <v>陈晓君</v>
          </cell>
          <cell r="G3189" t="str">
            <v>2020138</v>
          </cell>
          <cell r="H3189">
            <v>0</v>
          </cell>
          <cell r="I3189">
            <v>0</v>
          </cell>
          <cell r="J3189">
            <v>0</v>
          </cell>
          <cell r="K3189">
            <v>0</v>
          </cell>
          <cell r="L3189">
            <v>0</v>
          </cell>
          <cell r="M3189">
            <v>0</v>
          </cell>
          <cell r="N3189">
            <v>0</v>
          </cell>
          <cell r="O3189">
            <v>0</v>
          </cell>
        </row>
        <row r="3190">
          <cell r="C3190">
            <v>221201654</v>
          </cell>
          <cell r="D3190" t="str">
            <v>10800221201654</v>
          </cell>
          <cell r="E3190" t="str">
            <v>语言舆情视域下的农村青少年推普赋能乡村振</v>
          </cell>
          <cell r="F3190" t="str">
            <v>王勇</v>
          </cell>
          <cell r="G3190" t="str">
            <v>2017049</v>
          </cell>
          <cell r="H3190">
            <v>0</v>
          </cell>
          <cell r="I3190">
            <v>0</v>
          </cell>
          <cell r="J3190">
            <v>0</v>
          </cell>
          <cell r="K3190">
            <v>0</v>
          </cell>
          <cell r="L3190">
            <v>0</v>
          </cell>
          <cell r="M3190">
            <v>0</v>
          </cell>
          <cell r="N3190">
            <v>0</v>
          </cell>
          <cell r="O3190">
            <v>0</v>
          </cell>
        </row>
        <row r="3191">
          <cell r="C3191">
            <v>221201655</v>
          </cell>
          <cell r="D3191" t="str">
            <v>10800221201655</v>
          </cell>
          <cell r="E3191" t="str">
            <v>2019-2023东莞市高中校园文学类社</v>
          </cell>
          <cell r="F3191" t="str">
            <v>王勇</v>
          </cell>
          <cell r="G3191" t="str">
            <v>2017049</v>
          </cell>
          <cell r="H3191">
            <v>0</v>
          </cell>
          <cell r="I3191">
            <v>0</v>
          </cell>
          <cell r="J3191">
            <v>0</v>
          </cell>
          <cell r="K3191">
            <v>0</v>
          </cell>
          <cell r="L3191">
            <v>0</v>
          </cell>
          <cell r="M3191">
            <v>0</v>
          </cell>
          <cell r="N3191">
            <v>0</v>
          </cell>
          <cell r="O3191">
            <v>0</v>
          </cell>
        </row>
        <row r="3192">
          <cell r="C3192">
            <v>221201656</v>
          </cell>
          <cell r="D3192" t="str">
            <v>10800221201656</v>
          </cell>
          <cell r="E3192" t="str">
            <v>关于东莞市地名规范化问题的调查 ——以莞</v>
          </cell>
          <cell r="F3192" t="str">
            <v>张炎</v>
          </cell>
          <cell r="G3192" t="str">
            <v>2018067</v>
          </cell>
          <cell r="H3192">
            <v>0</v>
          </cell>
          <cell r="I3192">
            <v>0</v>
          </cell>
          <cell r="J3192">
            <v>0</v>
          </cell>
          <cell r="K3192">
            <v>0</v>
          </cell>
          <cell r="L3192">
            <v>0</v>
          </cell>
          <cell r="M3192">
            <v>0</v>
          </cell>
          <cell r="N3192">
            <v>0</v>
          </cell>
          <cell r="O3192">
            <v>0</v>
          </cell>
        </row>
        <row r="3193">
          <cell r="C3193">
            <v>221201657</v>
          </cell>
          <cell r="D3193" t="str">
            <v>10800221201657</v>
          </cell>
          <cell r="E3193" t="str">
            <v>共享3d打印机工作室和构建大学生建模交流</v>
          </cell>
          <cell r="F3193" t="str">
            <v>陈晓君</v>
          </cell>
          <cell r="G3193" t="str">
            <v>2020138</v>
          </cell>
          <cell r="H3193">
            <v>0</v>
          </cell>
          <cell r="I3193">
            <v>0</v>
          </cell>
          <cell r="J3193">
            <v>0</v>
          </cell>
          <cell r="K3193">
            <v>0</v>
          </cell>
          <cell r="L3193">
            <v>0</v>
          </cell>
          <cell r="M3193">
            <v>0</v>
          </cell>
          <cell r="N3193">
            <v>0</v>
          </cell>
          <cell r="O3193">
            <v>0</v>
          </cell>
        </row>
        <row r="3194">
          <cell r="C3194">
            <v>221201658</v>
          </cell>
          <cell r="D3194" t="str">
            <v>10800221201658</v>
          </cell>
          <cell r="E3194" t="str">
            <v>百年传承，石龙醒狮 ——石龙醒狮头制作技</v>
          </cell>
          <cell r="F3194" t="str">
            <v>黄海娜</v>
          </cell>
          <cell r="G3194" t="str">
            <v>2021079</v>
          </cell>
          <cell r="H3194">
            <v>0</v>
          </cell>
          <cell r="I3194">
            <v>0</v>
          </cell>
          <cell r="J3194">
            <v>0</v>
          </cell>
          <cell r="K3194">
            <v>0</v>
          </cell>
          <cell r="L3194">
            <v>0</v>
          </cell>
          <cell r="M3194">
            <v>0</v>
          </cell>
          <cell r="N3194">
            <v>0</v>
          </cell>
          <cell r="O3194">
            <v>0</v>
          </cell>
        </row>
        <row r="3195">
          <cell r="C3195">
            <v>221201659</v>
          </cell>
          <cell r="D3195" t="str">
            <v>10800221201659</v>
          </cell>
          <cell r="E3195" t="str">
            <v>认知心理学视角下的职业能力测评研究</v>
          </cell>
          <cell r="F3195" t="str">
            <v>魏红征</v>
          </cell>
          <cell r="G3195" t="str">
            <v>2004060</v>
          </cell>
          <cell r="H3195">
            <v>0</v>
          </cell>
          <cell r="I3195">
            <v>1000</v>
          </cell>
          <cell r="J3195">
            <v>0</v>
          </cell>
          <cell r="K3195">
            <v>1000</v>
          </cell>
          <cell r="L3195">
            <v>0</v>
          </cell>
          <cell r="M3195">
            <v>0</v>
          </cell>
          <cell r="N3195">
            <v>0</v>
          </cell>
          <cell r="O3195">
            <v>1000</v>
          </cell>
        </row>
        <row r="3196">
          <cell r="C3196">
            <v>221201660</v>
          </cell>
          <cell r="D3196" t="str">
            <v>10800221201660</v>
          </cell>
          <cell r="E3196" t="str">
            <v>研知食趣，寻味石龙</v>
          </cell>
          <cell r="F3196" t="str">
            <v>谢媚媚</v>
          </cell>
          <cell r="G3196" t="str">
            <v>2021084</v>
          </cell>
          <cell r="H3196">
            <v>0</v>
          </cell>
          <cell r="I3196">
            <v>0</v>
          </cell>
          <cell r="J3196">
            <v>0</v>
          </cell>
          <cell r="K3196">
            <v>0</v>
          </cell>
          <cell r="L3196">
            <v>0</v>
          </cell>
          <cell r="M3196">
            <v>0</v>
          </cell>
          <cell r="N3196">
            <v>0</v>
          </cell>
          <cell r="O3196">
            <v>0</v>
          </cell>
        </row>
        <row r="3197">
          <cell r="C3197">
            <v>221201661</v>
          </cell>
          <cell r="D3197" t="str">
            <v>10800221201661</v>
          </cell>
          <cell r="E3197" t="str">
            <v>东莞非物质文化遗产新昌鼓的传承与保护研究</v>
          </cell>
          <cell r="F3197" t="str">
            <v>黄海娜</v>
          </cell>
          <cell r="G3197" t="str">
            <v>2021079</v>
          </cell>
          <cell r="H3197">
            <v>0</v>
          </cell>
          <cell r="I3197">
            <v>0</v>
          </cell>
          <cell r="J3197">
            <v>0</v>
          </cell>
          <cell r="K3197">
            <v>0</v>
          </cell>
          <cell r="L3197">
            <v>0</v>
          </cell>
          <cell r="M3197">
            <v>0</v>
          </cell>
          <cell r="N3197">
            <v>0</v>
          </cell>
          <cell r="O3197">
            <v>0</v>
          </cell>
        </row>
        <row r="3198">
          <cell r="C3198">
            <v>221201662</v>
          </cell>
          <cell r="D3198" t="str">
            <v>10800221201662</v>
          </cell>
          <cell r="E3198" t="str">
            <v>“寻找向善的力量”公益项目</v>
          </cell>
          <cell r="F3198" t="str">
            <v>朱晓红</v>
          </cell>
          <cell r="G3198" t="str">
            <v>2007002</v>
          </cell>
          <cell r="H3198">
            <v>0</v>
          </cell>
          <cell r="I3198">
            <v>0</v>
          </cell>
          <cell r="J3198">
            <v>0</v>
          </cell>
          <cell r="K3198">
            <v>0</v>
          </cell>
          <cell r="L3198">
            <v>0</v>
          </cell>
          <cell r="M3198">
            <v>0</v>
          </cell>
          <cell r="N3198">
            <v>0</v>
          </cell>
          <cell r="O3198">
            <v>0</v>
          </cell>
        </row>
        <row r="3199">
          <cell r="C3199">
            <v>221201663</v>
          </cell>
          <cell r="D3199" t="str">
            <v>10800221201663</v>
          </cell>
          <cell r="E3199" t="str">
            <v>推进美劳教育、加强文化自信——商业+公益</v>
          </cell>
          <cell r="F3199" t="str">
            <v>魏红征</v>
          </cell>
          <cell r="G3199" t="str">
            <v>2004060</v>
          </cell>
          <cell r="H3199">
            <v>0</v>
          </cell>
          <cell r="I3199">
            <v>0</v>
          </cell>
          <cell r="J3199">
            <v>0</v>
          </cell>
          <cell r="K3199">
            <v>0</v>
          </cell>
          <cell r="L3199">
            <v>0</v>
          </cell>
          <cell r="M3199">
            <v>0</v>
          </cell>
          <cell r="N3199">
            <v>0</v>
          </cell>
          <cell r="O3199">
            <v>0</v>
          </cell>
        </row>
        <row r="3200">
          <cell r="C3200">
            <v>221201664</v>
          </cell>
          <cell r="D3200" t="str">
            <v>10800221201664</v>
          </cell>
          <cell r="E3200" t="str">
            <v>族谱中的传统文化内涵研究——以湖南长沙宁</v>
          </cell>
          <cell r="F3200" t="str">
            <v>刘健</v>
          </cell>
          <cell r="G3200" t="str">
            <v>1993042</v>
          </cell>
          <cell r="H3200">
            <v>0</v>
          </cell>
          <cell r="I3200">
            <v>0</v>
          </cell>
          <cell r="J3200">
            <v>0</v>
          </cell>
          <cell r="K3200">
            <v>0</v>
          </cell>
          <cell r="L3200">
            <v>0</v>
          </cell>
          <cell r="M3200">
            <v>0</v>
          </cell>
          <cell r="N3200">
            <v>0</v>
          </cell>
          <cell r="O3200">
            <v>0</v>
          </cell>
        </row>
        <row r="3201">
          <cell r="C3201">
            <v>221201665</v>
          </cell>
          <cell r="D3201" t="str">
            <v>10800221201665</v>
          </cell>
          <cell r="E3201" t="str">
            <v>基于极简技术的葫芦丝研发</v>
          </cell>
          <cell r="F3201" t="str">
            <v>黄小万</v>
          </cell>
          <cell r="G3201" t="str">
            <v>2021007</v>
          </cell>
          <cell r="H3201">
            <v>0</v>
          </cell>
          <cell r="I3201">
            <v>0</v>
          </cell>
          <cell r="J3201">
            <v>0</v>
          </cell>
          <cell r="K3201">
            <v>0</v>
          </cell>
          <cell r="L3201">
            <v>0</v>
          </cell>
          <cell r="M3201">
            <v>0</v>
          </cell>
          <cell r="N3201">
            <v>0</v>
          </cell>
          <cell r="O3201">
            <v>0</v>
          </cell>
        </row>
        <row r="3202">
          <cell r="C3202">
            <v>221201666</v>
          </cell>
          <cell r="D3202" t="str">
            <v>10800221201666</v>
          </cell>
          <cell r="E3202" t="str">
            <v>关爱生命，科学护航——后疫情时期自杀预防</v>
          </cell>
          <cell r="F3202" t="str">
            <v>江文</v>
          </cell>
          <cell r="G3202" t="str">
            <v>2004051</v>
          </cell>
          <cell r="H3202">
            <v>0</v>
          </cell>
          <cell r="I3202">
            <v>0</v>
          </cell>
          <cell r="J3202">
            <v>0</v>
          </cell>
          <cell r="K3202">
            <v>0</v>
          </cell>
          <cell r="L3202">
            <v>0</v>
          </cell>
          <cell r="M3202">
            <v>0</v>
          </cell>
          <cell r="N3202">
            <v>0</v>
          </cell>
          <cell r="O3202">
            <v>0</v>
          </cell>
        </row>
        <row r="3203">
          <cell r="C3203">
            <v>221201667</v>
          </cell>
          <cell r="D3203" t="str">
            <v>10800221201667</v>
          </cell>
          <cell r="E3203" t="str">
            <v>教育数字化转型背景下学生心理社会性发展和</v>
          </cell>
          <cell r="F3203" t="str">
            <v>况小雪</v>
          </cell>
          <cell r="G3203" t="str">
            <v>2017057</v>
          </cell>
          <cell r="H3203">
            <v>0</v>
          </cell>
          <cell r="I3203">
            <v>0</v>
          </cell>
          <cell r="J3203">
            <v>0</v>
          </cell>
          <cell r="K3203">
            <v>0</v>
          </cell>
          <cell r="L3203">
            <v>0</v>
          </cell>
          <cell r="M3203">
            <v>0</v>
          </cell>
          <cell r="N3203">
            <v>0</v>
          </cell>
          <cell r="O3203">
            <v>0</v>
          </cell>
        </row>
        <row r="3204">
          <cell r="C3204">
            <v>221201668</v>
          </cell>
          <cell r="D3204" t="str">
            <v>10800221201668</v>
          </cell>
          <cell r="E3204" t="str">
            <v>非遗粤剧题材影像舞蹈《遗·牙》</v>
          </cell>
          <cell r="F3204" t="str">
            <v>赵娜</v>
          </cell>
          <cell r="G3204" t="str">
            <v>2021064</v>
          </cell>
          <cell r="H3204">
            <v>0</v>
          </cell>
          <cell r="I3204">
            <v>0</v>
          </cell>
          <cell r="J3204">
            <v>0</v>
          </cell>
          <cell r="K3204">
            <v>0</v>
          </cell>
          <cell r="L3204">
            <v>0</v>
          </cell>
          <cell r="M3204">
            <v>0</v>
          </cell>
          <cell r="N3204">
            <v>0</v>
          </cell>
          <cell r="O3204">
            <v>0</v>
          </cell>
        </row>
        <row r="3205">
          <cell r="C3205">
            <v>221201669</v>
          </cell>
          <cell r="D3205" t="str">
            <v>10800221201669</v>
          </cell>
          <cell r="E3205" t="str">
            <v>智能人体力量健康评估系统</v>
          </cell>
          <cell r="F3205" t="str">
            <v>余意</v>
          </cell>
          <cell r="G3205" t="str">
            <v>2001036</v>
          </cell>
          <cell r="H3205">
            <v>0</v>
          </cell>
          <cell r="I3205">
            <v>0</v>
          </cell>
          <cell r="J3205">
            <v>0</v>
          </cell>
          <cell r="K3205">
            <v>0</v>
          </cell>
          <cell r="L3205">
            <v>0</v>
          </cell>
          <cell r="M3205">
            <v>0</v>
          </cell>
          <cell r="N3205">
            <v>0</v>
          </cell>
          <cell r="O3205">
            <v>0</v>
          </cell>
        </row>
        <row r="3206">
          <cell r="C3206">
            <v>221201670</v>
          </cell>
          <cell r="D3206" t="str">
            <v>10800221201670</v>
          </cell>
          <cell r="E3206" t="str">
            <v>由“思”至“造”：新文科探索视域下创客教</v>
          </cell>
          <cell r="F3206" t="str">
            <v>余意</v>
          </cell>
          <cell r="G3206" t="str">
            <v>2001036</v>
          </cell>
          <cell r="H3206">
            <v>0</v>
          </cell>
          <cell r="I3206">
            <v>0</v>
          </cell>
          <cell r="J3206">
            <v>0</v>
          </cell>
          <cell r="K3206">
            <v>0</v>
          </cell>
          <cell r="L3206">
            <v>0</v>
          </cell>
          <cell r="M3206">
            <v>0</v>
          </cell>
          <cell r="N3206">
            <v>0</v>
          </cell>
          <cell r="O3206">
            <v>0</v>
          </cell>
        </row>
        <row r="3207">
          <cell r="C3207">
            <v>221201671</v>
          </cell>
          <cell r="D3207" t="str">
            <v>10800221201671</v>
          </cell>
          <cell r="E3207" t="str">
            <v>特殊儿童康复服务现状及提升策略——基于东</v>
          </cell>
          <cell r="F3207" t="str">
            <v>况小雪</v>
          </cell>
          <cell r="G3207" t="str">
            <v>2017057</v>
          </cell>
          <cell r="H3207">
            <v>0</v>
          </cell>
          <cell r="I3207">
            <v>0</v>
          </cell>
          <cell r="J3207">
            <v>0</v>
          </cell>
          <cell r="K3207">
            <v>0</v>
          </cell>
          <cell r="L3207">
            <v>0</v>
          </cell>
          <cell r="M3207">
            <v>0</v>
          </cell>
          <cell r="N3207">
            <v>0</v>
          </cell>
          <cell r="O3207">
            <v>0</v>
          </cell>
        </row>
        <row r="3208">
          <cell r="C3208">
            <v>221201672</v>
          </cell>
          <cell r="D3208" t="str">
            <v>10800221201672</v>
          </cell>
          <cell r="E3208" t="str">
            <v>“多维”舞蹈实验剧场《瓦里斯的谜语》</v>
          </cell>
          <cell r="F3208" t="str">
            <v>赵娜</v>
          </cell>
          <cell r="G3208" t="str">
            <v>2021064</v>
          </cell>
          <cell r="H3208">
            <v>0</v>
          </cell>
          <cell r="I3208">
            <v>0</v>
          </cell>
          <cell r="J3208">
            <v>0</v>
          </cell>
          <cell r="K3208">
            <v>0</v>
          </cell>
          <cell r="L3208">
            <v>0</v>
          </cell>
          <cell r="M3208">
            <v>0</v>
          </cell>
          <cell r="N3208">
            <v>0</v>
          </cell>
          <cell r="O3208">
            <v>0</v>
          </cell>
        </row>
        <row r="3209">
          <cell r="C3209">
            <v>221201673</v>
          </cell>
          <cell r="D3209" t="str">
            <v>10800221201673</v>
          </cell>
          <cell r="E3209" t="str">
            <v>柚书阅读——专注于幼小初阅读服务的智能平</v>
          </cell>
          <cell r="F3209" t="str">
            <v>黄小万</v>
          </cell>
          <cell r="G3209" t="str">
            <v>2021007</v>
          </cell>
          <cell r="H3209">
            <v>0</v>
          </cell>
          <cell r="I3209">
            <v>0</v>
          </cell>
          <cell r="J3209">
            <v>0</v>
          </cell>
          <cell r="K3209">
            <v>0</v>
          </cell>
          <cell r="L3209">
            <v>0</v>
          </cell>
          <cell r="M3209">
            <v>0</v>
          </cell>
          <cell r="N3209">
            <v>0</v>
          </cell>
          <cell r="O3209">
            <v>0</v>
          </cell>
        </row>
        <row r="3210">
          <cell r="C3210">
            <v>221201674</v>
          </cell>
          <cell r="D3210" t="str">
            <v>10800221201674</v>
          </cell>
          <cell r="E3210" t="str">
            <v>极简音乐教育-简易化智能乐器普惠教育开拓</v>
          </cell>
          <cell r="F3210" t="str">
            <v>黄小万</v>
          </cell>
          <cell r="G3210" t="str">
            <v>2021007</v>
          </cell>
          <cell r="H3210">
            <v>0</v>
          </cell>
          <cell r="I3210">
            <v>0</v>
          </cell>
          <cell r="J3210">
            <v>0</v>
          </cell>
          <cell r="K3210">
            <v>0</v>
          </cell>
          <cell r="L3210">
            <v>0</v>
          </cell>
          <cell r="M3210">
            <v>0</v>
          </cell>
          <cell r="N3210">
            <v>0</v>
          </cell>
          <cell r="O3210">
            <v>0</v>
          </cell>
        </row>
        <row r="3211">
          <cell r="C3211">
            <v>221201675</v>
          </cell>
          <cell r="D3211" t="str">
            <v>10800221201675</v>
          </cell>
          <cell r="E3211" t="str">
            <v>云上智体——中国AI大数据智能体育教育领</v>
          </cell>
          <cell r="F3211" t="str">
            <v>陈进</v>
          </cell>
          <cell r="G3211" t="str">
            <v>2001034</v>
          </cell>
          <cell r="H3211">
            <v>0</v>
          </cell>
          <cell r="I3211">
            <v>0</v>
          </cell>
          <cell r="J3211">
            <v>0</v>
          </cell>
          <cell r="K3211">
            <v>0</v>
          </cell>
          <cell r="L3211">
            <v>0</v>
          </cell>
          <cell r="M3211">
            <v>0</v>
          </cell>
          <cell r="N3211">
            <v>0</v>
          </cell>
          <cell r="O3211">
            <v>0</v>
          </cell>
        </row>
        <row r="3212">
          <cell r="C3212">
            <v>221201676</v>
          </cell>
          <cell r="D3212" t="str">
            <v>10800221201676</v>
          </cell>
          <cell r="E3212" t="str">
            <v>《绘乐园——绘新乐园，创“芯”世界》</v>
          </cell>
          <cell r="F3212" t="str">
            <v>张锐</v>
          </cell>
          <cell r="G3212" t="str">
            <v>2010006</v>
          </cell>
          <cell r="H3212">
            <v>0</v>
          </cell>
          <cell r="I3212">
            <v>0</v>
          </cell>
          <cell r="J3212">
            <v>0</v>
          </cell>
          <cell r="K3212">
            <v>0</v>
          </cell>
          <cell r="L3212">
            <v>0</v>
          </cell>
          <cell r="M3212">
            <v>0</v>
          </cell>
          <cell r="N3212">
            <v>0</v>
          </cell>
          <cell r="O3212">
            <v>0</v>
          </cell>
        </row>
        <row r="3213">
          <cell r="C3213">
            <v>221201677</v>
          </cell>
          <cell r="D3213" t="str">
            <v>10800221201677</v>
          </cell>
          <cell r="E3213" t="str">
            <v>“好评如潮”还是“褒贬不一”——我国珠三</v>
          </cell>
          <cell r="F3213" t="str">
            <v>张世邦</v>
          </cell>
          <cell r="G3213" t="str">
            <v>2012966</v>
          </cell>
          <cell r="H3213">
            <v>0</v>
          </cell>
          <cell r="I3213">
            <v>0</v>
          </cell>
          <cell r="J3213">
            <v>0</v>
          </cell>
          <cell r="K3213">
            <v>0</v>
          </cell>
          <cell r="L3213">
            <v>0</v>
          </cell>
          <cell r="M3213">
            <v>0</v>
          </cell>
          <cell r="N3213">
            <v>0</v>
          </cell>
          <cell r="O3213">
            <v>0</v>
          </cell>
        </row>
        <row r="3214">
          <cell r="C3214">
            <v>221201678</v>
          </cell>
          <cell r="D3214" t="str">
            <v>10800221201678</v>
          </cell>
          <cell r="E3214" t="str">
            <v>基于图像识别技术的精准灭火系统</v>
          </cell>
          <cell r="F3214" t="str">
            <v>时维宁</v>
          </cell>
          <cell r="G3214" t="str">
            <v>2017126</v>
          </cell>
          <cell r="H3214">
            <v>0</v>
          </cell>
          <cell r="I3214">
            <v>0</v>
          </cell>
          <cell r="J3214">
            <v>0</v>
          </cell>
          <cell r="K3214">
            <v>0</v>
          </cell>
          <cell r="L3214">
            <v>0</v>
          </cell>
          <cell r="M3214">
            <v>0</v>
          </cell>
          <cell r="N3214">
            <v>0</v>
          </cell>
          <cell r="O3214">
            <v>0</v>
          </cell>
        </row>
        <row r="3215">
          <cell r="C3215">
            <v>221201679</v>
          </cell>
          <cell r="D3215" t="str">
            <v>10800221201679</v>
          </cell>
          <cell r="E3215" t="str">
            <v>手创起点</v>
          </cell>
          <cell r="F3215" t="str">
            <v>潘雁钦</v>
          </cell>
          <cell r="G3215" t="str">
            <v>2012979</v>
          </cell>
          <cell r="H3215">
            <v>0</v>
          </cell>
          <cell r="I3215">
            <v>0</v>
          </cell>
          <cell r="J3215">
            <v>0</v>
          </cell>
          <cell r="K3215">
            <v>0</v>
          </cell>
          <cell r="L3215">
            <v>0</v>
          </cell>
          <cell r="M3215">
            <v>0</v>
          </cell>
          <cell r="N3215">
            <v>0</v>
          </cell>
          <cell r="O3215">
            <v>0</v>
          </cell>
        </row>
        <row r="3216">
          <cell r="C3216">
            <v>221201680</v>
          </cell>
          <cell r="D3216" t="str">
            <v>10800221201680</v>
          </cell>
          <cell r="E3216" t="str">
            <v>全息防护全方位感知与预警的物联网安防系统</v>
          </cell>
          <cell r="F3216" t="str">
            <v>林春佑</v>
          </cell>
          <cell r="G3216" t="str">
            <v>2020004</v>
          </cell>
          <cell r="H3216">
            <v>0</v>
          </cell>
          <cell r="I3216">
            <v>0</v>
          </cell>
          <cell r="J3216">
            <v>0</v>
          </cell>
          <cell r="K3216">
            <v>0</v>
          </cell>
          <cell r="L3216">
            <v>0</v>
          </cell>
          <cell r="M3216">
            <v>0</v>
          </cell>
          <cell r="N3216">
            <v>0</v>
          </cell>
          <cell r="O3216">
            <v>0</v>
          </cell>
        </row>
        <row r="3217">
          <cell r="C3217">
            <v>221201681</v>
          </cell>
          <cell r="D3217" t="str">
            <v>10800221201681</v>
          </cell>
          <cell r="E3217" t="str">
            <v>快速开店商城模块电商平台</v>
          </cell>
          <cell r="F3217" t="str">
            <v>林春佑</v>
          </cell>
          <cell r="G3217" t="str">
            <v>2020004</v>
          </cell>
          <cell r="H3217">
            <v>0</v>
          </cell>
          <cell r="I3217">
            <v>0</v>
          </cell>
          <cell r="J3217">
            <v>0</v>
          </cell>
          <cell r="K3217">
            <v>0</v>
          </cell>
          <cell r="L3217">
            <v>0</v>
          </cell>
          <cell r="M3217">
            <v>0</v>
          </cell>
          <cell r="N3217">
            <v>0</v>
          </cell>
          <cell r="O3217">
            <v>0</v>
          </cell>
        </row>
        <row r="3218">
          <cell r="C3218">
            <v>221201682</v>
          </cell>
          <cell r="D3218" t="str">
            <v>10800221201682</v>
          </cell>
          <cell r="E3218" t="str">
            <v>智能电表发展的探索性研究</v>
          </cell>
          <cell r="F3218" t="str">
            <v>陈尚彦</v>
          </cell>
          <cell r="G3218" t="str">
            <v>2018022</v>
          </cell>
          <cell r="H3218">
            <v>0</v>
          </cell>
          <cell r="I3218">
            <v>0</v>
          </cell>
          <cell r="J3218">
            <v>0</v>
          </cell>
          <cell r="K3218">
            <v>0</v>
          </cell>
          <cell r="L3218">
            <v>0</v>
          </cell>
          <cell r="M3218">
            <v>0</v>
          </cell>
          <cell r="N3218">
            <v>0</v>
          </cell>
          <cell r="O3218">
            <v>0</v>
          </cell>
        </row>
        <row r="3219">
          <cell r="C3219">
            <v>221201683</v>
          </cell>
          <cell r="D3219" t="str">
            <v>10800221201683</v>
          </cell>
          <cell r="E3219" t="str">
            <v>温情宝宝—模块化多功能婴儿车</v>
          </cell>
          <cell r="F3219" t="str">
            <v>潘雁钦</v>
          </cell>
          <cell r="G3219" t="str">
            <v>2012979</v>
          </cell>
          <cell r="H3219">
            <v>0</v>
          </cell>
          <cell r="I3219">
            <v>0</v>
          </cell>
          <cell r="J3219">
            <v>0</v>
          </cell>
          <cell r="K3219">
            <v>0</v>
          </cell>
          <cell r="L3219">
            <v>0</v>
          </cell>
          <cell r="M3219">
            <v>0</v>
          </cell>
          <cell r="N3219">
            <v>0</v>
          </cell>
          <cell r="O3219">
            <v>0</v>
          </cell>
        </row>
        <row r="3220">
          <cell r="C3220">
            <v>221201684</v>
          </cell>
          <cell r="D3220" t="str">
            <v>10800221201684</v>
          </cell>
          <cell r="E3220" t="str">
            <v>车辆减振器优化设计</v>
          </cell>
          <cell r="F3220" t="str">
            <v>陈尚彦</v>
          </cell>
          <cell r="G3220" t="str">
            <v>2018022</v>
          </cell>
          <cell r="H3220">
            <v>0</v>
          </cell>
          <cell r="I3220">
            <v>0</v>
          </cell>
          <cell r="J3220">
            <v>0</v>
          </cell>
          <cell r="K3220">
            <v>0</v>
          </cell>
          <cell r="L3220">
            <v>0</v>
          </cell>
          <cell r="M3220">
            <v>0</v>
          </cell>
          <cell r="N3220">
            <v>0</v>
          </cell>
          <cell r="O3220">
            <v>0</v>
          </cell>
        </row>
        <row r="3221">
          <cell r="C3221">
            <v>221201685</v>
          </cell>
          <cell r="D3221" t="str">
            <v>10800221201685</v>
          </cell>
          <cell r="E3221" t="str">
            <v>具有物联网情境灯光控制液冷散热器</v>
          </cell>
          <cell r="F3221" t="str">
            <v>苏宁</v>
          </cell>
          <cell r="G3221" t="str">
            <v>2012968</v>
          </cell>
          <cell r="H3221">
            <v>0</v>
          </cell>
          <cell r="I3221">
            <v>0</v>
          </cell>
          <cell r="J3221">
            <v>0</v>
          </cell>
          <cell r="K3221">
            <v>0</v>
          </cell>
          <cell r="L3221">
            <v>0</v>
          </cell>
          <cell r="M3221">
            <v>0</v>
          </cell>
          <cell r="N3221">
            <v>0</v>
          </cell>
          <cell r="O3221">
            <v>0</v>
          </cell>
        </row>
        <row r="3222">
          <cell r="C3222">
            <v>221201686</v>
          </cell>
          <cell r="D3222" t="str">
            <v>10800221201686</v>
          </cell>
          <cell r="E3222" t="str">
            <v>基于机器视觉的空气甲醛浓度检测</v>
          </cell>
          <cell r="F3222" t="str">
            <v>凃保民</v>
          </cell>
          <cell r="G3222" t="str">
            <v>2022114</v>
          </cell>
          <cell r="H3222">
            <v>0</v>
          </cell>
          <cell r="I3222">
            <v>0</v>
          </cell>
          <cell r="J3222">
            <v>0</v>
          </cell>
          <cell r="K3222">
            <v>0</v>
          </cell>
          <cell r="L3222">
            <v>0</v>
          </cell>
          <cell r="M3222">
            <v>0</v>
          </cell>
          <cell r="N3222">
            <v>0</v>
          </cell>
          <cell r="O3222">
            <v>0</v>
          </cell>
        </row>
        <row r="3223">
          <cell r="C3223">
            <v>221201687</v>
          </cell>
          <cell r="D3223" t="str">
            <v>10800221201687</v>
          </cell>
          <cell r="E3223" t="str">
            <v>AI伴侣</v>
          </cell>
          <cell r="F3223" t="str">
            <v>许嘉峻</v>
          </cell>
          <cell r="G3223" t="str">
            <v>2022120</v>
          </cell>
          <cell r="H3223">
            <v>0</v>
          </cell>
          <cell r="I3223">
            <v>0</v>
          </cell>
          <cell r="J3223">
            <v>0</v>
          </cell>
          <cell r="K3223">
            <v>0</v>
          </cell>
          <cell r="L3223">
            <v>0</v>
          </cell>
          <cell r="M3223">
            <v>0</v>
          </cell>
          <cell r="N3223">
            <v>0</v>
          </cell>
          <cell r="O3223">
            <v>0</v>
          </cell>
        </row>
        <row r="3224">
          <cell r="C3224">
            <v>221201688</v>
          </cell>
          <cell r="D3224" t="str">
            <v>10800221201688</v>
          </cell>
          <cell r="E3224" t="str">
            <v>“池”续利用</v>
          </cell>
          <cell r="F3224" t="str">
            <v>时维宁</v>
          </cell>
          <cell r="G3224" t="str">
            <v>2017126</v>
          </cell>
          <cell r="H3224">
            <v>0</v>
          </cell>
          <cell r="I3224">
            <v>0</v>
          </cell>
          <cell r="J3224">
            <v>0</v>
          </cell>
          <cell r="K3224">
            <v>0</v>
          </cell>
          <cell r="L3224">
            <v>0</v>
          </cell>
          <cell r="M3224">
            <v>0</v>
          </cell>
          <cell r="N3224">
            <v>0</v>
          </cell>
          <cell r="O3224">
            <v>0</v>
          </cell>
        </row>
        <row r="3225">
          <cell r="C3225">
            <v>221201689</v>
          </cell>
          <cell r="D3225" t="str">
            <v>10800221201689</v>
          </cell>
          <cell r="E3225" t="str">
            <v>一种基于RFID射频识别技术的导盲杖</v>
          </cell>
          <cell r="F3225" t="str">
            <v>许嘉峻</v>
          </cell>
          <cell r="G3225" t="str">
            <v>2022120</v>
          </cell>
          <cell r="H3225">
            <v>0</v>
          </cell>
          <cell r="I3225">
            <v>0</v>
          </cell>
          <cell r="J3225">
            <v>0</v>
          </cell>
          <cell r="K3225">
            <v>0</v>
          </cell>
          <cell r="L3225">
            <v>0</v>
          </cell>
          <cell r="M3225">
            <v>0</v>
          </cell>
          <cell r="N3225">
            <v>0</v>
          </cell>
          <cell r="O3225">
            <v>0</v>
          </cell>
        </row>
        <row r="3226">
          <cell r="C3226">
            <v>221201690</v>
          </cell>
          <cell r="D3226" t="str">
            <v>10800221201690</v>
          </cell>
          <cell r="E3226" t="str">
            <v>跨介质飞行器</v>
          </cell>
          <cell r="F3226" t="str">
            <v>宋忻睿</v>
          </cell>
          <cell r="G3226" t="str">
            <v>2022061</v>
          </cell>
          <cell r="H3226">
            <v>0</v>
          </cell>
          <cell r="I3226">
            <v>0</v>
          </cell>
          <cell r="J3226">
            <v>0</v>
          </cell>
          <cell r="K3226">
            <v>0</v>
          </cell>
          <cell r="L3226">
            <v>0</v>
          </cell>
          <cell r="M3226">
            <v>0</v>
          </cell>
          <cell r="N3226">
            <v>0</v>
          </cell>
          <cell r="O3226">
            <v>0</v>
          </cell>
        </row>
        <row r="3227">
          <cell r="C3227">
            <v>221201691</v>
          </cell>
          <cell r="D3227" t="str">
            <v>10800221201691</v>
          </cell>
          <cell r="E3227" t="str">
            <v>基于视觉自适应的贴标机</v>
          </cell>
          <cell r="F3227" t="str">
            <v>曾淼旺</v>
          </cell>
          <cell r="G3227" t="str">
            <v>2017167</v>
          </cell>
          <cell r="H3227">
            <v>0</v>
          </cell>
          <cell r="I3227">
            <v>0</v>
          </cell>
          <cell r="J3227">
            <v>0</v>
          </cell>
          <cell r="K3227">
            <v>0</v>
          </cell>
          <cell r="L3227">
            <v>0</v>
          </cell>
          <cell r="M3227">
            <v>0</v>
          </cell>
          <cell r="N3227">
            <v>0</v>
          </cell>
          <cell r="O3227">
            <v>0</v>
          </cell>
        </row>
        <row r="3228">
          <cell r="C3228">
            <v>221201692</v>
          </cell>
          <cell r="D3228" t="str">
            <v>10800221201692</v>
          </cell>
          <cell r="E3228" t="str">
            <v>基于循环神经网络多特征融合的疲劳驾驶智能</v>
          </cell>
          <cell r="F3228" t="str">
            <v>张丽娟</v>
          </cell>
          <cell r="G3228" t="str">
            <v>2017034</v>
          </cell>
          <cell r="H3228">
            <v>0</v>
          </cell>
          <cell r="I3228">
            <v>0</v>
          </cell>
          <cell r="J3228">
            <v>0</v>
          </cell>
          <cell r="K3228">
            <v>0</v>
          </cell>
          <cell r="L3228">
            <v>0</v>
          </cell>
          <cell r="M3228">
            <v>0</v>
          </cell>
          <cell r="N3228">
            <v>0</v>
          </cell>
          <cell r="O3228">
            <v>0</v>
          </cell>
        </row>
        <row r="3229">
          <cell r="C3229">
            <v>221201693</v>
          </cell>
          <cell r="D3229" t="str">
            <v>10800221201693</v>
          </cell>
          <cell r="E3229" t="str">
            <v>基于视觉识别的辣椒采摘器</v>
          </cell>
          <cell r="F3229" t="str">
            <v>郑华</v>
          </cell>
          <cell r="G3229" t="str">
            <v>2014017</v>
          </cell>
          <cell r="H3229">
            <v>0</v>
          </cell>
          <cell r="I3229">
            <v>0</v>
          </cell>
          <cell r="J3229">
            <v>0</v>
          </cell>
          <cell r="K3229">
            <v>0</v>
          </cell>
          <cell r="L3229">
            <v>0</v>
          </cell>
          <cell r="M3229">
            <v>0</v>
          </cell>
          <cell r="N3229">
            <v>0</v>
          </cell>
          <cell r="O3229">
            <v>0</v>
          </cell>
        </row>
        <row r="3230">
          <cell r="C3230">
            <v>221201694</v>
          </cell>
          <cell r="D3230" t="str">
            <v>10800221201694</v>
          </cell>
          <cell r="E3230" t="str">
            <v>工科学生“用外语讲好中国故事”探索实践</v>
          </cell>
          <cell r="F3230" t="str">
            <v>周莹</v>
          </cell>
          <cell r="G3230" t="str">
            <v>20210108</v>
          </cell>
          <cell r="H3230">
            <v>0</v>
          </cell>
          <cell r="I3230">
            <v>0</v>
          </cell>
          <cell r="J3230">
            <v>0</v>
          </cell>
          <cell r="K3230">
            <v>0</v>
          </cell>
          <cell r="L3230">
            <v>0</v>
          </cell>
          <cell r="M3230">
            <v>0</v>
          </cell>
          <cell r="N3230">
            <v>0</v>
          </cell>
          <cell r="O3230">
            <v>0</v>
          </cell>
        </row>
        <row r="3231">
          <cell r="C3231">
            <v>221201695</v>
          </cell>
          <cell r="D3231" t="str">
            <v>10800221201695</v>
          </cell>
          <cell r="E3231" t="str">
            <v>基于指数整数场型的序列进行信息位置替换的</v>
          </cell>
          <cell r="F3231" t="str">
            <v>张赫烜</v>
          </cell>
          <cell r="G3231" t="str">
            <v>2022126</v>
          </cell>
          <cell r="H3231">
            <v>0</v>
          </cell>
          <cell r="I3231">
            <v>0</v>
          </cell>
          <cell r="J3231">
            <v>0</v>
          </cell>
          <cell r="K3231">
            <v>0</v>
          </cell>
          <cell r="L3231">
            <v>0</v>
          </cell>
          <cell r="M3231">
            <v>0</v>
          </cell>
          <cell r="N3231">
            <v>0</v>
          </cell>
          <cell r="O3231">
            <v>0</v>
          </cell>
        </row>
        <row r="3232">
          <cell r="C3232">
            <v>221201696</v>
          </cell>
          <cell r="D3232" t="str">
            <v>10800221201696</v>
          </cell>
          <cell r="E3232" t="str">
            <v>基于完美高斯整数序列之创新加密技术</v>
          </cell>
          <cell r="F3232" t="str">
            <v>张赫烜</v>
          </cell>
          <cell r="G3232" t="str">
            <v>2022126</v>
          </cell>
          <cell r="H3232">
            <v>0</v>
          </cell>
          <cell r="I3232">
            <v>0</v>
          </cell>
          <cell r="J3232">
            <v>0</v>
          </cell>
          <cell r="K3232">
            <v>0</v>
          </cell>
          <cell r="L3232">
            <v>0</v>
          </cell>
          <cell r="M3232">
            <v>0</v>
          </cell>
          <cell r="N3232">
            <v>0</v>
          </cell>
          <cell r="O3232">
            <v>0</v>
          </cell>
        </row>
        <row r="3233">
          <cell r="C3233">
            <v>221201697</v>
          </cell>
          <cell r="D3233" t="str">
            <v>10800221201697</v>
          </cell>
          <cell r="E3233" t="str">
            <v>基于深度学习的玻璃缺陷检测</v>
          </cell>
          <cell r="F3233" t="str">
            <v>张丽娟</v>
          </cell>
          <cell r="G3233" t="str">
            <v>2017034</v>
          </cell>
          <cell r="H3233">
            <v>0</v>
          </cell>
          <cell r="I3233">
            <v>0</v>
          </cell>
          <cell r="J3233">
            <v>0</v>
          </cell>
          <cell r="K3233">
            <v>0</v>
          </cell>
          <cell r="L3233">
            <v>0</v>
          </cell>
          <cell r="M3233">
            <v>0</v>
          </cell>
          <cell r="N3233">
            <v>0</v>
          </cell>
          <cell r="O3233">
            <v>0</v>
          </cell>
        </row>
        <row r="3234">
          <cell r="C3234">
            <v>221201698</v>
          </cell>
          <cell r="D3234" t="str">
            <v>10800221201698</v>
          </cell>
          <cell r="E3234" t="str">
            <v>水空一体摄像无人机</v>
          </cell>
          <cell r="F3234" t="str">
            <v>王欢</v>
          </cell>
          <cell r="G3234" t="str">
            <v>20200230</v>
          </cell>
          <cell r="H3234">
            <v>0</v>
          </cell>
          <cell r="I3234">
            <v>0</v>
          </cell>
          <cell r="J3234">
            <v>0</v>
          </cell>
          <cell r="K3234">
            <v>0</v>
          </cell>
          <cell r="L3234">
            <v>0</v>
          </cell>
          <cell r="M3234">
            <v>0</v>
          </cell>
          <cell r="N3234">
            <v>0</v>
          </cell>
          <cell r="O3234">
            <v>0</v>
          </cell>
        </row>
        <row r="3235">
          <cell r="C3235">
            <v>221201700</v>
          </cell>
          <cell r="D3235" t="str">
            <v>10800221201700</v>
          </cell>
          <cell r="E3235" t="str">
            <v>一种自主爬坡小车及其控制系统设计</v>
          </cell>
          <cell r="F3235" t="str">
            <v>秦斐燕</v>
          </cell>
          <cell r="G3235" t="str">
            <v>2018267</v>
          </cell>
          <cell r="H3235">
            <v>0</v>
          </cell>
          <cell r="I3235">
            <v>0</v>
          </cell>
          <cell r="J3235">
            <v>0</v>
          </cell>
          <cell r="K3235">
            <v>0</v>
          </cell>
          <cell r="L3235">
            <v>0</v>
          </cell>
          <cell r="M3235">
            <v>0</v>
          </cell>
          <cell r="N3235">
            <v>0</v>
          </cell>
          <cell r="O3235">
            <v>0</v>
          </cell>
        </row>
        <row r="3236">
          <cell r="C3236">
            <v>221201701</v>
          </cell>
          <cell r="D3236" t="str">
            <v>10800221201701</v>
          </cell>
          <cell r="E3236" t="str">
            <v>基于ROS机器人操作系统的多功能简易四足</v>
          </cell>
          <cell r="F3236" t="str">
            <v>秦斐燕</v>
          </cell>
          <cell r="G3236" t="str">
            <v>2018267</v>
          </cell>
          <cell r="H3236">
            <v>0</v>
          </cell>
          <cell r="I3236">
            <v>0</v>
          </cell>
          <cell r="J3236">
            <v>0</v>
          </cell>
          <cell r="K3236">
            <v>0</v>
          </cell>
          <cell r="L3236">
            <v>0</v>
          </cell>
          <cell r="M3236">
            <v>0</v>
          </cell>
          <cell r="N3236">
            <v>0</v>
          </cell>
          <cell r="O3236">
            <v>0</v>
          </cell>
        </row>
        <row r="3237">
          <cell r="C3237">
            <v>221201702</v>
          </cell>
          <cell r="D3237" t="str">
            <v>10800221201702</v>
          </cell>
          <cell r="E3237" t="str">
            <v>一种检测地面情况的功能辅助救援的无人机</v>
          </cell>
          <cell r="F3237" t="str">
            <v>杨乐瑶</v>
          </cell>
          <cell r="G3237" t="str">
            <v>2021073</v>
          </cell>
          <cell r="H3237">
            <v>0</v>
          </cell>
          <cell r="I3237">
            <v>0</v>
          </cell>
          <cell r="J3237">
            <v>0</v>
          </cell>
          <cell r="K3237">
            <v>0</v>
          </cell>
          <cell r="L3237">
            <v>0</v>
          </cell>
          <cell r="M3237">
            <v>0</v>
          </cell>
          <cell r="N3237">
            <v>0</v>
          </cell>
          <cell r="O3237">
            <v>0</v>
          </cell>
        </row>
        <row r="3238">
          <cell r="C3238">
            <v>221201703</v>
          </cell>
          <cell r="D3238" t="str">
            <v>10800221201703</v>
          </cell>
          <cell r="E3238" t="str">
            <v>一种基于corexy架构的FDM型3D打</v>
          </cell>
          <cell r="F3238" t="str">
            <v>海洋</v>
          </cell>
          <cell r="G3238" t="str">
            <v>2017051</v>
          </cell>
          <cell r="H3238">
            <v>0</v>
          </cell>
          <cell r="I3238">
            <v>0</v>
          </cell>
          <cell r="J3238">
            <v>0</v>
          </cell>
          <cell r="K3238">
            <v>0</v>
          </cell>
          <cell r="L3238">
            <v>0</v>
          </cell>
          <cell r="M3238">
            <v>0</v>
          </cell>
          <cell r="N3238">
            <v>0</v>
          </cell>
          <cell r="O3238">
            <v>0</v>
          </cell>
        </row>
        <row r="3239">
          <cell r="C3239">
            <v>221201705</v>
          </cell>
          <cell r="D3239" t="str">
            <v>10800221201705</v>
          </cell>
          <cell r="E3239" t="str">
            <v>智能桌宠陪伴机器人</v>
          </cell>
          <cell r="F3239" t="str">
            <v>谢仁平</v>
          </cell>
          <cell r="G3239" t="str">
            <v>2020020</v>
          </cell>
          <cell r="H3239">
            <v>0</v>
          </cell>
          <cell r="I3239">
            <v>0</v>
          </cell>
          <cell r="J3239">
            <v>0</v>
          </cell>
          <cell r="K3239">
            <v>0</v>
          </cell>
          <cell r="L3239">
            <v>0</v>
          </cell>
          <cell r="M3239">
            <v>0</v>
          </cell>
          <cell r="N3239">
            <v>0</v>
          </cell>
          <cell r="O3239">
            <v>0</v>
          </cell>
        </row>
        <row r="3240">
          <cell r="C3240">
            <v>221201706</v>
          </cell>
          <cell r="D3240" t="str">
            <v>10800221201706</v>
          </cell>
          <cell r="E3240" t="str">
            <v>基于深度学习与OPENCV实现的动态人流</v>
          </cell>
          <cell r="F3240" t="str">
            <v>齐方奕</v>
          </cell>
          <cell r="G3240" t="str">
            <v>2020137</v>
          </cell>
          <cell r="H3240">
            <v>0</v>
          </cell>
          <cell r="I3240">
            <v>0</v>
          </cell>
          <cell r="J3240">
            <v>0</v>
          </cell>
          <cell r="K3240">
            <v>0</v>
          </cell>
          <cell r="L3240">
            <v>0</v>
          </cell>
          <cell r="M3240">
            <v>0</v>
          </cell>
          <cell r="N3240">
            <v>0</v>
          </cell>
          <cell r="O3240">
            <v>0</v>
          </cell>
        </row>
        <row r="3241">
          <cell r="C3241">
            <v>221201707</v>
          </cell>
          <cell r="D3241" t="str">
            <v>10800221201707</v>
          </cell>
          <cell r="E3241" t="str">
            <v>基于无人机的交通侦察系统</v>
          </cell>
          <cell r="F3241" t="str">
            <v>雷瑞庭</v>
          </cell>
          <cell r="G3241" t="str">
            <v>2008044</v>
          </cell>
          <cell r="H3241">
            <v>0</v>
          </cell>
          <cell r="I3241">
            <v>0</v>
          </cell>
          <cell r="J3241">
            <v>0</v>
          </cell>
          <cell r="K3241">
            <v>0</v>
          </cell>
          <cell r="L3241">
            <v>0</v>
          </cell>
          <cell r="M3241">
            <v>0</v>
          </cell>
          <cell r="N3241">
            <v>0</v>
          </cell>
          <cell r="O3241">
            <v>0</v>
          </cell>
        </row>
        <row r="3242">
          <cell r="C3242">
            <v>221201708</v>
          </cell>
          <cell r="D3242" t="str">
            <v>10800221201708</v>
          </cell>
          <cell r="E3242" t="str">
            <v>关于并联腿四足机器人机械结构的开发与研究</v>
          </cell>
          <cell r="F3242" t="str">
            <v>林逸洲</v>
          </cell>
          <cell r="G3242" t="str">
            <v>2022123</v>
          </cell>
          <cell r="H3242">
            <v>0</v>
          </cell>
          <cell r="I3242">
            <v>0</v>
          </cell>
          <cell r="J3242">
            <v>0</v>
          </cell>
          <cell r="K3242">
            <v>0</v>
          </cell>
          <cell r="L3242">
            <v>0</v>
          </cell>
          <cell r="M3242">
            <v>0</v>
          </cell>
          <cell r="N3242">
            <v>0</v>
          </cell>
          <cell r="O3242">
            <v>0</v>
          </cell>
        </row>
        <row r="3243">
          <cell r="C3243">
            <v>221201709</v>
          </cell>
          <cell r="D3243" t="str">
            <v>10800221201709</v>
          </cell>
          <cell r="E3243" t="str">
            <v>基于ESP32的智能存放柜</v>
          </cell>
          <cell r="F3243" t="str">
            <v>刘慧杰</v>
          </cell>
          <cell r="G3243" t="str">
            <v>2003014</v>
          </cell>
          <cell r="H3243">
            <v>0</v>
          </cell>
          <cell r="I3243">
            <v>0</v>
          </cell>
          <cell r="J3243">
            <v>0</v>
          </cell>
          <cell r="K3243">
            <v>0</v>
          </cell>
          <cell r="L3243">
            <v>0</v>
          </cell>
          <cell r="M3243">
            <v>0</v>
          </cell>
          <cell r="N3243">
            <v>0</v>
          </cell>
          <cell r="O3243">
            <v>0</v>
          </cell>
        </row>
        <row r="3244">
          <cell r="C3244">
            <v>221201710</v>
          </cell>
          <cell r="D3244" t="str">
            <v>10800221201710</v>
          </cell>
          <cell r="E3244" t="str">
            <v>基于单片机的大功率无刷直流电机驱动器</v>
          </cell>
          <cell r="F3244" t="str">
            <v>丁文霞</v>
          </cell>
          <cell r="G3244" t="str">
            <v>2018017</v>
          </cell>
          <cell r="H3244">
            <v>0</v>
          </cell>
          <cell r="I3244">
            <v>0</v>
          </cell>
          <cell r="J3244">
            <v>0</v>
          </cell>
          <cell r="K3244">
            <v>0</v>
          </cell>
          <cell r="L3244">
            <v>0</v>
          </cell>
          <cell r="M3244">
            <v>0</v>
          </cell>
          <cell r="N3244">
            <v>0</v>
          </cell>
          <cell r="O3244">
            <v>0</v>
          </cell>
        </row>
        <row r="3245">
          <cell r="C3245">
            <v>221201711</v>
          </cell>
          <cell r="D3245" t="str">
            <v>10800221201711</v>
          </cell>
          <cell r="E3245" t="str">
            <v>旋翼消防机器人系统设计</v>
          </cell>
          <cell r="F3245" t="str">
            <v>秦斐燕</v>
          </cell>
          <cell r="G3245" t="str">
            <v>2018267</v>
          </cell>
          <cell r="H3245">
            <v>0</v>
          </cell>
          <cell r="I3245">
            <v>0</v>
          </cell>
          <cell r="J3245">
            <v>0</v>
          </cell>
          <cell r="K3245">
            <v>0</v>
          </cell>
          <cell r="L3245">
            <v>0</v>
          </cell>
          <cell r="M3245">
            <v>0</v>
          </cell>
          <cell r="N3245">
            <v>0</v>
          </cell>
          <cell r="O3245">
            <v>0</v>
          </cell>
        </row>
        <row r="3246">
          <cell r="C3246">
            <v>221201712</v>
          </cell>
          <cell r="D3246" t="str">
            <v>10800221201712</v>
          </cell>
          <cell r="E3246" t="str">
            <v>基于opencv和ocr的快递单面识别系</v>
          </cell>
          <cell r="F3246" t="str">
            <v>齐方奕</v>
          </cell>
          <cell r="G3246" t="str">
            <v>2020137</v>
          </cell>
          <cell r="H3246">
            <v>0</v>
          </cell>
          <cell r="I3246">
            <v>0</v>
          </cell>
          <cell r="J3246">
            <v>0</v>
          </cell>
          <cell r="K3246">
            <v>0</v>
          </cell>
          <cell r="L3246">
            <v>0</v>
          </cell>
          <cell r="M3246">
            <v>0</v>
          </cell>
          <cell r="N3246">
            <v>0</v>
          </cell>
          <cell r="O3246">
            <v>0</v>
          </cell>
        </row>
        <row r="3247">
          <cell r="C3247">
            <v>221201713</v>
          </cell>
          <cell r="D3247" t="str">
            <v>10800221201713</v>
          </cell>
          <cell r="E3247" t="str">
            <v>全向轮小车底盘</v>
          </cell>
          <cell r="F3247" t="str">
            <v>武淼</v>
          </cell>
          <cell r="G3247" t="str">
            <v>2022159</v>
          </cell>
          <cell r="H3247">
            <v>0</v>
          </cell>
          <cell r="I3247">
            <v>0</v>
          </cell>
          <cell r="J3247">
            <v>0</v>
          </cell>
          <cell r="K3247">
            <v>0</v>
          </cell>
          <cell r="L3247">
            <v>0</v>
          </cell>
          <cell r="M3247">
            <v>0</v>
          </cell>
          <cell r="N3247">
            <v>0</v>
          </cell>
          <cell r="O3247">
            <v>0</v>
          </cell>
        </row>
        <row r="3248">
          <cell r="C3248">
            <v>221201714</v>
          </cell>
          <cell r="D3248" t="str">
            <v>10800221201714</v>
          </cell>
          <cell r="E3248" t="str">
            <v>基于robomaster比赛以舵轮为底盘</v>
          </cell>
          <cell r="F3248" t="str">
            <v>张东</v>
          </cell>
          <cell r="G3248" t="str">
            <v>2021082</v>
          </cell>
          <cell r="H3248">
            <v>0</v>
          </cell>
          <cell r="I3248">
            <v>0</v>
          </cell>
          <cell r="J3248">
            <v>0</v>
          </cell>
          <cell r="K3248">
            <v>0</v>
          </cell>
          <cell r="L3248">
            <v>0</v>
          </cell>
          <cell r="M3248">
            <v>0</v>
          </cell>
          <cell r="N3248">
            <v>0</v>
          </cell>
          <cell r="O3248">
            <v>0</v>
          </cell>
        </row>
        <row r="3249">
          <cell r="C3249">
            <v>221201715</v>
          </cell>
          <cell r="D3249" t="str">
            <v>10800221201715</v>
          </cell>
          <cell r="E3249" t="str">
            <v>基于Qt的多通信集成机器人控制上位机软件</v>
          </cell>
          <cell r="F3249" t="str">
            <v>赵慧</v>
          </cell>
          <cell r="G3249" t="str">
            <v>2013049</v>
          </cell>
          <cell r="H3249">
            <v>0</v>
          </cell>
          <cell r="I3249">
            <v>0</v>
          </cell>
          <cell r="J3249">
            <v>0</v>
          </cell>
          <cell r="K3249">
            <v>0</v>
          </cell>
          <cell r="L3249">
            <v>0</v>
          </cell>
          <cell r="M3249">
            <v>0</v>
          </cell>
          <cell r="N3249">
            <v>0</v>
          </cell>
          <cell r="O3249">
            <v>0</v>
          </cell>
        </row>
        <row r="3250">
          <cell r="C3250">
            <v>221201716</v>
          </cell>
          <cell r="D3250" t="str">
            <v>10800221201716</v>
          </cell>
          <cell r="E3250" t="str">
            <v>基于神经回归算法的智能视觉运送小车</v>
          </cell>
          <cell r="F3250" t="str">
            <v>赵洋</v>
          </cell>
          <cell r="G3250" t="str">
            <v>2012050</v>
          </cell>
          <cell r="H3250">
            <v>0</v>
          </cell>
          <cell r="I3250">
            <v>0</v>
          </cell>
          <cell r="J3250">
            <v>0</v>
          </cell>
          <cell r="K3250">
            <v>0</v>
          </cell>
          <cell r="L3250">
            <v>0</v>
          </cell>
          <cell r="M3250">
            <v>0</v>
          </cell>
          <cell r="N3250">
            <v>0</v>
          </cell>
          <cell r="O3250">
            <v>0</v>
          </cell>
        </row>
        <row r="3251">
          <cell r="C3251">
            <v>221201717</v>
          </cell>
          <cell r="D3251" t="str">
            <v>10800221201717</v>
          </cell>
          <cell r="E3251" t="str">
            <v>基于FPGA技术的感光灯控</v>
          </cell>
          <cell r="F3251" t="str">
            <v>谢仲业</v>
          </cell>
          <cell r="G3251" t="str">
            <v>2021025</v>
          </cell>
          <cell r="H3251">
            <v>0</v>
          </cell>
          <cell r="I3251">
            <v>0</v>
          </cell>
          <cell r="J3251">
            <v>0</v>
          </cell>
          <cell r="K3251">
            <v>0</v>
          </cell>
          <cell r="L3251">
            <v>0</v>
          </cell>
          <cell r="M3251">
            <v>0</v>
          </cell>
          <cell r="N3251">
            <v>0</v>
          </cell>
          <cell r="O3251">
            <v>0</v>
          </cell>
        </row>
        <row r="3252">
          <cell r="C3252">
            <v>221201718</v>
          </cell>
          <cell r="D3252" t="str">
            <v>10800221201718</v>
          </cell>
          <cell r="E3252" t="str">
            <v>智能测温门框机器人</v>
          </cell>
          <cell r="F3252" t="str">
            <v>宋跃</v>
          </cell>
          <cell r="G3252" t="str">
            <v>2005003</v>
          </cell>
          <cell r="H3252">
            <v>0</v>
          </cell>
          <cell r="I3252">
            <v>0</v>
          </cell>
          <cell r="J3252">
            <v>0</v>
          </cell>
          <cell r="K3252">
            <v>0</v>
          </cell>
          <cell r="L3252">
            <v>0</v>
          </cell>
          <cell r="M3252">
            <v>0</v>
          </cell>
          <cell r="N3252">
            <v>0</v>
          </cell>
          <cell r="O3252">
            <v>0</v>
          </cell>
        </row>
        <row r="3253">
          <cell r="C3253">
            <v>221201719</v>
          </cell>
          <cell r="D3253" t="str">
            <v>10800221201719</v>
          </cell>
          <cell r="E3253" t="str">
            <v>水生生态机器人</v>
          </cell>
          <cell r="F3253" t="str">
            <v>黎山峰</v>
          </cell>
          <cell r="G3253" t="str">
            <v>2004103</v>
          </cell>
          <cell r="H3253">
            <v>0</v>
          </cell>
          <cell r="I3253">
            <v>0</v>
          </cell>
          <cell r="J3253">
            <v>0</v>
          </cell>
          <cell r="K3253">
            <v>0</v>
          </cell>
          <cell r="L3253">
            <v>0</v>
          </cell>
          <cell r="M3253">
            <v>0</v>
          </cell>
          <cell r="N3253">
            <v>0</v>
          </cell>
          <cell r="O3253">
            <v>0</v>
          </cell>
        </row>
        <row r="3254">
          <cell r="C3254">
            <v>221201720</v>
          </cell>
          <cell r="D3254" t="str">
            <v>10800221201720</v>
          </cell>
          <cell r="E3254" t="str">
            <v>基于多传感器的远程液压监测系统（智能消防</v>
          </cell>
          <cell r="F3254" t="str">
            <v>杨阳</v>
          </cell>
          <cell r="G3254" t="str">
            <v>2020117</v>
          </cell>
          <cell r="H3254">
            <v>0</v>
          </cell>
          <cell r="I3254">
            <v>0</v>
          </cell>
          <cell r="J3254">
            <v>0</v>
          </cell>
          <cell r="K3254">
            <v>0</v>
          </cell>
          <cell r="L3254">
            <v>0</v>
          </cell>
          <cell r="M3254">
            <v>0</v>
          </cell>
          <cell r="N3254">
            <v>0</v>
          </cell>
          <cell r="O3254">
            <v>0</v>
          </cell>
        </row>
        <row r="3255">
          <cell r="C3255">
            <v>221201721</v>
          </cell>
          <cell r="D3255" t="str">
            <v>10800221201721</v>
          </cell>
          <cell r="E3255" t="str">
            <v>基于深度学习的嵌入式显示器坏点检测系统</v>
          </cell>
          <cell r="F3255" t="str">
            <v>林盛鑫</v>
          </cell>
          <cell r="G3255" t="str">
            <v>2003094</v>
          </cell>
          <cell r="H3255">
            <v>0</v>
          </cell>
          <cell r="I3255">
            <v>0</v>
          </cell>
          <cell r="J3255">
            <v>0</v>
          </cell>
          <cell r="K3255">
            <v>0</v>
          </cell>
          <cell r="L3255">
            <v>0</v>
          </cell>
          <cell r="M3255">
            <v>0</v>
          </cell>
          <cell r="N3255">
            <v>0</v>
          </cell>
          <cell r="O3255">
            <v>0</v>
          </cell>
        </row>
        <row r="3256">
          <cell r="C3256">
            <v>221201722</v>
          </cell>
          <cell r="D3256" t="str">
            <v>10800221201722</v>
          </cell>
          <cell r="E3256" t="str">
            <v>Ga2O3/GaN异质结双波段MSM型光</v>
          </cell>
          <cell r="F3256" t="str">
            <v>李媛</v>
          </cell>
          <cell r="G3256" t="str">
            <v>2020066</v>
          </cell>
          <cell r="H3256">
            <v>0</v>
          </cell>
          <cell r="I3256">
            <v>0</v>
          </cell>
          <cell r="J3256">
            <v>0</v>
          </cell>
          <cell r="K3256">
            <v>0</v>
          </cell>
          <cell r="L3256">
            <v>0</v>
          </cell>
          <cell r="M3256">
            <v>0</v>
          </cell>
          <cell r="N3256">
            <v>0</v>
          </cell>
          <cell r="O3256">
            <v>0</v>
          </cell>
        </row>
        <row r="3257">
          <cell r="C3257">
            <v>221201723</v>
          </cell>
          <cell r="D3257" t="str">
            <v>10800221201723</v>
          </cell>
          <cell r="E3257" t="str">
            <v>GaN:C半绝缘特性的缺陷机理研究</v>
          </cell>
          <cell r="F3257" t="str">
            <v>谢子娟</v>
          </cell>
          <cell r="G3257" t="str">
            <v>2022005</v>
          </cell>
          <cell r="H3257">
            <v>0</v>
          </cell>
          <cell r="I3257">
            <v>0</v>
          </cell>
          <cell r="J3257">
            <v>0</v>
          </cell>
          <cell r="K3257">
            <v>0</v>
          </cell>
          <cell r="L3257">
            <v>0</v>
          </cell>
          <cell r="M3257">
            <v>0</v>
          </cell>
          <cell r="N3257">
            <v>0</v>
          </cell>
          <cell r="O3257">
            <v>0</v>
          </cell>
        </row>
        <row r="3258">
          <cell r="C3258">
            <v>221201724</v>
          </cell>
          <cell r="D3258" t="str">
            <v>10800221201724</v>
          </cell>
          <cell r="E3258" t="str">
            <v>柔性近单层网状卤化物钙钛矿纳米线光电探测</v>
          </cell>
          <cell r="F3258" t="str">
            <v>吴定军</v>
          </cell>
          <cell r="G3258" t="str">
            <v>2022089</v>
          </cell>
          <cell r="H3258">
            <v>0</v>
          </cell>
          <cell r="I3258">
            <v>0</v>
          </cell>
          <cell r="J3258">
            <v>0</v>
          </cell>
          <cell r="K3258">
            <v>0</v>
          </cell>
          <cell r="L3258">
            <v>0</v>
          </cell>
          <cell r="M3258">
            <v>0</v>
          </cell>
          <cell r="N3258">
            <v>0</v>
          </cell>
          <cell r="O3258">
            <v>0</v>
          </cell>
        </row>
        <row r="3259">
          <cell r="C3259">
            <v>221201725</v>
          </cell>
          <cell r="D3259" t="str">
            <v>10800221201725</v>
          </cell>
          <cell r="E3259" t="str">
            <v>CsPbCl3钙钛矿光电探测器的构筑及应</v>
          </cell>
          <cell r="F3259" t="str">
            <v>周海</v>
          </cell>
          <cell r="G3259" t="str">
            <v>2021090</v>
          </cell>
          <cell r="H3259">
            <v>0</v>
          </cell>
          <cell r="I3259">
            <v>0</v>
          </cell>
          <cell r="J3259">
            <v>0</v>
          </cell>
          <cell r="K3259">
            <v>0</v>
          </cell>
          <cell r="L3259">
            <v>0</v>
          </cell>
          <cell r="M3259">
            <v>0</v>
          </cell>
          <cell r="N3259">
            <v>0</v>
          </cell>
          <cell r="O3259">
            <v>0</v>
          </cell>
        </row>
        <row r="3260">
          <cell r="C3260">
            <v>221201726</v>
          </cell>
          <cell r="D3260" t="str">
            <v>10800221201726</v>
          </cell>
          <cell r="E3260" t="str">
            <v>智能化水产养殖系统</v>
          </cell>
          <cell r="F3260" t="str">
            <v>刘彬</v>
          </cell>
          <cell r="G3260" t="str">
            <v>2023070</v>
          </cell>
          <cell r="H3260">
            <v>0</v>
          </cell>
          <cell r="I3260">
            <v>0</v>
          </cell>
          <cell r="J3260">
            <v>0</v>
          </cell>
          <cell r="K3260">
            <v>0</v>
          </cell>
          <cell r="L3260">
            <v>0</v>
          </cell>
          <cell r="M3260">
            <v>0</v>
          </cell>
          <cell r="N3260">
            <v>0</v>
          </cell>
          <cell r="O3260">
            <v>0</v>
          </cell>
        </row>
        <row r="3261">
          <cell r="C3261">
            <v>221201727</v>
          </cell>
          <cell r="D3261" t="str">
            <v>10800221201727</v>
          </cell>
          <cell r="E3261" t="str">
            <v>微射流协同静电纺丝制备淀粉基纳米活性食品</v>
          </cell>
          <cell r="F3261" t="str">
            <v>张书艳</v>
          </cell>
          <cell r="G3261" t="str">
            <v>2017160</v>
          </cell>
          <cell r="H3261">
            <v>0</v>
          </cell>
          <cell r="I3261">
            <v>0</v>
          </cell>
          <cell r="J3261">
            <v>0</v>
          </cell>
          <cell r="K3261">
            <v>0</v>
          </cell>
          <cell r="L3261">
            <v>0</v>
          </cell>
          <cell r="M3261">
            <v>0</v>
          </cell>
          <cell r="N3261">
            <v>0</v>
          </cell>
          <cell r="O3261">
            <v>0</v>
          </cell>
        </row>
        <row r="3262">
          <cell r="C3262">
            <v>221201728</v>
          </cell>
          <cell r="D3262" t="str">
            <v>10800221201728</v>
          </cell>
          <cell r="E3262" t="str">
            <v>甜叶菊糖苷的提取优化工艺及其副产物功能活</v>
          </cell>
          <cell r="F3262" t="str">
            <v>刘宇佳</v>
          </cell>
          <cell r="G3262" t="str">
            <v>2017171</v>
          </cell>
          <cell r="H3262">
            <v>0</v>
          </cell>
          <cell r="I3262">
            <v>0</v>
          </cell>
          <cell r="J3262">
            <v>0</v>
          </cell>
          <cell r="K3262">
            <v>0</v>
          </cell>
          <cell r="L3262">
            <v>0</v>
          </cell>
          <cell r="M3262">
            <v>0</v>
          </cell>
          <cell r="N3262">
            <v>0</v>
          </cell>
          <cell r="O3262">
            <v>0</v>
          </cell>
        </row>
        <row r="3263">
          <cell r="C3263">
            <v>2239101</v>
          </cell>
          <cell r="D3263" t="str">
            <v>108002239101</v>
          </cell>
          <cell r="E3263" t="str">
            <v>基于新工科的光电子学课程教学模式改革</v>
          </cell>
          <cell r="F3263" t="str">
            <v>叶海</v>
          </cell>
          <cell r="G3263" t="str">
            <v>2003034</v>
          </cell>
          <cell r="H3263">
            <v>43030.2</v>
          </cell>
          <cell r="I3263">
            <v>0</v>
          </cell>
          <cell r="J3263">
            <v>700</v>
          </cell>
          <cell r="K3263">
            <v>42330.2</v>
          </cell>
          <cell r="L3263">
            <v>0</v>
          </cell>
          <cell r="M3263">
            <v>0</v>
          </cell>
          <cell r="N3263">
            <v>0</v>
          </cell>
          <cell r="O3263">
            <v>42330.2</v>
          </cell>
        </row>
        <row r="3264">
          <cell r="C3264">
            <v>2239136</v>
          </cell>
          <cell r="D3264" t="str">
            <v>108002239136</v>
          </cell>
          <cell r="E3264" t="str">
            <v>以节能降耗为目标的防护涂层延期服役技术研究</v>
          </cell>
          <cell r="F3264" t="str">
            <v>祝闻</v>
          </cell>
          <cell r="G3264" t="str">
            <v>2017065</v>
          </cell>
          <cell r="H3264">
            <v>0.24</v>
          </cell>
          <cell r="I3264">
            <v>40000</v>
          </cell>
          <cell r="J3264">
            <v>39995.84</v>
          </cell>
          <cell r="K3264">
            <v>4.4</v>
          </cell>
          <cell r="L3264">
            <v>0</v>
          </cell>
          <cell r="M3264">
            <v>0</v>
          </cell>
          <cell r="N3264">
            <v>0</v>
          </cell>
          <cell r="O3264">
            <v>4.4</v>
          </cell>
        </row>
        <row r="3265">
          <cell r="C3265">
            <v>225601011</v>
          </cell>
          <cell r="D3265" t="str">
            <v>10800225601011</v>
          </cell>
          <cell r="E3265" t="str">
            <v>科研管理费</v>
          </cell>
          <cell r="F3265" t="str">
            <v>王红成</v>
          </cell>
          <cell r="G3265" t="str">
            <v>2007023</v>
          </cell>
          <cell r="H3265">
            <v>0</v>
          </cell>
          <cell r="I3265">
            <v>3883.52</v>
          </cell>
          <cell r="J3265">
            <v>2000</v>
          </cell>
          <cell r="K3265">
            <v>1883.52</v>
          </cell>
          <cell r="L3265">
            <v>0</v>
          </cell>
          <cell r="M3265">
            <v>0</v>
          </cell>
          <cell r="N3265">
            <v>0</v>
          </cell>
          <cell r="O3265">
            <v>1883.52</v>
          </cell>
        </row>
        <row r="3266">
          <cell r="C3266">
            <v>225702</v>
          </cell>
          <cell r="D3266" t="str">
            <v>10800225702</v>
          </cell>
          <cell r="E3266" t="str">
            <v>2022年研考报名费</v>
          </cell>
          <cell r="F3266" t="str">
            <v>王红成</v>
          </cell>
          <cell r="G3266" t="str">
            <v>2007023</v>
          </cell>
          <cell r="H3266">
            <v>0</v>
          </cell>
          <cell r="I3266">
            <v>0</v>
          </cell>
          <cell r="J3266">
            <v>0</v>
          </cell>
          <cell r="K3266">
            <v>0</v>
          </cell>
          <cell r="L3266">
            <v>0</v>
          </cell>
          <cell r="M3266">
            <v>0</v>
          </cell>
          <cell r="N3266">
            <v>0</v>
          </cell>
          <cell r="O3266">
            <v>0</v>
          </cell>
        </row>
        <row r="3267">
          <cell r="C3267">
            <v>225713</v>
          </cell>
          <cell r="D3267" t="str">
            <v>10800225713</v>
          </cell>
          <cell r="E3267" t="str">
            <v>计算机外语等考试费</v>
          </cell>
          <cell r="F3267" t="str">
            <v>王红成</v>
          </cell>
          <cell r="G3267" t="str">
            <v>2007023</v>
          </cell>
          <cell r="H3267">
            <v>0</v>
          </cell>
          <cell r="I3267">
            <v>0</v>
          </cell>
          <cell r="J3267">
            <v>0</v>
          </cell>
          <cell r="K3267">
            <v>0</v>
          </cell>
          <cell r="L3267">
            <v>0</v>
          </cell>
          <cell r="M3267">
            <v>0</v>
          </cell>
          <cell r="N3267">
            <v>0</v>
          </cell>
          <cell r="O3267">
            <v>0</v>
          </cell>
        </row>
        <row r="3268">
          <cell r="C3268">
            <v>226113001</v>
          </cell>
          <cell r="D3268" t="str">
            <v>10800226113001</v>
          </cell>
          <cell r="E3268" t="str">
            <v>国际微电子学院建设经费</v>
          </cell>
          <cell r="F3268" t="str">
            <v>王红成</v>
          </cell>
          <cell r="G3268" t="str">
            <v>2007023</v>
          </cell>
          <cell r="H3268">
            <v>0</v>
          </cell>
          <cell r="I3268">
            <v>0</v>
          </cell>
          <cell r="J3268">
            <v>0</v>
          </cell>
          <cell r="K3268">
            <v>0</v>
          </cell>
          <cell r="L3268">
            <v>0</v>
          </cell>
          <cell r="M3268">
            <v>0</v>
          </cell>
          <cell r="N3268">
            <v>0</v>
          </cell>
          <cell r="O3268">
            <v>0</v>
          </cell>
        </row>
        <row r="3269">
          <cell r="C3269">
            <v>230204</v>
          </cell>
          <cell r="D3269" t="str">
            <v>10800230204</v>
          </cell>
          <cell r="E3269" t="str">
            <v>（单位代管资金）22年专升本考试费</v>
          </cell>
          <cell r="F3269" t="str">
            <v>王红成</v>
          </cell>
          <cell r="G3269" t="str">
            <v>2007023</v>
          </cell>
          <cell r="H3269">
            <v>0</v>
          </cell>
          <cell r="I3269">
            <v>0</v>
          </cell>
          <cell r="J3269">
            <v>0</v>
          </cell>
          <cell r="K3269">
            <v>0</v>
          </cell>
          <cell r="L3269">
            <v>0</v>
          </cell>
          <cell r="M3269">
            <v>0</v>
          </cell>
          <cell r="N3269">
            <v>0</v>
          </cell>
          <cell r="O3269">
            <v>0</v>
          </cell>
        </row>
        <row r="3270">
          <cell r="C3270">
            <v>230219</v>
          </cell>
          <cell r="D3270" t="str">
            <v>10800230219</v>
          </cell>
          <cell r="E3270" t="str">
            <v>粤财科教[2023]51号2023年少数民族预科生中央支持地方高校改革发展清算资金生均培养经费</v>
          </cell>
          <cell r="F3270" t="str">
            <v>王红成</v>
          </cell>
          <cell r="G3270" t="str">
            <v>2007023</v>
          </cell>
          <cell r="H3270">
            <v>0</v>
          </cell>
          <cell r="I3270">
            <v>0</v>
          </cell>
          <cell r="J3270">
            <v>0</v>
          </cell>
          <cell r="K3270">
            <v>0</v>
          </cell>
          <cell r="L3270">
            <v>0</v>
          </cell>
          <cell r="M3270">
            <v>0</v>
          </cell>
          <cell r="N3270">
            <v>0</v>
          </cell>
          <cell r="O3270">
            <v>0</v>
          </cell>
        </row>
        <row r="3271">
          <cell r="C3271">
            <v>231004</v>
          </cell>
          <cell r="D3271" t="str">
            <v>10800231004</v>
          </cell>
          <cell r="E3271" t="str">
            <v>少数民族预科生培养经费</v>
          </cell>
          <cell r="F3271" t="str">
            <v>王红成</v>
          </cell>
          <cell r="G3271" t="str">
            <v>2007023</v>
          </cell>
          <cell r="H3271">
            <v>0</v>
          </cell>
          <cell r="I3271">
            <v>0</v>
          </cell>
          <cell r="J3271">
            <v>0</v>
          </cell>
          <cell r="K3271">
            <v>0</v>
          </cell>
          <cell r="L3271">
            <v>0</v>
          </cell>
          <cell r="M3271">
            <v>0</v>
          </cell>
          <cell r="N3271">
            <v>0</v>
          </cell>
          <cell r="O3271">
            <v>0</v>
          </cell>
        </row>
        <row r="3272">
          <cell r="C3272">
            <v>231201001</v>
          </cell>
          <cell r="D3272" t="str">
            <v>10800231201001</v>
          </cell>
          <cell r="E3272" t="str">
            <v>基于深度学习的荔枝虫害检测算法研究与应用</v>
          </cell>
          <cell r="F3272" t="str">
            <v>朱君</v>
          </cell>
          <cell r="G3272" t="str">
            <v>2001037</v>
          </cell>
          <cell r="H3272">
            <v>0</v>
          </cell>
          <cell r="I3272">
            <v>4000</v>
          </cell>
          <cell r="J3272">
            <v>3937.8</v>
          </cell>
          <cell r="K3272">
            <v>62.2</v>
          </cell>
          <cell r="L3272">
            <v>0</v>
          </cell>
          <cell r="M3272">
            <v>0</v>
          </cell>
          <cell r="N3272">
            <v>0</v>
          </cell>
          <cell r="O3272">
            <v>62.2</v>
          </cell>
        </row>
        <row r="3273">
          <cell r="C3273">
            <v>231201002</v>
          </cell>
          <cell r="D3273" t="str">
            <v>10800231201002</v>
          </cell>
          <cell r="E3273" t="str">
            <v>基于数字人的动画创作系统设计与实现</v>
          </cell>
          <cell r="F3273" t="str">
            <v>李广明</v>
          </cell>
          <cell r="G3273" t="str">
            <v>2000005</v>
          </cell>
          <cell r="H3273">
            <v>0</v>
          </cell>
          <cell r="I3273">
            <v>4000</v>
          </cell>
          <cell r="J3273">
            <v>3995</v>
          </cell>
          <cell r="K3273">
            <v>5</v>
          </cell>
          <cell r="L3273">
            <v>0</v>
          </cell>
          <cell r="M3273">
            <v>0</v>
          </cell>
          <cell r="N3273">
            <v>0</v>
          </cell>
          <cell r="O3273">
            <v>5</v>
          </cell>
        </row>
        <row r="3274">
          <cell r="C3274">
            <v>231201003</v>
          </cell>
          <cell r="D3274" t="str">
            <v>10800231201003</v>
          </cell>
          <cell r="E3274" t="str">
            <v>基于Yolov7的疲劳驾驶检测系统设计与</v>
          </cell>
          <cell r="F3274" t="str">
            <v>张丽芳</v>
          </cell>
          <cell r="G3274" t="str">
            <v>2017028</v>
          </cell>
          <cell r="H3274">
            <v>0</v>
          </cell>
          <cell r="I3274">
            <v>4000</v>
          </cell>
          <cell r="J3274">
            <v>3932.16</v>
          </cell>
          <cell r="K3274">
            <v>67.84</v>
          </cell>
          <cell r="L3274">
            <v>0</v>
          </cell>
          <cell r="M3274">
            <v>0</v>
          </cell>
          <cell r="N3274">
            <v>0</v>
          </cell>
          <cell r="O3274">
            <v>67.84</v>
          </cell>
        </row>
        <row r="3275">
          <cell r="C3275">
            <v>231201004</v>
          </cell>
          <cell r="D3275" t="str">
            <v>10800231201004</v>
          </cell>
          <cell r="E3275" t="str">
            <v>国产计算机终端保密检查系统</v>
          </cell>
          <cell r="F3275" t="str">
            <v>李宽</v>
          </cell>
          <cell r="G3275" t="str">
            <v>2018820</v>
          </cell>
          <cell r="H3275">
            <v>0</v>
          </cell>
          <cell r="I3275">
            <v>4000</v>
          </cell>
          <cell r="J3275">
            <v>1358.8</v>
          </cell>
          <cell r="K3275">
            <v>2641.2</v>
          </cell>
          <cell r="L3275">
            <v>0</v>
          </cell>
          <cell r="M3275">
            <v>0</v>
          </cell>
          <cell r="N3275">
            <v>0</v>
          </cell>
          <cell r="O3275">
            <v>2641.2</v>
          </cell>
        </row>
        <row r="3276">
          <cell r="C3276">
            <v>231201005</v>
          </cell>
          <cell r="D3276" t="str">
            <v>10800231201005</v>
          </cell>
          <cell r="E3276" t="str">
            <v>低剖面圆极化滤波贴片偶极子天线</v>
          </cell>
          <cell r="F3276" t="str">
            <v>林娴静</v>
          </cell>
          <cell r="G3276" t="str">
            <v>2017040</v>
          </cell>
          <cell r="H3276">
            <v>0</v>
          </cell>
          <cell r="I3276">
            <v>4000</v>
          </cell>
          <cell r="J3276">
            <v>4000</v>
          </cell>
          <cell r="K3276">
            <v>0</v>
          </cell>
          <cell r="L3276">
            <v>0</v>
          </cell>
          <cell r="M3276">
            <v>0</v>
          </cell>
          <cell r="N3276">
            <v>0</v>
          </cell>
          <cell r="O3276">
            <v>0</v>
          </cell>
        </row>
        <row r="3277">
          <cell r="C3277">
            <v>231201006</v>
          </cell>
          <cell r="D3277" t="str">
            <v>10800231201006</v>
          </cell>
          <cell r="E3277" t="str">
            <v>石墨烯修饰的双芯光纤器件研究</v>
          </cell>
          <cell r="F3277" t="str">
            <v>初让</v>
          </cell>
          <cell r="G3277" t="str">
            <v>2021022</v>
          </cell>
          <cell r="H3277">
            <v>0</v>
          </cell>
          <cell r="I3277">
            <v>4000</v>
          </cell>
          <cell r="J3277">
            <v>3880</v>
          </cell>
          <cell r="K3277">
            <v>120</v>
          </cell>
          <cell r="L3277">
            <v>0</v>
          </cell>
          <cell r="M3277">
            <v>0</v>
          </cell>
          <cell r="N3277">
            <v>0</v>
          </cell>
          <cell r="O3277">
            <v>120</v>
          </cell>
        </row>
        <row r="3278">
          <cell r="C3278">
            <v>231201007</v>
          </cell>
          <cell r="D3278" t="str">
            <v>10800231201007</v>
          </cell>
          <cell r="E3278" t="str">
            <v>糖分检测仪</v>
          </cell>
          <cell r="F3278" t="str">
            <v>江小敏</v>
          </cell>
          <cell r="G3278" t="str">
            <v>2013035</v>
          </cell>
          <cell r="H3278">
            <v>0</v>
          </cell>
          <cell r="I3278">
            <v>4000</v>
          </cell>
          <cell r="J3278">
            <v>3989.34</v>
          </cell>
          <cell r="K3278">
            <v>10.66</v>
          </cell>
          <cell r="L3278">
            <v>0</v>
          </cell>
          <cell r="M3278">
            <v>0</v>
          </cell>
          <cell r="N3278">
            <v>0</v>
          </cell>
          <cell r="O3278">
            <v>10.66</v>
          </cell>
        </row>
        <row r="3279">
          <cell r="C3279">
            <v>231201008</v>
          </cell>
          <cell r="D3279" t="str">
            <v>10800231201008</v>
          </cell>
          <cell r="E3279" t="str">
            <v>基于LLC谐振软开关技术的单相储能逆变器</v>
          </cell>
          <cell r="F3279" t="str">
            <v>张志</v>
          </cell>
          <cell r="G3279" t="str">
            <v>2013017</v>
          </cell>
          <cell r="H3279">
            <v>0</v>
          </cell>
          <cell r="I3279">
            <v>4000</v>
          </cell>
          <cell r="J3279">
            <v>3997.03</v>
          </cell>
          <cell r="K3279">
            <v>2.97</v>
          </cell>
          <cell r="L3279">
            <v>0</v>
          </cell>
          <cell r="M3279">
            <v>0</v>
          </cell>
          <cell r="N3279">
            <v>0</v>
          </cell>
          <cell r="O3279">
            <v>2.97</v>
          </cell>
        </row>
        <row r="3280">
          <cell r="C3280">
            <v>231201009</v>
          </cell>
          <cell r="D3280" t="str">
            <v>10800231201009</v>
          </cell>
          <cell r="E3280" t="str">
            <v>水质检测智能小船</v>
          </cell>
          <cell r="F3280" t="str">
            <v>王彩申</v>
          </cell>
          <cell r="G3280" t="str">
            <v>2013073</v>
          </cell>
          <cell r="H3280">
            <v>0</v>
          </cell>
          <cell r="I3280">
            <v>4000</v>
          </cell>
          <cell r="J3280">
            <v>3287.65</v>
          </cell>
          <cell r="K3280">
            <v>712.35</v>
          </cell>
          <cell r="L3280">
            <v>0</v>
          </cell>
          <cell r="M3280">
            <v>0</v>
          </cell>
          <cell r="N3280">
            <v>0</v>
          </cell>
          <cell r="O3280">
            <v>712.35</v>
          </cell>
        </row>
        <row r="3281">
          <cell r="C3281">
            <v>231201010</v>
          </cell>
          <cell r="D3281" t="str">
            <v>10800231201010</v>
          </cell>
          <cell r="E3281" t="str">
            <v>基于深度学习的电容器外观缺陷检测系统</v>
          </cell>
          <cell r="F3281" t="str">
            <v>黄晓园</v>
          </cell>
          <cell r="G3281" t="str">
            <v>2013058</v>
          </cell>
          <cell r="H3281">
            <v>0</v>
          </cell>
          <cell r="I3281">
            <v>4000</v>
          </cell>
          <cell r="J3281">
            <v>3998.17</v>
          </cell>
          <cell r="K3281">
            <v>1.83</v>
          </cell>
          <cell r="L3281">
            <v>0</v>
          </cell>
          <cell r="M3281">
            <v>0</v>
          </cell>
          <cell r="N3281">
            <v>0</v>
          </cell>
          <cell r="O3281">
            <v>1.83</v>
          </cell>
        </row>
        <row r="3282">
          <cell r="C3282">
            <v>231201011</v>
          </cell>
          <cell r="D3282" t="str">
            <v>10800231201011</v>
          </cell>
          <cell r="E3282" t="str">
            <v>基于等砂浆体积法拌制的多代再生混凝土材料</v>
          </cell>
          <cell r="F3282" t="str">
            <v>周玲珠</v>
          </cell>
          <cell r="G3282" t="str">
            <v>2022024</v>
          </cell>
          <cell r="H3282">
            <v>0</v>
          </cell>
          <cell r="I3282">
            <v>4000</v>
          </cell>
          <cell r="J3282">
            <v>3975</v>
          </cell>
          <cell r="K3282">
            <v>25</v>
          </cell>
          <cell r="L3282">
            <v>0</v>
          </cell>
          <cell r="M3282">
            <v>0</v>
          </cell>
          <cell r="N3282">
            <v>0</v>
          </cell>
          <cell r="O3282">
            <v>25</v>
          </cell>
        </row>
        <row r="3283">
          <cell r="C3283">
            <v>231201012</v>
          </cell>
          <cell r="D3283" t="str">
            <v>10800231201012</v>
          </cell>
          <cell r="E3283" t="str">
            <v>廉价金属光敏剂在CO2光催化还原反应中的</v>
          </cell>
          <cell r="F3283" t="str">
            <v>谭桂平</v>
          </cell>
          <cell r="G3283" t="str">
            <v>2012041</v>
          </cell>
          <cell r="H3283">
            <v>0</v>
          </cell>
          <cell r="I3283">
            <v>4000</v>
          </cell>
          <cell r="J3283">
            <v>3994</v>
          </cell>
          <cell r="K3283">
            <v>6</v>
          </cell>
          <cell r="L3283">
            <v>0</v>
          </cell>
          <cell r="M3283">
            <v>0</v>
          </cell>
          <cell r="N3283">
            <v>0</v>
          </cell>
          <cell r="O3283">
            <v>6</v>
          </cell>
        </row>
        <row r="3284">
          <cell r="C3284">
            <v>231201013</v>
          </cell>
          <cell r="D3284" t="str">
            <v>10800231201013</v>
          </cell>
          <cell r="E3284" t="str">
            <v>基于多种新型传感器的GFRP纵筋/FRP</v>
          </cell>
          <cell r="F3284" t="str">
            <v>周玲珠</v>
          </cell>
          <cell r="G3284" t="str">
            <v>2022024</v>
          </cell>
          <cell r="H3284">
            <v>0</v>
          </cell>
          <cell r="I3284">
            <v>4000</v>
          </cell>
          <cell r="J3284">
            <v>3980</v>
          </cell>
          <cell r="K3284">
            <v>20</v>
          </cell>
          <cell r="L3284">
            <v>0</v>
          </cell>
          <cell r="M3284">
            <v>0</v>
          </cell>
          <cell r="N3284">
            <v>0</v>
          </cell>
          <cell r="O3284">
            <v>20</v>
          </cell>
        </row>
        <row r="3285">
          <cell r="C3285">
            <v>231201014</v>
          </cell>
          <cell r="D3285" t="str">
            <v>10800231201014</v>
          </cell>
          <cell r="E3285" t="str">
            <v>基于遥感和机器学习的城市碳排放反演研究</v>
          </cell>
          <cell r="F3285" t="str">
            <v>陈晨</v>
          </cell>
          <cell r="G3285" t="str">
            <v>2020811</v>
          </cell>
          <cell r="H3285">
            <v>0</v>
          </cell>
          <cell r="I3285">
            <v>4000</v>
          </cell>
          <cell r="J3285">
            <v>4000</v>
          </cell>
          <cell r="K3285">
            <v>0</v>
          </cell>
          <cell r="L3285">
            <v>0</v>
          </cell>
          <cell r="M3285">
            <v>0</v>
          </cell>
          <cell r="N3285">
            <v>0</v>
          </cell>
          <cell r="O3285">
            <v>0</v>
          </cell>
        </row>
        <row r="3286">
          <cell r="C3286">
            <v>231201015</v>
          </cell>
          <cell r="D3286" t="str">
            <v>10800231201015</v>
          </cell>
          <cell r="E3286" t="str">
            <v>有机/碳纳米管柔性复合材料的构筑及其对C</v>
          </cell>
          <cell r="F3286" t="str">
            <v>陈忠明</v>
          </cell>
          <cell r="G3286" t="str">
            <v>2015015</v>
          </cell>
          <cell r="H3286">
            <v>0</v>
          </cell>
          <cell r="I3286">
            <v>4000</v>
          </cell>
          <cell r="J3286">
            <v>3998.5</v>
          </cell>
          <cell r="K3286">
            <v>1.5</v>
          </cell>
          <cell r="L3286">
            <v>0</v>
          </cell>
          <cell r="M3286">
            <v>0</v>
          </cell>
          <cell r="N3286">
            <v>0</v>
          </cell>
          <cell r="O3286">
            <v>1.5</v>
          </cell>
        </row>
        <row r="3287">
          <cell r="C3287">
            <v>231201016</v>
          </cell>
          <cell r="D3287" t="str">
            <v>10800231201016</v>
          </cell>
          <cell r="E3287" t="str">
            <v>一种用于肿瘤光热治疗中的可逆热致变色微胶</v>
          </cell>
          <cell r="F3287" t="str">
            <v>邵友元</v>
          </cell>
          <cell r="G3287" t="str">
            <v>2007039</v>
          </cell>
          <cell r="H3287">
            <v>0</v>
          </cell>
          <cell r="I3287">
            <v>4000</v>
          </cell>
          <cell r="J3287">
            <v>4000</v>
          </cell>
          <cell r="K3287">
            <v>0</v>
          </cell>
          <cell r="L3287">
            <v>0</v>
          </cell>
          <cell r="M3287">
            <v>0</v>
          </cell>
          <cell r="N3287">
            <v>0</v>
          </cell>
          <cell r="O3287">
            <v>0</v>
          </cell>
        </row>
        <row r="3288">
          <cell r="C3288">
            <v>231201017</v>
          </cell>
          <cell r="D3288" t="str">
            <v>10800231201017</v>
          </cell>
          <cell r="E3288" t="str">
            <v>植物油一步法制备脂肪酸酰胺研究</v>
          </cell>
          <cell r="F3288" t="str">
            <v>康世民</v>
          </cell>
          <cell r="G3288" t="str">
            <v>2015804</v>
          </cell>
          <cell r="H3288">
            <v>0</v>
          </cell>
          <cell r="I3288">
            <v>4000</v>
          </cell>
          <cell r="J3288">
            <v>4000</v>
          </cell>
          <cell r="K3288">
            <v>0</v>
          </cell>
          <cell r="L3288">
            <v>0</v>
          </cell>
          <cell r="M3288">
            <v>0</v>
          </cell>
          <cell r="N3288">
            <v>0</v>
          </cell>
          <cell r="O3288">
            <v>0</v>
          </cell>
        </row>
        <row r="3289">
          <cell r="C3289">
            <v>231201018</v>
          </cell>
          <cell r="D3289" t="str">
            <v>10800231201018</v>
          </cell>
          <cell r="E3289" t="str">
            <v>无机多孔填料在精密铸造模型材料中的应用</v>
          </cell>
          <cell r="F3289" t="str">
            <v>徐勇军</v>
          </cell>
          <cell r="G3289" t="str">
            <v>2003053</v>
          </cell>
          <cell r="H3289">
            <v>0</v>
          </cell>
          <cell r="I3289">
            <v>4000</v>
          </cell>
          <cell r="J3289">
            <v>3964.1</v>
          </cell>
          <cell r="K3289">
            <v>35.9</v>
          </cell>
          <cell r="L3289">
            <v>0</v>
          </cell>
          <cell r="M3289">
            <v>0</v>
          </cell>
          <cell r="N3289">
            <v>0</v>
          </cell>
          <cell r="O3289">
            <v>35.9</v>
          </cell>
        </row>
        <row r="3290">
          <cell r="C3290">
            <v>231201019</v>
          </cell>
          <cell r="D3290" t="str">
            <v>10800231201019</v>
          </cell>
          <cell r="E3290" t="str">
            <v>一种可主动调控冷凝速率的太阳能蒸馏装置</v>
          </cell>
          <cell r="F3290" t="str">
            <v>王文豪</v>
          </cell>
          <cell r="G3290" t="str">
            <v>2013040</v>
          </cell>
          <cell r="H3290">
            <v>0</v>
          </cell>
          <cell r="I3290">
            <v>4000</v>
          </cell>
          <cell r="J3290">
            <v>3964.6</v>
          </cell>
          <cell r="K3290">
            <v>35.4</v>
          </cell>
          <cell r="L3290">
            <v>0</v>
          </cell>
          <cell r="M3290">
            <v>0</v>
          </cell>
          <cell r="N3290">
            <v>0</v>
          </cell>
          <cell r="O3290">
            <v>35.4</v>
          </cell>
        </row>
        <row r="3291">
          <cell r="C3291">
            <v>231201020</v>
          </cell>
          <cell r="D3291" t="str">
            <v>10800231201020</v>
          </cell>
          <cell r="E3291" t="str">
            <v>“沐”光而行 — 追光取水海水淡化装置</v>
          </cell>
          <cell r="F3291" t="str">
            <v>曲万军</v>
          </cell>
          <cell r="G3291" t="str">
            <v>2020014</v>
          </cell>
          <cell r="H3291">
            <v>0</v>
          </cell>
          <cell r="I3291">
            <v>4000</v>
          </cell>
          <cell r="J3291">
            <v>0</v>
          </cell>
          <cell r="K3291">
            <v>4000</v>
          </cell>
          <cell r="L3291">
            <v>0</v>
          </cell>
          <cell r="M3291">
            <v>0</v>
          </cell>
          <cell r="N3291">
            <v>0</v>
          </cell>
          <cell r="O3291">
            <v>4000</v>
          </cell>
        </row>
        <row r="3292">
          <cell r="C3292">
            <v>231201021</v>
          </cell>
          <cell r="D3292" t="str">
            <v>10800231201021</v>
          </cell>
          <cell r="E3292" t="str">
            <v>AMn2Ox/C的制备及其催化氧化HMF</v>
          </cell>
          <cell r="F3292" t="str">
            <v>许书瑞</v>
          </cell>
          <cell r="G3292" t="str">
            <v>2017172</v>
          </cell>
          <cell r="H3292">
            <v>0</v>
          </cell>
          <cell r="I3292">
            <v>4000</v>
          </cell>
          <cell r="J3292">
            <v>0</v>
          </cell>
          <cell r="K3292">
            <v>4000</v>
          </cell>
          <cell r="L3292">
            <v>0</v>
          </cell>
          <cell r="M3292">
            <v>0</v>
          </cell>
          <cell r="N3292">
            <v>0</v>
          </cell>
          <cell r="O3292">
            <v>4000</v>
          </cell>
        </row>
        <row r="3293">
          <cell r="C3293">
            <v>231201022</v>
          </cell>
          <cell r="D3293" t="str">
            <v>10800231201022</v>
          </cell>
          <cell r="E3293" t="str">
            <v>应用于远程精细作业的触觉感知机械手</v>
          </cell>
          <cell r="F3293" t="str">
            <v>郭建文</v>
          </cell>
          <cell r="G3293" t="str">
            <v>2011012</v>
          </cell>
          <cell r="H3293">
            <v>0</v>
          </cell>
          <cell r="I3293">
            <v>0</v>
          </cell>
          <cell r="J3293">
            <v>0</v>
          </cell>
          <cell r="K3293">
            <v>0</v>
          </cell>
          <cell r="L3293">
            <v>0</v>
          </cell>
          <cell r="M3293">
            <v>0</v>
          </cell>
          <cell r="N3293">
            <v>0</v>
          </cell>
          <cell r="O3293">
            <v>0</v>
          </cell>
        </row>
        <row r="3294">
          <cell r="C3294">
            <v>231201023</v>
          </cell>
          <cell r="D3294" t="str">
            <v>10800231201023</v>
          </cell>
          <cell r="E3294" t="str">
            <v>自运行蔬菜种植装置的开发</v>
          </cell>
          <cell r="F3294" t="str">
            <v>陈海彬</v>
          </cell>
          <cell r="G3294" t="str">
            <v>2007041</v>
          </cell>
          <cell r="H3294">
            <v>0</v>
          </cell>
          <cell r="I3294">
            <v>4000</v>
          </cell>
          <cell r="J3294">
            <v>4000</v>
          </cell>
          <cell r="K3294">
            <v>0</v>
          </cell>
          <cell r="L3294">
            <v>0</v>
          </cell>
          <cell r="M3294">
            <v>0</v>
          </cell>
          <cell r="N3294">
            <v>0</v>
          </cell>
          <cell r="O3294">
            <v>0</v>
          </cell>
        </row>
        <row r="3295">
          <cell r="C3295">
            <v>231201024</v>
          </cell>
          <cell r="D3295" t="str">
            <v>10800231201024</v>
          </cell>
          <cell r="E3295" t="str">
            <v>“同助相耕，通教达变”智能小农播种机</v>
          </cell>
          <cell r="F3295" t="str">
            <v>孙振忠</v>
          </cell>
          <cell r="G3295" t="str">
            <v>2006080</v>
          </cell>
          <cell r="H3295">
            <v>0</v>
          </cell>
          <cell r="I3295">
            <v>0</v>
          </cell>
          <cell r="J3295">
            <v>0</v>
          </cell>
          <cell r="K3295">
            <v>0</v>
          </cell>
          <cell r="L3295">
            <v>0</v>
          </cell>
          <cell r="M3295">
            <v>0</v>
          </cell>
          <cell r="N3295">
            <v>0</v>
          </cell>
          <cell r="O3295">
            <v>0</v>
          </cell>
        </row>
        <row r="3296">
          <cell r="C3296">
            <v>231201025</v>
          </cell>
          <cell r="D3296" t="str">
            <v>10800231201025</v>
          </cell>
          <cell r="E3296" t="str">
            <v>基于空化射流及视觉SLAM技术的水下清洗</v>
          </cell>
          <cell r="F3296" t="str">
            <v>吴鹏</v>
          </cell>
          <cell r="G3296" t="str">
            <v>2013036</v>
          </cell>
          <cell r="H3296">
            <v>0</v>
          </cell>
          <cell r="I3296">
            <v>4000</v>
          </cell>
          <cell r="J3296">
            <v>3843.14</v>
          </cell>
          <cell r="K3296">
            <v>156.86</v>
          </cell>
          <cell r="L3296">
            <v>0</v>
          </cell>
          <cell r="M3296">
            <v>0</v>
          </cell>
          <cell r="N3296">
            <v>0</v>
          </cell>
          <cell r="O3296">
            <v>156.86</v>
          </cell>
        </row>
        <row r="3297">
          <cell r="C3297">
            <v>231201026</v>
          </cell>
          <cell r="D3297" t="str">
            <v>10800231201026</v>
          </cell>
          <cell r="E3297" t="str">
            <v>智能水上救生机器人</v>
          </cell>
          <cell r="F3297" t="str">
            <v>黄泳波</v>
          </cell>
          <cell r="G3297" t="str">
            <v>2005089</v>
          </cell>
          <cell r="H3297">
            <v>0</v>
          </cell>
          <cell r="I3297">
            <v>0</v>
          </cell>
          <cell r="J3297">
            <v>0</v>
          </cell>
          <cell r="K3297">
            <v>0</v>
          </cell>
          <cell r="L3297">
            <v>0</v>
          </cell>
          <cell r="M3297">
            <v>0</v>
          </cell>
          <cell r="N3297">
            <v>0</v>
          </cell>
          <cell r="O3297">
            <v>0</v>
          </cell>
        </row>
        <row r="3298">
          <cell r="C3298">
            <v>231201027</v>
          </cell>
          <cell r="D3298" t="str">
            <v>10800231201027</v>
          </cell>
          <cell r="E3298" t="str">
            <v>面向救援拍翼飞行器设计的昆虫飞行运动的研</v>
          </cell>
          <cell r="F3298" t="str">
            <v>宋加雷</v>
          </cell>
          <cell r="G3298" t="str">
            <v>2018052</v>
          </cell>
          <cell r="H3298">
            <v>0</v>
          </cell>
          <cell r="I3298">
            <v>0</v>
          </cell>
          <cell r="J3298">
            <v>0</v>
          </cell>
          <cell r="K3298">
            <v>0</v>
          </cell>
          <cell r="L3298">
            <v>0</v>
          </cell>
          <cell r="M3298">
            <v>0</v>
          </cell>
          <cell r="N3298">
            <v>0</v>
          </cell>
          <cell r="O3298">
            <v>0</v>
          </cell>
        </row>
        <row r="3299">
          <cell r="C3299">
            <v>231201028</v>
          </cell>
          <cell r="D3299" t="str">
            <v>10800231201028</v>
          </cell>
          <cell r="E3299" t="str">
            <v>猫找科技-无人新零售零食箱</v>
          </cell>
          <cell r="F3299" t="str">
            <v>许海涛</v>
          </cell>
          <cell r="G3299" t="str">
            <v>2018068</v>
          </cell>
          <cell r="H3299">
            <v>0</v>
          </cell>
          <cell r="I3299">
            <v>0</v>
          </cell>
          <cell r="J3299">
            <v>0</v>
          </cell>
          <cell r="K3299">
            <v>0</v>
          </cell>
          <cell r="L3299">
            <v>0</v>
          </cell>
          <cell r="M3299">
            <v>0</v>
          </cell>
          <cell r="N3299">
            <v>0</v>
          </cell>
          <cell r="O3299">
            <v>0</v>
          </cell>
        </row>
        <row r="3300">
          <cell r="C3300">
            <v>231201029</v>
          </cell>
          <cell r="D3300" t="str">
            <v>10800231201029</v>
          </cell>
          <cell r="E3300" t="str">
            <v>聚焦“一老一小”，绘就“幸福本色”：粤港</v>
          </cell>
          <cell r="F3300" t="str">
            <v>丁齐英</v>
          </cell>
          <cell r="G3300" t="str">
            <v>2018092</v>
          </cell>
          <cell r="H3300">
            <v>0</v>
          </cell>
          <cell r="I3300">
            <v>4000</v>
          </cell>
          <cell r="J3300">
            <v>3995</v>
          </cell>
          <cell r="K3300">
            <v>5</v>
          </cell>
          <cell r="L3300">
            <v>0</v>
          </cell>
          <cell r="M3300">
            <v>0</v>
          </cell>
          <cell r="N3300">
            <v>0</v>
          </cell>
          <cell r="O3300">
            <v>5</v>
          </cell>
        </row>
        <row r="3301">
          <cell r="C3301">
            <v>231201030</v>
          </cell>
          <cell r="D3301" t="str">
            <v>10800231201030</v>
          </cell>
          <cell r="E3301" t="str">
            <v>莞工“转化电商成果，助力乡村振兴”电商技</v>
          </cell>
          <cell r="F3301" t="str">
            <v>欧阳波</v>
          </cell>
          <cell r="G3301" t="str">
            <v>2003048</v>
          </cell>
          <cell r="H3301">
            <v>0</v>
          </cell>
          <cell r="I3301">
            <v>4000</v>
          </cell>
          <cell r="J3301">
            <v>0</v>
          </cell>
          <cell r="K3301">
            <v>4000</v>
          </cell>
          <cell r="L3301">
            <v>0</v>
          </cell>
          <cell r="M3301">
            <v>0</v>
          </cell>
          <cell r="N3301">
            <v>0</v>
          </cell>
          <cell r="O3301">
            <v>4000</v>
          </cell>
        </row>
        <row r="3302">
          <cell r="C3302">
            <v>231201031</v>
          </cell>
          <cell r="D3302" t="str">
            <v>10800231201031</v>
          </cell>
          <cell r="E3302" t="str">
            <v>璀璨湾——基于微信小程序的粤港澳大湾区非</v>
          </cell>
          <cell r="F3302" t="str">
            <v>刘家昌</v>
          </cell>
          <cell r="G3302" t="str">
            <v>2005072</v>
          </cell>
          <cell r="H3302">
            <v>0</v>
          </cell>
          <cell r="I3302">
            <v>0</v>
          </cell>
          <cell r="J3302">
            <v>0</v>
          </cell>
          <cell r="K3302">
            <v>0</v>
          </cell>
          <cell r="L3302">
            <v>0</v>
          </cell>
          <cell r="M3302">
            <v>0</v>
          </cell>
          <cell r="N3302">
            <v>0</v>
          </cell>
          <cell r="O3302">
            <v>0</v>
          </cell>
        </row>
        <row r="3303">
          <cell r="C3303">
            <v>231201032</v>
          </cell>
          <cell r="D3303" t="str">
            <v>10800231201032</v>
          </cell>
          <cell r="E3303" t="str">
            <v>粤港澳大湾区企业知识产权合规体系建设的理</v>
          </cell>
          <cell r="F3303" t="str">
            <v>龚红兵</v>
          </cell>
          <cell r="G3303" t="str">
            <v>2007054</v>
          </cell>
          <cell r="H3303">
            <v>0</v>
          </cell>
          <cell r="I3303">
            <v>4000</v>
          </cell>
          <cell r="J3303">
            <v>0</v>
          </cell>
          <cell r="K3303">
            <v>4000</v>
          </cell>
          <cell r="L3303">
            <v>0</v>
          </cell>
          <cell r="M3303">
            <v>0</v>
          </cell>
          <cell r="N3303">
            <v>0</v>
          </cell>
          <cell r="O3303">
            <v>4000</v>
          </cell>
        </row>
        <row r="3304">
          <cell r="C3304">
            <v>231201033</v>
          </cell>
          <cell r="D3304" t="str">
            <v>10800231201033</v>
          </cell>
          <cell r="E3304" t="str">
            <v>AIGC-生成式人工智能的著作权问题研究</v>
          </cell>
          <cell r="F3304" t="str">
            <v>刘兵红</v>
          </cell>
          <cell r="G3304" t="str">
            <v>2001022</v>
          </cell>
          <cell r="H3304">
            <v>0</v>
          </cell>
          <cell r="I3304">
            <v>4000</v>
          </cell>
          <cell r="J3304">
            <v>0</v>
          </cell>
          <cell r="K3304">
            <v>4000</v>
          </cell>
          <cell r="L3304">
            <v>0</v>
          </cell>
          <cell r="M3304">
            <v>0</v>
          </cell>
          <cell r="N3304">
            <v>0</v>
          </cell>
          <cell r="O3304">
            <v>4000</v>
          </cell>
        </row>
        <row r="3305">
          <cell r="C3305">
            <v>231201034</v>
          </cell>
          <cell r="D3305" t="str">
            <v>10800231201034</v>
          </cell>
          <cell r="E3305" t="str">
            <v>基于3D打印数字泡沫——自适应材料应用边</v>
          </cell>
          <cell r="F3305" t="str">
            <v>李楠</v>
          </cell>
          <cell r="G3305" t="str">
            <v>2013063</v>
          </cell>
          <cell r="H3305">
            <v>0</v>
          </cell>
          <cell r="I3305">
            <v>4000</v>
          </cell>
          <cell r="J3305">
            <v>4000</v>
          </cell>
          <cell r="K3305">
            <v>0</v>
          </cell>
          <cell r="L3305">
            <v>0</v>
          </cell>
          <cell r="M3305">
            <v>0</v>
          </cell>
          <cell r="N3305">
            <v>0</v>
          </cell>
          <cell r="O3305">
            <v>0</v>
          </cell>
        </row>
        <row r="3306">
          <cell r="C3306">
            <v>231201035</v>
          </cell>
          <cell r="D3306" t="str">
            <v>10800231201035</v>
          </cell>
          <cell r="E3306" t="str">
            <v>基于专项行动背景下的我国乡镇基础教育“四</v>
          </cell>
          <cell r="F3306" t="str">
            <v>谢伟红</v>
          </cell>
          <cell r="G3306" t="str">
            <v>2003050</v>
          </cell>
          <cell r="H3306">
            <v>0</v>
          </cell>
          <cell r="I3306">
            <v>4000</v>
          </cell>
          <cell r="J3306">
            <v>4000</v>
          </cell>
          <cell r="K3306">
            <v>0</v>
          </cell>
          <cell r="L3306">
            <v>0</v>
          </cell>
          <cell r="M3306">
            <v>0</v>
          </cell>
          <cell r="N3306">
            <v>0</v>
          </cell>
          <cell r="O3306">
            <v>0</v>
          </cell>
        </row>
        <row r="3307">
          <cell r="C3307">
            <v>231201036</v>
          </cell>
          <cell r="D3307" t="str">
            <v>10800231201036</v>
          </cell>
          <cell r="E3307" t="str">
            <v>基于超快激光技术的硅和玻璃焊接亚半导体界</v>
          </cell>
          <cell r="F3307" t="str">
            <v>谭华</v>
          </cell>
          <cell r="G3307" t="str">
            <v>2018029</v>
          </cell>
          <cell r="H3307">
            <v>0</v>
          </cell>
          <cell r="I3307">
            <v>4000</v>
          </cell>
          <cell r="J3307">
            <v>4000</v>
          </cell>
          <cell r="K3307">
            <v>0</v>
          </cell>
          <cell r="L3307">
            <v>0</v>
          </cell>
          <cell r="M3307">
            <v>0</v>
          </cell>
          <cell r="N3307">
            <v>0</v>
          </cell>
          <cell r="O3307">
            <v>0</v>
          </cell>
        </row>
        <row r="3308">
          <cell r="C3308">
            <v>231201037</v>
          </cell>
          <cell r="D3308" t="str">
            <v>10800231201037</v>
          </cell>
          <cell r="E3308" t="str">
            <v>基于鸿蒙操作架构与海思芯片的智能化生态系</v>
          </cell>
          <cell r="F3308" t="str">
            <v>严安</v>
          </cell>
          <cell r="G3308" t="str">
            <v>2020122</v>
          </cell>
          <cell r="H3308">
            <v>0</v>
          </cell>
          <cell r="I3308">
            <v>0</v>
          </cell>
          <cell r="J3308">
            <v>0</v>
          </cell>
          <cell r="K3308">
            <v>0</v>
          </cell>
          <cell r="L3308">
            <v>0</v>
          </cell>
          <cell r="M3308">
            <v>0</v>
          </cell>
          <cell r="N3308">
            <v>0</v>
          </cell>
          <cell r="O3308">
            <v>0</v>
          </cell>
        </row>
        <row r="3309">
          <cell r="C3309">
            <v>231201038</v>
          </cell>
          <cell r="D3309" t="str">
            <v>10800231201038</v>
          </cell>
          <cell r="E3309" t="str">
            <v>基于步行康复训练系统的机器人的研发与制作</v>
          </cell>
          <cell r="F3309" t="str">
            <v>秦毅</v>
          </cell>
          <cell r="G3309" t="str">
            <v>2018079</v>
          </cell>
          <cell r="H3309">
            <v>0</v>
          </cell>
          <cell r="I3309">
            <v>4000</v>
          </cell>
          <cell r="J3309">
            <v>3998.1</v>
          </cell>
          <cell r="K3309">
            <v>1.9</v>
          </cell>
          <cell r="L3309">
            <v>0</v>
          </cell>
          <cell r="M3309">
            <v>0</v>
          </cell>
          <cell r="N3309">
            <v>0</v>
          </cell>
          <cell r="O3309">
            <v>1.9</v>
          </cell>
        </row>
        <row r="3310">
          <cell r="C3310">
            <v>231201039</v>
          </cell>
          <cell r="D3310" t="str">
            <v>10800231201039</v>
          </cell>
          <cell r="E3310" t="str">
            <v>折叠式陆空双栖四旋翼无人机</v>
          </cell>
          <cell r="F3310" t="str">
            <v>李波瑶</v>
          </cell>
          <cell r="G3310" t="str">
            <v>2021047</v>
          </cell>
          <cell r="H3310">
            <v>0</v>
          </cell>
          <cell r="I3310">
            <v>4000</v>
          </cell>
          <cell r="J3310">
            <v>3831.83</v>
          </cell>
          <cell r="K3310">
            <v>168.17</v>
          </cell>
          <cell r="L3310">
            <v>0</v>
          </cell>
          <cell r="M3310">
            <v>0</v>
          </cell>
          <cell r="N3310">
            <v>0</v>
          </cell>
          <cell r="O3310">
            <v>168.17</v>
          </cell>
        </row>
        <row r="3311">
          <cell r="C3311">
            <v>231201040</v>
          </cell>
          <cell r="D3311" t="str">
            <v>10800231201040</v>
          </cell>
          <cell r="E3311" t="str">
            <v>制药废水零排放处理技术开拓者</v>
          </cell>
          <cell r="F3311" t="str">
            <v>张颖君</v>
          </cell>
          <cell r="G3311" t="str">
            <v>2017154</v>
          </cell>
          <cell r="H3311">
            <v>0</v>
          </cell>
          <cell r="I3311">
            <v>4000</v>
          </cell>
          <cell r="J3311">
            <v>0</v>
          </cell>
          <cell r="K3311">
            <v>4000</v>
          </cell>
          <cell r="L3311">
            <v>0</v>
          </cell>
          <cell r="M3311">
            <v>0</v>
          </cell>
          <cell r="N3311">
            <v>0</v>
          </cell>
          <cell r="O3311">
            <v>4000</v>
          </cell>
        </row>
        <row r="3312">
          <cell r="C3312">
            <v>231201041</v>
          </cell>
          <cell r="D3312" t="str">
            <v>10800231201041</v>
          </cell>
          <cell r="E3312" t="str">
            <v>基于IMX6ULL的运算放大器性能测试仪</v>
          </cell>
          <cell r="F3312" t="str">
            <v>姜明慧</v>
          </cell>
          <cell r="G3312" t="str">
            <v>2020063</v>
          </cell>
          <cell r="H3312">
            <v>0</v>
          </cell>
          <cell r="I3312">
            <v>4000</v>
          </cell>
          <cell r="J3312">
            <v>3991.45</v>
          </cell>
          <cell r="K3312">
            <v>8.55</v>
          </cell>
          <cell r="L3312">
            <v>0</v>
          </cell>
          <cell r="M3312">
            <v>0</v>
          </cell>
          <cell r="N3312">
            <v>0</v>
          </cell>
          <cell r="O3312">
            <v>8.55</v>
          </cell>
        </row>
        <row r="3313">
          <cell r="C3313">
            <v>231201042</v>
          </cell>
          <cell r="D3313" t="str">
            <v>10800231201042</v>
          </cell>
          <cell r="E3313" t="str">
            <v>便携式元器件镊子测试仪</v>
          </cell>
          <cell r="F3313" t="str">
            <v>黎山峰</v>
          </cell>
          <cell r="G3313" t="str">
            <v>2004103</v>
          </cell>
          <cell r="H3313">
            <v>0</v>
          </cell>
          <cell r="I3313">
            <v>4000</v>
          </cell>
          <cell r="J3313">
            <v>3994.04</v>
          </cell>
          <cell r="K3313">
            <v>5.96</v>
          </cell>
          <cell r="L3313">
            <v>0</v>
          </cell>
          <cell r="M3313">
            <v>0</v>
          </cell>
          <cell r="N3313">
            <v>0</v>
          </cell>
          <cell r="O3313">
            <v>5.96</v>
          </cell>
        </row>
        <row r="3314">
          <cell r="C3314">
            <v>231201043</v>
          </cell>
          <cell r="D3314" t="str">
            <v>10800231201043</v>
          </cell>
          <cell r="E3314" t="str">
            <v>便携式游戏化健身智能软硬件设备</v>
          </cell>
          <cell r="F3314" t="str">
            <v>桂龙</v>
          </cell>
          <cell r="G3314" t="str">
            <v>2006015</v>
          </cell>
          <cell r="H3314">
            <v>0</v>
          </cell>
          <cell r="I3314">
            <v>2000</v>
          </cell>
          <cell r="J3314">
            <v>1994.41</v>
          </cell>
          <cell r="K3314">
            <v>5.59</v>
          </cell>
          <cell r="L3314">
            <v>0</v>
          </cell>
          <cell r="M3314">
            <v>0</v>
          </cell>
          <cell r="N3314">
            <v>0</v>
          </cell>
          <cell r="O3314">
            <v>5.59</v>
          </cell>
        </row>
        <row r="3315">
          <cell r="C3315">
            <v>231201044</v>
          </cell>
          <cell r="D3315" t="str">
            <v>10800231201044</v>
          </cell>
          <cell r="E3315" t="str">
            <v>中小学音乐课程智慧软件开发</v>
          </cell>
          <cell r="F3315" t="str">
            <v>刘文果</v>
          </cell>
          <cell r="G3315" t="str">
            <v>2016029</v>
          </cell>
          <cell r="H3315">
            <v>0</v>
          </cell>
          <cell r="I3315">
            <v>2000</v>
          </cell>
          <cell r="J3315">
            <v>0</v>
          </cell>
          <cell r="K3315">
            <v>2000</v>
          </cell>
          <cell r="L3315">
            <v>0</v>
          </cell>
          <cell r="M3315">
            <v>0</v>
          </cell>
          <cell r="N3315">
            <v>0</v>
          </cell>
          <cell r="O3315">
            <v>2000</v>
          </cell>
        </row>
        <row r="3316">
          <cell r="C3316">
            <v>231201045</v>
          </cell>
          <cell r="D3316" t="str">
            <v>10800231201045</v>
          </cell>
          <cell r="E3316" t="str">
            <v>基于物联网的家用智能药箱</v>
          </cell>
          <cell r="F3316" t="str">
            <v>刘文果</v>
          </cell>
          <cell r="G3316" t="str">
            <v>2016029</v>
          </cell>
          <cell r="H3316">
            <v>0</v>
          </cell>
          <cell r="I3316">
            <v>2000</v>
          </cell>
          <cell r="J3316">
            <v>0</v>
          </cell>
          <cell r="K3316">
            <v>2000</v>
          </cell>
          <cell r="L3316">
            <v>0</v>
          </cell>
          <cell r="M3316">
            <v>0</v>
          </cell>
          <cell r="N3316">
            <v>0</v>
          </cell>
          <cell r="O3316">
            <v>2000</v>
          </cell>
        </row>
        <row r="3317">
          <cell r="C3317">
            <v>231201046</v>
          </cell>
          <cell r="D3317" t="str">
            <v>10800231201046</v>
          </cell>
          <cell r="E3317" t="str">
            <v>基于深度学习的人脸信息检测模型与算法研究</v>
          </cell>
          <cell r="F3317" t="str">
            <v>赵慧</v>
          </cell>
          <cell r="G3317" t="str">
            <v>2013049</v>
          </cell>
          <cell r="H3317">
            <v>0</v>
          </cell>
          <cell r="I3317">
            <v>2000</v>
          </cell>
          <cell r="J3317">
            <v>0</v>
          </cell>
          <cell r="K3317">
            <v>2000</v>
          </cell>
          <cell r="L3317">
            <v>0</v>
          </cell>
          <cell r="M3317">
            <v>0</v>
          </cell>
          <cell r="N3317">
            <v>0</v>
          </cell>
          <cell r="O3317">
            <v>2000</v>
          </cell>
        </row>
        <row r="3318">
          <cell r="C3318">
            <v>231201047</v>
          </cell>
          <cell r="D3318" t="str">
            <v>10800231201047</v>
          </cell>
          <cell r="E3318" t="str">
            <v>Fun越野之旅——数字化运动社交平台</v>
          </cell>
          <cell r="F3318" t="str">
            <v>罗达</v>
          </cell>
          <cell r="G3318" t="str">
            <v>2017801</v>
          </cell>
          <cell r="H3318">
            <v>0</v>
          </cell>
          <cell r="I3318">
            <v>2000</v>
          </cell>
          <cell r="J3318">
            <v>0</v>
          </cell>
          <cell r="K3318">
            <v>2000</v>
          </cell>
          <cell r="L3318">
            <v>0</v>
          </cell>
          <cell r="M3318">
            <v>0</v>
          </cell>
          <cell r="N3318">
            <v>0</v>
          </cell>
          <cell r="O3318">
            <v>2000</v>
          </cell>
        </row>
        <row r="3319">
          <cell r="C3319">
            <v>231201048</v>
          </cell>
          <cell r="D3319" t="str">
            <v>10800231201048</v>
          </cell>
          <cell r="E3319" t="str">
            <v>基于微信生态的环境交流平台—环保助手</v>
          </cell>
          <cell r="F3319" t="str">
            <v>徐钦桂</v>
          </cell>
          <cell r="G3319" t="str">
            <v>2003067</v>
          </cell>
          <cell r="H3319">
            <v>0</v>
          </cell>
          <cell r="I3319">
            <v>2000</v>
          </cell>
          <cell r="J3319">
            <v>0</v>
          </cell>
          <cell r="K3319">
            <v>2000</v>
          </cell>
          <cell r="L3319">
            <v>0</v>
          </cell>
          <cell r="M3319">
            <v>0</v>
          </cell>
          <cell r="N3319">
            <v>0</v>
          </cell>
          <cell r="O3319">
            <v>2000</v>
          </cell>
        </row>
        <row r="3320">
          <cell r="C3320">
            <v>231201049</v>
          </cell>
          <cell r="D3320" t="str">
            <v>10800231201049</v>
          </cell>
          <cell r="E3320" t="str">
            <v>基于XR的千角灯艺术馆模拟软件</v>
          </cell>
          <cell r="F3320" t="str">
            <v>颜彪</v>
          </cell>
          <cell r="G3320" t="str">
            <v>2021005</v>
          </cell>
          <cell r="H3320">
            <v>0</v>
          </cell>
          <cell r="I3320">
            <v>0</v>
          </cell>
          <cell r="J3320">
            <v>0</v>
          </cell>
          <cell r="K3320">
            <v>0</v>
          </cell>
          <cell r="L3320">
            <v>0</v>
          </cell>
          <cell r="M3320">
            <v>0</v>
          </cell>
          <cell r="N3320">
            <v>0</v>
          </cell>
          <cell r="O3320">
            <v>0</v>
          </cell>
        </row>
        <row r="3321">
          <cell r="C3321">
            <v>231201050</v>
          </cell>
          <cell r="D3321" t="str">
            <v>10800231201050</v>
          </cell>
          <cell r="E3321" t="str">
            <v>一种通过遥控运输储物的工业机器人</v>
          </cell>
          <cell r="F3321" t="str">
            <v>王艳玲</v>
          </cell>
          <cell r="G3321" t="str">
            <v>2018062</v>
          </cell>
          <cell r="H3321">
            <v>0</v>
          </cell>
          <cell r="I3321">
            <v>2000</v>
          </cell>
          <cell r="J3321">
            <v>0</v>
          </cell>
          <cell r="K3321">
            <v>2000</v>
          </cell>
          <cell r="L3321">
            <v>0</v>
          </cell>
          <cell r="M3321">
            <v>0</v>
          </cell>
          <cell r="N3321">
            <v>0</v>
          </cell>
          <cell r="O3321">
            <v>2000</v>
          </cell>
        </row>
        <row r="3322">
          <cell r="C3322">
            <v>231201051</v>
          </cell>
          <cell r="D3322" t="str">
            <v>10800231201051</v>
          </cell>
          <cell r="E3322" t="str">
            <v>乐道拾遗——非遗智慧数字平台</v>
          </cell>
          <cell r="F3322" t="str">
            <v>李宽</v>
          </cell>
          <cell r="G3322" t="str">
            <v>2018820</v>
          </cell>
          <cell r="H3322">
            <v>0</v>
          </cell>
          <cell r="I3322">
            <v>2000</v>
          </cell>
          <cell r="J3322">
            <v>0</v>
          </cell>
          <cell r="K3322">
            <v>2000</v>
          </cell>
          <cell r="L3322">
            <v>0</v>
          </cell>
          <cell r="M3322">
            <v>0</v>
          </cell>
          <cell r="N3322">
            <v>0</v>
          </cell>
          <cell r="O3322">
            <v>2000</v>
          </cell>
        </row>
        <row r="3323">
          <cell r="C3323">
            <v>231201052</v>
          </cell>
          <cell r="D3323" t="str">
            <v>10800231201052</v>
          </cell>
          <cell r="E3323" t="str">
            <v>地市级三农产品销售及助农生产指导一体化小</v>
          </cell>
          <cell r="F3323" t="str">
            <v>丁烨</v>
          </cell>
          <cell r="G3323" t="str">
            <v>2018821</v>
          </cell>
          <cell r="H3323">
            <v>0</v>
          </cell>
          <cell r="I3323">
            <v>2000</v>
          </cell>
          <cell r="J3323">
            <v>0</v>
          </cell>
          <cell r="K3323">
            <v>2000</v>
          </cell>
          <cell r="L3323">
            <v>0</v>
          </cell>
          <cell r="M3323">
            <v>0</v>
          </cell>
          <cell r="N3323">
            <v>0</v>
          </cell>
          <cell r="O3323">
            <v>2000</v>
          </cell>
        </row>
        <row r="3324">
          <cell r="C3324">
            <v>231201053</v>
          </cell>
          <cell r="D3324" t="str">
            <v>10800231201053</v>
          </cell>
          <cell r="E3324" t="str">
            <v>基于STM32的智能厨房安全监测系统设计</v>
          </cell>
          <cell r="F3324" t="str">
            <v>丁凯</v>
          </cell>
          <cell r="G3324" t="str">
            <v>2019010</v>
          </cell>
          <cell r="H3324">
            <v>0</v>
          </cell>
          <cell r="I3324">
            <v>2000</v>
          </cell>
          <cell r="J3324">
            <v>1994.88</v>
          </cell>
          <cell r="K3324">
            <v>5.12</v>
          </cell>
          <cell r="L3324">
            <v>0</v>
          </cell>
          <cell r="M3324">
            <v>0</v>
          </cell>
          <cell r="N3324">
            <v>0</v>
          </cell>
          <cell r="O3324">
            <v>5.12</v>
          </cell>
        </row>
        <row r="3325">
          <cell r="C3325">
            <v>231201054</v>
          </cell>
          <cell r="D3325" t="str">
            <v>10800231201054</v>
          </cell>
          <cell r="E3325" t="str">
            <v>基于多传感器融合的莞工大气环境实时监测系</v>
          </cell>
          <cell r="F3325" t="str">
            <v>肖慧娟</v>
          </cell>
          <cell r="G3325" t="str">
            <v>1999005</v>
          </cell>
          <cell r="H3325">
            <v>0</v>
          </cell>
          <cell r="I3325">
            <v>2000</v>
          </cell>
          <cell r="J3325">
            <v>1993.34</v>
          </cell>
          <cell r="K3325">
            <v>6.66</v>
          </cell>
          <cell r="L3325">
            <v>0</v>
          </cell>
          <cell r="M3325">
            <v>0</v>
          </cell>
          <cell r="N3325">
            <v>0</v>
          </cell>
          <cell r="O3325">
            <v>6.66</v>
          </cell>
        </row>
        <row r="3326">
          <cell r="C3326">
            <v>231201055</v>
          </cell>
          <cell r="D3326" t="str">
            <v>10800231201055</v>
          </cell>
          <cell r="E3326" t="str">
            <v>三端口光纤拉曼探头的设计与制备</v>
          </cell>
          <cell r="F3326" t="str">
            <v>刘晔</v>
          </cell>
          <cell r="G3326" t="str">
            <v>2018807</v>
          </cell>
          <cell r="H3326">
            <v>0</v>
          </cell>
          <cell r="I3326">
            <v>2000</v>
          </cell>
          <cell r="J3326">
            <v>1951.24</v>
          </cell>
          <cell r="K3326">
            <v>48.76</v>
          </cell>
          <cell r="L3326">
            <v>0</v>
          </cell>
          <cell r="M3326">
            <v>0</v>
          </cell>
          <cell r="N3326">
            <v>0</v>
          </cell>
          <cell r="O3326">
            <v>48.76</v>
          </cell>
        </row>
        <row r="3327">
          <cell r="C3327">
            <v>231201056</v>
          </cell>
          <cell r="D3327" t="str">
            <v>10800231201056</v>
          </cell>
          <cell r="E3327" t="str">
            <v>移动机器人</v>
          </cell>
          <cell r="F3327" t="str">
            <v>彭川</v>
          </cell>
          <cell r="G3327" t="str">
            <v>2013041</v>
          </cell>
          <cell r="H3327">
            <v>0</v>
          </cell>
          <cell r="I3327">
            <v>2000</v>
          </cell>
          <cell r="J3327">
            <v>1995.96</v>
          </cell>
          <cell r="K3327">
            <v>4.04</v>
          </cell>
          <cell r="L3327">
            <v>0</v>
          </cell>
          <cell r="M3327">
            <v>0</v>
          </cell>
          <cell r="N3327">
            <v>0</v>
          </cell>
          <cell r="O3327">
            <v>4.04</v>
          </cell>
        </row>
        <row r="3328">
          <cell r="C3328">
            <v>231201057</v>
          </cell>
          <cell r="D3328" t="str">
            <v>10800231201057</v>
          </cell>
          <cell r="E3328" t="str">
            <v>机器学习结合飞秒激光诱导击穿光谱技术用于</v>
          </cell>
          <cell r="F3328" t="str">
            <v>何小勇</v>
          </cell>
          <cell r="G3328" t="str">
            <v>2020099</v>
          </cell>
          <cell r="H3328">
            <v>0</v>
          </cell>
          <cell r="I3328">
            <v>2000</v>
          </cell>
          <cell r="J3328">
            <v>2000</v>
          </cell>
          <cell r="K3328">
            <v>0</v>
          </cell>
          <cell r="L3328">
            <v>0</v>
          </cell>
          <cell r="M3328">
            <v>0</v>
          </cell>
          <cell r="N3328">
            <v>0</v>
          </cell>
          <cell r="O3328">
            <v>0</v>
          </cell>
        </row>
        <row r="3329">
          <cell r="C3329">
            <v>231201058</v>
          </cell>
          <cell r="D3329" t="str">
            <v>10800231201058</v>
          </cell>
          <cell r="E3329" t="str">
            <v>基于多传感器信息融合的智能健康坐垫</v>
          </cell>
          <cell r="F3329" t="str">
            <v>李明</v>
          </cell>
          <cell r="G3329" t="str">
            <v>2004072</v>
          </cell>
          <cell r="H3329">
            <v>0</v>
          </cell>
          <cell r="I3329">
            <v>2000</v>
          </cell>
          <cell r="J3329">
            <v>1995.14</v>
          </cell>
          <cell r="K3329">
            <v>4.86</v>
          </cell>
          <cell r="L3329">
            <v>0</v>
          </cell>
          <cell r="M3329">
            <v>0</v>
          </cell>
          <cell r="N3329">
            <v>0</v>
          </cell>
          <cell r="O3329">
            <v>4.86</v>
          </cell>
        </row>
        <row r="3330">
          <cell r="C3330">
            <v>231201059</v>
          </cell>
          <cell r="D3330" t="str">
            <v>10800231201059</v>
          </cell>
          <cell r="E3330" t="str">
            <v>高精度LCR测试仪</v>
          </cell>
          <cell r="F3330" t="str">
            <v>陈平平</v>
          </cell>
          <cell r="G3330" t="str">
            <v>2006043</v>
          </cell>
          <cell r="H3330">
            <v>0</v>
          </cell>
          <cell r="I3330">
            <v>2000</v>
          </cell>
          <cell r="J3330">
            <v>1989.11</v>
          </cell>
          <cell r="K3330">
            <v>10.89</v>
          </cell>
          <cell r="L3330">
            <v>0</v>
          </cell>
          <cell r="M3330">
            <v>0</v>
          </cell>
          <cell r="N3330">
            <v>0</v>
          </cell>
          <cell r="O3330">
            <v>10.89</v>
          </cell>
        </row>
        <row r="3331">
          <cell r="C3331">
            <v>231201060</v>
          </cell>
          <cell r="D3331" t="str">
            <v>10800231201060</v>
          </cell>
          <cell r="E3331" t="str">
            <v>基于多传感器融合的云联可移动式饮水机</v>
          </cell>
          <cell r="F3331" t="str">
            <v>胡君</v>
          </cell>
          <cell r="G3331" t="str">
            <v>2014013</v>
          </cell>
          <cell r="H3331">
            <v>0</v>
          </cell>
          <cell r="I3331">
            <v>2000</v>
          </cell>
          <cell r="J3331">
            <v>1902.88</v>
          </cell>
          <cell r="K3331">
            <v>97.12</v>
          </cell>
          <cell r="L3331">
            <v>0</v>
          </cell>
          <cell r="M3331">
            <v>0</v>
          </cell>
          <cell r="N3331">
            <v>0</v>
          </cell>
          <cell r="O3331">
            <v>97.12</v>
          </cell>
        </row>
        <row r="3332">
          <cell r="C3332">
            <v>231201061</v>
          </cell>
          <cell r="D3332" t="str">
            <v>10800231201061</v>
          </cell>
          <cell r="E3332" t="str">
            <v>基于改进LSTM的新能源汽车锂离子电池S</v>
          </cell>
          <cell r="F3332" t="str">
            <v>赵洋</v>
          </cell>
          <cell r="G3332" t="str">
            <v>2012050</v>
          </cell>
          <cell r="H3332">
            <v>0</v>
          </cell>
          <cell r="I3332">
            <v>2000</v>
          </cell>
          <cell r="J3332">
            <v>0</v>
          </cell>
          <cell r="K3332">
            <v>2000</v>
          </cell>
          <cell r="L3332">
            <v>0</v>
          </cell>
          <cell r="M3332">
            <v>0</v>
          </cell>
          <cell r="N3332">
            <v>0</v>
          </cell>
          <cell r="O3332">
            <v>2000</v>
          </cell>
        </row>
        <row r="3333">
          <cell r="C3333">
            <v>231201062</v>
          </cell>
          <cell r="D3333" t="str">
            <v>10800231201062</v>
          </cell>
          <cell r="E3333" t="str">
            <v>基于轻量级AI算法的仪表盘数字识别终端</v>
          </cell>
          <cell r="F3333" t="str">
            <v>叶海</v>
          </cell>
          <cell r="G3333" t="str">
            <v>2003034</v>
          </cell>
          <cell r="H3333">
            <v>0</v>
          </cell>
          <cell r="I3333">
            <v>2000</v>
          </cell>
          <cell r="J3333">
            <v>1991.42</v>
          </cell>
          <cell r="K3333">
            <v>8.58</v>
          </cell>
          <cell r="L3333">
            <v>0</v>
          </cell>
          <cell r="M3333">
            <v>0</v>
          </cell>
          <cell r="N3333">
            <v>0</v>
          </cell>
          <cell r="O3333">
            <v>8.58</v>
          </cell>
        </row>
        <row r="3334">
          <cell r="C3334">
            <v>231201063</v>
          </cell>
          <cell r="D3334" t="str">
            <v>10800231201063</v>
          </cell>
          <cell r="E3334" t="str">
            <v>物联网便携式云光谱分析仪</v>
          </cell>
          <cell r="F3334" t="str">
            <v>王红成</v>
          </cell>
          <cell r="G3334" t="str">
            <v>2007023</v>
          </cell>
          <cell r="H3334">
            <v>0</v>
          </cell>
          <cell r="I3334">
            <v>0</v>
          </cell>
          <cell r="J3334">
            <v>0</v>
          </cell>
          <cell r="K3334">
            <v>0</v>
          </cell>
          <cell r="L3334">
            <v>0</v>
          </cell>
          <cell r="M3334">
            <v>0</v>
          </cell>
          <cell r="N3334">
            <v>0</v>
          </cell>
          <cell r="O3334">
            <v>0</v>
          </cell>
        </row>
        <row r="3335">
          <cell r="C3335">
            <v>231201064</v>
          </cell>
          <cell r="D3335" t="str">
            <v>10800231201064</v>
          </cell>
          <cell r="E3335" t="str">
            <v>基于数据驱动的压电智能骨料FRP筋ECC</v>
          </cell>
          <cell r="F3335" t="str">
            <v>张黎飞</v>
          </cell>
          <cell r="G3335" t="str">
            <v>2022128</v>
          </cell>
          <cell r="H3335">
            <v>0</v>
          </cell>
          <cell r="I3335">
            <v>2000</v>
          </cell>
          <cell r="J3335">
            <v>1992</v>
          </cell>
          <cell r="K3335">
            <v>8</v>
          </cell>
          <cell r="L3335">
            <v>0</v>
          </cell>
          <cell r="M3335">
            <v>0</v>
          </cell>
          <cell r="N3335">
            <v>0</v>
          </cell>
          <cell r="O3335">
            <v>8</v>
          </cell>
        </row>
        <row r="3336">
          <cell r="C3336">
            <v>231201065</v>
          </cell>
          <cell r="D3336" t="str">
            <v>10800231201065</v>
          </cell>
          <cell r="E3336" t="str">
            <v>GFRP筋ECC伸缩缝连接板拉伸刚化效应</v>
          </cell>
          <cell r="F3336" t="str">
            <v>夏立鹏</v>
          </cell>
          <cell r="G3336" t="str">
            <v>2017103</v>
          </cell>
          <cell r="H3336">
            <v>0</v>
          </cell>
          <cell r="I3336">
            <v>2000</v>
          </cell>
          <cell r="J3336">
            <v>0</v>
          </cell>
          <cell r="K3336">
            <v>2000</v>
          </cell>
          <cell r="L3336">
            <v>0</v>
          </cell>
          <cell r="M3336">
            <v>0</v>
          </cell>
          <cell r="N3336">
            <v>0</v>
          </cell>
          <cell r="O3336">
            <v>2000</v>
          </cell>
        </row>
        <row r="3337">
          <cell r="C3337">
            <v>231201066</v>
          </cell>
          <cell r="D3337" t="str">
            <v>10800231201066</v>
          </cell>
          <cell r="E3337" t="str">
            <v>叠层结构封装的埃洛石载金复合催化剂及其处</v>
          </cell>
          <cell r="F3337" t="str">
            <v>方嘉声</v>
          </cell>
          <cell r="G3337" t="str">
            <v>2018087</v>
          </cell>
          <cell r="H3337">
            <v>0</v>
          </cell>
          <cell r="I3337">
            <v>2000</v>
          </cell>
          <cell r="J3337">
            <v>2000</v>
          </cell>
          <cell r="K3337">
            <v>0</v>
          </cell>
          <cell r="L3337">
            <v>0</v>
          </cell>
          <cell r="M3337">
            <v>0</v>
          </cell>
          <cell r="N3337">
            <v>0</v>
          </cell>
          <cell r="O3337">
            <v>0</v>
          </cell>
        </row>
        <row r="3338">
          <cell r="C3338">
            <v>231201067</v>
          </cell>
          <cell r="D3338" t="str">
            <v>10800231201067</v>
          </cell>
          <cell r="E3338" t="str">
            <v>珠江典型河口水和沉积物中微塑料污染特征及</v>
          </cell>
          <cell r="F3338" t="str">
            <v>吕小梅</v>
          </cell>
          <cell r="G3338" t="str">
            <v>2017158</v>
          </cell>
          <cell r="H3338">
            <v>0</v>
          </cell>
          <cell r="I3338">
            <v>2000</v>
          </cell>
          <cell r="J3338">
            <v>1999.8</v>
          </cell>
          <cell r="K3338">
            <v>0.2</v>
          </cell>
          <cell r="L3338">
            <v>0</v>
          </cell>
          <cell r="M3338">
            <v>0</v>
          </cell>
          <cell r="N3338">
            <v>0</v>
          </cell>
          <cell r="O3338">
            <v>0.2</v>
          </cell>
        </row>
        <row r="3339">
          <cell r="C3339">
            <v>231201068</v>
          </cell>
          <cell r="D3339" t="str">
            <v>10800231201068</v>
          </cell>
          <cell r="E3339" t="str">
            <v>东莞市手机大数据城市空间及交通特征演变分</v>
          </cell>
          <cell r="F3339" t="str">
            <v>余烈</v>
          </cell>
          <cell r="G3339" t="str">
            <v>2021012</v>
          </cell>
          <cell r="H3339">
            <v>0</v>
          </cell>
          <cell r="I3339">
            <v>2000</v>
          </cell>
          <cell r="J3339">
            <v>0</v>
          </cell>
          <cell r="K3339">
            <v>2000</v>
          </cell>
          <cell r="L3339">
            <v>0</v>
          </cell>
          <cell r="M3339">
            <v>0</v>
          </cell>
          <cell r="N3339">
            <v>0</v>
          </cell>
          <cell r="O3339">
            <v>2000</v>
          </cell>
        </row>
        <row r="3340">
          <cell r="C3340">
            <v>231201069</v>
          </cell>
          <cell r="D3340" t="str">
            <v>10800231201069</v>
          </cell>
          <cell r="E3340" t="str">
            <v>电化学金属纳米修饰电极测定水中亚硫酸盐的</v>
          </cell>
          <cell r="F3340" t="str">
            <v>蔡丽蓉</v>
          </cell>
          <cell r="G3340" t="str">
            <v>2015013</v>
          </cell>
          <cell r="H3340">
            <v>0</v>
          </cell>
          <cell r="I3340">
            <v>2000</v>
          </cell>
          <cell r="J3340">
            <v>0</v>
          </cell>
          <cell r="K3340">
            <v>2000</v>
          </cell>
          <cell r="L3340">
            <v>0</v>
          </cell>
          <cell r="M3340">
            <v>0</v>
          </cell>
          <cell r="N3340">
            <v>0</v>
          </cell>
          <cell r="O3340">
            <v>2000</v>
          </cell>
        </row>
        <row r="3341">
          <cell r="C3341">
            <v>231201070</v>
          </cell>
          <cell r="D3341" t="str">
            <v>10800231201070</v>
          </cell>
          <cell r="E3341" t="str">
            <v>二维富勒烯-二氧化钛复合材料光催化降解有</v>
          </cell>
          <cell r="F3341" t="str">
            <v>陈木青</v>
          </cell>
          <cell r="G3341" t="str">
            <v>2022013</v>
          </cell>
          <cell r="H3341">
            <v>0</v>
          </cell>
          <cell r="I3341">
            <v>2000</v>
          </cell>
          <cell r="J3341">
            <v>1999</v>
          </cell>
          <cell r="K3341">
            <v>1</v>
          </cell>
          <cell r="L3341">
            <v>0</v>
          </cell>
          <cell r="M3341">
            <v>0</v>
          </cell>
          <cell r="N3341">
            <v>0</v>
          </cell>
          <cell r="O3341">
            <v>1</v>
          </cell>
        </row>
        <row r="3342">
          <cell r="C3342">
            <v>231201071</v>
          </cell>
          <cell r="D3342" t="str">
            <v>10800231201071</v>
          </cell>
          <cell r="E3342" t="str">
            <v>超高层建筑施工垂直运输通道塔设计与施工技</v>
          </cell>
          <cell r="F3342" t="str">
            <v>艾心荧</v>
          </cell>
          <cell r="G3342" t="str">
            <v>2015010</v>
          </cell>
          <cell r="H3342">
            <v>0</v>
          </cell>
          <cell r="I3342">
            <v>2000</v>
          </cell>
          <cell r="J3342">
            <v>2000</v>
          </cell>
          <cell r="K3342">
            <v>0</v>
          </cell>
          <cell r="L3342">
            <v>0</v>
          </cell>
          <cell r="M3342">
            <v>0</v>
          </cell>
          <cell r="N3342">
            <v>0</v>
          </cell>
          <cell r="O3342">
            <v>0</v>
          </cell>
        </row>
        <row r="3343">
          <cell r="C3343">
            <v>231201072</v>
          </cell>
          <cell r="D3343" t="str">
            <v>10800231201072</v>
          </cell>
          <cell r="E3343" t="str">
            <v>新型污染物微塑料的生物学和环境生态影响</v>
          </cell>
          <cell r="F3343" t="str">
            <v>李衍亮</v>
          </cell>
          <cell r="G3343" t="str">
            <v>2017075</v>
          </cell>
          <cell r="H3343">
            <v>0</v>
          </cell>
          <cell r="I3343">
            <v>2000</v>
          </cell>
          <cell r="J3343">
            <v>1944.44</v>
          </cell>
          <cell r="K3343">
            <v>55.56</v>
          </cell>
          <cell r="L3343">
            <v>0</v>
          </cell>
          <cell r="M3343">
            <v>0</v>
          </cell>
          <cell r="N3343">
            <v>0</v>
          </cell>
          <cell r="O3343">
            <v>55.56</v>
          </cell>
        </row>
        <row r="3344">
          <cell r="C3344">
            <v>231201073</v>
          </cell>
          <cell r="D3344" t="str">
            <v>10800231201073</v>
          </cell>
          <cell r="E3344" t="str">
            <v>微生物强化修复黑臭水体并驱动水体抗生素药</v>
          </cell>
          <cell r="F3344" t="str">
            <v>黄皖唐</v>
          </cell>
          <cell r="G3344" t="str">
            <v>2021006</v>
          </cell>
          <cell r="H3344">
            <v>0</v>
          </cell>
          <cell r="I3344">
            <v>2000</v>
          </cell>
          <cell r="J3344">
            <v>2000</v>
          </cell>
          <cell r="K3344">
            <v>0</v>
          </cell>
          <cell r="L3344">
            <v>0</v>
          </cell>
          <cell r="M3344">
            <v>0</v>
          </cell>
          <cell r="N3344">
            <v>0</v>
          </cell>
          <cell r="O3344">
            <v>0</v>
          </cell>
        </row>
        <row r="3345">
          <cell r="C3345">
            <v>231201074</v>
          </cell>
          <cell r="D3345" t="str">
            <v>10800231201074</v>
          </cell>
          <cell r="E3345" t="str">
            <v>固体材料在多维冲击载荷作用下的动态力学实</v>
          </cell>
          <cell r="F3345" t="str">
            <v>庞书孟</v>
          </cell>
          <cell r="G3345" t="str">
            <v>2020127</v>
          </cell>
          <cell r="H3345">
            <v>0</v>
          </cell>
          <cell r="I3345">
            <v>2000</v>
          </cell>
          <cell r="J3345">
            <v>0</v>
          </cell>
          <cell r="K3345">
            <v>2000</v>
          </cell>
          <cell r="L3345">
            <v>0</v>
          </cell>
          <cell r="M3345">
            <v>0</v>
          </cell>
          <cell r="N3345">
            <v>0</v>
          </cell>
          <cell r="O3345">
            <v>2000</v>
          </cell>
        </row>
        <row r="3346">
          <cell r="C3346">
            <v>231201075</v>
          </cell>
          <cell r="D3346" t="str">
            <v>10800231201075</v>
          </cell>
          <cell r="E3346" t="str">
            <v>Ag/Al2O3催化剂结构调控及其催化氧</v>
          </cell>
          <cell r="F3346" t="str">
            <v>何运兵</v>
          </cell>
          <cell r="G3346" t="str">
            <v>2011009</v>
          </cell>
          <cell r="H3346">
            <v>0</v>
          </cell>
          <cell r="I3346">
            <v>2000</v>
          </cell>
          <cell r="J3346">
            <v>1990</v>
          </cell>
          <cell r="K3346">
            <v>10</v>
          </cell>
          <cell r="L3346">
            <v>0</v>
          </cell>
          <cell r="M3346">
            <v>0</v>
          </cell>
          <cell r="N3346">
            <v>0</v>
          </cell>
          <cell r="O3346">
            <v>10</v>
          </cell>
        </row>
        <row r="3347">
          <cell r="C3347">
            <v>231201076</v>
          </cell>
          <cell r="D3347" t="str">
            <v>10800231201076</v>
          </cell>
          <cell r="E3347" t="str">
            <v>铜基复合载氧体的构筑及其化学链氧解耦燃烧</v>
          </cell>
          <cell r="F3347" t="str">
            <v>林有胜</v>
          </cell>
          <cell r="G3347" t="str">
            <v>2019039</v>
          </cell>
          <cell r="H3347">
            <v>0</v>
          </cell>
          <cell r="I3347">
            <v>2000</v>
          </cell>
          <cell r="J3347">
            <v>2000</v>
          </cell>
          <cell r="K3347">
            <v>0</v>
          </cell>
          <cell r="L3347">
            <v>0</v>
          </cell>
          <cell r="M3347">
            <v>0</v>
          </cell>
          <cell r="N3347">
            <v>0</v>
          </cell>
          <cell r="O3347">
            <v>0</v>
          </cell>
        </row>
        <row r="3348">
          <cell r="C3348">
            <v>231201077</v>
          </cell>
          <cell r="D3348" t="str">
            <v>10800231201077</v>
          </cell>
          <cell r="E3348" t="str">
            <v>基于平板热管-相变材料复合传热系统的热管</v>
          </cell>
          <cell r="F3348" t="str">
            <v>杨小平</v>
          </cell>
          <cell r="G3348" t="str">
            <v>2007058</v>
          </cell>
          <cell r="H3348">
            <v>0</v>
          </cell>
          <cell r="I3348">
            <v>2000</v>
          </cell>
          <cell r="J3348">
            <v>1691.41</v>
          </cell>
          <cell r="K3348">
            <v>308.59</v>
          </cell>
          <cell r="L3348">
            <v>0</v>
          </cell>
          <cell r="M3348">
            <v>0</v>
          </cell>
          <cell r="N3348">
            <v>0</v>
          </cell>
          <cell r="O3348">
            <v>308.59</v>
          </cell>
        </row>
        <row r="3349">
          <cell r="C3349">
            <v>231201078</v>
          </cell>
          <cell r="D3349" t="str">
            <v>10800231201078</v>
          </cell>
          <cell r="E3349" t="str">
            <v>乡村振兴背景下西北地区中小学科普教育资源</v>
          </cell>
          <cell r="F3349" t="str">
            <v>王馨</v>
          </cell>
          <cell r="G3349" t="str">
            <v>2021075</v>
          </cell>
          <cell r="H3349">
            <v>0</v>
          </cell>
          <cell r="I3349">
            <v>2000</v>
          </cell>
          <cell r="J3349">
            <v>2000</v>
          </cell>
          <cell r="K3349">
            <v>0</v>
          </cell>
          <cell r="L3349">
            <v>0</v>
          </cell>
          <cell r="M3349">
            <v>0</v>
          </cell>
          <cell r="N3349">
            <v>0</v>
          </cell>
          <cell r="O3349">
            <v>0</v>
          </cell>
        </row>
        <row r="3350">
          <cell r="C3350">
            <v>231201079</v>
          </cell>
          <cell r="D3350" t="str">
            <v>10800231201079</v>
          </cell>
          <cell r="E3350" t="str">
            <v>磁性靶向自驱动纳米聚合物载药体系的制备</v>
          </cell>
          <cell r="F3350" t="str">
            <v>黄相璇</v>
          </cell>
          <cell r="G3350" t="str">
            <v>2013053</v>
          </cell>
          <cell r="H3350">
            <v>0</v>
          </cell>
          <cell r="I3350">
            <v>2000</v>
          </cell>
          <cell r="J3350">
            <v>0</v>
          </cell>
          <cell r="K3350">
            <v>2000</v>
          </cell>
          <cell r="L3350">
            <v>0</v>
          </cell>
          <cell r="M3350">
            <v>0</v>
          </cell>
          <cell r="N3350">
            <v>0</v>
          </cell>
          <cell r="O3350">
            <v>2000</v>
          </cell>
        </row>
        <row r="3351">
          <cell r="C3351">
            <v>231201080</v>
          </cell>
          <cell r="D3351" t="str">
            <v>10800231201080</v>
          </cell>
          <cell r="E3351" t="str">
            <v>木质素基聚合物的荧光聚集行为研究</v>
          </cell>
          <cell r="F3351" t="str">
            <v>洪南龙</v>
          </cell>
          <cell r="G3351" t="str">
            <v>2017174</v>
          </cell>
          <cell r="H3351">
            <v>0</v>
          </cell>
          <cell r="I3351">
            <v>2000</v>
          </cell>
          <cell r="J3351">
            <v>1999.8</v>
          </cell>
          <cell r="K3351">
            <v>0.2</v>
          </cell>
          <cell r="L3351">
            <v>0</v>
          </cell>
          <cell r="M3351">
            <v>0</v>
          </cell>
          <cell r="N3351">
            <v>0</v>
          </cell>
          <cell r="O3351">
            <v>0.2</v>
          </cell>
        </row>
        <row r="3352">
          <cell r="C3352">
            <v>231201081</v>
          </cell>
          <cell r="D3352" t="str">
            <v>10800231201081</v>
          </cell>
          <cell r="E3352" t="str">
            <v>一种光电可调的多响应性智能窗</v>
          </cell>
          <cell r="F3352" t="str">
            <v>赵莉丽</v>
          </cell>
          <cell r="G3352" t="str">
            <v>2017175</v>
          </cell>
          <cell r="H3352">
            <v>0</v>
          </cell>
          <cell r="I3352">
            <v>2000</v>
          </cell>
          <cell r="J3352">
            <v>1988.8</v>
          </cell>
          <cell r="K3352">
            <v>11.2</v>
          </cell>
          <cell r="L3352">
            <v>0</v>
          </cell>
          <cell r="M3352">
            <v>0</v>
          </cell>
          <cell r="N3352">
            <v>0</v>
          </cell>
          <cell r="O3352">
            <v>11.2</v>
          </cell>
        </row>
        <row r="3353">
          <cell r="C3353">
            <v>231201082</v>
          </cell>
          <cell r="D3353" t="str">
            <v>10800231201082</v>
          </cell>
          <cell r="E3353" t="str">
            <v>基于钛基MOF的光催化剂制备及其降解四环</v>
          </cell>
          <cell r="F3353" t="str">
            <v>钟国玉</v>
          </cell>
          <cell r="G3353" t="str">
            <v>2016022</v>
          </cell>
          <cell r="H3353">
            <v>0</v>
          </cell>
          <cell r="I3353">
            <v>2000</v>
          </cell>
          <cell r="J3353">
            <v>0</v>
          </cell>
          <cell r="K3353">
            <v>2000</v>
          </cell>
          <cell r="L3353">
            <v>0</v>
          </cell>
          <cell r="M3353">
            <v>0</v>
          </cell>
          <cell r="N3353">
            <v>0</v>
          </cell>
          <cell r="O3353">
            <v>2000</v>
          </cell>
        </row>
        <row r="3354">
          <cell r="C3354">
            <v>231201083</v>
          </cell>
          <cell r="D3354" t="str">
            <v>10800231201083</v>
          </cell>
          <cell r="E3354" t="str">
            <v>乙酰丙酸酰胺化制备4,5-二氢-6-甲基</v>
          </cell>
          <cell r="F3354" t="str">
            <v>彭喆喆</v>
          </cell>
          <cell r="G3354" t="str">
            <v>2017162</v>
          </cell>
          <cell r="H3354">
            <v>0</v>
          </cell>
          <cell r="I3354">
            <v>2000</v>
          </cell>
          <cell r="J3354">
            <v>2000</v>
          </cell>
          <cell r="K3354">
            <v>0</v>
          </cell>
          <cell r="L3354">
            <v>0</v>
          </cell>
          <cell r="M3354">
            <v>0</v>
          </cell>
          <cell r="N3354">
            <v>0</v>
          </cell>
          <cell r="O3354">
            <v>0</v>
          </cell>
        </row>
        <row r="3355">
          <cell r="C3355">
            <v>231201084</v>
          </cell>
          <cell r="D3355" t="str">
            <v>10800231201084</v>
          </cell>
          <cell r="E3355" t="str">
            <v>钴锰二维MOFs材料的构助及电解水应用研</v>
          </cell>
          <cell r="F3355" t="str">
            <v>郝永超</v>
          </cell>
          <cell r="G3355" t="str">
            <v>2018295</v>
          </cell>
          <cell r="H3355">
            <v>0</v>
          </cell>
          <cell r="I3355">
            <v>2000</v>
          </cell>
          <cell r="J3355">
            <v>1955.2</v>
          </cell>
          <cell r="K3355">
            <v>44.8</v>
          </cell>
          <cell r="L3355">
            <v>0</v>
          </cell>
          <cell r="M3355">
            <v>0</v>
          </cell>
          <cell r="N3355">
            <v>0</v>
          </cell>
          <cell r="O3355">
            <v>44.8</v>
          </cell>
        </row>
        <row r="3356">
          <cell r="C3356">
            <v>231201085</v>
          </cell>
          <cell r="D3356" t="str">
            <v>10800231201085</v>
          </cell>
          <cell r="E3356" t="str">
            <v>垃圾焚烧飞灰与其他固废协同高温熔融制备微</v>
          </cell>
          <cell r="F3356" t="str">
            <v>张刚</v>
          </cell>
          <cell r="G3356" t="str">
            <v>2013068</v>
          </cell>
          <cell r="H3356">
            <v>0</v>
          </cell>
          <cell r="I3356">
            <v>2000</v>
          </cell>
          <cell r="J3356">
            <v>0</v>
          </cell>
          <cell r="K3356">
            <v>2000</v>
          </cell>
          <cell r="L3356">
            <v>0</v>
          </cell>
          <cell r="M3356">
            <v>0</v>
          </cell>
          <cell r="N3356">
            <v>0</v>
          </cell>
          <cell r="O3356">
            <v>2000</v>
          </cell>
        </row>
        <row r="3357">
          <cell r="C3357">
            <v>231201086</v>
          </cell>
          <cell r="D3357" t="str">
            <v>10800231201086</v>
          </cell>
          <cell r="E3357" t="str">
            <v>湿法共沉淀制备普鲁士白正极材料</v>
          </cell>
          <cell r="F3357" t="str">
            <v>李超</v>
          </cell>
          <cell r="G3357" t="str">
            <v>2017048</v>
          </cell>
          <cell r="H3357">
            <v>0</v>
          </cell>
          <cell r="I3357">
            <v>2000</v>
          </cell>
          <cell r="J3357">
            <v>1998.4</v>
          </cell>
          <cell r="K3357">
            <v>1.6</v>
          </cell>
          <cell r="L3357">
            <v>0</v>
          </cell>
          <cell r="M3357">
            <v>0</v>
          </cell>
          <cell r="N3357">
            <v>0</v>
          </cell>
          <cell r="O3357">
            <v>1.6</v>
          </cell>
        </row>
        <row r="3358">
          <cell r="C3358">
            <v>231201087</v>
          </cell>
          <cell r="D3358" t="str">
            <v>10800231201087</v>
          </cell>
          <cell r="E3358" t="str">
            <v>基于多孔陶瓷膜的太阳能光热强化的膜结晶过</v>
          </cell>
          <cell r="F3358" t="str">
            <v>肖烈晖</v>
          </cell>
          <cell r="G3358" t="str">
            <v>2020124</v>
          </cell>
          <cell r="H3358">
            <v>0</v>
          </cell>
          <cell r="I3358">
            <v>2000</v>
          </cell>
          <cell r="J3358">
            <v>1989.5</v>
          </cell>
          <cell r="K3358">
            <v>10.5</v>
          </cell>
          <cell r="L3358">
            <v>0</v>
          </cell>
          <cell r="M3358">
            <v>0</v>
          </cell>
          <cell r="N3358">
            <v>0</v>
          </cell>
          <cell r="O3358">
            <v>10.5</v>
          </cell>
        </row>
        <row r="3359">
          <cell r="C3359">
            <v>231201089</v>
          </cell>
          <cell r="D3359" t="str">
            <v>10800231201089</v>
          </cell>
          <cell r="E3359" t="str">
            <v>动态机械装置的设计与应用研究</v>
          </cell>
          <cell r="F3359" t="str">
            <v>徐伟斌</v>
          </cell>
          <cell r="G3359" t="str">
            <v>2001049</v>
          </cell>
          <cell r="H3359">
            <v>0</v>
          </cell>
          <cell r="I3359">
            <v>2000</v>
          </cell>
          <cell r="J3359">
            <v>0</v>
          </cell>
          <cell r="K3359">
            <v>2000</v>
          </cell>
          <cell r="L3359">
            <v>0</v>
          </cell>
          <cell r="M3359">
            <v>0</v>
          </cell>
          <cell r="N3359">
            <v>0</v>
          </cell>
          <cell r="O3359">
            <v>2000</v>
          </cell>
        </row>
        <row r="3360">
          <cell r="C3360">
            <v>231201090</v>
          </cell>
          <cell r="D3360" t="str">
            <v>10800231201090</v>
          </cell>
          <cell r="E3360" t="str">
            <v>基于IMU与北斗卫星数据融合针对室外大面</v>
          </cell>
          <cell r="F3360" t="str">
            <v>王帅</v>
          </cell>
          <cell r="G3360" t="str">
            <v>2018118</v>
          </cell>
          <cell r="H3360">
            <v>0</v>
          </cell>
          <cell r="I3360">
            <v>2000</v>
          </cell>
          <cell r="J3360">
            <v>1996.06</v>
          </cell>
          <cell r="K3360">
            <v>3.94</v>
          </cell>
          <cell r="L3360">
            <v>0</v>
          </cell>
          <cell r="M3360">
            <v>0</v>
          </cell>
          <cell r="N3360">
            <v>0</v>
          </cell>
          <cell r="O3360">
            <v>3.94</v>
          </cell>
        </row>
        <row r="3361">
          <cell r="C3361">
            <v>231201091</v>
          </cell>
          <cell r="D3361" t="str">
            <v>10800231201091</v>
          </cell>
          <cell r="E3361" t="str">
            <v>一种具备结构与成分抗菌特性的混合基植骨材</v>
          </cell>
          <cell r="F3361" t="str">
            <v>王翀</v>
          </cell>
          <cell r="G3361" t="str">
            <v>2016033</v>
          </cell>
          <cell r="H3361">
            <v>0</v>
          </cell>
          <cell r="I3361">
            <v>0</v>
          </cell>
          <cell r="J3361">
            <v>0</v>
          </cell>
          <cell r="K3361">
            <v>0</v>
          </cell>
          <cell r="L3361">
            <v>0</v>
          </cell>
          <cell r="M3361">
            <v>0</v>
          </cell>
          <cell r="N3361">
            <v>0</v>
          </cell>
          <cell r="O3361">
            <v>0</v>
          </cell>
        </row>
        <row r="3362">
          <cell r="C3362">
            <v>231201092</v>
          </cell>
          <cell r="D3362" t="str">
            <v>10800231201092</v>
          </cell>
          <cell r="E3362" t="str">
            <v>基于树莓派的固定翼垂直起降飞行器</v>
          </cell>
          <cell r="F3362" t="str">
            <v>龙建宇</v>
          </cell>
          <cell r="G3362" t="str">
            <v>2019129</v>
          </cell>
          <cell r="H3362">
            <v>0</v>
          </cell>
          <cell r="I3362">
            <v>2000</v>
          </cell>
          <cell r="J3362">
            <v>1997.59</v>
          </cell>
          <cell r="K3362">
            <v>2.41</v>
          </cell>
          <cell r="L3362">
            <v>0</v>
          </cell>
          <cell r="M3362">
            <v>0</v>
          </cell>
          <cell r="N3362">
            <v>0</v>
          </cell>
          <cell r="O3362">
            <v>2.41</v>
          </cell>
        </row>
        <row r="3363">
          <cell r="C3363">
            <v>231201093</v>
          </cell>
          <cell r="D3363" t="str">
            <v>10800231201093</v>
          </cell>
          <cell r="E3363" t="str">
            <v>基于线驱动的腹轮越障超冗余机器蛇</v>
          </cell>
          <cell r="F3363" t="str">
            <v>武静</v>
          </cell>
          <cell r="G3363" t="str">
            <v>2017045</v>
          </cell>
          <cell r="H3363">
            <v>0</v>
          </cell>
          <cell r="I3363">
            <v>2000</v>
          </cell>
          <cell r="J3363">
            <v>601.55</v>
          </cell>
          <cell r="K3363">
            <v>1398.45</v>
          </cell>
          <cell r="L3363">
            <v>0</v>
          </cell>
          <cell r="M3363">
            <v>0</v>
          </cell>
          <cell r="N3363">
            <v>0</v>
          </cell>
          <cell r="O3363">
            <v>1398.45</v>
          </cell>
        </row>
        <row r="3364">
          <cell r="C3364">
            <v>231201094</v>
          </cell>
          <cell r="D3364" t="str">
            <v>10800231201094</v>
          </cell>
          <cell r="E3364" t="str">
            <v>模块化叶菜类蔬菜播收一体机研制与试验</v>
          </cell>
          <cell r="F3364" t="str">
            <v>蔡盛腾</v>
          </cell>
          <cell r="G3364" t="str">
            <v>2005080</v>
          </cell>
          <cell r="H3364">
            <v>0</v>
          </cell>
          <cell r="I3364">
            <v>2000</v>
          </cell>
          <cell r="J3364">
            <v>1927</v>
          </cell>
          <cell r="K3364">
            <v>73</v>
          </cell>
          <cell r="L3364">
            <v>0</v>
          </cell>
          <cell r="M3364">
            <v>0</v>
          </cell>
          <cell r="N3364">
            <v>0</v>
          </cell>
          <cell r="O3364">
            <v>73</v>
          </cell>
        </row>
        <row r="3365">
          <cell r="C3365">
            <v>231201095</v>
          </cell>
          <cell r="D3365" t="str">
            <v>10800231201095</v>
          </cell>
          <cell r="E3365" t="str">
            <v>基于翅振频率的光电传感式蚊子分类监测系统</v>
          </cell>
          <cell r="F3365" t="str">
            <v>何伟锋</v>
          </cell>
          <cell r="G3365" t="str">
            <v>2009025</v>
          </cell>
          <cell r="H3365">
            <v>0</v>
          </cell>
          <cell r="I3365">
            <v>2000</v>
          </cell>
          <cell r="J3365">
            <v>2000</v>
          </cell>
          <cell r="K3365">
            <v>0</v>
          </cell>
          <cell r="L3365">
            <v>0</v>
          </cell>
          <cell r="M3365">
            <v>0</v>
          </cell>
          <cell r="N3365">
            <v>0</v>
          </cell>
          <cell r="O3365">
            <v>0</v>
          </cell>
        </row>
        <row r="3366">
          <cell r="C3366">
            <v>231201096</v>
          </cell>
          <cell r="D3366" t="str">
            <v>10800231201096</v>
          </cell>
          <cell r="E3366" t="str">
            <v>家庭用剩余食物烘干装置开发</v>
          </cell>
          <cell r="F3366" t="str">
            <v>陈勇志</v>
          </cell>
          <cell r="G3366" t="str">
            <v>2004090</v>
          </cell>
          <cell r="H3366">
            <v>0</v>
          </cell>
          <cell r="I3366">
            <v>2000</v>
          </cell>
          <cell r="J3366">
            <v>2000</v>
          </cell>
          <cell r="K3366">
            <v>0</v>
          </cell>
          <cell r="L3366">
            <v>0</v>
          </cell>
          <cell r="M3366">
            <v>0</v>
          </cell>
          <cell r="N3366">
            <v>0</v>
          </cell>
          <cell r="O3366">
            <v>0</v>
          </cell>
        </row>
        <row r="3367">
          <cell r="C3367">
            <v>231201097</v>
          </cell>
          <cell r="D3367" t="str">
            <v>10800231201097</v>
          </cell>
          <cell r="E3367" t="str">
            <v>一种轨道式智能物料识别龙门起重搬运装置</v>
          </cell>
          <cell r="F3367" t="str">
            <v>卢文娟</v>
          </cell>
          <cell r="G3367" t="str">
            <v>2019123</v>
          </cell>
          <cell r="H3367">
            <v>0</v>
          </cell>
          <cell r="I3367">
            <v>2000</v>
          </cell>
          <cell r="J3367">
            <v>1998.1</v>
          </cell>
          <cell r="K3367">
            <v>1.9</v>
          </cell>
          <cell r="L3367">
            <v>0</v>
          </cell>
          <cell r="M3367">
            <v>0</v>
          </cell>
          <cell r="N3367">
            <v>0</v>
          </cell>
          <cell r="O3367">
            <v>1.9</v>
          </cell>
        </row>
        <row r="3368">
          <cell r="C3368">
            <v>231201098</v>
          </cell>
          <cell r="D3368" t="str">
            <v>10800231201098</v>
          </cell>
          <cell r="E3368" t="str">
            <v>电弧熔丝增材制造Al-Cu合金表面氧化膜</v>
          </cell>
          <cell r="F3368" t="str">
            <v>李康</v>
          </cell>
          <cell r="G3368" t="str">
            <v>2019059</v>
          </cell>
          <cell r="H3368">
            <v>0</v>
          </cell>
          <cell r="I3368">
            <v>2000</v>
          </cell>
          <cell r="J3368">
            <v>1996.5</v>
          </cell>
          <cell r="K3368">
            <v>3.5</v>
          </cell>
          <cell r="L3368">
            <v>0</v>
          </cell>
          <cell r="M3368">
            <v>0</v>
          </cell>
          <cell r="N3368">
            <v>0</v>
          </cell>
          <cell r="O3368">
            <v>3.5</v>
          </cell>
        </row>
        <row r="3369">
          <cell r="C3369">
            <v>231201099</v>
          </cell>
          <cell r="D3369" t="str">
            <v>10800231201099</v>
          </cell>
          <cell r="E3369" t="str">
            <v>聚氧化乙烯与二氧化钛共修饰的锂离子电池P</v>
          </cell>
          <cell r="F3369" t="str">
            <v>王严杰</v>
          </cell>
          <cell r="G3369" t="str">
            <v>2017827</v>
          </cell>
          <cell r="H3369">
            <v>0</v>
          </cell>
          <cell r="I3369">
            <v>2000</v>
          </cell>
          <cell r="J3369">
            <v>2000</v>
          </cell>
          <cell r="K3369">
            <v>0</v>
          </cell>
          <cell r="L3369">
            <v>0</v>
          </cell>
          <cell r="M3369">
            <v>0</v>
          </cell>
          <cell r="N3369">
            <v>0</v>
          </cell>
          <cell r="O3369">
            <v>0</v>
          </cell>
        </row>
        <row r="3370">
          <cell r="C3370">
            <v>231201100</v>
          </cell>
          <cell r="D3370" t="str">
            <v>10800231201100</v>
          </cell>
          <cell r="E3370" t="str">
            <v>电荷可转变型两性离子聚合物胶束的制备及其</v>
          </cell>
          <cell r="F3370" t="str">
            <v>郑轲</v>
          </cell>
          <cell r="G3370" t="str">
            <v>2019119</v>
          </cell>
          <cell r="H3370">
            <v>0</v>
          </cell>
          <cell r="I3370">
            <v>2000</v>
          </cell>
          <cell r="J3370">
            <v>1992.8</v>
          </cell>
          <cell r="K3370">
            <v>7.2</v>
          </cell>
          <cell r="L3370">
            <v>0</v>
          </cell>
          <cell r="M3370">
            <v>0</v>
          </cell>
          <cell r="N3370">
            <v>0</v>
          </cell>
          <cell r="O3370">
            <v>7.2</v>
          </cell>
        </row>
        <row r="3371">
          <cell r="C3371">
            <v>231201101</v>
          </cell>
          <cell r="D3371" t="str">
            <v>10800231201101</v>
          </cell>
          <cell r="E3371" t="str">
            <v>东方咖啡-科技拓咖农之路，文化塑民族品牌</v>
          </cell>
          <cell r="F3371" t="str">
            <v>杨壮鹏</v>
          </cell>
          <cell r="G3371" t="str">
            <v>2021070</v>
          </cell>
          <cell r="H3371">
            <v>0</v>
          </cell>
          <cell r="I3371">
            <v>2000</v>
          </cell>
          <cell r="J3371">
            <v>0</v>
          </cell>
          <cell r="K3371">
            <v>2000</v>
          </cell>
          <cell r="L3371">
            <v>0</v>
          </cell>
          <cell r="M3371">
            <v>0</v>
          </cell>
          <cell r="N3371">
            <v>0</v>
          </cell>
          <cell r="O3371">
            <v>2000</v>
          </cell>
        </row>
        <row r="3372">
          <cell r="C3372">
            <v>231201102</v>
          </cell>
          <cell r="D3372" t="str">
            <v>10800231201102</v>
          </cell>
          <cell r="E3372" t="str">
            <v>科技有温度，养老更智慧：数字经济背景下智</v>
          </cell>
          <cell r="F3372" t="str">
            <v>程守红</v>
          </cell>
          <cell r="G3372" t="str">
            <v>2004036</v>
          </cell>
          <cell r="H3372">
            <v>0</v>
          </cell>
          <cell r="I3372">
            <v>2000</v>
          </cell>
          <cell r="J3372">
            <v>0</v>
          </cell>
          <cell r="K3372">
            <v>2000</v>
          </cell>
          <cell r="L3372">
            <v>0</v>
          </cell>
          <cell r="M3372">
            <v>0</v>
          </cell>
          <cell r="N3372">
            <v>0</v>
          </cell>
          <cell r="O3372">
            <v>2000</v>
          </cell>
        </row>
        <row r="3373">
          <cell r="C3373">
            <v>231201103</v>
          </cell>
          <cell r="D3373" t="str">
            <v>10800231201103</v>
          </cell>
          <cell r="E3373" t="str">
            <v>CEO领导风格对数字化转型能力的跨层次影</v>
          </cell>
          <cell r="F3373" t="str">
            <v>张新建</v>
          </cell>
          <cell r="G3373" t="str">
            <v>2003045</v>
          </cell>
          <cell r="H3373">
            <v>0</v>
          </cell>
          <cell r="I3373">
            <v>2000</v>
          </cell>
          <cell r="J3373">
            <v>2000</v>
          </cell>
          <cell r="K3373">
            <v>0</v>
          </cell>
          <cell r="L3373">
            <v>0</v>
          </cell>
          <cell r="M3373">
            <v>0</v>
          </cell>
          <cell r="N3373">
            <v>0</v>
          </cell>
          <cell r="O3373">
            <v>0</v>
          </cell>
        </row>
        <row r="3374">
          <cell r="C3374">
            <v>231201104</v>
          </cell>
          <cell r="D3374" t="str">
            <v>10800231201104</v>
          </cell>
          <cell r="E3374" t="str">
            <v>大学生参与社区助老志愿服务长效机制研究</v>
          </cell>
          <cell r="F3374" t="str">
            <v>叶琦玮</v>
          </cell>
          <cell r="G3374" t="str">
            <v>2019072</v>
          </cell>
          <cell r="H3374">
            <v>0</v>
          </cell>
          <cell r="I3374">
            <v>2000</v>
          </cell>
          <cell r="J3374">
            <v>0</v>
          </cell>
          <cell r="K3374">
            <v>2000</v>
          </cell>
          <cell r="L3374">
            <v>0</v>
          </cell>
          <cell r="M3374">
            <v>0</v>
          </cell>
          <cell r="N3374">
            <v>0</v>
          </cell>
          <cell r="O3374">
            <v>2000</v>
          </cell>
        </row>
        <row r="3375">
          <cell r="C3375">
            <v>231201105</v>
          </cell>
          <cell r="D3375" t="str">
            <v>10800231201105</v>
          </cell>
          <cell r="E3375" t="str">
            <v>基于“一村一品”乡村振兴视域下的特色产业</v>
          </cell>
          <cell r="F3375" t="str">
            <v>邓毅青</v>
          </cell>
          <cell r="G3375" t="str">
            <v>2011014</v>
          </cell>
          <cell r="H3375">
            <v>0</v>
          </cell>
          <cell r="I3375">
            <v>2000</v>
          </cell>
          <cell r="J3375">
            <v>0</v>
          </cell>
          <cell r="K3375">
            <v>2000</v>
          </cell>
          <cell r="L3375">
            <v>0</v>
          </cell>
          <cell r="M3375">
            <v>0</v>
          </cell>
          <cell r="N3375">
            <v>0</v>
          </cell>
          <cell r="O3375">
            <v>2000</v>
          </cell>
        </row>
        <row r="3376">
          <cell r="C3376">
            <v>231201106</v>
          </cell>
          <cell r="D3376" t="str">
            <v>10800231201106</v>
          </cell>
          <cell r="E3376" t="str">
            <v>经济现代化背景下区域经济规模-结构-效率</v>
          </cell>
          <cell r="F3376" t="str">
            <v>邱志萍</v>
          </cell>
          <cell r="G3376" t="str">
            <v>2022158</v>
          </cell>
          <cell r="H3376">
            <v>0</v>
          </cell>
          <cell r="I3376">
            <v>0</v>
          </cell>
          <cell r="J3376">
            <v>0</v>
          </cell>
          <cell r="K3376">
            <v>0</v>
          </cell>
          <cell r="L3376">
            <v>0</v>
          </cell>
          <cell r="M3376">
            <v>0</v>
          </cell>
          <cell r="N3376">
            <v>0</v>
          </cell>
          <cell r="O3376">
            <v>0</v>
          </cell>
        </row>
        <row r="3377">
          <cell r="C3377">
            <v>231201107</v>
          </cell>
          <cell r="D3377" t="str">
            <v>10800231201107</v>
          </cell>
          <cell r="E3377" t="str">
            <v>创新时代下醒狮文化的发展方向——以广东佛</v>
          </cell>
          <cell r="F3377" t="str">
            <v>余嘉</v>
          </cell>
          <cell r="G3377" t="str">
            <v>2017150</v>
          </cell>
          <cell r="H3377">
            <v>0</v>
          </cell>
          <cell r="I3377">
            <v>2000</v>
          </cell>
          <cell r="J3377">
            <v>0</v>
          </cell>
          <cell r="K3377">
            <v>2000</v>
          </cell>
          <cell r="L3377">
            <v>0</v>
          </cell>
          <cell r="M3377">
            <v>0</v>
          </cell>
          <cell r="N3377">
            <v>0</v>
          </cell>
          <cell r="O3377">
            <v>2000</v>
          </cell>
        </row>
        <row r="3378">
          <cell r="C3378">
            <v>231201108</v>
          </cell>
          <cell r="D3378" t="str">
            <v>10800231201108</v>
          </cell>
          <cell r="E3378" t="str">
            <v>声意盎然，声生不息——以广东汉剧为例的广</v>
          </cell>
          <cell r="F3378" t="str">
            <v>刘家昌</v>
          </cell>
          <cell r="G3378" t="str">
            <v>2005072</v>
          </cell>
          <cell r="H3378">
            <v>0</v>
          </cell>
          <cell r="I3378">
            <v>2000</v>
          </cell>
          <cell r="J3378">
            <v>0</v>
          </cell>
          <cell r="K3378">
            <v>2000</v>
          </cell>
          <cell r="L3378">
            <v>0</v>
          </cell>
          <cell r="M3378">
            <v>0</v>
          </cell>
          <cell r="N3378">
            <v>0</v>
          </cell>
          <cell r="O3378">
            <v>2000</v>
          </cell>
        </row>
        <row r="3379">
          <cell r="C3379">
            <v>231201109</v>
          </cell>
          <cell r="D3379" t="str">
            <v>10800231201109</v>
          </cell>
          <cell r="E3379" t="str">
            <v>“非遗”东莞木偶戏的创新性传承</v>
          </cell>
          <cell r="F3379" t="str">
            <v>叶永胜</v>
          </cell>
          <cell r="G3379" t="str">
            <v>2021089</v>
          </cell>
          <cell r="H3379">
            <v>0</v>
          </cell>
          <cell r="I3379">
            <v>2000</v>
          </cell>
          <cell r="J3379">
            <v>1696.32</v>
          </cell>
          <cell r="K3379">
            <v>303.68</v>
          </cell>
          <cell r="L3379">
            <v>0</v>
          </cell>
          <cell r="M3379">
            <v>0</v>
          </cell>
          <cell r="N3379">
            <v>0</v>
          </cell>
          <cell r="O3379">
            <v>303.68</v>
          </cell>
        </row>
        <row r="3380">
          <cell r="C3380">
            <v>231201110</v>
          </cell>
          <cell r="D3380" t="str">
            <v>10800231201110</v>
          </cell>
          <cell r="E3380" t="str">
            <v>知识产权保护对企业竞争力的影响研究</v>
          </cell>
          <cell r="F3380" t="str">
            <v>龚红兵</v>
          </cell>
          <cell r="G3380" t="str">
            <v>2007054</v>
          </cell>
          <cell r="H3380">
            <v>0</v>
          </cell>
          <cell r="I3380">
            <v>2000</v>
          </cell>
          <cell r="J3380">
            <v>0</v>
          </cell>
          <cell r="K3380">
            <v>2000</v>
          </cell>
          <cell r="L3380">
            <v>0</v>
          </cell>
          <cell r="M3380">
            <v>0</v>
          </cell>
          <cell r="N3380">
            <v>0</v>
          </cell>
          <cell r="O3380">
            <v>2000</v>
          </cell>
        </row>
        <row r="3381">
          <cell r="C3381">
            <v>231201111</v>
          </cell>
          <cell r="D3381" t="str">
            <v>10800231201111</v>
          </cell>
          <cell r="E3381" t="str">
            <v>共矫共治共融：社区矫正中的社工服务链构建</v>
          </cell>
          <cell r="F3381" t="str">
            <v>于铁山</v>
          </cell>
          <cell r="G3381" t="str">
            <v>2017079</v>
          </cell>
          <cell r="H3381">
            <v>0</v>
          </cell>
          <cell r="I3381">
            <v>2000</v>
          </cell>
          <cell r="J3381">
            <v>1718.86</v>
          </cell>
          <cell r="K3381">
            <v>281.14</v>
          </cell>
          <cell r="L3381">
            <v>0</v>
          </cell>
          <cell r="M3381">
            <v>0</v>
          </cell>
          <cell r="N3381">
            <v>0</v>
          </cell>
          <cell r="O3381">
            <v>281.14</v>
          </cell>
        </row>
        <row r="3382">
          <cell r="C3382">
            <v>231201112</v>
          </cell>
          <cell r="D3382" t="str">
            <v>10800231201112</v>
          </cell>
          <cell r="E3382" t="str">
            <v>与星同行——学龄前孤独症儿童照顾者的赋能</v>
          </cell>
          <cell r="F3382" t="str">
            <v>居正</v>
          </cell>
          <cell r="G3382" t="str">
            <v>2013066</v>
          </cell>
          <cell r="H3382">
            <v>0</v>
          </cell>
          <cell r="I3382">
            <v>2000</v>
          </cell>
          <cell r="J3382">
            <v>1595.57</v>
          </cell>
          <cell r="K3382">
            <v>404.43</v>
          </cell>
          <cell r="L3382">
            <v>0</v>
          </cell>
          <cell r="M3382">
            <v>0</v>
          </cell>
          <cell r="N3382">
            <v>0</v>
          </cell>
          <cell r="O3382">
            <v>404.43</v>
          </cell>
        </row>
        <row r="3383">
          <cell r="C3383">
            <v>231201113</v>
          </cell>
          <cell r="D3383" t="str">
            <v>10800231201113</v>
          </cell>
          <cell r="E3383" t="str">
            <v>社会工作专业学生专业满意度的调查研究</v>
          </cell>
          <cell r="F3383" t="str">
            <v>杨瀚博</v>
          </cell>
          <cell r="G3383" t="str">
            <v>2020072</v>
          </cell>
          <cell r="H3383">
            <v>0</v>
          </cell>
          <cell r="I3383">
            <v>2000</v>
          </cell>
          <cell r="J3383">
            <v>229.73</v>
          </cell>
          <cell r="K3383">
            <v>1770.27</v>
          </cell>
          <cell r="L3383">
            <v>0</v>
          </cell>
          <cell r="M3383">
            <v>0</v>
          </cell>
          <cell r="N3383">
            <v>0</v>
          </cell>
          <cell r="O3383">
            <v>1770.27</v>
          </cell>
        </row>
        <row r="3384">
          <cell r="C3384">
            <v>231201114</v>
          </cell>
          <cell r="D3384" t="str">
            <v>10800231201114</v>
          </cell>
          <cell r="E3384" t="str">
            <v>龙城古韵——非遗寻迹研学之旅</v>
          </cell>
          <cell r="F3384" t="str">
            <v>朱晓红</v>
          </cell>
          <cell r="G3384" t="str">
            <v>2007002</v>
          </cell>
          <cell r="H3384">
            <v>0</v>
          </cell>
          <cell r="I3384">
            <v>2000</v>
          </cell>
          <cell r="J3384">
            <v>1813.97</v>
          </cell>
          <cell r="K3384">
            <v>186.03</v>
          </cell>
          <cell r="L3384">
            <v>0</v>
          </cell>
          <cell r="M3384">
            <v>0</v>
          </cell>
          <cell r="N3384">
            <v>0</v>
          </cell>
          <cell r="O3384">
            <v>186.03</v>
          </cell>
        </row>
        <row r="3385">
          <cell r="C3385">
            <v>231201115</v>
          </cell>
          <cell r="D3385" t="str">
            <v>10800231201115</v>
          </cell>
          <cell r="E3385" t="str">
            <v>学乐趣生——指向小学核心素养的智能化数学</v>
          </cell>
          <cell r="F3385" t="str">
            <v>张锐</v>
          </cell>
          <cell r="G3385" t="str">
            <v>2010006</v>
          </cell>
          <cell r="H3385">
            <v>0</v>
          </cell>
          <cell r="I3385">
            <v>0</v>
          </cell>
          <cell r="J3385">
            <v>0</v>
          </cell>
          <cell r="K3385">
            <v>0</v>
          </cell>
          <cell r="L3385">
            <v>0</v>
          </cell>
          <cell r="M3385">
            <v>0</v>
          </cell>
          <cell r="N3385">
            <v>0</v>
          </cell>
          <cell r="O3385">
            <v>0</v>
          </cell>
        </row>
        <row r="3386">
          <cell r="C3386">
            <v>231201116</v>
          </cell>
          <cell r="D3386" t="str">
            <v>10800231201116</v>
          </cell>
          <cell r="E3386" t="str">
            <v>传统文化传承背景下的环境舞蹈编创《鲜》</v>
          </cell>
          <cell r="F3386" t="str">
            <v>赵娜</v>
          </cell>
          <cell r="G3386" t="str">
            <v>2021064</v>
          </cell>
          <cell r="H3386">
            <v>0</v>
          </cell>
          <cell r="I3386">
            <v>2000</v>
          </cell>
          <cell r="J3386">
            <v>2000</v>
          </cell>
          <cell r="K3386">
            <v>0</v>
          </cell>
          <cell r="L3386">
            <v>0</v>
          </cell>
          <cell r="M3386">
            <v>0</v>
          </cell>
          <cell r="N3386">
            <v>0</v>
          </cell>
          <cell r="O3386">
            <v>0</v>
          </cell>
        </row>
        <row r="3387">
          <cell r="C3387">
            <v>231201117</v>
          </cell>
          <cell r="D3387" t="str">
            <v>10800231201117</v>
          </cell>
          <cell r="E3387" t="str">
            <v>疲劳驾驶与分心检测系统</v>
          </cell>
          <cell r="F3387" t="str">
            <v>凃保民</v>
          </cell>
          <cell r="G3387" t="str">
            <v>2022114</v>
          </cell>
          <cell r="H3387">
            <v>0</v>
          </cell>
          <cell r="I3387">
            <v>0</v>
          </cell>
          <cell r="J3387">
            <v>0</v>
          </cell>
          <cell r="K3387">
            <v>0</v>
          </cell>
          <cell r="L3387">
            <v>0</v>
          </cell>
          <cell r="M3387">
            <v>0</v>
          </cell>
          <cell r="N3387">
            <v>0</v>
          </cell>
          <cell r="O3387">
            <v>0</v>
          </cell>
        </row>
        <row r="3388">
          <cell r="C3388">
            <v>231201118</v>
          </cell>
          <cell r="D3388" t="str">
            <v>10800231201118</v>
          </cell>
          <cell r="E3388" t="str">
            <v>可移植视觉综合珍稀动物实时检测与跟踪系统</v>
          </cell>
          <cell r="F3388" t="str">
            <v>陈尚彦</v>
          </cell>
          <cell r="G3388" t="str">
            <v>2018022</v>
          </cell>
          <cell r="H3388">
            <v>0</v>
          </cell>
          <cell r="I3388">
            <v>2000</v>
          </cell>
          <cell r="J3388">
            <v>2000</v>
          </cell>
          <cell r="K3388">
            <v>0</v>
          </cell>
          <cell r="L3388">
            <v>0</v>
          </cell>
          <cell r="M3388">
            <v>0</v>
          </cell>
          <cell r="N3388">
            <v>0</v>
          </cell>
          <cell r="O3388">
            <v>0</v>
          </cell>
        </row>
        <row r="3389">
          <cell r="C3389">
            <v>231201119</v>
          </cell>
          <cell r="D3389" t="str">
            <v>10800231201119</v>
          </cell>
          <cell r="E3389" t="str">
            <v>关于多轴机器人的自定义遥控器</v>
          </cell>
          <cell r="F3389" t="str">
            <v>宋跃</v>
          </cell>
          <cell r="G3389" t="str">
            <v>2005003</v>
          </cell>
          <cell r="H3389">
            <v>0</v>
          </cell>
          <cell r="I3389">
            <v>2000</v>
          </cell>
          <cell r="J3389">
            <v>0</v>
          </cell>
          <cell r="K3389">
            <v>2000</v>
          </cell>
          <cell r="L3389">
            <v>0</v>
          </cell>
          <cell r="M3389">
            <v>0</v>
          </cell>
          <cell r="N3389">
            <v>0</v>
          </cell>
          <cell r="O3389">
            <v>2000</v>
          </cell>
        </row>
        <row r="3390">
          <cell r="C3390">
            <v>231201120</v>
          </cell>
          <cell r="D3390" t="str">
            <v>10800231201120</v>
          </cell>
          <cell r="E3390" t="str">
            <v>基于轮腿结构的运输小车方案研究</v>
          </cell>
          <cell r="F3390" t="str">
            <v>张颖君</v>
          </cell>
          <cell r="G3390" t="str">
            <v>2017154</v>
          </cell>
          <cell r="H3390">
            <v>0</v>
          </cell>
          <cell r="I3390">
            <v>0</v>
          </cell>
          <cell r="J3390">
            <v>0</v>
          </cell>
          <cell r="K3390">
            <v>0</v>
          </cell>
          <cell r="L3390">
            <v>0</v>
          </cell>
          <cell r="M3390">
            <v>0</v>
          </cell>
          <cell r="N3390">
            <v>0</v>
          </cell>
          <cell r="O3390">
            <v>0</v>
          </cell>
        </row>
        <row r="3391">
          <cell r="C3391">
            <v>231201121</v>
          </cell>
          <cell r="D3391" t="str">
            <v>10800231201121</v>
          </cell>
          <cell r="E3391" t="str">
            <v>测绘漫游者</v>
          </cell>
          <cell r="F3391" t="str">
            <v>严安</v>
          </cell>
          <cell r="G3391" t="str">
            <v>2020122</v>
          </cell>
          <cell r="H3391">
            <v>0</v>
          </cell>
          <cell r="I3391">
            <v>2000</v>
          </cell>
          <cell r="J3391">
            <v>1984.92</v>
          </cell>
          <cell r="K3391">
            <v>15.08</v>
          </cell>
          <cell r="L3391">
            <v>0</v>
          </cell>
          <cell r="M3391">
            <v>0</v>
          </cell>
          <cell r="N3391">
            <v>0</v>
          </cell>
          <cell r="O3391">
            <v>15.08</v>
          </cell>
        </row>
        <row r="3392">
          <cell r="C3392">
            <v>231201122</v>
          </cell>
          <cell r="D3392" t="str">
            <v>10800231201122</v>
          </cell>
          <cell r="E3392" t="str">
            <v>基于蓝牙和4G的地下矿洞人员车辆位置监测</v>
          </cell>
          <cell r="F3392" t="str">
            <v>林盛鑫</v>
          </cell>
          <cell r="G3392" t="str">
            <v>2003094</v>
          </cell>
          <cell r="H3392">
            <v>0</v>
          </cell>
          <cell r="I3392">
            <v>2000</v>
          </cell>
          <cell r="J3392">
            <v>0</v>
          </cell>
          <cell r="K3392">
            <v>2000</v>
          </cell>
          <cell r="L3392">
            <v>0</v>
          </cell>
          <cell r="M3392">
            <v>0</v>
          </cell>
          <cell r="N3392">
            <v>0</v>
          </cell>
          <cell r="O3392">
            <v>2000</v>
          </cell>
        </row>
        <row r="3393">
          <cell r="C3393">
            <v>231201123</v>
          </cell>
          <cell r="D3393" t="str">
            <v>10800231201123</v>
          </cell>
          <cell r="E3393" t="str">
            <v>基于零次学习的轴承新类故障诊断系统开发</v>
          </cell>
          <cell r="F3393" t="str">
            <v>洪颖</v>
          </cell>
          <cell r="G3393" t="str">
            <v>2017159</v>
          </cell>
          <cell r="H3393">
            <v>0</v>
          </cell>
          <cell r="I3393">
            <v>2000</v>
          </cell>
          <cell r="J3393">
            <v>1997.66</v>
          </cell>
          <cell r="K3393">
            <v>2.34</v>
          </cell>
          <cell r="L3393">
            <v>0</v>
          </cell>
          <cell r="M3393">
            <v>0</v>
          </cell>
          <cell r="N3393">
            <v>0</v>
          </cell>
          <cell r="O3393">
            <v>2.34</v>
          </cell>
        </row>
        <row r="3394">
          <cell r="C3394">
            <v>231201124</v>
          </cell>
          <cell r="D3394" t="str">
            <v>10800231201124</v>
          </cell>
          <cell r="E3394" t="str">
            <v>射击场中智能实弹回收与处理系统</v>
          </cell>
          <cell r="F3394" t="str">
            <v>刘婵梓</v>
          </cell>
          <cell r="G3394" t="str">
            <v>2017030</v>
          </cell>
          <cell r="H3394">
            <v>0</v>
          </cell>
          <cell r="I3394">
            <v>2000</v>
          </cell>
          <cell r="J3394">
            <v>0</v>
          </cell>
          <cell r="K3394">
            <v>2000</v>
          </cell>
          <cell r="L3394">
            <v>0</v>
          </cell>
          <cell r="M3394">
            <v>0</v>
          </cell>
          <cell r="N3394">
            <v>0</v>
          </cell>
          <cell r="O3394">
            <v>2000</v>
          </cell>
        </row>
        <row r="3395">
          <cell r="C3395">
            <v>231201125</v>
          </cell>
          <cell r="D3395" t="str">
            <v>10800231201125</v>
          </cell>
          <cell r="E3395" t="str">
            <v>一种新型的跳绳手柄</v>
          </cell>
          <cell r="F3395" t="str">
            <v>陈广进</v>
          </cell>
          <cell r="G3395" t="str">
            <v>2017090</v>
          </cell>
          <cell r="H3395">
            <v>0</v>
          </cell>
          <cell r="I3395">
            <v>2000</v>
          </cell>
          <cell r="J3395">
            <v>2000</v>
          </cell>
          <cell r="K3395">
            <v>0</v>
          </cell>
          <cell r="L3395">
            <v>0</v>
          </cell>
          <cell r="M3395">
            <v>0</v>
          </cell>
          <cell r="N3395">
            <v>0</v>
          </cell>
          <cell r="O3395">
            <v>0</v>
          </cell>
        </row>
        <row r="3396">
          <cell r="C3396">
            <v>231201126</v>
          </cell>
          <cell r="D3396" t="str">
            <v>10800231201126</v>
          </cell>
          <cell r="E3396" t="str">
            <v>基于天然色素的食品新鲜度指示标签的制备与</v>
          </cell>
          <cell r="F3396" t="str">
            <v>余祥英</v>
          </cell>
          <cell r="G3396" t="str">
            <v>2017029</v>
          </cell>
          <cell r="H3396">
            <v>0</v>
          </cell>
          <cell r="I3396">
            <v>2000</v>
          </cell>
          <cell r="J3396">
            <v>0</v>
          </cell>
          <cell r="K3396">
            <v>2000</v>
          </cell>
          <cell r="L3396">
            <v>0</v>
          </cell>
          <cell r="M3396">
            <v>0</v>
          </cell>
          <cell r="N3396">
            <v>0</v>
          </cell>
          <cell r="O3396">
            <v>2000</v>
          </cell>
        </row>
        <row r="3397">
          <cell r="C3397">
            <v>231201127</v>
          </cell>
          <cell r="D3397" t="str">
            <v>10800231201127</v>
          </cell>
          <cell r="E3397" t="str">
            <v>追梦数字化新零售</v>
          </cell>
          <cell r="F3397" t="str">
            <v>张颖君</v>
          </cell>
          <cell r="G3397" t="str">
            <v>2017154</v>
          </cell>
          <cell r="H3397">
            <v>0</v>
          </cell>
          <cell r="I3397">
            <v>2000</v>
          </cell>
          <cell r="J3397">
            <v>0</v>
          </cell>
          <cell r="K3397">
            <v>2000</v>
          </cell>
          <cell r="L3397">
            <v>0</v>
          </cell>
          <cell r="M3397">
            <v>0</v>
          </cell>
          <cell r="N3397">
            <v>0</v>
          </cell>
          <cell r="O3397">
            <v>2000</v>
          </cell>
        </row>
        <row r="3398">
          <cell r="C3398">
            <v>231201128</v>
          </cell>
          <cell r="D3398" t="str">
            <v>10800231201128</v>
          </cell>
          <cell r="E3398" t="str">
            <v>基于卡尔曼滤波和pid算法的防抖勺子</v>
          </cell>
          <cell r="F3398" t="str">
            <v>胡必武</v>
          </cell>
          <cell r="G3398" t="str">
            <v>2000011</v>
          </cell>
          <cell r="H3398">
            <v>0</v>
          </cell>
          <cell r="I3398">
            <v>2000</v>
          </cell>
          <cell r="J3398">
            <v>2000</v>
          </cell>
          <cell r="K3398">
            <v>0</v>
          </cell>
          <cell r="L3398">
            <v>0</v>
          </cell>
          <cell r="M3398">
            <v>0</v>
          </cell>
          <cell r="N3398">
            <v>0</v>
          </cell>
          <cell r="O3398">
            <v>0</v>
          </cell>
        </row>
        <row r="3399">
          <cell r="C3399">
            <v>231201129</v>
          </cell>
          <cell r="D3399" t="str">
            <v>10800231201129</v>
          </cell>
          <cell r="E3399" t="str">
            <v>肺癌标识物的气体检测装置的研制</v>
          </cell>
          <cell r="F3399" t="str">
            <v>赵晓芳</v>
          </cell>
          <cell r="G3399" t="str">
            <v>2011005</v>
          </cell>
          <cell r="H3399">
            <v>0</v>
          </cell>
          <cell r="I3399">
            <v>2000</v>
          </cell>
          <cell r="J3399">
            <v>1977.5</v>
          </cell>
          <cell r="K3399">
            <v>22.5</v>
          </cell>
          <cell r="L3399">
            <v>0</v>
          </cell>
          <cell r="M3399">
            <v>0</v>
          </cell>
          <cell r="N3399">
            <v>0</v>
          </cell>
          <cell r="O3399">
            <v>22.5</v>
          </cell>
        </row>
        <row r="3400">
          <cell r="C3400">
            <v>231201130</v>
          </cell>
          <cell r="D3400" t="str">
            <v>10800231201130</v>
          </cell>
          <cell r="E3400" t="str">
            <v>基于薄膜工艺传感器的灭火器气压无线蓝牙监</v>
          </cell>
          <cell r="F3400" t="str">
            <v>杨阳</v>
          </cell>
          <cell r="G3400" t="str">
            <v>2020117</v>
          </cell>
          <cell r="H3400">
            <v>0</v>
          </cell>
          <cell r="I3400">
            <v>2000</v>
          </cell>
          <cell r="J3400">
            <v>0</v>
          </cell>
          <cell r="K3400">
            <v>2000</v>
          </cell>
          <cell r="L3400">
            <v>0</v>
          </cell>
          <cell r="M3400">
            <v>0</v>
          </cell>
          <cell r="N3400">
            <v>0</v>
          </cell>
          <cell r="O3400">
            <v>2000</v>
          </cell>
        </row>
        <row r="3401">
          <cell r="C3401">
            <v>231201131</v>
          </cell>
          <cell r="D3401" t="str">
            <v>10800231201131</v>
          </cell>
          <cell r="E3401" t="str">
            <v>基于ARM+QT的嵌入式智能家居安防与门</v>
          </cell>
          <cell r="F3401" t="str">
            <v>任斌</v>
          </cell>
          <cell r="G3401" t="str">
            <v>2003008</v>
          </cell>
          <cell r="H3401">
            <v>0</v>
          </cell>
          <cell r="I3401">
            <v>2000</v>
          </cell>
          <cell r="J3401">
            <v>0</v>
          </cell>
          <cell r="K3401">
            <v>2000</v>
          </cell>
          <cell r="L3401">
            <v>0</v>
          </cell>
          <cell r="M3401">
            <v>0</v>
          </cell>
          <cell r="N3401">
            <v>0</v>
          </cell>
          <cell r="O3401">
            <v>2000</v>
          </cell>
        </row>
        <row r="3402">
          <cell r="C3402">
            <v>231201132</v>
          </cell>
          <cell r="D3402" t="str">
            <v>10800231201132</v>
          </cell>
          <cell r="E3402" t="str">
            <v>数字锁相放大器</v>
          </cell>
          <cell r="F3402" t="str">
            <v>胡胜</v>
          </cell>
          <cell r="G3402" t="str">
            <v>2004015</v>
          </cell>
          <cell r="H3402">
            <v>0</v>
          </cell>
          <cell r="I3402">
            <v>2000</v>
          </cell>
          <cell r="J3402">
            <v>1978.71</v>
          </cell>
          <cell r="K3402">
            <v>21.29</v>
          </cell>
          <cell r="L3402">
            <v>0</v>
          </cell>
          <cell r="M3402">
            <v>0</v>
          </cell>
          <cell r="N3402">
            <v>0</v>
          </cell>
          <cell r="O3402">
            <v>21.29</v>
          </cell>
        </row>
        <row r="3403">
          <cell r="C3403">
            <v>231201133</v>
          </cell>
          <cell r="D3403" t="str">
            <v>10800231201133</v>
          </cell>
          <cell r="E3403" t="str">
            <v>游戏化健身拉力器</v>
          </cell>
          <cell r="F3403" t="str">
            <v>张志坚</v>
          </cell>
          <cell r="G3403" t="str">
            <v>2006044</v>
          </cell>
          <cell r="H3403">
            <v>0</v>
          </cell>
          <cell r="I3403">
            <v>2000</v>
          </cell>
          <cell r="J3403">
            <v>2000</v>
          </cell>
          <cell r="K3403">
            <v>0</v>
          </cell>
          <cell r="L3403">
            <v>0</v>
          </cell>
          <cell r="M3403">
            <v>0</v>
          </cell>
          <cell r="N3403">
            <v>0</v>
          </cell>
          <cell r="O3403">
            <v>0</v>
          </cell>
        </row>
        <row r="3404">
          <cell r="C3404">
            <v>231201134</v>
          </cell>
          <cell r="D3404" t="str">
            <v>10800231201134</v>
          </cell>
          <cell r="E3404" t="str">
            <v>淀粉-乳化剂复合物在快速烘烤蛋糕淀粉老化</v>
          </cell>
          <cell r="F3404" t="str">
            <v>陈旭</v>
          </cell>
          <cell r="G3404" t="str">
            <v>2017078</v>
          </cell>
          <cell r="H3404">
            <v>0</v>
          </cell>
          <cell r="I3404">
            <v>2000</v>
          </cell>
          <cell r="J3404">
            <v>0</v>
          </cell>
          <cell r="K3404">
            <v>2000</v>
          </cell>
          <cell r="L3404">
            <v>0</v>
          </cell>
          <cell r="M3404">
            <v>0</v>
          </cell>
          <cell r="N3404">
            <v>0</v>
          </cell>
          <cell r="O3404">
            <v>2000</v>
          </cell>
        </row>
        <row r="3405">
          <cell r="C3405">
            <v>231201135</v>
          </cell>
          <cell r="D3405" t="str">
            <v>10800231201135</v>
          </cell>
          <cell r="E3405" t="str">
            <v>搭载云计算大数据预测分析的多功能线上服务</v>
          </cell>
          <cell r="F3405" t="str">
            <v>曲超</v>
          </cell>
          <cell r="G3405" t="str">
            <v>2002013</v>
          </cell>
          <cell r="H3405">
            <v>0</v>
          </cell>
          <cell r="I3405">
            <v>1000</v>
          </cell>
          <cell r="J3405">
            <v>0</v>
          </cell>
          <cell r="K3405">
            <v>1000</v>
          </cell>
          <cell r="L3405">
            <v>0</v>
          </cell>
          <cell r="M3405">
            <v>0</v>
          </cell>
          <cell r="N3405">
            <v>0</v>
          </cell>
          <cell r="O3405">
            <v>1000</v>
          </cell>
        </row>
        <row r="3406">
          <cell r="C3406">
            <v>231201136</v>
          </cell>
          <cell r="D3406" t="str">
            <v>10800231201136</v>
          </cell>
          <cell r="E3406" t="str">
            <v>XR模拟舞台美术效果3D设计预览软件</v>
          </cell>
          <cell r="F3406" t="str">
            <v>颜彪</v>
          </cell>
          <cell r="G3406" t="str">
            <v>2021005</v>
          </cell>
          <cell r="H3406">
            <v>0</v>
          </cell>
          <cell r="I3406">
            <v>1000</v>
          </cell>
          <cell r="J3406">
            <v>0</v>
          </cell>
          <cell r="K3406">
            <v>1000</v>
          </cell>
          <cell r="L3406">
            <v>0</v>
          </cell>
          <cell r="M3406">
            <v>0</v>
          </cell>
          <cell r="N3406">
            <v>0</v>
          </cell>
          <cell r="O3406">
            <v>1000</v>
          </cell>
        </row>
        <row r="3407">
          <cell r="C3407">
            <v>231201137</v>
          </cell>
          <cell r="D3407" t="str">
            <v>10800231201137</v>
          </cell>
          <cell r="E3407" t="str">
            <v>基于AIoT系统的乐托智能型婴儿车</v>
          </cell>
          <cell r="F3407" t="str">
            <v>王若羽</v>
          </cell>
          <cell r="G3407" t="str">
            <v>2020080</v>
          </cell>
          <cell r="H3407">
            <v>0</v>
          </cell>
          <cell r="I3407">
            <v>1000</v>
          </cell>
          <cell r="J3407">
            <v>0</v>
          </cell>
          <cell r="K3407">
            <v>1000</v>
          </cell>
          <cell r="L3407">
            <v>0</v>
          </cell>
          <cell r="M3407">
            <v>0</v>
          </cell>
          <cell r="N3407">
            <v>0</v>
          </cell>
          <cell r="O3407">
            <v>1000</v>
          </cell>
        </row>
        <row r="3408">
          <cell r="C3408">
            <v>231201138</v>
          </cell>
          <cell r="D3408" t="str">
            <v>10800231201138</v>
          </cell>
          <cell r="E3408" t="str">
            <v>基于Unity的互动案例设计</v>
          </cell>
          <cell r="F3408" t="str">
            <v>卢安</v>
          </cell>
          <cell r="G3408" t="str">
            <v>2016009</v>
          </cell>
          <cell r="H3408">
            <v>0</v>
          </cell>
          <cell r="I3408">
            <v>1000</v>
          </cell>
          <cell r="J3408">
            <v>0</v>
          </cell>
          <cell r="K3408">
            <v>1000</v>
          </cell>
          <cell r="L3408">
            <v>0</v>
          </cell>
          <cell r="M3408">
            <v>0</v>
          </cell>
          <cell r="N3408">
            <v>0</v>
          </cell>
          <cell r="O3408">
            <v>1000</v>
          </cell>
        </row>
        <row r="3409">
          <cell r="C3409">
            <v>231201139</v>
          </cell>
          <cell r="D3409" t="str">
            <v>10800231201139</v>
          </cell>
          <cell r="E3409" t="str">
            <v>AI NPC</v>
          </cell>
          <cell r="F3409" t="str">
            <v>丁烨</v>
          </cell>
          <cell r="G3409" t="str">
            <v>2018821</v>
          </cell>
          <cell r="H3409">
            <v>0</v>
          </cell>
          <cell r="I3409">
            <v>1000</v>
          </cell>
          <cell r="J3409">
            <v>0</v>
          </cell>
          <cell r="K3409">
            <v>1000</v>
          </cell>
          <cell r="L3409">
            <v>0</v>
          </cell>
          <cell r="M3409">
            <v>0</v>
          </cell>
          <cell r="N3409">
            <v>0</v>
          </cell>
          <cell r="O3409">
            <v>1000</v>
          </cell>
        </row>
        <row r="3410">
          <cell r="C3410">
            <v>231201140</v>
          </cell>
          <cell r="D3410" t="str">
            <v>10800231201140</v>
          </cell>
          <cell r="E3410" t="str">
            <v>基于深度学习的三维重建</v>
          </cell>
          <cell r="F3410" t="str">
            <v>曲超</v>
          </cell>
          <cell r="G3410" t="str">
            <v>2002013</v>
          </cell>
          <cell r="H3410">
            <v>0</v>
          </cell>
          <cell r="I3410">
            <v>1000</v>
          </cell>
          <cell r="J3410">
            <v>0</v>
          </cell>
          <cell r="K3410">
            <v>1000</v>
          </cell>
          <cell r="L3410">
            <v>0</v>
          </cell>
          <cell r="M3410">
            <v>0</v>
          </cell>
          <cell r="N3410">
            <v>0</v>
          </cell>
          <cell r="O3410">
            <v>1000</v>
          </cell>
        </row>
        <row r="3411">
          <cell r="C3411">
            <v>231201141</v>
          </cell>
          <cell r="D3411" t="str">
            <v>10800231201141</v>
          </cell>
          <cell r="E3411" t="str">
            <v>基于深度学习的个人文本与图像的隐私保护研</v>
          </cell>
          <cell r="F3411" t="str">
            <v>罗凯伦</v>
          </cell>
          <cell r="G3411" t="str">
            <v>2020093</v>
          </cell>
          <cell r="H3411">
            <v>0</v>
          </cell>
          <cell r="I3411">
            <v>1000</v>
          </cell>
          <cell r="J3411">
            <v>0</v>
          </cell>
          <cell r="K3411">
            <v>1000</v>
          </cell>
          <cell r="L3411">
            <v>0</v>
          </cell>
          <cell r="M3411">
            <v>0</v>
          </cell>
          <cell r="N3411">
            <v>0</v>
          </cell>
          <cell r="O3411">
            <v>1000</v>
          </cell>
        </row>
        <row r="3412">
          <cell r="C3412">
            <v>231201142</v>
          </cell>
          <cell r="D3412" t="str">
            <v>10800231201142</v>
          </cell>
          <cell r="E3412" t="str">
            <v>基于RFlD的物流资源共享及其优化调度平</v>
          </cell>
          <cell r="F3412" t="str">
            <v>谭伟</v>
          </cell>
          <cell r="G3412" t="str">
            <v>2002052</v>
          </cell>
          <cell r="H3412">
            <v>0</v>
          </cell>
          <cell r="I3412">
            <v>0</v>
          </cell>
          <cell r="J3412">
            <v>0</v>
          </cell>
          <cell r="K3412">
            <v>0</v>
          </cell>
          <cell r="L3412">
            <v>0</v>
          </cell>
          <cell r="M3412">
            <v>0</v>
          </cell>
          <cell r="N3412">
            <v>0</v>
          </cell>
          <cell r="O3412">
            <v>0</v>
          </cell>
        </row>
        <row r="3413">
          <cell r="C3413">
            <v>231201143</v>
          </cell>
          <cell r="D3413" t="str">
            <v>10800231201143</v>
          </cell>
          <cell r="E3413" t="str">
            <v>基于时间差分图的植被遥感数据重建与植被碳</v>
          </cell>
          <cell r="F3413" t="str">
            <v>陈晨</v>
          </cell>
          <cell r="G3413" t="str">
            <v>2020811</v>
          </cell>
          <cell r="H3413">
            <v>0</v>
          </cell>
          <cell r="I3413">
            <v>1000</v>
          </cell>
          <cell r="J3413">
            <v>1000</v>
          </cell>
          <cell r="K3413">
            <v>0</v>
          </cell>
          <cell r="L3413">
            <v>0</v>
          </cell>
          <cell r="M3413">
            <v>0</v>
          </cell>
          <cell r="N3413">
            <v>0</v>
          </cell>
          <cell r="O3413">
            <v>0</v>
          </cell>
        </row>
        <row r="3414">
          <cell r="C3414">
            <v>231201144</v>
          </cell>
          <cell r="D3414" t="str">
            <v>10800231201144</v>
          </cell>
          <cell r="E3414" t="str">
            <v>基于传感器信息收集与机器人学习算法的“S</v>
          </cell>
          <cell r="F3414" t="str">
            <v>李国歌</v>
          </cell>
          <cell r="G3414" t="str">
            <v>2017144</v>
          </cell>
          <cell r="H3414">
            <v>0</v>
          </cell>
          <cell r="I3414">
            <v>1000</v>
          </cell>
          <cell r="J3414">
            <v>0</v>
          </cell>
          <cell r="K3414">
            <v>1000</v>
          </cell>
          <cell r="L3414">
            <v>0</v>
          </cell>
          <cell r="M3414">
            <v>0</v>
          </cell>
          <cell r="N3414">
            <v>0</v>
          </cell>
          <cell r="O3414">
            <v>1000</v>
          </cell>
        </row>
        <row r="3415">
          <cell r="C3415">
            <v>231201145</v>
          </cell>
          <cell r="D3415" t="str">
            <v>10800231201145</v>
          </cell>
          <cell r="E3415" t="str">
            <v>“蚤上好”校内闲置交易平台</v>
          </cell>
          <cell r="F3415" t="str">
            <v>周坤晓</v>
          </cell>
          <cell r="G3415" t="str">
            <v>2013002</v>
          </cell>
          <cell r="H3415">
            <v>0</v>
          </cell>
          <cell r="I3415">
            <v>1000</v>
          </cell>
          <cell r="J3415">
            <v>0</v>
          </cell>
          <cell r="K3415">
            <v>1000</v>
          </cell>
          <cell r="L3415">
            <v>0</v>
          </cell>
          <cell r="M3415">
            <v>0</v>
          </cell>
          <cell r="N3415">
            <v>0</v>
          </cell>
          <cell r="O3415">
            <v>1000</v>
          </cell>
        </row>
        <row r="3416">
          <cell r="C3416">
            <v>231201146</v>
          </cell>
          <cell r="D3416" t="str">
            <v>10800231201146</v>
          </cell>
          <cell r="E3416" t="str">
            <v>面向ICPC的数论模版及交互软件</v>
          </cell>
          <cell r="F3416" t="str">
            <v>罗达</v>
          </cell>
          <cell r="G3416" t="str">
            <v>2017801</v>
          </cell>
          <cell r="H3416">
            <v>0</v>
          </cell>
          <cell r="I3416">
            <v>1000</v>
          </cell>
          <cell r="J3416">
            <v>0</v>
          </cell>
          <cell r="K3416">
            <v>1000</v>
          </cell>
          <cell r="L3416">
            <v>0</v>
          </cell>
          <cell r="M3416">
            <v>0</v>
          </cell>
          <cell r="N3416">
            <v>0</v>
          </cell>
          <cell r="O3416">
            <v>1000</v>
          </cell>
        </row>
        <row r="3417">
          <cell r="C3417">
            <v>231201147</v>
          </cell>
          <cell r="D3417" t="str">
            <v>10800231201147</v>
          </cell>
          <cell r="E3417" t="str">
            <v>一种基于STM32与BMI088的陀螺仪</v>
          </cell>
          <cell r="F3417" t="str">
            <v>武淼</v>
          </cell>
          <cell r="G3417" t="str">
            <v>2022159</v>
          </cell>
          <cell r="H3417">
            <v>0</v>
          </cell>
          <cell r="I3417">
            <v>0</v>
          </cell>
          <cell r="J3417">
            <v>0</v>
          </cell>
          <cell r="K3417">
            <v>0</v>
          </cell>
          <cell r="L3417">
            <v>0</v>
          </cell>
          <cell r="M3417">
            <v>0</v>
          </cell>
          <cell r="N3417">
            <v>0</v>
          </cell>
          <cell r="O3417">
            <v>0</v>
          </cell>
        </row>
        <row r="3418">
          <cell r="C3418">
            <v>231201148</v>
          </cell>
          <cell r="D3418" t="str">
            <v>10800231201148</v>
          </cell>
          <cell r="E3418" t="str">
            <v>智慧协同学习平台开发</v>
          </cell>
          <cell r="F3418" t="str">
            <v>谭伟</v>
          </cell>
          <cell r="G3418" t="str">
            <v>2002052</v>
          </cell>
          <cell r="H3418">
            <v>0</v>
          </cell>
          <cell r="I3418">
            <v>0</v>
          </cell>
          <cell r="J3418">
            <v>0</v>
          </cell>
          <cell r="K3418">
            <v>0</v>
          </cell>
          <cell r="L3418">
            <v>0</v>
          </cell>
          <cell r="M3418">
            <v>0</v>
          </cell>
          <cell r="N3418">
            <v>0</v>
          </cell>
          <cell r="O3418">
            <v>0</v>
          </cell>
        </row>
        <row r="3419">
          <cell r="C3419">
            <v>231201149</v>
          </cell>
          <cell r="D3419" t="str">
            <v>10800231201149</v>
          </cell>
          <cell r="E3419" t="str">
            <v>面向ICPC竞赛的基础算法模板</v>
          </cell>
          <cell r="F3419" t="str">
            <v>王艳玲</v>
          </cell>
          <cell r="G3419" t="str">
            <v>2018062</v>
          </cell>
          <cell r="H3419">
            <v>0</v>
          </cell>
          <cell r="I3419">
            <v>1000</v>
          </cell>
          <cell r="J3419">
            <v>1000</v>
          </cell>
          <cell r="K3419">
            <v>0</v>
          </cell>
          <cell r="L3419">
            <v>0</v>
          </cell>
          <cell r="M3419">
            <v>0</v>
          </cell>
          <cell r="N3419">
            <v>0</v>
          </cell>
          <cell r="O3419">
            <v>0</v>
          </cell>
        </row>
        <row r="3420">
          <cell r="C3420">
            <v>231201150</v>
          </cell>
          <cell r="D3420" t="str">
            <v>10800231201150</v>
          </cell>
          <cell r="E3420" t="str">
            <v>基于mediapipe的手势识别系统的设</v>
          </cell>
          <cell r="F3420" t="str">
            <v>王艳玲</v>
          </cell>
          <cell r="G3420" t="str">
            <v>2018062</v>
          </cell>
          <cell r="H3420">
            <v>0</v>
          </cell>
          <cell r="I3420">
            <v>1000</v>
          </cell>
          <cell r="J3420">
            <v>995.19</v>
          </cell>
          <cell r="K3420">
            <v>4.81</v>
          </cell>
          <cell r="L3420">
            <v>0</v>
          </cell>
          <cell r="M3420">
            <v>0</v>
          </cell>
          <cell r="N3420">
            <v>0</v>
          </cell>
          <cell r="O3420">
            <v>4.81</v>
          </cell>
        </row>
        <row r="3421">
          <cell r="C3421">
            <v>231201151</v>
          </cell>
          <cell r="D3421" t="str">
            <v>10800231201151</v>
          </cell>
          <cell r="E3421" t="str">
            <v>基于边缘服务器优化部署与管理的云边协同调</v>
          </cell>
          <cell r="F3421" t="str">
            <v>谭伟</v>
          </cell>
          <cell r="G3421" t="str">
            <v>2002052</v>
          </cell>
          <cell r="H3421">
            <v>0</v>
          </cell>
          <cell r="I3421">
            <v>1000</v>
          </cell>
          <cell r="J3421">
            <v>0</v>
          </cell>
          <cell r="K3421">
            <v>1000</v>
          </cell>
          <cell r="L3421">
            <v>0</v>
          </cell>
          <cell r="M3421">
            <v>0</v>
          </cell>
          <cell r="N3421">
            <v>0</v>
          </cell>
          <cell r="O3421">
            <v>1000</v>
          </cell>
        </row>
        <row r="3422">
          <cell r="C3422">
            <v>231201152</v>
          </cell>
          <cell r="D3422" t="str">
            <v>10800231201152</v>
          </cell>
          <cell r="E3422" t="str">
            <v>应用于健身的数据挖掘算法设计与现实</v>
          </cell>
          <cell r="F3422" t="str">
            <v>陈传祥</v>
          </cell>
          <cell r="G3422" t="str">
            <v>2006066</v>
          </cell>
          <cell r="H3422">
            <v>0</v>
          </cell>
          <cell r="I3422">
            <v>1000</v>
          </cell>
          <cell r="J3422">
            <v>992</v>
          </cell>
          <cell r="K3422">
            <v>8</v>
          </cell>
          <cell r="L3422">
            <v>0</v>
          </cell>
          <cell r="M3422">
            <v>0</v>
          </cell>
          <cell r="N3422">
            <v>0</v>
          </cell>
          <cell r="O3422">
            <v>8</v>
          </cell>
        </row>
        <row r="3423">
          <cell r="C3423">
            <v>231201153</v>
          </cell>
          <cell r="D3423" t="str">
            <v>10800231201153</v>
          </cell>
          <cell r="E3423" t="str">
            <v>基于UniAPP的高精度数据采集与可视化</v>
          </cell>
          <cell r="F3423" t="str">
            <v>丁凯</v>
          </cell>
          <cell r="G3423" t="str">
            <v>2019010</v>
          </cell>
          <cell r="H3423">
            <v>0</v>
          </cell>
          <cell r="I3423">
            <v>1000</v>
          </cell>
          <cell r="J3423">
            <v>974</v>
          </cell>
          <cell r="K3423">
            <v>26</v>
          </cell>
          <cell r="L3423">
            <v>0</v>
          </cell>
          <cell r="M3423">
            <v>0</v>
          </cell>
          <cell r="N3423">
            <v>0</v>
          </cell>
          <cell r="O3423">
            <v>26</v>
          </cell>
        </row>
        <row r="3424">
          <cell r="C3424">
            <v>231201154</v>
          </cell>
          <cell r="D3424" t="str">
            <v>10800231201154</v>
          </cell>
          <cell r="E3424" t="str">
            <v>基于leapmotion+unity实现</v>
          </cell>
          <cell r="F3424" t="str">
            <v>朱镇南</v>
          </cell>
          <cell r="G3424" t="str">
            <v>2021046</v>
          </cell>
          <cell r="H3424">
            <v>0</v>
          </cell>
          <cell r="I3424">
            <v>1000</v>
          </cell>
          <cell r="J3424">
            <v>996</v>
          </cell>
          <cell r="K3424">
            <v>4</v>
          </cell>
          <cell r="L3424">
            <v>0</v>
          </cell>
          <cell r="M3424">
            <v>0</v>
          </cell>
          <cell r="N3424">
            <v>0</v>
          </cell>
          <cell r="O3424">
            <v>4</v>
          </cell>
        </row>
        <row r="3425">
          <cell r="C3425">
            <v>231201155</v>
          </cell>
          <cell r="D3425" t="str">
            <v>10800231201155</v>
          </cell>
          <cell r="E3425" t="str">
            <v>基于pi pico的逻辑分析仪</v>
          </cell>
          <cell r="F3425" t="str">
            <v>廖春萍</v>
          </cell>
          <cell r="G3425" t="str">
            <v>2014004</v>
          </cell>
          <cell r="H3425">
            <v>0</v>
          </cell>
          <cell r="I3425">
            <v>1000</v>
          </cell>
          <cell r="J3425">
            <v>999.24</v>
          </cell>
          <cell r="K3425">
            <v>0.76</v>
          </cell>
          <cell r="L3425">
            <v>0</v>
          </cell>
          <cell r="M3425">
            <v>0</v>
          </cell>
          <cell r="N3425">
            <v>0</v>
          </cell>
          <cell r="O3425">
            <v>0.76</v>
          </cell>
        </row>
        <row r="3426">
          <cell r="C3426">
            <v>231201156</v>
          </cell>
          <cell r="D3426" t="str">
            <v>10800231201156</v>
          </cell>
          <cell r="E3426" t="str">
            <v>四足机器狗</v>
          </cell>
          <cell r="F3426" t="str">
            <v>刘学良</v>
          </cell>
          <cell r="G3426" t="str">
            <v>2013005</v>
          </cell>
          <cell r="H3426">
            <v>0</v>
          </cell>
          <cell r="I3426">
            <v>1000</v>
          </cell>
          <cell r="J3426">
            <v>993.75</v>
          </cell>
          <cell r="K3426">
            <v>6.25</v>
          </cell>
          <cell r="L3426">
            <v>0</v>
          </cell>
          <cell r="M3426">
            <v>0</v>
          </cell>
          <cell r="N3426">
            <v>0</v>
          </cell>
          <cell r="O3426">
            <v>6.25</v>
          </cell>
        </row>
        <row r="3427">
          <cell r="C3427">
            <v>231201157</v>
          </cell>
          <cell r="D3427" t="str">
            <v>10800231201157</v>
          </cell>
          <cell r="E3427" t="str">
            <v>基于拉曼光谱的氯离子浓度检测</v>
          </cell>
          <cell r="F3427" t="str">
            <v>周飞</v>
          </cell>
          <cell r="G3427" t="str">
            <v>2018806</v>
          </cell>
          <cell r="H3427">
            <v>0</v>
          </cell>
          <cell r="I3427">
            <v>1000</v>
          </cell>
          <cell r="J3427">
            <v>0</v>
          </cell>
          <cell r="K3427">
            <v>1000</v>
          </cell>
          <cell r="L3427">
            <v>0</v>
          </cell>
          <cell r="M3427">
            <v>0</v>
          </cell>
          <cell r="N3427">
            <v>0</v>
          </cell>
          <cell r="O3427">
            <v>1000</v>
          </cell>
        </row>
        <row r="3428">
          <cell r="C3428">
            <v>231201158</v>
          </cell>
          <cell r="D3428" t="str">
            <v>10800231201158</v>
          </cell>
          <cell r="E3428" t="str">
            <v>基于PD快充的便携式T12烙铁可调电源一</v>
          </cell>
          <cell r="F3428" t="str">
            <v>王彩申</v>
          </cell>
          <cell r="G3428" t="str">
            <v>2013073</v>
          </cell>
          <cell r="H3428">
            <v>0</v>
          </cell>
          <cell r="I3428">
            <v>1000</v>
          </cell>
          <cell r="J3428">
            <v>1000</v>
          </cell>
          <cell r="K3428">
            <v>0</v>
          </cell>
          <cell r="L3428">
            <v>0</v>
          </cell>
          <cell r="M3428">
            <v>0</v>
          </cell>
          <cell r="N3428">
            <v>0</v>
          </cell>
          <cell r="O3428">
            <v>0</v>
          </cell>
        </row>
        <row r="3429">
          <cell r="C3429">
            <v>231201159</v>
          </cell>
          <cell r="D3429" t="str">
            <v>10800231201159</v>
          </cell>
          <cell r="E3429" t="str">
            <v>一种新型500W逆变器的研发</v>
          </cell>
          <cell r="F3429" t="str">
            <v>赖树明</v>
          </cell>
          <cell r="G3429" t="str">
            <v>2004019</v>
          </cell>
          <cell r="H3429">
            <v>0</v>
          </cell>
          <cell r="I3429">
            <v>1000</v>
          </cell>
          <cell r="J3429">
            <v>0</v>
          </cell>
          <cell r="K3429">
            <v>1000</v>
          </cell>
          <cell r="L3429">
            <v>0</v>
          </cell>
          <cell r="M3429">
            <v>0</v>
          </cell>
          <cell r="N3429">
            <v>0</v>
          </cell>
          <cell r="O3429">
            <v>1000</v>
          </cell>
        </row>
        <row r="3430">
          <cell r="C3430">
            <v>231201160</v>
          </cell>
          <cell r="D3430" t="str">
            <v>10800231201160</v>
          </cell>
          <cell r="E3430" t="str">
            <v>基于定位技术的小型女性安全护卫器</v>
          </cell>
          <cell r="F3430" t="str">
            <v>雷瑞庭</v>
          </cell>
          <cell r="G3430" t="str">
            <v>2008044</v>
          </cell>
          <cell r="H3430">
            <v>0</v>
          </cell>
          <cell r="I3430">
            <v>1000</v>
          </cell>
          <cell r="J3430">
            <v>821.05</v>
          </cell>
          <cell r="K3430">
            <v>178.95</v>
          </cell>
          <cell r="L3430">
            <v>0</v>
          </cell>
          <cell r="M3430">
            <v>0</v>
          </cell>
          <cell r="N3430">
            <v>0</v>
          </cell>
          <cell r="O3430">
            <v>178.95</v>
          </cell>
        </row>
        <row r="3431">
          <cell r="C3431">
            <v>231201161</v>
          </cell>
          <cell r="D3431" t="str">
            <v>10800231201161</v>
          </cell>
          <cell r="E3431" t="str">
            <v>基于嵌入式的智能卧室控制系统</v>
          </cell>
          <cell r="F3431" t="str">
            <v>宋跃</v>
          </cell>
          <cell r="G3431" t="str">
            <v>2005003</v>
          </cell>
          <cell r="H3431">
            <v>0</v>
          </cell>
          <cell r="I3431">
            <v>1000</v>
          </cell>
          <cell r="J3431">
            <v>676.9</v>
          </cell>
          <cell r="K3431">
            <v>323.1</v>
          </cell>
          <cell r="L3431">
            <v>0</v>
          </cell>
          <cell r="M3431">
            <v>0</v>
          </cell>
          <cell r="N3431">
            <v>0</v>
          </cell>
          <cell r="O3431">
            <v>323.1</v>
          </cell>
        </row>
        <row r="3432">
          <cell r="C3432">
            <v>231201162</v>
          </cell>
          <cell r="D3432" t="str">
            <v>10800231201162</v>
          </cell>
          <cell r="E3432" t="str">
            <v>超短多芯光纤光栅阵列的研制及高温传感技术</v>
          </cell>
          <cell r="F3432" t="str">
            <v>郭奎奎</v>
          </cell>
          <cell r="G3432" t="str">
            <v>2022090</v>
          </cell>
          <cell r="H3432">
            <v>0</v>
          </cell>
          <cell r="I3432">
            <v>1000</v>
          </cell>
          <cell r="J3432">
            <v>1000</v>
          </cell>
          <cell r="K3432">
            <v>0</v>
          </cell>
          <cell r="L3432">
            <v>0</v>
          </cell>
          <cell r="M3432">
            <v>0</v>
          </cell>
          <cell r="N3432">
            <v>0</v>
          </cell>
          <cell r="O3432">
            <v>0</v>
          </cell>
        </row>
        <row r="3433">
          <cell r="C3433">
            <v>231201163</v>
          </cell>
          <cell r="D3433" t="str">
            <v>10800231201163</v>
          </cell>
          <cell r="E3433" t="str">
            <v>高密度渔业养殖水质环境智能监控系统</v>
          </cell>
          <cell r="F3433" t="str">
            <v>杨平</v>
          </cell>
          <cell r="G3433" t="str">
            <v>2013020</v>
          </cell>
          <cell r="H3433">
            <v>0</v>
          </cell>
          <cell r="I3433">
            <v>1000</v>
          </cell>
          <cell r="J3433">
            <v>830.72</v>
          </cell>
          <cell r="K3433">
            <v>169.28</v>
          </cell>
          <cell r="L3433">
            <v>0</v>
          </cell>
          <cell r="M3433">
            <v>0</v>
          </cell>
          <cell r="N3433">
            <v>0</v>
          </cell>
          <cell r="O3433">
            <v>169.28</v>
          </cell>
        </row>
        <row r="3434">
          <cell r="C3434">
            <v>231201164</v>
          </cell>
          <cell r="D3434" t="str">
            <v>10800231201164</v>
          </cell>
          <cell r="E3434" t="str">
            <v>一种适用于显微镜的温控装置的研制</v>
          </cell>
          <cell r="F3434" t="str">
            <v>何林</v>
          </cell>
          <cell r="G3434" t="str">
            <v>2012030</v>
          </cell>
          <cell r="H3434">
            <v>0</v>
          </cell>
          <cell r="I3434">
            <v>1000</v>
          </cell>
          <cell r="J3434">
            <v>0</v>
          </cell>
          <cell r="K3434">
            <v>1000</v>
          </cell>
          <cell r="L3434">
            <v>0</v>
          </cell>
          <cell r="M3434">
            <v>0</v>
          </cell>
          <cell r="N3434">
            <v>0</v>
          </cell>
          <cell r="O3434">
            <v>1000</v>
          </cell>
        </row>
        <row r="3435">
          <cell r="C3435">
            <v>231201165</v>
          </cell>
          <cell r="D3435" t="str">
            <v>10800231201165</v>
          </cell>
          <cell r="E3435" t="str">
            <v>无线充电智能小车</v>
          </cell>
          <cell r="F3435" t="str">
            <v>胡望</v>
          </cell>
          <cell r="G3435" t="str">
            <v>2022184</v>
          </cell>
          <cell r="H3435">
            <v>0</v>
          </cell>
          <cell r="I3435">
            <v>1000</v>
          </cell>
          <cell r="J3435">
            <v>0</v>
          </cell>
          <cell r="K3435">
            <v>1000</v>
          </cell>
          <cell r="L3435">
            <v>0</v>
          </cell>
          <cell r="M3435">
            <v>0</v>
          </cell>
          <cell r="N3435">
            <v>0</v>
          </cell>
          <cell r="O3435">
            <v>1000</v>
          </cell>
        </row>
        <row r="3436">
          <cell r="C3436">
            <v>231201166</v>
          </cell>
          <cell r="D3436" t="str">
            <v>10800231201166</v>
          </cell>
          <cell r="E3436" t="str">
            <v>面向小尺寸穿戴设备的高精度定位天线研究</v>
          </cell>
          <cell r="F3436" t="str">
            <v>钟增培</v>
          </cell>
          <cell r="G3436" t="str">
            <v>2022006</v>
          </cell>
          <cell r="H3436">
            <v>0</v>
          </cell>
          <cell r="I3436">
            <v>1000</v>
          </cell>
          <cell r="J3436">
            <v>1000</v>
          </cell>
          <cell r="K3436">
            <v>0</v>
          </cell>
          <cell r="L3436">
            <v>0</v>
          </cell>
          <cell r="M3436">
            <v>0</v>
          </cell>
          <cell r="N3436">
            <v>0</v>
          </cell>
          <cell r="O3436">
            <v>0</v>
          </cell>
        </row>
        <row r="3437">
          <cell r="C3437">
            <v>231201167</v>
          </cell>
          <cell r="D3437" t="str">
            <v>10800231201167</v>
          </cell>
          <cell r="E3437" t="str">
            <v>无人机影像及激光雷达技术在智慧城市三维建</v>
          </cell>
          <cell r="F3437" t="str">
            <v>王晓璐</v>
          </cell>
          <cell r="G3437" t="str">
            <v>2016004</v>
          </cell>
          <cell r="H3437">
            <v>0</v>
          </cell>
          <cell r="I3437">
            <v>1000</v>
          </cell>
          <cell r="J3437">
            <v>1000</v>
          </cell>
          <cell r="K3437">
            <v>0</v>
          </cell>
          <cell r="L3437">
            <v>0</v>
          </cell>
          <cell r="M3437">
            <v>0</v>
          </cell>
          <cell r="N3437">
            <v>0</v>
          </cell>
          <cell r="O3437">
            <v>0</v>
          </cell>
        </row>
        <row r="3438">
          <cell r="C3438">
            <v>231201168</v>
          </cell>
          <cell r="D3438" t="str">
            <v>10800231201168</v>
          </cell>
          <cell r="E3438" t="str">
            <v>太阳能辅助的废弃玉米芯海水淡化应用</v>
          </cell>
          <cell r="F3438" t="str">
            <v>曲江英</v>
          </cell>
          <cell r="G3438" t="str">
            <v>2017828</v>
          </cell>
          <cell r="H3438">
            <v>0</v>
          </cell>
          <cell r="I3438">
            <v>1000</v>
          </cell>
          <cell r="J3438">
            <v>659.65</v>
          </cell>
          <cell r="K3438">
            <v>340.35</v>
          </cell>
          <cell r="L3438">
            <v>0</v>
          </cell>
          <cell r="M3438">
            <v>0</v>
          </cell>
          <cell r="N3438">
            <v>0</v>
          </cell>
          <cell r="O3438">
            <v>340.35</v>
          </cell>
        </row>
        <row r="3439">
          <cell r="C3439">
            <v>231201169</v>
          </cell>
          <cell r="D3439" t="str">
            <v>10800231201169</v>
          </cell>
          <cell r="E3439" t="str">
            <v>层间隔震结构支座群内力调整施工方法研究-</v>
          </cell>
          <cell r="F3439" t="str">
            <v>罗振源</v>
          </cell>
          <cell r="G3439" t="str">
            <v>2018259</v>
          </cell>
          <cell r="H3439">
            <v>0</v>
          </cell>
          <cell r="I3439">
            <v>1000</v>
          </cell>
          <cell r="J3439">
            <v>0</v>
          </cell>
          <cell r="K3439">
            <v>1000</v>
          </cell>
          <cell r="L3439">
            <v>0</v>
          </cell>
          <cell r="M3439">
            <v>0</v>
          </cell>
          <cell r="N3439">
            <v>0</v>
          </cell>
          <cell r="O3439">
            <v>1000</v>
          </cell>
        </row>
        <row r="3440">
          <cell r="C3440">
            <v>231201170</v>
          </cell>
          <cell r="D3440" t="str">
            <v>10800231201170</v>
          </cell>
          <cell r="E3440" t="str">
            <v>大跨度海底隧道地震响应特征研究</v>
          </cell>
          <cell r="F3440" t="str">
            <v>罗毅</v>
          </cell>
          <cell r="G3440" t="str">
            <v>2021039</v>
          </cell>
          <cell r="H3440">
            <v>0</v>
          </cell>
          <cell r="I3440">
            <v>1000</v>
          </cell>
          <cell r="J3440">
            <v>1000</v>
          </cell>
          <cell r="K3440">
            <v>0</v>
          </cell>
          <cell r="L3440">
            <v>0</v>
          </cell>
          <cell r="M3440">
            <v>0</v>
          </cell>
          <cell r="N3440">
            <v>0</v>
          </cell>
          <cell r="O3440">
            <v>0</v>
          </cell>
        </row>
        <row r="3441">
          <cell r="C3441">
            <v>231201171</v>
          </cell>
          <cell r="D3441" t="str">
            <v>10800231201171</v>
          </cell>
          <cell r="E3441" t="str">
            <v>蓝色TiO2纳米管阵列载钯阴极对氟苯尼考</v>
          </cell>
          <cell r="F3441" t="str">
            <v>徐剑晖</v>
          </cell>
          <cell r="G3441" t="str">
            <v>2017052</v>
          </cell>
          <cell r="H3441">
            <v>0</v>
          </cell>
          <cell r="I3441">
            <v>1000</v>
          </cell>
          <cell r="J3441">
            <v>0</v>
          </cell>
          <cell r="K3441">
            <v>1000</v>
          </cell>
          <cell r="L3441">
            <v>0</v>
          </cell>
          <cell r="M3441">
            <v>0</v>
          </cell>
          <cell r="N3441">
            <v>0</v>
          </cell>
          <cell r="O3441">
            <v>1000</v>
          </cell>
        </row>
        <row r="3442">
          <cell r="C3442">
            <v>231201172</v>
          </cell>
          <cell r="D3442" t="str">
            <v>10800231201172</v>
          </cell>
          <cell r="E3442" t="str">
            <v>基于智能砂浆摊铺机的加气混凝土砌块薄浆干</v>
          </cell>
          <cell r="F3442" t="str">
            <v>孙成访</v>
          </cell>
          <cell r="G3442" t="str">
            <v>2006002</v>
          </cell>
          <cell r="H3442">
            <v>0</v>
          </cell>
          <cell r="I3442">
            <v>1000</v>
          </cell>
          <cell r="J3442">
            <v>1000</v>
          </cell>
          <cell r="K3442">
            <v>0</v>
          </cell>
          <cell r="L3442">
            <v>0</v>
          </cell>
          <cell r="M3442">
            <v>0</v>
          </cell>
          <cell r="N3442">
            <v>0</v>
          </cell>
          <cell r="O3442">
            <v>0</v>
          </cell>
        </row>
        <row r="3443">
          <cell r="C3443">
            <v>231201173</v>
          </cell>
          <cell r="D3443" t="str">
            <v>10800231201173</v>
          </cell>
          <cell r="E3443" t="str">
            <v>印染行业绿色清洁生产高质量转型——以东莞</v>
          </cell>
          <cell r="F3443" t="str">
            <v>李阳苹</v>
          </cell>
          <cell r="G3443" t="str">
            <v>2011031</v>
          </cell>
          <cell r="H3443">
            <v>0</v>
          </cell>
          <cell r="I3443">
            <v>1000</v>
          </cell>
          <cell r="J3443">
            <v>1000</v>
          </cell>
          <cell r="K3443">
            <v>0</v>
          </cell>
          <cell r="L3443">
            <v>0</v>
          </cell>
          <cell r="M3443">
            <v>0</v>
          </cell>
          <cell r="N3443">
            <v>0</v>
          </cell>
          <cell r="O3443">
            <v>0</v>
          </cell>
        </row>
        <row r="3444">
          <cell r="C3444">
            <v>231201174</v>
          </cell>
          <cell r="D3444" t="str">
            <v>10800231201174</v>
          </cell>
          <cell r="E3444" t="str">
            <v>挥发性含硫化合物的可视化检测技术研究</v>
          </cell>
          <cell r="F3444" t="str">
            <v>焦哲</v>
          </cell>
          <cell r="G3444" t="str">
            <v>2012019</v>
          </cell>
          <cell r="H3444">
            <v>0</v>
          </cell>
          <cell r="I3444">
            <v>1000</v>
          </cell>
          <cell r="J3444">
            <v>999.5</v>
          </cell>
          <cell r="K3444">
            <v>0.5</v>
          </cell>
          <cell r="L3444">
            <v>0</v>
          </cell>
          <cell r="M3444">
            <v>0</v>
          </cell>
          <cell r="N3444">
            <v>0</v>
          </cell>
          <cell r="O3444">
            <v>0.5</v>
          </cell>
        </row>
        <row r="3445">
          <cell r="C3445">
            <v>231201175</v>
          </cell>
          <cell r="D3445" t="str">
            <v>10800231201175</v>
          </cell>
          <cell r="E3445" t="str">
            <v>紫外光催化氧化制药废水处理技术</v>
          </cell>
          <cell r="F3445" t="str">
            <v>刘鹏</v>
          </cell>
          <cell r="G3445" t="str">
            <v>2017053</v>
          </cell>
          <cell r="H3445">
            <v>0</v>
          </cell>
          <cell r="I3445">
            <v>1000</v>
          </cell>
          <cell r="J3445">
            <v>0</v>
          </cell>
          <cell r="K3445">
            <v>1000</v>
          </cell>
          <cell r="L3445">
            <v>0</v>
          </cell>
          <cell r="M3445">
            <v>0</v>
          </cell>
          <cell r="N3445">
            <v>0</v>
          </cell>
          <cell r="O3445">
            <v>1000</v>
          </cell>
        </row>
        <row r="3446">
          <cell r="C3446">
            <v>231201176</v>
          </cell>
          <cell r="D3446" t="str">
            <v>10800231201176</v>
          </cell>
          <cell r="E3446" t="str">
            <v>住宅小区业主意识提高策略研究</v>
          </cell>
          <cell r="F3446" t="str">
            <v>李春红</v>
          </cell>
          <cell r="G3446" t="str">
            <v>2005029</v>
          </cell>
          <cell r="H3446">
            <v>0</v>
          </cell>
          <cell r="I3446">
            <v>1000</v>
          </cell>
          <cell r="J3446">
            <v>403.2</v>
          </cell>
          <cell r="K3446">
            <v>596.8</v>
          </cell>
          <cell r="L3446">
            <v>0</v>
          </cell>
          <cell r="M3446">
            <v>0</v>
          </cell>
          <cell r="N3446">
            <v>0</v>
          </cell>
          <cell r="O3446">
            <v>596.8</v>
          </cell>
        </row>
        <row r="3447">
          <cell r="C3447">
            <v>231201177</v>
          </cell>
          <cell r="D3447" t="str">
            <v>10800231201177</v>
          </cell>
          <cell r="E3447" t="str">
            <v>二茂铁基两亲分子接枝改性碳布的制备及其富</v>
          </cell>
          <cell r="F3447" t="str">
            <v>程志毓</v>
          </cell>
          <cell r="G3447" t="str">
            <v>2012049</v>
          </cell>
          <cell r="H3447">
            <v>0</v>
          </cell>
          <cell r="I3447">
            <v>1000</v>
          </cell>
          <cell r="J3447">
            <v>1000</v>
          </cell>
          <cell r="K3447">
            <v>0</v>
          </cell>
          <cell r="L3447">
            <v>0</v>
          </cell>
          <cell r="M3447">
            <v>0</v>
          </cell>
          <cell r="N3447">
            <v>0</v>
          </cell>
          <cell r="O3447">
            <v>0</v>
          </cell>
        </row>
        <row r="3448">
          <cell r="C3448">
            <v>231201178</v>
          </cell>
          <cell r="D3448" t="str">
            <v>10800231201178</v>
          </cell>
          <cell r="E3448" t="str">
            <v>高速公路新型降噪装置研发</v>
          </cell>
          <cell r="F3448" t="str">
            <v>潘兆东</v>
          </cell>
          <cell r="G3448" t="str">
            <v>2017072</v>
          </cell>
          <cell r="H3448">
            <v>0</v>
          </cell>
          <cell r="I3448">
            <v>1000</v>
          </cell>
          <cell r="J3448">
            <v>1000</v>
          </cell>
          <cell r="K3448">
            <v>0</v>
          </cell>
          <cell r="L3448">
            <v>0</v>
          </cell>
          <cell r="M3448">
            <v>0</v>
          </cell>
          <cell r="N3448">
            <v>0</v>
          </cell>
          <cell r="O3448">
            <v>0</v>
          </cell>
        </row>
        <row r="3449">
          <cell r="C3449">
            <v>231201179</v>
          </cell>
          <cell r="D3449" t="str">
            <v>10800231201179</v>
          </cell>
          <cell r="E3449" t="str">
            <v>煤矿固废超高性能混凝土材料收缩机理及力学</v>
          </cell>
          <cell r="F3449" t="str">
            <v>周佳乐</v>
          </cell>
          <cell r="G3449" t="str">
            <v>2023068</v>
          </cell>
          <cell r="H3449">
            <v>0</v>
          </cell>
          <cell r="I3449">
            <v>1000</v>
          </cell>
          <cell r="J3449">
            <v>999.9</v>
          </cell>
          <cell r="K3449">
            <v>0.1</v>
          </cell>
          <cell r="L3449">
            <v>0</v>
          </cell>
          <cell r="M3449">
            <v>0</v>
          </cell>
          <cell r="N3449">
            <v>0</v>
          </cell>
          <cell r="O3449">
            <v>0.1</v>
          </cell>
        </row>
        <row r="3450">
          <cell r="C3450">
            <v>231201180</v>
          </cell>
          <cell r="D3450" t="str">
            <v>10800231201180</v>
          </cell>
          <cell r="E3450" t="str">
            <v>机制砂掺量及其组分对地铁工程用高性能混凝</v>
          </cell>
          <cell r="F3450" t="str">
            <v>喻鹏</v>
          </cell>
          <cell r="G3450" t="str">
            <v>2018051</v>
          </cell>
          <cell r="H3450">
            <v>0</v>
          </cell>
          <cell r="I3450">
            <v>1000</v>
          </cell>
          <cell r="J3450">
            <v>1000</v>
          </cell>
          <cell r="K3450">
            <v>0</v>
          </cell>
          <cell r="L3450">
            <v>0</v>
          </cell>
          <cell r="M3450">
            <v>0</v>
          </cell>
          <cell r="N3450">
            <v>0</v>
          </cell>
          <cell r="O3450">
            <v>0</v>
          </cell>
        </row>
        <row r="3451">
          <cell r="C3451">
            <v>231201181</v>
          </cell>
          <cell r="D3451" t="str">
            <v>10800231201181</v>
          </cell>
          <cell r="E3451" t="str">
            <v>东莞市水库型滑坡变形特征与机理研究</v>
          </cell>
          <cell r="F3451" t="str">
            <v>何春灿</v>
          </cell>
          <cell r="G3451" t="str">
            <v>2020100</v>
          </cell>
          <cell r="H3451">
            <v>0</v>
          </cell>
          <cell r="I3451">
            <v>1000</v>
          </cell>
          <cell r="J3451">
            <v>1000</v>
          </cell>
          <cell r="K3451">
            <v>0</v>
          </cell>
          <cell r="L3451">
            <v>0</v>
          </cell>
          <cell r="M3451">
            <v>0</v>
          </cell>
          <cell r="N3451">
            <v>0</v>
          </cell>
          <cell r="O3451">
            <v>0</v>
          </cell>
        </row>
        <row r="3452">
          <cell r="C3452">
            <v>231201182</v>
          </cell>
          <cell r="D3452" t="str">
            <v>10800231201182</v>
          </cell>
          <cell r="E3452" t="str">
            <v>校园建筑群震害预测与应急救援微信小程序开</v>
          </cell>
          <cell r="F3452" t="str">
            <v>刘良坤</v>
          </cell>
          <cell r="G3452" t="str">
            <v>2018070</v>
          </cell>
          <cell r="H3452">
            <v>0</v>
          </cell>
          <cell r="I3452">
            <v>1000</v>
          </cell>
          <cell r="J3452">
            <v>996.3</v>
          </cell>
          <cell r="K3452">
            <v>3.7</v>
          </cell>
          <cell r="L3452">
            <v>0</v>
          </cell>
          <cell r="M3452">
            <v>0</v>
          </cell>
          <cell r="N3452">
            <v>0</v>
          </cell>
          <cell r="O3452">
            <v>3.7</v>
          </cell>
        </row>
        <row r="3453">
          <cell r="C3453">
            <v>231201183</v>
          </cell>
          <cell r="D3453" t="str">
            <v>10800231201183</v>
          </cell>
          <cell r="E3453" t="str">
            <v>铂纳米球/还原氧化石墨烯电化学传感器对环</v>
          </cell>
          <cell r="F3453" t="str">
            <v>黄建智</v>
          </cell>
          <cell r="G3453" t="str">
            <v>2020083</v>
          </cell>
          <cell r="H3453">
            <v>0</v>
          </cell>
          <cell r="I3453">
            <v>1000</v>
          </cell>
          <cell r="J3453">
            <v>984</v>
          </cell>
          <cell r="K3453">
            <v>16</v>
          </cell>
          <cell r="L3453">
            <v>0</v>
          </cell>
          <cell r="M3453">
            <v>0</v>
          </cell>
          <cell r="N3453">
            <v>0</v>
          </cell>
          <cell r="O3453">
            <v>16</v>
          </cell>
        </row>
        <row r="3454">
          <cell r="C3454">
            <v>231201184</v>
          </cell>
          <cell r="D3454" t="str">
            <v>10800231201184</v>
          </cell>
          <cell r="E3454" t="str">
            <v>印刷行业清洁生产技术提升——以东莞企业为</v>
          </cell>
          <cell r="F3454" t="str">
            <v>纪传伟</v>
          </cell>
          <cell r="G3454" t="str">
            <v>2006064</v>
          </cell>
          <cell r="H3454">
            <v>0</v>
          </cell>
          <cell r="I3454">
            <v>1000</v>
          </cell>
          <cell r="J3454">
            <v>1000</v>
          </cell>
          <cell r="K3454">
            <v>0</v>
          </cell>
          <cell r="L3454">
            <v>0</v>
          </cell>
          <cell r="M3454">
            <v>0</v>
          </cell>
          <cell r="N3454">
            <v>0</v>
          </cell>
          <cell r="O3454">
            <v>0</v>
          </cell>
        </row>
        <row r="3455">
          <cell r="C3455">
            <v>231201185</v>
          </cell>
          <cell r="D3455" t="str">
            <v>10800231201185</v>
          </cell>
          <cell r="E3455" t="str">
            <v>水中有机质对3D打印钛基形稳电极降解抗生</v>
          </cell>
          <cell r="F3455" t="str">
            <v>张云飞</v>
          </cell>
          <cell r="G3455" t="str">
            <v>2017073</v>
          </cell>
          <cell r="H3455">
            <v>0</v>
          </cell>
          <cell r="I3455">
            <v>1000</v>
          </cell>
          <cell r="J3455">
            <v>0</v>
          </cell>
          <cell r="K3455">
            <v>1000</v>
          </cell>
          <cell r="L3455">
            <v>0</v>
          </cell>
          <cell r="M3455">
            <v>0</v>
          </cell>
          <cell r="N3455">
            <v>0</v>
          </cell>
          <cell r="O3455">
            <v>1000</v>
          </cell>
        </row>
        <row r="3456">
          <cell r="C3456">
            <v>231201186</v>
          </cell>
          <cell r="D3456" t="str">
            <v>10800231201186</v>
          </cell>
          <cell r="E3456" t="str">
            <v>表面增强拉曼光谱（SERS）基底的优化制</v>
          </cell>
          <cell r="F3456" t="str">
            <v>柳鹏</v>
          </cell>
          <cell r="G3456" t="str">
            <v>2014008</v>
          </cell>
          <cell r="H3456">
            <v>0</v>
          </cell>
          <cell r="I3456">
            <v>1000</v>
          </cell>
          <cell r="J3456">
            <v>0</v>
          </cell>
          <cell r="K3456">
            <v>1000</v>
          </cell>
          <cell r="L3456">
            <v>0</v>
          </cell>
          <cell r="M3456">
            <v>0</v>
          </cell>
          <cell r="N3456">
            <v>0</v>
          </cell>
          <cell r="O3456">
            <v>1000</v>
          </cell>
        </row>
        <row r="3457">
          <cell r="C3457">
            <v>231201187</v>
          </cell>
          <cell r="D3457" t="str">
            <v>10800231201187</v>
          </cell>
          <cell r="E3457" t="str">
            <v>富氧空位W18O49/Ti3C2 MXe</v>
          </cell>
          <cell r="F3457" t="str">
            <v>王安祺</v>
          </cell>
          <cell r="G3457" t="str">
            <v>2020092</v>
          </cell>
          <cell r="H3457">
            <v>0</v>
          </cell>
          <cell r="I3457">
            <v>1000</v>
          </cell>
          <cell r="J3457">
            <v>1000</v>
          </cell>
          <cell r="K3457">
            <v>0</v>
          </cell>
          <cell r="L3457">
            <v>0</v>
          </cell>
          <cell r="M3457">
            <v>0</v>
          </cell>
          <cell r="N3457">
            <v>0</v>
          </cell>
          <cell r="O3457">
            <v>0</v>
          </cell>
        </row>
        <row r="3458">
          <cell r="C3458">
            <v>231201188</v>
          </cell>
          <cell r="D3458" t="str">
            <v>10800231201188</v>
          </cell>
          <cell r="E3458" t="str">
            <v>考虑二次受力影响的加固RC梁抗弯性能研究</v>
          </cell>
          <cell r="F3458" t="str">
            <v>杨慧</v>
          </cell>
          <cell r="G3458" t="str">
            <v>2018071</v>
          </cell>
          <cell r="H3458">
            <v>0</v>
          </cell>
          <cell r="I3458">
            <v>1000</v>
          </cell>
          <cell r="J3458">
            <v>0</v>
          </cell>
          <cell r="K3458">
            <v>1000</v>
          </cell>
          <cell r="L3458">
            <v>0</v>
          </cell>
          <cell r="M3458">
            <v>0</v>
          </cell>
          <cell r="N3458">
            <v>0</v>
          </cell>
          <cell r="O3458">
            <v>1000</v>
          </cell>
        </row>
        <row r="3459">
          <cell r="C3459">
            <v>231201189</v>
          </cell>
          <cell r="D3459" t="str">
            <v>10800231201189</v>
          </cell>
          <cell r="E3459" t="str">
            <v>多孔半导体陶瓷的制备及其可见光催化印染废</v>
          </cell>
          <cell r="F3459" t="str">
            <v>花开慧</v>
          </cell>
          <cell r="G3459" t="str">
            <v>2017076</v>
          </cell>
          <cell r="H3459">
            <v>0</v>
          </cell>
          <cell r="I3459">
            <v>1000</v>
          </cell>
          <cell r="J3459">
            <v>1000</v>
          </cell>
          <cell r="K3459">
            <v>0</v>
          </cell>
          <cell r="L3459">
            <v>0</v>
          </cell>
          <cell r="M3459">
            <v>0</v>
          </cell>
          <cell r="N3459">
            <v>0</v>
          </cell>
          <cell r="O3459">
            <v>0</v>
          </cell>
        </row>
        <row r="3460">
          <cell r="C3460">
            <v>231201190</v>
          </cell>
          <cell r="D3460" t="str">
            <v>10800231201190</v>
          </cell>
          <cell r="E3460" t="str">
            <v>钢结构两边连接预制轻质墙体构造设计与抗侧</v>
          </cell>
          <cell r="F3460" t="str">
            <v>王鹏</v>
          </cell>
          <cell r="G3460" t="str">
            <v>2021008</v>
          </cell>
          <cell r="H3460">
            <v>0</v>
          </cell>
          <cell r="I3460">
            <v>1000</v>
          </cell>
          <cell r="J3460">
            <v>1000</v>
          </cell>
          <cell r="K3460">
            <v>0</v>
          </cell>
          <cell r="L3460">
            <v>0</v>
          </cell>
          <cell r="M3460">
            <v>0</v>
          </cell>
          <cell r="N3460">
            <v>0</v>
          </cell>
          <cell r="O3460">
            <v>0</v>
          </cell>
        </row>
        <row r="3461">
          <cell r="C3461">
            <v>231201191</v>
          </cell>
          <cell r="D3461" t="str">
            <v>10800231201191</v>
          </cell>
          <cell r="E3461" t="str">
            <v>水泥基外掺剂固化有机质软土工程性质研究</v>
          </cell>
          <cell r="F3461" t="str">
            <v>丁其乐</v>
          </cell>
          <cell r="G3461" t="str">
            <v>2017169</v>
          </cell>
          <cell r="H3461">
            <v>0</v>
          </cell>
          <cell r="I3461">
            <v>1000</v>
          </cell>
          <cell r="J3461">
            <v>0</v>
          </cell>
          <cell r="K3461">
            <v>1000</v>
          </cell>
          <cell r="L3461">
            <v>0</v>
          </cell>
          <cell r="M3461">
            <v>0</v>
          </cell>
          <cell r="N3461">
            <v>0</v>
          </cell>
          <cell r="O3461">
            <v>1000</v>
          </cell>
        </row>
        <row r="3462">
          <cell r="C3462">
            <v>231201192</v>
          </cell>
          <cell r="D3462" t="str">
            <v>10800231201192</v>
          </cell>
          <cell r="E3462" t="str">
            <v>高效甲醇液相重整制氢催化剂构筑及性能研究</v>
          </cell>
          <cell r="F3462" t="str">
            <v>刘丹</v>
          </cell>
          <cell r="G3462" t="str">
            <v>2022026</v>
          </cell>
          <cell r="H3462">
            <v>0</v>
          </cell>
          <cell r="I3462">
            <v>1000</v>
          </cell>
          <cell r="J3462">
            <v>1000</v>
          </cell>
          <cell r="K3462">
            <v>0</v>
          </cell>
          <cell r="L3462">
            <v>0</v>
          </cell>
          <cell r="M3462">
            <v>0</v>
          </cell>
          <cell r="N3462">
            <v>0</v>
          </cell>
          <cell r="O3462">
            <v>0</v>
          </cell>
        </row>
        <row r="3463">
          <cell r="C3463">
            <v>231201193</v>
          </cell>
          <cell r="D3463" t="str">
            <v>10800231201193</v>
          </cell>
          <cell r="E3463" t="str">
            <v>水系钾离子电容器用MoPO/MoS2电极</v>
          </cell>
          <cell r="F3463" t="str">
            <v>朝洁</v>
          </cell>
          <cell r="G3463" t="str">
            <v>2018260</v>
          </cell>
          <cell r="H3463">
            <v>0</v>
          </cell>
          <cell r="I3463">
            <v>1000</v>
          </cell>
          <cell r="J3463">
            <v>0</v>
          </cell>
          <cell r="K3463">
            <v>1000</v>
          </cell>
          <cell r="L3463">
            <v>0</v>
          </cell>
          <cell r="M3463">
            <v>0</v>
          </cell>
          <cell r="N3463">
            <v>0</v>
          </cell>
          <cell r="O3463">
            <v>1000</v>
          </cell>
        </row>
        <row r="3464">
          <cell r="C3464">
            <v>231201194</v>
          </cell>
          <cell r="D3464" t="str">
            <v>10800231201194</v>
          </cell>
          <cell r="E3464" t="str">
            <v>镍铜电催化剂的合成及其尿素氧化性能的研究</v>
          </cell>
          <cell r="F3464" t="str">
            <v>易莉芝</v>
          </cell>
          <cell r="G3464" t="str">
            <v>2017131</v>
          </cell>
          <cell r="H3464">
            <v>0</v>
          </cell>
          <cell r="I3464">
            <v>1000</v>
          </cell>
          <cell r="J3464">
            <v>0</v>
          </cell>
          <cell r="K3464">
            <v>1000</v>
          </cell>
          <cell r="L3464">
            <v>0</v>
          </cell>
          <cell r="M3464">
            <v>0</v>
          </cell>
          <cell r="N3464">
            <v>0</v>
          </cell>
          <cell r="O3464">
            <v>1000</v>
          </cell>
        </row>
        <row r="3465">
          <cell r="C3465">
            <v>231201195</v>
          </cell>
          <cell r="D3465" t="str">
            <v>10800231201195</v>
          </cell>
          <cell r="E3465" t="str">
            <v>CdS/NiS复合材料的制备及光催化产氢</v>
          </cell>
          <cell r="F3465" t="str">
            <v>楚家玉</v>
          </cell>
          <cell r="G3465" t="str">
            <v>2020095</v>
          </cell>
          <cell r="H3465">
            <v>0</v>
          </cell>
          <cell r="I3465">
            <v>1000</v>
          </cell>
          <cell r="J3465">
            <v>972.5</v>
          </cell>
          <cell r="K3465">
            <v>27.5</v>
          </cell>
          <cell r="L3465">
            <v>0</v>
          </cell>
          <cell r="M3465">
            <v>0</v>
          </cell>
          <cell r="N3465">
            <v>0</v>
          </cell>
          <cell r="O3465">
            <v>27.5</v>
          </cell>
        </row>
        <row r="3466">
          <cell r="C3466">
            <v>231201196</v>
          </cell>
          <cell r="D3466" t="str">
            <v>10800231201196</v>
          </cell>
          <cell r="E3466" t="str">
            <v>原位氮掺杂的多级孔碳材料构筑及其CO2环</v>
          </cell>
          <cell r="F3466" t="str">
            <v>刘丹</v>
          </cell>
          <cell r="G3466" t="str">
            <v>2022026</v>
          </cell>
          <cell r="H3466">
            <v>0</v>
          </cell>
          <cell r="I3466">
            <v>1000</v>
          </cell>
          <cell r="J3466">
            <v>1000</v>
          </cell>
          <cell r="K3466">
            <v>0</v>
          </cell>
          <cell r="L3466">
            <v>0</v>
          </cell>
          <cell r="M3466">
            <v>0</v>
          </cell>
          <cell r="N3466">
            <v>0</v>
          </cell>
          <cell r="O3466">
            <v>0</v>
          </cell>
        </row>
        <row r="3467">
          <cell r="C3467">
            <v>231201197</v>
          </cell>
          <cell r="D3467" t="str">
            <v>10800231201197</v>
          </cell>
          <cell r="E3467" t="str">
            <v>氟烷基取代的β-内酰胺骨架构建</v>
          </cell>
          <cell r="F3467" t="str">
            <v>王强</v>
          </cell>
          <cell r="G3467" t="str">
            <v>2022063</v>
          </cell>
          <cell r="H3467">
            <v>0</v>
          </cell>
          <cell r="I3467">
            <v>1000</v>
          </cell>
          <cell r="J3467">
            <v>992.5</v>
          </cell>
          <cell r="K3467">
            <v>7.5</v>
          </cell>
          <cell r="L3467">
            <v>0</v>
          </cell>
          <cell r="M3467">
            <v>0</v>
          </cell>
          <cell r="N3467">
            <v>0</v>
          </cell>
          <cell r="O3467">
            <v>7.5</v>
          </cell>
        </row>
        <row r="3468">
          <cell r="C3468">
            <v>231201198</v>
          </cell>
          <cell r="D3468" t="str">
            <v>10800231201198</v>
          </cell>
          <cell r="E3468" t="str">
            <v>探究碳资源循环利用之奥秘——Cu基催化剂</v>
          </cell>
          <cell r="F3468" t="str">
            <v>赵丽源</v>
          </cell>
          <cell r="G3468" t="str">
            <v>2020113</v>
          </cell>
          <cell r="H3468">
            <v>0</v>
          </cell>
          <cell r="I3468">
            <v>1000</v>
          </cell>
          <cell r="J3468">
            <v>0</v>
          </cell>
          <cell r="K3468">
            <v>1000</v>
          </cell>
          <cell r="L3468">
            <v>0</v>
          </cell>
          <cell r="M3468">
            <v>0</v>
          </cell>
          <cell r="N3468">
            <v>0</v>
          </cell>
          <cell r="O3468">
            <v>1000</v>
          </cell>
        </row>
        <row r="3469">
          <cell r="C3469">
            <v>231201199</v>
          </cell>
          <cell r="D3469" t="str">
            <v>10800231201199</v>
          </cell>
          <cell r="E3469" t="str">
            <v>硫酸亚铁纳正极材料</v>
          </cell>
          <cell r="F3469" t="str">
            <v>赵丽源</v>
          </cell>
          <cell r="G3469" t="str">
            <v>2020113</v>
          </cell>
          <cell r="H3469">
            <v>0</v>
          </cell>
          <cell r="I3469">
            <v>1000</v>
          </cell>
          <cell r="J3469">
            <v>0</v>
          </cell>
          <cell r="K3469">
            <v>1000</v>
          </cell>
          <cell r="L3469">
            <v>0</v>
          </cell>
          <cell r="M3469">
            <v>0</v>
          </cell>
          <cell r="N3469">
            <v>0</v>
          </cell>
          <cell r="O3469">
            <v>1000</v>
          </cell>
        </row>
        <row r="3470">
          <cell r="C3470">
            <v>231201200</v>
          </cell>
          <cell r="D3470" t="str">
            <v>10800231201200</v>
          </cell>
          <cell r="E3470" t="str">
            <v>锂电用硅基负极材料的制备工艺研究</v>
          </cell>
          <cell r="F3470" t="str">
            <v>周凤玲</v>
          </cell>
          <cell r="G3470" t="str">
            <v>2018819</v>
          </cell>
          <cell r="H3470">
            <v>0</v>
          </cell>
          <cell r="I3470">
            <v>1000</v>
          </cell>
          <cell r="J3470">
            <v>0</v>
          </cell>
          <cell r="K3470">
            <v>1000</v>
          </cell>
          <cell r="L3470">
            <v>0</v>
          </cell>
          <cell r="M3470">
            <v>0</v>
          </cell>
          <cell r="N3470">
            <v>0</v>
          </cell>
          <cell r="O3470">
            <v>1000</v>
          </cell>
        </row>
        <row r="3471">
          <cell r="C3471">
            <v>231201201</v>
          </cell>
          <cell r="D3471" t="str">
            <v>10800231201201</v>
          </cell>
          <cell r="E3471" t="str">
            <v>NiMoO4基析氢催化剂制备工艺研究</v>
          </cell>
          <cell r="F3471" t="str">
            <v>周凤玲</v>
          </cell>
          <cell r="G3471" t="str">
            <v>2018819</v>
          </cell>
          <cell r="H3471">
            <v>0</v>
          </cell>
          <cell r="I3471">
            <v>1000</v>
          </cell>
          <cell r="J3471">
            <v>0</v>
          </cell>
          <cell r="K3471">
            <v>1000</v>
          </cell>
          <cell r="L3471">
            <v>0</v>
          </cell>
          <cell r="M3471">
            <v>0</v>
          </cell>
          <cell r="N3471">
            <v>0</v>
          </cell>
          <cell r="O3471">
            <v>1000</v>
          </cell>
        </row>
        <row r="3472">
          <cell r="C3472">
            <v>231201202</v>
          </cell>
          <cell r="D3472" t="str">
            <v>10800231201202</v>
          </cell>
          <cell r="E3472" t="str">
            <v>智能手机超薄均热板开发与设计</v>
          </cell>
          <cell r="F3472" t="str">
            <v>陈捷超</v>
          </cell>
          <cell r="G3472" t="str">
            <v>2017081</v>
          </cell>
          <cell r="H3472">
            <v>0</v>
          </cell>
          <cell r="I3472">
            <v>1000</v>
          </cell>
          <cell r="J3472">
            <v>430.75</v>
          </cell>
          <cell r="K3472">
            <v>569.25</v>
          </cell>
          <cell r="L3472">
            <v>0</v>
          </cell>
          <cell r="M3472">
            <v>0</v>
          </cell>
          <cell r="N3472">
            <v>0</v>
          </cell>
          <cell r="O3472">
            <v>569.25</v>
          </cell>
        </row>
        <row r="3473">
          <cell r="C3473">
            <v>231201203</v>
          </cell>
          <cell r="D3473" t="str">
            <v>10800231201203</v>
          </cell>
          <cell r="E3473" t="str">
            <v>聚合物基复合复合水凝胶的制备及性能研究</v>
          </cell>
          <cell r="F3473" t="str">
            <v>楚家玉</v>
          </cell>
          <cell r="G3473" t="str">
            <v>2020095</v>
          </cell>
          <cell r="H3473">
            <v>0</v>
          </cell>
          <cell r="I3473">
            <v>1000</v>
          </cell>
          <cell r="J3473">
            <v>999</v>
          </cell>
          <cell r="K3473">
            <v>1</v>
          </cell>
          <cell r="L3473">
            <v>0</v>
          </cell>
          <cell r="M3473">
            <v>0</v>
          </cell>
          <cell r="N3473">
            <v>0</v>
          </cell>
          <cell r="O3473">
            <v>1</v>
          </cell>
        </row>
        <row r="3474">
          <cell r="C3474">
            <v>231201204</v>
          </cell>
          <cell r="D3474" t="str">
            <v>10800231201204</v>
          </cell>
          <cell r="E3474" t="str">
            <v>锰基MOF衍生的二氧化锰碳复合材料的制备</v>
          </cell>
          <cell r="F3474" t="str">
            <v>钟国玉</v>
          </cell>
          <cell r="G3474" t="str">
            <v>2016022</v>
          </cell>
          <cell r="H3474">
            <v>0</v>
          </cell>
          <cell r="I3474">
            <v>1000</v>
          </cell>
          <cell r="J3474">
            <v>0</v>
          </cell>
          <cell r="K3474">
            <v>1000</v>
          </cell>
          <cell r="L3474">
            <v>0</v>
          </cell>
          <cell r="M3474">
            <v>0</v>
          </cell>
          <cell r="N3474">
            <v>0</v>
          </cell>
          <cell r="O3474">
            <v>1000</v>
          </cell>
        </row>
        <row r="3475">
          <cell r="C3475">
            <v>231201205</v>
          </cell>
          <cell r="D3475" t="str">
            <v>10800231201205</v>
          </cell>
          <cell r="E3475" t="str">
            <v>无水干法制备普鲁士蓝钠离子电池正极材料</v>
          </cell>
          <cell r="F3475" t="str">
            <v>李超</v>
          </cell>
          <cell r="G3475" t="str">
            <v>2017048</v>
          </cell>
          <cell r="H3475">
            <v>0</v>
          </cell>
          <cell r="I3475">
            <v>1000</v>
          </cell>
          <cell r="J3475">
            <v>994.9</v>
          </cell>
          <cell r="K3475">
            <v>5.1</v>
          </cell>
          <cell r="L3475">
            <v>0</v>
          </cell>
          <cell r="M3475">
            <v>0</v>
          </cell>
          <cell r="N3475">
            <v>0</v>
          </cell>
          <cell r="O3475">
            <v>5.1</v>
          </cell>
        </row>
        <row r="3476">
          <cell r="C3476">
            <v>231201206</v>
          </cell>
          <cell r="D3476" t="str">
            <v>10800231201206</v>
          </cell>
          <cell r="E3476" t="str">
            <v>铜铟锌硫光阴极材料的制备及其光电催化分解</v>
          </cell>
          <cell r="F3476" t="str">
            <v>宋金刚</v>
          </cell>
          <cell r="G3476" t="str">
            <v>2018065</v>
          </cell>
          <cell r="H3476">
            <v>0</v>
          </cell>
          <cell r="I3476">
            <v>1000</v>
          </cell>
          <cell r="J3476">
            <v>980</v>
          </cell>
          <cell r="K3476">
            <v>20</v>
          </cell>
          <cell r="L3476">
            <v>0</v>
          </cell>
          <cell r="M3476">
            <v>0</v>
          </cell>
          <cell r="N3476">
            <v>0</v>
          </cell>
          <cell r="O3476">
            <v>20</v>
          </cell>
        </row>
        <row r="3477">
          <cell r="C3477">
            <v>231201207</v>
          </cell>
          <cell r="D3477" t="str">
            <v>10800231201207</v>
          </cell>
          <cell r="E3477" t="str">
            <v>导热型粘接胶的制备及性能研究</v>
          </cell>
          <cell r="F3477" t="str">
            <v>邹雪琳</v>
          </cell>
          <cell r="G3477" t="str">
            <v>2018256</v>
          </cell>
          <cell r="H3477">
            <v>0</v>
          </cell>
          <cell r="I3477">
            <v>1000</v>
          </cell>
          <cell r="J3477">
            <v>0</v>
          </cell>
          <cell r="K3477">
            <v>1000</v>
          </cell>
          <cell r="L3477">
            <v>0</v>
          </cell>
          <cell r="M3477">
            <v>0</v>
          </cell>
          <cell r="N3477">
            <v>0</v>
          </cell>
          <cell r="O3477">
            <v>1000</v>
          </cell>
        </row>
        <row r="3478">
          <cell r="C3478">
            <v>231201208</v>
          </cell>
          <cell r="D3478" t="str">
            <v>10800231201208</v>
          </cell>
          <cell r="E3478" t="str">
            <v>基于温差利用的电动窗帘设计研究</v>
          </cell>
          <cell r="F3478" t="str">
            <v>张承宇</v>
          </cell>
          <cell r="G3478" t="str">
            <v>2020089</v>
          </cell>
          <cell r="H3478">
            <v>0</v>
          </cell>
          <cell r="I3478">
            <v>1000</v>
          </cell>
          <cell r="J3478">
            <v>268.8</v>
          </cell>
          <cell r="K3478">
            <v>731.2</v>
          </cell>
          <cell r="L3478">
            <v>0</v>
          </cell>
          <cell r="M3478">
            <v>0</v>
          </cell>
          <cell r="N3478">
            <v>0</v>
          </cell>
          <cell r="O3478">
            <v>731.2</v>
          </cell>
        </row>
        <row r="3479">
          <cell r="C3479">
            <v>231201209</v>
          </cell>
          <cell r="D3479" t="str">
            <v>10800231201209</v>
          </cell>
          <cell r="E3479" t="str">
            <v>PFS-PDMDAAC复合混凝剂的混凝性</v>
          </cell>
          <cell r="F3479" t="str">
            <v>钟少芬</v>
          </cell>
          <cell r="G3479" t="str">
            <v>2011029</v>
          </cell>
          <cell r="H3479">
            <v>0</v>
          </cell>
          <cell r="I3479">
            <v>1000</v>
          </cell>
          <cell r="J3479">
            <v>996.8</v>
          </cell>
          <cell r="K3479">
            <v>3.2</v>
          </cell>
          <cell r="L3479">
            <v>0</v>
          </cell>
          <cell r="M3479">
            <v>0</v>
          </cell>
          <cell r="N3479">
            <v>0</v>
          </cell>
          <cell r="O3479">
            <v>3.2</v>
          </cell>
        </row>
        <row r="3480">
          <cell r="C3480">
            <v>231201210</v>
          </cell>
          <cell r="D3480" t="str">
            <v>10800231201210</v>
          </cell>
          <cell r="E3480" t="str">
            <v>铌钨氧器件制备及其光电性能研究</v>
          </cell>
          <cell r="F3480" t="str">
            <v>赵莉丽</v>
          </cell>
          <cell r="G3480" t="str">
            <v>2017175</v>
          </cell>
          <cell r="H3480">
            <v>0</v>
          </cell>
          <cell r="I3480">
            <v>1000</v>
          </cell>
          <cell r="J3480">
            <v>1000</v>
          </cell>
          <cell r="K3480">
            <v>0</v>
          </cell>
          <cell r="L3480">
            <v>0</v>
          </cell>
          <cell r="M3480">
            <v>0</v>
          </cell>
          <cell r="N3480">
            <v>0</v>
          </cell>
          <cell r="O3480">
            <v>0</v>
          </cell>
        </row>
        <row r="3481">
          <cell r="C3481">
            <v>231201211</v>
          </cell>
          <cell r="D3481" t="str">
            <v>10800231201211</v>
          </cell>
          <cell r="E3481" t="str">
            <v>刺激响应型载药水凝胶的制备及其作为抗菌消</v>
          </cell>
          <cell r="F3481" t="str">
            <v>詹益周</v>
          </cell>
          <cell r="G3481" t="str">
            <v>2023023</v>
          </cell>
          <cell r="H3481">
            <v>0</v>
          </cell>
          <cell r="I3481">
            <v>1000</v>
          </cell>
          <cell r="J3481">
            <v>0</v>
          </cell>
          <cell r="K3481">
            <v>1000</v>
          </cell>
          <cell r="L3481">
            <v>0</v>
          </cell>
          <cell r="M3481">
            <v>0</v>
          </cell>
          <cell r="N3481">
            <v>0</v>
          </cell>
          <cell r="O3481">
            <v>1000</v>
          </cell>
        </row>
        <row r="3482">
          <cell r="C3482">
            <v>231201212</v>
          </cell>
          <cell r="D3482" t="str">
            <v>10800231201212</v>
          </cell>
          <cell r="E3482" t="str">
            <v>基于BasicVSR++的超分辨率算法在</v>
          </cell>
          <cell r="F3482" t="str">
            <v>晏晓辉</v>
          </cell>
          <cell r="G3482" t="str">
            <v>2013003</v>
          </cell>
          <cell r="H3482">
            <v>0</v>
          </cell>
          <cell r="I3482">
            <v>1000</v>
          </cell>
          <cell r="J3482">
            <v>999.64</v>
          </cell>
          <cell r="K3482">
            <v>0.36</v>
          </cell>
          <cell r="L3482">
            <v>0</v>
          </cell>
          <cell r="M3482">
            <v>0</v>
          </cell>
          <cell r="N3482">
            <v>0</v>
          </cell>
          <cell r="O3482">
            <v>0.36</v>
          </cell>
        </row>
        <row r="3483">
          <cell r="C3483">
            <v>231201213</v>
          </cell>
          <cell r="D3483" t="str">
            <v>10800231201213</v>
          </cell>
          <cell r="E3483" t="str">
            <v>复杂环境的生命感知与搜救轮足机器人</v>
          </cell>
          <cell r="F3483" t="str">
            <v>张智聪</v>
          </cell>
          <cell r="G3483" t="str">
            <v>2009003</v>
          </cell>
          <cell r="H3483">
            <v>0</v>
          </cell>
          <cell r="I3483">
            <v>1000</v>
          </cell>
          <cell r="J3483">
            <v>1000</v>
          </cell>
          <cell r="K3483">
            <v>0</v>
          </cell>
          <cell r="L3483">
            <v>0</v>
          </cell>
          <cell r="M3483">
            <v>0</v>
          </cell>
          <cell r="N3483">
            <v>0</v>
          </cell>
          <cell r="O3483">
            <v>0</v>
          </cell>
        </row>
        <row r="3484">
          <cell r="C3484">
            <v>231201214</v>
          </cell>
          <cell r="D3484" t="str">
            <v>10800231201214</v>
          </cell>
          <cell r="E3484" t="str">
            <v>基于PIV技术的仿生机器鱼集群游动性能研</v>
          </cell>
          <cell r="F3484" t="str">
            <v>宋加雷</v>
          </cell>
          <cell r="G3484" t="str">
            <v>2018052</v>
          </cell>
          <cell r="H3484">
            <v>0</v>
          </cell>
          <cell r="I3484">
            <v>1000</v>
          </cell>
          <cell r="J3484">
            <v>0</v>
          </cell>
          <cell r="K3484">
            <v>1000</v>
          </cell>
          <cell r="L3484">
            <v>0</v>
          </cell>
          <cell r="M3484">
            <v>0</v>
          </cell>
          <cell r="N3484">
            <v>0</v>
          </cell>
          <cell r="O3484">
            <v>1000</v>
          </cell>
        </row>
        <row r="3485">
          <cell r="C3485">
            <v>231201215</v>
          </cell>
          <cell r="D3485" t="str">
            <v>10800231201215</v>
          </cell>
          <cell r="E3485" t="str">
            <v>基于破乳化共混工艺的柔性可穿戴应力传感器</v>
          </cell>
          <cell r="F3485" t="str">
            <v>徐进</v>
          </cell>
          <cell r="G3485" t="str">
            <v>2018080</v>
          </cell>
          <cell r="H3485">
            <v>0</v>
          </cell>
          <cell r="I3485">
            <v>0</v>
          </cell>
          <cell r="J3485">
            <v>0</v>
          </cell>
          <cell r="K3485">
            <v>0</v>
          </cell>
          <cell r="L3485">
            <v>0</v>
          </cell>
          <cell r="M3485">
            <v>0</v>
          </cell>
          <cell r="N3485">
            <v>0</v>
          </cell>
          <cell r="O3485">
            <v>0</v>
          </cell>
        </row>
        <row r="3486">
          <cell r="C3486">
            <v>231201216</v>
          </cell>
          <cell r="D3486" t="str">
            <v>10800231201216</v>
          </cell>
          <cell r="E3486" t="str">
            <v>科技兴农-基于物联网的多功能智慧农业设备</v>
          </cell>
          <cell r="F3486" t="str">
            <v>王建国</v>
          </cell>
          <cell r="G3486" t="str">
            <v>2018801</v>
          </cell>
          <cell r="H3486">
            <v>0</v>
          </cell>
          <cell r="I3486">
            <v>1000</v>
          </cell>
          <cell r="J3486">
            <v>1000</v>
          </cell>
          <cell r="K3486">
            <v>0</v>
          </cell>
          <cell r="L3486">
            <v>0</v>
          </cell>
          <cell r="M3486">
            <v>0</v>
          </cell>
          <cell r="N3486">
            <v>0</v>
          </cell>
          <cell r="O3486">
            <v>0</v>
          </cell>
        </row>
        <row r="3487">
          <cell r="C3487">
            <v>231201217</v>
          </cell>
          <cell r="D3487" t="str">
            <v>10800231201217</v>
          </cell>
          <cell r="E3487" t="str">
            <v>基于3D打印技术的康复辅具数字化设计及应</v>
          </cell>
          <cell r="F3487" t="str">
            <v>尚欣</v>
          </cell>
          <cell r="G3487" t="str">
            <v>2016046</v>
          </cell>
          <cell r="H3487">
            <v>0</v>
          </cell>
          <cell r="I3487">
            <v>1000</v>
          </cell>
          <cell r="J3487">
            <v>0</v>
          </cell>
          <cell r="K3487">
            <v>1000</v>
          </cell>
          <cell r="L3487">
            <v>0</v>
          </cell>
          <cell r="M3487">
            <v>0</v>
          </cell>
          <cell r="N3487">
            <v>0</v>
          </cell>
          <cell r="O3487">
            <v>1000</v>
          </cell>
        </row>
        <row r="3488">
          <cell r="C3488">
            <v>231201218</v>
          </cell>
          <cell r="D3488" t="str">
            <v>10800231201218</v>
          </cell>
          <cell r="E3488" t="str">
            <v>DIC测量用三轴旋转标定装置研发</v>
          </cell>
          <cell r="F3488" t="str">
            <v>宋成浩</v>
          </cell>
          <cell r="G3488" t="str">
            <v>2020131</v>
          </cell>
          <cell r="H3488">
            <v>0</v>
          </cell>
          <cell r="I3488">
            <v>1000</v>
          </cell>
          <cell r="J3488">
            <v>1000</v>
          </cell>
          <cell r="K3488">
            <v>0</v>
          </cell>
          <cell r="L3488">
            <v>0</v>
          </cell>
          <cell r="M3488">
            <v>0</v>
          </cell>
          <cell r="N3488">
            <v>0</v>
          </cell>
          <cell r="O3488">
            <v>0</v>
          </cell>
        </row>
        <row r="3489">
          <cell r="C3489">
            <v>231201219</v>
          </cell>
          <cell r="D3489" t="str">
            <v>10800231201219</v>
          </cell>
          <cell r="E3489" t="str">
            <v>基于智能图像识别的仓储物流管理机器人</v>
          </cell>
          <cell r="F3489" t="str">
            <v>何伟锋</v>
          </cell>
          <cell r="G3489" t="str">
            <v>2009025</v>
          </cell>
          <cell r="H3489">
            <v>0</v>
          </cell>
          <cell r="I3489">
            <v>1000</v>
          </cell>
          <cell r="J3489">
            <v>1000</v>
          </cell>
          <cell r="K3489">
            <v>0</v>
          </cell>
          <cell r="L3489">
            <v>0</v>
          </cell>
          <cell r="M3489">
            <v>0</v>
          </cell>
          <cell r="N3489">
            <v>0</v>
          </cell>
          <cell r="O3489">
            <v>0</v>
          </cell>
        </row>
        <row r="3490">
          <cell r="C3490">
            <v>231201220</v>
          </cell>
          <cell r="D3490" t="str">
            <v>10800231201220</v>
          </cell>
          <cell r="E3490" t="str">
            <v>基于无人机的农田作业路径智能规划系统</v>
          </cell>
          <cell r="F3490" t="str">
            <v>张建阁</v>
          </cell>
          <cell r="G3490" t="str">
            <v>2018229</v>
          </cell>
          <cell r="H3490">
            <v>0</v>
          </cell>
          <cell r="I3490">
            <v>1000</v>
          </cell>
          <cell r="J3490">
            <v>0</v>
          </cell>
          <cell r="K3490">
            <v>1000</v>
          </cell>
          <cell r="L3490">
            <v>0</v>
          </cell>
          <cell r="M3490">
            <v>0</v>
          </cell>
          <cell r="N3490">
            <v>0</v>
          </cell>
          <cell r="O3490">
            <v>1000</v>
          </cell>
        </row>
        <row r="3491">
          <cell r="C3491">
            <v>231201221</v>
          </cell>
          <cell r="D3491" t="str">
            <v>10800231201221</v>
          </cell>
          <cell r="E3491" t="str">
            <v>应用于灾区复杂地形救援的六轮救援机器人</v>
          </cell>
          <cell r="F3491" t="str">
            <v>李帅</v>
          </cell>
          <cell r="G3491" t="str">
            <v>2004009</v>
          </cell>
          <cell r="H3491">
            <v>0</v>
          </cell>
          <cell r="I3491">
            <v>1000</v>
          </cell>
          <cell r="J3491">
            <v>996.2</v>
          </cell>
          <cell r="K3491">
            <v>3.8</v>
          </cell>
          <cell r="L3491">
            <v>0</v>
          </cell>
          <cell r="M3491">
            <v>0</v>
          </cell>
          <cell r="N3491">
            <v>0</v>
          </cell>
          <cell r="O3491">
            <v>3.8</v>
          </cell>
        </row>
        <row r="3492">
          <cell r="C3492">
            <v>231201222</v>
          </cell>
          <cell r="D3492" t="str">
            <v>10800231201222</v>
          </cell>
          <cell r="E3492" t="str">
            <v>基于双舵机型仿鸟扑翼飞行器样机的设计与研</v>
          </cell>
          <cell r="F3492" t="str">
            <v>陈玉娇</v>
          </cell>
          <cell r="G3492" t="str">
            <v>2018045</v>
          </cell>
          <cell r="H3492">
            <v>0</v>
          </cell>
          <cell r="I3492">
            <v>1000</v>
          </cell>
          <cell r="J3492">
            <v>0</v>
          </cell>
          <cell r="K3492">
            <v>1000</v>
          </cell>
          <cell r="L3492">
            <v>0</v>
          </cell>
          <cell r="M3492">
            <v>0</v>
          </cell>
          <cell r="N3492">
            <v>0</v>
          </cell>
          <cell r="O3492">
            <v>1000</v>
          </cell>
        </row>
        <row r="3493">
          <cell r="C3493">
            <v>231201223</v>
          </cell>
          <cell r="D3493" t="str">
            <v>10800231201223</v>
          </cell>
          <cell r="E3493" t="str">
            <v>基于多元混流技术的小型智能茶叶包装机</v>
          </cell>
          <cell r="F3493" t="str">
            <v>张斐</v>
          </cell>
          <cell r="G3493" t="str">
            <v>2017039</v>
          </cell>
          <cell r="H3493">
            <v>0</v>
          </cell>
          <cell r="I3493">
            <v>1000</v>
          </cell>
          <cell r="J3493">
            <v>164.02</v>
          </cell>
          <cell r="K3493">
            <v>835.98</v>
          </cell>
          <cell r="L3493">
            <v>0</v>
          </cell>
          <cell r="M3493">
            <v>0</v>
          </cell>
          <cell r="N3493">
            <v>0</v>
          </cell>
          <cell r="O3493">
            <v>835.98</v>
          </cell>
        </row>
        <row r="3494">
          <cell r="C3494">
            <v>231201224</v>
          </cell>
          <cell r="D3494" t="str">
            <v>10800231201224</v>
          </cell>
          <cell r="E3494" t="str">
            <v>轻质负热膨胀点阵结构设计及制备工艺研究</v>
          </cell>
          <cell r="F3494" t="str">
            <v>王皓亮</v>
          </cell>
          <cell r="G3494" t="str">
            <v>2018231</v>
          </cell>
          <cell r="H3494">
            <v>0</v>
          </cell>
          <cell r="I3494">
            <v>1000</v>
          </cell>
          <cell r="J3494">
            <v>1000</v>
          </cell>
          <cell r="K3494">
            <v>0</v>
          </cell>
          <cell r="L3494">
            <v>0</v>
          </cell>
          <cell r="M3494">
            <v>0</v>
          </cell>
          <cell r="N3494">
            <v>0</v>
          </cell>
          <cell r="O3494">
            <v>0</v>
          </cell>
        </row>
        <row r="3495">
          <cell r="C3495">
            <v>231201225</v>
          </cell>
          <cell r="D3495" t="str">
            <v>10800231201225</v>
          </cell>
          <cell r="E3495" t="str">
            <v>各向异性热膨胀钛合金垫片制备工艺研究</v>
          </cell>
          <cell r="F3495" t="str">
            <v>马百胜</v>
          </cell>
          <cell r="G3495" t="str">
            <v>2018096</v>
          </cell>
          <cell r="H3495">
            <v>0</v>
          </cell>
          <cell r="I3495">
            <v>1000</v>
          </cell>
          <cell r="J3495">
            <v>1000</v>
          </cell>
          <cell r="K3495">
            <v>0</v>
          </cell>
          <cell r="L3495">
            <v>0</v>
          </cell>
          <cell r="M3495">
            <v>0</v>
          </cell>
          <cell r="N3495">
            <v>0</v>
          </cell>
          <cell r="O3495">
            <v>0</v>
          </cell>
        </row>
        <row r="3496">
          <cell r="C3496">
            <v>231201226</v>
          </cell>
          <cell r="D3496" t="str">
            <v>10800231201226</v>
          </cell>
          <cell r="E3496" t="str">
            <v>基于3D打印技术的模具随形冷却水路优化设</v>
          </cell>
          <cell r="F3496" t="str">
            <v>尚欣</v>
          </cell>
          <cell r="G3496" t="str">
            <v>2016046</v>
          </cell>
          <cell r="H3496">
            <v>0</v>
          </cell>
          <cell r="I3496">
            <v>1000</v>
          </cell>
          <cell r="J3496">
            <v>0</v>
          </cell>
          <cell r="K3496">
            <v>1000</v>
          </cell>
          <cell r="L3496">
            <v>0</v>
          </cell>
          <cell r="M3496">
            <v>0</v>
          </cell>
          <cell r="N3496">
            <v>0</v>
          </cell>
          <cell r="O3496">
            <v>1000</v>
          </cell>
        </row>
        <row r="3497">
          <cell r="C3497">
            <v>231201227</v>
          </cell>
          <cell r="D3497" t="str">
            <v>10800231201227</v>
          </cell>
          <cell r="E3497" t="str">
            <v>体视显微镜平行光分光器研发</v>
          </cell>
          <cell r="F3497" t="str">
            <v>马百胜</v>
          </cell>
          <cell r="G3497" t="str">
            <v>2018096</v>
          </cell>
          <cell r="H3497">
            <v>0</v>
          </cell>
          <cell r="I3497">
            <v>1000</v>
          </cell>
          <cell r="J3497">
            <v>1000</v>
          </cell>
          <cell r="K3497">
            <v>0</v>
          </cell>
          <cell r="L3497">
            <v>0</v>
          </cell>
          <cell r="M3497">
            <v>0</v>
          </cell>
          <cell r="N3497">
            <v>0</v>
          </cell>
          <cell r="O3497">
            <v>0</v>
          </cell>
        </row>
        <row r="3498">
          <cell r="C3498">
            <v>231201228</v>
          </cell>
          <cell r="D3498" t="str">
            <v>10800231201228</v>
          </cell>
          <cell r="E3498" t="str">
            <v>六轴双臂协作机器人结构与控制技术研究</v>
          </cell>
          <cell r="F3498" t="str">
            <v>彭云</v>
          </cell>
          <cell r="G3498" t="str">
            <v>2017019</v>
          </cell>
          <cell r="H3498">
            <v>0</v>
          </cell>
          <cell r="I3498">
            <v>0</v>
          </cell>
          <cell r="J3498">
            <v>0</v>
          </cell>
          <cell r="K3498">
            <v>0</v>
          </cell>
          <cell r="L3498">
            <v>0</v>
          </cell>
          <cell r="M3498">
            <v>0</v>
          </cell>
          <cell r="N3498">
            <v>0</v>
          </cell>
          <cell r="O3498">
            <v>0</v>
          </cell>
        </row>
        <row r="3499">
          <cell r="C3499">
            <v>231201229</v>
          </cell>
          <cell r="D3499" t="str">
            <v>10800231201229</v>
          </cell>
          <cell r="E3499" t="str">
            <v>激光光学模组焦点热漂移验证装置研发</v>
          </cell>
          <cell r="F3499" t="str">
            <v>王皓亮</v>
          </cell>
          <cell r="G3499" t="str">
            <v>2018231</v>
          </cell>
          <cell r="H3499">
            <v>0</v>
          </cell>
          <cell r="I3499">
            <v>1000</v>
          </cell>
          <cell r="J3499">
            <v>993.93</v>
          </cell>
          <cell r="K3499">
            <v>6.07</v>
          </cell>
          <cell r="L3499">
            <v>0</v>
          </cell>
          <cell r="M3499">
            <v>0</v>
          </cell>
          <cell r="N3499">
            <v>0</v>
          </cell>
          <cell r="O3499">
            <v>6.07</v>
          </cell>
        </row>
        <row r="3500">
          <cell r="C3500">
            <v>231201230</v>
          </cell>
          <cell r="D3500" t="str">
            <v>10800231201230</v>
          </cell>
          <cell r="E3500" t="str">
            <v>散裂中子源靶站冷却系统的数字孪生技术研发</v>
          </cell>
          <cell r="F3500" t="str">
            <v>林小夏</v>
          </cell>
          <cell r="G3500" t="str">
            <v>2016017</v>
          </cell>
          <cell r="H3500">
            <v>0</v>
          </cell>
          <cell r="I3500">
            <v>1000</v>
          </cell>
          <cell r="J3500">
            <v>1000</v>
          </cell>
          <cell r="K3500">
            <v>0</v>
          </cell>
          <cell r="L3500">
            <v>0</v>
          </cell>
          <cell r="M3500">
            <v>0</v>
          </cell>
          <cell r="N3500">
            <v>0</v>
          </cell>
          <cell r="O3500">
            <v>0</v>
          </cell>
        </row>
        <row r="3501">
          <cell r="C3501">
            <v>231201231</v>
          </cell>
          <cell r="D3501" t="str">
            <v>10800231201231</v>
          </cell>
          <cell r="E3501" t="str">
            <v>仿昆虫扑翼机器人超清高强度翅膀的设计开发</v>
          </cell>
          <cell r="F3501" t="str">
            <v>尹玲</v>
          </cell>
          <cell r="G3501" t="str">
            <v>2014016</v>
          </cell>
          <cell r="H3501">
            <v>0</v>
          </cell>
          <cell r="I3501">
            <v>0</v>
          </cell>
          <cell r="J3501">
            <v>0</v>
          </cell>
          <cell r="K3501">
            <v>0</v>
          </cell>
          <cell r="L3501">
            <v>0</v>
          </cell>
          <cell r="M3501">
            <v>0</v>
          </cell>
          <cell r="N3501">
            <v>0</v>
          </cell>
          <cell r="O3501">
            <v>0</v>
          </cell>
        </row>
        <row r="3502">
          <cell r="C3502">
            <v>231201232</v>
          </cell>
          <cell r="D3502" t="str">
            <v>10800231201232</v>
          </cell>
          <cell r="E3502" t="str">
            <v>多功能叶类蔬菜收播一体化智能设备</v>
          </cell>
          <cell r="F3502" t="str">
            <v>李荣泳</v>
          </cell>
          <cell r="G3502" t="str">
            <v>2007042</v>
          </cell>
          <cell r="H3502">
            <v>0</v>
          </cell>
          <cell r="I3502">
            <v>1000</v>
          </cell>
          <cell r="J3502">
            <v>1000</v>
          </cell>
          <cell r="K3502">
            <v>0</v>
          </cell>
          <cell r="L3502">
            <v>0</v>
          </cell>
          <cell r="M3502">
            <v>0</v>
          </cell>
          <cell r="N3502">
            <v>0</v>
          </cell>
          <cell r="O3502">
            <v>0</v>
          </cell>
        </row>
        <row r="3503">
          <cell r="C3503">
            <v>231201233</v>
          </cell>
          <cell r="D3503" t="str">
            <v>10800231201233</v>
          </cell>
          <cell r="E3503" t="str">
            <v>基于超声清洗的新型高空洗楼机设计</v>
          </cell>
          <cell r="F3503" t="str">
            <v>宋菊青</v>
          </cell>
          <cell r="G3503" t="str">
            <v>2016052</v>
          </cell>
          <cell r="H3503">
            <v>0</v>
          </cell>
          <cell r="I3503">
            <v>1000</v>
          </cell>
          <cell r="J3503">
            <v>375</v>
          </cell>
          <cell r="K3503">
            <v>625</v>
          </cell>
          <cell r="L3503">
            <v>0</v>
          </cell>
          <cell r="M3503">
            <v>0</v>
          </cell>
          <cell r="N3503">
            <v>0</v>
          </cell>
          <cell r="O3503">
            <v>625</v>
          </cell>
        </row>
        <row r="3504">
          <cell r="C3504">
            <v>231201234</v>
          </cell>
          <cell r="D3504" t="str">
            <v>10800231201234</v>
          </cell>
          <cell r="E3504" t="str">
            <v>柔性扑翼气动力与气动变形测量平台设计</v>
          </cell>
          <cell r="F3504" t="str">
            <v>汪超</v>
          </cell>
          <cell r="G3504" t="str">
            <v>2018119</v>
          </cell>
          <cell r="H3504">
            <v>0</v>
          </cell>
          <cell r="I3504">
            <v>1000</v>
          </cell>
          <cell r="J3504">
            <v>0</v>
          </cell>
          <cell r="K3504">
            <v>1000</v>
          </cell>
          <cell r="L3504">
            <v>0</v>
          </cell>
          <cell r="M3504">
            <v>0</v>
          </cell>
          <cell r="N3504">
            <v>0</v>
          </cell>
          <cell r="O3504">
            <v>1000</v>
          </cell>
        </row>
        <row r="3505">
          <cell r="C3505">
            <v>231201235</v>
          </cell>
          <cell r="D3505" t="str">
            <v>10800231201235</v>
          </cell>
          <cell r="E3505" t="str">
            <v>双轮双臂动平衡机器人设计与优化</v>
          </cell>
          <cell r="F3505" t="str">
            <v>林荣</v>
          </cell>
          <cell r="G3505" t="str">
            <v>2017168</v>
          </cell>
          <cell r="H3505">
            <v>0</v>
          </cell>
          <cell r="I3505">
            <v>1000</v>
          </cell>
          <cell r="J3505">
            <v>0</v>
          </cell>
          <cell r="K3505">
            <v>1000</v>
          </cell>
          <cell r="L3505">
            <v>0</v>
          </cell>
          <cell r="M3505">
            <v>0</v>
          </cell>
          <cell r="N3505">
            <v>0</v>
          </cell>
          <cell r="O3505">
            <v>1000</v>
          </cell>
        </row>
        <row r="3506">
          <cell r="C3506">
            <v>231201236</v>
          </cell>
          <cell r="D3506" t="str">
            <v>10800231201236</v>
          </cell>
          <cell r="E3506" t="str">
            <v>应用于危险海洋流域光缆抢修ROV机器人</v>
          </cell>
          <cell r="F3506" t="str">
            <v>赵容</v>
          </cell>
          <cell r="G3506" t="str">
            <v>2020116</v>
          </cell>
          <cell r="H3506">
            <v>0</v>
          </cell>
          <cell r="I3506">
            <v>1000</v>
          </cell>
          <cell r="J3506">
            <v>1000</v>
          </cell>
          <cell r="K3506">
            <v>0</v>
          </cell>
          <cell r="L3506">
            <v>0</v>
          </cell>
          <cell r="M3506">
            <v>0</v>
          </cell>
          <cell r="N3506">
            <v>0</v>
          </cell>
          <cell r="O3506">
            <v>0</v>
          </cell>
        </row>
        <row r="3507">
          <cell r="C3507">
            <v>231201237</v>
          </cell>
          <cell r="D3507" t="str">
            <v>10800231201237</v>
          </cell>
          <cell r="E3507" t="str">
            <v>电机转子飞叉外绕式的绕线机的设计及控制开</v>
          </cell>
          <cell r="F3507" t="str">
            <v>黄泳波</v>
          </cell>
          <cell r="G3507" t="str">
            <v>2005089</v>
          </cell>
          <cell r="H3507">
            <v>0</v>
          </cell>
          <cell r="I3507">
            <v>1000</v>
          </cell>
          <cell r="J3507">
            <v>0</v>
          </cell>
          <cell r="K3507">
            <v>1000</v>
          </cell>
          <cell r="L3507">
            <v>0</v>
          </cell>
          <cell r="M3507">
            <v>0</v>
          </cell>
          <cell r="N3507">
            <v>0</v>
          </cell>
          <cell r="O3507">
            <v>1000</v>
          </cell>
        </row>
        <row r="3508">
          <cell r="C3508">
            <v>231201238</v>
          </cell>
          <cell r="D3508" t="str">
            <v>10800231201238</v>
          </cell>
          <cell r="E3508" t="str">
            <v>红豆全自动播种机</v>
          </cell>
          <cell r="F3508" t="str">
            <v>张玉勋</v>
          </cell>
          <cell r="G3508" t="str">
            <v>2018014</v>
          </cell>
          <cell r="H3508">
            <v>0</v>
          </cell>
          <cell r="I3508">
            <v>1000</v>
          </cell>
          <cell r="J3508">
            <v>994</v>
          </cell>
          <cell r="K3508">
            <v>6</v>
          </cell>
          <cell r="L3508">
            <v>0</v>
          </cell>
          <cell r="M3508">
            <v>0</v>
          </cell>
          <cell r="N3508">
            <v>0</v>
          </cell>
          <cell r="O3508">
            <v>6</v>
          </cell>
        </row>
        <row r="3509">
          <cell r="C3509">
            <v>231201239</v>
          </cell>
          <cell r="D3509" t="str">
            <v>10800231201239</v>
          </cell>
          <cell r="E3509" t="str">
            <v>基于惯性传感器的机器蛇方向控制研究</v>
          </cell>
          <cell r="F3509" t="str">
            <v>武静</v>
          </cell>
          <cell r="G3509" t="str">
            <v>2017045</v>
          </cell>
          <cell r="H3509">
            <v>0</v>
          </cell>
          <cell r="I3509">
            <v>1000</v>
          </cell>
          <cell r="J3509">
            <v>816.39</v>
          </cell>
          <cell r="K3509">
            <v>183.61</v>
          </cell>
          <cell r="L3509">
            <v>0</v>
          </cell>
          <cell r="M3509">
            <v>0</v>
          </cell>
          <cell r="N3509">
            <v>0</v>
          </cell>
          <cell r="O3509">
            <v>183.61</v>
          </cell>
        </row>
        <row r="3510">
          <cell r="C3510">
            <v>231201240</v>
          </cell>
          <cell r="D3510" t="str">
            <v>10800231201240</v>
          </cell>
          <cell r="E3510" t="str">
            <v>基于校友赋能的创新创业育人路径研究</v>
          </cell>
          <cell r="F3510" t="str">
            <v>周兆鸿</v>
          </cell>
          <cell r="G3510" t="str">
            <v>2008047</v>
          </cell>
          <cell r="H3510">
            <v>0</v>
          </cell>
          <cell r="I3510">
            <v>1000</v>
          </cell>
          <cell r="J3510">
            <v>1000</v>
          </cell>
          <cell r="K3510">
            <v>0</v>
          </cell>
          <cell r="L3510">
            <v>0</v>
          </cell>
          <cell r="M3510">
            <v>0</v>
          </cell>
          <cell r="N3510">
            <v>0</v>
          </cell>
          <cell r="O3510">
            <v>0</v>
          </cell>
        </row>
        <row r="3511">
          <cell r="C3511">
            <v>231201241</v>
          </cell>
          <cell r="D3511" t="str">
            <v>10800231201241</v>
          </cell>
          <cell r="E3511" t="str">
            <v>儿童兴趣特长GC智能体开发</v>
          </cell>
          <cell r="F3511" t="str">
            <v>刘延星</v>
          </cell>
          <cell r="G3511" t="str">
            <v>2017069</v>
          </cell>
          <cell r="H3511">
            <v>0</v>
          </cell>
          <cell r="I3511">
            <v>1000</v>
          </cell>
          <cell r="J3511">
            <v>974.28</v>
          </cell>
          <cell r="K3511">
            <v>25.72</v>
          </cell>
          <cell r="L3511">
            <v>0</v>
          </cell>
          <cell r="M3511">
            <v>0</v>
          </cell>
          <cell r="N3511">
            <v>0</v>
          </cell>
          <cell r="O3511">
            <v>25.72</v>
          </cell>
        </row>
        <row r="3512">
          <cell r="C3512">
            <v>231201242</v>
          </cell>
          <cell r="D3512" t="str">
            <v>10800231201242</v>
          </cell>
          <cell r="E3512" t="str">
            <v>镁合金表面环保型钼/锰复合膜的制备及性能</v>
          </cell>
          <cell r="F3512" t="str">
            <v>祝闻</v>
          </cell>
          <cell r="G3512" t="str">
            <v>2017065</v>
          </cell>
          <cell r="H3512">
            <v>0</v>
          </cell>
          <cell r="I3512">
            <v>1000</v>
          </cell>
          <cell r="J3512">
            <v>994</v>
          </cell>
          <cell r="K3512">
            <v>6</v>
          </cell>
          <cell r="L3512">
            <v>0</v>
          </cell>
          <cell r="M3512">
            <v>0</v>
          </cell>
          <cell r="N3512">
            <v>0</v>
          </cell>
          <cell r="O3512">
            <v>6</v>
          </cell>
        </row>
        <row r="3513">
          <cell r="C3513">
            <v>231201243</v>
          </cell>
          <cell r="D3513" t="str">
            <v>10800231201243</v>
          </cell>
          <cell r="E3513" t="str">
            <v>铂合金催化剂的制备及其电催化性能研究</v>
          </cell>
          <cell r="F3513" t="str">
            <v>廖忠淼</v>
          </cell>
          <cell r="G3513" t="str">
            <v>2017141</v>
          </cell>
          <cell r="H3513">
            <v>0</v>
          </cell>
          <cell r="I3513">
            <v>1000</v>
          </cell>
          <cell r="J3513">
            <v>1000</v>
          </cell>
          <cell r="K3513">
            <v>0</v>
          </cell>
          <cell r="L3513">
            <v>0</v>
          </cell>
          <cell r="M3513">
            <v>0</v>
          </cell>
          <cell r="N3513">
            <v>0</v>
          </cell>
          <cell r="O3513">
            <v>0</v>
          </cell>
        </row>
        <row r="3514">
          <cell r="C3514">
            <v>231201244</v>
          </cell>
          <cell r="D3514" t="str">
            <v>10800231201244</v>
          </cell>
          <cell r="E3514" t="str">
            <v>基于sp2杂化的小分子气相自组装碳纳米片</v>
          </cell>
          <cell r="F3514" t="str">
            <v>张东东</v>
          </cell>
          <cell r="G3514" t="str">
            <v>2019052</v>
          </cell>
          <cell r="H3514">
            <v>0</v>
          </cell>
          <cell r="I3514">
            <v>1000</v>
          </cell>
          <cell r="J3514">
            <v>1000</v>
          </cell>
          <cell r="K3514">
            <v>0</v>
          </cell>
          <cell r="L3514">
            <v>0</v>
          </cell>
          <cell r="M3514">
            <v>0</v>
          </cell>
          <cell r="N3514">
            <v>0</v>
          </cell>
          <cell r="O3514">
            <v>0</v>
          </cell>
        </row>
        <row r="3515">
          <cell r="C3515">
            <v>231201245</v>
          </cell>
          <cell r="D3515" t="str">
            <v>10800231201245</v>
          </cell>
          <cell r="E3515" t="str">
            <v>基于钒系纳米材料的三维聚集电极及储锌机制</v>
          </cell>
          <cell r="F3515" t="str">
            <v>许伟娜</v>
          </cell>
          <cell r="G3515" t="str">
            <v>2020029</v>
          </cell>
          <cell r="H3515">
            <v>0</v>
          </cell>
          <cell r="I3515">
            <v>1000</v>
          </cell>
          <cell r="J3515">
            <v>1000</v>
          </cell>
          <cell r="K3515">
            <v>0</v>
          </cell>
          <cell r="L3515">
            <v>0</v>
          </cell>
          <cell r="M3515">
            <v>0</v>
          </cell>
          <cell r="N3515">
            <v>0</v>
          </cell>
          <cell r="O3515">
            <v>0</v>
          </cell>
        </row>
        <row r="3516">
          <cell r="C3516">
            <v>231201246</v>
          </cell>
          <cell r="D3516" t="str">
            <v>10800231201246</v>
          </cell>
          <cell r="E3516" t="str">
            <v>电解液添加剂对高电压钴酸锂电池性能影响研</v>
          </cell>
          <cell r="F3516" t="str">
            <v>乔校畅</v>
          </cell>
          <cell r="G3516" t="str">
            <v>2019128</v>
          </cell>
          <cell r="H3516">
            <v>0</v>
          </cell>
          <cell r="I3516">
            <v>1000</v>
          </cell>
          <cell r="J3516">
            <v>1000</v>
          </cell>
          <cell r="K3516">
            <v>0</v>
          </cell>
          <cell r="L3516">
            <v>0</v>
          </cell>
          <cell r="M3516">
            <v>0</v>
          </cell>
          <cell r="N3516">
            <v>0</v>
          </cell>
          <cell r="O3516">
            <v>0</v>
          </cell>
        </row>
        <row r="3517">
          <cell r="C3517">
            <v>231201247</v>
          </cell>
          <cell r="D3517" t="str">
            <v>10800231201247</v>
          </cell>
          <cell r="E3517" t="str">
            <v>双脉冲电沉积法提升模具使用寿命</v>
          </cell>
          <cell r="F3517" t="str">
            <v>姜雄华</v>
          </cell>
          <cell r="G3517" t="str">
            <v>2016055</v>
          </cell>
          <cell r="H3517">
            <v>0</v>
          </cell>
          <cell r="I3517">
            <v>1000</v>
          </cell>
          <cell r="J3517">
            <v>1000</v>
          </cell>
          <cell r="K3517">
            <v>0</v>
          </cell>
          <cell r="L3517">
            <v>0</v>
          </cell>
          <cell r="M3517">
            <v>0</v>
          </cell>
          <cell r="N3517">
            <v>0</v>
          </cell>
          <cell r="O3517">
            <v>0</v>
          </cell>
        </row>
        <row r="3518">
          <cell r="C3518">
            <v>231201248</v>
          </cell>
          <cell r="D3518" t="str">
            <v>10800231201248</v>
          </cell>
          <cell r="E3518" t="str">
            <v>多功能无机锌盐修饰的锌负极材料的原位构筑</v>
          </cell>
          <cell r="F3518" t="str">
            <v>张鹏</v>
          </cell>
          <cell r="G3518" t="str">
            <v>2013047</v>
          </cell>
          <cell r="H3518">
            <v>0</v>
          </cell>
          <cell r="I3518">
            <v>1000</v>
          </cell>
          <cell r="J3518">
            <v>1000</v>
          </cell>
          <cell r="K3518">
            <v>0</v>
          </cell>
          <cell r="L3518">
            <v>0</v>
          </cell>
          <cell r="M3518">
            <v>0</v>
          </cell>
          <cell r="N3518">
            <v>0</v>
          </cell>
          <cell r="O3518">
            <v>0</v>
          </cell>
        </row>
        <row r="3519">
          <cell r="C3519">
            <v>231201249</v>
          </cell>
          <cell r="D3519" t="str">
            <v>10800231201249</v>
          </cell>
          <cell r="E3519" t="str">
            <v>医用可降解铁锰氮合金的去应力退火研究</v>
          </cell>
          <cell r="F3519" t="str">
            <v>万鹏</v>
          </cell>
          <cell r="G3519" t="str">
            <v>2018002</v>
          </cell>
          <cell r="H3519">
            <v>0</v>
          </cell>
          <cell r="I3519">
            <v>1000</v>
          </cell>
          <cell r="J3519">
            <v>1000</v>
          </cell>
          <cell r="K3519">
            <v>0</v>
          </cell>
          <cell r="L3519">
            <v>0</v>
          </cell>
          <cell r="M3519">
            <v>0</v>
          </cell>
          <cell r="N3519">
            <v>0</v>
          </cell>
          <cell r="O3519">
            <v>0</v>
          </cell>
        </row>
        <row r="3520">
          <cell r="C3520">
            <v>231201250</v>
          </cell>
          <cell r="D3520" t="str">
            <v>10800231201250</v>
          </cell>
          <cell r="E3520" t="str">
            <v>钴铁基助催化剂修饰半导体光阳极的广谱性及</v>
          </cell>
          <cell r="F3520" t="str">
            <v>张晓凡</v>
          </cell>
          <cell r="G3520" t="str">
            <v>2018104</v>
          </cell>
          <cell r="H3520">
            <v>0</v>
          </cell>
          <cell r="I3520">
            <v>1000</v>
          </cell>
          <cell r="J3520">
            <v>998</v>
          </cell>
          <cell r="K3520">
            <v>2</v>
          </cell>
          <cell r="L3520">
            <v>0</v>
          </cell>
          <cell r="M3520">
            <v>0</v>
          </cell>
          <cell r="N3520">
            <v>0</v>
          </cell>
          <cell r="O3520">
            <v>2</v>
          </cell>
        </row>
        <row r="3521">
          <cell r="C3521">
            <v>231201251</v>
          </cell>
          <cell r="D3521" t="str">
            <v>10800231201251</v>
          </cell>
          <cell r="E3521" t="str">
            <v>大健康视域下正念训练在高校阈下抑郁学生群</v>
          </cell>
          <cell r="F3521" t="str">
            <v>陈壮有</v>
          </cell>
          <cell r="G3521" t="str">
            <v>2020059</v>
          </cell>
          <cell r="H3521">
            <v>0</v>
          </cell>
          <cell r="I3521">
            <v>1000</v>
          </cell>
          <cell r="J3521">
            <v>0</v>
          </cell>
          <cell r="K3521">
            <v>1000</v>
          </cell>
          <cell r="L3521">
            <v>0</v>
          </cell>
          <cell r="M3521">
            <v>0</v>
          </cell>
          <cell r="N3521">
            <v>0</v>
          </cell>
          <cell r="O3521">
            <v>1000</v>
          </cell>
        </row>
        <row r="3522">
          <cell r="C3522">
            <v>231201252</v>
          </cell>
          <cell r="D3522" t="str">
            <v>10800231201252</v>
          </cell>
          <cell r="E3522" t="str">
            <v>寻味石龙</v>
          </cell>
          <cell r="F3522" t="str">
            <v>黎伟</v>
          </cell>
          <cell r="G3522" t="str">
            <v>2016020</v>
          </cell>
          <cell r="H3522">
            <v>0</v>
          </cell>
          <cell r="I3522">
            <v>1000</v>
          </cell>
          <cell r="J3522">
            <v>0</v>
          </cell>
          <cell r="K3522">
            <v>1000</v>
          </cell>
          <cell r="L3522">
            <v>0</v>
          </cell>
          <cell r="M3522">
            <v>0</v>
          </cell>
          <cell r="N3522">
            <v>0</v>
          </cell>
          <cell r="O3522">
            <v>1000</v>
          </cell>
        </row>
        <row r="3523">
          <cell r="C3523">
            <v>231201253</v>
          </cell>
          <cell r="D3523" t="str">
            <v>10800231201253</v>
          </cell>
          <cell r="E3523" t="str">
            <v>东莞市家具业出口贸易渠道优化研究</v>
          </cell>
          <cell r="F3523" t="str">
            <v>孙菁靖</v>
          </cell>
          <cell r="G3523" t="str">
            <v>2022074</v>
          </cell>
          <cell r="H3523">
            <v>0</v>
          </cell>
          <cell r="I3523">
            <v>0</v>
          </cell>
          <cell r="J3523">
            <v>0</v>
          </cell>
          <cell r="K3523">
            <v>0</v>
          </cell>
          <cell r="L3523">
            <v>0</v>
          </cell>
          <cell r="M3523">
            <v>0</v>
          </cell>
          <cell r="N3523">
            <v>0</v>
          </cell>
          <cell r="O3523">
            <v>0</v>
          </cell>
        </row>
        <row r="3524">
          <cell r="C3524">
            <v>231201254</v>
          </cell>
          <cell r="D3524" t="str">
            <v>10800231201254</v>
          </cell>
          <cell r="E3524" t="str">
            <v>“爱美之心，人皆有之”—东莞市医疗美容潜</v>
          </cell>
          <cell r="F3524" t="str">
            <v>李蓬实</v>
          </cell>
          <cell r="G3524" t="str">
            <v>2018074</v>
          </cell>
          <cell r="H3524">
            <v>0</v>
          </cell>
          <cell r="I3524">
            <v>1000</v>
          </cell>
          <cell r="J3524">
            <v>0</v>
          </cell>
          <cell r="K3524">
            <v>1000</v>
          </cell>
          <cell r="L3524">
            <v>0</v>
          </cell>
          <cell r="M3524">
            <v>0</v>
          </cell>
          <cell r="N3524">
            <v>0</v>
          </cell>
          <cell r="O3524">
            <v>1000</v>
          </cell>
        </row>
        <row r="3525">
          <cell r="C3525">
            <v>231201255</v>
          </cell>
          <cell r="D3525" t="str">
            <v>10800231201255</v>
          </cell>
          <cell r="E3525" t="str">
            <v>中小企业质量管理体系发展现状及应对策略</v>
          </cell>
          <cell r="F3525" t="str">
            <v>金凤花</v>
          </cell>
          <cell r="G3525" t="str">
            <v>2008010</v>
          </cell>
          <cell r="H3525">
            <v>0</v>
          </cell>
          <cell r="I3525">
            <v>1000</v>
          </cell>
          <cell r="J3525">
            <v>0</v>
          </cell>
          <cell r="K3525">
            <v>1000</v>
          </cell>
          <cell r="L3525">
            <v>0</v>
          </cell>
          <cell r="M3525">
            <v>0</v>
          </cell>
          <cell r="N3525">
            <v>0</v>
          </cell>
          <cell r="O3525">
            <v>1000</v>
          </cell>
        </row>
        <row r="3526">
          <cell r="C3526">
            <v>231201256</v>
          </cell>
          <cell r="D3526" t="str">
            <v>10800231201256</v>
          </cell>
          <cell r="E3526" t="str">
            <v>善养颐养，乐享银龄：基于老龄化视角下粤桂</v>
          </cell>
          <cell r="F3526" t="str">
            <v>黄馨瑶</v>
          </cell>
          <cell r="G3526" t="str">
            <v>2017105</v>
          </cell>
          <cell r="H3526">
            <v>0</v>
          </cell>
          <cell r="I3526">
            <v>1000</v>
          </cell>
          <cell r="J3526">
            <v>1000</v>
          </cell>
          <cell r="K3526">
            <v>0</v>
          </cell>
          <cell r="L3526">
            <v>0</v>
          </cell>
          <cell r="M3526">
            <v>0</v>
          </cell>
          <cell r="N3526">
            <v>0</v>
          </cell>
          <cell r="O3526">
            <v>0</v>
          </cell>
        </row>
        <row r="3527">
          <cell r="C3527">
            <v>231201257</v>
          </cell>
          <cell r="D3527" t="str">
            <v>10800231201257</v>
          </cell>
          <cell r="E3527" t="str">
            <v>个人财务管理应用发展模式的研究</v>
          </cell>
          <cell r="F3527" t="str">
            <v>孔小伟</v>
          </cell>
          <cell r="G3527" t="str">
            <v>2007021</v>
          </cell>
          <cell r="H3527">
            <v>0</v>
          </cell>
          <cell r="I3527">
            <v>1000</v>
          </cell>
          <cell r="J3527">
            <v>0</v>
          </cell>
          <cell r="K3527">
            <v>1000</v>
          </cell>
          <cell r="L3527">
            <v>0</v>
          </cell>
          <cell r="M3527">
            <v>0</v>
          </cell>
          <cell r="N3527">
            <v>0</v>
          </cell>
          <cell r="O3527">
            <v>1000</v>
          </cell>
        </row>
        <row r="3528">
          <cell r="C3528">
            <v>231201258</v>
          </cell>
          <cell r="D3528" t="str">
            <v>10800231201258</v>
          </cell>
          <cell r="E3528" t="str">
            <v>直播电商场景下游戏化对顾客公民行为的影响</v>
          </cell>
          <cell r="F3528" t="str">
            <v>杨葱葱</v>
          </cell>
          <cell r="G3528" t="str">
            <v>2016011</v>
          </cell>
          <cell r="H3528">
            <v>0</v>
          </cell>
          <cell r="I3528">
            <v>1000</v>
          </cell>
          <cell r="J3528">
            <v>0</v>
          </cell>
          <cell r="K3528">
            <v>1000</v>
          </cell>
          <cell r="L3528">
            <v>0</v>
          </cell>
          <cell r="M3528">
            <v>0</v>
          </cell>
          <cell r="N3528">
            <v>0</v>
          </cell>
          <cell r="O3528">
            <v>1000</v>
          </cell>
        </row>
        <row r="3529">
          <cell r="C3529">
            <v>231201259</v>
          </cell>
          <cell r="D3529" t="str">
            <v>10800231201259</v>
          </cell>
          <cell r="E3529" t="str">
            <v>EcoTrace - 智能农业溯源网络</v>
          </cell>
          <cell r="F3529" t="str">
            <v>黄春阳</v>
          </cell>
          <cell r="G3529" t="str">
            <v>2008002</v>
          </cell>
          <cell r="H3529">
            <v>0</v>
          </cell>
          <cell r="I3529">
            <v>1000</v>
          </cell>
          <cell r="J3529">
            <v>0</v>
          </cell>
          <cell r="K3529">
            <v>1000</v>
          </cell>
          <cell r="L3529">
            <v>0</v>
          </cell>
          <cell r="M3529">
            <v>0</v>
          </cell>
          <cell r="N3529">
            <v>0</v>
          </cell>
          <cell r="O3529">
            <v>1000</v>
          </cell>
        </row>
        <row r="3530">
          <cell r="C3530">
            <v>231201260</v>
          </cell>
          <cell r="D3530" t="str">
            <v>10800231201260</v>
          </cell>
          <cell r="E3530" t="str">
            <v>轻装</v>
          </cell>
          <cell r="F3530" t="str">
            <v>马光威</v>
          </cell>
          <cell r="G3530" t="str">
            <v>2018048</v>
          </cell>
          <cell r="H3530">
            <v>0</v>
          </cell>
          <cell r="I3530">
            <v>1000</v>
          </cell>
          <cell r="J3530">
            <v>0</v>
          </cell>
          <cell r="K3530">
            <v>1000</v>
          </cell>
          <cell r="L3530">
            <v>0</v>
          </cell>
          <cell r="M3530">
            <v>0</v>
          </cell>
          <cell r="N3530">
            <v>0</v>
          </cell>
          <cell r="O3530">
            <v>1000</v>
          </cell>
        </row>
        <row r="3531">
          <cell r="C3531">
            <v>231201261</v>
          </cell>
          <cell r="D3531" t="str">
            <v>10800231201261</v>
          </cell>
          <cell r="E3531" t="str">
            <v>关爱之精神抚慰犬</v>
          </cell>
          <cell r="F3531" t="str">
            <v>陈永栓</v>
          </cell>
          <cell r="G3531" t="str">
            <v>2017016</v>
          </cell>
          <cell r="H3531">
            <v>0</v>
          </cell>
          <cell r="I3531">
            <v>0</v>
          </cell>
          <cell r="J3531">
            <v>0</v>
          </cell>
          <cell r="K3531">
            <v>0</v>
          </cell>
          <cell r="L3531">
            <v>0</v>
          </cell>
          <cell r="M3531">
            <v>0</v>
          </cell>
          <cell r="N3531">
            <v>0</v>
          </cell>
          <cell r="O3531">
            <v>0</v>
          </cell>
        </row>
        <row r="3532">
          <cell r="C3532">
            <v>231201262</v>
          </cell>
          <cell r="D3532" t="str">
            <v>10800231201262</v>
          </cell>
          <cell r="E3532" t="str">
            <v>非遗与现代产业融合现状及优化路径分析——</v>
          </cell>
          <cell r="F3532" t="str">
            <v>冯丽霞</v>
          </cell>
          <cell r="G3532" t="str">
            <v>2003037</v>
          </cell>
          <cell r="H3532">
            <v>0</v>
          </cell>
          <cell r="I3532">
            <v>1000</v>
          </cell>
          <cell r="J3532">
            <v>0</v>
          </cell>
          <cell r="K3532">
            <v>1000</v>
          </cell>
          <cell r="L3532">
            <v>0</v>
          </cell>
          <cell r="M3532">
            <v>0</v>
          </cell>
          <cell r="N3532">
            <v>0</v>
          </cell>
          <cell r="O3532">
            <v>1000</v>
          </cell>
        </row>
        <row r="3533">
          <cell r="C3533">
            <v>231201263</v>
          </cell>
          <cell r="D3533" t="str">
            <v>10800231201263</v>
          </cell>
          <cell r="E3533" t="str">
            <v>文创产品的发展创新路径研究——以东莞博物</v>
          </cell>
          <cell r="F3533" t="str">
            <v>陈晓君</v>
          </cell>
          <cell r="G3533" t="str">
            <v>2020138</v>
          </cell>
          <cell r="H3533">
            <v>0</v>
          </cell>
          <cell r="I3533">
            <v>0</v>
          </cell>
          <cell r="J3533">
            <v>0</v>
          </cell>
          <cell r="K3533">
            <v>0</v>
          </cell>
          <cell r="L3533">
            <v>0</v>
          </cell>
          <cell r="M3533">
            <v>0</v>
          </cell>
          <cell r="N3533">
            <v>0</v>
          </cell>
          <cell r="O3533">
            <v>0</v>
          </cell>
        </row>
        <row r="3534">
          <cell r="C3534">
            <v>231201264</v>
          </cell>
          <cell r="D3534" t="str">
            <v>10800231201264</v>
          </cell>
          <cell r="E3534" t="str">
            <v>语言舆情视域下的农村青少年推普赋能乡村振</v>
          </cell>
          <cell r="F3534" t="str">
            <v>王勇</v>
          </cell>
          <cell r="G3534" t="str">
            <v>2017049</v>
          </cell>
          <cell r="H3534">
            <v>0</v>
          </cell>
          <cell r="I3534">
            <v>1000</v>
          </cell>
          <cell r="J3534">
            <v>0</v>
          </cell>
          <cell r="K3534">
            <v>1000</v>
          </cell>
          <cell r="L3534">
            <v>0</v>
          </cell>
          <cell r="M3534">
            <v>0</v>
          </cell>
          <cell r="N3534">
            <v>0</v>
          </cell>
          <cell r="O3534">
            <v>1000</v>
          </cell>
        </row>
        <row r="3535">
          <cell r="C3535">
            <v>231201265</v>
          </cell>
          <cell r="D3535" t="str">
            <v>10800231201265</v>
          </cell>
          <cell r="E3535" t="str">
            <v>2019-2023东莞市高中校园文学类社</v>
          </cell>
          <cell r="F3535" t="str">
            <v>王勇</v>
          </cell>
          <cell r="G3535" t="str">
            <v>2017049</v>
          </cell>
          <cell r="H3535">
            <v>0</v>
          </cell>
          <cell r="I3535">
            <v>1000</v>
          </cell>
          <cell r="J3535">
            <v>0</v>
          </cell>
          <cell r="K3535">
            <v>1000</v>
          </cell>
          <cell r="L3535">
            <v>0</v>
          </cell>
          <cell r="M3535">
            <v>0</v>
          </cell>
          <cell r="N3535">
            <v>0</v>
          </cell>
          <cell r="O3535">
            <v>1000</v>
          </cell>
        </row>
        <row r="3536">
          <cell r="C3536">
            <v>231201266</v>
          </cell>
          <cell r="D3536" t="str">
            <v>10800231201266</v>
          </cell>
          <cell r="E3536" t="str">
            <v>关于东莞市地名规范化问题的调查 ——以莞</v>
          </cell>
          <cell r="F3536" t="str">
            <v>张炎</v>
          </cell>
          <cell r="G3536" t="str">
            <v>2018067</v>
          </cell>
          <cell r="H3536">
            <v>0</v>
          </cell>
          <cell r="I3536">
            <v>1000</v>
          </cell>
          <cell r="J3536">
            <v>0</v>
          </cell>
          <cell r="K3536">
            <v>1000</v>
          </cell>
          <cell r="L3536">
            <v>0</v>
          </cell>
          <cell r="M3536">
            <v>0</v>
          </cell>
          <cell r="N3536">
            <v>0</v>
          </cell>
          <cell r="O3536">
            <v>1000</v>
          </cell>
        </row>
        <row r="3537">
          <cell r="C3537">
            <v>231201267</v>
          </cell>
          <cell r="D3537" t="str">
            <v>10800231201267</v>
          </cell>
          <cell r="E3537" t="str">
            <v>百年传承，石龙醒狮 ——石龙醒狮头制作技</v>
          </cell>
          <cell r="F3537" t="str">
            <v>黄海娜</v>
          </cell>
          <cell r="G3537" t="str">
            <v>2021079</v>
          </cell>
          <cell r="H3537">
            <v>0</v>
          </cell>
          <cell r="I3537">
            <v>1000</v>
          </cell>
          <cell r="J3537">
            <v>0</v>
          </cell>
          <cell r="K3537">
            <v>1000</v>
          </cell>
          <cell r="L3537">
            <v>0</v>
          </cell>
          <cell r="M3537">
            <v>0</v>
          </cell>
          <cell r="N3537">
            <v>0</v>
          </cell>
          <cell r="O3537">
            <v>1000</v>
          </cell>
        </row>
        <row r="3538">
          <cell r="C3538">
            <v>231201268</v>
          </cell>
          <cell r="D3538" t="str">
            <v>10800231201268</v>
          </cell>
          <cell r="E3538" t="str">
            <v>研知食趣，寻味石龙</v>
          </cell>
          <cell r="F3538" t="str">
            <v>谢媚媚</v>
          </cell>
          <cell r="G3538" t="str">
            <v>2021084</v>
          </cell>
          <cell r="H3538">
            <v>0</v>
          </cell>
          <cell r="I3538">
            <v>1000</v>
          </cell>
          <cell r="J3538">
            <v>0</v>
          </cell>
          <cell r="K3538">
            <v>1000</v>
          </cell>
          <cell r="L3538">
            <v>0</v>
          </cell>
          <cell r="M3538">
            <v>0</v>
          </cell>
          <cell r="N3538">
            <v>0</v>
          </cell>
          <cell r="O3538">
            <v>1000</v>
          </cell>
        </row>
        <row r="3539">
          <cell r="C3539">
            <v>231201269</v>
          </cell>
          <cell r="D3539" t="str">
            <v>10800231201269</v>
          </cell>
          <cell r="E3539" t="str">
            <v>东莞非物质文化遗产新昌鼓的传承与保护研究</v>
          </cell>
          <cell r="F3539" t="str">
            <v>黄海娜</v>
          </cell>
          <cell r="G3539" t="str">
            <v>2021079</v>
          </cell>
          <cell r="H3539">
            <v>0</v>
          </cell>
          <cell r="I3539">
            <v>1000</v>
          </cell>
          <cell r="J3539">
            <v>0</v>
          </cell>
          <cell r="K3539">
            <v>1000</v>
          </cell>
          <cell r="L3539">
            <v>0</v>
          </cell>
          <cell r="M3539">
            <v>0</v>
          </cell>
          <cell r="N3539">
            <v>0</v>
          </cell>
          <cell r="O3539">
            <v>1000</v>
          </cell>
        </row>
        <row r="3540">
          <cell r="C3540">
            <v>231201270</v>
          </cell>
          <cell r="D3540" t="str">
            <v>10800231201270</v>
          </cell>
          <cell r="E3540" t="str">
            <v>“寻找向善的力量”公益项目</v>
          </cell>
          <cell r="F3540" t="str">
            <v>朱晓红</v>
          </cell>
          <cell r="G3540" t="str">
            <v>2007002</v>
          </cell>
          <cell r="H3540">
            <v>0</v>
          </cell>
          <cell r="I3540">
            <v>1000</v>
          </cell>
          <cell r="J3540">
            <v>0</v>
          </cell>
          <cell r="K3540">
            <v>1000</v>
          </cell>
          <cell r="L3540">
            <v>0</v>
          </cell>
          <cell r="M3540">
            <v>0</v>
          </cell>
          <cell r="N3540">
            <v>0</v>
          </cell>
          <cell r="O3540">
            <v>1000</v>
          </cell>
        </row>
        <row r="3541">
          <cell r="C3541">
            <v>231201271</v>
          </cell>
          <cell r="D3541" t="str">
            <v>10800231201271</v>
          </cell>
          <cell r="E3541" t="str">
            <v>推进美劳教育、加强文化自信——商业+公益</v>
          </cell>
          <cell r="F3541" t="str">
            <v>魏红征</v>
          </cell>
          <cell r="G3541" t="str">
            <v>2004060</v>
          </cell>
          <cell r="H3541">
            <v>0</v>
          </cell>
          <cell r="I3541">
            <v>1000</v>
          </cell>
          <cell r="J3541">
            <v>0</v>
          </cell>
          <cell r="K3541">
            <v>1000</v>
          </cell>
          <cell r="L3541">
            <v>0</v>
          </cell>
          <cell r="M3541">
            <v>0</v>
          </cell>
          <cell r="N3541">
            <v>0</v>
          </cell>
          <cell r="O3541">
            <v>1000</v>
          </cell>
        </row>
        <row r="3542">
          <cell r="C3542">
            <v>231201272</v>
          </cell>
          <cell r="D3542" t="str">
            <v>10800231201272</v>
          </cell>
          <cell r="E3542" t="str">
            <v>族谱中的传统文化内涵研究——以湖南长沙宁</v>
          </cell>
          <cell r="F3542" t="str">
            <v>刘健</v>
          </cell>
          <cell r="G3542" t="str">
            <v>1993042</v>
          </cell>
          <cell r="H3542">
            <v>0</v>
          </cell>
          <cell r="I3542">
            <v>1000</v>
          </cell>
          <cell r="J3542">
            <v>999.58</v>
          </cell>
          <cell r="K3542">
            <v>0.42</v>
          </cell>
          <cell r="L3542">
            <v>0</v>
          </cell>
          <cell r="M3542">
            <v>0</v>
          </cell>
          <cell r="N3542">
            <v>0</v>
          </cell>
          <cell r="O3542">
            <v>0.42</v>
          </cell>
        </row>
        <row r="3543">
          <cell r="C3543">
            <v>231201273</v>
          </cell>
          <cell r="D3543" t="str">
            <v>10800231201273</v>
          </cell>
          <cell r="E3543" t="str">
            <v>基于极简技术的葫芦丝研发</v>
          </cell>
          <cell r="F3543" t="str">
            <v>黄小万</v>
          </cell>
          <cell r="G3543" t="str">
            <v>2021007</v>
          </cell>
          <cell r="H3543">
            <v>0</v>
          </cell>
          <cell r="I3543">
            <v>1000</v>
          </cell>
          <cell r="J3543">
            <v>0</v>
          </cell>
          <cell r="K3543">
            <v>1000</v>
          </cell>
          <cell r="L3543">
            <v>0</v>
          </cell>
          <cell r="M3543">
            <v>0</v>
          </cell>
          <cell r="N3543">
            <v>0</v>
          </cell>
          <cell r="O3543">
            <v>1000</v>
          </cell>
        </row>
        <row r="3544">
          <cell r="C3544">
            <v>231201274</v>
          </cell>
          <cell r="D3544" t="str">
            <v>10800231201274</v>
          </cell>
          <cell r="E3544" t="str">
            <v>关爱生命，科学护航——后疫情时期自杀预防</v>
          </cell>
          <cell r="F3544" t="str">
            <v>江文</v>
          </cell>
          <cell r="G3544" t="str">
            <v>2004051</v>
          </cell>
          <cell r="H3544">
            <v>0</v>
          </cell>
          <cell r="I3544">
            <v>1000</v>
          </cell>
          <cell r="J3544">
            <v>996</v>
          </cell>
          <cell r="K3544">
            <v>4</v>
          </cell>
          <cell r="L3544">
            <v>0</v>
          </cell>
          <cell r="M3544">
            <v>0</v>
          </cell>
          <cell r="N3544">
            <v>0</v>
          </cell>
          <cell r="O3544">
            <v>4</v>
          </cell>
        </row>
        <row r="3545">
          <cell r="C3545">
            <v>231201275</v>
          </cell>
          <cell r="D3545" t="str">
            <v>10800231201275</v>
          </cell>
          <cell r="E3545" t="str">
            <v>教育数字化转型背景下学生心理社会性发展和</v>
          </cell>
          <cell r="F3545" t="str">
            <v>况小雪</v>
          </cell>
          <cell r="G3545" t="str">
            <v>2017057</v>
          </cell>
          <cell r="H3545">
            <v>0</v>
          </cell>
          <cell r="I3545">
            <v>0</v>
          </cell>
          <cell r="J3545">
            <v>0</v>
          </cell>
          <cell r="K3545">
            <v>0</v>
          </cell>
          <cell r="L3545">
            <v>0</v>
          </cell>
          <cell r="M3545">
            <v>0</v>
          </cell>
          <cell r="N3545">
            <v>0</v>
          </cell>
          <cell r="O3545">
            <v>0</v>
          </cell>
        </row>
        <row r="3546">
          <cell r="C3546">
            <v>231201276</v>
          </cell>
          <cell r="D3546" t="str">
            <v>10800231201276</v>
          </cell>
          <cell r="E3546" t="str">
            <v>非遗粤剧题材影像舞蹈《遗·牙》</v>
          </cell>
          <cell r="F3546" t="str">
            <v>赵娜</v>
          </cell>
          <cell r="G3546" t="str">
            <v>2021064</v>
          </cell>
          <cell r="H3546">
            <v>0</v>
          </cell>
          <cell r="I3546">
            <v>1000</v>
          </cell>
          <cell r="J3546">
            <v>0</v>
          </cell>
          <cell r="K3546">
            <v>1000</v>
          </cell>
          <cell r="L3546">
            <v>0</v>
          </cell>
          <cell r="M3546">
            <v>0</v>
          </cell>
          <cell r="N3546">
            <v>0</v>
          </cell>
          <cell r="O3546">
            <v>1000</v>
          </cell>
        </row>
        <row r="3547">
          <cell r="C3547">
            <v>231201277</v>
          </cell>
          <cell r="D3547" t="str">
            <v>10800231201277</v>
          </cell>
          <cell r="E3547" t="str">
            <v>智能人体力量健康评估系统</v>
          </cell>
          <cell r="F3547" t="str">
            <v>余意</v>
          </cell>
          <cell r="G3547" t="str">
            <v>2001036</v>
          </cell>
          <cell r="H3547">
            <v>0</v>
          </cell>
          <cell r="I3547">
            <v>1000</v>
          </cell>
          <cell r="J3547">
            <v>998.24</v>
          </cell>
          <cell r="K3547">
            <v>1.76</v>
          </cell>
          <cell r="L3547">
            <v>0</v>
          </cell>
          <cell r="M3547">
            <v>0</v>
          </cell>
          <cell r="N3547">
            <v>0</v>
          </cell>
          <cell r="O3547">
            <v>1.76</v>
          </cell>
        </row>
        <row r="3548">
          <cell r="C3548">
            <v>231201278</v>
          </cell>
          <cell r="D3548" t="str">
            <v>10800231201278</v>
          </cell>
          <cell r="E3548" t="str">
            <v>由“思”至“造”：新文科探索视域下创客教</v>
          </cell>
          <cell r="F3548" t="str">
            <v>余意</v>
          </cell>
          <cell r="G3548" t="str">
            <v>2001036</v>
          </cell>
          <cell r="H3548">
            <v>0</v>
          </cell>
          <cell r="I3548">
            <v>1000</v>
          </cell>
          <cell r="J3548">
            <v>0</v>
          </cell>
          <cell r="K3548">
            <v>1000</v>
          </cell>
          <cell r="L3548">
            <v>0</v>
          </cell>
          <cell r="M3548">
            <v>0</v>
          </cell>
          <cell r="N3548">
            <v>0</v>
          </cell>
          <cell r="O3548">
            <v>1000</v>
          </cell>
        </row>
        <row r="3549">
          <cell r="C3549">
            <v>231201279</v>
          </cell>
          <cell r="D3549" t="str">
            <v>10800231201279</v>
          </cell>
          <cell r="E3549" t="str">
            <v>特殊儿童康复服务现状及提升策略——基于东</v>
          </cell>
          <cell r="F3549" t="str">
            <v>况小雪</v>
          </cell>
          <cell r="G3549" t="str">
            <v>2017057</v>
          </cell>
          <cell r="H3549">
            <v>0</v>
          </cell>
          <cell r="I3549">
            <v>1000</v>
          </cell>
          <cell r="J3549">
            <v>0</v>
          </cell>
          <cell r="K3549">
            <v>1000</v>
          </cell>
          <cell r="L3549">
            <v>0</v>
          </cell>
          <cell r="M3549">
            <v>0</v>
          </cell>
          <cell r="N3549">
            <v>0</v>
          </cell>
          <cell r="O3549">
            <v>1000</v>
          </cell>
        </row>
        <row r="3550">
          <cell r="C3550">
            <v>231201280</v>
          </cell>
          <cell r="D3550" t="str">
            <v>10800231201280</v>
          </cell>
          <cell r="E3550" t="str">
            <v>“多维”舞蹈实验剧场《瓦里斯的谜语》</v>
          </cell>
          <cell r="F3550" t="str">
            <v>赵娜</v>
          </cell>
          <cell r="G3550" t="str">
            <v>2021064</v>
          </cell>
          <cell r="H3550">
            <v>0</v>
          </cell>
          <cell r="I3550">
            <v>0</v>
          </cell>
          <cell r="J3550">
            <v>0</v>
          </cell>
          <cell r="K3550">
            <v>0</v>
          </cell>
          <cell r="L3550">
            <v>0</v>
          </cell>
          <cell r="M3550">
            <v>0</v>
          </cell>
          <cell r="N3550">
            <v>0</v>
          </cell>
          <cell r="O3550">
            <v>0</v>
          </cell>
        </row>
        <row r="3551">
          <cell r="C3551">
            <v>231201281</v>
          </cell>
          <cell r="D3551" t="str">
            <v>10800231201281</v>
          </cell>
          <cell r="E3551" t="str">
            <v>柚书阅读——专注于幼小初阅读服务的智能平</v>
          </cell>
          <cell r="F3551" t="str">
            <v>黄小万</v>
          </cell>
          <cell r="G3551" t="str">
            <v>2021007</v>
          </cell>
          <cell r="H3551">
            <v>0</v>
          </cell>
          <cell r="I3551">
            <v>1000</v>
          </cell>
          <cell r="J3551">
            <v>0</v>
          </cell>
          <cell r="K3551">
            <v>1000</v>
          </cell>
          <cell r="L3551">
            <v>0</v>
          </cell>
          <cell r="M3551">
            <v>0</v>
          </cell>
          <cell r="N3551">
            <v>0</v>
          </cell>
          <cell r="O3551">
            <v>1000</v>
          </cell>
        </row>
        <row r="3552">
          <cell r="C3552">
            <v>231201282</v>
          </cell>
          <cell r="D3552" t="str">
            <v>10800231201282</v>
          </cell>
          <cell r="E3552" t="str">
            <v>极简音乐教育-简易化智能乐器普惠教育开拓</v>
          </cell>
          <cell r="F3552" t="str">
            <v>黄小万</v>
          </cell>
          <cell r="G3552" t="str">
            <v>2021007</v>
          </cell>
          <cell r="H3552">
            <v>0</v>
          </cell>
          <cell r="I3552">
            <v>1000</v>
          </cell>
          <cell r="J3552">
            <v>0</v>
          </cell>
          <cell r="K3552">
            <v>1000</v>
          </cell>
          <cell r="L3552">
            <v>0</v>
          </cell>
          <cell r="M3552">
            <v>0</v>
          </cell>
          <cell r="N3552">
            <v>0</v>
          </cell>
          <cell r="O3552">
            <v>1000</v>
          </cell>
        </row>
        <row r="3553">
          <cell r="C3553">
            <v>231201283</v>
          </cell>
          <cell r="D3553" t="str">
            <v>10800231201283</v>
          </cell>
          <cell r="E3553" t="str">
            <v>《绘乐园——绘新乐园，创“芯”世界》</v>
          </cell>
          <cell r="F3553" t="str">
            <v>张锐</v>
          </cell>
          <cell r="G3553" t="str">
            <v>2010006</v>
          </cell>
          <cell r="H3553">
            <v>0</v>
          </cell>
          <cell r="I3553">
            <v>1000</v>
          </cell>
          <cell r="J3553">
            <v>184.37</v>
          </cell>
          <cell r="K3553">
            <v>815.63</v>
          </cell>
          <cell r="L3553">
            <v>0</v>
          </cell>
          <cell r="M3553">
            <v>0</v>
          </cell>
          <cell r="N3553">
            <v>0</v>
          </cell>
          <cell r="O3553">
            <v>815.63</v>
          </cell>
        </row>
        <row r="3554">
          <cell r="C3554">
            <v>231201284</v>
          </cell>
          <cell r="D3554" t="str">
            <v>10800231201284</v>
          </cell>
          <cell r="E3554" t="str">
            <v>基于图像识别技术的精准灭火系统</v>
          </cell>
          <cell r="F3554" t="str">
            <v>时维宁</v>
          </cell>
          <cell r="G3554" t="str">
            <v>2017126</v>
          </cell>
          <cell r="H3554">
            <v>0</v>
          </cell>
          <cell r="I3554">
            <v>0</v>
          </cell>
          <cell r="J3554">
            <v>0</v>
          </cell>
          <cell r="K3554">
            <v>0</v>
          </cell>
          <cell r="L3554">
            <v>0</v>
          </cell>
          <cell r="M3554">
            <v>0</v>
          </cell>
          <cell r="N3554">
            <v>0</v>
          </cell>
          <cell r="O3554">
            <v>0</v>
          </cell>
        </row>
        <row r="3555">
          <cell r="C3555">
            <v>231201285</v>
          </cell>
          <cell r="D3555" t="str">
            <v>10800231201285</v>
          </cell>
          <cell r="E3555" t="str">
            <v>手创起点</v>
          </cell>
          <cell r="F3555" t="str">
            <v>潘雁钦</v>
          </cell>
          <cell r="G3555" t="str">
            <v>2012979</v>
          </cell>
          <cell r="H3555">
            <v>0</v>
          </cell>
          <cell r="I3555">
            <v>0</v>
          </cell>
          <cell r="J3555">
            <v>0</v>
          </cell>
          <cell r="K3555">
            <v>0</v>
          </cell>
          <cell r="L3555">
            <v>0</v>
          </cell>
          <cell r="M3555">
            <v>0</v>
          </cell>
          <cell r="N3555">
            <v>0</v>
          </cell>
          <cell r="O3555">
            <v>0</v>
          </cell>
        </row>
        <row r="3556">
          <cell r="C3556">
            <v>231201286</v>
          </cell>
          <cell r="D3556" t="str">
            <v>10800231201286</v>
          </cell>
          <cell r="E3556" t="str">
            <v>全息防护全方位感知与预警的物联网安防系统</v>
          </cell>
          <cell r="F3556" t="str">
            <v>林春佑</v>
          </cell>
          <cell r="G3556" t="str">
            <v>2020004</v>
          </cell>
          <cell r="H3556">
            <v>0</v>
          </cell>
          <cell r="I3556">
            <v>1000</v>
          </cell>
          <cell r="J3556">
            <v>999</v>
          </cell>
          <cell r="K3556">
            <v>1</v>
          </cell>
          <cell r="L3556">
            <v>0</v>
          </cell>
          <cell r="M3556">
            <v>0</v>
          </cell>
          <cell r="N3556">
            <v>0</v>
          </cell>
          <cell r="O3556">
            <v>1</v>
          </cell>
        </row>
        <row r="3557">
          <cell r="C3557">
            <v>231201287</v>
          </cell>
          <cell r="D3557" t="str">
            <v>10800231201287</v>
          </cell>
          <cell r="E3557" t="str">
            <v>快速开店商城模块电商平台</v>
          </cell>
          <cell r="F3557" t="str">
            <v>林春佑</v>
          </cell>
          <cell r="G3557" t="str">
            <v>2020004</v>
          </cell>
          <cell r="H3557">
            <v>0</v>
          </cell>
          <cell r="I3557">
            <v>0</v>
          </cell>
          <cell r="J3557">
            <v>0</v>
          </cell>
          <cell r="K3557">
            <v>0</v>
          </cell>
          <cell r="L3557">
            <v>0</v>
          </cell>
          <cell r="M3557">
            <v>0</v>
          </cell>
          <cell r="N3557">
            <v>0</v>
          </cell>
          <cell r="O3557">
            <v>0</v>
          </cell>
        </row>
        <row r="3558">
          <cell r="C3558">
            <v>231201288</v>
          </cell>
          <cell r="D3558" t="str">
            <v>10800231201288</v>
          </cell>
          <cell r="E3558" t="str">
            <v>智能电表发展的探索性研究</v>
          </cell>
          <cell r="F3558" t="str">
            <v>陈尚彦</v>
          </cell>
          <cell r="G3558" t="str">
            <v>2018022</v>
          </cell>
          <cell r="H3558">
            <v>0</v>
          </cell>
          <cell r="I3558">
            <v>1000</v>
          </cell>
          <cell r="J3558">
            <v>1000</v>
          </cell>
          <cell r="K3558">
            <v>0</v>
          </cell>
          <cell r="L3558">
            <v>0</v>
          </cell>
          <cell r="M3558">
            <v>0</v>
          </cell>
          <cell r="N3558">
            <v>0</v>
          </cell>
          <cell r="O3558">
            <v>0</v>
          </cell>
        </row>
        <row r="3559">
          <cell r="C3559">
            <v>231201289</v>
          </cell>
          <cell r="D3559" t="str">
            <v>10800231201289</v>
          </cell>
          <cell r="E3559" t="str">
            <v>温情宝宝—模块化多功能婴儿车</v>
          </cell>
          <cell r="F3559" t="str">
            <v>潘雁钦</v>
          </cell>
          <cell r="G3559" t="str">
            <v>2012979</v>
          </cell>
          <cell r="H3559">
            <v>0</v>
          </cell>
          <cell r="I3559">
            <v>1000</v>
          </cell>
          <cell r="J3559">
            <v>0</v>
          </cell>
          <cell r="K3559">
            <v>1000</v>
          </cell>
          <cell r="L3559">
            <v>0</v>
          </cell>
          <cell r="M3559">
            <v>0</v>
          </cell>
          <cell r="N3559">
            <v>0</v>
          </cell>
          <cell r="O3559">
            <v>1000</v>
          </cell>
        </row>
        <row r="3560">
          <cell r="C3560">
            <v>231201290</v>
          </cell>
          <cell r="D3560" t="str">
            <v>10800231201290</v>
          </cell>
          <cell r="E3560" t="str">
            <v>车辆减振器优化设计</v>
          </cell>
          <cell r="F3560" t="str">
            <v>陈尚彦</v>
          </cell>
          <cell r="G3560" t="str">
            <v>2018022</v>
          </cell>
          <cell r="H3560">
            <v>0</v>
          </cell>
          <cell r="I3560">
            <v>1000</v>
          </cell>
          <cell r="J3560">
            <v>0</v>
          </cell>
          <cell r="K3560">
            <v>1000</v>
          </cell>
          <cell r="L3560">
            <v>0</v>
          </cell>
          <cell r="M3560">
            <v>0</v>
          </cell>
          <cell r="N3560">
            <v>0</v>
          </cell>
          <cell r="O3560">
            <v>1000</v>
          </cell>
        </row>
        <row r="3561">
          <cell r="C3561">
            <v>231201291</v>
          </cell>
          <cell r="D3561" t="str">
            <v>10800231201291</v>
          </cell>
          <cell r="E3561" t="str">
            <v>具有物联网情境灯光控制液冷散热器</v>
          </cell>
          <cell r="F3561" t="str">
            <v>苏宁</v>
          </cell>
          <cell r="G3561" t="str">
            <v>2012968</v>
          </cell>
          <cell r="H3561">
            <v>0</v>
          </cell>
          <cell r="I3561">
            <v>1000</v>
          </cell>
          <cell r="J3561">
            <v>0</v>
          </cell>
          <cell r="K3561">
            <v>1000</v>
          </cell>
          <cell r="L3561">
            <v>0</v>
          </cell>
          <cell r="M3561">
            <v>0</v>
          </cell>
          <cell r="N3561">
            <v>0</v>
          </cell>
          <cell r="O3561">
            <v>1000</v>
          </cell>
        </row>
        <row r="3562">
          <cell r="C3562">
            <v>231201292</v>
          </cell>
          <cell r="D3562" t="str">
            <v>10800231201292</v>
          </cell>
          <cell r="E3562" t="str">
            <v>基于机器视觉的空气甲醛浓度检测</v>
          </cell>
          <cell r="F3562" t="str">
            <v>凃保民</v>
          </cell>
          <cell r="G3562" t="str">
            <v>2022114</v>
          </cell>
          <cell r="H3562">
            <v>0</v>
          </cell>
          <cell r="I3562">
            <v>1000</v>
          </cell>
          <cell r="J3562">
            <v>977</v>
          </cell>
          <cell r="K3562">
            <v>23</v>
          </cell>
          <cell r="L3562">
            <v>0</v>
          </cell>
          <cell r="M3562">
            <v>0</v>
          </cell>
          <cell r="N3562">
            <v>0</v>
          </cell>
          <cell r="O3562">
            <v>23</v>
          </cell>
        </row>
        <row r="3563">
          <cell r="C3563">
            <v>231201293</v>
          </cell>
          <cell r="D3563" t="str">
            <v>10800231201293</v>
          </cell>
          <cell r="E3563" t="str">
            <v>AI伴侣</v>
          </cell>
          <cell r="F3563" t="str">
            <v>许嘉峻</v>
          </cell>
          <cell r="G3563" t="str">
            <v>2022120</v>
          </cell>
          <cell r="H3563">
            <v>0</v>
          </cell>
          <cell r="I3563">
            <v>1000</v>
          </cell>
          <cell r="J3563">
            <v>0</v>
          </cell>
          <cell r="K3563">
            <v>1000</v>
          </cell>
          <cell r="L3563">
            <v>0</v>
          </cell>
          <cell r="M3563">
            <v>0</v>
          </cell>
          <cell r="N3563">
            <v>0</v>
          </cell>
          <cell r="O3563">
            <v>1000</v>
          </cell>
        </row>
        <row r="3564">
          <cell r="C3564">
            <v>231201294</v>
          </cell>
          <cell r="D3564" t="str">
            <v>10800231201294</v>
          </cell>
          <cell r="E3564" t="str">
            <v>“池”续利用</v>
          </cell>
          <cell r="F3564" t="str">
            <v>时维宁</v>
          </cell>
          <cell r="G3564" t="str">
            <v>2022120</v>
          </cell>
          <cell r="H3564">
            <v>0</v>
          </cell>
          <cell r="I3564">
            <v>0</v>
          </cell>
          <cell r="J3564">
            <v>0</v>
          </cell>
          <cell r="K3564">
            <v>0</v>
          </cell>
          <cell r="L3564">
            <v>0</v>
          </cell>
          <cell r="M3564">
            <v>0</v>
          </cell>
          <cell r="N3564">
            <v>0</v>
          </cell>
          <cell r="O3564">
            <v>0</v>
          </cell>
        </row>
        <row r="3565">
          <cell r="C3565">
            <v>231201295</v>
          </cell>
          <cell r="D3565" t="str">
            <v>10800231201295</v>
          </cell>
          <cell r="E3565" t="str">
            <v>一种基于RFID射频识别技术的导盲杖</v>
          </cell>
          <cell r="F3565" t="str">
            <v>许嘉峻</v>
          </cell>
          <cell r="G3565" t="str">
            <v>2022120</v>
          </cell>
          <cell r="H3565">
            <v>0</v>
          </cell>
          <cell r="I3565">
            <v>0</v>
          </cell>
          <cell r="J3565">
            <v>0</v>
          </cell>
          <cell r="K3565">
            <v>0</v>
          </cell>
          <cell r="L3565">
            <v>0</v>
          </cell>
          <cell r="M3565">
            <v>0</v>
          </cell>
          <cell r="N3565">
            <v>0</v>
          </cell>
          <cell r="O3565">
            <v>0</v>
          </cell>
        </row>
        <row r="3566">
          <cell r="C3566">
            <v>231201296</v>
          </cell>
          <cell r="D3566" t="str">
            <v>10800231201296</v>
          </cell>
          <cell r="E3566" t="str">
            <v>跨介质飞行器</v>
          </cell>
          <cell r="F3566" t="str">
            <v>宋忻睿</v>
          </cell>
          <cell r="G3566" t="str">
            <v>2022061</v>
          </cell>
          <cell r="H3566">
            <v>0</v>
          </cell>
          <cell r="I3566">
            <v>1000</v>
          </cell>
          <cell r="J3566">
            <v>0</v>
          </cell>
          <cell r="K3566">
            <v>1000</v>
          </cell>
          <cell r="L3566">
            <v>0</v>
          </cell>
          <cell r="M3566">
            <v>0</v>
          </cell>
          <cell r="N3566">
            <v>0</v>
          </cell>
          <cell r="O3566">
            <v>1000</v>
          </cell>
        </row>
        <row r="3567">
          <cell r="C3567">
            <v>231201297</v>
          </cell>
          <cell r="D3567" t="str">
            <v>10800231201297</v>
          </cell>
          <cell r="E3567" t="str">
            <v>基于视觉自适应的贴标机</v>
          </cell>
          <cell r="F3567" t="str">
            <v>曾淼旺</v>
          </cell>
          <cell r="G3567" t="str">
            <v>2017167</v>
          </cell>
          <cell r="H3567">
            <v>0</v>
          </cell>
          <cell r="I3567">
            <v>0</v>
          </cell>
          <cell r="J3567">
            <v>0</v>
          </cell>
          <cell r="K3567">
            <v>0</v>
          </cell>
          <cell r="L3567">
            <v>0</v>
          </cell>
          <cell r="M3567">
            <v>0</v>
          </cell>
          <cell r="N3567">
            <v>0</v>
          </cell>
          <cell r="O3567">
            <v>0</v>
          </cell>
        </row>
        <row r="3568">
          <cell r="C3568">
            <v>231201298</v>
          </cell>
          <cell r="D3568" t="str">
            <v>10800231201298</v>
          </cell>
          <cell r="E3568" t="str">
            <v>基于循环神经网络多特征融合的疲劳驾驶智能</v>
          </cell>
          <cell r="F3568" t="str">
            <v>张丽娟</v>
          </cell>
          <cell r="G3568" t="str">
            <v>2002003</v>
          </cell>
          <cell r="H3568">
            <v>0</v>
          </cell>
          <cell r="I3568">
            <v>1000</v>
          </cell>
          <cell r="J3568">
            <v>0</v>
          </cell>
          <cell r="K3568">
            <v>1000</v>
          </cell>
          <cell r="L3568">
            <v>0</v>
          </cell>
          <cell r="M3568">
            <v>0</v>
          </cell>
          <cell r="N3568">
            <v>0</v>
          </cell>
          <cell r="O3568">
            <v>1000</v>
          </cell>
        </row>
        <row r="3569">
          <cell r="C3569">
            <v>231201299</v>
          </cell>
          <cell r="D3569" t="str">
            <v>10800231201299</v>
          </cell>
          <cell r="E3569" t="str">
            <v>基于视觉识别的辣椒采摘器</v>
          </cell>
          <cell r="F3569" t="str">
            <v>郑华</v>
          </cell>
          <cell r="G3569" t="str">
            <v>2014017</v>
          </cell>
          <cell r="H3569">
            <v>0</v>
          </cell>
          <cell r="I3569">
            <v>0</v>
          </cell>
          <cell r="J3569">
            <v>0</v>
          </cell>
          <cell r="K3569">
            <v>0</v>
          </cell>
          <cell r="L3569">
            <v>0</v>
          </cell>
          <cell r="M3569">
            <v>0</v>
          </cell>
          <cell r="N3569">
            <v>0</v>
          </cell>
          <cell r="O3569">
            <v>0</v>
          </cell>
        </row>
        <row r="3570">
          <cell r="C3570">
            <v>231201300</v>
          </cell>
          <cell r="D3570" t="str">
            <v>10800231201300</v>
          </cell>
          <cell r="E3570" t="str">
            <v>工科学生“用外语讲好中国故事”探索实践</v>
          </cell>
          <cell r="F3570" t="str">
            <v>周莹</v>
          </cell>
          <cell r="G3570" t="str">
            <v>20210108</v>
          </cell>
          <cell r="H3570">
            <v>0</v>
          </cell>
          <cell r="I3570">
            <v>1000</v>
          </cell>
          <cell r="J3570">
            <v>0</v>
          </cell>
          <cell r="K3570">
            <v>1000</v>
          </cell>
          <cell r="L3570">
            <v>0</v>
          </cell>
          <cell r="M3570">
            <v>0</v>
          </cell>
          <cell r="N3570">
            <v>0</v>
          </cell>
          <cell r="O3570">
            <v>1000</v>
          </cell>
        </row>
        <row r="3571">
          <cell r="C3571">
            <v>231201301</v>
          </cell>
          <cell r="D3571" t="str">
            <v>10800231201301</v>
          </cell>
          <cell r="E3571" t="str">
            <v>基于指数整数场型的序列进行信息位置替换的</v>
          </cell>
          <cell r="F3571" t="str">
            <v>张赫烜</v>
          </cell>
          <cell r="G3571" t="str">
            <v>2022126</v>
          </cell>
          <cell r="H3571">
            <v>0</v>
          </cell>
          <cell r="I3571">
            <v>0</v>
          </cell>
          <cell r="J3571">
            <v>0</v>
          </cell>
          <cell r="K3571">
            <v>0</v>
          </cell>
          <cell r="L3571">
            <v>0</v>
          </cell>
          <cell r="M3571">
            <v>0</v>
          </cell>
          <cell r="N3571">
            <v>0</v>
          </cell>
          <cell r="O3571">
            <v>0</v>
          </cell>
        </row>
        <row r="3572">
          <cell r="C3572">
            <v>231201302</v>
          </cell>
          <cell r="D3572" t="str">
            <v>10800231201302</v>
          </cell>
          <cell r="E3572" t="str">
            <v>基于完美高斯整数序列之创新加密技术</v>
          </cell>
          <cell r="F3572" t="str">
            <v>张赫烜</v>
          </cell>
          <cell r="G3572" t="str">
            <v>2022126</v>
          </cell>
          <cell r="H3572">
            <v>0</v>
          </cell>
          <cell r="I3572">
            <v>0</v>
          </cell>
          <cell r="J3572">
            <v>0</v>
          </cell>
          <cell r="K3572">
            <v>0</v>
          </cell>
          <cell r="L3572">
            <v>0</v>
          </cell>
          <cell r="M3572">
            <v>0</v>
          </cell>
          <cell r="N3572">
            <v>0</v>
          </cell>
          <cell r="O3572">
            <v>0</v>
          </cell>
        </row>
        <row r="3573">
          <cell r="C3573">
            <v>231201303</v>
          </cell>
          <cell r="D3573" t="str">
            <v>10800231201303</v>
          </cell>
          <cell r="E3573" t="str">
            <v>水空一体摄像无人机</v>
          </cell>
          <cell r="F3573" t="str">
            <v>王欢</v>
          </cell>
          <cell r="G3573" t="str">
            <v>20200230</v>
          </cell>
          <cell r="H3573">
            <v>0</v>
          </cell>
          <cell r="I3573">
            <v>1000</v>
          </cell>
          <cell r="J3573">
            <v>0</v>
          </cell>
          <cell r="K3573">
            <v>1000</v>
          </cell>
          <cell r="L3573">
            <v>0</v>
          </cell>
          <cell r="M3573">
            <v>0</v>
          </cell>
          <cell r="N3573">
            <v>0</v>
          </cell>
          <cell r="O3573">
            <v>1000</v>
          </cell>
        </row>
        <row r="3574">
          <cell r="C3574">
            <v>231201304</v>
          </cell>
          <cell r="D3574" t="str">
            <v>10800231201304</v>
          </cell>
          <cell r="E3574" t="str">
            <v>一种自主爬坡小车及其控制系统设计</v>
          </cell>
          <cell r="F3574" t="str">
            <v>秦斐燕</v>
          </cell>
          <cell r="G3574" t="str">
            <v>2018267</v>
          </cell>
          <cell r="H3574">
            <v>0</v>
          </cell>
          <cell r="I3574">
            <v>1000</v>
          </cell>
          <cell r="J3574">
            <v>0</v>
          </cell>
          <cell r="K3574">
            <v>1000</v>
          </cell>
          <cell r="L3574">
            <v>0</v>
          </cell>
          <cell r="M3574">
            <v>0</v>
          </cell>
          <cell r="N3574">
            <v>0</v>
          </cell>
          <cell r="O3574">
            <v>1000</v>
          </cell>
        </row>
        <row r="3575">
          <cell r="C3575">
            <v>231201306</v>
          </cell>
          <cell r="D3575" t="str">
            <v>10800231201306</v>
          </cell>
          <cell r="E3575" t="str">
            <v>基于无人机的交通侦察系统</v>
          </cell>
          <cell r="F3575" t="str">
            <v>雷瑞庭</v>
          </cell>
          <cell r="G3575" t="str">
            <v>2008044</v>
          </cell>
          <cell r="H3575">
            <v>0</v>
          </cell>
          <cell r="I3575">
            <v>1000</v>
          </cell>
          <cell r="J3575">
            <v>999.24</v>
          </cell>
          <cell r="K3575">
            <v>0.76</v>
          </cell>
          <cell r="L3575">
            <v>0</v>
          </cell>
          <cell r="M3575">
            <v>0</v>
          </cell>
          <cell r="N3575">
            <v>0</v>
          </cell>
          <cell r="O3575">
            <v>0.76</v>
          </cell>
        </row>
        <row r="3576">
          <cell r="C3576">
            <v>231201307</v>
          </cell>
          <cell r="D3576" t="str">
            <v>10800231201307</v>
          </cell>
          <cell r="E3576" t="str">
            <v>基于ESP32的智能存放柜</v>
          </cell>
          <cell r="F3576" t="str">
            <v>刘慧杰</v>
          </cell>
          <cell r="G3576" t="str">
            <v>2003014</v>
          </cell>
          <cell r="H3576">
            <v>0</v>
          </cell>
          <cell r="I3576">
            <v>0</v>
          </cell>
          <cell r="J3576">
            <v>0</v>
          </cell>
          <cell r="K3576">
            <v>0</v>
          </cell>
          <cell r="L3576">
            <v>0</v>
          </cell>
          <cell r="M3576">
            <v>0</v>
          </cell>
          <cell r="N3576">
            <v>0</v>
          </cell>
          <cell r="O3576">
            <v>0</v>
          </cell>
        </row>
        <row r="3577">
          <cell r="C3577">
            <v>231201308</v>
          </cell>
          <cell r="D3577" t="str">
            <v>10800231201308</v>
          </cell>
          <cell r="E3577" t="str">
            <v>基于单片机的大功率无刷直流电机驱动器</v>
          </cell>
          <cell r="F3577" t="str">
            <v>丁文霞</v>
          </cell>
          <cell r="G3577" t="str">
            <v>2018017</v>
          </cell>
          <cell r="H3577">
            <v>0</v>
          </cell>
          <cell r="I3577">
            <v>1000</v>
          </cell>
          <cell r="J3577">
            <v>986.86</v>
          </cell>
          <cell r="K3577">
            <v>13.14</v>
          </cell>
          <cell r="L3577">
            <v>0</v>
          </cell>
          <cell r="M3577">
            <v>0</v>
          </cell>
          <cell r="N3577">
            <v>0</v>
          </cell>
          <cell r="O3577">
            <v>13.14</v>
          </cell>
        </row>
        <row r="3578">
          <cell r="C3578">
            <v>231201309</v>
          </cell>
          <cell r="D3578" t="str">
            <v>10800231201309</v>
          </cell>
          <cell r="E3578" t="str">
            <v>基于robomaster比赛以舵轮为底盘</v>
          </cell>
          <cell r="F3578" t="str">
            <v>张东</v>
          </cell>
          <cell r="G3578" t="str">
            <v>2021082</v>
          </cell>
          <cell r="H3578">
            <v>0</v>
          </cell>
          <cell r="I3578">
            <v>0</v>
          </cell>
          <cell r="J3578">
            <v>0</v>
          </cell>
          <cell r="K3578">
            <v>0</v>
          </cell>
          <cell r="L3578">
            <v>0</v>
          </cell>
          <cell r="M3578">
            <v>0</v>
          </cell>
          <cell r="N3578">
            <v>0</v>
          </cell>
          <cell r="O3578">
            <v>0</v>
          </cell>
        </row>
        <row r="3579">
          <cell r="C3579">
            <v>231201310</v>
          </cell>
          <cell r="D3579" t="str">
            <v>10800231201310</v>
          </cell>
          <cell r="E3579" t="str">
            <v>基于Qt的多通信集成机器人控制上位机软件</v>
          </cell>
          <cell r="F3579" t="str">
            <v>赵慧</v>
          </cell>
          <cell r="G3579" t="str">
            <v>2013049</v>
          </cell>
          <cell r="H3579">
            <v>0</v>
          </cell>
          <cell r="I3579">
            <v>1000</v>
          </cell>
          <cell r="J3579">
            <v>898.23</v>
          </cell>
          <cell r="K3579">
            <v>101.77</v>
          </cell>
          <cell r="L3579">
            <v>0</v>
          </cell>
          <cell r="M3579">
            <v>0</v>
          </cell>
          <cell r="N3579">
            <v>0</v>
          </cell>
          <cell r="O3579">
            <v>101.77</v>
          </cell>
        </row>
        <row r="3580">
          <cell r="C3580">
            <v>231201311</v>
          </cell>
          <cell r="D3580" t="str">
            <v>10800231201311</v>
          </cell>
          <cell r="E3580" t="str">
            <v>基于神经回归算法的智能视觉运送小车</v>
          </cell>
          <cell r="F3580" t="str">
            <v>赵洋</v>
          </cell>
          <cell r="G3580" t="str">
            <v>2012050</v>
          </cell>
          <cell r="H3580">
            <v>0</v>
          </cell>
          <cell r="I3580">
            <v>1000</v>
          </cell>
          <cell r="J3580">
            <v>0</v>
          </cell>
          <cell r="K3580">
            <v>1000</v>
          </cell>
          <cell r="L3580">
            <v>0</v>
          </cell>
          <cell r="M3580">
            <v>0</v>
          </cell>
          <cell r="N3580">
            <v>0</v>
          </cell>
          <cell r="O3580">
            <v>1000</v>
          </cell>
        </row>
        <row r="3581">
          <cell r="C3581">
            <v>231201312</v>
          </cell>
          <cell r="D3581" t="str">
            <v>10800231201312</v>
          </cell>
          <cell r="E3581" t="str">
            <v>水生生态机器人</v>
          </cell>
          <cell r="F3581" t="str">
            <v>黎山峰</v>
          </cell>
          <cell r="G3581" t="str">
            <v>2004103</v>
          </cell>
          <cell r="H3581">
            <v>0</v>
          </cell>
          <cell r="I3581">
            <v>1000</v>
          </cell>
          <cell r="J3581">
            <v>0</v>
          </cell>
          <cell r="K3581">
            <v>1000</v>
          </cell>
          <cell r="L3581">
            <v>0</v>
          </cell>
          <cell r="M3581">
            <v>0</v>
          </cell>
          <cell r="N3581">
            <v>0</v>
          </cell>
          <cell r="O3581">
            <v>1000</v>
          </cell>
        </row>
        <row r="3582">
          <cell r="C3582">
            <v>231201313</v>
          </cell>
          <cell r="D3582" t="str">
            <v>10800231201313</v>
          </cell>
          <cell r="E3582" t="str">
            <v>基于多传感器的远程液压监测系统（智能消防</v>
          </cell>
          <cell r="F3582" t="str">
            <v>杨阳</v>
          </cell>
          <cell r="G3582" t="str">
            <v>2020117</v>
          </cell>
          <cell r="H3582">
            <v>0</v>
          </cell>
          <cell r="I3582">
            <v>1000</v>
          </cell>
          <cell r="J3582">
            <v>993.17</v>
          </cell>
          <cell r="K3582">
            <v>6.83</v>
          </cell>
          <cell r="L3582">
            <v>0</v>
          </cell>
          <cell r="M3582">
            <v>0</v>
          </cell>
          <cell r="N3582">
            <v>0</v>
          </cell>
          <cell r="O3582">
            <v>6.83</v>
          </cell>
        </row>
        <row r="3583">
          <cell r="C3583">
            <v>231201314</v>
          </cell>
          <cell r="D3583" t="str">
            <v>10800231201314</v>
          </cell>
          <cell r="E3583" t="str">
            <v>基于深度学习的嵌入式显示器坏点检测系统</v>
          </cell>
          <cell r="F3583" t="str">
            <v>林盛鑫</v>
          </cell>
          <cell r="G3583" t="str">
            <v>2003094</v>
          </cell>
          <cell r="H3583">
            <v>0</v>
          </cell>
          <cell r="I3583">
            <v>1000</v>
          </cell>
          <cell r="J3583">
            <v>0</v>
          </cell>
          <cell r="K3583">
            <v>1000</v>
          </cell>
          <cell r="L3583">
            <v>0</v>
          </cell>
          <cell r="M3583">
            <v>0</v>
          </cell>
          <cell r="N3583">
            <v>0</v>
          </cell>
          <cell r="O3583">
            <v>1000</v>
          </cell>
        </row>
        <row r="3584">
          <cell r="C3584">
            <v>231201315</v>
          </cell>
          <cell r="D3584" t="str">
            <v>10800231201315</v>
          </cell>
          <cell r="E3584" t="str">
            <v>Ga2O3/GaN异质结双波段MSM型光</v>
          </cell>
          <cell r="F3584" t="str">
            <v>李媛</v>
          </cell>
          <cell r="G3584" t="str">
            <v>2020066</v>
          </cell>
          <cell r="H3584">
            <v>0</v>
          </cell>
          <cell r="I3584">
            <v>1000</v>
          </cell>
          <cell r="J3584">
            <v>543</v>
          </cell>
          <cell r="K3584">
            <v>457</v>
          </cell>
          <cell r="L3584">
            <v>0</v>
          </cell>
          <cell r="M3584">
            <v>0</v>
          </cell>
          <cell r="N3584">
            <v>0</v>
          </cell>
          <cell r="O3584">
            <v>457</v>
          </cell>
        </row>
        <row r="3585">
          <cell r="C3585">
            <v>231201316</v>
          </cell>
          <cell r="D3585" t="str">
            <v>10800231201316</v>
          </cell>
          <cell r="E3585" t="str">
            <v>GaN:C半绝缘特性的缺陷机理研究</v>
          </cell>
          <cell r="F3585" t="str">
            <v>谢子娟</v>
          </cell>
          <cell r="G3585" t="str">
            <v>2022005</v>
          </cell>
          <cell r="H3585">
            <v>0</v>
          </cell>
          <cell r="I3585">
            <v>1000</v>
          </cell>
          <cell r="J3585">
            <v>0</v>
          </cell>
          <cell r="K3585">
            <v>1000</v>
          </cell>
          <cell r="L3585">
            <v>0</v>
          </cell>
          <cell r="M3585">
            <v>0</v>
          </cell>
          <cell r="N3585">
            <v>0</v>
          </cell>
          <cell r="O3585">
            <v>1000</v>
          </cell>
        </row>
        <row r="3586">
          <cell r="C3586">
            <v>231201317</v>
          </cell>
          <cell r="D3586" t="str">
            <v>10800231201317</v>
          </cell>
          <cell r="E3586" t="str">
            <v>柔性近单层网状卤化物钙钛矿纳米线光电探测</v>
          </cell>
          <cell r="F3586" t="str">
            <v>吴定军</v>
          </cell>
          <cell r="G3586" t="str">
            <v>2022089</v>
          </cell>
          <cell r="H3586">
            <v>0</v>
          </cell>
          <cell r="I3586">
            <v>1000</v>
          </cell>
          <cell r="J3586">
            <v>826.5</v>
          </cell>
          <cell r="K3586">
            <v>173.5</v>
          </cell>
          <cell r="L3586">
            <v>0</v>
          </cell>
          <cell r="M3586">
            <v>0</v>
          </cell>
          <cell r="N3586">
            <v>0</v>
          </cell>
          <cell r="O3586">
            <v>173.5</v>
          </cell>
        </row>
        <row r="3587">
          <cell r="C3587">
            <v>231201318</v>
          </cell>
          <cell r="D3587" t="str">
            <v>10800231201318</v>
          </cell>
          <cell r="E3587" t="str">
            <v>CsPbCl3钙钛矿光电探测器的构筑及应</v>
          </cell>
          <cell r="F3587" t="str">
            <v>周海</v>
          </cell>
          <cell r="G3587" t="str">
            <v>2021090</v>
          </cell>
          <cell r="H3587">
            <v>0</v>
          </cell>
          <cell r="I3587">
            <v>1000</v>
          </cell>
          <cell r="J3587">
            <v>0</v>
          </cell>
          <cell r="K3587">
            <v>1000</v>
          </cell>
          <cell r="L3587">
            <v>0</v>
          </cell>
          <cell r="M3587">
            <v>0</v>
          </cell>
          <cell r="N3587">
            <v>0</v>
          </cell>
          <cell r="O3587">
            <v>1000</v>
          </cell>
        </row>
        <row r="3588">
          <cell r="C3588">
            <v>231201319</v>
          </cell>
          <cell r="D3588" t="str">
            <v>10800231201319</v>
          </cell>
          <cell r="E3588" t="str">
            <v>智能化水产养殖系统</v>
          </cell>
          <cell r="F3588" t="str">
            <v>刘彬</v>
          </cell>
          <cell r="G3588" t="str">
            <v>2023070</v>
          </cell>
          <cell r="H3588">
            <v>0</v>
          </cell>
          <cell r="I3588">
            <v>1000</v>
          </cell>
          <cell r="J3588">
            <v>0</v>
          </cell>
          <cell r="K3588">
            <v>1000</v>
          </cell>
          <cell r="L3588">
            <v>0</v>
          </cell>
          <cell r="M3588">
            <v>0</v>
          </cell>
          <cell r="N3588">
            <v>0</v>
          </cell>
          <cell r="O3588">
            <v>1000</v>
          </cell>
        </row>
        <row r="3589">
          <cell r="C3589">
            <v>231201320</v>
          </cell>
          <cell r="D3589" t="str">
            <v>10800231201320</v>
          </cell>
          <cell r="E3589" t="str">
            <v>微射流协同静电纺丝制备淀粉基纳米活性食品</v>
          </cell>
          <cell r="F3589" t="str">
            <v>张书艳</v>
          </cell>
          <cell r="G3589" t="str">
            <v>2017160</v>
          </cell>
          <cell r="H3589">
            <v>0</v>
          </cell>
          <cell r="I3589">
            <v>1000</v>
          </cell>
          <cell r="J3589">
            <v>1000</v>
          </cell>
          <cell r="K3589">
            <v>0</v>
          </cell>
          <cell r="L3589">
            <v>0</v>
          </cell>
          <cell r="M3589">
            <v>0</v>
          </cell>
          <cell r="N3589">
            <v>0</v>
          </cell>
          <cell r="O3589">
            <v>0</v>
          </cell>
        </row>
        <row r="3590">
          <cell r="C3590">
            <v>231201321</v>
          </cell>
          <cell r="D3590" t="str">
            <v>10800231201321</v>
          </cell>
          <cell r="E3590" t="str">
            <v>甜叶菊糖苷的提取优化工艺及其副产物功能活</v>
          </cell>
          <cell r="F3590" t="str">
            <v>刘宇佳</v>
          </cell>
          <cell r="G3590" t="str">
            <v>2017171</v>
          </cell>
          <cell r="H3590">
            <v>0</v>
          </cell>
          <cell r="I3590">
            <v>1000</v>
          </cell>
          <cell r="J3590">
            <v>0</v>
          </cell>
          <cell r="K3590">
            <v>1000</v>
          </cell>
          <cell r="L3590">
            <v>0</v>
          </cell>
          <cell r="M3590">
            <v>0</v>
          </cell>
          <cell r="N3590">
            <v>0</v>
          </cell>
          <cell r="O3590">
            <v>1000</v>
          </cell>
        </row>
        <row r="3591">
          <cell r="C3591">
            <v>2339027</v>
          </cell>
          <cell r="D3591" t="str">
            <v>108002339027</v>
          </cell>
          <cell r="E3591" t="str">
            <v>高等院校大型仪器设备开放共享及绩效评价系统的研究</v>
          </cell>
          <cell r="F3591" t="str">
            <v>叶海</v>
          </cell>
          <cell r="G3591" t="str">
            <v>2003034</v>
          </cell>
          <cell r="H3591">
            <v>0.85</v>
          </cell>
          <cell r="I3591">
            <v>0</v>
          </cell>
          <cell r="J3591">
            <v>0</v>
          </cell>
          <cell r="K3591">
            <v>0.85</v>
          </cell>
          <cell r="L3591">
            <v>0</v>
          </cell>
          <cell r="M3591">
            <v>0</v>
          </cell>
          <cell r="N3591">
            <v>0</v>
          </cell>
          <cell r="O3591">
            <v>0.85</v>
          </cell>
        </row>
        <row r="3592">
          <cell r="C3592">
            <v>2339033</v>
          </cell>
          <cell r="D3592" t="str">
            <v>108002339033</v>
          </cell>
          <cell r="E3592" t="str">
            <v>化工实验设备安全教育</v>
          </cell>
          <cell r="F3592" t="str">
            <v>程志毓</v>
          </cell>
          <cell r="G3592" t="str">
            <v>2012049</v>
          </cell>
          <cell r="H3592">
            <v>9458.08</v>
          </cell>
          <cell r="I3592">
            <v>0</v>
          </cell>
          <cell r="J3592">
            <v>1423.4</v>
          </cell>
          <cell r="K3592">
            <v>8034.68</v>
          </cell>
          <cell r="L3592">
            <v>0</v>
          </cell>
          <cell r="M3592">
            <v>0</v>
          </cell>
          <cell r="N3592">
            <v>0</v>
          </cell>
          <cell r="O3592">
            <v>8034.68</v>
          </cell>
        </row>
        <row r="3593">
          <cell r="C3593">
            <v>2339057</v>
          </cell>
          <cell r="D3593" t="str">
            <v>108002339057</v>
          </cell>
          <cell r="E3593" t="str">
            <v>《5G无线技术及部署》课程教学改革</v>
          </cell>
          <cell r="F3593" t="str">
            <v>彭川</v>
          </cell>
          <cell r="G3593" t="str">
            <v>2013041</v>
          </cell>
          <cell r="H3593">
            <v>9984.2</v>
          </cell>
          <cell r="I3593">
            <v>0</v>
          </cell>
          <cell r="J3593">
            <v>0</v>
          </cell>
          <cell r="K3593">
            <v>9984.2</v>
          </cell>
          <cell r="L3593">
            <v>0</v>
          </cell>
          <cell r="M3593">
            <v>0</v>
          </cell>
          <cell r="N3593">
            <v>0</v>
          </cell>
          <cell r="O3593">
            <v>9984.2</v>
          </cell>
        </row>
        <row r="3594">
          <cell r="C3594">
            <v>2339081</v>
          </cell>
          <cell r="D3594" t="str">
            <v>108002339081</v>
          </cell>
          <cell r="E3594" t="str">
            <v>集成电路卓越班A人才培训</v>
          </cell>
          <cell r="F3594" t="str">
            <v>李媛</v>
          </cell>
          <cell r="G3594" t="str">
            <v>2020066</v>
          </cell>
          <cell r="H3594">
            <v>31987.57</v>
          </cell>
          <cell r="I3594">
            <v>0</v>
          </cell>
          <cell r="J3594">
            <v>0</v>
          </cell>
          <cell r="K3594">
            <v>31987.57</v>
          </cell>
          <cell r="L3594">
            <v>0</v>
          </cell>
          <cell r="M3594">
            <v>0</v>
          </cell>
          <cell r="N3594">
            <v>0</v>
          </cell>
          <cell r="O3594">
            <v>31987.57</v>
          </cell>
        </row>
        <row r="3595">
          <cell r="C3595">
            <v>2339122</v>
          </cell>
          <cell r="D3595" t="str">
            <v>108002339122</v>
          </cell>
          <cell r="E3595" t="str">
            <v>基于高精度激光检测系统实验课程的开发</v>
          </cell>
          <cell r="F3595" t="str">
            <v>凌东雄</v>
          </cell>
          <cell r="G3595" t="str">
            <v>2006046</v>
          </cell>
          <cell r="H3595">
            <v>0</v>
          </cell>
          <cell r="I3595">
            <v>0</v>
          </cell>
          <cell r="J3595">
            <v>0</v>
          </cell>
          <cell r="K3595">
            <v>0</v>
          </cell>
          <cell r="L3595">
            <v>0</v>
          </cell>
          <cell r="M3595">
            <v>0</v>
          </cell>
          <cell r="N3595">
            <v>0</v>
          </cell>
          <cell r="O3595">
            <v>0</v>
          </cell>
        </row>
        <row r="3596">
          <cell r="C3596">
            <v>2339197</v>
          </cell>
          <cell r="D3596" t="str">
            <v>108002339197</v>
          </cell>
          <cell r="E3596" t="str">
            <v>“互联网+”背景下基于校企协作的高校英语专业人才培养体系创新研究</v>
          </cell>
          <cell r="F3596" t="str">
            <v>龙晶晶</v>
          </cell>
          <cell r="G3596" t="str">
            <v>2007045</v>
          </cell>
          <cell r="H3596">
            <v>0</v>
          </cell>
          <cell r="I3596">
            <v>0</v>
          </cell>
          <cell r="J3596">
            <v>0</v>
          </cell>
          <cell r="K3596">
            <v>0</v>
          </cell>
          <cell r="L3596">
            <v>0</v>
          </cell>
          <cell r="M3596">
            <v>0</v>
          </cell>
          <cell r="N3596">
            <v>0</v>
          </cell>
          <cell r="O3596">
            <v>0</v>
          </cell>
        </row>
        <row r="3597">
          <cell r="C3597">
            <v>240215</v>
          </cell>
          <cell r="D3597" t="str">
            <v>10800240215</v>
          </cell>
          <cell r="E3597" t="str">
            <v>粤财科教[2024]41号少数民族预科班</v>
          </cell>
          <cell r="F3597" t="str">
            <v>王红成</v>
          </cell>
          <cell r="G3597" t="str">
            <v>2007023</v>
          </cell>
          <cell r="H3597">
            <v>0</v>
          </cell>
          <cell r="I3597">
            <v>120000</v>
          </cell>
          <cell r="J3597">
            <v>120000</v>
          </cell>
          <cell r="K3597">
            <v>0</v>
          </cell>
          <cell r="L3597">
            <v>0</v>
          </cell>
          <cell r="M3597">
            <v>0</v>
          </cell>
          <cell r="N3597">
            <v>0</v>
          </cell>
          <cell r="O3597">
            <v>0</v>
          </cell>
        </row>
        <row r="3598">
          <cell r="C3598">
            <v>2439001</v>
          </cell>
          <cell r="D3598" t="str">
            <v>108002439001</v>
          </cell>
          <cell r="E3598" t="str">
            <v>人才定向培养合作协议</v>
          </cell>
          <cell r="F3598" t="str">
            <v>任斌</v>
          </cell>
          <cell r="G3598" t="str">
            <v>2003008</v>
          </cell>
          <cell r="H3598">
            <v>104899.65</v>
          </cell>
          <cell r="I3598">
            <v>0</v>
          </cell>
          <cell r="J3598">
            <v>0</v>
          </cell>
          <cell r="K3598">
            <v>104899.65</v>
          </cell>
          <cell r="L3598">
            <v>0</v>
          </cell>
          <cell r="M3598">
            <v>0</v>
          </cell>
          <cell r="N3598">
            <v>0</v>
          </cell>
          <cell r="O3598">
            <v>104899.65</v>
          </cell>
        </row>
        <row r="3599">
          <cell r="C3599">
            <v>2439002</v>
          </cell>
          <cell r="D3599" t="str">
            <v>108002439002</v>
          </cell>
          <cell r="E3599" t="str">
            <v>基于新工科的光电类课程群实验教学改革</v>
          </cell>
          <cell r="F3599" t="str">
            <v>叶海</v>
          </cell>
          <cell r="G3599" t="str">
            <v>2003034</v>
          </cell>
          <cell r="H3599">
            <v>46830.2</v>
          </cell>
          <cell r="I3599">
            <v>0</v>
          </cell>
          <cell r="J3599">
            <v>1406</v>
          </cell>
          <cell r="K3599">
            <v>45424.2</v>
          </cell>
          <cell r="L3599">
            <v>0</v>
          </cell>
          <cell r="M3599">
            <v>0</v>
          </cell>
          <cell r="N3599">
            <v>0</v>
          </cell>
          <cell r="O3599">
            <v>45424.2</v>
          </cell>
        </row>
        <row r="3600">
          <cell r="C3600">
            <v>2439003</v>
          </cell>
          <cell r="D3600" t="str">
            <v>108002439003</v>
          </cell>
          <cell r="E3600" t="str">
            <v>“双碳”目标下低成本高耐磨再生富铁Al-Si合金的研制</v>
          </cell>
          <cell r="F3600" t="str">
            <v>万兵兵</v>
          </cell>
          <cell r="G3600" t="str">
            <v>2020128</v>
          </cell>
          <cell r="H3600">
            <v>2639.16</v>
          </cell>
          <cell r="I3600">
            <v>60000</v>
          </cell>
          <cell r="J3600">
            <v>41753.76</v>
          </cell>
          <cell r="K3600">
            <v>20885.4</v>
          </cell>
          <cell r="L3600">
            <v>0</v>
          </cell>
          <cell r="M3600">
            <v>0</v>
          </cell>
          <cell r="N3600">
            <v>0</v>
          </cell>
          <cell r="O3600">
            <v>20885.4</v>
          </cell>
        </row>
        <row r="3601">
          <cell r="C3601">
            <v>2439004</v>
          </cell>
          <cell r="D3601" t="str">
            <v>108002439004</v>
          </cell>
          <cell r="E3601" t="str">
            <v>《光学信息处理技术》课程的教学改革探索与实践</v>
          </cell>
          <cell r="F3601" t="str">
            <v>刘晔</v>
          </cell>
          <cell r="G3601" t="str">
            <v>2018807</v>
          </cell>
          <cell r="H3601">
            <v>46830.2</v>
          </cell>
          <cell r="I3601">
            <v>0</v>
          </cell>
          <cell r="J3601">
            <v>0</v>
          </cell>
          <cell r="K3601">
            <v>46830.2</v>
          </cell>
          <cell r="L3601">
            <v>0</v>
          </cell>
          <cell r="M3601">
            <v>0</v>
          </cell>
          <cell r="N3601">
            <v>0</v>
          </cell>
          <cell r="O3601">
            <v>46830.2</v>
          </cell>
        </row>
        <row r="3602">
          <cell r="C3602">
            <v>2439005</v>
          </cell>
          <cell r="D3602" t="str">
            <v>108002439005</v>
          </cell>
          <cell r="E3602" t="str">
            <v>基于多学科融合的光电信息综合实验改革与实践</v>
          </cell>
          <cell r="F3602" t="str">
            <v>黄晓园</v>
          </cell>
          <cell r="G3602" t="str">
            <v>2013058</v>
          </cell>
          <cell r="H3602">
            <v>18732.08</v>
          </cell>
          <cell r="I3602">
            <v>0</v>
          </cell>
          <cell r="J3602">
            <v>2600</v>
          </cell>
          <cell r="K3602">
            <v>16132.08</v>
          </cell>
          <cell r="L3602">
            <v>0</v>
          </cell>
          <cell r="M3602">
            <v>0</v>
          </cell>
          <cell r="N3602">
            <v>0</v>
          </cell>
          <cell r="O3602">
            <v>16132.08</v>
          </cell>
        </row>
        <row r="3603">
          <cell r="C3603">
            <v>2439006</v>
          </cell>
          <cell r="D3603" t="str">
            <v>108002439006</v>
          </cell>
          <cell r="E3603" t="str">
            <v>协同育人背景下的光电专业师资能力培养</v>
          </cell>
          <cell r="F3603" t="str">
            <v>黄晓园</v>
          </cell>
          <cell r="G3603" t="str">
            <v>2013058</v>
          </cell>
          <cell r="H3603">
            <v>9366.04</v>
          </cell>
          <cell r="I3603">
            <v>0</v>
          </cell>
          <cell r="J3603">
            <v>2000</v>
          </cell>
          <cell r="K3603">
            <v>7366.04</v>
          </cell>
          <cell r="L3603">
            <v>0</v>
          </cell>
          <cell r="M3603">
            <v>0</v>
          </cell>
          <cell r="N3603">
            <v>0</v>
          </cell>
          <cell r="O3603">
            <v>7366.04</v>
          </cell>
        </row>
        <row r="3604">
          <cell r="C3604">
            <v>2439007</v>
          </cell>
          <cell r="D3604" t="str">
            <v>108002439007</v>
          </cell>
          <cell r="E3604" t="str">
            <v>东莞市通科电子有限公司集成电路卓越班培训</v>
          </cell>
          <cell r="F3604" t="str">
            <v>任斌</v>
          </cell>
          <cell r="G3604" t="str">
            <v>2003008</v>
          </cell>
          <cell r="H3604">
            <v>28098.12</v>
          </cell>
          <cell r="I3604">
            <v>0</v>
          </cell>
          <cell r="J3604">
            <v>0</v>
          </cell>
          <cell r="K3604">
            <v>28098.12</v>
          </cell>
          <cell r="L3604">
            <v>0</v>
          </cell>
          <cell r="M3604">
            <v>0</v>
          </cell>
          <cell r="N3604">
            <v>0</v>
          </cell>
          <cell r="O3604">
            <v>28098.12</v>
          </cell>
        </row>
        <row r="3605">
          <cell r="C3605">
            <v>2439008</v>
          </cell>
          <cell r="D3605" t="str">
            <v>108002439008</v>
          </cell>
          <cell r="E3605" t="str">
            <v>高速电子线路卓越奋辑计划人才联合培养合作协议</v>
          </cell>
          <cell r="F3605" t="str">
            <v>罗安信</v>
          </cell>
          <cell r="G3605" t="str">
            <v>2023178</v>
          </cell>
          <cell r="H3605">
            <v>29971.33</v>
          </cell>
          <cell r="I3605">
            <v>0</v>
          </cell>
          <cell r="J3605">
            <v>21021</v>
          </cell>
          <cell r="K3605">
            <v>8950.33</v>
          </cell>
          <cell r="L3605">
            <v>0</v>
          </cell>
          <cell r="M3605">
            <v>0</v>
          </cell>
          <cell r="N3605">
            <v>0</v>
          </cell>
          <cell r="O3605">
            <v>8950.33</v>
          </cell>
        </row>
        <row r="3606">
          <cell r="C3606">
            <v>2439009</v>
          </cell>
          <cell r="D3606" t="str">
            <v>108002439009</v>
          </cell>
          <cell r="E3606" t="str">
            <v>综合传热实验装置改进及工艺优化</v>
          </cell>
          <cell r="F3606" t="str">
            <v>罗群</v>
          </cell>
          <cell r="G3606" t="str">
            <v>2007047</v>
          </cell>
          <cell r="H3606">
            <v>5619.62</v>
          </cell>
          <cell r="I3606">
            <v>14000</v>
          </cell>
          <cell r="J3606">
            <v>887.54</v>
          </cell>
          <cell r="K3606">
            <v>18732.08</v>
          </cell>
          <cell r="L3606">
            <v>0</v>
          </cell>
          <cell r="M3606">
            <v>0</v>
          </cell>
          <cell r="N3606">
            <v>0</v>
          </cell>
          <cell r="O3606">
            <v>18732.08</v>
          </cell>
        </row>
        <row r="3607">
          <cell r="C3607">
            <v>2439010</v>
          </cell>
          <cell r="D3607" t="str">
            <v>108002439010</v>
          </cell>
          <cell r="E3607" t="str">
            <v>化工专业综合实验教学师资培训项目</v>
          </cell>
          <cell r="F3607" t="str">
            <v>涂军令</v>
          </cell>
          <cell r="G3607" t="str">
            <v>2015006</v>
          </cell>
          <cell r="H3607">
            <v>3000</v>
          </cell>
          <cell r="I3607">
            <v>0</v>
          </cell>
          <cell r="J3607">
            <v>3000</v>
          </cell>
          <cell r="K3607">
            <v>0</v>
          </cell>
          <cell r="L3607">
            <v>0</v>
          </cell>
          <cell r="M3607">
            <v>0</v>
          </cell>
          <cell r="N3607">
            <v>0</v>
          </cell>
          <cell r="O3607">
            <v>0</v>
          </cell>
        </row>
        <row r="3608">
          <cell r="C3608">
            <v>2439011</v>
          </cell>
          <cell r="D3608" t="str">
            <v>108002439011</v>
          </cell>
          <cell r="E3608" t="str">
            <v>人工智能与机器学习课程改革</v>
          </cell>
          <cell r="F3608" t="str">
            <v>彭羚冰</v>
          </cell>
          <cell r="G3608" t="str">
            <v>2011027</v>
          </cell>
          <cell r="H3608">
            <v>18732.08</v>
          </cell>
          <cell r="I3608">
            <v>0</v>
          </cell>
          <cell r="J3608">
            <v>0</v>
          </cell>
          <cell r="K3608">
            <v>18732.08</v>
          </cell>
          <cell r="L3608">
            <v>0</v>
          </cell>
          <cell r="M3608">
            <v>0</v>
          </cell>
          <cell r="N3608">
            <v>0</v>
          </cell>
          <cell r="O3608">
            <v>18732.08</v>
          </cell>
        </row>
        <row r="3609">
          <cell r="C3609">
            <v>2439012</v>
          </cell>
          <cell r="D3609" t="str">
            <v>108002439012</v>
          </cell>
          <cell r="E3609" t="str">
            <v>大数据课程建设探索</v>
          </cell>
          <cell r="F3609" t="str">
            <v>肖倩</v>
          </cell>
          <cell r="G3609" t="str">
            <v>2003006</v>
          </cell>
          <cell r="H3609">
            <v>18732.08</v>
          </cell>
          <cell r="I3609">
            <v>0</v>
          </cell>
          <cell r="J3609">
            <v>2460</v>
          </cell>
          <cell r="K3609">
            <v>16272.08</v>
          </cell>
          <cell r="L3609">
            <v>0</v>
          </cell>
          <cell r="M3609">
            <v>0</v>
          </cell>
          <cell r="N3609">
            <v>0</v>
          </cell>
          <cell r="O3609">
            <v>16272.08</v>
          </cell>
        </row>
        <row r="3610">
          <cell r="C3610">
            <v>2439013</v>
          </cell>
          <cell r="D3610" t="str">
            <v>108002439013</v>
          </cell>
          <cell r="E3610" t="str">
            <v>集成电路人才定向培养合作协议</v>
          </cell>
          <cell r="F3610" t="str">
            <v>罗安信</v>
          </cell>
          <cell r="G3610" t="str">
            <v>2023178</v>
          </cell>
          <cell r="H3610">
            <v>209799.3</v>
          </cell>
          <cell r="I3610">
            <v>0</v>
          </cell>
          <cell r="J3610">
            <v>206909.62</v>
          </cell>
          <cell r="K3610">
            <v>2889.68</v>
          </cell>
          <cell r="L3610">
            <v>0</v>
          </cell>
          <cell r="M3610">
            <v>0</v>
          </cell>
          <cell r="N3610">
            <v>0</v>
          </cell>
          <cell r="O3610">
            <v>2889.68</v>
          </cell>
        </row>
        <row r="3611">
          <cell r="C3611">
            <v>250207</v>
          </cell>
          <cell r="D3611" t="str">
            <v>10800250207</v>
          </cell>
          <cell r="E3611" t="str">
            <v>（中央）粤财科教[2024]245号-2025年提高下达中央财政支持地方高校改革发展资金-少数民族预科生生均经费</v>
          </cell>
          <cell r="F3611" t="str">
            <v>王红成</v>
          </cell>
          <cell r="G3611" t="str">
            <v>2007023</v>
          </cell>
          <cell r="H3611">
            <v>0</v>
          </cell>
          <cell r="I3611">
            <v>120000</v>
          </cell>
          <cell r="J3611">
            <v>13360</v>
          </cell>
          <cell r="K3611">
            <v>106640</v>
          </cell>
          <cell r="L3611">
            <v>0</v>
          </cell>
          <cell r="M3611">
            <v>0</v>
          </cell>
          <cell r="N3611">
            <v>0</v>
          </cell>
          <cell r="O3611">
            <v>106640</v>
          </cell>
        </row>
        <row r="3612">
          <cell r="C3612">
            <v>251005</v>
          </cell>
          <cell r="D3612" t="str">
            <v>10800251005</v>
          </cell>
          <cell r="E3612" t="str">
            <v>创新强校配套项目经费（补充）</v>
          </cell>
          <cell r="F3612" t="str">
            <v>王红成</v>
          </cell>
          <cell r="G3612" t="str">
            <v>2007023</v>
          </cell>
          <cell r="H3612">
            <v>0</v>
          </cell>
          <cell r="I3612">
            <v>74500</v>
          </cell>
          <cell r="J3612">
            <v>0</v>
          </cell>
          <cell r="K3612">
            <v>74500</v>
          </cell>
          <cell r="L3612">
            <v>0</v>
          </cell>
          <cell r="M3612">
            <v>0</v>
          </cell>
          <cell r="N3612">
            <v>0</v>
          </cell>
          <cell r="O3612">
            <v>74500</v>
          </cell>
        </row>
        <row r="3613">
          <cell r="C3613">
            <v>2539001</v>
          </cell>
          <cell r="D3613" t="str">
            <v>108002539001</v>
          </cell>
          <cell r="E3613" t="str">
            <v>基于SWOT分析的地方高校大型仪器平台开放共享策略研究——以东莞理工学院分析测试中心为例</v>
          </cell>
          <cell r="F3613" t="str">
            <v>程文雪</v>
          </cell>
          <cell r="G3613" t="str">
            <v>2018114</v>
          </cell>
          <cell r="H3613">
            <v>0</v>
          </cell>
          <cell r="I3613">
            <v>3000</v>
          </cell>
          <cell r="J3613">
            <v>910.71</v>
          </cell>
          <cell r="K3613">
            <v>2089.29</v>
          </cell>
          <cell r="L3613">
            <v>0</v>
          </cell>
          <cell r="M3613">
            <v>0</v>
          </cell>
          <cell r="N3613">
            <v>0</v>
          </cell>
          <cell r="O3613">
            <v>2089.29</v>
          </cell>
        </row>
        <row r="3614">
          <cell r="C3614">
            <v>2539002</v>
          </cell>
          <cell r="D3614" t="str">
            <v>108002539002</v>
          </cell>
          <cell r="E3614" t="str">
            <v>“双维度、双混合”的生成式智慧在线开放课程的构建与实施</v>
          </cell>
          <cell r="F3614" t="str">
            <v>孙璨</v>
          </cell>
          <cell r="G3614" t="str">
            <v>2011018</v>
          </cell>
          <cell r="H3614">
            <v>0</v>
          </cell>
          <cell r="I3614">
            <v>5000</v>
          </cell>
          <cell r="J3614">
            <v>316.98</v>
          </cell>
          <cell r="K3614">
            <v>4683.02</v>
          </cell>
          <cell r="L3614">
            <v>0</v>
          </cell>
          <cell r="M3614">
            <v>0</v>
          </cell>
          <cell r="N3614">
            <v>0</v>
          </cell>
          <cell r="O3614">
            <v>4683.02</v>
          </cell>
        </row>
        <row r="3615">
          <cell r="C3615">
            <v>2539003</v>
          </cell>
          <cell r="D3615" t="str">
            <v>108002539003</v>
          </cell>
          <cell r="E3615" t="str">
            <v>《大学物理》智慧课程</v>
          </cell>
          <cell r="F3615" t="str">
            <v>王红成</v>
          </cell>
          <cell r="G3615" t="str">
            <v>2007023</v>
          </cell>
          <cell r="H3615">
            <v>0</v>
          </cell>
          <cell r="I3615">
            <v>5000</v>
          </cell>
          <cell r="J3615">
            <v>316.98</v>
          </cell>
          <cell r="K3615">
            <v>4683.02</v>
          </cell>
          <cell r="L3615">
            <v>0</v>
          </cell>
          <cell r="M3615">
            <v>0</v>
          </cell>
          <cell r="N3615">
            <v>0</v>
          </cell>
          <cell r="O3615">
            <v>4683.02</v>
          </cell>
        </row>
        <row r="3616">
          <cell r="C3616">
            <v>2539004</v>
          </cell>
          <cell r="D3616" t="str">
            <v>108002539004</v>
          </cell>
          <cell r="E3616" t="str">
            <v>东莞理工学院2024年工业软件人才培养试点项目</v>
          </cell>
          <cell r="F3616" t="str">
            <v>袁华强</v>
          </cell>
          <cell r="G3616" t="str">
            <v>2002053</v>
          </cell>
          <cell r="H3616">
            <v>0</v>
          </cell>
          <cell r="I3616">
            <v>0</v>
          </cell>
          <cell r="J3616">
            <v>0</v>
          </cell>
          <cell r="K3616">
            <v>0</v>
          </cell>
          <cell r="L3616">
            <v>0</v>
          </cell>
          <cell r="M3616">
            <v>0</v>
          </cell>
          <cell r="N3616">
            <v>0</v>
          </cell>
          <cell r="O3616">
            <v>0</v>
          </cell>
        </row>
        <row r="3617">
          <cell r="C3617">
            <v>255701</v>
          </cell>
          <cell r="D3617" t="str">
            <v>10800255701</v>
          </cell>
          <cell r="E3617" t="str">
            <v>计算机外语等考试费</v>
          </cell>
          <cell r="F3617" t="str">
            <v>王红成</v>
          </cell>
          <cell r="G3617" t="str">
            <v>2007023</v>
          </cell>
          <cell r="H3617">
            <v>0</v>
          </cell>
          <cell r="I3617">
            <v>203800</v>
          </cell>
          <cell r="J3617">
            <v>176145</v>
          </cell>
          <cell r="K3617">
            <v>27655</v>
          </cell>
          <cell r="L3617">
            <v>0</v>
          </cell>
          <cell r="M3617">
            <v>0</v>
          </cell>
          <cell r="N3617">
            <v>0</v>
          </cell>
          <cell r="O3617">
            <v>27655</v>
          </cell>
        </row>
        <row r="3618">
          <cell r="C3618">
            <v>186100036089</v>
          </cell>
          <cell r="D3618" t="str">
            <v>10900186100036089</v>
          </cell>
          <cell r="E3618" t="str">
            <v>(GC20200190)研究生培养业务费</v>
          </cell>
          <cell r="F3618" t="str">
            <v>赖颖昕</v>
          </cell>
          <cell r="G3618" t="str">
            <v>2008018</v>
          </cell>
          <cell r="H3618">
            <v>0</v>
          </cell>
          <cell r="I3618">
            <v>0</v>
          </cell>
          <cell r="J3618">
            <v>0</v>
          </cell>
          <cell r="K3618">
            <v>0</v>
          </cell>
          <cell r="L3618">
            <v>0</v>
          </cell>
          <cell r="M3618">
            <v>0</v>
          </cell>
          <cell r="N3618">
            <v>0</v>
          </cell>
          <cell r="O3618">
            <v>0</v>
          </cell>
        </row>
        <row r="3619">
          <cell r="C3619">
            <v>195900001022</v>
          </cell>
          <cell r="D3619" t="str">
            <v>10900195900001022</v>
          </cell>
          <cell r="E3619" t="str">
            <v>党费</v>
          </cell>
          <cell r="F3619" t="str">
            <v>廖文波</v>
          </cell>
          <cell r="G3619" t="str">
            <v>2011007</v>
          </cell>
          <cell r="H3619">
            <v>0</v>
          </cell>
          <cell r="I3619">
            <v>25717.37</v>
          </cell>
          <cell r="J3619">
            <v>613.3</v>
          </cell>
          <cell r="K3619">
            <v>25104.07</v>
          </cell>
          <cell r="L3619">
            <v>0</v>
          </cell>
          <cell r="M3619">
            <v>0</v>
          </cell>
          <cell r="N3619">
            <v>0</v>
          </cell>
          <cell r="O3619">
            <v>25104.07</v>
          </cell>
        </row>
        <row r="3620">
          <cell r="C3620">
            <v>196100032052</v>
          </cell>
          <cell r="D3620" t="str">
            <v>10900196100032052</v>
          </cell>
          <cell r="E3620" t="str">
            <v>赖颖昕-联培研究生培养业务费</v>
          </cell>
          <cell r="F3620" t="str">
            <v>赖颖昕</v>
          </cell>
          <cell r="G3620" t="str">
            <v>2008018</v>
          </cell>
          <cell r="H3620">
            <v>0</v>
          </cell>
          <cell r="I3620">
            <v>0</v>
          </cell>
          <cell r="J3620">
            <v>0</v>
          </cell>
          <cell r="K3620">
            <v>0</v>
          </cell>
          <cell r="L3620">
            <v>0</v>
          </cell>
          <cell r="M3620">
            <v>0</v>
          </cell>
          <cell r="N3620">
            <v>0</v>
          </cell>
          <cell r="O3620">
            <v>0</v>
          </cell>
        </row>
        <row r="3621">
          <cell r="C3621">
            <v>196100032053</v>
          </cell>
          <cell r="D3621" t="str">
            <v>10900196100032053</v>
          </cell>
          <cell r="E3621" t="str">
            <v>康丽-联培研究生培养业务费</v>
          </cell>
          <cell r="F3621" t="str">
            <v>康丽</v>
          </cell>
          <cell r="G3621" t="str">
            <v>2002039</v>
          </cell>
          <cell r="H3621">
            <v>0</v>
          </cell>
          <cell r="I3621">
            <v>0</v>
          </cell>
          <cell r="J3621">
            <v>0</v>
          </cell>
          <cell r="K3621">
            <v>0</v>
          </cell>
          <cell r="L3621">
            <v>0</v>
          </cell>
          <cell r="M3621">
            <v>0</v>
          </cell>
          <cell r="N3621">
            <v>0</v>
          </cell>
          <cell r="O3621">
            <v>0</v>
          </cell>
        </row>
        <row r="3622">
          <cell r="C3622">
            <v>196100032130</v>
          </cell>
          <cell r="D3622" t="str">
            <v>10900196100032130</v>
          </cell>
          <cell r="E3622" t="str">
            <v>基于创新驱动的研究生培养质量保障研究</v>
          </cell>
          <cell r="F3622" t="str">
            <v>赵铁柱</v>
          </cell>
          <cell r="G3622" t="str">
            <v>2012047</v>
          </cell>
          <cell r="H3622">
            <v>0</v>
          </cell>
          <cell r="I3622">
            <v>0</v>
          </cell>
          <cell r="J3622">
            <v>0</v>
          </cell>
          <cell r="K3622">
            <v>0</v>
          </cell>
          <cell r="L3622">
            <v>0</v>
          </cell>
          <cell r="M3622">
            <v>0</v>
          </cell>
          <cell r="N3622">
            <v>0</v>
          </cell>
          <cell r="O3622">
            <v>0</v>
          </cell>
        </row>
        <row r="3623">
          <cell r="C3623">
            <v>196100032131</v>
          </cell>
          <cell r="D3623" t="str">
            <v>10900196100032131</v>
          </cell>
          <cell r="E3623" t="str">
            <v>粤港澳大湾区建设背景下地方高校新增硕士授权单位研究生培养体系构建</v>
          </cell>
          <cell r="F3623" t="str">
            <v>宋雪晶</v>
          </cell>
          <cell r="G3623" t="str">
            <v>2017012</v>
          </cell>
          <cell r="H3623">
            <v>0</v>
          </cell>
          <cell r="I3623">
            <v>0</v>
          </cell>
          <cell r="J3623">
            <v>0</v>
          </cell>
          <cell r="K3623">
            <v>0</v>
          </cell>
          <cell r="L3623">
            <v>0</v>
          </cell>
          <cell r="M3623">
            <v>0</v>
          </cell>
          <cell r="N3623">
            <v>0</v>
          </cell>
          <cell r="O3623">
            <v>0</v>
          </cell>
        </row>
        <row r="3624">
          <cell r="C3624">
            <v>196100032132</v>
          </cell>
          <cell r="D3624" t="str">
            <v>10900196100032132</v>
          </cell>
          <cell r="E3624" t="str">
            <v>协同创新背景下工程领域专业学位研究生联合培养体系构建与运行机制分析</v>
          </cell>
          <cell r="F3624" t="str">
            <v>党曦</v>
          </cell>
          <cell r="G3624" t="str">
            <v>2017011</v>
          </cell>
          <cell r="H3624">
            <v>0</v>
          </cell>
          <cell r="I3624">
            <v>0</v>
          </cell>
          <cell r="J3624">
            <v>0</v>
          </cell>
          <cell r="K3624">
            <v>0</v>
          </cell>
          <cell r="L3624">
            <v>0</v>
          </cell>
          <cell r="M3624">
            <v>0</v>
          </cell>
          <cell r="N3624">
            <v>0</v>
          </cell>
          <cell r="O3624">
            <v>0</v>
          </cell>
        </row>
        <row r="3625">
          <cell r="C3625">
            <v>2062008003</v>
          </cell>
          <cell r="D3625" t="str">
            <v>109002062008003</v>
          </cell>
          <cell r="E3625" t="str">
            <v>党海峰—联培研究生培养业务费</v>
          </cell>
          <cell r="F3625" t="str">
            <v>党海峰</v>
          </cell>
          <cell r="G3625" t="str">
            <v>2014009</v>
          </cell>
          <cell r="H3625">
            <v>0</v>
          </cell>
          <cell r="I3625">
            <v>0</v>
          </cell>
          <cell r="J3625">
            <v>0</v>
          </cell>
          <cell r="K3625">
            <v>0</v>
          </cell>
          <cell r="L3625">
            <v>0</v>
          </cell>
          <cell r="M3625">
            <v>0</v>
          </cell>
          <cell r="N3625">
            <v>0</v>
          </cell>
          <cell r="O3625">
            <v>0</v>
          </cell>
        </row>
        <row r="3626">
          <cell r="C3626">
            <v>2062008006</v>
          </cell>
          <cell r="D3626" t="str">
            <v>109002062008006</v>
          </cell>
          <cell r="E3626" t="str">
            <v>李文芳—联培研究生培养业务费</v>
          </cell>
          <cell r="F3626" t="str">
            <v>李文芳</v>
          </cell>
          <cell r="G3626" t="str">
            <v>2016007</v>
          </cell>
          <cell r="H3626">
            <v>0</v>
          </cell>
          <cell r="I3626">
            <v>0</v>
          </cell>
          <cell r="J3626">
            <v>0</v>
          </cell>
          <cell r="K3626">
            <v>0</v>
          </cell>
          <cell r="L3626">
            <v>0</v>
          </cell>
          <cell r="M3626">
            <v>0</v>
          </cell>
          <cell r="N3626">
            <v>0</v>
          </cell>
          <cell r="O3626">
            <v>0</v>
          </cell>
        </row>
        <row r="3627">
          <cell r="C3627">
            <v>2062008007</v>
          </cell>
          <cell r="D3627" t="str">
            <v>109002062008007</v>
          </cell>
          <cell r="E3627" t="str">
            <v>田君—联培研究生培养业务费</v>
          </cell>
          <cell r="F3627" t="str">
            <v>田君</v>
          </cell>
          <cell r="G3627" t="str">
            <v>2001006</v>
          </cell>
          <cell r="H3627">
            <v>0</v>
          </cell>
          <cell r="I3627">
            <v>0</v>
          </cell>
          <cell r="J3627">
            <v>0</v>
          </cell>
          <cell r="K3627">
            <v>0</v>
          </cell>
          <cell r="L3627">
            <v>0</v>
          </cell>
          <cell r="M3627">
            <v>0</v>
          </cell>
          <cell r="N3627">
            <v>0</v>
          </cell>
          <cell r="O3627">
            <v>0</v>
          </cell>
        </row>
        <row r="3628">
          <cell r="C3628">
            <v>2062008008</v>
          </cell>
          <cell r="D3628" t="str">
            <v>109002062008008</v>
          </cell>
          <cell r="E3628" t="str">
            <v>汪文龙—联培研究生培养业务费</v>
          </cell>
          <cell r="F3628" t="str">
            <v>汪文龙</v>
          </cell>
          <cell r="G3628" t="str">
            <v>2016833</v>
          </cell>
          <cell r="H3628">
            <v>0</v>
          </cell>
          <cell r="I3628">
            <v>0</v>
          </cell>
          <cell r="J3628">
            <v>0</v>
          </cell>
          <cell r="K3628">
            <v>0</v>
          </cell>
          <cell r="L3628">
            <v>0</v>
          </cell>
          <cell r="M3628">
            <v>0</v>
          </cell>
          <cell r="N3628">
            <v>0</v>
          </cell>
          <cell r="O3628">
            <v>0</v>
          </cell>
        </row>
        <row r="3629">
          <cell r="C3629">
            <v>2062008015</v>
          </cell>
          <cell r="D3629" t="str">
            <v>109002062008015</v>
          </cell>
          <cell r="E3629" t="str">
            <v>侯韩旭—联培研究生培养业务费</v>
          </cell>
          <cell r="F3629" t="str">
            <v>侯韩旭</v>
          </cell>
          <cell r="G3629" t="str">
            <v>2016005</v>
          </cell>
          <cell r="H3629">
            <v>0</v>
          </cell>
          <cell r="I3629">
            <v>0</v>
          </cell>
          <cell r="J3629">
            <v>0</v>
          </cell>
          <cell r="K3629">
            <v>0</v>
          </cell>
          <cell r="L3629">
            <v>0</v>
          </cell>
          <cell r="M3629">
            <v>0</v>
          </cell>
          <cell r="N3629">
            <v>0</v>
          </cell>
          <cell r="O3629">
            <v>0</v>
          </cell>
        </row>
        <row r="3630">
          <cell r="C3630">
            <v>2062008016</v>
          </cell>
          <cell r="D3630" t="str">
            <v>109002062008016</v>
          </cell>
          <cell r="E3630" t="str">
            <v>胡耀华—联培研究生培养业务费</v>
          </cell>
          <cell r="F3630" t="str">
            <v>胡耀华</v>
          </cell>
          <cell r="G3630" t="str">
            <v>2006022</v>
          </cell>
          <cell r="H3630">
            <v>0</v>
          </cell>
          <cell r="I3630">
            <v>0</v>
          </cell>
          <cell r="J3630">
            <v>0</v>
          </cell>
          <cell r="K3630">
            <v>0</v>
          </cell>
          <cell r="L3630">
            <v>0</v>
          </cell>
          <cell r="M3630">
            <v>0</v>
          </cell>
          <cell r="N3630">
            <v>0</v>
          </cell>
          <cell r="O3630">
            <v>0</v>
          </cell>
        </row>
        <row r="3631">
          <cell r="C3631">
            <v>2062008017</v>
          </cell>
          <cell r="D3631" t="str">
            <v>109002062008017</v>
          </cell>
          <cell r="E3631" t="str">
            <v>康丽—联培研究生培养业务费</v>
          </cell>
          <cell r="F3631" t="str">
            <v>康丽</v>
          </cell>
          <cell r="G3631" t="str">
            <v>2002039</v>
          </cell>
          <cell r="H3631">
            <v>0</v>
          </cell>
          <cell r="I3631">
            <v>0</v>
          </cell>
          <cell r="J3631">
            <v>0</v>
          </cell>
          <cell r="K3631">
            <v>0</v>
          </cell>
          <cell r="L3631">
            <v>0</v>
          </cell>
          <cell r="M3631">
            <v>0</v>
          </cell>
          <cell r="N3631">
            <v>0</v>
          </cell>
          <cell r="O3631">
            <v>0</v>
          </cell>
        </row>
        <row r="3632">
          <cell r="C3632">
            <v>2062008019</v>
          </cell>
          <cell r="D3632" t="str">
            <v>109002062008019</v>
          </cell>
          <cell r="E3632" t="str">
            <v>黎永青—联培研究生培养业务费</v>
          </cell>
          <cell r="F3632" t="str">
            <v>黎永青</v>
          </cell>
          <cell r="G3632" t="str">
            <v>2016822</v>
          </cell>
          <cell r="H3632">
            <v>0</v>
          </cell>
          <cell r="I3632">
            <v>0</v>
          </cell>
          <cell r="J3632">
            <v>0</v>
          </cell>
          <cell r="K3632">
            <v>0</v>
          </cell>
          <cell r="L3632">
            <v>0</v>
          </cell>
          <cell r="M3632">
            <v>0</v>
          </cell>
          <cell r="N3632">
            <v>0</v>
          </cell>
          <cell r="O3632">
            <v>0</v>
          </cell>
        </row>
        <row r="3633">
          <cell r="C3633">
            <v>2062008020</v>
          </cell>
          <cell r="D3633" t="str">
            <v>109002062008020</v>
          </cell>
          <cell r="E3633" t="str">
            <v>林威—联培研究生培养业务费</v>
          </cell>
          <cell r="F3633" t="str">
            <v>林威</v>
          </cell>
          <cell r="G3633" t="str">
            <v>2016807</v>
          </cell>
          <cell r="H3633">
            <v>0</v>
          </cell>
          <cell r="I3633">
            <v>0</v>
          </cell>
          <cell r="J3633">
            <v>0</v>
          </cell>
          <cell r="K3633">
            <v>0</v>
          </cell>
          <cell r="L3633">
            <v>0</v>
          </cell>
          <cell r="M3633">
            <v>0</v>
          </cell>
          <cell r="N3633">
            <v>0</v>
          </cell>
          <cell r="O3633">
            <v>0</v>
          </cell>
        </row>
        <row r="3634">
          <cell r="C3634">
            <v>2062008022</v>
          </cell>
          <cell r="D3634" t="str">
            <v>109002062008022</v>
          </cell>
          <cell r="E3634" t="str">
            <v>刘华珠—联培研究生培养业务费</v>
          </cell>
          <cell r="F3634" t="str">
            <v>刘华珠</v>
          </cell>
          <cell r="G3634" t="str">
            <v>2003113</v>
          </cell>
          <cell r="H3634">
            <v>0</v>
          </cell>
          <cell r="I3634">
            <v>0</v>
          </cell>
          <cell r="J3634">
            <v>0</v>
          </cell>
          <cell r="K3634">
            <v>0</v>
          </cell>
          <cell r="L3634">
            <v>0</v>
          </cell>
          <cell r="M3634">
            <v>0</v>
          </cell>
          <cell r="N3634">
            <v>0</v>
          </cell>
          <cell r="O3634">
            <v>0</v>
          </cell>
        </row>
        <row r="3635">
          <cell r="C3635">
            <v>2062008026</v>
          </cell>
          <cell r="D3635" t="str">
            <v>109002062008026</v>
          </cell>
          <cell r="E3635" t="str">
            <v>任斌—联培研究生培养业务费</v>
          </cell>
          <cell r="F3635" t="str">
            <v>任斌</v>
          </cell>
          <cell r="G3635" t="str">
            <v>2003008</v>
          </cell>
          <cell r="H3635">
            <v>0</v>
          </cell>
          <cell r="I3635">
            <v>0</v>
          </cell>
          <cell r="J3635">
            <v>0</v>
          </cell>
          <cell r="K3635">
            <v>0</v>
          </cell>
          <cell r="L3635">
            <v>0</v>
          </cell>
          <cell r="M3635">
            <v>0</v>
          </cell>
          <cell r="N3635">
            <v>0</v>
          </cell>
          <cell r="O3635">
            <v>0</v>
          </cell>
        </row>
        <row r="3636">
          <cell r="C3636">
            <v>2062008029</v>
          </cell>
          <cell r="D3636" t="str">
            <v>109002062008029</v>
          </cell>
          <cell r="E3636" t="str">
            <v>王红成—联培研究生培养业务费</v>
          </cell>
          <cell r="F3636" t="str">
            <v>王红成</v>
          </cell>
          <cell r="G3636" t="str">
            <v>2007023</v>
          </cell>
          <cell r="H3636">
            <v>0</v>
          </cell>
          <cell r="I3636">
            <v>0</v>
          </cell>
          <cell r="J3636">
            <v>0</v>
          </cell>
          <cell r="K3636">
            <v>0</v>
          </cell>
          <cell r="L3636">
            <v>0</v>
          </cell>
          <cell r="M3636">
            <v>0</v>
          </cell>
          <cell r="N3636">
            <v>0</v>
          </cell>
          <cell r="O3636">
            <v>0</v>
          </cell>
        </row>
        <row r="3637">
          <cell r="C3637">
            <v>2062008030</v>
          </cell>
          <cell r="D3637" t="str">
            <v>109002062008030</v>
          </cell>
          <cell r="E3637" t="str">
            <v>王善进—联培研究生培养业务费</v>
          </cell>
          <cell r="F3637" t="str">
            <v>王善进</v>
          </cell>
          <cell r="G3637" t="str">
            <v>2003116</v>
          </cell>
          <cell r="H3637">
            <v>0</v>
          </cell>
          <cell r="I3637">
            <v>0</v>
          </cell>
          <cell r="J3637">
            <v>0</v>
          </cell>
          <cell r="K3637">
            <v>0</v>
          </cell>
          <cell r="L3637">
            <v>0</v>
          </cell>
          <cell r="M3637">
            <v>0</v>
          </cell>
          <cell r="N3637">
            <v>0</v>
          </cell>
          <cell r="O3637">
            <v>0</v>
          </cell>
        </row>
        <row r="3638">
          <cell r="C3638">
            <v>2062008031</v>
          </cell>
          <cell r="D3638" t="str">
            <v>109002062008031</v>
          </cell>
          <cell r="E3638" t="str">
            <v>王志平—联培研究生培养业务费</v>
          </cell>
          <cell r="F3638" t="str">
            <v>王志平</v>
          </cell>
          <cell r="G3638" t="str">
            <v>2017128</v>
          </cell>
          <cell r="H3638">
            <v>0</v>
          </cell>
          <cell r="I3638">
            <v>0</v>
          </cell>
          <cell r="J3638">
            <v>0</v>
          </cell>
          <cell r="K3638">
            <v>0</v>
          </cell>
          <cell r="L3638">
            <v>0</v>
          </cell>
          <cell r="M3638">
            <v>0</v>
          </cell>
          <cell r="N3638">
            <v>0</v>
          </cell>
          <cell r="O3638">
            <v>0</v>
          </cell>
        </row>
        <row r="3639">
          <cell r="C3639">
            <v>2062008032</v>
          </cell>
          <cell r="D3639" t="str">
            <v>109002062008032</v>
          </cell>
          <cell r="E3639" t="str">
            <v>魏东山—联培研究生培养业务费</v>
          </cell>
          <cell r="F3639" t="str">
            <v>魏东山</v>
          </cell>
          <cell r="G3639" t="str">
            <v>2017823</v>
          </cell>
          <cell r="H3639">
            <v>0</v>
          </cell>
          <cell r="I3639">
            <v>0</v>
          </cell>
          <cell r="J3639">
            <v>0</v>
          </cell>
          <cell r="K3639">
            <v>0</v>
          </cell>
          <cell r="L3639">
            <v>0</v>
          </cell>
          <cell r="M3639">
            <v>0</v>
          </cell>
          <cell r="N3639">
            <v>0</v>
          </cell>
          <cell r="O3639">
            <v>0</v>
          </cell>
        </row>
        <row r="3640">
          <cell r="C3640">
            <v>2062008036</v>
          </cell>
          <cell r="D3640" t="str">
            <v>109002062008036</v>
          </cell>
          <cell r="E3640" t="str">
            <v>张瑞—联培研究生培养业务费</v>
          </cell>
          <cell r="F3640" t="str">
            <v>张瑞</v>
          </cell>
          <cell r="G3640" t="str">
            <v>2016028</v>
          </cell>
          <cell r="H3640">
            <v>0</v>
          </cell>
          <cell r="I3640">
            <v>0</v>
          </cell>
          <cell r="J3640">
            <v>0</v>
          </cell>
          <cell r="K3640">
            <v>0</v>
          </cell>
          <cell r="L3640">
            <v>0</v>
          </cell>
          <cell r="M3640">
            <v>0</v>
          </cell>
          <cell r="N3640">
            <v>0</v>
          </cell>
          <cell r="O3640">
            <v>0</v>
          </cell>
        </row>
        <row r="3641">
          <cell r="C3641">
            <v>2062008038</v>
          </cell>
          <cell r="D3641" t="str">
            <v>109002062008038</v>
          </cell>
          <cell r="E3641" t="str">
            <v>张志—联培研究生培养业务费</v>
          </cell>
          <cell r="F3641" t="str">
            <v>张志</v>
          </cell>
          <cell r="G3641" t="str">
            <v>2013017</v>
          </cell>
          <cell r="H3641">
            <v>0</v>
          </cell>
          <cell r="I3641">
            <v>0</v>
          </cell>
          <cell r="J3641">
            <v>0</v>
          </cell>
          <cell r="K3641">
            <v>0</v>
          </cell>
          <cell r="L3641">
            <v>0</v>
          </cell>
          <cell r="M3641">
            <v>0</v>
          </cell>
          <cell r="N3641">
            <v>0</v>
          </cell>
          <cell r="O3641">
            <v>0</v>
          </cell>
        </row>
        <row r="3642">
          <cell r="C3642">
            <v>2062008040</v>
          </cell>
          <cell r="D3642" t="str">
            <v>109002062008040</v>
          </cell>
          <cell r="E3642" t="str">
            <v>周清峰—联培研究生培养业务费</v>
          </cell>
          <cell r="F3642" t="str">
            <v>周清峰</v>
          </cell>
          <cell r="G3642" t="str">
            <v>2017804</v>
          </cell>
          <cell r="H3642">
            <v>0</v>
          </cell>
          <cell r="I3642">
            <v>0</v>
          </cell>
          <cell r="J3642">
            <v>0</v>
          </cell>
          <cell r="K3642">
            <v>0</v>
          </cell>
          <cell r="L3642">
            <v>0</v>
          </cell>
          <cell r="M3642">
            <v>0</v>
          </cell>
          <cell r="N3642">
            <v>0</v>
          </cell>
          <cell r="O3642">
            <v>0</v>
          </cell>
        </row>
        <row r="3643">
          <cell r="C3643">
            <v>2062008043</v>
          </cell>
          <cell r="D3643" t="str">
            <v>109002062008043</v>
          </cell>
          <cell r="E3643" t="str">
            <v>何运兵—联培研究生培养业务费</v>
          </cell>
          <cell r="F3643" t="str">
            <v>何运兵</v>
          </cell>
          <cell r="G3643" t="str">
            <v>2011009</v>
          </cell>
          <cell r="H3643">
            <v>0</v>
          </cell>
          <cell r="I3643">
            <v>0</v>
          </cell>
          <cell r="J3643">
            <v>0</v>
          </cell>
          <cell r="K3643">
            <v>0</v>
          </cell>
          <cell r="L3643">
            <v>0</v>
          </cell>
          <cell r="M3643">
            <v>0</v>
          </cell>
          <cell r="N3643">
            <v>0</v>
          </cell>
          <cell r="O3643">
            <v>0</v>
          </cell>
        </row>
        <row r="3644">
          <cell r="C3644">
            <v>2062008047</v>
          </cell>
          <cell r="D3644" t="str">
            <v>109002062008047</v>
          </cell>
          <cell r="E3644" t="str">
            <v>徐勇军—联培研究生培养业务费</v>
          </cell>
          <cell r="F3644" t="str">
            <v>徐勇军</v>
          </cell>
          <cell r="G3644" t="str">
            <v>2003053</v>
          </cell>
          <cell r="H3644">
            <v>0</v>
          </cell>
          <cell r="I3644">
            <v>0</v>
          </cell>
          <cell r="J3644">
            <v>0</v>
          </cell>
          <cell r="K3644">
            <v>0</v>
          </cell>
          <cell r="L3644">
            <v>0</v>
          </cell>
          <cell r="M3644">
            <v>0</v>
          </cell>
          <cell r="N3644">
            <v>0</v>
          </cell>
          <cell r="O3644">
            <v>0</v>
          </cell>
        </row>
        <row r="3645">
          <cell r="C3645">
            <v>2062008048</v>
          </cell>
          <cell r="D3645" t="str">
            <v>109002062008048</v>
          </cell>
          <cell r="E3645" t="str">
            <v>杨敏林—联培研究生培养业务费</v>
          </cell>
          <cell r="F3645" t="str">
            <v>杨敏林</v>
          </cell>
          <cell r="G3645" t="str">
            <v>1991016</v>
          </cell>
          <cell r="H3645">
            <v>0</v>
          </cell>
          <cell r="I3645">
            <v>0</v>
          </cell>
          <cell r="J3645">
            <v>0</v>
          </cell>
          <cell r="K3645">
            <v>0</v>
          </cell>
          <cell r="L3645">
            <v>0</v>
          </cell>
          <cell r="M3645">
            <v>0</v>
          </cell>
          <cell r="N3645">
            <v>0</v>
          </cell>
          <cell r="O3645">
            <v>0</v>
          </cell>
        </row>
        <row r="3646">
          <cell r="C3646">
            <v>2062008049</v>
          </cell>
          <cell r="D3646" t="str">
            <v>109002062008049</v>
          </cell>
          <cell r="E3646" t="str">
            <v>杨小平—联培研究生培养业务费</v>
          </cell>
          <cell r="F3646" t="str">
            <v>杨小平</v>
          </cell>
          <cell r="G3646" t="str">
            <v>2007058</v>
          </cell>
          <cell r="H3646">
            <v>0</v>
          </cell>
          <cell r="I3646">
            <v>0</v>
          </cell>
          <cell r="J3646">
            <v>0</v>
          </cell>
          <cell r="K3646">
            <v>0</v>
          </cell>
          <cell r="L3646">
            <v>0</v>
          </cell>
          <cell r="M3646">
            <v>0</v>
          </cell>
          <cell r="N3646">
            <v>0</v>
          </cell>
          <cell r="O3646">
            <v>0</v>
          </cell>
        </row>
        <row r="3647">
          <cell r="C3647">
            <v>2062008053</v>
          </cell>
          <cell r="D3647" t="str">
            <v>109002062008053</v>
          </cell>
          <cell r="E3647" t="str">
            <v>常春涛—联培研究生培养业务费</v>
          </cell>
          <cell r="F3647" t="str">
            <v>常春涛</v>
          </cell>
          <cell r="G3647" t="str">
            <v>2017812</v>
          </cell>
          <cell r="H3647">
            <v>0</v>
          </cell>
          <cell r="I3647">
            <v>0</v>
          </cell>
          <cell r="J3647">
            <v>0</v>
          </cell>
          <cell r="K3647">
            <v>0</v>
          </cell>
          <cell r="L3647">
            <v>0</v>
          </cell>
          <cell r="M3647">
            <v>0</v>
          </cell>
          <cell r="N3647">
            <v>0</v>
          </cell>
          <cell r="O3647">
            <v>0</v>
          </cell>
        </row>
        <row r="3648">
          <cell r="C3648">
            <v>2062008055</v>
          </cell>
          <cell r="D3648" t="str">
            <v>109002062008055</v>
          </cell>
          <cell r="E3648" t="str">
            <v>李川—联培研究生培养业务费</v>
          </cell>
          <cell r="F3648" t="str">
            <v>李川</v>
          </cell>
          <cell r="G3648" t="str">
            <v>2016810</v>
          </cell>
          <cell r="H3648">
            <v>0</v>
          </cell>
          <cell r="I3648">
            <v>0</v>
          </cell>
          <cell r="J3648">
            <v>0</v>
          </cell>
          <cell r="K3648">
            <v>0</v>
          </cell>
          <cell r="L3648">
            <v>0</v>
          </cell>
          <cell r="M3648">
            <v>0</v>
          </cell>
          <cell r="N3648">
            <v>0</v>
          </cell>
          <cell r="O3648">
            <v>0</v>
          </cell>
        </row>
        <row r="3649">
          <cell r="C3649">
            <v>2062008056</v>
          </cell>
          <cell r="D3649" t="str">
            <v>109002062008056</v>
          </cell>
          <cell r="E3649" t="str">
            <v>梁经伦—联培研究生培养业务费</v>
          </cell>
          <cell r="F3649" t="str">
            <v>梁经伦</v>
          </cell>
          <cell r="G3649" t="str">
            <v>2013029</v>
          </cell>
          <cell r="H3649">
            <v>0</v>
          </cell>
          <cell r="I3649">
            <v>0</v>
          </cell>
          <cell r="J3649">
            <v>0</v>
          </cell>
          <cell r="K3649">
            <v>0</v>
          </cell>
          <cell r="L3649">
            <v>0</v>
          </cell>
          <cell r="M3649">
            <v>0</v>
          </cell>
          <cell r="N3649">
            <v>0</v>
          </cell>
          <cell r="O3649">
            <v>0</v>
          </cell>
        </row>
        <row r="3650">
          <cell r="C3650">
            <v>2062008059</v>
          </cell>
          <cell r="D3650" t="str">
            <v>109002062008059</v>
          </cell>
          <cell r="E3650" t="str">
            <v>孙振忠—联培研究生培养业务费</v>
          </cell>
          <cell r="F3650" t="str">
            <v>孙振忠</v>
          </cell>
          <cell r="G3650" t="str">
            <v>2006080</v>
          </cell>
          <cell r="H3650">
            <v>0</v>
          </cell>
          <cell r="I3650">
            <v>0</v>
          </cell>
          <cell r="J3650">
            <v>0</v>
          </cell>
          <cell r="K3650">
            <v>0</v>
          </cell>
          <cell r="L3650">
            <v>0</v>
          </cell>
          <cell r="M3650">
            <v>0</v>
          </cell>
          <cell r="N3650">
            <v>0</v>
          </cell>
          <cell r="O3650">
            <v>0</v>
          </cell>
        </row>
        <row r="3651">
          <cell r="C3651">
            <v>2062008063</v>
          </cell>
          <cell r="D3651" t="str">
            <v>109002062008063</v>
          </cell>
          <cell r="E3651" t="str">
            <v>尹玲—联培研究生培养业务费</v>
          </cell>
          <cell r="F3651" t="str">
            <v>尹玲</v>
          </cell>
          <cell r="G3651" t="str">
            <v>2014016</v>
          </cell>
          <cell r="H3651">
            <v>0</v>
          </cell>
          <cell r="I3651">
            <v>0</v>
          </cell>
          <cell r="J3651">
            <v>0</v>
          </cell>
          <cell r="K3651">
            <v>0</v>
          </cell>
          <cell r="L3651">
            <v>0</v>
          </cell>
          <cell r="M3651">
            <v>0</v>
          </cell>
          <cell r="N3651">
            <v>0</v>
          </cell>
          <cell r="O3651">
            <v>0</v>
          </cell>
        </row>
        <row r="3652">
          <cell r="C3652">
            <v>2062008064</v>
          </cell>
          <cell r="D3652" t="str">
            <v>109002062008064</v>
          </cell>
          <cell r="E3652" t="str">
            <v>张良伟—联培研究生培养业务费</v>
          </cell>
          <cell r="F3652" t="str">
            <v>张良伟</v>
          </cell>
          <cell r="G3652" t="str">
            <v>2017027</v>
          </cell>
          <cell r="H3652">
            <v>0</v>
          </cell>
          <cell r="I3652">
            <v>0</v>
          </cell>
          <cell r="J3652">
            <v>0</v>
          </cell>
          <cell r="K3652">
            <v>0</v>
          </cell>
          <cell r="L3652">
            <v>0</v>
          </cell>
          <cell r="M3652">
            <v>0</v>
          </cell>
          <cell r="N3652">
            <v>0</v>
          </cell>
          <cell r="O3652">
            <v>0</v>
          </cell>
        </row>
        <row r="3653">
          <cell r="C3653">
            <v>2062008065</v>
          </cell>
          <cell r="D3653" t="str">
            <v>109002062008065</v>
          </cell>
          <cell r="E3653" t="str">
            <v>周梓荣—联培研究生培养业务费</v>
          </cell>
          <cell r="F3653" t="str">
            <v>周梓荣</v>
          </cell>
          <cell r="G3653" t="str">
            <v>2008008</v>
          </cell>
          <cell r="H3653">
            <v>0</v>
          </cell>
          <cell r="I3653">
            <v>0</v>
          </cell>
          <cell r="J3653">
            <v>0</v>
          </cell>
          <cell r="K3653">
            <v>0</v>
          </cell>
          <cell r="L3653">
            <v>0</v>
          </cell>
          <cell r="M3653">
            <v>0</v>
          </cell>
          <cell r="N3653">
            <v>0</v>
          </cell>
          <cell r="O3653">
            <v>0</v>
          </cell>
        </row>
        <row r="3654">
          <cell r="C3654">
            <v>2062008067</v>
          </cell>
          <cell r="D3654" t="str">
            <v>109002062008067</v>
          </cell>
          <cell r="E3654" t="str">
            <v>陶铭—联培研究生培养业务费</v>
          </cell>
          <cell r="F3654" t="str">
            <v>陶铭</v>
          </cell>
          <cell r="G3654" t="str">
            <v>2012032</v>
          </cell>
          <cell r="H3654">
            <v>0</v>
          </cell>
          <cell r="I3654">
            <v>0</v>
          </cell>
          <cell r="J3654">
            <v>0</v>
          </cell>
          <cell r="K3654">
            <v>0</v>
          </cell>
          <cell r="L3654">
            <v>0</v>
          </cell>
          <cell r="M3654">
            <v>0</v>
          </cell>
          <cell r="N3654">
            <v>0</v>
          </cell>
          <cell r="O3654">
            <v>0</v>
          </cell>
        </row>
        <row r="3655">
          <cell r="C3655">
            <v>2062008068</v>
          </cell>
          <cell r="D3655" t="str">
            <v>109002062008068</v>
          </cell>
          <cell r="E3655" t="str">
            <v>魏文红—联培研究生培养业务费</v>
          </cell>
          <cell r="F3655" t="str">
            <v>魏文红</v>
          </cell>
          <cell r="G3655" t="str">
            <v>2009012</v>
          </cell>
          <cell r="H3655">
            <v>0</v>
          </cell>
          <cell r="I3655">
            <v>0</v>
          </cell>
          <cell r="J3655">
            <v>0</v>
          </cell>
          <cell r="K3655">
            <v>0</v>
          </cell>
          <cell r="L3655">
            <v>0</v>
          </cell>
          <cell r="M3655">
            <v>0</v>
          </cell>
          <cell r="N3655">
            <v>0</v>
          </cell>
          <cell r="O3655">
            <v>0</v>
          </cell>
        </row>
        <row r="3656">
          <cell r="C3656">
            <v>2062008069</v>
          </cell>
          <cell r="D3656" t="str">
            <v>109002062008069</v>
          </cell>
          <cell r="E3656" t="str">
            <v>袁华强—联培研究生培养业务费</v>
          </cell>
          <cell r="F3656" t="str">
            <v>袁华强</v>
          </cell>
          <cell r="G3656" t="str">
            <v>2002053</v>
          </cell>
          <cell r="H3656">
            <v>0</v>
          </cell>
          <cell r="I3656">
            <v>0</v>
          </cell>
          <cell r="J3656">
            <v>0</v>
          </cell>
          <cell r="K3656">
            <v>0</v>
          </cell>
          <cell r="L3656">
            <v>0</v>
          </cell>
          <cell r="M3656">
            <v>0</v>
          </cell>
          <cell r="N3656">
            <v>0</v>
          </cell>
          <cell r="O3656">
            <v>0</v>
          </cell>
        </row>
        <row r="3657">
          <cell r="C3657">
            <v>2062008072</v>
          </cell>
          <cell r="D3657" t="str">
            <v>109002062008072</v>
          </cell>
          <cell r="E3657" t="str">
            <v>林辉—联培研究生培养业务费</v>
          </cell>
          <cell r="F3657" t="str">
            <v>林辉</v>
          </cell>
          <cell r="G3657" t="str">
            <v>2016826</v>
          </cell>
          <cell r="H3657">
            <v>0</v>
          </cell>
          <cell r="I3657">
            <v>0</v>
          </cell>
          <cell r="J3657">
            <v>0</v>
          </cell>
          <cell r="K3657">
            <v>0</v>
          </cell>
          <cell r="L3657">
            <v>0</v>
          </cell>
          <cell r="M3657">
            <v>0</v>
          </cell>
          <cell r="N3657">
            <v>0</v>
          </cell>
          <cell r="O3657">
            <v>0</v>
          </cell>
        </row>
        <row r="3658">
          <cell r="C3658">
            <v>2062008073</v>
          </cell>
          <cell r="D3658" t="str">
            <v>109002062008073</v>
          </cell>
          <cell r="E3658" t="str">
            <v>吕斯濠—联培研究生培养业务费</v>
          </cell>
          <cell r="F3658" t="str">
            <v>吕斯濠</v>
          </cell>
          <cell r="G3658" t="str">
            <v>2007038</v>
          </cell>
          <cell r="H3658">
            <v>0</v>
          </cell>
          <cell r="I3658">
            <v>0</v>
          </cell>
          <cell r="J3658">
            <v>0</v>
          </cell>
          <cell r="K3658">
            <v>0</v>
          </cell>
          <cell r="L3658">
            <v>0</v>
          </cell>
          <cell r="M3658">
            <v>0</v>
          </cell>
          <cell r="N3658">
            <v>0</v>
          </cell>
          <cell r="O3658">
            <v>0</v>
          </cell>
        </row>
        <row r="3659">
          <cell r="C3659">
            <v>2062008074</v>
          </cell>
          <cell r="D3659" t="str">
            <v>109002062008074</v>
          </cell>
          <cell r="E3659" t="str">
            <v>牛军峰—联培研究生培养业务费</v>
          </cell>
          <cell r="F3659" t="str">
            <v>牛军峰</v>
          </cell>
          <cell r="G3659" t="str">
            <v>2016827</v>
          </cell>
          <cell r="H3659">
            <v>0</v>
          </cell>
          <cell r="I3659">
            <v>0</v>
          </cell>
          <cell r="J3659">
            <v>0</v>
          </cell>
          <cell r="K3659">
            <v>0</v>
          </cell>
          <cell r="L3659">
            <v>0</v>
          </cell>
          <cell r="M3659">
            <v>0</v>
          </cell>
          <cell r="N3659">
            <v>0</v>
          </cell>
          <cell r="O3659">
            <v>0</v>
          </cell>
        </row>
        <row r="3660">
          <cell r="C3660">
            <v>2062008077</v>
          </cell>
          <cell r="D3660" t="str">
            <v>109002062008077</v>
          </cell>
          <cell r="E3660" t="str">
            <v>程发良—联培研究生培养业务费</v>
          </cell>
          <cell r="F3660" t="str">
            <v>程发良</v>
          </cell>
          <cell r="G3660" t="str">
            <v>1992025</v>
          </cell>
          <cell r="H3660">
            <v>0</v>
          </cell>
          <cell r="I3660">
            <v>0</v>
          </cell>
          <cell r="J3660">
            <v>0</v>
          </cell>
          <cell r="K3660">
            <v>0</v>
          </cell>
          <cell r="L3660">
            <v>0</v>
          </cell>
          <cell r="M3660">
            <v>0</v>
          </cell>
          <cell r="N3660">
            <v>0</v>
          </cell>
          <cell r="O3660">
            <v>0</v>
          </cell>
        </row>
        <row r="3661">
          <cell r="C3661">
            <v>2062008081</v>
          </cell>
          <cell r="D3661" t="str">
            <v>109002062008081</v>
          </cell>
          <cell r="E3661" t="str">
            <v>柳鹏—联培研究生培养业务费</v>
          </cell>
          <cell r="F3661" t="str">
            <v>柳鹏</v>
          </cell>
          <cell r="G3661" t="str">
            <v>2014008</v>
          </cell>
          <cell r="H3661">
            <v>0</v>
          </cell>
          <cell r="I3661">
            <v>0</v>
          </cell>
          <cell r="J3661">
            <v>0</v>
          </cell>
          <cell r="K3661">
            <v>0</v>
          </cell>
          <cell r="L3661">
            <v>0</v>
          </cell>
          <cell r="M3661">
            <v>0</v>
          </cell>
          <cell r="N3661">
            <v>0</v>
          </cell>
          <cell r="O3661">
            <v>0</v>
          </cell>
        </row>
        <row r="3662">
          <cell r="C3662">
            <v>2062008085</v>
          </cell>
          <cell r="D3662" t="str">
            <v>109002062008085</v>
          </cell>
          <cell r="E3662" t="str">
            <v>孙璨—联培研究生培养业务费</v>
          </cell>
          <cell r="F3662" t="str">
            <v>孙璨</v>
          </cell>
          <cell r="G3662" t="str">
            <v>2011018</v>
          </cell>
          <cell r="H3662">
            <v>0</v>
          </cell>
          <cell r="I3662">
            <v>0</v>
          </cell>
          <cell r="J3662">
            <v>0</v>
          </cell>
          <cell r="K3662">
            <v>0</v>
          </cell>
          <cell r="L3662">
            <v>0</v>
          </cell>
          <cell r="M3662">
            <v>0</v>
          </cell>
          <cell r="N3662">
            <v>0</v>
          </cell>
          <cell r="O3662">
            <v>0</v>
          </cell>
        </row>
        <row r="3663">
          <cell r="C3663">
            <v>2062008087</v>
          </cell>
          <cell r="D3663" t="str">
            <v>109002062008087</v>
          </cell>
          <cell r="E3663" t="str">
            <v>谢世磊—联培研究生培养业务费</v>
          </cell>
          <cell r="F3663" t="str">
            <v>谢世磊</v>
          </cell>
          <cell r="G3663" t="str">
            <v>2016019</v>
          </cell>
          <cell r="H3663">
            <v>0</v>
          </cell>
          <cell r="I3663">
            <v>0</v>
          </cell>
          <cell r="J3663">
            <v>0</v>
          </cell>
          <cell r="K3663">
            <v>0</v>
          </cell>
          <cell r="L3663">
            <v>0</v>
          </cell>
          <cell r="M3663">
            <v>0</v>
          </cell>
          <cell r="N3663">
            <v>0</v>
          </cell>
          <cell r="O3663">
            <v>0</v>
          </cell>
        </row>
        <row r="3664">
          <cell r="C3664">
            <v>2062008088</v>
          </cell>
          <cell r="D3664" t="str">
            <v>109002062008088</v>
          </cell>
          <cell r="E3664" t="str">
            <v>张敏—联培研究生培养业务费</v>
          </cell>
          <cell r="F3664" t="str">
            <v>张敏</v>
          </cell>
          <cell r="G3664" t="str">
            <v>2004065</v>
          </cell>
          <cell r="H3664">
            <v>0</v>
          </cell>
          <cell r="I3664">
            <v>0</v>
          </cell>
          <cell r="J3664">
            <v>0</v>
          </cell>
          <cell r="K3664">
            <v>0</v>
          </cell>
          <cell r="L3664">
            <v>0</v>
          </cell>
          <cell r="M3664">
            <v>0</v>
          </cell>
          <cell r="N3664">
            <v>0</v>
          </cell>
          <cell r="O3664">
            <v>0</v>
          </cell>
        </row>
        <row r="3665">
          <cell r="C3665">
            <v>2062008090</v>
          </cell>
          <cell r="D3665" t="str">
            <v>109002062008090</v>
          </cell>
          <cell r="E3665" t="str">
            <v>孔庆杰—联培研究生培养业务费</v>
          </cell>
          <cell r="F3665" t="str">
            <v>孔庆杰</v>
          </cell>
          <cell r="G3665" t="str">
            <v>2016813</v>
          </cell>
          <cell r="H3665">
            <v>0</v>
          </cell>
          <cell r="I3665">
            <v>0</v>
          </cell>
          <cell r="J3665">
            <v>0</v>
          </cell>
          <cell r="K3665">
            <v>0</v>
          </cell>
          <cell r="L3665">
            <v>0</v>
          </cell>
          <cell r="M3665">
            <v>0</v>
          </cell>
          <cell r="N3665">
            <v>0</v>
          </cell>
          <cell r="O3665">
            <v>0</v>
          </cell>
        </row>
        <row r="3666">
          <cell r="C3666">
            <v>2062008091</v>
          </cell>
          <cell r="D3666" t="str">
            <v>109002062008091</v>
          </cell>
          <cell r="E3666" t="str">
            <v>李睿—联培研究生培养业务费</v>
          </cell>
          <cell r="F3666" t="str">
            <v>李睿</v>
          </cell>
          <cell r="G3666" t="str">
            <v>2016814</v>
          </cell>
          <cell r="H3666">
            <v>0</v>
          </cell>
          <cell r="I3666">
            <v>0</v>
          </cell>
          <cell r="J3666">
            <v>0</v>
          </cell>
          <cell r="K3666">
            <v>0</v>
          </cell>
          <cell r="L3666">
            <v>0</v>
          </cell>
          <cell r="M3666">
            <v>0</v>
          </cell>
          <cell r="N3666">
            <v>0</v>
          </cell>
          <cell r="O3666">
            <v>0</v>
          </cell>
        </row>
        <row r="3667">
          <cell r="C3667">
            <v>2062008092</v>
          </cell>
          <cell r="D3667" t="str">
            <v>109002062008092</v>
          </cell>
          <cell r="E3667" t="str">
            <v>刘向阳—联培研究生培养业务费</v>
          </cell>
          <cell r="F3667" t="str">
            <v>刘向阳</v>
          </cell>
          <cell r="G3667" t="str">
            <v>2015803</v>
          </cell>
          <cell r="H3667">
            <v>0</v>
          </cell>
          <cell r="I3667">
            <v>0</v>
          </cell>
          <cell r="J3667">
            <v>0</v>
          </cell>
          <cell r="K3667">
            <v>0</v>
          </cell>
          <cell r="L3667">
            <v>0</v>
          </cell>
          <cell r="M3667">
            <v>0</v>
          </cell>
          <cell r="N3667">
            <v>0</v>
          </cell>
          <cell r="O3667">
            <v>0</v>
          </cell>
        </row>
        <row r="3668">
          <cell r="C3668">
            <v>2062008093</v>
          </cell>
          <cell r="D3668" t="str">
            <v>109002062008093</v>
          </cell>
          <cell r="E3668" t="str">
            <v>王艺—联培研究生培养业务费</v>
          </cell>
          <cell r="F3668" t="str">
            <v>王艺</v>
          </cell>
          <cell r="G3668" t="str">
            <v>2016818</v>
          </cell>
          <cell r="H3668">
            <v>0</v>
          </cell>
          <cell r="I3668">
            <v>0</v>
          </cell>
          <cell r="J3668">
            <v>0</v>
          </cell>
          <cell r="K3668">
            <v>0</v>
          </cell>
          <cell r="L3668">
            <v>0</v>
          </cell>
          <cell r="M3668">
            <v>0</v>
          </cell>
          <cell r="N3668">
            <v>0</v>
          </cell>
          <cell r="O3668">
            <v>0</v>
          </cell>
        </row>
        <row r="3669">
          <cell r="C3669">
            <v>2062008095</v>
          </cell>
          <cell r="D3669" t="str">
            <v>109002062008095</v>
          </cell>
          <cell r="E3669" t="str">
            <v>秦勇—联培研究生培养业务费</v>
          </cell>
          <cell r="F3669" t="str">
            <v>秦勇</v>
          </cell>
          <cell r="G3669" t="str">
            <v>2011033</v>
          </cell>
          <cell r="H3669">
            <v>0</v>
          </cell>
          <cell r="I3669">
            <v>0</v>
          </cell>
          <cell r="J3669">
            <v>0</v>
          </cell>
          <cell r="K3669">
            <v>0</v>
          </cell>
          <cell r="L3669">
            <v>0</v>
          </cell>
          <cell r="M3669">
            <v>0</v>
          </cell>
          <cell r="N3669">
            <v>0</v>
          </cell>
          <cell r="O3669">
            <v>0</v>
          </cell>
        </row>
        <row r="3670">
          <cell r="C3670">
            <v>2062008098</v>
          </cell>
          <cell r="D3670" t="str">
            <v>109002062008098</v>
          </cell>
          <cell r="E3670" t="str">
            <v>黄琼—联培研究生培养业务费</v>
          </cell>
          <cell r="F3670" t="str">
            <v>黄琼</v>
          </cell>
          <cell r="G3670" t="str">
            <v>1997003</v>
          </cell>
          <cell r="H3670">
            <v>0</v>
          </cell>
          <cell r="I3670">
            <v>0</v>
          </cell>
          <cell r="J3670">
            <v>0</v>
          </cell>
          <cell r="K3670">
            <v>0</v>
          </cell>
          <cell r="L3670">
            <v>0</v>
          </cell>
          <cell r="M3670">
            <v>0</v>
          </cell>
          <cell r="N3670">
            <v>0</v>
          </cell>
          <cell r="O3670">
            <v>0</v>
          </cell>
        </row>
        <row r="3671">
          <cell r="C3671">
            <v>2062008100</v>
          </cell>
          <cell r="D3671" t="str">
            <v>109002062008100</v>
          </cell>
          <cell r="E3671" t="str">
            <v>李忠红—联培研究生培养业务费</v>
          </cell>
          <cell r="F3671" t="str">
            <v>李忠红</v>
          </cell>
          <cell r="G3671" t="str">
            <v>1991008</v>
          </cell>
          <cell r="H3671">
            <v>0</v>
          </cell>
          <cell r="I3671">
            <v>0</v>
          </cell>
          <cell r="J3671">
            <v>0</v>
          </cell>
          <cell r="K3671">
            <v>0</v>
          </cell>
          <cell r="L3671">
            <v>0</v>
          </cell>
          <cell r="M3671">
            <v>0</v>
          </cell>
          <cell r="N3671">
            <v>0</v>
          </cell>
          <cell r="O3671">
            <v>0</v>
          </cell>
        </row>
        <row r="3672">
          <cell r="C3672">
            <v>2062008110</v>
          </cell>
          <cell r="D3672" t="str">
            <v>109002062008110</v>
          </cell>
          <cell r="E3672" t="str">
            <v>段若蒙—19级联培研究生培养业务费</v>
          </cell>
          <cell r="F3672" t="str">
            <v>段若蒙</v>
          </cell>
          <cell r="G3672" t="str">
            <v>2017026</v>
          </cell>
          <cell r="H3672">
            <v>0</v>
          </cell>
          <cell r="I3672">
            <v>0</v>
          </cell>
          <cell r="J3672">
            <v>0</v>
          </cell>
          <cell r="K3672">
            <v>0</v>
          </cell>
          <cell r="L3672">
            <v>0</v>
          </cell>
          <cell r="M3672">
            <v>0</v>
          </cell>
          <cell r="N3672">
            <v>0</v>
          </cell>
          <cell r="O3672">
            <v>0</v>
          </cell>
        </row>
        <row r="3673">
          <cell r="C3673">
            <v>2062008111</v>
          </cell>
          <cell r="D3673" t="str">
            <v>109002062008111</v>
          </cell>
          <cell r="E3673" t="str">
            <v>金具涛—19级联培研究生培养业务费</v>
          </cell>
          <cell r="F3673" t="str">
            <v>金具涛</v>
          </cell>
          <cell r="G3673" t="str">
            <v>2016809</v>
          </cell>
          <cell r="H3673">
            <v>0</v>
          </cell>
          <cell r="I3673">
            <v>0</v>
          </cell>
          <cell r="J3673">
            <v>0</v>
          </cell>
          <cell r="K3673">
            <v>0</v>
          </cell>
          <cell r="L3673">
            <v>0</v>
          </cell>
          <cell r="M3673">
            <v>0</v>
          </cell>
          <cell r="N3673">
            <v>0</v>
          </cell>
          <cell r="O3673">
            <v>0</v>
          </cell>
        </row>
        <row r="3674">
          <cell r="C3674">
            <v>2062008112</v>
          </cell>
          <cell r="D3674" t="str">
            <v>109002062008112</v>
          </cell>
          <cell r="E3674" t="str">
            <v>李润霞—19级联培研究生培养业务费</v>
          </cell>
          <cell r="F3674" t="str">
            <v>李润霞</v>
          </cell>
          <cell r="G3674" t="str">
            <v>2018805</v>
          </cell>
          <cell r="H3674">
            <v>0</v>
          </cell>
          <cell r="I3674">
            <v>0</v>
          </cell>
          <cell r="J3674">
            <v>0</v>
          </cell>
          <cell r="K3674">
            <v>0</v>
          </cell>
          <cell r="L3674">
            <v>0</v>
          </cell>
          <cell r="M3674">
            <v>0</v>
          </cell>
          <cell r="N3674">
            <v>0</v>
          </cell>
          <cell r="O3674">
            <v>0</v>
          </cell>
        </row>
        <row r="3675">
          <cell r="C3675">
            <v>2062008113</v>
          </cell>
          <cell r="D3675" t="str">
            <v>109002062008113</v>
          </cell>
          <cell r="E3675" t="str">
            <v>刘丹—19级联培研究生培养业务费</v>
          </cell>
          <cell r="F3675" t="str">
            <v>刘丹</v>
          </cell>
          <cell r="G3675" t="str">
            <v>2018808</v>
          </cell>
          <cell r="H3675">
            <v>0</v>
          </cell>
          <cell r="I3675">
            <v>0</v>
          </cell>
          <cell r="J3675">
            <v>0</v>
          </cell>
          <cell r="K3675">
            <v>0</v>
          </cell>
          <cell r="L3675">
            <v>0</v>
          </cell>
          <cell r="M3675">
            <v>0</v>
          </cell>
          <cell r="N3675">
            <v>0</v>
          </cell>
          <cell r="O3675">
            <v>0</v>
          </cell>
        </row>
        <row r="3676">
          <cell r="C3676">
            <v>2062008114</v>
          </cell>
          <cell r="D3676" t="str">
            <v>109002062008114</v>
          </cell>
          <cell r="E3676" t="str">
            <v>田君—19级联培研究生培养业务费</v>
          </cell>
          <cell r="F3676" t="str">
            <v>田君</v>
          </cell>
          <cell r="G3676" t="str">
            <v>2001006</v>
          </cell>
          <cell r="H3676">
            <v>0</v>
          </cell>
          <cell r="I3676">
            <v>0</v>
          </cell>
          <cell r="J3676">
            <v>0</v>
          </cell>
          <cell r="K3676">
            <v>0</v>
          </cell>
          <cell r="L3676">
            <v>0</v>
          </cell>
          <cell r="M3676">
            <v>0</v>
          </cell>
          <cell r="N3676">
            <v>0</v>
          </cell>
          <cell r="O3676">
            <v>0</v>
          </cell>
        </row>
        <row r="3677">
          <cell r="C3677">
            <v>2062008115</v>
          </cell>
          <cell r="D3677" t="str">
            <v>109002062008115</v>
          </cell>
          <cell r="E3677" t="str">
            <v>汪文龙—19级联培研究生培养业务费</v>
          </cell>
          <cell r="F3677" t="str">
            <v>汪文龙</v>
          </cell>
          <cell r="G3677" t="str">
            <v>2016833</v>
          </cell>
          <cell r="H3677">
            <v>0</v>
          </cell>
          <cell r="I3677">
            <v>0</v>
          </cell>
          <cell r="J3677">
            <v>0</v>
          </cell>
          <cell r="K3677">
            <v>0</v>
          </cell>
          <cell r="L3677">
            <v>0</v>
          </cell>
          <cell r="M3677">
            <v>0</v>
          </cell>
          <cell r="N3677">
            <v>0</v>
          </cell>
          <cell r="O3677">
            <v>0</v>
          </cell>
        </row>
        <row r="3678">
          <cell r="C3678">
            <v>2062008116</v>
          </cell>
          <cell r="D3678" t="str">
            <v>109002062008116</v>
          </cell>
          <cell r="E3678" t="str">
            <v>王康—19级联培研究生培养业务费</v>
          </cell>
          <cell r="F3678" t="str">
            <v>王康</v>
          </cell>
          <cell r="G3678" t="str">
            <v>2017001</v>
          </cell>
          <cell r="H3678">
            <v>0</v>
          </cell>
          <cell r="I3678">
            <v>0</v>
          </cell>
          <cell r="J3678">
            <v>0</v>
          </cell>
          <cell r="K3678">
            <v>0</v>
          </cell>
          <cell r="L3678">
            <v>0</v>
          </cell>
          <cell r="M3678">
            <v>0</v>
          </cell>
          <cell r="N3678">
            <v>0</v>
          </cell>
          <cell r="O3678">
            <v>0</v>
          </cell>
        </row>
        <row r="3679">
          <cell r="C3679">
            <v>2062008117</v>
          </cell>
          <cell r="D3679" t="str">
            <v>109002062008117</v>
          </cell>
          <cell r="E3679" t="str">
            <v>李文芳—19级联培研究生培养业务费</v>
          </cell>
          <cell r="F3679" t="str">
            <v>李文芳</v>
          </cell>
          <cell r="G3679" t="str">
            <v>2016007</v>
          </cell>
          <cell r="H3679">
            <v>0</v>
          </cell>
          <cell r="I3679">
            <v>0</v>
          </cell>
          <cell r="J3679">
            <v>0</v>
          </cell>
          <cell r="K3679">
            <v>0</v>
          </cell>
          <cell r="L3679">
            <v>0</v>
          </cell>
          <cell r="M3679">
            <v>0</v>
          </cell>
          <cell r="N3679">
            <v>0</v>
          </cell>
          <cell r="O3679">
            <v>0</v>
          </cell>
        </row>
        <row r="3680">
          <cell r="C3680">
            <v>2062008120</v>
          </cell>
          <cell r="D3680" t="str">
            <v>109002062008120</v>
          </cell>
          <cell r="E3680" t="str">
            <v>侯韩旭—19级联培研究生培养业务费</v>
          </cell>
          <cell r="F3680" t="str">
            <v>侯韩旭</v>
          </cell>
          <cell r="G3680" t="str">
            <v>2016005</v>
          </cell>
          <cell r="H3680">
            <v>0</v>
          </cell>
          <cell r="I3680">
            <v>0</v>
          </cell>
          <cell r="J3680">
            <v>0</v>
          </cell>
          <cell r="K3680">
            <v>0</v>
          </cell>
          <cell r="L3680">
            <v>0</v>
          </cell>
          <cell r="M3680">
            <v>0</v>
          </cell>
          <cell r="N3680">
            <v>0</v>
          </cell>
          <cell r="O3680">
            <v>0</v>
          </cell>
        </row>
        <row r="3681">
          <cell r="C3681">
            <v>2062008121</v>
          </cell>
          <cell r="D3681" t="str">
            <v>109002062008121</v>
          </cell>
          <cell r="E3681" t="str">
            <v>胡耀华—19级联培研究生培养业务费</v>
          </cell>
          <cell r="F3681" t="str">
            <v>胡耀华</v>
          </cell>
          <cell r="G3681" t="str">
            <v>2006022</v>
          </cell>
          <cell r="H3681">
            <v>0</v>
          </cell>
          <cell r="I3681">
            <v>0</v>
          </cell>
          <cell r="J3681">
            <v>0</v>
          </cell>
          <cell r="K3681">
            <v>0</v>
          </cell>
          <cell r="L3681">
            <v>0</v>
          </cell>
          <cell r="M3681">
            <v>0</v>
          </cell>
          <cell r="N3681">
            <v>0</v>
          </cell>
          <cell r="O3681">
            <v>0</v>
          </cell>
        </row>
        <row r="3682">
          <cell r="C3682">
            <v>2062008122</v>
          </cell>
          <cell r="D3682" t="str">
            <v>109002062008122</v>
          </cell>
          <cell r="E3682" t="str">
            <v>康丽—19级联培研究生培养业务费</v>
          </cell>
          <cell r="F3682" t="str">
            <v>康丽</v>
          </cell>
          <cell r="G3682" t="str">
            <v>2002039</v>
          </cell>
          <cell r="H3682">
            <v>0</v>
          </cell>
          <cell r="I3682">
            <v>0</v>
          </cell>
          <cell r="J3682">
            <v>0</v>
          </cell>
          <cell r="K3682">
            <v>0</v>
          </cell>
          <cell r="L3682">
            <v>0</v>
          </cell>
          <cell r="M3682">
            <v>0</v>
          </cell>
          <cell r="N3682">
            <v>0</v>
          </cell>
          <cell r="O3682">
            <v>0</v>
          </cell>
        </row>
        <row r="3683">
          <cell r="C3683">
            <v>2062008123</v>
          </cell>
          <cell r="D3683" t="str">
            <v>109002062008123</v>
          </cell>
          <cell r="E3683" t="str">
            <v>赖颖昕—19级联培研究生培养业务费</v>
          </cell>
          <cell r="F3683" t="str">
            <v>赖颖昕</v>
          </cell>
          <cell r="G3683" t="str">
            <v>2008018</v>
          </cell>
          <cell r="H3683">
            <v>0</v>
          </cell>
          <cell r="I3683">
            <v>0</v>
          </cell>
          <cell r="J3683">
            <v>0</v>
          </cell>
          <cell r="K3683">
            <v>0</v>
          </cell>
          <cell r="L3683">
            <v>0</v>
          </cell>
          <cell r="M3683">
            <v>0</v>
          </cell>
          <cell r="N3683">
            <v>0</v>
          </cell>
          <cell r="O3683">
            <v>0</v>
          </cell>
        </row>
        <row r="3684">
          <cell r="C3684">
            <v>2062008124</v>
          </cell>
          <cell r="D3684" t="str">
            <v>109002062008124</v>
          </cell>
          <cell r="E3684" t="str">
            <v>林威—19级联培研究生培养业务费</v>
          </cell>
          <cell r="F3684" t="str">
            <v>林威</v>
          </cell>
          <cell r="G3684" t="str">
            <v>2016807</v>
          </cell>
          <cell r="H3684">
            <v>0</v>
          </cell>
          <cell r="I3684">
            <v>0</v>
          </cell>
          <cell r="J3684">
            <v>0</v>
          </cell>
          <cell r="K3684">
            <v>0</v>
          </cell>
          <cell r="L3684">
            <v>0</v>
          </cell>
          <cell r="M3684">
            <v>0</v>
          </cell>
          <cell r="N3684">
            <v>0</v>
          </cell>
          <cell r="O3684">
            <v>0</v>
          </cell>
        </row>
        <row r="3685">
          <cell r="C3685">
            <v>2062008125</v>
          </cell>
          <cell r="D3685" t="str">
            <v>109002062008125</v>
          </cell>
          <cell r="E3685" t="str">
            <v>刘国中—19级联培研究生培养业务费</v>
          </cell>
          <cell r="F3685" t="str">
            <v>刘国中</v>
          </cell>
          <cell r="G3685" t="str">
            <v>2017061</v>
          </cell>
          <cell r="H3685">
            <v>0</v>
          </cell>
          <cell r="I3685">
            <v>0</v>
          </cell>
          <cell r="J3685">
            <v>0</v>
          </cell>
          <cell r="K3685">
            <v>0</v>
          </cell>
          <cell r="L3685">
            <v>0</v>
          </cell>
          <cell r="M3685">
            <v>0</v>
          </cell>
          <cell r="N3685">
            <v>0</v>
          </cell>
          <cell r="O3685">
            <v>0</v>
          </cell>
        </row>
        <row r="3686">
          <cell r="C3686">
            <v>2062008128</v>
          </cell>
          <cell r="D3686" t="str">
            <v>109002062008128</v>
          </cell>
          <cell r="E3686" t="str">
            <v>任斌—19级联培研究生培养业务费</v>
          </cell>
          <cell r="F3686" t="str">
            <v>任斌</v>
          </cell>
          <cell r="G3686" t="str">
            <v>2003008</v>
          </cell>
          <cell r="H3686">
            <v>0</v>
          </cell>
          <cell r="I3686">
            <v>0</v>
          </cell>
          <cell r="J3686">
            <v>0</v>
          </cell>
          <cell r="K3686">
            <v>0</v>
          </cell>
          <cell r="L3686">
            <v>0</v>
          </cell>
          <cell r="M3686">
            <v>0</v>
          </cell>
          <cell r="N3686">
            <v>0</v>
          </cell>
          <cell r="O3686">
            <v>0</v>
          </cell>
        </row>
        <row r="3687">
          <cell r="C3687">
            <v>2062008131</v>
          </cell>
          <cell r="D3687" t="str">
            <v>109002062008131</v>
          </cell>
          <cell r="E3687" t="str">
            <v>王志平—19级联培研究生培养业务费</v>
          </cell>
          <cell r="F3687" t="str">
            <v>王志平</v>
          </cell>
          <cell r="G3687" t="str">
            <v>2017128</v>
          </cell>
          <cell r="H3687">
            <v>0</v>
          </cell>
          <cell r="I3687">
            <v>0</v>
          </cell>
          <cell r="J3687">
            <v>0</v>
          </cell>
          <cell r="K3687">
            <v>0</v>
          </cell>
          <cell r="L3687">
            <v>0</v>
          </cell>
          <cell r="M3687">
            <v>0</v>
          </cell>
          <cell r="N3687">
            <v>0</v>
          </cell>
          <cell r="O3687">
            <v>0</v>
          </cell>
        </row>
        <row r="3688">
          <cell r="C3688">
            <v>2062008132</v>
          </cell>
          <cell r="D3688" t="str">
            <v>109002062008132</v>
          </cell>
          <cell r="E3688" t="str">
            <v>魏东山—19级联培研究生培养业务费</v>
          </cell>
          <cell r="F3688" t="str">
            <v>魏东山</v>
          </cell>
          <cell r="G3688" t="str">
            <v>2017823</v>
          </cell>
          <cell r="H3688">
            <v>0</v>
          </cell>
          <cell r="I3688">
            <v>0</v>
          </cell>
          <cell r="J3688">
            <v>0</v>
          </cell>
          <cell r="K3688">
            <v>0</v>
          </cell>
          <cell r="L3688">
            <v>0</v>
          </cell>
          <cell r="M3688">
            <v>0</v>
          </cell>
          <cell r="N3688">
            <v>0</v>
          </cell>
          <cell r="O3688">
            <v>0</v>
          </cell>
        </row>
        <row r="3689">
          <cell r="C3689">
            <v>2062008135</v>
          </cell>
          <cell r="D3689" t="str">
            <v>109002062008135</v>
          </cell>
          <cell r="E3689" t="str">
            <v>张志—19级联培研究生培养业务费</v>
          </cell>
          <cell r="F3689" t="str">
            <v>张志</v>
          </cell>
          <cell r="G3689" t="str">
            <v>2013017</v>
          </cell>
          <cell r="H3689">
            <v>0</v>
          </cell>
          <cell r="I3689">
            <v>0</v>
          </cell>
          <cell r="J3689">
            <v>0</v>
          </cell>
          <cell r="K3689">
            <v>0</v>
          </cell>
          <cell r="L3689">
            <v>0</v>
          </cell>
          <cell r="M3689">
            <v>0</v>
          </cell>
          <cell r="N3689">
            <v>0</v>
          </cell>
          <cell r="O3689">
            <v>0</v>
          </cell>
        </row>
        <row r="3690">
          <cell r="C3690">
            <v>2062008137</v>
          </cell>
          <cell r="D3690" t="str">
            <v>109002062008137</v>
          </cell>
          <cell r="E3690" t="str">
            <v>周清峰—19级联培研究生培养业务费</v>
          </cell>
          <cell r="F3690" t="str">
            <v>周清峰</v>
          </cell>
          <cell r="G3690" t="str">
            <v>2017804</v>
          </cell>
          <cell r="H3690">
            <v>0</v>
          </cell>
          <cell r="I3690">
            <v>0</v>
          </cell>
          <cell r="J3690">
            <v>0</v>
          </cell>
          <cell r="K3690">
            <v>0</v>
          </cell>
          <cell r="L3690">
            <v>0</v>
          </cell>
          <cell r="M3690">
            <v>0</v>
          </cell>
          <cell r="N3690">
            <v>0</v>
          </cell>
          <cell r="O3690">
            <v>0</v>
          </cell>
        </row>
        <row r="3691">
          <cell r="C3691">
            <v>2062008138</v>
          </cell>
          <cell r="D3691" t="str">
            <v>109002062008138</v>
          </cell>
          <cell r="E3691" t="str">
            <v>杨敏林—19级联培研究生培养业务费</v>
          </cell>
          <cell r="F3691" t="str">
            <v>杨敏林</v>
          </cell>
          <cell r="G3691" t="str">
            <v>1991016</v>
          </cell>
          <cell r="H3691">
            <v>0</v>
          </cell>
          <cell r="I3691">
            <v>0</v>
          </cell>
          <cell r="J3691">
            <v>0</v>
          </cell>
          <cell r="K3691">
            <v>0</v>
          </cell>
          <cell r="L3691">
            <v>0</v>
          </cell>
          <cell r="M3691">
            <v>0</v>
          </cell>
          <cell r="N3691">
            <v>0</v>
          </cell>
          <cell r="O3691">
            <v>0</v>
          </cell>
        </row>
        <row r="3692">
          <cell r="C3692">
            <v>2062008140</v>
          </cell>
          <cell r="D3692" t="str">
            <v>109002062008140</v>
          </cell>
          <cell r="E3692" t="str">
            <v>何运兵—19级联培研究生培养业务费</v>
          </cell>
          <cell r="F3692" t="str">
            <v>何运兵</v>
          </cell>
          <cell r="G3692" t="str">
            <v>2011009</v>
          </cell>
          <cell r="H3692">
            <v>0</v>
          </cell>
          <cell r="I3692">
            <v>0</v>
          </cell>
          <cell r="J3692">
            <v>0</v>
          </cell>
          <cell r="K3692">
            <v>0</v>
          </cell>
          <cell r="L3692">
            <v>0</v>
          </cell>
          <cell r="M3692">
            <v>0</v>
          </cell>
          <cell r="N3692">
            <v>0</v>
          </cell>
          <cell r="O3692">
            <v>0</v>
          </cell>
        </row>
        <row r="3693">
          <cell r="C3693">
            <v>2062008141</v>
          </cell>
          <cell r="D3693" t="str">
            <v>109002062008141</v>
          </cell>
          <cell r="E3693" t="str">
            <v>黄斯珉—19级联培研究生培养业务费</v>
          </cell>
          <cell r="F3693" t="str">
            <v>黄斯珉</v>
          </cell>
          <cell r="G3693" t="str">
            <v>2012034</v>
          </cell>
          <cell r="H3693">
            <v>0</v>
          </cell>
          <cell r="I3693">
            <v>0</v>
          </cell>
          <cell r="J3693">
            <v>0</v>
          </cell>
          <cell r="K3693">
            <v>0</v>
          </cell>
          <cell r="L3693">
            <v>0</v>
          </cell>
          <cell r="M3693">
            <v>0</v>
          </cell>
          <cell r="N3693">
            <v>0</v>
          </cell>
          <cell r="O3693">
            <v>0</v>
          </cell>
        </row>
        <row r="3694">
          <cell r="C3694">
            <v>2062008142</v>
          </cell>
          <cell r="D3694" t="str">
            <v>109002062008142</v>
          </cell>
          <cell r="E3694" t="str">
            <v>蒋润花—19级联培研究生培养业务费</v>
          </cell>
          <cell r="F3694" t="str">
            <v>蒋润花</v>
          </cell>
          <cell r="G3694" t="str">
            <v>2009009</v>
          </cell>
          <cell r="H3694">
            <v>0</v>
          </cell>
          <cell r="I3694">
            <v>0</v>
          </cell>
          <cell r="J3694">
            <v>0</v>
          </cell>
          <cell r="K3694">
            <v>0</v>
          </cell>
          <cell r="L3694">
            <v>0</v>
          </cell>
          <cell r="M3694">
            <v>0</v>
          </cell>
          <cell r="N3694">
            <v>0</v>
          </cell>
          <cell r="O3694">
            <v>0</v>
          </cell>
        </row>
        <row r="3695">
          <cell r="C3695">
            <v>2062008144</v>
          </cell>
          <cell r="D3695" t="str">
            <v>109002062008144</v>
          </cell>
          <cell r="E3695" t="str">
            <v>杨小平—19级联培研究生培养业务费</v>
          </cell>
          <cell r="F3695" t="str">
            <v>杨小平</v>
          </cell>
          <cell r="G3695" t="str">
            <v>2007058</v>
          </cell>
          <cell r="H3695">
            <v>0</v>
          </cell>
          <cell r="I3695">
            <v>0</v>
          </cell>
          <cell r="J3695">
            <v>0</v>
          </cell>
          <cell r="K3695">
            <v>0</v>
          </cell>
          <cell r="L3695">
            <v>0</v>
          </cell>
          <cell r="M3695">
            <v>0</v>
          </cell>
          <cell r="N3695">
            <v>0</v>
          </cell>
          <cell r="O3695">
            <v>0</v>
          </cell>
        </row>
        <row r="3696">
          <cell r="C3696">
            <v>2062008147</v>
          </cell>
          <cell r="D3696" t="str">
            <v>109002062008147</v>
          </cell>
          <cell r="E3696" t="str">
            <v>常春涛—19级联培研究生培养业务费</v>
          </cell>
          <cell r="F3696" t="str">
            <v>常春涛</v>
          </cell>
          <cell r="G3696" t="str">
            <v>2017812</v>
          </cell>
          <cell r="H3696">
            <v>0</v>
          </cell>
          <cell r="I3696">
            <v>0</v>
          </cell>
          <cell r="J3696">
            <v>0</v>
          </cell>
          <cell r="K3696">
            <v>0</v>
          </cell>
          <cell r="L3696">
            <v>0</v>
          </cell>
          <cell r="M3696">
            <v>0</v>
          </cell>
          <cell r="N3696">
            <v>0</v>
          </cell>
          <cell r="O3696">
            <v>0</v>
          </cell>
        </row>
        <row r="3697">
          <cell r="C3697">
            <v>2062008149</v>
          </cell>
          <cell r="D3697" t="str">
            <v>109002062008149</v>
          </cell>
          <cell r="E3697" t="str">
            <v>李川—19级联培研究生培养业务费</v>
          </cell>
          <cell r="F3697" t="str">
            <v>李川</v>
          </cell>
          <cell r="G3697" t="str">
            <v>2016810</v>
          </cell>
          <cell r="H3697">
            <v>0</v>
          </cell>
          <cell r="I3697">
            <v>0</v>
          </cell>
          <cell r="J3697">
            <v>0</v>
          </cell>
          <cell r="K3697">
            <v>0</v>
          </cell>
          <cell r="L3697">
            <v>0</v>
          </cell>
          <cell r="M3697">
            <v>0</v>
          </cell>
          <cell r="N3697">
            <v>0</v>
          </cell>
          <cell r="O3697">
            <v>0</v>
          </cell>
        </row>
        <row r="3698">
          <cell r="C3698">
            <v>2062008153</v>
          </cell>
          <cell r="D3698" t="str">
            <v>109002062008153</v>
          </cell>
          <cell r="E3698" t="str">
            <v>孙振忠—19级联培研究生培养业务费</v>
          </cell>
          <cell r="F3698" t="str">
            <v>孙振忠</v>
          </cell>
          <cell r="G3698" t="str">
            <v>2006080</v>
          </cell>
          <cell r="H3698">
            <v>0</v>
          </cell>
          <cell r="I3698">
            <v>0</v>
          </cell>
          <cell r="J3698">
            <v>0</v>
          </cell>
          <cell r="K3698">
            <v>0</v>
          </cell>
          <cell r="L3698">
            <v>0</v>
          </cell>
          <cell r="M3698">
            <v>0</v>
          </cell>
          <cell r="N3698">
            <v>0</v>
          </cell>
          <cell r="O3698">
            <v>0</v>
          </cell>
        </row>
        <row r="3699">
          <cell r="C3699">
            <v>2062008156</v>
          </cell>
          <cell r="D3699" t="str">
            <v>109002062008156</v>
          </cell>
          <cell r="E3699" t="str">
            <v>王维—19级联培研究生培养业务费</v>
          </cell>
          <cell r="F3699" t="str">
            <v>王维</v>
          </cell>
          <cell r="G3699" t="str">
            <v>2015014</v>
          </cell>
          <cell r="H3699">
            <v>0</v>
          </cell>
          <cell r="I3699">
            <v>0</v>
          </cell>
          <cell r="J3699">
            <v>0</v>
          </cell>
          <cell r="K3699">
            <v>0</v>
          </cell>
          <cell r="L3699">
            <v>0</v>
          </cell>
          <cell r="M3699">
            <v>0</v>
          </cell>
          <cell r="N3699">
            <v>0</v>
          </cell>
          <cell r="O3699">
            <v>0</v>
          </cell>
        </row>
        <row r="3700">
          <cell r="C3700">
            <v>2062008159</v>
          </cell>
          <cell r="D3700" t="str">
            <v>109002062008159</v>
          </cell>
          <cell r="E3700" t="str">
            <v>晏晓辉—19级联培研究生培养业务费</v>
          </cell>
          <cell r="F3700" t="str">
            <v>晏晓辉</v>
          </cell>
          <cell r="G3700" t="str">
            <v>2013003</v>
          </cell>
          <cell r="H3700">
            <v>0</v>
          </cell>
          <cell r="I3700">
            <v>0</v>
          </cell>
          <cell r="J3700">
            <v>0</v>
          </cell>
          <cell r="K3700">
            <v>0</v>
          </cell>
          <cell r="L3700">
            <v>0</v>
          </cell>
          <cell r="M3700">
            <v>0</v>
          </cell>
          <cell r="N3700">
            <v>0</v>
          </cell>
          <cell r="O3700">
            <v>0</v>
          </cell>
        </row>
        <row r="3701">
          <cell r="C3701">
            <v>2062008161</v>
          </cell>
          <cell r="D3701" t="str">
            <v>109002062008161</v>
          </cell>
          <cell r="E3701" t="str">
            <v>尹玲—19级联培研究生培养业务费</v>
          </cell>
          <cell r="F3701" t="str">
            <v>尹玲</v>
          </cell>
          <cell r="G3701" t="str">
            <v>2014016</v>
          </cell>
          <cell r="H3701">
            <v>0</v>
          </cell>
          <cell r="I3701">
            <v>0</v>
          </cell>
          <cell r="J3701">
            <v>0</v>
          </cell>
          <cell r="K3701">
            <v>0</v>
          </cell>
          <cell r="L3701">
            <v>0</v>
          </cell>
          <cell r="M3701">
            <v>0</v>
          </cell>
          <cell r="N3701">
            <v>0</v>
          </cell>
          <cell r="O3701">
            <v>0</v>
          </cell>
        </row>
        <row r="3702">
          <cell r="C3702">
            <v>2062008162</v>
          </cell>
          <cell r="D3702" t="str">
            <v>109002062008162</v>
          </cell>
          <cell r="E3702" t="str">
            <v>张良伟—19级联培研究生培养业务费</v>
          </cell>
          <cell r="F3702" t="str">
            <v>张良伟</v>
          </cell>
          <cell r="G3702" t="str">
            <v>2017027</v>
          </cell>
          <cell r="H3702">
            <v>0</v>
          </cell>
          <cell r="I3702">
            <v>0</v>
          </cell>
          <cell r="J3702">
            <v>0</v>
          </cell>
          <cell r="K3702">
            <v>0</v>
          </cell>
          <cell r="L3702">
            <v>0</v>
          </cell>
          <cell r="M3702">
            <v>0</v>
          </cell>
          <cell r="N3702">
            <v>0</v>
          </cell>
          <cell r="O3702">
            <v>0</v>
          </cell>
        </row>
        <row r="3703">
          <cell r="C3703">
            <v>2062008164</v>
          </cell>
          <cell r="D3703" t="str">
            <v>109002062008164</v>
          </cell>
          <cell r="E3703" t="str">
            <v>陶铭—19级联培研究生培养业务费</v>
          </cell>
          <cell r="F3703" t="str">
            <v>陶铭</v>
          </cell>
          <cell r="G3703" t="str">
            <v>2012032</v>
          </cell>
          <cell r="H3703">
            <v>0</v>
          </cell>
          <cell r="I3703">
            <v>0</v>
          </cell>
          <cell r="J3703">
            <v>0</v>
          </cell>
          <cell r="K3703">
            <v>0</v>
          </cell>
          <cell r="L3703">
            <v>0</v>
          </cell>
          <cell r="M3703">
            <v>0</v>
          </cell>
          <cell r="N3703">
            <v>0</v>
          </cell>
          <cell r="O3703">
            <v>0</v>
          </cell>
        </row>
        <row r="3704">
          <cell r="C3704">
            <v>2062008166</v>
          </cell>
          <cell r="D3704" t="str">
            <v>109002062008166</v>
          </cell>
          <cell r="E3704" t="str">
            <v>魏亚东—19级联培研究生培养业务费</v>
          </cell>
          <cell r="F3704" t="str">
            <v>魏亚东</v>
          </cell>
          <cell r="G3704" t="str">
            <v>2003033</v>
          </cell>
          <cell r="H3704">
            <v>0</v>
          </cell>
          <cell r="I3704">
            <v>0</v>
          </cell>
          <cell r="J3704">
            <v>0</v>
          </cell>
          <cell r="K3704">
            <v>0</v>
          </cell>
          <cell r="L3704">
            <v>0</v>
          </cell>
          <cell r="M3704">
            <v>0</v>
          </cell>
          <cell r="N3704">
            <v>0</v>
          </cell>
          <cell r="O3704">
            <v>0</v>
          </cell>
        </row>
        <row r="3705">
          <cell r="C3705">
            <v>2062008167</v>
          </cell>
          <cell r="D3705" t="str">
            <v>109002062008167</v>
          </cell>
          <cell r="E3705" t="str">
            <v>周梓荣—19级联培研究生培养业务费</v>
          </cell>
          <cell r="F3705" t="str">
            <v>周梓荣</v>
          </cell>
          <cell r="G3705" t="str">
            <v>2008008</v>
          </cell>
          <cell r="H3705">
            <v>0</v>
          </cell>
          <cell r="I3705">
            <v>0</v>
          </cell>
          <cell r="J3705">
            <v>0</v>
          </cell>
          <cell r="K3705">
            <v>0</v>
          </cell>
          <cell r="L3705">
            <v>0</v>
          </cell>
          <cell r="M3705">
            <v>0</v>
          </cell>
          <cell r="N3705">
            <v>0</v>
          </cell>
          <cell r="O3705">
            <v>0</v>
          </cell>
        </row>
        <row r="3706">
          <cell r="C3706">
            <v>2062008168</v>
          </cell>
          <cell r="D3706" t="str">
            <v>109002062008168</v>
          </cell>
          <cell r="E3706" t="str">
            <v>李长平—19级联培研究生培养业务费</v>
          </cell>
          <cell r="F3706" t="str">
            <v>李长平</v>
          </cell>
          <cell r="G3706" t="str">
            <v>2016830</v>
          </cell>
          <cell r="H3706">
            <v>0</v>
          </cell>
          <cell r="I3706">
            <v>0</v>
          </cell>
          <cell r="J3706">
            <v>0</v>
          </cell>
          <cell r="K3706">
            <v>0</v>
          </cell>
          <cell r="L3706">
            <v>0</v>
          </cell>
          <cell r="M3706">
            <v>0</v>
          </cell>
          <cell r="N3706">
            <v>0</v>
          </cell>
          <cell r="O3706">
            <v>0</v>
          </cell>
        </row>
        <row r="3707">
          <cell r="C3707">
            <v>2062008170</v>
          </cell>
          <cell r="D3707" t="str">
            <v>109002062008170</v>
          </cell>
          <cell r="E3707" t="str">
            <v>吕斯濠—19级联培研究生培养业务费</v>
          </cell>
          <cell r="F3707" t="str">
            <v>吕斯濠</v>
          </cell>
          <cell r="G3707" t="str">
            <v>2007038</v>
          </cell>
          <cell r="H3707">
            <v>0</v>
          </cell>
          <cell r="I3707">
            <v>0</v>
          </cell>
          <cell r="J3707">
            <v>0</v>
          </cell>
          <cell r="K3707">
            <v>0</v>
          </cell>
          <cell r="L3707">
            <v>0</v>
          </cell>
          <cell r="M3707">
            <v>0</v>
          </cell>
          <cell r="N3707">
            <v>0</v>
          </cell>
          <cell r="O3707">
            <v>0</v>
          </cell>
        </row>
        <row r="3708">
          <cell r="C3708">
            <v>2062008171</v>
          </cell>
          <cell r="D3708" t="str">
            <v>109002062008171</v>
          </cell>
          <cell r="E3708" t="str">
            <v>牛军峰—19级联培研究生培养业务费</v>
          </cell>
          <cell r="F3708" t="str">
            <v>牛军峰</v>
          </cell>
          <cell r="G3708" t="str">
            <v>2016827</v>
          </cell>
          <cell r="H3708">
            <v>0</v>
          </cell>
          <cell r="I3708">
            <v>0</v>
          </cell>
          <cell r="J3708">
            <v>0</v>
          </cell>
          <cell r="K3708">
            <v>0</v>
          </cell>
          <cell r="L3708">
            <v>0</v>
          </cell>
          <cell r="M3708">
            <v>0</v>
          </cell>
          <cell r="N3708">
            <v>0</v>
          </cell>
          <cell r="O3708">
            <v>0</v>
          </cell>
        </row>
        <row r="3709">
          <cell r="C3709">
            <v>2062008174</v>
          </cell>
          <cell r="D3709" t="str">
            <v>109002062008174</v>
          </cell>
          <cell r="E3709" t="str">
            <v>陈灵晶—19级联培研究生培养业务费</v>
          </cell>
          <cell r="F3709" t="str">
            <v>陈灵晶</v>
          </cell>
          <cell r="G3709" t="str">
            <v>2017024</v>
          </cell>
          <cell r="H3709">
            <v>0</v>
          </cell>
          <cell r="I3709">
            <v>0</v>
          </cell>
          <cell r="J3709">
            <v>0</v>
          </cell>
          <cell r="K3709">
            <v>0</v>
          </cell>
          <cell r="L3709">
            <v>0</v>
          </cell>
          <cell r="M3709">
            <v>0</v>
          </cell>
          <cell r="N3709">
            <v>0</v>
          </cell>
          <cell r="O3709">
            <v>0</v>
          </cell>
        </row>
        <row r="3710">
          <cell r="C3710">
            <v>2062008176</v>
          </cell>
          <cell r="D3710" t="str">
            <v>109002062008176</v>
          </cell>
          <cell r="E3710" t="str">
            <v>高峰—19级联培研究生培养业务费</v>
          </cell>
          <cell r="F3710" t="str">
            <v>高峰</v>
          </cell>
          <cell r="G3710" t="str">
            <v>2018032</v>
          </cell>
          <cell r="H3710">
            <v>0</v>
          </cell>
          <cell r="I3710">
            <v>0</v>
          </cell>
          <cell r="J3710">
            <v>0</v>
          </cell>
          <cell r="K3710">
            <v>0</v>
          </cell>
          <cell r="L3710">
            <v>0</v>
          </cell>
          <cell r="M3710">
            <v>0</v>
          </cell>
          <cell r="N3710">
            <v>0</v>
          </cell>
          <cell r="O3710">
            <v>0</v>
          </cell>
        </row>
        <row r="3711">
          <cell r="C3711">
            <v>2062008177</v>
          </cell>
          <cell r="D3711" t="str">
            <v>109002062008177</v>
          </cell>
          <cell r="E3711" t="str">
            <v>黄海明—19级联培研究生培养业务费</v>
          </cell>
          <cell r="F3711" t="str">
            <v>黄海明</v>
          </cell>
          <cell r="G3711" t="str">
            <v>2018802</v>
          </cell>
          <cell r="H3711">
            <v>0</v>
          </cell>
          <cell r="I3711">
            <v>0</v>
          </cell>
          <cell r="J3711">
            <v>0</v>
          </cell>
          <cell r="K3711">
            <v>0</v>
          </cell>
          <cell r="L3711">
            <v>0</v>
          </cell>
          <cell r="M3711">
            <v>0</v>
          </cell>
          <cell r="N3711">
            <v>0</v>
          </cell>
          <cell r="O3711">
            <v>0</v>
          </cell>
        </row>
        <row r="3712">
          <cell r="C3712">
            <v>2062008181</v>
          </cell>
          <cell r="D3712" t="str">
            <v>109002062008181</v>
          </cell>
          <cell r="E3712" t="str">
            <v>孙璨—19级联培研究生培养业务费</v>
          </cell>
          <cell r="F3712" t="str">
            <v>孙璨</v>
          </cell>
          <cell r="G3712" t="str">
            <v>2011018</v>
          </cell>
          <cell r="H3712">
            <v>0</v>
          </cell>
          <cell r="I3712">
            <v>0</v>
          </cell>
          <cell r="J3712">
            <v>0</v>
          </cell>
          <cell r="K3712">
            <v>0</v>
          </cell>
          <cell r="L3712">
            <v>0</v>
          </cell>
          <cell r="M3712">
            <v>0</v>
          </cell>
          <cell r="N3712">
            <v>0</v>
          </cell>
          <cell r="O3712">
            <v>0</v>
          </cell>
        </row>
        <row r="3713">
          <cell r="C3713">
            <v>2062008182</v>
          </cell>
          <cell r="D3713" t="str">
            <v>109002062008182</v>
          </cell>
          <cell r="E3713" t="str">
            <v>谭桂平—19级联培研究生培养业务费</v>
          </cell>
          <cell r="F3713" t="str">
            <v>谭桂平</v>
          </cell>
          <cell r="G3713" t="str">
            <v>2012041</v>
          </cell>
          <cell r="H3713">
            <v>0</v>
          </cell>
          <cell r="I3713">
            <v>0</v>
          </cell>
          <cell r="J3713">
            <v>0</v>
          </cell>
          <cell r="K3713">
            <v>0</v>
          </cell>
          <cell r="L3713">
            <v>0</v>
          </cell>
          <cell r="M3713">
            <v>0</v>
          </cell>
          <cell r="N3713">
            <v>0</v>
          </cell>
          <cell r="O3713">
            <v>0</v>
          </cell>
        </row>
        <row r="3714">
          <cell r="C3714">
            <v>2062008185</v>
          </cell>
          <cell r="D3714" t="str">
            <v>109002062008185</v>
          </cell>
          <cell r="E3714" t="str">
            <v>王晓璐—19级联培研究生培养业务费</v>
          </cell>
          <cell r="F3714" t="str">
            <v>王晓璐</v>
          </cell>
          <cell r="G3714" t="str">
            <v>2016004</v>
          </cell>
          <cell r="H3714">
            <v>0</v>
          </cell>
          <cell r="I3714">
            <v>0</v>
          </cell>
          <cell r="J3714">
            <v>0</v>
          </cell>
          <cell r="K3714">
            <v>0</v>
          </cell>
          <cell r="L3714">
            <v>0</v>
          </cell>
          <cell r="M3714">
            <v>0</v>
          </cell>
          <cell r="N3714">
            <v>0</v>
          </cell>
          <cell r="O3714">
            <v>0</v>
          </cell>
        </row>
        <row r="3715">
          <cell r="C3715">
            <v>2062008186</v>
          </cell>
          <cell r="D3715" t="str">
            <v>109002062008186</v>
          </cell>
          <cell r="E3715" t="str">
            <v>谢东—19级联培研究生培养业务费</v>
          </cell>
          <cell r="F3715" t="str">
            <v>谢东</v>
          </cell>
          <cell r="G3715" t="str">
            <v>2017042</v>
          </cell>
          <cell r="H3715">
            <v>0</v>
          </cell>
          <cell r="I3715">
            <v>0</v>
          </cell>
          <cell r="J3715">
            <v>0</v>
          </cell>
          <cell r="K3715">
            <v>0</v>
          </cell>
          <cell r="L3715">
            <v>0</v>
          </cell>
          <cell r="M3715">
            <v>0</v>
          </cell>
          <cell r="N3715">
            <v>0</v>
          </cell>
          <cell r="O3715">
            <v>0</v>
          </cell>
        </row>
        <row r="3716">
          <cell r="C3716">
            <v>2062008187</v>
          </cell>
          <cell r="D3716" t="str">
            <v>109002062008187</v>
          </cell>
          <cell r="E3716" t="str">
            <v>谢冠群—19级联培研究生培养业务费</v>
          </cell>
          <cell r="F3716" t="str">
            <v>谢冠群</v>
          </cell>
          <cell r="G3716" t="str">
            <v>2018008</v>
          </cell>
          <cell r="H3716">
            <v>0</v>
          </cell>
          <cell r="I3716">
            <v>0</v>
          </cell>
          <cell r="J3716">
            <v>0</v>
          </cell>
          <cell r="K3716">
            <v>0</v>
          </cell>
          <cell r="L3716">
            <v>0</v>
          </cell>
          <cell r="M3716">
            <v>0</v>
          </cell>
          <cell r="N3716">
            <v>0</v>
          </cell>
          <cell r="O3716">
            <v>0</v>
          </cell>
        </row>
        <row r="3717">
          <cell r="C3717">
            <v>2062008188</v>
          </cell>
          <cell r="D3717" t="str">
            <v>109002062008188</v>
          </cell>
          <cell r="E3717" t="str">
            <v>郑航—19级联培研究生培养业务费</v>
          </cell>
          <cell r="F3717" t="str">
            <v>郑航</v>
          </cell>
          <cell r="G3717" t="str">
            <v>2017810</v>
          </cell>
          <cell r="H3717">
            <v>0</v>
          </cell>
          <cell r="I3717">
            <v>0</v>
          </cell>
          <cell r="J3717">
            <v>0</v>
          </cell>
          <cell r="K3717">
            <v>0</v>
          </cell>
          <cell r="L3717">
            <v>0</v>
          </cell>
          <cell r="M3717">
            <v>0</v>
          </cell>
          <cell r="N3717">
            <v>0</v>
          </cell>
          <cell r="O3717">
            <v>0</v>
          </cell>
        </row>
        <row r="3718">
          <cell r="C3718">
            <v>2062008190</v>
          </cell>
          <cell r="D3718" t="str">
            <v>109002062008190</v>
          </cell>
          <cell r="E3718" t="str">
            <v>程发良—19级联培研究生培养业务费</v>
          </cell>
          <cell r="F3718" t="str">
            <v>程发良</v>
          </cell>
          <cell r="G3718" t="str">
            <v>1992025</v>
          </cell>
          <cell r="H3718">
            <v>0</v>
          </cell>
          <cell r="I3718">
            <v>0</v>
          </cell>
          <cell r="J3718">
            <v>0</v>
          </cell>
          <cell r="K3718">
            <v>0</v>
          </cell>
          <cell r="L3718">
            <v>0</v>
          </cell>
          <cell r="M3718">
            <v>0</v>
          </cell>
          <cell r="N3718">
            <v>0</v>
          </cell>
          <cell r="O3718">
            <v>0</v>
          </cell>
        </row>
        <row r="3719">
          <cell r="C3719">
            <v>2062008191</v>
          </cell>
          <cell r="D3719" t="str">
            <v>109002062008191</v>
          </cell>
          <cell r="E3719" t="str">
            <v>李宽—19级联培研究生培养业务费</v>
          </cell>
          <cell r="F3719" t="str">
            <v>李宽</v>
          </cell>
          <cell r="G3719" t="str">
            <v>2018820</v>
          </cell>
          <cell r="H3719">
            <v>0</v>
          </cell>
          <cell r="I3719">
            <v>0</v>
          </cell>
          <cell r="J3719">
            <v>0</v>
          </cell>
          <cell r="K3719">
            <v>0</v>
          </cell>
          <cell r="L3719">
            <v>0</v>
          </cell>
          <cell r="M3719">
            <v>0</v>
          </cell>
          <cell r="N3719">
            <v>0</v>
          </cell>
          <cell r="O3719">
            <v>0</v>
          </cell>
        </row>
        <row r="3720">
          <cell r="C3720">
            <v>2062008192</v>
          </cell>
          <cell r="D3720" t="str">
            <v>109002062008192</v>
          </cell>
          <cell r="E3720" t="str">
            <v>王艺—19级联培研究生培养业务费</v>
          </cell>
          <cell r="F3720" t="str">
            <v>王艺</v>
          </cell>
          <cell r="G3720" t="str">
            <v>2016818</v>
          </cell>
          <cell r="H3720">
            <v>0</v>
          </cell>
          <cell r="I3720">
            <v>0</v>
          </cell>
          <cell r="J3720">
            <v>0</v>
          </cell>
          <cell r="K3720">
            <v>0</v>
          </cell>
          <cell r="L3720">
            <v>0</v>
          </cell>
          <cell r="M3720">
            <v>0</v>
          </cell>
          <cell r="N3720">
            <v>0</v>
          </cell>
          <cell r="O3720">
            <v>0</v>
          </cell>
        </row>
        <row r="3721">
          <cell r="C3721">
            <v>2062008194</v>
          </cell>
          <cell r="D3721" t="str">
            <v>109002062008194</v>
          </cell>
          <cell r="E3721" t="str">
            <v>王红成—19级联培研究生培养业务费</v>
          </cell>
          <cell r="F3721" t="str">
            <v>王红成</v>
          </cell>
          <cell r="G3721" t="str">
            <v>2007023</v>
          </cell>
          <cell r="H3721">
            <v>0</v>
          </cell>
          <cell r="I3721">
            <v>0</v>
          </cell>
          <cell r="J3721">
            <v>0</v>
          </cell>
          <cell r="K3721">
            <v>0</v>
          </cell>
          <cell r="L3721">
            <v>0</v>
          </cell>
          <cell r="M3721">
            <v>0</v>
          </cell>
          <cell r="N3721">
            <v>0</v>
          </cell>
          <cell r="O3721">
            <v>0</v>
          </cell>
        </row>
        <row r="3722">
          <cell r="C3722">
            <v>2062008195</v>
          </cell>
          <cell r="D3722" t="str">
            <v>109002062008195</v>
          </cell>
          <cell r="E3722" t="str">
            <v>李忠红—19级联培研究生培养业务费</v>
          </cell>
          <cell r="F3722" t="str">
            <v>李忠红</v>
          </cell>
          <cell r="G3722" t="str">
            <v>1991008</v>
          </cell>
          <cell r="H3722">
            <v>0</v>
          </cell>
          <cell r="I3722">
            <v>0</v>
          </cell>
          <cell r="J3722">
            <v>0</v>
          </cell>
          <cell r="K3722">
            <v>0</v>
          </cell>
          <cell r="L3722">
            <v>0</v>
          </cell>
          <cell r="M3722">
            <v>0</v>
          </cell>
          <cell r="N3722">
            <v>0</v>
          </cell>
          <cell r="O3722">
            <v>0</v>
          </cell>
        </row>
        <row r="3723">
          <cell r="C3723">
            <v>2062009001</v>
          </cell>
          <cell r="D3723" t="str">
            <v>109002062009001</v>
          </cell>
          <cell r="E3723" t="str">
            <v>张宁—研究生培养业务费</v>
          </cell>
          <cell r="F3723" t="str">
            <v>张宁</v>
          </cell>
          <cell r="G3723" t="str">
            <v>2019008</v>
          </cell>
          <cell r="H3723">
            <v>0</v>
          </cell>
          <cell r="I3723">
            <v>0</v>
          </cell>
          <cell r="J3723">
            <v>0</v>
          </cell>
          <cell r="K3723">
            <v>0</v>
          </cell>
          <cell r="L3723">
            <v>0</v>
          </cell>
          <cell r="M3723">
            <v>0</v>
          </cell>
          <cell r="N3723">
            <v>0</v>
          </cell>
          <cell r="O3723">
            <v>0</v>
          </cell>
        </row>
        <row r="3724">
          <cell r="C3724">
            <v>2062009003</v>
          </cell>
          <cell r="D3724" t="str">
            <v>109002062009003</v>
          </cell>
          <cell r="E3724" t="str">
            <v>魏亚东—研究生培养业务费</v>
          </cell>
          <cell r="F3724" t="str">
            <v>魏亚东</v>
          </cell>
          <cell r="G3724" t="str">
            <v>2003033</v>
          </cell>
          <cell r="H3724">
            <v>0</v>
          </cell>
          <cell r="I3724">
            <v>0</v>
          </cell>
          <cell r="J3724">
            <v>0</v>
          </cell>
          <cell r="K3724">
            <v>0</v>
          </cell>
          <cell r="L3724">
            <v>0</v>
          </cell>
          <cell r="M3724">
            <v>0</v>
          </cell>
          <cell r="N3724">
            <v>0</v>
          </cell>
          <cell r="O3724">
            <v>0</v>
          </cell>
        </row>
        <row r="3725">
          <cell r="C3725">
            <v>2062009004</v>
          </cell>
          <cell r="D3725" t="str">
            <v>109002062009004</v>
          </cell>
          <cell r="E3725" t="str">
            <v>张国斌—研究生培养业务费</v>
          </cell>
          <cell r="F3725" t="str">
            <v>张国斌</v>
          </cell>
          <cell r="G3725" t="str">
            <v>2011006</v>
          </cell>
          <cell r="H3725">
            <v>0</v>
          </cell>
          <cell r="I3725">
            <v>0</v>
          </cell>
          <cell r="J3725">
            <v>0</v>
          </cell>
          <cell r="K3725">
            <v>0</v>
          </cell>
          <cell r="L3725">
            <v>0</v>
          </cell>
          <cell r="M3725">
            <v>0</v>
          </cell>
          <cell r="N3725">
            <v>0</v>
          </cell>
          <cell r="O3725">
            <v>0</v>
          </cell>
        </row>
        <row r="3726">
          <cell r="C3726">
            <v>2062009006</v>
          </cell>
          <cell r="D3726" t="str">
            <v>109002062009006</v>
          </cell>
          <cell r="E3726" t="str">
            <v>陈贵—研究生培养业务费</v>
          </cell>
          <cell r="F3726" t="str">
            <v>陈贵</v>
          </cell>
          <cell r="G3726" t="str">
            <v>2017802</v>
          </cell>
          <cell r="H3726">
            <v>0</v>
          </cell>
          <cell r="I3726">
            <v>0</v>
          </cell>
          <cell r="J3726">
            <v>0</v>
          </cell>
          <cell r="K3726">
            <v>0</v>
          </cell>
          <cell r="L3726">
            <v>0</v>
          </cell>
          <cell r="M3726">
            <v>0</v>
          </cell>
          <cell r="N3726">
            <v>0</v>
          </cell>
          <cell r="O3726">
            <v>0</v>
          </cell>
        </row>
        <row r="3727">
          <cell r="C3727">
            <v>2062009007</v>
          </cell>
          <cell r="D3727" t="str">
            <v>109002062009007</v>
          </cell>
          <cell r="E3727" t="str">
            <v>陈洪伟—研究生培养业务费</v>
          </cell>
          <cell r="F3727" t="str">
            <v>陈洪伟</v>
          </cell>
          <cell r="G3727" t="str">
            <v>2008001</v>
          </cell>
          <cell r="H3727">
            <v>0</v>
          </cell>
          <cell r="I3727">
            <v>0</v>
          </cell>
          <cell r="J3727">
            <v>0</v>
          </cell>
          <cell r="K3727">
            <v>0</v>
          </cell>
          <cell r="L3727">
            <v>0</v>
          </cell>
          <cell r="M3727">
            <v>0</v>
          </cell>
          <cell r="N3727">
            <v>0</v>
          </cell>
          <cell r="O3727">
            <v>0</v>
          </cell>
        </row>
        <row r="3728">
          <cell r="C3728">
            <v>2062009008</v>
          </cell>
          <cell r="D3728" t="str">
            <v>109002062009008</v>
          </cell>
          <cell r="E3728" t="str">
            <v>陈灵晶—研究生培养业务费</v>
          </cell>
          <cell r="F3728" t="str">
            <v>陈灵晶</v>
          </cell>
          <cell r="G3728" t="str">
            <v>2017024</v>
          </cell>
          <cell r="H3728">
            <v>0</v>
          </cell>
          <cell r="I3728">
            <v>0</v>
          </cell>
          <cell r="J3728">
            <v>0</v>
          </cell>
          <cell r="K3728">
            <v>0</v>
          </cell>
          <cell r="L3728">
            <v>0</v>
          </cell>
          <cell r="M3728">
            <v>0</v>
          </cell>
          <cell r="N3728">
            <v>0</v>
          </cell>
          <cell r="O3728">
            <v>0</v>
          </cell>
        </row>
        <row r="3729">
          <cell r="C3729">
            <v>2062009010</v>
          </cell>
          <cell r="D3729" t="str">
            <v>109002062009010</v>
          </cell>
          <cell r="E3729" t="str">
            <v>成登苗—研究生培养业务费</v>
          </cell>
          <cell r="F3729" t="str">
            <v>成登苗</v>
          </cell>
          <cell r="G3729" t="str">
            <v>2019811</v>
          </cell>
          <cell r="H3729">
            <v>0</v>
          </cell>
          <cell r="I3729">
            <v>0</v>
          </cell>
          <cell r="J3729">
            <v>0</v>
          </cell>
          <cell r="K3729">
            <v>0</v>
          </cell>
          <cell r="L3729">
            <v>0</v>
          </cell>
          <cell r="M3729">
            <v>0</v>
          </cell>
          <cell r="N3729">
            <v>0</v>
          </cell>
          <cell r="O3729">
            <v>0</v>
          </cell>
        </row>
        <row r="3730">
          <cell r="C3730">
            <v>2062009011</v>
          </cell>
          <cell r="D3730" t="str">
            <v>109002062009011</v>
          </cell>
          <cell r="E3730" t="str">
            <v>程发良—研究生培养业务费</v>
          </cell>
          <cell r="F3730" t="str">
            <v>程发良</v>
          </cell>
          <cell r="G3730" t="str">
            <v>1992025</v>
          </cell>
          <cell r="H3730">
            <v>0</v>
          </cell>
          <cell r="I3730">
            <v>0</v>
          </cell>
          <cell r="J3730">
            <v>0</v>
          </cell>
          <cell r="K3730">
            <v>0</v>
          </cell>
          <cell r="L3730">
            <v>0</v>
          </cell>
          <cell r="M3730">
            <v>0</v>
          </cell>
          <cell r="N3730">
            <v>0</v>
          </cell>
          <cell r="O3730">
            <v>0</v>
          </cell>
        </row>
        <row r="3731">
          <cell r="C3731">
            <v>2062009013</v>
          </cell>
          <cell r="D3731" t="str">
            <v>109002062009013</v>
          </cell>
          <cell r="E3731" t="str">
            <v>程志毓—研究生培养业务费</v>
          </cell>
          <cell r="F3731" t="str">
            <v>程志毓</v>
          </cell>
          <cell r="G3731" t="str">
            <v>2012049</v>
          </cell>
          <cell r="H3731">
            <v>0</v>
          </cell>
          <cell r="I3731">
            <v>0</v>
          </cell>
          <cell r="J3731">
            <v>0</v>
          </cell>
          <cell r="K3731">
            <v>0</v>
          </cell>
          <cell r="L3731">
            <v>0</v>
          </cell>
          <cell r="M3731">
            <v>0</v>
          </cell>
          <cell r="N3731">
            <v>0</v>
          </cell>
          <cell r="O3731">
            <v>0</v>
          </cell>
        </row>
        <row r="3732">
          <cell r="C3732">
            <v>2062009014</v>
          </cell>
          <cell r="D3732" t="str">
            <v>109002062009014</v>
          </cell>
          <cell r="E3732" t="str">
            <v>范洪波—研究生培养业务费</v>
          </cell>
          <cell r="F3732" t="str">
            <v>范洪波</v>
          </cell>
          <cell r="G3732" t="str">
            <v>2005008</v>
          </cell>
          <cell r="H3732">
            <v>0</v>
          </cell>
          <cell r="I3732">
            <v>0</v>
          </cell>
          <cell r="J3732">
            <v>0</v>
          </cell>
          <cell r="K3732">
            <v>0</v>
          </cell>
          <cell r="L3732">
            <v>0</v>
          </cell>
          <cell r="M3732">
            <v>0</v>
          </cell>
          <cell r="N3732">
            <v>0</v>
          </cell>
          <cell r="O3732">
            <v>0</v>
          </cell>
        </row>
        <row r="3733">
          <cell r="C3733">
            <v>2062009019</v>
          </cell>
          <cell r="D3733" t="str">
            <v>109002062009019</v>
          </cell>
          <cell r="E3733" t="str">
            <v>胡钦华—研究生培养业务费</v>
          </cell>
          <cell r="F3733" t="str">
            <v>胡钦华</v>
          </cell>
          <cell r="G3733" t="str">
            <v>2003024</v>
          </cell>
          <cell r="H3733">
            <v>0</v>
          </cell>
          <cell r="I3733">
            <v>0</v>
          </cell>
          <cell r="J3733">
            <v>0</v>
          </cell>
          <cell r="K3733">
            <v>0</v>
          </cell>
          <cell r="L3733">
            <v>0</v>
          </cell>
          <cell r="M3733">
            <v>0</v>
          </cell>
          <cell r="N3733">
            <v>0</v>
          </cell>
          <cell r="O3733">
            <v>0</v>
          </cell>
        </row>
        <row r="3734">
          <cell r="C3734">
            <v>2062009021</v>
          </cell>
          <cell r="D3734" t="str">
            <v>109002062009021</v>
          </cell>
          <cell r="E3734" t="str">
            <v>黄海明—研究生培养业务费</v>
          </cell>
          <cell r="F3734" t="str">
            <v>黄海明</v>
          </cell>
          <cell r="G3734" t="str">
            <v>2018802</v>
          </cell>
          <cell r="H3734">
            <v>0</v>
          </cell>
          <cell r="I3734">
            <v>0</v>
          </cell>
          <cell r="J3734">
            <v>0</v>
          </cell>
          <cell r="K3734">
            <v>0</v>
          </cell>
          <cell r="L3734">
            <v>0</v>
          </cell>
          <cell r="M3734">
            <v>0</v>
          </cell>
          <cell r="N3734">
            <v>0</v>
          </cell>
          <cell r="O3734">
            <v>0</v>
          </cell>
        </row>
        <row r="3735">
          <cell r="C3735">
            <v>2062009025</v>
          </cell>
          <cell r="D3735" t="str">
            <v>109002062009025</v>
          </cell>
          <cell r="E3735" t="str">
            <v>兰善红—研究生培养业务费</v>
          </cell>
          <cell r="F3735" t="str">
            <v>兰善红</v>
          </cell>
          <cell r="G3735" t="str">
            <v>2002016</v>
          </cell>
          <cell r="H3735">
            <v>0</v>
          </cell>
          <cell r="I3735">
            <v>0</v>
          </cell>
          <cell r="J3735">
            <v>0</v>
          </cell>
          <cell r="K3735">
            <v>0</v>
          </cell>
          <cell r="L3735">
            <v>0</v>
          </cell>
          <cell r="M3735">
            <v>0</v>
          </cell>
          <cell r="N3735">
            <v>0</v>
          </cell>
          <cell r="O3735">
            <v>0</v>
          </cell>
        </row>
        <row r="3736">
          <cell r="C3736">
            <v>2062009028</v>
          </cell>
          <cell r="D3736" t="str">
            <v>109002062009028</v>
          </cell>
          <cell r="E3736" t="str">
            <v>李润霞—研究生培养业务费</v>
          </cell>
          <cell r="F3736" t="str">
            <v>李润霞</v>
          </cell>
          <cell r="G3736" t="str">
            <v>2018805</v>
          </cell>
          <cell r="H3736">
            <v>0</v>
          </cell>
          <cell r="I3736">
            <v>0</v>
          </cell>
          <cell r="J3736">
            <v>0</v>
          </cell>
          <cell r="K3736">
            <v>0</v>
          </cell>
          <cell r="L3736">
            <v>0</v>
          </cell>
          <cell r="M3736">
            <v>0</v>
          </cell>
          <cell r="N3736">
            <v>0</v>
          </cell>
          <cell r="O3736">
            <v>0</v>
          </cell>
        </row>
        <row r="3737">
          <cell r="C3737">
            <v>2062009029</v>
          </cell>
          <cell r="D3737" t="str">
            <v>109002062009029</v>
          </cell>
          <cell r="E3737" t="str">
            <v>李文芳—研究生培养业务费</v>
          </cell>
          <cell r="F3737" t="str">
            <v>李文芳</v>
          </cell>
          <cell r="G3737" t="str">
            <v>2016007</v>
          </cell>
          <cell r="H3737">
            <v>0</v>
          </cell>
          <cell r="I3737">
            <v>0</v>
          </cell>
          <cell r="J3737">
            <v>0</v>
          </cell>
          <cell r="K3737">
            <v>0</v>
          </cell>
          <cell r="L3737">
            <v>0</v>
          </cell>
          <cell r="M3737">
            <v>0</v>
          </cell>
          <cell r="N3737">
            <v>0</v>
          </cell>
          <cell r="O3737">
            <v>0</v>
          </cell>
        </row>
        <row r="3738">
          <cell r="C3738">
            <v>2062009030</v>
          </cell>
          <cell r="D3738" t="str">
            <v>109002062009030</v>
          </cell>
          <cell r="E3738" t="str">
            <v>李衍亮—研究生培养业务费</v>
          </cell>
          <cell r="F3738" t="str">
            <v>李衍亮</v>
          </cell>
          <cell r="G3738" t="str">
            <v>2017075</v>
          </cell>
          <cell r="H3738">
            <v>0</v>
          </cell>
          <cell r="I3738">
            <v>0</v>
          </cell>
          <cell r="J3738">
            <v>0</v>
          </cell>
          <cell r="K3738">
            <v>0</v>
          </cell>
          <cell r="L3738">
            <v>0</v>
          </cell>
          <cell r="M3738">
            <v>0</v>
          </cell>
          <cell r="N3738">
            <v>0</v>
          </cell>
          <cell r="O3738">
            <v>0</v>
          </cell>
        </row>
        <row r="3739">
          <cell r="C3739">
            <v>2062009031</v>
          </cell>
          <cell r="D3739" t="str">
            <v>109002062009031</v>
          </cell>
          <cell r="E3739" t="str">
            <v>李长平—研究生培养业务费</v>
          </cell>
          <cell r="F3739" t="str">
            <v>李长平</v>
          </cell>
          <cell r="G3739" t="str">
            <v>2016830</v>
          </cell>
          <cell r="H3739">
            <v>0</v>
          </cell>
          <cell r="I3739">
            <v>0</v>
          </cell>
          <cell r="J3739">
            <v>0</v>
          </cell>
          <cell r="K3739">
            <v>0</v>
          </cell>
          <cell r="L3739">
            <v>0</v>
          </cell>
          <cell r="M3739">
            <v>0</v>
          </cell>
          <cell r="N3739">
            <v>0</v>
          </cell>
          <cell r="O3739">
            <v>0</v>
          </cell>
        </row>
        <row r="3740">
          <cell r="C3740">
            <v>2062009034</v>
          </cell>
          <cell r="D3740" t="str">
            <v>109002062009034</v>
          </cell>
          <cell r="E3740" t="str">
            <v>刘鹏—研究生培养业务费</v>
          </cell>
          <cell r="F3740" t="str">
            <v>刘鹏</v>
          </cell>
          <cell r="G3740" t="str">
            <v>2017053</v>
          </cell>
          <cell r="H3740">
            <v>0</v>
          </cell>
          <cell r="I3740">
            <v>0</v>
          </cell>
          <cell r="J3740">
            <v>0</v>
          </cell>
          <cell r="K3740">
            <v>0</v>
          </cell>
          <cell r="L3740">
            <v>0</v>
          </cell>
          <cell r="M3740">
            <v>0</v>
          </cell>
          <cell r="N3740">
            <v>0</v>
          </cell>
          <cell r="O3740">
            <v>0</v>
          </cell>
        </row>
        <row r="3741">
          <cell r="C3741">
            <v>2062009035</v>
          </cell>
          <cell r="D3741" t="str">
            <v>109002062009035</v>
          </cell>
          <cell r="E3741" t="str">
            <v>柳鹏—研究生培养业务费</v>
          </cell>
          <cell r="F3741" t="str">
            <v>柳鹏</v>
          </cell>
          <cell r="G3741" t="str">
            <v>2014008</v>
          </cell>
          <cell r="H3741">
            <v>0</v>
          </cell>
          <cell r="I3741">
            <v>0</v>
          </cell>
          <cell r="J3741">
            <v>0</v>
          </cell>
          <cell r="K3741">
            <v>0</v>
          </cell>
          <cell r="L3741">
            <v>0</v>
          </cell>
          <cell r="M3741">
            <v>0</v>
          </cell>
          <cell r="N3741">
            <v>0</v>
          </cell>
          <cell r="O3741">
            <v>0</v>
          </cell>
        </row>
        <row r="3742">
          <cell r="C3742">
            <v>2062009036</v>
          </cell>
          <cell r="D3742" t="str">
            <v>109002062009036</v>
          </cell>
          <cell r="E3742" t="str">
            <v>吕斯濠—研究生培养业务费</v>
          </cell>
          <cell r="F3742" t="str">
            <v>吕斯濠</v>
          </cell>
          <cell r="G3742" t="str">
            <v>2007038</v>
          </cell>
          <cell r="H3742">
            <v>0</v>
          </cell>
          <cell r="I3742">
            <v>0</v>
          </cell>
          <cell r="J3742">
            <v>0</v>
          </cell>
          <cell r="K3742">
            <v>0</v>
          </cell>
          <cell r="L3742">
            <v>0</v>
          </cell>
          <cell r="M3742">
            <v>0</v>
          </cell>
          <cell r="N3742">
            <v>0</v>
          </cell>
          <cell r="O3742">
            <v>0</v>
          </cell>
        </row>
        <row r="3743">
          <cell r="C3743">
            <v>2062009037</v>
          </cell>
          <cell r="D3743" t="str">
            <v>109002062009037</v>
          </cell>
          <cell r="E3743" t="str">
            <v>牛军峰—研究生培养业务费</v>
          </cell>
          <cell r="F3743" t="str">
            <v>牛军峰</v>
          </cell>
          <cell r="G3743" t="str">
            <v>2016827</v>
          </cell>
          <cell r="H3743">
            <v>0</v>
          </cell>
          <cell r="I3743">
            <v>0</v>
          </cell>
          <cell r="J3743">
            <v>0</v>
          </cell>
          <cell r="K3743">
            <v>0</v>
          </cell>
          <cell r="L3743">
            <v>0</v>
          </cell>
          <cell r="M3743">
            <v>0</v>
          </cell>
          <cell r="N3743">
            <v>0</v>
          </cell>
          <cell r="O3743">
            <v>0</v>
          </cell>
        </row>
        <row r="3744">
          <cell r="C3744">
            <v>2062009040</v>
          </cell>
          <cell r="D3744" t="str">
            <v>109002062009040</v>
          </cell>
          <cell r="E3744" t="str">
            <v>邱永福—研究生培养业务费</v>
          </cell>
          <cell r="F3744" t="str">
            <v>邱永福</v>
          </cell>
          <cell r="G3744" t="str">
            <v>2009016</v>
          </cell>
          <cell r="H3744">
            <v>0</v>
          </cell>
          <cell r="I3744">
            <v>0</v>
          </cell>
          <cell r="J3744">
            <v>0</v>
          </cell>
          <cell r="K3744">
            <v>0</v>
          </cell>
          <cell r="L3744">
            <v>0</v>
          </cell>
          <cell r="M3744">
            <v>0</v>
          </cell>
          <cell r="N3744">
            <v>0</v>
          </cell>
          <cell r="O3744">
            <v>0</v>
          </cell>
        </row>
        <row r="3745">
          <cell r="C3745">
            <v>2062009042</v>
          </cell>
          <cell r="D3745" t="str">
            <v>109002062009042</v>
          </cell>
          <cell r="E3745" t="str">
            <v>荣戗戗—研究生培养业务费</v>
          </cell>
          <cell r="F3745" t="str">
            <v>荣戗戗</v>
          </cell>
          <cell r="G3745" t="str">
            <v>2019816</v>
          </cell>
          <cell r="H3745">
            <v>0</v>
          </cell>
          <cell r="I3745">
            <v>0</v>
          </cell>
          <cell r="J3745">
            <v>0</v>
          </cell>
          <cell r="K3745">
            <v>0</v>
          </cell>
          <cell r="L3745">
            <v>0</v>
          </cell>
          <cell r="M3745">
            <v>0</v>
          </cell>
          <cell r="N3745">
            <v>0</v>
          </cell>
          <cell r="O3745">
            <v>0</v>
          </cell>
        </row>
        <row r="3746">
          <cell r="C3746">
            <v>2062009044</v>
          </cell>
          <cell r="D3746" t="str">
            <v>109002062009044</v>
          </cell>
          <cell r="E3746" t="str">
            <v>宋浩然—研究生培养业务费</v>
          </cell>
          <cell r="F3746" t="str">
            <v>宋浩然</v>
          </cell>
          <cell r="G3746" t="str">
            <v>2018078</v>
          </cell>
          <cell r="H3746">
            <v>0</v>
          </cell>
          <cell r="I3746">
            <v>0</v>
          </cell>
          <cell r="J3746">
            <v>0</v>
          </cell>
          <cell r="K3746">
            <v>0</v>
          </cell>
          <cell r="L3746">
            <v>0</v>
          </cell>
          <cell r="M3746">
            <v>0</v>
          </cell>
          <cell r="N3746">
            <v>0</v>
          </cell>
          <cell r="O3746">
            <v>0</v>
          </cell>
        </row>
        <row r="3747">
          <cell r="C3747">
            <v>2062009047</v>
          </cell>
          <cell r="D3747" t="str">
            <v>109002062009047</v>
          </cell>
          <cell r="E3747" t="str">
            <v>谭桂平—研究生培养业务费</v>
          </cell>
          <cell r="F3747" t="str">
            <v>谭桂平</v>
          </cell>
          <cell r="G3747" t="str">
            <v>2012041</v>
          </cell>
          <cell r="H3747">
            <v>0</v>
          </cell>
          <cell r="I3747">
            <v>0</v>
          </cell>
          <cell r="J3747">
            <v>0</v>
          </cell>
          <cell r="K3747">
            <v>0</v>
          </cell>
          <cell r="L3747">
            <v>0</v>
          </cell>
          <cell r="M3747">
            <v>0</v>
          </cell>
          <cell r="N3747">
            <v>0</v>
          </cell>
          <cell r="O3747">
            <v>0</v>
          </cell>
        </row>
        <row r="3748">
          <cell r="C3748">
            <v>2062009048</v>
          </cell>
          <cell r="D3748" t="str">
            <v>109002062009048</v>
          </cell>
          <cell r="E3748" t="str">
            <v>王方娴—研究生培养业务费</v>
          </cell>
          <cell r="F3748" t="str">
            <v>王方娴</v>
          </cell>
          <cell r="G3748" t="str">
            <v>2019047</v>
          </cell>
          <cell r="H3748">
            <v>0</v>
          </cell>
          <cell r="I3748">
            <v>0</v>
          </cell>
          <cell r="J3748">
            <v>0</v>
          </cell>
          <cell r="K3748">
            <v>0</v>
          </cell>
          <cell r="L3748">
            <v>0</v>
          </cell>
          <cell r="M3748">
            <v>0</v>
          </cell>
          <cell r="N3748">
            <v>0</v>
          </cell>
          <cell r="O3748">
            <v>0</v>
          </cell>
        </row>
        <row r="3749">
          <cell r="C3749">
            <v>2062009051</v>
          </cell>
          <cell r="D3749" t="str">
            <v>109002062009051</v>
          </cell>
          <cell r="E3749" t="str">
            <v>王寿山—研究生培养业务费</v>
          </cell>
          <cell r="F3749" t="str">
            <v>王寿山</v>
          </cell>
          <cell r="G3749" t="str">
            <v>2018120</v>
          </cell>
          <cell r="H3749">
            <v>0</v>
          </cell>
          <cell r="I3749">
            <v>0</v>
          </cell>
          <cell r="J3749">
            <v>0</v>
          </cell>
          <cell r="K3749">
            <v>0</v>
          </cell>
          <cell r="L3749">
            <v>0</v>
          </cell>
          <cell r="M3749">
            <v>0</v>
          </cell>
          <cell r="N3749">
            <v>0</v>
          </cell>
          <cell r="O3749">
            <v>0</v>
          </cell>
        </row>
        <row r="3750">
          <cell r="C3750">
            <v>2062009053</v>
          </cell>
          <cell r="D3750" t="str">
            <v>109002062009053</v>
          </cell>
          <cell r="E3750" t="str">
            <v>王晓季—研究生培养业务费</v>
          </cell>
          <cell r="F3750" t="str">
            <v>王晓季</v>
          </cell>
          <cell r="G3750" t="str">
            <v>2018816</v>
          </cell>
          <cell r="H3750">
            <v>0</v>
          </cell>
          <cell r="I3750">
            <v>0</v>
          </cell>
          <cell r="J3750">
            <v>0</v>
          </cell>
          <cell r="K3750">
            <v>0</v>
          </cell>
          <cell r="L3750">
            <v>0</v>
          </cell>
          <cell r="M3750">
            <v>0</v>
          </cell>
          <cell r="N3750">
            <v>0</v>
          </cell>
          <cell r="O3750">
            <v>0</v>
          </cell>
        </row>
        <row r="3751">
          <cell r="C3751">
            <v>2062009056</v>
          </cell>
          <cell r="D3751" t="str">
            <v>109002062009056</v>
          </cell>
          <cell r="E3751" t="str">
            <v>谢东—研究生培养业务费</v>
          </cell>
          <cell r="F3751" t="str">
            <v>谢东</v>
          </cell>
          <cell r="G3751" t="str">
            <v>2017042</v>
          </cell>
          <cell r="H3751">
            <v>0</v>
          </cell>
          <cell r="I3751">
            <v>0</v>
          </cell>
          <cell r="J3751">
            <v>0</v>
          </cell>
          <cell r="K3751">
            <v>0</v>
          </cell>
          <cell r="L3751">
            <v>0</v>
          </cell>
          <cell r="M3751">
            <v>0</v>
          </cell>
          <cell r="N3751">
            <v>0</v>
          </cell>
          <cell r="O3751">
            <v>0</v>
          </cell>
        </row>
        <row r="3752">
          <cell r="C3752">
            <v>2062009058</v>
          </cell>
          <cell r="D3752" t="str">
            <v>109002062009058</v>
          </cell>
          <cell r="E3752" t="str">
            <v>谢世磊—研究生培养业务费</v>
          </cell>
          <cell r="F3752" t="str">
            <v>谢世磊</v>
          </cell>
          <cell r="G3752" t="str">
            <v>2016019</v>
          </cell>
          <cell r="H3752">
            <v>0</v>
          </cell>
          <cell r="I3752">
            <v>0</v>
          </cell>
          <cell r="J3752">
            <v>0</v>
          </cell>
          <cell r="K3752">
            <v>0</v>
          </cell>
          <cell r="L3752">
            <v>0</v>
          </cell>
          <cell r="M3752">
            <v>0</v>
          </cell>
          <cell r="N3752">
            <v>0</v>
          </cell>
          <cell r="O3752">
            <v>0</v>
          </cell>
        </row>
        <row r="3753">
          <cell r="C3753">
            <v>2062009060</v>
          </cell>
          <cell r="D3753" t="str">
            <v>109002062009060</v>
          </cell>
          <cell r="E3753" t="str">
            <v>杨草—研究生培养业务费</v>
          </cell>
          <cell r="F3753" t="str">
            <v>杨草</v>
          </cell>
          <cell r="G3753" t="str">
            <v>2019016</v>
          </cell>
          <cell r="H3753">
            <v>0</v>
          </cell>
          <cell r="I3753">
            <v>0</v>
          </cell>
          <cell r="J3753">
            <v>0</v>
          </cell>
          <cell r="K3753">
            <v>0</v>
          </cell>
          <cell r="L3753">
            <v>0</v>
          </cell>
          <cell r="M3753">
            <v>0</v>
          </cell>
          <cell r="N3753">
            <v>0</v>
          </cell>
          <cell r="O3753">
            <v>0</v>
          </cell>
        </row>
        <row r="3754">
          <cell r="C3754">
            <v>2062009061</v>
          </cell>
          <cell r="D3754" t="str">
            <v>109002062009061</v>
          </cell>
          <cell r="E3754" t="str">
            <v>杨敏林—研究生培养业务费</v>
          </cell>
          <cell r="F3754" t="str">
            <v>杨敏林</v>
          </cell>
          <cell r="G3754" t="str">
            <v>1991016</v>
          </cell>
          <cell r="H3754">
            <v>0</v>
          </cell>
          <cell r="I3754">
            <v>0</v>
          </cell>
          <cell r="J3754">
            <v>0</v>
          </cell>
          <cell r="K3754">
            <v>0</v>
          </cell>
          <cell r="L3754">
            <v>0</v>
          </cell>
          <cell r="M3754">
            <v>0</v>
          </cell>
          <cell r="N3754">
            <v>0</v>
          </cell>
          <cell r="O3754">
            <v>0</v>
          </cell>
        </row>
        <row r="3755">
          <cell r="C3755">
            <v>2062009062</v>
          </cell>
          <cell r="D3755" t="str">
            <v>109002062009062</v>
          </cell>
          <cell r="E3755" t="str">
            <v>杨盈—研究生培养业务费</v>
          </cell>
          <cell r="F3755" t="str">
            <v>杨盈</v>
          </cell>
          <cell r="G3755" t="str">
            <v>2017157</v>
          </cell>
          <cell r="H3755">
            <v>0</v>
          </cell>
          <cell r="I3755">
            <v>0</v>
          </cell>
          <cell r="J3755">
            <v>0</v>
          </cell>
          <cell r="K3755">
            <v>0</v>
          </cell>
          <cell r="L3755">
            <v>0</v>
          </cell>
          <cell r="M3755">
            <v>0</v>
          </cell>
          <cell r="N3755">
            <v>0</v>
          </cell>
          <cell r="O3755">
            <v>0</v>
          </cell>
        </row>
        <row r="3756">
          <cell r="C3756">
            <v>2062009063</v>
          </cell>
          <cell r="D3756" t="str">
            <v>109002062009063</v>
          </cell>
          <cell r="E3756" t="str">
            <v>杨志峰—研究生培养业务费</v>
          </cell>
          <cell r="F3756" t="str">
            <v>杨志峰</v>
          </cell>
          <cell r="G3756" t="str">
            <v>2016808</v>
          </cell>
          <cell r="H3756">
            <v>0</v>
          </cell>
          <cell r="I3756">
            <v>0</v>
          </cell>
          <cell r="J3756">
            <v>0</v>
          </cell>
          <cell r="K3756">
            <v>0</v>
          </cell>
          <cell r="L3756">
            <v>0</v>
          </cell>
          <cell r="M3756">
            <v>0</v>
          </cell>
          <cell r="N3756">
            <v>0</v>
          </cell>
          <cell r="O3756">
            <v>0</v>
          </cell>
        </row>
        <row r="3757">
          <cell r="C3757">
            <v>2062009065</v>
          </cell>
          <cell r="D3757" t="str">
            <v>109002062009065</v>
          </cell>
          <cell r="E3757" t="str">
            <v>余春雪—研究生培养业务费</v>
          </cell>
          <cell r="F3757" t="str">
            <v>余春雪</v>
          </cell>
          <cell r="G3757" t="str">
            <v>2020810</v>
          </cell>
          <cell r="H3757">
            <v>0</v>
          </cell>
          <cell r="I3757">
            <v>0</v>
          </cell>
          <cell r="J3757">
            <v>0</v>
          </cell>
          <cell r="K3757">
            <v>0</v>
          </cell>
          <cell r="L3757">
            <v>0</v>
          </cell>
          <cell r="M3757">
            <v>0</v>
          </cell>
          <cell r="N3757">
            <v>0</v>
          </cell>
          <cell r="O3757">
            <v>0</v>
          </cell>
        </row>
        <row r="3758">
          <cell r="C3758">
            <v>2062009069</v>
          </cell>
          <cell r="D3758" t="str">
            <v>109002062009069</v>
          </cell>
          <cell r="E3758" t="str">
            <v>张敏—研究生培养业务费</v>
          </cell>
          <cell r="F3758" t="str">
            <v>张敏</v>
          </cell>
          <cell r="G3758" t="str">
            <v>2004065</v>
          </cell>
          <cell r="H3758">
            <v>0</v>
          </cell>
          <cell r="I3758">
            <v>0</v>
          </cell>
          <cell r="J3758">
            <v>0</v>
          </cell>
          <cell r="K3758">
            <v>0</v>
          </cell>
          <cell r="L3758">
            <v>0</v>
          </cell>
          <cell r="M3758">
            <v>0</v>
          </cell>
          <cell r="N3758">
            <v>0</v>
          </cell>
          <cell r="O3758">
            <v>0</v>
          </cell>
        </row>
        <row r="3759">
          <cell r="C3759">
            <v>2062009072</v>
          </cell>
          <cell r="D3759" t="str">
            <v>109002062009072</v>
          </cell>
          <cell r="E3759" t="str">
            <v>郑航—研究生培养业务费</v>
          </cell>
          <cell r="F3759" t="str">
            <v>郑航</v>
          </cell>
          <cell r="G3759" t="str">
            <v>2017810</v>
          </cell>
          <cell r="H3759">
            <v>0</v>
          </cell>
          <cell r="I3759">
            <v>0</v>
          </cell>
          <cell r="J3759">
            <v>0</v>
          </cell>
          <cell r="K3759">
            <v>0</v>
          </cell>
          <cell r="L3759">
            <v>0</v>
          </cell>
          <cell r="M3759">
            <v>0</v>
          </cell>
          <cell r="N3759">
            <v>0</v>
          </cell>
          <cell r="O3759">
            <v>0</v>
          </cell>
        </row>
        <row r="3760">
          <cell r="C3760">
            <v>2062009076</v>
          </cell>
          <cell r="D3760" t="str">
            <v>109002062009076</v>
          </cell>
          <cell r="E3760" t="str">
            <v>卓琼芳—研究生培养业务费</v>
          </cell>
          <cell r="F3760" t="str">
            <v>卓琼芳</v>
          </cell>
          <cell r="G3760" t="str">
            <v>2018050</v>
          </cell>
          <cell r="H3760">
            <v>0</v>
          </cell>
          <cell r="I3760">
            <v>0</v>
          </cell>
          <cell r="J3760">
            <v>0</v>
          </cell>
          <cell r="K3760">
            <v>0</v>
          </cell>
          <cell r="L3760">
            <v>0</v>
          </cell>
          <cell r="M3760">
            <v>0</v>
          </cell>
          <cell r="N3760">
            <v>0</v>
          </cell>
          <cell r="O3760">
            <v>0</v>
          </cell>
        </row>
        <row r="3761">
          <cell r="C3761">
            <v>2062009077</v>
          </cell>
          <cell r="D3761" t="str">
            <v>109002062009077</v>
          </cell>
          <cell r="E3761" t="str">
            <v>陈伟—研究生培养业务费</v>
          </cell>
          <cell r="F3761" t="str">
            <v>陈伟</v>
          </cell>
          <cell r="G3761" t="str">
            <v>2016025</v>
          </cell>
          <cell r="H3761">
            <v>0</v>
          </cell>
          <cell r="I3761">
            <v>0</v>
          </cell>
          <cell r="J3761">
            <v>0</v>
          </cell>
          <cell r="K3761">
            <v>0</v>
          </cell>
          <cell r="L3761">
            <v>0</v>
          </cell>
          <cell r="M3761">
            <v>0</v>
          </cell>
          <cell r="N3761">
            <v>0</v>
          </cell>
          <cell r="O3761">
            <v>0</v>
          </cell>
        </row>
        <row r="3762">
          <cell r="C3762">
            <v>2062009078</v>
          </cell>
          <cell r="D3762" t="str">
            <v>109002062009078</v>
          </cell>
          <cell r="E3762" t="str">
            <v>陈雪芳—研究生培养业务费</v>
          </cell>
          <cell r="F3762" t="str">
            <v>陈雪芳</v>
          </cell>
          <cell r="G3762" t="str">
            <v>2003109</v>
          </cell>
          <cell r="H3762">
            <v>0</v>
          </cell>
          <cell r="I3762">
            <v>0</v>
          </cell>
          <cell r="J3762">
            <v>0</v>
          </cell>
          <cell r="K3762">
            <v>0</v>
          </cell>
          <cell r="L3762">
            <v>0</v>
          </cell>
          <cell r="M3762">
            <v>0</v>
          </cell>
          <cell r="N3762">
            <v>0</v>
          </cell>
          <cell r="O3762">
            <v>0</v>
          </cell>
        </row>
        <row r="3763">
          <cell r="C3763">
            <v>2062009079</v>
          </cell>
          <cell r="D3763" t="str">
            <v>109002062009079</v>
          </cell>
          <cell r="E3763" t="str">
            <v>陈益—研究生培养业务费</v>
          </cell>
          <cell r="F3763" t="str">
            <v>陈益</v>
          </cell>
          <cell r="G3763" t="str">
            <v>2016805</v>
          </cell>
          <cell r="H3763">
            <v>0</v>
          </cell>
          <cell r="I3763">
            <v>0</v>
          </cell>
          <cell r="J3763">
            <v>0</v>
          </cell>
          <cell r="K3763">
            <v>0</v>
          </cell>
          <cell r="L3763">
            <v>0</v>
          </cell>
          <cell r="M3763">
            <v>0</v>
          </cell>
          <cell r="N3763">
            <v>0</v>
          </cell>
          <cell r="O3763">
            <v>0</v>
          </cell>
        </row>
        <row r="3764">
          <cell r="C3764">
            <v>2062009080</v>
          </cell>
          <cell r="D3764" t="str">
            <v>109002062009080</v>
          </cell>
          <cell r="E3764" t="str">
            <v>程万友—研究生培养业务费</v>
          </cell>
          <cell r="F3764" t="str">
            <v>程万友</v>
          </cell>
          <cell r="G3764" t="str">
            <v>2008029</v>
          </cell>
          <cell r="H3764">
            <v>0</v>
          </cell>
          <cell r="I3764">
            <v>0</v>
          </cell>
          <cell r="J3764">
            <v>0</v>
          </cell>
          <cell r="K3764">
            <v>0</v>
          </cell>
          <cell r="L3764">
            <v>0</v>
          </cell>
          <cell r="M3764">
            <v>0</v>
          </cell>
          <cell r="N3764">
            <v>0</v>
          </cell>
          <cell r="O3764">
            <v>0</v>
          </cell>
        </row>
        <row r="3765">
          <cell r="C3765">
            <v>2062009081</v>
          </cell>
          <cell r="D3765" t="str">
            <v>109002062009081</v>
          </cell>
          <cell r="E3765" t="str">
            <v>邓见光—研究生培养业务费</v>
          </cell>
          <cell r="F3765" t="str">
            <v>邓见光</v>
          </cell>
          <cell r="G3765" t="str">
            <v>2008007</v>
          </cell>
          <cell r="H3765">
            <v>0</v>
          </cell>
          <cell r="I3765">
            <v>0</v>
          </cell>
          <cell r="J3765">
            <v>0</v>
          </cell>
          <cell r="K3765">
            <v>0</v>
          </cell>
          <cell r="L3765">
            <v>0</v>
          </cell>
          <cell r="M3765">
            <v>0</v>
          </cell>
          <cell r="N3765">
            <v>0</v>
          </cell>
          <cell r="O3765">
            <v>0</v>
          </cell>
        </row>
        <row r="3766">
          <cell r="C3766">
            <v>2062009082</v>
          </cell>
          <cell r="D3766" t="str">
            <v>109002062009082</v>
          </cell>
          <cell r="E3766" t="str">
            <v>丁烨—研究生培养业务费</v>
          </cell>
          <cell r="F3766" t="str">
            <v>丁烨</v>
          </cell>
          <cell r="G3766" t="str">
            <v>2018821</v>
          </cell>
          <cell r="H3766">
            <v>0</v>
          </cell>
          <cell r="I3766">
            <v>0</v>
          </cell>
          <cell r="J3766">
            <v>0</v>
          </cell>
          <cell r="K3766">
            <v>0</v>
          </cell>
          <cell r="L3766">
            <v>0</v>
          </cell>
          <cell r="M3766">
            <v>0</v>
          </cell>
          <cell r="N3766">
            <v>0</v>
          </cell>
          <cell r="O3766">
            <v>0</v>
          </cell>
        </row>
        <row r="3767">
          <cell r="C3767">
            <v>2062009083</v>
          </cell>
          <cell r="D3767" t="str">
            <v>109002062009083</v>
          </cell>
          <cell r="E3767" t="str">
            <v>郭俊—研究生培养业务费</v>
          </cell>
          <cell r="F3767" t="str">
            <v>郭俊</v>
          </cell>
          <cell r="G3767" t="str">
            <v>2016817</v>
          </cell>
          <cell r="H3767">
            <v>0</v>
          </cell>
          <cell r="I3767">
            <v>0</v>
          </cell>
          <cell r="J3767">
            <v>0</v>
          </cell>
          <cell r="K3767">
            <v>0</v>
          </cell>
          <cell r="L3767">
            <v>0</v>
          </cell>
          <cell r="M3767">
            <v>0</v>
          </cell>
          <cell r="N3767">
            <v>0</v>
          </cell>
          <cell r="O3767">
            <v>0</v>
          </cell>
        </row>
        <row r="3768">
          <cell r="C3768">
            <v>2062009084</v>
          </cell>
          <cell r="D3768" t="str">
            <v>109002062009084</v>
          </cell>
          <cell r="E3768" t="str">
            <v>何凯—研究生培养业务费</v>
          </cell>
          <cell r="F3768" t="str">
            <v>何凯</v>
          </cell>
          <cell r="G3768" t="str">
            <v>2017002</v>
          </cell>
          <cell r="H3768">
            <v>0</v>
          </cell>
          <cell r="I3768">
            <v>0</v>
          </cell>
          <cell r="J3768">
            <v>0</v>
          </cell>
          <cell r="K3768">
            <v>0</v>
          </cell>
          <cell r="L3768">
            <v>0</v>
          </cell>
          <cell r="M3768">
            <v>0</v>
          </cell>
          <cell r="N3768">
            <v>0</v>
          </cell>
          <cell r="O3768">
            <v>0</v>
          </cell>
        </row>
        <row r="3769">
          <cell r="C3769">
            <v>2062009086</v>
          </cell>
          <cell r="D3769" t="str">
            <v>109002062009086</v>
          </cell>
          <cell r="E3769" t="str">
            <v>侯韩旭—研究生培养业务费</v>
          </cell>
          <cell r="F3769" t="str">
            <v>侯韩旭</v>
          </cell>
          <cell r="G3769" t="str">
            <v>2016005</v>
          </cell>
          <cell r="H3769">
            <v>0</v>
          </cell>
          <cell r="I3769">
            <v>0</v>
          </cell>
          <cell r="J3769">
            <v>0</v>
          </cell>
          <cell r="K3769">
            <v>0</v>
          </cell>
          <cell r="L3769">
            <v>0</v>
          </cell>
          <cell r="M3769">
            <v>0</v>
          </cell>
          <cell r="N3769">
            <v>0</v>
          </cell>
          <cell r="O3769">
            <v>0</v>
          </cell>
        </row>
        <row r="3770">
          <cell r="C3770">
            <v>2062009087</v>
          </cell>
          <cell r="D3770" t="str">
            <v>109002062009087</v>
          </cell>
          <cell r="E3770" t="str">
            <v>孔庆杰—研究生培养业务费</v>
          </cell>
          <cell r="F3770" t="str">
            <v>孔庆杰</v>
          </cell>
          <cell r="G3770" t="str">
            <v>2016813</v>
          </cell>
          <cell r="H3770">
            <v>0</v>
          </cell>
          <cell r="I3770">
            <v>0</v>
          </cell>
          <cell r="J3770">
            <v>0</v>
          </cell>
          <cell r="K3770">
            <v>0</v>
          </cell>
          <cell r="L3770">
            <v>0</v>
          </cell>
          <cell r="M3770">
            <v>0</v>
          </cell>
          <cell r="N3770">
            <v>0</v>
          </cell>
          <cell r="O3770">
            <v>0</v>
          </cell>
        </row>
        <row r="3771">
          <cell r="C3771">
            <v>2062009091</v>
          </cell>
          <cell r="D3771" t="str">
            <v>109002062009091</v>
          </cell>
          <cell r="E3771" t="str">
            <v>李宽—研究生培养业务费</v>
          </cell>
          <cell r="F3771" t="str">
            <v>李宽</v>
          </cell>
          <cell r="G3771" t="str">
            <v>2018820</v>
          </cell>
          <cell r="H3771">
            <v>0</v>
          </cell>
          <cell r="I3771">
            <v>0</v>
          </cell>
          <cell r="J3771">
            <v>0</v>
          </cell>
          <cell r="K3771">
            <v>0</v>
          </cell>
          <cell r="L3771">
            <v>0</v>
          </cell>
          <cell r="M3771">
            <v>0</v>
          </cell>
          <cell r="N3771">
            <v>0</v>
          </cell>
          <cell r="O3771">
            <v>0</v>
          </cell>
        </row>
        <row r="3772">
          <cell r="C3772">
            <v>2062009092</v>
          </cell>
          <cell r="D3772" t="str">
            <v>109002062009092</v>
          </cell>
          <cell r="E3772" t="str">
            <v>李睿—研究生培养业务费</v>
          </cell>
          <cell r="F3772" t="str">
            <v>李睿</v>
          </cell>
          <cell r="G3772" t="str">
            <v>2016814</v>
          </cell>
          <cell r="H3772">
            <v>0</v>
          </cell>
          <cell r="I3772">
            <v>0</v>
          </cell>
          <cell r="J3772">
            <v>0</v>
          </cell>
          <cell r="K3772">
            <v>0</v>
          </cell>
          <cell r="L3772">
            <v>0</v>
          </cell>
          <cell r="M3772">
            <v>0</v>
          </cell>
          <cell r="N3772">
            <v>0</v>
          </cell>
          <cell r="O3772">
            <v>0</v>
          </cell>
        </row>
        <row r="3773">
          <cell r="C3773">
            <v>2062009094</v>
          </cell>
          <cell r="D3773" t="str">
            <v>109002062009094</v>
          </cell>
          <cell r="E3773" t="str">
            <v>刘群锋—研究生培养业务费</v>
          </cell>
          <cell r="F3773" t="str">
            <v>刘群锋</v>
          </cell>
          <cell r="G3773" t="str">
            <v>2004003</v>
          </cell>
          <cell r="H3773">
            <v>0</v>
          </cell>
          <cell r="I3773">
            <v>0</v>
          </cell>
          <cell r="J3773">
            <v>0</v>
          </cell>
          <cell r="K3773">
            <v>0</v>
          </cell>
          <cell r="L3773">
            <v>0</v>
          </cell>
          <cell r="M3773">
            <v>0</v>
          </cell>
          <cell r="N3773">
            <v>0</v>
          </cell>
          <cell r="O3773">
            <v>0</v>
          </cell>
        </row>
        <row r="3774">
          <cell r="C3774">
            <v>2062009095</v>
          </cell>
          <cell r="D3774" t="str">
            <v>109002062009095</v>
          </cell>
          <cell r="E3774" t="str">
            <v>罗达—研究生培养业务费</v>
          </cell>
          <cell r="F3774" t="str">
            <v>罗达</v>
          </cell>
          <cell r="G3774" t="str">
            <v>2017801</v>
          </cell>
          <cell r="H3774">
            <v>0</v>
          </cell>
          <cell r="I3774">
            <v>0</v>
          </cell>
          <cell r="J3774">
            <v>0</v>
          </cell>
          <cell r="K3774">
            <v>0</v>
          </cell>
          <cell r="L3774">
            <v>0</v>
          </cell>
          <cell r="M3774">
            <v>0</v>
          </cell>
          <cell r="N3774">
            <v>0</v>
          </cell>
          <cell r="O3774">
            <v>0</v>
          </cell>
        </row>
        <row r="3775">
          <cell r="C3775">
            <v>2062009097</v>
          </cell>
          <cell r="D3775" t="str">
            <v>109002062009097</v>
          </cell>
          <cell r="E3775" t="str">
            <v>马云云—研究生培养业务费</v>
          </cell>
          <cell r="F3775" t="str">
            <v>马云云</v>
          </cell>
          <cell r="G3775" t="str">
            <v>2017037</v>
          </cell>
          <cell r="H3775">
            <v>0</v>
          </cell>
          <cell r="I3775">
            <v>0</v>
          </cell>
          <cell r="J3775">
            <v>0</v>
          </cell>
          <cell r="K3775">
            <v>0</v>
          </cell>
          <cell r="L3775">
            <v>0</v>
          </cell>
          <cell r="M3775">
            <v>0</v>
          </cell>
          <cell r="N3775">
            <v>0</v>
          </cell>
          <cell r="O3775">
            <v>0</v>
          </cell>
        </row>
        <row r="3776">
          <cell r="C3776">
            <v>2062009098</v>
          </cell>
          <cell r="D3776" t="str">
            <v>109002062009098</v>
          </cell>
          <cell r="E3776" t="str">
            <v>毛续飞—研究生培养业务费</v>
          </cell>
          <cell r="F3776" t="str">
            <v>毛续飞</v>
          </cell>
          <cell r="G3776" t="str">
            <v>2017805</v>
          </cell>
          <cell r="H3776">
            <v>0</v>
          </cell>
          <cell r="I3776">
            <v>0</v>
          </cell>
          <cell r="J3776">
            <v>0</v>
          </cell>
          <cell r="K3776">
            <v>0</v>
          </cell>
          <cell r="L3776">
            <v>0</v>
          </cell>
          <cell r="M3776">
            <v>0</v>
          </cell>
          <cell r="N3776">
            <v>0</v>
          </cell>
          <cell r="O3776">
            <v>0</v>
          </cell>
        </row>
        <row r="3777">
          <cell r="C3777">
            <v>2062009099</v>
          </cell>
          <cell r="D3777" t="str">
            <v>109002062009099</v>
          </cell>
          <cell r="E3777" t="str">
            <v>秦勇—研究生培养业务费</v>
          </cell>
          <cell r="F3777" t="str">
            <v>秦勇</v>
          </cell>
          <cell r="G3777" t="str">
            <v>2011033</v>
          </cell>
          <cell r="H3777">
            <v>0</v>
          </cell>
          <cell r="I3777">
            <v>0</v>
          </cell>
          <cell r="J3777">
            <v>0</v>
          </cell>
          <cell r="K3777">
            <v>0</v>
          </cell>
          <cell r="L3777">
            <v>0</v>
          </cell>
          <cell r="M3777">
            <v>0</v>
          </cell>
          <cell r="N3777">
            <v>0</v>
          </cell>
          <cell r="O3777">
            <v>0</v>
          </cell>
        </row>
        <row r="3778">
          <cell r="C3778">
            <v>2062009100</v>
          </cell>
          <cell r="D3778" t="str">
            <v>109002062009100</v>
          </cell>
          <cell r="E3778" t="str">
            <v>任斌—研究生培养业务费</v>
          </cell>
          <cell r="F3778" t="str">
            <v>任斌</v>
          </cell>
          <cell r="G3778" t="str">
            <v>2003008</v>
          </cell>
          <cell r="H3778">
            <v>0</v>
          </cell>
          <cell r="I3778">
            <v>0</v>
          </cell>
          <cell r="J3778">
            <v>0</v>
          </cell>
          <cell r="K3778">
            <v>0</v>
          </cell>
          <cell r="L3778">
            <v>0</v>
          </cell>
          <cell r="M3778">
            <v>0</v>
          </cell>
          <cell r="N3778">
            <v>0</v>
          </cell>
          <cell r="O3778">
            <v>0</v>
          </cell>
        </row>
        <row r="3779">
          <cell r="C3779">
            <v>2062009103</v>
          </cell>
          <cell r="D3779" t="str">
            <v>109002062009103</v>
          </cell>
          <cell r="E3779" t="str">
            <v>陶铭—研究生培养业务费</v>
          </cell>
          <cell r="F3779" t="str">
            <v>陶铭</v>
          </cell>
          <cell r="G3779" t="str">
            <v>2012032</v>
          </cell>
          <cell r="H3779">
            <v>0</v>
          </cell>
          <cell r="I3779">
            <v>0</v>
          </cell>
          <cell r="J3779">
            <v>0</v>
          </cell>
          <cell r="K3779">
            <v>0</v>
          </cell>
          <cell r="L3779">
            <v>0</v>
          </cell>
          <cell r="M3779">
            <v>0</v>
          </cell>
          <cell r="N3779">
            <v>0</v>
          </cell>
          <cell r="O3779">
            <v>0</v>
          </cell>
        </row>
        <row r="3780">
          <cell r="C3780">
            <v>2062009104</v>
          </cell>
          <cell r="D3780" t="str">
            <v>109002062009104</v>
          </cell>
          <cell r="E3780" t="str">
            <v>万鹏俊—研究生培养业务费</v>
          </cell>
          <cell r="F3780" t="str">
            <v>万鹏俊</v>
          </cell>
          <cell r="G3780" t="str">
            <v>2016815</v>
          </cell>
          <cell r="H3780">
            <v>0</v>
          </cell>
          <cell r="I3780">
            <v>0</v>
          </cell>
          <cell r="J3780">
            <v>0</v>
          </cell>
          <cell r="K3780">
            <v>0</v>
          </cell>
          <cell r="L3780">
            <v>0</v>
          </cell>
          <cell r="M3780">
            <v>0</v>
          </cell>
          <cell r="N3780">
            <v>0</v>
          </cell>
          <cell r="O3780">
            <v>0</v>
          </cell>
        </row>
        <row r="3781">
          <cell r="C3781">
            <v>2062009105</v>
          </cell>
          <cell r="D3781" t="str">
            <v>109002062009105</v>
          </cell>
          <cell r="E3781" t="str">
            <v>王红成—研究生培养业务费</v>
          </cell>
          <cell r="F3781" t="str">
            <v>王红成</v>
          </cell>
          <cell r="G3781" t="str">
            <v>2007023</v>
          </cell>
          <cell r="H3781">
            <v>0</v>
          </cell>
          <cell r="I3781">
            <v>0</v>
          </cell>
          <cell r="J3781">
            <v>0</v>
          </cell>
          <cell r="K3781">
            <v>0</v>
          </cell>
          <cell r="L3781">
            <v>0</v>
          </cell>
          <cell r="M3781">
            <v>0</v>
          </cell>
          <cell r="N3781">
            <v>0</v>
          </cell>
          <cell r="O3781">
            <v>0</v>
          </cell>
        </row>
        <row r="3782">
          <cell r="C3782">
            <v>2062009106</v>
          </cell>
          <cell r="D3782" t="str">
            <v>109002062009106</v>
          </cell>
          <cell r="E3782" t="str">
            <v>王艺—研究生培养业务费</v>
          </cell>
          <cell r="F3782" t="str">
            <v>王艺</v>
          </cell>
          <cell r="G3782" t="str">
            <v>2016818</v>
          </cell>
          <cell r="H3782">
            <v>0</v>
          </cell>
          <cell r="I3782">
            <v>0</v>
          </cell>
          <cell r="J3782">
            <v>0</v>
          </cell>
          <cell r="K3782">
            <v>0</v>
          </cell>
          <cell r="L3782">
            <v>0</v>
          </cell>
          <cell r="M3782">
            <v>0</v>
          </cell>
          <cell r="N3782">
            <v>0</v>
          </cell>
          <cell r="O3782">
            <v>0</v>
          </cell>
        </row>
        <row r="3783">
          <cell r="C3783">
            <v>2062009107</v>
          </cell>
          <cell r="D3783" t="str">
            <v>109002062009107</v>
          </cell>
          <cell r="E3783" t="str">
            <v>魏文红—研究生培养业务费</v>
          </cell>
          <cell r="F3783" t="str">
            <v>魏文红</v>
          </cell>
          <cell r="G3783" t="str">
            <v>2009012</v>
          </cell>
          <cell r="H3783">
            <v>0</v>
          </cell>
          <cell r="I3783">
            <v>0</v>
          </cell>
          <cell r="J3783">
            <v>0</v>
          </cell>
          <cell r="K3783">
            <v>0</v>
          </cell>
          <cell r="L3783">
            <v>0</v>
          </cell>
          <cell r="M3783">
            <v>0</v>
          </cell>
          <cell r="N3783">
            <v>0</v>
          </cell>
          <cell r="O3783">
            <v>0</v>
          </cell>
        </row>
        <row r="3784">
          <cell r="C3784">
            <v>2062009108</v>
          </cell>
          <cell r="D3784" t="str">
            <v>109002062009108</v>
          </cell>
          <cell r="E3784" t="str">
            <v>吴宇—研究生培养业务费</v>
          </cell>
          <cell r="F3784" t="str">
            <v>吴宇</v>
          </cell>
          <cell r="G3784" t="str">
            <v>2016819</v>
          </cell>
          <cell r="H3784">
            <v>0</v>
          </cell>
          <cell r="I3784">
            <v>0</v>
          </cell>
          <cell r="J3784">
            <v>0</v>
          </cell>
          <cell r="K3784">
            <v>0</v>
          </cell>
          <cell r="L3784">
            <v>0</v>
          </cell>
          <cell r="M3784">
            <v>0</v>
          </cell>
          <cell r="N3784">
            <v>0</v>
          </cell>
          <cell r="O3784">
            <v>0</v>
          </cell>
        </row>
        <row r="3785">
          <cell r="C3785">
            <v>2062009109</v>
          </cell>
          <cell r="D3785" t="str">
            <v>109002062009109</v>
          </cell>
          <cell r="E3785" t="str">
            <v>徐欢乐—研究生培养业务费</v>
          </cell>
          <cell r="F3785" t="str">
            <v>李睿</v>
          </cell>
          <cell r="G3785" t="str">
            <v>2016814</v>
          </cell>
          <cell r="H3785">
            <v>0</v>
          </cell>
          <cell r="I3785">
            <v>0</v>
          </cell>
          <cell r="J3785">
            <v>0</v>
          </cell>
          <cell r="K3785">
            <v>0</v>
          </cell>
          <cell r="L3785">
            <v>0</v>
          </cell>
          <cell r="M3785">
            <v>0</v>
          </cell>
          <cell r="N3785">
            <v>0</v>
          </cell>
          <cell r="O3785">
            <v>0</v>
          </cell>
        </row>
        <row r="3786">
          <cell r="C3786">
            <v>2062009111</v>
          </cell>
          <cell r="D3786" t="str">
            <v>109002062009111</v>
          </cell>
          <cell r="E3786" t="str">
            <v>殷建平—研究生培养业务费</v>
          </cell>
          <cell r="F3786" t="str">
            <v>殷建平</v>
          </cell>
          <cell r="G3786" t="str">
            <v>2017829</v>
          </cell>
          <cell r="H3786">
            <v>0</v>
          </cell>
          <cell r="I3786">
            <v>0</v>
          </cell>
          <cell r="J3786">
            <v>0</v>
          </cell>
          <cell r="K3786">
            <v>0</v>
          </cell>
          <cell r="L3786">
            <v>0</v>
          </cell>
          <cell r="M3786">
            <v>0</v>
          </cell>
          <cell r="N3786">
            <v>0</v>
          </cell>
          <cell r="O3786">
            <v>0</v>
          </cell>
        </row>
        <row r="3787">
          <cell r="C3787">
            <v>2062009113</v>
          </cell>
          <cell r="D3787" t="str">
            <v>109002062009113</v>
          </cell>
          <cell r="E3787" t="str">
            <v>张剑—研究生培养业务费</v>
          </cell>
          <cell r="F3787" t="str">
            <v>张剑</v>
          </cell>
          <cell r="G3787" t="str">
            <v>2011019</v>
          </cell>
          <cell r="H3787">
            <v>0</v>
          </cell>
          <cell r="I3787">
            <v>0</v>
          </cell>
          <cell r="J3787">
            <v>0</v>
          </cell>
          <cell r="K3787">
            <v>0</v>
          </cell>
          <cell r="L3787">
            <v>0</v>
          </cell>
          <cell r="M3787">
            <v>0</v>
          </cell>
          <cell r="N3787">
            <v>0</v>
          </cell>
          <cell r="O3787">
            <v>0</v>
          </cell>
        </row>
        <row r="3788">
          <cell r="C3788">
            <v>2062009114</v>
          </cell>
          <cell r="D3788" t="str">
            <v>109002062009114</v>
          </cell>
          <cell r="E3788" t="str">
            <v>张瑞—研究生培养业务费</v>
          </cell>
          <cell r="F3788" t="str">
            <v>张瑞</v>
          </cell>
          <cell r="G3788" t="str">
            <v>2016028</v>
          </cell>
          <cell r="H3788">
            <v>0</v>
          </cell>
          <cell r="I3788">
            <v>0</v>
          </cell>
          <cell r="J3788">
            <v>0</v>
          </cell>
          <cell r="K3788">
            <v>0</v>
          </cell>
          <cell r="L3788">
            <v>0</v>
          </cell>
          <cell r="M3788">
            <v>0</v>
          </cell>
          <cell r="N3788">
            <v>0</v>
          </cell>
          <cell r="O3788">
            <v>0</v>
          </cell>
        </row>
        <row r="3789">
          <cell r="C3789">
            <v>2062010001</v>
          </cell>
          <cell r="D3789" t="str">
            <v>109002062010001</v>
          </cell>
          <cell r="E3789" t="str">
            <v>杨敏林-国际联合培养博士研究</v>
          </cell>
          <cell r="F3789" t="str">
            <v>杨敏林</v>
          </cell>
          <cell r="G3789" t="str">
            <v>1991016</v>
          </cell>
          <cell r="H3789">
            <v>0</v>
          </cell>
          <cell r="I3789">
            <v>0</v>
          </cell>
          <cell r="J3789">
            <v>0</v>
          </cell>
          <cell r="K3789">
            <v>0</v>
          </cell>
          <cell r="L3789">
            <v>0</v>
          </cell>
          <cell r="M3789">
            <v>0</v>
          </cell>
          <cell r="N3789">
            <v>0</v>
          </cell>
          <cell r="O3789">
            <v>0</v>
          </cell>
        </row>
        <row r="3790">
          <cell r="C3790">
            <v>2062010002</v>
          </cell>
          <cell r="D3790" t="str">
            <v>109002062010002</v>
          </cell>
          <cell r="E3790" t="str">
            <v>徐勇军-国际联合培养博士研究</v>
          </cell>
          <cell r="F3790" t="str">
            <v>徐勇军</v>
          </cell>
          <cell r="G3790" t="str">
            <v>2003053</v>
          </cell>
          <cell r="H3790">
            <v>0</v>
          </cell>
          <cell r="I3790">
            <v>0</v>
          </cell>
          <cell r="J3790">
            <v>0</v>
          </cell>
          <cell r="K3790">
            <v>0</v>
          </cell>
          <cell r="L3790">
            <v>0</v>
          </cell>
          <cell r="M3790">
            <v>0</v>
          </cell>
          <cell r="N3790">
            <v>0</v>
          </cell>
          <cell r="O3790">
            <v>0</v>
          </cell>
        </row>
        <row r="3791">
          <cell r="C3791">
            <v>2062010003</v>
          </cell>
          <cell r="D3791" t="str">
            <v>109002062010003</v>
          </cell>
          <cell r="E3791" t="str">
            <v>孙振忠-国际联合培养博士研究</v>
          </cell>
          <cell r="F3791" t="str">
            <v>孙振忠</v>
          </cell>
          <cell r="G3791" t="str">
            <v>2006080</v>
          </cell>
          <cell r="H3791">
            <v>0</v>
          </cell>
          <cell r="I3791">
            <v>0</v>
          </cell>
          <cell r="J3791">
            <v>0</v>
          </cell>
          <cell r="K3791">
            <v>0</v>
          </cell>
          <cell r="L3791">
            <v>0</v>
          </cell>
          <cell r="M3791">
            <v>0</v>
          </cell>
          <cell r="N3791">
            <v>0</v>
          </cell>
          <cell r="O3791">
            <v>0</v>
          </cell>
        </row>
        <row r="3792">
          <cell r="C3792">
            <v>2063075001</v>
          </cell>
          <cell r="D3792" t="str">
            <v>109002063075001</v>
          </cell>
          <cell r="E3792" t="str">
            <v>2020年广东省研究生学术论坛——资源与环境</v>
          </cell>
          <cell r="F3792" t="str">
            <v>卓琼芳</v>
          </cell>
          <cell r="G3792" t="str">
            <v>2018050</v>
          </cell>
          <cell r="H3792">
            <v>0</v>
          </cell>
          <cell r="I3792">
            <v>0</v>
          </cell>
          <cell r="J3792">
            <v>0</v>
          </cell>
          <cell r="K3792">
            <v>0</v>
          </cell>
          <cell r="L3792">
            <v>0</v>
          </cell>
          <cell r="M3792">
            <v>0</v>
          </cell>
          <cell r="N3792">
            <v>0</v>
          </cell>
          <cell r="O3792">
            <v>0</v>
          </cell>
        </row>
        <row r="3793">
          <cell r="C3793">
            <v>2063075002</v>
          </cell>
          <cell r="D3793" t="str">
            <v>109002063075002</v>
          </cell>
          <cell r="E3793" t="str">
            <v>面向ICT产业的研究生人才培养体系改革与实</v>
          </cell>
          <cell r="F3793" t="str">
            <v>魏文红</v>
          </cell>
          <cell r="G3793" t="str">
            <v>2009012</v>
          </cell>
          <cell r="H3793">
            <v>0</v>
          </cell>
          <cell r="I3793">
            <v>0</v>
          </cell>
          <cell r="J3793">
            <v>0</v>
          </cell>
          <cell r="K3793">
            <v>0</v>
          </cell>
          <cell r="L3793">
            <v>0</v>
          </cell>
          <cell r="M3793">
            <v>0</v>
          </cell>
          <cell r="N3793">
            <v>0</v>
          </cell>
          <cell r="O3793">
            <v>0</v>
          </cell>
        </row>
        <row r="3794">
          <cell r="C3794">
            <v>2063075003</v>
          </cell>
          <cell r="D3794" t="str">
            <v>109002063075003</v>
          </cell>
          <cell r="E3794" t="str">
            <v>基于PTPI的环境工程应用型人才培养模式改革</v>
          </cell>
          <cell r="F3794" t="str">
            <v>廖建波</v>
          </cell>
          <cell r="G3794" t="str">
            <v>2017070</v>
          </cell>
          <cell r="H3794">
            <v>0</v>
          </cell>
          <cell r="I3794">
            <v>0</v>
          </cell>
          <cell r="J3794">
            <v>0</v>
          </cell>
          <cell r="K3794">
            <v>0</v>
          </cell>
          <cell r="L3794">
            <v>0</v>
          </cell>
          <cell r="M3794">
            <v>0</v>
          </cell>
          <cell r="N3794">
            <v>0</v>
          </cell>
          <cell r="O3794">
            <v>0</v>
          </cell>
        </row>
        <row r="3795">
          <cell r="C3795">
            <v>2063075004</v>
          </cell>
          <cell r="D3795" t="str">
            <v>109002063075004</v>
          </cell>
          <cell r="E3795" t="str">
            <v>资源与环境专业硕士研究生线上教学质量评价</v>
          </cell>
          <cell r="F3795" t="str">
            <v>谭桂平</v>
          </cell>
          <cell r="G3795" t="str">
            <v>2012041</v>
          </cell>
          <cell r="H3795">
            <v>0</v>
          </cell>
          <cell r="I3795">
            <v>0</v>
          </cell>
          <cell r="J3795">
            <v>0</v>
          </cell>
          <cell r="K3795">
            <v>0</v>
          </cell>
          <cell r="L3795">
            <v>0</v>
          </cell>
          <cell r="M3795">
            <v>0</v>
          </cell>
          <cell r="N3795">
            <v>0</v>
          </cell>
          <cell r="O3795">
            <v>0</v>
          </cell>
        </row>
        <row r="3796">
          <cell r="C3796">
            <v>2063075005</v>
          </cell>
          <cell r="D3796" t="str">
            <v>109002063075005</v>
          </cell>
          <cell r="E3796" t="str">
            <v>广东信丰达环保科技有限公司</v>
          </cell>
          <cell r="F3796" t="str">
            <v>杨盈</v>
          </cell>
          <cell r="G3796" t="str">
            <v>2017157</v>
          </cell>
          <cell r="H3796">
            <v>0</v>
          </cell>
          <cell r="I3796">
            <v>1794.52</v>
          </cell>
          <cell r="J3796">
            <v>0</v>
          </cell>
          <cell r="K3796">
            <v>1794.52</v>
          </cell>
          <cell r="L3796">
            <v>0</v>
          </cell>
          <cell r="M3796">
            <v>0</v>
          </cell>
          <cell r="N3796">
            <v>0</v>
          </cell>
          <cell r="O3796">
            <v>1794.52</v>
          </cell>
        </row>
        <row r="3797">
          <cell r="C3797">
            <v>2063075006</v>
          </cell>
          <cell r="D3797" t="str">
            <v>109002063075006</v>
          </cell>
          <cell r="E3797" t="str">
            <v>广东省农业科学院农业资源与环境研究所</v>
          </cell>
          <cell r="F3797" t="str">
            <v>李衍亮</v>
          </cell>
          <cell r="G3797" t="str">
            <v>2017075</v>
          </cell>
          <cell r="H3797">
            <v>0</v>
          </cell>
          <cell r="I3797">
            <v>0</v>
          </cell>
          <cell r="J3797">
            <v>0</v>
          </cell>
          <cell r="K3797">
            <v>0</v>
          </cell>
          <cell r="L3797">
            <v>0</v>
          </cell>
          <cell r="M3797">
            <v>0</v>
          </cell>
          <cell r="N3797">
            <v>0</v>
          </cell>
          <cell r="O3797">
            <v>0</v>
          </cell>
        </row>
        <row r="3798">
          <cell r="C3798">
            <v>2063075007</v>
          </cell>
          <cell r="D3798" t="str">
            <v>109002063075007</v>
          </cell>
          <cell r="E3798" t="str">
            <v>广东华清检测技术有限公司</v>
          </cell>
          <cell r="F3798" t="str">
            <v>蔡丽蓉</v>
          </cell>
          <cell r="G3798" t="str">
            <v>2015013</v>
          </cell>
          <cell r="H3798">
            <v>0</v>
          </cell>
          <cell r="I3798">
            <v>9908</v>
          </cell>
          <cell r="J3798">
            <v>248</v>
          </cell>
          <cell r="K3798">
            <v>9660</v>
          </cell>
          <cell r="L3798">
            <v>0</v>
          </cell>
          <cell r="M3798">
            <v>0</v>
          </cell>
          <cell r="N3798">
            <v>0</v>
          </cell>
          <cell r="O3798">
            <v>9660</v>
          </cell>
        </row>
        <row r="3799">
          <cell r="C3799">
            <v>2063075008</v>
          </cell>
          <cell r="D3799" t="str">
            <v>109002063075008</v>
          </cell>
          <cell r="E3799" t="str">
            <v>广东建工环保股份有限公司</v>
          </cell>
          <cell r="F3799" t="str">
            <v>吕斯濠</v>
          </cell>
          <cell r="G3799" t="str">
            <v>2007038</v>
          </cell>
          <cell r="H3799">
            <v>0</v>
          </cell>
          <cell r="I3799">
            <v>0</v>
          </cell>
          <cell r="J3799">
            <v>0</v>
          </cell>
          <cell r="K3799">
            <v>0</v>
          </cell>
          <cell r="L3799">
            <v>0</v>
          </cell>
          <cell r="M3799">
            <v>0</v>
          </cell>
          <cell r="N3799">
            <v>0</v>
          </cell>
          <cell r="O3799">
            <v>0</v>
          </cell>
        </row>
        <row r="3800">
          <cell r="C3800">
            <v>210613002</v>
          </cell>
          <cell r="D3800" t="str">
            <v>10900210613002</v>
          </cell>
          <cell r="E3800" t="str">
            <v>广东省联合培养研究生示范基地（广东奥普特科技股份有限公司）</v>
          </cell>
          <cell r="F3800" t="str">
            <v>孙振忠</v>
          </cell>
          <cell r="G3800" t="str">
            <v>2006080</v>
          </cell>
          <cell r="H3800">
            <v>0</v>
          </cell>
          <cell r="I3800">
            <v>0</v>
          </cell>
          <cell r="J3800">
            <v>0</v>
          </cell>
          <cell r="K3800">
            <v>0</v>
          </cell>
          <cell r="L3800">
            <v>0</v>
          </cell>
          <cell r="M3800">
            <v>0</v>
          </cell>
          <cell r="N3800">
            <v>0</v>
          </cell>
          <cell r="O3800">
            <v>0</v>
          </cell>
        </row>
        <row r="3801">
          <cell r="C3801">
            <v>210613003</v>
          </cell>
          <cell r="D3801" t="str">
            <v>10900210613003</v>
          </cell>
          <cell r="E3801" t="str">
            <v>广东省联合培养研究生示范基地（广东思泉新材料股份有限公司）</v>
          </cell>
          <cell r="F3801" t="str">
            <v>谢东</v>
          </cell>
          <cell r="G3801" t="str">
            <v>2017042</v>
          </cell>
          <cell r="H3801">
            <v>0</v>
          </cell>
          <cell r="I3801">
            <v>30962</v>
          </cell>
          <cell r="J3801">
            <v>18028</v>
          </cell>
          <cell r="K3801">
            <v>12934</v>
          </cell>
          <cell r="L3801">
            <v>0</v>
          </cell>
          <cell r="M3801">
            <v>0</v>
          </cell>
          <cell r="N3801">
            <v>0</v>
          </cell>
          <cell r="O3801">
            <v>12934</v>
          </cell>
        </row>
        <row r="3802">
          <cell r="C3802">
            <v>210613005</v>
          </cell>
          <cell r="D3802" t="str">
            <v>10900210613005</v>
          </cell>
          <cell r="E3802" t="str">
            <v>基于现代产业学院的机械专业研究生创新实践能力培养研究</v>
          </cell>
          <cell r="F3802" t="str">
            <v>郭建文</v>
          </cell>
          <cell r="G3802" t="str">
            <v>2011012</v>
          </cell>
          <cell r="H3802">
            <v>0</v>
          </cell>
          <cell r="I3802">
            <v>0</v>
          </cell>
          <cell r="J3802">
            <v>0</v>
          </cell>
          <cell r="K3802">
            <v>0</v>
          </cell>
          <cell r="L3802">
            <v>0</v>
          </cell>
          <cell r="M3802">
            <v>0</v>
          </cell>
          <cell r="N3802">
            <v>0</v>
          </cell>
          <cell r="O3802">
            <v>0</v>
          </cell>
        </row>
        <row r="3803">
          <cell r="C3803">
            <v>210613006</v>
          </cell>
          <cell r="D3803" t="str">
            <v>10900210613006</v>
          </cell>
          <cell r="E3803" t="str">
            <v>地方高校工程类硕士专业学位研究生培养质量研究</v>
          </cell>
          <cell r="F3803" t="str">
            <v>罗鸿斌</v>
          </cell>
          <cell r="G3803" t="str">
            <v>2011023</v>
          </cell>
          <cell r="H3803">
            <v>0</v>
          </cell>
          <cell r="I3803">
            <v>0</v>
          </cell>
          <cell r="J3803">
            <v>0</v>
          </cell>
          <cell r="K3803">
            <v>0</v>
          </cell>
          <cell r="L3803">
            <v>0</v>
          </cell>
          <cell r="M3803">
            <v>0</v>
          </cell>
          <cell r="N3803">
            <v>0</v>
          </cell>
          <cell r="O3803">
            <v>0</v>
          </cell>
        </row>
        <row r="3804">
          <cell r="C3804">
            <v>210613007</v>
          </cell>
          <cell r="D3804" t="str">
            <v>10900210613007</v>
          </cell>
          <cell r="E3804" t="str">
            <v>2021年广东省研究生学术论坛-环境功能材料分论坛</v>
          </cell>
          <cell r="F3804" t="str">
            <v>张敏</v>
          </cell>
          <cell r="G3804" t="str">
            <v>2004065</v>
          </cell>
          <cell r="H3804">
            <v>0</v>
          </cell>
          <cell r="I3804">
            <v>64891.79</v>
          </cell>
          <cell r="J3804">
            <v>43360.87</v>
          </cell>
          <cell r="K3804">
            <v>21530.92</v>
          </cell>
          <cell r="L3804">
            <v>0</v>
          </cell>
          <cell r="M3804">
            <v>0</v>
          </cell>
          <cell r="N3804">
            <v>0</v>
          </cell>
          <cell r="O3804">
            <v>21530.92</v>
          </cell>
        </row>
        <row r="3805">
          <cell r="C3805">
            <v>210613008</v>
          </cell>
          <cell r="D3805" t="str">
            <v>10900210613008</v>
          </cell>
          <cell r="E3805" t="str">
            <v>2021年广东省研究生学术论坛-计算机通信与信息处理研究论坛</v>
          </cell>
          <cell r="F3805" t="str">
            <v>张国斌</v>
          </cell>
          <cell r="G3805" t="str">
            <v>2011006</v>
          </cell>
          <cell r="H3805">
            <v>0</v>
          </cell>
          <cell r="I3805">
            <v>0</v>
          </cell>
          <cell r="J3805">
            <v>0</v>
          </cell>
          <cell r="K3805">
            <v>0</v>
          </cell>
          <cell r="L3805">
            <v>0</v>
          </cell>
          <cell r="M3805">
            <v>0</v>
          </cell>
          <cell r="N3805">
            <v>0</v>
          </cell>
          <cell r="O3805">
            <v>0</v>
          </cell>
        </row>
        <row r="3806">
          <cell r="C3806">
            <v>210613010</v>
          </cell>
          <cell r="D3806" t="str">
            <v>10900210613010</v>
          </cell>
          <cell r="E3806" t="str">
            <v>机械硕士专业学位研究生协同培养项目</v>
          </cell>
          <cell r="F3806" t="str">
            <v>孙振忠</v>
          </cell>
          <cell r="G3806" t="str">
            <v>2006080</v>
          </cell>
          <cell r="H3806">
            <v>0</v>
          </cell>
          <cell r="I3806">
            <v>144851.75</v>
          </cell>
          <cell r="J3806">
            <v>119232.32</v>
          </cell>
          <cell r="K3806">
            <v>25619.43</v>
          </cell>
          <cell r="L3806">
            <v>0</v>
          </cell>
          <cell r="M3806">
            <v>0</v>
          </cell>
          <cell r="N3806">
            <v>0</v>
          </cell>
          <cell r="O3806">
            <v>25619.43</v>
          </cell>
        </row>
        <row r="3807">
          <cell r="C3807">
            <v>210613013</v>
          </cell>
          <cell r="D3807" t="str">
            <v>10900210613013</v>
          </cell>
          <cell r="E3807" t="str">
            <v>党海峰-研究生培养业务费</v>
          </cell>
          <cell r="F3807" t="str">
            <v>党海峰</v>
          </cell>
          <cell r="G3807" t="str">
            <v>2014009</v>
          </cell>
          <cell r="H3807">
            <v>0</v>
          </cell>
          <cell r="I3807">
            <v>0</v>
          </cell>
          <cell r="J3807">
            <v>0</v>
          </cell>
          <cell r="K3807">
            <v>0</v>
          </cell>
          <cell r="L3807">
            <v>0</v>
          </cell>
          <cell r="M3807">
            <v>0</v>
          </cell>
          <cell r="N3807">
            <v>0</v>
          </cell>
          <cell r="O3807">
            <v>0</v>
          </cell>
        </row>
        <row r="3808">
          <cell r="C3808">
            <v>210613014</v>
          </cell>
          <cell r="D3808" t="str">
            <v>10900210613014</v>
          </cell>
          <cell r="E3808" t="str">
            <v>段若蒙-研究生培养业务费</v>
          </cell>
          <cell r="F3808" t="str">
            <v>段若蒙</v>
          </cell>
          <cell r="G3808" t="str">
            <v>2017026</v>
          </cell>
          <cell r="H3808">
            <v>0</v>
          </cell>
          <cell r="I3808">
            <v>0</v>
          </cell>
          <cell r="J3808">
            <v>0</v>
          </cell>
          <cell r="K3808">
            <v>0</v>
          </cell>
          <cell r="L3808">
            <v>0</v>
          </cell>
          <cell r="M3808">
            <v>0</v>
          </cell>
          <cell r="N3808">
            <v>0</v>
          </cell>
          <cell r="O3808">
            <v>0</v>
          </cell>
        </row>
        <row r="3809">
          <cell r="C3809">
            <v>210613016</v>
          </cell>
          <cell r="D3809" t="str">
            <v>10900210613016</v>
          </cell>
          <cell r="E3809" t="str">
            <v>李坤泉-研究生培养业务费</v>
          </cell>
          <cell r="F3809" t="str">
            <v>李坤泉</v>
          </cell>
          <cell r="G3809" t="str">
            <v>2019080</v>
          </cell>
          <cell r="H3809">
            <v>0</v>
          </cell>
          <cell r="I3809">
            <v>0</v>
          </cell>
          <cell r="J3809">
            <v>0</v>
          </cell>
          <cell r="K3809">
            <v>0</v>
          </cell>
          <cell r="L3809">
            <v>0</v>
          </cell>
          <cell r="M3809">
            <v>0</v>
          </cell>
          <cell r="N3809">
            <v>0</v>
          </cell>
          <cell r="O3809">
            <v>0</v>
          </cell>
        </row>
        <row r="3810">
          <cell r="C3810">
            <v>210613017</v>
          </cell>
          <cell r="D3810" t="str">
            <v>10900210613017</v>
          </cell>
          <cell r="E3810" t="str">
            <v>李润霞-研究生培养业务费</v>
          </cell>
          <cell r="F3810" t="str">
            <v>李润霞</v>
          </cell>
          <cell r="G3810" t="str">
            <v>2018805</v>
          </cell>
          <cell r="H3810">
            <v>0</v>
          </cell>
          <cell r="I3810">
            <v>0</v>
          </cell>
          <cell r="J3810">
            <v>0</v>
          </cell>
          <cell r="K3810">
            <v>0</v>
          </cell>
          <cell r="L3810">
            <v>0</v>
          </cell>
          <cell r="M3810">
            <v>0</v>
          </cell>
          <cell r="N3810">
            <v>0</v>
          </cell>
          <cell r="O3810">
            <v>0</v>
          </cell>
        </row>
        <row r="3811">
          <cell r="C3811">
            <v>210613018</v>
          </cell>
          <cell r="D3811" t="str">
            <v>10900210613018</v>
          </cell>
          <cell r="E3811" t="str">
            <v>李文芳-研究生培养业务费</v>
          </cell>
          <cell r="F3811" t="str">
            <v>李文芳</v>
          </cell>
          <cell r="G3811" t="str">
            <v>2016007</v>
          </cell>
          <cell r="H3811">
            <v>0</v>
          </cell>
          <cell r="I3811">
            <v>0</v>
          </cell>
          <cell r="J3811">
            <v>0</v>
          </cell>
          <cell r="K3811">
            <v>0</v>
          </cell>
          <cell r="L3811">
            <v>0</v>
          </cell>
          <cell r="M3811">
            <v>0</v>
          </cell>
          <cell r="N3811">
            <v>0</v>
          </cell>
          <cell r="O3811">
            <v>0</v>
          </cell>
        </row>
        <row r="3812">
          <cell r="C3812">
            <v>210613019</v>
          </cell>
          <cell r="D3812" t="str">
            <v>10900210613019</v>
          </cell>
          <cell r="E3812" t="str">
            <v>刘丹-研究生培养业务费</v>
          </cell>
          <cell r="F3812" t="str">
            <v>刘丹</v>
          </cell>
          <cell r="G3812" t="str">
            <v>2018808</v>
          </cell>
          <cell r="H3812">
            <v>0</v>
          </cell>
          <cell r="I3812">
            <v>0</v>
          </cell>
          <cell r="J3812">
            <v>0</v>
          </cell>
          <cell r="K3812">
            <v>0</v>
          </cell>
          <cell r="L3812">
            <v>0</v>
          </cell>
          <cell r="M3812">
            <v>0</v>
          </cell>
          <cell r="N3812">
            <v>0</v>
          </cell>
          <cell r="O3812">
            <v>0</v>
          </cell>
        </row>
        <row r="3813">
          <cell r="C3813">
            <v>210613020</v>
          </cell>
          <cell r="D3813" t="str">
            <v>10900210613020</v>
          </cell>
          <cell r="E3813" t="str">
            <v>乔校畅-研究生培养业务费</v>
          </cell>
          <cell r="F3813" t="str">
            <v>乔校畅</v>
          </cell>
          <cell r="G3813" t="str">
            <v>2019128</v>
          </cell>
          <cell r="H3813">
            <v>0</v>
          </cell>
          <cell r="I3813">
            <v>0</v>
          </cell>
          <cell r="J3813">
            <v>0</v>
          </cell>
          <cell r="K3813">
            <v>0</v>
          </cell>
          <cell r="L3813">
            <v>0</v>
          </cell>
          <cell r="M3813">
            <v>0</v>
          </cell>
          <cell r="N3813">
            <v>0</v>
          </cell>
          <cell r="O3813">
            <v>0</v>
          </cell>
        </row>
        <row r="3814">
          <cell r="C3814">
            <v>210613021</v>
          </cell>
          <cell r="D3814" t="str">
            <v>10900210613021</v>
          </cell>
          <cell r="E3814" t="str">
            <v>田君-研究生培养业务费</v>
          </cell>
          <cell r="F3814" t="str">
            <v>田君</v>
          </cell>
          <cell r="G3814" t="str">
            <v>2001006</v>
          </cell>
          <cell r="H3814">
            <v>0</v>
          </cell>
          <cell r="I3814">
            <v>0</v>
          </cell>
          <cell r="J3814">
            <v>0</v>
          </cell>
          <cell r="K3814">
            <v>0</v>
          </cell>
          <cell r="L3814">
            <v>0</v>
          </cell>
          <cell r="M3814">
            <v>0</v>
          </cell>
          <cell r="N3814">
            <v>0</v>
          </cell>
          <cell r="O3814">
            <v>0</v>
          </cell>
        </row>
        <row r="3815">
          <cell r="C3815">
            <v>210613022</v>
          </cell>
          <cell r="D3815" t="str">
            <v>10900210613022</v>
          </cell>
          <cell r="E3815" t="str">
            <v>万鹏-研究生培养业务费</v>
          </cell>
          <cell r="F3815" t="str">
            <v>万鹏</v>
          </cell>
          <cell r="G3815" t="str">
            <v>2018002</v>
          </cell>
          <cell r="H3815">
            <v>0</v>
          </cell>
          <cell r="I3815">
            <v>0</v>
          </cell>
          <cell r="J3815">
            <v>0</v>
          </cell>
          <cell r="K3815">
            <v>0</v>
          </cell>
          <cell r="L3815">
            <v>0</v>
          </cell>
          <cell r="M3815">
            <v>0</v>
          </cell>
          <cell r="N3815">
            <v>0</v>
          </cell>
          <cell r="O3815">
            <v>0</v>
          </cell>
        </row>
        <row r="3816">
          <cell r="C3816">
            <v>210613024</v>
          </cell>
          <cell r="D3816" t="str">
            <v>10900210613024</v>
          </cell>
          <cell r="E3816" t="str">
            <v>王康-研究生培养业务费</v>
          </cell>
          <cell r="F3816" t="str">
            <v>王康</v>
          </cell>
          <cell r="G3816" t="str">
            <v>2017001</v>
          </cell>
          <cell r="H3816">
            <v>0</v>
          </cell>
          <cell r="I3816">
            <v>0</v>
          </cell>
          <cell r="J3816">
            <v>0</v>
          </cell>
          <cell r="K3816">
            <v>0</v>
          </cell>
          <cell r="L3816">
            <v>0</v>
          </cell>
          <cell r="M3816">
            <v>0</v>
          </cell>
          <cell r="N3816">
            <v>0</v>
          </cell>
          <cell r="O3816">
            <v>0</v>
          </cell>
        </row>
        <row r="3817">
          <cell r="C3817">
            <v>210613025</v>
          </cell>
          <cell r="D3817" t="str">
            <v>10900210613025</v>
          </cell>
          <cell r="E3817" t="str">
            <v>王小霞-研究生培养业务费</v>
          </cell>
          <cell r="F3817" t="str">
            <v>王小霞</v>
          </cell>
          <cell r="G3817" t="str">
            <v>2016838</v>
          </cell>
          <cell r="H3817">
            <v>0</v>
          </cell>
          <cell r="I3817">
            <v>0</v>
          </cell>
          <cell r="J3817">
            <v>0</v>
          </cell>
          <cell r="K3817">
            <v>0</v>
          </cell>
          <cell r="L3817">
            <v>0</v>
          </cell>
          <cell r="M3817">
            <v>0</v>
          </cell>
          <cell r="N3817">
            <v>0</v>
          </cell>
          <cell r="O3817">
            <v>0</v>
          </cell>
        </row>
        <row r="3818">
          <cell r="C3818">
            <v>210613026</v>
          </cell>
          <cell r="D3818" t="str">
            <v>10900210613026</v>
          </cell>
          <cell r="E3818" t="str">
            <v>王严杰-研究生培养业务费</v>
          </cell>
          <cell r="F3818" t="str">
            <v>王严杰</v>
          </cell>
          <cell r="G3818" t="str">
            <v>2017827</v>
          </cell>
          <cell r="H3818">
            <v>0</v>
          </cell>
          <cell r="I3818">
            <v>0</v>
          </cell>
          <cell r="J3818">
            <v>0</v>
          </cell>
          <cell r="K3818">
            <v>0</v>
          </cell>
          <cell r="L3818">
            <v>0</v>
          </cell>
          <cell r="M3818">
            <v>0</v>
          </cell>
          <cell r="N3818">
            <v>0</v>
          </cell>
          <cell r="O3818">
            <v>0</v>
          </cell>
        </row>
        <row r="3819">
          <cell r="C3819">
            <v>210613027</v>
          </cell>
          <cell r="D3819" t="str">
            <v>10900210613027</v>
          </cell>
          <cell r="E3819" t="str">
            <v>吴文剑-研究生培养业务费</v>
          </cell>
          <cell r="F3819" t="str">
            <v>吴文剑</v>
          </cell>
          <cell r="G3819" t="str">
            <v>2015004</v>
          </cell>
          <cell r="H3819">
            <v>0</v>
          </cell>
          <cell r="I3819">
            <v>0</v>
          </cell>
          <cell r="J3819">
            <v>0</v>
          </cell>
          <cell r="K3819">
            <v>0</v>
          </cell>
          <cell r="L3819">
            <v>0</v>
          </cell>
          <cell r="M3819">
            <v>0</v>
          </cell>
          <cell r="N3819">
            <v>0</v>
          </cell>
          <cell r="O3819">
            <v>0</v>
          </cell>
        </row>
        <row r="3820">
          <cell r="C3820">
            <v>210613029</v>
          </cell>
          <cell r="D3820" t="str">
            <v>10900210613029</v>
          </cell>
          <cell r="E3820" t="str">
            <v>易爱华-研究生培养业务费</v>
          </cell>
          <cell r="F3820" t="str">
            <v>易爱华</v>
          </cell>
          <cell r="G3820" t="str">
            <v>2018005</v>
          </cell>
          <cell r="H3820">
            <v>0</v>
          </cell>
          <cell r="I3820">
            <v>0</v>
          </cell>
          <cell r="J3820">
            <v>0</v>
          </cell>
          <cell r="K3820">
            <v>0</v>
          </cell>
          <cell r="L3820">
            <v>0</v>
          </cell>
          <cell r="M3820">
            <v>0</v>
          </cell>
          <cell r="N3820">
            <v>0</v>
          </cell>
          <cell r="O3820">
            <v>0</v>
          </cell>
        </row>
        <row r="3821">
          <cell r="C3821">
            <v>210613030</v>
          </cell>
          <cell r="D3821" t="str">
            <v>10900210613030</v>
          </cell>
          <cell r="E3821" t="str">
            <v>张鹏-研究生培养业务费</v>
          </cell>
          <cell r="F3821" t="str">
            <v>张鹏</v>
          </cell>
          <cell r="G3821" t="str">
            <v>2013047</v>
          </cell>
          <cell r="H3821">
            <v>0</v>
          </cell>
          <cell r="I3821">
            <v>0</v>
          </cell>
          <cell r="J3821">
            <v>0</v>
          </cell>
          <cell r="K3821">
            <v>0</v>
          </cell>
          <cell r="L3821">
            <v>0</v>
          </cell>
          <cell r="M3821">
            <v>0</v>
          </cell>
          <cell r="N3821">
            <v>0</v>
          </cell>
          <cell r="O3821">
            <v>0</v>
          </cell>
        </row>
        <row r="3822">
          <cell r="C3822">
            <v>210613032</v>
          </cell>
          <cell r="D3822" t="str">
            <v>10900210613032</v>
          </cell>
          <cell r="E3822" t="str">
            <v>郭忠义-研究生培养业务费</v>
          </cell>
          <cell r="F3822" t="str">
            <v>郭忠义</v>
          </cell>
          <cell r="G3822" t="str">
            <v>2018810</v>
          </cell>
          <cell r="H3822">
            <v>0</v>
          </cell>
          <cell r="I3822">
            <v>0</v>
          </cell>
          <cell r="J3822">
            <v>0</v>
          </cell>
          <cell r="K3822">
            <v>0</v>
          </cell>
          <cell r="L3822">
            <v>0</v>
          </cell>
          <cell r="M3822">
            <v>0</v>
          </cell>
          <cell r="N3822">
            <v>0</v>
          </cell>
          <cell r="O3822">
            <v>0</v>
          </cell>
        </row>
        <row r="3823">
          <cell r="C3823">
            <v>210613033</v>
          </cell>
          <cell r="D3823" t="str">
            <v>10900210613033</v>
          </cell>
          <cell r="E3823" t="str">
            <v>何林-研究生培养业务费</v>
          </cell>
          <cell r="F3823" t="str">
            <v>何林</v>
          </cell>
          <cell r="G3823" t="str">
            <v>2012030</v>
          </cell>
          <cell r="H3823">
            <v>0</v>
          </cell>
          <cell r="I3823">
            <v>0</v>
          </cell>
          <cell r="J3823">
            <v>0</v>
          </cell>
          <cell r="K3823">
            <v>0</v>
          </cell>
          <cell r="L3823">
            <v>0</v>
          </cell>
          <cell r="M3823">
            <v>0</v>
          </cell>
          <cell r="N3823">
            <v>0</v>
          </cell>
          <cell r="O3823">
            <v>0</v>
          </cell>
        </row>
        <row r="3824">
          <cell r="C3824">
            <v>210613034</v>
          </cell>
          <cell r="D3824" t="str">
            <v>10900210613034</v>
          </cell>
          <cell r="E3824" t="str">
            <v>侯韩旭-研究生培养业务费</v>
          </cell>
          <cell r="F3824" t="str">
            <v>侯韩旭</v>
          </cell>
          <cell r="G3824" t="str">
            <v>2016005</v>
          </cell>
          <cell r="H3824">
            <v>0</v>
          </cell>
          <cell r="I3824">
            <v>0</v>
          </cell>
          <cell r="J3824">
            <v>0</v>
          </cell>
          <cell r="K3824">
            <v>0</v>
          </cell>
          <cell r="L3824">
            <v>0</v>
          </cell>
          <cell r="M3824">
            <v>0</v>
          </cell>
          <cell r="N3824">
            <v>0</v>
          </cell>
          <cell r="O3824">
            <v>0</v>
          </cell>
        </row>
        <row r="3825">
          <cell r="C3825">
            <v>210613035</v>
          </cell>
          <cell r="D3825" t="str">
            <v>10900210613035</v>
          </cell>
          <cell r="E3825" t="str">
            <v>胡耀华-研究生培养业务费</v>
          </cell>
          <cell r="F3825" t="str">
            <v>胡耀华</v>
          </cell>
          <cell r="G3825" t="str">
            <v>2006022</v>
          </cell>
          <cell r="H3825">
            <v>0</v>
          </cell>
          <cell r="I3825">
            <v>0</v>
          </cell>
          <cell r="J3825">
            <v>0</v>
          </cell>
          <cell r="K3825">
            <v>0</v>
          </cell>
          <cell r="L3825">
            <v>0</v>
          </cell>
          <cell r="M3825">
            <v>0</v>
          </cell>
          <cell r="N3825">
            <v>0</v>
          </cell>
          <cell r="O3825">
            <v>0</v>
          </cell>
        </row>
        <row r="3826">
          <cell r="C3826">
            <v>210613036</v>
          </cell>
          <cell r="D3826" t="str">
            <v>10900210613036</v>
          </cell>
          <cell r="E3826" t="str">
            <v>贾传宇-研究生培养业务费</v>
          </cell>
          <cell r="F3826" t="str">
            <v>贾传宇</v>
          </cell>
          <cell r="G3826" t="str">
            <v>2017047</v>
          </cell>
          <cell r="H3826">
            <v>0</v>
          </cell>
          <cell r="I3826">
            <v>0</v>
          </cell>
          <cell r="J3826">
            <v>0</v>
          </cell>
          <cell r="K3826">
            <v>0</v>
          </cell>
          <cell r="L3826">
            <v>0</v>
          </cell>
          <cell r="M3826">
            <v>0</v>
          </cell>
          <cell r="N3826">
            <v>0</v>
          </cell>
          <cell r="O3826">
            <v>0</v>
          </cell>
        </row>
        <row r="3827">
          <cell r="C3827">
            <v>210613037</v>
          </cell>
          <cell r="D3827" t="str">
            <v>10900210613037</v>
          </cell>
          <cell r="E3827" t="str">
            <v>康丽-研究生培养业务费</v>
          </cell>
          <cell r="F3827" t="str">
            <v>康丽</v>
          </cell>
          <cell r="G3827" t="str">
            <v>2002039</v>
          </cell>
          <cell r="H3827">
            <v>0</v>
          </cell>
          <cell r="I3827">
            <v>0</v>
          </cell>
          <cell r="J3827">
            <v>0</v>
          </cell>
          <cell r="K3827">
            <v>0</v>
          </cell>
          <cell r="L3827">
            <v>0</v>
          </cell>
          <cell r="M3827">
            <v>0</v>
          </cell>
          <cell r="N3827">
            <v>0</v>
          </cell>
          <cell r="O3827">
            <v>0</v>
          </cell>
        </row>
        <row r="3828">
          <cell r="C3828">
            <v>210613038</v>
          </cell>
          <cell r="D3828" t="str">
            <v>10900210613038</v>
          </cell>
          <cell r="E3828" t="str">
            <v>康晓娇-研究生培养业务费</v>
          </cell>
          <cell r="F3828" t="str">
            <v>康晓娇</v>
          </cell>
          <cell r="G3828" t="str">
            <v>2017824</v>
          </cell>
          <cell r="H3828">
            <v>0</v>
          </cell>
          <cell r="I3828">
            <v>0</v>
          </cell>
          <cell r="J3828">
            <v>0</v>
          </cell>
          <cell r="K3828">
            <v>0</v>
          </cell>
          <cell r="L3828">
            <v>0</v>
          </cell>
          <cell r="M3828">
            <v>0</v>
          </cell>
          <cell r="N3828">
            <v>0</v>
          </cell>
          <cell r="O3828">
            <v>0</v>
          </cell>
        </row>
        <row r="3829">
          <cell r="C3829">
            <v>210613039</v>
          </cell>
          <cell r="D3829" t="str">
            <v>10900210613039</v>
          </cell>
          <cell r="E3829" t="str">
            <v>赖颖昕-研究生培养业务费</v>
          </cell>
          <cell r="F3829" t="str">
            <v>赖颖昕</v>
          </cell>
          <cell r="G3829" t="str">
            <v>2008018</v>
          </cell>
          <cell r="H3829">
            <v>0</v>
          </cell>
          <cell r="I3829">
            <v>0</v>
          </cell>
          <cell r="J3829">
            <v>0</v>
          </cell>
          <cell r="K3829">
            <v>0</v>
          </cell>
          <cell r="L3829">
            <v>0</v>
          </cell>
          <cell r="M3829">
            <v>0</v>
          </cell>
          <cell r="N3829">
            <v>0</v>
          </cell>
          <cell r="O3829">
            <v>0</v>
          </cell>
        </row>
        <row r="3830">
          <cell r="C3830">
            <v>210613040</v>
          </cell>
          <cell r="D3830" t="str">
            <v>10900210613040</v>
          </cell>
          <cell r="E3830" t="str">
            <v>黎永青-研究生培养业务费</v>
          </cell>
          <cell r="F3830" t="str">
            <v>黎永青</v>
          </cell>
          <cell r="G3830" t="str">
            <v>2016822</v>
          </cell>
          <cell r="H3830">
            <v>0</v>
          </cell>
          <cell r="I3830">
            <v>0</v>
          </cell>
          <cell r="J3830">
            <v>0</v>
          </cell>
          <cell r="K3830">
            <v>0</v>
          </cell>
          <cell r="L3830">
            <v>0</v>
          </cell>
          <cell r="M3830">
            <v>0</v>
          </cell>
          <cell r="N3830">
            <v>0</v>
          </cell>
          <cell r="O3830">
            <v>0</v>
          </cell>
        </row>
        <row r="3831">
          <cell r="C3831">
            <v>210613041</v>
          </cell>
          <cell r="D3831" t="str">
            <v>10900210613041</v>
          </cell>
          <cell r="E3831" t="str">
            <v>林威-研究生培养业务费</v>
          </cell>
          <cell r="F3831" t="str">
            <v>林威</v>
          </cell>
          <cell r="G3831" t="str">
            <v>2016807</v>
          </cell>
          <cell r="H3831">
            <v>0</v>
          </cell>
          <cell r="I3831">
            <v>0</v>
          </cell>
          <cell r="J3831">
            <v>0</v>
          </cell>
          <cell r="K3831">
            <v>0</v>
          </cell>
          <cell r="L3831">
            <v>0</v>
          </cell>
          <cell r="M3831">
            <v>0</v>
          </cell>
          <cell r="N3831">
            <v>0</v>
          </cell>
          <cell r="O3831">
            <v>0</v>
          </cell>
        </row>
        <row r="3832">
          <cell r="C3832">
            <v>210613042</v>
          </cell>
          <cell r="D3832" t="str">
            <v>10900210613042</v>
          </cell>
          <cell r="E3832" t="str">
            <v>凌东雄-研究生培养业务费</v>
          </cell>
          <cell r="F3832" t="str">
            <v>凌东雄</v>
          </cell>
          <cell r="G3832" t="str">
            <v>2006046</v>
          </cell>
          <cell r="H3832">
            <v>0</v>
          </cell>
          <cell r="I3832">
            <v>0</v>
          </cell>
          <cell r="J3832">
            <v>0</v>
          </cell>
          <cell r="K3832">
            <v>0</v>
          </cell>
          <cell r="L3832">
            <v>0</v>
          </cell>
          <cell r="M3832">
            <v>0</v>
          </cell>
          <cell r="N3832">
            <v>0</v>
          </cell>
          <cell r="O3832">
            <v>0</v>
          </cell>
        </row>
        <row r="3833">
          <cell r="C3833">
            <v>210613043</v>
          </cell>
          <cell r="D3833" t="str">
            <v>10900210613043</v>
          </cell>
          <cell r="E3833" t="str">
            <v>刘婵梓-研究生培养业务费</v>
          </cell>
          <cell r="F3833" t="str">
            <v>刘婵梓</v>
          </cell>
          <cell r="G3833" t="str">
            <v>2017030</v>
          </cell>
          <cell r="H3833">
            <v>0</v>
          </cell>
          <cell r="I3833">
            <v>0</v>
          </cell>
          <cell r="J3833">
            <v>0</v>
          </cell>
          <cell r="K3833">
            <v>0</v>
          </cell>
          <cell r="L3833">
            <v>0</v>
          </cell>
          <cell r="M3833">
            <v>0</v>
          </cell>
          <cell r="N3833">
            <v>0</v>
          </cell>
          <cell r="O3833">
            <v>0</v>
          </cell>
        </row>
        <row r="3834">
          <cell r="C3834">
            <v>210613044</v>
          </cell>
          <cell r="D3834" t="str">
            <v>10900210613044</v>
          </cell>
          <cell r="E3834" t="str">
            <v>刘国中-研究生培养业务费</v>
          </cell>
          <cell r="F3834" t="str">
            <v>刘国中</v>
          </cell>
          <cell r="G3834" t="str">
            <v>2017061</v>
          </cell>
          <cell r="H3834">
            <v>0</v>
          </cell>
          <cell r="I3834">
            <v>0</v>
          </cell>
          <cell r="J3834">
            <v>0</v>
          </cell>
          <cell r="K3834">
            <v>0</v>
          </cell>
          <cell r="L3834">
            <v>0</v>
          </cell>
          <cell r="M3834">
            <v>0</v>
          </cell>
          <cell r="N3834">
            <v>0</v>
          </cell>
          <cell r="O3834">
            <v>0</v>
          </cell>
        </row>
        <row r="3835">
          <cell r="C3835">
            <v>210613045</v>
          </cell>
          <cell r="D3835" t="str">
            <v>10900210613045</v>
          </cell>
          <cell r="E3835" t="str">
            <v>刘华珠-研究生培养业务费</v>
          </cell>
          <cell r="F3835" t="str">
            <v>刘华珠</v>
          </cell>
          <cell r="G3835" t="str">
            <v>2003113</v>
          </cell>
          <cell r="H3835">
            <v>0</v>
          </cell>
          <cell r="I3835">
            <v>0</v>
          </cell>
          <cell r="J3835">
            <v>0</v>
          </cell>
          <cell r="K3835">
            <v>0</v>
          </cell>
          <cell r="L3835">
            <v>0</v>
          </cell>
          <cell r="M3835">
            <v>0</v>
          </cell>
          <cell r="N3835">
            <v>0</v>
          </cell>
          <cell r="O3835">
            <v>0</v>
          </cell>
        </row>
        <row r="3836">
          <cell r="C3836">
            <v>210613046</v>
          </cell>
          <cell r="D3836" t="str">
            <v>10900210613046</v>
          </cell>
          <cell r="E3836" t="str">
            <v>刘晔-研究生培养业务费</v>
          </cell>
          <cell r="F3836" t="str">
            <v>刘晔</v>
          </cell>
          <cell r="G3836" t="str">
            <v>2018807</v>
          </cell>
          <cell r="H3836">
            <v>0</v>
          </cell>
          <cell r="I3836">
            <v>0</v>
          </cell>
          <cell r="J3836">
            <v>0</v>
          </cell>
          <cell r="K3836">
            <v>0</v>
          </cell>
          <cell r="L3836">
            <v>0</v>
          </cell>
          <cell r="M3836">
            <v>0</v>
          </cell>
          <cell r="N3836">
            <v>0</v>
          </cell>
          <cell r="O3836">
            <v>0</v>
          </cell>
        </row>
        <row r="3837">
          <cell r="C3837">
            <v>210613047</v>
          </cell>
          <cell r="D3837" t="str">
            <v>10900210613047</v>
          </cell>
          <cell r="E3837" t="str">
            <v>吕赐兴-研究生培养业务费</v>
          </cell>
          <cell r="F3837" t="str">
            <v>吕赐兴</v>
          </cell>
          <cell r="G3837" t="str">
            <v>2017074</v>
          </cell>
          <cell r="H3837">
            <v>0</v>
          </cell>
          <cell r="I3837">
            <v>0</v>
          </cell>
          <cell r="J3837">
            <v>0</v>
          </cell>
          <cell r="K3837">
            <v>0</v>
          </cell>
          <cell r="L3837">
            <v>0</v>
          </cell>
          <cell r="M3837">
            <v>0</v>
          </cell>
          <cell r="N3837">
            <v>0</v>
          </cell>
          <cell r="O3837">
            <v>0</v>
          </cell>
        </row>
        <row r="3838">
          <cell r="C3838">
            <v>210613048</v>
          </cell>
          <cell r="D3838" t="str">
            <v>10900210613048</v>
          </cell>
          <cell r="E3838" t="str">
            <v>吕伟-研究生培养业务费</v>
          </cell>
          <cell r="F3838" t="str">
            <v>吕伟</v>
          </cell>
          <cell r="G3838" t="str">
            <v>2017825</v>
          </cell>
          <cell r="H3838">
            <v>0</v>
          </cell>
          <cell r="I3838">
            <v>0</v>
          </cell>
          <cell r="J3838">
            <v>0</v>
          </cell>
          <cell r="K3838">
            <v>0</v>
          </cell>
          <cell r="L3838">
            <v>0</v>
          </cell>
          <cell r="M3838">
            <v>0</v>
          </cell>
          <cell r="N3838">
            <v>0</v>
          </cell>
          <cell r="O3838">
            <v>0</v>
          </cell>
        </row>
        <row r="3839">
          <cell r="C3839">
            <v>210613049</v>
          </cell>
          <cell r="D3839" t="str">
            <v>10900210613049</v>
          </cell>
          <cell r="E3839" t="str">
            <v>任斌-研究生培养业务费</v>
          </cell>
          <cell r="F3839" t="str">
            <v>任斌</v>
          </cell>
          <cell r="G3839" t="str">
            <v>2003008</v>
          </cell>
          <cell r="H3839">
            <v>0</v>
          </cell>
          <cell r="I3839">
            <v>0</v>
          </cell>
          <cell r="J3839">
            <v>0</v>
          </cell>
          <cell r="K3839">
            <v>0</v>
          </cell>
          <cell r="L3839">
            <v>0</v>
          </cell>
          <cell r="M3839">
            <v>0</v>
          </cell>
          <cell r="N3839">
            <v>0</v>
          </cell>
          <cell r="O3839">
            <v>0</v>
          </cell>
        </row>
        <row r="3840">
          <cell r="C3840">
            <v>210613050</v>
          </cell>
          <cell r="D3840" t="str">
            <v>10900210613050</v>
          </cell>
          <cell r="E3840" t="str">
            <v>沈飞-研究生培养业务费</v>
          </cell>
          <cell r="F3840" t="str">
            <v>沈飞</v>
          </cell>
          <cell r="G3840" t="str">
            <v>2018811</v>
          </cell>
          <cell r="H3840">
            <v>0</v>
          </cell>
          <cell r="I3840">
            <v>0</v>
          </cell>
          <cell r="J3840">
            <v>0</v>
          </cell>
          <cell r="K3840">
            <v>0</v>
          </cell>
          <cell r="L3840">
            <v>0</v>
          </cell>
          <cell r="M3840">
            <v>0</v>
          </cell>
          <cell r="N3840">
            <v>0</v>
          </cell>
          <cell r="O3840">
            <v>0</v>
          </cell>
        </row>
        <row r="3841">
          <cell r="C3841">
            <v>210613051</v>
          </cell>
          <cell r="D3841" t="str">
            <v>10900210613051</v>
          </cell>
          <cell r="E3841" t="str">
            <v>宋跃-研究生培养业务费</v>
          </cell>
          <cell r="F3841" t="str">
            <v>宋跃</v>
          </cell>
          <cell r="G3841" t="str">
            <v>2005003</v>
          </cell>
          <cell r="H3841">
            <v>0</v>
          </cell>
          <cell r="I3841">
            <v>0</v>
          </cell>
          <cell r="J3841">
            <v>0</v>
          </cell>
          <cell r="K3841">
            <v>0</v>
          </cell>
          <cell r="L3841">
            <v>0</v>
          </cell>
          <cell r="M3841">
            <v>0</v>
          </cell>
          <cell r="N3841">
            <v>0</v>
          </cell>
          <cell r="O3841">
            <v>0</v>
          </cell>
        </row>
        <row r="3842">
          <cell r="C3842">
            <v>210613052</v>
          </cell>
          <cell r="D3842" t="str">
            <v>10900210613052</v>
          </cell>
          <cell r="E3842" t="str">
            <v>孙敬华-研究生培养业务费</v>
          </cell>
          <cell r="F3842" t="str">
            <v>孙敬华</v>
          </cell>
          <cell r="G3842" t="str">
            <v>2016828</v>
          </cell>
          <cell r="H3842">
            <v>0</v>
          </cell>
          <cell r="I3842">
            <v>0</v>
          </cell>
          <cell r="J3842">
            <v>0</v>
          </cell>
          <cell r="K3842">
            <v>0</v>
          </cell>
          <cell r="L3842">
            <v>0</v>
          </cell>
          <cell r="M3842">
            <v>0</v>
          </cell>
          <cell r="N3842">
            <v>0</v>
          </cell>
          <cell r="O3842">
            <v>0</v>
          </cell>
        </row>
        <row r="3843">
          <cell r="C3843">
            <v>210613053</v>
          </cell>
          <cell r="D3843" t="str">
            <v>10900210613053</v>
          </cell>
          <cell r="E3843" t="str">
            <v>王福杰-研究生培养业务费</v>
          </cell>
          <cell r="F3843" t="str">
            <v>王福杰</v>
          </cell>
          <cell r="G3843" t="str">
            <v>2018077</v>
          </cell>
          <cell r="H3843">
            <v>0</v>
          </cell>
          <cell r="I3843">
            <v>0</v>
          </cell>
          <cell r="J3843">
            <v>0</v>
          </cell>
          <cell r="K3843">
            <v>0</v>
          </cell>
          <cell r="L3843">
            <v>0</v>
          </cell>
          <cell r="M3843">
            <v>0</v>
          </cell>
          <cell r="N3843">
            <v>0</v>
          </cell>
          <cell r="O3843">
            <v>0</v>
          </cell>
        </row>
        <row r="3844">
          <cell r="C3844">
            <v>210613054</v>
          </cell>
          <cell r="D3844" t="str">
            <v>10900210613054</v>
          </cell>
          <cell r="E3844" t="str">
            <v>王红成-研究生培养业务费</v>
          </cell>
          <cell r="F3844" t="str">
            <v>王红成</v>
          </cell>
          <cell r="G3844" t="str">
            <v>2007023</v>
          </cell>
          <cell r="H3844">
            <v>0</v>
          </cell>
          <cell r="I3844">
            <v>0</v>
          </cell>
          <cell r="J3844">
            <v>0</v>
          </cell>
          <cell r="K3844">
            <v>0</v>
          </cell>
          <cell r="L3844">
            <v>0</v>
          </cell>
          <cell r="M3844">
            <v>0</v>
          </cell>
          <cell r="N3844">
            <v>0</v>
          </cell>
          <cell r="O3844">
            <v>0</v>
          </cell>
        </row>
        <row r="3845">
          <cell r="C3845">
            <v>210613055</v>
          </cell>
          <cell r="D3845" t="str">
            <v>10900210613055</v>
          </cell>
          <cell r="E3845" t="str">
            <v>王善进-研究生培养业务费</v>
          </cell>
          <cell r="F3845" t="str">
            <v>王善进</v>
          </cell>
          <cell r="G3845" t="str">
            <v>2003116</v>
          </cell>
          <cell r="H3845">
            <v>0</v>
          </cell>
          <cell r="I3845">
            <v>0</v>
          </cell>
          <cell r="J3845">
            <v>0</v>
          </cell>
          <cell r="K3845">
            <v>0</v>
          </cell>
          <cell r="L3845">
            <v>0</v>
          </cell>
          <cell r="M3845">
            <v>0</v>
          </cell>
          <cell r="N3845">
            <v>0</v>
          </cell>
          <cell r="O3845">
            <v>0</v>
          </cell>
        </row>
        <row r="3846">
          <cell r="C3846">
            <v>210613056</v>
          </cell>
          <cell r="D3846" t="str">
            <v>10900210613056</v>
          </cell>
          <cell r="E3846" t="str">
            <v>王志平-研究生培养业务费</v>
          </cell>
          <cell r="F3846" t="str">
            <v>王志平</v>
          </cell>
          <cell r="G3846" t="str">
            <v>2017128</v>
          </cell>
          <cell r="H3846">
            <v>0</v>
          </cell>
          <cell r="I3846">
            <v>0</v>
          </cell>
          <cell r="J3846">
            <v>0</v>
          </cell>
          <cell r="K3846">
            <v>0</v>
          </cell>
          <cell r="L3846">
            <v>0</v>
          </cell>
          <cell r="M3846">
            <v>0</v>
          </cell>
          <cell r="N3846">
            <v>0</v>
          </cell>
          <cell r="O3846">
            <v>0</v>
          </cell>
        </row>
        <row r="3847">
          <cell r="C3847">
            <v>210613057</v>
          </cell>
          <cell r="D3847" t="str">
            <v>10900210613057</v>
          </cell>
          <cell r="E3847" t="str">
            <v>魏东山-研究生培养业务费</v>
          </cell>
          <cell r="F3847" t="str">
            <v>魏东山</v>
          </cell>
          <cell r="G3847" t="str">
            <v>2017823</v>
          </cell>
          <cell r="H3847">
            <v>0</v>
          </cell>
          <cell r="I3847">
            <v>0</v>
          </cell>
          <cell r="J3847">
            <v>0</v>
          </cell>
          <cell r="K3847">
            <v>0</v>
          </cell>
          <cell r="L3847">
            <v>0</v>
          </cell>
          <cell r="M3847">
            <v>0</v>
          </cell>
          <cell r="N3847">
            <v>0</v>
          </cell>
          <cell r="O3847">
            <v>0</v>
          </cell>
        </row>
        <row r="3848">
          <cell r="C3848">
            <v>210613058</v>
          </cell>
          <cell r="D3848" t="str">
            <v>10900210613058</v>
          </cell>
          <cell r="E3848" t="str">
            <v>魏亚东-研究生培养业务费</v>
          </cell>
          <cell r="F3848" t="str">
            <v>魏亚东</v>
          </cell>
          <cell r="G3848" t="str">
            <v>2003033</v>
          </cell>
          <cell r="H3848">
            <v>0</v>
          </cell>
          <cell r="I3848">
            <v>0</v>
          </cell>
          <cell r="J3848">
            <v>0</v>
          </cell>
          <cell r="K3848">
            <v>0</v>
          </cell>
          <cell r="L3848">
            <v>0</v>
          </cell>
          <cell r="M3848">
            <v>0</v>
          </cell>
          <cell r="N3848">
            <v>0</v>
          </cell>
          <cell r="O3848">
            <v>0</v>
          </cell>
        </row>
        <row r="3849">
          <cell r="C3849">
            <v>210613059</v>
          </cell>
          <cell r="D3849" t="str">
            <v>10900210613059</v>
          </cell>
          <cell r="E3849" t="str">
            <v>杨雷-研究生培养业务费</v>
          </cell>
          <cell r="F3849" t="str">
            <v>杨雷</v>
          </cell>
          <cell r="G3849" t="str">
            <v>2004093</v>
          </cell>
          <cell r="H3849">
            <v>0</v>
          </cell>
          <cell r="I3849">
            <v>0</v>
          </cell>
          <cell r="J3849">
            <v>0</v>
          </cell>
          <cell r="K3849">
            <v>0</v>
          </cell>
          <cell r="L3849">
            <v>0</v>
          </cell>
          <cell r="M3849">
            <v>0</v>
          </cell>
          <cell r="N3849">
            <v>0</v>
          </cell>
          <cell r="O3849">
            <v>0</v>
          </cell>
        </row>
        <row r="3850">
          <cell r="C3850">
            <v>210613060</v>
          </cell>
          <cell r="D3850" t="str">
            <v>10900210613060</v>
          </cell>
          <cell r="E3850" t="str">
            <v>张国斌-研究生培养业务费</v>
          </cell>
          <cell r="F3850" t="str">
            <v>张国斌</v>
          </cell>
          <cell r="G3850" t="str">
            <v>2011006</v>
          </cell>
          <cell r="H3850">
            <v>0</v>
          </cell>
          <cell r="I3850">
            <v>0</v>
          </cell>
          <cell r="J3850">
            <v>0</v>
          </cell>
          <cell r="K3850">
            <v>0</v>
          </cell>
          <cell r="L3850">
            <v>0</v>
          </cell>
          <cell r="M3850">
            <v>0</v>
          </cell>
          <cell r="N3850">
            <v>0</v>
          </cell>
          <cell r="O3850">
            <v>0</v>
          </cell>
        </row>
        <row r="3851">
          <cell r="C3851">
            <v>210613061</v>
          </cell>
          <cell r="D3851" t="str">
            <v>10900210613061</v>
          </cell>
          <cell r="E3851" t="str">
            <v>张瑞-研究生培养业务费</v>
          </cell>
          <cell r="F3851" t="str">
            <v>张瑞</v>
          </cell>
          <cell r="G3851" t="str">
            <v>2016028</v>
          </cell>
          <cell r="H3851">
            <v>0</v>
          </cell>
          <cell r="I3851">
            <v>0</v>
          </cell>
          <cell r="J3851">
            <v>0</v>
          </cell>
          <cell r="K3851">
            <v>0</v>
          </cell>
          <cell r="L3851">
            <v>0</v>
          </cell>
          <cell r="M3851">
            <v>0</v>
          </cell>
          <cell r="N3851">
            <v>0</v>
          </cell>
          <cell r="O3851">
            <v>0</v>
          </cell>
        </row>
        <row r="3852">
          <cell r="C3852">
            <v>210613062</v>
          </cell>
          <cell r="D3852" t="str">
            <v>10900210613062</v>
          </cell>
          <cell r="E3852" t="str">
            <v>张兆云-研究生培养业务费</v>
          </cell>
          <cell r="F3852" t="str">
            <v>张兆云</v>
          </cell>
          <cell r="G3852" t="str">
            <v>2016006</v>
          </cell>
          <cell r="H3852">
            <v>0</v>
          </cell>
          <cell r="I3852">
            <v>0</v>
          </cell>
          <cell r="J3852">
            <v>0</v>
          </cell>
          <cell r="K3852">
            <v>0</v>
          </cell>
          <cell r="L3852">
            <v>0</v>
          </cell>
          <cell r="M3852">
            <v>0</v>
          </cell>
          <cell r="N3852">
            <v>0</v>
          </cell>
          <cell r="O3852">
            <v>0</v>
          </cell>
        </row>
        <row r="3853">
          <cell r="C3853">
            <v>210613063</v>
          </cell>
          <cell r="D3853" t="str">
            <v>10900210613063</v>
          </cell>
          <cell r="E3853" t="str">
            <v>张志-研究生培养业务费</v>
          </cell>
          <cell r="F3853" t="str">
            <v>张志</v>
          </cell>
          <cell r="G3853" t="str">
            <v>2013017</v>
          </cell>
          <cell r="H3853">
            <v>0</v>
          </cell>
          <cell r="I3853">
            <v>0</v>
          </cell>
          <cell r="J3853">
            <v>0</v>
          </cell>
          <cell r="K3853">
            <v>0</v>
          </cell>
          <cell r="L3853">
            <v>0</v>
          </cell>
          <cell r="M3853">
            <v>0</v>
          </cell>
          <cell r="N3853">
            <v>0</v>
          </cell>
          <cell r="O3853">
            <v>0</v>
          </cell>
        </row>
        <row r="3854">
          <cell r="C3854">
            <v>210613064</v>
          </cell>
          <cell r="D3854" t="str">
            <v>10900210613064</v>
          </cell>
          <cell r="E3854" t="str">
            <v>郑华-研究生培养业务费</v>
          </cell>
          <cell r="F3854" t="str">
            <v>郑华</v>
          </cell>
          <cell r="G3854" t="str">
            <v>2014017</v>
          </cell>
          <cell r="H3854">
            <v>0</v>
          </cell>
          <cell r="I3854">
            <v>0</v>
          </cell>
          <cell r="J3854">
            <v>0</v>
          </cell>
          <cell r="K3854">
            <v>0</v>
          </cell>
          <cell r="L3854">
            <v>0</v>
          </cell>
          <cell r="M3854">
            <v>0</v>
          </cell>
          <cell r="N3854">
            <v>0</v>
          </cell>
          <cell r="O3854">
            <v>0</v>
          </cell>
        </row>
        <row r="3855">
          <cell r="C3855">
            <v>210613065</v>
          </cell>
          <cell r="D3855" t="str">
            <v>10900210613065</v>
          </cell>
          <cell r="E3855" t="str">
            <v>周飞-研究生培养业务费</v>
          </cell>
          <cell r="F3855" t="str">
            <v>周飞</v>
          </cell>
          <cell r="G3855" t="str">
            <v>2018806</v>
          </cell>
          <cell r="H3855">
            <v>0</v>
          </cell>
          <cell r="I3855">
            <v>0</v>
          </cell>
          <cell r="J3855">
            <v>0</v>
          </cell>
          <cell r="K3855">
            <v>0</v>
          </cell>
          <cell r="L3855">
            <v>0</v>
          </cell>
          <cell r="M3855">
            <v>0</v>
          </cell>
          <cell r="N3855">
            <v>0</v>
          </cell>
          <cell r="O3855">
            <v>0</v>
          </cell>
        </row>
        <row r="3856">
          <cell r="C3856">
            <v>210613066</v>
          </cell>
          <cell r="D3856" t="str">
            <v>10900210613066</v>
          </cell>
          <cell r="E3856" t="str">
            <v>周清峰-研究生培养业务费</v>
          </cell>
          <cell r="F3856" t="str">
            <v>周清峰</v>
          </cell>
          <cell r="G3856" t="str">
            <v>2017804</v>
          </cell>
          <cell r="H3856">
            <v>0</v>
          </cell>
          <cell r="I3856">
            <v>0</v>
          </cell>
          <cell r="J3856">
            <v>0</v>
          </cell>
          <cell r="K3856">
            <v>0</v>
          </cell>
          <cell r="L3856">
            <v>0</v>
          </cell>
          <cell r="M3856">
            <v>0</v>
          </cell>
          <cell r="N3856">
            <v>0</v>
          </cell>
          <cell r="O3856">
            <v>0</v>
          </cell>
        </row>
        <row r="3857">
          <cell r="C3857">
            <v>210613068</v>
          </cell>
          <cell r="D3857" t="str">
            <v>10900210613068</v>
          </cell>
          <cell r="E3857" t="str">
            <v>陈思谦-研究生培养业务费</v>
          </cell>
          <cell r="F3857" t="str">
            <v>陈思谦</v>
          </cell>
          <cell r="G3857" t="str">
            <v>2018028</v>
          </cell>
          <cell r="H3857">
            <v>0</v>
          </cell>
          <cell r="I3857">
            <v>0</v>
          </cell>
          <cell r="J3857">
            <v>0</v>
          </cell>
          <cell r="K3857">
            <v>0</v>
          </cell>
          <cell r="L3857">
            <v>0</v>
          </cell>
          <cell r="M3857">
            <v>0</v>
          </cell>
          <cell r="N3857">
            <v>0</v>
          </cell>
          <cell r="O3857">
            <v>0</v>
          </cell>
        </row>
        <row r="3858">
          <cell r="C3858">
            <v>210613071</v>
          </cell>
          <cell r="D3858" t="str">
            <v>10900210613071</v>
          </cell>
          <cell r="E3858" t="str">
            <v>傅小波-研究生培养业务费</v>
          </cell>
          <cell r="F3858" t="str">
            <v>傅小波</v>
          </cell>
          <cell r="G3858" t="str">
            <v>2013010</v>
          </cell>
          <cell r="H3858">
            <v>0</v>
          </cell>
          <cell r="I3858">
            <v>0</v>
          </cell>
          <cell r="J3858">
            <v>0</v>
          </cell>
          <cell r="K3858">
            <v>0</v>
          </cell>
          <cell r="L3858">
            <v>0</v>
          </cell>
          <cell r="M3858">
            <v>0</v>
          </cell>
          <cell r="N3858">
            <v>0</v>
          </cell>
          <cell r="O3858">
            <v>0</v>
          </cell>
        </row>
        <row r="3859">
          <cell r="C3859">
            <v>210613074</v>
          </cell>
          <cell r="D3859" t="str">
            <v>10900210613074</v>
          </cell>
          <cell r="E3859" t="str">
            <v>胡冰-研究生培养业务费</v>
          </cell>
          <cell r="F3859" t="str">
            <v>胡冰</v>
          </cell>
          <cell r="G3859" t="str">
            <v>2016003</v>
          </cell>
          <cell r="H3859">
            <v>0</v>
          </cell>
          <cell r="I3859">
            <v>0</v>
          </cell>
          <cell r="J3859">
            <v>0</v>
          </cell>
          <cell r="K3859">
            <v>0</v>
          </cell>
          <cell r="L3859">
            <v>0</v>
          </cell>
          <cell r="M3859">
            <v>0</v>
          </cell>
          <cell r="N3859">
            <v>0</v>
          </cell>
          <cell r="O3859">
            <v>0</v>
          </cell>
        </row>
        <row r="3860">
          <cell r="C3860">
            <v>210613075</v>
          </cell>
          <cell r="D3860" t="str">
            <v>10900210613075</v>
          </cell>
          <cell r="E3860" t="str">
            <v>胡钦华-研究生培养业务费</v>
          </cell>
          <cell r="F3860" t="str">
            <v>胡钦华</v>
          </cell>
          <cell r="G3860" t="str">
            <v>2003024</v>
          </cell>
          <cell r="H3860">
            <v>0</v>
          </cell>
          <cell r="I3860">
            <v>0</v>
          </cell>
          <cell r="J3860">
            <v>0</v>
          </cell>
          <cell r="K3860">
            <v>0</v>
          </cell>
          <cell r="L3860">
            <v>0</v>
          </cell>
          <cell r="M3860">
            <v>0</v>
          </cell>
          <cell r="N3860">
            <v>0</v>
          </cell>
          <cell r="O3860">
            <v>0</v>
          </cell>
        </row>
        <row r="3861">
          <cell r="C3861">
            <v>210613076</v>
          </cell>
          <cell r="D3861" t="str">
            <v>10900210613076</v>
          </cell>
          <cell r="E3861" t="str">
            <v>黄斯珉-研究生培养业务费</v>
          </cell>
          <cell r="F3861" t="str">
            <v>黄斯珉</v>
          </cell>
          <cell r="G3861" t="str">
            <v>2012034</v>
          </cell>
          <cell r="H3861">
            <v>0</v>
          </cell>
          <cell r="I3861">
            <v>0</v>
          </cell>
          <cell r="J3861">
            <v>0</v>
          </cell>
          <cell r="K3861">
            <v>0</v>
          </cell>
          <cell r="L3861">
            <v>0</v>
          </cell>
          <cell r="M3861">
            <v>0</v>
          </cell>
          <cell r="N3861">
            <v>0</v>
          </cell>
          <cell r="O3861">
            <v>0</v>
          </cell>
        </row>
        <row r="3862">
          <cell r="C3862">
            <v>210613077</v>
          </cell>
          <cell r="D3862" t="str">
            <v>10900210613077</v>
          </cell>
          <cell r="E3862" t="str">
            <v>蒋润花-研究生培养业务费</v>
          </cell>
          <cell r="F3862" t="str">
            <v>蒋润花</v>
          </cell>
          <cell r="G3862" t="str">
            <v>2009009</v>
          </cell>
          <cell r="H3862">
            <v>0</v>
          </cell>
          <cell r="I3862">
            <v>0</v>
          </cell>
          <cell r="J3862">
            <v>0</v>
          </cell>
          <cell r="K3862">
            <v>0</v>
          </cell>
          <cell r="L3862">
            <v>0</v>
          </cell>
          <cell r="M3862">
            <v>0</v>
          </cell>
          <cell r="N3862">
            <v>0</v>
          </cell>
          <cell r="O3862">
            <v>0</v>
          </cell>
        </row>
        <row r="3863">
          <cell r="C3863">
            <v>210613078</v>
          </cell>
          <cell r="D3863" t="str">
            <v>10900210613078</v>
          </cell>
          <cell r="E3863" t="str">
            <v>康世民-研究生培养业务费</v>
          </cell>
          <cell r="F3863" t="str">
            <v>康世民</v>
          </cell>
          <cell r="G3863" t="str">
            <v>2015804</v>
          </cell>
          <cell r="H3863">
            <v>0</v>
          </cell>
          <cell r="I3863">
            <v>0</v>
          </cell>
          <cell r="J3863">
            <v>0</v>
          </cell>
          <cell r="K3863">
            <v>0</v>
          </cell>
          <cell r="L3863">
            <v>0</v>
          </cell>
          <cell r="M3863">
            <v>0</v>
          </cell>
          <cell r="N3863">
            <v>0</v>
          </cell>
          <cell r="O3863">
            <v>0</v>
          </cell>
        </row>
        <row r="3864">
          <cell r="C3864">
            <v>210613079</v>
          </cell>
          <cell r="D3864" t="str">
            <v>10900210613079</v>
          </cell>
          <cell r="E3864" t="str">
            <v>李玉婷-研究生培养业务费</v>
          </cell>
          <cell r="F3864" t="str">
            <v>李玉婷</v>
          </cell>
          <cell r="G3864" t="str">
            <v>2017004</v>
          </cell>
          <cell r="H3864">
            <v>0</v>
          </cell>
          <cell r="I3864">
            <v>0</v>
          </cell>
          <cell r="J3864">
            <v>0</v>
          </cell>
          <cell r="K3864">
            <v>0</v>
          </cell>
          <cell r="L3864">
            <v>0</v>
          </cell>
          <cell r="M3864">
            <v>0</v>
          </cell>
          <cell r="N3864">
            <v>0</v>
          </cell>
          <cell r="O3864">
            <v>0</v>
          </cell>
        </row>
        <row r="3865">
          <cell r="C3865">
            <v>210613082</v>
          </cell>
          <cell r="D3865" t="str">
            <v>10900210613082</v>
          </cell>
          <cell r="E3865" t="str">
            <v>刘宇佳-研究生培养业务费</v>
          </cell>
          <cell r="F3865" t="str">
            <v>刘宇佳</v>
          </cell>
          <cell r="G3865" t="str">
            <v>2017171</v>
          </cell>
          <cell r="H3865">
            <v>0</v>
          </cell>
          <cell r="I3865">
            <v>0</v>
          </cell>
          <cell r="J3865">
            <v>0</v>
          </cell>
          <cell r="K3865">
            <v>0</v>
          </cell>
          <cell r="L3865">
            <v>0</v>
          </cell>
          <cell r="M3865">
            <v>0</v>
          </cell>
          <cell r="N3865">
            <v>0</v>
          </cell>
          <cell r="O3865">
            <v>0</v>
          </cell>
        </row>
        <row r="3866">
          <cell r="C3866">
            <v>210613084</v>
          </cell>
          <cell r="D3866" t="str">
            <v>10900210613084</v>
          </cell>
          <cell r="E3866" t="str">
            <v>王晓季-研究生培养业务费</v>
          </cell>
          <cell r="F3866" t="str">
            <v>王晓季</v>
          </cell>
          <cell r="G3866" t="str">
            <v>2018816</v>
          </cell>
          <cell r="H3866">
            <v>0</v>
          </cell>
          <cell r="I3866">
            <v>0</v>
          </cell>
          <cell r="J3866">
            <v>0</v>
          </cell>
          <cell r="K3866">
            <v>0</v>
          </cell>
          <cell r="L3866">
            <v>0</v>
          </cell>
          <cell r="M3866">
            <v>0</v>
          </cell>
          <cell r="N3866">
            <v>0</v>
          </cell>
          <cell r="O3866">
            <v>0</v>
          </cell>
        </row>
        <row r="3867">
          <cell r="C3867">
            <v>210613086</v>
          </cell>
          <cell r="D3867" t="str">
            <v>10900210613086</v>
          </cell>
          <cell r="E3867" t="str">
            <v>徐勇军-研究生培养业务费</v>
          </cell>
          <cell r="F3867" t="str">
            <v>徐勇军</v>
          </cell>
          <cell r="G3867" t="str">
            <v>2003053</v>
          </cell>
          <cell r="H3867">
            <v>0</v>
          </cell>
          <cell r="I3867">
            <v>0</v>
          </cell>
          <cell r="J3867">
            <v>0</v>
          </cell>
          <cell r="K3867">
            <v>0</v>
          </cell>
          <cell r="L3867">
            <v>0</v>
          </cell>
          <cell r="M3867">
            <v>0</v>
          </cell>
          <cell r="N3867">
            <v>0</v>
          </cell>
          <cell r="O3867">
            <v>0</v>
          </cell>
        </row>
        <row r="3868">
          <cell r="C3868">
            <v>210613087</v>
          </cell>
          <cell r="D3868" t="str">
            <v>10900210613087</v>
          </cell>
          <cell r="E3868" t="str">
            <v>杨敏林-研究生培养业务费</v>
          </cell>
          <cell r="F3868" t="str">
            <v>杨敏林</v>
          </cell>
          <cell r="G3868" t="str">
            <v>1991016</v>
          </cell>
          <cell r="H3868">
            <v>0</v>
          </cell>
          <cell r="I3868">
            <v>0</v>
          </cell>
          <cell r="J3868">
            <v>0</v>
          </cell>
          <cell r="K3868">
            <v>0</v>
          </cell>
          <cell r="L3868">
            <v>0</v>
          </cell>
          <cell r="M3868">
            <v>0</v>
          </cell>
          <cell r="N3868">
            <v>0</v>
          </cell>
          <cell r="O3868">
            <v>0</v>
          </cell>
        </row>
        <row r="3869">
          <cell r="C3869">
            <v>210613088</v>
          </cell>
          <cell r="D3869" t="str">
            <v>10900210613088</v>
          </cell>
          <cell r="E3869" t="str">
            <v>杨小平-研究生培养业务费</v>
          </cell>
          <cell r="F3869" t="str">
            <v>杨小平</v>
          </cell>
          <cell r="G3869" t="str">
            <v>2007058</v>
          </cell>
          <cell r="H3869">
            <v>0</v>
          </cell>
          <cell r="I3869">
            <v>0</v>
          </cell>
          <cell r="J3869">
            <v>0</v>
          </cell>
          <cell r="K3869">
            <v>0</v>
          </cell>
          <cell r="L3869">
            <v>0</v>
          </cell>
          <cell r="M3869">
            <v>0</v>
          </cell>
          <cell r="N3869">
            <v>0</v>
          </cell>
          <cell r="O3869">
            <v>0</v>
          </cell>
        </row>
        <row r="3870">
          <cell r="C3870">
            <v>210613089</v>
          </cell>
          <cell r="D3870" t="str">
            <v>10900210613089</v>
          </cell>
          <cell r="E3870" t="str">
            <v>尹辉斌-研究生培养业务费</v>
          </cell>
          <cell r="F3870" t="str">
            <v>尹辉斌</v>
          </cell>
          <cell r="G3870" t="str">
            <v>2011020</v>
          </cell>
          <cell r="H3870">
            <v>0</v>
          </cell>
          <cell r="I3870">
            <v>0</v>
          </cell>
          <cell r="J3870">
            <v>0</v>
          </cell>
          <cell r="K3870">
            <v>0</v>
          </cell>
          <cell r="L3870">
            <v>0</v>
          </cell>
          <cell r="M3870">
            <v>0</v>
          </cell>
          <cell r="N3870">
            <v>0</v>
          </cell>
          <cell r="O3870">
            <v>0</v>
          </cell>
        </row>
        <row r="3871">
          <cell r="C3871">
            <v>210613090</v>
          </cell>
          <cell r="D3871" t="str">
            <v>10900210613090</v>
          </cell>
          <cell r="E3871" t="str">
            <v>余祥英-研究生培养业务费</v>
          </cell>
          <cell r="F3871" t="str">
            <v>余祥英</v>
          </cell>
          <cell r="G3871" t="str">
            <v>2017029</v>
          </cell>
          <cell r="H3871">
            <v>0</v>
          </cell>
          <cell r="I3871">
            <v>0</v>
          </cell>
          <cell r="J3871">
            <v>0</v>
          </cell>
          <cell r="K3871">
            <v>0</v>
          </cell>
          <cell r="L3871">
            <v>0</v>
          </cell>
          <cell r="M3871">
            <v>0</v>
          </cell>
          <cell r="N3871">
            <v>0</v>
          </cell>
          <cell r="O3871">
            <v>0</v>
          </cell>
        </row>
        <row r="3872">
          <cell r="C3872">
            <v>210613092</v>
          </cell>
          <cell r="D3872" t="str">
            <v>10900210613092</v>
          </cell>
          <cell r="E3872" t="str">
            <v>钟国玉-研究生培养业务费</v>
          </cell>
          <cell r="F3872" t="str">
            <v>钟国玉</v>
          </cell>
          <cell r="G3872" t="str">
            <v>2016022</v>
          </cell>
          <cell r="H3872">
            <v>0</v>
          </cell>
          <cell r="I3872">
            <v>0</v>
          </cell>
          <cell r="J3872">
            <v>0</v>
          </cell>
          <cell r="K3872">
            <v>0</v>
          </cell>
          <cell r="L3872">
            <v>0</v>
          </cell>
          <cell r="M3872">
            <v>0</v>
          </cell>
          <cell r="N3872">
            <v>0</v>
          </cell>
          <cell r="O3872">
            <v>0</v>
          </cell>
        </row>
        <row r="3873">
          <cell r="C3873">
            <v>210613093</v>
          </cell>
          <cell r="D3873" t="str">
            <v>10900210613093</v>
          </cell>
          <cell r="E3873" t="str">
            <v>朱杰-研究生培养业务费</v>
          </cell>
          <cell r="F3873" t="str">
            <v>朱杰</v>
          </cell>
          <cell r="G3873" t="str">
            <v>2014005</v>
          </cell>
          <cell r="H3873">
            <v>0</v>
          </cell>
          <cell r="I3873">
            <v>0</v>
          </cell>
          <cell r="J3873">
            <v>0</v>
          </cell>
          <cell r="K3873">
            <v>0</v>
          </cell>
          <cell r="L3873">
            <v>0</v>
          </cell>
          <cell r="M3873">
            <v>0</v>
          </cell>
          <cell r="N3873">
            <v>0</v>
          </cell>
          <cell r="O3873">
            <v>0</v>
          </cell>
        </row>
        <row r="3874">
          <cell r="C3874">
            <v>210613095</v>
          </cell>
          <cell r="D3874" t="str">
            <v>10900210613095</v>
          </cell>
          <cell r="E3874" t="str">
            <v>陈佰满-研究生培养业务费</v>
          </cell>
          <cell r="F3874" t="str">
            <v>陈佰满</v>
          </cell>
          <cell r="G3874" t="str">
            <v>2013013</v>
          </cell>
          <cell r="H3874">
            <v>0</v>
          </cell>
          <cell r="I3874">
            <v>0</v>
          </cell>
          <cell r="J3874">
            <v>0</v>
          </cell>
          <cell r="K3874">
            <v>0</v>
          </cell>
          <cell r="L3874">
            <v>0</v>
          </cell>
          <cell r="M3874">
            <v>0</v>
          </cell>
          <cell r="N3874">
            <v>0</v>
          </cell>
          <cell r="O3874">
            <v>0</v>
          </cell>
        </row>
        <row r="3875">
          <cell r="C3875">
            <v>210613096</v>
          </cell>
          <cell r="D3875" t="str">
            <v>10900210613096</v>
          </cell>
          <cell r="E3875" t="str">
            <v>曾达幸-研究生培养业务费</v>
          </cell>
          <cell r="F3875" t="str">
            <v>曾达幸</v>
          </cell>
          <cell r="G3875" t="str">
            <v>2019818</v>
          </cell>
          <cell r="H3875">
            <v>0</v>
          </cell>
          <cell r="I3875">
            <v>0</v>
          </cell>
          <cell r="J3875">
            <v>0</v>
          </cell>
          <cell r="K3875">
            <v>0</v>
          </cell>
          <cell r="L3875">
            <v>0</v>
          </cell>
          <cell r="M3875">
            <v>0</v>
          </cell>
          <cell r="N3875">
            <v>0</v>
          </cell>
          <cell r="O3875">
            <v>0</v>
          </cell>
        </row>
        <row r="3876">
          <cell r="C3876">
            <v>210613097</v>
          </cell>
          <cell r="D3876" t="str">
            <v>10900210613097</v>
          </cell>
          <cell r="E3876" t="str">
            <v>常春涛-研究生培养业务费</v>
          </cell>
          <cell r="F3876" t="str">
            <v>常春涛</v>
          </cell>
          <cell r="G3876" t="str">
            <v>2017812</v>
          </cell>
          <cell r="H3876">
            <v>0</v>
          </cell>
          <cell r="I3876">
            <v>0</v>
          </cell>
          <cell r="J3876">
            <v>0</v>
          </cell>
          <cell r="K3876">
            <v>0</v>
          </cell>
          <cell r="L3876">
            <v>0</v>
          </cell>
          <cell r="M3876">
            <v>0</v>
          </cell>
          <cell r="N3876">
            <v>0</v>
          </cell>
          <cell r="O3876">
            <v>0</v>
          </cell>
        </row>
        <row r="3877">
          <cell r="C3877">
            <v>210613098</v>
          </cell>
          <cell r="D3877" t="str">
            <v>10900210613098</v>
          </cell>
          <cell r="E3877" t="str">
            <v>陈磊-研究生培养业务费</v>
          </cell>
          <cell r="F3877" t="str">
            <v>陈磊</v>
          </cell>
          <cell r="G3877" t="str">
            <v>2018004</v>
          </cell>
          <cell r="H3877">
            <v>0</v>
          </cell>
          <cell r="I3877">
            <v>0</v>
          </cell>
          <cell r="J3877">
            <v>0</v>
          </cell>
          <cell r="K3877">
            <v>0</v>
          </cell>
          <cell r="L3877">
            <v>0</v>
          </cell>
          <cell r="M3877">
            <v>0</v>
          </cell>
          <cell r="N3877">
            <v>0</v>
          </cell>
          <cell r="O3877">
            <v>0</v>
          </cell>
        </row>
        <row r="3878">
          <cell r="C3878">
            <v>210613100</v>
          </cell>
          <cell r="D3878" t="str">
            <v>10900210613100</v>
          </cell>
          <cell r="E3878" t="str">
            <v>郭建文-研究生培养业务费</v>
          </cell>
          <cell r="F3878" t="str">
            <v>郭建文</v>
          </cell>
          <cell r="G3878" t="str">
            <v>2011012</v>
          </cell>
          <cell r="H3878">
            <v>0</v>
          </cell>
          <cell r="I3878">
            <v>0</v>
          </cell>
          <cell r="J3878">
            <v>0</v>
          </cell>
          <cell r="K3878">
            <v>0</v>
          </cell>
          <cell r="L3878">
            <v>0</v>
          </cell>
          <cell r="M3878">
            <v>0</v>
          </cell>
          <cell r="N3878">
            <v>0</v>
          </cell>
          <cell r="O3878">
            <v>0</v>
          </cell>
        </row>
        <row r="3879">
          <cell r="C3879">
            <v>210613101</v>
          </cell>
          <cell r="D3879" t="str">
            <v>10900210613101</v>
          </cell>
          <cell r="E3879" t="str">
            <v>海洋-研究生培养业务费</v>
          </cell>
          <cell r="F3879" t="str">
            <v>海洋</v>
          </cell>
          <cell r="G3879" t="str">
            <v>2017051</v>
          </cell>
          <cell r="H3879">
            <v>0</v>
          </cell>
          <cell r="I3879">
            <v>0</v>
          </cell>
          <cell r="J3879">
            <v>0</v>
          </cell>
          <cell r="K3879">
            <v>0</v>
          </cell>
          <cell r="L3879">
            <v>0</v>
          </cell>
          <cell r="M3879">
            <v>0</v>
          </cell>
          <cell r="N3879">
            <v>0</v>
          </cell>
          <cell r="O3879">
            <v>0</v>
          </cell>
        </row>
        <row r="3880">
          <cell r="C3880">
            <v>210613102</v>
          </cell>
          <cell r="D3880" t="str">
            <v>10900210613102</v>
          </cell>
          <cell r="E3880" t="str">
            <v>黄辉宇-研究生培养业务费</v>
          </cell>
          <cell r="F3880" t="str">
            <v>黄辉宇</v>
          </cell>
          <cell r="G3880" t="str">
            <v>2006078</v>
          </cell>
          <cell r="H3880">
            <v>0</v>
          </cell>
          <cell r="I3880">
            <v>0</v>
          </cell>
          <cell r="J3880">
            <v>0</v>
          </cell>
          <cell r="K3880">
            <v>0</v>
          </cell>
          <cell r="L3880">
            <v>0</v>
          </cell>
          <cell r="M3880">
            <v>0</v>
          </cell>
          <cell r="N3880">
            <v>0</v>
          </cell>
          <cell r="O3880">
            <v>0</v>
          </cell>
        </row>
        <row r="3881">
          <cell r="C3881">
            <v>210613103</v>
          </cell>
          <cell r="D3881" t="str">
            <v>10900210613103</v>
          </cell>
          <cell r="E3881" t="str">
            <v>李川-研究生培养业务费</v>
          </cell>
          <cell r="F3881" t="str">
            <v>李川</v>
          </cell>
          <cell r="G3881" t="str">
            <v>2016810</v>
          </cell>
          <cell r="H3881">
            <v>0</v>
          </cell>
          <cell r="I3881">
            <v>0</v>
          </cell>
          <cell r="J3881">
            <v>0</v>
          </cell>
          <cell r="K3881">
            <v>0</v>
          </cell>
          <cell r="L3881">
            <v>0</v>
          </cell>
          <cell r="M3881">
            <v>0</v>
          </cell>
          <cell r="N3881">
            <v>0</v>
          </cell>
          <cell r="O3881">
            <v>0</v>
          </cell>
        </row>
        <row r="3882">
          <cell r="C3882">
            <v>210613104</v>
          </cell>
          <cell r="D3882" t="str">
            <v>10900210613104</v>
          </cell>
          <cell r="E3882" t="str">
            <v>李涛-研究生培养业务费</v>
          </cell>
          <cell r="F3882" t="str">
            <v>李涛</v>
          </cell>
          <cell r="G3882" t="str">
            <v>2018803</v>
          </cell>
          <cell r="H3882">
            <v>0</v>
          </cell>
          <cell r="I3882">
            <v>0</v>
          </cell>
          <cell r="J3882">
            <v>0</v>
          </cell>
          <cell r="K3882">
            <v>0</v>
          </cell>
          <cell r="L3882">
            <v>0</v>
          </cell>
          <cell r="M3882">
            <v>0</v>
          </cell>
          <cell r="N3882">
            <v>0</v>
          </cell>
          <cell r="O3882">
            <v>0</v>
          </cell>
        </row>
        <row r="3883">
          <cell r="C3883">
            <v>210613105</v>
          </cell>
          <cell r="D3883" t="str">
            <v>10900210613105</v>
          </cell>
          <cell r="E3883" t="str">
            <v>李文-研究生培养业务费</v>
          </cell>
          <cell r="F3883" t="str">
            <v>李文</v>
          </cell>
          <cell r="G3883" t="str">
            <v>2017116</v>
          </cell>
          <cell r="H3883">
            <v>0</v>
          </cell>
          <cell r="I3883">
            <v>0</v>
          </cell>
          <cell r="J3883">
            <v>0</v>
          </cell>
          <cell r="K3883">
            <v>0</v>
          </cell>
          <cell r="L3883">
            <v>0</v>
          </cell>
          <cell r="M3883">
            <v>0</v>
          </cell>
          <cell r="N3883">
            <v>0</v>
          </cell>
          <cell r="O3883">
            <v>0</v>
          </cell>
        </row>
        <row r="3884">
          <cell r="C3884">
            <v>210613107</v>
          </cell>
          <cell r="D3884" t="str">
            <v>10900210613107</v>
          </cell>
          <cell r="E3884" t="str">
            <v>刘延星-研究生培养业务费</v>
          </cell>
          <cell r="F3884" t="str">
            <v>刘延星</v>
          </cell>
          <cell r="G3884" t="str">
            <v>2017069</v>
          </cell>
          <cell r="H3884">
            <v>0</v>
          </cell>
          <cell r="I3884">
            <v>0</v>
          </cell>
          <cell r="J3884">
            <v>0</v>
          </cell>
          <cell r="K3884">
            <v>0</v>
          </cell>
          <cell r="L3884">
            <v>0</v>
          </cell>
          <cell r="M3884">
            <v>0</v>
          </cell>
          <cell r="N3884">
            <v>0</v>
          </cell>
          <cell r="O3884">
            <v>0</v>
          </cell>
        </row>
        <row r="3885">
          <cell r="C3885">
            <v>210613108</v>
          </cell>
          <cell r="D3885" t="str">
            <v>10900210613108</v>
          </cell>
          <cell r="E3885" t="str">
            <v>龙建宇-研究生培养业务费</v>
          </cell>
          <cell r="F3885" t="str">
            <v>龙建宇</v>
          </cell>
          <cell r="G3885" t="str">
            <v>2019129</v>
          </cell>
          <cell r="H3885">
            <v>0</v>
          </cell>
          <cell r="I3885">
            <v>0</v>
          </cell>
          <cell r="J3885">
            <v>0</v>
          </cell>
          <cell r="K3885">
            <v>0</v>
          </cell>
          <cell r="L3885">
            <v>0</v>
          </cell>
          <cell r="M3885">
            <v>0</v>
          </cell>
          <cell r="N3885">
            <v>0</v>
          </cell>
          <cell r="O3885">
            <v>0</v>
          </cell>
        </row>
        <row r="3886">
          <cell r="C3886">
            <v>210613109</v>
          </cell>
          <cell r="D3886" t="str">
            <v>10900210613109</v>
          </cell>
          <cell r="E3886" t="str">
            <v>卢秉恒-研究生培养业务费</v>
          </cell>
          <cell r="F3886" t="str">
            <v>卢秉恒</v>
          </cell>
          <cell r="G3886" t="str">
            <v>2015806</v>
          </cell>
          <cell r="H3886">
            <v>0</v>
          </cell>
          <cell r="I3886">
            <v>0</v>
          </cell>
          <cell r="J3886">
            <v>0</v>
          </cell>
          <cell r="K3886">
            <v>0</v>
          </cell>
          <cell r="L3886">
            <v>0</v>
          </cell>
          <cell r="M3886">
            <v>0</v>
          </cell>
          <cell r="N3886">
            <v>0</v>
          </cell>
          <cell r="O3886">
            <v>0</v>
          </cell>
        </row>
        <row r="3887">
          <cell r="C3887">
            <v>210613110</v>
          </cell>
          <cell r="D3887" t="str">
            <v>10900210613110</v>
          </cell>
          <cell r="E3887" t="str">
            <v>马百胜-研究生培养业务费</v>
          </cell>
          <cell r="F3887" t="str">
            <v>马百胜</v>
          </cell>
          <cell r="G3887" t="str">
            <v>2018096</v>
          </cell>
          <cell r="H3887">
            <v>0</v>
          </cell>
          <cell r="I3887">
            <v>0</v>
          </cell>
          <cell r="J3887">
            <v>0</v>
          </cell>
          <cell r="K3887">
            <v>0</v>
          </cell>
          <cell r="L3887">
            <v>0</v>
          </cell>
          <cell r="M3887">
            <v>0</v>
          </cell>
          <cell r="N3887">
            <v>0</v>
          </cell>
          <cell r="O3887">
            <v>0</v>
          </cell>
        </row>
        <row r="3888">
          <cell r="C3888">
            <v>210613112</v>
          </cell>
          <cell r="D3888" t="str">
            <v>10900210613112</v>
          </cell>
          <cell r="E3888" t="str">
            <v>申芳华-研究生培养业务费</v>
          </cell>
          <cell r="F3888" t="str">
            <v>申芳华</v>
          </cell>
          <cell r="G3888" t="str">
            <v>2017005</v>
          </cell>
          <cell r="H3888">
            <v>0</v>
          </cell>
          <cell r="I3888">
            <v>0</v>
          </cell>
          <cell r="J3888">
            <v>0</v>
          </cell>
          <cell r="K3888">
            <v>0</v>
          </cell>
          <cell r="L3888">
            <v>0</v>
          </cell>
          <cell r="M3888">
            <v>0</v>
          </cell>
          <cell r="N3888">
            <v>0</v>
          </cell>
          <cell r="O3888">
            <v>0</v>
          </cell>
        </row>
        <row r="3889">
          <cell r="C3889">
            <v>210613113</v>
          </cell>
          <cell r="D3889" t="str">
            <v>10900210613113</v>
          </cell>
          <cell r="E3889" t="str">
            <v>宋菊青-研究生培养业务费</v>
          </cell>
          <cell r="F3889" t="str">
            <v>宋菊青</v>
          </cell>
          <cell r="G3889" t="str">
            <v>2016052</v>
          </cell>
          <cell r="H3889">
            <v>0</v>
          </cell>
          <cell r="I3889">
            <v>0</v>
          </cell>
          <cell r="J3889">
            <v>0</v>
          </cell>
          <cell r="K3889">
            <v>0</v>
          </cell>
          <cell r="L3889">
            <v>0</v>
          </cell>
          <cell r="M3889">
            <v>0</v>
          </cell>
          <cell r="N3889">
            <v>0</v>
          </cell>
          <cell r="O3889">
            <v>0</v>
          </cell>
        </row>
        <row r="3890">
          <cell r="C3890">
            <v>210613114</v>
          </cell>
          <cell r="D3890" t="str">
            <v>10900210613114</v>
          </cell>
          <cell r="E3890" t="str">
            <v>王翀-研究生培养业务费</v>
          </cell>
          <cell r="F3890" t="str">
            <v>王翀</v>
          </cell>
          <cell r="G3890" t="str">
            <v>2016033</v>
          </cell>
          <cell r="H3890">
            <v>0</v>
          </cell>
          <cell r="I3890">
            <v>0</v>
          </cell>
          <cell r="J3890">
            <v>0</v>
          </cell>
          <cell r="K3890">
            <v>0</v>
          </cell>
          <cell r="L3890">
            <v>0</v>
          </cell>
          <cell r="M3890">
            <v>0</v>
          </cell>
          <cell r="N3890">
            <v>0</v>
          </cell>
          <cell r="O3890">
            <v>0</v>
          </cell>
        </row>
        <row r="3891">
          <cell r="C3891">
            <v>210613115</v>
          </cell>
          <cell r="D3891" t="str">
            <v>10900210613115</v>
          </cell>
          <cell r="E3891" t="str">
            <v>王皓亮-研究生培养业务费</v>
          </cell>
          <cell r="F3891" t="str">
            <v>王皓亮</v>
          </cell>
          <cell r="G3891" t="str">
            <v>2018231</v>
          </cell>
          <cell r="H3891">
            <v>0</v>
          </cell>
          <cell r="I3891">
            <v>0</v>
          </cell>
          <cell r="J3891">
            <v>0</v>
          </cell>
          <cell r="K3891">
            <v>0</v>
          </cell>
          <cell r="L3891">
            <v>0</v>
          </cell>
          <cell r="M3891">
            <v>0</v>
          </cell>
          <cell r="N3891">
            <v>0</v>
          </cell>
          <cell r="O3891">
            <v>0</v>
          </cell>
        </row>
        <row r="3892">
          <cell r="C3892">
            <v>210613116</v>
          </cell>
          <cell r="D3892" t="str">
            <v>10900210613116</v>
          </cell>
          <cell r="E3892" t="str">
            <v>王建国-研究生培养业务费</v>
          </cell>
          <cell r="F3892" t="str">
            <v>王建国</v>
          </cell>
          <cell r="G3892" t="str">
            <v>2018801</v>
          </cell>
          <cell r="H3892">
            <v>0</v>
          </cell>
          <cell r="I3892">
            <v>0</v>
          </cell>
          <cell r="J3892">
            <v>0</v>
          </cell>
          <cell r="K3892">
            <v>0</v>
          </cell>
          <cell r="L3892">
            <v>0</v>
          </cell>
          <cell r="M3892">
            <v>0</v>
          </cell>
          <cell r="N3892">
            <v>0</v>
          </cell>
          <cell r="O3892">
            <v>0</v>
          </cell>
        </row>
        <row r="3893">
          <cell r="C3893">
            <v>210613117</v>
          </cell>
          <cell r="D3893" t="str">
            <v>10900210613117</v>
          </cell>
          <cell r="E3893" t="str">
            <v>王珂玮-研究生培养业务费</v>
          </cell>
          <cell r="F3893" t="str">
            <v>王珂玮</v>
          </cell>
          <cell r="G3893" t="str">
            <v>2017114</v>
          </cell>
          <cell r="H3893">
            <v>0</v>
          </cell>
          <cell r="I3893">
            <v>0</v>
          </cell>
          <cell r="J3893">
            <v>0</v>
          </cell>
          <cell r="K3893">
            <v>0</v>
          </cell>
          <cell r="L3893">
            <v>0</v>
          </cell>
          <cell r="M3893">
            <v>0</v>
          </cell>
          <cell r="N3893">
            <v>0</v>
          </cell>
          <cell r="O3893">
            <v>0</v>
          </cell>
        </row>
        <row r="3894">
          <cell r="C3894">
            <v>210613119</v>
          </cell>
          <cell r="D3894" t="str">
            <v>10900210613119</v>
          </cell>
          <cell r="E3894" t="str">
            <v>王文林-研究生培养业务费</v>
          </cell>
          <cell r="F3894" t="str">
            <v>王文林</v>
          </cell>
          <cell r="G3894" t="str">
            <v>2016836</v>
          </cell>
          <cell r="H3894">
            <v>0</v>
          </cell>
          <cell r="I3894">
            <v>0</v>
          </cell>
          <cell r="J3894">
            <v>0</v>
          </cell>
          <cell r="K3894">
            <v>0</v>
          </cell>
          <cell r="L3894">
            <v>0</v>
          </cell>
          <cell r="M3894">
            <v>0</v>
          </cell>
          <cell r="N3894">
            <v>0</v>
          </cell>
          <cell r="O3894">
            <v>0</v>
          </cell>
        </row>
        <row r="3895">
          <cell r="C3895">
            <v>210613120</v>
          </cell>
          <cell r="D3895" t="str">
            <v>10900210613120</v>
          </cell>
          <cell r="E3895" t="str">
            <v>武静-研究生培养业务费</v>
          </cell>
          <cell r="F3895" t="str">
            <v>武静</v>
          </cell>
          <cell r="G3895" t="str">
            <v>2017045</v>
          </cell>
          <cell r="H3895">
            <v>0</v>
          </cell>
          <cell r="I3895">
            <v>0</v>
          </cell>
          <cell r="J3895">
            <v>0</v>
          </cell>
          <cell r="K3895">
            <v>0</v>
          </cell>
          <cell r="L3895">
            <v>0</v>
          </cell>
          <cell r="M3895">
            <v>0</v>
          </cell>
          <cell r="N3895">
            <v>0</v>
          </cell>
          <cell r="O3895">
            <v>0</v>
          </cell>
        </row>
        <row r="3896">
          <cell r="C3896">
            <v>210613121</v>
          </cell>
          <cell r="D3896" t="str">
            <v>10900210613121</v>
          </cell>
          <cell r="E3896" t="str">
            <v>谢春晓-研究生培养业务费</v>
          </cell>
          <cell r="F3896" t="str">
            <v>谢春晓</v>
          </cell>
          <cell r="G3896" t="str">
            <v>2006058</v>
          </cell>
          <cell r="H3896">
            <v>0</v>
          </cell>
          <cell r="I3896">
            <v>0</v>
          </cell>
          <cell r="J3896">
            <v>0</v>
          </cell>
          <cell r="K3896">
            <v>0</v>
          </cell>
          <cell r="L3896">
            <v>0</v>
          </cell>
          <cell r="M3896">
            <v>0</v>
          </cell>
          <cell r="N3896">
            <v>0</v>
          </cell>
          <cell r="O3896">
            <v>0</v>
          </cell>
        </row>
        <row r="3897">
          <cell r="C3897">
            <v>210613122</v>
          </cell>
          <cell r="D3897" t="str">
            <v>10900210613122</v>
          </cell>
          <cell r="E3897" t="str">
            <v>徐进-研究生培养业务费</v>
          </cell>
          <cell r="F3897" t="str">
            <v>徐进</v>
          </cell>
          <cell r="G3897" t="str">
            <v>2018080</v>
          </cell>
          <cell r="H3897">
            <v>0</v>
          </cell>
          <cell r="I3897">
            <v>0</v>
          </cell>
          <cell r="J3897">
            <v>0</v>
          </cell>
          <cell r="K3897">
            <v>0</v>
          </cell>
          <cell r="L3897">
            <v>0</v>
          </cell>
          <cell r="M3897">
            <v>0</v>
          </cell>
          <cell r="N3897">
            <v>0</v>
          </cell>
          <cell r="O3897">
            <v>0</v>
          </cell>
        </row>
        <row r="3898">
          <cell r="C3898">
            <v>210613123</v>
          </cell>
          <cell r="D3898" t="str">
            <v>10900210613123</v>
          </cell>
          <cell r="E3898" t="str">
            <v>晏晓辉-研究生培养业务费</v>
          </cell>
          <cell r="F3898" t="str">
            <v>晏晓辉</v>
          </cell>
          <cell r="G3898" t="str">
            <v>2013003</v>
          </cell>
          <cell r="H3898">
            <v>0</v>
          </cell>
          <cell r="I3898">
            <v>0</v>
          </cell>
          <cell r="J3898">
            <v>0</v>
          </cell>
          <cell r="K3898">
            <v>0</v>
          </cell>
          <cell r="L3898">
            <v>0</v>
          </cell>
          <cell r="M3898">
            <v>0</v>
          </cell>
          <cell r="N3898">
            <v>0</v>
          </cell>
          <cell r="O3898">
            <v>0</v>
          </cell>
        </row>
        <row r="3899">
          <cell r="C3899">
            <v>210613124</v>
          </cell>
          <cell r="D3899" t="str">
            <v>10900210613124</v>
          </cell>
          <cell r="E3899" t="str">
            <v>叶国良-研究生培养业务费</v>
          </cell>
          <cell r="F3899" t="str">
            <v>叶国良</v>
          </cell>
          <cell r="G3899" t="str">
            <v>2015802</v>
          </cell>
          <cell r="H3899">
            <v>0</v>
          </cell>
          <cell r="I3899">
            <v>0</v>
          </cell>
          <cell r="J3899">
            <v>0</v>
          </cell>
          <cell r="K3899">
            <v>0</v>
          </cell>
          <cell r="L3899">
            <v>0</v>
          </cell>
          <cell r="M3899">
            <v>0</v>
          </cell>
          <cell r="N3899">
            <v>0</v>
          </cell>
          <cell r="O3899">
            <v>0</v>
          </cell>
        </row>
        <row r="3900">
          <cell r="C3900">
            <v>210613125</v>
          </cell>
          <cell r="D3900" t="str">
            <v>10900210613125</v>
          </cell>
          <cell r="E3900" t="str">
            <v>尹玲-研究生培养业务费</v>
          </cell>
          <cell r="F3900" t="str">
            <v>尹玲</v>
          </cell>
          <cell r="G3900" t="str">
            <v>2014016</v>
          </cell>
          <cell r="H3900">
            <v>0</v>
          </cell>
          <cell r="I3900">
            <v>0</v>
          </cell>
          <cell r="J3900">
            <v>0</v>
          </cell>
          <cell r="K3900">
            <v>0</v>
          </cell>
          <cell r="L3900">
            <v>0</v>
          </cell>
          <cell r="M3900">
            <v>0</v>
          </cell>
          <cell r="N3900">
            <v>0</v>
          </cell>
          <cell r="O3900">
            <v>0</v>
          </cell>
        </row>
        <row r="3901">
          <cell r="C3901">
            <v>210613126</v>
          </cell>
          <cell r="D3901" t="str">
            <v>10900210613126</v>
          </cell>
          <cell r="E3901" t="str">
            <v>张良伟-研究生培养业务费</v>
          </cell>
          <cell r="F3901" t="str">
            <v>张良伟</v>
          </cell>
          <cell r="G3901" t="str">
            <v>2017027</v>
          </cell>
          <cell r="H3901">
            <v>0</v>
          </cell>
          <cell r="I3901">
            <v>0</v>
          </cell>
          <cell r="J3901">
            <v>0</v>
          </cell>
          <cell r="K3901">
            <v>0</v>
          </cell>
          <cell r="L3901">
            <v>0</v>
          </cell>
          <cell r="M3901">
            <v>0</v>
          </cell>
          <cell r="N3901">
            <v>0</v>
          </cell>
          <cell r="O3901">
            <v>0</v>
          </cell>
        </row>
        <row r="3902">
          <cell r="C3902">
            <v>210613127</v>
          </cell>
          <cell r="D3902" t="str">
            <v>10900210613127</v>
          </cell>
          <cell r="E3902" t="str">
            <v>张绍辉-研究生培养业务费</v>
          </cell>
          <cell r="F3902" t="str">
            <v>张绍辉</v>
          </cell>
          <cell r="G3902" t="str">
            <v>2020037</v>
          </cell>
          <cell r="H3902">
            <v>0</v>
          </cell>
          <cell r="I3902">
            <v>0</v>
          </cell>
          <cell r="J3902">
            <v>0</v>
          </cell>
          <cell r="K3902">
            <v>0</v>
          </cell>
          <cell r="L3902">
            <v>0</v>
          </cell>
          <cell r="M3902">
            <v>0</v>
          </cell>
          <cell r="N3902">
            <v>0</v>
          </cell>
          <cell r="O3902">
            <v>0</v>
          </cell>
        </row>
        <row r="3903">
          <cell r="C3903">
            <v>210613128</v>
          </cell>
          <cell r="D3903" t="str">
            <v>10900210613128</v>
          </cell>
          <cell r="E3903" t="str">
            <v>张智聪-研究生培养业务费</v>
          </cell>
          <cell r="F3903" t="str">
            <v>张智聪</v>
          </cell>
          <cell r="G3903" t="str">
            <v>2009003</v>
          </cell>
          <cell r="H3903">
            <v>0</v>
          </cell>
          <cell r="I3903">
            <v>0</v>
          </cell>
          <cell r="J3903">
            <v>0</v>
          </cell>
          <cell r="K3903">
            <v>0</v>
          </cell>
          <cell r="L3903">
            <v>0</v>
          </cell>
          <cell r="M3903">
            <v>0</v>
          </cell>
          <cell r="N3903">
            <v>0</v>
          </cell>
          <cell r="O3903">
            <v>0</v>
          </cell>
        </row>
        <row r="3904">
          <cell r="C3904">
            <v>210613129</v>
          </cell>
          <cell r="D3904" t="str">
            <v>10900210613129</v>
          </cell>
          <cell r="E3904" t="str">
            <v>赵成亮-研究生培养业务费</v>
          </cell>
          <cell r="F3904" t="str">
            <v>赵成亮</v>
          </cell>
          <cell r="G3904" t="str">
            <v>2018056</v>
          </cell>
          <cell r="H3904">
            <v>0</v>
          </cell>
          <cell r="I3904">
            <v>0</v>
          </cell>
          <cell r="J3904">
            <v>0</v>
          </cell>
          <cell r="K3904">
            <v>0</v>
          </cell>
          <cell r="L3904">
            <v>0</v>
          </cell>
          <cell r="M3904">
            <v>0</v>
          </cell>
          <cell r="N3904">
            <v>0</v>
          </cell>
          <cell r="O3904">
            <v>0</v>
          </cell>
        </row>
        <row r="3905">
          <cell r="C3905">
            <v>210613130</v>
          </cell>
          <cell r="D3905" t="str">
            <v>10900210613130</v>
          </cell>
          <cell r="E3905" t="str">
            <v>赵愈亮-研究生培养业务费</v>
          </cell>
          <cell r="F3905" t="str">
            <v>赵愈亮</v>
          </cell>
          <cell r="G3905" t="str">
            <v>2018089</v>
          </cell>
          <cell r="H3905">
            <v>0</v>
          </cell>
          <cell r="I3905">
            <v>0</v>
          </cell>
          <cell r="J3905">
            <v>0</v>
          </cell>
          <cell r="K3905">
            <v>0</v>
          </cell>
          <cell r="L3905">
            <v>0</v>
          </cell>
          <cell r="M3905">
            <v>0</v>
          </cell>
          <cell r="N3905">
            <v>0</v>
          </cell>
          <cell r="O3905">
            <v>0</v>
          </cell>
        </row>
        <row r="3906">
          <cell r="C3906">
            <v>210613131</v>
          </cell>
          <cell r="D3906" t="str">
            <v>10900210613131</v>
          </cell>
          <cell r="E3906" t="str">
            <v>赵远云-研究生培养业务费</v>
          </cell>
          <cell r="F3906" t="str">
            <v>赵远云</v>
          </cell>
          <cell r="G3906" t="str">
            <v>2018804</v>
          </cell>
          <cell r="H3906">
            <v>0</v>
          </cell>
          <cell r="I3906">
            <v>0</v>
          </cell>
          <cell r="J3906">
            <v>0</v>
          </cell>
          <cell r="K3906">
            <v>0</v>
          </cell>
          <cell r="L3906">
            <v>0</v>
          </cell>
          <cell r="M3906">
            <v>0</v>
          </cell>
          <cell r="N3906">
            <v>0</v>
          </cell>
          <cell r="O3906">
            <v>0</v>
          </cell>
        </row>
        <row r="3907">
          <cell r="C3907">
            <v>210613132</v>
          </cell>
          <cell r="D3907" t="str">
            <v>10900210613132</v>
          </cell>
          <cell r="E3907" t="str">
            <v>周梓荣-研究生培养业务费</v>
          </cell>
          <cell r="F3907" t="str">
            <v>周梓荣</v>
          </cell>
          <cell r="G3907" t="str">
            <v>2008008</v>
          </cell>
          <cell r="H3907">
            <v>0</v>
          </cell>
          <cell r="I3907">
            <v>0</v>
          </cell>
          <cell r="J3907">
            <v>0</v>
          </cell>
          <cell r="K3907">
            <v>0</v>
          </cell>
          <cell r="L3907">
            <v>0</v>
          </cell>
          <cell r="M3907">
            <v>0</v>
          </cell>
          <cell r="N3907">
            <v>0</v>
          </cell>
          <cell r="O3907">
            <v>0</v>
          </cell>
        </row>
        <row r="3908">
          <cell r="C3908">
            <v>210613133</v>
          </cell>
          <cell r="D3908" t="str">
            <v>10900210613133</v>
          </cell>
          <cell r="E3908" t="str">
            <v>朱艳-研究生培养业务费</v>
          </cell>
          <cell r="F3908" t="str">
            <v>朱艳</v>
          </cell>
          <cell r="G3908" t="str">
            <v>2018095</v>
          </cell>
          <cell r="H3908">
            <v>0</v>
          </cell>
          <cell r="I3908">
            <v>0</v>
          </cell>
          <cell r="J3908">
            <v>0</v>
          </cell>
          <cell r="K3908">
            <v>0</v>
          </cell>
          <cell r="L3908">
            <v>0</v>
          </cell>
          <cell r="M3908">
            <v>0</v>
          </cell>
          <cell r="N3908">
            <v>0</v>
          </cell>
          <cell r="O3908">
            <v>0</v>
          </cell>
        </row>
        <row r="3909">
          <cell r="C3909">
            <v>210613134</v>
          </cell>
          <cell r="D3909" t="str">
            <v>10900210613134</v>
          </cell>
          <cell r="E3909" t="str">
            <v>孙振忠-研究生培养业务费</v>
          </cell>
          <cell r="F3909" t="str">
            <v>孙振忠</v>
          </cell>
          <cell r="G3909" t="str">
            <v>2006080</v>
          </cell>
          <cell r="H3909">
            <v>0</v>
          </cell>
          <cell r="I3909">
            <v>0</v>
          </cell>
          <cell r="J3909">
            <v>0</v>
          </cell>
          <cell r="K3909">
            <v>0</v>
          </cell>
          <cell r="L3909">
            <v>0</v>
          </cell>
          <cell r="M3909">
            <v>0</v>
          </cell>
          <cell r="N3909">
            <v>0</v>
          </cell>
          <cell r="O3909">
            <v>0</v>
          </cell>
        </row>
        <row r="3910">
          <cell r="C3910">
            <v>210613135</v>
          </cell>
          <cell r="D3910" t="str">
            <v>10900210613135</v>
          </cell>
          <cell r="E3910" t="str">
            <v>陈伟-研究生培养业务费</v>
          </cell>
          <cell r="F3910" t="str">
            <v>陈伟</v>
          </cell>
          <cell r="G3910" t="str">
            <v>2016025</v>
          </cell>
          <cell r="H3910">
            <v>0</v>
          </cell>
          <cell r="I3910">
            <v>0</v>
          </cell>
          <cell r="J3910">
            <v>0</v>
          </cell>
          <cell r="K3910">
            <v>0</v>
          </cell>
          <cell r="L3910">
            <v>0</v>
          </cell>
          <cell r="M3910">
            <v>0</v>
          </cell>
          <cell r="N3910">
            <v>0</v>
          </cell>
          <cell r="O3910">
            <v>0</v>
          </cell>
        </row>
        <row r="3911">
          <cell r="C3911">
            <v>210613136</v>
          </cell>
          <cell r="D3911" t="str">
            <v>10900210613136</v>
          </cell>
          <cell r="E3911" t="str">
            <v>陈雪芳-研究生培养业务费</v>
          </cell>
          <cell r="F3911" t="str">
            <v>陈雪芳</v>
          </cell>
          <cell r="G3911" t="str">
            <v>2003109</v>
          </cell>
          <cell r="H3911">
            <v>0</v>
          </cell>
          <cell r="I3911">
            <v>0</v>
          </cell>
          <cell r="J3911">
            <v>0</v>
          </cell>
          <cell r="K3911">
            <v>0</v>
          </cell>
          <cell r="L3911">
            <v>0</v>
          </cell>
          <cell r="M3911">
            <v>0</v>
          </cell>
          <cell r="N3911">
            <v>0</v>
          </cell>
          <cell r="O3911">
            <v>0</v>
          </cell>
        </row>
        <row r="3912">
          <cell r="C3912">
            <v>210613137</v>
          </cell>
          <cell r="D3912" t="str">
            <v>10900210613137</v>
          </cell>
          <cell r="E3912" t="str">
            <v>程万友-研究生培养业务费</v>
          </cell>
          <cell r="F3912" t="str">
            <v>程万友</v>
          </cell>
          <cell r="G3912" t="str">
            <v>2008029</v>
          </cell>
          <cell r="H3912">
            <v>0</v>
          </cell>
          <cell r="I3912">
            <v>0</v>
          </cell>
          <cell r="J3912">
            <v>0</v>
          </cell>
          <cell r="K3912">
            <v>0</v>
          </cell>
          <cell r="L3912">
            <v>0</v>
          </cell>
          <cell r="M3912">
            <v>0</v>
          </cell>
          <cell r="N3912">
            <v>0</v>
          </cell>
          <cell r="O3912">
            <v>0</v>
          </cell>
        </row>
        <row r="3913">
          <cell r="C3913">
            <v>210613138</v>
          </cell>
          <cell r="D3913" t="str">
            <v>10900210613138</v>
          </cell>
          <cell r="E3913" t="str">
            <v>邓见光-研究生培养业务费</v>
          </cell>
          <cell r="F3913" t="str">
            <v>邓见光</v>
          </cell>
          <cell r="G3913" t="str">
            <v>2008007</v>
          </cell>
          <cell r="H3913">
            <v>0</v>
          </cell>
          <cell r="I3913">
            <v>0</v>
          </cell>
          <cell r="J3913">
            <v>0</v>
          </cell>
          <cell r="K3913">
            <v>0</v>
          </cell>
          <cell r="L3913">
            <v>0</v>
          </cell>
          <cell r="M3913">
            <v>0</v>
          </cell>
          <cell r="N3913">
            <v>0</v>
          </cell>
          <cell r="O3913">
            <v>0</v>
          </cell>
        </row>
        <row r="3914">
          <cell r="C3914">
            <v>210613139</v>
          </cell>
          <cell r="D3914" t="str">
            <v>10900210613139</v>
          </cell>
          <cell r="E3914" t="str">
            <v>黄香香-研究生培养业务费</v>
          </cell>
          <cell r="F3914" t="str">
            <v>黄香香</v>
          </cell>
          <cell r="G3914" t="str">
            <v>2015007</v>
          </cell>
          <cell r="H3914">
            <v>0</v>
          </cell>
          <cell r="I3914">
            <v>0</v>
          </cell>
          <cell r="J3914">
            <v>0</v>
          </cell>
          <cell r="K3914">
            <v>0</v>
          </cell>
          <cell r="L3914">
            <v>0</v>
          </cell>
          <cell r="M3914">
            <v>0</v>
          </cell>
          <cell r="N3914">
            <v>0</v>
          </cell>
          <cell r="O3914">
            <v>0</v>
          </cell>
        </row>
        <row r="3915">
          <cell r="C3915">
            <v>210613140</v>
          </cell>
          <cell r="D3915" t="str">
            <v>10900210613140</v>
          </cell>
          <cell r="E3915" t="str">
            <v>李广明-研究生培养业务费</v>
          </cell>
          <cell r="F3915" t="str">
            <v>李广明</v>
          </cell>
          <cell r="G3915" t="str">
            <v>2000005</v>
          </cell>
          <cell r="H3915">
            <v>0</v>
          </cell>
          <cell r="I3915">
            <v>0</v>
          </cell>
          <cell r="J3915">
            <v>0</v>
          </cell>
          <cell r="K3915">
            <v>0</v>
          </cell>
          <cell r="L3915">
            <v>0</v>
          </cell>
          <cell r="M3915">
            <v>0</v>
          </cell>
          <cell r="N3915">
            <v>0</v>
          </cell>
          <cell r="O3915">
            <v>0</v>
          </cell>
        </row>
        <row r="3916">
          <cell r="C3916">
            <v>210613141</v>
          </cell>
          <cell r="D3916" t="str">
            <v>10900210613141</v>
          </cell>
          <cell r="E3916" t="str">
            <v>刘群锋-研究生培养业务费</v>
          </cell>
          <cell r="F3916" t="str">
            <v>刘群锋</v>
          </cell>
          <cell r="G3916" t="str">
            <v>2004003</v>
          </cell>
          <cell r="H3916">
            <v>0</v>
          </cell>
          <cell r="I3916">
            <v>0</v>
          </cell>
          <cell r="J3916">
            <v>0</v>
          </cell>
          <cell r="K3916">
            <v>0</v>
          </cell>
          <cell r="L3916">
            <v>0</v>
          </cell>
          <cell r="M3916">
            <v>0</v>
          </cell>
          <cell r="N3916">
            <v>0</v>
          </cell>
          <cell r="O3916">
            <v>0</v>
          </cell>
        </row>
        <row r="3917">
          <cell r="C3917">
            <v>210613142</v>
          </cell>
          <cell r="D3917" t="str">
            <v>10900210613142</v>
          </cell>
          <cell r="E3917" t="str">
            <v>罗辛-研究生培养业务费</v>
          </cell>
          <cell r="F3917" t="str">
            <v>罗辛</v>
          </cell>
          <cell r="G3917" t="str">
            <v>2018817</v>
          </cell>
          <cell r="H3917">
            <v>0</v>
          </cell>
          <cell r="I3917">
            <v>0</v>
          </cell>
          <cell r="J3917">
            <v>0</v>
          </cell>
          <cell r="K3917">
            <v>0</v>
          </cell>
          <cell r="L3917">
            <v>0</v>
          </cell>
          <cell r="M3917">
            <v>0</v>
          </cell>
          <cell r="N3917">
            <v>0</v>
          </cell>
          <cell r="O3917">
            <v>0</v>
          </cell>
        </row>
        <row r="3918">
          <cell r="C3918">
            <v>210613143</v>
          </cell>
          <cell r="D3918" t="str">
            <v>10900210613143</v>
          </cell>
          <cell r="E3918" t="str">
            <v>马云云-研究生培养业务费</v>
          </cell>
          <cell r="F3918" t="str">
            <v>马云云</v>
          </cell>
          <cell r="G3918" t="str">
            <v>2017037</v>
          </cell>
          <cell r="H3918">
            <v>0</v>
          </cell>
          <cell r="I3918">
            <v>0</v>
          </cell>
          <cell r="J3918">
            <v>0</v>
          </cell>
          <cell r="K3918">
            <v>0</v>
          </cell>
          <cell r="L3918">
            <v>0</v>
          </cell>
          <cell r="M3918">
            <v>0</v>
          </cell>
          <cell r="N3918">
            <v>0</v>
          </cell>
          <cell r="O3918">
            <v>0</v>
          </cell>
        </row>
        <row r="3919">
          <cell r="C3919">
            <v>210613144</v>
          </cell>
          <cell r="D3919" t="str">
            <v>10900210613144</v>
          </cell>
          <cell r="E3919" t="str">
            <v>秦勇-研究生培养业务费</v>
          </cell>
          <cell r="F3919" t="str">
            <v>秦勇</v>
          </cell>
          <cell r="G3919" t="str">
            <v>2011033</v>
          </cell>
          <cell r="H3919">
            <v>0</v>
          </cell>
          <cell r="I3919">
            <v>0</v>
          </cell>
          <cell r="J3919">
            <v>0</v>
          </cell>
          <cell r="K3919">
            <v>0</v>
          </cell>
          <cell r="L3919">
            <v>0</v>
          </cell>
          <cell r="M3919">
            <v>0</v>
          </cell>
          <cell r="N3919">
            <v>0</v>
          </cell>
          <cell r="O3919">
            <v>0</v>
          </cell>
        </row>
        <row r="3920">
          <cell r="C3920">
            <v>210613145</v>
          </cell>
          <cell r="D3920" t="str">
            <v>10900210613145</v>
          </cell>
          <cell r="E3920" t="str">
            <v>谭伟-研究生培养业务费</v>
          </cell>
          <cell r="F3920" t="str">
            <v>谭伟</v>
          </cell>
          <cell r="G3920" t="str">
            <v>2002052</v>
          </cell>
          <cell r="H3920">
            <v>0</v>
          </cell>
          <cell r="I3920">
            <v>0</v>
          </cell>
          <cell r="J3920">
            <v>0</v>
          </cell>
          <cell r="K3920">
            <v>0</v>
          </cell>
          <cell r="L3920">
            <v>0</v>
          </cell>
          <cell r="M3920">
            <v>0</v>
          </cell>
          <cell r="N3920">
            <v>0</v>
          </cell>
          <cell r="O3920">
            <v>0</v>
          </cell>
        </row>
        <row r="3921">
          <cell r="C3921">
            <v>210613146</v>
          </cell>
          <cell r="D3921" t="str">
            <v>10900210613146</v>
          </cell>
          <cell r="E3921" t="str">
            <v>陶铭-研究生培养业务费</v>
          </cell>
          <cell r="F3921" t="str">
            <v>陶铭</v>
          </cell>
          <cell r="G3921" t="str">
            <v>2012032</v>
          </cell>
          <cell r="H3921">
            <v>0</v>
          </cell>
          <cell r="I3921">
            <v>0</v>
          </cell>
          <cell r="J3921">
            <v>0</v>
          </cell>
          <cell r="K3921">
            <v>0</v>
          </cell>
          <cell r="L3921">
            <v>0</v>
          </cell>
          <cell r="M3921">
            <v>0</v>
          </cell>
          <cell r="N3921">
            <v>0</v>
          </cell>
          <cell r="O3921">
            <v>0</v>
          </cell>
        </row>
        <row r="3922">
          <cell r="C3922">
            <v>210613147</v>
          </cell>
          <cell r="D3922" t="str">
            <v>10900210613147</v>
          </cell>
          <cell r="E3922" t="str">
            <v>魏文红-研究生培养业务费</v>
          </cell>
          <cell r="F3922" t="str">
            <v>魏文红</v>
          </cell>
          <cell r="G3922" t="str">
            <v>2009012</v>
          </cell>
          <cell r="H3922">
            <v>0</v>
          </cell>
          <cell r="I3922">
            <v>0</v>
          </cell>
          <cell r="J3922">
            <v>0</v>
          </cell>
          <cell r="K3922">
            <v>0</v>
          </cell>
          <cell r="L3922">
            <v>0</v>
          </cell>
          <cell r="M3922">
            <v>0</v>
          </cell>
          <cell r="N3922">
            <v>0</v>
          </cell>
          <cell r="O3922">
            <v>0</v>
          </cell>
        </row>
        <row r="3923">
          <cell r="C3923">
            <v>210613148</v>
          </cell>
          <cell r="D3923" t="str">
            <v>10900210613148</v>
          </cell>
          <cell r="E3923" t="str">
            <v>熊金志-研究生培养业务费</v>
          </cell>
          <cell r="F3923" t="str">
            <v>熊金志</v>
          </cell>
          <cell r="G3923" t="str">
            <v>1999004</v>
          </cell>
          <cell r="H3923">
            <v>0</v>
          </cell>
          <cell r="I3923">
            <v>0</v>
          </cell>
          <cell r="J3923">
            <v>0</v>
          </cell>
          <cell r="K3923">
            <v>0</v>
          </cell>
          <cell r="L3923">
            <v>0</v>
          </cell>
          <cell r="M3923">
            <v>0</v>
          </cell>
          <cell r="N3923">
            <v>0</v>
          </cell>
          <cell r="O3923">
            <v>0</v>
          </cell>
        </row>
        <row r="3924">
          <cell r="C3924">
            <v>210613150</v>
          </cell>
          <cell r="D3924" t="str">
            <v>10900210613150</v>
          </cell>
          <cell r="E3924" t="str">
            <v>张剑-研究生培养业务费</v>
          </cell>
          <cell r="F3924" t="str">
            <v>张剑</v>
          </cell>
          <cell r="G3924" t="str">
            <v>2011019</v>
          </cell>
          <cell r="H3924">
            <v>0</v>
          </cell>
          <cell r="I3924">
            <v>0</v>
          </cell>
          <cell r="J3924">
            <v>0</v>
          </cell>
          <cell r="K3924">
            <v>0</v>
          </cell>
          <cell r="L3924">
            <v>0</v>
          </cell>
          <cell r="M3924">
            <v>0</v>
          </cell>
          <cell r="N3924">
            <v>0</v>
          </cell>
          <cell r="O3924">
            <v>0</v>
          </cell>
        </row>
        <row r="3925">
          <cell r="C3925">
            <v>210613151</v>
          </cell>
          <cell r="D3925" t="str">
            <v>10900210613151</v>
          </cell>
          <cell r="E3925" t="str">
            <v>张宁-研究生培养业务费</v>
          </cell>
          <cell r="F3925" t="str">
            <v>张宁</v>
          </cell>
          <cell r="G3925" t="str">
            <v>2019008</v>
          </cell>
          <cell r="H3925">
            <v>0</v>
          </cell>
          <cell r="I3925">
            <v>0</v>
          </cell>
          <cell r="J3925">
            <v>0</v>
          </cell>
          <cell r="K3925">
            <v>0</v>
          </cell>
          <cell r="L3925">
            <v>0</v>
          </cell>
          <cell r="M3925">
            <v>0</v>
          </cell>
          <cell r="N3925">
            <v>0</v>
          </cell>
          <cell r="O3925">
            <v>0</v>
          </cell>
        </row>
        <row r="3926">
          <cell r="C3926">
            <v>210613152</v>
          </cell>
          <cell r="D3926" t="str">
            <v>10900210613152</v>
          </cell>
          <cell r="E3926" t="str">
            <v>张宇辉-研究生培养业务费</v>
          </cell>
          <cell r="F3926" t="str">
            <v>张宇辉</v>
          </cell>
          <cell r="G3926" t="str">
            <v>2019056</v>
          </cell>
          <cell r="H3926">
            <v>0</v>
          </cell>
          <cell r="I3926">
            <v>0</v>
          </cell>
          <cell r="J3926">
            <v>0</v>
          </cell>
          <cell r="K3926">
            <v>0</v>
          </cell>
          <cell r="L3926">
            <v>0</v>
          </cell>
          <cell r="M3926">
            <v>0</v>
          </cell>
          <cell r="N3926">
            <v>0</v>
          </cell>
          <cell r="O3926">
            <v>0</v>
          </cell>
        </row>
        <row r="3927">
          <cell r="C3927">
            <v>210613154</v>
          </cell>
          <cell r="D3927" t="str">
            <v>10900210613154</v>
          </cell>
          <cell r="E3927" t="str">
            <v>李环-研究生培养业务费</v>
          </cell>
          <cell r="F3927" t="str">
            <v>李环</v>
          </cell>
          <cell r="G3927" t="str">
            <v>2003003</v>
          </cell>
          <cell r="H3927">
            <v>0</v>
          </cell>
          <cell r="I3927">
            <v>0</v>
          </cell>
          <cell r="J3927">
            <v>0</v>
          </cell>
          <cell r="K3927">
            <v>0</v>
          </cell>
          <cell r="L3927">
            <v>0</v>
          </cell>
          <cell r="M3927">
            <v>0</v>
          </cell>
          <cell r="N3927">
            <v>0</v>
          </cell>
          <cell r="O3927">
            <v>0</v>
          </cell>
        </row>
        <row r="3928">
          <cell r="C3928">
            <v>210613155</v>
          </cell>
          <cell r="D3928" t="str">
            <v>10900210613155</v>
          </cell>
          <cell r="E3928" t="str">
            <v>成登苗-研究生培养业务费</v>
          </cell>
          <cell r="F3928" t="str">
            <v>成登苗</v>
          </cell>
          <cell r="G3928" t="str">
            <v>2019811</v>
          </cell>
          <cell r="H3928">
            <v>0</v>
          </cell>
          <cell r="I3928">
            <v>0</v>
          </cell>
          <cell r="J3928">
            <v>0</v>
          </cell>
          <cell r="K3928">
            <v>0</v>
          </cell>
          <cell r="L3928">
            <v>0</v>
          </cell>
          <cell r="M3928">
            <v>0</v>
          </cell>
          <cell r="N3928">
            <v>0</v>
          </cell>
          <cell r="O3928">
            <v>0</v>
          </cell>
        </row>
        <row r="3929">
          <cell r="C3929">
            <v>210613156</v>
          </cell>
          <cell r="D3929" t="str">
            <v>10900210613156</v>
          </cell>
          <cell r="E3929" t="str">
            <v>郝吉明-研究生培养业务费</v>
          </cell>
          <cell r="F3929" t="str">
            <v>郝吉明</v>
          </cell>
          <cell r="G3929" t="str">
            <v>2017846</v>
          </cell>
          <cell r="H3929">
            <v>0</v>
          </cell>
          <cell r="I3929">
            <v>0</v>
          </cell>
          <cell r="J3929">
            <v>0</v>
          </cell>
          <cell r="K3929">
            <v>0</v>
          </cell>
          <cell r="L3929">
            <v>0</v>
          </cell>
          <cell r="M3929">
            <v>0</v>
          </cell>
          <cell r="N3929">
            <v>0</v>
          </cell>
          <cell r="O3929">
            <v>0</v>
          </cell>
        </row>
        <row r="3930">
          <cell r="C3930">
            <v>210613157</v>
          </cell>
          <cell r="D3930" t="str">
            <v>10900210613157</v>
          </cell>
          <cell r="E3930" t="str">
            <v>李长平-研究生培养业务费</v>
          </cell>
          <cell r="F3930" t="str">
            <v>李长平</v>
          </cell>
          <cell r="G3930" t="str">
            <v>2016830</v>
          </cell>
          <cell r="H3930">
            <v>0</v>
          </cell>
          <cell r="I3930">
            <v>0</v>
          </cell>
          <cell r="J3930">
            <v>0</v>
          </cell>
          <cell r="K3930">
            <v>0</v>
          </cell>
          <cell r="L3930">
            <v>0</v>
          </cell>
          <cell r="M3930">
            <v>0</v>
          </cell>
          <cell r="N3930">
            <v>0</v>
          </cell>
          <cell r="O3930">
            <v>0</v>
          </cell>
        </row>
        <row r="3931">
          <cell r="C3931">
            <v>210613158</v>
          </cell>
          <cell r="D3931" t="str">
            <v>10900210613158</v>
          </cell>
          <cell r="E3931" t="str">
            <v>林辉-研究生培养业务费</v>
          </cell>
          <cell r="F3931" t="str">
            <v>林辉</v>
          </cell>
          <cell r="G3931" t="str">
            <v>2016826</v>
          </cell>
          <cell r="H3931">
            <v>0</v>
          </cell>
          <cell r="I3931">
            <v>0</v>
          </cell>
          <cell r="J3931">
            <v>0</v>
          </cell>
          <cell r="K3931">
            <v>0</v>
          </cell>
          <cell r="L3931">
            <v>0</v>
          </cell>
          <cell r="M3931">
            <v>0</v>
          </cell>
          <cell r="N3931">
            <v>0</v>
          </cell>
          <cell r="O3931">
            <v>0</v>
          </cell>
        </row>
        <row r="3932">
          <cell r="C3932">
            <v>210613159</v>
          </cell>
          <cell r="D3932" t="str">
            <v>10900210613159</v>
          </cell>
          <cell r="E3932" t="str">
            <v>吕斯濠-研究生培养业务费</v>
          </cell>
          <cell r="F3932" t="str">
            <v>吕斯濠</v>
          </cell>
          <cell r="G3932" t="str">
            <v>2007038</v>
          </cell>
          <cell r="H3932">
            <v>0</v>
          </cell>
          <cell r="I3932">
            <v>0</v>
          </cell>
          <cell r="J3932">
            <v>0</v>
          </cell>
          <cell r="K3932">
            <v>0</v>
          </cell>
          <cell r="L3932">
            <v>0</v>
          </cell>
          <cell r="M3932">
            <v>0</v>
          </cell>
          <cell r="N3932">
            <v>0</v>
          </cell>
          <cell r="O3932">
            <v>0</v>
          </cell>
        </row>
        <row r="3933">
          <cell r="C3933">
            <v>210613160</v>
          </cell>
          <cell r="D3933" t="str">
            <v>10900210613160</v>
          </cell>
          <cell r="E3933" t="str">
            <v>牛军峰-研究生培养业务费</v>
          </cell>
          <cell r="F3933" t="str">
            <v>牛军峰</v>
          </cell>
          <cell r="G3933" t="str">
            <v>2016827</v>
          </cell>
          <cell r="H3933">
            <v>0</v>
          </cell>
          <cell r="I3933">
            <v>0</v>
          </cell>
          <cell r="J3933">
            <v>0</v>
          </cell>
          <cell r="K3933">
            <v>0</v>
          </cell>
          <cell r="L3933">
            <v>0</v>
          </cell>
          <cell r="M3933">
            <v>0</v>
          </cell>
          <cell r="N3933">
            <v>0</v>
          </cell>
          <cell r="O3933">
            <v>0</v>
          </cell>
        </row>
        <row r="3934">
          <cell r="C3934">
            <v>210613161</v>
          </cell>
          <cell r="D3934" t="str">
            <v>10900210613161</v>
          </cell>
          <cell r="E3934" t="str">
            <v>荣戗戗-研究生培养业务费</v>
          </cell>
          <cell r="F3934" t="str">
            <v>荣戗戗</v>
          </cell>
          <cell r="G3934" t="str">
            <v>2019816</v>
          </cell>
          <cell r="H3934">
            <v>0</v>
          </cell>
          <cell r="I3934">
            <v>0</v>
          </cell>
          <cell r="J3934">
            <v>0</v>
          </cell>
          <cell r="K3934">
            <v>0</v>
          </cell>
          <cell r="L3934">
            <v>0</v>
          </cell>
          <cell r="M3934">
            <v>0</v>
          </cell>
          <cell r="N3934">
            <v>0</v>
          </cell>
          <cell r="O3934">
            <v>0</v>
          </cell>
        </row>
        <row r="3935">
          <cell r="C3935">
            <v>210613162</v>
          </cell>
          <cell r="D3935" t="str">
            <v>10900210613162</v>
          </cell>
          <cell r="E3935" t="str">
            <v>宋浩然-研究生培养业务费</v>
          </cell>
          <cell r="F3935" t="str">
            <v>宋浩然</v>
          </cell>
          <cell r="G3935" t="str">
            <v>2018078</v>
          </cell>
          <cell r="H3935">
            <v>0</v>
          </cell>
          <cell r="I3935">
            <v>0</v>
          </cell>
          <cell r="J3935">
            <v>0</v>
          </cell>
          <cell r="K3935">
            <v>0</v>
          </cell>
          <cell r="L3935">
            <v>0</v>
          </cell>
          <cell r="M3935">
            <v>0</v>
          </cell>
          <cell r="N3935">
            <v>0</v>
          </cell>
          <cell r="O3935">
            <v>0</v>
          </cell>
        </row>
        <row r="3936">
          <cell r="C3936">
            <v>210613164</v>
          </cell>
          <cell r="D3936" t="str">
            <v>10900210613164</v>
          </cell>
          <cell r="E3936" t="str">
            <v>孙炜-研究生培养业务费</v>
          </cell>
          <cell r="F3936" t="str">
            <v>孙炜</v>
          </cell>
          <cell r="G3936" t="str">
            <v>2019042</v>
          </cell>
          <cell r="H3936">
            <v>0</v>
          </cell>
          <cell r="I3936">
            <v>0</v>
          </cell>
          <cell r="J3936">
            <v>0</v>
          </cell>
          <cell r="K3936">
            <v>0</v>
          </cell>
          <cell r="L3936">
            <v>0</v>
          </cell>
          <cell r="M3936">
            <v>0</v>
          </cell>
          <cell r="N3936">
            <v>0</v>
          </cell>
          <cell r="O3936">
            <v>0</v>
          </cell>
        </row>
        <row r="3937">
          <cell r="C3937">
            <v>210613165</v>
          </cell>
          <cell r="D3937" t="str">
            <v>10900210613165</v>
          </cell>
          <cell r="E3937" t="str">
            <v>王方娴-研究生培养业务费</v>
          </cell>
          <cell r="F3937" t="str">
            <v>王方娴</v>
          </cell>
          <cell r="G3937" t="str">
            <v>2019047</v>
          </cell>
          <cell r="H3937">
            <v>0</v>
          </cell>
          <cell r="I3937">
            <v>0</v>
          </cell>
          <cell r="J3937">
            <v>0</v>
          </cell>
          <cell r="K3937">
            <v>0</v>
          </cell>
          <cell r="L3937">
            <v>0</v>
          </cell>
          <cell r="M3937">
            <v>0</v>
          </cell>
          <cell r="N3937">
            <v>0</v>
          </cell>
          <cell r="O3937">
            <v>0</v>
          </cell>
        </row>
        <row r="3938">
          <cell r="C3938">
            <v>210613166</v>
          </cell>
          <cell r="D3938" t="str">
            <v>10900210613166</v>
          </cell>
          <cell r="E3938" t="str">
            <v>杨草-研究生培养业务费</v>
          </cell>
          <cell r="F3938" t="str">
            <v>杨草</v>
          </cell>
          <cell r="G3938" t="str">
            <v>2019016</v>
          </cell>
          <cell r="H3938">
            <v>0</v>
          </cell>
          <cell r="I3938">
            <v>0</v>
          </cell>
          <cell r="J3938">
            <v>0</v>
          </cell>
          <cell r="K3938">
            <v>0</v>
          </cell>
          <cell r="L3938">
            <v>0</v>
          </cell>
          <cell r="M3938">
            <v>0</v>
          </cell>
          <cell r="N3938">
            <v>0</v>
          </cell>
          <cell r="O3938">
            <v>0</v>
          </cell>
        </row>
        <row r="3939">
          <cell r="C3939">
            <v>210613167</v>
          </cell>
          <cell r="D3939" t="str">
            <v>10900210613167</v>
          </cell>
          <cell r="E3939" t="str">
            <v>杨盈-研究生培养业务费</v>
          </cell>
          <cell r="F3939" t="str">
            <v>杨盈</v>
          </cell>
          <cell r="G3939" t="str">
            <v>2017157</v>
          </cell>
          <cell r="H3939">
            <v>0</v>
          </cell>
          <cell r="I3939">
            <v>0</v>
          </cell>
          <cell r="J3939">
            <v>0</v>
          </cell>
          <cell r="K3939">
            <v>0</v>
          </cell>
          <cell r="L3939">
            <v>0</v>
          </cell>
          <cell r="M3939">
            <v>0</v>
          </cell>
          <cell r="N3939">
            <v>0</v>
          </cell>
          <cell r="O3939">
            <v>0</v>
          </cell>
        </row>
        <row r="3940">
          <cell r="C3940">
            <v>210613168</v>
          </cell>
          <cell r="D3940" t="str">
            <v>10900210613168</v>
          </cell>
          <cell r="E3940" t="str">
            <v>杨志峰-研究生培养业务费</v>
          </cell>
          <cell r="F3940" t="str">
            <v>杨志峰</v>
          </cell>
          <cell r="G3940" t="str">
            <v>2016808</v>
          </cell>
          <cell r="H3940">
            <v>0</v>
          </cell>
          <cell r="I3940">
            <v>0</v>
          </cell>
          <cell r="J3940">
            <v>0</v>
          </cell>
          <cell r="K3940">
            <v>0</v>
          </cell>
          <cell r="L3940">
            <v>0</v>
          </cell>
          <cell r="M3940">
            <v>0</v>
          </cell>
          <cell r="N3940">
            <v>0</v>
          </cell>
          <cell r="O3940">
            <v>0</v>
          </cell>
        </row>
        <row r="3941">
          <cell r="C3941">
            <v>210613169</v>
          </cell>
          <cell r="D3941" t="str">
            <v>10900210613169</v>
          </cell>
          <cell r="E3941" t="str">
            <v>余春雪-研究生培养业务费</v>
          </cell>
          <cell r="F3941" t="str">
            <v>余春雪</v>
          </cell>
          <cell r="G3941" t="str">
            <v>2020810</v>
          </cell>
          <cell r="H3941">
            <v>0</v>
          </cell>
          <cell r="I3941">
            <v>0</v>
          </cell>
          <cell r="J3941">
            <v>0</v>
          </cell>
          <cell r="K3941">
            <v>0</v>
          </cell>
          <cell r="L3941">
            <v>0</v>
          </cell>
          <cell r="M3941">
            <v>0</v>
          </cell>
          <cell r="N3941">
            <v>0</v>
          </cell>
          <cell r="O3941">
            <v>0</v>
          </cell>
        </row>
        <row r="3942">
          <cell r="C3942">
            <v>210613171</v>
          </cell>
          <cell r="D3942" t="str">
            <v>10900210613171</v>
          </cell>
          <cell r="E3942" t="str">
            <v>陈灵晶-研究生培养业务费</v>
          </cell>
          <cell r="F3942" t="str">
            <v>陈灵晶</v>
          </cell>
          <cell r="G3942" t="str">
            <v>2017024</v>
          </cell>
          <cell r="H3942">
            <v>0</v>
          </cell>
          <cell r="I3942">
            <v>0</v>
          </cell>
          <cell r="J3942">
            <v>0</v>
          </cell>
          <cell r="K3942">
            <v>0</v>
          </cell>
          <cell r="L3942">
            <v>0</v>
          </cell>
          <cell r="M3942">
            <v>0</v>
          </cell>
          <cell r="N3942">
            <v>0</v>
          </cell>
          <cell r="O3942">
            <v>0</v>
          </cell>
        </row>
        <row r="3943">
          <cell r="C3943">
            <v>210613172</v>
          </cell>
          <cell r="D3943" t="str">
            <v>10900210613172</v>
          </cell>
          <cell r="E3943" t="str">
            <v>范洪波-研究生培养业务费</v>
          </cell>
          <cell r="F3943" t="str">
            <v>范洪波</v>
          </cell>
          <cell r="G3943" t="str">
            <v>2005008</v>
          </cell>
          <cell r="H3943">
            <v>0</v>
          </cell>
          <cell r="I3943">
            <v>0</v>
          </cell>
          <cell r="J3943">
            <v>0</v>
          </cell>
          <cell r="K3943">
            <v>0</v>
          </cell>
          <cell r="L3943">
            <v>0</v>
          </cell>
          <cell r="M3943">
            <v>0</v>
          </cell>
          <cell r="N3943">
            <v>0</v>
          </cell>
          <cell r="O3943">
            <v>0</v>
          </cell>
        </row>
        <row r="3944">
          <cell r="C3944">
            <v>210613173</v>
          </cell>
          <cell r="D3944" t="str">
            <v>10900210613173</v>
          </cell>
          <cell r="E3944" t="str">
            <v>蔡丽蓉-研究生培养业务费</v>
          </cell>
          <cell r="F3944" t="str">
            <v>蔡丽蓉</v>
          </cell>
          <cell r="G3944" t="str">
            <v>2015013</v>
          </cell>
          <cell r="H3944">
            <v>0</v>
          </cell>
          <cell r="I3944">
            <v>0</v>
          </cell>
          <cell r="J3944">
            <v>0</v>
          </cell>
          <cell r="K3944">
            <v>0</v>
          </cell>
          <cell r="L3944">
            <v>0</v>
          </cell>
          <cell r="M3944">
            <v>0</v>
          </cell>
          <cell r="N3944">
            <v>0</v>
          </cell>
          <cell r="O3944">
            <v>0</v>
          </cell>
        </row>
        <row r="3945">
          <cell r="C3945">
            <v>210613174</v>
          </cell>
          <cell r="D3945" t="str">
            <v>10900210613174</v>
          </cell>
          <cell r="E3945" t="str">
            <v>陈贵-研究生培养业务费</v>
          </cell>
          <cell r="F3945" t="str">
            <v>陈贵</v>
          </cell>
          <cell r="G3945" t="str">
            <v>2017802</v>
          </cell>
          <cell r="H3945">
            <v>0</v>
          </cell>
          <cell r="I3945">
            <v>0</v>
          </cell>
          <cell r="J3945">
            <v>0</v>
          </cell>
          <cell r="K3945">
            <v>0</v>
          </cell>
          <cell r="L3945">
            <v>0</v>
          </cell>
          <cell r="M3945">
            <v>0</v>
          </cell>
          <cell r="N3945">
            <v>0</v>
          </cell>
          <cell r="O3945">
            <v>0</v>
          </cell>
        </row>
        <row r="3946">
          <cell r="C3946">
            <v>210613178</v>
          </cell>
          <cell r="D3946" t="str">
            <v>10900210613178</v>
          </cell>
          <cell r="E3946" t="str">
            <v>方嘉声-研究生培养业务费</v>
          </cell>
          <cell r="F3946" t="str">
            <v>方嘉声</v>
          </cell>
          <cell r="G3946" t="str">
            <v>2018087</v>
          </cell>
          <cell r="H3946">
            <v>0</v>
          </cell>
          <cell r="I3946">
            <v>0</v>
          </cell>
          <cell r="J3946">
            <v>0</v>
          </cell>
          <cell r="K3946">
            <v>0</v>
          </cell>
          <cell r="L3946">
            <v>0</v>
          </cell>
          <cell r="M3946">
            <v>0</v>
          </cell>
          <cell r="N3946">
            <v>0</v>
          </cell>
          <cell r="O3946">
            <v>0</v>
          </cell>
        </row>
        <row r="3947">
          <cell r="C3947">
            <v>210613179</v>
          </cell>
          <cell r="D3947" t="str">
            <v>10900210613179</v>
          </cell>
          <cell r="E3947" t="str">
            <v>高峰-研究生培养业务费</v>
          </cell>
          <cell r="F3947" t="str">
            <v>高峰</v>
          </cell>
          <cell r="G3947" t="str">
            <v>2018032</v>
          </cell>
          <cell r="H3947">
            <v>0</v>
          </cell>
          <cell r="I3947">
            <v>0</v>
          </cell>
          <cell r="J3947">
            <v>0</v>
          </cell>
          <cell r="K3947">
            <v>0</v>
          </cell>
          <cell r="L3947">
            <v>0</v>
          </cell>
          <cell r="M3947">
            <v>0</v>
          </cell>
          <cell r="N3947">
            <v>0</v>
          </cell>
          <cell r="O3947">
            <v>0</v>
          </cell>
        </row>
        <row r="3948">
          <cell r="C3948">
            <v>210613180</v>
          </cell>
          <cell r="D3948" t="str">
            <v>10900210613180</v>
          </cell>
          <cell r="E3948" t="str">
            <v>胡俊杰-研究生培养业务费</v>
          </cell>
          <cell r="F3948" t="str">
            <v>胡俊杰</v>
          </cell>
          <cell r="G3948" t="str">
            <v>2017003</v>
          </cell>
          <cell r="H3948">
            <v>0</v>
          </cell>
          <cell r="I3948">
            <v>0</v>
          </cell>
          <cell r="J3948">
            <v>0</v>
          </cell>
          <cell r="K3948">
            <v>0</v>
          </cell>
          <cell r="L3948">
            <v>0</v>
          </cell>
          <cell r="M3948">
            <v>0</v>
          </cell>
          <cell r="N3948">
            <v>0</v>
          </cell>
          <cell r="O3948">
            <v>0</v>
          </cell>
        </row>
        <row r="3949">
          <cell r="C3949">
            <v>210613182</v>
          </cell>
          <cell r="D3949" t="str">
            <v>10900210613182</v>
          </cell>
          <cell r="E3949" t="str">
            <v>黄海明-研究生培养业务费</v>
          </cell>
          <cell r="F3949" t="str">
            <v>黄海明</v>
          </cell>
          <cell r="G3949" t="str">
            <v>2018802</v>
          </cell>
          <cell r="H3949">
            <v>0</v>
          </cell>
          <cell r="I3949">
            <v>0</v>
          </cell>
          <cell r="J3949">
            <v>0</v>
          </cell>
          <cell r="K3949">
            <v>0</v>
          </cell>
          <cell r="L3949">
            <v>0</v>
          </cell>
          <cell r="M3949">
            <v>0</v>
          </cell>
          <cell r="N3949">
            <v>0</v>
          </cell>
          <cell r="O3949">
            <v>0</v>
          </cell>
        </row>
        <row r="3950">
          <cell r="C3950">
            <v>210613183</v>
          </cell>
          <cell r="D3950" t="str">
            <v>10900210613183</v>
          </cell>
          <cell r="E3950" t="str">
            <v>黄卫清-研究生培养业务费</v>
          </cell>
          <cell r="F3950" t="str">
            <v>黄卫清</v>
          </cell>
          <cell r="G3950" t="str">
            <v>2011008</v>
          </cell>
          <cell r="H3950">
            <v>0</v>
          </cell>
          <cell r="I3950">
            <v>0</v>
          </cell>
          <cell r="J3950">
            <v>0</v>
          </cell>
          <cell r="K3950">
            <v>0</v>
          </cell>
          <cell r="L3950">
            <v>0</v>
          </cell>
          <cell r="M3950">
            <v>0</v>
          </cell>
          <cell r="N3950">
            <v>0</v>
          </cell>
          <cell r="O3950">
            <v>0</v>
          </cell>
        </row>
        <row r="3951">
          <cell r="C3951">
            <v>210613185</v>
          </cell>
          <cell r="D3951" t="str">
            <v>10900210613185</v>
          </cell>
          <cell r="E3951" t="str">
            <v>兰善红-研究生培养业务费</v>
          </cell>
          <cell r="F3951" t="str">
            <v>兰善红</v>
          </cell>
          <cell r="G3951" t="str">
            <v>2002016</v>
          </cell>
          <cell r="H3951">
            <v>0</v>
          </cell>
          <cell r="I3951">
            <v>0</v>
          </cell>
          <cell r="J3951">
            <v>0</v>
          </cell>
          <cell r="K3951">
            <v>0</v>
          </cell>
          <cell r="L3951">
            <v>0</v>
          </cell>
          <cell r="M3951">
            <v>0</v>
          </cell>
          <cell r="N3951">
            <v>0</v>
          </cell>
          <cell r="O3951">
            <v>0</v>
          </cell>
        </row>
        <row r="3952">
          <cell r="C3952">
            <v>210613187</v>
          </cell>
          <cell r="D3952" t="str">
            <v>10900210613187</v>
          </cell>
          <cell r="E3952" t="str">
            <v>李衍亮-研究生培养业务费</v>
          </cell>
          <cell r="F3952" t="str">
            <v>李衍亮</v>
          </cell>
          <cell r="G3952" t="str">
            <v>2017075</v>
          </cell>
          <cell r="H3952">
            <v>0</v>
          </cell>
          <cell r="I3952">
            <v>0</v>
          </cell>
          <cell r="J3952">
            <v>0</v>
          </cell>
          <cell r="K3952">
            <v>0</v>
          </cell>
          <cell r="L3952">
            <v>0</v>
          </cell>
          <cell r="M3952">
            <v>0</v>
          </cell>
          <cell r="N3952">
            <v>0</v>
          </cell>
          <cell r="O3952">
            <v>0</v>
          </cell>
        </row>
        <row r="3953">
          <cell r="C3953">
            <v>210613188</v>
          </cell>
          <cell r="D3953" t="str">
            <v>10900210613188</v>
          </cell>
          <cell r="E3953" t="str">
            <v>刘鹏-研究生培养业务费</v>
          </cell>
          <cell r="F3953" t="str">
            <v>刘鹏</v>
          </cell>
          <cell r="G3953" t="str">
            <v>2017053</v>
          </cell>
          <cell r="H3953">
            <v>0</v>
          </cell>
          <cell r="I3953">
            <v>0</v>
          </cell>
          <cell r="J3953">
            <v>0</v>
          </cell>
          <cell r="K3953">
            <v>0</v>
          </cell>
          <cell r="L3953">
            <v>0</v>
          </cell>
          <cell r="M3953">
            <v>0</v>
          </cell>
          <cell r="N3953">
            <v>0</v>
          </cell>
          <cell r="O3953">
            <v>0</v>
          </cell>
        </row>
        <row r="3954">
          <cell r="C3954">
            <v>210613189</v>
          </cell>
          <cell r="D3954" t="str">
            <v>10900210613189</v>
          </cell>
          <cell r="E3954" t="str">
            <v>柳鹏-研究生培养业务费</v>
          </cell>
          <cell r="F3954" t="str">
            <v>柳鹏</v>
          </cell>
          <cell r="G3954" t="str">
            <v>2014008</v>
          </cell>
          <cell r="H3954">
            <v>0</v>
          </cell>
          <cell r="I3954">
            <v>0</v>
          </cell>
          <cell r="J3954">
            <v>0</v>
          </cell>
          <cell r="K3954">
            <v>0</v>
          </cell>
          <cell r="L3954">
            <v>0</v>
          </cell>
          <cell r="M3954">
            <v>0</v>
          </cell>
          <cell r="N3954">
            <v>0</v>
          </cell>
          <cell r="O3954">
            <v>0</v>
          </cell>
        </row>
        <row r="3955">
          <cell r="C3955">
            <v>210613190</v>
          </cell>
          <cell r="D3955" t="str">
            <v>10900210613190</v>
          </cell>
          <cell r="E3955" t="str">
            <v>马宏伟-研究生培养业务费</v>
          </cell>
          <cell r="F3955" t="str">
            <v>马宏伟</v>
          </cell>
          <cell r="G3955" t="str">
            <v>2016008</v>
          </cell>
          <cell r="H3955">
            <v>0</v>
          </cell>
          <cell r="I3955">
            <v>0</v>
          </cell>
          <cell r="J3955">
            <v>0</v>
          </cell>
          <cell r="K3955">
            <v>0</v>
          </cell>
          <cell r="L3955">
            <v>0</v>
          </cell>
          <cell r="M3955">
            <v>0</v>
          </cell>
          <cell r="N3955">
            <v>0</v>
          </cell>
          <cell r="O3955">
            <v>0</v>
          </cell>
        </row>
        <row r="3956">
          <cell r="C3956">
            <v>210613193</v>
          </cell>
          <cell r="D3956" t="str">
            <v>10900210613193</v>
          </cell>
          <cell r="E3956" t="str">
            <v>曲江英-研究生培养业务费</v>
          </cell>
          <cell r="F3956" t="str">
            <v>曲江英</v>
          </cell>
          <cell r="G3956" t="str">
            <v>2017828</v>
          </cell>
          <cell r="H3956">
            <v>0</v>
          </cell>
          <cell r="I3956">
            <v>0</v>
          </cell>
          <cell r="J3956">
            <v>0</v>
          </cell>
          <cell r="K3956">
            <v>0</v>
          </cell>
          <cell r="L3956">
            <v>0</v>
          </cell>
          <cell r="M3956">
            <v>0</v>
          </cell>
          <cell r="N3956">
            <v>0</v>
          </cell>
          <cell r="O3956">
            <v>0</v>
          </cell>
        </row>
        <row r="3957">
          <cell r="C3957">
            <v>210613194</v>
          </cell>
          <cell r="D3957" t="str">
            <v>10900210613194</v>
          </cell>
          <cell r="E3957" t="str">
            <v>孙璨-研究生培养业务费</v>
          </cell>
          <cell r="F3957" t="str">
            <v>孙璨</v>
          </cell>
          <cell r="G3957" t="str">
            <v>2011018</v>
          </cell>
          <cell r="H3957">
            <v>0</v>
          </cell>
          <cell r="I3957">
            <v>0</v>
          </cell>
          <cell r="J3957">
            <v>0</v>
          </cell>
          <cell r="K3957">
            <v>0</v>
          </cell>
          <cell r="L3957">
            <v>0</v>
          </cell>
          <cell r="M3957">
            <v>0</v>
          </cell>
          <cell r="N3957">
            <v>0</v>
          </cell>
          <cell r="O3957">
            <v>0</v>
          </cell>
        </row>
        <row r="3958">
          <cell r="C3958">
            <v>210613195</v>
          </cell>
          <cell r="D3958" t="str">
            <v>10900210613195</v>
          </cell>
          <cell r="E3958" t="str">
            <v>谭桂平-研究生培养业务费</v>
          </cell>
          <cell r="F3958" t="str">
            <v>谭桂平</v>
          </cell>
          <cell r="G3958" t="str">
            <v>2012041</v>
          </cell>
          <cell r="H3958">
            <v>0</v>
          </cell>
          <cell r="I3958">
            <v>0</v>
          </cell>
          <cell r="J3958">
            <v>0</v>
          </cell>
          <cell r="K3958">
            <v>0</v>
          </cell>
          <cell r="L3958">
            <v>0</v>
          </cell>
          <cell r="M3958">
            <v>0</v>
          </cell>
          <cell r="N3958">
            <v>0</v>
          </cell>
          <cell r="O3958">
            <v>0</v>
          </cell>
        </row>
        <row r="3959">
          <cell r="C3959">
            <v>210613196</v>
          </cell>
          <cell r="D3959" t="str">
            <v>10900210613196</v>
          </cell>
          <cell r="E3959" t="str">
            <v>唐才明-研究生培养业务费</v>
          </cell>
          <cell r="F3959" t="str">
            <v>唐才明</v>
          </cell>
          <cell r="G3959" t="str">
            <v>2020820</v>
          </cell>
          <cell r="H3959">
            <v>0</v>
          </cell>
          <cell r="I3959">
            <v>0</v>
          </cell>
          <cell r="J3959">
            <v>0</v>
          </cell>
          <cell r="K3959">
            <v>0</v>
          </cell>
          <cell r="L3959">
            <v>0</v>
          </cell>
          <cell r="M3959">
            <v>0</v>
          </cell>
          <cell r="N3959">
            <v>0</v>
          </cell>
          <cell r="O3959">
            <v>0</v>
          </cell>
        </row>
        <row r="3960">
          <cell r="C3960">
            <v>210613199</v>
          </cell>
          <cell r="D3960" t="str">
            <v>10900210613199</v>
          </cell>
          <cell r="E3960" t="str">
            <v>王寿山-研究生培养业务费</v>
          </cell>
          <cell r="F3960" t="str">
            <v>王寿山</v>
          </cell>
          <cell r="G3960" t="str">
            <v>2018120</v>
          </cell>
          <cell r="H3960">
            <v>0</v>
          </cell>
          <cell r="I3960">
            <v>0</v>
          </cell>
          <cell r="J3960">
            <v>0</v>
          </cell>
          <cell r="K3960">
            <v>0</v>
          </cell>
          <cell r="L3960">
            <v>0</v>
          </cell>
          <cell r="M3960">
            <v>0</v>
          </cell>
          <cell r="N3960">
            <v>0</v>
          </cell>
          <cell r="O3960">
            <v>0</v>
          </cell>
        </row>
        <row r="3961">
          <cell r="C3961">
            <v>210613200</v>
          </cell>
          <cell r="D3961" t="str">
            <v>10900210613200</v>
          </cell>
          <cell r="E3961" t="str">
            <v>王晓璐-研究生培养业务费</v>
          </cell>
          <cell r="F3961" t="str">
            <v>王晓璐</v>
          </cell>
          <cell r="G3961" t="str">
            <v>2016004</v>
          </cell>
          <cell r="H3961">
            <v>0</v>
          </cell>
          <cell r="I3961">
            <v>0</v>
          </cell>
          <cell r="J3961">
            <v>0</v>
          </cell>
          <cell r="K3961">
            <v>0</v>
          </cell>
          <cell r="L3961">
            <v>0</v>
          </cell>
          <cell r="M3961">
            <v>0</v>
          </cell>
          <cell r="N3961">
            <v>0</v>
          </cell>
          <cell r="O3961">
            <v>0</v>
          </cell>
        </row>
        <row r="3962">
          <cell r="C3962">
            <v>210613201</v>
          </cell>
          <cell r="D3962" t="str">
            <v>10900210613201</v>
          </cell>
          <cell r="E3962" t="str">
            <v>吴琪-研究生培养业务费</v>
          </cell>
          <cell r="F3962" t="str">
            <v>吴琪</v>
          </cell>
          <cell r="G3962" t="str">
            <v>2017092</v>
          </cell>
          <cell r="H3962">
            <v>0</v>
          </cell>
          <cell r="I3962">
            <v>0</v>
          </cell>
          <cell r="J3962">
            <v>0</v>
          </cell>
          <cell r="K3962">
            <v>0</v>
          </cell>
          <cell r="L3962">
            <v>0</v>
          </cell>
          <cell r="M3962">
            <v>0</v>
          </cell>
          <cell r="N3962">
            <v>0</v>
          </cell>
          <cell r="O3962">
            <v>0</v>
          </cell>
        </row>
        <row r="3963">
          <cell r="C3963">
            <v>210613202</v>
          </cell>
          <cell r="D3963" t="str">
            <v>10900210613202</v>
          </cell>
          <cell r="E3963" t="str">
            <v>谢东-研究生培养业务费</v>
          </cell>
          <cell r="F3963" t="str">
            <v>谢东</v>
          </cell>
          <cell r="G3963" t="str">
            <v>2017042</v>
          </cell>
          <cell r="H3963">
            <v>0</v>
          </cell>
          <cell r="I3963">
            <v>0</v>
          </cell>
          <cell r="J3963">
            <v>0</v>
          </cell>
          <cell r="K3963">
            <v>0</v>
          </cell>
          <cell r="L3963">
            <v>0</v>
          </cell>
          <cell r="M3963">
            <v>0</v>
          </cell>
          <cell r="N3963">
            <v>0</v>
          </cell>
          <cell r="O3963">
            <v>0</v>
          </cell>
        </row>
        <row r="3964">
          <cell r="C3964">
            <v>210613203</v>
          </cell>
          <cell r="D3964" t="str">
            <v>10900210613203</v>
          </cell>
          <cell r="E3964" t="str">
            <v>谢冠群-研究生培养业务费</v>
          </cell>
          <cell r="F3964" t="str">
            <v>谢冠群</v>
          </cell>
          <cell r="G3964" t="str">
            <v>2018008</v>
          </cell>
          <cell r="H3964">
            <v>0</v>
          </cell>
          <cell r="I3964">
            <v>0</v>
          </cell>
          <cell r="J3964">
            <v>0</v>
          </cell>
          <cell r="K3964">
            <v>0</v>
          </cell>
          <cell r="L3964">
            <v>0</v>
          </cell>
          <cell r="M3964">
            <v>0</v>
          </cell>
          <cell r="N3964">
            <v>0</v>
          </cell>
          <cell r="O3964">
            <v>0</v>
          </cell>
        </row>
        <row r="3965">
          <cell r="C3965">
            <v>210613204</v>
          </cell>
          <cell r="D3965" t="str">
            <v>10900210613204</v>
          </cell>
          <cell r="E3965" t="str">
            <v>谢世磊-研究生培养业务费</v>
          </cell>
          <cell r="F3965" t="str">
            <v>谢世磊</v>
          </cell>
          <cell r="G3965" t="str">
            <v>2016019</v>
          </cell>
          <cell r="H3965">
            <v>0</v>
          </cell>
          <cell r="I3965">
            <v>0</v>
          </cell>
          <cell r="J3965">
            <v>0</v>
          </cell>
          <cell r="K3965">
            <v>0</v>
          </cell>
          <cell r="L3965">
            <v>0</v>
          </cell>
          <cell r="M3965">
            <v>0</v>
          </cell>
          <cell r="N3965">
            <v>0</v>
          </cell>
          <cell r="O3965">
            <v>0</v>
          </cell>
        </row>
        <row r="3966">
          <cell r="C3966">
            <v>210613206</v>
          </cell>
          <cell r="D3966" t="str">
            <v>10900210613206</v>
          </cell>
          <cell r="E3966" t="str">
            <v>臧云浩-研究生培养业务费</v>
          </cell>
          <cell r="F3966" t="str">
            <v>臧云浩</v>
          </cell>
          <cell r="G3966" t="str">
            <v>2017156</v>
          </cell>
          <cell r="H3966">
            <v>0</v>
          </cell>
          <cell r="I3966">
            <v>0</v>
          </cell>
          <cell r="J3966">
            <v>0</v>
          </cell>
          <cell r="K3966">
            <v>0</v>
          </cell>
          <cell r="L3966">
            <v>0</v>
          </cell>
          <cell r="M3966">
            <v>0</v>
          </cell>
          <cell r="N3966">
            <v>0</v>
          </cell>
          <cell r="O3966">
            <v>0</v>
          </cell>
        </row>
        <row r="3967">
          <cell r="C3967">
            <v>210613207</v>
          </cell>
          <cell r="D3967" t="str">
            <v>10900210613207</v>
          </cell>
          <cell r="E3967" t="str">
            <v>张敏-研究生培养业务费</v>
          </cell>
          <cell r="F3967" t="str">
            <v>张敏</v>
          </cell>
          <cell r="G3967" t="str">
            <v>2004065</v>
          </cell>
          <cell r="H3967">
            <v>0</v>
          </cell>
          <cell r="I3967">
            <v>0</v>
          </cell>
          <cell r="J3967">
            <v>0</v>
          </cell>
          <cell r="K3967">
            <v>0</v>
          </cell>
          <cell r="L3967">
            <v>0</v>
          </cell>
          <cell r="M3967">
            <v>0</v>
          </cell>
          <cell r="N3967">
            <v>0</v>
          </cell>
          <cell r="O3967">
            <v>0</v>
          </cell>
        </row>
        <row r="3968">
          <cell r="C3968">
            <v>210613210</v>
          </cell>
          <cell r="D3968" t="str">
            <v>10900210613210</v>
          </cell>
          <cell r="E3968" t="str">
            <v>郑航-研究生培养业务费</v>
          </cell>
          <cell r="F3968" t="str">
            <v>郑航</v>
          </cell>
          <cell r="G3968" t="str">
            <v>2017810</v>
          </cell>
          <cell r="H3968">
            <v>0</v>
          </cell>
          <cell r="I3968">
            <v>0</v>
          </cell>
          <cell r="J3968">
            <v>0</v>
          </cell>
          <cell r="K3968">
            <v>0</v>
          </cell>
          <cell r="L3968">
            <v>0</v>
          </cell>
          <cell r="M3968">
            <v>0</v>
          </cell>
          <cell r="N3968">
            <v>0</v>
          </cell>
          <cell r="O3968">
            <v>0</v>
          </cell>
        </row>
        <row r="3969">
          <cell r="C3969">
            <v>210613211</v>
          </cell>
          <cell r="D3969" t="str">
            <v>10900210613211</v>
          </cell>
          <cell r="E3969" t="str">
            <v>卓琼芳-研究生培养业务费</v>
          </cell>
          <cell r="F3969" t="str">
            <v>卓琼芳</v>
          </cell>
          <cell r="G3969" t="str">
            <v>2018050</v>
          </cell>
          <cell r="H3969">
            <v>0</v>
          </cell>
          <cell r="I3969">
            <v>0</v>
          </cell>
          <cell r="J3969">
            <v>0</v>
          </cell>
          <cell r="K3969">
            <v>0</v>
          </cell>
          <cell r="L3969">
            <v>0</v>
          </cell>
          <cell r="M3969">
            <v>0</v>
          </cell>
          <cell r="N3969">
            <v>0</v>
          </cell>
          <cell r="O3969">
            <v>0</v>
          </cell>
        </row>
        <row r="3970">
          <cell r="C3970">
            <v>210613213</v>
          </cell>
          <cell r="D3970" t="str">
            <v>10900210613213</v>
          </cell>
          <cell r="E3970" t="str">
            <v>程发良-研究生培养业务费</v>
          </cell>
          <cell r="F3970" t="str">
            <v>程发良</v>
          </cell>
          <cell r="G3970" t="str">
            <v>1992025</v>
          </cell>
          <cell r="H3970">
            <v>0</v>
          </cell>
          <cell r="I3970">
            <v>0</v>
          </cell>
          <cell r="J3970">
            <v>0</v>
          </cell>
          <cell r="K3970">
            <v>0</v>
          </cell>
          <cell r="L3970">
            <v>0</v>
          </cell>
          <cell r="M3970">
            <v>0</v>
          </cell>
          <cell r="N3970">
            <v>0</v>
          </cell>
          <cell r="O3970">
            <v>0</v>
          </cell>
        </row>
        <row r="3971">
          <cell r="C3971">
            <v>210613214</v>
          </cell>
          <cell r="D3971" t="str">
            <v>10900210613214</v>
          </cell>
          <cell r="E3971" t="str">
            <v>丁烨-研究生培养业务费</v>
          </cell>
          <cell r="F3971" t="str">
            <v>丁烨</v>
          </cell>
          <cell r="G3971" t="str">
            <v>2018821</v>
          </cell>
          <cell r="H3971">
            <v>0</v>
          </cell>
          <cell r="I3971">
            <v>0</v>
          </cell>
          <cell r="J3971">
            <v>0</v>
          </cell>
          <cell r="K3971">
            <v>0</v>
          </cell>
          <cell r="L3971">
            <v>0</v>
          </cell>
          <cell r="M3971">
            <v>0</v>
          </cell>
          <cell r="N3971">
            <v>0</v>
          </cell>
          <cell r="O3971">
            <v>0</v>
          </cell>
        </row>
        <row r="3972">
          <cell r="C3972">
            <v>210613215</v>
          </cell>
          <cell r="D3972" t="str">
            <v>10900210613215</v>
          </cell>
          <cell r="E3972" t="str">
            <v>郭俊-研究生培养业务费</v>
          </cell>
          <cell r="F3972" t="str">
            <v>郭俊</v>
          </cell>
          <cell r="G3972" t="str">
            <v>2016817</v>
          </cell>
          <cell r="H3972">
            <v>0</v>
          </cell>
          <cell r="I3972">
            <v>0</v>
          </cell>
          <cell r="J3972">
            <v>0</v>
          </cell>
          <cell r="K3972">
            <v>0</v>
          </cell>
          <cell r="L3972">
            <v>0</v>
          </cell>
          <cell r="M3972">
            <v>0</v>
          </cell>
          <cell r="N3972">
            <v>0</v>
          </cell>
          <cell r="O3972">
            <v>0</v>
          </cell>
        </row>
        <row r="3973">
          <cell r="C3973">
            <v>210613216</v>
          </cell>
          <cell r="D3973" t="str">
            <v>10900210613216</v>
          </cell>
          <cell r="E3973" t="str">
            <v>何凯-研究生培养业务费</v>
          </cell>
          <cell r="F3973" t="str">
            <v>何凯</v>
          </cell>
          <cell r="G3973" t="str">
            <v>2017002</v>
          </cell>
          <cell r="H3973">
            <v>0</v>
          </cell>
          <cell r="I3973">
            <v>0</v>
          </cell>
          <cell r="J3973">
            <v>0</v>
          </cell>
          <cell r="K3973">
            <v>0</v>
          </cell>
          <cell r="L3973">
            <v>0</v>
          </cell>
          <cell r="M3973">
            <v>0</v>
          </cell>
          <cell r="N3973">
            <v>0</v>
          </cell>
          <cell r="O3973">
            <v>0</v>
          </cell>
        </row>
        <row r="3974">
          <cell r="C3974">
            <v>210613217</v>
          </cell>
          <cell r="D3974" t="str">
            <v>10900210613217</v>
          </cell>
          <cell r="E3974" t="str">
            <v>何贤芒-研究生培养业务费</v>
          </cell>
          <cell r="F3974" t="str">
            <v>何贤芒</v>
          </cell>
          <cell r="G3974" t="str">
            <v>2017809</v>
          </cell>
          <cell r="H3974">
            <v>0</v>
          </cell>
          <cell r="I3974">
            <v>0</v>
          </cell>
          <cell r="J3974">
            <v>0</v>
          </cell>
          <cell r="K3974">
            <v>0</v>
          </cell>
          <cell r="L3974">
            <v>0</v>
          </cell>
          <cell r="M3974">
            <v>0</v>
          </cell>
          <cell r="N3974">
            <v>0</v>
          </cell>
          <cell r="O3974">
            <v>0</v>
          </cell>
        </row>
        <row r="3975">
          <cell r="C3975">
            <v>210613218</v>
          </cell>
          <cell r="D3975" t="str">
            <v>10900210613218</v>
          </cell>
          <cell r="E3975" t="str">
            <v>李宽-研究生培养业务费</v>
          </cell>
          <cell r="F3975" t="str">
            <v>李宽</v>
          </cell>
          <cell r="G3975" t="str">
            <v>2018820</v>
          </cell>
          <cell r="H3975">
            <v>0</v>
          </cell>
          <cell r="I3975">
            <v>0</v>
          </cell>
          <cell r="J3975">
            <v>0</v>
          </cell>
          <cell r="K3975">
            <v>0</v>
          </cell>
          <cell r="L3975">
            <v>0</v>
          </cell>
          <cell r="M3975">
            <v>0</v>
          </cell>
          <cell r="N3975">
            <v>0</v>
          </cell>
          <cell r="O3975">
            <v>0</v>
          </cell>
        </row>
        <row r="3976">
          <cell r="C3976">
            <v>210613219</v>
          </cell>
          <cell r="D3976" t="str">
            <v>10900210613219</v>
          </cell>
          <cell r="E3976" t="str">
            <v>李睿-研究生培养业务费</v>
          </cell>
          <cell r="F3976" t="str">
            <v>李睿</v>
          </cell>
          <cell r="G3976" t="str">
            <v>2016814</v>
          </cell>
          <cell r="H3976">
            <v>0</v>
          </cell>
          <cell r="I3976">
            <v>0</v>
          </cell>
          <cell r="J3976">
            <v>0</v>
          </cell>
          <cell r="K3976">
            <v>0</v>
          </cell>
          <cell r="L3976">
            <v>0</v>
          </cell>
          <cell r="M3976">
            <v>0</v>
          </cell>
          <cell r="N3976">
            <v>0</v>
          </cell>
          <cell r="O3976">
            <v>0</v>
          </cell>
        </row>
        <row r="3977">
          <cell r="C3977">
            <v>210613220</v>
          </cell>
          <cell r="D3977" t="str">
            <v>10900210613220</v>
          </cell>
          <cell r="E3977" t="str">
            <v>罗达-研究生培养业务费</v>
          </cell>
          <cell r="F3977" t="str">
            <v>罗达</v>
          </cell>
          <cell r="G3977" t="str">
            <v>2017801</v>
          </cell>
          <cell r="H3977">
            <v>0</v>
          </cell>
          <cell r="I3977">
            <v>0</v>
          </cell>
          <cell r="J3977">
            <v>0</v>
          </cell>
          <cell r="K3977">
            <v>0</v>
          </cell>
          <cell r="L3977">
            <v>0</v>
          </cell>
          <cell r="M3977">
            <v>0</v>
          </cell>
          <cell r="N3977">
            <v>0</v>
          </cell>
          <cell r="O3977">
            <v>0</v>
          </cell>
        </row>
        <row r="3978">
          <cell r="C3978">
            <v>210613221</v>
          </cell>
          <cell r="D3978" t="str">
            <v>10900210613221</v>
          </cell>
          <cell r="E3978" t="str">
            <v>毛续飞-研究生培养业务费</v>
          </cell>
          <cell r="F3978" t="str">
            <v>毛续飞</v>
          </cell>
          <cell r="G3978" t="str">
            <v>2017805</v>
          </cell>
          <cell r="H3978">
            <v>0</v>
          </cell>
          <cell r="I3978">
            <v>0</v>
          </cell>
          <cell r="J3978">
            <v>0</v>
          </cell>
          <cell r="K3978">
            <v>0</v>
          </cell>
          <cell r="L3978">
            <v>0</v>
          </cell>
          <cell r="M3978">
            <v>0</v>
          </cell>
          <cell r="N3978">
            <v>0</v>
          </cell>
          <cell r="O3978">
            <v>0</v>
          </cell>
        </row>
        <row r="3979">
          <cell r="C3979">
            <v>210613222</v>
          </cell>
          <cell r="D3979" t="str">
            <v>10900210613222</v>
          </cell>
          <cell r="E3979" t="str">
            <v>万鹏俊-研究生培养业务费</v>
          </cell>
          <cell r="F3979" t="str">
            <v>万鹏俊</v>
          </cell>
          <cell r="G3979" t="str">
            <v>2016815</v>
          </cell>
          <cell r="H3979">
            <v>0</v>
          </cell>
          <cell r="I3979">
            <v>0</v>
          </cell>
          <cell r="J3979">
            <v>0</v>
          </cell>
          <cell r="K3979">
            <v>0</v>
          </cell>
          <cell r="L3979">
            <v>0</v>
          </cell>
          <cell r="M3979">
            <v>0</v>
          </cell>
          <cell r="N3979">
            <v>0</v>
          </cell>
          <cell r="O3979">
            <v>0</v>
          </cell>
        </row>
        <row r="3980">
          <cell r="C3980">
            <v>210613223</v>
          </cell>
          <cell r="D3980" t="str">
            <v>10900210613223</v>
          </cell>
          <cell r="E3980" t="str">
            <v>王艺-研究生培养业务费</v>
          </cell>
          <cell r="F3980" t="str">
            <v>王艺</v>
          </cell>
          <cell r="G3980" t="str">
            <v>2016818</v>
          </cell>
          <cell r="H3980">
            <v>0</v>
          </cell>
          <cell r="I3980">
            <v>0</v>
          </cell>
          <cell r="J3980">
            <v>0</v>
          </cell>
          <cell r="K3980">
            <v>0</v>
          </cell>
          <cell r="L3980">
            <v>0</v>
          </cell>
          <cell r="M3980">
            <v>0</v>
          </cell>
          <cell r="N3980">
            <v>0</v>
          </cell>
          <cell r="O3980">
            <v>0</v>
          </cell>
        </row>
        <row r="3981">
          <cell r="C3981">
            <v>210613224</v>
          </cell>
          <cell r="D3981" t="str">
            <v>10900210613224</v>
          </cell>
          <cell r="E3981" t="str">
            <v>吴宇-研究生培养业务费</v>
          </cell>
          <cell r="F3981" t="str">
            <v>吴宇</v>
          </cell>
          <cell r="G3981" t="str">
            <v>2016819</v>
          </cell>
          <cell r="H3981">
            <v>0</v>
          </cell>
          <cell r="I3981">
            <v>0</v>
          </cell>
          <cell r="J3981">
            <v>0</v>
          </cell>
          <cell r="K3981">
            <v>0</v>
          </cell>
          <cell r="L3981">
            <v>0</v>
          </cell>
          <cell r="M3981">
            <v>0</v>
          </cell>
          <cell r="N3981">
            <v>0</v>
          </cell>
          <cell r="O3981">
            <v>0</v>
          </cell>
        </row>
        <row r="3982">
          <cell r="C3982">
            <v>210613225</v>
          </cell>
          <cell r="D3982" t="str">
            <v>10900210613225</v>
          </cell>
          <cell r="E3982" t="str">
            <v>徐欢乐-研究生培养业务费</v>
          </cell>
          <cell r="F3982" t="str">
            <v>李睿</v>
          </cell>
          <cell r="G3982" t="str">
            <v>2016814</v>
          </cell>
          <cell r="H3982">
            <v>0</v>
          </cell>
          <cell r="I3982">
            <v>0</v>
          </cell>
          <cell r="J3982">
            <v>0</v>
          </cell>
          <cell r="K3982">
            <v>0</v>
          </cell>
          <cell r="L3982">
            <v>0</v>
          </cell>
          <cell r="M3982">
            <v>0</v>
          </cell>
          <cell r="N3982">
            <v>0</v>
          </cell>
          <cell r="O3982">
            <v>0</v>
          </cell>
        </row>
        <row r="3983">
          <cell r="C3983">
            <v>210613226</v>
          </cell>
          <cell r="D3983" t="str">
            <v>10900210613226</v>
          </cell>
          <cell r="E3983" t="str">
            <v>殷建平-研究生培养业务费</v>
          </cell>
          <cell r="F3983" t="str">
            <v>殷建平</v>
          </cell>
          <cell r="G3983" t="str">
            <v>2017829</v>
          </cell>
          <cell r="H3983">
            <v>0</v>
          </cell>
          <cell r="I3983">
            <v>0</v>
          </cell>
          <cell r="J3983">
            <v>0</v>
          </cell>
          <cell r="K3983">
            <v>0</v>
          </cell>
          <cell r="L3983">
            <v>0</v>
          </cell>
          <cell r="M3983">
            <v>0</v>
          </cell>
          <cell r="N3983">
            <v>0</v>
          </cell>
          <cell r="O3983">
            <v>0</v>
          </cell>
        </row>
        <row r="3984">
          <cell r="C3984">
            <v>210613228</v>
          </cell>
          <cell r="D3984" t="str">
            <v>10900210613228</v>
          </cell>
          <cell r="E3984" t="str">
            <v>李忠红-研究生培养业务费</v>
          </cell>
          <cell r="F3984" t="str">
            <v>李忠红</v>
          </cell>
          <cell r="G3984" t="str">
            <v>1991008</v>
          </cell>
          <cell r="H3984">
            <v>0</v>
          </cell>
          <cell r="I3984">
            <v>0</v>
          </cell>
          <cell r="J3984">
            <v>0</v>
          </cell>
          <cell r="K3984">
            <v>0</v>
          </cell>
          <cell r="L3984">
            <v>0</v>
          </cell>
          <cell r="M3984">
            <v>0</v>
          </cell>
          <cell r="N3984">
            <v>0</v>
          </cell>
          <cell r="O3984">
            <v>0</v>
          </cell>
        </row>
        <row r="3985">
          <cell r="C3985">
            <v>210613229</v>
          </cell>
          <cell r="D3985" t="str">
            <v>10900210613229</v>
          </cell>
          <cell r="E3985" t="str">
            <v>曾洪鑫-研究生培养业务费</v>
          </cell>
          <cell r="F3985" t="str">
            <v>曾洪鑫</v>
          </cell>
          <cell r="G3985" t="str">
            <v>2005042</v>
          </cell>
          <cell r="H3985">
            <v>0</v>
          </cell>
          <cell r="I3985">
            <v>0</v>
          </cell>
          <cell r="J3985">
            <v>0</v>
          </cell>
          <cell r="K3985">
            <v>0</v>
          </cell>
          <cell r="L3985">
            <v>0</v>
          </cell>
          <cell r="M3985">
            <v>0</v>
          </cell>
          <cell r="N3985">
            <v>0</v>
          </cell>
          <cell r="O3985">
            <v>0</v>
          </cell>
        </row>
        <row r="3986">
          <cell r="C3986">
            <v>210613230</v>
          </cell>
          <cell r="D3986" t="str">
            <v>10900210613230</v>
          </cell>
          <cell r="E3986" t="str">
            <v>陈传营-研究生培养业务费</v>
          </cell>
          <cell r="F3986" t="str">
            <v>陈传营</v>
          </cell>
          <cell r="G3986" t="str">
            <v>2019046</v>
          </cell>
          <cell r="H3986">
            <v>0</v>
          </cell>
          <cell r="I3986">
            <v>0</v>
          </cell>
          <cell r="J3986">
            <v>0</v>
          </cell>
          <cell r="K3986">
            <v>0</v>
          </cell>
          <cell r="L3986">
            <v>0</v>
          </cell>
          <cell r="M3986">
            <v>0</v>
          </cell>
          <cell r="N3986">
            <v>0</v>
          </cell>
          <cell r="O3986">
            <v>0</v>
          </cell>
        </row>
        <row r="3987">
          <cell r="C3987">
            <v>210613232</v>
          </cell>
          <cell r="D3987" t="str">
            <v>10900210613232</v>
          </cell>
          <cell r="E3987" t="str">
            <v>冯志军-研究生培养业务费</v>
          </cell>
          <cell r="F3987" t="str">
            <v>冯志军</v>
          </cell>
          <cell r="G3987" t="str">
            <v>2012046</v>
          </cell>
          <cell r="H3987">
            <v>0</v>
          </cell>
          <cell r="I3987">
            <v>0</v>
          </cell>
          <cell r="J3987">
            <v>0</v>
          </cell>
          <cell r="K3987">
            <v>0</v>
          </cell>
          <cell r="L3987">
            <v>0</v>
          </cell>
          <cell r="M3987">
            <v>0</v>
          </cell>
          <cell r="N3987">
            <v>0</v>
          </cell>
          <cell r="O3987">
            <v>0</v>
          </cell>
        </row>
        <row r="3988">
          <cell r="C3988">
            <v>210613233</v>
          </cell>
          <cell r="D3988" t="str">
            <v>10900210613233</v>
          </cell>
          <cell r="E3988" t="str">
            <v>黎伟-研究生培养业务费</v>
          </cell>
          <cell r="F3988" t="str">
            <v>黎伟</v>
          </cell>
          <cell r="G3988" t="str">
            <v>2016020</v>
          </cell>
          <cell r="H3988">
            <v>0</v>
          </cell>
          <cell r="I3988">
            <v>0</v>
          </cell>
          <cell r="J3988">
            <v>0</v>
          </cell>
          <cell r="K3988">
            <v>0</v>
          </cell>
          <cell r="L3988">
            <v>0</v>
          </cell>
          <cell r="M3988">
            <v>0</v>
          </cell>
          <cell r="N3988">
            <v>0</v>
          </cell>
          <cell r="O3988">
            <v>0</v>
          </cell>
        </row>
        <row r="3989">
          <cell r="C3989">
            <v>210613235</v>
          </cell>
          <cell r="D3989" t="str">
            <v>10900210613235</v>
          </cell>
          <cell r="E3989" t="str">
            <v>刘伟-研究生培养业务费</v>
          </cell>
          <cell r="F3989" t="str">
            <v>刘伟</v>
          </cell>
          <cell r="G3989" t="str">
            <v>2007024</v>
          </cell>
          <cell r="H3989">
            <v>0</v>
          </cell>
          <cell r="I3989">
            <v>0</v>
          </cell>
          <cell r="J3989">
            <v>0</v>
          </cell>
          <cell r="K3989">
            <v>0</v>
          </cell>
          <cell r="L3989">
            <v>0</v>
          </cell>
          <cell r="M3989">
            <v>0</v>
          </cell>
          <cell r="N3989">
            <v>0</v>
          </cell>
          <cell r="O3989">
            <v>0</v>
          </cell>
        </row>
        <row r="3990">
          <cell r="C3990">
            <v>210613236</v>
          </cell>
          <cell r="D3990" t="str">
            <v>10900210613236</v>
          </cell>
          <cell r="E3990" t="str">
            <v>全裕吉-研究生培养业务费</v>
          </cell>
          <cell r="F3990" t="str">
            <v>全裕吉</v>
          </cell>
          <cell r="G3990" t="str">
            <v>2004032</v>
          </cell>
          <cell r="H3990">
            <v>0</v>
          </cell>
          <cell r="I3990">
            <v>0</v>
          </cell>
          <cell r="J3990">
            <v>0</v>
          </cell>
          <cell r="K3990">
            <v>0</v>
          </cell>
          <cell r="L3990">
            <v>0</v>
          </cell>
          <cell r="M3990">
            <v>0</v>
          </cell>
          <cell r="N3990">
            <v>0</v>
          </cell>
          <cell r="O3990">
            <v>0</v>
          </cell>
        </row>
        <row r="3991">
          <cell r="C3991">
            <v>210613237</v>
          </cell>
          <cell r="D3991" t="str">
            <v>10900210613237</v>
          </cell>
          <cell r="E3991" t="str">
            <v>杨俊明-研究生培养业务费</v>
          </cell>
          <cell r="F3991" t="str">
            <v>杨俊明</v>
          </cell>
          <cell r="G3991" t="str">
            <v>2020812</v>
          </cell>
          <cell r="H3991">
            <v>0</v>
          </cell>
          <cell r="I3991">
            <v>0</v>
          </cell>
          <cell r="J3991">
            <v>0</v>
          </cell>
          <cell r="K3991">
            <v>0</v>
          </cell>
          <cell r="L3991">
            <v>0</v>
          </cell>
          <cell r="M3991">
            <v>0</v>
          </cell>
          <cell r="N3991">
            <v>0</v>
          </cell>
          <cell r="O3991">
            <v>0</v>
          </cell>
        </row>
        <row r="3992">
          <cell r="C3992">
            <v>210613238</v>
          </cell>
          <cell r="D3992" t="str">
            <v>10900210613238</v>
          </cell>
          <cell r="E3992" t="str">
            <v>张学英-研究生培养业务费</v>
          </cell>
          <cell r="F3992" t="str">
            <v>张学英</v>
          </cell>
          <cell r="G3992" t="str">
            <v>2020822</v>
          </cell>
          <cell r="H3992">
            <v>0</v>
          </cell>
          <cell r="I3992">
            <v>0</v>
          </cell>
          <cell r="J3992">
            <v>0</v>
          </cell>
          <cell r="K3992">
            <v>0</v>
          </cell>
          <cell r="L3992">
            <v>0</v>
          </cell>
          <cell r="M3992">
            <v>0</v>
          </cell>
          <cell r="N3992">
            <v>0</v>
          </cell>
          <cell r="O3992">
            <v>0</v>
          </cell>
        </row>
        <row r="3993">
          <cell r="C3993">
            <v>210613240</v>
          </cell>
          <cell r="D3993" t="str">
            <v>10900210613240</v>
          </cell>
          <cell r="E3993" t="str">
            <v>李湛-研究生培养业务费</v>
          </cell>
          <cell r="F3993" t="str">
            <v>李湛</v>
          </cell>
          <cell r="G3993" t="str">
            <v>2017819</v>
          </cell>
          <cell r="H3993">
            <v>0</v>
          </cell>
          <cell r="I3993">
            <v>0</v>
          </cell>
          <cell r="J3993">
            <v>0</v>
          </cell>
          <cell r="K3993">
            <v>0</v>
          </cell>
          <cell r="L3993">
            <v>0</v>
          </cell>
          <cell r="M3993">
            <v>0</v>
          </cell>
          <cell r="N3993">
            <v>0</v>
          </cell>
          <cell r="O3993">
            <v>0</v>
          </cell>
        </row>
        <row r="3994">
          <cell r="C3994">
            <v>210613241</v>
          </cell>
          <cell r="D3994" t="str">
            <v>10900210613241</v>
          </cell>
          <cell r="E3994" t="str">
            <v>尚欣-研究生培养业务费</v>
          </cell>
          <cell r="F3994" t="str">
            <v>尚欣</v>
          </cell>
          <cell r="G3994" t="str">
            <v>2016046</v>
          </cell>
          <cell r="H3994">
            <v>0</v>
          </cell>
          <cell r="I3994">
            <v>0</v>
          </cell>
          <cell r="J3994">
            <v>0</v>
          </cell>
          <cell r="K3994">
            <v>0</v>
          </cell>
          <cell r="L3994">
            <v>0</v>
          </cell>
          <cell r="M3994">
            <v>0</v>
          </cell>
          <cell r="N3994">
            <v>0</v>
          </cell>
          <cell r="O3994">
            <v>0</v>
          </cell>
        </row>
        <row r="3995">
          <cell r="C3995">
            <v>210613242</v>
          </cell>
          <cell r="D3995" t="str">
            <v>10900210613242</v>
          </cell>
          <cell r="E3995" t="str">
            <v>唐少宇-研究生培养业务费</v>
          </cell>
          <cell r="F3995" t="str">
            <v>唐少宇</v>
          </cell>
          <cell r="G3995" t="str">
            <v>2021805</v>
          </cell>
          <cell r="H3995">
            <v>0</v>
          </cell>
          <cell r="I3995">
            <v>0</v>
          </cell>
          <cell r="J3995">
            <v>0</v>
          </cell>
          <cell r="K3995">
            <v>0</v>
          </cell>
          <cell r="L3995">
            <v>0</v>
          </cell>
          <cell r="M3995">
            <v>0</v>
          </cell>
          <cell r="N3995">
            <v>0</v>
          </cell>
          <cell r="O3995">
            <v>0</v>
          </cell>
        </row>
        <row r="3996">
          <cell r="C3996">
            <v>215701018</v>
          </cell>
          <cell r="D3996" t="str">
            <v>10900215701018</v>
          </cell>
          <cell r="E3996" t="str">
            <v>征兵专项经费</v>
          </cell>
          <cell r="F3996" t="str">
            <v>廖文波</v>
          </cell>
          <cell r="G3996" t="str">
            <v>2011007</v>
          </cell>
          <cell r="H3996">
            <v>0</v>
          </cell>
          <cell r="I3996">
            <v>0</v>
          </cell>
          <cell r="J3996">
            <v>0</v>
          </cell>
          <cell r="K3996">
            <v>0</v>
          </cell>
          <cell r="L3996">
            <v>0</v>
          </cell>
          <cell r="M3996">
            <v>0</v>
          </cell>
          <cell r="N3996">
            <v>0</v>
          </cell>
          <cell r="O3996">
            <v>0</v>
          </cell>
        </row>
        <row r="3997">
          <cell r="C3997">
            <v>220621</v>
          </cell>
          <cell r="D3997" t="str">
            <v>10900220621</v>
          </cell>
          <cell r="E3997" t="str">
            <v>研究生奖助学金</v>
          </cell>
          <cell r="F3997" t="str">
            <v>廖文波</v>
          </cell>
          <cell r="G3997" t="str">
            <v>2011007</v>
          </cell>
          <cell r="H3997">
            <v>0</v>
          </cell>
          <cell r="I3997">
            <v>6819150</v>
          </cell>
          <cell r="J3997">
            <v>5960280</v>
          </cell>
          <cell r="K3997">
            <v>858870</v>
          </cell>
          <cell r="L3997">
            <v>0</v>
          </cell>
          <cell r="M3997">
            <v>0</v>
          </cell>
          <cell r="N3997">
            <v>0</v>
          </cell>
          <cell r="O3997">
            <v>858870</v>
          </cell>
        </row>
        <row r="3998">
          <cell r="C3998">
            <v>220629030</v>
          </cell>
          <cell r="D3998" t="str">
            <v>10900220629030</v>
          </cell>
          <cell r="E3998" t="str">
            <v>研究生招生经费</v>
          </cell>
          <cell r="F3998" t="str">
            <v>廖文波</v>
          </cell>
          <cell r="G3998" t="str">
            <v>2011007</v>
          </cell>
          <cell r="H3998">
            <v>0</v>
          </cell>
          <cell r="I3998">
            <v>0</v>
          </cell>
          <cell r="J3998">
            <v>0</v>
          </cell>
          <cell r="K3998">
            <v>0</v>
          </cell>
          <cell r="L3998">
            <v>0</v>
          </cell>
          <cell r="M3998">
            <v>0</v>
          </cell>
          <cell r="N3998">
            <v>0</v>
          </cell>
          <cell r="O3998">
            <v>0</v>
          </cell>
        </row>
        <row r="3999">
          <cell r="C3999">
            <v>221001009</v>
          </cell>
          <cell r="D3999" t="str">
            <v>10900221001009</v>
          </cell>
          <cell r="E3999" t="str">
            <v>机关部门日常教学经费</v>
          </cell>
          <cell r="F3999" t="str">
            <v>廖文波</v>
          </cell>
          <cell r="G3999" t="str">
            <v>2011007</v>
          </cell>
          <cell r="H3999">
            <v>0</v>
          </cell>
          <cell r="I3999">
            <v>15600</v>
          </cell>
          <cell r="J3999">
            <v>10632.77</v>
          </cell>
          <cell r="K3999">
            <v>4967.23</v>
          </cell>
          <cell r="L3999">
            <v>0</v>
          </cell>
          <cell r="M3999">
            <v>0</v>
          </cell>
          <cell r="N3999">
            <v>0</v>
          </cell>
          <cell r="O3999">
            <v>4967.23</v>
          </cell>
        </row>
        <row r="4000">
          <cell r="C4000">
            <v>221001137</v>
          </cell>
          <cell r="D4000" t="str">
            <v>10900221001137</v>
          </cell>
          <cell r="E4000" t="str">
            <v>党建经费</v>
          </cell>
          <cell r="F4000" t="str">
            <v>廖文波</v>
          </cell>
          <cell r="G4000" t="str">
            <v>2011007</v>
          </cell>
          <cell r="H4000">
            <v>0</v>
          </cell>
          <cell r="I4000">
            <v>22500</v>
          </cell>
          <cell r="J4000">
            <v>3000</v>
          </cell>
          <cell r="K4000">
            <v>19500</v>
          </cell>
          <cell r="L4000">
            <v>0</v>
          </cell>
          <cell r="M4000">
            <v>0</v>
          </cell>
          <cell r="N4000">
            <v>0</v>
          </cell>
          <cell r="O4000">
            <v>19500</v>
          </cell>
        </row>
        <row r="4001">
          <cell r="C4001">
            <v>221105</v>
          </cell>
          <cell r="D4001" t="str">
            <v>10900221105</v>
          </cell>
          <cell r="E4001" t="str">
            <v>研究生培养专项</v>
          </cell>
          <cell r="F4001" t="str">
            <v>廖文波</v>
          </cell>
          <cell r="G4001" t="str">
            <v>2011007</v>
          </cell>
          <cell r="H4001">
            <v>0</v>
          </cell>
          <cell r="I4001">
            <v>2213536.79</v>
          </cell>
          <cell r="J4001">
            <v>1491702.85</v>
          </cell>
          <cell r="K4001">
            <v>721833.94</v>
          </cell>
          <cell r="L4001">
            <v>0</v>
          </cell>
          <cell r="M4001">
            <v>184800</v>
          </cell>
          <cell r="N4001">
            <v>0</v>
          </cell>
          <cell r="O4001">
            <v>537033.94</v>
          </cell>
        </row>
        <row r="4002">
          <cell r="C4002">
            <v>221105001</v>
          </cell>
          <cell r="D4002" t="str">
            <v>10900221105001</v>
          </cell>
          <cell r="E4002" t="str">
            <v>信息化时代研究生招生宣传模式探索</v>
          </cell>
          <cell r="F4002" t="str">
            <v>丁其乐</v>
          </cell>
          <cell r="G4002" t="str">
            <v>2017169</v>
          </cell>
          <cell r="H4002">
            <v>0</v>
          </cell>
          <cell r="I4002">
            <v>0</v>
          </cell>
          <cell r="J4002">
            <v>0</v>
          </cell>
          <cell r="K4002">
            <v>0</v>
          </cell>
          <cell r="L4002">
            <v>0</v>
          </cell>
          <cell r="M4002">
            <v>0</v>
          </cell>
          <cell r="N4002">
            <v>0</v>
          </cell>
          <cell r="O4002">
            <v>0</v>
          </cell>
        </row>
        <row r="4003">
          <cell r="C4003">
            <v>221105002</v>
          </cell>
          <cell r="D4003" t="str">
            <v>10900221105002</v>
          </cell>
          <cell r="E4003" t="str">
            <v>基于Grow模型的研究生高等环境化学高效学习研究</v>
          </cell>
          <cell r="F4003" t="str">
            <v>曲江英</v>
          </cell>
          <cell r="G4003" t="str">
            <v>2017828</v>
          </cell>
          <cell r="H4003">
            <v>0</v>
          </cell>
          <cell r="I4003">
            <v>2100</v>
          </cell>
          <cell r="J4003">
            <v>0</v>
          </cell>
          <cell r="K4003">
            <v>2100</v>
          </cell>
          <cell r="L4003">
            <v>0</v>
          </cell>
          <cell r="M4003">
            <v>0</v>
          </cell>
          <cell r="N4003">
            <v>0</v>
          </cell>
          <cell r="O4003">
            <v>2100</v>
          </cell>
        </row>
        <row r="4004">
          <cell r="C4004">
            <v>221105003</v>
          </cell>
          <cell r="D4004" t="str">
            <v>10900221105003</v>
          </cell>
          <cell r="E4004" t="str">
            <v>高水平大学产教融合、协同育人视域下研究生教育改革与实践研究－以资源与环境专业为例</v>
          </cell>
          <cell r="F4004" t="str">
            <v>胡冰</v>
          </cell>
          <cell r="G4004" t="str">
            <v>2016003</v>
          </cell>
          <cell r="H4004">
            <v>0</v>
          </cell>
          <cell r="I4004">
            <v>0</v>
          </cell>
          <cell r="J4004">
            <v>0</v>
          </cell>
          <cell r="K4004">
            <v>0</v>
          </cell>
          <cell r="L4004">
            <v>0</v>
          </cell>
          <cell r="M4004">
            <v>0</v>
          </cell>
          <cell r="N4004">
            <v>0</v>
          </cell>
          <cell r="O4004">
            <v>0</v>
          </cell>
        </row>
        <row r="4005">
          <cell r="C4005">
            <v>221105004</v>
          </cell>
          <cell r="D4005" t="str">
            <v>10900221105004</v>
          </cell>
          <cell r="E4005" t="str">
            <v>研究生创新能力培养模式研究：以新工科为重要背景</v>
          </cell>
          <cell r="F4005" t="str">
            <v>黄斯珉</v>
          </cell>
          <cell r="G4005" t="str">
            <v>2012034</v>
          </cell>
          <cell r="H4005">
            <v>0</v>
          </cell>
          <cell r="I4005">
            <v>20004.7</v>
          </cell>
          <cell r="J4005">
            <v>6000</v>
          </cell>
          <cell r="K4005">
            <v>14004.7</v>
          </cell>
          <cell r="L4005">
            <v>0</v>
          </cell>
          <cell r="M4005">
            <v>0</v>
          </cell>
          <cell r="N4005">
            <v>0</v>
          </cell>
          <cell r="O4005">
            <v>14004.7</v>
          </cell>
        </row>
        <row r="4006">
          <cell r="C4006">
            <v>221105005</v>
          </cell>
          <cell r="D4006" t="str">
            <v>10900221105005</v>
          </cell>
          <cell r="E4006" t="str">
            <v>新工科背景下全日制工程硕士校企合作联合培养模式的构建与探索</v>
          </cell>
          <cell r="F4006" t="str">
            <v>陈佰满</v>
          </cell>
          <cell r="G4006" t="str">
            <v>2013013</v>
          </cell>
          <cell r="H4006">
            <v>0</v>
          </cell>
          <cell r="I4006">
            <v>350</v>
          </cell>
          <cell r="J4006">
            <v>0</v>
          </cell>
          <cell r="K4006">
            <v>350</v>
          </cell>
          <cell r="L4006">
            <v>0</v>
          </cell>
          <cell r="M4006">
            <v>0</v>
          </cell>
          <cell r="N4006">
            <v>0</v>
          </cell>
          <cell r="O4006">
            <v>350</v>
          </cell>
        </row>
        <row r="4007">
          <cell r="C4007">
            <v>221105006</v>
          </cell>
          <cell r="D4007" t="str">
            <v>10900221105006</v>
          </cell>
          <cell r="E4007" t="str">
            <v>以研究所为载体多元协同多维施力的专业学位硕士研究生模式探索</v>
          </cell>
          <cell r="F4007" t="str">
            <v>曾达幸</v>
          </cell>
          <cell r="G4007" t="str">
            <v>2019818</v>
          </cell>
          <cell r="H4007">
            <v>0</v>
          </cell>
          <cell r="I4007">
            <v>15670</v>
          </cell>
          <cell r="J4007">
            <v>0</v>
          </cell>
          <cell r="K4007">
            <v>15670</v>
          </cell>
          <cell r="L4007">
            <v>0</v>
          </cell>
          <cell r="M4007">
            <v>0</v>
          </cell>
          <cell r="N4007">
            <v>0</v>
          </cell>
          <cell r="O4007">
            <v>15670</v>
          </cell>
        </row>
        <row r="4008">
          <cell r="C4008">
            <v>221105007</v>
          </cell>
          <cell r="D4008" t="str">
            <v>10900221105007</v>
          </cell>
          <cell r="E4008" t="str">
            <v>行动研究框架下柔性混合式研究生教学模式探索与实践</v>
          </cell>
          <cell r="F4008" t="str">
            <v>王福杰</v>
          </cell>
          <cell r="G4008" t="str">
            <v>2018077</v>
          </cell>
          <cell r="H4008">
            <v>0</v>
          </cell>
          <cell r="I4008">
            <v>0</v>
          </cell>
          <cell r="J4008">
            <v>0</v>
          </cell>
          <cell r="K4008">
            <v>0</v>
          </cell>
          <cell r="L4008">
            <v>0</v>
          </cell>
          <cell r="M4008">
            <v>0</v>
          </cell>
          <cell r="N4008">
            <v>0</v>
          </cell>
          <cell r="O4008">
            <v>0</v>
          </cell>
        </row>
        <row r="4009">
          <cell r="C4009">
            <v>221105008</v>
          </cell>
          <cell r="D4009" t="str">
            <v>10900221105008</v>
          </cell>
          <cell r="E4009" t="str">
            <v>基于“双创”以研究生为中心研究导向型教育的探索与实践</v>
          </cell>
          <cell r="F4009" t="str">
            <v>李广明</v>
          </cell>
          <cell r="G4009" t="str">
            <v>2000005</v>
          </cell>
          <cell r="H4009">
            <v>0</v>
          </cell>
          <cell r="I4009">
            <v>0</v>
          </cell>
          <cell r="J4009">
            <v>0</v>
          </cell>
          <cell r="K4009">
            <v>0</v>
          </cell>
          <cell r="L4009">
            <v>0</v>
          </cell>
          <cell r="M4009">
            <v>0</v>
          </cell>
          <cell r="N4009">
            <v>0</v>
          </cell>
          <cell r="O4009">
            <v>0</v>
          </cell>
        </row>
        <row r="4010">
          <cell r="C4010">
            <v>221105009</v>
          </cell>
          <cell r="D4010" t="str">
            <v>10900221105009</v>
          </cell>
          <cell r="E4010" t="str">
            <v>《中子散射技术在材料学科中的应用》高水平课程及教材建设</v>
          </cell>
          <cell r="F4010" t="str">
            <v>王彪</v>
          </cell>
          <cell r="G4010" t="str">
            <v>2020816</v>
          </cell>
          <cell r="H4010">
            <v>0</v>
          </cell>
          <cell r="I4010">
            <v>0</v>
          </cell>
          <cell r="J4010">
            <v>0</v>
          </cell>
          <cell r="K4010">
            <v>0</v>
          </cell>
          <cell r="L4010">
            <v>0</v>
          </cell>
          <cell r="M4010">
            <v>0</v>
          </cell>
          <cell r="N4010">
            <v>0</v>
          </cell>
          <cell r="O4010">
            <v>0</v>
          </cell>
        </row>
        <row r="4011">
          <cell r="C4011">
            <v>221105010</v>
          </cell>
          <cell r="D4011" t="str">
            <v>10900221105010</v>
          </cell>
          <cell r="E4011" t="str">
            <v>《智能优化方法》高水平课程及教材建设</v>
          </cell>
          <cell r="F4011" t="str">
            <v>刘群锋</v>
          </cell>
          <cell r="G4011" t="str">
            <v>2004003</v>
          </cell>
          <cell r="H4011">
            <v>0</v>
          </cell>
          <cell r="I4011">
            <v>0</v>
          </cell>
          <cell r="J4011">
            <v>0</v>
          </cell>
          <cell r="K4011">
            <v>0</v>
          </cell>
          <cell r="L4011">
            <v>0</v>
          </cell>
          <cell r="M4011">
            <v>0</v>
          </cell>
          <cell r="N4011">
            <v>0</v>
          </cell>
          <cell r="O4011">
            <v>0</v>
          </cell>
        </row>
        <row r="4012">
          <cell r="C4012">
            <v>221105011</v>
          </cell>
          <cell r="D4012" t="str">
            <v>10900221105011</v>
          </cell>
          <cell r="E4012" t="str">
            <v>《人工智能》高水平课程及教材建设</v>
          </cell>
          <cell r="F4012" t="str">
            <v>张宇辉</v>
          </cell>
          <cell r="G4012" t="str">
            <v>2019056</v>
          </cell>
          <cell r="H4012">
            <v>0</v>
          </cell>
          <cell r="I4012">
            <v>2499.21</v>
          </cell>
          <cell r="J4012">
            <v>2495.39</v>
          </cell>
          <cell r="K4012">
            <v>3.82</v>
          </cell>
          <cell r="L4012">
            <v>0</v>
          </cell>
          <cell r="M4012">
            <v>0</v>
          </cell>
          <cell r="N4012">
            <v>0</v>
          </cell>
          <cell r="O4012">
            <v>3.82</v>
          </cell>
        </row>
        <row r="4013">
          <cell r="C4013">
            <v>221105012</v>
          </cell>
          <cell r="D4013" t="str">
            <v>10900221105012</v>
          </cell>
          <cell r="E4013" t="str">
            <v>专业学位课程案例库建设-固体废物处理与资源化</v>
          </cell>
          <cell r="F4013" t="str">
            <v>花开慧</v>
          </cell>
          <cell r="G4013" t="str">
            <v>2017076</v>
          </cell>
          <cell r="H4013">
            <v>0</v>
          </cell>
          <cell r="I4013">
            <v>30149</v>
          </cell>
          <cell r="J4013">
            <v>0</v>
          </cell>
          <cell r="K4013">
            <v>30149</v>
          </cell>
          <cell r="L4013">
            <v>0</v>
          </cell>
          <cell r="M4013">
            <v>0</v>
          </cell>
          <cell r="N4013">
            <v>0</v>
          </cell>
          <cell r="O4013">
            <v>30149</v>
          </cell>
        </row>
        <row r="4014">
          <cell r="C4014">
            <v>221105013</v>
          </cell>
          <cell r="D4014" t="str">
            <v>10900221105013</v>
          </cell>
          <cell r="E4014" t="str">
            <v>专业学位课程案例库建设-创新管理</v>
          </cell>
          <cell r="F4014" t="str">
            <v>刘继云</v>
          </cell>
          <cell r="G4014" t="str">
            <v>2006039</v>
          </cell>
          <cell r="H4014">
            <v>0</v>
          </cell>
          <cell r="I4014">
            <v>0</v>
          </cell>
          <cell r="J4014">
            <v>0</v>
          </cell>
          <cell r="K4014">
            <v>0</v>
          </cell>
          <cell r="L4014">
            <v>0</v>
          </cell>
          <cell r="M4014">
            <v>0</v>
          </cell>
          <cell r="N4014">
            <v>0</v>
          </cell>
          <cell r="O4014">
            <v>0</v>
          </cell>
        </row>
        <row r="4015">
          <cell r="C4015">
            <v>221105014</v>
          </cell>
          <cell r="D4015" t="str">
            <v>10900221105014</v>
          </cell>
          <cell r="E4015" t="str">
            <v>专业学位课程案例库建设-高级社会工作实务</v>
          </cell>
          <cell r="F4015" t="str">
            <v>王海洋</v>
          </cell>
          <cell r="G4015" t="str">
            <v>2020031</v>
          </cell>
          <cell r="H4015">
            <v>0</v>
          </cell>
          <cell r="I4015">
            <v>74141</v>
          </cell>
          <cell r="J4015">
            <v>5600</v>
          </cell>
          <cell r="K4015">
            <v>68541</v>
          </cell>
          <cell r="L4015">
            <v>0</v>
          </cell>
          <cell r="M4015">
            <v>0</v>
          </cell>
          <cell r="N4015">
            <v>0</v>
          </cell>
          <cell r="O4015">
            <v>68541</v>
          </cell>
        </row>
        <row r="4016">
          <cell r="C4016">
            <v>221105015</v>
          </cell>
          <cell r="D4016" t="str">
            <v>10900221105015</v>
          </cell>
          <cell r="E4016" t="str">
            <v>《国际会计实务（英语）》校企合作课程</v>
          </cell>
          <cell r="F4016" t="str">
            <v>屠立鹤</v>
          </cell>
          <cell r="G4016" t="str">
            <v>2021023</v>
          </cell>
          <cell r="H4016">
            <v>0</v>
          </cell>
          <cell r="I4016">
            <v>0</v>
          </cell>
          <cell r="J4016">
            <v>0</v>
          </cell>
          <cell r="K4016">
            <v>0</v>
          </cell>
          <cell r="L4016">
            <v>0</v>
          </cell>
          <cell r="M4016">
            <v>0</v>
          </cell>
          <cell r="N4016">
            <v>0</v>
          </cell>
          <cell r="O4016">
            <v>0</v>
          </cell>
        </row>
        <row r="4017">
          <cell r="C4017">
            <v>221105016</v>
          </cell>
          <cell r="D4017" t="str">
            <v>10900221105016</v>
          </cell>
          <cell r="E4017" t="str">
            <v>机械专业硕士研究生课程思政示范专业项目</v>
          </cell>
          <cell r="F4017" t="str">
            <v>郭建文</v>
          </cell>
          <cell r="G4017" t="str">
            <v>2011012</v>
          </cell>
          <cell r="H4017">
            <v>0</v>
          </cell>
          <cell r="I4017">
            <v>0</v>
          </cell>
          <cell r="J4017">
            <v>0</v>
          </cell>
          <cell r="K4017">
            <v>0</v>
          </cell>
          <cell r="L4017">
            <v>0</v>
          </cell>
          <cell r="M4017">
            <v>0</v>
          </cell>
          <cell r="N4017">
            <v>0</v>
          </cell>
          <cell r="O4017">
            <v>0</v>
          </cell>
        </row>
        <row r="4018">
          <cell r="C4018">
            <v>221105017</v>
          </cell>
          <cell r="D4018" t="str">
            <v>10900221105017</v>
          </cell>
          <cell r="E4018" t="str">
            <v>计算机科学与技术硕士研究生课程思政示范专业项目</v>
          </cell>
          <cell r="F4018" t="str">
            <v>袁华强</v>
          </cell>
          <cell r="G4018" t="str">
            <v>2002053</v>
          </cell>
          <cell r="H4018">
            <v>0</v>
          </cell>
          <cell r="I4018">
            <v>150233.68</v>
          </cell>
          <cell r="J4018">
            <v>0</v>
          </cell>
          <cell r="K4018">
            <v>150233.68</v>
          </cell>
          <cell r="L4018">
            <v>0</v>
          </cell>
          <cell r="M4018">
            <v>0</v>
          </cell>
          <cell r="N4018">
            <v>0</v>
          </cell>
          <cell r="O4018">
            <v>150233.68</v>
          </cell>
        </row>
        <row r="4019">
          <cell r="C4019">
            <v>221105028</v>
          </cell>
          <cell r="D4019" t="str">
            <v>10900221105028</v>
          </cell>
          <cell r="E4019" t="str">
            <v>广东省联合培养研究生示范基地（深圳市大族机器人有限公司）</v>
          </cell>
          <cell r="F4019" t="str">
            <v>张玉勋</v>
          </cell>
          <cell r="G4019" t="str">
            <v>2018014</v>
          </cell>
          <cell r="H4019">
            <v>0</v>
          </cell>
          <cell r="I4019">
            <v>0</v>
          </cell>
          <cell r="J4019">
            <v>0</v>
          </cell>
          <cell r="K4019">
            <v>0</v>
          </cell>
          <cell r="L4019">
            <v>0</v>
          </cell>
          <cell r="M4019">
            <v>0</v>
          </cell>
          <cell r="N4019">
            <v>0</v>
          </cell>
          <cell r="O4019">
            <v>0</v>
          </cell>
        </row>
        <row r="4020">
          <cell r="C4020">
            <v>221105029</v>
          </cell>
          <cell r="D4020" t="str">
            <v>10900221105029</v>
          </cell>
          <cell r="E4020" t="str">
            <v>广东省联合培养研究生示范基地（广东生益科技股份有限公司）</v>
          </cell>
          <cell r="F4020" t="str">
            <v>李润霞</v>
          </cell>
          <cell r="G4020" t="str">
            <v>2018805</v>
          </cell>
          <cell r="H4020">
            <v>0</v>
          </cell>
          <cell r="I4020">
            <v>33259.75</v>
          </cell>
          <cell r="J4020">
            <v>0</v>
          </cell>
          <cell r="K4020">
            <v>33259.75</v>
          </cell>
          <cell r="L4020">
            <v>0</v>
          </cell>
          <cell r="M4020">
            <v>0</v>
          </cell>
          <cell r="N4020">
            <v>0</v>
          </cell>
          <cell r="O4020">
            <v>33259.75</v>
          </cell>
        </row>
        <row r="4021">
          <cell r="C4021">
            <v>221105030</v>
          </cell>
          <cell r="D4021" t="str">
            <v>10900221105030</v>
          </cell>
          <cell r="E4021" t="str">
            <v>广东省联合培养研究生示范基地（艾尔玛科技股份有限公司）</v>
          </cell>
          <cell r="F4021" t="str">
            <v>王珂玮</v>
          </cell>
          <cell r="G4021" t="str">
            <v>2017114</v>
          </cell>
          <cell r="H4021">
            <v>0</v>
          </cell>
          <cell r="I4021">
            <v>12987</v>
          </cell>
          <cell r="J4021">
            <v>0</v>
          </cell>
          <cell r="K4021">
            <v>12987</v>
          </cell>
          <cell r="L4021">
            <v>0</v>
          </cell>
          <cell r="M4021">
            <v>0</v>
          </cell>
          <cell r="N4021">
            <v>0</v>
          </cell>
          <cell r="O4021">
            <v>12987</v>
          </cell>
        </row>
        <row r="4022">
          <cell r="C4022">
            <v>221105031</v>
          </cell>
          <cell r="D4022" t="str">
            <v>10900221105031</v>
          </cell>
          <cell r="E4022" t="str">
            <v>广东省联合培养研究生示范基地（东莞华贝科技股份有限公司）</v>
          </cell>
          <cell r="F4022" t="str">
            <v>胡耀华</v>
          </cell>
          <cell r="G4022" t="str">
            <v>2006022</v>
          </cell>
          <cell r="H4022">
            <v>0</v>
          </cell>
          <cell r="I4022">
            <v>80203</v>
          </cell>
          <cell r="J4022">
            <v>0</v>
          </cell>
          <cell r="K4022">
            <v>80203</v>
          </cell>
          <cell r="L4022">
            <v>0</v>
          </cell>
          <cell r="M4022">
            <v>0</v>
          </cell>
          <cell r="N4022">
            <v>0</v>
          </cell>
          <cell r="O4022">
            <v>80203</v>
          </cell>
        </row>
        <row r="4023">
          <cell r="C4023">
            <v>221105032</v>
          </cell>
          <cell r="D4023" t="str">
            <v>10900221105032</v>
          </cell>
          <cell r="E4023" t="str">
            <v>2022年广东省研究生学术论坛——“粤铭激光”杯机械工程分论坛</v>
          </cell>
          <cell r="F4023" t="str">
            <v>曹晓畅</v>
          </cell>
          <cell r="G4023" t="str">
            <v>2012045</v>
          </cell>
          <cell r="H4023">
            <v>0</v>
          </cell>
          <cell r="I4023">
            <v>0</v>
          </cell>
          <cell r="J4023">
            <v>0</v>
          </cell>
          <cell r="K4023">
            <v>0</v>
          </cell>
          <cell r="L4023">
            <v>0</v>
          </cell>
          <cell r="M4023">
            <v>0</v>
          </cell>
          <cell r="N4023">
            <v>0</v>
          </cell>
          <cell r="O4023">
            <v>0</v>
          </cell>
        </row>
        <row r="4024">
          <cell r="C4024">
            <v>221105033</v>
          </cell>
          <cell r="D4024" t="str">
            <v>10900221105033</v>
          </cell>
          <cell r="E4024" t="str">
            <v>2022年广东省研究生学术论坛——计算机前沿技术研究论坛</v>
          </cell>
          <cell r="F4024" t="str">
            <v>陶铭</v>
          </cell>
          <cell r="G4024" t="str">
            <v>2012032</v>
          </cell>
          <cell r="H4024">
            <v>0</v>
          </cell>
          <cell r="I4024">
            <v>0</v>
          </cell>
          <cell r="J4024">
            <v>0</v>
          </cell>
          <cell r="K4024">
            <v>0</v>
          </cell>
          <cell r="L4024">
            <v>0</v>
          </cell>
          <cell r="M4024">
            <v>0</v>
          </cell>
          <cell r="N4024">
            <v>0</v>
          </cell>
          <cell r="O4024">
            <v>0</v>
          </cell>
        </row>
        <row r="4025">
          <cell r="C4025">
            <v>221105034</v>
          </cell>
          <cell r="D4025" t="str">
            <v>10900221105034</v>
          </cell>
          <cell r="E4025" t="str">
            <v>面向ICT产业的研究生人才培养体系改革与实践研究</v>
          </cell>
          <cell r="F4025" t="str">
            <v>魏文红</v>
          </cell>
          <cell r="G4025" t="str">
            <v>2009012</v>
          </cell>
          <cell r="H4025">
            <v>0</v>
          </cell>
          <cell r="I4025">
            <v>0</v>
          </cell>
          <cell r="J4025">
            <v>0</v>
          </cell>
          <cell r="K4025">
            <v>0</v>
          </cell>
          <cell r="L4025">
            <v>0</v>
          </cell>
          <cell r="M4025">
            <v>0</v>
          </cell>
          <cell r="N4025">
            <v>0</v>
          </cell>
          <cell r="O4025">
            <v>0</v>
          </cell>
        </row>
        <row r="4026">
          <cell r="C4026">
            <v>221105035</v>
          </cell>
          <cell r="D4026" t="str">
            <v>10900221105035</v>
          </cell>
          <cell r="E4026" t="str">
            <v>基于PTPI的环境工程应用型人才培养模式改革与实践</v>
          </cell>
          <cell r="F4026" t="str">
            <v>廖建波</v>
          </cell>
          <cell r="G4026" t="str">
            <v>2017070</v>
          </cell>
          <cell r="H4026">
            <v>0</v>
          </cell>
          <cell r="I4026">
            <v>32850</v>
          </cell>
          <cell r="J4026">
            <v>0</v>
          </cell>
          <cell r="K4026">
            <v>32850</v>
          </cell>
          <cell r="L4026">
            <v>0</v>
          </cell>
          <cell r="M4026">
            <v>0</v>
          </cell>
          <cell r="N4026">
            <v>0</v>
          </cell>
          <cell r="O4026">
            <v>32850</v>
          </cell>
        </row>
        <row r="4027">
          <cell r="C4027">
            <v>221105036</v>
          </cell>
          <cell r="D4027" t="str">
            <v>10900221105036</v>
          </cell>
          <cell r="E4027" t="str">
            <v>资源与环境专业硕士研究生线上教学质量评价体系的设计与实践研究</v>
          </cell>
          <cell r="F4027" t="str">
            <v>谭桂平</v>
          </cell>
          <cell r="G4027" t="str">
            <v>2012041</v>
          </cell>
          <cell r="H4027">
            <v>0</v>
          </cell>
          <cell r="I4027">
            <v>0</v>
          </cell>
          <cell r="J4027">
            <v>0</v>
          </cell>
          <cell r="K4027">
            <v>0</v>
          </cell>
          <cell r="L4027">
            <v>0</v>
          </cell>
          <cell r="M4027">
            <v>0</v>
          </cell>
          <cell r="N4027">
            <v>0</v>
          </cell>
          <cell r="O4027">
            <v>0</v>
          </cell>
        </row>
        <row r="4028">
          <cell r="C4028">
            <v>221105037</v>
          </cell>
          <cell r="D4028" t="str">
            <v>10900221105037</v>
          </cell>
          <cell r="E4028" t="str">
            <v>李润霞-研究生培养业务费</v>
          </cell>
          <cell r="F4028" t="str">
            <v>李润霞</v>
          </cell>
          <cell r="G4028" t="str">
            <v>2018805</v>
          </cell>
          <cell r="H4028">
            <v>0</v>
          </cell>
          <cell r="I4028">
            <v>0</v>
          </cell>
          <cell r="J4028">
            <v>0</v>
          </cell>
          <cell r="K4028">
            <v>0</v>
          </cell>
          <cell r="L4028">
            <v>0</v>
          </cell>
          <cell r="M4028">
            <v>0</v>
          </cell>
          <cell r="N4028">
            <v>0</v>
          </cell>
          <cell r="O4028">
            <v>0</v>
          </cell>
        </row>
        <row r="4029">
          <cell r="C4029">
            <v>221105038</v>
          </cell>
          <cell r="D4029" t="str">
            <v>10900221105038</v>
          </cell>
          <cell r="E4029" t="str">
            <v>刘华珠-研究生培养业务费</v>
          </cell>
          <cell r="F4029" t="str">
            <v>刘华珠</v>
          </cell>
          <cell r="G4029" t="str">
            <v>2003113</v>
          </cell>
          <cell r="H4029">
            <v>0</v>
          </cell>
          <cell r="I4029">
            <v>0</v>
          </cell>
          <cell r="J4029">
            <v>0</v>
          </cell>
          <cell r="K4029">
            <v>0</v>
          </cell>
          <cell r="L4029">
            <v>0</v>
          </cell>
          <cell r="M4029">
            <v>0</v>
          </cell>
          <cell r="N4029">
            <v>0</v>
          </cell>
          <cell r="O4029">
            <v>0</v>
          </cell>
        </row>
        <row r="4030">
          <cell r="C4030">
            <v>221105039</v>
          </cell>
          <cell r="D4030" t="str">
            <v>10900221105039</v>
          </cell>
          <cell r="E4030" t="str">
            <v>任斌-研究生培养业务费</v>
          </cell>
          <cell r="F4030" t="str">
            <v>任斌</v>
          </cell>
          <cell r="G4030" t="str">
            <v>2003008</v>
          </cell>
          <cell r="H4030">
            <v>0</v>
          </cell>
          <cell r="I4030">
            <v>2027.42</v>
          </cell>
          <cell r="J4030">
            <v>0</v>
          </cell>
          <cell r="K4030">
            <v>2027.42</v>
          </cell>
          <cell r="L4030">
            <v>0</v>
          </cell>
          <cell r="M4030">
            <v>0</v>
          </cell>
          <cell r="N4030">
            <v>0</v>
          </cell>
          <cell r="O4030">
            <v>2027.42</v>
          </cell>
        </row>
        <row r="4031">
          <cell r="C4031">
            <v>221105040</v>
          </cell>
          <cell r="D4031" t="str">
            <v>10900221105040</v>
          </cell>
          <cell r="E4031" t="str">
            <v>沈飞-研究生培养业务费</v>
          </cell>
          <cell r="F4031" t="str">
            <v>沈飞</v>
          </cell>
          <cell r="G4031" t="str">
            <v>2018811</v>
          </cell>
          <cell r="H4031">
            <v>0</v>
          </cell>
          <cell r="I4031">
            <v>0</v>
          </cell>
          <cell r="J4031">
            <v>0</v>
          </cell>
          <cell r="K4031">
            <v>0</v>
          </cell>
          <cell r="L4031">
            <v>0</v>
          </cell>
          <cell r="M4031">
            <v>0</v>
          </cell>
          <cell r="N4031">
            <v>0</v>
          </cell>
          <cell r="O4031">
            <v>0</v>
          </cell>
        </row>
        <row r="4032">
          <cell r="C4032">
            <v>221105041</v>
          </cell>
          <cell r="D4032" t="str">
            <v>10900221105041</v>
          </cell>
          <cell r="E4032" t="str">
            <v>杨雷-研究生培养业务费</v>
          </cell>
          <cell r="F4032" t="str">
            <v>杨雷</v>
          </cell>
          <cell r="G4032" t="str">
            <v>2004093</v>
          </cell>
          <cell r="H4032">
            <v>0</v>
          </cell>
          <cell r="I4032">
            <v>0</v>
          </cell>
          <cell r="J4032">
            <v>0</v>
          </cell>
          <cell r="K4032">
            <v>0</v>
          </cell>
          <cell r="L4032">
            <v>0</v>
          </cell>
          <cell r="M4032">
            <v>0</v>
          </cell>
          <cell r="N4032">
            <v>0</v>
          </cell>
          <cell r="O4032">
            <v>0</v>
          </cell>
        </row>
        <row r="4033">
          <cell r="C4033">
            <v>221105042</v>
          </cell>
          <cell r="D4033" t="str">
            <v>10900221105042</v>
          </cell>
          <cell r="E4033" t="str">
            <v>赵晓芳-研究生培养业务费</v>
          </cell>
          <cell r="F4033" t="str">
            <v>赵晓芳</v>
          </cell>
          <cell r="G4033" t="str">
            <v>2011005</v>
          </cell>
          <cell r="H4033">
            <v>0</v>
          </cell>
          <cell r="I4033">
            <v>0</v>
          </cell>
          <cell r="J4033">
            <v>0</v>
          </cell>
          <cell r="K4033">
            <v>0</v>
          </cell>
          <cell r="L4033">
            <v>0</v>
          </cell>
          <cell r="M4033">
            <v>0</v>
          </cell>
          <cell r="N4033">
            <v>0</v>
          </cell>
          <cell r="O4033">
            <v>0</v>
          </cell>
        </row>
        <row r="4034">
          <cell r="C4034">
            <v>221105043</v>
          </cell>
          <cell r="D4034" t="str">
            <v>10900221105043</v>
          </cell>
          <cell r="E4034" t="str">
            <v>陈佰满-研究生培养业务费</v>
          </cell>
          <cell r="F4034" t="str">
            <v>陈佰满</v>
          </cell>
          <cell r="G4034" t="str">
            <v>2013013</v>
          </cell>
          <cell r="H4034">
            <v>0</v>
          </cell>
          <cell r="I4034">
            <v>0</v>
          </cell>
          <cell r="J4034">
            <v>0</v>
          </cell>
          <cell r="K4034">
            <v>0</v>
          </cell>
          <cell r="L4034">
            <v>0</v>
          </cell>
          <cell r="M4034">
            <v>0</v>
          </cell>
          <cell r="N4034">
            <v>0</v>
          </cell>
          <cell r="O4034">
            <v>0</v>
          </cell>
        </row>
        <row r="4035">
          <cell r="C4035">
            <v>221105044</v>
          </cell>
          <cell r="D4035" t="str">
            <v>10900221105044</v>
          </cell>
          <cell r="E4035" t="str">
            <v>陈思谦-研究生培养业务费</v>
          </cell>
          <cell r="F4035" t="str">
            <v>陈思谦</v>
          </cell>
          <cell r="G4035" t="str">
            <v>2018028</v>
          </cell>
          <cell r="H4035">
            <v>0</v>
          </cell>
          <cell r="I4035">
            <v>0</v>
          </cell>
          <cell r="J4035">
            <v>0</v>
          </cell>
          <cell r="K4035">
            <v>0</v>
          </cell>
          <cell r="L4035">
            <v>0</v>
          </cell>
          <cell r="M4035">
            <v>0</v>
          </cell>
          <cell r="N4035">
            <v>0</v>
          </cell>
          <cell r="O4035">
            <v>0</v>
          </cell>
        </row>
        <row r="4036">
          <cell r="C4036">
            <v>221105045</v>
          </cell>
          <cell r="D4036" t="str">
            <v>10900221105045</v>
          </cell>
          <cell r="E4036" t="str">
            <v>陈旭-研究生培养业务费</v>
          </cell>
          <cell r="F4036" t="str">
            <v>陈旭</v>
          </cell>
          <cell r="G4036" t="str">
            <v>2017078</v>
          </cell>
          <cell r="H4036">
            <v>0</v>
          </cell>
          <cell r="I4036">
            <v>0</v>
          </cell>
          <cell r="J4036">
            <v>0</v>
          </cell>
          <cell r="K4036">
            <v>0</v>
          </cell>
          <cell r="L4036">
            <v>0</v>
          </cell>
          <cell r="M4036">
            <v>0</v>
          </cell>
          <cell r="N4036">
            <v>0</v>
          </cell>
          <cell r="O4036">
            <v>0</v>
          </cell>
        </row>
        <row r="4037">
          <cell r="C4037">
            <v>221105046</v>
          </cell>
          <cell r="D4037" t="str">
            <v>10900221105046</v>
          </cell>
          <cell r="E4037" t="str">
            <v>蒋润花-研究生培养业务费</v>
          </cell>
          <cell r="F4037" t="str">
            <v>蒋润花</v>
          </cell>
          <cell r="G4037" t="str">
            <v>2009009</v>
          </cell>
          <cell r="H4037">
            <v>0</v>
          </cell>
          <cell r="I4037">
            <v>4000</v>
          </cell>
          <cell r="J4037">
            <v>0</v>
          </cell>
          <cell r="K4037">
            <v>4000</v>
          </cell>
          <cell r="L4037">
            <v>0</v>
          </cell>
          <cell r="M4037">
            <v>0</v>
          </cell>
          <cell r="N4037">
            <v>0</v>
          </cell>
          <cell r="O4037">
            <v>4000</v>
          </cell>
        </row>
        <row r="4038">
          <cell r="C4038">
            <v>221105047</v>
          </cell>
          <cell r="D4038" t="str">
            <v>10900221105047</v>
          </cell>
          <cell r="E4038" t="str">
            <v>李琳-研究生培养业务费</v>
          </cell>
          <cell r="F4038" t="str">
            <v>李琳</v>
          </cell>
          <cell r="G4038" t="str">
            <v>2013016</v>
          </cell>
          <cell r="H4038">
            <v>0</v>
          </cell>
          <cell r="I4038">
            <v>2000</v>
          </cell>
          <cell r="J4038">
            <v>0</v>
          </cell>
          <cell r="K4038">
            <v>2000</v>
          </cell>
          <cell r="L4038">
            <v>0</v>
          </cell>
          <cell r="M4038">
            <v>0</v>
          </cell>
          <cell r="N4038">
            <v>0</v>
          </cell>
          <cell r="O4038">
            <v>2000</v>
          </cell>
        </row>
        <row r="4039">
          <cell r="C4039">
            <v>221105048</v>
          </cell>
          <cell r="D4039" t="str">
            <v>10900221105048</v>
          </cell>
          <cell r="E4039" t="str">
            <v>李玉婷-研究生培养业务费</v>
          </cell>
          <cell r="F4039" t="str">
            <v>李玉婷</v>
          </cell>
          <cell r="G4039" t="str">
            <v>2017004</v>
          </cell>
          <cell r="H4039">
            <v>0</v>
          </cell>
          <cell r="I4039">
            <v>0</v>
          </cell>
          <cell r="J4039">
            <v>0</v>
          </cell>
          <cell r="K4039">
            <v>0</v>
          </cell>
          <cell r="L4039">
            <v>0</v>
          </cell>
          <cell r="M4039">
            <v>0</v>
          </cell>
          <cell r="N4039">
            <v>0</v>
          </cell>
          <cell r="O4039">
            <v>0</v>
          </cell>
        </row>
        <row r="4040">
          <cell r="C4040">
            <v>221105049</v>
          </cell>
          <cell r="D4040" t="str">
            <v>10900221105049</v>
          </cell>
          <cell r="E4040" t="str">
            <v>刘晓珍-研究生培养业务费</v>
          </cell>
          <cell r="F4040" t="str">
            <v>刘晓珍</v>
          </cell>
          <cell r="G4040" t="str">
            <v>2017054</v>
          </cell>
          <cell r="H4040">
            <v>0</v>
          </cell>
          <cell r="I4040">
            <v>0</v>
          </cell>
          <cell r="J4040">
            <v>0</v>
          </cell>
          <cell r="K4040">
            <v>0</v>
          </cell>
          <cell r="L4040">
            <v>0</v>
          </cell>
          <cell r="M4040">
            <v>0</v>
          </cell>
          <cell r="N4040">
            <v>0</v>
          </cell>
          <cell r="O4040">
            <v>0</v>
          </cell>
        </row>
        <row r="4041">
          <cell r="C4041">
            <v>221105050</v>
          </cell>
          <cell r="D4041" t="str">
            <v>10900221105050</v>
          </cell>
          <cell r="E4041" t="str">
            <v>刘宇佳-研究生培养业务费</v>
          </cell>
          <cell r="F4041" t="str">
            <v>刘宇佳</v>
          </cell>
          <cell r="G4041" t="str">
            <v>2017171</v>
          </cell>
          <cell r="H4041">
            <v>0</v>
          </cell>
          <cell r="I4041">
            <v>0</v>
          </cell>
          <cell r="J4041">
            <v>0</v>
          </cell>
          <cell r="K4041">
            <v>0</v>
          </cell>
          <cell r="L4041">
            <v>0</v>
          </cell>
          <cell r="M4041">
            <v>0</v>
          </cell>
          <cell r="N4041">
            <v>0</v>
          </cell>
          <cell r="O4041">
            <v>0</v>
          </cell>
        </row>
        <row r="4042">
          <cell r="C4042">
            <v>221105051</v>
          </cell>
          <cell r="D4042" t="str">
            <v>10900221105051</v>
          </cell>
          <cell r="E4042" t="str">
            <v>王际辉-研究生培养业务费</v>
          </cell>
          <cell r="F4042" t="str">
            <v>王际辉</v>
          </cell>
          <cell r="G4042" t="str">
            <v>2018809</v>
          </cell>
          <cell r="H4042">
            <v>0</v>
          </cell>
          <cell r="I4042">
            <v>0</v>
          </cell>
          <cell r="J4042">
            <v>0</v>
          </cell>
          <cell r="K4042">
            <v>0</v>
          </cell>
          <cell r="L4042">
            <v>0</v>
          </cell>
          <cell r="M4042">
            <v>0</v>
          </cell>
          <cell r="N4042">
            <v>0</v>
          </cell>
          <cell r="O4042">
            <v>0</v>
          </cell>
        </row>
        <row r="4043">
          <cell r="C4043">
            <v>221105052</v>
          </cell>
          <cell r="D4043" t="str">
            <v>10900221105052</v>
          </cell>
          <cell r="E4043" t="str">
            <v>肖珊-研究生培养业务费</v>
          </cell>
          <cell r="F4043" t="str">
            <v>肖珊</v>
          </cell>
          <cell r="G4043" t="str">
            <v>2018283</v>
          </cell>
          <cell r="H4043">
            <v>0</v>
          </cell>
          <cell r="I4043">
            <v>12000</v>
          </cell>
          <cell r="J4043">
            <v>0</v>
          </cell>
          <cell r="K4043">
            <v>12000</v>
          </cell>
          <cell r="L4043">
            <v>0</v>
          </cell>
          <cell r="M4043">
            <v>0</v>
          </cell>
          <cell r="N4043">
            <v>0</v>
          </cell>
          <cell r="O4043">
            <v>12000</v>
          </cell>
        </row>
        <row r="4044">
          <cell r="C4044">
            <v>221105053</v>
          </cell>
          <cell r="D4044" t="str">
            <v>10900221105053</v>
          </cell>
          <cell r="E4044" t="str">
            <v>杨小平-研究生培养业务费</v>
          </cell>
          <cell r="F4044" t="str">
            <v>杨小平</v>
          </cell>
          <cell r="G4044" t="str">
            <v>2007058</v>
          </cell>
          <cell r="H4044">
            <v>0</v>
          </cell>
          <cell r="I4044">
            <v>0</v>
          </cell>
          <cell r="J4044">
            <v>0</v>
          </cell>
          <cell r="K4044">
            <v>0</v>
          </cell>
          <cell r="L4044">
            <v>0</v>
          </cell>
          <cell r="M4044">
            <v>0</v>
          </cell>
          <cell r="N4044">
            <v>0</v>
          </cell>
          <cell r="O4044">
            <v>0</v>
          </cell>
        </row>
        <row r="4045">
          <cell r="C4045">
            <v>221105055</v>
          </cell>
          <cell r="D4045" t="str">
            <v>10900221105055</v>
          </cell>
          <cell r="E4045" t="str">
            <v>朱杰-研究生培养业务费</v>
          </cell>
          <cell r="F4045" t="str">
            <v>朱杰</v>
          </cell>
          <cell r="G4045" t="str">
            <v>2014005</v>
          </cell>
          <cell r="H4045">
            <v>0</v>
          </cell>
          <cell r="I4045">
            <v>0</v>
          </cell>
          <cell r="J4045">
            <v>0</v>
          </cell>
          <cell r="K4045">
            <v>0</v>
          </cell>
          <cell r="L4045">
            <v>0</v>
          </cell>
          <cell r="M4045">
            <v>0</v>
          </cell>
          <cell r="N4045">
            <v>0</v>
          </cell>
          <cell r="O4045">
            <v>0</v>
          </cell>
        </row>
        <row r="4046">
          <cell r="C4046">
            <v>221105057</v>
          </cell>
          <cell r="D4046" t="str">
            <v>10900221105057</v>
          </cell>
          <cell r="E4046" t="str">
            <v>曹晓畅-研究生培养业务费</v>
          </cell>
          <cell r="F4046" t="str">
            <v>曹晓畅</v>
          </cell>
          <cell r="G4046" t="str">
            <v>2012045</v>
          </cell>
          <cell r="H4046">
            <v>0</v>
          </cell>
          <cell r="I4046">
            <v>0</v>
          </cell>
          <cell r="J4046">
            <v>0</v>
          </cell>
          <cell r="K4046">
            <v>0</v>
          </cell>
          <cell r="L4046">
            <v>0</v>
          </cell>
          <cell r="M4046">
            <v>0</v>
          </cell>
          <cell r="N4046">
            <v>0</v>
          </cell>
          <cell r="O4046">
            <v>0</v>
          </cell>
        </row>
        <row r="4047">
          <cell r="C4047">
            <v>221105058</v>
          </cell>
          <cell r="D4047" t="str">
            <v>10900221105058</v>
          </cell>
          <cell r="E4047" t="str">
            <v>曾达幸-研究生培养业务费</v>
          </cell>
          <cell r="F4047" t="str">
            <v>曾达幸</v>
          </cell>
          <cell r="G4047" t="str">
            <v>2019818</v>
          </cell>
          <cell r="H4047">
            <v>0</v>
          </cell>
          <cell r="I4047">
            <v>220.61</v>
          </cell>
          <cell r="J4047">
            <v>0</v>
          </cell>
          <cell r="K4047">
            <v>220.61</v>
          </cell>
          <cell r="L4047">
            <v>0</v>
          </cell>
          <cell r="M4047">
            <v>0</v>
          </cell>
          <cell r="N4047">
            <v>0</v>
          </cell>
          <cell r="O4047">
            <v>220.61</v>
          </cell>
        </row>
        <row r="4048">
          <cell r="C4048">
            <v>221105059</v>
          </cell>
          <cell r="D4048" t="str">
            <v>10900221105059</v>
          </cell>
          <cell r="E4048" t="str">
            <v>常春涛-研究生培养业务费</v>
          </cell>
          <cell r="F4048" t="str">
            <v>常春涛</v>
          </cell>
          <cell r="G4048" t="str">
            <v>2017812</v>
          </cell>
          <cell r="H4048">
            <v>0</v>
          </cell>
          <cell r="I4048">
            <v>0</v>
          </cell>
          <cell r="J4048">
            <v>0</v>
          </cell>
          <cell r="K4048">
            <v>0</v>
          </cell>
          <cell r="L4048">
            <v>0</v>
          </cell>
          <cell r="M4048">
            <v>0</v>
          </cell>
          <cell r="N4048">
            <v>0</v>
          </cell>
          <cell r="O4048">
            <v>0</v>
          </cell>
        </row>
        <row r="4049">
          <cell r="C4049">
            <v>221105060</v>
          </cell>
          <cell r="D4049" t="str">
            <v>10900221105060</v>
          </cell>
          <cell r="E4049" t="str">
            <v>陈磊-研究生培养业务费</v>
          </cell>
          <cell r="F4049" t="str">
            <v>陈磊</v>
          </cell>
          <cell r="G4049" t="str">
            <v>2018004</v>
          </cell>
          <cell r="H4049">
            <v>0</v>
          </cell>
          <cell r="I4049">
            <v>0</v>
          </cell>
          <cell r="J4049">
            <v>0</v>
          </cell>
          <cell r="K4049">
            <v>0</v>
          </cell>
          <cell r="L4049">
            <v>0</v>
          </cell>
          <cell r="M4049">
            <v>0</v>
          </cell>
          <cell r="N4049">
            <v>0</v>
          </cell>
          <cell r="O4049">
            <v>0</v>
          </cell>
        </row>
        <row r="4050">
          <cell r="C4050">
            <v>221105061</v>
          </cell>
          <cell r="D4050" t="str">
            <v>10900221105061</v>
          </cell>
          <cell r="E4050" t="str">
            <v>陈玉娇-研究生培养业务费</v>
          </cell>
          <cell r="F4050" t="str">
            <v>陈玉娇</v>
          </cell>
          <cell r="G4050" t="str">
            <v>2018045</v>
          </cell>
          <cell r="H4050">
            <v>0</v>
          </cell>
          <cell r="I4050">
            <v>3005.91</v>
          </cell>
          <cell r="J4050">
            <v>3000</v>
          </cell>
          <cell r="K4050">
            <v>5.91</v>
          </cell>
          <cell r="L4050">
            <v>0</v>
          </cell>
          <cell r="M4050">
            <v>0</v>
          </cell>
          <cell r="N4050">
            <v>0</v>
          </cell>
          <cell r="O4050">
            <v>5.91</v>
          </cell>
        </row>
        <row r="4051">
          <cell r="C4051">
            <v>221105062</v>
          </cell>
          <cell r="D4051" t="str">
            <v>10900221105062</v>
          </cell>
          <cell r="E4051" t="str">
            <v>程发良-研究生培养业务费</v>
          </cell>
          <cell r="F4051" t="str">
            <v>程发良</v>
          </cell>
          <cell r="G4051" t="str">
            <v>1992025</v>
          </cell>
          <cell r="H4051">
            <v>0</v>
          </cell>
          <cell r="I4051">
            <v>0</v>
          </cell>
          <cell r="J4051">
            <v>0</v>
          </cell>
          <cell r="K4051">
            <v>0</v>
          </cell>
          <cell r="L4051">
            <v>0</v>
          </cell>
          <cell r="M4051">
            <v>0</v>
          </cell>
          <cell r="N4051">
            <v>0</v>
          </cell>
          <cell r="O4051">
            <v>0</v>
          </cell>
        </row>
        <row r="4052">
          <cell r="C4052">
            <v>221105063</v>
          </cell>
          <cell r="D4052" t="str">
            <v>10900221105063</v>
          </cell>
          <cell r="E4052" t="str">
            <v>冯树飞-研究生培养业务费</v>
          </cell>
          <cell r="F4052" t="str">
            <v>冯树飞</v>
          </cell>
          <cell r="G4052" t="str">
            <v>2019125</v>
          </cell>
          <cell r="H4052">
            <v>0</v>
          </cell>
          <cell r="I4052">
            <v>462.87</v>
          </cell>
          <cell r="J4052">
            <v>260</v>
          </cell>
          <cell r="K4052">
            <v>202.87</v>
          </cell>
          <cell r="L4052">
            <v>0</v>
          </cell>
          <cell r="M4052">
            <v>0</v>
          </cell>
          <cell r="N4052">
            <v>0</v>
          </cell>
          <cell r="O4052">
            <v>202.87</v>
          </cell>
        </row>
        <row r="4053">
          <cell r="C4053">
            <v>221105064</v>
          </cell>
          <cell r="D4053" t="str">
            <v>10900221105064</v>
          </cell>
          <cell r="E4053" t="str">
            <v>郭建文-研究生培养业务费</v>
          </cell>
          <cell r="F4053" t="str">
            <v>郭建文</v>
          </cell>
          <cell r="G4053" t="str">
            <v>2011012</v>
          </cell>
          <cell r="H4053">
            <v>0</v>
          </cell>
          <cell r="I4053">
            <v>211.86</v>
          </cell>
          <cell r="J4053">
            <v>211.86</v>
          </cell>
          <cell r="K4053">
            <v>0</v>
          </cell>
          <cell r="L4053">
            <v>0</v>
          </cell>
          <cell r="M4053">
            <v>0</v>
          </cell>
          <cell r="N4053">
            <v>0</v>
          </cell>
          <cell r="O4053">
            <v>0</v>
          </cell>
        </row>
        <row r="4054">
          <cell r="C4054">
            <v>221105065</v>
          </cell>
          <cell r="D4054" t="str">
            <v>10900221105065</v>
          </cell>
          <cell r="E4054" t="str">
            <v>海洋-研究生培养业务费</v>
          </cell>
          <cell r="F4054" t="str">
            <v>海洋</v>
          </cell>
          <cell r="G4054" t="str">
            <v>2017051</v>
          </cell>
          <cell r="H4054">
            <v>0</v>
          </cell>
          <cell r="I4054">
            <v>0</v>
          </cell>
          <cell r="J4054">
            <v>0</v>
          </cell>
          <cell r="K4054">
            <v>0</v>
          </cell>
          <cell r="L4054">
            <v>0</v>
          </cell>
          <cell r="M4054">
            <v>0</v>
          </cell>
          <cell r="N4054">
            <v>0</v>
          </cell>
          <cell r="O4054">
            <v>0</v>
          </cell>
        </row>
        <row r="4055">
          <cell r="C4055">
            <v>221105066</v>
          </cell>
          <cell r="D4055" t="str">
            <v>10900221105066</v>
          </cell>
          <cell r="E4055" t="str">
            <v>黄辉宇-研究生培养业务费</v>
          </cell>
          <cell r="F4055" t="str">
            <v>黄辉宇</v>
          </cell>
          <cell r="G4055" t="str">
            <v>2006078</v>
          </cell>
          <cell r="H4055">
            <v>0</v>
          </cell>
          <cell r="I4055">
            <v>224.7</v>
          </cell>
          <cell r="J4055">
            <v>220</v>
          </cell>
          <cell r="K4055">
            <v>4.7</v>
          </cell>
          <cell r="L4055">
            <v>0</v>
          </cell>
          <cell r="M4055">
            <v>0</v>
          </cell>
          <cell r="N4055">
            <v>0</v>
          </cell>
          <cell r="O4055">
            <v>4.7</v>
          </cell>
        </row>
        <row r="4056">
          <cell r="C4056">
            <v>221105067</v>
          </cell>
          <cell r="D4056" t="str">
            <v>10900221105067</v>
          </cell>
          <cell r="E4056" t="str">
            <v>金硕勋-研究生培养业务费</v>
          </cell>
          <cell r="F4056" t="str">
            <v>金硕勋</v>
          </cell>
          <cell r="G4056" t="str">
            <v>2019078</v>
          </cell>
          <cell r="H4056">
            <v>0</v>
          </cell>
          <cell r="I4056">
            <v>6000</v>
          </cell>
          <cell r="J4056">
            <v>0</v>
          </cell>
          <cell r="K4056">
            <v>6000</v>
          </cell>
          <cell r="L4056">
            <v>0</v>
          </cell>
          <cell r="M4056">
            <v>0</v>
          </cell>
          <cell r="N4056">
            <v>0</v>
          </cell>
          <cell r="O4056">
            <v>6000</v>
          </cell>
        </row>
        <row r="4057">
          <cell r="C4057">
            <v>221105068</v>
          </cell>
          <cell r="D4057" t="str">
            <v>10900221105068</v>
          </cell>
          <cell r="E4057" t="str">
            <v>孔凤玉-研究生培养业务费</v>
          </cell>
          <cell r="F4057" t="str">
            <v>孔凤玉</v>
          </cell>
          <cell r="G4057" t="str">
            <v>2020030</v>
          </cell>
          <cell r="H4057">
            <v>0</v>
          </cell>
          <cell r="I4057">
            <v>0</v>
          </cell>
          <cell r="J4057">
            <v>0</v>
          </cell>
          <cell r="K4057">
            <v>0</v>
          </cell>
          <cell r="L4057">
            <v>0</v>
          </cell>
          <cell r="M4057">
            <v>0</v>
          </cell>
          <cell r="N4057">
            <v>0</v>
          </cell>
          <cell r="O4057">
            <v>0</v>
          </cell>
        </row>
        <row r="4058">
          <cell r="C4058">
            <v>221105070</v>
          </cell>
          <cell r="D4058" t="str">
            <v>10900221105070</v>
          </cell>
          <cell r="E4058" t="str">
            <v>李思觅-研究生培养业务费</v>
          </cell>
          <cell r="F4058" t="str">
            <v>李思觅</v>
          </cell>
          <cell r="G4058" t="str">
            <v>2020121</v>
          </cell>
          <cell r="H4058">
            <v>0</v>
          </cell>
          <cell r="I4058">
            <v>0</v>
          </cell>
          <cell r="J4058">
            <v>0</v>
          </cell>
          <cell r="K4058">
            <v>0</v>
          </cell>
          <cell r="L4058">
            <v>0</v>
          </cell>
          <cell r="M4058">
            <v>0</v>
          </cell>
          <cell r="N4058">
            <v>0</v>
          </cell>
          <cell r="O4058">
            <v>0</v>
          </cell>
        </row>
        <row r="4059">
          <cell r="C4059">
            <v>221105071</v>
          </cell>
          <cell r="D4059" t="str">
            <v>10900221105071</v>
          </cell>
          <cell r="E4059" t="str">
            <v>李涛-研究生培养业务费</v>
          </cell>
          <cell r="F4059" t="str">
            <v>李涛</v>
          </cell>
          <cell r="G4059" t="str">
            <v>2018803</v>
          </cell>
          <cell r="H4059">
            <v>0</v>
          </cell>
          <cell r="I4059">
            <v>0</v>
          </cell>
          <cell r="J4059">
            <v>0</v>
          </cell>
          <cell r="K4059">
            <v>0</v>
          </cell>
          <cell r="L4059">
            <v>0</v>
          </cell>
          <cell r="M4059">
            <v>0</v>
          </cell>
          <cell r="N4059">
            <v>0</v>
          </cell>
          <cell r="O4059">
            <v>0</v>
          </cell>
        </row>
        <row r="4060">
          <cell r="C4060">
            <v>221105072</v>
          </cell>
          <cell r="D4060" t="str">
            <v>10900221105072</v>
          </cell>
          <cell r="E4060" t="str">
            <v>李文-研究生培养业务费</v>
          </cell>
          <cell r="F4060" t="str">
            <v>李文</v>
          </cell>
          <cell r="G4060" t="str">
            <v>2017116</v>
          </cell>
          <cell r="H4060">
            <v>0</v>
          </cell>
          <cell r="I4060">
            <v>0</v>
          </cell>
          <cell r="J4060">
            <v>0</v>
          </cell>
          <cell r="K4060">
            <v>0</v>
          </cell>
          <cell r="L4060">
            <v>0</v>
          </cell>
          <cell r="M4060">
            <v>0</v>
          </cell>
          <cell r="N4060">
            <v>0</v>
          </cell>
          <cell r="O4060">
            <v>0</v>
          </cell>
        </row>
        <row r="4061">
          <cell r="C4061">
            <v>221105073</v>
          </cell>
          <cell r="D4061" t="str">
            <v>10900221105073</v>
          </cell>
          <cell r="E4061" t="str">
            <v>李文芳-研究生培养业务费</v>
          </cell>
          <cell r="F4061" t="str">
            <v>李文芳</v>
          </cell>
          <cell r="G4061" t="str">
            <v>2016007</v>
          </cell>
          <cell r="H4061">
            <v>0</v>
          </cell>
          <cell r="I4061">
            <v>24090</v>
          </cell>
          <cell r="J4061">
            <v>0</v>
          </cell>
          <cell r="K4061">
            <v>24090</v>
          </cell>
          <cell r="L4061">
            <v>0</v>
          </cell>
          <cell r="M4061">
            <v>0</v>
          </cell>
          <cell r="N4061">
            <v>0</v>
          </cell>
          <cell r="O4061">
            <v>24090</v>
          </cell>
        </row>
        <row r="4062">
          <cell r="C4062">
            <v>221105075</v>
          </cell>
          <cell r="D4062" t="str">
            <v>10900221105075</v>
          </cell>
          <cell r="E4062" t="str">
            <v>梁经伦-研究生培养业务费</v>
          </cell>
          <cell r="F4062" t="str">
            <v>梁经伦</v>
          </cell>
          <cell r="G4062" t="str">
            <v>2013029</v>
          </cell>
          <cell r="H4062">
            <v>0</v>
          </cell>
          <cell r="I4062">
            <v>27966.2</v>
          </cell>
          <cell r="J4062">
            <v>2000</v>
          </cell>
          <cell r="K4062">
            <v>25966.2</v>
          </cell>
          <cell r="L4062">
            <v>0</v>
          </cell>
          <cell r="M4062">
            <v>0</v>
          </cell>
          <cell r="N4062">
            <v>0</v>
          </cell>
          <cell r="O4062">
            <v>25966.2</v>
          </cell>
        </row>
        <row r="4063">
          <cell r="C4063">
            <v>221105076</v>
          </cell>
          <cell r="D4063" t="str">
            <v>10900221105076</v>
          </cell>
          <cell r="E4063" t="str">
            <v>林荣-研究生培养业务费</v>
          </cell>
          <cell r="F4063" t="str">
            <v>林荣</v>
          </cell>
          <cell r="G4063" t="str">
            <v>2017168</v>
          </cell>
          <cell r="H4063">
            <v>0</v>
          </cell>
          <cell r="I4063">
            <v>0</v>
          </cell>
          <cell r="J4063">
            <v>0</v>
          </cell>
          <cell r="K4063">
            <v>0</v>
          </cell>
          <cell r="L4063">
            <v>0</v>
          </cell>
          <cell r="M4063">
            <v>0</v>
          </cell>
          <cell r="N4063">
            <v>0</v>
          </cell>
          <cell r="O4063">
            <v>0</v>
          </cell>
        </row>
        <row r="4064">
          <cell r="C4064">
            <v>221105077</v>
          </cell>
          <cell r="D4064" t="str">
            <v>10900221105077</v>
          </cell>
          <cell r="E4064" t="str">
            <v>林小夏-研究生培养业务费</v>
          </cell>
          <cell r="F4064" t="str">
            <v>林小夏</v>
          </cell>
          <cell r="G4064" t="str">
            <v>2016017</v>
          </cell>
          <cell r="H4064">
            <v>0</v>
          </cell>
          <cell r="I4064">
            <v>6000</v>
          </cell>
          <cell r="J4064">
            <v>0</v>
          </cell>
          <cell r="K4064">
            <v>6000</v>
          </cell>
          <cell r="L4064">
            <v>0</v>
          </cell>
          <cell r="M4064">
            <v>0</v>
          </cell>
          <cell r="N4064">
            <v>0</v>
          </cell>
          <cell r="O4064">
            <v>6000</v>
          </cell>
        </row>
        <row r="4065">
          <cell r="C4065">
            <v>221105078</v>
          </cell>
          <cell r="D4065" t="str">
            <v>10900221105078</v>
          </cell>
          <cell r="E4065" t="str">
            <v>凌东雄-研究生培养业务费</v>
          </cell>
          <cell r="F4065" t="str">
            <v>凌东雄</v>
          </cell>
          <cell r="G4065" t="str">
            <v>2006046</v>
          </cell>
          <cell r="H4065">
            <v>0</v>
          </cell>
          <cell r="I4065">
            <v>0</v>
          </cell>
          <cell r="J4065">
            <v>0</v>
          </cell>
          <cell r="K4065">
            <v>0</v>
          </cell>
          <cell r="L4065">
            <v>0</v>
          </cell>
          <cell r="M4065">
            <v>0</v>
          </cell>
          <cell r="N4065">
            <v>0</v>
          </cell>
          <cell r="O4065">
            <v>0</v>
          </cell>
        </row>
        <row r="4066">
          <cell r="C4066">
            <v>221105079</v>
          </cell>
          <cell r="D4066" t="str">
            <v>10900221105079</v>
          </cell>
          <cell r="E4066" t="str">
            <v>刘环裕-研究生培养业务费</v>
          </cell>
          <cell r="F4066" t="str">
            <v>刘环裕</v>
          </cell>
          <cell r="G4066" t="str">
            <v>2017138</v>
          </cell>
          <cell r="H4066">
            <v>0</v>
          </cell>
          <cell r="I4066">
            <v>0</v>
          </cell>
          <cell r="J4066">
            <v>0</v>
          </cell>
          <cell r="K4066">
            <v>0</v>
          </cell>
          <cell r="L4066">
            <v>0</v>
          </cell>
          <cell r="M4066">
            <v>0</v>
          </cell>
          <cell r="N4066">
            <v>0</v>
          </cell>
          <cell r="O4066">
            <v>0</v>
          </cell>
        </row>
        <row r="4067">
          <cell r="C4067">
            <v>221105080</v>
          </cell>
          <cell r="D4067" t="str">
            <v>10900221105080</v>
          </cell>
          <cell r="E4067" t="str">
            <v>刘伟-研究生培养业务费</v>
          </cell>
          <cell r="F4067" t="str">
            <v>刘伟</v>
          </cell>
          <cell r="G4067" t="str">
            <v>2021812</v>
          </cell>
          <cell r="H4067">
            <v>0</v>
          </cell>
          <cell r="I4067">
            <v>12000</v>
          </cell>
          <cell r="J4067">
            <v>0</v>
          </cell>
          <cell r="K4067">
            <v>12000</v>
          </cell>
          <cell r="L4067">
            <v>0</v>
          </cell>
          <cell r="M4067">
            <v>0</v>
          </cell>
          <cell r="N4067">
            <v>0</v>
          </cell>
          <cell r="O4067">
            <v>12000</v>
          </cell>
        </row>
        <row r="4068">
          <cell r="C4068">
            <v>221105081</v>
          </cell>
          <cell r="D4068" t="str">
            <v>10900221105081</v>
          </cell>
          <cell r="E4068" t="str">
            <v>刘延星-研究生培养业务费</v>
          </cell>
          <cell r="F4068" t="str">
            <v>刘延星</v>
          </cell>
          <cell r="G4068" t="str">
            <v>2017069</v>
          </cell>
          <cell r="H4068">
            <v>0</v>
          </cell>
          <cell r="I4068">
            <v>0</v>
          </cell>
          <cell r="J4068">
            <v>0</v>
          </cell>
          <cell r="K4068">
            <v>0</v>
          </cell>
          <cell r="L4068">
            <v>0</v>
          </cell>
          <cell r="M4068">
            <v>0</v>
          </cell>
          <cell r="N4068">
            <v>0</v>
          </cell>
          <cell r="O4068">
            <v>0</v>
          </cell>
        </row>
        <row r="4069">
          <cell r="C4069">
            <v>221105082</v>
          </cell>
          <cell r="D4069" t="str">
            <v>10900221105082</v>
          </cell>
          <cell r="E4069" t="str">
            <v>龙建宇-研究生培养业务费</v>
          </cell>
          <cell r="F4069" t="str">
            <v>龙建宇</v>
          </cell>
          <cell r="G4069" t="str">
            <v>2019129</v>
          </cell>
          <cell r="H4069">
            <v>0</v>
          </cell>
          <cell r="I4069">
            <v>0</v>
          </cell>
          <cell r="J4069">
            <v>0</v>
          </cell>
          <cell r="K4069">
            <v>0</v>
          </cell>
          <cell r="L4069">
            <v>0</v>
          </cell>
          <cell r="M4069">
            <v>0</v>
          </cell>
          <cell r="N4069">
            <v>0</v>
          </cell>
          <cell r="O4069">
            <v>0</v>
          </cell>
        </row>
        <row r="4070">
          <cell r="C4070">
            <v>221105083</v>
          </cell>
          <cell r="D4070" t="str">
            <v>10900221105083</v>
          </cell>
          <cell r="E4070" t="str">
            <v>卢文娟-研究生培养业务费</v>
          </cell>
          <cell r="F4070" t="str">
            <v>卢文娟</v>
          </cell>
          <cell r="G4070" t="str">
            <v>2019123</v>
          </cell>
          <cell r="H4070">
            <v>0</v>
          </cell>
          <cell r="I4070">
            <v>809</v>
          </cell>
          <cell r="J4070">
            <v>0</v>
          </cell>
          <cell r="K4070">
            <v>809</v>
          </cell>
          <cell r="L4070">
            <v>0</v>
          </cell>
          <cell r="M4070">
            <v>0</v>
          </cell>
          <cell r="N4070">
            <v>0</v>
          </cell>
          <cell r="O4070">
            <v>809</v>
          </cell>
        </row>
        <row r="4071">
          <cell r="C4071">
            <v>221105084</v>
          </cell>
          <cell r="D4071" t="str">
            <v>10900221105084</v>
          </cell>
          <cell r="E4071" t="str">
            <v>路崧-研究生培养业务费</v>
          </cell>
          <cell r="F4071" t="str">
            <v>路崧</v>
          </cell>
          <cell r="G4071" t="str">
            <v>2019009</v>
          </cell>
          <cell r="H4071">
            <v>0</v>
          </cell>
          <cell r="I4071">
            <v>6000</v>
          </cell>
          <cell r="J4071">
            <v>0</v>
          </cell>
          <cell r="K4071">
            <v>6000</v>
          </cell>
          <cell r="L4071">
            <v>0</v>
          </cell>
          <cell r="M4071">
            <v>0</v>
          </cell>
          <cell r="N4071">
            <v>0</v>
          </cell>
          <cell r="O4071">
            <v>6000</v>
          </cell>
        </row>
        <row r="4072">
          <cell r="C4072">
            <v>221105085</v>
          </cell>
          <cell r="D4072" t="str">
            <v>10900221105085</v>
          </cell>
          <cell r="E4072" t="str">
            <v>马百胜-研究生培养业务费</v>
          </cell>
          <cell r="F4072" t="str">
            <v>马百胜</v>
          </cell>
          <cell r="G4072" t="str">
            <v>2018096</v>
          </cell>
          <cell r="H4072">
            <v>0</v>
          </cell>
          <cell r="I4072">
            <v>462</v>
          </cell>
          <cell r="J4072">
            <v>0</v>
          </cell>
          <cell r="K4072">
            <v>462</v>
          </cell>
          <cell r="L4072">
            <v>0</v>
          </cell>
          <cell r="M4072">
            <v>0</v>
          </cell>
          <cell r="N4072">
            <v>0</v>
          </cell>
          <cell r="O4072">
            <v>462</v>
          </cell>
        </row>
        <row r="4073">
          <cell r="C4073">
            <v>221105086</v>
          </cell>
          <cell r="D4073" t="str">
            <v>10900221105086</v>
          </cell>
          <cell r="E4073" t="str">
            <v>马宏伟-研究生培养业务费</v>
          </cell>
          <cell r="F4073" t="str">
            <v>马宏伟</v>
          </cell>
          <cell r="G4073" t="str">
            <v>2016008</v>
          </cell>
          <cell r="H4073">
            <v>0</v>
          </cell>
          <cell r="I4073">
            <v>0</v>
          </cell>
          <cell r="J4073">
            <v>0</v>
          </cell>
          <cell r="K4073">
            <v>0</v>
          </cell>
          <cell r="L4073">
            <v>0</v>
          </cell>
          <cell r="M4073">
            <v>0</v>
          </cell>
          <cell r="N4073">
            <v>0</v>
          </cell>
          <cell r="O4073">
            <v>0</v>
          </cell>
        </row>
        <row r="4074">
          <cell r="C4074">
            <v>221105087</v>
          </cell>
          <cell r="D4074" t="str">
            <v>10900221105087</v>
          </cell>
          <cell r="E4074" t="str">
            <v>尚欣-研究生培养业务费</v>
          </cell>
          <cell r="F4074" t="str">
            <v>尚欣</v>
          </cell>
          <cell r="G4074" t="str">
            <v>2016046</v>
          </cell>
          <cell r="H4074">
            <v>0</v>
          </cell>
          <cell r="I4074">
            <v>12762.7</v>
          </cell>
          <cell r="J4074">
            <v>239</v>
          </cell>
          <cell r="K4074">
            <v>12523.7</v>
          </cell>
          <cell r="L4074">
            <v>0</v>
          </cell>
          <cell r="M4074">
            <v>0</v>
          </cell>
          <cell r="N4074">
            <v>0</v>
          </cell>
          <cell r="O4074">
            <v>12523.7</v>
          </cell>
        </row>
        <row r="4075">
          <cell r="C4075">
            <v>221105088</v>
          </cell>
          <cell r="D4075" t="str">
            <v>10900221105088</v>
          </cell>
          <cell r="E4075" t="str">
            <v>申芳华-研究生培养业务费</v>
          </cell>
          <cell r="F4075" t="str">
            <v>申芳华</v>
          </cell>
          <cell r="G4075" t="str">
            <v>2017005</v>
          </cell>
          <cell r="H4075">
            <v>0</v>
          </cell>
          <cell r="I4075">
            <v>0</v>
          </cell>
          <cell r="J4075">
            <v>0</v>
          </cell>
          <cell r="K4075">
            <v>0</v>
          </cell>
          <cell r="L4075">
            <v>0</v>
          </cell>
          <cell r="M4075">
            <v>0</v>
          </cell>
          <cell r="N4075">
            <v>0</v>
          </cell>
          <cell r="O4075">
            <v>0</v>
          </cell>
        </row>
        <row r="4076">
          <cell r="C4076">
            <v>221105089</v>
          </cell>
          <cell r="D4076" t="str">
            <v>10900221105089</v>
          </cell>
          <cell r="E4076" t="str">
            <v>宋成浩-研究生培养业务费</v>
          </cell>
          <cell r="F4076" t="str">
            <v>宋成浩</v>
          </cell>
          <cell r="G4076" t="str">
            <v>2020131</v>
          </cell>
          <cell r="H4076">
            <v>0</v>
          </cell>
          <cell r="I4076">
            <v>0</v>
          </cell>
          <cell r="J4076">
            <v>0</v>
          </cell>
          <cell r="K4076">
            <v>0</v>
          </cell>
          <cell r="L4076">
            <v>0</v>
          </cell>
          <cell r="M4076">
            <v>0</v>
          </cell>
          <cell r="N4076">
            <v>0</v>
          </cell>
          <cell r="O4076">
            <v>0</v>
          </cell>
        </row>
        <row r="4077">
          <cell r="C4077">
            <v>221105090</v>
          </cell>
          <cell r="D4077" t="str">
            <v>10900221105090</v>
          </cell>
          <cell r="E4077" t="str">
            <v>宋加雷-研究生培养业务费</v>
          </cell>
          <cell r="F4077" t="str">
            <v>宋加雷</v>
          </cell>
          <cell r="G4077" t="str">
            <v>2018052</v>
          </cell>
          <cell r="H4077">
            <v>0</v>
          </cell>
          <cell r="I4077">
            <v>0</v>
          </cell>
          <cell r="J4077">
            <v>0</v>
          </cell>
          <cell r="K4077">
            <v>0</v>
          </cell>
          <cell r="L4077">
            <v>0</v>
          </cell>
          <cell r="M4077">
            <v>0</v>
          </cell>
          <cell r="N4077">
            <v>0</v>
          </cell>
          <cell r="O4077">
            <v>0</v>
          </cell>
        </row>
        <row r="4078">
          <cell r="C4078">
            <v>221105091</v>
          </cell>
          <cell r="D4078" t="str">
            <v>10900221105091</v>
          </cell>
          <cell r="E4078" t="str">
            <v>宋菊青-研究生培养业务费</v>
          </cell>
          <cell r="F4078" t="str">
            <v>宋菊青</v>
          </cell>
          <cell r="G4078" t="str">
            <v>2016052</v>
          </cell>
          <cell r="H4078">
            <v>0</v>
          </cell>
          <cell r="I4078">
            <v>0</v>
          </cell>
          <cell r="J4078">
            <v>0</v>
          </cell>
          <cell r="K4078">
            <v>0</v>
          </cell>
          <cell r="L4078">
            <v>0</v>
          </cell>
          <cell r="M4078">
            <v>0</v>
          </cell>
          <cell r="N4078">
            <v>0</v>
          </cell>
          <cell r="O4078">
            <v>0</v>
          </cell>
        </row>
        <row r="4079">
          <cell r="C4079">
            <v>221105092</v>
          </cell>
          <cell r="D4079" t="str">
            <v>10900221105092</v>
          </cell>
          <cell r="E4079" t="str">
            <v>孙振忠-研究生培养业务费</v>
          </cell>
          <cell r="F4079" t="str">
            <v>孙振忠</v>
          </cell>
          <cell r="G4079" t="str">
            <v>2006080</v>
          </cell>
          <cell r="H4079">
            <v>0</v>
          </cell>
          <cell r="I4079">
            <v>0</v>
          </cell>
          <cell r="J4079">
            <v>0</v>
          </cell>
          <cell r="K4079">
            <v>0</v>
          </cell>
          <cell r="L4079">
            <v>0</v>
          </cell>
          <cell r="M4079">
            <v>0</v>
          </cell>
          <cell r="N4079">
            <v>0</v>
          </cell>
          <cell r="O4079">
            <v>0</v>
          </cell>
        </row>
        <row r="4080">
          <cell r="C4080">
            <v>221105093</v>
          </cell>
          <cell r="D4080" t="str">
            <v>10900221105093</v>
          </cell>
          <cell r="E4080" t="str">
            <v>田君-研究生培养业务费</v>
          </cell>
          <cell r="F4080" t="str">
            <v>田君</v>
          </cell>
          <cell r="G4080" t="str">
            <v>2001006</v>
          </cell>
          <cell r="H4080">
            <v>0</v>
          </cell>
          <cell r="I4080">
            <v>6424.2</v>
          </cell>
          <cell r="J4080">
            <v>382.04</v>
          </cell>
          <cell r="K4080">
            <v>6042.16</v>
          </cell>
          <cell r="L4080">
            <v>0</v>
          </cell>
          <cell r="M4080">
            <v>0</v>
          </cell>
          <cell r="N4080">
            <v>0</v>
          </cell>
          <cell r="O4080">
            <v>6042.16</v>
          </cell>
        </row>
        <row r="4081">
          <cell r="C4081">
            <v>221105094</v>
          </cell>
          <cell r="D4081" t="str">
            <v>10900221105094</v>
          </cell>
          <cell r="E4081" t="str">
            <v>万鹏-研究生培养业务费</v>
          </cell>
          <cell r="F4081" t="str">
            <v>万鹏</v>
          </cell>
          <cell r="G4081" t="str">
            <v>2018002</v>
          </cell>
          <cell r="H4081">
            <v>0</v>
          </cell>
          <cell r="I4081">
            <v>0</v>
          </cell>
          <cell r="J4081">
            <v>0</v>
          </cell>
          <cell r="K4081">
            <v>0</v>
          </cell>
          <cell r="L4081">
            <v>0</v>
          </cell>
          <cell r="M4081">
            <v>0</v>
          </cell>
          <cell r="N4081">
            <v>0</v>
          </cell>
          <cell r="O4081">
            <v>0</v>
          </cell>
        </row>
        <row r="4082">
          <cell r="C4082">
            <v>221105095</v>
          </cell>
          <cell r="D4082" t="str">
            <v>10900221105095</v>
          </cell>
          <cell r="E4082" t="str">
            <v>汪超-研究生培养业务费</v>
          </cell>
          <cell r="F4082" t="str">
            <v>汪超</v>
          </cell>
          <cell r="G4082" t="str">
            <v>2018119</v>
          </cell>
          <cell r="H4082">
            <v>0</v>
          </cell>
          <cell r="I4082">
            <v>0</v>
          </cell>
          <cell r="J4082">
            <v>0</v>
          </cell>
          <cell r="K4082">
            <v>0</v>
          </cell>
          <cell r="L4082">
            <v>0</v>
          </cell>
          <cell r="M4082">
            <v>0</v>
          </cell>
          <cell r="N4082">
            <v>0</v>
          </cell>
          <cell r="O4082">
            <v>0</v>
          </cell>
        </row>
        <row r="4083">
          <cell r="C4083">
            <v>221105096</v>
          </cell>
          <cell r="D4083" t="str">
            <v>10900221105096</v>
          </cell>
          <cell r="E4083" t="str">
            <v>王彪-研究生培养业务费</v>
          </cell>
          <cell r="F4083" t="str">
            <v>王彪</v>
          </cell>
          <cell r="G4083" t="str">
            <v>2020816</v>
          </cell>
          <cell r="H4083">
            <v>0</v>
          </cell>
          <cell r="I4083">
            <v>9942.82</v>
          </cell>
          <cell r="J4083">
            <v>0</v>
          </cell>
          <cell r="K4083">
            <v>9942.82</v>
          </cell>
          <cell r="L4083">
            <v>0</v>
          </cell>
          <cell r="M4083">
            <v>0</v>
          </cell>
          <cell r="N4083">
            <v>0</v>
          </cell>
          <cell r="O4083">
            <v>9942.82</v>
          </cell>
        </row>
        <row r="4084">
          <cell r="C4084">
            <v>221105097</v>
          </cell>
          <cell r="D4084" t="str">
            <v>10900221105097</v>
          </cell>
          <cell r="E4084" t="str">
            <v>王翀-研究生培养业务费</v>
          </cell>
          <cell r="F4084" t="str">
            <v>王翀</v>
          </cell>
          <cell r="G4084" t="str">
            <v>2016033</v>
          </cell>
          <cell r="H4084">
            <v>0</v>
          </cell>
          <cell r="I4084">
            <v>0</v>
          </cell>
          <cell r="J4084">
            <v>0</v>
          </cell>
          <cell r="K4084">
            <v>0</v>
          </cell>
          <cell r="L4084">
            <v>0</v>
          </cell>
          <cell r="M4084">
            <v>0</v>
          </cell>
          <cell r="N4084">
            <v>0</v>
          </cell>
          <cell r="O4084">
            <v>0</v>
          </cell>
        </row>
        <row r="4085">
          <cell r="C4085">
            <v>221105099</v>
          </cell>
          <cell r="D4085" t="str">
            <v>10900221105099</v>
          </cell>
          <cell r="E4085" t="str">
            <v>王建国-研究生培养业务费</v>
          </cell>
          <cell r="F4085" t="str">
            <v>王建国</v>
          </cell>
          <cell r="G4085" t="str">
            <v>2018801</v>
          </cell>
          <cell r="H4085">
            <v>0</v>
          </cell>
          <cell r="I4085">
            <v>0</v>
          </cell>
          <cell r="J4085">
            <v>0</v>
          </cell>
          <cell r="K4085">
            <v>0</v>
          </cell>
          <cell r="L4085">
            <v>0</v>
          </cell>
          <cell r="M4085">
            <v>0</v>
          </cell>
          <cell r="N4085">
            <v>0</v>
          </cell>
          <cell r="O4085">
            <v>0</v>
          </cell>
        </row>
        <row r="4086">
          <cell r="C4086">
            <v>221105100</v>
          </cell>
          <cell r="D4086" t="str">
            <v>10900221105100</v>
          </cell>
          <cell r="E4086" t="str">
            <v>王珂玮-研究生培养业务费</v>
          </cell>
          <cell r="F4086" t="str">
            <v>王珂玮</v>
          </cell>
          <cell r="G4086" t="str">
            <v>2017114</v>
          </cell>
          <cell r="H4086">
            <v>0</v>
          </cell>
          <cell r="I4086">
            <v>0</v>
          </cell>
          <cell r="J4086">
            <v>0</v>
          </cell>
          <cell r="K4086">
            <v>0</v>
          </cell>
          <cell r="L4086">
            <v>0</v>
          </cell>
          <cell r="M4086">
            <v>0</v>
          </cell>
          <cell r="N4086">
            <v>0</v>
          </cell>
          <cell r="O4086">
            <v>0</v>
          </cell>
        </row>
        <row r="4087">
          <cell r="C4087">
            <v>221105101</v>
          </cell>
          <cell r="D4087" t="str">
            <v>10900221105101</v>
          </cell>
          <cell r="E4087" t="str">
            <v>王帅-研究生培养业务费</v>
          </cell>
          <cell r="F4087" t="str">
            <v>王帅</v>
          </cell>
          <cell r="G4087" t="str">
            <v>2018118</v>
          </cell>
          <cell r="H4087">
            <v>0</v>
          </cell>
          <cell r="I4087">
            <v>0</v>
          </cell>
          <cell r="J4087">
            <v>0</v>
          </cell>
          <cell r="K4087">
            <v>0</v>
          </cell>
          <cell r="L4087">
            <v>0</v>
          </cell>
          <cell r="M4087">
            <v>0</v>
          </cell>
          <cell r="N4087">
            <v>0</v>
          </cell>
          <cell r="O4087">
            <v>0</v>
          </cell>
        </row>
        <row r="4088">
          <cell r="C4088">
            <v>221105102</v>
          </cell>
          <cell r="D4088" t="str">
            <v>10900221105102</v>
          </cell>
          <cell r="E4088" t="str">
            <v>王文林-研究生培养业务费</v>
          </cell>
          <cell r="F4088" t="str">
            <v>王文林</v>
          </cell>
          <cell r="G4088" t="str">
            <v>2016836</v>
          </cell>
          <cell r="H4088">
            <v>65.21</v>
          </cell>
          <cell r="I4088">
            <v>11663.21</v>
          </cell>
          <cell r="J4088">
            <v>0</v>
          </cell>
          <cell r="K4088">
            <v>11728.42</v>
          </cell>
          <cell r="L4088">
            <v>0</v>
          </cell>
          <cell r="M4088">
            <v>0</v>
          </cell>
          <cell r="N4088">
            <v>0</v>
          </cell>
          <cell r="O4088">
            <v>11728.42</v>
          </cell>
        </row>
        <row r="4089">
          <cell r="C4089">
            <v>221105103</v>
          </cell>
          <cell r="D4089" t="str">
            <v>10900221105103</v>
          </cell>
          <cell r="E4089" t="str">
            <v>王湘-研究生培养业务费</v>
          </cell>
          <cell r="F4089" t="str">
            <v>王湘</v>
          </cell>
          <cell r="G4089" t="str">
            <v>2016021</v>
          </cell>
          <cell r="H4089">
            <v>0</v>
          </cell>
          <cell r="I4089">
            <v>0</v>
          </cell>
          <cell r="J4089">
            <v>0</v>
          </cell>
          <cell r="K4089">
            <v>0</v>
          </cell>
          <cell r="L4089">
            <v>0</v>
          </cell>
          <cell r="M4089">
            <v>0</v>
          </cell>
          <cell r="N4089">
            <v>0</v>
          </cell>
          <cell r="O4089">
            <v>0</v>
          </cell>
        </row>
        <row r="4090">
          <cell r="C4090">
            <v>221105104</v>
          </cell>
          <cell r="D4090" t="str">
            <v>10900221105104</v>
          </cell>
          <cell r="E4090" t="str">
            <v>王岩-研究生培养业务费</v>
          </cell>
          <cell r="F4090" t="str">
            <v>王岩</v>
          </cell>
          <cell r="G4090" t="str">
            <v>2018041</v>
          </cell>
          <cell r="H4090">
            <v>0</v>
          </cell>
          <cell r="I4090">
            <v>256.59</v>
          </cell>
          <cell r="J4090">
            <v>0</v>
          </cell>
          <cell r="K4090">
            <v>256.59</v>
          </cell>
          <cell r="L4090">
            <v>0</v>
          </cell>
          <cell r="M4090">
            <v>0</v>
          </cell>
          <cell r="N4090">
            <v>0</v>
          </cell>
          <cell r="O4090">
            <v>256.59</v>
          </cell>
        </row>
        <row r="4091">
          <cell r="C4091">
            <v>221105105</v>
          </cell>
          <cell r="D4091" t="str">
            <v>10900221105105</v>
          </cell>
          <cell r="E4091" t="str">
            <v>吴兆乾-研究生培养业务费</v>
          </cell>
          <cell r="F4091" t="str">
            <v>吴兆乾</v>
          </cell>
          <cell r="G4091" t="str">
            <v>2021106</v>
          </cell>
          <cell r="H4091">
            <v>0</v>
          </cell>
          <cell r="I4091">
            <v>3948.22</v>
          </cell>
          <cell r="J4091">
            <v>0</v>
          </cell>
          <cell r="K4091">
            <v>3948.22</v>
          </cell>
          <cell r="L4091">
            <v>0</v>
          </cell>
          <cell r="M4091">
            <v>0</v>
          </cell>
          <cell r="N4091">
            <v>0</v>
          </cell>
          <cell r="O4091">
            <v>3948.22</v>
          </cell>
        </row>
        <row r="4092">
          <cell r="C4092">
            <v>221105106</v>
          </cell>
          <cell r="D4092" t="str">
            <v>10900221105106</v>
          </cell>
          <cell r="E4092" t="str">
            <v>武静-研究生培养业务费</v>
          </cell>
          <cell r="F4092" t="str">
            <v>武静</v>
          </cell>
          <cell r="G4092" t="str">
            <v>2017045</v>
          </cell>
          <cell r="H4092">
            <v>0</v>
          </cell>
          <cell r="I4092">
            <v>201.83</v>
          </cell>
          <cell r="J4092">
            <v>200.75</v>
          </cell>
          <cell r="K4092">
            <v>1.08</v>
          </cell>
          <cell r="L4092">
            <v>0</v>
          </cell>
          <cell r="M4092">
            <v>0</v>
          </cell>
          <cell r="N4092">
            <v>0</v>
          </cell>
          <cell r="O4092">
            <v>1.08</v>
          </cell>
        </row>
        <row r="4093">
          <cell r="C4093">
            <v>221105107</v>
          </cell>
          <cell r="D4093" t="str">
            <v>10900221105107</v>
          </cell>
          <cell r="E4093" t="str">
            <v>谢春晓-研究生培养业务费</v>
          </cell>
          <cell r="F4093" t="str">
            <v>谢春晓</v>
          </cell>
          <cell r="G4093" t="str">
            <v>2006058</v>
          </cell>
          <cell r="H4093">
            <v>0</v>
          </cell>
          <cell r="I4093">
            <v>0</v>
          </cell>
          <cell r="J4093">
            <v>0</v>
          </cell>
          <cell r="K4093">
            <v>0</v>
          </cell>
          <cell r="L4093">
            <v>0</v>
          </cell>
          <cell r="M4093">
            <v>0</v>
          </cell>
          <cell r="N4093">
            <v>0</v>
          </cell>
          <cell r="O4093">
            <v>0</v>
          </cell>
        </row>
        <row r="4094">
          <cell r="C4094">
            <v>221105108</v>
          </cell>
          <cell r="D4094" t="str">
            <v>10900221105108</v>
          </cell>
          <cell r="E4094" t="str">
            <v>谢黎-研究生培养业务费</v>
          </cell>
          <cell r="F4094" t="str">
            <v>谢黎</v>
          </cell>
          <cell r="G4094" t="str">
            <v>2004031</v>
          </cell>
          <cell r="H4094">
            <v>0</v>
          </cell>
          <cell r="I4094">
            <v>760</v>
          </cell>
          <cell r="J4094">
            <v>720</v>
          </cell>
          <cell r="K4094">
            <v>40</v>
          </cell>
          <cell r="L4094">
            <v>0</v>
          </cell>
          <cell r="M4094">
            <v>0</v>
          </cell>
          <cell r="N4094">
            <v>0</v>
          </cell>
          <cell r="O4094">
            <v>40</v>
          </cell>
        </row>
        <row r="4095">
          <cell r="C4095">
            <v>221105109</v>
          </cell>
          <cell r="D4095" t="str">
            <v>10900221105109</v>
          </cell>
          <cell r="E4095" t="str">
            <v>徐进-研究生培养业务费</v>
          </cell>
          <cell r="F4095" t="str">
            <v>徐进</v>
          </cell>
          <cell r="G4095" t="str">
            <v>2018080</v>
          </cell>
          <cell r="H4095">
            <v>0</v>
          </cell>
          <cell r="I4095">
            <v>317.17</v>
          </cell>
          <cell r="J4095">
            <v>0</v>
          </cell>
          <cell r="K4095">
            <v>317.17</v>
          </cell>
          <cell r="L4095">
            <v>0</v>
          </cell>
          <cell r="M4095">
            <v>0</v>
          </cell>
          <cell r="N4095">
            <v>0</v>
          </cell>
          <cell r="O4095">
            <v>317.17</v>
          </cell>
        </row>
        <row r="4096">
          <cell r="C4096">
            <v>221105110</v>
          </cell>
          <cell r="D4096" t="str">
            <v>10900221105110</v>
          </cell>
          <cell r="E4096" t="str">
            <v>晏晓辉-研究生培养业务费</v>
          </cell>
          <cell r="F4096" t="str">
            <v>晏晓辉</v>
          </cell>
          <cell r="G4096" t="str">
            <v>2013003</v>
          </cell>
          <cell r="H4096">
            <v>0</v>
          </cell>
          <cell r="I4096">
            <v>0</v>
          </cell>
          <cell r="J4096">
            <v>0</v>
          </cell>
          <cell r="K4096">
            <v>0</v>
          </cell>
          <cell r="L4096">
            <v>0</v>
          </cell>
          <cell r="M4096">
            <v>0</v>
          </cell>
          <cell r="N4096">
            <v>0</v>
          </cell>
          <cell r="O4096">
            <v>0</v>
          </cell>
        </row>
        <row r="4097">
          <cell r="C4097">
            <v>221105111</v>
          </cell>
          <cell r="D4097" t="str">
            <v>10900221105111</v>
          </cell>
          <cell r="E4097" t="str">
            <v>叶国良-研究生培养业务费</v>
          </cell>
          <cell r="F4097" t="str">
            <v>叶国良</v>
          </cell>
          <cell r="G4097" t="str">
            <v>2015802</v>
          </cell>
          <cell r="H4097">
            <v>0</v>
          </cell>
          <cell r="I4097">
            <v>0</v>
          </cell>
          <cell r="J4097">
            <v>0</v>
          </cell>
          <cell r="K4097">
            <v>0</v>
          </cell>
          <cell r="L4097">
            <v>0</v>
          </cell>
          <cell r="M4097">
            <v>0</v>
          </cell>
          <cell r="N4097">
            <v>0</v>
          </cell>
          <cell r="O4097">
            <v>0</v>
          </cell>
        </row>
        <row r="4098">
          <cell r="C4098">
            <v>221105112</v>
          </cell>
          <cell r="D4098" t="str">
            <v>10900221105112</v>
          </cell>
          <cell r="E4098" t="str">
            <v>易爱华-研究生培养业务费</v>
          </cell>
          <cell r="F4098" t="str">
            <v>易爱华</v>
          </cell>
          <cell r="G4098" t="str">
            <v>2018005</v>
          </cell>
          <cell r="H4098">
            <v>0</v>
          </cell>
          <cell r="I4098">
            <v>0</v>
          </cell>
          <cell r="J4098">
            <v>0</v>
          </cell>
          <cell r="K4098">
            <v>0</v>
          </cell>
          <cell r="L4098">
            <v>0</v>
          </cell>
          <cell r="M4098">
            <v>0</v>
          </cell>
          <cell r="N4098">
            <v>0</v>
          </cell>
          <cell r="O4098">
            <v>0</v>
          </cell>
        </row>
        <row r="4099">
          <cell r="C4099">
            <v>221105113</v>
          </cell>
          <cell r="D4099" t="str">
            <v>10900221105113</v>
          </cell>
          <cell r="E4099" t="str">
            <v>尹玲-研究生培养业务费</v>
          </cell>
          <cell r="F4099" t="str">
            <v>尹玲</v>
          </cell>
          <cell r="G4099" t="str">
            <v>2014016</v>
          </cell>
          <cell r="H4099">
            <v>0</v>
          </cell>
          <cell r="I4099">
            <v>0</v>
          </cell>
          <cell r="J4099">
            <v>0</v>
          </cell>
          <cell r="K4099">
            <v>0</v>
          </cell>
          <cell r="L4099">
            <v>0</v>
          </cell>
          <cell r="M4099">
            <v>0</v>
          </cell>
          <cell r="N4099">
            <v>0</v>
          </cell>
          <cell r="O4099">
            <v>0</v>
          </cell>
        </row>
        <row r="4100">
          <cell r="C4100">
            <v>221105114</v>
          </cell>
          <cell r="D4100" t="str">
            <v>10900221105114</v>
          </cell>
          <cell r="E4100" t="str">
            <v>张兵-研究生培养业务费</v>
          </cell>
          <cell r="F4100" t="str">
            <v>张兵</v>
          </cell>
          <cell r="G4100" t="str">
            <v>2017066</v>
          </cell>
          <cell r="H4100">
            <v>0</v>
          </cell>
          <cell r="I4100">
            <v>0</v>
          </cell>
          <cell r="J4100">
            <v>0</v>
          </cell>
          <cell r="K4100">
            <v>0</v>
          </cell>
          <cell r="L4100">
            <v>0</v>
          </cell>
          <cell r="M4100">
            <v>0</v>
          </cell>
          <cell r="N4100">
            <v>0</v>
          </cell>
          <cell r="O4100">
            <v>0</v>
          </cell>
        </row>
        <row r="4101">
          <cell r="C4101">
            <v>221105115</v>
          </cell>
          <cell r="D4101" t="str">
            <v>10900221105115</v>
          </cell>
          <cell r="E4101" t="str">
            <v>张超-研究生培养业务费</v>
          </cell>
          <cell r="F4101" t="str">
            <v>张超</v>
          </cell>
          <cell r="G4101" t="str">
            <v>2018044</v>
          </cell>
          <cell r="H4101">
            <v>0</v>
          </cell>
          <cell r="I4101">
            <v>0</v>
          </cell>
          <cell r="J4101">
            <v>0</v>
          </cell>
          <cell r="K4101">
            <v>0</v>
          </cell>
          <cell r="L4101">
            <v>0</v>
          </cell>
          <cell r="M4101">
            <v>0</v>
          </cell>
          <cell r="N4101">
            <v>0</v>
          </cell>
          <cell r="O4101">
            <v>0</v>
          </cell>
        </row>
        <row r="4102">
          <cell r="C4102">
            <v>221105116</v>
          </cell>
          <cell r="D4102" t="str">
            <v>10900221105116</v>
          </cell>
          <cell r="E4102" t="str">
            <v>张斐-研究生培养业务费</v>
          </cell>
          <cell r="F4102" t="str">
            <v>张斐</v>
          </cell>
          <cell r="G4102" t="str">
            <v>2017039</v>
          </cell>
          <cell r="H4102">
            <v>0</v>
          </cell>
          <cell r="I4102">
            <v>714.11</v>
          </cell>
          <cell r="J4102">
            <v>645.58</v>
          </cell>
          <cell r="K4102">
            <v>68.53</v>
          </cell>
          <cell r="L4102">
            <v>0</v>
          </cell>
          <cell r="M4102">
            <v>0</v>
          </cell>
          <cell r="N4102">
            <v>0</v>
          </cell>
          <cell r="O4102">
            <v>68.53</v>
          </cell>
        </row>
        <row r="4103">
          <cell r="C4103">
            <v>221105117</v>
          </cell>
          <cell r="D4103" t="str">
            <v>10900221105117</v>
          </cell>
          <cell r="E4103" t="str">
            <v>张宏辉-研究生培养业务费</v>
          </cell>
          <cell r="F4103" t="str">
            <v>张宏辉</v>
          </cell>
          <cell r="G4103" t="str">
            <v>2006010</v>
          </cell>
          <cell r="H4103">
            <v>0</v>
          </cell>
          <cell r="I4103">
            <v>0</v>
          </cell>
          <cell r="J4103">
            <v>0</v>
          </cell>
          <cell r="K4103">
            <v>0</v>
          </cell>
          <cell r="L4103">
            <v>0</v>
          </cell>
          <cell r="M4103">
            <v>0</v>
          </cell>
          <cell r="N4103">
            <v>0</v>
          </cell>
          <cell r="O4103">
            <v>0</v>
          </cell>
        </row>
        <row r="4104">
          <cell r="C4104">
            <v>221105118</v>
          </cell>
          <cell r="D4104" t="str">
            <v>10900221105118</v>
          </cell>
          <cell r="E4104" t="str">
            <v>张建阁-研究生培养业务费</v>
          </cell>
          <cell r="F4104" t="str">
            <v>张建阁</v>
          </cell>
          <cell r="G4104" t="str">
            <v>2018229</v>
          </cell>
          <cell r="H4104">
            <v>0</v>
          </cell>
          <cell r="I4104">
            <v>0</v>
          </cell>
          <cell r="J4104">
            <v>0</v>
          </cell>
          <cell r="K4104">
            <v>0</v>
          </cell>
          <cell r="L4104">
            <v>0</v>
          </cell>
          <cell r="M4104">
            <v>0</v>
          </cell>
          <cell r="N4104">
            <v>0</v>
          </cell>
          <cell r="O4104">
            <v>0</v>
          </cell>
        </row>
        <row r="4105">
          <cell r="C4105">
            <v>221105119</v>
          </cell>
          <cell r="D4105" t="str">
            <v>10900221105119</v>
          </cell>
          <cell r="E4105" t="str">
            <v>张良伟-研究生培养业务费</v>
          </cell>
          <cell r="F4105" t="str">
            <v>张良伟</v>
          </cell>
          <cell r="G4105" t="str">
            <v>2017027</v>
          </cell>
          <cell r="H4105">
            <v>0</v>
          </cell>
          <cell r="I4105">
            <v>0</v>
          </cell>
          <cell r="J4105">
            <v>0</v>
          </cell>
          <cell r="K4105">
            <v>0</v>
          </cell>
          <cell r="L4105">
            <v>0</v>
          </cell>
          <cell r="M4105">
            <v>0</v>
          </cell>
          <cell r="N4105">
            <v>0</v>
          </cell>
          <cell r="O4105">
            <v>0</v>
          </cell>
        </row>
        <row r="4106">
          <cell r="C4106">
            <v>221105120</v>
          </cell>
          <cell r="D4106" t="str">
            <v>10900221105120</v>
          </cell>
          <cell r="E4106" t="str">
            <v>张绍辉-研究生培养业务费</v>
          </cell>
          <cell r="F4106" t="str">
            <v>张绍辉</v>
          </cell>
          <cell r="G4106" t="str">
            <v>2020037</v>
          </cell>
          <cell r="H4106">
            <v>0</v>
          </cell>
          <cell r="I4106">
            <v>0</v>
          </cell>
          <cell r="J4106">
            <v>0</v>
          </cell>
          <cell r="K4106">
            <v>0</v>
          </cell>
          <cell r="L4106">
            <v>0</v>
          </cell>
          <cell r="M4106">
            <v>0</v>
          </cell>
          <cell r="N4106">
            <v>0</v>
          </cell>
          <cell r="O4106">
            <v>0</v>
          </cell>
        </row>
        <row r="4107">
          <cell r="C4107">
            <v>221105121</v>
          </cell>
          <cell r="D4107" t="str">
            <v>10900221105121</v>
          </cell>
          <cell r="E4107" t="str">
            <v>张伟伟-研究生培养业务费</v>
          </cell>
          <cell r="F4107" t="str">
            <v>张伟伟</v>
          </cell>
          <cell r="G4107" t="str">
            <v>2020823</v>
          </cell>
          <cell r="H4107">
            <v>0</v>
          </cell>
          <cell r="I4107">
            <v>7948.6</v>
          </cell>
          <cell r="J4107">
            <v>1614.41</v>
          </cell>
          <cell r="K4107">
            <v>6334.19</v>
          </cell>
          <cell r="L4107">
            <v>0</v>
          </cell>
          <cell r="M4107">
            <v>0</v>
          </cell>
          <cell r="N4107">
            <v>0</v>
          </cell>
          <cell r="O4107">
            <v>6334.19</v>
          </cell>
        </row>
        <row r="4108">
          <cell r="C4108">
            <v>221105122</v>
          </cell>
          <cell r="D4108" t="str">
            <v>10900221105122</v>
          </cell>
          <cell r="E4108" t="str">
            <v>张玉勋-研究生培养业务费</v>
          </cell>
          <cell r="F4108" t="str">
            <v>张玉勋</v>
          </cell>
          <cell r="G4108" t="str">
            <v>2018014</v>
          </cell>
          <cell r="H4108">
            <v>0</v>
          </cell>
          <cell r="I4108">
            <v>205.61</v>
          </cell>
          <cell r="J4108">
            <v>0</v>
          </cell>
          <cell r="K4108">
            <v>205.61</v>
          </cell>
          <cell r="L4108">
            <v>0</v>
          </cell>
          <cell r="M4108">
            <v>0</v>
          </cell>
          <cell r="N4108">
            <v>0</v>
          </cell>
          <cell r="O4108">
            <v>205.61</v>
          </cell>
        </row>
        <row r="4109">
          <cell r="C4109">
            <v>221105123</v>
          </cell>
          <cell r="D4109" t="str">
            <v>10900221105123</v>
          </cell>
          <cell r="E4109" t="str">
            <v>张智聪-研究生培养业务费</v>
          </cell>
          <cell r="F4109" t="str">
            <v>张智聪</v>
          </cell>
          <cell r="G4109" t="str">
            <v>2009003</v>
          </cell>
          <cell r="H4109">
            <v>0</v>
          </cell>
          <cell r="I4109">
            <v>12000</v>
          </cell>
          <cell r="J4109">
            <v>0</v>
          </cell>
          <cell r="K4109">
            <v>12000</v>
          </cell>
          <cell r="L4109">
            <v>0</v>
          </cell>
          <cell r="M4109">
            <v>0</v>
          </cell>
          <cell r="N4109">
            <v>0</v>
          </cell>
          <cell r="O4109">
            <v>12000</v>
          </cell>
        </row>
        <row r="4110">
          <cell r="C4110">
            <v>221105124</v>
          </cell>
          <cell r="D4110" t="str">
            <v>10900221105124</v>
          </cell>
          <cell r="E4110" t="str">
            <v>赵成亮-研究生培养业务费</v>
          </cell>
          <cell r="F4110" t="str">
            <v>赵成亮</v>
          </cell>
          <cell r="G4110" t="str">
            <v>2018056</v>
          </cell>
          <cell r="H4110">
            <v>0</v>
          </cell>
          <cell r="I4110">
            <v>6000</v>
          </cell>
          <cell r="J4110">
            <v>0</v>
          </cell>
          <cell r="K4110">
            <v>6000</v>
          </cell>
          <cell r="L4110">
            <v>0</v>
          </cell>
          <cell r="M4110">
            <v>0</v>
          </cell>
          <cell r="N4110">
            <v>0</v>
          </cell>
          <cell r="O4110">
            <v>6000</v>
          </cell>
        </row>
        <row r="4111">
          <cell r="C4111">
            <v>221105125</v>
          </cell>
          <cell r="D4111" t="str">
            <v>10900221105125</v>
          </cell>
          <cell r="E4111" t="str">
            <v>赵愈亮-研究生培养业务费</v>
          </cell>
          <cell r="F4111" t="str">
            <v>赵愈亮</v>
          </cell>
          <cell r="G4111" t="str">
            <v>2018089</v>
          </cell>
          <cell r="H4111">
            <v>0</v>
          </cell>
          <cell r="I4111">
            <v>473.39</v>
          </cell>
          <cell r="J4111">
            <v>0</v>
          </cell>
          <cell r="K4111">
            <v>473.39</v>
          </cell>
          <cell r="L4111">
            <v>0</v>
          </cell>
          <cell r="M4111">
            <v>0</v>
          </cell>
          <cell r="N4111">
            <v>0</v>
          </cell>
          <cell r="O4111">
            <v>473.39</v>
          </cell>
        </row>
        <row r="4112">
          <cell r="C4112">
            <v>221105126</v>
          </cell>
          <cell r="D4112" t="str">
            <v>10900221105126</v>
          </cell>
          <cell r="E4112" t="str">
            <v>赵远云-研究生培养业务费</v>
          </cell>
          <cell r="F4112" t="str">
            <v>赵远云</v>
          </cell>
          <cell r="G4112" t="str">
            <v>2018804</v>
          </cell>
          <cell r="H4112">
            <v>0</v>
          </cell>
          <cell r="I4112">
            <v>0</v>
          </cell>
          <cell r="J4112">
            <v>0</v>
          </cell>
          <cell r="K4112">
            <v>0</v>
          </cell>
          <cell r="L4112">
            <v>0</v>
          </cell>
          <cell r="M4112">
            <v>0</v>
          </cell>
          <cell r="N4112">
            <v>0</v>
          </cell>
          <cell r="O4112">
            <v>0</v>
          </cell>
        </row>
        <row r="4113">
          <cell r="C4113">
            <v>221105127</v>
          </cell>
          <cell r="D4113" t="str">
            <v>10900221105127</v>
          </cell>
          <cell r="E4113" t="str">
            <v>郑东海-研究生培养业务费</v>
          </cell>
          <cell r="F4113" t="str">
            <v>郑东海</v>
          </cell>
          <cell r="G4113" t="str">
            <v>2016026</v>
          </cell>
          <cell r="H4113">
            <v>0</v>
          </cell>
          <cell r="I4113">
            <v>201</v>
          </cell>
          <cell r="J4113">
            <v>0</v>
          </cell>
          <cell r="K4113">
            <v>201</v>
          </cell>
          <cell r="L4113">
            <v>0</v>
          </cell>
          <cell r="M4113">
            <v>0</v>
          </cell>
          <cell r="N4113">
            <v>0</v>
          </cell>
          <cell r="O4113">
            <v>201</v>
          </cell>
        </row>
        <row r="4114">
          <cell r="C4114">
            <v>221105128</v>
          </cell>
          <cell r="D4114" t="str">
            <v>10900221105128</v>
          </cell>
          <cell r="E4114" t="str">
            <v>郑华-研究生培养业务费</v>
          </cell>
          <cell r="F4114" t="str">
            <v>郑华</v>
          </cell>
          <cell r="G4114" t="str">
            <v>2014017</v>
          </cell>
          <cell r="H4114">
            <v>0</v>
          </cell>
          <cell r="I4114">
            <v>255.29</v>
          </cell>
          <cell r="J4114">
            <v>199.5</v>
          </cell>
          <cell r="K4114">
            <v>55.79</v>
          </cell>
          <cell r="L4114">
            <v>0</v>
          </cell>
          <cell r="M4114">
            <v>0</v>
          </cell>
          <cell r="N4114">
            <v>0</v>
          </cell>
          <cell r="O4114">
            <v>55.79</v>
          </cell>
        </row>
        <row r="4115">
          <cell r="C4115">
            <v>221105129</v>
          </cell>
          <cell r="D4115" t="str">
            <v>10900221105129</v>
          </cell>
          <cell r="E4115" t="str">
            <v>周梓荣-研究生培养业务费</v>
          </cell>
          <cell r="F4115" t="str">
            <v>周梓荣</v>
          </cell>
          <cell r="G4115" t="str">
            <v>2008008</v>
          </cell>
          <cell r="H4115">
            <v>0</v>
          </cell>
          <cell r="I4115">
            <v>1271.5</v>
          </cell>
          <cell r="J4115">
            <v>0</v>
          </cell>
          <cell r="K4115">
            <v>1271.5</v>
          </cell>
          <cell r="L4115">
            <v>0</v>
          </cell>
          <cell r="M4115">
            <v>0</v>
          </cell>
          <cell r="N4115">
            <v>0</v>
          </cell>
          <cell r="O4115">
            <v>1271.5</v>
          </cell>
        </row>
        <row r="4116">
          <cell r="C4116">
            <v>221105130</v>
          </cell>
          <cell r="D4116" t="str">
            <v>10900221105130</v>
          </cell>
          <cell r="E4116" t="str">
            <v>朱建军-研究生培养业务费</v>
          </cell>
          <cell r="F4116" t="str">
            <v>朱建军</v>
          </cell>
          <cell r="G4116" t="str">
            <v>2018003</v>
          </cell>
          <cell r="H4116">
            <v>0</v>
          </cell>
          <cell r="I4116">
            <v>5000</v>
          </cell>
          <cell r="J4116">
            <v>0</v>
          </cell>
          <cell r="K4116">
            <v>5000</v>
          </cell>
          <cell r="L4116">
            <v>0</v>
          </cell>
          <cell r="M4116">
            <v>0</v>
          </cell>
          <cell r="N4116">
            <v>0</v>
          </cell>
          <cell r="O4116">
            <v>5000</v>
          </cell>
        </row>
        <row r="4117">
          <cell r="C4117">
            <v>221105132</v>
          </cell>
          <cell r="D4117" t="str">
            <v>10900221105132</v>
          </cell>
          <cell r="E4117" t="str">
            <v>朱艳-研究生培养业务费</v>
          </cell>
          <cell r="F4117" t="str">
            <v>朱艳</v>
          </cell>
          <cell r="G4117" t="str">
            <v>2018095</v>
          </cell>
          <cell r="H4117">
            <v>0</v>
          </cell>
          <cell r="I4117">
            <v>200.44</v>
          </cell>
          <cell r="J4117">
            <v>0</v>
          </cell>
          <cell r="K4117">
            <v>200.44</v>
          </cell>
          <cell r="L4117">
            <v>0</v>
          </cell>
          <cell r="M4117">
            <v>0</v>
          </cell>
          <cell r="N4117">
            <v>0</v>
          </cell>
          <cell r="O4117">
            <v>200.44</v>
          </cell>
        </row>
        <row r="4118">
          <cell r="C4118">
            <v>221105133</v>
          </cell>
          <cell r="D4118" t="str">
            <v>10900221105133</v>
          </cell>
          <cell r="E4118" t="str">
            <v>方妙英-研究生培养业务费</v>
          </cell>
          <cell r="F4118" t="str">
            <v>方妙英</v>
          </cell>
          <cell r="G4118" t="str">
            <v>2012018</v>
          </cell>
          <cell r="H4118">
            <v>0</v>
          </cell>
          <cell r="I4118">
            <v>0</v>
          </cell>
          <cell r="J4118">
            <v>0</v>
          </cell>
          <cell r="K4118">
            <v>0</v>
          </cell>
          <cell r="L4118">
            <v>0</v>
          </cell>
          <cell r="M4118">
            <v>0</v>
          </cell>
          <cell r="N4118">
            <v>0</v>
          </cell>
          <cell r="O4118">
            <v>0</v>
          </cell>
        </row>
        <row r="4119">
          <cell r="C4119">
            <v>221105134</v>
          </cell>
          <cell r="D4119" t="str">
            <v>10900221105134</v>
          </cell>
          <cell r="E4119" t="str">
            <v>冯志军-研究生培养业务费</v>
          </cell>
          <cell r="F4119" t="str">
            <v>冯志军</v>
          </cell>
          <cell r="G4119" t="str">
            <v>2012046</v>
          </cell>
          <cell r="H4119">
            <v>0</v>
          </cell>
          <cell r="I4119">
            <v>0</v>
          </cell>
          <cell r="J4119">
            <v>0</v>
          </cell>
          <cell r="K4119">
            <v>0</v>
          </cell>
          <cell r="L4119">
            <v>0</v>
          </cell>
          <cell r="M4119">
            <v>0</v>
          </cell>
          <cell r="N4119">
            <v>0</v>
          </cell>
          <cell r="O4119">
            <v>0</v>
          </cell>
        </row>
        <row r="4120">
          <cell r="C4120">
            <v>221105135</v>
          </cell>
          <cell r="D4120" t="str">
            <v>10900221105135</v>
          </cell>
          <cell r="E4120" t="str">
            <v>黎伟-研究生培养业务费</v>
          </cell>
          <cell r="F4120" t="str">
            <v>黎伟</v>
          </cell>
          <cell r="G4120" t="str">
            <v>2016020</v>
          </cell>
          <cell r="H4120">
            <v>0</v>
          </cell>
          <cell r="I4120">
            <v>0</v>
          </cell>
          <cell r="J4120">
            <v>0</v>
          </cell>
          <cell r="K4120">
            <v>0</v>
          </cell>
          <cell r="L4120">
            <v>0</v>
          </cell>
          <cell r="M4120">
            <v>0</v>
          </cell>
          <cell r="N4120">
            <v>0</v>
          </cell>
          <cell r="O4120">
            <v>0</v>
          </cell>
        </row>
        <row r="4121">
          <cell r="C4121">
            <v>221105136</v>
          </cell>
          <cell r="D4121" t="str">
            <v>10900221105136</v>
          </cell>
          <cell r="E4121" t="str">
            <v>李湛-研究生培养业务费</v>
          </cell>
          <cell r="F4121" t="str">
            <v>李湛</v>
          </cell>
          <cell r="G4121" t="str">
            <v>2017819</v>
          </cell>
          <cell r="H4121">
            <v>0</v>
          </cell>
          <cell r="I4121">
            <v>0</v>
          </cell>
          <cell r="J4121">
            <v>0</v>
          </cell>
          <cell r="K4121">
            <v>0</v>
          </cell>
          <cell r="L4121">
            <v>0</v>
          </cell>
          <cell r="M4121">
            <v>0</v>
          </cell>
          <cell r="N4121">
            <v>0</v>
          </cell>
          <cell r="O4121">
            <v>0</v>
          </cell>
        </row>
        <row r="4122">
          <cell r="C4122">
            <v>221105137</v>
          </cell>
          <cell r="D4122" t="str">
            <v>10900221105137</v>
          </cell>
          <cell r="E4122" t="str">
            <v>刘继云-研究生培养业务费</v>
          </cell>
          <cell r="F4122" t="str">
            <v>刘继云</v>
          </cell>
          <cell r="G4122" t="str">
            <v>2006039</v>
          </cell>
          <cell r="H4122">
            <v>0</v>
          </cell>
          <cell r="I4122">
            <v>0</v>
          </cell>
          <cell r="J4122">
            <v>0</v>
          </cell>
          <cell r="K4122">
            <v>0</v>
          </cell>
          <cell r="L4122">
            <v>0</v>
          </cell>
          <cell r="M4122">
            <v>0</v>
          </cell>
          <cell r="N4122">
            <v>0</v>
          </cell>
          <cell r="O4122">
            <v>0</v>
          </cell>
        </row>
        <row r="4123">
          <cell r="C4123">
            <v>221105138</v>
          </cell>
          <cell r="D4123" t="str">
            <v>10900221105138</v>
          </cell>
          <cell r="E4123" t="str">
            <v>刘锦芳-研究生培养业务费</v>
          </cell>
          <cell r="F4123" t="str">
            <v>刘锦芳</v>
          </cell>
          <cell r="G4123" t="str">
            <v>2017112</v>
          </cell>
          <cell r="H4123">
            <v>0</v>
          </cell>
          <cell r="I4123">
            <v>0</v>
          </cell>
          <cell r="J4123">
            <v>0</v>
          </cell>
          <cell r="K4123">
            <v>0</v>
          </cell>
          <cell r="L4123">
            <v>0</v>
          </cell>
          <cell r="M4123">
            <v>0</v>
          </cell>
          <cell r="N4123">
            <v>0</v>
          </cell>
          <cell r="O4123">
            <v>0</v>
          </cell>
        </row>
        <row r="4124">
          <cell r="C4124">
            <v>221105139</v>
          </cell>
          <cell r="D4124" t="str">
            <v>10900221105139</v>
          </cell>
          <cell r="E4124" t="str">
            <v>张学英-研究生培养业务费</v>
          </cell>
          <cell r="F4124" t="str">
            <v>张学英</v>
          </cell>
          <cell r="G4124" t="str">
            <v>2020822</v>
          </cell>
          <cell r="H4124">
            <v>0</v>
          </cell>
          <cell r="I4124">
            <v>0</v>
          </cell>
          <cell r="J4124">
            <v>0</v>
          </cell>
          <cell r="K4124">
            <v>0</v>
          </cell>
          <cell r="L4124">
            <v>0</v>
          </cell>
          <cell r="M4124">
            <v>0</v>
          </cell>
          <cell r="N4124">
            <v>0</v>
          </cell>
          <cell r="O4124">
            <v>0</v>
          </cell>
        </row>
        <row r="4125">
          <cell r="C4125">
            <v>221105140</v>
          </cell>
          <cell r="D4125" t="str">
            <v>10900221105140</v>
          </cell>
          <cell r="E4125" t="str">
            <v>李忠红-研究生培养业务费</v>
          </cell>
          <cell r="F4125" t="str">
            <v>李忠红</v>
          </cell>
          <cell r="G4125" t="str">
            <v>1991008</v>
          </cell>
          <cell r="H4125">
            <v>0</v>
          </cell>
          <cell r="I4125">
            <v>0</v>
          </cell>
          <cell r="J4125">
            <v>0</v>
          </cell>
          <cell r="K4125">
            <v>0</v>
          </cell>
          <cell r="L4125">
            <v>0</v>
          </cell>
          <cell r="M4125">
            <v>0</v>
          </cell>
          <cell r="N4125">
            <v>0</v>
          </cell>
          <cell r="O4125">
            <v>0</v>
          </cell>
        </row>
        <row r="4126">
          <cell r="C4126">
            <v>221105141</v>
          </cell>
          <cell r="D4126" t="str">
            <v>10900221105141</v>
          </cell>
          <cell r="E4126" t="str">
            <v>蔡阳-研究生培养业务费</v>
          </cell>
          <cell r="F4126" t="str">
            <v>蔡阳</v>
          </cell>
          <cell r="G4126" t="str">
            <v>2019015</v>
          </cell>
          <cell r="H4126">
            <v>0</v>
          </cell>
          <cell r="I4126">
            <v>0</v>
          </cell>
          <cell r="J4126">
            <v>0</v>
          </cell>
          <cell r="K4126">
            <v>0</v>
          </cell>
          <cell r="L4126">
            <v>0</v>
          </cell>
          <cell r="M4126">
            <v>0</v>
          </cell>
          <cell r="N4126">
            <v>0</v>
          </cell>
          <cell r="O4126">
            <v>0</v>
          </cell>
        </row>
        <row r="4127">
          <cell r="C4127">
            <v>221105142</v>
          </cell>
          <cell r="D4127" t="str">
            <v>10900221105142</v>
          </cell>
          <cell r="E4127" t="str">
            <v>成登苗-研究生培养业务费</v>
          </cell>
          <cell r="F4127" t="str">
            <v>成登苗</v>
          </cell>
          <cell r="G4127" t="str">
            <v>2019811</v>
          </cell>
          <cell r="H4127">
            <v>0</v>
          </cell>
          <cell r="I4127">
            <v>0</v>
          </cell>
          <cell r="J4127">
            <v>0</v>
          </cell>
          <cell r="K4127">
            <v>0</v>
          </cell>
          <cell r="L4127">
            <v>0</v>
          </cell>
          <cell r="M4127">
            <v>0</v>
          </cell>
          <cell r="N4127">
            <v>0</v>
          </cell>
          <cell r="O4127">
            <v>0</v>
          </cell>
        </row>
        <row r="4128">
          <cell r="C4128">
            <v>221105143</v>
          </cell>
          <cell r="D4128" t="str">
            <v>10900221105143</v>
          </cell>
          <cell r="E4128" t="str">
            <v>李长平-研究生培养业务费</v>
          </cell>
          <cell r="F4128" t="str">
            <v>李长平</v>
          </cell>
          <cell r="G4128" t="str">
            <v>2016830</v>
          </cell>
          <cell r="H4128">
            <v>0</v>
          </cell>
          <cell r="I4128">
            <v>0</v>
          </cell>
          <cell r="J4128">
            <v>0</v>
          </cell>
          <cell r="K4128">
            <v>0</v>
          </cell>
          <cell r="L4128">
            <v>0</v>
          </cell>
          <cell r="M4128">
            <v>0</v>
          </cell>
          <cell r="N4128">
            <v>0</v>
          </cell>
          <cell r="O4128">
            <v>0</v>
          </cell>
        </row>
        <row r="4129">
          <cell r="C4129">
            <v>221105144</v>
          </cell>
          <cell r="D4129" t="str">
            <v>10900221105144</v>
          </cell>
          <cell r="E4129" t="str">
            <v>廖建波-研究生培养业务费</v>
          </cell>
          <cell r="F4129" t="str">
            <v>廖建波</v>
          </cell>
          <cell r="G4129" t="str">
            <v>2017070</v>
          </cell>
          <cell r="H4129">
            <v>0</v>
          </cell>
          <cell r="I4129">
            <v>0</v>
          </cell>
          <cell r="J4129">
            <v>0</v>
          </cell>
          <cell r="K4129">
            <v>0</v>
          </cell>
          <cell r="L4129">
            <v>0</v>
          </cell>
          <cell r="M4129">
            <v>0</v>
          </cell>
          <cell r="N4129">
            <v>0</v>
          </cell>
          <cell r="O4129">
            <v>0</v>
          </cell>
        </row>
        <row r="4130">
          <cell r="C4130">
            <v>221105145</v>
          </cell>
          <cell r="D4130" t="str">
            <v>10900221105145</v>
          </cell>
          <cell r="E4130" t="str">
            <v>林辉-研究生培养业务费</v>
          </cell>
          <cell r="F4130" t="str">
            <v>林辉</v>
          </cell>
          <cell r="G4130" t="str">
            <v>2016826</v>
          </cell>
          <cell r="H4130">
            <v>0</v>
          </cell>
          <cell r="I4130">
            <v>224.34</v>
          </cell>
          <cell r="J4130">
            <v>0</v>
          </cell>
          <cell r="K4130">
            <v>224.34</v>
          </cell>
          <cell r="L4130">
            <v>0</v>
          </cell>
          <cell r="M4130">
            <v>0</v>
          </cell>
          <cell r="N4130">
            <v>0</v>
          </cell>
          <cell r="O4130">
            <v>224.34</v>
          </cell>
        </row>
        <row r="4131">
          <cell r="C4131">
            <v>221105146</v>
          </cell>
          <cell r="D4131" t="str">
            <v>10900221105146</v>
          </cell>
          <cell r="E4131" t="str">
            <v>吕斯濠-研究生培养业务费</v>
          </cell>
          <cell r="F4131" t="str">
            <v>吕斯濠</v>
          </cell>
          <cell r="G4131" t="str">
            <v>2007038</v>
          </cell>
          <cell r="H4131">
            <v>0</v>
          </cell>
          <cell r="I4131">
            <v>9591.5</v>
          </cell>
          <cell r="J4131">
            <v>0</v>
          </cell>
          <cell r="K4131">
            <v>9591.5</v>
          </cell>
          <cell r="L4131">
            <v>0</v>
          </cell>
          <cell r="M4131">
            <v>0</v>
          </cell>
          <cell r="N4131">
            <v>0</v>
          </cell>
          <cell r="O4131">
            <v>9591.5</v>
          </cell>
        </row>
        <row r="4132">
          <cell r="C4132">
            <v>221105147</v>
          </cell>
          <cell r="D4132" t="str">
            <v>10900221105147</v>
          </cell>
          <cell r="E4132" t="str">
            <v>潘建新-研究生培养业务费</v>
          </cell>
          <cell r="F4132" t="str">
            <v>潘建新</v>
          </cell>
          <cell r="G4132" t="str">
            <v>2019018</v>
          </cell>
          <cell r="H4132">
            <v>0</v>
          </cell>
          <cell r="I4132">
            <v>6000</v>
          </cell>
          <cell r="J4132">
            <v>0</v>
          </cell>
          <cell r="K4132">
            <v>6000</v>
          </cell>
          <cell r="L4132">
            <v>0</v>
          </cell>
          <cell r="M4132">
            <v>0</v>
          </cell>
          <cell r="N4132">
            <v>0</v>
          </cell>
          <cell r="O4132">
            <v>6000</v>
          </cell>
        </row>
        <row r="4133">
          <cell r="C4133">
            <v>221105148</v>
          </cell>
          <cell r="D4133" t="str">
            <v>10900221105148</v>
          </cell>
          <cell r="E4133" t="str">
            <v>荣戗戗-研究生培养业务费</v>
          </cell>
          <cell r="F4133" t="str">
            <v>荣戗戗</v>
          </cell>
          <cell r="G4133" t="str">
            <v>2019816</v>
          </cell>
          <cell r="H4133">
            <v>0</v>
          </cell>
          <cell r="I4133">
            <v>0</v>
          </cell>
          <cell r="J4133">
            <v>0</v>
          </cell>
          <cell r="K4133">
            <v>0</v>
          </cell>
          <cell r="L4133">
            <v>0</v>
          </cell>
          <cell r="M4133">
            <v>0</v>
          </cell>
          <cell r="N4133">
            <v>0</v>
          </cell>
          <cell r="O4133">
            <v>0</v>
          </cell>
        </row>
        <row r="4134">
          <cell r="C4134">
            <v>221105149</v>
          </cell>
          <cell r="D4134" t="str">
            <v>10900221105149</v>
          </cell>
          <cell r="E4134" t="str">
            <v>宋浩然-研究生培养业务费</v>
          </cell>
          <cell r="F4134" t="str">
            <v>宋浩然</v>
          </cell>
          <cell r="G4134" t="str">
            <v>2018078</v>
          </cell>
          <cell r="H4134">
            <v>0</v>
          </cell>
          <cell r="I4134">
            <v>0</v>
          </cell>
          <cell r="J4134">
            <v>0</v>
          </cell>
          <cell r="K4134">
            <v>0</v>
          </cell>
          <cell r="L4134">
            <v>0</v>
          </cell>
          <cell r="M4134">
            <v>0</v>
          </cell>
          <cell r="N4134">
            <v>0</v>
          </cell>
          <cell r="O4134">
            <v>0</v>
          </cell>
        </row>
        <row r="4135">
          <cell r="C4135">
            <v>221105150</v>
          </cell>
          <cell r="D4135" t="str">
            <v>10900221105150</v>
          </cell>
          <cell r="E4135" t="str">
            <v>苏美蓉-研究生培养业务费</v>
          </cell>
          <cell r="F4135" t="str">
            <v>苏美蓉</v>
          </cell>
          <cell r="G4135" t="str">
            <v>2016811</v>
          </cell>
          <cell r="H4135">
            <v>0</v>
          </cell>
          <cell r="I4135">
            <v>8000</v>
          </cell>
          <cell r="J4135">
            <v>0</v>
          </cell>
          <cell r="K4135">
            <v>8000</v>
          </cell>
          <cell r="L4135">
            <v>0</v>
          </cell>
          <cell r="M4135">
            <v>0</v>
          </cell>
          <cell r="N4135">
            <v>0</v>
          </cell>
          <cell r="O4135">
            <v>8000</v>
          </cell>
        </row>
        <row r="4136">
          <cell r="C4136">
            <v>221105151</v>
          </cell>
          <cell r="D4136" t="str">
            <v>10900221105151</v>
          </cell>
          <cell r="E4136" t="str">
            <v>孙炜-研究生培养业务费</v>
          </cell>
          <cell r="F4136" t="str">
            <v>孙炜</v>
          </cell>
          <cell r="G4136" t="str">
            <v>2019042</v>
          </cell>
          <cell r="H4136">
            <v>0</v>
          </cell>
          <cell r="I4136">
            <v>898</v>
          </cell>
          <cell r="J4136">
            <v>0</v>
          </cell>
          <cell r="K4136">
            <v>898</v>
          </cell>
          <cell r="L4136">
            <v>0</v>
          </cell>
          <cell r="M4136">
            <v>0</v>
          </cell>
          <cell r="N4136">
            <v>0</v>
          </cell>
          <cell r="O4136">
            <v>898</v>
          </cell>
        </row>
        <row r="4137">
          <cell r="C4137">
            <v>221105152</v>
          </cell>
          <cell r="D4137" t="str">
            <v>10900221105152</v>
          </cell>
          <cell r="E4137" t="str">
            <v>唐才明-研究生培养业务费</v>
          </cell>
          <cell r="F4137" t="str">
            <v>唐才明</v>
          </cell>
          <cell r="G4137" t="str">
            <v>2020820</v>
          </cell>
          <cell r="H4137">
            <v>0</v>
          </cell>
          <cell r="I4137">
            <v>0</v>
          </cell>
          <cell r="J4137">
            <v>0</v>
          </cell>
          <cell r="K4137">
            <v>0</v>
          </cell>
          <cell r="L4137">
            <v>0</v>
          </cell>
          <cell r="M4137">
            <v>0</v>
          </cell>
          <cell r="N4137">
            <v>0</v>
          </cell>
          <cell r="O4137">
            <v>0</v>
          </cell>
        </row>
        <row r="4138">
          <cell r="C4138">
            <v>221105153</v>
          </cell>
          <cell r="D4138" t="str">
            <v>10900221105153</v>
          </cell>
          <cell r="E4138" t="str">
            <v>唐少宇-研究生培养业务费</v>
          </cell>
          <cell r="F4138" t="str">
            <v>唐少宇</v>
          </cell>
          <cell r="G4138" t="str">
            <v>2021805</v>
          </cell>
          <cell r="H4138">
            <v>0</v>
          </cell>
          <cell r="I4138">
            <v>0</v>
          </cell>
          <cell r="J4138">
            <v>0</v>
          </cell>
          <cell r="K4138">
            <v>0</v>
          </cell>
          <cell r="L4138">
            <v>0</v>
          </cell>
          <cell r="M4138">
            <v>0</v>
          </cell>
          <cell r="N4138">
            <v>0</v>
          </cell>
          <cell r="O4138">
            <v>0</v>
          </cell>
        </row>
        <row r="4139">
          <cell r="C4139">
            <v>221105154</v>
          </cell>
          <cell r="D4139" t="str">
            <v>10900221105154</v>
          </cell>
          <cell r="E4139" t="str">
            <v>王安祺-研究生培养业务费</v>
          </cell>
          <cell r="F4139" t="str">
            <v>王安祺</v>
          </cell>
          <cell r="G4139" t="str">
            <v>2020092</v>
          </cell>
          <cell r="H4139">
            <v>0</v>
          </cell>
          <cell r="I4139">
            <v>0</v>
          </cell>
          <cell r="J4139">
            <v>0</v>
          </cell>
          <cell r="K4139">
            <v>0</v>
          </cell>
          <cell r="L4139">
            <v>0</v>
          </cell>
          <cell r="M4139">
            <v>0</v>
          </cell>
          <cell r="N4139">
            <v>0</v>
          </cell>
          <cell r="O4139">
            <v>0</v>
          </cell>
        </row>
        <row r="4140">
          <cell r="C4140">
            <v>221105155</v>
          </cell>
          <cell r="D4140" t="str">
            <v>10900221105155</v>
          </cell>
          <cell r="E4140" t="str">
            <v>王方娴-研究生培养业务费</v>
          </cell>
          <cell r="F4140" t="str">
            <v>王方娴</v>
          </cell>
          <cell r="G4140" t="str">
            <v>2019047</v>
          </cell>
          <cell r="H4140">
            <v>0</v>
          </cell>
          <cell r="I4140">
            <v>0</v>
          </cell>
          <cell r="J4140">
            <v>0</v>
          </cell>
          <cell r="K4140">
            <v>0</v>
          </cell>
          <cell r="L4140">
            <v>0</v>
          </cell>
          <cell r="M4140">
            <v>0</v>
          </cell>
          <cell r="N4140">
            <v>0</v>
          </cell>
          <cell r="O4140">
            <v>0</v>
          </cell>
        </row>
        <row r="4141">
          <cell r="C4141">
            <v>221105156</v>
          </cell>
          <cell r="D4141" t="str">
            <v>10900221105156</v>
          </cell>
          <cell r="E4141" t="str">
            <v>王玉伟-研究生培养业务费</v>
          </cell>
          <cell r="F4141" t="str">
            <v>王玉伟</v>
          </cell>
          <cell r="G4141" t="str">
            <v>2022016</v>
          </cell>
          <cell r="H4141">
            <v>0</v>
          </cell>
          <cell r="I4141">
            <v>6000</v>
          </cell>
          <cell r="J4141">
            <v>0</v>
          </cell>
          <cell r="K4141">
            <v>6000</v>
          </cell>
          <cell r="L4141">
            <v>0</v>
          </cell>
          <cell r="M4141">
            <v>0</v>
          </cell>
          <cell r="N4141">
            <v>0</v>
          </cell>
          <cell r="O4141">
            <v>6000</v>
          </cell>
        </row>
        <row r="4142">
          <cell r="C4142">
            <v>221105158</v>
          </cell>
          <cell r="D4142" t="str">
            <v>10900221105158</v>
          </cell>
          <cell r="E4142" t="str">
            <v>徐曼曼-研究生培养业务费</v>
          </cell>
          <cell r="F4142" t="str">
            <v>徐曼曼</v>
          </cell>
          <cell r="G4142" t="str">
            <v>2022021</v>
          </cell>
          <cell r="H4142">
            <v>0</v>
          </cell>
          <cell r="I4142">
            <v>0</v>
          </cell>
          <cell r="J4142">
            <v>0</v>
          </cell>
          <cell r="K4142">
            <v>0</v>
          </cell>
          <cell r="L4142">
            <v>0</v>
          </cell>
          <cell r="M4142">
            <v>0</v>
          </cell>
          <cell r="N4142">
            <v>0</v>
          </cell>
          <cell r="O4142">
            <v>0</v>
          </cell>
        </row>
        <row r="4143">
          <cell r="C4143">
            <v>221105159</v>
          </cell>
          <cell r="D4143" t="str">
            <v>10900221105159</v>
          </cell>
          <cell r="E4143" t="str">
            <v>杨草-研究生培养业务费</v>
          </cell>
          <cell r="F4143" t="str">
            <v>杨草</v>
          </cell>
          <cell r="G4143" t="str">
            <v>2019016</v>
          </cell>
          <cell r="H4143">
            <v>0</v>
          </cell>
          <cell r="I4143">
            <v>0</v>
          </cell>
          <cell r="J4143">
            <v>0</v>
          </cell>
          <cell r="K4143">
            <v>0</v>
          </cell>
          <cell r="L4143">
            <v>0</v>
          </cell>
          <cell r="M4143">
            <v>0</v>
          </cell>
          <cell r="N4143">
            <v>0</v>
          </cell>
          <cell r="O4143">
            <v>0</v>
          </cell>
        </row>
        <row r="4144">
          <cell r="C4144">
            <v>221105160</v>
          </cell>
          <cell r="D4144" t="str">
            <v>10900221105160</v>
          </cell>
          <cell r="E4144" t="str">
            <v>杨立辉-研究生培养业务费</v>
          </cell>
          <cell r="F4144" t="str">
            <v>杨立辉</v>
          </cell>
          <cell r="G4144" t="str">
            <v>2019053</v>
          </cell>
          <cell r="H4144">
            <v>0</v>
          </cell>
          <cell r="I4144">
            <v>6000</v>
          </cell>
          <cell r="J4144">
            <v>0</v>
          </cell>
          <cell r="K4144">
            <v>6000</v>
          </cell>
          <cell r="L4144">
            <v>0</v>
          </cell>
          <cell r="M4144">
            <v>0</v>
          </cell>
          <cell r="N4144">
            <v>0</v>
          </cell>
          <cell r="O4144">
            <v>6000</v>
          </cell>
        </row>
        <row r="4145">
          <cell r="C4145">
            <v>221105161</v>
          </cell>
          <cell r="D4145" t="str">
            <v>10900221105161</v>
          </cell>
          <cell r="E4145" t="str">
            <v>杨盈-研究生培养业务费</v>
          </cell>
          <cell r="F4145" t="str">
            <v>杨盈</v>
          </cell>
          <cell r="G4145" t="str">
            <v>2017157</v>
          </cell>
          <cell r="H4145">
            <v>0</v>
          </cell>
          <cell r="I4145">
            <v>539.76</v>
          </cell>
          <cell r="J4145">
            <v>112.5</v>
          </cell>
          <cell r="K4145">
            <v>427.26</v>
          </cell>
          <cell r="L4145">
            <v>0</v>
          </cell>
          <cell r="M4145">
            <v>0</v>
          </cell>
          <cell r="N4145">
            <v>0</v>
          </cell>
          <cell r="O4145">
            <v>427.26</v>
          </cell>
        </row>
        <row r="4146">
          <cell r="C4146">
            <v>221105162</v>
          </cell>
          <cell r="D4146" t="str">
            <v>10900221105162</v>
          </cell>
          <cell r="E4146" t="str">
            <v>余春雪-研究生培养业务费</v>
          </cell>
          <cell r="F4146" t="str">
            <v>余春雪</v>
          </cell>
          <cell r="G4146" t="str">
            <v>2020810</v>
          </cell>
          <cell r="H4146">
            <v>0</v>
          </cell>
          <cell r="I4146">
            <v>0</v>
          </cell>
          <cell r="J4146">
            <v>0</v>
          </cell>
          <cell r="K4146">
            <v>0</v>
          </cell>
          <cell r="L4146">
            <v>0</v>
          </cell>
          <cell r="M4146">
            <v>0</v>
          </cell>
          <cell r="N4146">
            <v>0</v>
          </cell>
          <cell r="O4146">
            <v>0</v>
          </cell>
        </row>
        <row r="4147">
          <cell r="C4147">
            <v>221105163</v>
          </cell>
          <cell r="D4147" t="str">
            <v>10900221105163</v>
          </cell>
          <cell r="E4147" t="str">
            <v>岳文淙-研究生培养业务费</v>
          </cell>
          <cell r="F4147" t="str">
            <v>岳文淙</v>
          </cell>
          <cell r="G4147" t="str">
            <v>2019815</v>
          </cell>
          <cell r="H4147">
            <v>0</v>
          </cell>
          <cell r="I4147">
            <v>0</v>
          </cell>
          <cell r="J4147">
            <v>0</v>
          </cell>
          <cell r="K4147">
            <v>0</v>
          </cell>
          <cell r="L4147">
            <v>0</v>
          </cell>
          <cell r="M4147">
            <v>0</v>
          </cell>
          <cell r="N4147">
            <v>0</v>
          </cell>
          <cell r="O4147">
            <v>0</v>
          </cell>
        </row>
        <row r="4148">
          <cell r="C4148">
            <v>221105164</v>
          </cell>
          <cell r="D4148" t="str">
            <v>10900221105164</v>
          </cell>
          <cell r="E4148" t="str">
            <v>邵颂东-研究生培养业务费</v>
          </cell>
          <cell r="F4148" t="str">
            <v>邵颂东</v>
          </cell>
          <cell r="G4148" t="str">
            <v>2021807</v>
          </cell>
          <cell r="H4148">
            <v>0</v>
          </cell>
          <cell r="I4148">
            <v>767</v>
          </cell>
          <cell r="J4148">
            <v>0</v>
          </cell>
          <cell r="K4148">
            <v>767</v>
          </cell>
          <cell r="L4148">
            <v>0</v>
          </cell>
          <cell r="M4148">
            <v>0</v>
          </cell>
          <cell r="N4148">
            <v>0</v>
          </cell>
          <cell r="O4148">
            <v>767</v>
          </cell>
        </row>
        <row r="4149">
          <cell r="C4149">
            <v>221105165</v>
          </cell>
          <cell r="D4149" t="str">
            <v>10900221105165</v>
          </cell>
          <cell r="E4149" t="str">
            <v>蔡丽蓉-研究生培养业务费</v>
          </cell>
          <cell r="F4149" t="str">
            <v>蔡丽蓉</v>
          </cell>
          <cell r="G4149" t="str">
            <v>2015013</v>
          </cell>
          <cell r="H4149">
            <v>0</v>
          </cell>
          <cell r="I4149">
            <v>0</v>
          </cell>
          <cell r="J4149">
            <v>0</v>
          </cell>
          <cell r="K4149">
            <v>0</v>
          </cell>
          <cell r="L4149">
            <v>0</v>
          </cell>
          <cell r="M4149">
            <v>0</v>
          </cell>
          <cell r="N4149">
            <v>0</v>
          </cell>
          <cell r="O4149">
            <v>0</v>
          </cell>
        </row>
        <row r="4150">
          <cell r="C4150">
            <v>221105166</v>
          </cell>
          <cell r="D4150" t="str">
            <v>10900221105166</v>
          </cell>
          <cell r="E4150" t="str">
            <v>陈德良-研究生培养业务费</v>
          </cell>
          <cell r="F4150" t="str">
            <v>陈德良</v>
          </cell>
          <cell r="G4150" t="str">
            <v>2016812</v>
          </cell>
          <cell r="H4150">
            <v>0</v>
          </cell>
          <cell r="I4150">
            <v>0</v>
          </cell>
          <cell r="J4150">
            <v>0</v>
          </cell>
          <cell r="K4150">
            <v>0</v>
          </cell>
          <cell r="L4150">
            <v>0</v>
          </cell>
          <cell r="M4150">
            <v>0</v>
          </cell>
          <cell r="N4150">
            <v>0</v>
          </cell>
          <cell r="O4150">
            <v>0</v>
          </cell>
        </row>
        <row r="4151">
          <cell r="C4151">
            <v>221105167</v>
          </cell>
          <cell r="D4151" t="str">
            <v>10900221105167</v>
          </cell>
          <cell r="E4151" t="str">
            <v>陈贵-研究生培养业务费</v>
          </cell>
          <cell r="F4151" t="str">
            <v>陈贵</v>
          </cell>
          <cell r="G4151" t="str">
            <v>2017802</v>
          </cell>
          <cell r="H4151">
            <v>0</v>
          </cell>
          <cell r="I4151">
            <v>1114</v>
          </cell>
          <cell r="J4151">
            <v>0</v>
          </cell>
          <cell r="K4151">
            <v>1114</v>
          </cell>
          <cell r="L4151">
            <v>0</v>
          </cell>
          <cell r="M4151">
            <v>0</v>
          </cell>
          <cell r="N4151">
            <v>0</v>
          </cell>
          <cell r="O4151">
            <v>1114</v>
          </cell>
        </row>
        <row r="4152">
          <cell r="C4152">
            <v>221105168</v>
          </cell>
          <cell r="D4152" t="str">
            <v>10900221105168</v>
          </cell>
          <cell r="E4152" t="str">
            <v>陈洪伟-研究生培养业务费</v>
          </cell>
          <cell r="F4152" t="str">
            <v>陈洪伟</v>
          </cell>
          <cell r="G4152" t="str">
            <v>2008001</v>
          </cell>
          <cell r="H4152">
            <v>0</v>
          </cell>
          <cell r="I4152">
            <v>992.1</v>
          </cell>
          <cell r="J4152">
            <v>0</v>
          </cell>
          <cell r="K4152">
            <v>992.1</v>
          </cell>
          <cell r="L4152">
            <v>0</v>
          </cell>
          <cell r="M4152">
            <v>0</v>
          </cell>
          <cell r="N4152">
            <v>0</v>
          </cell>
          <cell r="O4152">
            <v>992.1</v>
          </cell>
        </row>
        <row r="4153">
          <cell r="C4153">
            <v>221105169</v>
          </cell>
          <cell r="D4153" t="str">
            <v>10900221105169</v>
          </cell>
          <cell r="E4153" t="str">
            <v>陈灵晶-研究生培养业务费</v>
          </cell>
          <cell r="F4153" t="str">
            <v>陈灵晶</v>
          </cell>
          <cell r="G4153" t="str">
            <v>2017024</v>
          </cell>
          <cell r="H4153">
            <v>0</v>
          </cell>
          <cell r="I4153">
            <v>2800</v>
          </cell>
          <cell r="J4153">
            <v>0</v>
          </cell>
          <cell r="K4153">
            <v>2800</v>
          </cell>
          <cell r="L4153">
            <v>0</v>
          </cell>
          <cell r="M4153">
            <v>0</v>
          </cell>
          <cell r="N4153">
            <v>0</v>
          </cell>
          <cell r="O4153">
            <v>2800</v>
          </cell>
        </row>
        <row r="4154">
          <cell r="C4154">
            <v>221105170</v>
          </cell>
          <cell r="D4154" t="str">
            <v>10900221105170</v>
          </cell>
          <cell r="E4154" t="str">
            <v>陈忠明-研究生培养业务费</v>
          </cell>
          <cell r="F4154" t="str">
            <v>陈忠明</v>
          </cell>
          <cell r="G4154" t="str">
            <v>2015015</v>
          </cell>
          <cell r="H4154">
            <v>287</v>
          </cell>
          <cell r="I4154">
            <v>880</v>
          </cell>
          <cell r="J4154">
            <v>0</v>
          </cell>
          <cell r="K4154">
            <v>1167</v>
          </cell>
          <cell r="L4154">
            <v>0</v>
          </cell>
          <cell r="M4154">
            <v>0</v>
          </cell>
          <cell r="N4154">
            <v>0</v>
          </cell>
          <cell r="O4154">
            <v>1167</v>
          </cell>
        </row>
        <row r="4155">
          <cell r="C4155">
            <v>221105171</v>
          </cell>
          <cell r="D4155" t="str">
            <v>10900221105171</v>
          </cell>
          <cell r="E4155" t="str">
            <v>程志毓-研究生培养业务费</v>
          </cell>
          <cell r="F4155" t="str">
            <v>程志毓</v>
          </cell>
          <cell r="G4155" t="str">
            <v>2012049</v>
          </cell>
          <cell r="H4155">
            <v>0</v>
          </cell>
          <cell r="I4155">
            <v>910</v>
          </cell>
          <cell r="J4155">
            <v>0</v>
          </cell>
          <cell r="K4155">
            <v>910</v>
          </cell>
          <cell r="L4155">
            <v>0</v>
          </cell>
          <cell r="M4155">
            <v>0</v>
          </cell>
          <cell r="N4155">
            <v>0</v>
          </cell>
          <cell r="O4155">
            <v>910</v>
          </cell>
        </row>
        <row r="4156">
          <cell r="C4156">
            <v>221105172</v>
          </cell>
          <cell r="D4156" t="str">
            <v>10900221105172</v>
          </cell>
          <cell r="E4156" t="str">
            <v>范洪波-研究生培养业务费</v>
          </cell>
          <cell r="F4156" t="str">
            <v>范洪波</v>
          </cell>
          <cell r="G4156" t="str">
            <v>2005008</v>
          </cell>
          <cell r="H4156">
            <v>0</v>
          </cell>
          <cell r="I4156">
            <v>4000</v>
          </cell>
          <cell r="J4156">
            <v>0</v>
          </cell>
          <cell r="K4156">
            <v>4000</v>
          </cell>
          <cell r="L4156">
            <v>0</v>
          </cell>
          <cell r="M4156">
            <v>0</v>
          </cell>
          <cell r="N4156">
            <v>0</v>
          </cell>
          <cell r="O4156">
            <v>4000</v>
          </cell>
        </row>
        <row r="4157">
          <cell r="C4157">
            <v>221105173</v>
          </cell>
          <cell r="D4157" t="str">
            <v>10900221105173</v>
          </cell>
          <cell r="E4157" t="str">
            <v>方嘉声-研究生培养业务费</v>
          </cell>
          <cell r="F4157" t="str">
            <v>方嘉声</v>
          </cell>
          <cell r="G4157" t="str">
            <v>2018087</v>
          </cell>
          <cell r="H4157">
            <v>0</v>
          </cell>
          <cell r="I4157">
            <v>200</v>
          </cell>
          <cell r="J4157">
            <v>0</v>
          </cell>
          <cell r="K4157">
            <v>200</v>
          </cell>
          <cell r="L4157">
            <v>0</v>
          </cell>
          <cell r="M4157">
            <v>0</v>
          </cell>
          <cell r="N4157">
            <v>0</v>
          </cell>
          <cell r="O4157">
            <v>200</v>
          </cell>
        </row>
        <row r="4158">
          <cell r="C4158">
            <v>221105174</v>
          </cell>
          <cell r="D4158" t="str">
            <v>10900221105174</v>
          </cell>
          <cell r="E4158" t="str">
            <v>高峰-研究生培养业务费</v>
          </cell>
          <cell r="F4158" t="str">
            <v>高峰</v>
          </cell>
          <cell r="G4158" t="str">
            <v>2018032</v>
          </cell>
          <cell r="H4158">
            <v>0</v>
          </cell>
          <cell r="I4158">
            <v>1375.73</v>
          </cell>
          <cell r="J4158">
            <v>0</v>
          </cell>
          <cell r="K4158">
            <v>1375.73</v>
          </cell>
          <cell r="L4158">
            <v>0</v>
          </cell>
          <cell r="M4158">
            <v>0</v>
          </cell>
          <cell r="N4158">
            <v>0</v>
          </cell>
          <cell r="O4158">
            <v>1375.73</v>
          </cell>
        </row>
        <row r="4159">
          <cell r="C4159">
            <v>221105175</v>
          </cell>
          <cell r="D4159" t="str">
            <v>10900221105175</v>
          </cell>
          <cell r="E4159" t="str">
            <v>胡俊杰-研究生培养业务费</v>
          </cell>
          <cell r="F4159" t="str">
            <v>胡俊杰</v>
          </cell>
          <cell r="G4159" t="str">
            <v>2017003</v>
          </cell>
          <cell r="H4159">
            <v>0</v>
          </cell>
          <cell r="I4159">
            <v>6000</v>
          </cell>
          <cell r="J4159">
            <v>0</v>
          </cell>
          <cell r="K4159">
            <v>6000</v>
          </cell>
          <cell r="L4159">
            <v>0</v>
          </cell>
          <cell r="M4159">
            <v>0</v>
          </cell>
          <cell r="N4159">
            <v>0</v>
          </cell>
          <cell r="O4159">
            <v>6000</v>
          </cell>
        </row>
        <row r="4160">
          <cell r="C4160">
            <v>221105176</v>
          </cell>
          <cell r="D4160" t="str">
            <v>10900221105176</v>
          </cell>
          <cell r="E4160" t="str">
            <v>花开慧-研究生培养业务费</v>
          </cell>
          <cell r="F4160" t="str">
            <v>花开慧</v>
          </cell>
          <cell r="G4160" t="str">
            <v>2017076</v>
          </cell>
          <cell r="H4160">
            <v>0</v>
          </cell>
          <cell r="I4160">
            <v>0</v>
          </cell>
          <cell r="J4160">
            <v>0</v>
          </cell>
          <cell r="K4160">
            <v>0</v>
          </cell>
          <cell r="L4160">
            <v>0</v>
          </cell>
          <cell r="M4160">
            <v>0</v>
          </cell>
          <cell r="N4160">
            <v>0</v>
          </cell>
          <cell r="O4160">
            <v>0</v>
          </cell>
        </row>
        <row r="4161">
          <cell r="C4161">
            <v>221105177</v>
          </cell>
          <cell r="D4161" t="str">
            <v>10900221105177</v>
          </cell>
          <cell r="E4161" t="str">
            <v>黄海明-研究生培养业务费</v>
          </cell>
          <cell r="F4161" t="str">
            <v>黄海明</v>
          </cell>
          <cell r="G4161" t="str">
            <v>2018802</v>
          </cell>
          <cell r="H4161">
            <v>0</v>
          </cell>
          <cell r="I4161">
            <v>31926.28</v>
          </cell>
          <cell r="J4161">
            <v>31926</v>
          </cell>
          <cell r="K4161">
            <v>0.28</v>
          </cell>
          <cell r="L4161">
            <v>0</v>
          </cell>
          <cell r="M4161">
            <v>0</v>
          </cell>
          <cell r="N4161">
            <v>0</v>
          </cell>
          <cell r="O4161">
            <v>0.28</v>
          </cell>
        </row>
        <row r="4162">
          <cell r="C4162">
            <v>221105178</v>
          </cell>
          <cell r="D4162" t="str">
            <v>10900221105178</v>
          </cell>
          <cell r="E4162" t="str">
            <v>黄卫清-研究生培养业务费</v>
          </cell>
          <cell r="F4162" t="str">
            <v>黄卫清</v>
          </cell>
          <cell r="G4162" t="str">
            <v>2011008</v>
          </cell>
          <cell r="H4162">
            <v>0</v>
          </cell>
          <cell r="I4162">
            <v>0</v>
          </cell>
          <cell r="J4162">
            <v>0</v>
          </cell>
          <cell r="K4162">
            <v>0</v>
          </cell>
          <cell r="L4162">
            <v>0</v>
          </cell>
          <cell r="M4162">
            <v>0</v>
          </cell>
          <cell r="N4162">
            <v>0</v>
          </cell>
          <cell r="O4162">
            <v>0</v>
          </cell>
        </row>
        <row r="4163">
          <cell r="C4163">
            <v>221105179</v>
          </cell>
          <cell r="D4163" t="str">
            <v>10900221105179</v>
          </cell>
          <cell r="E4163" t="str">
            <v>焦哲-研究生培养业务费</v>
          </cell>
          <cell r="F4163" t="str">
            <v>焦哲</v>
          </cell>
          <cell r="G4163" t="str">
            <v>2012019</v>
          </cell>
          <cell r="H4163">
            <v>0</v>
          </cell>
          <cell r="I4163">
            <v>0</v>
          </cell>
          <cell r="J4163">
            <v>0</v>
          </cell>
          <cell r="K4163">
            <v>0</v>
          </cell>
          <cell r="L4163">
            <v>0</v>
          </cell>
          <cell r="M4163">
            <v>0</v>
          </cell>
          <cell r="N4163">
            <v>0</v>
          </cell>
          <cell r="O4163">
            <v>0</v>
          </cell>
        </row>
        <row r="4164">
          <cell r="C4164">
            <v>221105180</v>
          </cell>
          <cell r="D4164" t="str">
            <v>10900221105180</v>
          </cell>
          <cell r="E4164" t="str">
            <v>兰善红-研究生培养业务费</v>
          </cell>
          <cell r="F4164" t="str">
            <v>兰善红</v>
          </cell>
          <cell r="G4164" t="str">
            <v>2002016</v>
          </cell>
          <cell r="H4164">
            <v>0</v>
          </cell>
          <cell r="I4164">
            <v>0</v>
          </cell>
          <cell r="J4164">
            <v>0</v>
          </cell>
          <cell r="K4164">
            <v>0</v>
          </cell>
          <cell r="L4164">
            <v>0</v>
          </cell>
          <cell r="M4164">
            <v>0</v>
          </cell>
          <cell r="N4164">
            <v>0</v>
          </cell>
          <cell r="O4164">
            <v>0</v>
          </cell>
        </row>
        <row r="4165">
          <cell r="C4165">
            <v>221105181</v>
          </cell>
          <cell r="D4165" t="str">
            <v>10900221105181</v>
          </cell>
          <cell r="E4165" t="str">
            <v>李丹-研究生培养业务费</v>
          </cell>
          <cell r="F4165" t="str">
            <v>李丹</v>
          </cell>
          <cell r="G4165" t="str">
            <v>2018115</v>
          </cell>
          <cell r="H4165">
            <v>0</v>
          </cell>
          <cell r="I4165">
            <v>0</v>
          </cell>
          <cell r="J4165">
            <v>0</v>
          </cell>
          <cell r="K4165">
            <v>0</v>
          </cell>
          <cell r="L4165">
            <v>0</v>
          </cell>
          <cell r="M4165">
            <v>0</v>
          </cell>
          <cell r="N4165">
            <v>0</v>
          </cell>
          <cell r="O4165">
            <v>0</v>
          </cell>
        </row>
        <row r="4166">
          <cell r="C4166">
            <v>221105182</v>
          </cell>
          <cell r="D4166" t="str">
            <v>10900221105182</v>
          </cell>
          <cell r="E4166" t="str">
            <v>李坤泉-研究生培养业务费</v>
          </cell>
          <cell r="F4166" t="str">
            <v>李坤泉</v>
          </cell>
          <cell r="G4166" t="str">
            <v>2019080</v>
          </cell>
          <cell r="H4166">
            <v>0</v>
          </cell>
          <cell r="I4166">
            <v>784</v>
          </cell>
          <cell r="J4166">
            <v>0</v>
          </cell>
          <cell r="K4166">
            <v>784</v>
          </cell>
          <cell r="L4166">
            <v>0</v>
          </cell>
          <cell r="M4166">
            <v>0</v>
          </cell>
          <cell r="N4166">
            <v>0</v>
          </cell>
          <cell r="O4166">
            <v>784</v>
          </cell>
        </row>
        <row r="4167">
          <cell r="C4167">
            <v>221105183</v>
          </cell>
          <cell r="D4167" t="str">
            <v>10900221105183</v>
          </cell>
          <cell r="E4167" t="str">
            <v>李衍亮-研究生培养业务费</v>
          </cell>
          <cell r="F4167" t="str">
            <v>李衍亮</v>
          </cell>
          <cell r="G4167" t="str">
            <v>2017075</v>
          </cell>
          <cell r="H4167">
            <v>0</v>
          </cell>
          <cell r="I4167">
            <v>0</v>
          </cell>
          <cell r="J4167">
            <v>0</v>
          </cell>
          <cell r="K4167">
            <v>0</v>
          </cell>
          <cell r="L4167">
            <v>0</v>
          </cell>
          <cell r="M4167">
            <v>0</v>
          </cell>
          <cell r="N4167">
            <v>0</v>
          </cell>
          <cell r="O4167">
            <v>0</v>
          </cell>
        </row>
        <row r="4168">
          <cell r="C4168">
            <v>221105184</v>
          </cell>
          <cell r="D4168" t="str">
            <v>10900221105184</v>
          </cell>
          <cell r="E4168" t="str">
            <v>刘蕾-研究生培养业务费</v>
          </cell>
          <cell r="F4168" t="str">
            <v>刘蕾</v>
          </cell>
          <cell r="G4168" t="str">
            <v>2011010</v>
          </cell>
          <cell r="H4168">
            <v>0</v>
          </cell>
          <cell r="I4168">
            <v>0</v>
          </cell>
          <cell r="J4168">
            <v>0</v>
          </cell>
          <cell r="K4168">
            <v>0</v>
          </cell>
          <cell r="L4168">
            <v>0</v>
          </cell>
          <cell r="M4168">
            <v>0</v>
          </cell>
          <cell r="N4168">
            <v>0</v>
          </cell>
          <cell r="O4168">
            <v>0</v>
          </cell>
        </row>
        <row r="4169">
          <cell r="C4169">
            <v>221105185</v>
          </cell>
          <cell r="D4169" t="str">
            <v>10900221105185</v>
          </cell>
          <cell r="E4169" t="str">
            <v>刘鹏-研究生培养业务费</v>
          </cell>
          <cell r="F4169" t="str">
            <v>刘鹏</v>
          </cell>
          <cell r="G4169" t="str">
            <v>2017053</v>
          </cell>
          <cell r="H4169">
            <v>0</v>
          </cell>
          <cell r="I4169">
            <v>0</v>
          </cell>
          <cell r="J4169">
            <v>0</v>
          </cell>
          <cell r="K4169">
            <v>0</v>
          </cell>
          <cell r="L4169">
            <v>0</v>
          </cell>
          <cell r="M4169">
            <v>0</v>
          </cell>
          <cell r="N4169">
            <v>0</v>
          </cell>
          <cell r="O4169">
            <v>0</v>
          </cell>
        </row>
        <row r="4170">
          <cell r="C4170">
            <v>221105186</v>
          </cell>
          <cell r="D4170" t="str">
            <v>10900221105186</v>
          </cell>
          <cell r="E4170" t="str">
            <v>刘悦忆-研究生培养业务费</v>
          </cell>
          <cell r="F4170" t="str">
            <v>刘悦忆</v>
          </cell>
          <cell r="G4170" t="str">
            <v>2018033</v>
          </cell>
          <cell r="H4170">
            <v>0</v>
          </cell>
          <cell r="I4170">
            <v>10112</v>
          </cell>
          <cell r="J4170">
            <v>0</v>
          </cell>
          <cell r="K4170">
            <v>10112</v>
          </cell>
          <cell r="L4170">
            <v>0</v>
          </cell>
          <cell r="M4170">
            <v>0</v>
          </cell>
          <cell r="N4170">
            <v>0</v>
          </cell>
          <cell r="O4170">
            <v>10112</v>
          </cell>
        </row>
        <row r="4171">
          <cell r="C4171">
            <v>221105187</v>
          </cell>
          <cell r="D4171" t="str">
            <v>10900221105187</v>
          </cell>
          <cell r="E4171" t="str">
            <v>柳鹏-研究生培养业务费</v>
          </cell>
          <cell r="F4171" t="str">
            <v>柳鹏</v>
          </cell>
          <cell r="G4171" t="str">
            <v>2014008</v>
          </cell>
          <cell r="H4171">
            <v>0</v>
          </cell>
          <cell r="I4171">
            <v>0</v>
          </cell>
          <cell r="J4171">
            <v>0</v>
          </cell>
          <cell r="K4171">
            <v>0</v>
          </cell>
          <cell r="L4171">
            <v>0</v>
          </cell>
          <cell r="M4171">
            <v>0</v>
          </cell>
          <cell r="N4171">
            <v>0</v>
          </cell>
          <cell r="O4171">
            <v>0</v>
          </cell>
        </row>
        <row r="4172">
          <cell r="C4172">
            <v>221105188</v>
          </cell>
          <cell r="D4172" t="str">
            <v>10900221105188</v>
          </cell>
          <cell r="E4172" t="str">
            <v>吕小梅-研究生培养业务费</v>
          </cell>
          <cell r="F4172" t="str">
            <v>吕小梅</v>
          </cell>
          <cell r="G4172" t="str">
            <v>2017158</v>
          </cell>
          <cell r="H4172">
            <v>0</v>
          </cell>
          <cell r="I4172">
            <v>0</v>
          </cell>
          <cell r="J4172">
            <v>0</v>
          </cell>
          <cell r="K4172">
            <v>0</v>
          </cell>
          <cell r="L4172">
            <v>0</v>
          </cell>
          <cell r="M4172">
            <v>0</v>
          </cell>
          <cell r="N4172">
            <v>0</v>
          </cell>
          <cell r="O4172">
            <v>0</v>
          </cell>
        </row>
        <row r="4173">
          <cell r="C4173">
            <v>221105189</v>
          </cell>
          <cell r="D4173" t="str">
            <v>10900221105189</v>
          </cell>
          <cell r="E4173" t="str">
            <v>彭若斯-研究生培养业务费</v>
          </cell>
          <cell r="F4173" t="str">
            <v>彭若斯</v>
          </cell>
          <cell r="G4173" t="str">
            <v>2018063</v>
          </cell>
          <cell r="H4173">
            <v>0</v>
          </cell>
          <cell r="I4173">
            <v>0</v>
          </cell>
          <cell r="J4173">
            <v>0</v>
          </cell>
          <cell r="K4173">
            <v>0</v>
          </cell>
          <cell r="L4173">
            <v>0</v>
          </cell>
          <cell r="M4173">
            <v>0</v>
          </cell>
          <cell r="N4173">
            <v>0</v>
          </cell>
          <cell r="O4173">
            <v>0</v>
          </cell>
        </row>
        <row r="4174">
          <cell r="C4174">
            <v>221105190</v>
          </cell>
          <cell r="D4174" t="str">
            <v>10900221105190</v>
          </cell>
          <cell r="E4174" t="str">
            <v>邱永福-研究生培养业务费</v>
          </cell>
          <cell r="F4174" t="str">
            <v>邱永福</v>
          </cell>
          <cell r="G4174" t="str">
            <v>2009016</v>
          </cell>
          <cell r="H4174">
            <v>0</v>
          </cell>
          <cell r="I4174">
            <v>0</v>
          </cell>
          <cell r="J4174">
            <v>0</v>
          </cell>
          <cell r="K4174">
            <v>0</v>
          </cell>
          <cell r="L4174">
            <v>0</v>
          </cell>
          <cell r="M4174">
            <v>0</v>
          </cell>
          <cell r="N4174">
            <v>0</v>
          </cell>
          <cell r="O4174">
            <v>0</v>
          </cell>
        </row>
        <row r="4175">
          <cell r="C4175">
            <v>221105191</v>
          </cell>
          <cell r="D4175" t="str">
            <v>10900221105191</v>
          </cell>
          <cell r="E4175" t="str">
            <v>曲江英-研究生培养业务费</v>
          </cell>
          <cell r="F4175" t="str">
            <v>曲江英</v>
          </cell>
          <cell r="G4175" t="str">
            <v>2017828</v>
          </cell>
          <cell r="H4175">
            <v>0</v>
          </cell>
          <cell r="I4175">
            <v>0</v>
          </cell>
          <cell r="J4175">
            <v>0</v>
          </cell>
          <cell r="K4175">
            <v>0</v>
          </cell>
          <cell r="L4175">
            <v>0</v>
          </cell>
          <cell r="M4175">
            <v>0</v>
          </cell>
          <cell r="N4175">
            <v>0</v>
          </cell>
          <cell r="O4175">
            <v>0</v>
          </cell>
        </row>
        <row r="4176">
          <cell r="C4176">
            <v>221105192</v>
          </cell>
          <cell r="D4176" t="str">
            <v>10900221105192</v>
          </cell>
          <cell r="E4176" t="str">
            <v>孙璨-研究生培养业务费</v>
          </cell>
          <cell r="F4176" t="str">
            <v>孙璨</v>
          </cell>
          <cell r="G4176" t="str">
            <v>2011018</v>
          </cell>
          <cell r="H4176">
            <v>0</v>
          </cell>
          <cell r="I4176">
            <v>0</v>
          </cell>
          <cell r="J4176">
            <v>0</v>
          </cell>
          <cell r="K4176">
            <v>0</v>
          </cell>
          <cell r="L4176">
            <v>0</v>
          </cell>
          <cell r="M4176">
            <v>0</v>
          </cell>
          <cell r="N4176">
            <v>0</v>
          </cell>
          <cell r="O4176">
            <v>0</v>
          </cell>
        </row>
        <row r="4177">
          <cell r="C4177">
            <v>221105193</v>
          </cell>
          <cell r="D4177" t="str">
            <v>10900221105193</v>
          </cell>
          <cell r="E4177" t="str">
            <v>谭桂平-研究生培养业务费</v>
          </cell>
          <cell r="F4177" t="str">
            <v>谭桂平</v>
          </cell>
          <cell r="G4177" t="str">
            <v>2012041</v>
          </cell>
          <cell r="H4177">
            <v>0</v>
          </cell>
          <cell r="I4177">
            <v>0</v>
          </cell>
          <cell r="J4177">
            <v>0</v>
          </cell>
          <cell r="K4177">
            <v>0</v>
          </cell>
          <cell r="L4177">
            <v>0</v>
          </cell>
          <cell r="M4177">
            <v>0</v>
          </cell>
          <cell r="N4177">
            <v>0</v>
          </cell>
          <cell r="O4177">
            <v>0</v>
          </cell>
        </row>
        <row r="4178">
          <cell r="C4178">
            <v>221105194</v>
          </cell>
          <cell r="D4178" t="str">
            <v>10900221105194</v>
          </cell>
          <cell r="E4178" t="str">
            <v>田俊-研究生培养业务费</v>
          </cell>
          <cell r="F4178" t="str">
            <v>田俊</v>
          </cell>
          <cell r="G4178" t="str">
            <v>2017134</v>
          </cell>
          <cell r="H4178">
            <v>0</v>
          </cell>
          <cell r="I4178">
            <v>0</v>
          </cell>
          <cell r="J4178">
            <v>0</v>
          </cell>
          <cell r="K4178">
            <v>0</v>
          </cell>
          <cell r="L4178">
            <v>0</v>
          </cell>
          <cell r="M4178">
            <v>0</v>
          </cell>
          <cell r="N4178">
            <v>0</v>
          </cell>
          <cell r="O4178">
            <v>0</v>
          </cell>
        </row>
        <row r="4179">
          <cell r="C4179">
            <v>221105195</v>
          </cell>
          <cell r="D4179" t="str">
            <v>10900221105195</v>
          </cell>
          <cell r="E4179" t="str">
            <v>王刚-研究生培养业务费</v>
          </cell>
          <cell r="F4179" t="str">
            <v>王刚</v>
          </cell>
          <cell r="G4179" t="str">
            <v>2017837</v>
          </cell>
          <cell r="H4179">
            <v>0</v>
          </cell>
          <cell r="I4179">
            <v>0</v>
          </cell>
          <cell r="J4179">
            <v>0</v>
          </cell>
          <cell r="K4179">
            <v>0</v>
          </cell>
          <cell r="L4179">
            <v>0</v>
          </cell>
          <cell r="M4179">
            <v>0</v>
          </cell>
          <cell r="N4179">
            <v>0</v>
          </cell>
          <cell r="O4179">
            <v>0</v>
          </cell>
        </row>
        <row r="4180">
          <cell r="C4180">
            <v>221105196</v>
          </cell>
          <cell r="D4180" t="str">
            <v>10900221105196</v>
          </cell>
          <cell r="E4180" t="str">
            <v>王寿山-研究生培养业务费</v>
          </cell>
          <cell r="F4180" t="str">
            <v>王寿山</v>
          </cell>
          <cell r="G4180" t="str">
            <v>2018120</v>
          </cell>
          <cell r="H4180">
            <v>0</v>
          </cell>
          <cell r="I4180">
            <v>0</v>
          </cell>
          <cell r="J4180">
            <v>0</v>
          </cell>
          <cell r="K4180">
            <v>0</v>
          </cell>
          <cell r="L4180">
            <v>0</v>
          </cell>
          <cell r="M4180">
            <v>0</v>
          </cell>
          <cell r="N4180">
            <v>0</v>
          </cell>
          <cell r="O4180">
            <v>0</v>
          </cell>
        </row>
        <row r="4181">
          <cell r="C4181">
            <v>221105197</v>
          </cell>
          <cell r="D4181" t="str">
            <v>10900221105197</v>
          </cell>
          <cell r="E4181" t="str">
            <v>卫昆-研究生培养业务费</v>
          </cell>
          <cell r="F4181" t="str">
            <v>卫昆</v>
          </cell>
          <cell r="G4181" t="str">
            <v>2018297</v>
          </cell>
          <cell r="H4181">
            <v>0</v>
          </cell>
          <cell r="I4181">
            <v>2000</v>
          </cell>
          <cell r="J4181">
            <v>0</v>
          </cell>
          <cell r="K4181">
            <v>2000</v>
          </cell>
          <cell r="L4181">
            <v>0</v>
          </cell>
          <cell r="M4181">
            <v>0</v>
          </cell>
          <cell r="N4181">
            <v>0</v>
          </cell>
          <cell r="O4181">
            <v>2000</v>
          </cell>
        </row>
        <row r="4182">
          <cell r="C4182">
            <v>221105198</v>
          </cell>
          <cell r="D4182" t="str">
            <v>10900221105198</v>
          </cell>
          <cell r="E4182" t="str">
            <v>吴琪-研究生培养业务费</v>
          </cell>
          <cell r="F4182" t="str">
            <v>吴琪</v>
          </cell>
          <cell r="G4182" t="str">
            <v>2017092</v>
          </cell>
          <cell r="H4182">
            <v>0</v>
          </cell>
          <cell r="I4182">
            <v>0</v>
          </cell>
          <cell r="J4182">
            <v>0</v>
          </cell>
          <cell r="K4182">
            <v>0</v>
          </cell>
          <cell r="L4182">
            <v>0</v>
          </cell>
          <cell r="M4182">
            <v>0</v>
          </cell>
          <cell r="N4182">
            <v>0</v>
          </cell>
          <cell r="O4182">
            <v>0</v>
          </cell>
        </row>
        <row r="4183">
          <cell r="C4183">
            <v>221105199</v>
          </cell>
          <cell r="D4183" t="str">
            <v>10900221105199</v>
          </cell>
          <cell r="E4183" t="str">
            <v>吴文剑-研究生培养业务费</v>
          </cell>
          <cell r="F4183" t="str">
            <v>吴文剑</v>
          </cell>
          <cell r="G4183" t="str">
            <v>2015004</v>
          </cell>
          <cell r="H4183">
            <v>0</v>
          </cell>
          <cell r="I4183">
            <v>0</v>
          </cell>
          <cell r="J4183">
            <v>0</v>
          </cell>
          <cell r="K4183">
            <v>0</v>
          </cell>
          <cell r="L4183">
            <v>0</v>
          </cell>
          <cell r="M4183">
            <v>0</v>
          </cell>
          <cell r="N4183">
            <v>0</v>
          </cell>
          <cell r="O4183">
            <v>0</v>
          </cell>
        </row>
        <row r="4184">
          <cell r="C4184">
            <v>221105200</v>
          </cell>
          <cell r="D4184" t="str">
            <v>10900221105200</v>
          </cell>
          <cell r="E4184" t="str">
            <v>谢东-研究生培养业务费</v>
          </cell>
          <cell r="F4184" t="str">
            <v>谢东</v>
          </cell>
          <cell r="G4184" t="str">
            <v>2017042</v>
          </cell>
          <cell r="H4184">
            <v>0</v>
          </cell>
          <cell r="I4184">
            <v>0</v>
          </cell>
          <cell r="J4184">
            <v>0</v>
          </cell>
          <cell r="K4184">
            <v>0</v>
          </cell>
          <cell r="L4184">
            <v>0</v>
          </cell>
          <cell r="M4184">
            <v>0</v>
          </cell>
          <cell r="N4184">
            <v>0</v>
          </cell>
          <cell r="O4184">
            <v>0</v>
          </cell>
        </row>
        <row r="4185">
          <cell r="C4185">
            <v>221105201</v>
          </cell>
          <cell r="D4185" t="str">
            <v>10900221105201</v>
          </cell>
          <cell r="E4185" t="str">
            <v>谢冠群-研究生培养业务费</v>
          </cell>
          <cell r="F4185" t="str">
            <v>谢冠群</v>
          </cell>
          <cell r="G4185" t="str">
            <v>2018008</v>
          </cell>
          <cell r="H4185">
            <v>0</v>
          </cell>
          <cell r="I4185">
            <v>6000</v>
          </cell>
          <cell r="J4185">
            <v>0</v>
          </cell>
          <cell r="K4185">
            <v>6000</v>
          </cell>
          <cell r="L4185">
            <v>0</v>
          </cell>
          <cell r="M4185">
            <v>0</v>
          </cell>
          <cell r="N4185">
            <v>0</v>
          </cell>
          <cell r="O4185">
            <v>6000</v>
          </cell>
        </row>
        <row r="4186">
          <cell r="C4186">
            <v>221105202</v>
          </cell>
          <cell r="D4186" t="str">
            <v>10900221105202</v>
          </cell>
          <cell r="E4186" t="str">
            <v>谢世磊-研究生培养业务费</v>
          </cell>
          <cell r="F4186" t="str">
            <v>谢世磊</v>
          </cell>
          <cell r="G4186" t="str">
            <v>2016019</v>
          </cell>
          <cell r="H4186">
            <v>0</v>
          </cell>
          <cell r="I4186">
            <v>265</v>
          </cell>
          <cell r="J4186">
            <v>0</v>
          </cell>
          <cell r="K4186">
            <v>265</v>
          </cell>
          <cell r="L4186">
            <v>0</v>
          </cell>
          <cell r="M4186">
            <v>0</v>
          </cell>
          <cell r="N4186">
            <v>0</v>
          </cell>
          <cell r="O4186">
            <v>265</v>
          </cell>
        </row>
        <row r="4187">
          <cell r="C4187">
            <v>221105203</v>
          </cell>
          <cell r="D4187" t="str">
            <v>10900221105203</v>
          </cell>
          <cell r="E4187" t="str">
            <v>徐剑晖-研究生培养业务费</v>
          </cell>
          <cell r="F4187" t="str">
            <v>徐剑晖</v>
          </cell>
          <cell r="G4187" t="str">
            <v>2017052</v>
          </cell>
          <cell r="H4187">
            <v>0</v>
          </cell>
          <cell r="I4187">
            <v>6159.7</v>
          </cell>
          <cell r="J4187">
            <v>0</v>
          </cell>
          <cell r="K4187">
            <v>6159.7</v>
          </cell>
          <cell r="L4187">
            <v>0</v>
          </cell>
          <cell r="M4187">
            <v>0</v>
          </cell>
          <cell r="N4187">
            <v>0</v>
          </cell>
          <cell r="O4187">
            <v>6159.7</v>
          </cell>
        </row>
        <row r="4188">
          <cell r="C4188">
            <v>221105204</v>
          </cell>
          <cell r="D4188" t="str">
            <v>10900221105204</v>
          </cell>
          <cell r="E4188" t="str">
            <v>徐勇军-研究生培养业务费</v>
          </cell>
          <cell r="F4188" t="str">
            <v>徐勇军</v>
          </cell>
          <cell r="G4188" t="str">
            <v>2003053</v>
          </cell>
          <cell r="H4188">
            <v>0</v>
          </cell>
          <cell r="I4188">
            <v>16000</v>
          </cell>
          <cell r="J4188">
            <v>0</v>
          </cell>
          <cell r="K4188">
            <v>16000</v>
          </cell>
          <cell r="L4188">
            <v>0</v>
          </cell>
          <cell r="M4188">
            <v>0</v>
          </cell>
          <cell r="N4188">
            <v>0</v>
          </cell>
          <cell r="O4188">
            <v>16000</v>
          </cell>
        </row>
        <row r="4189">
          <cell r="C4189">
            <v>221105205</v>
          </cell>
          <cell r="D4189" t="str">
            <v>10900221105205</v>
          </cell>
          <cell r="E4189" t="str">
            <v>杨敏林-研究生培养业务费</v>
          </cell>
          <cell r="F4189" t="str">
            <v>杨敏林</v>
          </cell>
          <cell r="G4189" t="str">
            <v>1991016</v>
          </cell>
          <cell r="H4189">
            <v>0</v>
          </cell>
          <cell r="I4189">
            <v>16000</v>
          </cell>
          <cell r="J4189">
            <v>0</v>
          </cell>
          <cell r="K4189">
            <v>16000</v>
          </cell>
          <cell r="L4189">
            <v>0</v>
          </cell>
          <cell r="M4189">
            <v>0</v>
          </cell>
          <cell r="N4189">
            <v>0</v>
          </cell>
          <cell r="O4189">
            <v>16000</v>
          </cell>
        </row>
        <row r="4190">
          <cell r="C4190">
            <v>221105206</v>
          </cell>
          <cell r="D4190" t="str">
            <v>10900221105206</v>
          </cell>
          <cell r="E4190" t="str">
            <v>臧云浩-研究生培养业务费</v>
          </cell>
          <cell r="F4190" t="str">
            <v>臧云浩</v>
          </cell>
          <cell r="G4190" t="str">
            <v>2017156</v>
          </cell>
          <cell r="H4190">
            <v>0</v>
          </cell>
          <cell r="I4190">
            <v>0</v>
          </cell>
          <cell r="J4190">
            <v>0</v>
          </cell>
          <cell r="K4190">
            <v>0</v>
          </cell>
          <cell r="L4190">
            <v>0</v>
          </cell>
          <cell r="M4190">
            <v>0</v>
          </cell>
          <cell r="N4190">
            <v>0</v>
          </cell>
          <cell r="O4190">
            <v>0</v>
          </cell>
        </row>
        <row r="4191">
          <cell r="C4191">
            <v>221105207</v>
          </cell>
          <cell r="D4191" t="str">
            <v>10900221105207</v>
          </cell>
          <cell r="E4191" t="str">
            <v>张敏-研究生培养业务费</v>
          </cell>
          <cell r="F4191" t="str">
            <v>张敏</v>
          </cell>
          <cell r="G4191" t="str">
            <v>2004065</v>
          </cell>
          <cell r="H4191">
            <v>0</v>
          </cell>
          <cell r="I4191">
            <v>4718.28</v>
          </cell>
          <cell r="J4191">
            <v>4718.28</v>
          </cell>
          <cell r="K4191">
            <v>0</v>
          </cell>
          <cell r="L4191">
            <v>0</v>
          </cell>
          <cell r="M4191">
            <v>0</v>
          </cell>
          <cell r="N4191">
            <v>0</v>
          </cell>
          <cell r="O4191">
            <v>0</v>
          </cell>
        </row>
        <row r="4192">
          <cell r="C4192">
            <v>221105208</v>
          </cell>
          <cell r="D4192" t="str">
            <v>10900221105208</v>
          </cell>
          <cell r="E4192" t="str">
            <v>张优-研究生培养业务费</v>
          </cell>
          <cell r="F4192" t="str">
            <v>张优</v>
          </cell>
          <cell r="G4192" t="str">
            <v>2018094</v>
          </cell>
          <cell r="H4192">
            <v>0</v>
          </cell>
          <cell r="I4192">
            <v>0</v>
          </cell>
          <cell r="J4192">
            <v>0</v>
          </cell>
          <cell r="K4192">
            <v>0</v>
          </cell>
          <cell r="L4192">
            <v>0</v>
          </cell>
          <cell r="M4192">
            <v>0</v>
          </cell>
          <cell r="N4192">
            <v>0</v>
          </cell>
          <cell r="O4192">
            <v>0</v>
          </cell>
        </row>
        <row r="4193">
          <cell r="C4193">
            <v>221105209</v>
          </cell>
          <cell r="D4193" t="str">
            <v>10900221105209</v>
          </cell>
          <cell r="E4193" t="str">
            <v>张云飞-研究生培养业务费</v>
          </cell>
          <cell r="F4193" t="str">
            <v>张云飞</v>
          </cell>
          <cell r="G4193" t="str">
            <v>2017073</v>
          </cell>
          <cell r="H4193">
            <v>8600</v>
          </cell>
          <cell r="I4193">
            <v>4600</v>
          </cell>
          <cell r="J4193">
            <v>0</v>
          </cell>
          <cell r="K4193">
            <v>13200</v>
          </cell>
          <cell r="L4193">
            <v>0</v>
          </cell>
          <cell r="M4193">
            <v>0</v>
          </cell>
          <cell r="N4193">
            <v>0</v>
          </cell>
          <cell r="O4193">
            <v>13200</v>
          </cell>
        </row>
        <row r="4194">
          <cell r="C4194">
            <v>221105210</v>
          </cell>
          <cell r="D4194" t="str">
            <v>10900221105210</v>
          </cell>
          <cell r="E4194" t="str">
            <v>郑航-研究生培养业务费</v>
          </cell>
          <cell r="F4194" t="str">
            <v>郑航</v>
          </cell>
          <cell r="G4194" t="str">
            <v>2017810</v>
          </cell>
          <cell r="H4194">
            <v>0</v>
          </cell>
          <cell r="I4194">
            <v>4540</v>
          </cell>
          <cell r="J4194">
            <v>0</v>
          </cell>
          <cell r="K4194">
            <v>4540</v>
          </cell>
          <cell r="L4194">
            <v>0</v>
          </cell>
          <cell r="M4194">
            <v>0</v>
          </cell>
          <cell r="N4194">
            <v>0</v>
          </cell>
          <cell r="O4194">
            <v>4540</v>
          </cell>
        </row>
        <row r="4195">
          <cell r="C4195">
            <v>221105211</v>
          </cell>
          <cell r="D4195" t="str">
            <v>10900221105211</v>
          </cell>
          <cell r="E4195" t="str">
            <v>郑愚-研究生培养业务费</v>
          </cell>
          <cell r="F4195" t="str">
            <v>郑愚</v>
          </cell>
          <cell r="G4195" t="str">
            <v>2008004</v>
          </cell>
          <cell r="H4195">
            <v>0</v>
          </cell>
          <cell r="I4195">
            <v>0</v>
          </cell>
          <cell r="J4195">
            <v>0</v>
          </cell>
          <cell r="K4195">
            <v>0</v>
          </cell>
          <cell r="L4195">
            <v>0</v>
          </cell>
          <cell r="M4195">
            <v>0</v>
          </cell>
          <cell r="N4195">
            <v>0</v>
          </cell>
          <cell r="O4195">
            <v>0</v>
          </cell>
        </row>
        <row r="4196">
          <cell r="C4196">
            <v>221105212</v>
          </cell>
          <cell r="D4196" t="str">
            <v>10900221105212</v>
          </cell>
          <cell r="E4196" t="str">
            <v>周钢-研究生培养业务费</v>
          </cell>
          <cell r="F4196" t="str">
            <v>周钢</v>
          </cell>
          <cell r="G4196" t="str">
            <v>2017121</v>
          </cell>
          <cell r="H4196">
            <v>0</v>
          </cell>
          <cell r="I4196">
            <v>10000</v>
          </cell>
          <cell r="J4196">
            <v>0</v>
          </cell>
          <cell r="K4196">
            <v>10000</v>
          </cell>
          <cell r="L4196">
            <v>0</v>
          </cell>
          <cell r="M4196">
            <v>0</v>
          </cell>
          <cell r="N4196">
            <v>0</v>
          </cell>
          <cell r="O4196">
            <v>10000</v>
          </cell>
        </row>
        <row r="4197">
          <cell r="C4197">
            <v>221105213</v>
          </cell>
          <cell r="D4197" t="str">
            <v>10900221105213</v>
          </cell>
          <cell r="E4197" t="str">
            <v>祝闻-研究生培养业务费</v>
          </cell>
          <cell r="F4197" t="str">
            <v>祝闻</v>
          </cell>
          <cell r="G4197" t="str">
            <v>2017065</v>
          </cell>
          <cell r="H4197">
            <v>0</v>
          </cell>
          <cell r="I4197">
            <v>0</v>
          </cell>
          <cell r="J4197">
            <v>0</v>
          </cell>
          <cell r="K4197">
            <v>0</v>
          </cell>
          <cell r="L4197">
            <v>0</v>
          </cell>
          <cell r="M4197">
            <v>0</v>
          </cell>
          <cell r="N4197">
            <v>0</v>
          </cell>
          <cell r="O4197">
            <v>0</v>
          </cell>
        </row>
        <row r="4198">
          <cell r="C4198">
            <v>221105214</v>
          </cell>
          <cell r="D4198" t="str">
            <v>10900221105214</v>
          </cell>
          <cell r="E4198" t="str">
            <v>祝远民-研究生培养业务费</v>
          </cell>
          <cell r="F4198" t="str">
            <v>祝远民</v>
          </cell>
          <cell r="G4198" t="str">
            <v>2021816</v>
          </cell>
          <cell r="H4198">
            <v>0</v>
          </cell>
          <cell r="I4198">
            <v>0</v>
          </cell>
          <cell r="J4198">
            <v>0</v>
          </cell>
          <cell r="K4198">
            <v>0</v>
          </cell>
          <cell r="L4198">
            <v>0</v>
          </cell>
          <cell r="M4198">
            <v>0</v>
          </cell>
          <cell r="N4198">
            <v>0</v>
          </cell>
          <cell r="O4198">
            <v>0</v>
          </cell>
        </row>
        <row r="4199">
          <cell r="C4199">
            <v>221105215</v>
          </cell>
          <cell r="D4199" t="str">
            <v>10900221105215</v>
          </cell>
          <cell r="E4199" t="str">
            <v>卓琼芳-研究生培养业务费</v>
          </cell>
          <cell r="F4199" t="str">
            <v>卓琼芳</v>
          </cell>
          <cell r="G4199" t="str">
            <v>2018050</v>
          </cell>
          <cell r="H4199">
            <v>0</v>
          </cell>
          <cell r="I4199">
            <v>0</v>
          </cell>
          <cell r="J4199">
            <v>0</v>
          </cell>
          <cell r="K4199">
            <v>0</v>
          </cell>
          <cell r="L4199">
            <v>0</v>
          </cell>
          <cell r="M4199">
            <v>0</v>
          </cell>
          <cell r="N4199">
            <v>0</v>
          </cell>
          <cell r="O4199">
            <v>0</v>
          </cell>
        </row>
        <row r="4200">
          <cell r="C4200">
            <v>221105216</v>
          </cell>
          <cell r="D4200" t="str">
            <v>10900221105216</v>
          </cell>
          <cell r="E4200" t="str">
            <v>丁烨-研究生培养业务费</v>
          </cell>
          <cell r="F4200" t="str">
            <v>丁烨</v>
          </cell>
          <cell r="G4200" t="str">
            <v>2018821</v>
          </cell>
          <cell r="H4200">
            <v>0</v>
          </cell>
          <cell r="I4200">
            <v>0</v>
          </cell>
          <cell r="J4200">
            <v>0</v>
          </cell>
          <cell r="K4200">
            <v>0</v>
          </cell>
          <cell r="L4200">
            <v>0</v>
          </cell>
          <cell r="M4200">
            <v>0</v>
          </cell>
          <cell r="N4200">
            <v>0</v>
          </cell>
          <cell r="O4200">
            <v>0</v>
          </cell>
        </row>
        <row r="4201">
          <cell r="C4201">
            <v>221105217</v>
          </cell>
          <cell r="D4201" t="str">
            <v>10900221105217</v>
          </cell>
          <cell r="E4201" t="str">
            <v>何贤芒-研究生培养业务费</v>
          </cell>
          <cell r="F4201" t="str">
            <v>何贤芒</v>
          </cell>
          <cell r="G4201" t="str">
            <v>2017809</v>
          </cell>
          <cell r="H4201">
            <v>0</v>
          </cell>
          <cell r="I4201">
            <v>0</v>
          </cell>
          <cell r="J4201">
            <v>0</v>
          </cell>
          <cell r="K4201">
            <v>0</v>
          </cell>
          <cell r="L4201">
            <v>0</v>
          </cell>
          <cell r="M4201">
            <v>0</v>
          </cell>
          <cell r="N4201">
            <v>0</v>
          </cell>
          <cell r="O4201">
            <v>0</v>
          </cell>
        </row>
        <row r="4202">
          <cell r="C4202">
            <v>221105218</v>
          </cell>
          <cell r="D4202" t="str">
            <v>10900221105218</v>
          </cell>
          <cell r="E4202" t="str">
            <v>李宽-研究生培养业务费</v>
          </cell>
          <cell r="F4202" t="str">
            <v>李宽</v>
          </cell>
          <cell r="G4202" t="str">
            <v>2018820</v>
          </cell>
          <cell r="H4202">
            <v>0</v>
          </cell>
          <cell r="I4202">
            <v>0</v>
          </cell>
          <cell r="J4202">
            <v>0</v>
          </cell>
          <cell r="K4202">
            <v>0</v>
          </cell>
          <cell r="L4202">
            <v>0</v>
          </cell>
          <cell r="M4202">
            <v>0</v>
          </cell>
          <cell r="N4202">
            <v>0</v>
          </cell>
          <cell r="O4202">
            <v>0</v>
          </cell>
        </row>
        <row r="4203">
          <cell r="C4203">
            <v>221105219</v>
          </cell>
          <cell r="D4203" t="str">
            <v>10900221105219</v>
          </cell>
          <cell r="E4203" t="str">
            <v>李睿-研究生培养业务费</v>
          </cell>
          <cell r="F4203" t="str">
            <v>李睿</v>
          </cell>
          <cell r="G4203" t="str">
            <v>2016814</v>
          </cell>
          <cell r="H4203">
            <v>0</v>
          </cell>
          <cell r="I4203">
            <v>637.42</v>
          </cell>
          <cell r="J4203">
            <v>580</v>
          </cell>
          <cell r="K4203">
            <v>57.42</v>
          </cell>
          <cell r="L4203">
            <v>0</v>
          </cell>
          <cell r="M4203">
            <v>0</v>
          </cell>
          <cell r="N4203">
            <v>0</v>
          </cell>
          <cell r="O4203">
            <v>57.42</v>
          </cell>
        </row>
        <row r="4204">
          <cell r="C4204">
            <v>221105220</v>
          </cell>
          <cell r="D4204" t="str">
            <v>10900221105220</v>
          </cell>
          <cell r="E4204" t="str">
            <v>林梓钘-研究生培养业务费</v>
          </cell>
          <cell r="F4204" t="str">
            <v>林梓钘</v>
          </cell>
          <cell r="G4204" t="str">
            <v>2019088</v>
          </cell>
          <cell r="H4204">
            <v>0</v>
          </cell>
          <cell r="I4204">
            <v>0</v>
          </cell>
          <cell r="J4204">
            <v>0</v>
          </cell>
          <cell r="K4204">
            <v>0</v>
          </cell>
          <cell r="L4204">
            <v>0</v>
          </cell>
          <cell r="M4204">
            <v>0</v>
          </cell>
          <cell r="N4204">
            <v>0</v>
          </cell>
          <cell r="O4204">
            <v>0</v>
          </cell>
        </row>
        <row r="4205">
          <cell r="C4205">
            <v>221105221</v>
          </cell>
          <cell r="D4205" t="str">
            <v>10900221105221</v>
          </cell>
          <cell r="E4205" t="str">
            <v>罗凯伦-研究生培养业务费</v>
          </cell>
          <cell r="F4205" t="str">
            <v>罗凯伦</v>
          </cell>
          <cell r="G4205" t="str">
            <v>2020093</v>
          </cell>
          <cell r="H4205">
            <v>0</v>
          </cell>
          <cell r="I4205">
            <v>0</v>
          </cell>
          <cell r="J4205">
            <v>0</v>
          </cell>
          <cell r="K4205">
            <v>0</v>
          </cell>
          <cell r="L4205">
            <v>0</v>
          </cell>
          <cell r="M4205">
            <v>0</v>
          </cell>
          <cell r="N4205">
            <v>0</v>
          </cell>
          <cell r="O4205">
            <v>0</v>
          </cell>
        </row>
        <row r="4206">
          <cell r="C4206">
            <v>221105222</v>
          </cell>
          <cell r="D4206" t="str">
            <v>10900221105222</v>
          </cell>
          <cell r="E4206" t="str">
            <v>潘一腾-研究生培养业务费</v>
          </cell>
          <cell r="F4206" t="str">
            <v>潘一腾</v>
          </cell>
          <cell r="G4206" t="str">
            <v>2020044</v>
          </cell>
          <cell r="H4206">
            <v>0</v>
          </cell>
          <cell r="I4206">
            <v>0</v>
          </cell>
          <cell r="J4206">
            <v>0</v>
          </cell>
          <cell r="K4206">
            <v>0</v>
          </cell>
          <cell r="L4206">
            <v>0</v>
          </cell>
          <cell r="M4206">
            <v>0</v>
          </cell>
          <cell r="N4206">
            <v>0</v>
          </cell>
          <cell r="O4206">
            <v>0</v>
          </cell>
        </row>
        <row r="4207">
          <cell r="C4207">
            <v>221105223</v>
          </cell>
          <cell r="D4207" t="str">
            <v>10900221105223</v>
          </cell>
          <cell r="E4207" t="str">
            <v>秦勇-研究生培养业务费</v>
          </cell>
          <cell r="F4207" t="str">
            <v>秦勇</v>
          </cell>
          <cell r="G4207" t="str">
            <v>2011033</v>
          </cell>
          <cell r="H4207">
            <v>0</v>
          </cell>
          <cell r="I4207">
            <v>815</v>
          </cell>
          <cell r="J4207">
            <v>0</v>
          </cell>
          <cell r="K4207">
            <v>815</v>
          </cell>
          <cell r="L4207">
            <v>0</v>
          </cell>
          <cell r="M4207">
            <v>0</v>
          </cell>
          <cell r="N4207">
            <v>0</v>
          </cell>
          <cell r="O4207">
            <v>815</v>
          </cell>
        </row>
        <row r="4208">
          <cell r="C4208">
            <v>221105224</v>
          </cell>
          <cell r="D4208" t="str">
            <v>10900221105224</v>
          </cell>
          <cell r="E4208" t="str">
            <v>王艺-研究生培养业务费</v>
          </cell>
          <cell r="F4208" t="str">
            <v>王艺</v>
          </cell>
          <cell r="G4208" t="str">
            <v>2016818</v>
          </cell>
          <cell r="H4208">
            <v>0</v>
          </cell>
          <cell r="I4208">
            <v>6426.57</v>
          </cell>
          <cell r="J4208">
            <v>1455.36</v>
          </cell>
          <cell r="K4208">
            <v>4971.21</v>
          </cell>
          <cell r="L4208">
            <v>0</v>
          </cell>
          <cell r="M4208">
            <v>0</v>
          </cell>
          <cell r="N4208">
            <v>0</v>
          </cell>
          <cell r="O4208">
            <v>4971.21</v>
          </cell>
        </row>
        <row r="4209">
          <cell r="C4209">
            <v>221105225</v>
          </cell>
          <cell r="D4209" t="str">
            <v>10900221105225</v>
          </cell>
          <cell r="E4209" t="str">
            <v>吴宇-研究生培养业务费</v>
          </cell>
          <cell r="F4209" t="str">
            <v>吴宇</v>
          </cell>
          <cell r="G4209" t="str">
            <v>2016819</v>
          </cell>
          <cell r="H4209">
            <v>0</v>
          </cell>
          <cell r="I4209">
            <v>0</v>
          </cell>
          <cell r="J4209">
            <v>0</v>
          </cell>
          <cell r="K4209">
            <v>0</v>
          </cell>
          <cell r="L4209">
            <v>0</v>
          </cell>
          <cell r="M4209">
            <v>0</v>
          </cell>
          <cell r="N4209">
            <v>0</v>
          </cell>
          <cell r="O4209">
            <v>0</v>
          </cell>
        </row>
        <row r="4210">
          <cell r="C4210">
            <v>221105226</v>
          </cell>
          <cell r="D4210" t="str">
            <v>10900221105226</v>
          </cell>
          <cell r="E4210" t="str">
            <v>谢聪格-研究生培养业务费</v>
          </cell>
          <cell r="F4210" t="str">
            <v>谢聪格</v>
          </cell>
          <cell r="G4210" t="str">
            <v>2020087</v>
          </cell>
          <cell r="H4210">
            <v>0</v>
          </cell>
          <cell r="I4210">
            <v>6000</v>
          </cell>
          <cell r="J4210">
            <v>0</v>
          </cell>
          <cell r="K4210">
            <v>6000</v>
          </cell>
          <cell r="L4210">
            <v>0</v>
          </cell>
          <cell r="M4210">
            <v>0</v>
          </cell>
          <cell r="N4210">
            <v>0</v>
          </cell>
          <cell r="O4210">
            <v>6000</v>
          </cell>
        </row>
        <row r="4211">
          <cell r="C4211">
            <v>221105227</v>
          </cell>
          <cell r="D4211" t="str">
            <v>10900221105227</v>
          </cell>
          <cell r="E4211" t="str">
            <v>殷建平-研究生培养业务费</v>
          </cell>
          <cell r="F4211" t="str">
            <v>殷建平</v>
          </cell>
          <cell r="G4211" t="str">
            <v>2017829</v>
          </cell>
          <cell r="H4211">
            <v>0</v>
          </cell>
          <cell r="I4211">
            <v>0</v>
          </cell>
          <cell r="J4211">
            <v>0</v>
          </cell>
          <cell r="K4211">
            <v>0</v>
          </cell>
          <cell r="L4211">
            <v>0</v>
          </cell>
          <cell r="M4211">
            <v>0</v>
          </cell>
          <cell r="N4211">
            <v>0</v>
          </cell>
          <cell r="O4211">
            <v>0</v>
          </cell>
        </row>
        <row r="4212">
          <cell r="C4212">
            <v>221105228</v>
          </cell>
          <cell r="D4212" t="str">
            <v>10900221105228</v>
          </cell>
          <cell r="E4212" t="str">
            <v>张刘飘-研究生培养业务费</v>
          </cell>
          <cell r="F4212" t="str">
            <v>张刘飘</v>
          </cell>
          <cell r="G4212" t="str">
            <v>2019040</v>
          </cell>
          <cell r="H4212">
            <v>0</v>
          </cell>
          <cell r="I4212">
            <v>0</v>
          </cell>
          <cell r="J4212">
            <v>0</v>
          </cell>
          <cell r="K4212">
            <v>0</v>
          </cell>
          <cell r="L4212">
            <v>0</v>
          </cell>
          <cell r="M4212">
            <v>0</v>
          </cell>
          <cell r="N4212">
            <v>0</v>
          </cell>
          <cell r="O4212">
            <v>0</v>
          </cell>
        </row>
        <row r="4213">
          <cell r="C4213">
            <v>221105230</v>
          </cell>
          <cell r="D4213" t="str">
            <v>10900221105230</v>
          </cell>
          <cell r="E4213" t="str">
            <v>陈雪芳-研究生培养业务费</v>
          </cell>
          <cell r="F4213" t="str">
            <v>陈雪芳</v>
          </cell>
          <cell r="G4213" t="str">
            <v>2003109</v>
          </cell>
          <cell r="H4213">
            <v>0</v>
          </cell>
          <cell r="I4213">
            <v>9652.05</v>
          </cell>
          <cell r="J4213">
            <v>6566.65</v>
          </cell>
          <cell r="K4213">
            <v>3085.4</v>
          </cell>
          <cell r="L4213">
            <v>0</v>
          </cell>
          <cell r="M4213">
            <v>0</v>
          </cell>
          <cell r="N4213">
            <v>0</v>
          </cell>
          <cell r="O4213">
            <v>3085.4</v>
          </cell>
        </row>
        <row r="4214">
          <cell r="C4214">
            <v>221105231</v>
          </cell>
          <cell r="D4214" t="str">
            <v>10900221105231</v>
          </cell>
          <cell r="E4214" t="str">
            <v>程万友-研究生培养业务费</v>
          </cell>
          <cell r="F4214" t="str">
            <v>程万友</v>
          </cell>
          <cell r="G4214" t="str">
            <v>2008029</v>
          </cell>
          <cell r="H4214">
            <v>0</v>
          </cell>
          <cell r="I4214">
            <v>6058.2</v>
          </cell>
          <cell r="J4214">
            <v>3792.9</v>
          </cell>
          <cell r="K4214">
            <v>2265.3</v>
          </cell>
          <cell r="L4214">
            <v>0</v>
          </cell>
          <cell r="M4214">
            <v>0</v>
          </cell>
          <cell r="N4214">
            <v>0</v>
          </cell>
          <cell r="O4214">
            <v>2265.3</v>
          </cell>
        </row>
        <row r="4215">
          <cell r="C4215">
            <v>221105233</v>
          </cell>
          <cell r="D4215" t="str">
            <v>10900221105233</v>
          </cell>
          <cell r="E4215" t="str">
            <v>侯建-研究生培养业务费</v>
          </cell>
          <cell r="F4215" t="str">
            <v>侯建</v>
          </cell>
          <cell r="G4215" t="str">
            <v>2020815</v>
          </cell>
          <cell r="H4215">
            <v>0</v>
          </cell>
          <cell r="I4215">
            <v>10776.26</v>
          </cell>
          <cell r="J4215">
            <v>1205.5</v>
          </cell>
          <cell r="K4215">
            <v>9570.76</v>
          </cell>
          <cell r="L4215">
            <v>0</v>
          </cell>
          <cell r="M4215">
            <v>0</v>
          </cell>
          <cell r="N4215">
            <v>0</v>
          </cell>
          <cell r="O4215">
            <v>9570.76</v>
          </cell>
        </row>
        <row r="4216">
          <cell r="C4216">
            <v>221105234</v>
          </cell>
          <cell r="D4216" t="str">
            <v>10900221105234</v>
          </cell>
          <cell r="E4216" t="str">
            <v>胡钦华-研究生培养业务费</v>
          </cell>
          <cell r="F4216" t="str">
            <v>胡钦华</v>
          </cell>
          <cell r="G4216" t="str">
            <v>2003024</v>
          </cell>
          <cell r="H4216">
            <v>0</v>
          </cell>
          <cell r="I4216">
            <v>270.81</v>
          </cell>
          <cell r="J4216">
            <v>259</v>
          </cell>
          <cell r="K4216">
            <v>11.81</v>
          </cell>
          <cell r="L4216">
            <v>0</v>
          </cell>
          <cell r="M4216">
            <v>0</v>
          </cell>
          <cell r="N4216">
            <v>0</v>
          </cell>
          <cell r="O4216">
            <v>11.81</v>
          </cell>
        </row>
        <row r="4217">
          <cell r="C4217">
            <v>221105235</v>
          </cell>
          <cell r="D4217" t="str">
            <v>10900221105235</v>
          </cell>
          <cell r="E4217" t="str">
            <v>黄香香-研究生培养业务费</v>
          </cell>
          <cell r="F4217" t="str">
            <v>黄香香</v>
          </cell>
          <cell r="G4217" t="str">
            <v>2015007</v>
          </cell>
          <cell r="H4217">
            <v>0</v>
          </cell>
          <cell r="I4217">
            <v>12000</v>
          </cell>
          <cell r="J4217">
            <v>0</v>
          </cell>
          <cell r="K4217">
            <v>12000</v>
          </cell>
          <cell r="L4217">
            <v>0</v>
          </cell>
          <cell r="M4217">
            <v>0</v>
          </cell>
          <cell r="N4217">
            <v>0</v>
          </cell>
          <cell r="O4217">
            <v>12000</v>
          </cell>
        </row>
        <row r="4218">
          <cell r="C4218">
            <v>221105236</v>
          </cell>
          <cell r="D4218" t="str">
            <v>10900221105236</v>
          </cell>
          <cell r="E4218" t="str">
            <v>李广明-研究生培养业务费</v>
          </cell>
          <cell r="F4218" t="str">
            <v>李广明</v>
          </cell>
          <cell r="G4218" t="str">
            <v>2000005</v>
          </cell>
          <cell r="H4218">
            <v>0</v>
          </cell>
          <cell r="I4218">
            <v>0</v>
          </cell>
          <cell r="J4218">
            <v>0</v>
          </cell>
          <cell r="K4218">
            <v>0</v>
          </cell>
          <cell r="L4218">
            <v>0</v>
          </cell>
          <cell r="M4218">
            <v>0</v>
          </cell>
          <cell r="N4218">
            <v>0</v>
          </cell>
          <cell r="O4218">
            <v>0</v>
          </cell>
        </row>
        <row r="4219">
          <cell r="C4219">
            <v>221105237</v>
          </cell>
          <cell r="D4219" t="str">
            <v>10900221105237</v>
          </cell>
          <cell r="E4219" t="str">
            <v>李环-研究生培养业务费</v>
          </cell>
          <cell r="F4219" t="str">
            <v>李环</v>
          </cell>
          <cell r="G4219" t="str">
            <v>2003003</v>
          </cell>
          <cell r="H4219">
            <v>0</v>
          </cell>
          <cell r="I4219">
            <v>1634.15</v>
          </cell>
          <cell r="J4219">
            <v>1630</v>
          </cell>
          <cell r="K4219">
            <v>4.15</v>
          </cell>
          <cell r="L4219">
            <v>0</v>
          </cell>
          <cell r="M4219">
            <v>0</v>
          </cell>
          <cell r="N4219">
            <v>0</v>
          </cell>
          <cell r="O4219">
            <v>4.15</v>
          </cell>
        </row>
        <row r="4220">
          <cell r="C4220">
            <v>221105238</v>
          </cell>
          <cell r="D4220" t="str">
            <v>10900221105238</v>
          </cell>
          <cell r="E4220" t="str">
            <v>刘群锋-研究生培养业务费</v>
          </cell>
          <cell r="F4220" t="str">
            <v>刘群锋</v>
          </cell>
          <cell r="G4220" t="str">
            <v>2004003</v>
          </cell>
          <cell r="H4220">
            <v>0</v>
          </cell>
          <cell r="I4220">
            <v>1806.5</v>
          </cell>
          <cell r="J4220">
            <v>1084.52</v>
          </cell>
          <cell r="K4220">
            <v>721.98</v>
          </cell>
          <cell r="L4220">
            <v>0</v>
          </cell>
          <cell r="M4220">
            <v>0</v>
          </cell>
          <cell r="N4220">
            <v>0</v>
          </cell>
          <cell r="O4220">
            <v>721.98</v>
          </cell>
        </row>
        <row r="4221">
          <cell r="C4221">
            <v>221105239</v>
          </cell>
          <cell r="D4221" t="str">
            <v>10900221105239</v>
          </cell>
          <cell r="E4221" t="str">
            <v>罗辛-研究生培养业务费</v>
          </cell>
          <cell r="F4221" t="str">
            <v>李蔚凌</v>
          </cell>
          <cell r="G4221" t="str">
            <v>2022062</v>
          </cell>
          <cell r="H4221">
            <v>0</v>
          </cell>
          <cell r="I4221">
            <v>2754.56</v>
          </cell>
          <cell r="J4221">
            <v>2748.74</v>
          </cell>
          <cell r="K4221">
            <v>5.82</v>
          </cell>
          <cell r="L4221">
            <v>0</v>
          </cell>
          <cell r="M4221">
            <v>0</v>
          </cell>
          <cell r="N4221">
            <v>0</v>
          </cell>
          <cell r="O4221">
            <v>5.82</v>
          </cell>
        </row>
        <row r="4222">
          <cell r="C4222">
            <v>221105240</v>
          </cell>
          <cell r="D4222" t="str">
            <v>10900221105240</v>
          </cell>
          <cell r="E4222" t="str">
            <v>谭伟-研究生培养业务费</v>
          </cell>
          <cell r="F4222" t="str">
            <v>谭伟</v>
          </cell>
          <cell r="G4222" t="str">
            <v>2002052</v>
          </cell>
          <cell r="H4222">
            <v>0</v>
          </cell>
          <cell r="I4222">
            <v>6000</v>
          </cell>
          <cell r="J4222">
            <v>0</v>
          </cell>
          <cell r="K4222">
            <v>6000</v>
          </cell>
          <cell r="L4222">
            <v>0</v>
          </cell>
          <cell r="M4222">
            <v>0</v>
          </cell>
          <cell r="N4222">
            <v>0</v>
          </cell>
          <cell r="O4222">
            <v>6000</v>
          </cell>
        </row>
        <row r="4223">
          <cell r="C4223">
            <v>221105241</v>
          </cell>
          <cell r="D4223" t="str">
            <v>10900221105241</v>
          </cell>
          <cell r="E4223" t="str">
            <v>魏文红-研究生培养业务费</v>
          </cell>
          <cell r="F4223" t="str">
            <v>魏文红</v>
          </cell>
          <cell r="G4223" t="str">
            <v>2009012</v>
          </cell>
          <cell r="H4223">
            <v>0</v>
          </cell>
          <cell r="I4223">
            <v>0</v>
          </cell>
          <cell r="J4223">
            <v>0</v>
          </cell>
          <cell r="K4223">
            <v>0</v>
          </cell>
          <cell r="L4223">
            <v>0</v>
          </cell>
          <cell r="M4223">
            <v>0</v>
          </cell>
          <cell r="N4223">
            <v>0</v>
          </cell>
          <cell r="O4223">
            <v>0</v>
          </cell>
        </row>
        <row r="4224">
          <cell r="C4224">
            <v>221105242</v>
          </cell>
          <cell r="D4224" t="str">
            <v>10900221105242</v>
          </cell>
          <cell r="E4224" t="str">
            <v>谢仁平-研究生培养业务费</v>
          </cell>
          <cell r="F4224" t="str">
            <v>谢仁平</v>
          </cell>
          <cell r="G4224" t="str">
            <v>2020020</v>
          </cell>
          <cell r="H4224">
            <v>0</v>
          </cell>
          <cell r="I4224">
            <v>0</v>
          </cell>
          <cell r="J4224">
            <v>0</v>
          </cell>
          <cell r="K4224">
            <v>0</v>
          </cell>
          <cell r="L4224">
            <v>0</v>
          </cell>
          <cell r="M4224">
            <v>0</v>
          </cell>
          <cell r="N4224">
            <v>0</v>
          </cell>
          <cell r="O4224">
            <v>0</v>
          </cell>
        </row>
        <row r="4225">
          <cell r="C4225">
            <v>221105243</v>
          </cell>
          <cell r="D4225" t="str">
            <v>10900221105243</v>
          </cell>
          <cell r="E4225" t="str">
            <v>袁华强-研究生培养业务费</v>
          </cell>
          <cell r="F4225" t="str">
            <v>袁华强</v>
          </cell>
          <cell r="G4225" t="str">
            <v>2002053</v>
          </cell>
          <cell r="H4225">
            <v>0</v>
          </cell>
          <cell r="I4225">
            <v>0</v>
          </cell>
          <cell r="J4225">
            <v>0</v>
          </cell>
          <cell r="K4225">
            <v>0</v>
          </cell>
          <cell r="L4225">
            <v>0</v>
          </cell>
          <cell r="M4225">
            <v>0</v>
          </cell>
          <cell r="N4225">
            <v>0</v>
          </cell>
          <cell r="O4225">
            <v>0</v>
          </cell>
        </row>
        <row r="4226">
          <cell r="C4226">
            <v>221105244</v>
          </cell>
          <cell r="D4226" t="str">
            <v>10900221105244</v>
          </cell>
          <cell r="E4226" t="str">
            <v>张剑-研究生培养业务费</v>
          </cell>
          <cell r="F4226" t="str">
            <v>张剑</v>
          </cell>
          <cell r="G4226" t="str">
            <v>2011019</v>
          </cell>
          <cell r="H4226">
            <v>0</v>
          </cell>
          <cell r="I4226">
            <v>3956.77</v>
          </cell>
          <cell r="J4226">
            <v>3951.42</v>
          </cell>
          <cell r="K4226">
            <v>5.35</v>
          </cell>
          <cell r="L4226">
            <v>0</v>
          </cell>
          <cell r="M4226">
            <v>0</v>
          </cell>
          <cell r="N4226">
            <v>0</v>
          </cell>
          <cell r="O4226">
            <v>5.35</v>
          </cell>
        </row>
        <row r="4227">
          <cell r="C4227">
            <v>221105245</v>
          </cell>
          <cell r="D4227" t="str">
            <v>10900221105245</v>
          </cell>
          <cell r="E4227" t="str">
            <v>张宇辉-研究生培养业务费</v>
          </cell>
          <cell r="F4227" t="str">
            <v>张宇辉</v>
          </cell>
          <cell r="G4227" t="str">
            <v>2019056</v>
          </cell>
          <cell r="H4227">
            <v>0</v>
          </cell>
          <cell r="I4227">
            <v>0</v>
          </cell>
          <cell r="J4227">
            <v>0</v>
          </cell>
          <cell r="K4227">
            <v>0</v>
          </cell>
          <cell r="L4227">
            <v>0</v>
          </cell>
          <cell r="M4227">
            <v>0</v>
          </cell>
          <cell r="N4227">
            <v>0</v>
          </cell>
          <cell r="O4227">
            <v>0</v>
          </cell>
        </row>
        <row r="4228">
          <cell r="C4228">
            <v>221105246</v>
          </cell>
          <cell r="D4228" t="str">
            <v>10900221105246</v>
          </cell>
          <cell r="E4228" t="str">
            <v>赵铁柱-研究生培养业务费</v>
          </cell>
          <cell r="F4228" t="str">
            <v>赵铁柱</v>
          </cell>
          <cell r="G4228" t="str">
            <v>2012047</v>
          </cell>
          <cell r="H4228">
            <v>0</v>
          </cell>
          <cell r="I4228">
            <v>0</v>
          </cell>
          <cell r="J4228">
            <v>0</v>
          </cell>
          <cell r="K4228">
            <v>0</v>
          </cell>
          <cell r="L4228">
            <v>0</v>
          </cell>
          <cell r="M4228">
            <v>0</v>
          </cell>
          <cell r="N4228">
            <v>0</v>
          </cell>
          <cell r="O4228">
            <v>0</v>
          </cell>
        </row>
        <row r="4229">
          <cell r="C4229">
            <v>221105247</v>
          </cell>
          <cell r="D4229" t="str">
            <v>10900221105247</v>
          </cell>
          <cell r="E4229" t="str">
            <v>程凯扬-研究生培养业务费</v>
          </cell>
          <cell r="F4229" t="str">
            <v>程凯扬</v>
          </cell>
          <cell r="G4229" t="str">
            <v>2020082</v>
          </cell>
          <cell r="H4229">
            <v>0</v>
          </cell>
          <cell r="I4229">
            <v>0</v>
          </cell>
          <cell r="J4229">
            <v>0</v>
          </cell>
          <cell r="K4229">
            <v>0</v>
          </cell>
          <cell r="L4229">
            <v>0</v>
          </cell>
          <cell r="M4229">
            <v>0</v>
          </cell>
          <cell r="N4229">
            <v>0</v>
          </cell>
          <cell r="O4229">
            <v>0</v>
          </cell>
        </row>
        <row r="4230">
          <cell r="C4230">
            <v>221105248</v>
          </cell>
          <cell r="D4230" t="str">
            <v>10900221105248</v>
          </cell>
          <cell r="E4230" t="str">
            <v>陈高-研究生培养业务费</v>
          </cell>
          <cell r="F4230" t="str">
            <v>陈高</v>
          </cell>
          <cell r="G4230" t="str">
            <v>2018058</v>
          </cell>
          <cell r="H4230">
            <v>0</v>
          </cell>
          <cell r="I4230">
            <v>0</v>
          </cell>
          <cell r="J4230">
            <v>0</v>
          </cell>
          <cell r="K4230">
            <v>0</v>
          </cell>
          <cell r="L4230">
            <v>0</v>
          </cell>
          <cell r="M4230">
            <v>0</v>
          </cell>
          <cell r="N4230">
            <v>0</v>
          </cell>
          <cell r="O4230">
            <v>0</v>
          </cell>
        </row>
        <row r="4231">
          <cell r="C4231">
            <v>221105249</v>
          </cell>
          <cell r="D4231" t="str">
            <v>10900221105249</v>
          </cell>
          <cell r="E4231" t="str">
            <v>陈桂华-研究生培养业务费</v>
          </cell>
          <cell r="F4231" t="str">
            <v>陈桂华</v>
          </cell>
          <cell r="G4231" t="str">
            <v>2008026</v>
          </cell>
          <cell r="H4231">
            <v>0</v>
          </cell>
          <cell r="I4231">
            <v>0</v>
          </cell>
          <cell r="J4231">
            <v>0</v>
          </cell>
          <cell r="K4231">
            <v>0</v>
          </cell>
          <cell r="L4231">
            <v>0</v>
          </cell>
          <cell r="M4231">
            <v>0</v>
          </cell>
          <cell r="N4231">
            <v>0</v>
          </cell>
          <cell r="O4231">
            <v>0</v>
          </cell>
        </row>
        <row r="4232">
          <cell r="C4232">
            <v>221105250</v>
          </cell>
          <cell r="D4232" t="str">
            <v>10900221105250</v>
          </cell>
          <cell r="E4232" t="str">
            <v>何林-研究生培养业务费</v>
          </cell>
          <cell r="F4232" t="str">
            <v>何林</v>
          </cell>
          <cell r="G4232" t="str">
            <v>2012030</v>
          </cell>
          <cell r="H4232">
            <v>0</v>
          </cell>
          <cell r="I4232">
            <v>0</v>
          </cell>
          <cell r="J4232">
            <v>0</v>
          </cell>
          <cell r="K4232">
            <v>0</v>
          </cell>
          <cell r="L4232">
            <v>0</v>
          </cell>
          <cell r="M4232">
            <v>0</v>
          </cell>
          <cell r="N4232">
            <v>0</v>
          </cell>
          <cell r="O4232">
            <v>0</v>
          </cell>
        </row>
        <row r="4233">
          <cell r="C4233">
            <v>221105251</v>
          </cell>
          <cell r="D4233" t="str">
            <v>10900221105251</v>
          </cell>
          <cell r="E4233" t="str">
            <v>侯韩旭-研究生培养业务费</v>
          </cell>
          <cell r="F4233" t="str">
            <v>侯韩旭</v>
          </cell>
          <cell r="G4233" t="str">
            <v>2016005</v>
          </cell>
          <cell r="H4233">
            <v>0</v>
          </cell>
          <cell r="I4233">
            <v>1030.86</v>
          </cell>
          <cell r="J4233">
            <v>805.84</v>
          </cell>
          <cell r="K4233">
            <v>225.02</v>
          </cell>
          <cell r="L4233">
            <v>0</v>
          </cell>
          <cell r="M4233">
            <v>0</v>
          </cell>
          <cell r="N4233">
            <v>0</v>
          </cell>
          <cell r="O4233">
            <v>225.02</v>
          </cell>
        </row>
        <row r="4234">
          <cell r="C4234">
            <v>221105252</v>
          </cell>
          <cell r="D4234" t="str">
            <v>10900221105252</v>
          </cell>
          <cell r="E4234" t="str">
            <v>胡耀华-研究生培养业务费</v>
          </cell>
          <cell r="F4234" t="str">
            <v>胡耀华</v>
          </cell>
          <cell r="G4234" t="str">
            <v>2006022</v>
          </cell>
          <cell r="H4234">
            <v>0</v>
          </cell>
          <cell r="I4234">
            <v>289.08</v>
          </cell>
          <cell r="J4234">
            <v>0</v>
          </cell>
          <cell r="K4234">
            <v>289.08</v>
          </cell>
          <cell r="L4234">
            <v>0</v>
          </cell>
          <cell r="M4234">
            <v>0</v>
          </cell>
          <cell r="N4234">
            <v>0</v>
          </cell>
          <cell r="O4234">
            <v>289.08</v>
          </cell>
        </row>
        <row r="4235">
          <cell r="C4235">
            <v>221105253</v>
          </cell>
          <cell r="D4235" t="str">
            <v>10900221105253</v>
          </cell>
          <cell r="E4235" t="str">
            <v>康丽-研究生培养业务费</v>
          </cell>
          <cell r="F4235" t="str">
            <v>康丽</v>
          </cell>
          <cell r="G4235" t="str">
            <v>2002039</v>
          </cell>
          <cell r="H4235">
            <v>0</v>
          </cell>
          <cell r="I4235">
            <v>13276.32</v>
          </cell>
          <cell r="J4235">
            <v>0</v>
          </cell>
          <cell r="K4235">
            <v>13276.32</v>
          </cell>
          <cell r="L4235">
            <v>0</v>
          </cell>
          <cell r="M4235">
            <v>0</v>
          </cell>
          <cell r="N4235">
            <v>0</v>
          </cell>
          <cell r="O4235">
            <v>13276.32</v>
          </cell>
        </row>
        <row r="4236">
          <cell r="C4236">
            <v>221105254</v>
          </cell>
          <cell r="D4236" t="str">
            <v>10900221105254</v>
          </cell>
          <cell r="E4236" t="str">
            <v>康晓娇-研究生培养业务费</v>
          </cell>
          <cell r="F4236" t="str">
            <v>康晓娇</v>
          </cell>
          <cell r="G4236" t="str">
            <v>2017824</v>
          </cell>
          <cell r="H4236">
            <v>0</v>
          </cell>
          <cell r="I4236">
            <v>0</v>
          </cell>
          <cell r="J4236">
            <v>0</v>
          </cell>
          <cell r="K4236">
            <v>0</v>
          </cell>
          <cell r="L4236">
            <v>0</v>
          </cell>
          <cell r="M4236">
            <v>0</v>
          </cell>
          <cell r="N4236">
            <v>0</v>
          </cell>
          <cell r="O4236">
            <v>0</v>
          </cell>
        </row>
        <row r="4237">
          <cell r="C4237">
            <v>221105255</v>
          </cell>
          <cell r="D4237" t="str">
            <v>10900221105255</v>
          </cell>
          <cell r="E4237" t="str">
            <v>赖颖昕-研究生培养业务费</v>
          </cell>
          <cell r="F4237" t="str">
            <v>赖颖昕</v>
          </cell>
          <cell r="G4237" t="str">
            <v>2008018</v>
          </cell>
          <cell r="H4237">
            <v>0</v>
          </cell>
          <cell r="I4237">
            <v>0</v>
          </cell>
          <cell r="J4237">
            <v>0</v>
          </cell>
          <cell r="K4237">
            <v>0</v>
          </cell>
          <cell r="L4237">
            <v>0</v>
          </cell>
          <cell r="M4237">
            <v>0</v>
          </cell>
          <cell r="N4237">
            <v>0</v>
          </cell>
          <cell r="O4237">
            <v>0</v>
          </cell>
        </row>
        <row r="4238">
          <cell r="C4238">
            <v>221105257</v>
          </cell>
          <cell r="D4238" t="str">
            <v>10900221105257</v>
          </cell>
          <cell r="E4238" t="str">
            <v>凌东雄-研究生培养业务费</v>
          </cell>
          <cell r="F4238" t="str">
            <v>凌东雄</v>
          </cell>
          <cell r="G4238" t="str">
            <v>2006046</v>
          </cell>
          <cell r="H4238">
            <v>0</v>
          </cell>
          <cell r="I4238">
            <v>0</v>
          </cell>
          <cell r="J4238">
            <v>0</v>
          </cell>
          <cell r="K4238">
            <v>0</v>
          </cell>
          <cell r="L4238">
            <v>0</v>
          </cell>
          <cell r="M4238">
            <v>0</v>
          </cell>
          <cell r="N4238">
            <v>0</v>
          </cell>
          <cell r="O4238">
            <v>0</v>
          </cell>
        </row>
        <row r="4239">
          <cell r="C4239">
            <v>221105258</v>
          </cell>
          <cell r="D4239" t="str">
            <v>10900221105258</v>
          </cell>
          <cell r="E4239" t="str">
            <v>刘国中-研究生培养业务费</v>
          </cell>
          <cell r="F4239" t="str">
            <v>刘国中</v>
          </cell>
          <cell r="G4239" t="str">
            <v>2017061</v>
          </cell>
          <cell r="H4239">
            <v>0</v>
          </cell>
          <cell r="I4239">
            <v>12443.51</v>
          </cell>
          <cell r="J4239">
            <v>0</v>
          </cell>
          <cell r="K4239">
            <v>12443.51</v>
          </cell>
          <cell r="L4239">
            <v>0</v>
          </cell>
          <cell r="M4239">
            <v>0</v>
          </cell>
          <cell r="N4239">
            <v>0</v>
          </cell>
          <cell r="O4239">
            <v>12443.51</v>
          </cell>
        </row>
        <row r="4240">
          <cell r="C4240">
            <v>221105259</v>
          </cell>
          <cell r="D4240" t="str">
            <v>10900221105259</v>
          </cell>
          <cell r="E4240" t="str">
            <v>刘学良-研究生培养业务费</v>
          </cell>
          <cell r="F4240" t="str">
            <v>刘学良</v>
          </cell>
          <cell r="G4240" t="str">
            <v>2013005</v>
          </cell>
          <cell r="H4240">
            <v>0</v>
          </cell>
          <cell r="I4240">
            <v>8993.03</v>
          </cell>
          <cell r="J4240">
            <v>0</v>
          </cell>
          <cell r="K4240">
            <v>8993.03</v>
          </cell>
          <cell r="L4240">
            <v>0</v>
          </cell>
          <cell r="M4240">
            <v>0</v>
          </cell>
          <cell r="N4240">
            <v>0</v>
          </cell>
          <cell r="O4240">
            <v>8993.03</v>
          </cell>
        </row>
        <row r="4241">
          <cell r="C4241">
            <v>221105260</v>
          </cell>
          <cell r="D4241" t="str">
            <v>10900221105260</v>
          </cell>
          <cell r="E4241" t="str">
            <v>刘晔-研究生培养业务费</v>
          </cell>
          <cell r="F4241" t="str">
            <v>刘晔</v>
          </cell>
          <cell r="G4241" t="str">
            <v>2018807</v>
          </cell>
          <cell r="H4241">
            <v>0</v>
          </cell>
          <cell r="I4241">
            <v>0</v>
          </cell>
          <cell r="J4241">
            <v>0</v>
          </cell>
          <cell r="K4241">
            <v>0</v>
          </cell>
          <cell r="L4241">
            <v>0</v>
          </cell>
          <cell r="M4241">
            <v>0</v>
          </cell>
          <cell r="N4241">
            <v>0</v>
          </cell>
          <cell r="O4241">
            <v>0</v>
          </cell>
        </row>
        <row r="4242">
          <cell r="C4242">
            <v>221105261</v>
          </cell>
          <cell r="D4242" t="str">
            <v>10900221105261</v>
          </cell>
          <cell r="E4242" t="str">
            <v>吕赐兴-研究生培养业务费</v>
          </cell>
          <cell r="F4242" t="str">
            <v>吕赐兴</v>
          </cell>
          <cell r="G4242" t="str">
            <v>2017074</v>
          </cell>
          <cell r="H4242">
            <v>0</v>
          </cell>
          <cell r="I4242">
            <v>0</v>
          </cell>
          <cell r="J4242">
            <v>0</v>
          </cell>
          <cell r="K4242">
            <v>0</v>
          </cell>
          <cell r="L4242">
            <v>0</v>
          </cell>
          <cell r="M4242">
            <v>0</v>
          </cell>
          <cell r="N4242">
            <v>0</v>
          </cell>
          <cell r="O4242">
            <v>0</v>
          </cell>
        </row>
        <row r="4243">
          <cell r="C4243">
            <v>221105262</v>
          </cell>
          <cell r="D4243" t="str">
            <v>10900221105262</v>
          </cell>
          <cell r="E4243" t="str">
            <v>吕伟-研究生培养业务费</v>
          </cell>
          <cell r="F4243" t="str">
            <v>吕伟</v>
          </cell>
          <cell r="G4243" t="str">
            <v>2017825</v>
          </cell>
          <cell r="H4243">
            <v>0</v>
          </cell>
          <cell r="I4243">
            <v>0</v>
          </cell>
          <cell r="J4243">
            <v>0</v>
          </cell>
          <cell r="K4243">
            <v>0</v>
          </cell>
          <cell r="L4243">
            <v>0</v>
          </cell>
          <cell r="M4243">
            <v>0</v>
          </cell>
          <cell r="N4243">
            <v>0</v>
          </cell>
          <cell r="O4243">
            <v>0</v>
          </cell>
        </row>
        <row r="4244">
          <cell r="C4244">
            <v>221105264</v>
          </cell>
          <cell r="D4244" t="str">
            <v>10900221105264</v>
          </cell>
          <cell r="E4244" t="str">
            <v>曲春晓-研究生培养业务费</v>
          </cell>
          <cell r="F4244" t="str">
            <v>曲春晓</v>
          </cell>
          <cell r="G4244" t="str">
            <v>2018261</v>
          </cell>
          <cell r="H4244">
            <v>0</v>
          </cell>
          <cell r="I4244">
            <v>0</v>
          </cell>
          <cell r="J4244">
            <v>0</v>
          </cell>
          <cell r="K4244">
            <v>0</v>
          </cell>
          <cell r="L4244">
            <v>0</v>
          </cell>
          <cell r="M4244">
            <v>0</v>
          </cell>
          <cell r="N4244">
            <v>0</v>
          </cell>
          <cell r="O4244">
            <v>0</v>
          </cell>
        </row>
        <row r="4245">
          <cell r="C4245">
            <v>221105265</v>
          </cell>
          <cell r="D4245" t="str">
            <v>10900221105265</v>
          </cell>
          <cell r="E4245" t="str">
            <v>孙敬华-研究生培养业务费</v>
          </cell>
          <cell r="F4245" t="str">
            <v>孙敬华</v>
          </cell>
          <cell r="G4245" t="str">
            <v>2016828</v>
          </cell>
          <cell r="H4245">
            <v>0</v>
          </cell>
          <cell r="I4245">
            <v>0</v>
          </cell>
          <cell r="J4245">
            <v>0</v>
          </cell>
          <cell r="K4245">
            <v>0</v>
          </cell>
          <cell r="L4245">
            <v>0</v>
          </cell>
          <cell r="M4245">
            <v>0</v>
          </cell>
          <cell r="N4245">
            <v>0</v>
          </cell>
          <cell r="O4245">
            <v>0</v>
          </cell>
        </row>
        <row r="4246">
          <cell r="C4246">
            <v>221105266</v>
          </cell>
          <cell r="D4246" t="str">
            <v>10900221105266</v>
          </cell>
          <cell r="E4246" t="str">
            <v>王福杰-研究生培养业务费</v>
          </cell>
          <cell r="F4246" t="str">
            <v>王福杰</v>
          </cell>
          <cell r="G4246" t="str">
            <v>2018077</v>
          </cell>
          <cell r="H4246">
            <v>0</v>
          </cell>
          <cell r="I4246">
            <v>0</v>
          </cell>
          <cell r="J4246">
            <v>0</v>
          </cell>
          <cell r="K4246">
            <v>0</v>
          </cell>
          <cell r="L4246">
            <v>0</v>
          </cell>
          <cell r="M4246">
            <v>0</v>
          </cell>
          <cell r="N4246">
            <v>0</v>
          </cell>
          <cell r="O4246">
            <v>0</v>
          </cell>
        </row>
        <row r="4247">
          <cell r="C4247">
            <v>221105267</v>
          </cell>
          <cell r="D4247" t="str">
            <v>10900221105267</v>
          </cell>
          <cell r="E4247" t="str">
            <v>王红成-研究生培养业务费</v>
          </cell>
          <cell r="F4247" t="str">
            <v>王红成</v>
          </cell>
          <cell r="G4247" t="str">
            <v>2007023</v>
          </cell>
          <cell r="H4247">
            <v>0</v>
          </cell>
          <cell r="I4247">
            <v>0</v>
          </cell>
          <cell r="J4247">
            <v>0</v>
          </cell>
          <cell r="K4247">
            <v>0</v>
          </cell>
          <cell r="L4247">
            <v>0</v>
          </cell>
          <cell r="M4247">
            <v>0</v>
          </cell>
          <cell r="N4247">
            <v>0</v>
          </cell>
          <cell r="O4247">
            <v>0</v>
          </cell>
        </row>
        <row r="4248">
          <cell r="C4248">
            <v>221105268</v>
          </cell>
          <cell r="D4248" t="str">
            <v>10900221105268</v>
          </cell>
          <cell r="E4248" t="str">
            <v>王志平-研究生培养业务费</v>
          </cell>
          <cell r="F4248" t="str">
            <v>王志平</v>
          </cell>
          <cell r="G4248" t="str">
            <v>2017128</v>
          </cell>
          <cell r="H4248">
            <v>0</v>
          </cell>
          <cell r="I4248">
            <v>9440</v>
          </cell>
          <cell r="J4248">
            <v>0</v>
          </cell>
          <cell r="K4248">
            <v>9440</v>
          </cell>
          <cell r="L4248">
            <v>0</v>
          </cell>
          <cell r="M4248">
            <v>0</v>
          </cell>
          <cell r="N4248">
            <v>0</v>
          </cell>
          <cell r="O4248">
            <v>9440</v>
          </cell>
        </row>
        <row r="4249">
          <cell r="C4249">
            <v>221105269</v>
          </cell>
          <cell r="D4249" t="str">
            <v>10900221105269</v>
          </cell>
          <cell r="E4249" t="str">
            <v>魏东山-研究生培养业务费</v>
          </cell>
          <cell r="F4249" t="str">
            <v>魏东山</v>
          </cell>
          <cell r="G4249" t="str">
            <v>2017823</v>
          </cell>
          <cell r="H4249">
            <v>0</v>
          </cell>
          <cell r="I4249">
            <v>4000</v>
          </cell>
          <cell r="J4249">
            <v>0</v>
          </cell>
          <cell r="K4249">
            <v>4000</v>
          </cell>
          <cell r="L4249">
            <v>0</v>
          </cell>
          <cell r="M4249">
            <v>0</v>
          </cell>
          <cell r="N4249">
            <v>0</v>
          </cell>
          <cell r="O4249">
            <v>4000</v>
          </cell>
        </row>
        <row r="4250">
          <cell r="C4250">
            <v>221105270</v>
          </cell>
          <cell r="D4250" t="str">
            <v>10900221105270</v>
          </cell>
          <cell r="E4250" t="str">
            <v>魏亚东-研究生培养业务费</v>
          </cell>
          <cell r="F4250" t="str">
            <v>魏亚东</v>
          </cell>
          <cell r="G4250" t="str">
            <v>2003033</v>
          </cell>
          <cell r="H4250">
            <v>0</v>
          </cell>
          <cell r="I4250">
            <v>0</v>
          </cell>
          <cell r="J4250">
            <v>0</v>
          </cell>
          <cell r="K4250">
            <v>0</v>
          </cell>
          <cell r="L4250">
            <v>0</v>
          </cell>
          <cell r="M4250">
            <v>0</v>
          </cell>
          <cell r="N4250">
            <v>0</v>
          </cell>
          <cell r="O4250">
            <v>0</v>
          </cell>
        </row>
        <row r="4251">
          <cell r="C4251">
            <v>221105271</v>
          </cell>
          <cell r="D4251" t="str">
            <v>10900221105271</v>
          </cell>
          <cell r="E4251" t="str">
            <v>张耿-研究生培养业务费</v>
          </cell>
          <cell r="F4251" t="str">
            <v>张耿</v>
          </cell>
          <cell r="G4251" t="str">
            <v>2012036</v>
          </cell>
          <cell r="H4251">
            <v>0</v>
          </cell>
          <cell r="I4251">
            <v>2766.24</v>
          </cell>
          <cell r="J4251">
            <v>0</v>
          </cell>
          <cell r="K4251">
            <v>2766.24</v>
          </cell>
          <cell r="L4251">
            <v>0</v>
          </cell>
          <cell r="M4251">
            <v>0</v>
          </cell>
          <cell r="N4251">
            <v>0</v>
          </cell>
          <cell r="O4251">
            <v>2766.24</v>
          </cell>
        </row>
        <row r="4252">
          <cell r="C4252">
            <v>221105272</v>
          </cell>
          <cell r="D4252" t="str">
            <v>10900221105272</v>
          </cell>
          <cell r="E4252" t="str">
            <v>张国斌-研究生培养业务费</v>
          </cell>
          <cell r="F4252" t="str">
            <v>张国斌</v>
          </cell>
          <cell r="G4252" t="str">
            <v>2011006</v>
          </cell>
          <cell r="H4252">
            <v>0</v>
          </cell>
          <cell r="I4252">
            <v>0</v>
          </cell>
          <cell r="J4252">
            <v>0</v>
          </cell>
          <cell r="K4252">
            <v>0</v>
          </cell>
          <cell r="L4252">
            <v>0</v>
          </cell>
          <cell r="M4252">
            <v>0</v>
          </cell>
          <cell r="N4252">
            <v>0</v>
          </cell>
          <cell r="O4252">
            <v>0</v>
          </cell>
        </row>
        <row r="4253">
          <cell r="C4253">
            <v>221105273</v>
          </cell>
          <cell r="D4253" t="str">
            <v>10900221105273</v>
          </cell>
          <cell r="E4253" t="str">
            <v>张兆云-研究生培养业务费</v>
          </cell>
          <cell r="F4253" t="str">
            <v>张兆云</v>
          </cell>
          <cell r="G4253" t="str">
            <v>2016006</v>
          </cell>
          <cell r="H4253">
            <v>0</v>
          </cell>
          <cell r="I4253">
            <v>0</v>
          </cell>
          <cell r="J4253">
            <v>0</v>
          </cell>
          <cell r="K4253">
            <v>0</v>
          </cell>
          <cell r="L4253">
            <v>0</v>
          </cell>
          <cell r="M4253">
            <v>0</v>
          </cell>
          <cell r="N4253">
            <v>0</v>
          </cell>
          <cell r="O4253">
            <v>0</v>
          </cell>
        </row>
        <row r="4254">
          <cell r="C4254">
            <v>221105274</v>
          </cell>
          <cell r="D4254" t="str">
            <v>10900221105274</v>
          </cell>
          <cell r="E4254" t="str">
            <v>张志-研究生培养业务费</v>
          </cell>
          <cell r="F4254" t="str">
            <v>张志</v>
          </cell>
          <cell r="G4254" t="str">
            <v>2013017</v>
          </cell>
          <cell r="H4254">
            <v>0</v>
          </cell>
          <cell r="I4254">
            <v>0</v>
          </cell>
          <cell r="J4254">
            <v>0</v>
          </cell>
          <cell r="K4254">
            <v>0</v>
          </cell>
          <cell r="L4254">
            <v>0</v>
          </cell>
          <cell r="M4254">
            <v>0</v>
          </cell>
          <cell r="N4254">
            <v>0</v>
          </cell>
          <cell r="O4254">
            <v>0</v>
          </cell>
        </row>
        <row r="4255">
          <cell r="C4255">
            <v>221105275</v>
          </cell>
          <cell r="D4255" t="str">
            <v>10900221105275</v>
          </cell>
          <cell r="E4255" t="str">
            <v>郑华-研究生培养业务费</v>
          </cell>
          <cell r="F4255" t="str">
            <v>郑华</v>
          </cell>
          <cell r="G4255" t="str">
            <v>2014017</v>
          </cell>
          <cell r="H4255">
            <v>0</v>
          </cell>
          <cell r="I4255">
            <v>0</v>
          </cell>
          <cell r="J4255">
            <v>0</v>
          </cell>
          <cell r="K4255">
            <v>0</v>
          </cell>
          <cell r="L4255">
            <v>0</v>
          </cell>
          <cell r="M4255">
            <v>0</v>
          </cell>
          <cell r="N4255">
            <v>0</v>
          </cell>
          <cell r="O4255">
            <v>0</v>
          </cell>
        </row>
        <row r="4256">
          <cell r="C4256">
            <v>221105276</v>
          </cell>
          <cell r="D4256" t="str">
            <v>10900221105276</v>
          </cell>
          <cell r="E4256" t="str">
            <v>周飞-研究生培养业务费</v>
          </cell>
          <cell r="F4256" t="str">
            <v>周飞</v>
          </cell>
          <cell r="G4256" t="str">
            <v>2018806</v>
          </cell>
          <cell r="H4256">
            <v>0</v>
          </cell>
          <cell r="I4256">
            <v>0</v>
          </cell>
          <cell r="J4256">
            <v>0</v>
          </cell>
          <cell r="K4256">
            <v>0</v>
          </cell>
          <cell r="L4256">
            <v>0</v>
          </cell>
          <cell r="M4256">
            <v>0</v>
          </cell>
          <cell r="N4256">
            <v>0</v>
          </cell>
          <cell r="O4256">
            <v>0</v>
          </cell>
        </row>
        <row r="4257">
          <cell r="C4257">
            <v>221105277</v>
          </cell>
          <cell r="D4257" t="str">
            <v>10900221105277</v>
          </cell>
          <cell r="E4257" t="str">
            <v>周清峰-研究生培养业务费</v>
          </cell>
          <cell r="F4257" t="str">
            <v>周清峰</v>
          </cell>
          <cell r="G4257" t="str">
            <v>2017804</v>
          </cell>
          <cell r="H4257">
            <v>0</v>
          </cell>
          <cell r="I4257">
            <v>0</v>
          </cell>
          <cell r="J4257">
            <v>0</v>
          </cell>
          <cell r="K4257">
            <v>0</v>
          </cell>
          <cell r="L4257">
            <v>0</v>
          </cell>
          <cell r="M4257">
            <v>0</v>
          </cell>
          <cell r="N4257">
            <v>0</v>
          </cell>
          <cell r="O4257">
            <v>0</v>
          </cell>
        </row>
        <row r="4258">
          <cell r="C4258">
            <v>221105280</v>
          </cell>
          <cell r="D4258" t="str">
            <v>10900221105280</v>
          </cell>
          <cell r="E4258" t="str">
            <v>任子良-研究生培养业务费</v>
          </cell>
          <cell r="F4258" t="str">
            <v>任子良</v>
          </cell>
          <cell r="G4258" t="str">
            <v>2021121</v>
          </cell>
          <cell r="H4258">
            <v>0</v>
          </cell>
          <cell r="I4258">
            <v>0</v>
          </cell>
          <cell r="J4258">
            <v>0</v>
          </cell>
          <cell r="K4258">
            <v>0</v>
          </cell>
          <cell r="L4258">
            <v>0</v>
          </cell>
          <cell r="M4258">
            <v>0</v>
          </cell>
          <cell r="N4258">
            <v>0</v>
          </cell>
          <cell r="O4258">
            <v>0</v>
          </cell>
        </row>
        <row r="4259">
          <cell r="C4259">
            <v>221105283</v>
          </cell>
          <cell r="D4259" t="str">
            <v>10900221105283</v>
          </cell>
          <cell r="E4259" t="str">
            <v>思想政治教育在新时代研究生培养质量中的提升作用、存在问题及路径选择研究</v>
          </cell>
          <cell r="F4259" t="str">
            <v>邓见光</v>
          </cell>
          <cell r="G4259" t="str">
            <v>2008007</v>
          </cell>
          <cell r="H4259">
            <v>0</v>
          </cell>
          <cell r="I4259">
            <v>6771</v>
          </cell>
          <cell r="J4259">
            <v>0</v>
          </cell>
          <cell r="K4259">
            <v>6771</v>
          </cell>
          <cell r="L4259">
            <v>0</v>
          </cell>
          <cell r="M4259">
            <v>0</v>
          </cell>
          <cell r="N4259">
            <v>0</v>
          </cell>
          <cell r="O4259">
            <v>6771</v>
          </cell>
        </row>
        <row r="4260">
          <cell r="C4260">
            <v>221105284</v>
          </cell>
          <cell r="D4260" t="str">
            <v>10900221105284</v>
          </cell>
          <cell r="E4260" t="str">
            <v>新工科背景下硅碳负极产学研协同创新研究生培养机制的研究</v>
          </cell>
          <cell r="F4260" t="str">
            <v>刘丹</v>
          </cell>
          <cell r="G4260" t="str">
            <v>2018808</v>
          </cell>
          <cell r="H4260">
            <v>0</v>
          </cell>
          <cell r="I4260">
            <v>30000</v>
          </cell>
          <cell r="J4260">
            <v>0</v>
          </cell>
          <cell r="K4260">
            <v>30000</v>
          </cell>
          <cell r="L4260">
            <v>0</v>
          </cell>
          <cell r="M4260">
            <v>0</v>
          </cell>
          <cell r="N4260">
            <v>0</v>
          </cell>
          <cell r="O4260">
            <v>30000</v>
          </cell>
        </row>
        <row r="4261">
          <cell r="C4261">
            <v>221105285</v>
          </cell>
          <cell r="D4261" t="str">
            <v>10900221105285</v>
          </cell>
          <cell r="E4261" t="str">
            <v>“四维驱动”教学模式在资源与环境专业硕士研究生教学中的应用</v>
          </cell>
          <cell r="F4261" t="str">
            <v>杨盈</v>
          </cell>
          <cell r="G4261" t="str">
            <v>2017157</v>
          </cell>
          <cell r="H4261">
            <v>0</v>
          </cell>
          <cell r="I4261">
            <v>27890</v>
          </cell>
          <cell r="J4261">
            <v>0</v>
          </cell>
          <cell r="K4261">
            <v>27890</v>
          </cell>
          <cell r="L4261">
            <v>0</v>
          </cell>
          <cell r="M4261">
            <v>0</v>
          </cell>
          <cell r="N4261">
            <v>0</v>
          </cell>
          <cell r="O4261">
            <v>27890</v>
          </cell>
        </row>
        <row r="4262">
          <cell r="C4262">
            <v>221105286</v>
          </cell>
          <cell r="D4262" t="str">
            <v>10900221105286</v>
          </cell>
          <cell r="E4262" t="str">
            <v>《数字图像相关应变分析技术》专业学位课程案例库</v>
          </cell>
          <cell r="F4262" t="str">
            <v>王皓亮</v>
          </cell>
          <cell r="G4262" t="str">
            <v>2018231</v>
          </cell>
          <cell r="H4262">
            <v>0</v>
          </cell>
          <cell r="I4262">
            <v>5615.15</v>
          </cell>
          <cell r="J4262">
            <v>508</v>
          </cell>
          <cell r="K4262">
            <v>5107.15</v>
          </cell>
          <cell r="L4262">
            <v>0</v>
          </cell>
          <cell r="M4262">
            <v>0</v>
          </cell>
          <cell r="N4262">
            <v>0</v>
          </cell>
          <cell r="O4262">
            <v>5107.15</v>
          </cell>
        </row>
        <row r="4263">
          <cell r="C4263">
            <v>221105287</v>
          </cell>
          <cell r="D4263" t="str">
            <v>10900221105287</v>
          </cell>
          <cell r="E4263" t="str">
            <v>《材料合金性能》专业学位课程案例库</v>
          </cell>
          <cell r="F4263" t="str">
            <v>海洋</v>
          </cell>
          <cell r="G4263" t="str">
            <v>2017051</v>
          </cell>
          <cell r="H4263">
            <v>0</v>
          </cell>
          <cell r="I4263">
            <v>42500</v>
          </cell>
          <cell r="J4263">
            <v>0</v>
          </cell>
          <cell r="K4263">
            <v>42500</v>
          </cell>
          <cell r="L4263">
            <v>0</v>
          </cell>
          <cell r="M4263">
            <v>0</v>
          </cell>
          <cell r="N4263">
            <v>0</v>
          </cell>
          <cell r="O4263">
            <v>42500</v>
          </cell>
        </row>
        <row r="4264">
          <cell r="C4264">
            <v>221105288</v>
          </cell>
          <cell r="D4264" t="str">
            <v>10900221105288</v>
          </cell>
          <cell r="E4264" t="str">
            <v>《中子检测技术与应用》专业学位课程案例库</v>
          </cell>
          <cell r="F4264" t="str">
            <v>宋成浩</v>
          </cell>
          <cell r="G4264" t="str">
            <v>2020131</v>
          </cell>
          <cell r="H4264">
            <v>0</v>
          </cell>
          <cell r="I4264">
            <v>32050</v>
          </cell>
          <cell r="J4264">
            <v>32000</v>
          </cell>
          <cell r="K4264">
            <v>50</v>
          </cell>
          <cell r="L4264">
            <v>0</v>
          </cell>
          <cell r="M4264">
            <v>0</v>
          </cell>
          <cell r="N4264">
            <v>0</v>
          </cell>
          <cell r="O4264">
            <v>50</v>
          </cell>
        </row>
        <row r="4265">
          <cell r="C4265">
            <v>221105289</v>
          </cell>
          <cell r="D4265" t="str">
            <v>10900221105289</v>
          </cell>
          <cell r="E4265" t="str">
            <v>CAD应用实践</v>
          </cell>
          <cell r="F4265" t="str">
            <v>曹晓畅</v>
          </cell>
          <cell r="G4265" t="str">
            <v>2012045</v>
          </cell>
          <cell r="H4265">
            <v>0</v>
          </cell>
          <cell r="I4265">
            <v>37052.4</v>
          </cell>
          <cell r="J4265">
            <v>22139.49</v>
          </cell>
          <cell r="K4265">
            <v>14912.91</v>
          </cell>
          <cell r="L4265">
            <v>0</v>
          </cell>
          <cell r="M4265">
            <v>0</v>
          </cell>
          <cell r="N4265">
            <v>0</v>
          </cell>
          <cell r="O4265">
            <v>14912.91</v>
          </cell>
        </row>
        <row r="4266">
          <cell r="C4266">
            <v>221105290</v>
          </cell>
          <cell r="D4266" t="str">
            <v>10900221105290</v>
          </cell>
          <cell r="E4266" t="str">
            <v>土木水利硕士研究生课程思政示范专业</v>
          </cell>
          <cell r="F4266" t="str">
            <v>丁其乐</v>
          </cell>
          <cell r="G4266" t="str">
            <v>2017169</v>
          </cell>
          <cell r="H4266">
            <v>0</v>
          </cell>
          <cell r="I4266">
            <v>61647.43</v>
          </cell>
          <cell r="J4266">
            <v>55116</v>
          </cell>
          <cell r="K4266">
            <v>6531.43</v>
          </cell>
          <cell r="L4266">
            <v>0</v>
          </cell>
          <cell r="M4266">
            <v>0</v>
          </cell>
          <cell r="N4266">
            <v>0</v>
          </cell>
          <cell r="O4266">
            <v>6531.43</v>
          </cell>
        </row>
        <row r="4267">
          <cell r="C4267">
            <v>221105291</v>
          </cell>
          <cell r="D4267" t="str">
            <v>10900221105291</v>
          </cell>
          <cell r="E4267" t="str">
            <v>生物与医药专业学位点课程思政示范学科</v>
          </cell>
          <cell r="F4267" t="str">
            <v>王际辉</v>
          </cell>
          <cell r="G4267" t="str">
            <v>2018809</v>
          </cell>
          <cell r="H4267">
            <v>0</v>
          </cell>
          <cell r="I4267">
            <v>123168.55</v>
          </cell>
          <cell r="J4267">
            <v>29170.7</v>
          </cell>
          <cell r="K4267">
            <v>93997.85</v>
          </cell>
          <cell r="L4267">
            <v>0</v>
          </cell>
          <cell r="M4267">
            <v>0</v>
          </cell>
          <cell r="N4267">
            <v>0</v>
          </cell>
          <cell r="O4267">
            <v>93997.85</v>
          </cell>
        </row>
        <row r="4268">
          <cell r="C4268">
            <v>221105292</v>
          </cell>
          <cell r="D4268" t="str">
            <v>10900221105292</v>
          </cell>
          <cell r="E4268" t="str">
            <v>广东信丰达环保科技有限公司</v>
          </cell>
          <cell r="F4268" t="str">
            <v>杨盈</v>
          </cell>
          <cell r="G4268" t="str">
            <v>2017157</v>
          </cell>
          <cell r="H4268">
            <v>0</v>
          </cell>
          <cell r="I4268">
            <v>33210</v>
          </cell>
          <cell r="J4268">
            <v>23746.95</v>
          </cell>
          <cell r="K4268">
            <v>9463.05</v>
          </cell>
          <cell r="L4268">
            <v>0</v>
          </cell>
          <cell r="M4268">
            <v>0</v>
          </cell>
          <cell r="N4268">
            <v>0</v>
          </cell>
          <cell r="O4268">
            <v>9463.05</v>
          </cell>
        </row>
        <row r="4269">
          <cell r="C4269">
            <v>221105293</v>
          </cell>
          <cell r="D4269" t="str">
            <v>10900221105293</v>
          </cell>
          <cell r="E4269" t="str">
            <v>广东省农业科学院农业资源与环境研究所</v>
          </cell>
          <cell r="F4269" t="str">
            <v>李衍亮</v>
          </cell>
          <cell r="G4269" t="str">
            <v>2017075</v>
          </cell>
          <cell r="H4269">
            <v>0</v>
          </cell>
          <cell r="I4269">
            <v>0</v>
          </cell>
          <cell r="J4269">
            <v>0</v>
          </cell>
          <cell r="K4269">
            <v>0</v>
          </cell>
          <cell r="L4269">
            <v>0</v>
          </cell>
          <cell r="M4269">
            <v>0</v>
          </cell>
          <cell r="N4269">
            <v>0</v>
          </cell>
          <cell r="O4269">
            <v>0</v>
          </cell>
        </row>
        <row r="4270">
          <cell r="C4270">
            <v>221105294</v>
          </cell>
          <cell r="D4270" t="str">
            <v>10900221105294</v>
          </cell>
          <cell r="E4270" t="str">
            <v>广东华清检测技术有限公司</v>
          </cell>
          <cell r="F4270" t="str">
            <v>蔡丽蓉</v>
          </cell>
          <cell r="G4270" t="str">
            <v>2015013</v>
          </cell>
          <cell r="H4270">
            <v>0</v>
          </cell>
          <cell r="I4270">
            <v>35728.4</v>
          </cell>
          <cell r="J4270">
            <v>0</v>
          </cell>
          <cell r="K4270">
            <v>35728.4</v>
          </cell>
          <cell r="L4270">
            <v>0</v>
          </cell>
          <cell r="M4270">
            <v>0</v>
          </cell>
          <cell r="N4270">
            <v>0</v>
          </cell>
          <cell r="O4270">
            <v>35728.4</v>
          </cell>
        </row>
        <row r="4271">
          <cell r="C4271">
            <v>221105295</v>
          </cell>
          <cell r="D4271" t="str">
            <v>10900221105295</v>
          </cell>
          <cell r="E4271" t="str">
            <v>广东省联合培养研究生示范基地（东莞市东实新能源有限公司）</v>
          </cell>
          <cell r="F4271" t="str">
            <v>花开慧</v>
          </cell>
          <cell r="G4271" t="str">
            <v>2017076</v>
          </cell>
          <cell r="H4271">
            <v>0</v>
          </cell>
          <cell r="I4271">
            <v>3120</v>
          </cell>
          <cell r="J4271">
            <v>0</v>
          </cell>
          <cell r="K4271">
            <v>3120</v>
          </cell>
          <cell r="L4271">
            <v>0</v>
          </cell>
          <cell r="M4271">
            <v>0</v>
          </cell>
          <cell r="N4271">
            <v>0</v>
          </cell>
          <cell r="O4271">
            <v>3120</v>
          </cell>
        </row>
        <row r="4272">
          <cell r="C4272">
            <v>221105296</v>
          </cell>
          <cell r="D4272" t="str">
            <v>10900221105296</v>
          </cell>
          <cell r="E4272" t="str">
            <v>广东省联合培养研究生示范基地（广东奥普特科技股份有限公司）</v>
          </cell>
          <cell r="F4272" t="str">
            <v>孙振忠</v>
          </cell>
          <cell r="G4272" t="str">
            <v>2006080</v>
          </cell>
          <cell r="H4272">
            <v>0</v>
          </cell>
          <cell r="I4272">
            <v>0</v>
          </cell>
          <cell r="J4272">
            <v>0</v>
          </cell>
          <cell r="K4272">
            <v>0</v>
          </cell>
          <cell r="L4272">
            <v>0</v>
          </cell>
          <cell r="M4272">
            <v>0</v>
          </cell>
          <cell r="N4272">
            <v>0</v>
          </cell>
          <cell r="O4272">
            <v>0</v>
          </cell>
        </row>
        <row r="4273">
          <cell r="C4273">
            <v>221105297</v>
          </cell>
          <cell r="D4273" t="str">
            <v>10900221105297</v>
          </cell>
          <cell r="E4273" t="str">
            <v>广东省联合培养研究生示范基地（广东思泉新材料股份有限公司）</v>
          </cell>
          <cell r="F4273" t="str">
            <v>谢东</v>
          </cell>
          <cell r="G4273" t="str">
            <v>2017042</v>
          </cell>
          <cell r="H4273">
            <v>0</v>
          </cell>
          <cell r="I4273">
            <v>48672</v>
          </cell>
          <cell r="J4273">
            <v>24170</v>
          </cell>
          <cell r="K4273">
            <v>24502</v>
          </cell>
          <cell r="L4273">
            <v>0</v>
          </cell>
          <cell r="M4273">
            <v>0</v>
          </cell>
          <cell r="N4273">
            <v>0</v>
          </cell>
          <cell r="O4273">
            <v>24502</v>
          </cell>
        </row>
        <row r="4274">
          <cell r="C4274">
            <v>221105298</v>
          </cell>
          <cell r="D4274" t="str">
            <v>10900221105298</v>
          </cell>
          <cell r="E4274" t="str">
            <v>资源与环境领域全日制专业学位硕士创新与实践能力及工程素养协同培育模式研究与实践</v>
          </cell>
          <cell r="F4274" t="str">
            <v>黄卫清</v>
          </cell>
          <cell r="G4274" t="str">
            <v>2011008</v>
          </cell>
          <cell r="H4274">
            <v>0</v>
          </cell>
          <cell r="I4274">
            <v>0</v>
          </cell>
          <cell r="J4274">
            <v>0</v>
          </cell>
          <cell r="K4274">
            <v>0</v>
          </cell>
          <cell r="L4274">
            <v>0</v>
          </cell>
          <cell r="M4274">
            <v>0</v>
          </cell>
          <cell r="N4274">
            <v>0</v>
          </cell>
          <cell r="O4274">
            <v>0</v>
          </cell>
        </row>
        <row r="4275">
          <cell r="C4275">
            <v>221105299</v>
          </cell>
          <cell r="D4275" t="str">
            <v>10900221105299</v>
          </cell>
          <cell r="E4275" t="str">
            <v>基于现代产业学院的机械专业研究生创新实践能力培养研究</v>
          </cell>
          <cell r="F4275" t="str">
            <v>郭建文</v>
          </cell>
          <cell r="G4275" t="str">
            <v>2011012</v>
          </cell>
          <cell r="H4275">
            <v>0</v>
          </cell>
          <cell r="I4275">
            <v>0</v>
          </cell>
          <cell r="J4275">
            <v>0</v>
          </cell>
          <cell r="K4275">
            <v>0</v>
          </cell>
          <cell r="L4275">
            <v>0</v>
          </cell>
          <cell r="M4275">
            <v>0</v>
          </cell>
          <cell r="N4275">
            <v>0</v>
          </cell>
          <cell r="O4275">
            <v>0</v>
          </cell>
        </row>
        <row r="4276">
          <cell r="C4276">
            <v>221105300</v>
          </cell>
          <cell r="D4276" t="str">
            <v>10900221105300</v>
          </cell>
          <cell r="E4276" t="str">
            <v>地方高校工程类硕士专业学位研究生培养质量研究</v>
          </cell>
          <cell r="F4276" t="str">
            <v>罗鸿斌</v>
          </cell>
          <cell r="G4276" t="str">
            <v>2011023</v>
          </cell>
          <cell r="H4276">
            <v>0</v>
          </cell>
          <cell r="I4276">
            <v>0</v>
          </cell>
          <cell r="J4276">
            <v>0</v>
          </cell>
          <cell r="K4276">
            <v>0</v>
          </cell>
          <cell r="L4276">
            <v>0</v>
          </cell>
          <cell r="M4276">
            <v>0</v>
          </cell>
          <cell r="N4276">
            <v>0</v>
          </cell>
          <cell r="O4276">
            <v>0</v>
          </cell>
        </row>
        <row r="4277">
          <cell r="C4277">
            <v>221105301</v>
          </cell>
          <cell r="D4277" t="str">
            <v>10900221105301</v>
          </cell>
          <cell r="E4277" t="str">
            <v>2022年广东省研究生学术论坛——前沿交叉学科研究生论坛</v>
          </cell>
          <cell r="F4277" t="str">
            <v>孙浩松</v>
          </cell>
          <cell r="G4277" t="str">
            <v>2018270</v>
          </cell>
          <cell r="H4277">
            <v>0</v>
          </cell>
          <cell r="I4277">
            <v>0</v>
          </cell>
          <cell r="J4277">
            <v>0</v>
          </cell>
          <cell r="K4277">
            <v>0</v>
          </cell>
          <cell r="L4277">
            <v>0</v>
          </cell>
          <cell r="M4277">
            <v>0</v>
          </cell>
          <cell r="N4277">
            <v>0</v>
          </cell>
          <cell r="O4277">
            <v>0</v>
          </cell>
        </row>
        <row r="4278">
          <cell r="C4278">
            <v>221105302</v>
          </cell>
          <cell r="D4278" t="str">
            <v>10900221105302</v>
          </cell>
          <cell r="E4278" t="str">
            <v>广东省联合培养研究生示范基地（广东小天才科技有限公司）</v>
          </cell>
          <cell r="F4278" t="str">
            <v>任斌</v>
          </cell>
          <cell r="G4278" t="str">
            <v>2003008</v>
          </cell>
          <cell r="H4278">
            <v>0</v>
          </cell>
          <cell r="I4278">
            <v>0</v>
          </cell>
          <cell r="J4278">
            <v>0</v>
          </cell>
          <cell r="K4278">
            <v>0</v>
          </cell>
          <cell r="L4278">
            <v>0</v>
          </cell>
          <cell r="M4278">
            <v>0</v>
          </cell>
          <cell r="N4278">
            <v>0</v>
          </cell>
          <cell r="O4278">
            <v>0</v>
          </cell>
        </row>
        <row r="4279">
          <cell r="C4279">
            <v>221105303</v>
          </cell>
          <cell r="D4279" t="str">
            <v>10900221105303</v>
          </cell>
          <cell r="E4279" t="str">
            <v>广东省联合培养研究生示范基地（中虹建设集团有限公司）</v>
          </cell>
          <cell r="F4279" t="str">
            <v>郑愚</v>
          </cell>
          <cell r="G4279" t="str">
            <v>2008004</v>
          </cell>
          <cell r="H4279">
            <v>0</v>
          </cell>
          <cell r="I4279">
            <v>0</v>
          </cell>
          <cell r="J4279">
            <v>0</v>
          </cell>
          <cell r="K4279">
            <v>0</v>
          </cell>
          <cell r="L4279">
            <v>0</v>
          </cell>
          <cell r="M4279">
            <v>0</v>
          </cell>
          <cell r="N4279">
            <v>0</v>
          </cell>
          <cell r="O4279">
            <v>0</v>
          </cell>
        </row>
        <row r="4280">
          <cell r="C4280">
            <v>221105304</v>
          </cell>
          <cell r="D4280" t="str">
            <v>10900221105304</v>
          </cell>
          <cell r="E4280" t="str">
            <v>广东省联合培养研究生示范基地（中储粮油脂工业东莞有限公司）</v>
          </cell>
          <cell r="F4280" t="str">
            <v>肖珊</v>
          </cell>
          <cell r="G4280" t="str">
            <v>2018283</v>
          </cell>
          <cell r="H4280">
            <v>0</v>
          </cell>
          <cell r="I4280">
            <v>206.29</v>
          </cell>
          <cell r="J4280">
            <v>0</v>
          </cell>
          <cell r="K4280">
            <v>206.29</v>
          </cell>
          <cell r="L4280">
            <v>0</v>
          </cell>
          <cell r="M4280">
            <v>0</v>
          </cell>
          <cell r="N4280">
            <v>0</v>
          </cell>
          <cell r="O4280">
            <v>206.29</v>
          </cell>
        </row>
        <row r="4281">
          <cell r="C4281">
            <v>221105305</v>
          </cell>
          <cell r="D4281" t="str">
            <v>10900221105305</v>
          </cell>
          <cell r="E4281" t="str">
            <v>广东省联合培养研究生示范基地（国电南瑞科技股份有限公司深圳分公司）</v>
          </cell>
          <cell r="F4281" t="str">
            <v>张兆云</v>
          </cell>
          <cell r="G4281" t="str">
            <v>2016006</v>
          </cell>
          <cell r="H4281">
            <v>0</v>
          </cell>
          <cell r="I4281">
            <v>1310.99</v>
          </cell>
          <cell r="J4281">
            <v>0</v>
          </cell>
          <cell r="K4281">
            <v>1310.99</v>
          </cell>
          <cell r="L4281">
            <v>0</v>
          </cell>
          <cell r="M4281">
            <v>0</v>
          </cell>
          <cell r="N4281">
            <v>0</v>
          </cell>
          <cell r="O4281">
            <v>1310.99</v>
          </cell>
        </row>
        <row r="4282">
          <cell r="C4282">
            <v>221105306</v>
          </cell>
          <cell r="D4282" t="str">
            <v>10900221105306</v>
          </cell>
          <cell r="E4282" t="str">
            <v>融合思政教育的研究生数值分析课程的改革与实践</v>
          </cell>
          <cell r="F4282" t="str">
            <v>武静</v>
          </cell>
          <cell r="G4282" t="str">
            <v>2017045</v>
          </cell>
          <cell r="H4282">
            <v>0</v>
          </cell>
          <cell r="I4282">
            <v>31437.41</v>
          </cell>
          <cell r="J4282">
            <v>7807.04</v>
          </cell>
          <cell r="K4282">
            <v>23630.37</v>
          </cell>
          <cell r="L4282">
            <v>0</v>
          </cell>
          <cell r="M4282">
            <v>0</v>
          </cell>
          <cell r="N4282">
            <v>0</v>
          </cell>
          <cell r="O4282">
            <v>23630.37</v>
          </cell>
        </row>
        <row r="4283">
          <cell r="C4283">
            <v>221105307</v>
          </cell>
          <cell r="D4283" t="str">
            <v>10900221105307</v>
          </cell>
          <cell r="E4283" t="str">
            <v>基于需求为视角的专业学位研究生培养模式改革探索及实践</v>
          </cell>
          <cell r="F4283" t="str">
            <v>宋雪晶</v>
          </cell>
          <cell r="G4283" t="str">
            <v>2017012</v>
          </cell>
          <cell r="H4283">
            <v>0</v>
          </cell>
          <cell r="I4283">
            <v>44836</v>
          </cell>
          <cell r="J4283">
            <v>0</v>
          </cell>
          <cell r="K4283">
            <v>44836</v>
          </cell>
          <cell r="L4283">
            <v>0</v>
          </cell>
          <cell r="M4283">
            <v>0</v>
          </cell>
          <cell r="N4283">
            <v>0</v>
          </cell>
          <cell r="O4283">
            <v>44836</v>
          </cell>
        </row>
        <row r="4284">
          <cell r="C4284">
            <v>221105308</v>
          </cell>
          <cell r="D4284" t="str">
            <v>10900221105308</v>
          </cell>
          <cell r="E4284" t="str">
            <v>新工科背景下基于科研团队的机械类研究生创新实践能力培养研究</v>
          </cell>
          <cell r="F4284" t="str">
            <v>龙建宇</v>
          </cell>
          <cell r="G4284" t="str">
            <v>2019129</v>
          </cell>
          <cell r="H4284">
            <v>0</v>
          </cell>
          <cell r="I4284">
            <v>39499.04</v>
          </cell>
          <cell r="J4284">
            <v>11304.5</v>
          </cell>
          <cell r="K4284">
            <v>28194.54</v>
          </cell>
          <cell r="L4284">
            <v>0</v>
          </cell>
          <cell r="M4284">
            <v>0</v>
          </cell>
          <cell r="N4284">
            <v>0</v>
          </cell>
          <cell r="O4284">
            <v>28194.54</v>
          </cell>
        </row>
        <row r="4285">
          <cell r="C4285">
            <v>221105309</v>
          </cell>
          <cell r="D4285" t="str">
            <v>10900221105309</v>
          </cell>
          <cell r="E4285" t="str">
            <v>基于“双创”研究导向型的研究生教学模式改革与实践</v>
          </cell>
          <cell r="F4285" t="str">
            <v>李广明</v>
          </cell>
          <cell r="G4285" t="str">
            <v>2000005</v>
          </cell>
          <cell r="H4285">
            <v>0</v>
          </cell>
          <cell r="I4285">
            <v>13732.6</v>
          </cell>
          <cell r="J4285">
            <v>0</v>
          </cell>
          <cell r="K4285">
            <v>13732.6</v>
          </cell>
          <cell r="L4285">
            <v>0</v>
          </cell>
          <cell r="M4285">
            <v>0</v>
          </cell>
          <cell r="N4285">
            <v>0</v>
          </cell>
          <cell r="O4285">
            <v>13732.6</v>
          </cell>
        </row>
        <row r="4286">
          <cell r="C4286">
            <v>221105310</v>
          </cell>
          <cell r="D4286" t="str">
            <v>10900221105310</v>
          </cell>
          <cell r="E4286" t="str">
            <v>高级算法分析与设计</v>
          </cell>
          <cell r="F4286" t="str">
            <v>张剑</v>
          </cell>
          <cell r="G4286" t="str">
            <v>2011019</v>
          </cell>
          <cell r="H4286">
            <v>0</v>
          </cell>
          <cell r="I4286">
            <v>50000</v>
          </cell>
          <cell r="J4286">
            <v>11719</v>
          </cell>
          <cell r="K4286">
            <v>38281</v>
          </cell>
          <cell r="L4286">
            <v>0</v>
          </cell>
          <cell r="M4286">
            <v>0</v>
          </cell>
          <cell r="N4286">
            <v>0</v>
          </cell>
          <cell r="O4286">
            <v>38281</v>
          </cell>
        </row>
        <row r="4287">
          <cell r="C4287">
            <v>221105311</v>
          </cell>
          <cell r="D4287" t="str">
            <v>10900221105311</v>
          </cell>
          <cell r="E4287" t="str">
            <v>信息光学</v>
          </cell>
          <cell r="F4287" t="str">
            <v>刘晔</v>
          </cell>
          <cell r="G4287" t="str">
            <v>2018807</v>
          </cell>
          <cell r="H4287">
            <v>0</v>
          </cell>
          <cell r="I4287">
            <v>52916.49</v>
          </cell>
          <cell r="J4287">
            <v>43590.63</v>
          </cell>
          <cell r="K4287">
            <v>9325.86</v>
          </cell>
          <cell r="L4287">
            <v>0</v>
          </cell>
          <cell r="M4287">
            <v>0</v>
          </cell>
          <cell r="N4287">
            <v>0</v>
          </cell>
          <cell r="O4287">
            <v>9325.86</v>
          </cell>
        </row>
        <row r="4288">
          <cell r="C4288">
            <v>221105312</v>
          </cell>
          <cell r="D4288" t="str">
            <v>10900221105312</v>
          </cell>
          <cell r="E4288" t="str">
            <v>科研信息获取与分析</v>
          </cell>
          <cell r="F4288" t="str">
            <v>程志毓</v>
          </cell>
          <cell r="G4288" t="str">
            <v>2012049</v>
          </cell>
          <cell r="H4288">
            <v>0</v>
          </cell>
          <cell r="I4288">
            <v>50000</v>
          </cell>
          <cell r="J4288">
            <v>50000</v>
          </cell>
          <cell r="K4288">
            <v>0</v>
          </cell>
          <cell r="L4288">
            <v>0</v>
          </cell>
          <cell r="M4288">
            <v>0</v>
          </cell>
          <cell r="N4288">
            <v>0</v>
          </cell>
          <cell r="O4288">
            <v>0</v>
          </cell>
        </row>
        <row r="4289">
          <cell r="C4289">
            <v>221105314</v>
          </cell>
          <cell r="D4289" t="str">
            <v>10900221105314</v>
          </cell>
          <cell r="E4289" t="str">
            <v>《材料分析与测试技术》专业学位课程案例库</v>
          </cell>
          <cell r="F4289" t="str">
            <v>赵愈亮</v>
          </cell>
          <cell r="G4289" t="str">
            <v>2018089</v>
          </cell>
          <cell r="H4289">
            <v>0</v>
          </cell>
          <cell r="I4289">
            <v>78316</v>
          </cell>
          <cell r="J4289">
            <v>0</v>
          </cell>
          <cell r="K4289">
            <v>78316</v>
          </cell>
          <cell r="L4289">
            <v>0</v>
          </cell>
          <cell r="M4289">
            <v>0</v>
          </cell>
          <cell r="N4289">
            <v>0</v>
          </cell>
          <cell r="O4289">
            <v>78316</v>
          </cell>
        </row>
        <row r="4290">
          <cell r="C4290">
            <v>221105315</v>
          </cell>
          <cell r="D4290" t="str">
            <v>10900221105315</v>
          </cell>
          <cell r="E4290" t="str">
            <v>2023年广东省研究生学术论坛——人工智能技术及应用论坛</v>
          </cell>
          <cell r="F4290" t="str">
            <v>谢仁平</v>
          </cell>
          <cell r="G4290" t="str">
            <v>2020020</v>
          </cell>
          <cell r="H4290">
            <v>0</v>
          </cell>
          <cell r="I4290">
            <v>0</v>
          </cell>
          <cell r="J4290">
            <v>0</v>
          </cell>
          <cell r="K4290">
            <v>0</v>
          </cell>
          <cell r="L4290">
            <v>0</v>
          </cell>
          <cell r="M4290">
            <v>0</v>
          </cell>
          <cell r="N4290">
            <v>0</v>
          </cell>
          <cell r="O4290">
            <v>0</v>
          </cell>
        </row>
        <row r="4291">
          <cell r="C4291">
            <v>221105316</v>
          </cell>
          <cell r="D4291" t="str">
            <v>10900221105316</v>
          </cell>
          <cell r="E4291" t="str">
            <v>2023年广东省研究生学术论坛—编码理论与通信技术学术论坛</v>
          </cell>
          <cell r="F4291" t="str">
            <v>侯韩旭</v>
          </cell>
          <cell r="G4291" t="str">
            <v>2016005</v>
          </cell>
          <cell r="H4291">
            <v>0</v>
          </cell>
          <cell r="I4291">
            <v>16075.38</v>
          </cell>
          <cell r="J4291">
            <v>2130</v>
          </cell>
          <cell r="K4291">
            <v>13945.38</v>
          </cell>
          <cell r="L4291">
            <v>0</v>
          </cell>
          <cell r="M4291">
            <v>0</v>
          </cell>
          <cell r="N4291">
            <v>0</v>
          </cell>
          <cell r="O4291">
            <v>13945.38</v>
          </cell>
        </row>
        <row r="4292">
          <cell r="C4292">
            <v>221105317</v>
          </cell>
          <cell r="D4292" t="str">
            <v>10900221105317</v>
          </cell>
          <cell r="E4292" t="str">
            <v>2023年广东省研究生学术论坛——“奥普特”杯机械工程分论坛</v>
          </cell>
          <cell r="F4292" t="str">
            <v>林小夏</v>
          </cell>
          <cell r="G4292" t="str">
            <v>2016017</v>
          </cell>
          <cell r="H4292">
            <v>0</v>
          </cell>
          <cell r="I4292">
            <v>0</v>
          </cell>
          <cell r="J4292">
            <v>0</v>
          </cell>
          <cell r="K4292">
            <v>0</v>
          </cell>
          <cell r="L4292">
            <v>0</v>
          </cell>
          <cell r="M4292">
            <v>0</v>
          </cell>
          <cell r="N4292">
            <v>0</v>
          </cell>
          <cell r="O4292">
            <v>0</v>
          </cell>
        </row>
        <row r="4293">
          <cell r="C4293">
            <v>221105319</v>
          </cell>
          <cell r="D4293" t="str">
            <v>10900221105319</v>
          </cell>
          <cell r="E4293" t="str">
            <v>陈德良-研究生培养业务费</v>
          </cell>
          <cell r="F4293" t="str">
            <v>陈德良</v>
          </cell>
          <cell r="G4293" t="str">
            <v>2016812</v>
          </cell>
          <cell r="H4293">
            <v>0</v>
          </cell>
          <cell r="I4293">
            <v>6000</v>
          </cell>
          <cell r="J4293">
            <v>0</v>
          </cell>
          <cell r="K4293">
            <v>6000</v>
          </cell>
          <cell r="L4293">
            <v>0</v>
          </cell>
          <cell r="M4293">
            <v>0</v>
          </cell>
          <cell r="N4293">
            <v>0</v>
          </cell>
          <cell r="O4293">
            <v>6000</v>
          </cell>
        </row>
        <row r="4294">
          <cell r="C4294">
            <v>221105320</v>
          </cell>
          <cell r="D4294" t="str">
            <v>10900221105320</v>
          </cell>
          <cell r="E4294" t="str">
            <v>党海峰-研究生培养业务费</v>
          </cell>
          <cell r="F4294" t="str">
            <v>党海峰</v>
          </cell>
          <cell r="G4294" t="str">
            <v>2014009</v>
          </cell>
          <cell r="H4294">
            <v>0</v>
          </cell>
          <cell r="I4294">
            <v>2890.2</v>
          </cell>
          <cell r="J4294">
            <v>0</v>
          </cell>
          <cell r="K4294">
            <v>2890.2</v>
          </cell>
          <cell r="L4294">
            <v>0</v>
          </cell>
          <cell r="M4294">
            <v>0</v>
          </cell>
          <cell r="N4294">
            <v>0</v>
          </cell>
          <cell r="O4294">
            <v>2890.2</v>
          </cell>
        </row>
        <row r="4295">
          <cell r="C4295">
            <v>221105321</v>
          </cell>
          <cell r="D4295" t="str">
            <v>10900221105321</v>
          </cell>
          <cell r="E4295" t="str">
            <v>金具涛-研究生培养业务费</v>
          </cell>
          <cell r="F4295" t="str">
            <v>金具涛</v>
          </cell>
          <cell r="G4295" t="str">
            <v>2016809</v>
          </cell>
          <cell r="H4295">
            <v>0</v>
          </cell>
          <cell r="I4295">
            <v>6000</v>
          </cell>
          <cell r="J4295">
            <v>0</v>
          </cell>
          <cell r="K4295">
            <v>6000</v>
          </cell>
          <cell r="L4295">
            <v>0</v>
          </cell>
          <cell r="M4295">
            <v>0</v>
          </cell>
          <cell r="N4295">
            <v>0</v>
          </cell>
          <cell r="O4295">
            <v>6000</v>
          </cell>
        </row>
        <row r="4296">
          <cell r="C4296">
            <v>221105322</v>
          </cell>
          <cell r="D4296" t="str">
            <v>10900221105322</v>
          </cell>
          <cell r="E4296" t="str">
            <v>李坤泉-研究生培养业务费</v>
          </cell>
          <cell r="F4296" t="str">
            <v>李坤泉</v>
          </cell>
          <cell r="G4296" t="str">
            <v>2019080</v>
          </cell>
          <cell r="H4296">
            <v>0</v>
          </cell>
          <cell r="I4296">
            <v>0</v>
          </cell>
          <cell r="J4296">
            <v>0</v>
          </cell>
          <cell r="K4296">
            <v>0</v>
          </cell>
          <cell r="L4296">
            <v>0</v>
          </cell>
          <cell r="M4296">
            <v>0</v>
          </cell>
          <cell r="N4296">
            <v>0</v>
          </cell>
          <cell r="O4296">
            <v>0</v>
          </cell>
        </row>
        <row r="4297">
          <cell r="C4297">
            <v>221105323</v>
          </cell>
          <cell r="D4297" t="str">
            <v>10900221105323</v>
          </cell>
          <cell r="E4297" t="str">
            <v>李润霞-研究生培养业务费</v>
          </cell>
          <cell r="F4297" t="str">
            <v>李润霞</v>
          </cell>
          <cell r="G4297" t="str">
            <v>2018805</v>
          </cell>
          <cell r="H4297">
            <v>0</v>
          </cell>
          <cell r="I4297">
            <v>39744.8</v>
          </cell>
          <cell r="J4297">
            <v>15554.72</v>
          </cell>
          <cell r="K4297">
            <v>24190.08</v>
          </cell>
          <cell r="L4297">
            <v>0</v>
          </cell>
          <cell r="M4297">
            <v>0</v>
          </cell>
          <cell r="N4297">
            <v>0</v>
          </cell>
          <cell r="O4297">
            <v>24190.08</v>
          </cell>
        </row>
        <row r="4298">
          <cell r="C4298">
            <v>221105324</v>
          </cell>
          <cell r="D4298" t="str">
            <v>10900221105324</v>
          </cell>
          <cell r="E4298" t="str">
            <v>李文芳-研究生培养业务费</v>
          </cell>
          <cell r="F4298" t="str">
            <v>李文芳</v>
          </cell>
          <cell r="G4298" t="str">
            <v>2016007</v>
          </cell>
          <cell r="H4298">
            <v>0</v>
          </cell>
          <cell r="I4298">
            <v>0</v>
          </cell>
          <cell r="J4298">
            <v>0</v>
          </cell>
          <cell r="K4298">
            <v>0</v>
          </cell>
          <cell r="L4298">
            <v>0</v>
          </cell>
          <cell r="M4298">
            <v>0</v>
          </cell>
          <cell r="N4298">
            <v>0</v>
          </cell>
          <cell r="O4298">
            <v>0</v>
          </cell>
        </row>
        <row r="4299">
          <cell r="C4299">
            <v>221105325</v>
          </cell>
          <cell r="D4299" t="str">
            <v>10900221105325</v>
          </cell>
          <cell r="E4299" t="str">
            <v>廖文波-研究生培养业务费</v>
          </cell>
          <cell r="F4299" t="str">
            <v>廖文波</v>
          </cell>
          <cell r="G4299" t="str">
            <v>2011007</v>
          </cell>
          <cell r="H4299">
            <v>0</v>
          </cell>
          <cell r="I4299">
            <v>7400</v>
          </cell>
          <cell r="J4299">
            <v>0</v>
          </cell>
          <cell r="K4299">
            <v>7400</v>
          </cell>
          <cell r="L4299">
            <v>0</v>
          </cell>
          <cell r="M4299">
            <v>0</v>
          </cell>
          <cell r="N4299">
            <v>0</v>
          </cell>
          <cell r="O4299">
            <v>7400</v>
          </cell>
        </row>
        <row r="4300">
          <cell r="C4300">
            <v>221105326</v>
          </cell>
          <cell r="D4300" t="str">
            <v>10900221105326</v>
          </cell>
          <cell r="E4300" t="str">
            <v>乔校畅-研究生培养业务费</v>
          </cell>
          <cell r="F4300" t="str">
            <v>乔校畅</v>
          </cell>
          <cell r="G4300" t="str">
            <v>2019128</v>
          </cell>
          <cell r="H4300">
            <v>0</v>
          </cell>
          <cell r="I4300">
            <v>2222</v>
          </cell>
          <cell r="J4300">
            <v>0</v>
          </cell>
          <cell r="K4300">
            <v>2222</v>
          </cell>
          <cell r="L4300">
            <v>0</v>
          </cell>
          <cell r="M4300">
            <v>0</v>
          </cell>
          <cell r="N4300">
            <v>0</v>
          </cell>
          <cell r="O4300">
            <v>2222</v>
          </cell>
        </row>
        <row r="4301">
          <cell r="C4301">
            <v>221105327</v>
          </cell>
          <cell r="D4301" t="str">
            <v>10900221105327</v>
          </cell>
          <cell r="E4301" t="str">
            <v>苏海燕-研究生培养业务费</v>
          </cell>
          <cell r="F4301" t="str">
            <v>苏海燕</v>
          </cell>
          <cell r="G4301" t="str">
            <v>2019809</v>
          </cell>
          <cell r="H4301">
            <v>0</v>
          </cell>
          <cell r="I4301">
            <v>11460</v>
          </cell>
          <cell r="J4301">
            <v>0</v>
          </cell>
          <cell r="K4301">
            <v>11460</v>
          </cell>
          <cell r="L4301">
            <v>0</v>
          </cell>
          <cell r="M4301">
            <v>0</v>
          </cell>
          <cell r="N4301">
            <v>0</v>
          </cell>
          <cell r="O4301">
            <v>11460</v>
          </cell>
        </row>
        <row r="4302">
          <cell r="C4302">
            <v>221105328</v>
          </cell>
          <cell r="D4302" t="str">
            <v>10900221105328</v>
          </cell>
          <cell r="E4302" t="str">
            <v>汪文龙-研究生培养业务费</v>
          </cell>
          <cell r="F4302" t="str">
            <v>汪文龙</v>
          </cell>
          <cell r="G4302" t="str">
            <v>2016833</v>
          </cell>
          <cell r="H4302">
            <v>0</v>
          </cell>
          <cell r="I4302">
            <v>5755.89</v>
          </cell>
          <cell r="J4302">
            <v>0</v>
          </cell>
          <cell r="K4302">
            <v>5755.89</v>
          </cell>
          <cell r="L4302">
            <v>0</v>
          </cell>
          <cell r="M4302">
            <v>0</v>
          </cell>
          <cell r="N4302">
            <v>0</v>
          </cell>
          <cell r="O4302">
            <v>5755.89</v>
          </cell>
        </row>
        <row r="4303">
          <cell r="C4303">
            <v>221105329</v>
          </cell>
          <cell r="D4303" t="str">
            <v>10900221105329</v>
          </cell>
          <cell r="E4303" t="str">
            <v>王安定-研究生培养业务费</v>
          </cell>
          <cell r="F4303" t="str">
            <v>王安定</v>
          </cell>
          <cell r="G4303" t="str">
            <v>2021810</v>
          </cell>
          <cell r="H4303">
            <v>0</v>
          </cell>
          <cell r="I4303">
            <v>0</v>
          </cell>
          <cell r="J4303">
            <v>0</v>
          </cell>
          <cell r="K4303">
            <v>0</v>
          </cell>
          <cell r="L4303">
            <v>0</v>
          </cell>
          <cell r="M4303">
            <v>0</v>
          </cell>
          <cell r="N4303">
            <v>0</v>
          </cell>
          <cell r="O4303">
            <v>0</v>
          </cell>
        </row>
        <row r="4304">
          <cell r="C4304">
            <v>221105330</v>
          </cell>
          <cell r="D4304" t="str">
            <v>10900221105330</v>
          </cell>
          <cell r="E4304" t="str">
            <v>王彪-研究生培养业务费</v>
          </cell>
          <cell r="F4304" t="str">
            <v>王彪</v>
          </cell>
          <cell r="G4304" t="str">
            <v>2020816</v>
          </cell>
          <cell r="H4304">
            <v>0</v>
          </cell>
          <cell r="I4304">
            <v>24000</v>
          </cell>
          <cell r="J4304">
            <v>0</v>
          </cell>
          <cell r="K4304">
            <v>24000</v>
          </cell>
          <cell r="L4304">
            <v>0</v>
          </cell>
          <cell r="M4304">
            <v>0</v>
          </cell>
          <cell r="N4304">
            <v>0</v>
          </cell>
          <cell r="O4304">
            <v>24000</v>
          </cell>
        </row>
        <row r="4305">
          <cell r="C4305">
            <v>221105331</v>
          </cell>
          <cell r="D4305" t="str">
            <v>10900221105331</v>
          </cell>
          <cell r="E4305" t="str">
            <v>王小霞-研究生培养业务费</v>
          </cell>
          <cell r="F4305" t="str">
            <v>王小霞</v>
          </cell>
          <cell r="G4305" t="str">
            <v>2016838</v>
          </cell>
          <cell r="H4305">
            <v>0</v>
          </cell>
          <cell r="I4305">
            <v>6000</v>
          </cell>
          <cell r="J4305">
            <v>0</v>
          </cell>
          <cell r="K4305">
            <v>6000</v>
          </cell>
          <cell r="L4305">
            <v>0</v>
          </cell>
          <cell r="M4305">
            <v>0</v>
          </cell>
          <cell r="N4305">
            <v>0</v>
          </cell>
          <cell r="O4305">
            <v>6000</v>
          </cell>
        </row>
        <row r="4306">
          <cell r="C4306">
            <v>221105332</v>
          </cell>
          <cell r="D4306" t="str">
            <v>10900221105332</v>
          </cell>
          <cell r="E4306" t="str">
            <v>王严杰-研究生培养业务费</v>
          </cell>
          <cell r="F4306" t="str">
            <v>王严杰</v>
          </cell>
          <cell r="G4306" t="str">
            <v>2017827</v>
          </cell>
          <cell r="H4306">
            <v>0</v>
          </cell>
          <cell r="I4306">
            <v>12000</v>
          </cell>
          <cell r="J4306">
            <v>0</v>
          </cell>
          <cell r="K4306">
            <v>12000</v>
          </cell>
          <cell r="L4306">
            <v>0</v>
          </cell>
          <cell r="M4306">
            <v>0</v>
          </cell>
          <cell r="N4306">
            <v>0</v>
          </cell>
          <cell r="O4306">
            <v>12000</v>
          </cell>
        </row>
        <row r="4307">
          <cell r="C4307">
            <v>221105333</v>
          </cell>
          <cell r="D4307" t="str">
            <v>10900221105333</v>
          </cell>
          <cell r="E4307" t="str">
            <v>吴文剑-研究生培养业务费</v>
          </cell>
          <cell r="F4307" t="str">
            <v>吴文剑</v>
          </cell>
          <cell r="G4307" t="str">
            <v>2015004</v>
          </cell>
          <cell r="H4307">
            <v>0</v>
          </cell>
          <cell r="I4307">
            <v>3305</v>
          </cell>
          <cell r="J4307">
            <v>3186</v>
          </cell>
          <cell r="K4307">
            <v>119</v>
          </cell>
          <cell r="L4307">
            <v>0</v>
          </cell>
          <cell r="M4307">
            <v>0</v>
          </cell>
          <cell r="N4307">
            <v>0</v>
          </cell>
          <cell r="O4307">
            <v>119</v>
          </cell>
        </row>
        <row r="4308">
          <cell r="C4308">
            <v>221105334</v>
          </cell>
          <cell r="D4308" t="str">
            <v>10900221105334</v>
          </cell>
          <cell r="E4308" t="str">
            <v>许伟娜-研究生培养业务费</v>
          </cell>
          <cell r="F4308" t="str">
            <v>许伟娜</v>
          </cell>
          <cell r="G4308" t="str">
            <v>2020029</v>
          </cell>
          <cell r="H4308">
            <v>0</v>
          </cell>
          <cell r="I4308">
            <v>2883.61</v>
          </cell>
          <cell r="J4308">
            <v>555.84</v>
          </cell>
          <cell r="K4308">
            <v>2327.77</v>
          </cell>
          <cell r="L4308">
            <v>0</v>
          </cell>
          <cell r="M4308">
            <v>0</v>
          </cell>
          <cell r="N4308">
            <v>0</v>
          </cell>
          <cell r="O4308">
            <v>2327.77</v>
          </cell>
        </row>
        <row r="4309">
          <cell r="C4309">
            <v>221105335</v>
          </cell>
          <cell r="D4309" t="str">
            <v>10900221105335</v>
          </cell>
          <cell r="E4309" t="str">
            <v>张东东-研究生培养业务费</v>
          </cell>
          <cell r="F4309" t="str">
            <v>张东东</v>
          </cell>
          <cell r="G4309" t="str">
            <v>2019052</v>
          </cell>
          <cell r="H4309">
            <v>0</v>
          </cell>
          <cell r="I4309">
            <v>6000</v>
          </cell>
          <cell r="J4309">
            <v>6000</v>
          </cell>
          <cell r="K4309">
            <v>0</v>
          </cell>
          <cell r="L4309">
            <v>0</v>
          </cell>
          <cell r="M4309">
            <v>0</v>
          </cell>
          <cell r="N4309">
            <v>0</v>
          </cell>
          <cell r="O4309">
            <v>0</v>
          </cell>
        </row>
        <row r="4310">
          <cell r="C4310">
            <v>221105336</v>
          </cell>
          <cell r="D4310" t="str">
            <v>10900221105336</v>
          </cell>
          <cell r="E4310" t="str">
            <v>祝闻-研究生培养业务费</v>
          </cell>
          <cell r="F4310" t="str">
            <v>祝闻</v>
          </cell>
          <cell r="G4310" t="str">
            <v>2017065</v>
          </cell>
          <cell r="H4310">
            <v>0</v>
          </cell>
          <cell r="I4310">
            <v>0</v>
          </cell>
          <cell r="J4310">
            <v>0</v>
          </cell>
          <cell r="K4310">
            <v>0</v>
          </cell>
          <cell r="L4310">
            <v>0</v>
          </cell>
          <cell r="M4310">
            <v>0</v>
          </cell>
          <cell r="N4310">
            <v>0</v>
          </cell>
          <cell r="O4310">
            <v>0</v>
          </cell>
        </row>
        <row r="4311">
          <cell r="C4311">
            <v>221105337</v>
          </cell>
          <cell r="D4311" t="str">
            <v>10900221105337</v>
          </cell>
          <cell r="E4311" t="str">
            <v>祝远民-研究生培养业务费</v>
          </cell>
          <cell r="F4311" t="str">
            <v>祝远民</v>
          </cell>
          <cell r="G4311" t="str">
            <v>2021816</v>
          </cell>
          <cell r="H4311">
            <v>0</v>
          </cell>
          <cell r="I4311">
            <v>9298.62</v>
          </cell>
          <cell r="J4311">
            <v>3298.62</v>
          </cell>
          <cell r="K4311">
            <v>6000</v>
          </cell>
          <cell r="L4311">
            <v>0</v>
          </cell>
          <cell r="M4311">
            <v>0</v>
          </cell>
          <cell r="N4311">
            <v>0</v>
          </cell>
          <cell r="O4311">
            <v>6000</v>
          </cell>
        </row>
        <row r="4312">
          <cell r="C4312">
            <v>221105338</v>
          </cell>
          <cell r="D4312" t="str">
            <v>10900221105338</v>
          </cell>
          <cell r="E4312" t="str">
            <v>陈高-研究生培养业务费</v>
          </cell>
          <cell r="F4312" t="str">
            <v>陈高</v>
          </cell>
          <cell r="G4312" t="str">
            <v>2018058</v>
          </cell>
          <cell r="H4312">
            <v>0</v>
          </cell>
          <cell r="I4312">
            <v>12000</v>
          </cell>
          <cell r="J4312">
            <v>3511.8</v>
          </cell>
          <cell r="K4312">
            <v>8488.2</v>
          </cell>
          <cell r="L4312">
            <v>0</v>
          </cell>
          <cell r="M4312">
            <v>0</v>
          </cell>
          <cell r="N4312">
            <v>0</v>
          </cell>
          <cell r="O4312">
            <v>8488.2</v>
          </cell>
        </row>
        <row r="4313">
          <cell r="C4313">
            <v>221105339</v>
          </cell>
          <cell r="D4313" t="str">
            <v>10900221105339</v>
          </cell>
          <cell r="E4313" t="str">
            <v>郭芳-研究生培养业务费</v>
          </cell>
          <cell r="F4313" t="str">
            <v>郭芳</v>
          </cell>
          <cell r="G4313" t="str">
            <v>2019091</v>
          </cell>
          <cell r="H4313">
            <v>0</v>
          </cell>
          <cell r="I4313">
            <v>5560</v>
          </cell>
          <cell r="J4313">
            <v>1162.84</v>
          </cell>
          <cell r="K4313">
            <v>4397.16</v>
          </cell>
          <cell r="L4313">
            <v>0</v>
          </cell>
          <cell r="M4313">
            <v>0</v>
          </cell>
          <cell r="N4313">
            <v>0</v>
          </cell>
          <cell r="O4313">
            <v>4397.16</v>
          </cell>
        </row>
        <row r="4314">
          <cell r="C4314">
            <v>221105340</v>
          </cell>
          <cell r="D4314" t="str">
            <v>10900221105340</v>
          </cell>
          <cell r="E4314" t="str">
            <v>胡耀华-研究生培养业务费</v>
          </cell>
          <cell r="F4314" t="str">
            <v>胡耀华</v>
          </cell>
          <cell r="G4314" t="str">
            <v>2006022</v>
          </cell>
          <cell r="H4314">
            <v>0</v>
          </cell>
          <cell r="I4314">
            <v>6603.72</v>
          </cell>
          <cell r="J4314">
            <v>0</v>
          </cell>
          <cell r="K4314">
            <v>6603.72</v>
          </cell>
          <cell r="L4314">
            <v>0</v>
          </cell>
          <cell r="M4314">
            <v>0</v>
          </cell>
          <cell r="N4314">
            <v>0</v>
          </cell>
          <cell r="O4314">
            <v>6603.72</v>
          </cell>
        </row>
        <row r="4315">
          <cell r="C4315">
            <v>221105341</v>
          </cell>
          <cell r="D4315" t="str">
            <v>10900221105341</v>
          </cell>
          <cell r="E4315" t="str">
            <v>李醒-研究生培养业务费</v>
          </cell>
          <cell r="F4315" t="str">
            <v>李醒</v>
          </cell>
          <cell r="G4315" t="str">
            <v>2020016</v>
          </cell>
          <cell r="H4315">
            <v>0</v>
          </cell>
          <cell r="I4315">
            <v>15000</v>
          </cell>
          <cell r="J4315">
            <v>2686.15</v>
          </cell>
          <cell r="K4315">
            <v>12313.85</v>
          </cell>
          <cell r="L4315">
            <v>0</v>
          </cell>
          <cell r="M4315">
            <v>0</v>
          </cell>
          <cell r="N4315">
            <v>0</v>
          </cell>
          <cell r="O4315">
            <v>12313.85</v>
          </cell>
        </row>
        <row r="4316">
          <cell r="C4316">
            <v>221105342</v>
          </cell>
          <cell r="D4316" t="str">
            <v>10900221105342</v>
          </cell>
          <cell r="E4316" t="str">
            <v>刘婵梓-研究生培养业务费</v>
          </cell>
          <cell r="F4316" t="str">
            <v>刘婵梓</v>
          </cell>
          <cell r="G4316" t="str">
            <v>2017030</v>
          </cell>
          <cell r="H4316">
            <v>0</v>
          </cell>
          <cell r="I4316">
            <v>11727.02</v>
          </cell>
          <cell r="J4316">
            <v>314.21</v>
          </cell>
          <cell r="K4316">
            <v>11412.81</v>
          </cell>
          <cell r="L4316">
            <v>0</v>
          </cell>
          <cell r="M4316">
            <v>0</v>
          </cell>
          <cell r="N4316">
            <v>0</v>
          </cell>
          <cell r="O4316">
            <v>11412.81</v>
          </cell>
        </row>
        <row r="4317">
          <cell r="C4317">
            <v>221105343</v>
          </cell>
          <cell r="D4317" t="str">
            <v>10900221105343</v>
          </cell>
          <cell r="E4317" t="str">
            <v>吕赐兴-研究生培养业务费</v>
          </cell>
          <cell r="F4317" t="str">
            <v>吕赐兴</v>
          </cell>
          <cell r="G4317" t="str">
            <v>2017074</v>
          </cell>
          <cell r="H4317">
            <v>0</v>
          </cell>
          <cell r="I4317">
            <v>10498.29</v>
          </cell>
          <cell r="J4317">
            <v>2684.05</v>
          </cell>
          <cell r="K4317">
            <v>7814.24</v>
          </cell>
          <cell r="L4317">
            <v>0</v>
          </cell>
          <cell r="M4317">
            <v>0</v>
          </cell>
          <cell r="N4317">
            <v>0</v>
          </cell>
          <cell r="O4317">
            <v>7814.24</v>
          </cell>
        </row>
        <row r="4318">
          <cell r="C4318">
            <v>221105344</v>
          </cell>
          <cell r="D4318" t="str">
            <v>10900221105344</v>
          </cell>
          <cell r="E4318" t="str">
            <v>秦斐燕-研究生培养业务费</v>
          </cell>
          <cell r="F4318" t="str">
            <v>秦斐燕</v>
          </cell>
          <cell r="G4318" t="str">
            <v>2018267</v>
          </cell>
          <cell r="H4318">
            <v>0</v>
          </cell>
          <cell r="I4318">
            <v>9000</v>
          </cell>
          <cell r="J4318">
            <v>1312.9</v>
          </cell>
          <cell r="K4318">
            <v>7687.1</v>
          </cell>
          <cell r="L4318">
            <v>0</v>
          </cell>
          <cell r="M4318">
            <v>0</v>
          </cell>
          <cell r="N4318">
            <v>0</v>
          </cell>
          <cell r="O4318">
            <v>7687.1</v>
          </cell>
        </row>
        <row r="4319">
          <cell r="C4319">
            <v>221105345</v>
          </cell>
          <cell r="D4319" t="str">
            <v>10900221105345</v>
          </cell>
          <cell r="E4319" t="str">
            <v>秦毅-研究生培养业务费</v>
          </cell>
          <cell r="F4319" t="str">
            <v>秦毅</v>
          </cell>
          <cell r="G4319" t="str">
            <v>2018079</v>
          </cell>
          <cell r="H4319">
            <v>0</v>
          </cell>
          <cell r="I4319">
            <v>14183.96</v>
          </cell>
          <cell r="J4319">
            <v>8113.96</v>
          </cell>
          <cell r="K4319">
            <v>6070</v>
          </cell>
          <cell r="L4319">
            <v>0</v>
          </cell>
          <cell r="M4319">
            <v>0</v>
          </cell>
          <cell r="N4319">
            <v>0</v>
          </cell>
          <cell r="O4319">
            <v>6070</v>
          </cell>
        </row>
        <row r="4320">
          <cell r="C4320">
            <v>221105346</v>
          </cell>
          <cell r="D4320" t="str">
            <v>10900221105346</v>
          </cell>
          <cell r="E4320" t="str">
            <v>曲春晓-研究生培养业务费</v>
          </cell>
          <cell r="F4320" t="str">
            <v>曲春晓</v>
          </cell>
          <cell r="G4320" t="str">
            <v>2018261</v>
          </cell>
          <cell r="H4320">
            <v>0</v>
          </cell>
          <cell r="I4320">
            <v>12000</v>
          </cell>
          <cell r="J4320">
            <v>5199.79</v>
          </cell>
          <cell r="K4320">
            <v>6800.21</v>
          </cell>
          <cell r="L4320">
            <v>0</v>
          </cell>
          <cell r="M4320">
            <v>0</v>
          </cell>
          <cell r="N4320">
            <v>0</v>
          </cell>
          <cell r="O4320">
            <v>6800.21</v>
          </cell>
        </row>
        <row r="4321">
          <cell r="C4321">
            <v>221105347</v>
          </cell>
          <cell r="D4321" t="str">
            <v>10900221105347</v>
          </cell>
          <cell r="E4321" t="str">
            <v>王福杰-研究生培养业务费</v>
          </cell>
          <cell r="F4321" t="str">
            <v>王福杰</v>
          </cell>
          <cell r="G4321" t="str">
            <v>2018077</v>
          </cell>
          <cell r="H4321">
            <v>0</v>
          </cell>
          <cell r="I4321">
            <v>12741.73</v>
          </cell>
          <cell r="J4321">
            <v>732.1</v>
          </cell>
          <cell r="K4321">
            <v>12009.63</v>
          </cell>
          <cell r="L4321">
            <v>0</v>
          </cell>
          <cell r="M4321">
            <v>0</v>
          </cell>
          <cell r="N4321">
            <v>0</v>
          </cell>
          <cell r="O4321">
            <v>12009.63</v>
          </cell>
        </row>
        <row r="4322">
          <cell r="C4322">
            <v>221105348</v>
          </cell>
          <cell r="D4322" t="str">
            <v>10900221105348</v>
          </cell>
          <cell r="E4322" t="str">
            <v>王志平-研究生培养业务费</v>
          </cell>
          <cell r="F4322" t="str">
            <v>王志平</v>
          </cell>
          <cell r="G4322" t="str">
            <v>2017128</v>
          </cell>
          <cell r="H4322">
            <v>0</v>
          </cell>
          <cell r="I4322">
            <v>0</v>
          </cell>
          <cell r="J4322">
            <v>0</v>
          </cell>
          <cell r="K4322">
            <v>0</v>
          </cell>
          <cell r="L4322">
            <v>0</v>
          </cell>
          <cell r="M4322">
            <v>0</v>
          </cell>
          <cell r="N4322">
            <v>0</v>
          </cell>
          <cell r="O4322">
            <v>0</v>
          </cell>
        </row>
        <row r="4323">
          <cell r="C4323">
            <v>221105349</v>
          </cell>
          <cell r="D4323" t="str">
            <v>10900221105349</v>
          </cell>
          <cell r="E4323" t="str">
            <v>张兆云-研究生培养业务费</v>
          </cell>
          <cell r="F4323" t="str">
            <v>张兆云</v>
          </cell>
          <cell r="G4323" t="str">
            <v>2016006</v>
          </cell>
          <cell r="H4323">
            <v>0</v>
          </cell>
          <cell r="I4323">
            <v>16442.26</v>
          </cell>
          <cell r="J4323">
            <v>3020.76</v>
          </cell>
          <cell r="K4323">
            <v>13421.5</v>
          </cell>
          <cell r="L4323">
            <v>0</v>
          </cell>
          <cell r="M4323">
            <v>0</v>
          </cell>
          <cell r="N4323">
            <v>0</v>
          </cell>
          <cell r="O4323">
            <v>13421.5</v>
          </cell>
        </row>
        <row r="4324">
          <cell r="C4324">
            <v>221105350</v>
          </cell>
          <cell r="D4324" t="str">
            <v>10900221105350</v>
          </cell>
          <cell r="E4324" t="str">
            <v>张志-研究生培养业务费</v>
          </cell>
          <cell r="F4324" t="str">
            <v>张志</v>
          </cell>
          <cell r="G4324" t="str">
            <v>2013017</v>
          </cell>
          <cell r="H4324">
            <v>0</v>
          </cell>
          <cell r="I4324">
            <v>9180.9</v>
          </cell>
          <cell r="J4324">
            <v>0</v>
          </cell>
          <cell r="K4324">
            <v>9180.9</v>
          </cell>
          <cell r="L4324">
            <v>0</v>
          </cell>
          <cell r="M4324">
            <v>0</v>
          </cell>
          <cell r="N4324">
            <v>0</v>
          </cell>
          <cell r="O4324">
            <v>9180.9</v>
          </cell>
        </row>
        <row r="4325">
          <cell r="C4325">
            <v>221105351</v>
          </cell>
          <cell r="D4325" t="str">
            <v>10900221105351</v>
          </cell>
          <cell r="E4325" t="str">
            <v>周清峰-研究生培养业务费</v>
          </cell>
          <cell r="F4325" t="str">
            <v>周清峰</v>
          </cell>
          <cell r="G4325" t="str">
            <v>2017804</v>
          </cell>
          <cell r="H4325">
            <v>0</v>
          </cell>
          <cell r="I4325">
            <v>12000</v>
          </cell>
          <cell r="J4325">
            <v>1121.8</v>
          </cell>
          <cell r="K4325">
            <v>10878.2</v>
          </cell>
          <cell r="L4325">
            <v>0</v>
          </cell>
          <cell r="M4325">
            <v>0</v>
          </cell>
          <cell r="N4325">
            <v>0</v>
          </cell>
          <cell r="O4325">
            <v>10878.2</v>
          </cell>
        </row>
        <row r="4326">
          <cell r="C4326">
            <v>221105352</v>
          </cell>
          <cell r="D4326" t="str">
            <v>10900221105352</v>
          </cell>
          <cell r="E4326" t="str">
            <v>左小杰-研究生培养业务费</v>
          </cell>
          <cell r="F4326" t="str">
            <v>左小杰</v>
          </cell>
          <cell r="G4326" t="str">
            <v>2022080</v>
          </cell>
          <cell r="H4326">
            <v>0</v>
          </cell>
          <cell r="I4326">
            <v>10780.02</v>
          </cell>
          <cell r="J4326">
            <v>2600</v>
          </cell>
          <cell r="K4326">
            <v>8180.02</v>
          </cell>
          <cell r="L4326">
            <v>0</v>
          </cell>
          <cell r="M4326">
            <v>0</v>
          </cell>
          <cell r="N4326">
            <v>0</v>
          </cell>
          <cell r="O4326">
            <v>8180.02</v>
          </cell>
        </row>
        <row r="4327">
          <cell r="C4327">
            <v>221105353</v>
          </cell>
          <cell r="D4327" t="str">
            <v>10900221105353</v>
          </cell>
          <cell r="E4327" t="str">
            <v>陈桂华-研究生培养业务费</v>
          </cell>
          <cell r="F4327" t="str">
            <v>陈桂华</v>
          </cell>
          <cell r="G4327" t="str">
            <v>2008026</v>
          </cell>
          <cell r="H4327">
            <v>0</v>
          </cell>
          <cell r="I4327">
            <v>7811.62</v>
          </cell>
          <cell r="J4327">
            <v>7659.68</v>
          </cell>
          <cell r="K4327">
            <v>151.94</v>
          </cell>
          <cell r="L4327">
            <v>0</v>
          </cell>
          <cell r="M4327">
            <v>0</v>
          </cell>
          <cell r="N4327">
            <v>0</v>
          </cell>
          <cell r="O4327">
            <v>151.94</v>
          </cell>
        </row>
        <row r="4328">
          <cell r="C4328">
            <v>221105354</v>
          </cell>
          <cell r="D4328" t="str">
            <v>10900221105354</v>
          </cell>
          <cell r="E4328" t="str">
            <v>陈捷超-研究生培养业务费</v>
          </cell>
          <cell r="F4328" t="str">
            <v>陈捷超</v>
          </cell>
          <cell r="G4328" t="str">
            <v>2017081</v>
          </cell>
          <cell r="H4328">
            <v>0</v>
          </cell>
          <cell r="I4328">
            <v>7967.04</v>
          </cell>
          <cell r="J4328">
            <v>1800</v>
          </cell>
          <cell r="K4328">
            <v>6167.04</v>
          </cell>
          <cell r="L4328">
            <v>0</v>
          </cell>
          <cell r="M4328">
            <v>0</v>
          </cell>
          <cell r="N4328">
            <v>0</v>
          </cell>
          <cell r="O4328">
            <v>6167.04</v>
          </cell>
        </row>
        <row r="4329">
          <cell r="C4329">
            <v>221105355</v>
          </cell>
          <cell r="D4329" t="str">
            <v>10900221105355</v>
          </cell>
          <cell r="E4329" t="str">
            <v>陈肯-研究生培养业务费</v>
          </cell>
          <cell r="F4329" t="str">
            <v>陈肯</v>
          </cell>
          <cell r="G4329" t="str">
            <v>2019060</v>
          </cell>
          <cell r="H4329">
            <v>0</v>
          </cell>
          <cell r="I4329">
            <v>2736</v>
          </cell>
          <cell r="J4329">
            <v>0</v>
          </cell>
          <cell r="K4329">
            <v>2736</v>
          </cell>
          <cell r="L4329">
            <v>0</v>
          </cell>
          <cell r="M4329">
            <v>0</v>
          </cell>
          <cell r="N4329">
            <v>0</v>
          </cell>
          <cell r="O4329">
            <v>2736</v>
          </cell>
        </row>
        <row r="4330">
          <cell r="C4330">
            <v>221105356</v>
          </cell>
          <cell r="D4330" t="str">
            <v>10900221105356</v>
          </cell>
          <cell r="E4330" t="str">
            <v>陈旭-研究生培养业务费</v>
          </cell>
          <cell r="F4330" t="str">
            <v>陈旭</v>
          </cell>
          <cell r="G4330" t="str">
            <v>2017078</v>
          </cell>
          <cell r="H4330">
            <v>0</v>
          </cell>
          <cell r="I4330">
            <v>6900</v>
          </cell>
          <cell r="J4330">
            <v>0</v>
          </cell>
          <cell r="K4330">
            <v>6900</v>
          </cell>
          <cell r="L4330">
            <v>0</v>
          </cell>
          <cell r="M4330">
            <v>0</v>
          </cell>
          <cell r="N4330">
            <v>0</v>
          </cell>
          <cell r="O4330">
            <v>6900</v>
          </cell>
        </row>
        <row r="4331">
          <cell r="C4331">
            <v>221105357</v>
          </cell>
          <cell r="D4331" t="str">
            <v>10900221105357</v>
          </cell>
          <cell r="E4331" t="str">
            <v>陈雪芳-研究生培养业务费</v>
          </cell>
          <cell r="F4331" t="str">
            <v>陈雪芳</v>
          </cell>
          <cell r="G4331" t="str">
            <v>2003109</v>
          </cell>
          <cell r="H4331">
            <v>0</v>
          </cell>
          <cell r="I4331">
            <v>18000</v>
          </cell>
          <cell r="J4331">
            <v>0</v>
          </cell>
          <cell r="K4331">
            <v>18000</v>
          </cell>
          <cell r="L4331">
            <v>0</v>
          </cell>
          <cell r="M4331">
            <v>0</v>
          </cell>
          <cell r="N4331">
            <v>0</v>
          </cell>
          <cell r="O4331">
            <v>18000</v>
          </cell>
        </row>
        <row r="4332">
          <cell r="C4332">
            <v>221105358</v>
          </cell>
          <cell r="D4332" t="str">
            <v>10900221105358</v>
          </cell>
          <cell r="E4332" t="str">
            <v>陈玉娇-研究生培养业务费</v>
          </cell>
          <cell r="F4332" t="str">
            <v>陈玉娇</v>
          </cell>
          <cell r="G4332" t="str">
            <v>2018045</v>
          </cell>
          <cell r="H4332">
            <v>0</v>
          </cell>
          <cell r="I4332">
            <v>3819</v>
          </cell>
          <cell r="J4332">
            <v>500</v>
          </cell>
          <cell r="K4332">
            <v>3319</v>
          </cell>
          <cell r="L4332">
            <v>0</v>
          </cell>
          <cell r="M4332">
            <v>0</v>
          </cell>
          <cell r="N4332">
            <v>0</v>
          </cell>
          <cell r="O4332">
            <v>3319</v>
          </cell>
        </row>
        <row r="4333">
          <cell r="C4333">
            <v>221105359</v>
          </cell>
          <cell r="D4333" t="str">
            <v>10900221105359</v>
          </cell>
          <cell r="E4333" t="str">
            <v>程发良-研究生培养业务费</v>
          </cell>
          <cell r="F4333" t="str">
            <v>程发良</v>
          </cell>
          <cell r="G4333" t="str">
            <v>1992025</v>
          </cell>
          <cell r="H4333">
            <v>0</v>
          </cell>
          <cell r="I4333">
            <v>39000</v>
          </cell>
          <cell r="J4333">
            <v>0</v>
          </cell>
          <cell r="K4333">
            <v>39000</v>
          </cell>
          <cell r="L4333">
            <v>0</v>
          </cell>
          <cell r="M4333">
            <v>0</v>
          </cell>
          <cell r="N4333">
            <v>0</v>
          </cell>
          <cell r="O4333">
            <v>39000</v>
          </cell>
        </row>
        <row r="4334">
          <cell r="C4334">
            <v>221105360</v>
          </cell>
          <cell r="D4334" t="str">
            <v>10900221105360</v>
          </cell>
          <cell r="E4334" t="str">
            <v>程凯扬-研究生培养业务费</v>
          </cell>
          <cell r="F4334" t="str">
            <v>程凯扬</v>
          </cell>
          <cell r="G4334" t="str">
            <v>2020082</v>
          </cell>
          <cell r="H4334">
            <v>0</v>
          </cell>
          <cell r="I4334">
            <v>15461.65</v>
          </cell>
          <cell r="J4334">
            <v>2680.64</v>
          </cell>
          <cell r="K4334">
            <v>12781.01</v>
          </cell>
          <cell r="L4334">
            <v>0</v>
          </cell>
          <cell r="M4334">
            <v>0</v>
          </cell>
          <cell r="N4334">
            <v>0</v>
          </cell>
          <cell r="O4334">
            <v>12781.01</v>
          </cell>
        </row>
        <row r="4335">
          <cell r="C4335">
            <v>221105361</v>
          </cell>
          <cell r="D4335" t="str">
            <v>10900221105361</v>
          </cell>
          <cell r="E4335" t="str">
            <v>何林-研究生培养业务费</v>
          </cell>
          <cell r="F4335" t="str">
            <v>何林</v>
          </cell>
          <cell r="G4335" t="str">
            <v>2012030</v>
          </cell>
          <cell r="H4335">
            <v>0</v>
          </cell>
          <cell r="I4335">
            <v>0</v>
          </cell>
          <cell r="J4335">
            <v>0</v>
          </cell>
          <cell r="K4335">
            <v>0</v>
          </cell>
          <cell r="L4335">
            <v>0</v>
          </cell>
          <cell r="M4335">
            <v>0</v>
          </cell>
          <cell r="N4335">
            <v>0</v>
          </cell>
          <cell r="O4335">
            <v>0</v>
          </cell>
        </row>
        <row r="4336">
          <cell r="C4336">
            <v>221105362</v>
          </cell>
          <cell r="D4336" t="str">
            <v>10900221105362</v>
          </cell>
          <cell r="E4336" t="str">
            <v>康晓娇-研究生培养业务费</v>
          </cell>
          <cell r="F4336" t="str">
            <v>康晓娇</v>
          </cell>
          <cell r="G4336" t="str">
            <v>2017824</v>
          </cell>
          <cell r="H4336">
            <v>0</v>
          </cell>
          <cell r="I4336">
            <v>2000</v>
          </cell>
          <cell r="J4336">
            <v>0</v>
          </cell>
          <cell r="K4336">
            <v>2000</v>
          </cell>
          <cell r="L4336">
            <v>0</v>
          </cell>
          <cell r="M4336">
            <v>0</v>
          </cell>
          <cell r="N4336">
            <v>0</v>
          </cell>
          <cell r="O4336">
            <v>2000</v>
          </cell>
        </row>
        <row r="4337">
          <cell r="C4337">
            <v>221105363</v>
          </cell>
          <cell r="D4337" t="str">
            <v>10900221105363</v>
          </cell>
          <cell r="E4337" t="str">
            <v>赖颖昕-研究生培养业务费</v>
          </cell>
          <cell r="F4337" t="str">
            <v>赖颖昕</v>
          </cell>
          <cell r="G4337" t="str">
            <v>2008018</v>
          </cell>
          <cell r="H4337">
            <v>0</v>
          </cell>
          <cell r="I4337">
            <v>0</v>
          </cell>
          <cell r="J4337">
            <v>0</v>
          </cell>
          <cell r="K4337">
            <v>0</v>
          </cell>
          <cell r="L4337">
            <v>0</v>
          </cell>
          <cell r="M4337">
            <v>0</v>
          </cell>
          <cell r="N4337">
            <v>0</v>
          </cell>
          <cell r="O4337">
            <v>0</v>
          </cell>
        </row>
        <row r="4338">
          <cell r="C4338">
            <v>221105364</v>
          </cell>
          <cell r="D4338" t="str">
            <v>10900221105364</v>
          </cell>
          <cell r="E4338" t="str">
            <v>刘晔-研究生培养业务费</v>
          </cell>
          <cell r="F4338" t="str">
            <v>刘晔</v>
          </cell>
          <cell r="G4338" t="str">
            <v>2018807</v>
          </cell>
          <cell r="H4338">
            <v>0</v>
          </cell>
          <cell r="I4338">
            <v>14000</v>
          </cell>
          <cell r="J4338">
            <v>0</v>
          </cell>
          <cell r="K4338">
            <v>14000</v>
          </cell>
          <cell r="L4338">
            <v>0</v>
          </cell>
          <cell r="M4338">
            <v>0</v>
          </cell>
          <cell r="N4338">
            <v>0</v>
          </cell>
          <cell r="O4338">
            <v>14000</v>
          </cell>
        </row>
        <row r="4339">
          <cell r="C4339">
            <v>221105365</v>
          </cell>
          <cell r="D4339" t="str">
            <v>10900221105365</v>
          </cell>
          <cell r="E4339" t="str">
            <v>刘增星-研究生培养业务费</v>
          </cell>
          <cell r="F4339" t="str">
            <v>刘增星</v>
          </cell>
          <cell r="G4339" t="str">
            <v>2020040</v>
          </cell>
          <cell r="H4339">
            <v>0</v>
          </cell>
          <cell r="I4339">
            <v>4000</v>
          </cell>
          <cell r="J4339">
            <v>2860.51</v>
          </cell>
          <cell r="K4339">
            <v>1139.49</v>
          </cell>
          <cell r="L4339">
            <v>0</v>
          </cell>
          <cell r="M4339">
            <v>0</v>
          </cell>
          <cell r="N4339">
            <v>0</v>
          </cell>
          <cell r="O4339">
            <v>1139.49</v>
          </cell>
        </row>
        <row r="4340">
          <cell r="C4340">
            <v>221105366</v>
          </cell>
          <cell r="D4340" t="str">
            <v>10900221105366</v>
          </cell>
          <cell r="E4340" t="str">
            <v>吕伟-研究生培养业务费</v>
          </cell>
          <cell r="F4340" t="str">
            <v>吕伟</v>
          </cell>
          <cell r="G4340" t="str">
            <v>2017825</v>
          </cell>
          <cell r="H4340">
            <v>0</v>
          </cell>
          <cell r="I4340">
            <v>0</v>
          </cell>
          <cell r="J4340">
            <v>0</v>
          </cell>
          <cell r="K4340">
            <v>0</v>
          </cell>
          <cell r="L4340">
            <v>0</v>
          </cell>
          <cell r="M4340">
            <v>0</v>
          </cell>
          <cell r="N4340">
            <v>0</v>
          </cell>
          <cell r="O4340">
            <v>0</v>
          </cell>
        </row>
        <row r="4341">
          <cell r="C4341">
            <v>221105367</v>
          </cell>
          <cell r="D4341" t="str">
            <v>10900221105367</v>
          </cell>
          <cell r="E4341" t="str">
            <v>郑华-研究生培养业务费</v>
          </cell>
          <cell r="F4341" t="str">
            <v>郑华</v>
          </cell>
          <cell r="G4341" t="str">
            <v>2014017</v>
          </cell>
          <cell r="H4341">
            <v>0</v>
          </cell>
          <cell r="I4341">
            <v>12874.35</v>
          </cell>
          <cell r="J4341">
            <v>768</v>
          </cell>
          <cell r="K4341">
            <v>12106.35</v>
          </cell>
          <cell r="L4341">
            <v>0</v>
          </cell>
          <cell r="M4341">
            <v>0</v>
          </cell>
          <cell r="N4341">
            <v>0</v>
          </cell>
          <cell r="O4341">
            <v>12106.35</v>
          </cell>
        </row>
        <row r="4342">
          <cell r="C4342">
            <v>221105368</v>
          </cell>
          <cell r="D4342" t="str">
            <v>10900221105368</v>
          </cell>
          <cell r="E4342" t="str">
            <v>周飞-研究生培养业务费</v>
          </cell>
          <cell r="F4342" t="str">
            <v>周飞</v>
          </cell>
          <cell r="G4342" t="str">
            <v>2018806</v>
          </cell>
          <cell r="H4342">
            <v>0</v>
          </cell>
          <cell r="I4342">
            <v>7261</v>
          </cell>
          <cell r="J4342">
            <v>0</v>
          </cell>
          <cell r="K4342">
            <v>7261</v>
          </cell>
          <cell r="L4342">
            <v>0</v>
          </cell>
          <cell r="M4342">
            <v>0</v>
          </cell>
          <cell r="N4342">
            <v>0</v>
          </cell>
          <cell r="O4342">
            <v>7261</v>
          </cell>
        </row>
        <row r="4343">
          <cell r="C4343">
            <v>221105369</v>
          </cell>
          <cell r="D4343" t="str">
            <v>10900221105369</v>
          </cell>
          <cell r="E4343" t="str">
            <v>陈成文-研究生培养业务费</v>
          </cell>
          <cell r="F4343" t="str">
            <v>陈成文</v>
          </cell>
          <cell r="G4343" t="str">
            <v>2021118</v>
          </cell>
          <cell r="H4343">
            <v>0</v>
          </cell>
          <cell r="I4343">
            <v>22500</v>
          </cell>
          <cell r="J4343">
            <v>0</v>
          </cell>
          <cell r="K4343">
            <v>22500</v>
          </cell>
          <cell r="L4343">
            <v>0</v>
          </cell>
          <cell r="M4343">
            <v>0</v>
          </cell>
          <cell r="N4343">
            <v>0</v>
          </cell>
          <cell r="O4343">
            <v>22500</v>
          </cell>
        </row>
        <row r="4344">
          <cell r="C4344">
            <v>221105370</v>
          </cell>
          <cell r="D4344" t="str">
            <v>10900221105370</v>
          </cell>
          <cell r="E4344" t="str">
            <v>黄俊辉-研究生培养业务费</v>
          </cell>
          <cell r="F4344" t="str">
            <v>黄俊辉</v>
          </cell>
          <cell r="G4344" t="str">
            <v>2016037</v>
          </cell>
          <cell r="H4344">
            <v>0</v>
          </cell>
          <cell r="I4344">
            <v>8797.17</v>
          </cell>
          <cell r="J4344">
            <v>313.6</v>
          </cell>
          <cell r="K4344">
            <v>8483.57</v>
          </cell>
          <cell r="L4344">
            <v>0</v>
          </cell>
          <cell r="M4344">
            <v>0</v>
          </cell>
          <cell r="N4344">
            <v>0</v>
          </cell>
          <cell r="O4344">
            <v>8483.57</v>
          </cell>
        </row>
        <row r="4345">
          <cell r="C4345">
            <v>221105371</v>
          </cell>
          <cell r="D4345" t="str">
            <v>10900221105371</v>
          </cell>
          <cell r="E4345" t="str">
            <v>景春兰-研究生培养业务费</v>
          </cell>
          <cell r="F4345" t="str">
            <v>景春兰</v>
          </cell>
          <cell r="G4345" t="str">
            <v>2001043</v>
          </cell>
          <cell r="H4345">
            <v>0</v>
          </cell>
          <cell r="I4345">
            <v>0</v>
          </cell>
          <cell r="J4345">
            <v>0</v>
          </cell>
          <cell r="K4345">
            <v>0</v>
          </cell>
          <cell r="L4345">
            <v>0</v>
          </cell>
          <cell r="M4345">
            <v>0</v>
          </cell>
          <cell r="N4345">
            <v>0</v>
          </cell>
          <cell r="O4345">
            <v>0</v>
          </cell>
        </row>
        <row r="4346">
          <cell r="C4346">
            <v>221105372</v>
          </cell>
          <cell r="D4346" t="str">
            <v>10900221105372</v>
          </cell>
          <cell r="E4346" t="str">
            <v>李忠红-研究生培养业务费</v>
          </cell>
          <cell r="F4346" t="str">
            <v>李忠红</v>
          </cell>
          <cell r="G4346" t="str">
            <v>1991008</v>
          </cell>
          <cell r="H4346">
            <v>0</v>
          </cell>
          <cell r="I4346">
            <v>16500</v>
          </cell>
          <cell r="J4346">
            <v>2909.37</v>
          </cell>
          <cell r="K4346">
            <v>13590.63</v>
          </cell>
          <cell r="L4346">
            <v>0</v>
          </cell>
          <cell r="M4346">
            <v>0</v>
          </cell>
          <cell r="N4346">
            <v>0</v>
          </cell>
          <cell r="O4346">
            <v>13590.63</v>
          </cell>
        </row>
        <row r="4347">
          <cell r="C4347">
            <v>221105373</v>
          </cell>
          <cell r="D4347" t="str">
            <v>10900221105373</v>
          </cell>
          <cell r="E4347" t="str">
            <v>卢俊-研究生培养业务费</v>
          </cell>
          <cell r="F4347" t="str">
            <v>卢俊</v>
          </cell>
          <cell r="G4347" t="str">
            <v>2021817</v>
          </cell>
          <cell r="H4347">
            <v>0</v>
          </cell>
          <cell r="I4347">
            <v>7400</v>
          </cell>
          <cell r="J4347">
            <v>0</v>
          </cell>
          <cell r="K4347">
            <v>7400</v>
          </cell>
          <cell r="L4347">
            <v>0</v>
          </cell>
          <cell r="M4347">
            <v>0</v>
          </cell>
          <cell r="N4347">
            <v>0</v>
          </cell>
          <cell r="O4347">
            <v>7400</v>
          </cell>
        </row>
        <row r="4348">
          <cell r="C4348">
            <v>221105374</v>
          </cell>
          <cell r="D4348" t="str">
            <v>10900221105374</v>
          </cell>
          <cell r="E4348" t="str">
            <v>罗兆婧-研究生培养业务费</v>
          </cell>
          <cell r="F4348" t="str">
            <v>罗兆婧</v>
          </cell>
          <cell r="G4348" t="str">
            <v>2012029</v>
          </cell>
          <cell r="H4348">
            <v>0</v>
          </cell>
          <cell r="I4348">
            <v>4100</v>
          </cell>
          <cell r="J4348">
            <v>0</v>
          </cell>
          <cell r="K4348">
            <v>4100</v>
          </cell>
          <cell r="L4348">
            <v>0</v>
          </cell>
          <cell r="M4348">
            <v>0</v>
          </cell>
          <cell r="N4348">
            <v>0</v>
          </cell>
          <cell r="O4348">
            <v>4100</v>
          </cell>
        </row>
        <row r="4349">
          <cell r="C4349">
            <v>221105375</v>
          </cell>
          <cell r="D4349" t="str">
            <v>10900221105375</v>
          </cell>
          <cell r="E4349" t="str">
            <v>强昌文-研究生培养业务费</v>
          </cell>
          <cell r="F4349" t="str">
            <v>强昌文</v>
          </cell>
          <cell r="G4349" t="str">
            <v>2011036</v>
          </cell>
          <cell r="H4349">
            <v>0</v>
          </cell>
          <cell r="I4349">
            <v>0</v>
          </cell>
          <cell r="J4349">
            <v>0</v>
          </cell>
          <cell r="K4349">
            <v>0</v>
          </cell>
          <cell r="L4349">
            <v>0</v>
          </cell>
          <cell r="M4349">
            <v>0</v>
          </cell>
          <cell r="N4349">
            <v>0</v>
          </cell>
          <cell r="O4349">
            <v>0</v>
          </cell>
        </row>
        <row r="4350">
          <cell r="C4350">
            <v>221105376</v>
          </cell>
          <cell r="D4350" t="str">
            <v>10900221105376</v>
          </cell>
          <cell r="E4350" t="str">
            <v>沈亚萍-研究生培养业务费</v>
          </cell>
          <cell r="F4350" t="str">
            <v>沈亚萍</v>
          </cell>
          <cell r="G4350" t="str">
            <v>2003038</v>
          </cell>
          <cell r="H4350">
            <v>0</v>
          </cell>
          <cell r="I4350">
            <v>8857.68</v>
          </cell>
          <cell r="J4350">
            <v>0</v>
          </cell>
          <cell r="K4350">
            <v>8857.68</v>
          </cell>
          <cell r="L4350">
            <v>0</v>
          </cell>
          <cell r="M4350">
            <v>0</v>
          </cell>
          <cell r="N4350">
            <v>0</v>
          </cell>
          <cell r="O4350">
            <v>8857.68</v>
          </cell>
        </row>
        <row r="4351">
          <cell r="C4351">
            <v>221105377</v>
          </cell>
          <cell r="D4351" t="str">
            <v>10900221105377</v>
          </cell>
          <cell r="E4351" t="str">
            <v>王海洋-研究生培养业务费</v>
          </cell>
          <cell r="F4351" t="str">
            <v>王海洋</v>
          </cell>
          <cell r="G4351" t="str">
            <v>2020031</v>
          </cell>
          <cell r="H4351">
            <v>0</v>
          </cell>
          <cell r="I4351">
            <v>15698.53</v>
          </cell>
          <cell r="J4351">
            <v>0</v>
          </cell>
          <cell r="K4351">
            <v>15698.53</v>
          </cell>
          <cell r="L4351">
            <v>0</v>
          </cell>
          <cell r="M4351">
            <v>0</v>
          </cell>
          <cell r="N4351">
            <v>0</v>
          </cell>
          <cell r="O4351">
            <v>15698.53</v>
          </cell>
        </row>
        <row r="4352">
          <cell r="C4352">
            <v>221105378</v>
          </cell>
          <cell r="D4352" t="str">
            <v>10900221105378</v>
          </cell>
          <cell r="E4352" t="str">
            <v>魏红征-研究生培养业务费</v>
          </cell>
          <cell r="F4352" t="str">
            <v>魏红征</v>
          </cell>
          <cell r="G4352" t="str">
            <v>2004060</v>
          </cell>
          <cell r="H4352">
            <v>0</v>
          </cell>
          <cell r="I4352">
            <v>7717.34</v>
          </cell>
          <cell r="J4352">
            <v>2350</v>
          </cell>
          <cell r="K4352">
            <v>5367.34</v>
          </cell>
          <cell r="L4352">
            <v>0</v>
          </cell>
          <cell r="M4352">
            <v>0</v>
          </cell>
          <cell r="N4352">
            <v>0</v>
          </cell>
          <cell r="O4352">
            <v>5367.34</v>
          </cell>
        </row>
        <row r="4353">
          <cell r="C4353">
            <v>221105379</v>
          </cell>
          <cell r="D4353" t="str">
            <v>10900221105379</v>
          </cell>
          <cell r="E4353" t="str">
            <v>夏能礼-研究生培养业务费</v>
          </cell>
          <cell r="F4353" t="str">
            <v>夏能礼</v>
          </cell>
          <cell r="G4353" t="str">
            <v>2001039</v>
          </cell>
          <cell r="H4353">
            <v>0</v>
          </cell>
          <cell r="I4353">
            <v>5981.7</v>
          </cell>
          <cell r="J4353">
            <v>0</v>
          </cell>
          <cell r="K4353">
            <v>5981.7</v>
          </cell>
          <cell r="L4353">
            <v>0</v>
          </cell>
          <cell r="M4353">
            <v>0</v>
          </cell>
          <cell r="N4353">
            <v>0</v>
          </cell>
          <cell r="O4353">
            <v>5981.7</v>
          </cell>
        </row>
        <row r="4354">
          <cell r="C4354">
            <v>221105380</v>
          </cell>
          <cell r="D4354" t="str">
            <v>10900221105380</v>
          </cell>
          <cell r="E4354" t="str">
            <v>于铁山-研究生培养业务费</v>
          </cell>
          <cell r="F4354" t="str">
            <v>于铁山</v>
          </cell>
          <cell r="G4354" t="str">
            <v>2017079</v>
          </cell>
          <cell r="H4354">
            <v>0</v>
          </cell>
          <cell r="I4354">
            <v>13500</v>
          </cell>
          <cell r="J4354">
            <v>2671.5</v>
          </cell>
          <cell r="K4354">
            <v>10828.5</v>
          </cell>
          <cell r="L4354">
            <v>0</v>
          </cell>
          <cell r="M4354">
            <v>0</v>
          </cell>
          <cell r="N4354">
            <v>0</v>
          </cell>
          <cell r="O4354">
            <v>10828.5</v>
          </cell>
        </row>
        <row r="4355">
          <cell r="C4355">
            <v>221105381</v>
          </cell>
          <cell r="D4355" t="str">
            <v>10900221105381</v>
          </cell>
          <cell r="E4355" t="str">
            <v>张燕婷-研究生培养业务费</v>
          </cell>
          <cell r="F4355" t="str">
            <v>张燕婷</v>
          </cell>
          <cell r="G4355" t="str">
            <v>2009038</v>
          </cell>
          <cell r="H4355">
            <v>0</v>
          </cell>
          <cell r="I4355">
            <v>9000</v>
          </cell>
          <cell r="J4355">
            <v>0</v>
          </cell>
          <cell r="K4355">
            <v>9000</v>
          </cell>
          <cell r="L4355">
            <v>0</v>
          </cell>
          <cell r="M4355">
            <v>0</v>
          </cell>
          <cell r="N4355">
            <v>0</v>
          </cell>
          <cell r="O4355">
            <v>9000</v>
          </cell>
        </row>
        <row r="4356">
          <cell r="C4356">
            <v>221105382</v>
          </cell>
          <cell r="D4356" t="str">
            <v>10900221105382</v>
          </cell>
          <cell r="E4356" t="str">
            <v>郑玉敏-研究生培养业务费</v>
          </cell>
          <cell r="F4356" t="str">
            <v>郑玉敏</v>
          </cell>
          <cell r="G4356" t="str">
            <v>2005002</v>
          </cell>
          <cell r="H4356">
            <v>0</v>
          </cell>
          <cell r="I4356">
            <v>4500</v>
          </cell>
          <cell r="J4356">
            <v>0</v>
          </cell>
          <cell r="K4356">
            <v>4500</v>
          </cell>
          <cell r="L4356">
            <v>0</v>
          </cell>
          <cell r="M4356">
            <v>0</v>
          </cell>
          <cell r="N4356">
            <v>0</v>
          </cell>
          <cell r="O4356">
            <v>4500</v>
          </cell>
        </row>
        <row r="4357">
          <cell r="C4357">
            <v>221105383</v>
          </cell>
          <cell r="D4357" t="str">
            <v>10900221105383</v>
          </cell>
          <cell r="E4357" t="str">
            <v>朱晓红-研究生培养业务费</v>
          </cell>
          <cell r="F4357" t="str">
            <v>朱晓红</v>
          </cell>
          <cell r="G4357" t="str">
            <v>2007002</v>
          </cell>
          <cell r="H4357">
            <v>0</v>
          </cell>
          <cell r="I4357">
            <v>5361</v>
          </cell>
          <cell r="J4357">
            <v>277</v>
          </cell>
          <cell r="K4357">
            <v>5084</v>
          </cell>
          <cell r="L4357">
            <v>0</v>
          </cell>
          <cell r="M4357">
            <v>0</v>
          </cell>
          <cell r="N4357">
            <v>0</v>
          </cell>
          <cell r="O4357">
            <v>5084</v>
          </cell>
        </row>
        <row r="4358">
          <cell r="C4358">
            <v>221105384</v>
          </cell>
          <cell r="D4358" t="str">
            <v>10900221105384</v>
          </cell>
          <cell r="E4358" t="str">
            <v>成伟-研究生培养业务费</v>
          </cell>
          <cell r="F4358" t="str">
            <v>成伟</v>
          </cell>
          <cell r="G4358" t="str">
            <v>2013044</v>
          </cell>
          <cell r="H4358">
            <v>0</v>
          </cell>
          <cell r="I4358">
            <v>22500</v>
          </cell>
          <cell r="J4358">
            <v>0</v>
          </cell>
          <cell r="K4358">
            <v>22500</v>
          </cell>
          <cell r="L4358">
            <v>0</v>
          </cell>
          <cell r="M4358">
            <v>0</v>
          </cell>
          <cell r="N4358">
            <v>0</v>
          </cell>
          <cell r="O4358">
            <v>22500</v>
          </cell>
        </row>
        <row r="4359">
          <cell r="C4359">
            <v>221105385</v>
          </cell>
          <cell r="D4359" t="str">
            <v>10900221105385</v>
          </cell>
          <cell r="E4359" t="str">
            <v>李媛-研究生培养业务费</v>
          </cell>
          <cell r="F4359" t="str">
            <v>李媛</v>
          </cell>
          <cell r="G4359" t="str">
            <v>2020066</v>
          </cell>
          <cell r="H4359">
            <v>0</v>
          </cell>
          <cell r="I4359">
            <v>12500</v>
          </cell>
          <cell r="J4359">
            <v>233</v>
          </cell>
          <cell r="K4359">
            <v>12267</v>
          </cell>
          <cell r="L4359">
            <v>0</v>
          </cell>
          <cell r="M4359">
            <v>0</v>
          </cell>
          <cell r="N4359">
            <v>0</v>
          </cell>
          <cell r="O4359">
            <v>12267</v>
          </cell>
        </row>
        <row r="4360">
          <cell r="C4360">
            <v>221105386</v>
          </cell>
          <cell r="D4360" t="str">
            <v>10900221105386</v>
          </cell>
          <cell r="E4360" t="str">
            <v>刘华珠-研究生培养业务费</v>
          </cell>
          <cell r="F4360" t="str">
            <v>刘华珠</v>
          </cell>
          <cell r="G4360" t="str">
            <v>2003113</v>
          </cell>
          <cell r="H4360">
            <v>0</v>
          </cell>
          <cell r="I4360">
            <v>9139.56</v>
          </cell>
          <cell r="J4360">
            <v>1704.93</v>
          </cell>
          <cell r="K4360">
            <v>7434.63</v>
          </cell>
          <cell r="L4360">
            <v>0</v>
          </cell>
          <cell r="M4360">
            <v>0</v>
          </cell>
          <cell r="N4360">
            <v>0</v>
          </cell>
          <cell r="O4360">
            <v>7434.63</v>
          </cell>
        </row>
        <row r="4361">
          <cell r="C4361">
            <v>221105387</v>
          </cell>
          <cell r="D4361" t="str">
            <v>10900221105387</v>
          </cell>
          <cell r="E4361" t="str">
            <v>卢贵主-研究生培养业务费</v>
          </cell>
          <cell r="F4361" t="str">
            <v>卢贵主</v>
          </cell>
          <cell r="G4361" t="str">
            <v>2006007</v>
          </cell>
          <cell r="H4361">
            <v>0</v>
          </cell>
          <cell r="I4361">
            <v>12000</v>
          </cell>
          <cell r="J4361">
            <v>0</v>
          </cell>
          <cell r="K4361">
            <v>12000</v>
          </cell>
          <cell r="L4361">
            <v>0</v>
          </cell>
          <cell r="M4361">
            <v>0</v>
          </cell>
          <cell r="N4361">
            <v>0</v>
          </cell>
          <cell r="O4361">
            <v>12000</v>
          </cell>
        </row>
        <row r="4362">
          <cell r="C4362">
            <v>221105388</v>
          </cell>
          <cell r="D4362" t="str">
            <v>10900221105388</v>
          </cell>
          <cell r="E4362" t="str">
            <v>逯瑶-研究生培养业务费</v>
          </cell>
          <cell r="F4362" t="str">
            <v>逯瑶</v>
          </cell>
          <cell r="G4362" t="str">
            <v>2022072</v>
          </cell>
          <cell r="H4362">
            <v>0</v>
          </cell>
          <cell r="I4362">
            <v>0</v>
          </cell>
          <cell r="J4362">
            <v>0</v>
          </cell>
          <cell r="K4362">
            <v>0</v>
          </cell>
          <cell r="L4362">
            <v>0</v>
          </cell>
          <cell r="M4362">
            <v>0</v>
          </cell>
          <cell r="N4362">
            <v>0</v>
          </cell>
          <cell r="O4362">
            <v>0</v>
          </cell>
        </row>
        <row r="4363">
          <cell r="C4363">
            <v>221105389</v>
          </cell>
          <cell r="D4363" t="str">
            <v>10900221105389</v>
          </cell>
          <cell r="E4363" t="str">
            <v>彭超-研究生培养业务费</v>
          </cell>
          <cell r="F4363" t="str">
            <v>彭超</v>
          </cell>
          <cell r="G4363" t="str">
            <v>2013045</v>
          </cell>
          <cell r="H4363">
            <v>0</v>
          </cell>
          <cell r="I4363">
            <v>6000</v>
          </cell>
          <cell r="J4363">
            <v>0</v>
          </cell>
          <cell r="K4363">
            <v>6000</v>
          </cell>
          <cell r="L4363">
            <v>0</v>
          </cell>
          <cell r="M4363">
            <v>0</v>
          </cell>
          <cell r="N4363">
            <v>0</v>
          </cell>
          <cell r="O4363">
            <v>6000</v>
          </cell>
        </row>
        <row r="4364">
          <cell r="C4364">
            <v>221105390</v>
          </cell>
          <cell r="D4364" t="str">
            <v>10900221105390</v>
          </cell>
          <cell r="E4364" t="str">
            <v>沈飞-研究生培养业务费</v>
          </cell>
          <cell r="F4364" t="str">
            <v>沈飞</v>
          </cell>
          <cell r="G4364" t="str">
            <v>2018811</v>
          </cell>
          <cell r="H4364">
            <v>0</v>
          </cell>
          <cell r="I4364">
            <v>22000</v>
          </cell>
          <cell r="J4364">
            <v>620</v>
          </cell>
          <cell r="K4364">
            <v>21380</v>
          </cell>
          <cell r="L4364">
            <v>0</v>
          </cell>
          <cell r="M4364">
            <v>0</v>
          </cell>
          <cell r="N4364">
            <v>0</v>
          </cell>
          <cell r="O4364">
            <v>21380</v>
          </cell>
        </row>
        <row r="4365">
          <cell r="C4365">
            <v>221105391</v>
          </cell>
          <cell r="D4365" t="str">
            <v>10900221105391</v>
          </cell>
          <cell r="E4365" t="str">
            <v>谢子娟-研究生培养业务费</v>
          </cell>
          <cell r="F4365" t="str">
            <v>谢子娟</v>
          </cell>
          <cell r="G4365" t="str">
            <v>2022005</v>
          </cell>
          <cell r="H4365">
            <v>0</v>
          </cell>
          <cell r="I4365">
            <v>12000</v>
          </cell>
          <cell r="J4365">
            <v>0</v>
          </cell>
          <cell r="K4365">
            <v>12000</v>
          </cell>
          <cell r="L4365">
            <v>0</v>
          </cell>
          <cell r="M4365">
            <v>0</v>
          </cell>
          <cell r="N4365">
            <v>0</v>
          </cell>
          <cell r="O4365">
            <v>12000</v>
          </cell>
        </row>
        <row r="4366">
          <cell r="C4366">
            <v>221105392</v>
          </cell>
          <cell r="D4366" t="str">
            <v>10900221105392</v>
          </cell>
          <cell r="E4366" t="str">
            <v>杨雷-研究生培养业务费</v>
          </cell>
          <cell r="F4366" t="str">
            <v>杨雷</v>
          </cell>
          <cell r="G4366" t="str">
            <v>2004093</v>
          </cell>
          <cell r="H4366">
            <v>0</v>
          </cell>
          <cell r="I4366">
            <v>12416.75</v>
          </cell>
          <cell r="J4366">
            <v>1281.74</v>
          </cell>
          <cell r="K4366">
            <v>11135.01</v>
          </cell>
          <cell r="L4366">
            <v>0</v>
          </cell>
          <cell r="M4366">
            <v>0</v>
          </cell>
          <cell r="N4366">
            <v>0</v>
          </cell>
          <cell r="O4366">
            <v>11135.01</v>
          </cell>
        </row>
        <row r="4367">
          <cell r="C4367">
            <v>221105393</v>
          </cell>
          <cell r="D4367" t="str">
            <v>10900221105393</v>
          </cell>
          <cell r="E4367" t="str">
            <v>杨阳-研究生培养业务费</v>
          </cell>
          <cell r="F4367" t="str">
            <v>杨阳</v>
          </cell>
          <cell r="G4367" t="str">
            <v>2020117</v>
          </cell>
          <cell r="H4367">
            <v>0</v>
          </cell>
          <cell r="I4367">
            <v>9011.27</v>
          </cell>
          <cell r="J4367">
            <v>3011.27</v>
          </cell>
          <cell r="K4367">
            <v>6000</v>
          </cell>
          <cell r="L4367">
            <v>0</v>
          </cell>
          <cell r="M4367">
            <v>0</v>
          </cell>
          <cell r="N4367">
            <v>0</v>
          </cell>
          <cell r="O4367">
            <v>6000</v>
          </cell>
        </row>
        <row r="4368">
          <cell r="C4368">
            <v>221105394</v>
          </cell>
          <cell r="D4368" t="str">
            <v>10900221105394</v>
          </cell>
          <cell r="E4368" t="str">
            <v>张光旻-研究生培养业务费</v>
          </cell>
          <cell r="F4368" t="str">
            <v>张光旻</v>
          </cell>
          <cell r="G4368" t="str">
            <v>2013014</v>
          </cell>
          <cell r="H4368">
            <v>0</v>
          </cell>
          <cell r="I4368">
            <v>9227.64</v>
          </cell>
          <cell r="J4368">
            <v>0</v>
          </cell>
          <cell r="K4368">
            <v>9227.64</v>
          </cell>
          <cell r="L4368">
            <v>0</v>
          </cell>
          <cell r="M4368">
            <v>0</v>
          </cell>
          <cell r="N4368">
            <v>0</v>
          </cell>
          <cell r="O4368">
            <v>9227.64</v>
          </cell>
        </row>
        <row r="4369">
          <cell r="C4369">
            <v>221105395</v>
          </cell>
          <cell r="D4369" t="str">
            <v>10900221105395</v>
          </cell>
          <cell r="E4369" t="str">
            <v>赵晓芳-研究生培养业务费</v>
          </cell>
          <cell r="F4369" t="str">
            <v>赵晓芳</v>
          </cell>
          <cell r="G4369" t="str">
            <v>2011005</v>
          </cell>
          <cell r="H4369">
            <v>0</v>
          </cell>
          <cell r="I4369">
            <v>12900.53</v>
          </cell>
          <cell r="J4369">
            <v>6900.53</v>
          </cell>
          <cell r="K4369">
            <v>6000</v>
          </cell>
          <cell r="L4369">
            <v>0</v>
          </cell>
          <cell r="M4369">
            <v>0</v>
          </cell>
          <cell r="N4369">
            <v>0</v>
          </cell>
          <cell r="O4369">
            <v>6000</v>
          </cell>
        </row>
        <row r="4370">
          <cell r="C4370">
            <v>221105396</v>
          </cell>
          <cell r="D4370" t="str">
            <v>10900221105396</v>
          </cell>
          <cell r="E4370" t="str">
            <v>赵旭鹏-研究生培养业务费</v>
          </cell>
          <cell r="F4370" t="str">
            <v>赵旭鹏</v>
          </cell>
          <cell r="G4370" t="str">
            <v>2022050</v>
          </cell>
          <cell r="H4370">
            <v>0</v>
          </cell>
          <cell r="I4370">
            <v>12000</v>
          </cell>
          <cell r="J4370">
            <v>0</v>
          </cell>
          <cell r="K4370">
            <v>12000</v>
          </cell>
          <cell r="L4370">
            <v>0</v>
          </cell>
          <cell r="M4370">
            <v>0</v>
          </cell>
          <cell r="N4370">
            <v>0</v>
          </cell>
          <cell r="O4370">
            <v>12000</v>
          </cell>
        </row>
        <row r="4371">
          <cell r="C4371">
            <v>221105397</v>
          </cell>
          <cell r="D4371" t="str">
            <v>10900221105397</v>
          </cell>
          <cell r="E4371" t="str">
            <v>周海-研究生培养业务费</v>
          </cell>
          <cell r="F4371" t="str">
            <v>周海</v>
          </cell>
          <cell r="G4371" t="str">
            <v>2021090</v>
          </cell>
          <cell r="H4371">
            <v>0</v>
          </cell>
          <cell r="I4371">
            <v>12000</v>
          </cell>
          <cell r="J4371">
            <v>0</v>
          </cell>
          <cell r="K4371">
            <v>12000</v>
          </cell>
          <cell r="L4371">
            <v>0</v>
          </cell>
          <cell r="M4371">
            <v>0</v>
          </cell>
          <cell r="N4371">
            <v>0</v>
          </cell>
          <cell r="O4371">
            <v>12000</v>
          </cell>
        </row>
        <row r="4372">
          <cell r="C4372">
            <v>221105398</v>
          </cell>
          <cell r="D4372" t="str">
            <v>10900221105398</v>
          </cell>
          <cell r="E4372" t="str">
            <v>陈佰满-研究生培养业务费</v>
          </cell>
          <cell r="F4372" t="str">
            <v>陈佰满</v>
          </cell>
          <cell r="G4372" t="str">
            <v>2013013</v>
          </cell>
          <cell r="H4372">
            <v>0</v>
          </cell>
          <cell r="I4372">
            <v>7165</v>
          </cell>
          <cell r="J4372">
            <v>0</v>
          </cell>
          <cell r="K4372">
            <v>7165</v>
          </cell>
          <cell r="L4372">
            <v>0</v>
          </cell>
          <cell r="M4372">
            <v>0</v>
          </cell>
          <cell r="N4372">
            <v>0</v>
          </cell>
          <cell r="O4372">
            <v>7165</v>
          </cell>
        </row>
        <row r="4373">
          <cell r="C4373">
            <v>221105399</v>
          </cell>
          <cell r="D4373" t="str">
            <v>10900221105399</v>
          </cell>
          <cell r="E4373" t="str">
            <v>葛亚-研究生培养业务费</v>
          </cell>
          <cell r="F4373" t="str">
            <v>葛亚</v>
          </cell>
          <cell r="G4373" t="str">
            <v>2019069</v>
          </cell>
          <cell r="H4373">
            <v>0</v>
          </cell>
          <cell r="I4373">
            <v>12000</v>
          </cell>
          <cell r="J4373">
            <v>0</v>
          </cell>
          <cell r="K4373">
            <v>12000</v>
          </cell>
          <cell r="L4373">
            <v>0</v>
          </cell>
          <cell r="M4373">
            <v>0</v>
          </cell>
          <cell r="N4373">
            <v>0</v>
          </cell>
          <cell r="O4373">
            <v>12000</v>
          </cell>
        </row>
        <row r="4374">
          <cell r="C4374">
            <v>221105400</v>
          </cell>
          <cell r="D4374" t="str">
            <v>10900221105400</v>
          </cell>
          <cell r="E4374" t="str">
            <v>郭晓娟-研究生培养业务费</v>
          </cell>
          <cell r="F4374" t="str">
            <v>郭晓娟</v>
          </cell>
          <cell r="G4374" t="str">
            <v>2011035</v>
          </cell>
          <cell r="H4374">
            <v>0</v>
          </cell>
          <cell r="I4374">
            <v>6000</v>
          </cell>
          <cell r="J4374">
            <v>0</v>
          </cell>
          <cell r="K4374">
            <v>6000</v>
          </cell>
          <cell r="L4374">
            <v>0</v>
          </cell>
          <cell r="M4374">
            <v>0</v>
          </cell>
          <cell r="N4374">
            <v>0</v>
          </cell>
          <cell r="O4374">
            <v>6000</v>
          </cell>
        </row>
        <row r="4375">
          <cell r="C4375">
            <v>221105401</v>
          </cell>
          <cell r="D4375" t="str">
            <v>10900221105401</v>
          </cell>
          <cell r="E4375" t="str">
            <v>何奎-研究生培养业务费</v>
          </cell>
          <cell r="F4375" t="str">
            <v>何奎</v>
          </cell>
          <cell r="G4375" t="str">
            <v>2019814</v>
          </cell>
          <cell r="H4375">
            <v>0</v>
          </cell>
          <cell r="I4375">
            <v>9000</v>
          </cell>
          <cell r="J4375">
            <v>4750</v>
          </cell>
          <cell r="K4375">
            <v>4250</v>
          </cell>
          <cell r="L4375">
            <v>0</v>
          </cell>
          <cell r="M4375">
            <v>0</v>
          </cell>
          <cell r="N4375">
            <v>0</v>
          </cell>
          <cell r="O4375">
            <v>4250</v>
          </cell>
        </row>
        <row r="4376">
          <cell r="C4376">
            <v>221105402</v>
          </cell>
          <cell r="D4376" t="str">
            <v>10900221105402</v>
          </cell>
          <cell r="E4376" t="str">
            <v>何清-研究生培养业务费</v>
          </cell>
          <cell r="F4376" t="str">
            <v>何清</v>
          </cell>
          <cell r="G4376" t="str">
            <v>2016018</v>
          </cell>
          <cell r="H4376">
            <v>0</v>
          </cell>
          <cell r="I4376">
            <v>2090</v>
          </cell>
          <cell r="J4376">
            <v>0</v>
          </cell>
          <cell r="K4376">
            <v>2090</v>
          </cell>
          <cell r="L4376">
            <v>0</v>
          </cell>
          <cell r="M4376">
            <v>0</v>
          </cell>
          <cell r="N4376">
            <v>0</v>
          </cell>
          <cell r="O4376">
            <v>2090</v>
          </cell>
        </row>
        <row r="4377">
          <cell r="C4377">
            <v>221105403</v>
          </cell>
          <cell r="D4377" t="str">
            <v>10900221105403</v>
          </cell>
          <cell r="E4377" t="str">
            <v>洪南龙-研究生培养业务费</v>
          </cell>
          <cell r="F4377" t="str">
            <v>洪南龙</v>
          </cell>
          <cell r="G4377" t="str">
            <v>2017174</v>
          </cell>
          <cell r="H4377">
            <v>0</v>
          </cell>
          <cell r="I4377">
            <v>6000</v>
          </cell>
          <cell r="J4377">
            <v>0</v>
          </cell>
          <cell r="K4377">
            <v>6000</v>
          </cell>
          <cell r="L4377">
            <v>0</v>
          </cell>
          <cell r="M4377">
            <v>0</v>
          </cell>
          <cell r="N4377">
            <v>0</v>
          </cell>
          <cell r="O4377">
            <v>6000</v>
          </cell>
        </row>
        <row r="4378">
          <cell r="C4378">
            <v>221105404</v>
          </cell>
          <cell r="D4378" t="str">
            <v>10900221105404</v>
          </cell>
          <cell r="E4378" t="str">
            <v>黄斯珉-研究生培养业务费</v>
          </cell>
          <cell r="F4378" t="str">
            <v>黄斯珉</v>
          </cell>
          <cell r="G4378" t="str">
            <v>2012034</v>
          </cell>
          <cell r="H4378">
            <v>0</v>
          </cell>
          <cell r="I4378">
            <v>12000</v>
          </cell>
          <cell r="J4378">
            <v>0</v>
          </cell>
          <cell r="K4378">
            <v>12000</v>
          </cell>
          <cell r="L4378">
            <v>0</v>
          </cell>
          <cell r="M4378">
            <v>0</v>
          </cell>
          <cell r="N4378">
            <v>0</v>
          </cell>
          <cell r="O4378">
            <v>12000</v>
          </cell>
        </row>
        <row r="4379">
          <cell r="C4379">
            <v>221105405</v>
          </cell>
          <cell r="D4379" t="str">
            <v>10900221105405</v>
          </cell>
          <cell r="E4379" t="str">
            <v>李志勇-研究生培养业务费</v>
          </cell>
          <cell r="F4379" t="str">
            <v>李志勇</v>
          </cell>
          <cell r="G4379" t="str">
            <v>2020094</v>
          </cell>
          <cell r="H4379">
            <v>0</v>
          </cell>
          <cell r="I4379">
            <v>9998</v>
          </cell>
          <cell r="J4379">
            <v>3170.65</v>
          </cell>
          <cell r="K4379">
            <v>6827.35</v>
          </cell>
          <cell r="L4379">
            <v>0</v>
          </cell>
          <cell r="M4379">
            <v>0</v>
          </cell>
          <cell r="N4379">
            <v>0</v>
          </cell>
          <cell r="O4379">
            <v>6827.35</v>
          </cell>
        </row>
        <row r="4380">
          <cell r="C4380">
            <v>221105406</v>
          </cell>
          <cell r="D4380" t="str">
            <v>10900221105406</v>
          </cell>
          <cell r="E4380" t="str">
            <v>林有胜-研究生培养业务费</v>
          </cell>
          <cell r="F4380" t="str">
            <v>林有胜</v>
          </cell>
          <cell r="G4380" t="str">
            <v>2019039</v>
          </cell>
          <cell r="H4380">
            <v>0</v>
          </cell>
          <cell r="I4380">
            <v>10108.9</v>
          </cell>
          <cell r="J4380">
            <v>2476.64</v>
          </cell>
          <cell r="K4380">
            <v>7632.26</v>
          </cell>
          <cell r="L4380">
            <v>0</v>
          </cell>
          <cell r="M4380">
            <v>0</v>
          </cell>
          <cell r="N4380">
            <v>0</v>
          </cell>
          <cell r="O4380">
            <v>7632.26</v>
          </cell>
        </row>
        <row r="4381">
          <cell r="C4381">
            <v>221105407</v>
          </cell>
          <cell r="D4381" t="str">
            <v>10900221105407</v>
          </cell>
          <cell r="E4381" t="str">
            <v>曲万军-研究生培养业务费</v>
          </cell>
          <cell r="F4381" t="str">
            <v>曲万军</v>
          </cell>
          <cell r="G4381" t="str">
            <v>2020014</v>
          </cell>
          <cell r="H4381">
            <v>0</v>
          </cell>
          <cell r="I4381">
            <v>12000</v>
          </cell>
          <cell r="J4381">
            <v>0</v>
          </cell>
          <cell r="K4381">
            <v>12000</v>
          </cell>
          <cell r="L4381">
            <v>0</v>
          </cell>
          <cell r="M4381">
            <v>0</v>
          </cell>
          <cell r="N4381">
            <v>0</v>
          </cell>
          <cell r="O4381">
            <v>12000</v>
          </cell>
        </row>
        <row r="4382">
          <cell r="C4382">
            <v>221105408</v>
          </cell>
          <cell r="D4382" t="str">
            <v>10900221105408</v>
          </cell>
          <cell r="E4382" t="str">
            <v>陶实-研究生培养业务费</v>
          </cell>
          <cell r="F4382" t="str">
            <v>陶实</v>
          </cell>
          <cell r="G4382" t="str">
            <v>2017071</v>
          </cell>
          <cell r="H4382">
            <v>0</v>
          </cell>
          <cell r="I4382">
            <v>9480</v>
          </cell>
          <cell r="J4382">
            <v>0</v>
          </cell>
          <cell r="K4382">
            <v>9480</v>
          </cell>
          <cell r="L4382">
            <v>0</v>
          </cell>
          <cell r="M4382">
            <v>0</v>
          </cell>
          <cell r="N4382">
            <v>0</v>
          </cell>
          <cell r="O4382">
            <v>9480</v>
          </cell>
        </row>
        <row r="4383">
          <cell r="C4383">
            <v>221105409</v>
          </cell>
          <cell r="D4383" t="str">
            <v>10900221105409</v>
          </cell>
          <cell r="E4383" t="str">
            <v>肖烈晖-研究生培养业务费</v>
          </cell>
          <cell r="F4383" t="str">
            <v>肖烈晖</v>
          </cell>
          <cell r="G4383" t="str">
            <v>2020124</v>
          </cell>
          <cell r="H4383">
            <v>0</v>
          </cell>
          <cell r="I4383">
            <v>8365</v>
          </cell>
          <cell r="J4383">
            <v>1542.5</v>
          </cell>
          <cell r="K4383">
            <v>6822.5</v>
          </cell>
          <cell r="L4383">
            <v>0</v>
          </cell>
          <cell r="M4383">
            <v>0</v>
          </cell>
          <cell r="N4383">
            <v>0</v>
          </cell>
          <cell r="O4383">
            <v>6822.5</v>
          </cell>
        </row>
        <row r="4384">
          <cell r="C4384">
            <v>221105410</v>
          </cell>
          <cell r="D4384" t="str">
            <v>10900221105410</v>
          </cell>
          <cell r="E4384" t="str">
            <v>徐勇军-研究生培养业务费</v>
          </cell>
          <cell r="F4384" t="str">
            <v>徐勇军</v>
          </cell>
          <cell r="G4384" t="str">
            <v>2003053</v>
          </cell>
          <cell r="H4384">
            <v>0</v>
          </cell>
          <cell r="I4384">
            <v>6000</v>
          </cell>
          <cell r="J4384">
            <v>0</v>
          </cell>
          <cell r="K4384">
            <v>6000</v>
          </cell>
          <cell r="L4384">
            <v>0</v>
          </cell>
          <cell r="M4384">
            <v>0</v>
          </cell>
          <cell r="N4384">
            <v>0</v>
          </cell>
          <cell r="O4384">
            <v>6000</v>
          </cell>
        </row>
        <row r="4385">
          <cell r="C4385">
            <v>221105411</v>
          </cell>
          <cell r="D4385" t="str">
            <v>10900221105411</v>
          </cell>
          <cell r="E4385" t="str">
            <v>杨敏林-研究生培养业务费</v>
          </cell>
          <cell r="F4385" t="str">
            <v>杨敏林</v>
          </cell>
          <cell r="G4385" t="str">
            <v>1991016</v>
          </cell>
          <cell r="H4385">
            <v>0</v>
          </cell>
          <cell r="I4385">
            <v>6000</v>
          </cell>
          <cell r="J4385">
            <v>0</v>
          </cell>
          <cell r="K4385">
            <v>6000</v>
          </cell>
          <cell r="L4385">
            <v>0</v>
          </cell>
          <cell r="M4385">
            <v>0</v>
          </cell>
          <cell r="N4385">
            <v>0</v>
          </cell>
          <cell r="O4385">
            <v>6000</v>
          </cell>
        </row>
        <row r="4386">
          <cell r="C4386">
            <v>221105412</v>
          </cell>
          <cell r="D4386" t="str">
            <v>10900221105412</v>
          </cell>
          <cell r="E4386" t="str">
            <v>杨小平-研究生培养业务费</v>
          </cell>
          <cell r="F4386" t="str">
            <v>杨小平</v>
          </cell>
          <cell r="G4386" t="str">
            <v>2007058</v>
          </cell>
          <cell r="H4386">
            <v>0</v>
          </cell>
          <cell r="I4386">
            <v>12000</v>
          </cell>
          <cell r="J4386">
            <v>0</v>
          </cell>
          <cell r="K4386">
            <v>12000</v>
          </cell>
          <cell r="L4386">
            <v>0</v>
          </cell>
          <cell r="M4386">
            <v>0</v>
          </cell>
          <cell r="N4386">
            <v>0</v>
          </cell>
          <cell r="O4386">
            <v>12000</v>
          </cell>
        </row>
        <row r="4387">
          <cell r="C4387">
            <v>221105413</v>
          </cell>
          <cell r="D4387" t="str">
            <v>10900221105413</v>
          </cell>
          <cell r="E4387" t="str">
            <v>尹辉斌-研究生培养业务费</v>
          </cell>
          <cell r="F4387" t="str">
            <v>尹辉斌</v>
          </cell>
          <cell r="G4387" t="str">
            <v>2011020</v>
          </cell>
          <cell r="H4387">
            <v>0</v>
          </cell>
          <cell r="I4387">
            <v>21276</v>
          </cell>
          <cell r="J4387">
            <v>0</v>
          </cell>
          <cell r="K4387">
            <v>21276</v>
          </cell>
          <cell r="L4387">
            <v>0</v>
          </cell>
          <cell r="M4387">
            <v>0</v>
          </cell>
          <cell r="N4387">
            <v>0</v>
          </cell>
          <cell r="O4387">
            <v>21276</v>
          </cell>
        </row>
        <row r="4388">
          <cell r="C4388">
            <v>221105414</v>
          </cell>
          <cell r="D4388" t="str">
            <v>10900221105414</v>
          </cell>
          <cell r="E4388" t="str">
            <v>元武智-研究生培养业务费</v>
          </cell>
          <cell r="F4388" t="str">
            <v>元武智</v>
          </cell>
          <cell r="G4388" t="str">
            <v>2018066</v>
          </cell>
          <cell r="H4388">
            <v>0</v>
          </cell>
          <cell r="I4388">
            <v>12000</v>
          </cell>
          <cell r="J4388">
            <v>5859</v>
          </cell>
          <cell r="K4388">
            <v>6141</v>
          </cell>
          <cell r="L4388">
            <v>0</v>
          </cell>
          <cell r="M4388">
            <v>0</v>
          </cell>
          <cell r="N4388">
            <v>0</v>
          </cell>
          <cell r="O4388">
            <v>6141</v>
          </cell>
        </row>
        <row r="4389">
          <cell r="C4389">
            <v>221105415</v>
          </cell>
          <cell r="D4389" t="str">
            <v>10900221105415</v>
          </cell>
          <cell r="E4389" t="str">
            <v>张刚-研究生培养业务费</v>
          </cell>
          <cell r="F4389" t="str">
            <v>张刚</v>
          </cell>
          <cell r="G4389" t="str">
            <v>2013068</v>
          </cell>
          <cell r="H4389">
            <v>0</v>
          </cell>
          <cell r="I4389">
            <v>12000</v>
          </cell>
          <cell r="J4389">
            <v>0</v>
          </cell>
          <cell r="K4389">
            <v>12000</v>
          </cell>
          <cell r="L4389">
            <v>0</v>
          </cell>
          <cell r="M4389">
            <v>0</v>
          </cell>
          <cell r="N4389">
            <v>0</v>
          </cell>
          <cell r="O4389">
            <v>12000</v>
          </cell>
        </row>
        <row r="4390">
          <cell r="C4390">
            <v>221105416</v>
          </cell>
          <cell r="D4390" t="str">
            <v>10900221105416</v>
          </cell>
          <cell r="E4390" t="str">
            <v>钟国玉-研究生培养业务费</v>
          </cell>
          <cell r="F4390" t="str">
            <v>钟国玉</v>
          </cell>
          <cell r="G4390" t="str">
            <v>2016022</v>
          </cell>
          <cell r="H4390">
            <v>0</v>
          </cell>
          <cell r="I4390">
            <v>15077.9</v>
          </cell>
          <cell r="J4390">
            <v>3060</v>
          </cell>
          <cell r="K4390">
            <v>12017.9</v>
          </cell>
          <cell r="L4390">
            <v>0</v>
          </cell>
          <cell r="M4390">
            <v>0</v>
          </cell>
          <cell r="N4390">
            <v>0</v>
          </cell>
          <cell r="O4390">
            <v>12017.9</v>
          </cell>
        </row>
        <row r="4391">
          <cell r="C4391">
            <v>221105418</v>
          </cell>
          <cell r="D4391" t="str">
            <v>10900221105418</v>
          </cell>
          <cell r="E4391" t="str">
            <v>曹晓畅-研究生培养业务费</v>
          </cell>
          <cell r="F4391" t="str">
            <v>曹晓畅</v>
          </cell>
          <cell r="G4391" t="str">
            <v>2012045</v>
          </cell>
          <cell r="H4391">
            <v>0</v>
          </cell>
          <cell r="I4391">
            <v>15000</v>
          </cell>
          <cell r="J4391">
            <v>2560.01</v>
          </cell>
          <cell r="K4391">
            <v>12439.99</v>
          </cell>
          <cell r="L4391">
            <v>0</v>
          </cell>
          <cell r="M4391">
            <v>0</v>
          </cell>
          <cell r="N4391">
            <v>0</v>
          </cell>
          <cell r="O4391">
            <v>12439.99</v>
          </cell>
        </row>
        <row r="4392">
          <cell r="C4392">
            <v>221105419</v>
          </cell>
          <cell r="D4392" t="str">
            <v>10900221105419</v>
          </cell>
          <cell r="E4392" t="str">
            <v>曾达幸-研究生培养业务费</v>
          </cell>
          <cell r="F4392" t="str">
            <v>曾达幸</v>
          </cell>
          <cell r="G4392" t="str">
            <v>2019818</v>
          </cell>
          <cell r="H4392">
            <v>0</v>
          </cell>
          <cell r="I4392">
            <v>24000</v>
          </cell>
          <cell r="J4392">
            <v>3737</v>
          </cell>
          <cell r="K4392">
            <v>20263</v>
          </cell>
          <cell r="L4392">
            <v>0</v>
          </cell>
          <cell r="M4392">
            <v>0</v>
          </cell>
          <cell r="N4392">
            <v>0</v>
          </cell>
          <cell r="O4392">
            <v>20263</v>
          </cell>
        </row>
        <row r="4393">
          <cell r="C4393">
            <v>221105420</v>
          </cell>
          <cell r="D4393" t="str">
            <v>10900221105420</v>
          </cell>
          <cell r="E4393" t="str">
            <v>常春涛-研究生培养业务费</v>
          </cell>
          <cell r="F4393" t="str">
            <v>常春涛</v>
          </cell>
          <cell r="G4393" t="str">
            <v>2017812</v>
          </cell>
          <cell r="H4393">
            <v>0</v>
          </cell>
          <cell r="I4393">
            <v>278</v>
          </cell>
          <cell r="J4393">
            <v>0</v>
          </cell>
          <cell r="K4393">
            <v>278</v>
          </cell>
          <cell r="L4393">
            <v>0</v>
          </cell>
          <cell r="M4393">
            <v>0</v>
          </cell>
          <cell r="N4393">
            <v>0</v>
          </cell>
          <cell r="O4393">
            <v>278</v>
          </cell>
        </row>
        <row r="4394">
          <cell r="C4394">
            <v>221105421</v>
          </cell>
          <cell r="D4394" t="str">
            <v>10900221105421</v>
          </cell>
          <cell r="E4394" t="str">
            <v>楚豫川-研究生培养业务费</v>
          </cell>
          <cell r="F4394" t="str">
            <v>楚豫川</v>
          </cell>
          <cell r="G4394" t="str">
            <v>2018026</v>
          </cell>
          <cell r="H4394">
            <v>0</v>
          </cell>
          <cell r="I4394">
            <v>10950</v>
          </cell>
          <cell r="J4394">
            <v>3729.61</v>
          </cell>
          <cell r="K4394">
            <v>7220.39</v>
          </cell>
          <cell r="L4394">
            <v>0</v>
          </cell>
          <cell r="M4394">
            <v>0</v>
          </cell>
          <cell r="N4394">
            <v>0</v>
          </cell>
          <cell r="O4394">
            <v>7220.39</v>
          </cell>
        </row>
        <row r="4395">
          <cell r="C4395">
            <v>221105422</v>
          </cell>
          <cell r="D4395" t="str">
            <v>10900221105422</v>
          </cell>
          <cell r="E4395" t="str">
            <v>冯树飞-研究生培养业务费</v>
          </cell>
          <cell r="F4395" t="str">
            <v>冯树飞</v>
          </cell>
          <cell r="G4395" t="str">
            <v>2019125</v>
          </cell>
          <cell r="H4395">
            <v>0</v>
          </cell>
          <cell r="I4395">
            <v>9000</v>
          </cell>
          <cell r="J4395">
            <v>3000</v>
          </cell>
          <cell r="K4395">
            <v>6000</v>
          </cell>
          <cell r="L4395">
            <v>0</v>
          </cell>
          <cell r="M4395">
            <v>0</v>
          </cell>
          <cell r="N4395">
            <v>0</v>
          </cell>
          <cell r="O4395">
            <v>6000</v>
          </cell>
        </row>
        <row r="4396">
          <cell r="C4396">
            <v>221105423</v>
          </cell>
          <cell r="D4396" t="str">
            <v>10900221105423</v>
          </cell>
          <cell r="E4396" t="str">
            <v>郭建文-研究生培养业务费</v>
          </cell>
          <cell r="F4396" t="str">
            <v>郭建文</v>
          </cell>
          <cell r="G4396" t="str">
            <v>2011012</v>
          </cell>
          <cell r="H4396">
            <v>0</v>
          </cell>
          <cell r="I4396">
            <v>24000</v>
          </cell>
          <cell r="J4396">
            <v>5398.14</v>
          </cell>
          <cell r="K4396">
            <v>18601.86</v>
          </cell>
          <cell r="L4396">
            <v>0</v>
          </cell>
          <cell r="M4396">
            <v>0</v>
          </cell>
          <cell r="N4396">
            <v>0</v>
          </cell>
          <cell r="O4396">
            <v>18601.86</v>
          </cell>
        </row>
        <row r="4397">
          <cell r="C4397">
            <v>221105424</v>
          </cell>
          <cell r="D4397" t="str">
            <v>10900221105424</v>
          </cell>
          <cell r="E4397" t="str">
            <v>海洋-研究生培养业务费</v>
          </cell>
          <cell r="F4397" t="str">
            <v>海洋</v>
          </cell>
          <cell r="G4397" t="str">
            <v>2017051</v>
          </cell>
          <cell r="H4397">
            <v>0</v>
          </cell>
          <cell r="I4397">
            <v>8594.34</v>
          </cell>
          <cell r="J4397">
            <v>771.6</v>
          </cell>
          <cell r="K4397">
            <v>7822.74</v>
          </cell>
          <cell r="L4397">
            <v>0</v>
          </cell>
          <cell r="M4397">
            <v>0</v>
          </cell>
          <cell r="N4397">
            <v>0</v>
          </cell>
          <cell r="O4397">
            <v>7822.74</v>
          </cell>
        </row>
        <row r="4398">
          <cell r="C4398">
            <v>221105425</v>
          </cell>
          <cell r="D4398" t="str">
            <v>10900221105425</v>
          </cell>
          <cell r="E4398" t="str">
            <v>韩立发-研究生培养业务费</v>
          </cell>
          <cell r="F4398" t="str">
            <v>韩立发</v>
          </cell>
          <cell r="G4398" t="str">
            <v>2005030</v>
          </cell>
          <cell r="H4398">
            <v>0</v>
          </cell>
          <cell r="I4398">
            <v>1197.5</v>
          </cell>
          <cell r="J4398">
            <v>0</v>
          </cell>
          <cell r="K4398">
            <v>1197.5</v>
          </cell>
          <cell r="L4398">
            <v>0</v>
          </cell>
          <cell r="M4398">
            <v>0</v>
          </cell>
          <cell r="N4398">
            <v>0</v>
          </cell>
          <cell r="O4398">
            <v>1197.5</v>
          </cell>
        </row>
        <row r="4399">
          <cell r="C4399">
            <v>221105426</v>
          </cell>
          <cell r="D4399" t="str">
            <v>10900221105426</v>
          </cell>
          <cell r="E4399" t="str">
            <v>李川-研究生培养业务费</v>
          </cell>
          <cell r="F4399" t="str">
            <v>李川</v>
          </cell>
          <cell r="G4399" t="str">
            <v>2016810</v>
          </cell>
          <cell r="H4399">
            <v>0</v>
          </cell>
          <cell r="I4399">
            <v>18000</v>
          </cell>
          <cell r="J4399">
            <v>4881.73</v>
          </cell>
          <cell r="K4399">
            <v>13118.27</v>
          </cell>
          <cell r="L4399">
            <v>0</v>
          </cell>
          <cell r="M4399">
            <v>0</v>
          </cell>
          <cell r="N4399">
            <v>0</v>
          </cell>
          <cell r="O4399">
            <v>13118.27</v>
          </cell>
        </row>
        <row r="4400">
          <cell r="C4400">
            <v>221105427</v>
          </cell>
          <cell r="D4400" t="str">
            <v>10900221105427</v>
          </cell>
          <cell r="E4400" t="str">
            <v>李思觅-研究生培养业务费</v>
          </cell>
          <cell r="F4400" t="str">
            <v>李思觅</v>
          </cell>
          <cell r="G4400" t="str">
            <v>2020121</v>
          </cell>
          <cell r="H4400">
            <v>0</v>
          </cell>
          <cell r="I4400">
            <v>6000</v>
          </cell>
          <cell r="J4400">
            <v>0</v>
          </cell>
          <cell r="K4400">
            <v>6000</v>
          </cell>
          <cell r="L4400">
            <v>0</v>
          </cell>
          <cell r="M4400">
            <v>0</v>
          </cell>
          <cell r="N4400">
            <v>0</v>
          </cell>
          <cell r="O4400">
            <v>6000</v>
          </cell>
        </row>
        <row r="4401">
          <cell r="C4401">
            <v>221105428</v>
          </cell>
          <cell r="D4401" t="str">
            <v>10900221105428</v>
          </cell>
          <cell r="E4401" t="str">
            <v>李文-研究生培养业务费</v>
          </cell>
          <cell r="F4401" t="str">
            <v>李文</v>
          </cell>
          <cell r="G4401" t="str">
            <v>2017116</v>
          </cell>
          <cell r="H4401">
            <v>0</v>
          </cell>
          <cell r="I4401">
            <v>6000</v>
          </cell>
          <cell r="J4401">
            <v>587.2</v>
          </cell>
          <cell r="K4401">
            <v>5412.8</v>
          </cell>
          <cell r="L4401">
            <v>0</v>
          </cell>
          <cell r="M4401">
            <v>0</v>
          </cell>
          <cell r="N4401">
            <v>0</v>
          </cell>
          <cell r="O4401">
            <v>5412.8</v>
          </cell>
        </row>
        <row r="4402">
          <cell r="C4402">
            <v>221105429</v>
          </cell>
          <cell r="D4402" t="str">
            <v>10900221105429</v>
          </cell>
          <cell r="E4402" t="str">
            <v>梁经伦-研究生培养业务费</v>
          </cell>
          <cell r="F4402" t="str">
            <v>梁经伦</v>
          </cell>
          <cell r="G4402" t="str">
            <v>2013029</v>
          </cell>
          <cell r="H4402">
            <v>0</v>
          </cell>
          <cell r="I4402">
            <v>6000</v>
          </cell>
          <cell r="J4402">
            <v>0</v>
          </cell>
          <cell r="K4402">
            <v>6000</v>
          </cell>
          <cell r="L4402">
            <v>0</v>
          </cell>
          <cell r="M4402">
            <v>0</v>
          </cell>
          <cell r="N4402">
            <v>0</v>
          </cell>
          <cell r="O4402">
            <v>6000</v>
          </cell>
        </row>
        <row r="4403">
          <cell r="C4403">
            <v>221105430</v>
          </cell>
          <cell r="D4403" t="str">
            <v>10900221105430</v>
          </cell>
          <cell r="E4403" t="str">
            <v>林荣-研究生培养业务费</v>
          </cell>
          <cell r="F4403" t="str">
            <v>林荣</v>
          </cell>
          <cell r="G4403" t="str">
            <v>2017168</v>
          </cell>
          <cell r="H4403">
            <v>0</v>
          </cell>
          <cell r="I4403">
            <v>12000</v>
          </cell>
          <cell r="J4403">
            <v>1236.33</v>
          </cell>
          <cell r="K4403">
            <v>10763.67</v>
          </cell>
          <cell r="L4403">
            <v>0</v>
          </cell>
          <cell r="M4403">
            <v>0</v>
          </cell>
          <cell r="N4403">
            <v>0</v>
          </cell>
          <cell r="O4403">
            <v>10763.67</v>
          </cell>
        </row>
        <row r="4404">
          <cell r="C4404">
            <v>221105431</v>
          </cell>
          <cell r="D4404" t="str">
            <v>10900221105431</v>
          </cell>
          <cell r="E4404" t="str">
            <v>刘环裕-研究生培养业务费</v>
          </cell>
          <cell r="F4404" t="str">
            <v>刘环裕</v>
          </cell>
          <cell r="G4404" t="str">
            <v>2017138</v>
          </cell>
          <cell r="H4404">
            <v>0</v>
          </cell>
          <cell r="I4404">
            <v>8547.77</v>
          </cell>
          <cell r="J4404">
            <v>518.69</v>
          </cell>
          <cell r="K4404">
            <v>8029.08</v>
          </cell>
          <cell r="L4404">
            <v>0</v>
          </cell>
          <cell r="M4404">
            <v>0</v>
          </cell>
          <cell r="N4404">
            <v>0</v>
          </cell>
          <cell r="O4404">
            <v>8029.08</v>
          </cell>
        </row>
        <row r="4405">
          <cell r="C4405">
            <v>221105432</v>
          </cell>
          <cell r="D4405" t="str">
            <v>10900221105432</v>
          </cell>
          <cell r="E4405" t="str">
            <v>刘延星-研究生培养业务费</v>
          </cell>
          <cell r="F4405" t="str">
            <v>刘延星</v>
          </cell>
          <cell r="G4405" t="str">
            <v>2017069</v>
          </cell>
          <cell r="H4405">
            <v>0</v>
          </cell>
          <cell r="I4405">
            <v>12000</v>
          </cell>
          <cell r="J4405">
            <v>5035.88</v>
          </cell>
          <cell r="K4405">
            <v>6964.12</v>
          </cell>
          <cell r="L4405">
            <v>0</v>
          </cell>
          <cell r="M4405">
            <v>0</v>
          </cell>
          <cell r="N4405">
            <v>0</v>
          </cell>
          <cell r="O4405">
            <v>6964.12</v>
          </cell>
        </row>
        <row r="4406">
          <cell r="C4406">
            <v>221105433</v>
          </cell>
          <cell r="D4406" t="str">
            <v>10900221105433</v>
          </cell>
          <cell r="E4406" t="str">
            <v>龙建宇-研究生培养业务费</v>
          </cell>
          <cell r="F4406" t="str">
            <v>龙建宇</v>
          </cell>
          <cell r="G4406" t="str">
            <v>2019129</v>
          </cell>
          <cell r="H4406">
            <v>0</v>
          </cell>
          <cell r="I4406">
            <v>24000</v>
          </cell>
          <cell r="J4406">
            <v>3763.84</v>
          </cell>
          <cell r="K4406">
            <v>20236.16</v>
          </cell>
          <cell r="L4406">
            <v>0</v>
          </cell>
          <cell r="M4406">
            <v>0</v>
          </cell>
          <cell r="N4406">
            <v>0</v>
          </cell>
          <cell r="O4406">
            <v>20236.16</v>
          </cell>
        </row>
        <row r="4407">
          <cell r="C4407">
            <v>221105434</v>
          </cell>
          <cell r="D4407" t="str">
            <v>10900221105434</v>
          </cell>
          <cell r="E4407" t="str">
            <v>卢文娟-研究生培养业务费</v>
          </cell>
          <cell r="F4407" t="str">
            <v>卢文娟</v>
          </cell>
          <cell r="G4407" t="str">
            <v>2019123</v>
          </cell>
          <cell r="H4407">
            <v>0</v>
          </cell>
          <cell r="I4407">
            <v>18000</v>
          </cell>
          <cell r="J4407">
            <v>0</v>
          </cell>
          <cell r="K4407">
            <v>18000</v>
          </cell>
          <cell r="L4407">
            <v>0</v>
          </cell>
          <cell r="M4407">
            <v>0</v>
          </cell>
          <cell r="N4407">
            <v>0</v>
          </cell>
          <cell r="O4407">
            <v>18000</v>
          </cell>
        </row>
        <row r="4408">
          <cell r="C4408">
            <v>221105435</v>
          </cell>
          <cell r="D4408" t="str">
            <v>10900221105435</v>
          </cell>
          <cell r="E4408" t="str">
            <v>马百胜-研究生培养业务费</v>
          </cell>
          <cell r="F4408" t="str">
            <v>马百胜</v>
          </cell>
          <cell r="G4408" t="str">
            <v>2018096</v>
          </cell>
          <cell r="H4408">
            <v>0</v>
          </cell>
          <cell r="I4408">
            <v>12000</v>
          </cell>
          <cell r="J4408">
            <v>4575</v>
          </cell>
          <cell r="K4408">
            <v>7425</v>
          </cell>
          <cell r="L4408">
            <v>0</v>
          </cell>
          <cell r="M4408">
            <v>0</v>
          </cell>
          <cell r="N4408">
            <v>0</v>
          </cell>
          <cell r="O4408">
            <v>7425</v>
          </cell>
        </row>
        <row r="4409">
          <cell r="C4409">
            <v>221105436</v>
          </cell>
          <cell r="D4409" t="str">
            <v>10900221105436</v>
          </cell>
          <cell r="E4409" t="str">
            <v>尚欣-研究生培养业务费</v>
          </cell>
          <cell r="F4409" t="str">
            <v>尚欣</v>
          </cell>
          <cell r="G4409" t="str">
            <v>2016046</v>
          </cell>
          <cell r="H4409">
            <v>0</v>
          </cell>
          <cell r="I4409">
            <v>0</v>
          </cell>
          <cell r="J4409">
            <v>0</v>
          </cell>
          <cell r="K4409">
            <v>0</v>
          </cell>
          <cell r="L4409">
            <v>0</v>
          </cell>
          <cell r="M4409">
            <v>0</v>
          </cell>
          <cell r="N4409">
            <v>0</v>
          </cell>
          <cell r="O4409">
            <v>0</v>
          </cell>
        </row>
        <row r="4410">
          <cell r="C4410">
            <v>221105437</v>
          </cell>
          <cell r="D4410" t="str">
            <v>10900221105437</v>
          </cell>
          <cell r="E4410" t="str">
            <v>申芳华-研究生培养业务费</v>
          </cell>
          <cell r="F4410" t="str">
            <v>申芳华</v>
          </cell>
          <cell r="G4410" t="str">
            <v>2017005</v>
          </cell>
          <cell r="H4410">
            <v>0</v>
          </cell>
          <cell r="I4410">
            <v>1128.92</v>
          </cell>
          <cell r="J4410">
            <v>1076.61</v>
          </cell>
          <cell r="K4410">
            <v>52.31</v>
          </cell>
          <cell r="L4410">
            <v>0</v>
          </cell>
          <cell r="M4410">
            <v>0</v>
          </cell>
          <cell r="N4410">
            <v>0</v>
          </cell>
          <cell r="O4410">
            <v>52.31</v>
          </cell>
        </row>
        <row r="4411">
          <cell r="C4411">
            <v>221105438</v>
          </cell>
          <cell r="D4411" t="str">
            <v>10900221105438</v>
          </cell>
          <cell r="E4411" t="str">
            <v>宋成浩-研究生培养业务费</v>
          </cell>
          <cell r="F4411" t="str">
            <v>宋成浩</v>
          </cell>
          <cell r="G4411" t="str">
            <v>2020131</v>
          </cell>
          <cell r="H4411">
            <v>0</v>
          </cell>
          <cell r="I4411">
            <v>6000</v>
          </cell>
          <cell r="J4411">
            <v>6000</v>
          </cell>
          <cell r="K4411">
            <v>0</v>
          </cell>
          <cell r="L4411">
            <v>0</v>
          </cell>
          <cell r="M4411">
            <v>0</v>
          </cell>
          <cell r="N4411">
            <v>0</v>
          </cell>
          <cell r="O4411">
            <v>0</v>
          </cell>
        </row>
        <row r="4412">
          <cell r="C4412">
            <v>221105439</v>
          </cell>
          <cell r="D4412" t="str">
            <v>10900221105439</v>
          </cell>
          <cell r="E4412" t="str">
            <v>宋加雷-研究生培养业务费</v>
          </cell>
          <cell r="F4412" t="str">
            <v>宋加雷</v>
          </cell>
          <cell r="G4412" t="str">
            <v>2018052</v>
          </cell>
          <cell r="H4412">
            <v>0</v>
          </cell>
          <cell r="I4412">
            <v>6000</v>
          </cell>
          <cell r="J4412">
            <v>0</v>
          </cell>
          <cell r="K4412">
            <v>6000</v>
          </cell>
          <cell r="L4412">
            <v>0</v>
          </cell>
          <cell r="M4412">
            <v>0</v>
          </cell>
          <cell r="N4412">
            <v>0</v>
          </cell>
          <cell r="O4412">
            <v>6000</v>
          </cell>
        </row>
        <row r="4413">
          <cell r="C4413">
            <v>221105440</v>
          </cell>
          <cell r="D4413" t="str">
            <v>10900221105440</v>
          </cell>
          <cell r="E4413" t="str">
            <v>宋菊青-研究生培养业务费</v>
          </cell>
          <cell r="F4413" t="str">
            <v>宋菊青</v>
          </cell>
          <cell r="G4413" t="str">
            <v>2016052</v>
          </cell>
          <cell r="H4413">
            <v>0</v>
          </cell>
          <cell r="I4413">
            <v>17403.4</v>
          </cell>
          <cell r="J4413">
            <v>2933.91</v>
          </cell>
          <cell r="K4413">
            <v>14469.49</v>
          </cell>
          <cell r="L4413">
            <v>0</v>
          </cell>
          <cell r="M4413">
            <v>0</v>
          </cell>
          <cell r="N4413">
            <v>0</v>
          </cell>
          <cell r="O4413">
            <v>14469.49</v>
          </cell>
        </row>
        <row r="4414">
          <cell r="C4414">
            <v>221105441</v>
          </cell>
          <cell r="D4414" t="str">
            <v>10900221105441</v>
          </cell>
          <cell r="E4414" t="str">
            <v>孙振忠-研究生培养业务费</v>
          </cell>
          <cell r="F4414" t="str">
            <v>孙振忠</v>
          </cell>
          <cell r="G4414" t="str">
            <v>2006080</v>
          </cell>
          <cell r="H4414">
            <v>0</v>
          </cell>
          <cell r="I4414">
            <v>19875</v>
          </cell>
          <cell r="J4414">
            <v>3200</v>
          </cell>
          <cell r="K4414">
            <v>16675</v>
          </cell>
          <cell r="L4414">
            <v>0</v>
          </cell>
          <cell r="M4414">
            <v>0</v>
          </cell>
          <cell r="N4414">
            <v>0</v>
          </cell>
          <cell r="O4414">
            <v>16675</v>
          </cell>
        </row>
        <row r="4415">
          <cell r="C4415">
            <v>221105442</v>
          </cell>
          <cell r="D4415" t="str">
            <v>10900221105442</v>
          </cell>
          <cell r="E4415" t="str">
            <v>汪超-研究生培养业务费</v>
          </cell>
          <cell r="F4415" t="str">
            <v>汪超</v>
          </cell>
          <cell r="G4415" t="str">
            <v>2018119</v>
          </cell>
          <cell r="H4415">
            <v>0</v>
          </cell>
          <cell r="I4415">
            <v>12000</v>
          </cell>
          <cell r="J4415">
            <v>1750</v>
          </cell>
          <cell r="K4415">
            <v>10250</v>
          </cell>
          <cell r="L4415">
            <v>0</v>
          </cell>
          <cell r="M4415">
            <v>0</v>
          </cell>
          <cell r="N4415">
            <v>0</v>
          </cell>
          <cell r="O4415">
            <v>10250</v>
          </cell>
        </row>
        <row r="4416">
          <cell r="C4416">
            <v>221105443</v>
          </cell>
          <cell r="D4416" t="str">
            <v>10900221105443</v>
          </cell>
          <cell r="E4416" t="str">
            <v>王翀-研究生培养业务费</v>
          </cell>
          <cell r="F4416" t="str">
            <v>王翀</v>
          </cell>
          <cell r="G4416" t="str">
            <v>2016033</v>
          </cell>
          <cell r="H4416">
            <v>0</v>
          </cell>
          <cell r="I4416">
            <v>12000</v>
          </cell>
          <cell r="J4416">
            <v>0</v>
          </cell>
          <cell r="K4416">
            <v>12000</v>
          </cell>
          <cell r="L4416">
            <v>0</v>
          </cell>
          <cell r="M4416">
            <v>0</v>
          </cell>
          <cell r="N4416">
            <v>0</v>
          </cell>
          <cell r="O4416">
            <v>12000</v>
          </cell>
        </row>
        <row r="4417">
          <cell r="C4417">
            <v>221105444</v>
          </cell>
          <cell r="D4417" t="str">
            <v>10900221105444</v>
          </cell>
          <cell r="E4417" t="str">
            <v>王皓亮-研究生培养业务费</v>
          </cell>
          <cell r="F4417" t="str">
            <v>王皓亮</v>
          </cell>
          <cell r="G4417" t="str">
            <v>2018231</v>
          </cell>
          <cell r="H4417">
            <v>0</v>
          </cell>
          <cell r="I4417">
            <v>11704.65</v>
          </cell>
          <cell r="J4417">
            <v>0</v>
          </cell>
          <cell r="K4417">
            <v>11704.65</v>
          </cell>
          <cell r="L4417">
            <v>0</v>
          </cell>
          <cell r="M4417">
            <v>0</v>
          </cell>
          <cell r="N4417">
            <v>0</v>
          </cell>
          <cell r="O4417">
            <v>11704.65</v>
          </cell>
        </row>
        <row r="4418">
          <cell r="C4418">
            <v>221105445</v>
          </cell>
          <cell r="D4418" t="str">
            <v>10900221105445</v>
          </cell>
          <cell r="E4418" t="str">
            <v>王建国-研究生培养业务费</v>
          </cell>
          <cell r="F4418" t="str">
            <v>王建国</v>
          </cell>
          <cell r="G4418" t="str">
            <v>2018801</v>
          </cell>
          <cell r="H4418">
            <v>0</v>
          </cell>
          <cell r="I4418">
            <v>0</v>
          </cell>
          <cell r="J4418">
            <v>0</v>
          </cell>
          <cell r="K4418">
            <v>0</v>
          </cell>
          <cell r="L4418">
            <v>0</v>
          </cell>
          <cell r="M4418">
            <v>0</v>
          </cell>
          <cell r="N4418">
            <v>0</v>
          </cell>
          <cell r="O4418">
            <v>0</v>
          </cell>
        </row>
        <row r="4419">
          <cell r="C4419">
            <v>221105446</v>
          </cell>
          <cell r="D4419" t="str">
            <v>10900221105446</v>
          </cell>
          <cell r="E4419" t="str">
            <v>王珂玮-研究生培养业务费</v>
          </cell>
          <cell r="F4419" t="str">
            <v>王珂玮</v>
          </cell>
          <cell r="G4419" t="str">
            <v>2017114</v>
          </cell>
          <cell r="H4419">
            <v>0</v>
          </cell>
          <cell r="I4419">
            <v>10348</v>
          </cell>
          <cell r="J4419">
            <v>4352</v>
          </cell>
          <cell r="K4419">
            <v>5996</v>
          </cell>
          <cell r="L4419">
            <v>0</v>
          </cell>
          <cell r="M4419">
            <v>0</v>
          </cell>
          <cell r="N4419">
            <v>0</v>
          </cell>
          <cell r="O4419">
            <v>5996</v>
          </cell>
        </row>
        <row r="4420">
          <cell r="C4420">
            <v>221105447</v>
          </cell>
          <cell r="D4420" t="str">
            <v>10900221105447</v>
          </cell>
          <cell r="E4420" t="str">
            <v>王帅-研究生培养业务费</v>
          </cell>
          <cell r="F4420" t="str">
            <v>王帅</v>
          </cell>
          <cell r="G4420" t="str">
            <v>2018118</v>
          </cell>
          <cell r="H4420">
            <v>0</v>
          </cell>
          <cell r="I4420">
            <v>24000</v>
          </cell>
          <cell r="J4420">
            <v>11827.18</v>
          </cell>
          <cell r="K4420">
            <v>12172.82</v>
          </cell>
          <cell r="L4420">
            <v>0</v>
          </cell>
          <cell r="M4420">
            <v>0</v>
          </cell>
          <cell r="N4420">
            <v>0</v>
          </cell>
          <cell r="O4420">
            <v>12172.82</v>
          </cell>
        </row>
        <row r="4421">
          <cell r="C4421">
            <v>221105448</v>
          </cell>
          <cell r="D4421" t="str">
            <v>10900221105448</v>
          </cell>
          <cell r="E4421" t="str">
            <v>王岩-研究生培养业务费</v>
          </cell>
          <cell r="F4421" t="str">
            <v>王岩</v>
          </cell>
          <cell r="G4421" t="str">
            <v>2018041</v>
          </cell>
          <cell r="H4421">
            <v>0</v>
          </cell>
          <cell r="I4421">
            <v>12000</v>
          </cell>
          <cell r="J4421">
            <v>549.1</v>
          </cell>
          <cell r="K4421">
            <v>11450.9</v>
          </cell>
          <cell r="L4421">
            <v>0</v>
          </cell>
          <cell r="M4421">
            <v>0</v>
          </cell>
          <cell r="N4421">
            <v>0</v>
          </cell>
          <cell r="O4421">
            <v>11450.9</v>
          </cell>
        </row>
        <row r="4422">
          <cell r="C4422">
            <v>221105449</v>
          </cell>
          <cell r="D4422" t="str">
            <v>10900221105449</v>
          </cell>
          <cell r="E4422" t="str">
            <v>魏亚东-研究生培养业务费</v>
          </cell>
          <cell r="F4422" t="str">
            <v>魏亚东</v>
          </cell>
          <cell r="G4422" t="str">
            <v>2003033</v>
          </cell>
          <cell r="H4422">
            <v>0</v>
          </cell>
          <cell r="I4422">
            <v>28945.58</v>
          </cell>
          <cell r="J4422">
            <v>335.4</v>
          </cell>
          <cell r="K4422">
            <v>28610.18</v>
          </cell>
          <cell r="L4422">
            <v>0</v>
          </cell>
          <cell r="M4422">
            <v>0</v>
          </cell>
          <cell r="N4422">
            <v>0</v>
          </cell>
          <cell r="O4422">
            <v>28610.18</v>
          </cell>
        </row>
        <row r="4423">
          <cell r="C4423">
            <v>221105450</v>
          </cell>
          <cell r="D4423" t="str">
            <v>10900221105450</v>
          </cell>
          <cell r="E4423" t="str">
            <v>吴兆乾-研究生培养业务费</v>
          </cell>
          <cell r="F4423" t="str">
            <v>吴兆乾</v>
          </cell>
          <cell r="G4423" t="str">
            <v>2021106</v>
          </cell>
          <cell r="H4423">
            <v>0</v>
          </cell>
          <cell r="I4423">
            <v>12000</v>
          </cell>
          <cell r="J4423">
            <v>5510.62</v>
          </cell>
          <cell r="K4423">
            <v>6489.38</v>
          </cell>
          <cell r="L4423">
            <v>0</v>
          </cell>
          <cell r="M4423">
            <v>0</v>
          </cell>
          <cell r="N4423">
            <v>0</v>
          </cell>
          <cell r="O4423">
            <v>6489.38</v>
          </cell>
        </row>
        <row r="4424">
          <cell r="C4424">
            <v>221105451</v>
          </cell>
          <cell r="D4424" t="str">
            <v>10900221105451</v>
          </cell>
          <cell r="E4424" t="str">
            <v>武静-研究生培养业务费</v>
          </cell>
          <cell r="F4424" t="str">
            <v>武静</v>
          </cell>
          <cell r="G4424" t="str">
            <v>2017045</v>
          </cell>
          <cell r="H4424">
            <v>0</v>
          </cell>
          <cell r="I4424">
            <v>17603.27</v>
          </cell>
          <cell r="J4424">
            <v>3929.74</v>
          </cell>
          <cell r="K4424">
            <v>13673.53</v>
          </cell>
          <cell r="L4424">
            <v>0</v>
          </cell>
          <cell r="M4424">
            <v>0</v>
          </cell>
          <cell r="N4424">
            <v>0</v>
          </cell>
          <cell r="O4424">
            <v>13673.53</v>
          </cell>
        </row>
        <row r="4425">
          <cell r="C4425">
            <v>221105452</v>
          </cell>
          <cell r="D4425" t="str">
            <v>10900221105452</v>
          </cell>
          <cell r="E4425" t="str">
            <v>谢春晓-研究生培养业务费</v>
          </cell>
          <cell r="F4425" t="str">
            <v>谢春晓</v>
          </cell>
          <cell r="G4425" t="str">
            <v>2006058</v>
          </cell>
          <cell r="H4425">
            <v>0</v>
          </cell>
          <cell r="I4425">
            <v>6000</v>
          </cell>
          <cell r="J4425">
            <v>0</v>
          </cell>
          <cell r="K4425">
            <v>6000</v>
          </cell>
          <cell r="L4425">
            <v>0</v>
          </cell>
          <cell r="M4425">
            <v>0</v>
          </cell>
          <cell r="N4425">
            <v>0</v>
          </cell>
          <cell r="O4425">
            <v>6000</v>
          </cell>
        </row>
        <row r="4426">
          <cell r="C4426">
            <v>221105453</v>
          </cell>
          <cell r="D4426" t="str">
            <v>10900221105453</v>
          </cell>
          <cell r="E4426" t="str">
            <v>谢黎-研究生培养业务费</v>
          </cell>
          <cell r="F4426" t="str">
            <v>谢黎</v>
          </cell>
          <cell r="G4426" t="str">
            <v>2004031</v>
          </cell>
          <cell r="H4426">
            <v>0</v>
          </cell>
          <cell r="I4426">
            <v>10500</v>
          </cell>
          <cell r="J4426">
            <v>2793</v>
          </cell>
          <cell r="K4426">
            <v>7707</v>
          </cell>
          <cell r="L4426">
            <v>0</v>
          </cell>
          <cell r="M4426">
            <v>0</v>
          </cell>
          <cell r="N4426">
            <v>0</v>
          </cell>
          <cell r="O4426">
            <v>7707</v>
          </cell>
        </row>
        <row r="4427">
          <cell r="C4427">
            <v>221105454</v>
          </cell>
          <cell r="D4427" t="str">
            <v>10900221105454</v>
          </cell>
          <cell r="E4427" t="str">
            <v>徐进-研究生培养业务费</v>
          </cell>
          <cell r="F4427" t="str">
            <v>徐进</v>
          </cell>
          <cell r="G4427" t="str">
            <v>2018080</v>
          </cell>
          <cell r="H4427">
            <v>0</v>
          </cell>
          <cell r="I4427">
            <v>7318</v>
          </cell>
          <cell r="J4427">
            <v>0</v>
          </cell>
          <cell r="K4427">
            <v>7318</v>
          </cell>
          <cell r="L4427">
            <v>0</v>
          </cell>
          <cell r="M4427">
            <v>0</v>
          </cell>
          <cell r="N4427">
            <v>0</v>
          </cell>
          <cell r="O4427">
            <v>7318</v>
          </cell>
        </row>
        <row r="4428">
          <cell r="C4428">
            <v>221105455</v>
          </cell>
          <cell r="D4428" t="str">
            <v>10900221105455</v>
          </cell>
          <cell r="E4428" t="str">
            <v>晏晓辉-研究生培养业务费</v>
          </cell>
          <cell r="F4428" t="str">
            <v>晏晓辉</v>
          </cell>
          <cell r="G4428" t="str">
            <v>2013003</v>
          </cell>
          <cell r="H4428">
            <v>0</v>
          </cell>
          <cell r="I4428">
            <v>18000</v>
          </cell>
          <cell r="J4428">
            <v>11728.75</v>
          </cell>
          <cell r="K4428">
            <v>6271.25</v>
          </cell>
          <cell r="L4428">
            <v>0</v>
          </cell>
          <cell r="M4428">
            <v>0</v>
          </cell>
          <cell r="N4428">
            <v>0</v>
          </cell>
          <cell r="O4428">
            <v>6271.25</v>
          </cell>
        </row>
        <row r="4429">
          <cell r="C4429">
            <v>221105457</v>
          </cell>
          <cell r="D4429" t="str">
            <v>10900221105457</v>
          </cell>
          <cell r="E4429" t="str">
            <v>叶国良-研究生培养业务费</v>
          </cell>
          <cell r="F4429" t="str">
            <v>叶国良</v>
          </cell>
          <cell r="G4429" t="str">
            <v>2015802</v>
          </cell>
          <cell r="H4429">
            <v>0</v>
          </cell>
          <cell r="I4429">
            <v>10080</v>
          </cell>
          <cell r="J4429">
            <v>0</v>
          </cell>
          <cell r="K4429">
            <v>10080</v>
          </cell>
          <cell r="L4429">
            <v>0</v>
          </cell>
          <cell r="M4429">
            <v>0</v>
          </cell>
          <cell r="N4429">
            <v>0</v>
          </cell>
          <cell r="O4429">
            <v>10080</v>
          </cell>
        </row>
        <row r="4430">
          <cell r="C4430">
            <v>221105458</v>
          </cell>
          <cell r="D4430" t="str">
            <v>10900221105458</v>
          </cell>
          <cell r="E4430" t="str">
            <v>张兵-研究生培养业务费</v>
          </cell>
          <cell r="F4430" t="str">
            <v>张兵</v>
          </cell>
          <cell r="G4430" t="str">
            <v>2017066</v>
          </cell>
          <cell r="H4430">
            <v>0</v>
          </cell>
          <cell r="I4430">
            <v>12000</v>
          </cell>
          <cell r="J4430">
            <v>2404.48</v>
          </cell>
          <cell r="K4430">
            <v>9595.52</v>
          </cell>
          <cell r="L4430">
            <v>0</v>
          </cell>
          <cell r="M4430">
            <v>0</v>
          </cell>
          <cell r="N4430">
            <v>0</v>
          </cell>
          <cell r="O4430">
            <v>9595.52</v>
          </cell>
        </row>
        <row r="4431">
          <cell r="C4431">
            <v>221105459</v>
          </cell>
          <cell r="D4431" t="str">
            <v>10900221105459</v>
          </cell>
          <cell r="E4431" t="str">
            <v>张超-研究生培养业务费</v>
          </cell>
          <cell r="F4431" t="str">
            <v>张超</v>
          </cell>
          <cell r="G4431" t="str">
            <v>2018044</v>
          </cell>
          <cell r="H4431">
            <v>0</v>
          </cell>
          <cell r="I4431">
            <v>0</v>
          </cell>
          <cell r="J4431">
            <v>0</v>
          </cell>
          <cell r="K4431">
            <v>0</v>
          </cell>
          <cell r="L4431">
            <v>0</v>
          </cell>
          <cell r="M4431">
            <v>0</v>
          </cell>
          <cell r="N4431">
            <v>0</v>
          </cell>
          <cell r="O4431">
            <v>0</v>
          </cell>
        </row>
        <row r="4432">
          <cell r="C4432">
            <v>221105460</v>
          </cell>
          <cell r="D4432" t="str">
            <v>10900221105460</v>
          </cell>
          <cell r="E4432" t="str">
            <v>张宏辉-研究生培养业务费</v>
          </cell>
          <cell r="F4432" t="str">
            <v>张宏辉</v>
          </cell>
          <cell r="G4432" t="str">
            <v>2006010</v>
          </cell>
          <cell r="H4432">
            <v>0</v>
          </cell>
          <cell r="I4432">
            <v>3010</v>
          </cell>
          <cell r="J4432">
            <v>0</v>
          </cell>
          <cell r="K4432">
            <v>3010</v>
          </cell>
          <cell r="L4432">
            <v>0</v>
          </cell>
          <cell r="M4432">
            <v>0</v>
          </cell>
          <cell r="N4432">
            <v>0</v>
          </cell>
          <cell r="O4432">
            <v>3010</v>
          </cell>
        </row>
        <row r="4433">
          <cell r="C4433">
            <v>221105461</v>
          </cell>
          <cell r="D4433" t="str">
            <v>10900221105461</v>
          </cell>
          <cell r="E4433" t="str">
            <v>张建阁-研究生培养业务费</v>
          </cell>
          <cell r="F4433" t="str">
            <v>张建阁</v>
          </cell>
          <cell r="G4433" t="str">
            <v>2018229</v>
          </cell>
          <cell r="H4433">
            <v>0</v>
          </cell>
          <cell r="I4433">
            <v>18000</v>
          </cell>
          <cell r="J4433">
            <v>17968.27</v>
          </cell>
          <cell r="K4433">
            <v>31.73</v>
          </cell>
          <cell r="L4433">
            <v>0</v>
          </cell>
          <cell r="M4433">
            <v>0</v>
          </cell>
          <cell r="N4433">
            <v>0</v>
          </cell>
          <cell r="O4433">
            <v>31.73</v>
          </cell>
        </row>
        <row r="4434">
          <cell r="C4434">
            <v>221105462</v>
          </cell>
          <cell r="D4434" t="str">
            <v>10900221105462</v>
          </cell>
          <cell r="E4434" t="str">
            <v>张丽娟-研究生培养业务费</v>
          </cell>
          <cell r="F4434" t="str">
            <v>张丽娟</v>
          </cell>
          <cell r="G4434" t="str">
            <v>2021814</v>
          </cell>
          <cell r="H4434">
            <v>0</v>
          </cell>
          <cell r="I4434">
            <v>2878</v>
          </cell>
          <cell r="J4434">
            <v>0</v>
          </cell>
          <cell r="K4434">
            <v>2878</v>
          </cell>
          <cell r="L4434">
            <v>0</v>
          </cell>
          <cell r="M4434">
            <v>0</v>
          </cell>
          <cell r="N4434">
            <v>0</v>
          </cell>
          <cell r="O4434">
            <v>2878</v>
          </cell>
        </row>
        <row r="4435">
          <cell r="C4435">
            <v>221105463</v>
          </cell>
          <cell r="D4435" t="str">
            <v>10900221105463</v>
          </cell>
          <cell r="E4435" t="str">
            <v>张良伟-研究生培养业务费</v>
          </cell>
          <cell r="F4435" t="str">
            <v>张良伟</v>
          </cell>
          <cell r="G4435" t="str">
            <v>2017027</v>
          </cell>
          <cell r="H4435">
            <v>0</v>
          </cell>
          <cell r="I4435">
            <v>8160.04</v>
          </cell>
          <cell r="J4435">
            <v>493</v>
          </cell>
          <cell r="K4435">
            <v>7667.04</v>
          </cell>
          <cell r="L4435">
            <v>0</v>
          </cell>
          <cell r="M4435">
            <v>0</v>
          </cell>
          <cell r="N4435">
            <v>0</v>
          </cell>
          <cell r="O4435">
            <v>7667.04</v>
          </cell>
        </row>
        <row r="4436">
          <cell r="C4436">
            <v>221105464</v>
          </cell>
          <cell r="D4436" t="str">
            <v>10900221105464</v>
          </cell>
          <cell r="E4436" t="str">
            <v>张绍辉-研究生培养业务费</v>
          </cell>
          <cell r="F4436" t="str">
            <v>张绍辉</v>
          </cell>
          <cell r="G4436" t="str">
            <v>2020037</v>
          </cell>
          <cell r="H4436">
            <v>0</v>
          </cell>
          <cell r="I4436">
            <v>24000</v>
          </cell>
          <cell r="J4436">
            <v>0</v>
          </cell>
          <cell r="K4436">
            <v>24000</v>
          </cell>
          <cell r="L4436">
            <v>0</v>
          </cell>
          <cell r="M4436">
            <v>0</v>
          </cell>
          <cell r="N4436">
            <v>0</v>
          </cell>
          <cell r="O4436">
            <v>24000</v>
          </cell>
        </row>
        <row r="4437">
          <cell r="C4437">
            <v>221105465</v>
          </cell>
          <cell r="D4437" t="str">
            <v>10900221105465</v>
          </cell>
          <cell r="E4437" t="str">
            <v>张伟伟-研究生培养业务费</v>
          </cell>
          <cell r="F4437" t="str">
            <v>张伟伟</v>
          </cell>
          <cell r="G4437" t="str">
            <v>2020823</v>
          </cell>
          <cell r="H4437">
            <v>0</v>
          </cell>
          <cell r="I4437">
            <v>17320</v>
          </cell>
          <cell r="J4437">
            <v>3699.42</v>
          </cell>
          <cell r="K4437">
            <v>13620.58</v>
          </cell>
          <cell r="L4437">
            <v>0</v>
          </cell>
          <cell r="M4437">
            <v>0</v>
          </cell>
          <cell r="N4437">
            <v>0</v>
          </cell>
          <cell r="O4437">
            <v>13620.58</v>
          </cell>
        </row>
        <row r="4438">
          <cell r="C4438">
            <v>221105466</v>
          </cell>
          <cell r="D4438" t="str">
            <v>10900221105466</v>
          </cell>
          <cell r="E4438" t="str">
            <v>张玉勋-研究生培养业务费</v>
          </cell>
          <cell r="F4438" t="str">
            <v>张玉勋</v>
          </cell>
          <cell r="G4438" t="str">
            <v>2018014</v>
          </cell>
          <cell r="H4438">
            <v>0</v>
          </cell>
          <cell r="I4438">
            <v>12000</v>
          </cell>
          <cell r="J4438">
            <v>0</v>
          </cell>
          <cell r="K4438">
            <v>12000</v>
          </cell>
          <cell r="L4438">
            <v>0</v>
          </cell>
          <cell r="M4438">
            <v>0</v>
          </cell>
          <cell r="N4438">
            <v>0</v>
          </cell>
          <cell r="O4438">
            <v>12000</v>
          </cell>
        </row>
        <row r="4439">
          <cell r="C4439">
            <v>221105467</v>
          </cell>
          <cell r="D4439" t="str">
            <v>10900221105467</v>
          </cell>
          <cell r="E4439" t="str">
            <v>赵容-研究生培养业务费</v>
          </cell>
          <cell r="F4439" t="str">
            <v>赵容</v>
          </cell>
          <cell r="G4439" t="str">
            <v>2020116</v>
          </cell>
          <cell r="H4439">
            <v>0</v>
          </cell>
          <cell r="I4439">
            <v>12000</v>
          </cell>
          <cell r="J4439">
            <v>0</v>
          </cell>
          <cell r="K4439">
            <v>12000</v>
          </cell>
          <cell r="L4439">
            <v>0</v>
          </cell>
          <cell r="M4439">
            <v>0</v>
          </cell>
          <cell r="N4439">
            <v>0</v>
          </cell>
          <cell r="O4439">
            <v>12000</v>
          </cell>
        </row>
        <row r="4440">
          <cell r="C4440">
            <v>221105468</v>
          </cell>
          <cell r="D4440" t="str">
            <v>10900221105468</v>
          </cell>
          <cell r="E4440" t="str">
            <v>赵愈亮-研究生培养业务费</v>
          </cell>
          <cell r="F4440" t="str">
            <v>赵愈亮</v>
          </cell>
          <cell r="G4440" t="str">
            <v>2018089</v>
          </cell>
          <cell r="H4440">
            <v>0</v>
          </cell>
          <cell r="I4440">
            <v>6306</v>
          </cell>
          <cell r="J4440">
            <v>0</v>
          </cell>
          <cell r="K4440">
            <v>6306</v>
          </cell>
          <cell r="L4440">
            <v>0</v>
          </cell>
          <cell r="M4440">
            <v>0</v>
          </cell>
          <cell r="N4440">
            <v>0</v>
          </cell>
          <cell r="O4440">
            <v>6306</v>
          </cell>
        </row>
        <row r="4441">
          <cell r="C4441">
            <v>221105469</v>
          </cell>
          <cell r="D4441" t="str">
            <v>10900221105469</v>
          </cell>
          <cell r="E4441" t="str">
            <v>朱建军-研究生培养业务费</v>
          </cell>
          <cell r="F4441" t="str">
            <v>朱建军</v>
          </cell>
          <cell r="G4441" t="str">
            <v>2018003</v>
          </cell>
          <cell r="H4441">
            <v>0</v>
          </cell>
          <cell r="I4441">
            <v>12000</v>
          </cell>
          <cell r="J4441">
            <v>0</v>
          </cell>
          <cell r="K4441">
            <v>12000</v>
          </cell>
          <cell r="L4441">
            <v>0</v>
          </cell>
          <cell r="M4441">
            <v>0</v>
          </cell>
          <cell r="N4441">
            <v>0</v>
          </cell>
          <cell r="O4441">
            <v>12000</v>
          </cell>
        </row>
        <row r="4442">
          <cell r="C4442">
            <v>221105470</v>
          </cell>
          <cell r="D4442" t="str">
            <v>10900221105470</v>
          </cell>
          <cell r="E4442" t="str">
            <v>朱艳-研究生培养业务费</v>
          </cell>
          <cell r="F4442" t="str">
            <v>朱艳</v>
          </cell>
          <cell r="G4442" t="str">
            <v>2018095</v>
          </cell>
          <cell r="H4442">
            <v>0</v>
          </cell>
          <cell r="I4442">
            <v>6000</v>
          </cell>
          <cell r="J4442">
            <v>1984</v>
          </cell>
          <cell r="K4442">
            <v>4016</v>
          </cell>
          <cell r="L4442">
            <v>0</v>
          </cell>
          <cell r="M4442">
            <v>0</v>
          </cell>
          <cell r="N4442">
            <v>0</v>
          </cell>
          <cell r="O4442">
            <v>4016</v>
          </cell>
        </row>
        <row r="4443">
          <cell r="C4443">
            <v>221105471</v>
          </cell>
          <cell r="D4443" t="str">
            <v>10900221105471</v>
          </cell>
          <cell r="E4443" t="str">
            <v>程万友-研究生培养业务费</v>
          </cell>
          <cell r="F4443" t="str">
            <v>程万友</v>
          </cell>
          <cell r="G4443" t="str">
            <v>2008029</v>
          </cell>
          <cell r="H4443">
            <v>0</v>
          </cell>
          <cell r="I4443">
            <v>24000</v>
          </cell>
          <cell r="J4443">
            <v>6900</v>
          </cell>
          <cell r="K4443">
            <v>17100</v>
          </cell>
          <cell r="L4443">
            <v>0</v>
          </cell>
          <cell r="M4443">
            <v>0</v>
          </cell>
          <cell r="N4443">
            <v>0</v>
          </cell>
          <cell r="O4443">
            <v>17100</v>
          </cell>
        </row>
        <row r="4444">
          <cell r="C4444">
            <v>221105472</v>
          </cell>
          <cell r="D4444" t="str">
            <v>10900221105472</v>
          </cell>
          <cell r="E4444" t="str">
            <v>丁凯-研究生培养业务费</v>
          </cell>
          <cell r="F4444" t="str">
            <v>丁凯</v>
          </cell>
          <cell r="G4444" t="str">
            <v>2019010</v>
          </cell>
          <cell r="H4444">
            <v>0</v>
          </cell>
          <cell r="I4444">
            <v>13861.04</v>
          </cell>
          <cell r="J4444">
            <v>0</v>
          </cell>
          <cell r="K4444">
            <v>13861.04</v>
          </cell>
          <cell r="L4444">
            <v>0</v>
          </cell>
          <cell r="M4444">
            <v>0</v>
          </cell>
          <cell r="N4444">
            <v>0</v>
          </cell>
          <cell r="O4444">
            <v>13861.04</v>
          </cell>
        </row>
        <row r="4445">
          <cell r="C4445">
            <v>221105473</v>
          </cell>
          <cell r="D4445" t="str">
            <v>10900221105473</v>
          </cell>
          <cell r="E4445" t="str">
            <v>丁烨-研究生培养业务费</v>
          </cell>
          <cell r="F4445" t="str">
            <v>丁烨</v>
          </cell>
          <cell r="G4445" t="str">
            <v>2018821</v>
          </cell>
          <cell r="H4445">
            <v>0</v>
          </cell>
          <cell r="I4445">
            <v>13705.35</v>
          </cell>
          <cell r="J4445">
            <v>3715.54</v>
          </cell>
          <cell r="K4445">
            <v>9989.81</v>
          </cell>
          <cell r="L4445">
            <v>0</v>
          </cell>
          <cell r="M4445">
            <v>0</v>
          </cell>
          <cell r="N4445">
            <v>0</v>
          </cell>
          <cell r="O4445">
            <v>9989.81</v>
          </cell>
        </row>
        <row r="4446">
          <cell r="C4446">
            <v>221105474</v>
          </cell>
          <cell r="D4446" t="str">
            <v>10900221105474</v>
          </cell>
          <cell r="E4446" t="str">
            <v>何凯-研究生培养业务费</v>
          </cell>
          <cell r="F4446" t="str">
            <v>何凯</v>
          </cell>
          <cell r="G4446" t="str">
            <v>2017002</v>
          </cell>
          <cell r="H4446">
            <v>0</v>
          </cell>
          <cell r="I4446">
            <v>16666.29</v>
          </cell>
          <cell r="J4446">
            <v>14206.02</v>
          </cell>
          <cell r="K4446">
            <v>2460.27</v>
          </cell>
          <cell r="L4446">
            <v>0</v>
          </cell>
          <cell r="M4446">
            <v>0</v>
          </cell>
          <cell r="N4446">
            <v>0</v>
          </cell>
          <cell r="O4446">
            <v>2460.27</v>
          </cell>
        </row>
        <row r="4447">
          <cell r="C4447">
            <v>221105475</v>
          </cell>
          <cell r="D4447" t="str">
            <v>10900221105475</v>
          </cell>
          <cell r="E4447" t="str">
            <v>侯韩旭-研究生培养业务费</v>
          </cell>
          <cell r="F4447" t="str">
            <v>侯韩旭</v>
          </cell>
          <cell r="G4447" t="str">
            <v>2016005</v>
          </cell>
          <cell r="H4447">
            <v>0</v>
          </cell>
          <cell r="I4447">
            <v>19457.48</v>
          </cell>
          <cell r="J4447">
            <v>977.5</v>
          </cell>
          <cell r="K4447">
            <v>18479.98</v>
          </cell>
          <cell r="L4447">
            <v>0</v>
          </cell>
          <cell r="M4447">
            <v>1150</v>
          </cell>
          <cell r="N4447">
            <v>0</v>
          </cell>
          <cell r="O4447">
            <v>17329.98</v>
          </cell>
        </row>
        <row r="4448">
          <cell r="C4448">
            <v>221105476</v>
          </cell>
          <cell r="D4448" t="str">
            <v>10900221105476</v>
          </cell>
          <cell r="E4448" t="str">
            <v>侯建-研究生培养业务费</v>
          </cell>
          <cell r="F4448" t="str">
            <v>侯建</v>
          </cell>
          <cell r="G4448" t="str">
            <v>2020815</v>
          </cell>
          <cell r="H4448">
            <v>0</v>
          </cell>
          <cell r="I4448">
            <v>6000</v>
          </cell>
          <cell r="J4448">
            <v>0</v>
          </cell>
          <cell r="K4448">
            <v>6000</v>
          </cell>
          <cell r="L4448">
            <v>0</v>
          </cell>
          <cell r="M4448">
            <v>0</v>
          </cell>
          <cell r="N4448">
            <v>0</v>
          </cell>
          <cell r="O4448">
            <v>6000</v>
          </cell>
        </row>
        <row r="4449">
          <cell r="C4449">
            <v>221105477</v>
          </cell>
          <cell r="D4449" t="str">
            <v>10900221105477</v>
          </cell>
          <cell r="E4449" t="str">
            <v>胡钦华-研究生培养业务费</v>
          </cell>
          <cell r="F4449" t="str">
            <v>胡钦华</v>
          </cell>
          <cell r="G4449" t="str">
            <v>2003024</v>
          </cell>
          <cell r="H4449">
            <v>0</v>
          </cell>
          <cell r="I4449">
            <v>17401.3</v>
          </cell>
          <cell r="J4449">
            <v>1780.13</v>
          </cell>
          <cell r="K4449">
            <v>15621.17</v>
          </cell>
          <cell r="L4449">
            <v>0</v>
          </cell>
          <cell r="M4449">
            <v>0</v>
          </cell>
          <cell r="N4449">
            <v>0</v>
          </cell>
          <cell r="O4449">
            <v>15621.17</v>
          </cell>
        </row>
        <row r="4450">
          <cell r="C4450">
            <v>221105478</v>
          </cell>
          <cell r="D4450" t="str">
            <v>10900221105478</v>
          </cell>
          <cell r="E4450" t="str">
            <v>黄小伟-研究生培养业务费</v>
          </cell>
          <cell r="F4450" t="str">
            <v>黄小伟</v>
          </cell>
          <cell r="G4450" t="str">
            <v>2020112</v>
          </cell>
          <cell r="H4450">
            <v>0</v>
          </cell>
          <cell r="I4450">
            <v>11461</v>
          </cell>
          <cell r="J4450">
            <v>2738</v>
          </cell>
          <cell r="K4450">
            <v>8723</v>
          </cell>
          <cell r="L4450">
            <v>0</v>
          </cell>
          <cell r="M4450">
            <v>0</v>
          </cell>
          <cell r="N4450">
            <v>0</v>
          </cell>
          <cell r="O4450">
            <v>8723</v>
          </cell>
        </row>
        <row r="4451">
          <cell r="C4451">
            <v>221105479</v>
          </cell>
          <cell r="D4451" t="str">
            <v>10900221105479</v>
          </cell>
          <cell r="E4451" t="str">
            <v>靳志祥-研究生培养业务费</v>
          </cell>
          <cell r="F4451" t="str">
            <v>靳志祥</v>
          </cell>
          <cell r="G4451" t="str">
            <v>2022100</v>
          </cell>
          <cell r="H4451">
            <v>0</v>
          </cell>
          <cell r="I4451">
            <v>19559.15</v>
          </cell>
          <cell r="J4451">
            <v>2981.9</v>
          </cell>
          <cell r="K4451">
            <v>16577.25</v>
          </cell>
          <cell r="L4451">
            <v>0</v>
          </cell>
          <cell r="M4451">
            <v>0</v>
          </cell>
          <cell r="N4451">
            <v>0</v>
          </cell>
          <cell r="O4451">
            <v>16577.25</v>
          </cell>
        </row>
        <row r="4452">
          <cell r="C4452">
            <v>221105480</v>
          </cell>
          <cell r="D4452" t="str">
            <v>10900221105480</v>
          </cell>
          <cell r="E4452" t="str">
            <v>李广明-研究生培养业务费</v>
          </cell>
          <cell r="F4452" t="str">
            <v>李广明</v>
          </cell>
          <cell r="G4452" t="str">
            <v>2000005</v>
          </cell>
          <cell r="H4452">
            <v>0</v>
          </cell>
          <cell r="I4452">
            <v>34850.67</v>
          </cell>
          <cell r="J4452">
            <v>19959.75</v>
          </cell>
          <cell r="K4452">
            <v>14890.92</v>
          </cell>
          <cell r="L4452">
            <v>0</v>
          </cell>
          <cell r="M4452">
            <v>0</v>
          </cell>
          <cell r="N4452">
            <v>0</v>
          </cell>
          <cell r="O4452">
            <v>14890.92</v>
          </cell>
        </row>
        <row r="4453">
          <cell r="C4453">
            <v>221105481</v>
          </cell>
          <cell r="D4453" t="str">
            <v>10900221105481</v>
          </cell>
          <cell r="E4453" t="str">
            <v>李环-研究生培养业务费</v>
          </cell>
          <cell r="F4453" t="str">
            <v>李环</v>
          </cell>
          <cell r="G4453" t="str">
            <v>2003003</v>
          </cell>
          <cell r="H4453">
            <v>0</v>
          </cell>
          <cell r="I4453">
            <v>2842.13</v>
          </cell>
          <cell r="J4453">
            <v>2420.8</v>
          </cell>
          <cell r="K4453">
            <v>421.33</v>
          </cell>
          <cell r="L4453">
            <v>0</v>
          </cell>
          <cell r="M4453">
            <v>0</v>
          </cell>
          <cell r="N4453">
            <v>0</v>
          </cell>
          <cell r="O4453">
            <v>421.33</v>
          </cell>
        </row>
        <row r="4454">
          <cell r="C4454">
            <v>221105482</v>
          </cell>
          <cell r="D4454" t="str">
            <v>10900221105482</v>
          </cell>
          <cell r="E4454" t="str">
            <v>李宽-研究生培养业务费</v>
          </cell>
          <cell r="F4454" t="str">
            <v>李宽</v>
          </cell>
          <cell r="G4454" t="str">
            <v>2018820</v>
          </cell>
          <cell r="H4454">
            <v>0</v>
          </cell>
          <cell r="I4454">
            <v>18607.21</v>
          </cell>
          <cell r="J4454">
            <v>5968</v>
          </cell>
          <cell r="K4454">
            <v>12639.21</v>
          </cell>
          <cell r="L4454">
            <v>0</v>
          </cell>
          <cell r="M4454">
            <v>0</v>
          </cell>
          <cell r="N4454">
            <v>0</v>
          </cell>
          <cell r="O4454">
            <v>12639.21</v>
          </cell>
        </row>
        <row r="4455">
          <cell r="C4455">
            <v>221105483</v>
          </cell>
          <cell r="D4455" t="str">
            <v>10900221105483</v>
          </cell>
          <cell r="E4455" t="str">
            <v>李青青-研究生培养业务费</v>
          </cell>
          <cell r="F4455" t="str">
            <v>李青青</v>
          </cell>
          <cell r="G4455" t="str">
            <v>2018097</v>
          </cell>
          <cell r="H4455">
            <v>0</v>
          </cell>
          <cell r="I4455">
            <v>12000</v>
          </cell>
          <cell r="J4455">
            <v>1461.15</v>
          </cell>
          <cell r="K4455">
            <v>10538.85</v>
          </cell>
          <cell r="L4455">
            <v>0</v>
          </cell>
          <cell r="M4455">
            <v>0</v>
          </cell>
          <cell r="N4455">
            <v>0</v>
          </cell>
          <cell r="O4455">
            <v>10538.85</v>
          </cell>
        </row>
        <row r="4456">
          <cell r="C4456">
            <v>221105484</v>
          </cell>
          <cell r="D4456" t="str">
            <v>10900221105484</v>
          </cell>
          <cell r="E4456" t="str">
            <v>李睿-研究生培养业务费</v>
          </cell>
          <cell r="F4456" t="str">
            <v>李睿</v>
          </cell>
          <cell r="G4456" t="str">
            <v>2016814</v>
          </cell>
          <cell r="H4456">
            <v>0</v>
          </cell>
          <cell r="I4456">
            <v>11924.27</v>
          </cell>
          <cell r="J4456">
            <v>11763.07</v>
          </cell>
          <cell r="K4456">
            <v>161.2</v>
          </cell>
          <cell r="L4456">
            <v>0</v>
          </cell>
          <cell r="M4456">
            <v>0</v>
          </cell>
          <cell r="N4456">
            <v>0</v>
          </cell>
          <cell r="O4456">
            <v>161.2</v>
          </cell>
        </row>
        <row r="4457">
          <cell r="C4457">
            <v>221105485</v>
          </cell>
          <cell r="D4457" t="str">
            <v>10900221105485</v>
          </cell>
          <cell r="E4457" t="str">
            <v>李蔚凌-研究生培养业务费</v>
          </cell>
          <cell r="F4457" t="str">
            <v>李蔚凌</v>
          </cell>
          <cell r="G4457" t="str">
            <v>2022062</v>
          </cell>
          <cell r="H4457">
            <v>0</v>
          </cell>
          <cell r="I4457">
            <v>40574.68</v>
          </cell>
          <cell r="J4457">
            <v>1966.74</v>
          </cell>
          <cell r="K4457">
            <v>38607.94</v>
          </cell>
          <cell r="L4457">
            <v>0</v>
          </cell>
          <cell r="M4457">
            <v>0</v>
          </cell>
          <cell r="N4457">
            <v>0</v>
          </cell>
          <cell r="O4457">
            <v>38607.94</v>
          </cell>
        </row>
        <row r="4458">
          <cell r="C4458">
            <v>221105486</v>
          </cell>
          <cell r="D4458" t="str">
            <v>10900221105486</v>
          </cell>
          <cell r="E4458" t="str">
            <v>李银-研究生培养业务费</v>
          </cell>
          <cell r="F4458" t="str">
            <v>李银</v>
          </cell>
          <cell r="G4458" t="str">
            <v>2020001</v>
          </cell>
          <cell r="H4458">
            <v>0</v>
          </cell>
          <cell r="I4458">
            <v>4809.03</v>
          </cell>
          <cell r="J4458">
            <v>4807.77</v>
          </cell>
          <cell r="K4458">
            <v>1.26</v>
          </cell>
          <cell r="L4458">
            <v>0</v>
          </cell>
          <cell r="M4458">
            <v>0</v>
          </cell>
          <cell r="N4458">
            <v>0</v>
          </cell>
          <cell r="O4458">
            <v>1.26</v>
          </cell>
        </row>
        <row r="4459">
          <cell r="C4459">
            <v>221105487</v>
          </cell>
          <cell r="D4459" t="str">
            <v>10900221105487</v>
          </cell>
          <cell r="E4459" t="str">
            <v>林梓钘-研究生培养业务费</v>
          </cell>
          <cell r="F4459" t="str">
            <v>林梓钘</v>
          </cell>
          <cell r="G4459" t="str">
            <v>2019088</v>
          </cell>
          <cell r="H4459">
            <v>0</v>
          </cell>
          <cell r="I4459">
            <v>10747.68</v>
          </cell>
          <cell r="J4459">
            <v>7969.84</v>
          </cell>
          <cell r="K4459">
            <v>2777.84</v>
          </cell>
          <cell r="L4459">
            <v>0</v>
          </cell>
          <cell r="M4459">
            <v>0</v>
          </cell>
          <cell r="N4459">
            <v>0</v>
          </cell>
          <cell r="O4459">
            <v>2777.84</v>
          </cell>
        </row>
        <row r="4460">
          <cell r="C4460">
            <v>221105488</v>
          </cell>
          <cell r="D4460" t="str">
            <v>10900221105488</v>
          </cell>
          <cell r="E4460" t="str">
            <v>刘家男-研究生培养业务费</v>
          </cell>
          <cell r="F4460" t="str">
            <v>刘家男</v>
          </cell>
          <cell r="G4460" t="str">
            <v>2022144</v>
          </cell>
          <cell r="H4460">
            <v>0</v>
          </cell>
          <cell r="I4460">
            <v>26935.35</v>
          </cell>
          <cell r="J4460">
            <v>1457.1</v>
          </cell>
          <cell r="K4460">
            <v>25478.25</v>
          </cell>
          <cell r="L4460">
            <v>0</v>
          </cell>
          <cell r="M4460">
            <v>0</v>
          </cell>
          <cell r="N4460">
            <v>0</v>
          </cell>
          <cell r="O4460">
            <v>25478.25</v>
          </cell>
        </row>
        <row r="4461">
          <cell r="C4461">
            <v>221105489</v>
          </cell>
          <cell r="D4461" t="str">
            <v>10900221105489</v>
          </cell>
          <cell r="E4461" t="str">
            <v>刘群锋-研究生培养业务费</v>
          </cell>
          <cell r="F4461" t="str">
            <v>刘群锋</v>
          </cell>
          <cell r="G4461" t="str">
            <v>2004003</v>
          </cell>
          <cell r="H4461">
            <v>0</v>
          </cell>
          <cell r="I4461">
            <v>33900</v>
          </cell>
          <cell r="J4461">
            <v>9174.3</v>
          </cell>
          <cell r="K4461">
            <v>24725.7</v>
          </cell>
          <cell r="L4461">
            <v>0</v>
          </cell>
          <cell r="M4461">
            <v>0</v>
          </cell>
          <cell r="N4461">
            <v>0</v>
          </cell>
          <cell r="O4461">
            <v>24725.7</v>
          </cell>
        </row>
        <row r="4462">
          <cell r="C4462">
            <v>221105490</v>
          </cell>
          <cell r="D4462" t="str">
            <v>10900221105490</v>
          </cell>
          <cell r="E4462" t="str">
            <v>刘文果-研究生培养业务费</v>
          </cell>
          <cell r="F4462" t="str">
            <v>刘文果</v>
          </cell>
          <cell r="G4462" t="str">
            <v>2016029</v>
          </cell>
          <cell r="H4462">
            <v>0</v>
          </cell>
          <cell r="I4462">
            <v>13711.59</v>
          </cell>
          <cell r="J4462">
            <v>1382.96</v>
          </cell>
          <cell r="K4462">
            <v>12328.63</v>
          </cell>
          <cell r="L4462">
            <v>0</v>
          </cell>
          <cell r="M4462">
            <v>0</v>
          </cell>
          <cell r="N4462">
            <v>0</v>
          </cell>
          <cell r="O4462">
            <v>12328.63</v>
          </cell>
        </row>
        <row r="4463">
          <cell r="C4463">
            <v>221105491</v>
          </cell>
          <cell r="D4463" t="str">
            <v>10900221105491</v>
          </cell>
          <cell r="E4463" t="str">
            <v>罗达-研究生培养业务费</v>
          </cell>
          <cell r="F4463" t="str">
            <v>罗达</v>
          </cell>
          <cell r="G4463" t="str">
            <v>2017801</v>
          </cell>
          <cell r="H4463">
            <v>0</v>
          </cell>
          <cell r="I4463">
            <v>6000</v>
          </cell>
          <cell r="J4463">
            <v>0</v>
          </cell>
          <cell r="K4463">
            <v>6000</v>
          </cell>
          <cell r="L4463">
            <v>0</v>
          </cell>
          <cell r="M4463">
            <v>0</v>
          </cell>
          <cell r="N4463">
            <v>0</v>
          </cell>
          <cell r="O4463">
            <v>6000</v>
          </cell>
        </row>
        <row r="4464">
          <cell r="C4464">
            <v>221105492</v>
          </cell>
          <cell r="D4464" t="str">
            <v>10900221105492</v>
          </cell>
          <cell r="E4464" t="str">
            <v>罗凯伦-研究生培养业务费</v>
          </cell>
          <cell r="F4464" t="str">
            <v>罗凯伦</v>
          </cell>
          <cell r="G4464" t="str">
            <v>2020093</v>
          </cell>
          <cell r="H4464">
            <v>0</v>
          </cell>
          <cell r="I4464">
            <v>7043.06</v>
          </cell>
          <cell r="J4464">
            <v>163.1</v>
          </cell>
          <cell r="K4464">
            <v>6879.96</v>
          </cell>
          <cell r="L4464">
            <v>0</v>
          </cell>
          <cell r="M4464">
            <v>0</v>
          </cell>
          <cell r="N4464">
            <v>0</v>
          </cell>
          <cell r="O4464">
            <v>6879.96</v>
          </cell>
        </row>
        <row r="4465">
          <cell r="C4465">
            <v>221105493</v>
          </cell>
          <cell r="D4465" t="str">
            <v>10900221105493</v>
          </cell>
          <cell r="E4465" t="str">
            <v>潘一腾-研究生培养业务费</v>
          </cell>
          <cell r="F4465" t="str">
            <v>潘一腾</v>
          </cell>
          <cell r="G4465" t="str">
            <v>2020044</v>
          </cell>
          <cell r="H4465">
            <v>0</v>
          </cell>
          <cell r="I4465">
            <v>9756.2</v>
          </cell>
          <cell r="J4465">
            <v>5117.81</v>
          </cell>
          <cell r="K4465">
            <v>4638.39</v>
          </cell>
          <cell r="L4465">
            <v>0</v>
          </cell>
          <cell r="M4465">
            <v>0</v>
          </cell>
          <cell r="N4465">
            <v>0</v>
          </cell>
          <cell r="O4465">
            <v>4638.39</v>
          </cell>
        </row>
        <row r="4466">
          <cell r="C4466">
            <v>221105494</v>
          </cell>
          <cell r="D4466" t="str">
            <v>10900221105494</v>
          </cell>
          <cell r="E4466" t="str">
            <v>任斌-研究生培养业务费</v>
          </cell>
          <cell r="F4466" t="str">
            <v>任斌</v>
          </cell>
          <cell r="G4466" t="str">
            <v>2003008</v>
          </cell>
          <cell r="H4466">
            <v>0</v>
          </cell>
          <cell r="I4466">
            <v>55200</v>
          </cell>
          <cell r="J4466">
            <v>30827.6</v>
          </cell>
          <cell r="K4466">
            <v>24372.4</v>
          </cell>
          <cell r="L4466">
            <v>0</v>
          </cell>
          <cell r="M4466">
            <v>0</v>
          </cell>
          <cell r="N4466">
            <v>0</v>
          </cell>
          <cell r="O4466">
            <v>24372.4</v>
          </cell>
        </row>
        <row r="4467">
          <cell r="C4467">
            <v>221105495</v>
          </cell>
          <cell r="D4467" t="str">
            <v>10900221105495</v>
          </cell>
          <cell r="E4467" t="str">
            <v>任子良-研究生培养业务费</v>
          </cell>
          <cell r="F4467" t="str">
            <v>任子良</v>
          </cell>
          <cell r="G4467" t="str">
            <v>2021121</v>
          </cell>
          <cell r="H4467">
            <v>0</v>
          </cell>
          <cell r="I4467">
            <v>24721.08</v>
          </cell>
          <cell r="J4467">
            <v>14219.2</v>
          </cell>
          <cell r="K4467">
            <v>10501.88</v>
          </cell>
          <cell r="L4467">
            <v>0</v>
          </cell>
          <cell r="M4467">
            <v>0</v>
          </cell>
          <cell r="N4467">
            <v>0</v>
          </cell>
          <cell r="O4467">
            <v>10501.88</v>
          </cell>
        </row>
        <row r="4468">
          <cell r="C4468">
            <v>221105496</v>
          </cell>
          <cell r="D4468" t="str">
            <v>10900221105496</v>
          </cell>
          <cell r="E4468" t="str">
            <v>孙敬华-研究生培养业务费</v>
          </cell>
          <cell r="F4468" t="str">
            <v>孙敬华</v>
          </cell>
          <cell r="G4468" t="str">
            <v>2016828</v>
          </cell>
          <cell r="H4468">
            <v>0</v>
          </cell>
          <cell r="I4468">
            <v>26507.11</v>
          </cell>
          <cell r="J4468">
            <v>10600.11</v>
          </cell>
          <cell r="K4468">
            <v>15907</v>
          </cell>
          <cell r="L4468">
            <v>0</v>
          </cell>
          <cell r="M4468">
            <v>0</v>
          </cell>
          <cell r="N4468">
            <v>0</v>
          </cell>
          <cell r="O4468">
            <v>15907</v>
          </cell>
        </row>
        <row r="4469">
          <cell r="C4469">
            <v>221105497</v>
          </cell>
          <cell r="D4469" t="str">
            <v>10900221105497</v>
          </cell>
          <cell r="E4469" t="str">
            <v>陶铭-研究生培养业务费</v>
          </cell>
          <cell r="F4469" t="str">
            <v>陶铭</v>
          </cell>
          <cell r="G4469" t="str">
            <v>2012032</v>
          </cell>
          <cell r="H4469">
            <v>0</v>
          </cell>
          <cell r="I4469">
            <v>17432.46</v>
          </cell>
          <cell r="J4469">
            <v>3400</v>
          </cell>
          <cell r="K4469">
            <v>14032.46</v>
          </cell>
          <cell r="L4469">
            <v>0</v>
          </cell>
          <cell r="M4469">
            <v>0</v>
          </cell>
          <cell r="N4469">
            <v>0</v>
          </cell>
          <cell r="O4469">
            <v>14032.46</v>
          </cell>
        </row>
        <row r="4470">
          <cell r="C4470">
            <v>221105498</v>
          </cell>
          <cell r="D4470" t="str">
            <v>10900221105498</v>
          </cell>
          <cell r="E4470" t="str">
            <v>王红成-研究生培养业务费</v>
          </cell>
          <cell r="F4470" t="str">
            <v>王红成</v>
          </cell>
          <cell r="G4470" t="str">
            <v>2007023</v>
          </cell>
          <cell r="H4470">
            <v>0</v>
          </cell>
          <cell r="I4470">
            <v>38000</v>
          </cell>
          <cell r="J4470">
            <v>12708.78</v>
          </cell>
          <cell r="K4470">
            <v>25291.22</v>
          </cell>
          <cell r="L4470">
            <v>0</v>
          </cell>
          <cell r="M4470">
            <v>0</v>
          </cell>
          <cell r="N4470">
            <v>0</v>
          </cell>
          <cell r="O4470">
            <v>25291.22</v>
          </cell>
        </row>
        <row r="4471">
          <cell r="C4471">
            <v>221105499</v>
          </cell>
          <cell r="D4471" t="str">
            <v>10900221105499</v>
          </cell>
          <cell r="E4471" t="str">
            <v>王艳玲-研究生培养业务费</v>
          </cell>
          <cell r="F4471" t="str">
            <v>王艳玲</v>
          </cell>
          <cell r="G4471" t="str">
            <v>2018062</v>
          </cell>
          <cell r="H4471">
            <v>0</v>
          </cell>
          <cell r="I4471">
            <v>6621.33</v>
          </cell>
          <cell r="J4471">
            <v>0</v>
          </cell>
          <cell r="K4471">
            <v>6621.33</v>
          </cell>
          <cell r="L4471">
            <v>0</v>
          </cell>
          <cell r="M4471">
            <v>0</v>
          </cell>
          <cell r="N4471">
            <v>0</v>
          </cell>
          <cell r="O4471">
            <v>6621.33</v>
          </cell>
        </row>
        <row r="4472">
          <cell r="C4472">
            <v>221105500</v>
          </cell>
          <cell r="D4472" t="str">
            <v>10900221105500</v>
          </cell>
          <cell r="E4472" t="str">
            <v>王艺-研究生培养业务费</v>
          </cell>
          <cell r="F4472" t="str">
            <v>王艺</v>
          </cell>
          <cell r="G4472" t="str">
            <v>2016818</v>
          </cell>
          <cell r="H4472">
            <v>0</v>
          </cell>
          <cell r="I4472">
            <v>16000</v>
          </cell>
          <cell r="J4472">
            <v>0</v>
          </cell>
          <cell r="K4472">
            <v>16000</v>
          </cell>
          <cell r="L4472">
            <v>0</v>
          </cell>
          <cell r="M4472">
            <v>0</v>
          </cell>
          <cell r="N4472">
            <v>0</v>
          </cell>
          <cell r="O4472">
            <v>16000</v>
          </cell>
        </row>
        <row r="4473">
          <cell r="C4473">
            <v>221105501</v>
          </cell>
          <cell r="D4473" t="str">
            <v>10900221105501</v>
          </cell>
          <cell r="E4473" t="str">
            <v>魏文红-研究生培养业务费</v>
          </cell>
          <cell r="F4473" t="str">
            <v>魏文红</v>
          </cell>
          <cell r="G4473" t="str">
            <v>2009012</v>
          </cell>
          <cell r="H4473">
            <v>0</v>
          </cell>
          <cell r="I4473">
            <v>19562.43</v>
          </cell>
          <cell r="J4473">
            <v>1529.95</v>
          </cell>
          <cell r="K4473">
            <v>18032.48</v>
          </cell>
          <cell r="L4473">
            <v>0</v>
          </cell>
          <cell r="M4473">
            <v>0</v>
          </cell>
          <cell r="N4473">
            <v>0</v>
          </cell>
          <cell r="O4473">
            <v>18032.48</v>
          </cell>
        </row>
        <row r="4474">
          <cell r="C4474">
            <v>221105502</v>
          </cell>
          <cell r="D4474" t="str">
            <v>10900221105502</v>
          </cell>
          <cell r="E4474" t="str">
            <v>吴丹尧-研究生培养业务费</v>
          </cell>
          <cell r="F4474" t="str">
            <v>吴丹尧</v>
          </cell>
          <cell r="G4474" t="str">
            <v>2018010</v>
          </cell>
          <cell r="H4474">
            <v>0</v>
          </cell>
          <cell r="I4474">
            <v>6000</v>
          </cell>
          <cell r="J4474">
            <v>0</v>
          </cell>
          <cell r="K4474">
            <v>6000</v>
          </cell>
          <cell r="L4474">
            <v>0</v>
          </cell>
          <cell r="M4474">
            <v>0</v>
          </cell>
          <cell r="N4474">
            <v>0</v>
          </cell>
          <cell r="O4474">
            <v>6000</v>
          </cell>
        </row>
        <row r="4475">
          <cell r="C4475">
            <v>221105503</v>
          </cell>
          <cell r="D4475" t="str">
            <v>10900221105503</v>
          </cell>
          <cell r="E4475" t="str">
            <v>吴宇-研究生培养业务费</v>
          </cell>
          <cell r="F4475" t="str">
            <v>吴宇</v>
          </cell>
          <cell r="G4475" t="str">
            <v>2016819</v>
          </cell>
          <cell r="H4475">
            <v>0</v>
          </cell>
          <cell r="I4475">
            <v>0</v>
          </cell>
          <cell r="J4475">
            <v>0</v>
          </cell>
          <cell r="K4475">
            <v>0</v>
          </cell>
          <cell r="L4475">
            <v>0</v>
          </cell>
          <cell r="M4475">
            <v>0</v>
          </cell>
          <cell r="N4475">
            <v>0</v>
          </cell>
          <cell r="O4475">
            <v>0</v>
          </cell>
        </row>
        <row r="4476">
          <cell r="C4476">
            <v>221105504</v>
          </cell>
          <cell r="D4476" t="str">
            <v>10900221105504</v>
          </cell>
          <cell r="E4476" t="str">
            <v>谢仁平-研究生培养业务费</v>
          </cell>
          <cell r="F4476" t="str">
            <v>谢仁平</v>
          </cell>
          <cell r="G4476" t="str">
            <v>2020020</v>
          </cell>
          <cell r="H4476">
            <v>0</v>
          </cell>
          <cell r="I4476">
            <v>30000</v>
          </cell>
          <cell r="J4476">
            <v>3400</v>
          </cell>
          <cell r="K4476">
            <v>26600</v>
          </cell>
          <cell r="L4476">
            <v>0</v>
          </cell>
          <cell r="M4476">
            <v>0</v>
          </cell>
          <cell r="N4476">
            <v>0</v>
          </cell>
          <cell r="O4476">
            <v>26600</v>
          </cell>
        </row>
        <row r="4477">
          <cell r="C4477">
            <v>221105505</v>
          </cell>
          <cell r="D4477" t="str">
            <v>10900221105505</v>
          </cell>
          <cell r="E4477" t="str">
            <v>殷建平-研究生培养业务费</v>
          </cell>
          <cell r="F4477" t="str">
            <v>殷建平</v>
          </cell>
          <cell r="G4477" t="str">
            <v>2017829</v>
          </cell>
          <cell r="H4477">
            <v>0</v>
          </cell>
          <cell r="I4477">
            <v>6000</v>
          </cell>
          <cell r="J4477">
            <v>0</v>
          </cell>
          <cell r="K4477">
            <v>6000</v>
          </cell>
          <cell r="L4477">
            <v>0</v>
          </cell>
          <cell r="M4477">
            <v>0</v>
          </cell>
          <cell r="N4477">
            <v>0</v>
          </cell>
          <cell r="O4477">
            <v>6000</v>
          </cell>
        </row>
        <row r="4478">
          <cell r="C4478">
            <v>221105506</v>
          </cell>
          <cell r="D4478" t="str">
            <v>10900221105506</v>
          </cell>
          <cell r="E4478" t="str">
            <v>尹玲-研究生培养业务费</v>
          </cell>
          <cell r="F4478" t="str">
            <v>尹玲</v>
          </cell>
          <cell r="G4478" t="str">
            <v>2014016</v>
          </cell>
          <cell r="H4478">
            <v>0</v>
          </cell>
          <cell r="I4478">
            <v>52605.82</v>
          </cell>
          <cell r="J4478">
            <v>11998.93</v>
          </cell>
          <cell r="K4478">
            <v>40606.89</v>
          </cell>
          <cell r="L4478">
            <v>0</v>
          </cell>
          <cell r="M4478">
            <v>0</v>
          </cell>
          <cell r="N4478">
            <v>0</v>
          </cell>
          <cell r="O4478">
            <v>40606.89</v>
          </cell>
        </row>
        <row r="4479">
          <cell r="C4479">
            <v>221105507</v>
          </cell>
          <cell r="D4479" t="str">
            <v>10900221105507</v>
          </cell>
          <cell r="E4479" t="str">
            <v>袁华强-研究生培养业务费</v>
          </cell>
          <cell r="F4479" t="str">
            <v>袁华强</v>
          </cell>
          <cell r="G4479" t="str">
            <v>2002053</v>
          </cell>
          <cell r="H4479">
            <v>0</v>
          </cell>
          <cell r="I4479">
            <v>32893.24</v>
          </cell>
          <cell r="J4479">
            <v>0</v>
          </cell>
          <cell r="K4479">
            <v>32893.24</v>
          </cell>
          <cell r="L4479">
            <v>0</v>
          </cell>
          <cell r="M4479">
            <v>0</v>
          </cell>
          <cell r="N4479">
            <v>0</v>
          </cell>
          <cell r="O4479">
            <v>32893.24</v>
          </cell>
        </row>
        <row r="4480">
          <cell r="C4480">
            <v>221105508</v>
          </cell>
          <cell r="D4480" t="str">
            <v>10900221105508</v>
          </cell>
          <cell r="E4480" t="str">
            <v>张福勇-研究生培养业务费</v>
          </cell>
          <cell r="F4480" t="str">
            <v>张福勇</v>
          </cell>
          <cell r="G4480" t="str">
            <v>2012038</v>
          </cell>
          <cell r="H4480">
            <v>0</v>
          </cell>
          <cell r="I4480">
            <v>20194.8</v>
          </cell>
          <cell r="J4480">
            <v>7690</v>
          </cell>
          <cell r="K4480">
            <v>12504.8</v>
          </cell>
          <cell r="L4480">
            <v>0</v>
          </cell>
          <cell r="M4480">
            <v>0</v>
          </cell>
          <cell r="N4480">
            <v>0</v>
          </cell>
          <cell r="O4480">
            <v>12504.8</v>
          </cell>
        </row>
        <row r="4481">
          <cell r="C4481">
            <v>221105509</v>
          </cell>
          <cell r="D4481" t="str">
            <v>10900221105509</v>
          </cell>
          <cell r="E4481" t="str">
            <v>张剑-研究生培养业务费</v>
          </cell>
          <cell r="F4481" t="str">
            <v>张剑</v>
          </cell>
          <cell r="G4481" t="str">
            <v>2011019</v>
          </cell>
          <cell r="H4481">
            <v>0</v>
          </cell>
          <cell r="I4481">
            <v>13416.17</v>
          </cell>
          <cell r="J4481">
            <v>1413.24</v>
          </cell>
          <cell r="K4481">
            <v>12002.93</v>
          </cell>
          <cell r="L4481">
            <v>0</v>
          </cell>
          <cell r="M4481">
            <v>0</v>
          </cell>
          <cell r="N4481">
            <v>0</v>
          </cell>
          <cell r="O4481">
            <v>12002.93</v>
          </cell>
        </row>
        <row r="4482">
          <cell r="C4482">
            <v>221105510</v>
          </cell>
          <cell r="D4482" t="str">
            <v>10900221105510</v>
          </cell>
          <cell r="E4482" t="str">
            <v>张刘飘-研究生培养业务费</v>
          </cell>
          <cell r="F4482" t="str">
            <v>张刘飘</v>
          </cell>
          <cell r="G4482" t="str">
            <v>2019040</v>
          </cell>
          <cell r="H4482">
            <v>0</v>
          </cell>
          <cell r="I4482">
            <v>14203.1</v>
          </cell>
          <cell r="J4482">
            <v>2231.72</v>
          </cell>
          <cell r="K4482">
            <v>11971.38</v>
          </cell>
          <cell r="L4482">
            <v>0</v>
          </cell>
          <cell r="M4482">
            <v>0</v>
          </cell>
          <cell r="N4482">
            <v>0</v>
          </cell>
          <cell r="O4482">
            <v>11971.38</v>
          </cell>
        </row>
        <row r="4483">
          <cell r="C4483">
            <v>221105511</v>
          </cell>
          <cell r="D4483" t="str">
            <v>10900221105511</v>
          </cell>
          <cell r="E4483" t="str">
            <v>张宁-研究生培养业务费</v>
          </cell>
          <cell r="F4483" t="str">
            <v>张宁</v>
          </cell>
          <cell r="G4483" t="str">
            <v>2019008</v>
          </cell>
          <cell r="H4483">
            <v>0</v>
          </cell>
          <cell r="I4483">
            <v>7575.03</v>
          </cell>
          <cell r="J4483">
            <v>895.49</v>
          </cell>
          <cell r="K4483">
            <v>6679.54</v>
          </cell>
          <cell r="L4483">
            <v>0</v>
          </cell>
          <cell r="M4483">
            <v>0</v>
          </cell>
          <cell r="N4483">
            <v>0</v>
          </cell>
          <cell r="O4483">
            <v>6679.54</v>
          </cell>
        </row>
        <row r="4484">
          <cell r="C4484">
            <v>221105512</v>
          </cell>
          <cell r="D4484" t="str">
            <v>10900221105512</v>
          </cell>
          <cell r="E4484" t="str">
            <v>张宇辉-研究生培养业务费</v>
          </cell>
          <cell r="F4484" t="str">
            <v>张宇辉</v>
          </cell>
          <cell r="G4484" t="str">
            <v>2019056</v>
          </cell>
          <cell r="H4484">
            <v>0</v>
          </cell>
          <cell r="I4484">
            <v>9457.76</v>
          </cell>
          <cell r="J4484">
            <v>4226.56</v>
          </cell>
          <cell r="K4484">
            <v>5231.2</v>
          </cell>
          <cell r="L4484">
            <v>0</v>
          </cell>
          <cell r="M4484">
            <v>0</v>
          </cell>
          <cell r="N4484">
            <v>0</v>
          </cell>
          <cell r="O4484">
            <v>5231.2</v>
          </cell>
        </row>
        <row r="4485">
          <cell r="C4485">
            <v>221105513</v>
          </cell>
          <cell r="D4485" t="str">
            <v>10900221105513</v>
          </cell>
          <cell r="E4485" t="str">
            <v>赵铁柱-研究生培养业务费</v>
          </cell>
          <cell r="F4485" t="str">
            <v>赵铁柱</v>
          </cell>
          <cell r="G4485" t="str">
            <v>2012047</v>
          </cell>
          <cell r="H4485">
            <v>0</v>
          </cell>
          <cell r="I4485">
            <v>9771.06</v>
          </cell>
          <cell r="J4485">
            <v>0</v>
          </cell>
          <cell r="K4485">
            <v>9771.06</v>
          </cell>
          <cell r="L4485">
            <v>0</v>
          </cell>
          <cell r="M4485">
            <v>0</v>
          </cell>
          <cell r="N4485">
            <v>0</v>
          </cell>
          <cell r="O4485">
            <v>9771.06</v>
          </cell>
        </row>
        <row r="4486">
          <cell r="C4486">
            <v>221105514</v>
          </cell>
          <cell r="D4486" t="str">
            <v>10900221105514</v>
          </cell>
          <cell r="E4486" t="str">
            <v>曾洪鑫-研究生培养业务费</v>
          </cell>
          <cell r="F4486" t="str">
            <v>曾洪鑫</v>
          </cell>
          <cell r="G4486" t="str">
            <v>2005042</v>
          </cell>
          <cell r="H4486">
            <v>0</v>
          </cell>
          <cell r="I4486">
            <v>6254.23</v>
          </cell>
          <cell r="J4486">
            <v>0</v>
          </cell>
          <cell r="K4486">
            <v>6254.23</v>
          </cell>
          <cell r="L4486">
            <v>0</v>
          </cell>
          <cell r="M4486">
            <v>0</v>
          </cell>
          <cell r="N4486">
            <v>0</v>
          </cell>
          <cell r="O4486">
            <v>6254.23</v>
          </cell>
        </row>
        <row r="4487">
          <cell r="C4487">
            <v>221105515</v>
          </cell>
          <cell r="D4487" t="str">
            <v>10900221105515</v>
          </cell>
          <cell r="E4487" t="str">
            <v>陈端计-研究生培养业务费</v>
          </cell>
          <cell r="F4487" t="str">
            <v>陈端计</v>
          </cell>
          <cell r="G4487" t="str">
            <v>2010002</v>
          </cell>
          <cell r="H4487">
            <v>0</v>
          </cell>
          <cell r="I4487">
            <v>4500</v>
          </cell>
          <cell r="J4487">
            <v>2502</v>
          </cell>
          <cell r="K4487">
            <v>1998</v>
          </cell>
          <cell r="L4487">
            <v>0</v>
          </cell>
          <cell r="M4487">
            <v>0</v>
          </cell>
          <cell r="N4487">
            <v>0</v>
          </cell>
          <cell r="O4487">
            <v>1998</v>
          </cell>
        </row>
        <row r="4488">
          <cell r="C4488">
            <v>221105516</v>
          </cell>
          <cell r="D4488" t="str">
            <v>10900221105516</v>
          </cell>
          <cell r="E4488" t="str">
            <v>贺艳春-研究生培养业务费</v>
          </cell>
          <cell r="F4488" t="str">
            <v>贺艳春</v>
          </cell>
          <cell r="G4488" t="str">
            <v>2006011</v>
          </cell>
          <cell r="H4488">
            <v>0</v>
          </cell>
          <cell r="I4488">
            <v>9000</v>
          </cell>
          <cell r="J4488">
            <v>0</v>
          </cell>
          <cell r="K4488">
            <v>9000</v>
          </cell>
          <cell r="L4488">
            <v>0</v>
          </cell>
          <cell r="M4488">
            <v>0</v>
          </cell>
          <cell r="N4488">
            <v>0</v>
          </cell>
          <cell r="O4488">
            <v>9000</v>
          </cell>
        </row>
        <row r="4489">
          <cell r="C4489">
            <v>221105517</v>
          </cell>
          <cell r="D4489" t="str">
            <v>10900221105517</v>
          </cell>
          <cell r="E4489" t="str">
            <v>黎伟-研究生培养业务费</v>
          </cell>
          <cell r="F4489" t="str">
            <v>黎伟</v>
          </cell>
          <cell r="G4489" t="str">
            <v>2016020</v>
          </cell>
          <cell r="H4489">
            <v>0</v>
          </cell>
          <cell r="I4489">
            <v>4500</v>
          </cell>
          <cell r="J4489">
            <v>0</v>
          </cell>
          <cell r="K4489">
            <v>4500</v>
          </cell>
          <cell r="L4489">
            <v>0</v>
          </cell>
          <cell r="M4489">
            <v>0</v>
          </cell>
          <cell r="N4489">
            <v>0</v>
          </cell>
          <cell r="O4489">
            <v>4500</v>
          </cell>
        </row>
        <row r="4490">
          <cell r="C4490">
            <v>221105518</v>
          </cell>
          <cell r="D4490" t="str">
            <v>10900221105518</v>
          </cell>
          <cell r="E4490" t="str">
            <v>李蓬实-研究生培养业务费</v>
          </cell>
          <cell r="F4490" t="str">
            <v>李蓬实</v>
          </cell>
          <cell r="G4490" t="str">
            <v>2018074</v>
          </cell>
          <cell r="H4490">
            <v>0</v>
          </cell>
          <cell r="I4490">
            <v>4500</v>
          </cell>
          <cell r="J4490">
            <v>0</v>
          </cell>
          <cell r="K4490">
            <v>4500</v>
          </cell>
          <cell r="L4490">
            <v>0</v>
          </cell>
          <cell r="M4490">
            <v>0</v>
          </cell>
          <cell r="N4490">
            <v>0</v>
          </cell>
          <cell r="O4490">
            <v>4500</v>
          </cell>
        </row>
        <row r="4491">
          <cell r="C4491">
            <v>221105519</v>
          </cell>
          <cell r="D4491" t="str">
            <v>10900221105519</v>
          </cell>
          <cell r="E4491" t="str">
            <v>刘川-研究生培养业务费</v>
          </cell>
          <cell r="F4491" t="str">
            <v>刘川</v>
          </cell>
          <cell r="G4491" t="str">
            <v>2001021</v>
          </cell>
          <cell r="H4491">
            <v>0</v>
          </cell>
          <cell r="I4491">
            <v>4500</v>
          </cell>
          <cell r="J4491">
            <v>0</v>
          </cell>
          <cell r="K4491">
            <v>4500</v>
          </cell>
          <cell r="L4491">
            <v>0</v>
          </cell>
          <cell r="M4491">
            <v>0</v>
          </cell>
          <cell r="N4491">
            <v>0</v>
          </cell>
          <cell r="O4491">
            <v>4500</v>
          </cell>
        </row>
        <row r="4492">
          <cell r="C4492">
            <v>221105520</v>
          </cell>
          <cell r="D4492" t="str">
            <v>10900221105520</v>
          </cell>
          <cell r="E4492" t="str">
            <v>刘继云-研究生培养业务费</v>
          </cell>
          <cell r="F4492" t="str">
            <v>刘继云</v>
          </cell>
          <cell r="G4492" t="str">
            <v>2006039</v>
          </cell>
          <cell r="H4492">
            <v>0</v>
          </cell>
          <cell r="I4492">
            <v>4500</v>
          </cell>
          <cell r="J4492">
            <v>0</v>
          </cell>
          <cell r="K4492">
            <v>4500</v>
          </cell>
          <cell r="L4492">
            <v>0</v>
          </cell>
          <cell r="M4492">
            <v>0</v>
          </cell>
          <cell r="N4492">
            <v>0</v>
          </cell>
          <cell r="O4492">
            <v>4500</v>
          </cell>
        </row>
        <row r="4493">
          <cell r="C4493">
            <v>221105521</v>
          </cell>
          <cell r="D4493" t="str">
            <v>10900221105521</v>
          </cell>
          <cell r="E4493" t="str">
            <v>刘田-研究生培养业务费</v>
          </cell>
          <cell r="F4493" t="str">
            <v>刘田</v>
          </cell>
          <cell r="G4493" t="str">
            <v>2016016</v>
          </cell>
          <cell r="H4493">
            <v>0</v>
          </cell>
          <cell r="I4493">
            <v>3700</v>
          </cell>
          <cell r="J4493">
            <v>0</v>
          </cell>
          <cell r="K4493">
            <v>3700</v>
          </cell>
          <cell r="L4493">
            <v>0</v>
          </cell>
          <cell r="M4493">
            <v>0</v>
          </cell>
          <cell r="N4493">
            <v>0</v>
          </cell>
          <cell r="O4493">
            <v>3700</v>
          </cell>
        </row>
        <row r="4494">
          <cell r="C4494">
            <v>221105522</v>
          </cell>
          <cell r="D4494" t="str">
            <v>10900221105522</v>
          </cell>
          <cell r="E4494" t="str">
            <v>刘勇-研究生培养业务费</v>
          </cell>
          <cell r="F4494" t="str">
            <v>刘勇</v>
          </cell>
          <cell r="G4494" t="str">
            <v>2006038</v>
          </cell>
          <cell r="H4494">
            <v>0</v>
          </cell>
          <cell r="I4494">
            <v>0</v>
          </cell>
          <cell r="J4494">
            <v>0</v>
          </cell>
          <cell r="K4494">
            <v>0</v>
          </cell>
          <cell r="L4494">
            <v>0</v>
          </cell>
          <cell r="M4494">
            <v>0</v>
          </cell>
          <cell r="N4494">
            <v>0</v>
          </cell>
          <cell r="O4494">
            <v>0</v>
          </cell>
        </row>
        <row r="4495">
          <cell r="C4495">
            <v>221105523</v>
          </cell>
          <cell r="D4495" t="str">
            <v>10900221105523</v>
          </cell>
          <cell r="E4495" t="str">
            <v>许桂华-研究生培养业务费</v>
          </cell>
          <cell r="F4495" t="str">
            <v>许桂华</v>
          </cell>
          <cell r="G4495" t="str">
            <v>2013042</v>
          </cell>
          <cell r="H4495">
            <v>0</v>
          </cell>
          <cell r="I4495">
            <v>4500</v>
          </cell>
          <cell r="J4495">
            <v>0</v>
          </cell>
          <cell r="K4495">
            <v>4500</v>
          </cell>
          <cell r="L4495">
            <v>0</v>
          </cell>
          <cell r="M4495">
            <v>0</v>
          </cell>
          <cell r="N4495">
            <v>0</v>
          </cell>
          <cell r="O4495">
            <v>4500</v>
          </cell>
        </row>
        <row r="4496">
          <cell r="C4496">
            <v>221105524</v>
          </cell>
          <cell r="D4496" t="str">
            <v>10900221105524</v>
          </cell>
          <cell r="E4496" t="str">
            <v>许新华-研究生培养业务费</v>
          </cell>
          <cell r="F4496" t="str">
            <v>许新华</v>
          </cell>
          <cell r="G4496" t="str">
            <v>2015012</v>
          </cell>
          <cell r="H4496">
            <v>0</v>
          </cell>
          <cell r="I4496">
            <v>9000</v>
          </cell>
          <cell r="J4496">
            <v>0</v>
          </cell>
          <cell r="K4496">
            <v>9000</v>
          </cell>
          <cell r="L4496">
            <v>0</v>
          </cell>
          <cell r="M4496">
            <v>0</v>
          </cell>
          <cell r="N4496">
            <v>0</v>
          </cell>
          <cell r="O4496">
            <v>9000</v>
          </cell>
        </row>
        <row r="4497">
          <cell r="C4497">
            <v>221105525</v>
          </cell>
          <cell r="D4497" t="str">
            <v>10900221105525</v>
          </cell>
          <cell r="E4497" t="str">
            <v>蔡燕雪-研究生培养业务费</v>
          </cell>
          <cell r="F4497" t="str">
            <v>蔡燕雪</v>
          </cell>
          <cell r="G4497" t="str">
            <v>2021811</v>
          </cell>
          <cell r="H4497">
            <v>0</v>
          </cell>
          <cell r="I4497">
            <v>0</v>
          </cell>
          <cell r="J4497">
            <v>0</v>
          </cell>
          <cell r="K4497">
            <v>0</v>
          </cell>
          <cell r="L4497">
            <v>0</v>
          </cell>
          <cell r="M4497">
            <v>0</v>
          </cell>
          <cell r="N4497">
            <v>0</v>
          </cell>
          <cell r="O4497">
            <v>0</v>
          </cell>
        </row>
        <row r="4498">
          <cell r="C4498">
            <v>221105526</v>
          </cell>
          <cell r="D4498" t="str">
            <v>10900221105526</v>
          </cell>
          <cell r="E4498" t="str">
            <v>陈恒-研究生培养业务费</v>
          </cell>
          <cell r="F4498" t="str">
            <v>陈恒</v>
          </cell>
          <cell r="G4498" t="str">
            <v>2022068</v>
          </cell>
          <cell r="H4498">
            <v>0</v>
          </cell>
          <cell r="I4498">
            <v>18000</v>
          </cell>
          <cell r="J4498">
            <v>0</v>
          </cell>
          <cell r="K4498">
            <v>18000</v>
          </cell>
          <cell r="L4498">
            <v>0</v>
          </cell>
          <cell r="M4498">
            <v>0</v>
          </cell>
          <cell r="N4498">
            <v>0</v>
          </cell>
          <cell r="O4498">
            <v>18000</v>
          </cell>
        </row>
        <row r="4499">
          <cell r="C4499">
            <v>221105527</v>
          </cell>
          <cell r="D4499" t="str">
            <v>10900221105527</v>
          </cell>
          <cell r="E4499" t="str">
            <v>陈思谦-研究生培养业务费</v>
          </cell>
          <cell r="F4499" t="str">
            <v>陈思谦</v>
          </cell>
          <cell r="G4499" t="str">
            <v>2018028</v>
          </cell>
          <cell r="H4499">
            <v>0</v>
          </cell>
          <cell r="I4499">
            <v>0</v>
          </cell>
          <cell r="J4499">
            <v>0</v>
          </cell>
          <cell r="K4499">
            <v>0</v>
          </cell>
          <cell r="L4499">
            <v>0</v>
          </cell>
          <cell r="M4499">
            <v>0</v>
          </cell>
          <cell r="N4499">
            <v>0</v>
          </cell>
          <cell r="O4499">
            <v>0</v>
          </cell>
        </row>
        <row r="4500">
          <cell r="C4500">
            <v>221105528</v>
          </cell>
          <cell r="D4500" t="str">
            <v>10900221105528</v>
          </cell>
          <cell r="E4500" t="str">
            <v>程可可-研究生培养业务费</v>
          </cell>
          <cell r="F4500" t="str">
            <v>程可可</v>
          </cell>
          <cell r="G4500" t="str">
            <v>2016825</v>
          </cell>
          <cell r="H4500">
            <v>0</v>
          </cell>
          <cell r="I4500">
            <v>14216</v>
          </cell>
          <cell r="J4500">
            <v>7711</v>
          </cell>
          <cell r="K4500">
            <v>6505</v>
          </cell>
          <cell r="L4500">
            <v>0</v>
          </cell>
          <cell r="M4500">
            <v>0</v>
          </cell>
          <cell r="N4500">
            <v>0</v>
          </cell>
          <cell r="O4500">
            <v>6505</v>
          </cell>
        </row>
        <row r="4501">
          <cell r="C4501">
            <v>221105529</v>
          </cell>
          <cell r="D4501" t="str">
            <v>10900221105529</v>
          </cell>
          <cell r="E4501" t="str">
            <v>康世民-研究生培养业务费</v>
          </cell>
          <cell r="F4501" t="str">
            <v>康世民</v>
          </cell>
          <cell r="G4501" t="str">
            <v>2015804</v>
          </cell>
          <cell r="H4501">
            <v>0</v>
          </cell>
          <cell r="I4501">
            <v>15000</v>
          </cell>
          <cell r="J4501">
            <v>3000</v>
          </cell>
          <cell r="K4501">
            <v>12000</v>
          </cell>
          <cell r="L4501">
            <v>0</v>
          </cell>
          <cell r="M4501">
            <v>0</v>
          </cell>
          <cell r="N4501">
            <v>0</v>
          </cell>
          <cell r="O4501">
            <v>12000</v>
          </cell>
        </row>
        <row r="4502">
          <cell r="C4502">
            <v>221105530</v>
          </cell>
          <cell r="D4502" t="str">
            <v>10900221105530</v>
          </cell>
          <cell r="E4502" t="str">
            <v>李玉婷-研究生培养业务费</v>
          </cell>
          <cell r="F4502" t="str">
            <v>李玉婷</v>
          </cell>
          <cell r="G4502" t="str">
            <v>2017004</v>
          </cell>
          <cell r="H4502">
            <v>0</v>
          </cell>
          <cell r="I4502">
            <v>6000</v>
          </cell>
          <cell r="J4502">
            <v>0</v>
          </cell>
          <cell r="K4502">
            <v>6000</v>
          </cell>
          <cell r="L4502">
            <v>0</v>
          </cell>
          <cell r="M4502">
            <v>0</v>
          </cell>
          <cell r="N4502">
            <v>0</v>
          </cell>
          <cell r="O4502">
            <v>6000</v>
          </cell>
        </row>
        <row r="4503">
          <cell r="C4503">
            <v>221105531</v>
          </cell>
          <cell r="D4503" t="str">
            <v>10900221105531</v>
          </cell>
          <cell r="E4503" t="str">
            <v>廖俊旭-研究生培养业务费</v>
          </cell>
          <cell r="F4503" t="str">
            <v>廖俊旭</v>
          </cell>
          <cell r="G4503" t="str">
            <v>2018121</v>
          </cell>
          <cell r="H4503">
            <v>0</v>
          </cell>
          <cell r="I4503">
            <v>7120.25</v>
          </cell>
          <cell r="J4503">
            <v>0</v>
          </cell>
          <cell r="K4503">
            <v>7120.25</v>
          </cell>
          <cell r="L4503">
            <v>0</v>
          </cell>
          <cell r="M4503">
            <v>0</v>
          </cell>
          <cell r="N4503">
            <v>0</v>
          </cell>
          <cell r="O4503">
            <v>7120.25</v>
          </cell>
        </row>
        <row r="4504">
          <cell r="C4504">
            <v>221105532</v>
          </cell>
          <cell r="D4504" t="str">
            <v>10900221105532</v>
          </cell>
          <cell r="E4504" t="str">
            <v>刘宇佳-研究生培养业务费</v>
          </cell>
          <cell r="F4504" t="str">
            <v>刘宇佳</v>
          </cell>
          <cell r="G4504" t="str">
            <v>2017171</v>
          </cell>
          <cell r="H4504">
            <v>0</v>
          </cell>
          <cell r="I4504">
            <v>6000</v>
          </cell>
          <cell r="J4504">
            <v>0</v>
          </cell>
          <cell r="K4504">
            <v>6000</v>
          </cell>
          <cell r="L4504">
            <v>0</v>
          </cell>
          <cell r="M4504">
            <v>0</v>
          </cell>
          <cell r="N4504">
            <v>0</v>
          </cell>
          <cell r="O4504">
            <v>6000</v>
          </cell>
        </row>
        <row r="4505">
          <cell r="C4505">
            <v>221105533</v>
          </cell>
          <cell r="D4505" t="str">
            <v>10900221105533</v>
          </cell>
          <cell r="E4505" t="str">
            <v>王际辉-研究生培养业务费</v>
          </cell>
          <cell r="F4505" t="str">
            <v>王际辉</v>
          </cell>
          <cell r="G4505" t="str">
            <v>2018809</v>
          </cell>
          <cell r="H4505">
            <v>0</v>
          </cell>
          <cell r="I4505">
            <v>6000</v>
          </cell>
          <cell r="J4505">
            <v>0</v>
          </cell>
          <cell r="K4505">
            <v>6000</v>
          </cell>
          <cell r="L4505">
            <v>0</v>
          </cell>
          <cell r="M4505">
            <v>0</v>
          </cell>
          <cell r="N4505">
            <v>0</v>
          </cell>
          <cell r="O4505">
            <v>6000</v>
          </cell>
        </row>
        <row r="4506">
          <cell r="C4506">
            <v>221105534</v>
          </cell>
          <cell r="D4506" t="str">
            <v>10900221105534</v>
          </cell>
          <cell r="E4506" t="str">
            <v>王晓季-研究生培养业务费</v>
          </cell>
          <cell r="F4506" t="str">
            <v>王晓季</v>
          </cell>
          <cell r="G4506" t="str">
            <v>2018816</v>
          </cell>
          <cell r="H4506">
            <v>0</v>
          </cell>
          <cell r="I4506">
            <v>18000</v>
          </cell>
          <cell r="J4506">
            <v>0</v>
          </cell>
          <cell r="K4506">
            <v>18000</v>
          </cell>
          <cell r="L4506">
            <v>0</v>
          </cell>
          <cell r="M4506">
            <v>0</v>
          </cell>
          <cell r="N4506">
            <v>0</v>
          </cell>
          <cell r="O4506">
            <v>18000</v>
          </cell>
        </row>
        <row r="4507">
          <cell r="C4507">
            <v>221105535</v>
          </cell>
          <cell r="D4507" t="str">
            <v>10900221105535</v>
          </cell>
          <cell r="E4507" t="str">
            <v>肖珊-研究生培养业务费</v>
          </cell>
          <cell r="F4507" t="str">
            <v>肖珊</v>
          </cell>
          <cell r="G4507" t="str">
            <v>2018283</v>
          </cell>
          <cell r="H4507">
            <v>0</v>
          </cell>
          <cell r="I4507">
            <v>6000</v>
          </cell>
          <cell r="J4507">
            <v>0</v>
          </cell>
          <cell r="K4507">
            <v>6000</v>
          </cell>
          <cell r="L4507">
            <v>0</v>
          </cell>
          <cell r="M4507">
            <v>0</v>
          </cell>
          <cell r="N4507">
            <v>0</v>
          </cell>
          <cell r="O4507">
            <v>6000</v>
          </cell>
        </row>
        <row r="4508">
          <cell r="C4508">
            <v>221105536</v>
          </cell>
          <cell r="D4508" t="str">
            <v>10900221105536</v>
          </cell>
          <cell r="E4508" t="str">
            <v>闫景坤-研究生培养业务费</v>
          </cell>
          <cell r="F4508" t="str">
            <v>闫景坤</v>
          </cell>
          <cell r="G4508" t="str">
            <v>2021815</v>
          </cell>
          <cell r="H4508">
            <v>0</v>
          </cell>
          <cell r="I4508">
            <v>12000</v>
          </cell>
          <cell r="J4508">
            <v>0</v>
          </cell>
          <cell r="K4508">
            <v>12000</v>
          </cell>
          <cell r="L4508">
            <v>0</v>
          </cell>
          <cell r="M4508">
            <v>0</v>
          </cell>
          <cell r="N4508">
            <v>0</v>
          </cell>
          <cell r="O4508">
            <v>12000</v>
          </cell>
        </row>
        <row r="4509">
          <cell r="C4509">
            <v>221105537</v>
          </cell>
          <cell r="D4509" t="str">
            <v>10900221105537</v>
          </cell>
          <cell r="E4509" t="str">
            <v>余祥英-研究生培养业务费</v>
          </cell>
          <cell r="F4509" t="str">
            <v>余祥英</v>
          </cell>
          <cell r="G4509" t="str">
            <v>2017029</v>
          </cell>
          <cell r="H4509">
            <v>0</v>
          </cell>
          <cell r="I4509">
            <v>12000</v>
          </cell>
          <cell r="J4509">
            <v>0</v>
          </cell>
          <cell r="K4509">
            <v>12000</v>
          </cell>
          <cell r="L4509">
            <v>0</v>
          </cell>
          <cell r="M4509">
            <v>0</v>
          </cell>
          <cell r="N4509">
            <v>0</v>
          </cell>
          <cell r="O4509">
            <v>12000</v>
          </cell>
        </row>
        <row r="4510">
          <cell r="C4510">
            <v>221105538</v>
          </cell>
          <cell r="D4510" t="str">
            <v>10900221105538</v>
          </cell>
          <cell r="E4510" t="str">
            <v>朱杰-研究生培养业务费</v>
          </cell>
          <cell r="F4510" t="str">
            <v>朱杰</v>
          </cell>
          <cell r="G4510" t="str">
            <v>2014005</v>
          </cell>
          <cell r="H4510">
            <v>0</v>
          </cell>
          <cell r="I4510">
            <v>12000</v>
          </cell>
          <cell r="J4510">
            <v>0</v>
          </cell>
          <cell r="K4510">
            <v>12000</v>
          </cell>
          <cell r="L4510">
            <v>0</v>
          </cell>
          <cell r="M4510">
            <v>0</v>
          </cell>
          <cell r="N4510">
            <v>0</v>
          </cell>
          <cell r="O4510">
            <v>12000</v>
          </cell>
        </row>
        <row r="4511">
          <cell r="C4511">
            <v>221105539</v>
          </cell>
          <cell r="D4511" t="str">
            <v>10900221105539</v>
          </cell>
          <cell r="E4511" t="str">
            <v>邹水洋-研究生培养业务费</v>
          </cell>
          <cell r="F4511" t="str">
            <v>邹水洋</v>
          </cell>
          <cell r="G4511" t="str">
            <v>2000014</v>
          </cell>
          <cell r="H4511">
            <v>0</v>
          </cell>
          <cell r="I4511">
            <v>12000</v>
          </cell>
          <cell r="J4511">
            <v>0</v>
          </cell>
          <cell r="K4511">
            <v>12000</v>
          </cell>
          <cell r="L4511">
            <v>0</v>
          </cell>
          <cell r="M4511">
            <v>0</v>
          </cell>
          <cell r="N4511">
            <v>0</v>
          </cell>
          <cell r="O4511">
            <v>12000</v>
          </cell>
        </row>
        <row r="4512">
          <cell r="C4512">
            <v>221105540</v>
          </cell>
          <cell r="D4512" t="str">
            <v>10900221105540</v>
          </cell>
          <cell r="E4512" t="str">
            <v>艾心荧-研究生培养业务费</v>
          </cell>
          <cell r="F4512" t="str">
            <v>艾心荧</v>
          </cell>
          <cell r="G4512" t="str">
            <v>2015010</v>
          </cell>
          <cell r="H4512">
            <v>0</v>
          </cell>
          <cell r="I4512">
            <v>6000</v>
          </cell>
          <cell r="J4512">
            <v>0</v>
          </cell>
          <cell r="K4512">
            <v>6000</v>
          </cell>
          <cell r="L4512">
            <v>0</v>
          </cell>
          <cell r="M4512">
            <v>0</v>
          </cell>
          <cell r="N4512">
            <v>0</v>
          </cell>
          <cell r="O4512">
            <v>6000</v>
          </cell>
        </row>
        <row r="4513">
          <cell r="C4513">
            <v>221105541</v>
          </cell>
          <cell r="D4513" t="str">
            <v>10900221105541</v>
          </cell>
          <cell r="E4513" t="str">
            <v>蔡阳-研究生培养业务费</v>
          </cell>
          <cell r="F4513" t="str">
            <v>蔡阳</v>
          </cell>
          <cell r="G4513" t="str">
            <v>2019015</v>
          </cell>
          <cell r="H4513">
            <v>0</v>
          </cell>
          <cell r="I4513">
            <v>10710</v>
          </cell>
          <cell r="J4513">
            <v>2535.3</v>
          </cell>
          <cell r="K4513">
            <v>8174.7</v>
          </cell>
          <cell r="L4513">
            <v>0</v>
          </cell>
          <cell r="M4513">
            <v>0</v>
          </cell>
          <cell r="N4513">
            <v>0</v>
          </cell>
          <cell r="O4513">
            <v>8174.7</v>
          </cell>
        </row>
        <row r="4514">
          <cell r="C4514">
            <v>221105542</v>
          </cell>
          <cell r="D4514" t="str">
            <v>10900221105542</v>
          </cell>
          <cell r="E4514" t="str">
            <v>陈晨-研究生培养业务费</v>
          </cell>
          <cell r="F4514" t="str">
            <v>陈晨</v>
          </cell>
          <cell r="G4514" t="str">
            <v>2020811</v>
          </cell>
          <cell r="H4514">
            <v>0</v>
          </cell>
          <cell r="I4514">
            <v>6000</v>
          </cell>
          <cell r="J4514">
            <v>0</v>
          </cell>
          <cell r="K4514">
            <v>6000</v>
          </cell>
          <cell r="L4514">
            <v>0</v>
          </cell>
          <cell r="M4514">
            <v>0</v>
          </cell>
          <cell r="N4514">
            <v>0</v>
          </cell>
          <cell r="O4514">
            <v>6000</v>
          </cell>
        </row>
        <row r="4515">
          <cell r="C4515">
            <v>221105543</v>
          </cell>
          <cell r="D4515" t="str">
            <v>10900221105543</v>
          </cell>
          <cell r="E4515" t="str">
            <v>陈贵-研究生培养业务费</v>
          </cell>
          <cell r="F4515" t="str">
            <v>陈贵</v>
          </cell>
          <cell r="G4515" t="str">
            <v>2017802</v>
          </cell>
          <cell r="H4515">
            <v>0</v>
          </cell>
          <cell r="I4515">
            <v>6000</v>
          </cell>
          <cell r="J4515">
            <v>0</v>
          </cell>
          <cell r="K4515">
            <v>6000</v>
          </cell>
          <cell r="L4515">
            <v>0</v>
          </cell>
          <cell r="M4515">
            <v>0</v>
          </cell>
          <cell r="N4515">
            <v>0</v>
          </cell>
          <cell r="O4515">
            <v>6000</v>
          </cell>
        </row>
        <row r="4516">
          <cell r="C4516">
            <v>221105544</v>
          </cell>
          <cell r="D4516" t="str">
            <v>10900221105544</v>
          </cell>
          <cell r="E4516" t="str">
            <v>程志毓-研究生培养业务费</v>
          </cell>
          <cell r="F4516" t="str">
            <v>程志毓</v>
          </cell>
          <cell r="G4516" t="str">
            <v>2012049</v>
          </cell>
          <cell r="H4516">
            <v>0</v>
          </cell>
          <cell r="I4516">
            <v>0</v>
          </cell>
          <cell r="J4516">
            <v>0</v>
          </cell>
          <cell r="K4516">
            <v>0</v>
          </cell>
          <cell r="L4516">
            <v>0</v>
          </cell>
          <cell r="M4516">
            <v>0</v>
          </cell>
          <cell r="N4516">
            <v>0</v>
          </cell>
          <cell r="O4516">
            <v>0</v>
          </cell>
        </row>
        <row r="4517">
          <cell r="C4517">
            <v>221105545</v>
          </cell>
          <cell r="D4517" t="str">
            <v>10900221105545</v>
          </cell>
          <cell r="E4517" t="str">
            <v>邸博-研究生培养业务费</v>
          </cell>
          <cell r="F4517" t="str">
            <v>邸博</v>
          </cell>
          <cell r="G4517" t="str">
            <v>2017059</v>
          </cell>
          <cell r="H4517">
            <v>0</v>
          </cell>
          <cell r="I4517">
            <v>6000</v>
          </cell>
          <cell r="J4517">
            <v>0</v>
          </cell>
          <cell r="K4517">
            <v>6000</v>
          </cell>
          <cell r="L4517">
            <v>0</v>
          </cell>
          <cell r="M4517">
            <v>0</v>
          </cell>
          <cell r="N4517">
            <v>0</v>
          </cell>
          <cell r="O4517">
            <v>6000</v>
          </cell>
        </row>
        <row r="4518">
          <cell r="C4518">
            <v>221105546</v>
          </cell>
          <cell r="D4518" t="str">
            <v>10900221105546</v>
          </cell>
          <cell r="E4518" t="str">
            <v>丁其乐-研究生培养业务费</v>
          </cell>
          <cell r="F4518" t="str">
            <v>丁其乐</v>
          </cell>
          <cell r="G4518" t="str">
            <v>2017169</v>
          </cell>
          <cell r="H4518">
            <v>0</v>
          </cell>
          <cell r="I4518">
            <v>7840</v>
          </cell>
          <cell r="J4518">
            <v>0</v>
          </cell>
          <cell r="K4518">
            <v>7840</v>
          </cell>
          <cell r="L4518">
            <v>0</v>
          </cell>
          <cell r="M4518">
            <v>0</v>
          </cell>
          <cell r="N4518">
            <v>0</v>
          </cell>
          <cell r="O4518">
            <v>7840</v>
          </cell>
        </row>
        <row r="4519">
          <cell r="C4519">
            <v>221105547</v>
          </cell>
          <cell r="D4519" t="str">
            <v>10900221105547</v>
          </cell>
          <cell r="E4519" t="str">
            <v>房学谦-研究生培养业务费</v>
          </cell>
          <cell r="F4519" t="str">
            <v>房学谦</v>
          </cell>
          <cell r="G4519" t="str">
            <v>2023080</v>
          </cell>
          <cell r="H4519">
            <v>0</v>
          </cell>
          <cell r="I4519">
            <v>24000</v>
          </cell>
          <cell r="J4519">
            <v>0</v>
          </cell>
          <cell r="K4519">
            <v>24000</v>
          </cell>
          <cell r="L4519">
            <v>0</v>
          </cell>
          <cell r="M4519">
            <v>0</v>
          </cell>
          <cell r="N4519">
            <v>0</v>
          </cell>
          <cell r="O4519">
            <v>24000</v>
          </cell>
        </row>
        <row r="4520">
          <cell r="C4520">
            <v>221105548</v>
          </cell>
          <cell r="D4520" t="str">
            <v>10900221105548</v>
          </cell>
          <cell r="E4520" t="str">
            <v>高峰-研究生培养业务费</v>
          </cell>
          <cell r="F4520" t="str">
            <v>高峰</v>
          </cell>
          <cell r="G4520" t="str">
            <v>2018032</v>
          </cell>
          <cell r="H4520">
            <v>0</v>
          </cell>
          <cell r="I4520">
            <v>12000</v>
          </cell>
          <cell r="J4520">
            <v>0</v>
          </cell>
          <cell r="K4520">
            <v>12000</v>
          </cell>
          <cell r="L4520">
            <v>0</v>
          </cell>
          <cell r="M4520">
            <v>0</v>
          </cell>
          <cell r="N4520">
            <v>0</v>
          </cell>
          <cell r="O4520">
            <v>12000</v>
          </cell>
        </row>
        <row r="4521">
          <cell r="C4521">
            <v>221105549</v>
          </cell>
          <cell r="D4521" t="str">
            <v>10900221105549</v>
          </cell>
          <cell r="E4521" t="str">
            <v>胡守旺-研究生培养业务费</v>
          </cell>
          <cell r="F4521" t="str">
            <v>胡守旺</v>
          </cell>
          <cell r="G4521" t="str">
            <v>2018076</v>
          </cell>
          <cell r="H4521">
            <v>0</v>
          </cell>
          <cell r="I4521">
            <v>8044.8</v>
          </cell>
          <cell r="J4521">
            <v>3244</v>
          </cell>
          <cell r="K4521">
            <v>4800.8</v>
          </cell>
          <cell r="L4521">
            <v>0</v>
          </cell>
          <cell r="M4521">
            <v>0</v>
          </cell>
          <cell r="N4521">
            <v>0</v>
          </cell>
          <cell r="O4521">
            <v>4800.8</v>
          </cell>
        </row>
        <row r="4522">
          <cell r="C4522">
            <v>221105550</v>
          </cell>
          <cell r="D4522" t="str">
            <v>10900221105550</v>
          </cell>
          <cell r="E4522" t="str">
            <v>花开慧-研究生培养业务费</v>
          </cell>
          <cell r="F4522" t="str">
            <v>花开慧</v>
          </cell>
          <cell r="G4522" t="str">
            <v>2017076</v>
          </cell>
          <cell r="H4522">
            <v>0</v>
          </cell>
          <cell r="I4522">
            <v>0</v>
          </cell>
          <cell r="J4522">
            <v>0</v>
          </cell>
          <cell r="K4522">
            <v>0</v>
          </cell>
          <cell r="L4522">
            <v>0</v>
          </cell>
          <cell r="M4522">
            <v>0</v>
          </cell>
          <cell r="N4522">
            <v>0</v>
          </cell>
          <cell r="O4522">
            <v>0</v>
          </cell>
        </row>
        <row r="4523">
          <cell r="C4523">
            <v>221105551</v>
          </cell>
          <cell r="D4523" t="str">
            <v>10900221105551</v>
          </cell>
          <cell r="E4523" t="str">
            <v>黄海明-研究生培养业务费</v>
          </cell>
          <cell r="F4523" t="str">
            <v>黄海明</v>
          </cell>
          <cell r="G4523" t="str">
            <v>2018802</v>
          </cell>
          <cell r="H4523">
            <v>0</v>
          </cell>
          <cell r="I4523">
            <v>24000</v>
          </cell>
          <cell r="J4523">
            <v>17923.5</v>
          </cell>
          <cell r="K4523">
            <v>6076.5</v>
          </cell>
          <cell r="L4523">
            <v>0</v>
          </cell>
          <cell r="M4523">
            <v>0</v>
          </cell>
          <cell r="N4523">
            <v>0</v>
          </cell>
          <cell r="O4523">
            <v>6076.5</v>
          </cell>
        </row>
        <row r="4524">
          <cell r="C4524">
            <v>221105552</v>
          </cell>
          <cell r="D4524" t="str">
            <v>10900221105552</v>
          </cell>
          <cell r="E4524" t="str">
            <v>黄卫清-研究生培养业务费</v>
          </cell>
          <cell r="F4524" t="str">
            <v>黄卫清</v>
          </cell>
          <cell r="G4524" t="str">
            <v>2011008</v>
          </cell>
          <cell r="H4524">
            <v>0</v>
          </cell>
          <cell r="I4524">
            <v>6000</v>
          </cell>
          <cell r="J4524">
            <v>0</v>
          </cell>
          <cell r="K4524">
            <v>6000</v>
          </cell>
          <cell r="L4524">
            <v>0</v>
          </cell>
          <cell r="M4524">
            <v>0</v>
          </cell>
          <cell r="N4524">
            <v>0</v>
          </cell>
          <cell r="O4524">
            <v>6000</v>
          </cell>
        </row>
        <row r="4525">
          <cell r="C4525">
            <v>221105553</v>
          </cell>
          <cell r="D4525" t="str">
            <v>10900221105553</v>
          </cell>
          <cell r="E4525" t="str">
            <v>黄文通-研究生培养业务费</v>
          </cell>
          <cell r="F4525" t="str">
            <v>黄文通</v>
          </cell>
          <cell r="G4525" t="str">
            <v>2016056</v>
          </cell>
          <cell r="H4525">
            <v>0</v>
          </cell>
          <cell r="I4525">
            <v>7826.11</v>
          </cell>
          <cell r="J4525">
            <v>625.76</v>
          </cell>
          <cell r="K4525">
            <v>7200.35</v>
          </cell>
          <cell r="L4525">
            <v>0</v>
          </cell>
          <cell r="M4525">
            <v>0</v>
          </cell>
          <cell r="N4525">
            <v>0</v>
          </cell>
          <cell r="O4525">
            <v>7200.35</v>
          </cell>
        </row>
        <row r="4526">
          <cell r="C4526">
            <v>221105554</v>
          </cell>
          <cell r="D4526" t="str">
            <v>10900221105554</v>
          </cell>
          <cell r="E4526" t="str">
            <v>兰善红-研究生培养业务费</v>
          </cell>
          <cell r="F4526" t="str">
            <v>兰善红</v>
          </cell>
          <cell r="G4526" t="str">
            <v>2002016</v>
          </cell>
          <cell r="H4526">
            <v>0</v>
          </cell>
          <cell r="I4526">
            <v>12000</v>
          </cell>
          <cell r="J4526">
            <v>0</v>
          </cell>
          <cell r="K4526">
            <v>12000</v>
          </cell>
          <cell r="L4526">
            <v>0</v>
          </cell>
          <cell r="M4526">
            <v>0</v>
          </cell>
          <cell r="N4526">
            <v>0</v>
          </cell>
          <cell r="O4526">
            <v>12000</v>
          </cell>
        </row>
        <row r="4527">
          <cell r="C4527">
            <v>221105555</v>
          </cell>
          <cell r="D4527" t="str">
            <v>10900221105555</v>
          </cell>
          <cell r="E4527" t="str">
            <v>李丹-研究生培养业务费</v>
          </cell>
          <cell r="F4527" t="str">
            <v>李丹</v>
          </cell>
          <cell r="G4527" t="str">
            <v>2018115</v>
          </cell>
          <cell r="H4527">
            <v>0</v>
          </cell>
          <cell r="I4527">
            <v>12000</v>
          </cell>
          <cell r="J4527">
            <v>0</v>
          </cell>
          <cell r="K4527">
            <v>12000</v>
          </cell>
          <cell r="L4527">
            <v>0</v>
          </cell>
          <cell r="M4527">
            <v>0</v>
          </cell>
          <cell r="N4527">
            <v>0</v>
          </cell>
          <cell r="O4527">
            <v>12000</v>
          </cell>
        </row>
        <row r="4528">
          <cell r="C4528">
            <v>221105556</v>
          </cell>
          <cell r="D4528" t="str">
            <v>10900221105556</v>
          </cell>
          <cell r="E4528" t="str">
            <v>李家叶-研究生培养业务费</v>
          </cell>
          <cell r="F4528" t="str">
            <v>李家叶</v>
          </cell>
          <cell r="G4528" t="str">
            <v>2020821</v>
          </cell>
          <cell r="H4528">
            <v>0</v>
          </cell>
          <cell r="I4528">
            <v>12000</v>
          </cell>
          <cell r="J4528">
            <v>3640</v>
          </cell>
          <cell r="K4528">
            <v>8360</v>
          </cell>
          <cell r="L4528">
            <v>0</v>
          </cell>
          <cell r="M4528">
            <v>0</v>
          </cell>
          <cell r="N4528">
            <v>0</v>
          </cell>
          <cell r="O4528">
            <v>8360</v>
          </cell>
        </row>
        <row r="4529">
          <cell r="C4529">
            <v>221105557</v>
          </cell>
          <cell r="D4529" t="str">
            <v>10900221105557</v>
          </cell>
          <cell r="E4529" t="str">
            <v>李威-研究生培养业务费</v>
          </cell>
          <cell r="F4529" t="str">
            <v>李威</v>
          </cell>
          <cell r="G4529" t="str">
            <v>2022047</v>
          </cell>
          <cell r="H4529">
            <v>0</v>
          </cell>
          <cell r="I4529">
            <v>11000</v>
          </cell>
          <cell r="J4529">
            <v>4303.4</v>
          </cell>
          <cell r="K4529">
            <v>6696.6</v>
          </cell>
          <cell r="L4529">
            <v>0</v>
          </cell>
          <cell r="M4529">
            <v>0</v>
          </cell>
          <cell r="N4529">
            <v>0</v>
          </cell>
          <cell r="O4529">
            <v>6696.6</v>
          </cell>
        </row>
        <row r="4530">
          <cell r="C4530">
            <v>221105558</v>
          </cell>
          <cell r="D4530" t="str">
            <v>10900221105558</v>
          </cell>
          <cell r="E4530" t="str">
            <v>李衍亮-研究生培养业务费</v>
          </cell>
          <cell r="F4530" t="str">
            <v>李衍亮</v>
          </cell>
          <cell r="G4530" t="str">
            <v>2017075</v>
          </cell>
          <cell r="H4530">
            <v>0</v>
          </cell>
          <cell r="I4530">
            <v>6000</v>
          </cell>
          <cell r="J4530">
            <v>0</v>
          </cell>
          <cell r="K4530">
            <v>6000</v>
          </cell>
          <cell r="L4530">
            <v>0</v>
          </cell>
          <cell r="M4530">
            <v>0</v>
          </cell>
          <cell r="N4530">
            <v>0</v>
          </cell>
          <cell r="O4530">
            <v>6000</v>
          </cell>
        </row>
        <row r="4531">
          <cell r="C4531">
            <v>221105559</v>
          </cell>
          <cell r="D4531" t="str">
            <v>10900221105559</v>
          </cell>
          <cell r="E4531" t="str">
            <v>李长平-研究生培养业务费</v>
          </cell>
          <cell r="F4531" t="str">
            <v>李长平</v>
          </cell>
          <cell r="G4531" t="str">
            <v>2016830</v>
          </cell>
          <cell r="H4531">
            <v>0</v>
          </cell>
          <cell r="I4531">
            <v>12000</v>
          </cell>
          <cell r="J4531">
            <v>0</v>
          </cell>
          <cell r="K4531">
            <v>12000</v>
          </cell>
          <cell r="L4531">
            <v>0</v>
          </cell>
          <cell r="M4531">
            <v>0</v>
          </cell>
          <cell r="N4531">
            <v>0</v>
          </cell>
          <cell r="O4531">
            <v>12000</v>
          </cell>
        </row>
        <row r="4532">
          <cell r="C4532">
            <v>221105560</v>
          </cell>
          <cell r="D4532" t="str">
            <v>10900221105560</v>
          </cell>
          <cell r="E4532" t="str">
            <v>廖建波-研究生培养业务费</v>
          </cell>
          <cell r="F4532" t="str">
            <v>廖建波</v>
          </cell>
          <cell r="G4532" t="str">
            <v>2017070</v>
          </cell>
          <cell r="H4532">
            <v>0</v>
          </cell>
          <cell r="I4532">
            <v>6000</v>
          </cell>
          <cell r="J4532">
            <v>0</v>
          </cell>
          <cell r="K4532">
            <v>6000</v>
          </cell>
          <cell r="L4532">
            <v>0</v>
          </cell>
          <cell r="M4532">
            <v>0</v>
          </cell>
          <cell r="N4532">
            <v>0</v>
          </cell>
          <cell r="O4532">
            <v>6000</v>
          </cell>
        </row>
        <row r="4533">
          <cell r="C4533">
            <v>221105561</v>
          </cell>
          <cell r="D4533" t="str">
            <v>10900221105561</v>
          </cell>
          <cell r="E4533" t="str">
            <v>林辉-研究生培养业务费</v>
          </cell>
          <cell r="F4533" t="str">
            <v>林辉</v>
          </cell>
          <cell r="G4533" t="str">
            <v>2016826</v>
          </cell>
          <cell r="H4533">
            <v>0</v>
          </cell>
          <cell r="I4533">
            <v>10753</v>
          </cell>
          <cell r="J4533">
            <v>300</v>
          </cell>
          <cell r="K4533">
            <v>10453</v>
          </cell>
          <cell r="L4533">
            <v>0</v>
          </cell>
          <cell r="M4533">
            <v>0</v>
          </cell>
          <cell r="N4533">
            <v>0</v>
          </cell>
          <cell r="O4533">
            <v>10453</v>
          </cell>
        </row>
        <row r="4534">
          <cell r="C4534">
            <v>221105562</v>
          </cell>
          <cell r="D4534" t="str">
            <v>10900221105562</v>
          </cell>
          <cell r="E4534" t="str">
            <v>刘良坤-研究生培养业务费</v>
          </cell>
          <cell r="F4534" t="str">
            <v>刘良坤</v>
          </cell>
          <cell r="G4534" t="str">
            <v>2018070</v>
          </cell>
          <cell r="H4534">
            <v>0</v>
          </cell>
          <cell r="I4534">
            <v>6000</v>
          </cell>
          <cell r="J4534">
            <v>3800</v>
          </cell>
          <cell r="K4534">
            <v>2200</v>
          </cell>
          <cell r="L4534">
            <v>0</v>
          </cell>
          <cell r="M4534">
            <v>0</v>
          </cell>
          <cell r="N4534">
            <v>0</v>
          </cell>
          <cell r="O4534">
            <v>2200</v>
          </cell>
        </row>
        <row r="4535">
          <cell r="C4535">
            <v>221105563</v>
          </cell>
          <cell r="D4535" t="str">
            <v>10900221105563</v>
          </cell>
          <cell r="E4535" t="str">
            <v>刘鹏-研究生培养业务费</v>
          </cell>
          <cell r="F4535" t="str">
            <v>刘鹏</v>
          </cell>
          <cell r="G4535" t="str">
            <v>2017053</v>
          </cell>
          <cell r="H4535">
            <v>0</v>
          </cell>
          <cell r="I4535">
            <v>9060.63</v>
          </cell>
          <cell r="J4535">
            <v>5000</v>
          </cell>
          <cell r="K4535">
            <v>4060.63</v>
          </cell>
          <cell r="L4535">
            <v>0</v>
          </cell>
          <cell r="M4535">
            <v>0</v>
          </cell>
          <cell r="N4535">
            <v>0</v>
          </cell>
          <cell r="O4535">
            <v>4060.63</v>
          </cell>
        </row>
        <row r="4536">
          <cell r="C4536">
            <v>221105564</v>
          </cell>
          <cell r="D4536" t="str">
            <v>10900221105564</v>
          </cell>
          <cell r="E4536" t="str">
            <v>刘倩-研究生培养业务费</v>
          </cell>
          <cell r="F4536" t="str">
            <v>刘倩</v>
          </cell>
          <cell r="G4536" t="str">
            <v>2022151</v>
          </cell>
          <cell r="H4536">
            <v>0</v>
          </cell>
          <cell r="I4536">
            <v>12000</v>
          </cell>
          <cell r="J4536">
            <v>1770.18</v>
          </cell>
          <cell r="K4536">
            <v>10229.82</v>
          </cell>
          <cell r="L4536">
            <v>0</v>
          </cell>
          <cell r="M4536">
            <v>0</v>
          </cell>
          <cell r="N4536">
            <v>0</v>
          </cell>
          <cell r="O4536">
            <v>10229.82</v>
          </cell>
        </row>
        <row r="4537">
          <cell r="C4537">
            <v>221105565</v>
          </cell>
          <cell r="D4537" t="str">
            <v>10900221105565</v>
          </cell>
          <cell r="E4537" t="str">
            <v>罗毅-研究生培养业务费</v>
          </cell>
          <cell r="F4537" t="str">
            <v>罗毅</v>
          </cell>
          <cell r="G4537" t="str">
            <v>2021039</v>
          </cell>
          <cell r="H4537">
            <v>0</v>
          </cell>
          <cell r="I4537">
            <v>12000</v>
          </cell>
          <cell r="J4537">
            <v>0</v>
          </cell>
          <cell r="K4537">
            <v>12000</v>
          </cell>
          <cell r="L4537">
            <v>0</v>
          </cell>
          <cell r="M4537">
            <v>0</v>
          </cell>
          <cell r="N4537">
            <v>0</v>
          </cell>
          <cell r="O4537">
            <v>12000</v>
          </cell>
        </row>
        <row r="4538">
          <cell r="C4538">
            <v>221105566</v>
          </cell>
          <cell r="D4538" t="str">
            <v>10900221105566</v>
          </cell>
          <cell r="E4538" t="str">
            <v>吕小梅-研究生培养业务费</v>
          </cell>
          <cell r="F4538" t="str">
            <v>吕小梅</v>
          </cell>
          <cell r="G4538" t="str">
            <v>2017158</v>
          </cell>
          <cell r="H4538">
            <v>0</v>
          </cell>
          <cell r="I4538">
            <v>3000</v>
          </cell>
          <cell r="J4538">
            <v>1281</v>
          </cell>
          <cell r="K4538">
            <v>1719</v>
          </cell>
          <cell r="L4538">
            <v>0</v>
          </cell>
          <cell r="M4538">
            <v>0</v>
          </cell>
          <cell r="N4538">
            <v>0</v>
          </cell>
          <cell r="O4538">
            <v>1719</v>
          </cell>
        </row>
        <row r="4539">
          <cell r="C4539">
            <v>221105567</v>
          </cell>
          <cell r="D4539" t="str">
            <v>10900221105567</v>
          </cell>
          <cell r="E4539" t="str">
            <v>马宏伟-研究生培养业务费</v>
          </cell>
          <cell r="F4539" t="str">
            <v>马宏伟</v>
          </cell>
          <cell r="G4539" t="str">
            <v>2016008</v>
          </cell>
          <cell r="H4539">
            <v>0</v>
          </cell>
          <cell r="I4539">
            <v>53547.61</v>
          </cell>
          <cell r="J4539">
            <v>5886.23</v>
          </cell>
          <cell r="K4539">
            <v>47661.38</v>
          </cell>
          <cell r="L4539">
            <v>0</v>
          </cell>
          <cell r="M4539">
            <v>0</v>
          </cell>
          <cell r="N4539">
            <v>0</v>
          </cell>
          <cell r="O4539">
            <v>47661.38</v>
          </cell>
        </row>
        <row r="4540">
          <cell r="C4540">
            <v>221105568</v>
          </cell>
          <cell r="D4540" t="str">
            <v>10900221105568</v>
          </cell>
          <cell r="E4540" t="str">
            <v>彭若斯-研究生培养业务费</v>
          </cell>
          <cell r="F4540" t="str">
            <v>彭若斯</v>
          </cell>
          <cell r="G4540" t="str">
            <v>2018063</v>
          </cell>
          <cell r="H4540">
            <v>0</v>
          </cell>
          <cell r="I4540">
            <v>0</v>
          </cell>
          <cell r="J4540">
            <v>0</v>
          </cell>
          <cell r="K4540">
            <v>0</v>
          </cell>
          <cell r="L4540">
            <v>0</v>
          </cell>
          <cell r="M4540">
            <v>0</v>
          </cell>
          <cell r="N4540">
            <v>0</v>
          </cell>
          <cell r="O4540">
            <v>0</v>
          </cell>
        </row>
        <row r="4541">
          <cell r="C4541">
            <v>221105569</v>
          </cell>
          <cell r="D4541" t="str">
            <v>10900221105569</v>
          </cell>
          <cell r="E4541" t="str">
            <v>秦任远-研究生培养业务费</v>
          </cell>
          <cell r="F4541" t="str">
            <v>秦任远</v>
          </cell>
          <cell r="G4541" t="str">
            <v>2021014</v>
          </cell>
          <cell r="H4541">
            <v>0</v>
          </cell>
          <cell r="I4541">
            <v>12000</v>
          </cell>
          <cell r="J4541">
            <v>400.09</v>
          </cell>
          <cell r="K4541">
            <v>11599.91</v>
          </cell>
          <cell r="L4541">
            <v>0</v>
          </cell>
          <cell r="M4541">
            <v>0</v>
          </cell>
          <cell r="N4541">
            <v>0</v>
          </cell>
          <cell r="O4541">
            <v>11599.91</v>
          </cell>
        </row>
        <row r="4542">
          <cell r="C4542">
            <v>221105570</v>
          </cell>
          <cell r="D4542" t="str">
            <v>10900221105570</v>
          </cell>
          <cell r="E4542" t="str">
            <v>邱永福-研究生培养业务费</v>
          </cell>
          <cell r="F4542" t="str">
            <v>邱永福</v>
          </cell>
          <cell r="G4542" t="str">
            <v>2009016</v>
          </cell>
          <cell r="H4542">
            <v>0</v>
          </cell>
          <cell r="I4542">
            <v>6000</v>
          </cell>
          <cell r="J4542">
            <v>5927</v>
          </cell>
          <cell r="K4542">
            <v>73</v>
          </cell>
          <cell r="L4542">
            <v>0</v>
          </cell>
          <cell r="M4542">
            <v>0</v>
          </cell>
          <cell r="N4542">
            <v>0</v>
          </cell>
          <cell r="O4542">
            <v>73</v>
          </cell>
        </row>
        <row r="4543">
          <cell r="C4543">
            <v>221105571</v>
          </cell>
          <cell r="D4543" t="str">
            <v>10900221105571</v>
          </cell>
          <cell r="E4543" t="str">
            <v>曲江英-研究生培养业务费</v>
          </cell>
          <cell r="F4543" t="str">
            <v>曲江英</v>
          </cell>
          <cell r="G4543" t="str">
            <v>2017828</v>
          </cell>
          <cell r="H4543">
            <v>0</v>
          </cell>
          <cell r="I4543">
            <v>12000</v>
          </cell>
          <cell r="J4543">
            <v>0</v>
          </cell>
          <cell r="K4543">
            <v>12000</v>
          </cell>
          <cell r="L4543">
            <v>0</v>
          </cell>
          <cell r="M4543">
            <v>0</v>
          </cell>
          <cell r="N4543">
            <v>0</v>
          </cell>
          <cell r="O4543">
            <v>12000</v>
          </cell>
        </row>
        <row r="4544">
          <cell r="C4544">
            <v>221105572</v>
          </cell>
          <cell r="D4544" t="str">
            <v>10900221105572</v>
          </cell>
          <cell r="E4544" t="str">
            <v>荣戗戗-研究生培养业务费</v>
          </cell>
          <cell r="F4544" t="str">
            <v>荣戗戗</v>
          </cell>
          <cell r="G4544" t="str">
            <v>2019816</v>
          </cell>
          <cell r="H4544">
            <v>0</v>
          </cell>
          <cell r="I4544">
            <v>6779.57</v>
          </cell>
          <cell r="J4544">
            <v>0</v>
          </cell>
          <cell r="K4544">
            <v>6779.57</v>
          </cell>
          <cell r="L4544">
            <v>0</v>
          </cell>
          <cell r="M4544">
            <v>0</v>
          </cell>
          <cell r="N4544">
            <v>0</v>
          </cell>
          <cell r="O4544">
            <v>6779.57</v>
          </cell>
        </row>
        <row r="4545">
          <cell r="C4545">
            <v>221105573</v>
          </cell>
          <cell r="D4545" t="str">
            <v>10900221105573</v>
          </cell>
          <cell r="E4545" t="str">
            <v>邵颂东-研究生培养业务费</v>
          </cell>
          <cell r="F4545" t="str">
            <v>邵颂东</v>
          </cell>
          <cell r="G4545" t="str">
            <v>2021807</v>
          </cell>
          <cell r="H4545">
            <v>0</v>
          </cell>
          <cell r="I4545">
            <v>6000</v>
          </cell>
          <cell r="J4545">
            <v>0</v>
          </cell>
          <cell r="K4545">
            <v>6000</v>
          </cell>
          <cell r="L4545">
            <v>0</v>
          </cell>
          <cell r="M4545">
            <v>0</v>
          </cell>
          <cell r="N4545">
            <v>0</v>
          </cell>
          <cell r="O4545">
            <v>6000</v>
          </cell>
        </row>
        <row r="4546">
          <cell r="C4546">
            <v>221105574</v>
          </cell>
          <cell r="D4546" t="str">
            <v>10900221105574</v>
          </cell>
          <cell r="E4546" t="str">
            <v>孙璨-研究生培养业务费</v>
          </cell>
          <cell r="F4546" t="str">
            <v>孙璨</v>
          </cell>
          <cell r="G4546" t="str">
            <v>2011018</v>
          </cell>
          <cell r="H4546">
            <v>0</v>
          </cell>
          <cell r="I4546">
            <v>6000</v>
          </cell>
          <cell r="J4546">
            <v>5280</v>
          </cell>
          <cell r="K4546">
            <v>720</v>
          </cell>
          <cell r="L4546">
            <v>0</v>
          </cell>
          <cell r="M4546">
            <v>0</v>
          </cell>
          <cell r="N4546">
            <v>0</v>
          </cell>
          <cell r="O4546">
            <v>720</v>
          </cell>
        </row>
        <row r="4547">
          <cell r="C4547">
            <v>221105575</v>
          </cell>
          <cell r="D4547" t="str">
            <v>10900221105575</v>
          </cell>
          <cell r="E4547" t="str">
            <v>孙炜-研究生培养业务费</v>
          </cell>
          <cell r="F4547" t="str">
            <v>孙炜</v>
          </cell>
          <cell r="G4547" t="str">
            <v>2019042</v>
          </cell>
          <cell r="H4547">
            <v>0</v>
          </cell>
          <cell r="I4547">
            <v>12000</v>
          </cell>
          <cell r="J4547">
            <v>6000</v>
          </cell>
          <cell r="K4547">
            <v>6000</v>
          </cell>
          <cell r="L4547">
            <v>0</v>
          </cell>
          <cell r="M4547">
            <v>0</v>
          </cell>
          <cell r="N4547">
            <v>0</v>
          </cell>
          <cell r="O4547">
            <v>6000</v>
          </cell>
        </row>
        <row r="4548">
          <cell r="C4548">
            <v>221105576</v>
          </cell>
          <cell r="D4548" t="str">
            <v>10900221105576</v>
          </cell>
          <cell r="E4548" t="str">
            <v>唐才明-研究生培养业务费</v>
          </cell>
          <cell r="F4548" t="str">
            <v>唐才明</v>
          </cell>
          <cell r="G4548" t="str">
            <v>2020820</v>
          </cell>
          <cell r="H4548">
            <v>0</v>
          </cell>
          <cell r="I4548">
            <v>12000</v>
          </cell>
          <cell r="J4548">
            <v>1329.64</v>
          </cell>
          <cell r="K4548">
            <v>10670.36</v>
          </cell>
          <cell r="L4548">
            <v>0</v>
          </cell>
          <cell r="M4548">
            <v>0</v>
          </cell>
          <cell r="N4548">
            <v>0</v>
          </cell>
          <cell r="O4548">
            <v>10670.36</v>
          </cell>
        </row>
        <row r="4549">
          <cell r="C4549">
            <v>221105577</v>
          </cell>
          <cell r="D4549" t="str">
            <v>10900221105577</v>
          </cell>
          <cell r="E4549" t="str">
            <v>唐少宇-研究生培养业务费</v>
          </cell>
          <cell r="F4549" t="str">
            <v>唐少宇</v>
          </cell>
          <cell r="G4549" t="str">
            <v>2021805</v>
          </cell>
          <cell r="H4549">
            <v>0</v>
          </cell>
          <cell r="I4549">
            <v>6000</v>
          </cell>
          <cell r="J4549">
            <v>0</v>
          </cell>
          <cell r="K4549">
            <v>6000</v>
          </cell>
          <cell r="L4549">
            <v>0</v>
          </cell>
          <cell r="M4549">
            <v>0</v>
          </cell>
          <cell r="N4549">
            <v>0</v>
          </cell>
          <cell r="O4549">
            <v>6000</v>
          </cell>
        </row>
        <row r="4550">
          <cell r="C4550">
            <v>221105578</v>
          </cell>
          <cell r="D4550" t="str">
            <v>10900221105578</v>
          </cell>
          <cell r="E4550" t="str">
            <v>田俊-研究生培养业务费</v>
          </cell>
          <cell r="F4550" t="str">
            <v>田俊</v>
          </cell>
          <cell r="G4550" t="str">
            <v>2017134</v>
          </cell>
          <cell r="H4550">
            <v>0</v>
          </cell>
          <cell r="I4550">
            <v>12000</v>
          </cell>
          <cell r="J4550">
            <v>4968</v>
          </cell>
          <cell r="K4550">
            <v>7032</v>
          </cell>
          <cell r="L4550">
            <v>0</v>
          </cell>
          <cell r="M4550">
            <v>0</v>
          </cell>
          <cell r="N4550">
            <v>0</v>
          </cell>
          <cell r="O4550">
            <v>7032</v>
          </cell>
        </row>
        <row r="4551">
          <cell r="C4551">
            <v>221105579</v>
          </cell>
          <cell r="D4551" t="str">
            <v>10900221105579</v>
          </cell>
          <cell r="E4551" t="str">
            <v>汪仕勇-研究生培养业务费</v>
          </cell>
          <cell r="F4551" t="str">
            <v>汪仕勇</v>
          </cell>
          <cell r="G4551" t="str">
            <v>2022076</v>
          </cell>
          <cell r="H4551">
            <v>0</v>
          </cell>
          <cell r="I4551">
            <v>7586.83</v>
          </cell>
          <cell r="J4551">
            <v>1584.7</v>
          </cell>
          <cell r="K4551">
            <v>6002.13</v>
          </cell>
          <cell r="L4551">
            <v>0</v>
          </cell>
          <cell r="M4551">
            <v>0</v>
          </cell>
          <cell r="N4551">
            <v>0</v>
          </cell>
          <cell r="O4551">
            <v>6002.13</v>
          </cell>
        </row>
        <row r="4552">
          <cell r="C4552">
            <v>221105580</v>
          </cell>
          <cell r="D4552" t="str">
            <v>10900221105580</v>
          </cell>
          <cell r="E4552" t="str">
            <v>王安祺-研究生培养业务费</v>
          </cell>
          <cell r="F4552" t="str">
            <v>王安祺</v>
          </cell>
          <cell r="G4552" t="str">
            <v>2020092</v>
          </cell>
          <cell r="H4552">
            <v>0</v>
          </cell>
          <cell r="I4552">
            <v>6000</v>
          </cell>
          <cell r="J4552">
            <v>0</v>
          </cell>
          <cell r="K4552">
            <v>6000</v>
          </cell>
          <cell r="L4552">
            <v>0</v>
          </cell>
          <cell r="M4552">
            <v>0</v>
          </cell>
          <cell r="N4552">
            <v>0</v>
          </cell>
          <cell r="O4552">
            <v>6000</v>
          </cell>
        </row>
        <row r="4553">
          <cell r="C4553">
            <v>221105581</v>
          </cell>
          <cell r="D4553" t="str">
            <v>10900221105581</v>
          </cell>
          <cell r="E4553" t="str">
            <v>王方娴-研究生培养业务费</v>
          </cell>
          <cell r="F4553" t="str">
            <v>王方娴</v>
          </cell>
          <cell r="G4553" t="str">
            <v>2019047</v>
          </cell>
          <cell r="H4553">
            <v>0</v>
          </cell>
          <cell r="I4553">
            <v>6696</v>
          </cell>
          <cell r="J4553">
            <v>0</v>
          </cell>
          <cell r="K4553">
            <v>6696</v>
          </cell>
          <cell r="L4553">
            <v>0</v>
          </cell>
          <cell r="M4553">
            <v>0</v>
          </cell>
          <cell r="N4553">
            <v>0</v>
          </cell>
          <cell r="O4553">
            <v>6696</v>
          </cell>
        </row>
        <row r="4554">
          <cell r="C4554">
            <v>221105582</v>
          </cell>
          <cell r="D4554" t="str">
            <v>10900221105582</v>
          </cell>
          <cell r="E4554" t="str">
            <v>王凤阳-研究生培养业务费</v>
          </cell>
          <cell r="F4554" t="str">
            <v>王凤阳</v>
          </cell>
          <cell r="G4554" t="str">
            <v>2017033</v>
          </cell>
          <cell r="H4554">
            <v>0</v>
          </cell>
          <cell r="I4554">
            <v>12000</v>
          </cell>
          <cell r="J4554">
            <v>0</v>
          </cell>
          <cell r="K4554">
            <v>12000</v>
          </cell>
          <cell r="L4554">
            <v>0</v>
          </cell>
          <cell r="M4554">
            <v>0</v>
          </cell>
          <cell r="N4554">
            <v>0</v>
          </cell>
          <cell r="O4554">
            <v>12000</v>
          </cell>
        </row>
        <row r="4555">
          <cell r="C4555">
            <v>221105583</v>
          </cell>
          <cell r="D4555" t="str">
            <v>10900221105583</v>
          </cell>
          <cell r="E4555" t="str">
            <v>王刚-研究生培养业务费</v>
          </cell>
          <cell r="F4555" t="str">
            <v>王刚</v>
          </cell>
          <cell r="G4555" t="str">
            <v>2017837</v>
          </cell>
          <cell r="H4555">
            <v>0</v>
          </cell>
          <cell r="I4555">
            <v>8861.06</v>
          </cell>
          <cell r="J4555">
            <v>2861.06</v>
          </cell>
          <cell r="K4555">
            <v>6000</v>
          </cell>
          <cell r="L4555">
            <v>0</v>
          </cell>
          <cell r="M4555">
            <v>0</v>
          </cell>
          <cell r="N4555">
            <v>0</v>
          </cell>
          <cell r="O4555">
            <v>6000</v>
          </cell>
        </row>
        <row r="4556">
          <cell r="C4556">
            <v>221105584</v>
          </cell>
          <cell r="D4556" t="str">
            <v>10900221105584</v>
          </cell>
          <cell r="E4556" t="str">
            <v>王晓璐-研究生培养业务费</v>
          </cell>
          <cell r="F4556" t="str">
            <v>王晓璐</v>
          </cell>
          <cell r="G4556" t="str">
            <v>2016004</v>
          </cell>
          <cell r="H4556">
            <v>0</v>
          </cell>
          <cell r="I4556">
            <v>6000</v>
          </cell>
          <cell r="J4556">
            <v>0</v>
          </cell>
          <cell r="K4556">
            <v>6000</v>
          </cell>
          <cell r="L4556">
            <v>0</v>
          </cell>
          <cell r="M4556">
            <v>0</v>
          </cell>
          <cell r="N4556">
            <v>0</v>
          </cell>
          <cell r="O4556">
            <v>6000</v>
          </cell>
        </row>
        <row r="4557">
          <cell r="C4557">
            <v>221105585</v>
          </cell>
          <cell r="D4557" t="str">
            <v>10900221105585</v>
          </cell>
          <cell r="E4557" t="str">
            <v>王奕仁-研究生培养业务费</v>
          </cell>
          <cell r="F4557" t="str">
            <v>王奕仁</v>
          </cell>
          <cell r="G4557" t="str">
            <v>2021109</v>
          </cell>
          <cell r="H4557">
            <v>0</v>
          </cell>
          <cell r="I4557">
            <v>6000</v>
          </cell>
          <cell r="J4557">
            <v>0</v>
          </cell>
          <cell r="K4557">
            <v>6000</v>
          </cell>
          <cell r="L4557">
            <v>0</v>
          </cell>
          <cell r="M4557">
            <v>0</v>
          </cell>
          <cell r="N4557">
            <v>0</v>
          </cell>
          <cell r="O4557">
            <v>6000</v>
          </cell>
        </row>
        <row r="4558">
          <cell r="C4558">
            <v>221105586</v>
          </cell>
          <cell r="D4558" t="str">
            <v>10900221105586</v>
          </cell>
          <cell r="E4558" t="str">
            <v>魏亮亮-研究生培养业务费</v>
          </cell>
          <cell r="F4558" t="str">
            <v>魏亮亮</v>
          </cell>
          <cell r="G4558" t="str">
            <v>2022155</v>
          </cell>
          <cell r="H4558">
            <v>0</v>
          </cell>
          <cell r="I4558">
            <v>12000</v>
          </cell>
          <cell r="J4558">
            <v>5349.72</v>
          </cell>
          <cell r="K4558">
            <v>6650.28</v>
          </cell>
          <cell r="L4558">
            <v>0</v>
          </cell>
          <cell r="M4558">
            <v>0</v>
          </cell>
          <cell r="N4558">
            <v>0</v>
          </cell>
          <cell r="O4558">
            <v>6650.28</v>
          </cell>
        </row>
        <row r="4559">
          <cell r="C4559">
            <v>221105587</v>
          </cell>
          <cell r="D4559" t="str">
            <v>10900221105587</v>
          </cell>
          <cell r="E4559" t="str">
            <v>吴晓伟-研究生培养业务费</v>
          </cell>
          <cell r="F4559" t="str">
            <v>吴晓伟</v>
          </cell>
          <cell r="G4559" t="str">
            <v>2017044</v>
          </cell>
          <cell r="H4559">
            <v>0</v>
          </cell>
          <cell r="I4559">
            <v>6000</v>
          </cell>
          <cell r="J4559">
            <v>0</v>
          </cell>
          <cell r="K4559">
            <v>6000</v>
          </cell>
          <cell r="L4559">
            <v>0</v>
          </cell>
          <cell r="M4559">
            <v>0</v>
          </cell>
          <cell r="N4559">
            <v>0</v>
          </cell>
          <cell r="O4559">
            <v>6000</v>
          </cell>
        </row>
        <row r="4560">
          <cell r="C4560">
            <v>221105588</v>
          </cell>
          <cell r="D4560" t="str">
            <v>10900221105588</v>
          </cell>
          <cell r="E4560" t="str">
            <v>谢东-研究生培养业务费</v>
          </cell>
          <cell r="F4560" t="str">
            <v>谢东</v>
          </cell>
          <cell r="G4560" t="str">
            <v>2017042</v>
          </cell>
          <cell r="H4560">
            <v>0</v>
          </cell>
          <cell r="I4560">
            <v>6000</v>
          </cell>
          <cell r="J4560">
            <v>0</v>
          </cell>
          <cell r="K4560">
            <v>6000</v>
          </cell>
          <cell r="L4560">
            <v>0</v>
          </cell>
          <cell r="M4560">
            <v>0</v>
          </cell>
          <cell r="N4560">
            <v>0</v>
          </cell>
          <cell r="O4560">
            <v>6000</v>
          </cell>
        </row>
        <row r="4561">
          <cell r="C4561">
            <v>221105589</v>
          </cell>
          <cell r="D4561" t="str">
            <v>10900221105589</v>
          </cell>
          <cell r="E4561" t="str">
            <v>辛晓东-研究生培养业务费</v>
          </cell>
          <cell r="F4561" t="str">
            <v>辛晓东</v>
          </cell>
          <cell r="G4561" t="str">
            <v>2022055</v>
          </cell>
          <cell r="H4561">
            <v>0</v>
          </cell>
          <cell r="I4561">
            <v>8036</v>
          </cell>
          <cell r="J4561">
            <v>5700.9</v>
          </cell>
          <cell r="K4561">
            <v>2335.1</v>
          </cell>
          <cell r="L4561">
            <v>0</v>
          </cell>
          <cell r="M4561">
            <v>0</v>
          </cell>
          <cell r="N4561">
            <v>0</v>
          </cell>
          <cell r="O4561">
            <v>2335.1</v>
          </cell>
        </row>
        <row r="4562">
          <cell r="C4562">
            <v>221105590</v>
          </cell>
          <cell r="D4562" t="str">
            <v>10900221105590</v>
          </cell>
          <cell r="E4562" t="str">
            <v>徐剑晖-研究生培养业务费</v>
          </cell>
          <cell r="F4562" t="str">
            <v>徐剑晖</v>
          </cell>
          <cell r="G4562" t="str">
            <v>2017052</v>
          </cell>
          <cell r="H4562">
            <v>0</v>
          </cell>
          <cell r="I4562">
            <v>6000</v>
          </cell>
          <cell r="J4562">
            <v>0</v>
          </cell>
          <cell r="K4562">
            <v>6000</v>
          </cell>
          <cell r="L4562">
            <v>0</v>
          </cell>
          <cell r="M4562">
            <v>0</v>
          </cell>
          <cell r="N4562">
            <v>0</v>
          </cell>
          <cell r="O4562">
            <v>6000</v>
          </cell>
        </row>
        <row r="4563">
          <cell r="C4563">
            <v>221105591</v>
          </cell>
          <cell r="D4563" t="str">
            <v>10900221105591</v>
          </cell>
          <cell r="E4563" t="str">
            <v>徐曼曼-研究生培养业务费</v>
          </cell>
          <cell r="F4563" t="str">
            <v>徐曼曼</v>
          </cell>
          <cell r="G4563" t="str">
            <v>2022021</v>
          </cell>
          <cell r="H4563">
            <v>0</v>
          </cell>
          <cell r="I4563">
            <v>12000</v>
          </cell>
          <cell r="J4563">
            <v>0</v>
          </cell>
          <cell r="K4563">
            <v>12000</v>
          </cell>
          <cell r="L4563">
            <v>0</v>
          </cell>
          <cell r="M4563">
            <v>0</v>
          </cell>
          <cell r="N4563">
            <v>0</v>
          </cell>
          <cell r="O4563">
            <v>12000</v>
          </cell>
        </row>
        <row r="4564">
          <cell r="C4564">
            <v>221105592</v>
          </cell>
          <cell r="D4564" t="str">
            <v>10900221105592</v>
          </cell>
          <cell r="E4564" t="str">
            <v>徐秋翔-研究生培养业务费</v>
          </cell>
          <cell r="F4564" t="str">
            <v>徐秋翔</v>
          </cell>
          <cell r="G4564" t="str">
            <v>2022056</v>
          </cell>
          <cell r="H4564">
            <v>0</v>
          </cell>
          <cell r="I4564">
            <v>15973</v>
          </cell>
          <cell r="J4564">
            <v>0</v>
          </cell>
          <cell r="K4564">
            <v>15973</v>
          </cell>
          <cell r="L4564">
            <v>0</v>
          </cell>
          <cell r="M4564">
            <v>0</v>
          </cell>
          <cell r="N4564">
            <v>0</v>
          </cell>
          <cell r="O4564">
            <v>15973</v>
          </cell>
        </row>
        <row r="4565">
          <cell r="C4565">
            <v>221105593</v>
          </cell>
          <cell r="D4565" t="str">
            <v>10900221105593</v>
          </cell>
          <cell r="E4565" t="str">
            <v>杨草-研究生培养业务费</v>
          </cell>
          <cell r="F4565" t="str">
            <v>杨草</v>
          </cell>
          <cell r="G4565" t="str">
            <v>2019016</v>
          </cell>
          <cell r="H4565">
            <v>0</v>
          </cell>
          <cell r="I4565">
            <v>9925</v>
          </cell>
          <cell r="J4565">
            <v>3925</v>
          </cell>
          <cell r="K4565">
            <v>6000</v>
          </cell>
          <cell r="L4565">
            <v>0</v>
          </cell>
          <cell r="M4565">
            <v>0</v>
          </cell>
          <cell r="N4565">
            <v>0</v>
          </cell>
          <cell r="O4565">
            <v>6000</v>
          </cell>
        </row>
        <row r="4566">
          <cell r="C4566">
            <v>221105594</v>
          </cell>
          <cell r="D4566" t="str">
            <v>10900221105594</v>
          </cell>
          <cell r="E4566" t="str">
            <v>杨慧-研究生培养业务费</v>
          </cell>
          <cell r="F4566" t="str">
            <v>杨慧</v>
          </cell>
          <cell r="G4566" t="str">
            <v>2018071</v>
          </cell>
          <cell r="H4566">
            <v>0</v>
          </cell>
          <cell r="I4566">
            <v>6380</v>
          </cell>
          <cell r="J4566">
            <v>0</v>
          </cell>
          <cell r="K4566">
            <v>6380</v>
          </cell>
          <cell r="L4566">
            <v>0</v>
          </cell>
          <cell r="M4566">
            <v>0</v>
          </cell>
          <cell r="N4566">
            <v>0</v>
          </cell>
          <cell r="O4566">
            <v>6380</v>
          </cell>
        </row>
        <row r="4567">
          <cell r="C4567">
            <v>221105595</v>
          </cell>
          <cell r="D4567" t="str">
            <v>10900221105595</v>
          </cell>
          <cell r="E4567" t="str">
            <v>杨盈-研究生培养业务费</v>
          </cell>
          <cell r="F4567" t="str">
            <v>杨盈</v>
          </cell>
          <cell r="G4567" t="str">
            <v>2017157</v>
          </cell>
          <cell r="H4567">
            <v>0</v>
          </cell>
          <cell r="I4567">
            <v>8027.29</v>
          </cell>
          <cell r="J4567">
            <v>2027</v>
          </cell>
          <cell r="K4567">
            <v>6000.29</v>
          </cell>
          <cell r="L4567">
            <v>0</v>
          </cell>
          <cell r="M4567">
            <v>0</v>
          </cell>
          <cell r="N4567">
            <v>0</v>
          </cell>
          <cell r="O4567">
            <v>6000.29</v>
          </cell>
        </row>
        <row r="4568">
          <cell r="C4568">
            <v>221105596</v>
          </cell>
          <cell r="D4568" t="str">
            <v>10900221105596</v>
          </cell>
          <cell r="E4568" t="str">
            <v>余春雪-研究生培养业务费</v>
          </cell>
          <cell r="F4568" t="str">
            <v>余春雪</v>
          </cell>
          <cell r="G4568" t="str">
            <v>2020810</v>
          </cell>
          <cell r="H4568">
            <v>0</v>
          </cell>
          <cell r="I4568">
            <v>10570.86</v>
          </cell>
          <cell r="J4568">
            <v>2362.8</v>
          </cell>
          <cell r="K4568">
            <v>8208.06</v>
          </cell>
          <cell r="L4568">
            <v>0</v>
          </cell>
          <cell r="M4568">
            <v>0</v>
          </cell>
          <cell r="N4568">
            <v>0</v>
          </cell>
          <cell r="O4568">
            <v>8208.06</v>
          </cell>
        </row>
        <row r="4569">
          <cell r="C4569">
            <v>221105597</v>
          </cell>
          <cell r="D4569" t="str">
            <v>10900221105597</v>
          </cell>
          <cell r="E4569" t="str">
            <v>余烈-研究生培养业务费</v>
          </cell>
          <cell r="F4569" t="str">
            <v>余烈</v>
          </cell>
          <cell r="G4569" t="str">
            <v>2021012</v>
          </cell>
          <cell r="H4569">
            <v>0</v>
          </cell>
          <cell r="I4569">
            <v>12000</v>
          </cell>
          <cell r="J4569">
            <v>0</v>
          </cell>
          <cell r="K4569">
            <v>12000</v>
          </cell>
          <cell r="L4569">
            <v>0</v>
          </cell>
          <cell r="M4569">
            <v>0</v>
          </cell>
          <cell r="N4569">
            <v>0</v>
          </cell>
          <cell r="O4569">
            <v>12000</v>
          </cell>
        </row>
        <row r="4570">
          <cell r="C4570">
            <v>221105598</v>
          </cell>
          <cell r="D4570" t="str">
            <v>10900221105598</v>
          </cell>
          <cell r="E4570" t="str">
            <v>喻鹏-研究生培养业务费</v>
          </cell>
          <cell r="F4570" t="str">
            <v>喻鹏</v>
          </cell>
          <cell r="G4570" t="str">
            <v>2018051</v>
          </cell>
          <cell r="H4570">
            <v>0</v>
          </cell>
          <cell r="I4570">
            <v>6000</v>
          </cell>
          <cell r="J4570">
            <v>0</v>
          </cell>
          <cell r="K4570">
            <v>6000</v>
          </cell>
          <cell r="L4570">
            <v>0</v>
          </cell>
          <cell r="M4570">
            <v>0</v>
          </cell>
          <cell r="N4570">
            <v>0</v>
          </cell>
          <cell r="O4570">
            <v>6000</v>
          </cell>
        </row>
        <row r="4571">
          <cell r="C4571">
            <v>221105599</v>
          </cell>
          <cell r="D4571" t="str">
            <v>10900221105599</v>
          </cell>
          <cell r="E4571" t="str">
            <v>张敏-研究生培养业务费</v>
          </cell>
          <cell r="F4571" t="str">
            <v>张敏</v>
          </cell>
          <cell r="G4571" t="str">
            <v>2004065</v>
          </cell>
          <cell r="H4571">
            <v>0</v>
          </cell>
          <cell r="I4571">
            <v>18000</v>
          </cell>
          <cell r="J4571">
            <v>2904.72</v>
          </cell>
          <cell r="K4571">
            <v>15095.28</v>
          </cell>
          <cell r="L4571">
            <v>0</v>
          </cell>
          <cell r="M4571">
            <v>0</v>
          </cell>
          <cell r="N4571">
            <v>0</v>
          </cell>
          <cell r="O4571">
            <v>15095.28</v>
          </cell>
        </row>
        <row r="4572">
          <cell r="C4572">
            <v>221105600</v>
          </cell>
          <cell r="D4572" t="str">
            <v>10900221105600</v>
          </cell>
          <cell r="E4572" t="str">
            <v>郑航-研究生培养业务费</v>
          </cell>
          <cell r="F4572" t="str">
            <v>郑航</v>
          </cell>
          <cell r="G4572" t="str">
            <v>2017810</v>
          </cell>
          <cell r="H4572">
            <v>0</v>
          </cell>
          <cell r="I4572">
            <v>12000</v>
          </cell>
          <cell r="J4572">
            <v>0</v>
          </cell>
          <cell r="K4572">
            <v>12000</v>
          </cell>
          <cell r="L4572">
            <v>0</v>
          </cell>
          <cell r="M4572">
            <v>0</v>
          </cell>
          <cell r="N4572">
            <v>0</v>
          </cell>
          <cell r="O4572">
            <v>12000</v>
          </cell>
        </row>
        <row r="4573">
          <cell r="C4573">
            <v>221105601</v>
          </cell>
          <cell r="D4573" t="str">
            <v>10900221105601</v>
          </cell>
          <cell r="E4573" t="str">
            <v>郑明方-研究生培养业务费</v>
          </cell>
          <cell r="F4573" t="str">
            <v>郑明方</v>
          </cell>
          <cell r="G4573" t="str">
            <v>2020824</v>
          </cell>
          <cell r="H4573">
            <v>0</v>
          </cell>
          <cell r="I4573">
            <v>11462.28</v>
          </cell>
          <cell r="J4573">
            <v>1560</v>
          </cell>
          <cell r="K4573">
            <v>9902.28</v>
          </cell>
          <cell r="L4573">
            <v>0</v>
          </cell>
          <cell r="M4573">
            <v>0</v>
          </cell>
          <cell r="N4573">
            <v>0</v>
          </cell>
          <cell r="O4573">
            <v>9902.28</v>
          </cell>
        </row>
        <row r="4574">
          <cell r="C4574">
            <v>221105602</v>
          </cell>
          <cell r="D4574" t="str">
            <v>10900221105602</v>
          </cell>
          <cell r="E4574" t="str">
            <v>郑愚-研究生培养业务费</v>
          </cell>
          <cell r="F4574" t="str">
            <v>郑愚</v>
          </cell>
          <cell r="G4574" t="str">
            <v>2008004</v>
          </cell>
          <cell r="H4574">
            <v>0</v>
          </cell>
          <cell r="I4574">
            <v>31000</v>
          </cell>
          <cell r="J4574">
            <v>4823.33</v>
          </cell>
          <cell r="K4574">
            <v>26176.67</v>
          </cell>
          <cell r="L4574">
            <v>0</v>
          </cell>
          <cell r="M4574">
            <v>0</v>
          </cell>
          <cell r="N4574">
            <v>0</v>
          </cell>
          <cell r="O4574">
            <v>26176.67</v>
          </cell>
        </row>
        <row r="4575">
          <cell r="C4575">
            <v>221105603</v>
          </cell>
          <cell r="D4575" t="str">
            <v>10900221105603</v>
          </cell>
          <cell r="E4575" t="str">
            <v>卓琼芳-研究生培养业务费</v>
          </cell>
          <cell r="F4575" t="str">
            <v>卓琼芳</v>
          </cell>
          <cell r="G4575" t="str">
            <v>2018050</v>
          </cell>
          <cell r="H4575">
            <v>0</v>
          </cell>
          <cell r="I4575">
            <v>8575.35</v>
          </cell>
          <cell r="J4575">
            <v>2572.6</v>
          </cell>
          <cell r="K4575">
            <v>6002.75</v>
          </cell>
          <cell r="L4575">
            <v>0</v>
          </cell>
          <cell r="M4575">
            <v>0</v>
          </cell>
          <cell r="N4575">
            <v>0</v>
          </cell>
          <cell r="O4575">
            <v>6002.75</v>
          </cell>
        </row>
        <row r="4576">
          <cell r="C4576">
            <v>221105604</v>
          </cell>
          <cell r="D4576" t="str">
            <v>10900221105604</v>
          </cell>
          <cell r="E4576" t="str">
            <v>岳文淙-研究生培养业务费</v>
          </cell>
          <cell r="F4576" t="str">
            <v>岳文淙</v>
          </cell>
          <cell r="G4576" t="str">
            <v>2019815</v>
          </cell>
          <cell r="H4576">
            <v>0</v>
          </cell>
          <cell r="I4576">
            <v>0</v>
          </cell>
          <cell r="J4576">
            <v>0</v>
          </cell>
          <cell r="K4576">
            <v>0</v>
          </cell>
          <cell r="L4576">
            <v>0</v>
          </cell>
          <cell r="M4576">
            <v>0</v>
          </cell>
          <cell r="N4576">
            <v>0</v>
          </cell>
          <cell r="O4576">
            <v>0</v>
          </cell>
        </row>
        <row r="4577">
          <cell r="C4577">
            <v>221105605</v>
          </cell>
          <cell r="D4577" t="str">
            <v>10900221105605</v>
          </cell>
          <cell r="E4577" t="str">
            <v>广东省联合培养研究生示范基地（广东高斯宝电气技术有限公司）</v>
          </cell>
          <cell r="F4577" t="str">
            <v>赵洋</v>
          </cell>
          <cell r="G4577" t="str">
            <v>2012050</v>
          </cell>
          <cell r="H4577">
            <v>0</v>
          </cell>
          <cell r="I4577">
            <v>21108.18</v>
          </cell>
          <cell r="J4577">
            <v>2116.4</v>
          </cell>
          <cell r="K4577">
            <v>18991.78</v>
          </cell>
          <cell r="L4577">
            <v>0</v>
          </cell>
          <cell r="M4577">
            <v>0</v>
          </cell>
          <cell r="N4577">
            <v>0</v>
          </cell>
          <cell r="O4577">
            <v>18991.78</v>
          </cell>
        </row>
        <row r="4578">
          <cell r="C4578">
            <v>221105606</v>
          </cell>
          <cell r="D4578" t="str">
            <v>10900221105606</v>
          </cell>
          <cell r="E4578" t="str">
            <v>广东省联合培养研究生示范基地（海瑞斯新材料股份有限公司）</v>
          </cell>
          <cell r="F4578" t="str">
            <v>王寿山</v>
          </cell>
          <cell r="G4578" t="str">
            <v>2018120</v>
          </cell>
          <cell r="H4578">
            <v>0</v>
          </cell>
          <cell r="I4578">
            <v>19887.4</v>
          </cell>
          <cell r="J4578">
            <v>424</v>
          </cell>
          <cell r="K4578">
            <v>19463.4</v>
          </cell>
          <cell r="L4578">
            <v>0</v>
          </cell>
          <cell r="M4578">
            <v>0</v>
          </cell>
          <cell r="N4578">
            <v>0</v>
          </cell>
          <cell r="O4578">
            <v>19463.4</v>
          </cell>
        </row>
        <row r="4579">
          <cell r="C4579">
            <v>221105607</v>
          </cell>
          <cell r="D4579" t="str">
            <v>10900221105607</v>
          </cell>
          <cell r="E4579" t="str">
            <v>广东省联合培养研究生示范基地（食安天下（广东）食品检测有限公司）</v>
          </cell>
          <cell r="F4579" t="str">
            <v>刘宇佳</v>
          </cell>
          <cell r="G4579" t="str">
            <v>2017171</v>
          </cell>
          <cell r="H4579">
            <v>0</v>
          </cell>
          <cell r="I4579">
            <v>57</v>
          </cell>
          <cell r="J4579">
            <v>0</v>
          </cell>
          <cell r="K4579">
            <v>57</v>
          </cell>
          <cell r="L4579">
            <v>0</v>
          </cell>
          <cell r="M4579">
            <v>0</v>
          </cell>
          <cell r="N4579">
            <v>0</v>
          </cell>
          <cell r="O4579">
            <v>57</v>
          </cell>
        </row>
        <row r="4580">
          <cell r="C4580">
            <v>221105608</v>
          </cell>
          <cell r="D4580" t="str">
            <v>10900221105608</v>
          </cell>
          <cell r="E4580" t="str">
            <v>广东省联合培养研究生示范基地（广东拓斯达科技股份有限公司）</v>
          </cell>
          <cell r="F4580" t="str">
            <v>张光旻</v>
          </cell>
          <cell r="G4580" t="str">
            <v>2013014</v>
          </cell>
          <cell r="H4580">
            <v>0</v>
          </cell>
          <cell r="I4580">
            <v>25000</v>
          </cell>
          <cell r="J4580">
            <v>7170</v>
          </cell>
          <cell r="K4580">
            <v>17830</v>
          </cell>
          <cell r="L4580">
            <v>0</v>
          </cell>
          <cell r="M4580">
            <v>0</v>
          </cell>
          <cell r="N4580">
            <v>0</v>
          </cell>
          <cell r="O4580">
            <v>17830</v>
          </cell>
        </row>
        <row r="4581">
          <cell r="C4581">
            <v>221105609</v>
          </cell>
          <cell r="D4581" t="str">
            <v>10900221105609</v>
          </cell>
          <cell r="E4581" t="str">
            <v>思想政治教育在新时代研究生培养质量中的提升作用、存在问题及路径选择研究</v>
          </cell>
          <cell r="F4581" t="str">
            <v>邓见光</v>
          </cell>
          <cell r="G4581" t="str">
            <v>2008007</v>
          </cell>
          <cell r="H4581">
            <v>0</v>
          </cell>
          <cell r="I4581">
            <v>27286</v>
          </cell>
          <cell r="J4581">
            <v>11140</v>
          </cell>
          <cell r="K4581">
            <v>16146</v>
          </cell>
          <cell r="L4581">
            <v>0</v>
          </cell>
          <cell r="M4581">
            <v>0</v>
          </cell>
          <cell r="N4581">
            <v>0</v>
          </cell>
          <cell r="O4581">
            <v>16146</v>
          </cell>
        </row>
        <row r="4582">
          <cell r="C4582">
            <v>221105610</v>
          </cell>
          <cell r="D4582" t="str">
            <v>10900221105610</v>
          </cell>
          <cell r="E4582" t="str">
            <v>区域需求导向的地方高校资源与环境硕士产教研融合创新培养模式研究与实践</v>
          </cell>
          <cell r="F4582" t="str">
            <v>荣戗戗</v>
          </cell>
          <cell r="G4582" t="str">
            <v>2019816</v>
          </cell>
          <cell r="H4582">
            <v>0</v>
          </cell>
          <cell r="I4582">
            <v>35000</v>
          </cell>
          <cell r="J4582">
            <v>6430</v>
          </cell>
          <cell r="K4582">
            <v>28570</v>
          </cell>
          <cell r="L4582">
            <v>0</v>
          </cell>
          <cell r="M4582">
            <v>0</v>
          </cell>
          <cell r="N4582">
            <v>0</v>
          </cell>
          <cell r="O4582">
            <v>28570</v>
          </cell>
        </row>
        <row r="4583">
          <cell r="C4583">
            <v>221105612</v>
          </cell>
          <cell r="D4583" t="str">
            <v>10900221105612</v>
          </cell>
          <cell r="E4583" t="str">
            <v>《食品生物工程》</v>
          </cell>
          <cell r="F4583" t="str">
            <v>王际辉</v>
          </cell>
          <cell r="G4583" t="str">
            <v>2018809</v>
          </cell>
          <cell r="H4583">
            <v>0</v>
          </cell>
          <cell r="I4583">
            <v>50000</v>
          </cell>
          <cell r="J4583">
            <v>18572</v>
          </cell>
          <cell r="K4583">
            <v>31428</v>
          </cell>
          <cell r="L4583">
            <v>0</v>
          </cell>
          <cell r="M4583">
            <v>0</v>
          </cell>
          <cell r="N4583">
            <v>0</v>
          </cell>
          <cell r="O4583">
            <v>31428</v>
          </cell>
        </row>
        <row r="4584">
          <cell r="C4584">
            <v>221105613</v>
          </cell>
          <cell r="D4584" t="str">
            <v>10900221105613</v>
          </cell>
          <cell r="E4584" t="str">
            <v>《大湾区经济研究》课程教学案例库</v>
          </cell>
          <cell r="F4584" t="str">
            <v>刘勇</v>
          </cell>
          <cell r="G4584" t="str">
            <v>2006038</v>
          </cell>
          <cell r="H4584">
            <v>0</v>
          </cell>
          <cell r="I4584">
            <v>50000</v>
          </cell>
          <cell r="J4584">
            <v>22000</v>
          </cell>
          <cell r="K4584">
            <v>28000</v>
          </cell>
          <cell r="L4584">
            <v>0</v>
          </cell>
          <cell r="M4584">
            <v>0</v>
          </cell>
          <cell r="N4584">
            <v>0</v>
          </cell>
          <cell r="O4584">
            <v>28000</v>
          </cell>
        </row>
        <row r="4585">
          <cell r="C4585">
            <v>221105614</v>
          </cell>
          <cell r="D4585" t="str">
            <v>10900221105614</v>
          </cell>
          <cell r="E4585" t="str">
            <v>大数据驱动的工业软件研发与应用案例库建设</v>
          </cell>
          <cell r="F4585" t="str">
            <v>李蔚凌</v>
          </cell>
          <cell r="G4585" t="str">
            <v>2022062</v>
          </cell>
          <cell r="H4585">
            <v>0</v>
          </cell>
          <cell r="I4585">
            <v>50000</v>
          </cell>
          <cell r="J4585">
            <v>6700</v>
          </cell>
          <cell r="K4585">
            <v>43300</v>
          </cell>
          <cell r="L4585">
            <v>0</v>
          </cell>
          <cell r="M4585">
            <v>0</v>
          </cell>
          <cell r="N4585">
            <v>0</v>
          </cell>
          <cell r="O4585">
            <v>43300</v>
          </cell>
        </row>
        <row r="4586">
          <cell r="C4586">
            <v>221105615</v>
          </cell>
          <cell r="D4586" t="str">
            <v>10900221105615</v>
          </cell>
          <cell r="E4586" t="str">
            <v>《嵌入式人工智能》专业学位课程教学案例库</v>
          </cell>
          <cell r="F4586" t="str">
            <v>李广明</v>
          </cell>
          <cell r="G4586" t="str">
            <v>2000005</v>
          </cell>
          <cell r="H4586">
            <v>0</v>
          </cell>
          <cell r="I4586">
            <v>40360</v>
          </cell>
          <cell r="J4586">
            <v>12591.18</v>
          </cell>
          <cell r="K4586">
            <v>27768.82</v>
          </cell>
          <cell r="L4586">
            <v>0</v>
          </cell>
          <cell r="M4586">
            <v>0</v>
          </cell>
          <cell r="N4586">
            <v>0</v>
          </cell>
          <cell r="O4586">
            <v>27768.82</v>
          </cell>
        </row>
        <row r="4587">
          <cell r="C4587">
            <v>221105616</v>
          </cell>
          <cell r="D4587" t="str">
            <v>10900221105616</v>
          </cell>
          <cell r="E4587" t="str">
            <v>2024年广东省研究生学术论坛—新能源储能分论坛</v>
          </cell>
          <cell r="F4587" t="str">
            <v>张刚</v>
          </cell>
          <cell r="G4587" t="str">
            <v>2013068</v>
          </cell>
          <cell r="H4587">
            <v>0</v>
          </cell>
          <cell r="I4587">
            <v>70000</v>
          </cell>
          <cell r="J4587">
            <v>52446.95</v>
          </cell>
          <cell r="K4587">
            <v>17553.05</v>
          </cell>
          <cell r="L4587">
            <v>0</v>
          </cell>
          <cell r="M4587">
            <v>0</v>
          </cell>
          <cell r="N4587">
            <v>0</v>
          </cell>
          <cell r="O4587">
            <v>17553.05</v>
          </cell>
        </row>
        <row r="4588">
          <cell r="C4588">
            <v>221105617</v>
          </cell>
          <cell r="D4588" t="str">
            <v>10900221105617</v>
          </cell>
          <cell r="E4588" t="str">
            <v>基于区域经济发展需求多维融合的生物与医药创新人才培养模式探索</v>
          </cell>
          <cell r="F4588" t="str">
            <v>肖珊</v>
          </cell>
          <cell r="G4588" t="str">
            <v>2018283</v>
          </cell>
          <cell r="H4588">
            <v>0</v>
          </cell>
          <cell r="I4588">
            <v>30000</v>
          </cell>
          <cell r="J4588">
            <v>0</v>
          </cell>
          <cell r="K4588">
            <v>30000</v>
          </cell>
          <cell r="L4588">
            <v>0</v>
          </cell>
          <cell r="M4588">
            <v>0</v>
          </cell>
          <cell r="N4588">
            <v>0</v>
          </cell>
          <cell r="O4588">
            <v>30000</v>
          </cell>
        </row>
        <row r="4589">
          <cell r="C4589">
            <v>221105618</v>
          </cell>
          <cell r="D4589" t="str">
            <v>10900221105618</v>
          </cell>
          <cell r="E4589" t="str">
            <v>产教融合背景下机械专业研究生差异化培养改革与实践</v>
          </cell>
          <cell r="F4589" t="str">
            <v>曹晓畅</v>
          </cell>
          <cell r="G4589" t="str">
            <v>2012045</v>
          </cell>
          <cell r="H4589">
            <v>0</v>
          </cell>
          <cell r="I4589">
            <v>30000</v>
          </cell>
          <cell r="J4589">
            <v>2035.17</v>
          </cell>
          <cell r="K4589">
            <v>27964.83</v>
          </cell>
          <cell r="L4589">
            <v>0</v>
          </cell>
          <cell r="M4589">
            <v>0</v>
          </cell>
          <cell r="N4589">
            <v>0</v>
          </cell>
          <cell r="O4589">
            <v>27964.83</v>
          </cell>
        </row>
        <row r="4590">
          <cell r="C4590">
            <v>221105619</v>
          </cell>
          <cell r="D4590" t="str">
            <v>10900221105619</v>
          </cell>
          <cell r="E4590" t="str">
            <v>基于“一依托两主线”的研究生    课程《机构学基础》教学改革</v>
          </cell>
          <cell r="F4590" t="str">
            <v>卢文娟</v>
          </cell>
          <cell r="G4590" t="str">
            <v>2019123</v>
          </cell>
          <cell r="H4590">
            <v>0</v>
          </cell>
          <cell r="I4590">
            <v>25240</v>
          </cell>
          <cell r="J4590">
            <v>3678</v>
          </cell>
          <cell r="K4590">
            <v>21562</v>
          </cell>
          <cell r="L4590">
            <v>0</v>
          </cell>
          <cell r="M4590">
            <v>0</v>
          </cell>
          <cell r="N4590">
            <v>0</v>
          </cell>
          <cell r="O4590">
            <v>21562</v>
          </cell>
        </row>
        <row r="4591">
          <cell r="C4591">
            <v>221105620</v>
          </cell>
          <cell r="D4591" t="str">
            <v>10900221105620</v>
          </cell>
          <cell r="E4591" t="str">
            <v>基于科产教融合的能源动力专业研究生特色培养模式的探索与实践——以东莞理工学院吴仲华班为例</v>
          </cell>
          <cell r="F4591" t="str">
            <v>张刚</v>
          </cell>
          <cell r="G4591" t="str">
            <v>2013068</v>
          </cell>
          <cell r="H4591">
            <v>0</v>
          </cell>
          <cell r="I4591">
            <v>24460</v>
          </cell>
          <cell r="J4591">
            <v>0</v>
          </cell>
          <cell r="K4591">
            <v>24460</v>
          </cell>
          <cell r="L4591">
            <v>0</v>
          </cell>
          <cell r="M4591">
            <v>0</v>
          </cell>
          <cell r="N4591">
            <v>0</v>
          </cell>
          <cell r="O4591">
            <v>24460</v>
          </cell>
        </row>
        <row r="4592">
          <cell r="C4592">
            <v>221105621</v>
          </cell>
          <cell r="D4592" t="str">
            <v>10900221105621</v>
          </cell>
          <cell r="E4592" t="str">
            <v>立足环境学科特色的研究生志愿服务“三下乡”（新丰县张田坑村）实践活动品牌培育</v>
          </cell>
          <cell r="F4592" t="str">
            <v>廖建波</v>
          </cell>
          <cell r="G4592" t="str">
            <v>2017070</v>
          </cell>
          <cell r="H4592">
            <v>0</v>
          </cell>
          <cell r="I4592">
            <v>27600</v>
          </cell>
          <cell r="J4592">
            <v>0</v>
          </cell>
          <cell r="K4592">
            <v>27600</v>
          </cell>
          <cell r="L4592">
            <v>0</v>
          </cell>
          <cell r="M4592">
            <v>0</v>
          </cell>
          <cell r="N4592">
            <v>0</v>
          </cell>
          <cell r="O4592">
            <v>27600</v>
          </cell>
        </row>
        <row r="4593">
          <cell r="C4593">
            <v>221105622</v>
          </cell>
          <cell r="D4593" t="str">
            <v>10900221105622</v>
          </cell>
          <cell r="E4593" t="str">
            <v>研究生“三融合三促进”党建示范活动创建培育</v>
          </cell>
          <cell r="F4593" t="str">
            <v>杨方</v>
          </cell>
          <cell r="G4593" t="str">
            <v>2013070</v>
          </cell>
          <cell r="H4593">
            <v>0</v>
          </cell>
          <cell r="I4593">
            <v>30000</v>
          </cell>
          <cell r="J4593">
            <v>0</v>
          </cell>
          <cell r="K4593">
            <v>30000</v>
          </cell>
          <cell r="L4593">
            <v>0</v>
          </cell>
          <cell r="M4593">
            <v>0</v>
          </cell>
          <cell r="N4593">
            <v>0</v>
          </cell>
          <cell r="O4593">
            <v>30000</v>
          </cell>
        </row>
        <row r="4594">
          <cell r="C4594">
            <v>221105623</v>
          </cell>
          <cell r="D4594" t="str">
            <v>10900221105623</v>
          </cell>
          <cell r="E4594" t="str">
            <v>《材料与化工现代研究方法》课程案例库建设</v>
          </cell>
          <cell r="F4594" t="str">
            <v>祝闻</v>
          </cell>
          <cell r="G4594" t="str">
            <v>2017065</v>
          </cell>
          <cell r="H4594">
            <v>0</v>
          </cell>
          <cell r="I4594">
            <v>100000</v>
          </cell>
          <cell r="J4594">
            <v>9200</v>
          </cell>
          <cell r="K4594">
            <v>90800</v>
          </cell>
          <cell r="L4594">
            <v>0</v>
          </cell>
          <cell r="M4594">
            <v>0</v>
          </cell>
          <cell r="N4594">
            <v>0</v>
          </cell>
          <cell r="O4594">
            <v>90800</v>
          </cell>
        </row>
        <row r="4595">
          <cell r="C4595">
            <v>221105624</v>
          </cell>
          <cell r="D4595" t="str">
            <v>10900221105624</v>
          </cell>
          <cell r="E4595" t="str">
            <v>《高级嵌入式系统》课程案例库建设</v>
          </cell>
          <cell r="F4595" t="str">
            <v>张兆云</v>
          </cell>
          <cell r="G4595" t="str">
            <v>2016006</v>
          </cell>
          <cell r="H4595">
            <v>0</v>
          </cell>
          <cell r="I4595">
            <v>100000</v>
          </cell>
          <cell r="J4595">
            <v>8815.29</v>
          </cell>
          <cell r="K4595">
            <v>91184.71</v>
          </cell>
          <cell r="L4595">
            <v>0</v>
          </cell>
          <cell r="M4595">
            <v>0</v>
          </cell>
          <cell r="N4595">
            <v>0</v>
          </cell>
          <cell r="O4595">
            <v>91184.71</v>
          </cell>
        </row>
        <row r="4596">
          <cell r="C4596">
            <v>221105625</v>
          </cell>
          <cell r="D4596" t="str">
            <v>10900221105625</v>
          </cell>
          <cell r="E4596" t="str">
            <v>《经济学分析与应用》课程案例库建设</v>
          </cell>
          <cell r="F4596" t="str">
            <v>陈海东</v>
          </cell>
          <cell r="G4596" t="str">
            <v>2003046</v>
          </cell>
          <cell r="H4596">
            <v>0</v>
          </cell>
          <cell r="I4596">
            <v>100000</v>
          </cell>
          <cell r="J4596">
            <v>18000</v>
          </cell>
          <cell r="K4596">
            <v>82000</v>
          </cell>
          <cell r="L4596">
            <v>0</v>
          </cell>
          <cell r="M4596">
            <v>0</v>
          </cell>
          <cell r="N4596">
            <v>0</v>
          </cell>
          <cell r="O4596">
            <v>82000</v>
          </cell>
        </row>
        <row r="4597">
          <cell r="C4597">
            <v>221105626</v>
          </cell>
          <cell r="D4597" t="str">
            <v>10900221105626</v>
          </cell>
          <cell r="E4597" t="str">
            <v>《食品工程新技术与新产品开发》校企合作课程</v>
          </cell>
          <cell r="F4597" t="str">
            <v>邹水洋</v>
          </cell>
          <cell r="G4597" t="str">
            <v>2000014</v>
          </cell>
          <cell r="H4597">
            <v>0</v>
          </cell>
          <cell r="I4597">
            <v>50000</v>
          </cell>
          <cell r="J4597">
            <v>270</v>
          </cell>
          <cell r="K4597">
            <v>49730</v>
          </cell>
          <cell r="L4597">
            <v>0</v>
          </cell>
          <cell r="M4597">
            <v>0</v>
          </cell>
          <cell r="N4597">
            <v>0</v>
          </cell>
          <cell r="O4597">
            <v>49730</v>
          </cell>
        </row>
        <row r="4598">
          <cell r="C4598">
            <v>221105627</v>
          </cell>
          <cell r="D4598" t="str">
            <v>10900221105627</v>
          </cell>
          <cell r="E4598" t="str">
            <v>《硕士生英语》高水平研究生课程及教材</v>
          </cell>
          <cell r="F4598" t="str">
            <v>杨燕锋</v>
          </cell>
          <cell r="G4598" t="str">
            <v>2019007</v>
          </cell>
          <cell r="H4598">
            <v>0</v>
          </cell>
          <cell r="I4598">
            <v>100000</v>
          </cell>
          <cell r="J4598">
            <v>0</v>
          </cell>
          <cell r="K4598">
            <v>100000</v>
          </cell>
          <cell r="L4598">
            <v>0</v>
          </cell>
          <cell r="M4598">
            <v>0</v>
          </cell>
          <cell r="N4598">
            <v>0</v>
          </cell>
          <cell r="O4598">
            <v>100000</v>
          </cell>
        </row>
        <row r="4599">
          <cell r="C4599">
            <v>221105628</v>
          </cell>
          <cell r="D4599" t="str">
            <v>10900221105628</v>
          </cell>
          <cell r="E4599" t="str">
            <v>杨树颜-研究生培养业务费</v>
          </cell>
          <cell r="F4599" t="str">
            <v>杨树颜</v>
          </cell>
          <cell r="G4599" t="str">
            <v>2012035</v>
          </cell>
          <cell r="H4599">
            <v>0</v>
          </cell>
          <cell r="I4599">
            <v>6000</v>
          </cell>
          <cell r="J4599">
            <v>0</v>
          </cell>
          <cell r="K4599">
            <v>6000</v>
          </cell>
          <cell r="L4599">
            <v>0</v>
          </cell>
          <cell r="M4599">
            <v>0</v>
          </cell>
          <cell r="N4599">
            <v>0</v>
          </cell>
          <cell r="O4599">
            <v>6000</v>
          </cell>
        </row>
        <row r="4600">
          <cell r="C4600">
            <v>221105629</v>
          </cell>
          <cell r="D4600" t="str">
            <v>10900221105629</v>
          </cell>
          <cell r="E4600" t="str">
            <v>张鹏-研究生培养业务费</v>
          </cell>
          <cell r="F4600" t="str">
            <v>张鹏</v>
          </cell>
          <cell r="G4600" t="str">
            <v>2013047</v>
          </cell>
          <cell r="H4600">
            <v>0</v>
          </cell>
          <cell r="I4600">
            <v>6000</v>
          </cell>
          <cell r="J4600">
            <v>0</v>
          </cell>
          <cell r="K4600">
            <v>6000</v>
          </cell>
          <cell r="L4600">
            <v>0</v>
          </cell>
          <cell r="M4600">
            <v>0</v>
          </cell>
          <cell r="N4600">
            <v>0</v>
          </cell>
          <cell r="O4600">
            <v>6000</v>
          </cell>
        </row>
        <row r="4601">
          <cell r="C4601">
            <v>221105630</v>
          </cell>
          <cell r="D4601" t="str">
            <v>10900221105630</v>
          </cell>
          <cell r="E4601" t="str">
            <v>许海涛-研究生培养业务费</v>
          </cell>
          <cell r="F4601" t="str">
            <v>许海涛</v>
          </cell>
          <cell r="G4601" t="str">
            <v>2018068</v>
          </cell>
          <cell r="H4601">
            <v>0</v>
          </cell>
          <cell r="I4601">
            <v>6000</v>
          </cell>
          <cell r="J4601">
            <v>0</v>
          </cell>
          <cell r="K4601">
            <v>6000</v>
          </cell>
          <cell r="L4601">
            <v>0</v>
          </cell>
          <cell r="M4601">
            <v>0</v>
          </cell>
          <cell r="N4601">
            <v>0</v>
          </cell>
          <cell r="O4601">
            <v>6000</v>
          </cell>
        </row>
        <row r="4602">
          <cell r="C4602">
            <v>221105631</v>
          </cell>
          <cell r="D4602" t="str">
            <v>10900221105631</v>
          </cell>
          <cell r="E4602" t="str">
            <v>王佳星-研究生培养业务费</v>
          </cell>
          <cell r="F4602" t="str">
            <v>王佳星</v>
          </cell>
          <cell r="G4602" t="str">
            <v>2018220</v>
          </cell>
          <cell r="H4602">
            <v>0</v>
          </cell>
          <cell r="I4602">
            <v>6000</v>
          </cell>
          <cell r="J4602">
            <v>0</v>
          </cell>
          <cell r="K4602">
            <v>6000</v>
          </cell>
          <cell r="L4602">
            <v>0</v>
          </cell>
          <cell r="M4602">
            <v>0</v>
          </cell>
          <cell r="N4602">
            <v>0</v>
          </cell>
          <cell r="O4602">
            <v>6000</v>
          </cell>
        </row>
        <row r="4603">
          <cell r="C4603">
            <v>221105632</v>
          </cell>
          <cell r="D4603" t="str">
            <v>10900221105632</v>
          </cell>
          <cell r="E4603" t="str">
            <v>巫运辉-研究生培养业务费</v>
          </cell>
          <cell r="F4603" t="str">
            <v>巫运辉</v>
          </cell>
          <cell r="G4603" t="str">
            <v>2019057</v>
          </cell>
          <cell r="H4603">
            <v>0</v>
          </cell>
          <cell r="I4603">
            <v>6000</v>
          </cell>
          <cell r="J4603">
            <v>0</v>
          </cell>
          <cell r="K4603">
            <v>6000</v>
          </cell>
          <cell r="L4603">
            <v>0</v>
          </cell>
          <cell r="M4603">
            <v>0</v>
          </cell>
          <cell r="N4603">
            <v>0</v>
          </cell>
          <cell r="O4603">
            <v>6000</v>
          </cell>
        </row>
        <row r="4604">
          <cell r="C4604">
            <v>221105633</v>
          </cell>
          <cell r="D4604" t="str">
            <v>10900221105633</v>
          </cell>
          <cell r="E4604" t="str">
            <v>郑轲-研究生培养业务费</v>
          </cell>
          <cell r="F4604" t="str">
            <v>郑轲</v>
          </cell>
          <cell r="G4604" t="str">
            <v>2019119</v>
          </cell>
          <cell r="H4604">
            <v>0</v>
          </cell>
          <cell r="I4604">
            <v>6000</v>
          </cell>
          <cell r="J4604">
            <v>0</v>
          </cell>
          <cell r="K4604">
            <v>6000</v>
          </cell>
          <cell r="L4604">
            <v>0</v>
          </cell>
          <cell r="M4604">
            <v>0</v>
          </cell>
          <cell r="N4604">
            <v>0</v>
          </cell>
          <cell r="O4604">
            <v>6000</v>
          </cell>
        </row>
        <row r="4605">
          <cell r="C4605">
            <v>221105634</v>
          </cell>
          <cell r="D4605" t="str">
            <v>10900221105634</v>
          </cell>
          <cell r="E4605" t="str">
            <v>谢华理-研究生培养业务费</v>
          </cell>
          <cell r="F4605" t="str">
            <v>谢华理</v>
          </cell>
          <cell r="G4605" t="str">
            <v>2020064</v>
          </cell>
          <cell r="H4605">
            <v>0</v>
          </cell>
          <cell r="I4605">
            <v>6000</v>
          </cell>
          <cell r="J4605">
            <v>0</v>
          </cell>
          <cell r="K4605">
            <v>6000</v>
          </cell>
          <cell r="L4605">
            <v>0</v>
          </cell>
          <cell r="M4605">
            <v>0</v>
          </cell>
          <cell r="N4605">
            <v>0</v>
          </cell>
          <cell r="O4605">
            <v>6000</v>
          </cell>
        </row>
        <row r="4606">
          <cell r="C4606">
            <v>221105635</v>
          </cell>
          <cell r="D4606" t="str">
            <v>10900221105635</v>
          </cell>
          <cell r="E4606" t="str">
            <v>赵丽源-研究生培养业务费</v>
          </cell>
          <cell r="F4606" t="str">
            <v>赵丽源</v>
          </cell>
          <cell r="G4606" t="str">
            <v>2020113</v>
          </cell>
          <cell r="H4606">
            <v>0</v>
          </cell>
          <cell r="I4606">
            <v>6000</v>
          </cell>
          <cell r="J4606">
            <v>0</v>
          </cell>
          <cell r="K4606">
            <v>6000</v>
          </cell>
          <cell r="L4606">
            <v>0</v>
          </cell>
          <cell r="M4606">
            <v>0</v>
          </cell>
          <cell r="N4606">
            <v>0</v>
          </cell>
          <cell r="O4606">
            <v>6000</v>
          </cell>
        </row>
        <row r="4607">
          <cell r="C4607">
            <v>221105636</v>
          </cell>
          <cell r="D4607" t="str">
            <v>10900221105636</v>
          </cell>
          <cell r="E4607" t="str">
            <v>万兵兵-研究生培养业务费</v>
          </cell>
          <cell r="F4607" t="str">
            <v>万兵兵</v>
          </cell>
          <cell r="G4607" t="str">
            <v>2020128</v>
          </cell>
          <cell r="H4607">
            <v>0</v>
          </cell>
          <cell r="I4607">
            <v>6000</v>
          </cell>
          <cell r="J4607">
            <v>0</v>
          </cell>
          <cell r="K4607">
            <v>6000</v>
          </cell>
          <cell r="L4607">
            <v>0</v>
          </cell>
          <cell r="M4607">
            <v>0</v>
          </cell>
          <cell r="N4607">
            <v>0</v>
          </cell>
          <cell r="O4607">
            <v>6000</v>
          </cell>
        </row>
        <row r="4608">
          <cell r="C4608">
            <v>221105637</v>
          </cell>
          <cell r="D4608" t="str">
            <v>10900221105637</v>
          </cell>
          <cell r="E4608" t="str">
            <v>陈敏-研究生培养业务费</v>
          </cell>
          <cell r="F4608" t="str">
            <v>陈敏</v>
          </cell>
          <cell r="G4608" t="str">
            <v>2021001</v>
          </cell>
          <cell r="H4608">
            <v>0</v>
          </cell>
          <cell r="I4608">
            <v>6000</v>
          </cell>
          <cell r="J4608">
            <v>0</v>
          </cell>
          <cell r="K4608">
            <v>6000</v>
          </cell>
          <cell r="L4608">
            <v>0</v>
          </cell>
          <cell r="M4608">
            <v>0</v>
          </cell>
          <cell r="N4608">
            <v>0</v>
          </cell>
          <cell r="O4608">
            <v>6000</v>
          </cell>
        </row>
        <row r="4609">
          <cell r="C4609">
            <v>221105638</v>
          </cell>
          <cell r="D4609" t="str">
            <v>10900221105638</v>
          </cell>
          <cell r="E4609" t="str">
            <v>陈木青-研究生培养业务费</v>
          </cell>
          <cell r="F4609" t="str">
            <v>陈木青</v>
          </cell>
          <cell r="G4609" t="str">
            <v>2022013</v>
          </cell>
          <cell r="H4609">
            <v>0</v>
          </cell>
          <cell r="I4609">
            <v>6000</v>
          </cell>
          <cell r="J4609">
            <v>0</v>
          </cell>
          <cell r="K4609">
            <v>6000</v>
          </cell>
          <cell r="L4609">
            <v>0</v>
          </cell>
          <cell r="M4609">
            <v>0</v>
          </cell>
          <cell r="N4609">
            <v>0</v>
          </cell>
          <cell r="O4609">
            <v>6000</v>
          </cell>
        </row>
        <row r="4610">
          <cell r="C4610">
            <v>221105639</v>
          </cell>
          <cell r="D4610" t="str">
            <v>10900221105639</v>
          </cell>
          <cell r="E4610" t="str">
            <v>刘钊-研究生培养业务费</v>
          </cell>
          <cell r="F4610" t="str">
            <v>刘钊</v>
          </cell>
          <cell r="G4610" t="str">
            <v>2022045</v>
          </cell>
          <cell r="H4610">
            <v>0</v>
          </cell>
          <cell r="I4610">
            <v>6000</v>
          </cell>
          <cell r="J4610">
            <v>0</v>
          </cell>
          <cell r="K4610">
            <v>6000</v>
          </cell>
          <cell r="L4610">
            <v>0</v>
          </cell>
          <cell r="M4610">
            <v>0</v>
          </cell>
          <cell r="N4610">
            <v>0</v>
          </cell>
          <cell r="O4610">
            <v>6000</v>
          </cell>
        </row>
        <row r="4611">
          <cell r="C4611">
            <v>221105640</v>
          </cell>
          <cell r="D4611" t="str">
            <v>10900221105640</v>
          </cell>
          <cell r="E4611" t="str">
            <v>陈家鹏-研究生培养业务费</v>
          </cell>
          <cell r="F4611" t="str">
            <v>陈家鹏</v>
          </cell>
          <cell r="G4611" t="str">
            <v>2022051</v>
          </cell>
          <cell r="H4611">
            <v>0</v>
          </cell>
          <cell r="I4611">
            <v>6000</v>
          </cell>
          <cell r="J4611">
            <v>0</v>
          </cell>
          <cell r="K4611">
            <v>6000</v>
          </cell>
          <cell r="L4611">
            <v>0</v>
          </cell>
          <cell r="M4611">
            <v>0</v>
          </cell>
          <cell r="N4611">
            <v>0</v>
          </cell>
          <cell r="O4611">
            <v>6000</v>
          </cell>
        </row>
        <row r="4612">
          <cell r="C4612">
            <v>221105641</v>
          </cell>
          <cell r="D4612" t="str">
            <v>10900221105641</v>
          </cell>
          <cell r="E4612" t="str">
            <v>梁军-研究生培养业务费</v>
          </cell>
          <cell r="F4612" t="str">
            <v>梁军</v>
          </cell>
          <cell r="G4612" t="str">
            <v>2022129</v>
          </cell>
          <cell r="H4612">
            <v>0</v>
          </cell>
          <cell r="I4612">
            <v>6000</v>
          </cell>
          <cell r="J4612">
            <v>0</v>
          </cell>
          <cell r="K4612">
            <v>6000</v>
          </cell>
          <cell r="L4612">
            <v>0</v>
          </cell>
          <cell r="M4612">
            <v>0</v>
          </cell>
          <cell r="N4612">
            <v>0</v>
          </cell>
          <cell r="O4612">
            <v>6000</v>
          </cell>
        </row>
        <row r="4613">
          <cell r="C4613">
            <v>221105642</v>
          </cell>
          <cell r="D4613" t="str">
            <v>10900221105642</v>
          </cell>
          <cell r="E4613" t="str">
            <v>陈斌-研究生培养业务费</v>
          </cell>
          <cell r="F4613" t="str">
            <v>陈斌</v>
          </cell>
          <cell r="G4613" t="str">
            <v>2023025</v>
          </cell>
          <cell r="H4613">
            <v>0</v>
          </cell>
          <cell r="I4613">
            <v>6000</v>
          </cell>
          <cell r="J4613">
            <v>0</v>
          </cell>
          <cell r="K4613">
            <v>6000</v>
          </cell>
          <cell r="L4613">
            <v>0</v>
          </cell>
          <cell r="M4613">
            <v>0</v>
          </cell>
          <cell r="N4613">
            <v>0</v>
          </cell>
          <cell r="O4613">
            <v>6000</v>
          </cell>
        </row>
        <row r="4614">
          <cell r="C4614">
            <v>221105643</v>
          </cell>
          <cell r="D4614" t="str">
            <v>10900221105643</v>
          </cell>
          <cell r="E4614" t="str">
            <v>王志鹏-研究生培养业务费</v>
          </cell>
          <cell r="F4614" t="str">
            <v>王志鹏</v>
          </cell>
          <cell r="G4614" t="str">
            <v>2023075</v>
          </cell>
          <cell r="H4614">
            <v>0</v>
          </cell>
          <cell r="I4614">
            <v>5660</v>
          </cell>
          <cell r="J4614">
            <v>0</v>
          </cell>
          <cell r="K4614">
            <v>5660</v>
          </cell>
          <cell r="L4614">
            <v>0</v>
          </cell>
          <cell r="M4614">
            <v>0</v>
          </cell>
          <cell r="N4614">
            <v>0</v>
          </cell>
          <cell r="O4614">
            <v>5660</v>
          </cell>
        </row>
        <row r="4615">
          <cell r="C4615">
            <v>221105644</v>
          </cell>
          <cell r="D4615" t="str">
            <v>10900221105644</v>
          </cell>
          <cell r="E4615" t="str">
            <v>KONG HAO JIE-研究生培养业务费</v>
          </cell>
          <cell r="F4615" t="str">
            <v>KONG HAO JIE</v>
          </cell>
          <cell r="G4615" t="str">
            <v>2023100</v>
          </cell>
          <cell r="H4615">
            <v>0</v>
          </cell>
          <cell r="I4615">
            <v>6000</v>
          </cell>
          <cell r="J4615">
            <v>0</v>
          </cell>
          <cell r="K4615">
            <v>6000</v>
          </cell>
          <cell r="L4615">
            <v>0</v>
          </cell>
          <cell r="M4615">
            <v>0</v>
          </cell>
          <cell r="N4615">
            <v>0</v>
          </cell>
          <cell r="O4615">
            <v>6000</v>
          </cell>
        </row>
        <row r="4616">
          <cell r="C4616">
            <v>221105645</v>
          </cell>
          <cell r="D4616" t="str">
            <v>10900221105645</v>
          </cell>
          <cell r="E4616" t="str">
            <v>赵洋-研究生培养业务费</v>
          </cell>
          <cell r="F4616" t="str">
            <v>赵洋</v>
          </cell>
          <cell r="G4616" t="str">
            <v>2012050</v>
          </cell>
          <cell r="H4616">
            <v>0</v>
          </cell>
          <cell r="I4616">
            <v>6000</v>
          </cell>
          <cell r="J4616">
            <v>0</v>
          </cell>
          <cell r="K4616">
            <v>6000</v>
          </cell>
          <cell r="L4616">
            <v>0</v>
          </cell>
          <cell r="M4616">
            <v>0</v>
          </cell>
          <cell r="N4616">
            <v>0</v>
          </cell>
          <cell r="O4616">
            <v>6000</v>
          </cell>
        </row>
        <row r="4617">
          <cell r="C4617">
            <v>221105646</v>
          </cell>
          <cell r="D4617" t="str">
            <v>10900221105646</v>
          </cell>
          <cell r="E4617" t="str">
            <v>黄妙娜-研究生培养业务费</v>
          </cell>
          <cell r="F4617" t="str">
            <v>黄妙娜</v>
          </cell>
          <cell r="G4617" t="str">
            <v>2014014</v>
          </cell>
          <cell r="H4617">
            <v>0</v>
          </cell>
          <cell r="I4617">
            <v>6000</v>
          </cell>
          <cell r="J4617">
            <v>0</v>
          </cell>
          <cell r="K4617">
            <v>6000</v>
          </cell>
          <cell r="L4617">
            <v>0</v>
          </cell>
          <cell r="M4617">
            <v>0</v>
          </cell>
          <cell r="N4617">
            <v>0</v>
          </cell>
          <cell r="O4617">
            <v>6000</v>
          </cell>
        </row>
        <row r="4618">
          <cell r="C4618">
            <v>221105647</v>
          </cell>
          <cell r="D4618" t="str">
            <v>10900221105647</v>
          </cell>
          <cell r="E4618" t="str">
            <v>孙泽文-研究生培养业务费</v>
          </cell>
          <cell r="F4618" t="str">
            <v>孙泽文</v>
          </cell>
          <cell r="G4618" t="str">
            <v>2018057</v>
          </cell>
          <cell r="H4618">
            <v>0</v>
          </cell>
          <cell r="I4618">
            <v>6000</v>
          </cell>
          <cell r="J4618">
            <v>0</v>
          </cell>
          <cell r="K4618">
            <v>6000</v>
          </cell>
          <cell r="L4618">
            <v>0</v>
          </cell>
          <cell r="M4618">
            <v>0</v>
          </cell>
          <cell r="N4618">
            <v>0</v>
          </cell>
          <cell r="O4618">
            <v>6000</v>
          </cell>
        </row>
        <row r="4619">
          <cell r="C4619">
            <v>221105648</v>
          </cell>
          <cell r="D4619" t="str">
            <v>10900221105648</v>
          </cell>
          <cell r="E4619" t="str">
            <v>邝伟潮-研究生培养业务费</v>
          </cell>
          <cell r="F4619" t="str">
            <v>邝伟潮</v>
          </cell>
          <cell r="G4619" t="str">
            <v>2019019</v>
          </cell>
          <cell r="H4619">
            <v>0</v>
          </cell>
          <cell r="I4619">
            <v>6000</v>
          </cell>
          <cell r="J4619">
            <v>0</v>
          </cell>
          <cell r="K4619">
            <v>6000</v>
          </cell>
          <cell r="L4619">
            <v>0</v>
          </cell>
          <cell r="M4619">
            <v>0</v>
          </cell>
          <cell r="N4619">
            <v>0</v>
          </cell>
          <cell r="O4619">
            <v>6000</v>
          </cell>
        </row>
        <row r="4620">
          <cell r="C4620">
            <v>221105649</v>
          </cell>
          <cell r="D4620" t="str">
            <v>10900221105649</v>
          </cell>
          <cell r="E4620" t="str">
            <v>梁辉-研究生培养业务费</v>
          </cell>
          <cell r="F4620" t="str">
            <v>梁辉</v>
          </cell>
          <cell r="G4620" t="str">
            <v>2020819</v>
          </cell>
          <cell r="H4620">
            <v>0</v>
          </cell>
          <cell r="I4620">
            <v>6000</v>
          </cell>
          <cell r="J4620">
            <v>0</v>
          </cell>
          <cell r="K4620">
            <v>6000</v>
          </cell>
          <cell r="L4620">
            <v>0</v>
          </cell>
          <cell r="M4620">
            <v>0</v>
          </cell>
          <cell r="N4620">
            <v>0</v>
          </cell>
          <cell r="O4620">
            <v>6000</v>
          </cell>
        </row>
        <row r="4621">
          <cell r="C4621">
            <v>221105650</v>
          </cell>
          <cell r="D4621" t="str">
            <v>10900221105650</v>
          </cell>
          <cell r="E4621" t="str">
            <v>陈晓涌-研究生培养业务费</v>
          </cell>
          <cell r="F4621" t="str">
            <v>陈晓涌</v>
          </cell>
          <cell r="G4621" t="str">
            <v>2021011</v>
          </cell>
          <cell r="H4621">
            <v>0</v>
          </cell>
          <cell r="I4621">
            <v>6000</v>
          </cell>
          <cell r="J4621">
            <v>588.55</v>
          </cell>
          <cell r="K4621">
            <v>5411.45</v>
          </cell>
          <cell r="L4621">
            <v>0</v>
          </cell>
          <cell r="M4621">
            <v>0</v>
          </cell>
          <cell r="N4621">
            <v>0</v>
          </cell>
          <cell r="O4621">
            <v>5411.45</v>
          </cell>
        </row>
        <row r="4622">
          <cell r="C4622">
            <v>221105651</v>
          </cell>
          <cell r="D4622" t="str">
            <v>10900221105651</v>
          </cell>
          <cell r="E4622" t="str">
            <v>谢仲业-研究生培养业务费</v>
          </cell>
          <cell r="F4622" t="str">
            <v>谢仲业</v>
          </cell>
          <cell r="G4622" t="str">
            <v>2021025</v>
          </cell>
          <cell r="H4622">
            <v>0</v>
          </cell>
          <cell r="I4622">
            <v>12000</v>
          </cell>
          <cell r="J4622">
            <v>0</v>
          </cell>
          <cell r="K4622">
            <v>12000</v>
          </cell>
          <cell r="L4622">
            <v>0</v>
          </cell>
          <cell r="M4622">
            <v>0</v>
          </cell>
          <cell r="N4622">
            <v>0</v>
          </cell>
          <cell r="O4622">
            <v>12000</v>
          </cell>
        </row>
        <row r="4623">
          <cell r="C4623">
            <v>221105652</v>
          </cell>
          <cell r="D4623" t="str">
            <v>10900221105652</v>
          </cell>
          <cell r="E4623" t="str">
            <v>李波瑶-研究生培养业务费</v>
          </cell>
          <cell r="F4623" t="str">
            <v>李波瑶</v>
          </cell>
          <cell r="G4623" t="str">
            <v>2021047</v>
          </cell>
          <cell r="H4623">
            <v>0</v>
          </cell>
          <cell r="I4623">
            <v>6000</v>
          </cell>
          <cell r="J4623">
            <v>2055</v>
          </cell>
          <cell r="K4623">
            <v>3945</v>
          </cell>
          <cell r="L4623">
            <v>0</v>
          </cell>
          <cell r="M4623">
            <v>0</v>
          </cell>
          <cell r="N4623">
            <v>0</v>
          </cell>
          <cell r="O4623">
            <v>3945</v>
          </cell>
        </row>
        <row r="4624">
          <cell r="C4624">
            <v>221105653</v>
          </cell>
          <cell r="D4624" t="str">
            <v>10900221105653</v>
          </cell>
          <cell r="E4624" t="str">
            <v>杨伟伟-研究生培养业务费</v>
          </cell>
          <cell r="F4624" t="str">
            <v>杨伟伟</v>
          </cell>
          <cell r="G4624" t="str">
            <v>2021048</v>
          </cell>
          <cell r="H4624">
            <v>0</v>
          </cell>
          <cell r="I4624">
            <v>6000</v>
          </cell>
          <cell r="J4624">
            <v>0</v>
          </cell>
          <cell r="K4624">
            <v>6000</v>
          </cell>
          <cell r="L4624">
            <v>0</v>
          </cell>
          <cell r="M4624">
            <v>0</v>
          </cell>
          <cell r="N4624">
            <v>0</v>
          </cell>
          <cell r="O4624">
            <v>6000</v>
          </cell>
        </row>
        <row r="4625">
          <cell r="C4625">
            <v>221105654</v>
          </cell>
          <cell r="D4625" t="str">
            <v>10900221105654</v>
          </cell>
          <cell r="E4625" t="str">
            <v>张梅-研究生培养业务费</v>
          </cell>
          <cell r="F4625" t="str">
            <v>张梅</v>
          </cell>
          <cell r="G4625" t="str">
            <v>2003015</v>
          </cell>
          <cell r="H4625">
            <v>0</v>
          </cell>
          <cell r="I4625">
            <v>6000</v>
          </cell>
          <cell r="J4625">
            <v>0</v>
          </cell>
          <cell r="K4625">
            <v>6000</v>
          </cell>
          <cell r="L4625">
            <v>0</v>
          </cell>
          <cell r="M4625">
            <v>0</v>
          </cell>
          <cell r="N4625">
            <v>0</v>
          </cell>
          <cell r="O4625">
            <v>6000</v>
          </cell>
        </row>
        <row r="4626">
          <cell r="C4626">
            <v>221105655</v>
          </cell>
          <cell r="D4626" t="str">
            <v>10900221105655</v>
          </cell>
          <cell r="E4626" t="str">
            <v>贾传宇-研究生培养业务费</v>
          </cell>
          <cell r="F4626" t="str">
            <v>贾传宇</v>
          </cell>
          <cell r="G4626" t="str">
            <v>2017047</v>
          </cell>
          <cell r="H4626">
            <v>0</v>
          </cell>
          <cell r="I4626">
            <v>6000</v>
          </cell>
          <cell r="J4626">
            <v>0</v>
          </cell>
          <cell r="K4626">
            <v>6000</v>
          </cell>
          <cell r="L4626">
            <v>0</v>
          </cell>
          <cell r="M4626">
            <v>0</v>
          </cell>
          <cell r="N4626">
            <v>0</v>
          </cell>
          <cell r="O4626">
            <v>6000</v>
          </cell>
        </row>
        <row r="4627">
          <cell r="C4627">
            <v>221105656</v>
          </cell>
          <cell r="D4627" t="str">
            <v>10900221105656</v>
          </cell>
          <cell r="E4627" t="str">
            <v>王禹-研究生培养业务费</v>
          </cell>
          <cell r="F4627" t="str">
            <v>王禹</v>
          </cell>
          <cell r="G4627" t="str">
            <v>2022028</v>
          </cell>
          <cell r="H4627">
            <v>0</v>
          </cell>
          <cell r="I4627">
            <v>12000</v>
          </cell>
          <cell r="J4627">
            <v>426.9</v>
          </cell>
          <cell r="K4627">
            <v>11573.1</v>
          </cell>
          <cell r="L4627">
            <v>0</v>
          </cell>
          <cell r="M4627">
            <v>0</v>
          </cell>
          <cell r="N4627">
            <v>0</v>
          </cell>
          <cell r="O4627">
            <v>11573.1</v>
          </cell>
        </row>
        <row r="4628">
          <cell r="C4628">
            <v>221105657</v>
          </cell>
          <cell r="D4628" t="str">
            <v>10900221105657</v>
          </cell>
          <cell r="E4628" t="str">
            <v>刘彬-研究生培养业务费</v>
          </cell>
          <cell r="F4628" t="str">
            <v>刘彬</v>
          </cell>
          <cell r="G4628" t="str">
            <v>2023070</v>
          </cell>
          <cell r="H4628">
            <v>0</v>
          </cell>
          <cell r="I4628">
            <v>12000</v>
          </cell>
          <cell r="J4628">
            <v>0</v>
          </cell>
          <cell r="K4628">
            <v>12000</v>
          </cell>
          <cell r="L4628">
            <v>0</v>
          </cell>
          <cell r="M4628">
            <v>0</v>
          </cell>
          <cell r="N4628">
            <v>0</v>
          </cell>
          <cell r="O4628">
            <v>12000</v>
          </cell>
        </row>
        <row r="4629">
          <cell r="C4629">
            <v>221105658</v>
          </cell>
          <cell r="D4629" t="str">
            <v>10900221105658</v>
          </cell>
          <cell r="E4629" t="str">
            <v>陈豪翔-研究生培养业务费</v>
          </cell>
          <cell r="F4629" t="str">
            <v>陈豪翔</v>
          </cell>
          <cell r="G4629" t="str">
            <v>2023120</v>
          </cell>
          <cell r="H4629">
            <v>0</v>
          </cell>
          <cell r="I4629">
            <v>6000</v>
          </cell>
          <cell r="J4629">
            <v>0</v>
          </cell>
          <cell r="K4629">
            <v>6000</v>
          </cell>
          <cell r="L4629">
            <v>0</v>
          </cell>
          <cell r="M4629">
            <v>0</v>
          </cell>
          <cell r="N4629">
            <v>0</v>
          </cell>
          <cell r="O4629">
            <v>6000</v>
          </cell>
        </row>
        <row r="4630">
          <cell r="C4630">
            <v>221105659</v>
          </cell>
          <cell r="D4630" t="str">
            <v>10900221105659</v>
          </cell>
          <cell r="E4630" t="str">
            <v>赖浩杰-研究生培养业务费</v>
          </cell>
          <cell r="F4630" t="str">
            <v>赖浩杰</v>
          </cell>
          <cell r="G4630" t="str">
            <v>2023136</v>
          </cell>
          <cell r="H4630">
            <v>0</v>
          </cell>
          <cell r="I4630">
            <v>6000</v>
          </cell>
          <cell r="J4630">
            <v>0</v>
          </cell>
          <cell r="K4630">
            <v>6000</v>
          </cell>
          <cell r="L4630">
            <v>0</v>
          </cell>
          <cell r="M4630">
            <v>0</v>
          </cell>
          <cell r="N4630">
            <v>0</v>
          </cell>
          <cell r="O4630">
            <v>6000</v>
          </cell>
        </row>
        <row r="4631">
          <cell r="C4631">
            <v>221105660</v>
          </cell>
          <cell r="D4631" t="str">
            <v>10900221105660</v>
          </cell>
          <cell r="E4631" t="str">
            <v>唐穗谷-研究生培养业务费</v>
          </cell>
          <cell r="F4631" t="str">
            <v>唐穗谷</v>
          </cell>
          <cell r="G4631" t="str">
            <v>2023149</v>
          </cell>
          <cell r="H4631">
            <v>0</v>
          </cell>
          <cell r="I4631">
            <v>6000</v>
          </cell>
          <cell r="J4631">
            <v>0</v>
          </cell>
          <cell r="K4631">
            <v>6000</v>
          </cell>
          <cell r="L4631">
            <v>0</v>
          </cell>
          <cell r="M4631">
            <v>0</v>
          </cell>
          <cell r="N4631">
            <v>0</v>
          </cell>
          <cell r="O4631">
            <v>6000</v>
          </cell>
        </row>
        <row r="4632">
          <cell r="C4632">
            <v>221105661</v>
          </cell>
          <cell r="D4632" t="str">
            <v>10900221105661</v>
          </cell>
          <cell r="E4632" t="str">
            <v>牛高强-研究生培养业务费</v>
          </cell>
          <cell r="F4632" t="str">
            <v>牛高强</v>
          </cell>
          <cell r="G4632" t="str">
            <v>2023150</v>
          </cell>
          <cell r="H4632">
            <v>0</v>
          </cell>
          <cell r="I4632">
            <v>6000</v>
          </cell>
          <cell r="J4632">
            <v>0</v>
          </cell>
          <cell r="K4632">
            <v>6000</v>
          </cell>
          <cell r="L4632">
            <v>0</v>
          </cell>
          <cell r="M4632">
            <v>0</v>
          </cell>
          <cell r="N4632">
            <v>0</v>
          </cell>
          <cell r="O4632">
            <v>6000</v>
          </cell>
        </row>
        <row r="4633">
          <cell r="C4633">
            <v>221105662</v>
          </cell>
          <cell r="D4633" t="str">
            <v>10900221105662</v>
          </cell>
          <cell r="E4633" t="str">
            <v>张健开-研究生培养业务费</v>
          </cell>
          <cell r="F4633" t="str">
            <v>张健开</v>
          </cell>
          <cell r="G4633" t="str">
            <v>2023164</v>
          </cell>
          <cell r="H4633">
            <v>0</v>
          </cell>
          <cell r="I4633">
            <v>6000</v>
          </cell>
          <cell r="J4633">
            <v>0</v>
          </cell>
          <cell r="K4633">
            <v>6000</v>
          </cell>
          <cell r="L4633">
            <v>0</v>
          </cell>
          <cell r="M4633">
            <v>0</v>
          </cell>
          <cell r="N4633">
            <v>0</v>
          </cell>
          <cell r="O4633">
            <v>6000</v>
          </cell>
        </row>
        <row r="4634">
          <cell r="C4634">
            <v>221105663</v>
          </cell>
          <cell r="D4634" t="str">
            <v>10900221105663</v>
          </cell>
          <cell r="E4634" t="str">
            <v>林俊辉-研究生培养业务费</v>
          </cell>
          <cell r="F4634" t="str">
            <v>林俊辉</v>
          </cell>
          <cell r="G4634" t="str">
            <v>2023175</v>
          </cell>
          <cell r="H4634">
            <v>0</v>
          </cell>
          <cell r="I4634">
            <v>6000</v>
          </cell>
          <cell r="J4634">
            <v>0</v>
          </cell>
          <cell r="K4634">
            <v>6000</v>
          </cell>
          <cell r="L4634">
            <v>0</v>
          </cell>
          <cell r="M4634">
            <v>0</v>
          </cell>
          <cell r="N4634">
            <v>0</v>
          </cell>
          <cell r="O4634">
            <v>6000</v>
          </cell>
        </row>
        <row r="4635">
          <cell r="C4635">
            <v>221105664</v>
          </cell>
          <cell r="D4635" t="str">
            <v>10900221105664</v>
          </cell>
          <cell r="E4635" t="str">
            <v>罗安信-研究生培养业务费</v>
          </cell>
          <cell r="F4635" t="str">
            <v>罗安信</v>
          </cell>
          <cell r="G4635" t="str">
            <v>2023178</v>
          </cell>
          <cell r="H4635">
            <v>0</v>
          </cell>
          <cell r="I4635">
            <v>6000</v>
          </cell>
          <cell r="J4635">
            <v>0</v>
          </cell>
          <cell r="K4635">
            <v>6000</v>
          </cell>
          <cell r="L4635">
            <v>0</v>
          </cell>
          <cell r="M4635">
            <v>0</v>
          </cell>
          <cell r="N4635">
            <v>0</v>
          </cell>
          <cell r="O4635">
            <v>6000</v>
          </cell>
        </row>
        <row r="4636">
          <cell r="C4636">
            <v>221105665</v>
          </cell>
          <cell r="D4636" t="str">
            <v>10900221105665</v>
          </cell>
          <cell r="E4636" t="str">
            <v>苏龙兴-研究生培养业务费</v>
          </cell>
          <cell r="F4636" t="str">
            <v>苏龙兴</v>
          </cell>
          <cell r="G4636" t="str">
            <v>2023183</v>
          </cell>
          <cell r="H4636">
            <v>0</v>
          </cell>
          <cell r="I4636">
            <v>12000</v>
          </cell>
          <cell r="J4636">
            <v>0</v>
          </cell>
          <cell r="K4636">
            <v>12000</v>
          </cell>
          <cell r="L4636">
            <v>0</v>
          </cell>
          <cell r="M4636">
            <v>0</v>
          </cell>
          <cell r="N4636">
            <v>0</v>
          </cell>
          <cell r="O4636">
            <v>12000</v>
          </cell>
        </row>
        <row r="4637">
          <cell r="C4637">
            <v>221105666</v>
          </cell>
          <cell r="D4637" t="str">
            <v>10900221105666</v>
          </cell>
          <cell r="E4637" t="str">
            <v>柴吉星-研究生培养业务费</v>
          </cell>
          <cell r="F4637" t="str">
            <v>柴吉星</v>
          </cell>
          <cell r="G4637" t="str">
            <v>2023207</v>
          </cell>
          <cell r="H4637">
            <v>0</v>
          </cell>
          <cell r="I4637">
            <v>6000</v>
          </cell>
          <cell r="J4637">
            <v>0</v>
          </cell>
          <cell r="K4637">
            <v>6000</v>
          </cell>
          <cell r="L4637">
            <v>0</v>
          </cell>
          <cell r="M4637">
            <v>0</v>
          </cell>
          <cell r="N4637">
            <v>0</v>
          </cell>
          <cell r="O4637">
            <v>6000</v>
          </cell>
        </row>
        <row r="4638">
          <cell r="C4638">
            <v>221105667</v>
          </cell>
          <cell r="D4638" t="str">
            <v>10900221105667</v>
          </cell>
          <cell r="E4638" t="str">
            <v>涂军令-研究生培养业务费</v>
          </cell>
          <cell r="F4638" t="str">
            <v>涂军令</v>
          </cell>
          <cell r="G4638" t="str">
            <v>2015006</v>
          </cell>
          <cell r="H4638">
            <v>0</v>
          </cell>
          <cell r="I4638">
            <v>6000</v>
          </cell>
          <cell r="J4638">
            <v>3360</v>
          </cell>
          <cell r="K4638">
            <v>2640</v>
          </cell>
          <cell r="L4638">
            <v>0</v>
          </cell>
          <cell r="M4638">
            <v>0</v>
          </cell>
          <cell r="N4638">
            <v>0</v>
          </cell>
          <cell r="O4638">
            <v>2640</v>
          </cell>
        </row>
        <row r="4639">
          <cell r="C4639">
            <v>221105668</v>
          </cell>
          <cell r="D4639" t="str">
            <v>10900221105668</v>
          </cell>
          <cell r="E4639" t="str">
            <v>苗荣荣-研究生培养业务费</v>
          </cell>
          <cell r="F4639" t="str">
            <v>苗荣荣</v>
          </cell>
          <cell r="G4639" t="str">
            <v>2016057</v>
          </cell>
          <cell r="H4639">
            <v>0</v>
          </cell>
          <cell r="I4639">
            <v>6000</v>
          </cell>
          <cell r="J4639">
            <v>3580</v>
          </cell>
          <cell r="K4639">
            <v>2420</v>
          </cell>
          <cell r="L4639">
            <v>0</v>
          </cell>
          <cell r="M4639">
            <v>0</v>
          </cell>
          <cell r="N4639">
            <v>0</v>
          </cell>
          <cell r="O4639">
            <v>2420</v>
          </cell>
        </row>
        <row r="4640">
          <cell r="C4640">
            <v>221105669</v>
          </cell>
          <cell r="D4640" t="str">
            <v>10900221105669</v>
          </cell>
          <cell r="E4640" t="str">
            <v>许书瑞-研究生培养业务费</v>
          </cell>
          <cell r="F4640" t="str">
            <v>许书瑞</v>
          </cell>
          <cell r="G4640" t="str">
            <v>2017172</v>
          </cell>
          <cell r="H4640">
            <v>0</v>
          </cell>
          <cell r="I4640">
            <v>6000</v>
          </cell>
          <cell r="J4640">
            <v>0</v>
          </cell>
          <cell r="K4640">
            <v>6000</v>
          </cell>
          <cell r="L4640">
            <v>0</v>
          </cell>
          <cell r="M4640">
            <v>0</v>
          </cell>
          <cell r="N4640">
            <v>0</v>
          </cell>
          <cell r="O4640">
            <v>6000</v>
          </cell>
        </row>
        <row r="4641">
          <cell r="C4641">
            <v>221105670</v>
          </cell>
          <cell r="D4641" t="str">
            <v>10900221105670</v>
          </cell>
          <cell r="E4641" t="str">
            <v>宋金刚-研究生培养业务费</v>
          </cell>
          <cell r="F4641" t="str">
            <v>宋金刚</v>
          </cell>
          <cell r="G4641" t="str">
            <v>2018065</v>
          </cell>
          <cell r="H4641">
            <v>0</v>
          </cell>
          <cell r="I4641">
            <v>6000</v>
          </cell>
          <cell r="J4641">
            <v>0</v>
          </cell>
          <cell r="K4641">
            <v>6000</v>
          </cell>
          <cell r="L4641">
            <v>0</v>
          </cell>
          <cell r="M4641">
            <v>0</v>
          </cell>
          <cell r="N4641">
            <v>0</v>
          </cell>
          <cell r="O4641">
            <v>6000</v>
          </cell>
        </row>
        <row r="4642">
          <cell r="C4642">
            <v>221105671</v>
          </cell>
          <cell r="D4642" t="str">
            <v>10900221105671</v>
          </cell>
          <cell r="E4642" t="str">
            <v>周凤玲-研究生培养业务费</v>
          </cell>
          <cell r="F4642" t="str">
            <v>周凤玲</v>
          </cell>
          <cell r="G4642" t="str">
            <v>2018819</v>
          </cell>
          <cell r="H4642">
            <v>0</v>
          </cell>
          <cell r="I4642">
            <v>6000</v>
          </cell>
          <cell r="J4642">
            <v>0</v>
          </cell>
          <cell r="K4642">
            <v>6000</v>
          </cell>
          <cell r="L4642">
            <v>0</v>
          </cell>
          <cell r="M4642">
            <v>0</v>
          </cell>
          <cell r="N4642">
            <v>0</v>
          </cell>
          <cell r="O4642">
            <v>6000</v>
          </cell>
        </row>
        <row r="4643">
          <cell r="C4643">
            <v>221105672</v>
          </cell>
          <cell r="D4643" t="str">
            <v>10900221105672</v>
          </cell>
          <cell r="E4643" t="str">
            <v>楚家玉-研究生培养业务费</v>
          </cell>
          <cell r="F4643" t="str">
            <v>楚家玉</v>
          </cell>
          <cell r="G4643" t="str">
            <v>2020095</v>
          </cell>
          <cell r="H4643">
            <v>0</v>
          </cell>
          <cell r="I4643">
            <v>6000</v>
          </cell>
          <cell r="J4643">
            <v>0</v>
          </cell>
          <cell r="K4643">
            <v>6000</v>
          </cell>
          <cell r="L4643">
            <v>0</v>
          </cell>
          <cell r="M4643">
            <v>0</v>
          </cell>
          <cell r="N4643">
            <v>0</v>
          </cell>
          <cell r="O4643">
            <v>6000</v>
          </cell>
        </row>
        <row r="4644">
          <cell r="C4644">
            <v>221105673</v>
          </cell>
          <cell r="D4644" t="str">
            <v>10900221105673</v>
          </cell>
          <cell r="E4644" t="str">
            <v>潘格川崎-研究生培养业务费</v>
          </cell>
          <cell r="F4644" t="str">
            <v>潘格川崎</v>
          </cell>
          <cell r="G4644" t="str">
            <v>2022003</v>
          </cell>
          <cell r="H4644">
            <v>0</v>
          </cell>
          <cell r="I4644">
            <v>6000</v>
          </cell>
          <cell r="J4644">
            <v>0</v>
          </cell>
          <cell r="K4644">
            <v>6000</v>
          </cell>
          <cell r="L4644">
            <v>0</v>
          </cell>
          <cell r="M4644">
            <v>0</v>
          </cell>
          <cell r="N4644">
            <v>0</v>
          </cell>
          <cell r="O4644">
            <v>6000</v>
          </cell>
        </row>
        <row r="4645">
          <cell r="C4645">
            <v>221105674</v>
          </cell>
          <cell r="D4645" t="str">
            <v>10900221105674</v>
          </cell>
          <cell r="E4645" t="str">
            <v>Bai Zeng Fang-研究生培养业务费</v>
          </cell>
          <cell r="F4645" t="str">
            <v>FANG BAI ZENG</v>
          </cell>
          <cell r="G4645" t="str">
            <v>2023180</v>
          </cell>
          <cell r="H4645">
            <v>0</v>
          </cell>
          <cell r="I4645">
            <v>6000</v>
          </cell>
          <cell r="J4645">
            <v>0</v>
          </cell>
          <cell r="K4645">
            <v>6000</v>
          </cell>
          <cell r="L4645">
            <v>0</v>
          </cell>
          <cell r="M4645">
            <v>0</v>
          </cell>
          <cell r="N4645">
            <v>0</v>
          </cell>
          <cell r="O4645">
            <v>6000</v>
          </cell>
        </row>
        <row r="4646">
          <cell r="C4646">
            <v>221105675</v>
          </cell>
          <cell r="D4646" t="str">
            <v>10900221105675</v>
          </cell>
          <cell r="E4646" t="str">
            <v>彭云-研究生培养业务费</v>
          </cell>
          <cell r="F4646" t="str">
            <v>彭云</v>
          </cell>
          <cell r="G4646" t="str">
            <v>2017019</v>
          </cell>
          <cell r="H4646">
            <v>0</v>
          </cell>
          <cell r="I4646">
            <v>6000</v>
          </cell>
          <cell r="J4646">
            <v>0</v>
          </cell>
          <cell r="K4646">
            <v>6000</v>
          </cell>
          <cell r="L4646">
            <v>0</v>
          </cell>
          <cell r="M4646">
            <v>0</v>
          </cell>
          <cell r="N4646">
            <v>0</v>
          </cell>
          <cell r="O4646">
            <v>6000</v>
          </cell>
        </row>
        <row r="4647">
          <cell r="C4647">
            <v>221105676</v>
          </cell>
          <cell r="D4647" t="str">
            <v>10900221105676</v>
          </cell>
          <cell r="E4647" t="str">
            <v>蒋飞-研究生培养业务费</v>
          </cell>
          <cell r="F4647" t="str">
            <v>蒋飞</v>
          </cell>
          <cell r="G4647" t="str">
            <v>2023002</v>
          </cell>
          <cell r="H4647">
            <v>0</v>
          </cell>
          <cell r="I4647">
            <v>6000</v>
          </cell>
          <cell r="J4647">
            <v>0</v>
          </cell>
          <cell r="K4647">
            <v>6000</v>
          </cell>
          <cell r="L4647">
            <v>0</v>
          </cell>
          <cell r="M4647">
            <v>0</v>
          </cell>
          <cell r="N4647">
            <v>0</v>
          </cell>
          <cell r="O4647">
            <v>6000</v>
          </cell>
        </row>
        <row r="4648">
          <cell r="C4648">
            <v>221105677</v>
          </cell>
          <cell r="D4648" t="str">
            <v>10900221105677</v>
          </cell>
          <cell r="E4648" t="str">
            <v>雷碧婷-研究生培养业务费</v>
          </cell>
          <cell r="F4648" t="str">
            <v>雷碧婷</v>
          </cell>
          <cell r="G4648" t="str">
            <v>2023015</v>
          </cell>
          <cell r="H4648">
            <v>0</v>
          </cell>
          <cell r="I4648">
            <v>6000</v>
          </cell>
          <cell r="J4648">
            <v>0</v>
          </cell>
          <cell r="K4648">
            <v>6000</v>
          </cell>
          <cell r="L4648">
            <v>0</v>
          </cell>
          <cell r="M4648">
            <v>0</v>
          </cell>
          <cell r="N4648">
            <v>0</v>
          </cell>
          <cell r="O4648">
            <v>6000</v>
          </cell>
        </row>
        <row r="4649">
          <cell r="C4649">
            <v>221105678</v>
          </cell>
          <cell r="D4649" t="str">
            <v>10900221105678</v>
          </cell>
          <cell r="E4649" t="str">
            <v>纪亚强-研究生培养业务费</v>
          </cell>
          <cell r="F4649" t="str">
            <v>纪亚强</v>
          </cell>
          <cell r="G4649" t="str">
            <v>2023081</v>
          </cell>
          <cell r="H4649">
            <v>0</v>
          </cell>
          <cell r="I4649">
            <v>6000</v>
          </cell>
          <cell r="J4649">
            <v>0</v>
          </cell>
          <cell r="K4649">
            <v>6000</v>
          </cell>
          <cell r="L4649">
            <v>0</v>
          </cell>
          <cell r="M4649">
            <v>0</v>
          </cell>
          <cell r="N4649">
            <v>0</v>
          </cell>
          <cell r="O4649">
            <v>6000</v>
          </cell>
        </row>
        <row r="4650">
          <cell r="C4650">
            <v>221105679</v>
          </cell>
          <cell r="D4650" t="str">
            <v>10900221105679</v>
          </cell>
          <cell r="E4650" t="str">
            <v>黄云伟-研究生培养业务费</v>
          </cell>
          <cell r="F4650" t="str">
            <v>黄云伟</v>
          </cell>
          <cell r="G4650" t="str">
            <v>2023083</v>
          </cell>
          <cell r="H4650">
            <v>0</v>
          </cell>
          <cell r="I4650">
            <v>6000</v>
          </cell>
          <cell r="J4650">
            <v>269</v>
          </cell>
          <cell r="K4650">
            <v>5731</v>
          </cell>
          <cell r="L4650">
            <v>0</v>
          </cell>
          <cell r="M4650">
            <v>0</v>
          </cell>
          <cell r="N4650">
            <v>0</v>
          </cell>
          <cell r="O4650">
            <v>5731</v>
          </cell>
        </row>
        <row r="4651">
          <cell r="C4651">
            <v>221105680</v>
          </cell>
          <cell r="D4651" t="str">
            <v>10900221105680</v>
          </cell>
          <cell r="E4651" t="str">
            <v>黎广喜-研究生培养业务费</v>
          </cell>
          <cell r="F4651" t="str">
            <v>黎广喜</v>
          </cell>
          <cell r="G4651" t="str">
            <v>2023134</v>
          </cell>
          <cell r="H4651">
            <v>0</v>
          </cell>
          <cell r="I4651">
            <v>6000</v>
          </cell>
          <cell r="J4651">
            <v>0</v>
          </cell>
          <cell r="K4651">
            <v>6000</v>
          </cell>
          <cell r="L4651">
            <v>0</v>
          </cell>
          <cell r="M4651">
            <v>0</v>
          </cell>
          <cell r="N4651">
            <v>0</v>
          </cell>
          <cell r="O4651">
            <v>6000</v>
          </cell>
        </row>
        <row r="4652">
          <cell r="C4652">
            <v>221105682</v>
          </cell>
          <cell r="D4652" t="str">
            <v>10900221105682</v>
          </cell>
          <cell r="E4652" t="str">
            <v>谭嘉政-研究生培养业务费</v>
          </cell>
          <cell r="F4652" t="str">
            <v>谭嘉政</v>
          </cell>
          <cell r="G4652" t="str">
            <v>2023192</v>
          </cell>
          <cell r="H4652">
            <v>0</v>
          </cell>
          <cell r="I4652">
            <v>6000</v>
          </cell>
          <cell r="J4652">
            <v>0</v>
          </cell>
          <cell r="K4652">
            <v>6000</v>
          </cell>
          <cell r="L4652">
            <v>0</v>
          </cell>
          <cell r="M4652">
            <v>0</v>
          </cell>
          <cell r="N4652">
            <v>0</v>
          </cell>
          <cell r="O4652">
            <v>6000</v>
          </cell>
        </row>
        <row r="4653">
          <cell r="C4653">
            <v>221105683</v>
          </cell>
          <cell r="D4653" t="str">
            <v>10900221105683</v>
          </cell>
          <cell r="E4653" t="str">
            <v>何胜煌-研究生培养业务费</v>
          </cell>
          <cell r="F4653" t="str">
            <v>何胜煌</v>
          </cell>
          <cell r="G4653" t="str">
            <v>2023229</v>
          </cell>
          <cell r="H4653">
            <v>0</v>
          </cell>
          <cell r="I4653">
            <v>6000</v>
          </cell>
          <cell r="J4653">
            <v>0</v>
          </cell>
          <cell r="K4653">
            <v>6000</v>
          </cell>
          <cell r="L4653">
            <v>0</v>
          </cell>
          <cell r="M4653">
            <v>0</v>
          </cell>
          <cell r="N4653">
            <v>0</v>
          </cell>
          <cell r="O4653">
            <v>6000</v>
          </cell>
        </row>
        <row r="4654">
          <cell r="C4654">
            <v>221105684</v>
          </cell>
          <cell r="D4654" t="str">
            <v>10900221105684</v>
          </cell>
          <cell r="E4654" t="str">
            <v>唐昀超-研究生培养业务费</v>
          </cell>
          <cell r="F4654" t="str">
            <v>唐昀超</v>
          </cell>
          <cell r="G4654" t="str">
            <v>2024044</v>
          </cell>
          <cell r="H4654">
            <v>0</v>
          </cell>
          <cell r="I4654">
            <v>24000</v>
          </cell>
          <cell r="J4654">
            <v>0</v>
          </cell>
          <cell r="K4654">
            <v>24000</v>
          </cell>
          <cell r="L4654">
            <v>0</v>
          </cell>
          <cell r="M4654">
            <v>0</v>
          </cell>
          <cell r="N4654">
            <v>0</v>
          </cell>
          <cell r="O4654">
            <v>24000</v>
          </cell>
        </row>
        <row r="4655">
          <cell r="C4655">
            <v>221105685</v>
          </cell>
          <cell r="D4655" t="str">
            <v>10900221105685</v>
          </cell>
          <cell r="E4655" t="str">
            <v>陈海东-研究生培养业务费</v>
          </cell>
          <cell r="F4655" t="str">
            <v>陈海东</v>
          </cell>
          <cell r="G4655" t="str">
            <v>2003046</v>
          </cell>
          <cell r="H4655">
            <v>0</v>
          </cell>
          <cell r="I4655">
            <v>9000</v>
          </cell>
          <cell r="J4655">
            <v>1500</v>
          </cell>
          <cell r="K4655">
            <v>7500</v>
          </cell>
          <cell r="L4655">
            <v>0</v>
          </cell>
          <cell r="M4655">
            <v>0</v>
          </cell>
          <cell r="N4655">
            <v>0</v>
          </cell>
          <cell r="O4655">
            <v>7500</v>
          </cell>
        </row>
        <row r="4656">
          <cell r="C4656">
            <v>221105686</v>
          </cell>
          <cell r="D4656" t="str">
            <v>10900221105686</v>
          </cell>
          <cell r="E4656" t="str">
            <v>全裕吉-研究生培养业务费</v>
          </cell>
          <cell r="F4656" t="str">
            <v>全裕吉</v>
          </cell>
          <cell r="G4656" t="str">
            <v>2004032</v>
          </cell>
          <cell r="H4656">
            <v>0</v>
          </cell>
          <cell r="I4656">
            <v>4500</v>
          </cell>
          <cell r="J4656">
            <v>0</v>
          </cell>
          <cell r="K4656">
            <v>4500</v>
          </cell>
          <cell r="L4656">
            <v>0</v>
          </cell>
          <cell r="M4656">
            <v>0</v>
          </cell>
          <cell r="N4656">
            <v>0</v>
          </cell>
          <cell r="O4656">
            <v>4500</v>
          </cell>
        </row>
        <row r="4657">
          <cell r="C4657">
            <v>221105687</v>
          </cell>
          <cell r="D4657" t="str">
            <v>10900221105687</v>
          </cell>
          <cell r="E4657" t="str">
            <v>龚志周-研究生培养业务费</v>
          </cell>
          <cell r="F4657" t="str">
            <v>龚志周</v>
          </cell>
          <cell r="G4657" t="str">
            <v>2005034</v>
          </cell>
          <cell r="H4657">
            <v>0</v>
          </cell>
          <cell r="I4657">
            <v>4500</v>
          </cell>
          <cell r="J4657">
            <v>0</v>
          </cell>
          <cell r="K4657">
            <v>4500</v>
          </cell>
          <cell r="L4657">
            <v>0</v>
          </cell>
          <cell r="M4657">
            <v>0</v>
          </cell>
          <cell r="N4657">
            <v>0</v>
          </cell>
          <cell r="O4657">
            <v>4500</v>
          </cell>
        </row>
        <row r="4658">
          <cell r="C4658">
            <v>221105688</v>
          </cell>
          <cell r="D4658" t="str">
            <v>10900221105688</v>
          </cell>
          <cell r="E4658" t="str">
            <v>高香林-研究生培养业务费</v>
          </cell>
          <cell r="F4658" t="str">
            <v>高香林</v>
          </cell>
          <cell r="G4658" t="str">
            <v>2005069</v>
          </cell>
          <cell r="H4658">
            <v>0</v>
          </cell>
          <cell r="I4658">
            <v>4500</v>
          </cell>
          <cell r="J4658">
            <v>0</v>
          </cell>
          <cell r="K4658">
            <v>4500</v>
          </cell>
          <cell r="L4658">
            <v>0</v>
          </cell>
          <cell r="M4658">
            <v>0</v>
          </cell>
          <cell r="N4658">
            <v>0</v>
          </cell>
          <cell r="O4658">
            <v>4500</v>
          </cell>
        </row>
        <row r="4659">
          <cell r="C4659">
            <v>221105689</v>
          </cell>
          <cell r="D4659" t="str">
            <v>10900221105689</v>
          </cell>
          <cell r="E4659" t="str">
            <v>孔小伟-研究生培养业务费</v>
          </cell>
          <cell r="F4659" t="str">
            <v>孔小伟</v>
          </cell>
          <cell r="G4659" t="str">
            <v>2007021</v>
          </cell>
          <cell r="H4659">
            <v>0</v>
          </cell>
          <cell r="I4659">
            <v>4500</v>
          </cell>
          <cell r="J4659">
            <v>0</v>
          </cell>
          <cell r="K4659">
            <v>4500</v>
          </cell>
          <cell r="L4659">
            <v>0</v>
          </cell>
          <cell r="M4659">
            <v>0</v>
          </cell>
          <cell r="N4659">
            <v>0</v>
          </cell>
          <cell r="O4659">
            <v>4500</v>
          </cell>
        </row>
        <row r="4660">
          <cell r="C4660">
            <v>221105690</v>
          </cell>
          <cell r="D4660" t="str">
            <v>10900221105690</v>
          </cell>
          <cell r="E4660" t="str">
            <v>刘伟-研究生培养业务费</v>
          </cell>
          <cell r="F4660" t="str">
            <v>刘伟</v>
          </cell>
          <cell r="G4660" t="str">
            <v>2007024</v>
          </cell>
          <cell r="H4660">
            <v>0</v>
          </cell>
          <cell r="I4660">
            <v>4500</v>
          </cell>
          <cell r="J4660">
            <v>0</v>
          </cell>
          <cell r="K4660">
            <v>4500</v>
          </cell>
          <cell r="L4660">
            <v>0</v>
          </cell>
          <cell r="M4660">
            <v>0</v>
          </cell>
          <cell r="N4660">
            <v>0</v>
          </cell>
          <cell r="O4660">
            <v>4500</v>
          </cell>
        </row>
        <row r="4661">
          <cell r="C4661">
            <v>221105691</v>
          </cell>
          <cell r="D4661" t="str">
            <v>10900221105691</v>
          </cell>
          <cell r="E4661" t="str">
            <v>杨葱葱-研究生培养业务费</v>
          </cell>
          <cell r="F4661" t="str">
            <v>杨葱葱</v>
          </cell>
          <cell r="G4661" t="str">
            <v>2016011</v>
          </cell>
          <cell r="H4661">
            <v>0</v>
          </cell>
          <cell r="I4661">
            <v>4500</v>
          </cell>
          <cell r="J4661">
            <v>0</v>
          </cell>
          <cell r="K4661">
            <v>4500</v>
          </cell>
          <cell r="L4661">
            <v>0</v>
          </cell>
          <cell r="M4661">
            <v>0</v>
          </cell>
          <cell r="N4661">
            <v>0</v>
          </cell>
          <cell r="O4661">
            <v>4500</v>
          </cell>
        </row>
        <row r="4662">
          <cell r="C4662">
            <v>221105692</v>
          </cell>
          <cell r="D4662" t="str">
            <v>10900221105692</v>
          </cell>
          <cell r="E4662" t="str">
            <v>马光威-研究生培养业务费</v>
          </cell>
          <cell r="F4662" t="str">
            <v>刘继云</v>
          </cell>
          <cell r="G4662" t="str">
            <v>2006039</v>
          </cell>
          <cell r="H4662">
            <v>0</v>
          </cell>
          <cell r="I4662">
            <v>4500</v>
          </cell>
          <cell r="J4662">
            <v>0</v>
          </cell>
          <cell r="K4662">
            <v>4500</v>
          </cell>
          <cell r="L4662">
            <v>0</v>
          </cell>
          <cell r="M4662">
            <v>0</v>
          </cell>
          <cell r="N4662">
            <v>0</v>
          </cell>
          <cell r="O4662">
            <v>4500</v>
          </cell>
        </row>
        <row r="4663">
          <cell r="C4663">
            <v>221105693</v>
          </cell>
          <cell r="D4663" t="str">
            <v>10900221105693</v>
          </cell>
          <cell r="E4663" t="str">
            <v>陈传营-研究生培养业务费</v>
          </cell>
          <cell r="F4663" t="str">
            <v>陈传营</v>
          </cell>
          <cell r="G4663" t="str">
            <v>2019046</v>
          </cell>
          <cell r="H4663">
            <v>0</v>
          </cell>
          <cell r="I4663">
            <v>4500</v>
          </cell>
          <cell r="J4663">
            <v>0</v>
          </cell>
          <cell r="K4663">
            <v>4500</v>
          </cell>
          <cell r="L4663">
            <v>0</v>
          </cell>
          <cell r="M4663">
            <v>0</v>
          </cell>
          <cell r="N4663">
            <v>0</v>
          </cell>
          <cell r="O4663">
            <v>4500</v>
          </cell>
        </row>
        <row r="4664">
          <cell r="C4664">
            <v>221105694</v>
          </cell>
          <cell r="D4664" t="str">
            <v>10900221105694</v>
          </cell>
          <cell r="E4664" t="str">
            <v>陈奕嘉-研究生培养业务费</v>
          </cell>
          <cell r="F4664" t="str">
            <v>陈奕嘉</v>
          </cell>
          <cell r="G4664" t="str">
            <v>2023065</v>
          </cell>
          <cell r="H4664">
            <v>0</v>
          </cell>
          <cell r="I4664">
            <v>4500</v>
          </cell>
          <cell r="J4664">
            <v>0</v>
          </cell>
          <cell r="K4664">
            <v>4500</v>
          </cell>
          <cell r="L4664">
            <v>0</v>
          </cell>
          <cell r="M4664">
            <v>0</v>
          </cell>
          <cell r="N4664">
            <v>0</v>
          </cell>
          <cell r="O4664">
            <v>4500</v>
          </cell>
        </row>
        <row r="4665">
          <cell r="C4665">
            <v>221105695</v>
          </cell>
          <cell r="D4665" t="str">
            <v>10900221105695</v>
          </cell>
          <cell r="E4665" t="str">
            <v>王波-研究生培养业务费</v>
          </cell>
          <cell r="F4665" t="str">
            <v>王波</v>
          </cell>
          <cell r="G4665" t="str">
            <v>2018268</v>
          </cell>
          <cell r="H4665">
            <v>0</v>
          </cell>
          <cell r="I4665">
            <v>6000</v>
          </cell>
          <cell r="J4665">
            <v>0</v>
          </cell>
          <cell r="K4665">
            <v>6000</v>
          </cell>
          <cell r="L4665">
            <v>0</v>
          </cell>
          <cell r="M4665">
            <v>0</v>
          </cell>
          <cell r="N4665">
            <v>0</v>
          </cell>
          <cell r="O4665">
            <v>6000</v>
          </cell>
        </row>
        <row r="4666">
          <cell r="C4666">
            <v>221105696</v>
          </cell>
          <cell r="D4666" t="str">
            <v>10900221105696</v>
          </cell>
          <cell r="E4666" t="str">
            <v>张舒婷-研究生培养业务费</v>
          </cell>
          <cell r="F4666" t="str">
            <v>张舒婷</v>
          </cell>
          <cell r="G4666" t="str">
            <v>2018281</v>
          </cell>
          <cell r="H4666">
            <v>0</v>
          </cell>
          <cell r="I4666">
            <v>6000</v>
          </cell>
          <cell r="J4666">
            <v>0</v>
          </cell>
          <cell r="K4666">
            <v>6000</v>
          </cell>
          <cell r="L4666">
            <v>0</v>
          </cell>
          <cell r="M4666">
            <v>0</v>
          </cell>
          <cell r="N4666">
            <v>0</v>
          </cell>
          <cell r="O4666">
            <v>6000</v>
          </cell>
        </row>
        <row r="4667">
          <cell r="C4667">
            <v>221105697</v>
          </cell>
          <cell r="D4667" t="str">
            <v>10900221105697</v>
          </cell>
          <cell r="E4667" t="str">
            <v>陈璇-研究生培养业务费</v>
          </cell>
          <cell r="F4667" t="str">
            <v>陈璇</v>
          </cell>
          <cell r="G4667" t="str">
            <v>2023030</v>
          </cell>
          <cell r="H4667">
            <v>0</v>
          </cell>
          <cell r="I4667">
            <v>6000</v>
          </cell>
          <cell r="J4667">
            <v>0</v>
          </cell>
          <cell r="K4667">
            <v>6000</v>
          </cell>
          <cell r="L4667">
            <v>0</v>
          </cell>
          <cell r="M4667">
            <v>0</v>
          </cell>
          <cell r="N4667">
            <v>0</v>
          </cell>
          <cell r="O4667">
            <v>6000</v>
          </cell>
        </row>
        <row r="4668">
          <cell r="C4668">
            <v>221105698</v>
          </cell>
          <cell r="D4668" t="str">
            <v>10900221105698</v>
          </cell>
          <cell r="E4668" t="str">
            <v>王笛-研究生培养业务费</v>
          </cell>
          <cell r="F4668" t="str">
            <v>王笛</v>
          </cell>
          <cell r="G4668" t="str">
            <v>2023087</v>
          </cell>
          <cell r="H4668">
            <v>0</v>
          </cell>
          <cell r="I4668">
            <v>6000</v>
          </cell>
          <cell r="J4668">
            <v>0</v>
          </cell>
          <cell r="K4668">
            <v>6000</v>
          </cell>
          <cell r="L4668">
            <v>0</v>
          </cell>
          <cell r="M4668">
            <v>0</v>
          </cell>
          <cell r="N4668">
            <v>0</v>
          </cell>
          <cell r="O4668">
            <v>6000</v>
          </cell>
        </row>
        <row r="4669">
          <cell r="C4669">
            <v>221105699</v>
          </cell>
          <cell r="D4669" t="str">
            <v>10900221105699</v>
          </cell>
          <cell r="E4669" t="str">
            <v>纪传伟-研究生培养业务费</v>
          </cell>
          <cell r="F4669" t="str">
            <v>纪传伟</v>
          </cell>
          <cell r="G4669" t="str">
            <v>2006064</v>
          </cell>
          <cell r="H4669">
            <v>0</v>
          </cell>
          <cell r="I4669">
            <v>6000</v>
          </cell>
          <cell r="J4669">
            <v>0</v>
          </cell>
          <cell r="K4669">
            <v>6000</v>
          </cell>
          <cell r="L4669">
            <v>0</v>
          </cell>
          <cell r="M4669">
            <v>0</v>
          </cell>
          <cell r="N4669">
            <v>0</v>
          </cell>
          <cell r="O4669">
            <v>6000</v>
          </cell>
        </row>
        <row r="4670">
          <cell r="C4670">
            <v>221105700</v>
          </cell>
          <cell r="D4670" t="str">
            <v>10900221105700</v>
          </cell>
          <cell r="E4670" t="str">
            <v>高品海-研究生培养业务费</v>
          </cell>
          <cell r="F4670" t="str">
            <v>高品海</v>
          </cell>
          <cell r="G4670" t="str">
            <v>2019017</v>
          </cell>
          <cell r="H4670">
            <v>0</v>
          </cell>
          <cell r="I4670">
            <v>6000</v>
          </cell>
          <cell r="J4670">
            <v>0</v>
          </cell>
          <cell r="K4670">
            <v>6000</v>
          </cell>
          <cell r="L4670">
            <v>0</v>
          </cell>
          <cell r="M4670">
            <v>0</v>
          </cell>
          <cell r="N4670">
            <v>0</v>
          </cell>
          <cell r="O4670">
            <v>6000</v>
          </cell>
        </row>
        <row r="4671">
          <cell r="C4671">
            <v>221105701</v>
          </cell>
          <cell r="D4671" t="str">
            <v>10900221105701</v>
          </cell>
          <cell r="E4671" t="str">
            <v>黄皖唐-研究生培养业务费</v>
          </cell>
          <cell r="F4671" t="str">
            <v>黄皖唐</v>
          </cell>
          <cell r="G4671" t="str">
            <v>2021006</v>
          </cell>
          <cell r="H4671">
            <v>0</v>
          </cell>
          <cell r="I4671">
            <v>6000</v>
          </cell>
          <cell r="J4671">
            <v>0</v>
          </cell>
          <cell r="K4671">
            <v>6000</v>
          </cell>
          <cell r="L4671">
            <v>0</v>
          </cell>
          <cell r="M4671">
            <v>0</v>
          </cell>
          <cell r="N4671">
            <v>0</v>
          </cell>
          <cell r="O4671">
            <v>6000</v>
          </cell>
        </row>
        <row r="4672">
          <cell r="C4672">
            <v>221105702</v>
          </cell>
          <cell r="D4672" t="str">
            <v>10900221105702</v>
          </cell>
          <cell r="E4672" t="str">
            <v>李帆-研究生培养业务费</v>
          </cell>
          <cell r="F4672" t="str">
            <v>李帆</v>
          </cell>
          <cell r="G4672" t="str">
            <v>2021102</v>
          </cell>
          <cell r="H4672">
            <v>0</v>
          </cell>
          <cell r="I4672">
            <v>6000</v>
          </cell>
          <cell r="J4672">
            <v>0</v>
          </cell>
          <cell r="K4672">
            <v>6000</v>
          </cell>
          <cell r="L4672">
            <v>0</v>
          </cell>
          <cell r="M4672">
            <v>0</v>
          </cell>
          <cell r="N4672">
            <v>0</v>
          </cell>
          <cell r="O4672">
            <v>6000</v>
          </cell>
        </row>
        <row r="4673">
          <cell r="C4673">
            <v>221105703</v>
          </cell>
          <cell r="D4673" t="str">
            <v>10900221105703</v>
          </cell>
          <cell r="E4673" t="str">
            <v>张超东-研究生培养业务费</v>
          </cell>
          <cell r="F4673" t="str">
            <v>张超东</v>
          </cell>
          <cell r="G4673" t="str">
            <v>2022054</v>
          </cell>
          <cell r="H4673">
            <v>0</v>
          </cell>
          <cell r="I4673">
            <v>6000</v>
          </cell>
          <cell r="J4673">
            <v>0</v>
          </cell>
          <cell r="K4673">
            <v>6000</v>
          </cell>
          <cell r="L4673">
            <v>0</v>
          </cell>
          <cell r="M4673">
            <v>0</v>
          </cell>
          <cell r="N4673">
            <v>0</v>
          </cell>
          <cell r="O4673">
            <v>6000</v>
          </cell>
        </row>
        <row r="4674">
          <cell r="C4674">
            <v>221105704</v>
          </cell>
          <cell r="D4674" t="str">
            <v>10900221105704</v>
          </cell>
          <cell r="E4674" t="str">
            <v>张健超-研究生培养业务费</v>
          </cell>
          <cell r="F4674" t="str">
            <v>张健超</v>
          </cell>
          <cell r="G4674" t="str">
            <v>2022096</v>
          </cell>
          <cell r="H4674">
            <v>0</v>
          </cell>
          <cell r="I4674">
            <v>6000</v>
          </cell>
          <cell r="J4674">
            <v>0</v>
          </cell>
          <cell r="K4674">
            <v>6000</v>
          </cell>
          <cell r="L4674">
            <v>0</v>
          </cell>
          <cell r="M4674">
            <v>0</v>
          </cell>
          <cell r="N4674">
            <v>0</v>
          </cell>
          <cell r="O4674">
            <v>6000</v>
          </cell>
        </row>
        <row r="4675">
          <cell r="C4675">
            <v>221105705</v>
          </cell>
          <cell r="D4675" t="str">
            <v>10900221105705</v>
          </cell>
          <cell r="E4675" t="str">
            <v>林逸洲-研究生培养业务费</v>
          </cell>
          <cell r="F4675" t="str">
            <v>林逸洲</v>
          </cell>
          <cell r="G4675" t="str">
            <v>2022123</v>
          </cell>
          <cell r="H4675">
            <v>0</v>
          </cell>
          <cell r="I4675">
            <v>6000</v>
          </cell>
          <cell r="J4675">
            <v>0</v>
          </cell>
          <cell r="K4675">
            <v>6000</v>
          </cell>
          <cell r="L4675">
            <v>0</v>
          </cell>
          <cell r="M4675">
            <v>0</v>
          </cell>
          <cell r="N4675">
            <v>0</v>
          </cell>
          <cell r="O4675">
            <v>6000</v>
          </cell>
        </row>
        <row r="4676">
          <cell r="C4676">
            <v>221105706</v>
          </cell>
          <cell r="D4676" t="str">
            <v>10900221105706</v>
          </cell>
          <cell r="E4676" t="str">
            <v>张黎飞-研究生培养业务费</v>
          </cell>
          <cell r="F4676" t="str">
            <v>张黎飞</v>
          </cell>
          <cell r="G4676" t="str">
            <v>2022128</v>
          </cell>
          <cell r="H4676">
            <v>0</v>
          </cell>
          <cell r="I4676">
            <v>6000</v>
          </cell>
          <cell r="J4676">
            <v>0</v>
          </cell>
          <cell r="K4676">
            <v>6000</v>
          </cell>
          <cell r="L4676">
            <v>0</v>
          </cell>
          <cell r="M4676">
            <v>0</v>
          </cell>
          <cell r="N4676">
            <v>0</v>
          </cell>
          <cell r="O4676">
            <v>6000</v>
          </cell>
        </row>
        <row r="4677">
          <cell r="C4677">
            <v>221105707</v>
          </cell>
          <cell r="D4677" t="str">
            <v>10900221105707</v>
          </cell>
          <cell r="E4677" t="str">
            <v>张家禹-研究生培养业务费</v>
          </cell>
          <cell r="F4677" t="str">
            <v>张家禹</v>
          </cell>
          <cell r="G4677" t="str">
            <v>2023061</v>
          </cell>
          <cell r="H4677">
            <v>0</v>
          </cell>
          <cell r="I4677">
            <v>6000</v>
          </cell>
          <cell r="J4677">
            <v>0</v>
          </cell>
          <cell r="K4677">
            <v>6000</v>
          </cell>
          <cell r="L4677">
            <v>0</v>
          </cell>
          <cell r="M4677">
            <v>0</v>
          </cell>
          <cell r="N4677">
            <v>0</v>
          </cell>
          <cell r="O4677">
            <v>6000</v>
          </cell>
        </row>
        <row r="4678">
          <cell r="C4678">
            <v>221105708</v>
          </cell>
          <cell r="D4678" t="str">
            <v>10900221105708</v>
          </cell>
          <cell r="E4678" t="str">
            <v>廖进京-研究生培养业务费</v>
          </cell>
          <cell r="F4678" t="str">
            <v>廖进京</v>
          </cell>
          <cell r="G4678" t="str">
            <v>2023088</v>
          </cell>
          <cell r="H4678">
            <v>0</v>
          </cell>
          <cell r="I4678">
            <v>6000</v>
          </cell>
          <cell r="J4678">
            <v>0</v>
          </cell>
          <cell r="K4678">
            <v>6000</v>
          </cell>
          <cell r="L4678">
            <v>0</v>
          </cell>
          <cell r="M4678">
            <v>0</v>
          </cell>
          <cell r="N4678">
            <v>0</v>
          </cell>
          <cell r="O4678">
            <v>6000</v>
          </cell>
        </row>
        <row r="4679">
          <cell r="C4679">
            <v>221105709</v>
          </cell>
          <cell r="D4679" t="str">
            <v>10900221105709</v>
          </cell>
          <cell r="E4679" t="str">
            <v>陈爱芳-研究生培养业务费</v>
          </cell>
          <cell r="F4679" t="str">
            <v>陈爱芳</v>
          </cell>
          <cell r="G4679" t="str">
            <v>2023219</v>
          </cell>
          <cell r="H4679">
            <v>0</v>
          </cell>
          <cell r="I4679">
            <v>6000</v>
          </cell>
          <cell r="J4679">
            <v>0</v>
          </cell>
          <cell r="K4679">
            <v>6000</v>
          </cell>
          <cell r="L4679">
            <v>0</v>
          </cell>
          <cell r="M4679">
            <v>0</v>
          </cell>
          <cell r="N4679">
            <v>0</v>
          </cell>
          <cell r="O4679">
            <v>6000</v>
          </cell>
        </row>
        <row r="4680">
          <cell r="C4680">
            <v>221105710</v>
          </cell>
          <cell r="D4680" t="str">
            <v>10900221105710</v>
          </cell>
          <cell r="E4680" t="str">
            <v>广东省联合培养研究生创新基地（得利钟表有限公司）</v>
          </cell>
          <cell r="F4680" t="str">
            <v>李环</v>
          </cell>
          <cell r="G4680" t="str">
            <v>2003003</v>
          </cell>
          <cell r="H4680">
            <v>0</v>
          </cell>
          <cell r="I4680">
            <v>25000</v>
          </cell>
          <cell r="J4680">
            <v>0</v>
          </cell>
          <cell r="K4680">
            <v>25000</v>
          </cell>
          <cell r="L4680">
            <v>0</v>
          </cell>
          <cell r="M4680">
            <v>0</v>
          </cell>
          <cell r="N4680">
            <v>0</v>
          </cell>
          <cell r="O4680">
            <v>25000</v>
          </cell>
        </row>
        <row r="4681">
          <cell r="C4681">
            <v>221105711</v>
          </cell>
          <cell r="D4681" t="str">
            <v>10900221105711</v>
          </cell>
          <cell r="E4681" t="str">
            <v>广东省联合培养研究生创新基地（宇瞳光学）</v>
          </cell>
          <cell r="F4681" t="str">
            <v>周飞</v>
          </cell>
          <cell r="G4681" t="str">
            <v>2018806</v>
          </cell>
          <cell r="H4681">
            <v>0</v>
          </cell>
          <cell r="I4681">
            <v>25000</v>
          </cell>
          <cell r="J4681">
            <v>0</v>
          </cell>
          <cell r="K4681">
            <v>25000</v>
          </cell>
          <cell r="L4681">
            <v>0</v>
          </cell>
          <cell r="M4681">
            <v>0</v>
          </cell>
          <cell r="N4681">
            <v>0</v>
          </cell>
          <cell r="O4681">
            <v>25000</v>
          </cell>
        </row>
        <row r="4682">
          <cell r="C4682">
            <v>221105712</v>
          </cell>
          <cell r="D4682" t="str">
            <v>10900221105712</v>
          </cell>
          <cell r="E4682" t="str">
            <v>广东省联合培养研究生创新基地(长园深瑞继保自动化有限公司)</v>
          </cell>
          <cell r="F4682" t="str">
            <v>邓智文</v>
          </cell>
          <cell r="G4682" t="str">
            <v>2024012</v>
          </cell>
          <cell r="H4682">
            <v>0</v>
          </cell>
          <cell r="I4682">
            <v>25000</v>
          </cell>
          <cell r="J4682">
            <v>0</v>
          </cell>
          <cell r="K4682">
            <v>25000</v>
          </cell>
          <cell r="L4682">
            <v>0</v>
          </cell>
          <cell r="M4682">
            <v>0</v>
          </cell>
          <cell r="N4682">
            <v>0</v>
          </cell>
          <cell r="O4682">
            <v>25000</v>
          </cell>
        </row>
        <row r="4683">
          <cell r="C4683">
            <v>221105713</v>
          </cell>
          <cell r="D4683" t="str">
            <v>10900221105713</v>
          </cell>
          <cell r="E4683" t="str">
            <v>广东省联合培养研究生创新基地（东莞新能源研究院）</v>
          </cell>
          <cell r="F4683" t="str">
            <v>何清</v>
          </cell>
          <cell r="G4683" t="str">
            <v>2016018</v>
          </cell>
          <cell r="H4683">
            <v>0</v>
          </cell>
          <cell r="I4683">
            <v>25000</v>
          </cell>
          <cell r="J4683">
            <v>0</v>
          </cell>
          <cell r="K4683">
            <v>25000</v>
          </cell>
          <cell r="L4683">
            <v>0</v>
          </cell>
          <cell r="M4683">
            <v>0</v>
          </cell>
          <cell r="N4683">
            <v>0</v>
          </cell>
          <cell r="O4683">
            <v>25000</v>
          </cell>
        </row>
        <row r="4684">
          <cell r="C4684">
            <v>221105714</v>
          </cell>
          <cell r="D4684" t="str">
            <v>10900221105714</v>
          </cell>
          <cell r="E4684" t="str">
            <v>广东省联合培养研究生创新基地（广东预立预制构件有限公司）</v>
          </cell>
          <cell r="F4684" t="str">
            <v>张黎飞</v>
          </cell>
          <cell r="G4684" t="str">
            <v>2022128</v>
          </cell>
          <cell r="H4684">
            <v>0</v>
          </cell>
          <cell r="I4684">
            <v>25000</v>
          </cell>
          <cell r="J4684">
            <v>0</v>
          </cell>
          <cell r="K4684">
            <v>25000</v>
          </cell>
          <cell r="L4684">
            <v>0</v>
          </cell>
          <cell r="M4684">
            <v>0</v>
          </cell>
          <cell r="N4684">
            <v>0</v>
          </cell>
          <cell r="O4684">
            <v>25000</v>
          </cell>
        </row>
        <row r="4685">
          <cell r="C4685">
            <v>221105715</v>
          </cell>
          <cell r="D4685" t="str">
            <v>10900221105715</v>
          </cell>
          <cell r="E4685" t="str">
            <v>DeepSeek大模型环境下高校研究生创新人才培养改革与实践</v>
          </cell>
          <cell r="F4685" t="str">
            <v>魏文红</v>
          </cell>
          <cell r="G4685" t="str">
            <v>2009012</v>
          </cell>
          <cell r="H4685">
            <v>0</v>
          </cell>
          <cell r="I4685">
            <v>28000</v>
          </cell>
          <cell r="J4685">
            <v>0</v>
          </cell>
          <cell r="K4685">
            <v>28000</v>
          </cell>
          <cell r="L4685">
            <v>0</v>
          </cell>
          <cell r="M4685">
            <v>0</v>
          </cell>
          <cell r="N4685">
            <v>0</v>
          </cell>
          <cell r="O4685">
            <v>28000</v>
          </cell>
        </row>
        <row r="4686">
          <cell r="C4686">
            <v>221105716</v>
          </cell>
          <cell r="D4686" t="str">
            <v>10900221105716</v>
          </cell>
          <cell r="E4686" t="str">
            <v>产教融合视域下研究生实践育人机制创新——以松山湖农田塑料污染治理为例</v>
          </cell>
          <cell r="F4686" t="str">
            <v>曾丽</v>
          </cell>
          <cell r="G4686" t="str">
            <v>2023053</v>
          </cell>
          <cell r="H4686">
            <v>0</v>
          </cell>
          <cell r="I4686">
            <v>28000</v>
          </cell>
          <cell r="J4686">
            <v>0</v>
          </cell>
          <cell r="K4686">
            <v>28000</v>
          </cell>
          <cell r="L4686">
            <v>0</v>
          </cell>
          <cell r="M4686">
            <v>0</v>
          </cell>
          <cell r="N4686">
            <v>0</v>
          </cell>
          <cell r="O4686">
            <v>28000</v>
          </cell>
        </row>
        <row r="4687">
          <cell r="C4687">
            <v>221105717</v>
          </cell>
          <cell r="D4687" t="str">
            <v>10900221105717</v>
          </cell>
          <cell r="E4687" t="str">
            <v>高校有组织科研驱动下机械专业研究生科技创新管理能力培养研究</v>
          </cell>
          <cell r="F4687" t="str">
            <v>黄云伟</v>
          </cell>
          <cell r="G4687" t="str">
            <v>2023083</v>
          </cell>
          <cell r="H4687">
            <v>0</v>
          </cell>
          <cell r="I4687">
            <v>28000</v>
          </cell>
          <cell r="J4687">
            <v>0</v>
          </cell>
          <cell r="K4687">
            <v>28000</v>
          </cell>
          <cell r="L4687">
            <v>0</v>
          </cell>
          <cell r="M4687">
            <v>0</v>
          </cell>
          <cell r="N4687">
            <v>0</v>
          </cell>
          <cell r="O4687">
            <v>28000</v>
          </cell>
        </row>
        <row r="4688">
          <cell r="C4688">
            <v>221105718</v>
          </cell>
          <cell r="D4688" t="str">
            <v>10900221105718</v>
          </cell>
          <cell r="E4688" t="str">
            <v>生成式大模型驱动下的信息学科工程硕士培养机制探索</v>
          </cell>
          <cell r="F4688" t="str">
            <v>刘家男</v>
          </cell>
          <cell r="G4688" t="str">
            <v>2022144</v>
          </cell>
          <cell r="H4688">
            <v>0</v>
          </cell>
          <cell r="I4688">
            <v>28000</v>
          </cell>
          <cell r="J4688">
            <v>0</v>
          </cell>
          <cell r="K4688">
            <v>28000</v>
          </cell>
          <cell r="L4688">
            <v>0</v>
          </cell>
          <cell r="M4688">
            <v>0</v>
          </cell>
          <cell r="N4688">
            <v>0</v>
          </cell>
          <cell r="O4688">
            <v>28000</v>
          </cell>
        </row>
        <row r="4689">
          <cell r="C4689">
            <v>221105719</v>
          </cell>
          <cell r="D4689" t="str">
            <v>10900221105719</v>
          </cell>
          <cell r="E4689" t="str">
            <v>面向卓越工程师培养全过程的专业学位研究生价值观塑造与育人路径研究与实践</v>
          </cell>
          <cell r="F4689" t="str">
            <v>郭建文</v>
          </cell>
          <cell r="G4689" t="str">
            <v>2011012</v>
          </cell>
          <cell r="H4689">
            <v>0</v>
          </cell>
          <cell r="I4689">
            <v>14000</v>
          </cell>
          <cell r="J4689">
            <v>0</v>
          </cell>
          <cell r="K4689">
            <v>14000</v>
          </cell>
          <cell r="L4689">
            <v>0</v>
          </cell>
          <cell r="M4689">
            <v>0</v>
          </cell>
          <cell r="N4689">
            <v>0</v>
          </cell>
          <cell r="O4689">
            <v>14000</v>
          </cell>
        </row>
        <row r="4690">
          <cell r="C4690">
            <v>221105720</v>
          </cell>
          <cell r="D4690" t="str">
            <v>10900221105720</v>
          </cell>
          <cell r="E4690" t="str">
            <v>《数字经济》教学案例库建设</v>
          </cell>
          <cell r="F4690" t="str">
            <v>李蓬实</v>
          </cell>
          <cell r="G4690" t="str">
            <v>2018074</v>
          </cell>
          <cell r="H4690">
            <v>0</v>
          </cell>
          <cell r="I4690">
            <v>50000</v>
          </cell>
          <cell r="J4690">
            <v>0</v>
          </cell>
          <cell r="K4690">
            <v>50000</v>
          </cell>
          <cell r="L4690">
            <v>0</v>
          </cell>
          <cell r="M4690">
            <v>0</v>
          </cell>
          <cell r="N4690">
            <v>0</v>
          </cell>
          <cell r="O4690">
            <v>50000</v>
          </cell>
        </row>
        <row r="4691">
          <cell r="C4691">
            <v>221105721</v>
          </cell>
          <cell r="D4691" t="str">
            <v>10900221105721</v>
          </cell>
          <cell r="E4691" t="str">
            <v>《工程仿真》教学案例库建设</v>
          </cell>
          <cell r="F4691" t="str">
            <v>林荣</v>
          </cell>
          <cell r="G4691" t="str">
            <v>2017168</v>
          </cell>
          <cell r="H4691">
            <v>0</v>
          </cell>
          <cell r="I4691">
            <v>50000</v>
          </cell>
          <cell r="J4691">
            <v>0</v>
          </cell>
          <cell r="K4691">
            <v>50000</v>
          </cell>
          <cell r="L4691">
            <v>0</v>
          </cell>
          <cell r="M4691">
            <v>0</v>
          </cell>
          <cell r="N4691">
            <v>0</v>
          </cell>
          <cell r="O4691">
            <v>50000</v>
          </cell>
        </row>
        <row r="4692">
          <cell r="C4692">
            <v>221105722</v>
          </cell>
          <cell r="D4692" t="str">
            <v>10900221105722</v>
          </cell>
          <cell r="E4692" t="str">
            <v>《跨境电子商务》教学案例库建设</v>
          </cell>
          <cell r="F4692" t="str">
            <v>曾洪鑫</v>
          </cell>
          <cell r="G4692" t="str">
            <v>2005042</v>
          </cell>
          <cell r="H4692">
            <v>0</v>
          </cell>
          <cell r="I4692">
            <v>50000</v>
          </cell>
          <cell r="J4692">
            <v>0</v>
          </cell>
          <cell r="K4692">
            <v>50000</v>
          </cell>
          <cell r="L4692">
            <v>0</v>
          </cell>
          <cell r="M4692">
            <v>0</v>
          </cell>
          <cell r="N4692">
            <v>0</v>
          </cell>
          <cell r="O4692">
            <v>50000</v>
          </cell>
        </row>
        <row r="4693">
          <cell r="C4693">
            <v>221105723</v>
          </cell>
          <cell r="D4693" t="str">
            <v>10900221105723</v>
          </cell>
          <cell r="E4693" t="str">
            <v>《发酵技术及应用》教学案例库建设</v>
          </cell>
          <cell r="F4693" t="str">
            <v>王波</v>
          </cell>
          <cell r="G4693" t="str">
            <v>2018268</v>
          </cell>
          <cell r="H4693">
            <v>0</v>
          </cell>
          <cell r="I4693">
            <v>50000</v>
          </cell>
          <cell r="J4693">
            <v>0</v>
          </cell>
          <cell r="K4693">
            <v>50000</v>
          </cell>
          <cell r="L4693">
            <v>0</v>
          </cell>
          <cell r="M4693">
            <v>0</v>
          </cell>
          <cell r="N4693">
            <v>0</v>
          </cell>
          <cell r="O4693">
            <v>50000</v>
          </cell>
        </row>
        <row r="4694">
          <cell r="C4694">
            <v>221105724</v>
          </cell>
          <cell r="D4694" t="str">
            <v>10900221105724</v>
          </cell>
          <cell r="E4694" t="str">
            <v>2025年广东省研究生学术论坛——社会工作分论坛</v>
          </cell>
          <cell r="F4694" t="str">
            <v>陈成文</v>
          </cell>
          <cell r="G4694" t="str">
            <v>2021118</v>
          </cell>
          <cell r="H4694">
            <v>0</v>
          </cell>
          <cell r="I4694">
            <v>70000</v>
          </cell>
          <cell r="J4694">
            <v>0</v>
          </cell>
          <cell r="K4694">
            <v>70000</v>
          </cell>
          <cell r="L4694">
            <v>0</v>
          </cell>
          <cell r="M4694">
            <v>0</v>
          </cell>
          <cell r="N4694">
            <v>0</v>
          </cell>
          <cell r="O4694">
            <v>70000</v>
          </cell>
        </row>
        <row r="4695">
          <cell r="C4695">
            <v>221105725</v>
          </cell>
          <cell r="D4695" t="str">
            <v>10900221105725</v>
          </cell>
          <cell r="E4695" t="str">
            <v>2025年广东省研究生学术论坛——材料与化工分论坛</v>
          </cell>
          <cell r="F4695" t="str">
            <v>祝闻</v>
          </cell>
          <cell r="G4695" t="str">
            <v>2017065</v>
          </cell>
          <cell r="H4695">
            <v>0</v>
          </cell>
          <cell r="I4695">
            <v>70000</v>
          </cell>
          <cell r="J4695">
            <v>0</v>
          </cell>
          <cell r="K4695">
            <v>70000</v>
          </cell>
          <cell r="L4695">
            <v>0</v>
          </cell>
          <cell r="M4695">
            <v>0</v>
          </cell>
          <cell r="N4695">
            <v>0</v>
          </cell>
          <cell r="O4695">
            <v>70000</v>
          </cell>
        </row>
        <row r="4696">
          <cell r="C4696">
            <v>221105726</v>
          </cell>
          <cell r="D4696" t="str">
            <v>10900221105726</v>
          </cell>
          <cell r="E4696" t="str">
            <v>2025年广东省研究生学术论坛——大模型与存储系统前沿学术论坛</v>
          </cell>
          <cell r="F4696" t="str">
            <v>吕京杰</v>
          </cell>
          <cell r="G4696" t="str">
            <v>2023227</v>
          </cell>
          <cell r="H4696">
            <v>0</v>
          </cell>
          <cell r="I4696">
            <v>70000</v>
          </cell>
          <cell r="J4696">
            <v>0</v>
          </cell>
          <cell r="K4696">
            <v>70000</v>
          </cell>
          <cell r="L4696">
            <v>0</v>
          </cell>
          <cell r="M4696">
            <v>0</v>
          </cell>
          <cell r="N4696">
            <v>0</v>
          </cell>
          <cell r="O4696">
            <v>70000</v>
          </cell>
        </row>
        <row r="4697">
          <cell r="C4697">
            <v>225601022</v>
          </cell>
          <cell r="D4697" t="str">
            <v>10900225601022</v>
          </cell>
          <cell r="E4697" t="str">
            <v>科研管理费</v>
          </cell>
          <cell r="F4697" t="str">
            <v>廖文波</v>
          </cell>
          <cell r="G4697" t="str">
            <v>2011007</v>
          </cell>
          <cell r="H4697">
            <v>0</v>
          </cell>
          <cell r="I4697">
            <v>0</v>
          </cell>
          <cell r="J4697">
            <v>0</v>
          </cell>
          <cell r="K4697">
            <v>0</v>
          </cell>
          <cell r="L4697">
            <v>0</v>
          </cell>
          <cell r="M4697">
            <v>0</v>
          </cell>
          <cell r="N4697">
            <v>0</v>
          </cell>
          <cell r="O4697">
            <v>0</v>
          </cell>
        </row>
        <row r="4698">
          <cell r="C4698">
            <v>225716</v>
          </cell>
          <cell r="D4698" t="str">
            <v>10900225716</v>
          </cell>
          <cell r="E4698" t="str">
            <v>东莞理工学院大族粤铭激光研究生合作项目</v>
          </cell>
          <cell r="F4698" t="str">
            <v>曹晓畅</v>
          </cell>
          <cell r="G4698" t="str">
            <v>2012045</v>
          </cell>
          <cell r="H4698">
            <v>0</v>
          </cell>
          <cell r="I4698">
            <v>32493.57</v>
          </cell>
          <cell r="J4698">
            <v>27418.94</v>
          </cell>
          <cell r="K4698">
            <v>5074.63</v>
          </cell>
          <cell r="L4698">
            <v>0</v>
          </cell>
          <cell r="M4698">
            <v>0</v>
          </cell>
          <cell r="N4698">
            <v>0</v>
          </cell>
          <cell r="O4698">
            <v>5074.63</v>
          </cell>
        </row>
        <row r="4699">
          <cell r="C4699">
            <v>230214</v>
          </cell>
          <cell r="D4699" t="str">
            <v>10900230214</v>
          </cell>
          <cell r="E4699" t="str">
            <v>（省级）粤财科教[2023]57号2023年高校研究生国家奖助学金省财政清算资金</v>
          </cell>
          <cell r="F4699" t="str">
            <v>廖文波</v>
          </cell>
          <cell r="G4699" t="str">
            <v>2011007</v>
          </cell>
          <cell r="H4699">
            <v>0</v>
          </cell>
          <cell r="I4699">
            <v>0</v>
          </cell>
          <cell r="J4699">
            <v>0</v>
          </cell>
          <cell r="K4699">
            <v>0</v>
          </cell>
          <cell r="L4699">
            <v>0</v>
          </cell>
          <cell r="M4699">
            <v>0</v>
          </cell>
          <cell r="N4699">
            <v>0</v>
          </cell>
          <cell r="O4699">
            <v>0</v>
          </cell>
        </row>
        <row r="4700">
          <cell r="C4700">
            <v>230220</v>
          </cell>
          <cell r="D4700" t="str">
            <v>10900230220</v>
          </cell>
          <cell r="E4700" t="str">
            <v>第十八届中国研究生电子设计竞赛全国总决赛项目经费</v>
          </cell>
          <cell r="F4700" t="str">
            <v>廖文波</v>
          </cell>
          <cell r="G4700" t="str">
            <v>2011007</v>
          </cell>
          <cell r="H4700">
            <v>0</v>
          </cell>
          <cell r="I4700">
            <v>0</v>
          </cell>
          <cell r="J4700">
            <v>0</v>
          </cell>
          <cell r="K4700">
            <v>0</v>
          </cell>
          <cell r="L4700">
            <v>0</v>
          </cell>
          <cell r="M4700">
            <v>0</v>
          </cell>
          <cell r="N4700">
            <v>0</v>
          </cell>
          <cell r="O4700">
            <v>0</v>
          </cell>
        </row>
        <row r="4701">
          <cell r="C4701">
            <v>231121</v>
          </cell>
          <cell r="D4701" t="str">
            <v>10900231121</v>
          </cell>
          <cell r="E4701" t="str">
            <v>研究生奖助学金</v>
          </cell>
          <cell r="F4701" t="str">
            <v>廖文波</v>
          </cell>
          <cell r="G4701" t="str">
            <v>2011007</v>
          </cell>
          <cell r="H4701">
            <v>0</v>
          </cell>
          <cell r="I4701">
            <v>0</v>
          </cell>
          <cell r="J4701">
            <v>0</v>
          </cell>
          <cell r="K4701">
            <v>0</v>
          </cell>
          <cell r="L4701">
            <v>0</v>
          </cell>
          <cell r="M4701">
            <v>0</v>
          </cell>
          <cell r="N4701">
            <v>0</v>
          </cell>
          <cell r="O4701">
            <v>0</v>
          </cell>
        </row>
        <row r="4702">
          <cell r="C4702">
            <v>240209</v>
          </cell>
          <cell r="D4702" t="str">
            <v>10900240209</v>
          </cell>
          <cell r="E4702" t="str">
            <v>（中央）粤财科教[2023]194号研究生国家奖助学金</v>
          </cell>
          <cell r="F4702" t="str">
            <v>廖文波</v>
          </cell>
          <cell r="G4702" t="str">
            <v>2011007</v>
          </cell>
          <cell r="H4702">
            <v>0</v>
          </cell>
          <cell r="I4702">
            <v>0</v>
          </cell>
          <cell r="J4702">
            <v>0</v>
          </cell>
          <cell r="K4702">
            <v>0</v>
          </cell>
          <cell r="L4702">
            <v>0</v>
          </cell>
          <cell r="M4702">
            <v>0</v>
          </cell>
          <cell r="N4702">
            <v>0</v>
          </cell>
          <cell r="O4702">
            <v>0</v>
          </cell>
        </row>
        <row r="4703">
          <cell r="C4703">
            <v>240210</v>
          </cell>
          <cell r="D4703" t="str">
            <v>10900240210</v>
          </cell>
          <cell r="E4703" t="str">
            <v>（省级）粤财科教[2023]194号研究生国家奖助学金</v>
          </cell>
          <cell r="F4703" t="str">
            <v>廖文波</v>
          </cell>
          <cell r="G4703" t="str">
            <v>2011007</v>
          </cell>
          <cell r="H4703">
            <v>0</v>
          </cell>
          <cell r="I4703">
            <v>0</v>
          </cell>
          <cell r="J4703">
            <v>0</v>
          </cell>
          <cell r="K4703">
            <v>0</v>
          </cell>
          <cell r="L4703">
            <v>0</v>
          </cell>
          <cell r="M4703">
            <v>0</v>
          </cell>
          <cell r="N4703">
            <v>0</v>
          </cell>
          <cell r="O4703">
            <v>0</v>
          </cell>
        </row>
        <row r="4704">
          <cell r="C4704">
            <v>240216</v>
          </cell>
          <cell r="D4704" t="str">
            <v>10900240216</v>
          </cell>
          <cell r="E4704" t="str">
            <v>（定向捐赠款）十八届研究生电子设计竞赛指导教师团队奖励</v>
          </cell>
          <cell r="F4704" t="str">
            <v>程发良</v>
          </cell>
          <cell r="G4704" t="str">
            <v>1992025</v>
          </cell>
          <cell r="H4704">
            <v>0</v>
          </cell>
          <cell r="I4704">
            <v>0</v>
          </cell>
          <cell r="J4704">
            <v>0</v>
          </cell>
          <cell r="K4704">
            <v>0</v>
          </cell>
          <cell r="L4704">
            <v>0</v>
          </cell>
          <cell r="M4704">
            <v>0</v>
          </cell>
          <cell r="N4704">
            <v>0</v>
          </cell>
          <cell r="O4704">
            <v>0</v>
          </cell>
        </row>
        <row r="4705">
          <cell r="C4705">
            <v>240218</v>
          </cell>
          <cell r="D4705" t="str">
            <v>10900240218</v>
          </cell>
          <cell r="E4705" t="str">
            <v>粤财科教[2024]47号研究生国家奖助学金</v>
          </cell>
          <cell r="F4705" t="str">
            <v>廖文波</v>
          </cell>
          <cell r="G4705" t="str">
            <v>2011007</v>
          </cell>
          <cell r="H4705">
            <v>0</v>
          </cell>
          <cell r="I4705">
            <v>0</v>
          </cell>
          <cell r="J4705">
            <v>0</v>
          </cell>
          <cell r="K4705">
            <v>0</v>
          </cell>
          <cell r="L4705">
            <v>0</v>
          </cell>
          <cell r="M4705">
            <v>0</v>
          </cell>
          <cell r="N4705">
            <v>0</v>
          </cell>
          <cell r="O4705">
            <v>0</v>
          </cell>
        </row>
        <row r="4706">
          <cell r="C4706">
            <v>240224</v>
          </cell>
          <cell r="D4706" t="str">
            <v>10900240224</v>
          </cell>
          <cell r="E4706" t="str">
            <v>（中央）粤财科教[2024]172号研究生国家奖学金</v>
          </cell>
          <cell r="F4706" t="str">
            <v>廖文波</v>
          </cell>
          <cell r="G4706" t="str">
            <v>2011007</v>
          </cell>
          <cell r="H4706">
            <v>0</v>
          </cell>
          <cell r="I4706">
            <v>0</v>
          </cell>
          <cell r="J4706">
            <v>0</v>
          </cell>
          <cell r="K4706">
            <v>0</v>
          </cell>
          <cell r="L4706">
            <v>0</v>
          </cell>
          <cell r="M4706">
            <v>0</v>
          </cell>
          <cell r="N4706">
            <v>0</v>
          </cell>
          <cell r="O4706">
            <v>0</v>
          </cell>
        </row>
        <row r="4707">
          <cell r="C4707">
            <v>2439001</v>
          </cell>
          <cell r="D4707" t="str">
            <v>109002439001</v>
          </cell>
          <cell r="E4707" t="str">
            <v>新工科建设背景下资源与环境专业硕士人才培养模式探索与实践</v>
          </cell>
          <cell r="F4707" t="str">
            <v>黄卫清</v>
          </cell>
          <cell r="G4707" t="str">
            <v>2011008</v>
          </cell>
          <cell r="H4707">
            <v>1200.1</v>
          </cell>
          <cell r="I4707">
            <v>0</v>
          </cell>
          <cell r="J4707">
            <v>1200</v>
          </cell>
          <cell r="K4707">
            <v>0.1</v>
          </cell>
          <cell r="L4707">
            <v>0</v>
          </cell>
          <cell r="M4707">
            <v>0</v>
          </cell>
          <cell r="N4707">
            <v>0</v>
          </cell>
          <cell r="O4707">
            <v>0.1</v>
          </cell>
        </row>
        <row r="4708">
          <cell r="C4708">
            <v>245714</v>
          </cell>
          <cell r="D4708" t="str">
            <v>10900245714</v>
          </cell>
          <cell r="E4708" t="str">
            <v>广东科技学院研究生联合培养和学位点建设培育服务</v>
          </cell>
          <cell r="F4708" t="str">
            <v>廖文波</v>
          </cell>
          <cell r="G4708" t="str">
            <v>2011007</v>
          </cell>
          <cell r="H4708">
            <v>0</v>
          </cell>
          <cell r="I4708">
            <v>161758.68</v>
          </cell>
          <cell r="J4708">
            <v>140515.26</v>
          </cell>
          <cell r="K4708">
            <v>21243.42</v>
          </cell>
          <cell r="L4708">
            <v>0</v>
          </cell>
          <cell r="M4708">
            <v>0</v>
          </cell>
          <cell r="N4708">
            <v>0</v>
          </cell>
          <cell r="O4708">
            <v>21243.42</v>
          </cell>
        </row>
        <row r="4709">
          <cell r="C4709">
            <v>250201</v>
          </cell>
          <cell r="D4709" t="str">
            <v>10900250201</v>
          </cell>
          <cell r="E4709" t="str">
            <v>（中央）粤财科教[2024]203号研究生国家奖助学金</v>
          </cell>
          <cell r="F4709" t="str">
            <v>廖文波</v>
          </cell>
          <cell r="G4709" t="str">
            <v>2011007</v>
          </cell>
          <cell r="H4709">
            <v>0</v>
          </cell>
          <cell r="I4709">
            <v>520000</v>
          </cell>
          <cell r="J4709">
            <v>520000</v>
          </cell>
          <cell r="K4709">
            <v>0</v>
          </cell>
          <cell r="L4709">
            <v>0</v>
          </cell>
          <cell r="M4709">
            <v>0</v>
          </cell>
          <cell r="N4709">
            <v>0</v>
          </cell>
          <cell r="O4709">
            <v>0</v>
          </cell>
        </row>
        <row r="4710">
          <cell r="C4710">
            <v>250202</v>
          </cell>
          <cell r="D4710" t="str">
            <v>10900250202</v>
          </cell>
          <cell r="E4710" t="str">
            <v>（省级）粤财科教[2024]203号研究生国家奖助学金</v>
          </cell>
          <cell r="F4710" t="str">
            <v>廖文波</v>
          </cell>
          <cell r="G4710" t="str">
            <v>2011007</v>
          </cell>
          <cell r="H4710">
            <v>0</v>
          </cell>
          <cell r="I4710">
            <v>1330000</v>
          </cell>
          <cell r="J4710">
            <v>1330000</v>
          </cell>
          <cell r="K4710">
            <v>0</v>
          </cell>
          <cell r="L4710">
            <v>0</v>
          </cell>
          <cell r="M4710">
            <v>0</v>
          </cell>
          <cell r="N4710">
            <v>0</v>
          </cell>
          <cell r="O4710">
            <v>0</v>
          </cell>
        </row>
        <row r="4711">
          <cell r="C4711">
            <v>250224</v>
          </cell>
          <cell r="D4711" t="str">
            <v>10900250224</v>
          </cell>
          <cell r="E4711" t="str">
            <v>（省级）粤财科教[2025]85号研究生国家奖助学金</v>
          </cell>
          <cell r="F4711" t="str">
            <v>廖文波</v>
          </cell>
          <cell r="G4711" t="str">
            <v>2011007</v>
          </cell>
          <cell r="H4711">
            <v>0</v>
          </cell>
          <cell r="I4711">
            <v>806900</v>
          </cell>
          <cell r="J4711">
            <v>0</v>
          </cell>
          <cell r="K4711">
            <v>806900</v>
          </cell>
          <cell r="L4711">
            <v>0</v>
          </cell>
          <cell r="M4711">
            <v>0</v>
          </cell>
          <cell r="N4711">
            <v>0</v>
          </cell>
          <cell r="O4711">
            <v>806900</v>
          </cell>
        </row>
        <row r="4712">
          <cell r="C4712">
            <v>255706</v>
          </cell>
          <cell r="D4712" t="str">
            <v>10900255706</v>
          </cell>
          <cell r="E4712" t="str">
            <v>广州工商学院研究生联合培养和学位点建设培育服务</v>
          </cell>
          <cell r="F4712" t="str">
            <v>廖文波</v>
          </cell>
          <cell r="G4712" t="str">
            <v>2011007</v>
          </cell>
          <cell r="H4712">
            <v>0</v>
          </cell>
          <cell r="I4712">
            <v>144000</v>
          </cell>
          <cell r="J4712">
            <v>89500</v>
          </cell>
          <cell r="K4712">
            <v>54500</v>
          </cell>
          <cell r="L4712">
            <v>0</v>
          </cell>
          <cell r="M4712">
            <v>0</v>
          </cell>
          <cell r="N4712">
            <v>0</v>
          </cell>
          <cell r="O4712">
            <v>54500</v>
          </cell>
        </row>
        <row r="4713">
          <cell r="C4713">
            <v>255707</v>
          </cell>
          <cell r="D4713" t="str">
            <v>10900255707</v>
          </cell>
          <cell r="E4713" t="str">
            <v>联合培养博士管理费</v>
          </cell>
          <cell r="F4713" t="str">
            <v>廖文波</v>
          </cell>
          <cell r="G4713" t="str">
            <v>2011007</v>
          </cell>
          <cell r="H4713">
            <v>0</v>
          </cell>
          <cell r="I4713">
            <v>173767</v>
          </cell>
          <cell r="J4713">
            <v>0</v>
          </cell>
          <cell r="K4713">
            <v>173767</v>
          </cell>
          <cell r="L4713">
            <v>0</v>
          </cell>
          <cell r="M4713">
            <v>0</v>
          </cell>
          <cell r="N4713">
            <v>0</v>
          </cell>
          <cell r="O4713">
            <v>173767</v>
          </cell>
        </row>
        <row r="4714">
          <cell r="C4714">
            <v>43800001</v>
          </cell>
          <cell r="D4714" t="str">
            <v>1100043800001</v>
          </cell>
          <cell r="E4714" t="str">
            <v>(1ZF040026)东莞分布式能源研究中心</v>
          </cell>
          <cell r="F4714" t="str">
            <v>杨敏林</v>
          </cell>
          <cell r="G4714" t="str">
            <v>1991016</v>
          </cell>
          <cell r="H4714">
            <v>0</v>
          </cell>
          <cell r="I4714">
            <v>0</v>
          </cell>
          <cell r="J4714">
            <v>0</v>
          </cell>
          <cell r="K4714">
            <v>0</v>
          </cell>
          <cell r="L4714">
            <v>0</v>
          </cell>
          <cell r="M4714">
            <v>0</v>
          </cell>
          <cell r="N4714">
            <v>0</v>
          </cell>
          <cell r="O4714">
            <v>0</v>
          </cell>
        </row>
        <row r="4715">
          <cell r="C4715">
            <v>43800003</v>
          </cell>
          <cell r="D4715" t="str">
            <v>1100043800003</v>
          </cell>
          <cell r="E4715" t="str">
            <v>(1ZF040039)珠三角城市化中的地方高等院校发展战略研</v>
          </cell>
          <cell r="F4715" t="str">
            <v>邹晓平</v>
          </cell>
          <cell r="G4715" t="str">
            <v>1993048</v>
          </cell>
          <cell r="H4715">
            <v>0</v>
          </cell>
          <cell r="I4715">
            <v>0</v>
          </cell>
          <cell r="J4715">
            <v>0</v>
          </cell>
          <cell r="K4715">
            <v>0</v>
          </cell>
          <cell r="L4715">
            <v>0</v>
          </cell>
          <cell r="M4715">
            <v>0</v>
          </cell>
          <cell r="N4715">
            <v>0</v>
          </cell>
          <cell r="O4715">
            <v>0</v>
          </cell>
        </row>
        <row r="4716">
          <cell r="C4716">
            <v>43900001</v>
          </cell>
          <cell r="D4716" t="str">
            <v>1100043900001</v>
          </cell>
          <cell r="E4716" t="str">
            <v>(2ZD040002)电动摧柜</v>
          </cell>
          <cell r="F4716" t="str">
            <v>邓成良</v>
          </cell>
          <cell r="G4716" t="str">
            <v>1999018</v>
          </cell>
          <cell r="H4716">
            <v>0</v>
          </cell>
          <cell r="I4716">
            <v>0</v>
          </cell>
          <cell r="J4716">
            <v>0</v>
          </cell>
          <cell r="K4716">
            <v>0</v>
          </cell>
          <cell r="L4716">
            <v>0</v>
          </cell>
          <cell r="M4716">
            <v>0</v>
          </cell>
          <cell r="N4716">
            <v>0</v>
          </cell>
          <cell r="O4716">
            <v>0</v>
          </cell>
        </row>
        <row r="4717">
          <cell r="C4717">
            <v>43900002</v>
          </cell>
          <cell r="D4717" t="str">
            <v>1100043900002</v>
          </cell>
          <cell r="E4717" t="str">
            <v>(2ZD040010)RD0259电声综合测试仪技术开发与改</v>
          </cell>
          <cell r="F4717" t="str">
            <v>康丽</v>
          </cell>
          <cell r="G4717" t="str">
            <v>2002039</v>
          </cell>
          <cell r="H4717">
            <v>0</v>
          </cell>
          <cell r="I4717">
            <v>0</v>
          </cell>
          <cell r="J4717">
            <v>0</v>
          </cell>
          <cell r="K4717">
            <v>0</v>
          </cell>
          <cell r="L4717">
            <v>0</v>
          </cell>
          <cell r="M4717">
            <v>0</v>
          </cell>
          <cell r="N4717">
            <v>0</v>
          </cell>
          <cell r="O4717">
            <v>0</v>
          </cell>
        </row>
        <row r="4718">
          <cell r="C4718">
            <v>43900003</v>
          </cell>
          <cell r="D4718" t="str">
            <v>1100043900003</v>
          </cell>
          <cell r="E4718" t="str">
            <v>(2ZD040014)节能技术研究</v>
          </cell>
          <cell r="F4718" t="str">
            <v>金红光</v>
          </cell>
          <cell r="G4718" t="str">
            <v>2004107</v>
          </cell>
          <cell r="H4718">
            <v>9312.45</v>
          </cell>
          <cell r="I4718">
            <v>0</v>
          </cell>
          <cell r="J4718">
            <v>0</v>
          </cell>
          <cell r="K4718">
            <v>9312.45</v>
          </cell>
          <cell r="L4718">
            <v>0</v>
          </cell>
          <cell r="M4718">
            <v>0</v>
          </cell>
          <cell r="N4718">
            <v>0</v>
          </cell>
          <cell r="O4718">
            <v>9312.45</v>
          </cell>
        </row>
        <row r="4719">
          <cell r="C4719">
            <v>43900004</v>
          </cell>
          <cell r="D4719" t="str">
            <v>1100043900004</v>
          </cell>
          <cell r="E4719" t="str">
            <v>(2ZD040015)智能型食用生产工艺环境综合控制工程</v>
          </cell>
          <cell r="F4719" t="str">
            <v>丁栴</v>
          </cell>
          <cell r="G4719" t="str">
            <v>2003005</v>
          </cell>
          <cell r="H4719">
            <v>7945</v>
          </cell>
          <cell r="I4719">
            <v>0</v>
          </cell>
          <cell r="J4719">
            <v>0</v>
          </cell>
          <cell r="K4719">
            <v>7945</v>
          </cell>
          <cell r="L4719">
            <v>0</v>
          </cell>
          <cell r="M4719">
            <v>0</v>
          </cell>
          <cell r="N4719">
            <v>0</v>
          </cell>
          <cell r="O4719">
            <v>7945</v>
          </cell>
        </row>
        <row r="4720">
          <cell r="C4720">
            <v>53000001</v>
          </cell>
          <cell r="D4720" t="str">
            <v>1100053000001</v>
          </cell>
          <cell r="E4720" t="str">
            <v>(2ZA051203)低能耗厂区生活区整合型生态工业方案研究</v>
          </cell>
          <cell r="F4720" t="str">
            <v>徐勇军</v>
          </cell>
          <cell r="G4720" t="str">
            <v>2003053</v>
          </cell>
          <cell r="H4720">
            <v>0</v>
          </cell>
          <cell r="I4720">
            <v>0</v>
          </cell>
          <cell r="J4720">
            <v>0</v>
          </cell>
          <cell r="K4720">
            <v>0</v>
          </cell>
          <cell r="L4720">
            <v>0</v>
          </cell>
          <cell r="M4720">
            <v>0</v>
          </cell>
          <cell r="N4720">
            <v>0</v>
          </cell>
          <cell r="O4720">
            <v>0</v>
          </cell>
        </row>
        <row r="4721">
          <cell r="C4721">
            <v>53600001</v>
          </cell>
          <cell r="D4721" t="str">
            <v>1100053600001</v>
          </cell>
          <cell r="E4721" t="str">
            <v>(2ZB050801)珠三角城市化中的地方高等院校发展战略研</v>
          </cell>
          <cell r="F4721" t="str">
            <v>邱永福</v>
          </cell>
          <cell r="G4721" t="str">
            <v>2009016</v>
          </cell>
          <cell r="H4721">
            <v>0</v>
          </cell>
          <cell r="I4721">
            <v>0</v>
          </cell>
          <cell r="J4721">
            <v>0</v>
          </cell>
          <cell r="K4721">
            <v>0</v>
          </cell>
          <cell r="L4721">
            <v>0</v>
          </cell>
          <cell r="M4721">
            <v>0</v>
          </cell>
          <cell r="N4721">
            <v>0</v>
          </cell>
          <cell r="O4721">
            <v>0</v>
          </cell>
        </row>
        <row r="4722">
          <cell r="C4722">
            <v>63600002</v>
          </cell>
          <cell r="D4722" t="str">
            <v>1100063600002</v>
          </cell>
          <cell r="E4722" t="str">
            <v>(2ZB060201)固体表面形貌组成和结构的集成表面研究</v>
          </cell>
          <cell r="F4722" t="str">
            <v>阮湘元</v>
          </cell>
          <cell r="G4722" t="str">
            <v>1993052</v>
          </cell>
          <cell r="H4722">
            <v>0</v>
          </cell>
          <cell r="I4722">
            <v>0</v>
          </cell>
          <cell r="J4722">
            <v>0</v>
          </cell>
          <cell r="K4722">
            <v>0</v>
          </cell>
          <cell r="L4722">
            <v>0</v>
          </cell>
          <cell r="M4722">
            <v>0</v>
          </cell>
          <cell r="N4722">
            <v>0</v>
          </cell>
          <cell r="O4722">
            <v>0</v>
          </cell>
        </row>
        <row r="4723">
          <cell r="C4723">
            <v>63600003</v>
          </cell>
          <cell r="D4723" t="str">
            <v>1100063600003</v>
          </cell>
          <cell r="E4723" t="str">
            <v>(2ZB060301)(社会科学)广东民营企业制度竞争力研究</v>
          </cell>
          <cell r="F4723" t="str">
            <v>曹时礼</v>
          </cell>
          <cell r="G4723" t="str">
            <v>2003068</v>
          </cell>
          <cell r="H4723">
            <v>0</v>
          </cell>
          <cell r="I4723">
            <v>0</v>
          </cell>
          <cell r="J4723">
            <v>0</v>
          </cell>
          <cell r="K4723">
            <v>0</v>
          </cell>
          <cell r="L4723">
            <v>0</v>
          </cell>
          <cell r="M4723">
            <v>0</v>
          </cell>
          <cell r="N4723">
            <v>0</v>
          </cell>
          <cell r="O4723">
            <v>0</v>
          </cell>
        </row>
        <row r="4724">
          <cell r="C4724">
            <v>63600005</v>
          </cell>
          <cell r="D4724" t="str">
            <v>1100063600005</v>
          </cell>
          <cell r="E4724" t="str">
            <v>(2ZB060602)珠三角经济发展与高校人才培养模式研究</v>
          </cell>
          <cell r="F4724" t="str">
            <v>刘健</v>
          </cell>
          <cell r="G4724" t="str">
            <v>1993042</v>
          </cell>
          <cell r="H4724">
            <v>0</v>
          </cell>
          <cell r="I4724">
            <v>0</v>
          </cell>
          <cell r="J4724">
            <v>0</v>
          </cell>
          <cell r="K4724">
            <v>0</v>
          </cell>
          <cell r="L4724">
            <v>0</v>
          </cell>
          <cell r="M4724">
            <v>0</v>
          </cell>
          <cell r="N4724">
            <v>0</v>
          </cell>
          <cell r="O4724">
            <v>0</v>
          </cell>
        </row>
        <row r="4725">
          <cell r="C4725">
            <v>63600006</v>
          </cell>
          <cell r="D4725" t="str">
            <v>1100063600006</v>
          </cell>
          <cell r="E4725" t="str">
            <v>(2ZB061201)混沌加密实用化的一种新方案及其实现研究</v>
          </cell>
          <cell r="F4725" t="str">
            <v>邓成良</v>
          </cell>
          <cell r="G4725" t="str">
            <v>1999018</v>
          </cell>
          <cell r="H4725">
            <v>0</v>
          </cell>
          <cell r="I4725">
            <v>0</v>
          </cell>
          <cell r="J4725">
            <v>0</v>
          </cell>
          <cell r="K4725">
            <v>0</v>
          </cell>
          <cell r="L4725">
            <v>0</v>
          </cell>
          <cell r="M4725">
            <v>0</v>
          </cell>
          <cell r="N4725">
            <v>0</v>
          </cell>
          <cell r="O4725">
            <v>0</v>
          </cell>
        </row>
        <row r="4726">
          <cell r="C4726">
            <v>63600007</v>
          </cell>
          <cell r="D4726" t="str">
            <v>1100063600007</v>
          </cell>
          <cell r="E4726" t="str">
            <v>(2ZB061202)基于正规格说明的软件测试自动化方法研究</v>
          </cell>
          <cell r="F4726" t="str">
            <v>高晓雷</v>
          </cell>
          <cell r="G4726" t="str">
            <v>2004102</v>
          </cell>
          <cell r="H4726">
            <v>0</v>
          </cell>
          <cell r="I4726">
            <v>0</v>
          </cell>
          <cell r="J4726">
            <v>0</v>
          </cell>
          <cell r="K4726">
            <v>0</v>
          </cell>
          <cell r="L4726">
            <v>0</v>
          </cell>
          <cell r="M4726">
            <v>0</v>
          </cell>
          <cell r="N4726">
            <v>0</v>
          </cell>
          <cell r="O4726">
            <v>0</v>
          </cell>
        </row>
        <row r="4727">
          <cell r="C4727">
            <v>63600008</v>
          </cell>
          <cell r="D4727" t="str">
            <v>1100063600008</v>
          </cell>
          <cell r="E4727" t="str">
            <v>(2ZB061203)纳米传感器制备及其在生物燃料电池的应用</v>
          </cell>
          <cell r="F4727" t="str">
            <v>程发良</v>
          </cell>
          <cell r="G4727" t="str">
            <v>1992025</v>
          </cell>
          <cell r="H4727">
            <v>0</v>
          </cell>
          <cell r="I4727">
            <v>0</v>
          </cell>
          <cell r="J4727">
            <v>0</v>
          </cell>
          <cell r="K4727">
            <v>0</v>
          </cell>
          <cell r="L4727">
            <v>0</v>
          </cell>
          <cell r="M4727">
            <v>0</v>
          </cell>
          <cell r="N4727">
            <v>0</v>
          </cell>
          <cell r="O4727">
            <v>0</v>
          </cell>
        </row>
        <row r="4728">
          <cell r="C4728">
            <v>63800004</v>
          </cell>
          <cell r="D4728" t="str">
            <v>1100063800004</v>
          </cell>
          <cell r="E4728" t="str">
            <v>(1ZF060201)固体表面形貌组成和结构的集成表面研究</v>
          </cell>
          <cell r="F4728" t="str">
            <v>阮湘元</v>
          </cell>
          <cell r="G4728" t="str">
            <v>1993052</v>
          </cell>
          <cell r="H4728">
            <v>0</v>
          </cell>
          <cell r="I4728">
            <v>0</v>
          </cell>
          <cell r="J4728">
            <v>0</v>
          </cell>
          <cell r="K4728">
            <v>0</v>
          </cell>
          <cell r="L4728">
            <v>0</v>
          </cell>
          <cell r="M4728">
            <v>0</v>
          </cell>
          <cell r="N4728">
            <v>0</v>
          </cell>
          <cell r="O4728">
            <v>0</v>
          </cell>
        </row>
        <row r="4729">
          <cell r="C4729">
            <v>63800006</v>
          </cell>
          <cell r="D4729" t="str">
            <v>1100063800006</v>
          </cell>
          <cell r="E4729" t="str">
            <v>(1ZF060602)珠三角经济发展与高校人才培养模式研究</v>
          </cell>
          <cell r="F4729" t="str">
            <v>刘健</v>
          </cell>
          <cell r="G4729" t="str">
            <v>1993042</v>
          </cell>
          <cell r="H4729">
            <v>0</v>
          </cell>
          <cell r="I4729">
            <v>0</v>
          </cell>
          <cell r="J4729">
            <v>0</v>
          </cell>
          <cell r="K4729">
            <v>0</v>
          </cell>
          <cell r="L4729">
            <v>0</v>
          </cell>
          <cell r="M4729">
            <v>0</v>
          </cell>
          <cell r="N4729">
            <v>0</v>
          </cell>
          <cell r="O4729">
            <v>0</v>
          </cell>
        </row>
        <row r="4730">
          <cell r="C4730">
            <v>63800008</v>
          </cell>
          <cell r="D4730" t="str">
            <v>1100063800008</v>
          </cell>
          <cell r="E4730" t="str">
            <v>(1ZF061201)混沌加密实用化的一种新方案及其实现研究</v>
          </cell>
          <cell r="F4730" t="str">
            <v>邓成良</v>
          </cell>
          <cell r="G4730" t="str">
            <v>1999018</v>
          </cell>
          <cell r="H4730">
            <v>0</v>
          </cell>
          <cell r="I4730">
            <v>0</v>
          </cell>
          <cell r="J4730">
            <v>0</v>
          </cell>
          <cell r="K4730">
            <v>0</v>
          </cell>
          <cell r="L4730">
            <v>0</v>
          </cell>
          <cell r="M4730">
            <v>0</v>
          </cell>
          <cell r="N4730">
            <v>0</v>
          </cell>
          <cell r="O4730">
            <v>0</v>
          </cell>
        </row>
        <row r="4731">
          <cell r="C4731">
            <v>63800009</v>
          </cell>
          <cell r="D4731" t="str">
            <v>1100063800009</v>
          </cell>
          <cell r="E4731" t="str">
            <v>(1ZF061202)基于正规格说明的软件测试自动化方法研究</v>
          </cell>
          <cell r="F4731" t="str">
            <v>高晓雷</v>
          </cell>
          <cell r="G4731" t="str">
            <v>2004102</v>
          </cell>
          <cell r="H4731">
            <v>0</v>
          </cell>
          <cell r="I4731">
            <v>0</v>
          </cell>
          <cell r="J4731">
            <v>0</v>
          </cell>
          <cell r="K4731">
            <v>0</v>
          </cell>
          <cell r="L4731">
            <v>0</v>
          </cell>
          <cell r="M4731">
            <v>0</v>
          </cell>
          <cell r="N4731">
            <v>0</v>
          </cell>
          <cell r="O4731">
            <v>0</v>
          </cell>
        </row>
        <row r="4732">
          <cell r="C4732">
            <v>63900005</v>
          </cell>
          <cell r="D4732" t="str">
            <v>1100063900005</v>
          </cell>
          <cell r="E4732" t="str">
            <v>(2ZD060701)东莞生态工业园研究</v>
          </cell>
          <cell r="F4732" t="str">
            <v>徐勇军</v>
          </cell>
          <cell r="G4732" t="str">
            <v>2003053</v>
          </cell>
          <cell r="H4732">
            <v>225627.5</v>
          </cell>
          <cell r="I4732">
            <v>0</v>
          </cell>
          <cell r="J4732">
            <v>2394</v>
          </cell>
          <cell r="K4732">
            <v>223233.5</v>
          </cell>
          <cell r="L4732">
            <v>0</v>
          </cell>
          <cell r="M4732">
            <v>0</v>
          </cell>
          <cell r="N4732">
            <v>0</v>
          </cell>
          <cell r="O4732">
            <v>223233.5</v>
          </cell>
        </row>
        <row r="4733">
          <cell r="C4733">
            <v>73000002</v>
          </cell>
          <cell r="D4733" t="str">
            <v>1100073000002</v>
          </cell>
          <cell r="E4733" t="str">
            <v>(2ZA070101)熔融盐传热回路的动力高温密封和事故防止</v>
          </cell>
          <cell r="F4733" t="str">
            <v>徐勇军</v>
          </cell>
          <cell r="G4733" t="str">
            <v>2003053</v>
          </cell>
          <cell r="H4733">
            <v>0</v>
          </cell>
          <cell r="I4733">
            <v>0</v>
          </cell>
          <cell r="J4733">
            <v>0</v>
          </cell>
          <cell r="K4733">
            <v>0</v>
          </cell>
          <cell r="L4733">
            <v>0</v>
          </cell>
          <cell r="M4733">
            <v>0</v>
          </cell>
          <cell r="N4733">
            <v>0</v>
          </cell>
          <cell r="O4733">
            <v>0</v>
          </cell>
        </row>
        <row r="4734">
          <cell r="C4734">
            <v>73000003</v>
          </cell>
          <cell r="D4734" t="str">
            <v>1100073000003</v>
          </cell>
          <cell r="E4734" t="str">
            <v>(2ZA070701)生物分子掺杂液晶在超短波脉冲激光激励下</v>
          </cell>
          <cell r="F4734" t="str">
            <v>胡西多</v>
          </cell>
          <cell r="G4734" t="str">
            <v>2001018</v>
          </cell>
          <cell r="H4734">
            <v>0</v>
          </cell>
          <cell r="I4734">
            <v>0</v>
          </cell>
          <cell r="J4734">
            <v>0</v>
          </cell>
          <cell r="K4734">
            <v>0</v>
          </cell>
          <cell r="L4734">
            <v>0</v>
          </cell>
          <cell r="M4734">
            <v>0</v>
          </cell>
          <cell r="N4734">
            <v>0</v>
          </cell>
          <cell r="O4734">
            <v>0</v>
          </cell>
        </row>
        <row r="4735">
          <cell r="C4735">
            <v>73000004</v>
          </cell>
          <cell r="D4735" t="str">
            <v>1100073000004</v>
          </cell>
          <cell r="E4735" t="str">
            <v>(2ZA071101)高辐射能流密度太阳能熔盐吸热器能热转换</v>
          </cell>
          <cell r="F4735" t="str">
            <v>杨敏林</v>
          </cell>
          <cell r="G4735" t="str">
            <v>1991016</v>
          </cell>
          <cell r="H4735">
            <v>0</v>
          </cell>
          <cell r="I4735">
            <v>0</v>
          </cell>
          <cell r="J4735">
            <v>0</v>
          </cell>
          <cell r="K4735">
            <v>0</v>
          </cell>
          <cell r="L4735">
            <v>0</v>
          </cell>
          <cell r="M4735">
            <v>0</v>
          </cell>
          <cell r="N4735">
            <v>0</v>
          </cell>
          <cell r="O4735">
            <v>0</v>
          </cell>
        </row>
        <row r="4736">
          <cell r="C4736">
            <v>73600009</v>
          </cell>
          <cell r="D4736" t="str">
            <v>1100073600009</v>
          </cell>
          <cell r="E4736" t="str">
            <v>(2ZB071102)教务处新建本科院校深化教育教学改革，提</v>
          </cell>
          <cell r="F4736" t="str">
            <v>徐勇军</v>
          </cell>
          <cell r="G4736" t="str">
            <v>2003053</v>
          </cell>
          <cell r="H4736">
            <v>0</v>
          </cell>
          <cell r="I4736">
            <v>0</v>
          </cell>
          <cell r="J4736">
            <v>0</v>
          </cell>
          <cell r="K4736">
            <v>0</v>
          </cell>
          <cell r="L4736">
            <v>0</v>
          </cell>
          <cell r="M4736">
            <v>0</v>
          </cell>
          <cell r="N4736">
            <v>0</v>
          </cell>
          <cell r="O4736">
            <v>0</v>
          </cell>
        </row>
        <row r="4737">
          <cell r="C4737">
            <v>73600010</v>
          </cell>
          <cell r="D4737" t="str">
            <v>1100073600010</v>
          </cell>
          <cell r="E4737" t="str">
            <v>(2ZB071104)新建地方本科院校科学定位与特色形成机制</v>
          </cell>
          <cell r="F4737" t="str">
            <v>陈想平</v>
          </cell>
          <cell r="G4737" t="str">
            <v>2002047</v>
          </cell>
          <cell r="H4737">
            <v>0</v>
          </cell>
          <cell r="I4737">
            <v>0</v>
          </cell>
          <cell r="J4737">
            <v>0</v>
          </cell>
          <cell r="K4737">
            <v>0</v>
          </cell>
          <cell r="L4737">
            <v>0</v>
          </cell>
          <cell r="M4737">
            <v>0</v>
          </cell>
          <cell r="N4737">
            <v>0</v>
          </cell>
          <cell r="O4737">
            <v>0</v>
          </cell>
        </row>
        <row r="4738">
          <cell r="C4738">
            <v>73600011</v>
          </cell>
          <cell r="D4738" t="str">
            <v>1100073600011</v>
          </cell>
          <cell r="E4738" t="str">
            <v>(2ZB071105)中瑞精密制造中心</v>
          </cell>
          <cell r="F4738" t="str">
            <v>于国友</v>
          </cell>
          <cell r="G4738" t="str">
            <v>2006036</v>
          </cell>
          <cell r="H4738">
            <v>410854.2</v>
          </cell>
          <cell r="I4738">
            <v>0</v>
          </cell>
          <cell r="J4738">
            <v>0</v>
          </cell>
          <cell r="K4738">
            <v>410854.2</v>
          </cell>
          <cell r="L4738">
            <v>0</v>
          </cell>
          <cell r="M4738">
            <v>0</v>
          </cell>
          <cell r="N4738">
            <v>0</v>
          </cell>
          <cell r="O4738">
            <v>410854.2</v>
          </cell>
        </row>
        <row r="4739">
          <cell r="C4739">
            <v>73600012</v>
          </cell>
          <cell r="D4739" t="str">
            <v>1100073600012</v>
          </cell>
          <cell r="E4739" t="str">
            <v>(2ZB071203)熔融盐斜温层蓄热系统热分析与强化机理</v>
          </cell>
          <cell r="F4739" t="str">
            <v>左远志</v>
          </cell>
          <cell r="G4739" t="str">
            <v>1994005</v>
          </cell>
          <cell r="H4739">
            <v>0</v>
          </cell>
          <cell r="I4739">
            <v>0</v>
          </cell>
          <cell r="J4739">
            <v>0</v>
          </cell>
          <cell r="K4739">
            <v>0</v>
          </cell>
          <cell r="L4739">
            <v>0</v>
          </cell>
          <cell r="M4739">
            <v>0</v>
          </cell>
          <cell r="N4739">
            <v>0</v>
          </cell>
          <cell r="O4739">
            <v>0</v>
          </cell>
        </row>
        <row r="4740">
          <cell r="C4740">
            <v>73800010</v>
          </cell>
          <cell r="D4740" t="str">
            <v>1100073800010</v>
          </cell>
          <cell r="E4740" t="str">
            <v>(1ZF070101)熔融盐传热回路的动力高温密封和事故防止</v>
          </cell>
          <cell r="F4740" t="str">
            <v>徐勇军</v>
          </cell>
          <cell r="G4740" t="str">
            <v>2003053</v>
          </cell>
          <cell r="H4740">
            <v>0</v>
          </cell>
          <cell r="I4740">
            <v>0</v>
          </cell>
          <cell r="J4740">
            <v>0</v>
          </cell>
          <cell r="K4740">
            <v>0</v>
          </cell>
          <cell r="L4740">
            <v>0</v>
          </cell>
          <cell r="M4740">
            <v>0</v>
          </cell>
          <cell r="N4740">
            <v>0</v>
          </cell>
          <cell r="O4740">
            <v>0</v>
          </cell>
        </row>
        <row r="4741">
          <cell r="C4741">
            <v>73800011</v>
          </cell>
          <cell r="D4741" t="str">
            <v>1100073800011</v>
          </cell>
          <cell r="E4741" t="str">
            <v>(1ZF070701)生物分子掺杂液晶在超短波脉冲激光激励下</v>
          </cell>
          <cell r="F4741" t="str">
            <v>胡西多</v>
          </cell>
          <cell r="G4741" t="str">
            <v>2001018</v>
          </cell>
          <cell r="H4741">
            <v>0</v>
          </cell>
          <cell r="I4741">
            <v>0</v>
          </cell>
          <cell r="J4741">
            <v>0</v>
          </cell>
          <cell r="K4741">
            <v>0</v>
          </cell>
          <cell r="L4741">
            <v>0</v>
          </cell>
          <cell r="M4741">
            <v>0</v>
          </cell>
          <cell r="N4741">
            <v>0</v>
          </cell>
          <cell r="O4741">
            <v>0</v>
          </cell>
        </row>
        <row r="4742">
          <cell r="C4742">
            <v>73800012</v>
          </cell>
          <cell r="D4742" t="str">
            <v>1100073800012</v>
          </cell>
          <cell r="E4742" t="str">
            <v>(1ZF071101)高辐射能流密度太阳能熔盐吸热器能热转换</v>
          </cell>
          <cell r="F4742" t="str">
            <v>杨敏林</v>
          </cell>
          <cell r="G4742" t="str">
            <v>1991016</v>
          </cell>
          <cell r="H4742">
            <v>0</v>
          </cell>
          <cell r="I4742">
            <v>0</v>
          </cell>
          <cell r="J4742">
            <v>0</v>
          </cell>
          <cell r="K4742">
            <v>0</v>
          </cell>
          <cell r="L4742">
            <v>0</v>
          </cell>
          <cell r="M4742">
            <v>0</v>
          </cell>
          <cell r="N4742">
            <v>0</v>
          </cell>
          <cell r="O4742">
            <v>0</v>
          </cell>
        </row>
        <row r="4743">
          <cell r="C4743">
            <v>73800013</v>
          </cell>
          <cell r="D4743" t="str">
            <v>1100073800013</v>
          </cell>
          <cell r="E4743" t="str">
            <v>(1ZF071104)新建地方本科院校科学定位与特色形成机制</v>
          </cell>
          <cell r="F4743" t="str">
            <v>陈想平</v>
          </cell>
          <cell r="G4743" t="str">
            <v>2002047</v>
          </cell>
          <cell r="H4743">
            <v>0</v>
          </cell>
          <cell r="I4743">
            <v>0</v>
          </cell>
          <cell r="J4743">
            <v>0</v>
          </cell>
          <cell r="K4743">
            <v>0</v>
          </cell>
          <cell r="L4743">
            <v>0</v>
          </cell>
          <cell r="M4743">
            <v>0</v>
          </cell>
          <cell r="N4743">
            <v>0</v>
          </cell>
          <cell r="O4743">
            <v>0</v>
          </cell>
        </row>
        <row r="4744">
          <cell r="C4744">
            <v>73800015</v>
          </cell>
          <cell r="D4744" t="str">
            <v>1100073800015</v>
          </cell>
          <cell r="E4744" t="str">
            <v>(1ZF071203)熔融盐斜温层蓄热系统热分析与强化机理</v>
          </cell>
          <cell r="F4744" t="str">
            <v>左远志</v>
          </cell>
          <cell r="G4744" t="str">
            <v>1994005</v>
          </cell>
          <cell r="H4744">
            <v>0</v>
          </cell>
          <cell r="I4744">
            <v>0</v>
          </cell>
          <cell r="J4744">
            <v>0</v>
          </cell>
          <cell r="K4744">
            <v>0</v>
          </cell>
          <cell r="L4744">
            <v>0</v>
          </cell>
          <cell r="M4744">
            <v>0</v>
          </cell>
          <cell r="N4744">
            <v>0</v>
          </cell>
          <cell r="O4744">
            <v>0</v>
          </cell>
        </row>
        <row r="4745">
          <cell r="C4745">
            <v>83000005</v>
          </cell>
          <cell r="D4745" t="str">
            <v>1100083000005</v>
          </cell>
          <cell r="E4745" t="str">
            <v>(2ZA081201)太阳能与化石能源互补的多功能系统集成研</v>
          </cell>
          <cell r="F4745" t="str">
            <v>徐勇军</v>
          </cell>
          <cell r="G4745" t="str">
            <v>2003053</v>
          </cell>
          <cell r="H4745">
            <v>0</v>
          </cell>
          <cell r="I4745">
            <v>0</v>
          </cell>
          <cell r="J4745">
            <v>0</v>
          </cell>
          <cell r="K4745">
            <v>0</v>
          </cell>
          <cell r="L4745">
            <v>0</v>
          </cell>
          <cell r="M4745">
            <v>0</v>
          </cell>
          <cell r="N4745">
            <v>0</v>
          </cell>
          <cell r="O4745">
            <v>0</v>
          </cell>
        </row>
        <row r="4746">
          <cell r="C4746">
            <v>83600013</v>
          </cell>
          <cell r="D4746" t="str">
            <v>1100083600013</v>
          </cell>
          <cell r="E4746" t="str">
            <v>(2ZB080103)经济发达地区高校基于生命教育的心理健康</v>
          </cell>
          <cell r="F4746" t="str">
            <v>李忠红</v>
          </cell>
          <cell r="G4746" t="str">
            <v>1991008</v>
          </cell>
          <cell r="H4746">
            <v>0</v>
          </cell>
          <cell r="I4746">
            <v>0</v>
          </cell>
          <cell r="J4746">
            <v>0</v>
          </cell>
          <cell r="K4746">
            <v>0</v>
          </cell>
          <cell r="L4746">
            <v>0</v>
          </cell>
          <cell r="M4746">
            <v>0</v>
          </cell>
          <cell r="N4746">
            <v>0</v>
          </cell>
          <cell r="O4746">
            <v>0</v>
          </cell>
        </row>
        <row r="4747">
          <cell r="C4747">
            <v>83600014</v>
          </cell>
          <cell r="D4747" t="str">
            <v>1100083600014</v>
          </cell>
          <cell r="E4747" t="str">
            <v>(2ZB080105)面向复杂过程IP智能测控平台关键技术研</v>
          </cell>
          <cell r="F4747" t="str">
            <v>徐钦桂</v>
          </cell>
          <cell r="G4747" t="str">
            <v>2003067</v>
          </cell>
          <cell r="H4747">
            <v>0</v>
          </cell>
          <cell r="I4747">
            <v>0</v>
          </cell>
          <cell r="J4747">
            <v>0</v>
          </cell>
          <cell r="K4747">
            <v>0</v>
          </cell>
          <cell r="L4747">
            <v>0</v>
          </cell>
          <cell r="M4747">
            <v>0</v>
          </cell>
          <cell r="N4747">
            <v>0</v>
          </cell>
          <cell r="O4747">
            <v>0</v>
          </cell>
        </row>
        <row r="4748">
          <cell r="C4748">
            <v>83600015</v>
          </cell>
          <cell r="D4748" t="str">
            <v>1100083600015</v>
          </cell>
          <cell r="E4748" t="str">
            <v>(2ZB081105)高校思想政治教育新途径:生命教育的实践</v>
          </cell>
          <cell r="F4748" t="str">
            <v>李忠红</v>
          </cell>
          <cell r="G4748" t="str">
            <v>1991008</v>
          </cell>
          <cell r="H4748">
            <v>0</v>
          </cell>
          <cell r="I4748">
            <v>0</v>
          </cell>
          <cell r="J4748">
            <v>0</v>
          </cell>
          <cell r="K4748">
            <v>0</v>
          </cell>
          <cell r="L4748">
            <v>0</v>
          </cell>
          <cell r="M4748">
            <v>0</v>
          </cell>
          <cell r="N4748">
            <v>0</v>
          </cell>
          <cell r="O4748">
            <v>0</v>
          </cell>
        </row>
        <row r="4749">
          <cell r="C4749">
            <v>83600016</v>
          </cell>
          <cell r="D4749" t="str">
            <v>1100083600016</v>
          </cell>
          <cell r="E4749" t="str">
            <v>(2ZB081107)基于WEB2.0的珠三角中小企业公共财</v>
          </cell>
          <cell r="F4749" t="str">
            <v>肖莉</v>
          </cell>
          <cell r="G4749" t="str">
            <v>1993022</v>
          </cell>
          <cell r="H4749">
            <v>0</v>
          </cell>
          <cell r="I4749">
            <v>0</v>
          </cell>
          <cell r="J4749">
            <v>0</v>
          </cell>
          <cell r="K4749">
            <v>0</v>
          </cell>
          <cell r="L4749">
            <v>0</v>
          </cell>
          <cell r="M4749">
            <v>0</v>
          </cell>
          <cell r="N4749">
            <v>0</v>
          </cell>
          <cell r="O4749">
            <v>0</v>
          </cell>
        </row>
        <row r="4750">
          <cell r="C4750">
            <v>83800016</v>
          </cell>
          <cell r="D4750" t="str">
            <v>1100083800016</v>
          </cell>
          <cell r="E4750" t="str">
            <v>(1ZF080401)高密度可录光盘用精密激光读写头核心技术</v>
          </cell>
          <cell r="F4750" t="str">
            <v>余成</v>
          </cell>
          <cell r="G4750" t="str">
            <v>1992206</v>
          </cell>
          <cell r="H4750">
            <v>0</v>
          </cell>
          <cell r="I4750">
            <v>0</v>
          </cell>
          <cell r="J4750">
            <v>0</v>
          </cell>
          <cell r="K4750">
            <v>0</v>
          </cell>
          <cell r="L4750">
            <v>0</v>
          </cell>
          <cell r="M4750">
            <v>0</v>
          </cell>
          <cell r="N4750">
            <v>0</v>
          </cell>
          <cell r="O4750">
            <v>0</v>
          </cell>
        </row>
        <row r="4751">
          <cell r="C4751">
            <v>83800017</v>
          </cell>
          <cell r="D4751" t="str">
            <v>1100083800017</v>
          </cell>
          <cell r="E4751" t="str">
            <v>(1ZF081002)高密度激光头成套生产装备研发及产业化</v>
          </cell>
          <cell r="F4751" t="str">
            <v>余成</v>
          </cell>
          <cell r="G4751" t="str">
            <v>1992206</v>
          </cell>
          <cell r="H4751">
            <v>0</v>
          </cell>
          <cell r="I4751">
            <v>0</v>
          </cell>
          <cell r="J4751">
            <v>0</v>
          </cell>
          <cell r="K4751">
            <v>0</v>
          </cell>
          <cell r="L4751">
            <v>0</v>
          </cell>
          <cell r="M4751">
            <v>0</v>
          </cell>
          <cell r="N4751">
            <v>0</v>
          </cell>
          <cell r="O4751">
            <v>0</v>
          </cell>
        </row>
        <row r="4752">
          <cell r="C4752">
            <v>83800018</v>
          </cell>
          <cell r="D4752" t="str">
            <v>1100083800018</v>
          </cell>
          <cell r="E4752" t="str">
            <v>(1ZF081202)太阳能与化石能源互补的多功能系统集成研</v>
          </cell>
          <cell r="F4752" t="str">
            <v>徐勇军</v>
          </cell>
          <cell r="G4752" t="str">
            <v>2003053</v>
          </cell>
          <cell r="H4752">
            <v>0</v>
          </cell>
          <cell r="I4752">
            <v>0</v>
          </cell>
          <cell r="J4752">
            <v>0</v>
          </cell>
          <cell r="K4752">
            <v>0</v>
          </cell>
          <cell r="L4752">
            <v>0</v>
          </cell>
          <cell r="M4752">
            <v>0</v>
          </cell>
          <cell r="N4752">
            <v>0</v>
          </cell>
          <cell r="O4752">
            <v>0</v>
          </cell>
        </row>
        <row r="4753">
          <cell r="C4753">
            <v>93000006</v>
          </cell>
          <cell r="D4753" t="str">
            <v>1100093000006</v>
          </cell>
          <cell r="E4753" t="str">
            <v>(2ZA091001)基于金属纳米线阵列的新型生物燃料电池研</v>
          </cell>
          <cell r="F4753" t="str">
            <v>程发良</v>
          </cell>
          <cell r="G4753" t="str">
            <v>1992025</v>
          </cell>
          <cell r="H4753">
            <v>0</v>
          </cell>
          <cell r="I4753">
            <v>0</v>
          </cell>
          <cell r="J4753">
            <v>0</v>
          </cell>
          <cell r="K4753">
            <v>0</v>
          </cell>
          <cell r="L4753">
            <v>0</v>
          </cell>
          <cell r="M4753">
            <v>0</v>
          </cell>
          <cell r="N4753">
            <v>0</v>
          </cell>
          <cell r="O4753">
            <v>0</v>
          </cell>
        </row>
        <row r="4754">
          <cell r="C4754">
            <v>93000009</v>
          </cell>
          <cell r="D4754" t="str">
            <v>1100093000009</v>
          </cell>
          <cell r="E4754" t="str">
            <v>(2ZA091101)高温蓄热过程特性与低成本传热蓄热材料性</v>
          </cell>
          <cell r="F4754" t="str">
            <v>徐勇军</v>
          </cell>
          <cell r="G4754" t="str">
            <v>2003053</v>
          </cell>
          <cell r="H4754">
            <v>0</v>
          </cell>
          <cell r="I4754">
            <v>0</v>
          </cell>
          <cell r="J4754">
            <v>0</v>
          </cell>
          <cell r="K4754">
            <v>0</v>
          </cell>
          <cell r="L4754">
            <v>0</v>
          </cell>
          <cell r="M4754">
            <v>0</v>
          </cell>
          <cell r="N4754">
            <v>0</v>
          </cell>
          <cell r="O4754">
            <v>0</v>
          </cell>
        </row>
        <row r="4755">
          <cell r="C4755">
            <v>93600018</v>
          </cell>
          <cell r="D4755" t="str">
            <v>1100093600018</v>
          </cell>
          <cell r="E4755" t="str">
            <v>(2ZB090303)国际社会学的学科建设</v>
          </cell>
          <cell r="F4755" t="str">
            <v>李毅</v>
          </cell>
          <cell r="G4755" t="str">
            <v>2007034</v>
          </cell>
          <cell r="H4755">
            <v>0</v>
          </cell>
          <cell r="I4755">
            <v>0</v>
          </cell>
          <cell r="J4755">
            <v>0</v>
          </cell>
          <cell r="K4755">
            <v>0</v>
          </cell>
          <cell r="L4755">
            <v>0</v>
          </cell>
          <cell r="M4755">
            <v>0</v>
          </cell>
          <cell r="N4755">
            <v>0</v>
          </cell>
          <cell r="O4755">
            <v>0</v>
          </cell>
        </row>
        <row r="4756">
          <cell r="C4756">
            <v>93600019</v>
          </cell>
          <cell r="D4756" t="str">
            <v>1100093600019</v>
          </cell>
          <cell r="E4756" t="str">
            <v>(2ZB091101)城市大气颗粒物中硝基多环芳烃的表征与形</v>
          </cell>
          <cell r="F4756" t="str">
            <v>陈洪伟</v>
          </cell>
          <cell r="G4756" t="str">
            <v>2008001</v>
          </cell>
          <cell r="H4756">
            <v>0</v>
          </cell>
          <cell r="I4756">
            <v>0</v>
          </cell>
          <cell r="J4756">
            <v>0</v>
          </cell>
          <cell r="K4756">
            <v>0</v>
          </cell>
          <cell r="L4756">
            <v>0</v>
          </cell>
          <cell r="M4756">
            <v>0</v>
          </cell>
          <cell r="N4756">
            <v>0</v>
          </cell>
          <cell r="O4756">
            <v>0</v>
          </cell>
        </row>
        <row r="4757">
          <cell r="C4757">
            <v>93800019</v>
          </cell>
          <cell r="D4757" t="str">
            <v>1100093800019</v>
          </cell>
          <cell r="E4757" t="str">
            <v>(1ZF090401)高校聘约制度管理下的考评模式创新研究</v>
          </cell>
          <cell r="F4757" t="str">
            <v>吕卫东</v>
          </cell>
          <cell r="G4757" t="str">
            <v>1993046</v>
          </cell>
          <cell r="H4757">
            <v>0</v>
          </cell>
          <cell r="I4757">
            <v>0</v>
          </cell>
          <cell r="J4757">
            <v>0</v>
          </cell>
          <cell r="K4757">
            <v>0</v>
          </cell>
          <cell r="L4757">
            <v>0</v>
          </cell>
          <cell r="M4757">
            <v>0</v>
          </cell>
          <cell r="N4757">
            <v>0</v>
          </cell>
          <cell r="O4757">
            <v>0</v>
          </cell>
        </row>
        <row r="4758">
          <cell r="C4758">
            <v>93800020</v>
          </cell>
          <cell r="D4758" t="str">
            <v>1100093800020</v>
          </cell>
          <cell r="E4758" t="str">
            <v>(1ZF090601)熔融盐高温蓄热关键技术及装置</v>
          </cell>
          <cell r="F4758" t="str">
            <v>徐勇军</v>
          </cell>
          <cell r="G4758" t="str">
            <v>2003053</v>
          </cell>
          <cell r="H4758">
            <v>0</v>
          </cell>
          <cell r="I4758">
            <v>0</v>
          </cell>
          <cell r="J4758">
            <v>0</v>
          </cell>
          <cell r="K4758">
            <v>0</v>
          </cell>
          <cell r="L4758">
            <v>0</v>
          </cell>
          <cell r="M4758">
            <v>0</v>
          </cell>
          <cell r="N4758">
            <v>0</v>
          </cell>
          <cell r="O4758">
            <v>0</v>
          </cell>
        </row>
        <row r="4759">
          <cell r="C4759">
            <v>93800021</v>
          </cell>
          <cell r="D4759" t="str">
            <v>1100093800021</v>
          </cell>
          <cell r="E4759" t="str">
            <v>(1ZF091101)高温蓄热过程特性与低成本传热蓄热材料性</v>
          </cell>
          <cell r="F4759" t="str">
            <v>徐勇军</v>
          </cell>
          <cell r="G4759" t="str">
            <v>2003053</v>
          </cell>
          <cell r="H4759">
            <v>0</v>
          </cell>
          <cell r="I4759">
            <v>0</v>
          </cell>
          <cell r="J4759">
            <v>0</v>
          </cell>
          <cell r="K4759">
            <v>0</v>
          </cell>
          <cell r="L4759">
            <v>0</v>
          </cell>
          <cell r="M4759">
            <v>0</v>
          </cell>
          <cell r="N4759">
            <v>0</v>
          </cell>
          <cell r="O4759">
            <v>0</v>
          </cell>
        </row>
        <row r="4760">
          <cell r="C4760">
            <v>93800022</v>
          </cell>
          <cell r="D4760" t="str">
            <v>1100093800022</v>
          </cell>
          <cell r="E4760" t="str">
            <v>(1ZF091102)基于金属纳米线阵列的新型生物燃料电池研</v>
          </cell>
          <cell r="F4760" t="str">
            <v>程发良</v>
          </cell>
          <cell r="G4760" t="str">
            <v>1992025</v>
          </cell>
          <cell r="H4760">
            <v>0</v>
          </cell>
          <cell r="I4760">
            <v>0</v>
          </cell>
          <cell r="J4760">
            <v>0</v>
          </cell>
          <cell r="K4760">
            <v>0</v>
          </cell>
          <cell r="L4760">
            <v>0</v>
          </cell>
          <cell r="M4760">
            <v>0</v>
          </cell>
          <cell r="N4760">
            <v>0</v>
          </cell>
          <cell r="O4760">
            <v>0</v>
          </cell>
        </row>
        <row r="4761">
          <cell r="C4761">
            <v>103000010</v>
          </cell>
          <cell r="D4761" t="str">
            <v>11000103000010</v>
          </cell>
          <cell r="E4761" t="str">
            <v>(2ZA100301)三维戏曲动画合成技术研究</v>
          </cell>
          <cell r="F4761" t="str">
            <v>袁华强</v>
          </cell>
          <cell r="G4761" t="str">
            <v>2002053</v>
          </cell>
          <cell r="H4761">
            <v>0</v>
          </cell>
          <cell r="I4761">
            <v>0</v>
          </cell>
          <cell r="J4761">
            <v>0</v>
          </cell>
          <cell r="K4761">
            <v>0</v>
          </cell>
          <cell r="L4761">
            <v>0</v>
          </cell>
          <cell r="M4761">
            <v>0</v>
          </cell>
          <cell r="N4761">
            <v>0</v>
          </cell>
          <cell r="O4761">
            <v>0</v>
          </cell>
        </row>
        <row r="4762">
          <cell r="C4762">
            <v>103000011</v>
          </cell>
          <cell r="D4762" t="str">
            <v>11000103000011</v>
          </cell>
          <cell r="E4762" t="str">
            <v>(2ZA100502)(973项目)多能源互补的全工况系统集</v>
          </cell>
          <cell r="F4762" t="str">
            <v>邵友元</v>
          </cell>
          <cell r="G4762" t="str">
            <v>2007039</v>
          </cell>
          <cell r="H4762">
            <v>0</v>
          </cell>
          <cell r="I4762">
            <v>0</v>
          </cell>
          <cell r="J4762">
            <v>0</v>
          </cell>
          <cell r="K4762">
            <v>0</v>
          </cell>
          <cell r="L4762">
            <v>0</v>
          </cell>
          <cell r="M4762">
            <v>0</v>
          </cell>
          <cell r="N4762">
            <v>0</v>
          </cell>
          <cell r="O4762">
            <v>0</v>
          </cell>
        </row>
        <row r="4763">
          <cell r="C4763">
            <v>103000012</v>
          </cell>
          <cell r="D4763" t="str">
            <v>11000103000012</v>
          </cell>
          <cell r="E4763" t="str">
            <v>(2ZA100901)铁屑内点解还原法去除机械电子行业废水中</v>
          </cell>
          <cell r="F4763" t="str">
            <v>兰善红</v>
          </cell>
          <cell r="G4763" t="str">
            <v>2002016</v>
          </cell>
          <cell r="H4763">
            <v>0</v>
          </cell>
          <cell r="I4763">
            <v>0</v>
          </cell>
          <cell r="J4763">
            <v>0</v>
          </cell>
          <cell r="K4763">
            <v>0</v>
          </cell>
          <cell r="L4763">
            <v>0</v>
          </cell>
          <cell r="M4763">
            <v>0</v>
          </cell>
          <cell r="N4763">
            <v>0</v>
          </cell>
          <cell r="O4763">
            <v>0</v>
          </cell>
        </row>
        <row r="4764">
          <cell r="C4764">
            <v>103000014</v>
          </cell>
          <cell r="D4764" t="str">
            <v>11000103000014</v>
          </cell>
          <cell r="E4764" t="str">
            <v>(2ZA101002)东江流域有毒有害污染物排放限值研究</v>
          </cell>
          <cell r="F4764" t="str">
            <v>范洪波</v>
          </cell>
          <cell r="G4764" t="str">
            <v>2005008</v>
          </cell>
          <cell r="H4764">
            <v>0</v>
          </cell>
          <cell r="I4764">
            <v>0</v>
          </cell>
          <cell r="J4764">
            <v>0</v>
          </cell>
          <cell r="K4764">
            <v>0</v>
          </cell>
          <cell r="L4764">
            <v>0</v>
          </cell>
          <cell r="M4764">
            <v>0</v>
          </cell>
          <cell r="N4764">
            <v>0</v>
          </cell>
          <cell r="O4764">
            <v>0</v>
          </cell>
        </row>
        <row r="4765">
          <cell r="C4765">
            <v>103600022</v>
          </cell>
          <cell r="D4765" t="str">
            <v>11000103600022</v>
          </cell>
          <cell r="E4765" t="str">
            <v>(2ZB100601)广东省分布式能源系统重点实验室</v>
          </cell>
          <cell r="F4765" t="str">
            <v>徐勇军</v>
          </cell>
          <cell r="G4765" t="str">
            <v>2003053</v>
          </cell>
          <cell r="H4765">
            <v>36370.64</v>
          </cell>
          <cell r="I4765">
            <v>0</v>
          </cell>
          <cell r="J4765">
            <v>0</v>
          </cell>
          <cell r="K4765">
            <v>36370.64</v>
          </cell>
          <cell r="L4765">
            <v>0</v>
          </cell>
          <cell r="M4765">
            <v>0</v>
          </cell>
          <cell r="N4765">
            <v>0</v>
          </cell>
          <cell r="O4765">
            <v>36370.64</v>
          </cell>
        </row>
        <row r="4766">
          <cell r="C4766">
            <v>103600024</v>
          </cell>
          <cell r="D4766" t="str">
            <v>11000103600024</v>
          </cell>
          <cell r="E4766" t="str">
            <v>(2ZB101208)基于网络技术的制造业电能在线管理平台研</v>
          </cell>
          <cell r="F4766" t="str">
            <v>徐勇军</v>
          </cell>
          <cell r="G4766" t="str">
            <v>2003053</v>
          </cell>
          <cell r="H4766">
            <v>0</v>
          </cell>
          <cell r="I4766">
            <v>0</v>
          </cell>
          <cell r="J4766">
            <v>0</v>
          </cell>
          <cell r="K4766">
            <v>0</v>
          </cell>
          <cell r="L4766">
            <v>0</v>
          </cell>
          <cell r="M4766">
            <v>0</v>
          </cell>
          <cell r="N4766">
            <v>0</v>
          </cell>
          <cell r="O4766">
            <v>0</v>
          </cell>
        </row>
        <row r="4767">
          <cell r="C4767">
            <v>103600025</v>
          </cell>
          <cell r="D4767" t="str">
            <v>11000103600025</v>
          </cell>
          <cell r="E4767" t="str">
            <v>(2ZB101209)三维戏曲动画创作平台研发与产业化</v>
          </cell>
          <cell r="F4767" t="str">
            <v>袁华强</v>
          </cell>
          <cell r="G4767" t="str">
            <v>2002053</v>
          </cell>
          <cell r="H4767">
            <v>0</v>
          </cell>
          <cell r="I4767">
            <v>0</v>
          </cell>
          <cell r="J4767">
            <v>0</v>
          </cell>
          <cell r="K4767">
            <v>0</v>
          </cell>
          <cell r="L4767">
            <v>0</v>
          </cell>
          <cell r="M4767">
            <v>0</v>
          </cell>
          <cell r="N4767">
            <v>0</v>
          </cell>
          <cell r="O4767">
            <v>0</v>
          </cell>
        </row>
        <row r="4768">
          <cell r="C4768">
            <v>103600027</v>
          </cell>
          <cell r="D4768" t="str">
            <v>11000103600027</v>
          </cell>
          <cell r="E4768" t="str">
            <v>(2ZB101212)高效、低耗的污水处理新技术--敞开式微</v>
          </cell>
          <cell r="F4768" t="str">
            <v>刘治猛</v>
          </cell>
          <cell r="G4768" t="str">
            <v>1991007</v>
          </cell>
          <cell r="H4768">
            <v>0</v>
          </cell>
          <cell r="I4768">
            <v>0</v>
          </cell>
          <cell r="J4768">
            <v>0</v>
          </cell>
          <cell r="K4768">
            <v>0</v>
          </cell>
          <cell r="L4768">
            <v>0</v>
          </cell>
          <cell r="M4768">
            <v>0</v>
          </cell>
          <cell r="N4768">
            <v>0</v>
          </cell>
          <cell r="O4768">
            <v>0</v>
          </cell>
        </row>
        <row r="4769">
          <cell r="C4769">
            <v>103800024</v>
          </cell>
          <cell r="D4769" t="str">
            <v>11000103800024</v>
          </cell>
          <cell r="E4769" t="str">
            <v>(1ZF100301)模块化免疫神经网络的研究与应用(配套)</v>
          </cell>
          <cell r="F4769" t="str">
            <v>侯家利</v>
          </cell>
          <cell r="G4769" t="str">
            <v>2000013</v>
          </cell>
          <cell r="H4769">
            <v>0</v>
          </cell>
          <cell r="I4769">
            <v>0</v>
          </cell>
          <cell r="J4769">
            <v>0</v>
          </cell>
          <cell r="K4769">
            <v>0</v>
          </cell>
          <cell r="L4769">
            <v>0</v>
          </cell>
          <cell r="M4769">
            <v>0</v>
          </cell>
          <cell r="N4769">
            <v>0</v>
          </cell>
          <cell r="O4769">
            <v>0</v>
          </cell>
        </row>
        <row r="4770">
          <cell r="C4770">
            <v>103800026</v>
          </cell>
          <cell r="D4770" t="str">
            <v>11000103800026</v>
          </cell>
          <cell r="E4770" t="str">
            <v>(1ZF100502)多能源互补的全工况系统集成（配套）</v>
          </cell>
          <cell r="F4770" t="str">
            <v>邵友元</v>
          </cell>
          <cell r="G4770" t="str">
            <v>2007039</v>
          </cell>
          <cell r="H4770">
            <v>0</v>
          </cell>
          <cell r="I4770">
            <v>0</v>
          </cell>
          <cell r="J4770">
            <v>0</v>
          </cell>
          <cell r="K4770">
            <v>0</v>
          </cell>
          <cell r="L4770">
            <v>0</v>
          </cell>
          <cell r="M4770">
            <v>0</v>
          </cell>
          <cell r="N4770">
            <v>0</v>
          </cell>
          <cell r="O4770">
            <v>0</v>
          </cell>
        </row>
        <row r="4771">
          <cell r="C4771">
            <v>103800028</v>
          </cell>
          <cell r="D4771" t="str">
            <v>11000103800028</v>
          </cell>
          <cell r="E4771" t="str">
            <v>(1ZF100602)(863项目)内燃机分布式冷热电联供技</v>
          </cell>
          <cell r="F4771" t="str">
            <v>杨敏林</v>
          </cell>
          <cell r="G4771" t="str">
            <v>1991016</v>
          </cell>
          <cell r="H4771">
            <v>0</v>
          </cell>
          <cell r="I4771">
            <v>0</v>
          </cell>
          <cell r="J4771">
            <v>0</v>
          </cell>
          <cell r="K4771">
            <v>0</v>
          </cell>
          <cell r="L4771">
            <v>0</v>
          </cell>
          <cell r="M4771">
            <v>0</v>
          </cell>
          <cell r="N4771">
            <v>0</v>
          </cell>
          <cell r="O4771">
            <v>0</v>
          </cell>
        </row>
        <row r="4772">
          <cell r="C4772">
            <v>103800029</v>
          </cell>
          <cell r="D4772" t="str">
            <v>11000103800029</v>
          </cell>
          <cell r="E4772" t="str">
            <v>(1ZF100901)铁屑内点解还原法去除机械电子行业废水中</v>
          </cell>
          <cell r="F4772" t="str">
            <v>兰善红</v>
          </cell>
          <cell r="G4772" t="str">
            <v>2002016</v>
          </cell>
          <cell r="H4772">
            <v>0</v>
          </cell>
          <cell r="I4772">
            <v>0</v>
          </cell>
          <cell r="J4772">
            <v>0</v>
          </cell>
          <cell r="K4772">
            <v>0</v>
          </cell>
          <cell r="L4772">
            <v>0</v>
          </cell>
          <cell r="M4772">
            <v>0</v>
          </cell>
          <cell r="N4772">
            <v>0</v>
          </cell>
          <cell r="O4772">
            <v>0</v>
          </cell>
        </row>
        <row r="4773">
          <cell r="C4773">
            <v>103800030</v>
          </cell>
          <cell r="D4773" t="str">
            <v>11000103800030</v>
          </cell>
          <cell r="E4773" t="str">
            <v>(1ZF101201)变分不等式及约束优化问题的迭代算法及其</v>
          </cell>
          <cell r="F4773" t="str">
            <v>曾金平</v>
          </cell>
          <cell r="G4773" t="str">
            <v>2006020</v>
          </cell>
          <cell r="H4773">
            <v>0</v>
          </cell>
          <cell r="I4773">
            <v>0</v>
          </cell>
          <cell r="J4773">
            <v>0</v>
          </cell>
          <cell r="K4773">
            <v>0</v>
          </cell>
          <cell r="L4773">
            <v>0</v>
          </cell>
          <cell r="M4773">
            <v>0</v>
          </cell>
          <cell r="N4773">
            <v>0</v>
          </cell>
          <cell r="O4773">
            <v>0</v>
          </cell>
        </row>
        <row r="4774">
          <cell r="C4774">
            <v>103800031</v>
          </cell>
          <cell r="D4774" t="str">
            <v>11000103800031</v>
          </cell>
          <cell r="E4774" t="str">
            <v>(1ZF101202)基于光子晶体光纤的可控慢光及光传感器的</v>
          </cell>
          <cell r="F4774" t="str">
            <v>徐永钊</v>
          </cell>
          <cell r="G4774" t="str">
            <v>2007027</v>
          </cell>
          <cell r="H4774">
            <v>0</v>
          </cell>
          <cell r="I4774">
            <v>0</v>
          </cell>
          <cell r="J4774">
            <v>0</v>
          </cell>
          <cell r="K4774">
            <v>0</v>
          </cell>
          <cell r="L4774">
            <v>0</v>
          </cell>
          <cell r="M4774">
            <v>0</v>
          </cell>
          <cell r="N4774">
            <v>0</v>
          </cell>
          <cell r="O4774">
            <v>0</v>
          </cell>
        </row>
        <row r="4775">
          <cell r="C4775">
            <v>103800032</v>
          </cell>
          <cell r="D4775" t="str">
            <v>11000103800032</v>
          </cell>
          <cell r="E4775" t="str">
            <v>(1ZF101208)直接醇类燃料电池新型阳极催化材料的研究</v>
          </cell>
          <cell r="F4775" t="str">
            <v>张敏</v>
          </cell>
          <cell r="G4775" t="str">
            <v>2004065</v>
          </cell>
          <cell r="H4775">
            <v>0</v>
          </cell>
          <cell r="I4775">
            <v>0</v>
          </cell>
          <cell r="J4775">
            <v>0</v>
          </cell>
          <cell r="K4775">
            <v>0</v>
          </cell>
          <cell r="L4775">
            <v>0</v>
          </cell>
          <cell r="M4775">
            <v>0</v>
          </cell>
          <cell r="N4775">
            <v>0</v>
          </cell>
          <cell r="O4775">
            <v>0</v>
          </cell>
        </row>
        <row r="4776">
          <cell r="C4776">
            <v>103800033</v>
          </cell>
          <cell r="D4776" t="str">
            <v>11000103800033</v>
          </cell>
          <cell r="E4776" t="str">
            <v>(1ZF101209)基于网络技术的制造业电能在线管理平台研</v>
          </cell>
          <cell r="F4776" t="str">
            <v>徐勇军</v>
          </cell>
          <cell r="G4776" t="str">
            <v>2003053</v>
          </cell>
          <cell r="H4776">
            <v>0</v>
          </cell>
          <cell r="I4776">
            <v>0</v>
          </cell>
          <cell r="J4776">
            <v>0</v>
          </cell>
          <cell r="K4776">
            <v>0</v>
          </cell>
          <cell r="L4776">
            <v>0</v>
          </cell>
          <cell r="M4776">
            <v>0</v>
          </cell>
          <cell r="N4776">
            <v>0</v>
          </cell>
          <cell r="O4776">
            <v>0</v>
          </cell>
        </row>
        <row r="4777">
          <cell r="C4777">
            <v>103800034</v>
          </cell>
          <cell r="D4777" t="str">
            <v>11000103800034</v>
          </cell>
          <cell r="E4777" t="str">
            <v>(1ZF101210)三维戏曲动画创作平台研发与产业化</v>
          </cell>
          <cell r="F4777" t="str">
            <v>袁华强</v>
          </cell>
          <cell r="G4777" t="str">
            <v>2002053</v>
          </cell>
          <cell r="H4777">
            <v>0</v>
          </cell>
          <cell r="I4777">
            <v>0</v>
          </cell>
          <cell r="J4777">
            <v>0</v>
          </cell>
          <cell r="K4777">
            <v>0</v>
          </cell>
          <cell r="L4777">
            <v>0</v>
          </cell>
          <cell r="M4777">
            <v>0</v>
          </cell>
          <cell r="N4777">
            <v>0</v>
          </cell>
          <cell r="O4777">
            <v>0</v>
          </cell>
        </row>
        <row r="4778">
          <cell r="C4778">
            <v>103900006</v>
          </cell>
          <cell r="D4778" t="str">
            <v>11000103900006</v>
          </cell>
          <cell r="E4778" t="str">
            <v>(2ZD100701)20KV电压等级推广应用研究</v>
          </cell>
          <cell r="F4778" t="str">
            <v>康丽</v>
          </cell>
          <cell r="G4778" t="str">
            <v>2002039</v>
          </cell>
          <cell r="H4778">
            <v>0</v>
          </cell>
          <cell r="I4778">
            <v>0</v>
          </cell>
          <cell r="J4778">
            <v>0</v>
          </cell>
          <cell r="K4778">
            <v>0</v>
          </cell>
          <cell r="L4778">
            <v>0</v>
          </cell>
          <cell r="M4778">
            <v>0</v>
          </cell>
          <cell r="N4778">
            <v>0</v>
          </cell>
          <cell r="O4778">
            <v>0</v>
          </cell>
        </row>
        <row r="4779">
          <cell r="C4779">
            <v>103900007</v>
          </cell>
          <cell r="D4779" t="str">
            <v>11000103900007</v>
          </cell>
          <cell r="E4779" t="str">
            <v>(2ZD100903)非形式逻辑重大前沿问题研究</v>
          </cell>
          <cell r="F4779" t="str">
            <v>吕有云</v>
          </cell>
          <cell r="G4779" t="str">
            <v>2005012</v>
          </cell>
          <cell r="H4779">
            <v>388.5</v>
          </cell>
          <cell r="I4779">
            <v>0</v>
          </cell>
          <cell r="J4779">
            <v>0</v>
          </cell>
          <cell r="K4779">
            <v>388.5</v>
          </cell>
          <cell r="L4779">
            <v>0</v>
          </cell>
          <cell r="M4779">
            <v>0</v>
          </cell>
          <cell r="N4779">
            <v>0</v>
          </cell>
          <cell r="O4779">
            <v>388.5</v>
          </cell>
        </row>
        <row r="4780">
          <cell r="C4780">
            <v>113000016</v>
          </cell>
          <cell r="D4780" t="str">
            <v>11000113000016</v>
          </cell>
          <cell r="E4780" t="str">
            <v>(2ZA111002)基于能效分析的分布式联供系统变工况特性</v>
          </cell>
          <cell r="F4780" t="str">
            <v>邵友元</v>
          </cell>
          <cell r="G4780" t="str">
            <v>2007039</v>
          </cell>
          <cell r="H4780">
            <v>0</v>
          </cell>
          <cell r="I4780">
            <v>0</v>
          </cell>
          <cell r="J4780">
            <v>0</v>
          </cell>
          <cell r="K4780">
            <v>0</v>
          </cell>
          <cell r="L4780">
            <v>0</v>
          </cell>
          <cell r="M4780">
            <v>0</v>
          </cell>
          <cell r="N4780">
            <v>0</v>
          </cell>
          <cell r="O4780">
            <v>0</v>
          </cell>
        </row>
        <row r="4781">
          <cell r="C4781">
            <v>113000017</v>
          </cell>
          <cell r="D4781" t="str">
            <v>11000113000017</v>
          </cell>
          <cell r="E4781" t="str">
            <v>(2ZA111101)跨域企业生产网络的对接与耦合：模式、机</v>
          </cell>
          <cell r="F4781" t="str">
            <v>全裕吉</v>
          </cell>
          <cell r="G4781" t="str">
            <v>2004032</v>
          </cell>
          <cell r="H4781">
            <v>0</v>
          </cell>
          <cell r="I4781">
            <v>0</v>
          </cell>
          <cell r="J4781">
            <v>0</v>
          </cell>
          <cell r="K4781">
            <v>0</v>
          </cell>
          <cell r="L4781">
            <v>0</v>
          </cell>
          <cell r="M4781">
            <v>0</v>
          </cell>
          <cell r="N4781">
            <v>0</v>
          </cell>
          <cell r="O4781">
            <v>0</v>
          </cell>
        </row>
        <row r="4782">
          <cell r="C4782">
            <v>113000018</v>
          </cell>
          <cell r="D4782" t="str">
            <v>11000113000018</v>
          </cell>
          <cell r="E4782" t="str">
            <v>(2ZA111102)溶液冷冻浓缩中冰晶与母液的分离与提纯</v>
          </cell>
          <cell r="F4782" t="str">
            <v>刘宇佳</v>
          </cell>
          <cell r="G4782" t="str">
            <v>2017171</v>
          </cell>
          <cell r="H4782">
            <v>0</v>
          </cell>
          <cell r="I4782">
            <v>0</v>
          </cell>
          <cell r="J4782">
            <v>0</v>
          </cell>
          <cell r="K4782">
            <v>0</v>
          </cell>
          <cell r="L4782">
            <v>0</v>
          </cell>
          <cell r="M4782">
            <v>0</v>
          </cell>
          <cell r="N4782">
            <v>0</v>
          </cell>
          <cell r="O4782">
            <v>0</v>
          </cell>
        </row>
        <row r="4783">
          <cell r="C4783">
            <v>113000019</v>
          </cell>
          <cell r="D4783" t="str">
            <v>11000113000019</v>
          </cell>
          <cell r="E4783" t="str">
            <v>(2ZA111106)电子及半导体元器件污染防治技术政策分析</v>
          </cell>
          <cell r="F4783" t="str">
            <v>范洪波</v>
          </cell>
          <cell r="G4783" t="str">
            <v>2005008</v>
          </cell>
          <cell r="H4783">
            <v>0</v>
          </cell>
          <cell r="I4783">
            <v>0</v>
          </cell>
          <cell r="J4783">
            <v>0</v>
          </cell>
          <cell r="K4783">
            <v>0</v>
          </cell>
          <cell r="L4783">
            <v>0</v>
          </cell>
          <cell r="M4783">
            <v>0</v>
          </cell>
          <cell r="N4783">
            <v>0</v>
          </cell>
          <cell r="O4783">
            <v>0</v>
          </cell>
        </row>
        <row r="4784">
          <cell r="C4784">
            <v>113100001</v>
          </cell>
          <cell r="D4784" t="str">
            <v>11000113100001</v>
          </cell>
          <cell r="E4784" t="str">
            <v>(2ZA111004)基于图像复原的优化算法研究及其应用</v>
          </cell>
          <cell r="F4784" t="str">
            <v>程万友</v>
          </cell>
          <cell r="G4784" t="str">
            <v>2008029</v>
          </cell>
          <cell r="H4784">
            <v>0</v>
          </cell>
          <cell r="I4784">
            <v>0</v>
          </cell>
          <cell r="J4784">
            <v>0</v>
          </cell>
          <cell r="K4784">
            <v>0</v>
          </cell>
          <cell r="L4784">
            <v>0</v>
          </cell>
          <cell r="M4784">
            <v>0</v>
          </cell>
          <cell r="N4784">
            <v>0</v>
          </cell>
          <cell r="O4784">
            <v>0</v>
          </cell>
        </row>
        <row r="4785">
          <cell r="C4785">
            <v>113600028</v>
          </cell>
          <cell r="D4785" t="str">
            <v>11000113600028</v>
          </cell>
          <cell r="E4785" t="str">
            <v>(2ZB110201)安全信息资源集中式监控系统研发与产业化</v>
          </cell>
          <cell r="F4785" t="str">
            <v>袁华强</v>
          </cell>
          <cell r="G4785" t="str">
            <v>2002053</v>
          </cell>
          <cell r="H4785">
            <v>0</v>
          </cell>
          <cell r="I4785">
            <v>0</v>
          </cell>
          <cell r="J4785">
            <v>0</v>
          </cell>
          <cell r="K4785">
            <v>0</v>
          </cell>
          <cell r="L4785">
            <v>0</v>
          </cell>
          <cell r="M4785">
            <v>0</v>
          </cell>
          <cell r="N4785">
            <v>0</v>
          </cell>
          <cell r="O4785">
            <v>0</v>
          </cell>
        </row>
        <row r="4786">
          <cell r="C4786">
            <v>113600030</v>
          </cell>
          <cell r="D4786" t="str">
            <v>11000113600030</v>
          </cell>
          <cell r="E4786" t="str">
            <v>(2ZB110507)(人文社科)基于增强学习的生产资源协同</v>
          </cell>
          <cell r="F4786" t="str">
            <v>张智聪</v>
          </cell>
          <cell r="G4786" t="str">
            <v>2009003</v>
          </cell>
          <cell r="H4786">
            <v>0</v>
          </cell>
          <cell r="I4786">
            <v>0</v>
          </cell>
          <cell r="J4786">
            <v>0</v>
          </cell>
          <cell r="K4786">
            <v>0</v>
          </cell>
          <cell r="L4786">
            <v>0</v>
          </cell>
          <cell r="M4786">
            <v>0</v>
          </cell>
          <cell r="N4786">
            <v>0</v>
          </cell>
          <cell r="O4786">
            <v>0</v>
          </cell>
        </row>
        <row r="4787">
          <cell r="C4787">
            <v>113600032</v>
          </cell>
          <cell r="D4787" t="str">
            <v>11000113600032</v>
          </cell>
          <cell r="E4787" t="str">
            <v>(2ZB111201)马克思主义金融资本理论的当代理解与现实</v>
          </cell>
          <cell r="F4787" t="str">
            <v>银锋</v>
          </cell>
          <cell r="G4787" t="str">
            <v>2002024</v>
          </cell>
          <cell r="H4787">
            <v>0</v>
          </cell>
          <cell r="I4787">
            <v>0</v>
          </cell>
          <cell r="J4787">
            <v>0</v>
          </cell>
          <cell r="K4787">
            <v>0</v>
          </cell>
          <cell r="L4787">
            <v>0</v>
          </cell>
          <cell r="M4787">
            <v>0</v>
          </cell>
          <cell r="N4787">
            <v>0</v>
          </cell>
          <cell r="O4787">
            <v>0</v>
          </cell>
        </row>
        <row r="4788">
          <cell r="C4788">
            <v>113800035</v>
          </cell>
          <cell r="D4788" t="str">
            <v>11000113800035</v>
          </cell>
          <cell r="E4788" t="str">
            <v>(1ZF110201)安全信息资源集中式监控系统研发与产业化</v>
          </cell>
          <cell r="F4788" t="str">
            <v>袁华强</v>
          </cell>
          <cell r="G4788" t="str">
            <v>2002053</v>
          </cell>
          <cell r="H4788">
            <v>0</v>
          </cell>
          <cell r="I4788">
            <v>0</v>
          </cell>
          <cell r="J4788">
            <v>0</v>
          </cell>
          <cell r="K4788">
            <v>0</v>
          </cell>
          <cell r="L4788">
            <v>0</v>
          </cell>
          <cell r="M4788">
            <v>0</v>
          </cell>
          <cell r="N4788">
            <v>0</v>
          </cell>
          <cell r="O4788">
            <v>0</v>
          </cell>
        </row>
        <row r="4789">
          <cell r="C4789">
            <v>113800036</v>
          </cell>
          <cell r="D4789" t="str">
            <v>11000113800036</v>
          </cell>
          <cell r="E4789" t="str">
            <v>(1ZF110202)MW级分布式冷热电联供关键技术及系统示</v>
          </cell>
          <cell r="F4789" t="str">
            <v>杨敏林</v>
          </cell>
          <cell r="G4789" t="str">
            <v>1991016</v>
          </cell>
          <cell r="H4789">
            <v>0</v>
          </cell>
          <cell r="I4789">
            <v>0</v>
          </cell>
          <cell r="J4789">
            <v>0</v>
          </cell>
          <cell r="K4789">
            <v>0</v>
          </cell>
          <cell r="L4789">
            <v>0</v>
          </cell>
          <cell r="M4789">
            <v>0</v>
          </cell>
          <cell r="N4789">
            <v>0</v>
          </cell>
          <cell r="O4789">
            <v>0</v>
          </cell>
        </row>
        <row r="4790">
          <cell r="C4790">
            <v>113800037</v>
          </cell>
          <cell r="D4790" t="str">
            <v>11000113800037</v>
          </cell>
          <cell r="E4790" t="str">
            <v>(1ZF110403)往复旋转中空纤维膜剪切强化机理与渗透特</v>
          </cell>
          <cell r="F4790" t="str">
            <v>吕斯濠</v>
          </cell>
          <cell r="G4790" t="str">
            <v>2007038</v>
          </cell>
          <cell r="H4790">
            <v>0</v>
          </cell>
          <cell r="I4790">
            <v>0</v>
          </cell>
          <cell r="J4790">
            <v>0</v>
          </cell>
          <cell r="K4790">
            <v>0</v>
          </cell>
          <cell r="L4790">
            <v>0</v>
          </cell>
          <cell r="M4790">
            <v>0</v>
          </cell>
          <cell r="N4790">
            <v>0</v>
          </cell>
          <cell r="O4790">
            <v>0</v>
          </cell>
        </row>
        <row r="4791">
          <cell r="C4791">
            <v>113800039</v>
          </cell>
          <cell r="D4791" t="str">
            <v>11000113800039</v>
          </cell>
          <cell r="E4791" t="str">
            <v>(1ZF110507)基于增强学习的生产资源协同调度研究</v>
          </cell>
          <cell r="F4791" t="str">
            <v>张智聪</v>
          </cell>
          <cell r="G4791" t="str">
            <v>2009003</v>
          </cell>
          <cell r="H4791">
            <v>0</v>
          </cell>
          <cell r="I4791">
            <v>0</v>
          </cell>
          <cell r="J4791">
            <v>0</v>
          </cell>
          <cell r="K4791">
            <v>0</v>
          </cell>
          <cell r="L4791">
            <v>0</v>
          </cell>
          <cell r="M4791">
            <v>0</v>
          </cell>
          <cell r="N4791">
            <v>0</v>
          </cell>
          <cell r="O4791">
            <v>0</v>
          </cell>
        </row>
        <row r="4792">
          <cell r="C4792">
            <v>113800040</v>
          </cell>
          <cell r="D4792" t="str">
            <v>11000113800040</v>
          </cell>
          <cell r="E4792" t="str">
            <v>(1ZF110701)生物特征模板保护技术研究</v>
          </cell>
          <cell r="F4792" t="str">
            <v>袁华强</v>
          </cell>
          <cell r="G4792" t="str">
            <v>2002053</v>
          </cell>
          <cell r="H4792">
            <v>0</v>
          </cell>
          <cell r="I4792">
            <v>0</v>
          </cell>
          <cell r="J4792">
            <v>0</v>
          </cell>
          <cell r="K4792">
            <v>0</v>
          </cell>
          <cell r="L4792">
            <v>0</v>
          </cell>
          <cell r="M4792">
            <v>0</v>
          </cell>
          <cell r="N4792">
            <v>0</v>
          </cell>
          <cell r="O4792">
            <v>0</v>
          </cell>
        </row>
        <row r="4793">
          <cell r="C4793">
            <v>113800041</v>
          </cell>
          <cell r="D4793" t="str">
            <v>11000113800041</v>
          </cell>
          <cell r="E4793" t="str">
            <v>(1ZF111001)移动无线网络的认识与协同理论及关键技术</v>
          </cell>
          <cell r="F4793" t="str">
            <v>袁华强</v>
          </cell>
          <cell r="G4793" t="str">
            <v>2002053</v>
          </cell>
          <cell r="H4793">
            <v>0</v>
          </cell>
          <cell r="I4793">
            <v>0</v>
          </cell>
          <cell r="J4793">
            <v>0</v>
          </cell>
          <cell r="K4793">
            <v>0</v>
          </cell>
          <cell r="L4793">
            <v>0</v>
          </cell>
          <cell r="M4793">
            <v>0</v>
          </cell>
          <cell r="N4793">
            <v>0</v>
          </cell>
          <cell r="O4793">
            <v>0</v>
          </cell>
        </row>
        <row r="4794">
          <cell r="C4794">
            <v>113800042</v>
          </cell>
          <cell r="D4794" t="str">
            <v>11000113800042</v>
          </cell>
          <cell r="E4794" t="str">
            <v>(1ZF111002)基于能效分析的分布式联供系统变工况特性</v>
          </cell>
          <cell r="F4794" t="str">
            <v>邵友元</v>
          </cell>
          <cell r="G4794" t="str">
            <v>2007039</v>
          </cell>
          <cell r="H4794">
            <v>0</v>
          </cell>
          <cell r="I4794">
            <v>0</v>
          </cell>
          <cell r="J4794">
            <v>0</v>
          </cell>
          <cell r="K4794">
            <v>0</v>
          </cell>
          <cell r="L4794">
            <v>0</v>
          </cell>
          <cell r="M4794">
            <v>0</v>
          </cell>
          <cell r="N4794">
            <v>0</v>
          </cell>
          <cell r="O4794">
            <v>0</v>
          </cell>
        </row>
        <row r="4795">
          <cell r="C4795">
            <v>113800043</v>
          </cell>
          <cell r="D4795" t="str">
            <v>11000113800043</v>
          </cell>
          <cell r="E4795" t="str">
            <v>(1ZF111004)基于图像复原的优化算法研究及其应用</v>
          </cell>
          <cell r="F4795" t="str">
            <v>程万友</v>
          </cell>
          <cell r="G4795" t="str">
            <v>2008029</v>
          </cell>
          <cell r="H4795">
            <v>0</v>
          </cell>
          <cell r="I4795">
            <v>0</v>
          </cell>
          <cell r="J4795">
            <v>0</v>
          </cell>
          <cell r="K4795">
            <v>0</v>
          </cell>
          <cell r="L4795">
            <v>0</v>
          </cell>
          <cell r="M4795">
            <v>0</v>
          </cell>
          <cell r="N4795">
            <v>0</v>
          </cell>
          <cell r="O4795">
            <v>0</v>
          </cell>
        </row>
        <row r="4796">
          <cell r="C4796">
            <v>113800044</v>
          </cell>
          <cell r="D4796" t="str">
            <v>11000113800044</v>
          </cell>
          <cell r="E4796" t="str">
            <v>(1ZF111102)溶液冷冻浓缩中冰晶与母液的分离与提纯</v>
          </cell>
          <cell r="F4796" t="str">
            <v>刘宇佳</v>
          </cell>
          <cell r="G4796" t="str">
            <v>2017171</v>
          </cell>
          <cell r="H4796">
            <v>0</v>
          </cell>
          <cell r="I4796">
            <v>0</v>
          </cell>
          <cell r="J4796">
            <v>0</v>
          </cell>
          <cell r="K4796">
            <v>0</v>
          </cell>
          <cell r="L4796">
            <v>0</v>
          </cell>
          <cell r="M4796">
            <v>0</v>
          </cell>
          <cell r="N4796">
            <v>0</v>
          </cell>
          <cell r="O4796">
            <v>0</v>
          </cell>
        </row>
        <row r="4797">
          <cell r="C4797">
            <v>113800045</v>
          </cell>
          <cell r="D4797" t="str">
            <v>11000113800045</v>
          </cell>
          <cell r="E4797" t="str">
            <v>(1ZF111103)现代供应链物流管理研究</v>
          </cell>
          <cell r="F4797" t="str">
            <v>李福坤</v>
          </cell>
          <cell r="G4797" t="str">
            <v>2004085</v>
          </cell>
          <cell r="H4797">
            <v>0</v>
          </cell>
          <cell r="I4797">
            <v>0</v>
          </cell>
          <cell r="J4797">
            <v>0</v>
          </cell>
          <cell r="K4797">
            <v>0</v>
          </cell>
          <cell r="L4797">
            <v>0</v>
          </cell>
          <cell r="M4797">
            <v>0</v>
          </cell>
          <cell r="N4797">
            <v>0</v>
          </cell>
          <cell r="O4797">
            <v>0</v>
          </cell>
        </row>
        <row r="4798">
          <cell r="C4798">
            <v>113800046</v>
          </cell>
          <cell r="D4798" t="str">
            <v>11000113800046</v>
          </cell>
          <cell r="E4798" t="str">
            <v>(1ZF111108)电子及半导体元器件污染防治技术政策分析</v>
          </cell>
          <cell r="F4798" t="str">
            <v>范洪波</v>
          </cell>
          <cell r="G4798" t="str">
            <v>2005008</v>
          </cell>
          <cell r="H4798">
            <v>0</v>
          </cell>
          <cell r="I4798">
            <v>0</v>
          </cell>
          <cell r="J4798">
            <v>0</v>
          </cell>
          <cell r="K4798">
            <v>0</v>
          </cell>
          <cell r="L4798">
            <v>0</v>
          </cell>
          <cell r="M4798">
            <v>0</v>
          </cell>
          <cell r="N4798">
            <v>0</v>
          </cell>
          <cell r="O4798">
            <v>0</v>
          </cell>
        </row>
        <row r="4799">
          <cell r="C4799">
            <v>113800047</v>
          </cell>
          <cell r="D4799" t="str">
            <v>11000113800047</v>
          </cell>
          <cell r="E4799" t="str">
            <v>(1ZF111201)马克思主义金融资本理论的当代理解与现实</v>
          </cell>
          <cell r="F4799" t="str">
            <v>银锋</v>
          </cell>
          <cell r="G4799" t="str">
            <v>2002024</v>
          </cell>
          <cell r="H4799">
            <v>0</v>
          </cell>
          <cell r="I4799">
            <v>0</v>
          </cell>
          <cell r="J4799">
            <v>0</v>
          </cell>
          <cell r="K4799">
            <v>0</v>
          </cell>
          <cell r="L4799">
            <v>0</v>
          </cell>
          <cell r="M4799">
            <v>0</v>
          </cell>
          <cell r="N4799">
            <v>0</v>
          </cell>
          <cell r="O4799">
            <v>0</v>
          </cell>
        </row>
        <row r="4800">
          <cell r="C4800">
            <v>113900009</v>
          </cell>
          <cell r="D4800" t="str">
            <v>11000113900009</v>
          </cell>
          <cell r="E4800" t="str">
            <v>(2ZD110701)面向信息服务转型的图书馆建筑设计理论与</v>
          </cell>
          <cell r="F4800" t="str">
            <v>莫振轩</v>
          </cell>
          <cell r="G4800" t="str">
            <v>1991004</v>
          </cell>
          <cell r="H4800">
            <v>1839</v>
          </cell>
          <cell r="I4800">
            <v>0</v>
          </cell>
          <cell r="J4800">
            <v>0</v>
          </cell>
          <cell r="K4800">
            <v>1839</v>
          </cell>
          <cell r="L4800">
            <v>0</v>
          </cell>
          <cell r="M4800">
            <v>0</v>
          </cell>
          <cell r="N4800">
            <v>0</v>
          </cell>
          <cell r="O4800">
            <v>1839</v>
          </cell>
        </row>
        <row r="4801">
          <cell r="C4801">
            <v>113900011</v>
          </cell>
          <cell r="D4801" t="str">
            <v>11000113900011</v>
          </cell>
          <cell r="E4801" t="str">
            <v>(2ZD110908)突发环境事件应急预案编制6家企业</v>
          </cell>
          <cell r="F4801" t="str">
            <v>陈洪伟</v>
          </cell>
          <cell r="G4801" t="str">
            <v>2008001</v>
          </cell>
          <cell r="H4801">
            <v>0</v>
          </cell>
          <cell r="I4801">
            <v>0</v>
          </cell>
          <cell r="J4801">
            <v>0</v>
          </cell>
          <cell r="K4801">
            <v>0</v>
          </cell>
          <cell r="L4801">
            <v>0</v>
          </cell>
          <cell r="M4801">
            <v>0</v>
          </cell>
          <cell r="N4801">
            <v>0</v>
          </cell>
          <cell r="O4801">
            <v>0</v>
          </cell>
        </row>
        <row r="4802">
          <cell r="C4802">
            <v>113900013</v>
          </cell>
          <cell r="D4802" t="str">
            <v>11000113900013</v>
          </cell>
          <cell r="E4802" t="str">
            <v>(2ZD111102)中子束窗遥控维护装置样机研制</v>
          </cell>
          <cell r="F4802" t="str">
            <v>孙振忠</v>
          </cell>
          <cell r="G4802" t="str">
            <v>2006080</v>
          </cell>
          <cell r="H4802">
            <v>0</v>
          </cell>
          <cell r="I4802">
            <v>0</v>
          </cell>
          <cell r="J4802">
            <v>0</v>
          </cell>
          <cell r="K4802">
            <v>0</v>
          </cell>
          <cell r="L4802">
            <v>0</v>
          </cell>
          <cell r="M4802">
            <v>0</v>
          </cell>
          <cell r="N4802">
            <v>0</v>
          </cell>
          <cell r="O4802">
            <v>0</v>
          </cell>
        </row>
        <row r="4803">
          <cell r="C4803">
            <v>123000020</v>
          </cell>
          <cell r="D4803" t="str">
            <v>11000123000020</v>
          </cell>
          <cell r="E4803" t="str">
            <v>(2ZA121201)半导体材料与器件太赫兹光谱检测</v>
          </cell>
          <cell r="F4803" t="str">
            <v>凌东雄</v>
          </cell>
          <cell r="G4803" t="str">
            <v>2006046</v>
          </cell>
          <cell r="H4803">
            <v>0</v>
          </cell>
          <cell r="I4803">
            <v>0</v>
          </cell>
          <cell r="J4803">
            <v>0</v>
          </cell>
          <cell r="K4803">
            <v>0</v>
          </cell>
          <cell r="L4803">
            <v>0</v>
          </cell>
          <cell r="M4803">
            <v>0</v>
          </cell>
          <cell r="N4803">
            <v>0</v>
          </cell>
          <cell r="O4803">
            <v>0</v>
          </cell>
        </row>
        <row r="4804">
          <cell r="C4804">
            <v>123100005</v>
          </cell>
          <cell r="D4804" t="str">
            <v>11000123100005</v>
          </cell>
          <cell r="E4804" t="str">
            <v>(2ZA121101)多尺度结构高温混合蓄热的热过程特性及强</v>
          </cell>
          <cell r="F4804" t="str">
            <v>尹辉斌</v>
          </cell>
          <cell r="G4804" t="str">
            <v>2011020</v>
          </cell>
          <cell r="H4804">
            <v>0</v>
          </cell>
          <cell r="I4804">
            <v>0</v>
          </cell>
          <cell r="J4804">
            <v>0</v>
          </cell>
          <cell r="K4804">
            <v>0</v>
          </cell>
          <cell r="L4804">
            <v>0</v>
          </cell>
          <cell r="M4804">
            <v>0</v>
          </cell>
          <cell r="N4804">
            <v>0</v>
          </cell>
          <cell r="O4804">
            <v>0</v>
          </cell>
        </row>
        <row r="4805">
          <cell r="C4805">
            <v>123600034</v>
          </cell>
          <cell r="D4805" t="str">
            <v>11000123600034</v>
          </cell>
          <cell r="E4805" t="str">
            <v>(2ZB120401)基于网络与可视化管理的高智能漆包线生产</v>
          </cell>
          <cell r="F4805" t="str">
            <v>徐勇军</v>
          </cell>
          <cell r="G4805" t="str">
            <v>2003053</v>
          </cell>
          <cell r="H4805">
            <v>0</v>
          </cell>
          <cell r="I4805">
            <v>0</v>
          </cell>
          <cell r="J4805">
            <v>0</v>
          </cell>
          <cell r="K4805">
            <v>0</v>
          </cell>
          <cell r="L4805">
            <v>0</v>
          </cell>
          <cell r="M4805">
            <v>0</v>
          </cell>
          <cell r="N4805">
            <v>0</v>
          </cell>
          <cell r="O4805">
            <v>0</v>
          </cell>
        </row>
        <row r="4806">
          <cell r="C4806">
            <v>123600035</v>
          </cell>
          <cell r="D4806" t="str">
            <v>11000123600035</v>
          </cell>
          <cell r="E4806" t="str">
            <v>(2ZB120506)岭南词学四项研究</v>
          </cell>
          <cell r="F4806" t="str">
            <v>余意</v>
          </cell>
          <cell r="G4806" t="str">
            <v>2001036</v>
          </cell>
          <cell r="H4806">
            <v>0</v>
          </cell>
          <cell r="I4806">
            <v>0</v>
          </cell>
          <cell r="J4806">
            <v>0</v>
          </cell>
          <cell r="K4806">
            <v>0</v>
          </cell>
          <cell r="L4806">
            <v>0</v>
          </cell>
          <cell r="M4806">
            <v>0</v>
          </cell>
          <cell r="N4806">
            <v>0</v>
          </cell>
          <cell r="O4806">
            <v>0</v>
          </cell>
        </row>
        <row r="4807">
          <cell r="C4807">
            <v>123600036</v>
          </cell>
          <cell r="D4807" t="str">
            <v>11000123600036</v>
          </cell>
          <cell r="E4807" t="str">
            <v>(2ZB120507)快速工业化地区新生代农民工社会管理模式</v>
          </cell>
          <cell r="F4807" t="str">
            <v>唐元松</v>
          </cell>
          <cell r="G4807" t="str">
            <v>2003035</v>
          </cell>
          <cell r="H4807">
            <v>0</v>
          </cell>
          <cell r="I4807">
            <v>0</v>
          </cell>
          <cell r="J4807">
            <v>0</v>
          </cell>
          <cell r="K4807">
            <v>0</v>
          </cell>
          <cell r="L4807">
            <v>0</v>
          </cell>
          <cell r="M4807">
            <v>0</v>
          </cell>
          <cell r="N4807">
            <v>0</v>
          </cell>
          <cell r="O4807">
            <v>0</v>
          </cell>
        </row>
        <row r="4808">
          <cell r="C4808">
            <v>123600039</v>
          </cell>
          <cell r="D4808" t="str">
            <v>11000123600039</v>
          </cell>
          <cell r="E4808" t="str">
            <v>(2ZB121203)(社会科学)唐代隐逸与地域文化</v>
          </cell>
          <cell r="F4808" t="str">
            <v>肖妮妮</v>
          </cell>
          <cell r="G4808" t="str">
            <v>1999006</v>
          </cell>
          <cell r="H4808">
            <v>0</v>
          </cell>
          <cell r="I4808">
            <v>0</v>
          </cell>
          <cell r="J4808">
            <v>0</v>
          </cell>
          <cell r="K4808">
            <v>0</v>
          </cell>
          <cell r="L4808">
            <v>0</v>
          </cell>
          <cell r="M4808">
            <v>0</v>
          </cell>
          <cell r="N4808">
            <v>0</v>
          </cell>
          <cell r="O4808">
            <v>0</v>
          </cell>
        </row>
        <row r="4809">
          <cell r="C4809">
            <v>123600040</v>
          </cell>
          <cell r="D4809" t="str">
            <v>11000123600040</v>
          </cell>
          <cell r="E4809" t="str">
            <v>(2ZB121204)东莞市迈科科技有限公司制定与实施创新路</v>
          </cell>
          <cell r="F4809" t="str">
            <v>胡西多</v>
          </cell>
          <cell r="G4809" t="str">
            <v>2001018</v>
          </cell>
          <cell r="H4809">
            <v>0</v>
          </cell>
          <cell r="I4809">
            <v>0</v>
          </cell>
          <cell r="J4809">
            <v>0</v>
          </cell>
          <cell r="K4809">
            <v>0</v>
          </cell>
          <cell r="L4809">
            <v>0</v>
          </cell>
          <cell r="M4809">
            <v>0</v>
          </cell>
          <cell r="N4809">
            <v>0</v>
          </cell>
          <cell r="O4809">
            <v>0</v>
          </cell>
        </row>
        <row r="4810">
          <cell r="C4810">
            <v>123600041</v>
          </cell>
          <cell r="D4810" t="str">
            <v>11000123600041</v>
          </cell>
          <cell r="E4810" t="str">
            <v>(2ZB121206)(社会科学)中国传统生命哲学与当地大学</v>
          </cell>
          <cell r="F4810" t="str">
            <v>吕有云</v>
          </cell>
          <cell r="G4810" t="str">
            <v>2005012</v>
          </cell>
          <cell r="H4810">
            <v>0</v>
          </cell>
          <cell r="I4810">
            <v>0</v>
          </cell>
          <cell r="J4810">
            <v>0</v>
          </cell>
          <cell r="K4810">
            <v>0</v>
          </cell>
          <cell r="L4810">
            <v>0</v>
          </cell>
          <cell r="M4810">
            <v>0</v>
          </cell>
          <cell r="N4810">
            <v>0</v>
          </cell>
          <cell r="O4810">
            <v>0</v>
          </cell>
        </row>
        <row r="4811">
          <cell r="C4811">
            <v>123600042</v>
          </cell>
          <cell r="D4811" t="str">
            <v>11000123600042</v>
          </cell>
          <cell r="E4811" t="str">
            <v>(2ZB121208)(社会科学)广东民营企业制度竞争力研究</v>
          </cell>
          <cell r="F4811" t="str">
            <v>曹时礼</v>
          </cell>
          <cell r="G4811" t="str">
            <v>2003068</v>
          </cell>
          <cell r="H4811">
            <v>0</v>
          </cell>
          <cell r="I4811">
            <v>0</v>
          </cell>
          <cell r="J4811">
            <v>0</v>
          </cell>
          <cell r="K4811">
            <v>0</v>
          </cell>
          <cell r="L4811">
            <v>0</v>
          </cell>
          <cell r="M4811">
            <v>0</v>
          </cell>
          <cell r="N4811">
            <v>0</v>
          </cell>
          <cell r="O4811">
            <v>0</v>
          </cell>
        </row>
        <row r="4812">
          <cell r="C4812">
            <v>123800051</v>
          </cell>
          <cell r="D4812" t="str">
            <v>11000123800051</v>
          </cell>
          <cell r="E4812" t="str">
            <v>(1ZF120402)基于GPS与3G网络的电力线路智能巡检</v>
          </cell>
          <cell r="F4812" t="str">
            <v>李勇</v>
          </cell>
          <cell r="G4812" t="str">
            <v>1992024</v>
          </cell>
          <cell r="H4812">
            <v>0</v>
          </cell>
          <cell r="I4812">
            <v>0</v>
          </cell>
          <cell r="J4812">
            <v>0</v>
          </cell>
          <cell r="K4812">
            <v>0</v>
          </cell>
          <cell r="L4812">
            <v>0</v>
          </cell>
          <cell r="M4812">
            <v>0</v>
          </cell>
          <cell r="N4812">
            <v>0</v>
          </cell>
          <cell r="O4812">
            <v>0</v>
          </cell>
        </row>
        <row r="4813">
          <cell r="C4813">
            <v>123800052</v>
          </cell>
          <cell r="D4813" t="str">
            <v>11000123800052</v>
          </cell>
          <cell r="E4813" t="str">
            <v>(1ZF120501)基于热舒适的可度量空调节能监控系统研发</v>
          </cell>
          <cell r="F4813" t="str">
            <v>肖倩</v>
          </cell>
          <cell r="G4813" t="str">
            <v>2003006</v>
          </cell>
          <cell r="H4813">
            <v>0</v>
          </cell>
          <cell r="I4813">
            <v>0</v>
          </cell>
          <cell r="J4813">
            <v>0</v>
          </cell>
          <cell r="K4813">
            <v>0</v>
          </cell>
          <cell r="L4813">
            <v>0</v>
          </cell>
          <cell r="M4813">
            <v>0</v>
          </cell>
          <cell r="N4813">
            <v>0</v>
          </cell>
          <cell r="O4813">
            <v>0</v>
          </cell>
        </row>
        <row r="4814">
          <cell r="C4814">
            <v>123800053</v>
          </cell>
          <cell r="D4814" t="str">
            <v>11000123800053</v>
          </cell>
          <cell r="E4814" t="str">
            <v>(1ZF120505)面向三网融合的智能音视频核心芯片及系统</v>
          </cell>
          <cell r="F4814" t="str">
            <v>徐永钊</v>
          </cell>
          <cell r="G4814" t="str">
            <v>2007027</v>
          </cell>
          <cell r="H4814">
            <v>0</v>
          </cell>
          <cell r="I4814">
            <v>0</v>
          </cell>
          <cell r="J4814">
            <v>0</v>
          </cell>
          <cell r="K4814">
            <v>0</v>
          </cell>
          <cell r="L4814">
            <v>0</v>
          </cell>
          <cell r="M4814">
            <v>0</v>
          </cell>
          <cell r="N4814">
            <v>0</v>
          </cell>
          <cell r="O4814">
            <v>0</v>
          </cell>
        </row>
        <row r="4815">
          <cell r="C4815">
            <v>123800054</v>
          </cell>
          <cell r="D4815" t="str">
            <v>11000123800054</v>
          </cell>
          <cell r="E4815" t="str">
            <v>(1ZF120506)岭南词学四项研究(配套)</v>
          </cell>
          <cell r="F4815" t="str">
            <v>余意</v>
          </cell>
          <cell r="G4815" t="str">
            <v>2001036</v>
          </cell>
          <cell r="H4815">
            <v>0</v>
          </cell>
          <cell r="I4815">
            <v>0</v>
          </cell>
          <cell r="J4815">
            <v>0</v>
          </cell>
          <cell r="K4815">
            <v>0</v>
          </cell>
          <cell r="L4815">
            <v>0</v>
          </cell>
          <cell r="M4815">
            <v>0</v>
          </cell>
          <cell r="N4815">
            <v>0</v>
          </cell>
          <cell r="O4815">
            <v>0</v>
          </cell>
        </row>
        <row r="4816">
          <cell r="C4816">
            <v>123800055</v>
          </cell>
          <cell r="D4816" t="str">
            <v>11000123800055</v>
          </cell>
          <cell r="E4816" t="str">
            <v>(1ZF121003)低温余热除湿的分布式能源系统及其集成机</v>
          </cell>
          <cell r="F4816" t="str">
            <v>杨敏林</v>
          </cell>
          <cell r="G4816" t="str">
            <v>1991016</v>
          </cell>
          <cell r="H4816">
            <v>0</v>
          </cell>
          <cell r="I4816">
            <v>0</v>
          </cell>
          <cell r="J4816">
            <v>0</v>
          </cell>
          <cell r="K4816">
            <v>0</v>
          </cell>
          <cell r="L4816">
            <v>0</v>
          </cell>
          <cell r="M4816">
            <v>0</v>
          </cell>
          <cell r="N4816">
            <v>0</v>
          </cell>
          <cell r="O4816">
            <v>0</v>
          </cell>
        </row>
        <row r="4817">
          <cell r="C4817">
            <v>123800056</v>
          </cell>
          <cell r="D4817" t="str">
            <v>11000123800056</v>
          </cell>
          <cell r="E4817" t="str">
            <v>(1ZF121005)几类非光滑问题的机遇区域分解技术的算法</v>
          </cell>
          <cell r="F4817" t="str">
            <v>曾金平</v>
          </cell>
          <cell r="G4817" t="str">
            <v>2006020</v>
          </cell>
          <cell r="H4817">
            <v>0</v>
          </cell>
          <cell r="I4817">
            <v>0</v>
          </cell>
          <cell r="J4817">
            <v>0</v>
          </cell>
          <cell r="K4817">
            <v>0</v>
          </cell>
          <cell r="L4817">
            <v>0</v>
          </cell>
          <cell r="M4817">
            <v>0</v>
          </cell>
          <cell r="N4817">
            <v>0</v>
          </cell>
          <cell r="O4817">
            <v>0</v>
          </cell>
        </row>
        <row r="4818">
          <cell r="C4818">
            <v>123800057</v>
          </cell>
          <cell r="D4818" t="str">
            <v>11000123800057</v>
          </cell>
          <cell r="E4818" t="str">
            <v>(1ZF121006)量子拟shuffle代数及其应用(配套</v>
          </cell>
          <cell r="F4818" t="str">
            <v>简润强</v>
          </cell>
          <cell r="G4818" t="str">
            <v>2010001</v>
          </cell>
          <cell r="H4818">
            <v>0</v>
          </cell>
          <cell r="I4818">
            <v>0</v>
          </cell>
          <cell r="J4818">
            <v>0</v>
          </cell>
          <cell r="K4818">
            <v>0</v>
          </cell>
          <cell r="L4818">
            <v>0</v>
          </cell>
          <cell r="M4818">
            <v>0</v>
          </cell>
          <cell r="N4818">
            <v>0</v>
          </cell>
          <cell r="O4818">
            <v>0</v>
          </cell>
        </row>
        <row r="4819">
          <cell r="C4819">
            <v>123800058</v>
          </cell>
          <cell r="D4819" t="str">
            <v>11000123800058</v>
          </cell>
          <cell r="E4819" t="str">
            <v>(1ZF121007)节点运行模式状态自适应的自组织型排队网</v>
          </cell>
          <cell r="F4819" t="str">
            <v>张智聪</v>
          </cell>
          <cell r="G4819" t="str">
            <v>2009003</v>
          </cell>
          <cell r="H4819">
            <v>0</v>
          </cell>
          <cell r="I4819">
            <v>0</v>
          </cell>
          <cell r="J4819">
            <v>0</v>
          </cell>
          <cell r="K4819">
            <v>0</v>
          </cell>
          <cell r="L4819">
            <v>0</v>
          </cell>
          <cell r="M4819">
            <v>0</v>
          </cell>
          <cell r="N4819">
            <v>0</v>
          </cell>
          <cell r="O4819">
            <v>0</v>
          </cell>
        </row>
        <row r="4820">
          <cell r="C4820">
            <v>123800059</v>
          </cell>
          <cell r="D4820" t="str">
            <v>11000123800059</v>
          </cell>
          <cell r="E4820" t="str">
            <v>(1ZF121103)纵向议价能力视角下中国本土代工企业升级</v>
          </cell>
          <cell r="F4820" t="str">
            <v>贺艳春</v>
          </cell>
          <cell r="G4820" t="str">
            <v>2006011</v>
          </cell>
          <cell r="H4820">
            <v>0</v>
          </cell>
          <cell r="I4820">
            <v>0</v>
          </cell>
          <cell r="J4820">
            <v>0</v>
          </cell>
          <cell r="K4820">
            <v>0</v>
          </cell>
          <cell r="L4820">
            <v>0</v>
          </cell>
          <cell r="M4820">
            <v>0</v>
          </cell>
          <cell r="N4820">
            <v>0</v>
          </cell>
          <cell r="O4820">
            <v>0</v>
          </cell>
        </row>
        <row r="4821">
          <cell r="C4821">
            <v>123800060</v>
          </cell>
          <cell r="D4821" t="str">
            <v>11000123800060</v>
          </cell>
          <cell r="E4821" t="str">
            <v>(1ZF121104)多尺度结构高温混合蓄热的热过程特性及强</v>
          </cell>
          <cell r="F4821" t="str">
            <v>尹辉斌</v>
          </cell>
          <cell r="G4821" t="str">
            <v>2011020</v>
          </cell>
          <cell r="H4821">
            <v>0</v>
          </cell>
          <cell r="I4821">
            <v>0</v>
          </cell>
          <cell r="J4821">
            <v>0</v>
          </cell>
          <cell r="K4821">
            <v>0</v>
          </cell>
          <cell r="L4821">
            <v>0</v>
          </cell>
          <cell r="M4821">
            <v>0</v>
          </cell>
          <cell r="N4821">
            <v>0</v>
          </cell>
          <cell r="O4821">
            <v>0</v>
          </cell>
        </row>
        <row r="4822">
          <cell r="C4822">
            <v>123800061</v>
          </cell>
          <cell r="D4822" t="str">
            <v>11000123800061</v>
          </cell>
          <cell r="E4822" t="str">
            <v>(1ZF121204)东莞市迈科科技有限公司制定与实施创新路</v>
          </cell>
          <cell r="F4822" t="str">
            <v>胡西多</v>
          </cell>
          <cell r="G4822" t="str">
            <v>2001018</v>
          </cell>
          <cell r="H4822">
            <v>0</v>
          </cell>
          <cell r="I4822">
            <v>0</v>
          </cell>
          <cell r="J4822">
            <v>0</v>
          </cell>
          <cell r="K4822">
            <v>0</v>
          </cell>
          <cell r="L4822">
            <v>0</v>
          </cell>
          <cell r="M4822">
            <v>0</v>
          </cell>
          <cell r="N4822">
            <v>0</v>
          </cell>
          <cell r="O4822">
            <v>0</v>
          </cell>
        </row>
        <row r="4823">
          <cell r="C4823">
            <v>123800062</v>
          </cell>
          <cell r="D4823" t="str">
            <v>11000123800062</v>
          </cell>
          <cell r="E4823" t="str">
            <v>(1ZF121205)半导体材料与器件太赫兹光谱检测(配套)</v>
          </cell>
          <cell r="F4823" t="str">
            <v>凌东雄</v>
          </cell>
          <cell r="G4823" t="str">
            <v>2006046</v>
          </cell>
          <cell r="H4823">
            <v>0</v>
          </cell>
          <cell r="I4823">
            <v>0</v>
          </cell>
          <cell r="J4823">
            <v>0</v>
          </cell>
          <cell r="K4823">
            <v>0</v>
          </cell>
          <cell r="L4823">
            <v>0</v>
          </cell>
          <cell r="M4823">
            <v>0</v>
          </cell>
          <cell r="N4823">
            <v>0</v>
          </cell>
          <cell r="O4823">
            <v>0</v>
          </cell>
        </row>
        <row r="4824">
          <cell r="C4824">
            <v>123800063</v>
          </cell>
          <cell r="D4824" t="str">
            <v>11000123800063</v>
          </cell>
          <cell r="E4824" t="str">
            <v>(1ZF121208)(学校配套)广东民营企业制度竞争力研究</v>
          </cell>
          <cell r="F4824" t="str">
            <v>曹时礼</v>
          </cell>
          <cell r="G4824" t="str">
            <v>2003068</v>
          </cell>
          <cell r="H4824">
            <v>0</v>
          </cell>
          <cell r="I4824">
            <v>0</v>
          </cell>
          <cell r="J4824">
            <v>0</v>
          </cell>
          <cell r="K4824">
            <v>0</v>
          </cell>
          <cell r="L4824">
            <v>0</v>
          </cell>
          <cell r="M4824">
            <v>0</v>
          </cell>
          <cell r="N4824">
            <v>0</v>
          </cell>
          <cell r="O4824">
            <v>0</v>
          </cell>
        </row>
        <row r="4825">
          <cell r="C4825">
            <v>123900014</v>
          </cell>
          <cell r="D4825" t="str">
            <v>11000123900014</v>
          </cell>
          <cell r="E4825" t="str">
            <v>(2ZD120305)横向中字束闸门插件更换装置研制</v>
          </cell>
          <cell r="F4825" t="str">
            <v>孙振忠</v>
          </cell>
          <cell r="G4825" t="str">
            <v>2006080</v>
          </cell>
          <cell r="H4825">
            <v>0</v>
          </cell>
          <cell r="I4825">
            <v>0</v>
          </cell>
          <cell r="J4825">
            <v>0</v>
          </cell>
          <cell r="K4825">
            <v>0</v>
          </cell>
          <cell r="L4825">
            <v>0</v>
          </cell>
          <cell r="M4825">
            <v>0</v>
          </cell>
          <cell r="N4825">
            <v>0</v>
          </cell>
          <cell r="O4825">
            <v>0</v>
          </cell>
        </row>
        <row r="4826">
          <cell r="C4826">
            <v>123900015</v>
          </cell>
          <cell r="D4826" t="str">
            <v>11000123900015</v>
          </cell>
          <cell r="E4826" t="str">
            <v>(2ZD120508)东莞市荣顺化工仓储有限公司突发环境事件</v>
          </cell>
          <cell r="F4826" t="str">
            <v>陈洪伟</v>
          </cell>
          <cell r="G4826" t="str">
            <v>2008001</v>
          </cell>
          <cell r="H4826">
            <v>0</v>
          </cell>
          <cell r="I4826">
            <v>0</v>
          </cell>
          <cell r="J4826">
            <v>0</v>
          </cell>
          <cell r="K4826">
            <v>0</v>
          </cell>
          <cell r="L4826">
            <v>0</v>
          </cell>
          <cell r="M4826">
            <v>0</v>
          </cell>
          <cell r="N4826">
            <v>0</v>
          </cell>
          <cell r="O4826">
            <v>0</v>
          </cell>
        </row>
        <row r="4827">
          <cell r="C4827">
            <v>123900016</v>
          </cell>
          <cell r="D4827" t="str">
            <v>11000123900016</v>
          </cell>
          <cell r="E4827" t="str">
            <v>(2ZD120512)CSNS靶站关键部件遥控维护技术及辅助</v>
          </cell>
          <cell r="F4827" t="str">
            <v>孙振忠</v>
          </cell>
          <cell r="G4827" t="str">
            <v>2006080</v>
          </cell>
          <cell r="H4827">
            <v>0</v>
          </cell>
          <cell r="I4827">
            <v>0</v>
          </cell>
          <cell r="J4827">
            <v>0</v>
          </cell>
          <cell r="K4827">
            <v>0</v>
          </cell>
          <cell r="L4827">
            <v>0</v>
          </cell>
          <cell r="M4827">
            <v>0</v>
          </cell>
          <cell r="N4827">
            <v>0</v>
          </cell>
          <cell r="O4827">
            <v>0</v>
          </cell>
        </row>
        <row r="4828">
          <cell r="C4828">
            <v>123900017</v>
          </cell>
          <cell r="D4828" t="str">
            <v>11000123900017</v>
          </cell>
          <cell r="E4828" t="str">
            <v>(2ZD120514)东莞市汽车及零部件产业发展调研首期</v>
          </cell>
          <cell r="F4828" t="str">
            <v>莫安达</v>
          </cell>
          <cell r="G4828" t="str">
            <v>1990006</v>
          </cell>
          <cell r="H4828">
            <v>0</v>
          </cell>
          <cell r="I4828">
            <v>0</v>
          </cell>
          <cell r="J4828">
            <v>0</v>
          </cell>
          <cell r="K4828">
            <v>0</v>
          </cell>
          <cell r="L4828">
            <v>0</v>
          </cell>
          <cell r="M4828">
            <v>0</v>
          </cell>
          <cell r="N4828">
            <v>0</v>
          </cell>
          <cell r="O4828">
            <v>0</v>
          </cell>
        </row>
        <row r="4829">
          <cell r="C4829">
            <v>123900018</v>
          </cell>
          <cell r="D4829" t="str">
            <v>11000123900018</v>
          </cell>
          <cell r="E4829" t="str">
            <v>(2ZD121008)东莞市超捷实业有限公司突发环境事件应急</v>
          </cell>
          <cell r="F4829" t="str">
            <v>廖文波</v>
          </cell>
          <cell r="G4829" t="str">
            <v>2011007</v>
          </cell>
          <cell r="H4829">
            <v>0</v>
          </cell>
          <cell r="I4829">
            <v>0</v>
          </cell>
          <cell r="J4829">
            <v>0</v>
          </cell>
          <cell r="K4829">
            <v>0</v>
          </cell>
          <cell r="L4829">
            <v>0</v>
          </cell>
          <cell r="M4829">
            <v>0</v>
          </cell>
          <cell r="N4829">
            <v>0</v>
          </cell>
          <cell r="O4829">
            <v>0</v>
          </cell>
        </row>
        <row r="4830">
          <cell r="C4830">
            <v>133000021</v>
          </cell>
          <cell r="D4830" t="str">
            <v>11000133000021</v>
          </cell>
          <cell r="E4830" t="str">
            <v>(2ZA130501)(国基主任基金)新型共价卟啉阵列一步合</v>
          </cell>
          <cell r="F4830" t="str">
            <v>赵鸿斌</v>
          </cell>
          <cell r="G4830" t="str">
            <v>2006004</v>
          </cell>
          <cell r="H4830">
            <v>0</v>
          </cell>
          <cell r="I4830">
            <v>0</v>
          </cell>
          <cell r="J4830">
            <v>0</v>
          </cell>
          <cell r="K4830">
            <v>0</v>
          </cell>
          <cell r="L4830">
            <v>0</v>
          </cell>
          <cell r="M4830">
            <v>0</v>
          </cell>
          <cell r="N4830">
            <v>0</v>
          </cell>
          <cell r="O4830">
            <v>0</v>
          </cell>
        </row>
        <row r="4831">
          <cell r="C4831">
            <v>133000022</v>
          </cell>
          <cell r="D4831" t="str">
            <v>11000133000022</v>
          </cell>
          <cell r="E4831" t="str">
            <v>(2ZA130901)(国家水专项)东深供水典型优控污染控制</v>
          </cell>
          <cell r="F4831" t="str">
            <v>范洪波</v>
          </cell>
          <cell r="G4831" t="str">
            <v>2005008</v>
          </cell>
          <cell r="H4831">
            <v>0</v>
          </cell>
          <cell r="I4831">
            <v>0</v>
          </cell>
          <cell r="J4831">
            <v>0</v>
          </cell>
          <cell r="K4831">
            <v>0</v>
          </cell>
          <cell r="L4831">
            <v>0</v>
          </cell>
          <cell r="M4831">
            <v>0</v>
          </cell>
          <cell r="N4831">
            <v>0</v>
          </cell>
          <cell r="O4831">
            <v>0</v>
          </cell>
        </row>
        <row r="4832">
          <cell r="C4832">
            <v>133000023</v>
          </cell>
          <cell r="D4832" t="str">
            <v>11000133000023</v>
          </cell>
          <cell r="E4832" t="str">
            <v>(2ZA130902)(国家水专项)东深供水工程水质风险源综</v>
          </cell>
          <cell r="F4832" t="str">
            <v>范洪波</v>
          </cell>
          <cell r="G4832" t="str">
            <v>2005008</v>
          </cell>
          <cell r="H4832">
            <v>0</v>
          </cell>
          <cell r="I4832">
            <v>0</v>
          </cell>
          <cell r="J4832">
            <v>0</v>
          </cell>
          <cell r="K4832">
            <v>0</v>
          </cell>
          <cell r="L4832">
            <v>0</v>
          </cell>
          <cell r="M4832">
            <v>0</v>
          </cell>
          <cell r="N4832">
            <v>0</v>
          </cell>
          <cell r="O4832">
            <v>0</v>
          </cell>
        </row>
        <row r="4833">
          <cell r="C4833">
            <v>133000024</v>
          </cell>
          <cell r="D4833" t="str">
            <v>11000133000024</v>
          </cell>
          <cell r="E4833" t="str">
            <v>(2ZA130903)(973项目)大亚湾中微子实验的物理研</v>
          </cell>
          <cell r="F4833" t="str">
            <v>康丽</v>
          </cell>
          <cell r="G4833" t="str">
            <v>2002039</v>
          </cell>
          <cell r="H4833">
            <v>0</v>
          </cell>
          <cell r="I4833">
            <v>0</v>
          </cell>
          <cell r="J4833">
            <v>0</v>
          </cell>
          <cell r="K4833">
            <v>0</v>
          </cell>
          <cell r="L4833">
            <v>0</v>
          </cell>
          <cell r="M4833">
            <v>0</v>
          </cell>
          <cell r="N4833">
            <v>0</v>
          </cell>
          <cell r="O4833">
            <v>0</v>
          </cell>
        </row>
        <row r="4834">
          <cell r="C4834">
            <v>133000025</v>
          </cell>
          <cell r="D4834" t="str">
            <v>11000133000025</v>
          </cell>
          <cell r="E4834" t="str">
            <v>(2ZA130904)(973项目)大亚湾中微子实验的物理研</v>
          </cell>
          <cell r="F4834" t="str">
            <v>康丽</v>
          </cell>
          <cell r="G4834" t="str">
            <v>2002039</v>
          </cell>
          <cell r="H4834">
            <v>0</v>
          </cell>
          <cell r="I4834">
            <v>0</v>
          </cell>
          <cell r="J4834">
            <v>0</v>
          </cell>
          <cell r="K4834">
            <v>0</v>
          </cell>
          <cell r="L4834">
            <v>0</v>
          </cell>
          <cell r="M4834">
            <v>0</v>
          </cell>
          <cell r="N4834">
            <v>0</v>
          </cell>
          <cell r="O4834">
            <v>0</v>
          </cell>
        </row>
        <row r="4835">
          <cell r="C4835">
            <v>133200005</v>
          </cell>
          <cell r="D4835" t="str">
            <v>11000133200005</v>
          </cell>
          <cell r="E4835" t="str">
            <v>(2ZA130601)(国家社科基金)软法及其相关问题研究</v>
          </cell>
          <cell r="F4835" t="str">
            <v>强昌文</v>
          </cell>
          <cell r="G4835" t="str">
            <v>2011036</v>
          </cell>
          <cell r="H4835">
            <v>0</v>
          </cell>
          <cell r="I4835">
            <v>0</v>
          </cell>
          <cell r="J4835">
            <v>0</v>
          </cell>
          <cell r="K4835">
            <v>0</v>
          </cell>
          <cell r="L4835">
            <v>0</v>
          </cell>
          <cell r="M4835">
            <v>0</v>
          </cell>
          <cell r="N4835">
            <v>0</v>
          </cell>
          <cell r="O4835">
            <v>0</v>
          </cell>
        </row>
        <row r="4836">
          <cell r="C4836">
            <v>133200006</v>
          </cell>
          <cell r="D4836" t="str">
            <v>11000133200006</v>
          </cell>
          <cell r="E4836" t="str">
            <v>(2ZA131105)结晶洗涤柱分离冰晶与粘稠母液的操作原理</v>
          </cell>
          <cell r="F4836" t="str">
            <v>刘宇佳</v>
          </cell>
          <cell r="G4836" t="str">
            <v>2017171</v>
          </cell>
          <cell r="H4836">
            <v>0</v>
          </cell>
          <cell r="I4836">
            <v>0</v>
          </cell>
          <cell r="J4836">
            <v>0</v>
          </cell>
          <cell r="K4836">
            <v>0</v>
          </cell>
          <cell r="L4836">
            <v>0</v>
          </cell>
          <cell r="M4836">
            <v>0</v>
          </cell>
          <cell r="N4836">
            <v>0</v>
          </cell>
          <cell r="O4836">
            <v>0</v>
          </cell>
        </row>
        <row r="4837">
          <cell r="C4837">
            <v>133600048</v>
          </cell>
          <cell r="D4837" t="str">
            <v>11000133600048</v>
          </cell>
          <cell r="E4837" t="str">
            <v>(2ZB131104)公务员退出机制创新与体系构建</v>
          </cell>
          <cell r="F4837" t="str">
            <v>吴丽娟</v>
          </cell>
          <cell r="G4837" t="str">
            <v>2005046</v>
          </cell>
          <cell r="H4837">
            <v>0</v>
          </cell>
          <cell r="I4837">
            <v>0</v>
          </cell>
          <cell r="J4837">
            <v>0</v>
          </cell>
          <cell r="K4837">
            <v>0</v>
          </cell>
          <cell r="L4837">
            <v>0</v>
          </cell>
          <cell r="M4837">
            <v>0</v>
          </cell>
          <cell r="N4837">
            <v>0</v>
          </cell>
          <cell r="O4837">
            <v>0</v>
          </cell>
        </row>
        <row r="4838">
          <cell r="C4838">
            <v>133600049</v>
          </cell>
          <cell r="D4838" t="str">
            <v>11000133600049</v>
          </cell>
          <cell r="E4838" t="str">
            <v>(2ZB131105)高校生命教育课程体系构建研究</v>
          </cell>
          <cell r="F4838" t="str">
            <v>路晓军</v>
          </cell>
          <cell r="G4838" t="str">
            <v>1993030</v>
          </cell>
          <cell r="H4838">
            <v>0</v>
          </cell>
          <cell r="I4838">
            <v>0</v>
          </cell>
          <cell r="J4838">
            <v>0</v>
          </cell>
          <cell r="K4838">
            <v>0</v>
          </cell>
          <cell r="L4838">
            <v>0</v>
          </cell>
          <cell r="M4838">
            <v>0</v>
          </cell>
          <cell r="N4838">
            <v>0</v>
          </cell>
          <cell r="O4838">
            <v>0</v>
          </cell>
        </row>
        <row r="4839">
          <cell r="C4839">
            <v>133600050</v>
          </cell>
          <cell r="D4839" t="str">
            <v>11000133600050</v>
          </cell>
          <cell r="E4839" t="str">
            <v>(2ZB131106)珠三角大学生就业流向研究</v>
          </cell>
          <cell r="F4839" t="str">
            <v>李忠红</v>
          </cell>
          <cell r="G4839" t="str">
            <v>1991008</v>
          </cell>
          <cell r="H4839">
            <v>0</v>
          </cell>
          <cell r="I4839">
            <v>0</v>
          </cell>
          <cell r="J4839">
            <v>0</v>
          </cell>
          <cell r="K4839">
            <v>0</v>
          </cell>
          <cell r="L4839">
            <v>0</v>
          </cell>
          <cell r="M4839">
            <v>0</v>
          </cell>
          <cell r="N4839">
            <v>0</v>
          </cell>
          <cell r="O4839">
            <v>0</v>
          </cell>
        </row>
        <row r="4840">
          <cell r="C4840">
            <v>133600051</v>
          </cell>
          <cell r="D4840" t="str">
            <v>11000133600051</v>
          </cell>
          <cell r="E4840" t="str">
            <v>(2ZB131108)知识产权培训基地专项资金</v>
          </cell>
          <cell r="F4840" t="str">
            <v>强昌文</v>
          </cell>
          <cell r="G4840" t="str">
            <v>2011036</v>
          </cell>
          <cell r="H4840">
            <v>0</v>
          </cell>
          <cell r="I4840">
            <v>0</v>
          </cell>
          <cell r="J4840">
            <v>0</v>
          </cell>
          <cell r="K4840">
            <v>0</v>
          </cell>
          <cell r="L4840">
            <v>0</v>
          </cell>
          <cell r="M4840">
            <v>0</v>
          </cell>
          <cell r="N4840">
            <v>0</v>
          </cell>
          <cell r="O4840">
            <v>0</v>
          </cell>
        </row>
        <row r="4841">
          <cell r="C4841">
            <v>133600052</v>
          </cell>
          <cell r="D4841" t="str">
            <v>11000133600052</v>
          </cell>
          <cell r="E4841" t="str">
            <v>(2ZB131109)塑料激光焊接装备开发及其产业化</v>
          </cell>
          <cell r="F4841" t="str">
            <v>李胜</v>
          </cell>
          <cell r="G4841" t="str">
            <v>2005033</v>
          </cell>
          <cell r="H4841">
            <v>0</v>
          </cell>
          <cell r="I4841">
            <v>0</v>
          </cell>
          <cell r="J4841">
            <v>0</v>
          </cell>
          <cell r="K4841">
            <v>0</v>
          </cell>
          <cell r="L4841">
            <v>0</v>
          </cell>
          <cell r="M4841">
            <v>0</v>
          </cell>
          <cell r="N4841">
            <v>0</v>
          </cell>
          <cell r="O4841">
            <v>0</v>
          </cell>
        </row>
        <row r="4842">
          <cell r="C4842">
            <v>133600053</v>
          </cell>
          <cell r="D4842" t="str">
            <v>11000133600053</v>
          </cell>
          <cell r="E4842" t="str">
            <v>(2ZB131201)淮北中老年慢性病患者健康、生命质量的提</v>
          </cell>
          <cell r="F4842" t="str">
            <v>曹永强</v>
          </cell>
          <cell r="G4842" t="str">
            <v>2000012</v>
          </cell>
          <cell r="H4842">
            <v>0</v>
          </cell>
          <cell r="I4842">
            <v>0</v>
          </cell>
          <cell r="J4842">
            <v>0</v>
          </cell>
          <cell r="K4842">
            <v>0</v>
          </cell>
          <cell r="L4842">
            <v>0</v>
          </cell>
          <cell r="M4842">
            <v>0</v>
          </cell>
          <cell r="N4842">
            <v>0</v>
          </cell>
          <cell r="O4842">
            <v>0</v>
          </cell>
        </row>
        <row r="4843">
          <cell r="C4843">
            <v>133800064</v>
          </cell>
          <cell r="D4843" t="str">
            <v>11000133800064</v>
          </cell>
          <cell r="E4843" t="str">
            <v>(1ZF130403)(学校配套)基于构件的制造业全过程管理</v>
          </cell>
          <cell r="F4843" t="str">
            <v>肖倩</v>
          </cell>
          <cell r="G4843" t="str">
            <v>2003006</v>
          </cell>
          <cell r="H4843">
            <v>0</v>
          </cell>
          <cell r="I4843">
            <v>0</v>
          </cell>
          <cell r="J4843">
            <v>0</v>
          </cell>
          <cell r="K4843">
            <v>0</v>
          </cell>
          <cell r="L4843">
            <v>0</v>
          </cell>
          <cell r="M4843">
            <v>0</v>
          </cell>
          <cell r="N4843">
            <v>0</v>
          </cell>
          <cell r="O4843">
            <v>0</v>
          </cell>
        </row>
        <row r="4844">
          <cell r="C4844">
            <v>133800066</v>
          </cell>
          <cell r="D4844" t="str">
            <v>11000133800066</v>
          </cell>
          <cell r="E4844" t="str">
            <v>(1ZF130407)(学校配套)农村村、组级资产管理研究-</v>
          </cell>
          <cell r="F4844" t="str">
            <v>周润书</v>
          </cell>
          <cell r="G4844" t="str">
            <v>2006008</v>
          </cell>
          <cell r="H4844">
            <v>0</v>
          </cell>
          <cell r="I4844">
            <v>0</v>
          </cell>
          <cell r="J4844">
            <v>0</v>
          </cell>
          <cell r="K4844">
            <v>0</v>
          </cell>
          <cell r="L4844">
            <v>0</v>
          </cell>
          <cell r="M4844">
            <v>0</v>
          </cell>
          <cell r="N4844">
            <v>0</v>
          </cell>
          <cell r="O4844">
            <v>0</v>
          </cell>
        </row>
        <row r="4845">
          <cell r="C4845">
            <v>133800067</v>
          </cell>
          <cell r="D4845" t="str">
            <v>11000133800067</v>
          </cell>
          <cell r="E4845" t="str">
            <v>(1ZF130408)(学校配套)互联网构造与算法及其在覆盖</v>
          </cell>
          <cell r="F4845" t="str">
            <v>魏文红</v>
          </cell>
          <cell r="G4845" t="str">
            <v>2009012</v>
          </cell>
          <cell r="H4845">
            <v>0</v>
          </cell>
          <cell r="I4845">
            <v>0</v>
          </cell>
          <cell r="J4845">
            <v>0</v>
          </cell>
          <cell r="K4845">
            <v>0</v>
          </cell>
          <cell r="L4845">
            <v>0</v>
          </cell>
          <cell r="M4845">
            <v>0</v>
          </cell>
          <cell r="N4845">
            <v>0</v>
          </cell>
          <cell r="O4845">
            <v>0</v>
          </cell>
        </row>
        <row r="4846">
          <cell r="C4846">
            <v>133800068</v>
          </cell>
          <cell r="D4846" t="str">
            <v>11000133800068</v>
          </cell>
          <cell r="E4846" t="str">
            <v>(1ZF130411)(学校配套)三维位敏(中子探测器)读出</v>
          </cell>
          <cell r="F4846" t="str">
            <v>康丽</v>
          </cell>
          <cell r="G4846" t="str">
            <v>2002039</v>
          </cell>
          <cell r="H4846">
            <v>0</v>
          </cell>
          <cell r="I4846">
            <v>0</v>
          </cell>
          <cell r="J4846">
            <v>0</v>
          </cell>
          <cell r="K4846">
            <v>0</v>
          </cell>
          <cell r="L4846">
            <v>0</v>
          </cell>
          <cell r="M4846">
            <v>0</v>
          </cell>
          <cell r="N4846">
            <v>0</v>
          </cell>
          <cell r="O4846">
            <v>0</v>
          </cell>
        </row>
        <row r="4847">
          <cell r="C4847">
            <v>133800069</v>
          </cell>
          <cell r="D4847" t="str">
            <v>11000133800069</v>
          </cell>
          <cell r="E4847" t="str">
            <v>(1ZF130413)(学校配套)基于结构建模的语音理解及其</v>
          </cell>
          <cell r="F4847" t="str">
            <v>张剑</v>
          </cell>
          <cell r="G4847" t="str">
            <v>2011019</v>
          </cell>
          <cell r="H4847">
            <v>0</v>
          </cell>
          <cell r="I4847">
            <v>0</v>
          </cell>
          <cell r="J4847">
            <v>0</v>
          </cell>
          <cell r="K4847">
            <v>0</v>
          </cell>
          <cell r="L4847">
            <v>0</v>
          </cell>
          <cell r="M4847">
            <v>0</v>
          </cell>
          <cell r="N4847">
            <v>0</v>
          </cell>
          <cell r="O4847">
            <v>0</v>
          </cell>
        </row>
        <row r="4848">
          <cell r="C4848">
            <v>133800071</v>
          </cell>
          <cell r="D4848" t="str">
            <v>11000133800071</v>
          </cell>
          <cell r="E4848" t="str">
            <v>(1ZF130502)(学校配套)新型共价卟啉阵列一步合成法</v>
          </cell>
          <cell r="F4848" t="str">
            <v>赵鸿斌</v>
          </cell>
          <cell r="G4848" t="str">
            <v>2006004</v>
          </cell>
          <cell r="H4848">
            <v>0</v>
          </cell>
          <cell r="I4848">
            <v>0</v>
          </cell>
          <cell r="J4848">
            <v>0</v>
          </cell>
          <cell r="K4848">
            <v>0</v>
          </cell>
          <cell r="L4848">
            <v>0</v>
          </cell>
          <cell r="M4848">
            <v>0</v>
          </cell>
          <cell r="N4848">
            <v>0</v>
          </cell>
          <cell r="O4848">
            <v>0</v>
          </cell>
        </row>
        <row r="4849">
          <cell r="C4849">
            <v>133800072</v>
          </cell>
          <cell r="D4849" t="str">
            <v>11000133800072</v>
          </cell>
          <cell r="E4849" t="str">
            <v>(1ZF130601)软法及其相关问题研究</v>
          </cell>
          <cell r="F4849" t="str">
            <v>强昌文</v>
          </cell>
          <cell r="G4849" t="str">
            <v>2011036</v>
          </cell>
          <cell r="H4849">
            <v>0</v>
          </cell>
          <cell r="I4849">
            <v>0</v>
          </cell>
          <cell r="J4849">
            <v>0</v>
          </cell>
          <cell r="K4849">
            <v>0</v>
          </cell>
          <cell r="L4849">
            <v>0</v>
          </cell>
          <cell r="M4849">
            <v>0</v>
          </cell>
          <cell r="N4849">
            <v>0</v>
          </cell>
          <cell r="O4849">
            <v>0</v>
          </cell>
        </row>
        <row r="4850">
          <cell r="C4850">
            <v>133800074</v>
          </cell>
          <cell r="D4850" t="str">
            <v>11000133800074</v>
          </cell>
          <cell r="E4850" t="str">
            <v>(1ZF130702)可视化智能视频分析监督媒体应用平台</v>
          </cell>
          <cell r="F4850" t="str">
            <v>赵维佺</v>
          </cell>
          <cell r="G4850" t="str">
            <v>2003058</v>
          </cell>
          <cell r="H4850">
            <v>0</v>
          </cell>
          <cell r="I4850">
            <v>0</v>
          </cell>
          <cell r="J4850">
            <v>0</v>
          </cell>
          <cell r="K4850">
            <v>0</v>
          </cell>
          <cell r="L4850">
            <v>0</v>
          </cell>
          <cell r="M4850">
            <v>0</v>
          </cell>
          <cell r="N4850">
            <v>0</v>
          </cell>
          <cell r="O4850">
            <v>0</v>
          </cell>
        </row>
        <row r="4851">
          <cell r="C4851">
            <v>133800075</v>
          </cell>
          <cell r="D4851" t="str">
            <v>11000133800075</v>
          </cell>
          <cell r="E4851" t="str">
            <v>(1ZF130901)东深供水工程水质风险源综合管理与应急处</v>
          </cell>
          <cell r="F4851" t="str">
            <v>范洪波</v>
          </cell>
          <cell r="G4851" t="str">
            <v>2005008</v>
          </cell>
          <cell r="H4851">
            <v>0</v>
          </cell>
          <cell r="I4851">
            <v>0</v>
          </cell>
          <cell r="J4851">
            <v>0</v>
          </cell>
          <cell r="K4851">
            <v>0</v>
          </cell>
          <cell r="L4851">
            <v>0</v>
          </cell>
          <cell r="M4851">
            <v>0</v>
          </cell>
          <cell r="N4851">
            <v>0</v>
          </cell>
          <cell r="O4851">
            <v>0</v>
          </cell>
        </row>
        <row r="4852">
          <cell r="C4852">
            <v>133800076</v>
          </cell>
          <cell r="D4852" t="str">
            <v>11000133800076</v>
          </cell>
          <cell r="E4852" t="str">
            <v>(1ZF130903)大亚湾中微子实验的物理研究</v>
          </cell>
          <cell r="F4852" t="str">
            <v>康丽</v>
          </cell>
          <cell r="G4852" t="str">
            <v>2002039</v>
          </cell>
          <cell r="H4852">
            <v>0</v>
          </cell>
          <cell r="I4852">
            <v>0</v>
          </cell>
          <cell r="J4852">
            <v>0</v>
          </cell>
          <cell r="K4852">
            <v>0</v>
          </cell>
          <cell r="L4852">
            <v>0</v>
          </cell>
          <cell r="M4852">
            <v>0</v>
          </cell>
          <cell r="N4852">
            <v>0</v>
          </cell>
          <cell r="O4852">
            <v>0</v>
          </cell>
        </row>
        <row r="4853">
          <cell r="C4853">
            <v>133800079</v>
          </cell>
          <cell r="D4853" t="str">
            <v>11000133800079</v>
          </cell>
          <cell r="E4853" t="str">
            <v>(1ZF131103)中国近代史之窗爱国教育阵地建设与理论探</v>
          </cell>
          <cell r="F4853" t="str">
            <v>路晓军</v>
          </cell>
          <cell r="G4853" t="str">
            <v>1993030</v>
          </cell>
          <cell r="H4853">
            <v>0</v>
          </cell>
          <cell r="I4853">
            <v>0</v>
          </cell>
          <cell r="J4853">
            <v>0</v>
          </cell>
          <cell r="K4853">
            <v>0</v>
          </cell>
          <cell r="L4853">
            <v>0</v>
          </cell>
          <cell r="M4853">
            <v>0</v>
          </cell>
          <cell r="N4853">
            <v>0</v>
          </cell>
          <cell r="O4853">
            <v>0</v>
          </cell>
        </row>
        <row r="4854">
          <cell r="C4854">
            <v>133800080</v>
          </cell>
          <cell r="D4854" t="str">
            <v>11000133800080</v>
          </cell>
          <cell r="E4854" t="str">
            <v>(1ZF131105)正常使用状态下GFRP筋混凝土梁长期受</v>
          </cell>
          <cell r="F4854" t="str">
            <v>孙璨</v>
          </cell>
          <cell r="G4854" t="str">
            <v>2011018</v>
          </cell>
          <cell r="H4854">
            <v>0</v>
          </cell>
          <cell r="I4854">
            <v>0</v>
          </cell>
          <cell r="J4854">
            <v>0</v>
          </cell>
          <cell r="K4854">
            <v>0</v>
          </cell>
          <cell r="L4854">
            <v>0</v>
          </cell>
          <cell r="M4854">
            <v>0</v>
          </cell>
          <cell r="N4854">
            <v>0</v>
          </cell>
          <cell r="O4854">
            <v>0</v>
          </cell>
        </row>
        <row r="4855">
          <cell r="C4855">
            <v>133800082</v>
          </cell>
          <cell r="D4855" t="str">
            <v>11000133800082</v>
          </cell>
          <cell r="E4855" t="str">
            <v>(1ZF131107)基于金属有机骨架材料的微固相萃取和微波</v>
          </cell>
          <cell r="F4855" t="str">
            <v>焦哲</v>
          </cell>
          <cell r="G4855" t="str">
            <v>2012019</v>
          </cell>
          <cell r="H4855">
            <v>0</v>
          </cell>
          <cell r="I4855">
            <v>0</v>
          </cell>
          <cell r="J4855">
            <v>0</v>
          </cell>
          <cell r="K4855">
            <v>0</v>
          </cell>
          <cell r="L4855">
            <v>0</v>
          </cell>
          <cell r="M4855">
            <v>0</v>
          </cell>
          <cell r="N4855">
            <v>0</v>
          </cell>
          <cell r="O4855">
            <v>0</v>
          </cell>
        </row>
        <row r="4856">
          <cell r="C4856">
            <v>133800083</v>
          </cell>
          <cell r="D4856" t="str">
            <v>11000133800083</v>
          </cell>
          <cell r="E4856" t="str">
            <v>(1ZF131108)基于结构建模的语音理解及应用研究</v>
          </cell>
          <cell r="F4856" t="str">
            <v>张剑</v>
          </cell>
          <cell r="G4856" t="str">
            <v>2011019</v>
          </cell>
          <cell r="H4856">
            <v>0</v>
          </cell>
          <cell r="I4856">
            <v>0</v>
          </cell>
          <cell r="J4856">
            <v>0</v>
          </cell>
          <cell r="K4856">
            <v>0</v>
          </cell>
          <cell r="L4856">
            <v>0</v>
          </cell>
          <cell r="M4856">
            <v>0</v>
          </cell>
          <cell r="N4856">
            <v>0</v>
          </cell>
          <cell r="O4856">
            <v>0</v>
          </cell>
        </row>
        <row r="4857">
          <cell r="C4857">
            <v>133800085</v>
          </cell>
          <cell r="D4857" t="str">
            <v>11000133800085</v>
          </cell>
          <cell r="E4857" t="str">
            <v>(1ZF131110)结晶洗涤柱分离冰晶与粘稠母液的操作原理</v>
          </cell>
          <cell r="F4857" t="str">
            <v>刘宇佳</v>
          </cell>
          <cell r="G4857" t="str">
            <v>2017171</v>
          </cell>
          <cell r="H4857">
            <v>0</v>
          </cell>
          <cell r="I4857">
            <v>0</v>
          </cell>
          <cell r="J4857">
            <v>0</v>
          </cell>
          <cell r="K4857">
            <v>0</v>
          </cell>
          <cell r="L4857">
            <v>0</v>
          </cell>
          <cell r="M4857">
            <v>0</v>
          </cell>
          <cell r="N4857">
            <v>0</v>
          </cell>
          <cell r="O4857">
            <v>0</v>
          </cell>
        </row>
        <row r="4858">
          <cell r="C4858">
            <v>133800087</v>
          </cell>
          <cell r="D4858" t="str">
            <v>11000133800087</v>
          </cell>
          <cell r="E4858" t="str">
            <v>(1ZF131112)用于液体除湿的膜流到传热传质强化及其共</v>
          </cell>
          <cell r="F4858" t="str">
            <v>黄斯珉</v>
          </cell>
          <cell r="G4858" t="str">
            <v>2012034</v>
          </cell>
          <cell r="H4858">
            <v>0</v>
          </cell>
          <cell r="I4858">
            <v>0</v>
          </cell>
          <cell r="J4858">
            <v>0</v>
          </cell>
          <cell r="K4858">
            <v>0</v>
          </cell>
          <cell r="L4858">
            <v>0</v>
          </cell>
          <cell r="M4858">
            <v>0</v>
          </cell>
          <cell r="N4858">
            <v>0</v>
          </cell>
          <cell r="O4858">
            <v>0</v>
          </cell>
        </row>
        <row r="4859">
          <cell r="C4859">
            <v>133800088</v>
          </cell>
          <cell r="D4859" t="str">
            <v>11000133800088</v>
          </cell>
          <cell r="E4859" t="str">
            <v>(1ZF131113)异构无线覆盖网络智能垂直切换管理关键算</v>
          </cell>
          <cell r="F4859" t="str">
            <v>陶铭</v>
          </cell>
          <cell r="G4859" t="str">
            <v>2012032</v>
          </cell>
          <cell r="H4859">
            <v>0</v>
          </cell>
          <cell r="I4859">
            <v>0</v>
          </cell>
          <cell r="J4859">
            <v>0</v>
          </cell>
          <cell r="K4859">
            <v>0</v>
          </cell>
          <cell r="L4859">
            <v>0</v>
          </cell>
          <cell r="M4859">
            <v>0</v>
          </cell>
          <cell r="N4859">
            <v>0</v>
          </cell>
          <cell r="O4859">
            <v>0</v>
          </cell>
        </row>
        <row r="4860">
          <cell r="C4860">
            <v>133800089</v>
          </cell>
          <cell r="D4860" t="str">
            <v>11000133800089</v>
          </cell>
          <cell r="E4860" t="str">
            <v>(1ZF131114)分子设计原位配位制备新型丁青橡胶阴离子</v>
          </cell>
          <cell r="F4860" t="str">
            <v>杨树颜</v>
          </cell>
          <cell r="G4860" t="str">
            <v>2012035</v>
          </cell>
          <cell r="H4860">
            <v>0</v>
          </cell>
          <cell r="I4860">
            <v>0</v>
          </cell>
          <cell r="J4860">
            <v>0</v>
          </cell>
          <cell r="K4860">
            <v>0</v>
          </cell>
          <cell r="L4860">
            <v>0</v>
          </cell>
          <cell r="M4860">
            <v>0</v>
          </cell>
          <cell r="N4860">
            <v>0</v>
          </cell>
          <cell r="O4860">
            <v>0</v>
          </cell>
        </row>
        <row r="4861">
          <cell r="C4861">
            <v>133800092</v>
          </cell>
          <cell r="D4861" t="str">
            <v>11000133800092</v>
          </cell>
          <cell r="E4861" t="str">
            <v>(1ZF131204)高校生命教育课程体系构建研究</v>
          </cell>
          <cell r="F4861" t="str">
            <v>路晓军</v>
          </cell>
          <cell r="G4861" t="str">
            <v>1993030</v>
          </cell>
          <cell r="H4861">
            <v>0</v>
          </cell>
          <cell r="I4861">
            <v>0</v>
          </cell>
          <cell r="J4861">
            <v>0</v>
          </cell>
          <cell r="K4861">
            <v>0</v>
          </cell>
          <cell r="L4861">
            <v>0</v>
          </cell>
          <cell r="M4861">
            <v>0</v>
          </cell>
          <cell r="N4861">
            <v>0</v>
          </cell>
          <cell r="O4861">
            <v>0</v>
          </cell>
        </row>
        <row r="4862">
          <cell r="C4862">
            <v>133800093</v>
          </cell>
          <cell r="D4862" t="str">
            <v>11000133800093</v>
          </cell>
          <cell r="E4862" t="str">
            <v>(1ZF131205)珠三角大学生就业流向研究</v>
          </cell>
          <cell r="F4862" t="str">
            <v>李忠红</v>
          </cell>
          <cell r="G4862" t="str">
            <v>1991008</v>
          </cell>
          <cell r="H4862">
            <v>0</v>
          </cell>
          <cell r="I4862">
            <v>0</v>
          </cell>
          <cell r="J4862">
            <v>0</v>
          </cell>
          <cell r="K4862">
            <v>0</v>
          </cell>
          <cell r="L4862">
            <v>0</v>
          </cell>
          <cell r="M4862">
            <v>0</v>
          </cell>
          <cell r="N4862">
            <v>0</v>
          </cell>
          <cell r="O4862">
            <v>0</v>
          </cell>
        </row>
        <row r="4863">
          <cell r="C4863">
            <v>133800094</v>
          </cell>
          <cell r="D4863" t="str">
            <v>11000133800094</v>
          </cell>
          <cell r="E4863" t="str">
            <v>(1ZF131206)基于本土化营销视角的珠三角代工企业自主</v>
          </cell>
          <cell r="F4863" t="str">
            <v>邓念武</v>
          </cell>
          <cell r="G4863" t="str">
            <v>1996010</v>
          </cell>
          <cell r="H4863">
            <v>0</v>
          </cell>
          <cell r="I4863">
            <v>0</v>
          </cell>
          <cell r="J4863">
            <v>0</v>
          </cell>
          <cell r="K4863">
            <v>0</v>
          </cell>
          <cell r="L4863">
            <v>0</v>
          </cell>
          <cell r="M4863">
            <v>0</v>
          </cell>
          <cell r="N4863">
            <v>0</v>
          </cell>
          <cell r="O4863">
            <v>0</v>
          </cell>
        </row>
        <row r="4864">
          <cell r="C4864">
            <v>133800095</v>
          </cell>
          <cell r="D4864" t="str">
            <v>11000133800095</v>
          </cell>
          <cell r="E4864" t="str">
            <v>(1ZF131207)淮北中老年慢性病患者健康、生命质量的提</v>
          </cell>
          <cell r="F4864" t="str">
            <v>曹永强</v>
          </cell>
          <cell r="G4864" t="str">
            <v>2000012</v>
          </cell>
          <cell r="H4864">
            <v>0</v>
          </cell>
          <cell r="I4864">
            <v>0</v>
          </cell>
          <cell r="J4864">
            <v>0</v>
          </cell>
          <cell r="K4864">
            <v>0</v>
          </cell>
          <cell r="L4864">
            <v>0</v>
          </cell>
          <cell r="M4864">
            <v>0</v>
          </cell>
          <cell r="N4864">
            <v>0</v>
          </cell>
          <cell r="O4864">
            <v>0</v>
          </cell>
        </row>
        <row r="4865">
          <cell r="C4865">
            <v>133800096</v>
          </cell>
          <cell r="D4865" t="str">
            <v>11000133800096</v>
          </cell>
          <cell r="E4865" t="str">
            <v>(1ZF131208)组合式微缩智能车设计方法研究及其科普展</v>
          </cell>
          <cell r="F4865" t="str">
            <v>李广明</v>
          </cell>
          <cell r="G4865" t="str">
            <v>2000005</v>
          </cell>
          <cell r="H4865">
            <v>0</v>
          </cell>
          <cell r="I4865">
            <v>0</v>
          </cell>
          <cell r="J4865">
            <v>0</v>
          </cell>
          <cell r="K4865">
            <v>0</v>
          </cell>
          <cell r="L4865">
            <v>0</v>
          </cell>
          <cell r="M4865">
            <v>0</v>
          </cell>
          <cell r="N4865">
            <v>0</v>
          </cell>
          <cell r="O4865">
            <v>0</v>
          </cell>
        </row>
        <row r="4866">
          <cell r="C4866">
            <v>133900024</v>
          </cell>
          <cell r="D4866" t="str">
            <v>11000133900024</v>
          </cell>
          <cell r="E4866" t="str">
            <v>(2ZD130302)中国散裂中子源反射谱仪第二束闸控制系统</v>
          </cell>
          <cell r="F4866" t="str">
            <v>郭建文</v>
          </cell>
          <cell r="G4866" t="str">
            <v>2011012</v>
          </cell>
          <cell r="H4866">
            <v>0</v>
          </cell>
          <cell r="I4866">
            <v>0</v>
          </cell>
          <cell r="J4866">
            <v>0</v>
          </cell>
          <cell r="K4866">
            <v>0</v>
          </cell>
          <cell r="L4866">
            <v>0</v>
          </cell>
          <cell r="M4866">
            <v>0</v>
          </cell>
          <cell r="N4866">
            <v>0</v>
          </cell>
          <cell r="O4866">
            <v>0</v>
          </cell>
        </row>
        <row r="4867">
          <cell r="C4867">
            <v>133900027</v>
          </cell>
          <cell r="D4867" t="str">
            <v>11000133900027</v>
          </cell>
          <cell r="E4867" t="str">
            <v>(2ZD130305)靶体插件水密封试验</v>
          </cell>
          <cell r="F4867" t="str">
            <v>孙振忠</v>
          </cell>
          <cell r="G4867" t="str">
            <v>2006080</v>
          </cell>
          <cell r="H4867">
            <v>0</v>
          </cell>
          <cell r="I4867">
            <v>0</v>
          </cell>
          <cell r="J4867">
            <v>0</v>
          </cell>
          <cell r="K4867">
            <v>0</v>
          </cell>
          <cell r="L4867">
            <v>0</v>
          </cell>
          <cell r="M4867">
            <v>0</v>
          </cell>
          <cell r="N4867">
            <v>0</v>
          </cell>
          <cell r="O4867">
            <v>0</v>
          </cell>
        </row>
        <row r="4868">
          <cell r="C4868">
            <v>133900028</v>
          </cell>
          <cell r="D4868" t="str">
            <v>11000133900028</v>
          </cell>
          <cell r="E4868" t="str">
            <v>(2ZD130306)CSNS靶站关键部位遥控维护技术及辅助</v>
          </cell>
          <cell r="F4868" t="str">
            <v>孙振忠</v>
          </cell>
          <cell r="G4868" t="str">
            <v>2006080</v>
          </cell>
          <cell r="H4868">
            <v>0</v>
          </cell>
          <cell r="I4868">
            <v>0</v>
          </cell>
          <cell r="J4868">
            <v>0</v>
          </cell>
          <cell r="K4868">
            <v>0</v>
          </cell>
          <cell r="L4868">
            <v>0</v>
          </cell>
          <cell r="M4868">
            <v>0</v>
          </cell>
          <cell r="N4868">
            <v>0</v>
          </cell>
          <cell r="O4868">
            <v>0</v>
          </cell>
        </row>
        <row r="4869">
          <cell r="C4869">
            <v>133900029</v>
          </cell>
          <cell r="D4869" t="str">
            <v>11000133900029</v>
          </cell>
          <cell r="E4869" t="str">
            <v>(2ZD130311)中高温无机混合熔盐的制备表征与工艺设计</v>
          </cell>
          <cell r="F4869" t="str">
            <v>徐勇军</v>
          </cell>
          <cell r="G4869" t="str">
            <v>2003053</v>
          </cell>
          <cell r="H4869">
            <v>29937.82</v>
          </cell>
          <cell r="I4869">
            <v>0</v>
          </cell>
          <cell r="J4869">
            <v>3880</v>
          </cell>
          <cell r="K4869">
            <v>26057.82</v>
          </cell>
          <cell r="L4869">
            <v>0</v>
          </cell>
          <cell r="M4869">
            <v>0</v>
          </cell>
          <cell r="N4869">
            <v>0</v>
          </cell>
          <cell r="O4869">
            <v>26057.82</v>
          </cell>
        </row>
        <row r="4870">
          <cell r="C4870">
            <v>133900030</v>
          </cell>
          <cell r="D4870" t="str">
            <v>11000133900030</v>
          </cell>
          <cell r="E4870" t="str">
            <v>(2ZD130314)东莞长安品质电子制造厂突发环境事件应急</v>
          </cell>
          <cell r="F4870" t="str">
            <v>吕斯濠</v>
          </cell>
          <cell r="G4870" t="str">
            <v>2007038</v>
          </cell>
          <cell r="H4870">
            <v>978.5</v>
          </cell>
          <cell r="I4870">
            <v>0</v>
          </cell>
          <cell r="J4870">
            <v>978.5</v>
          </cell>
          <cell r="K4870">
            <v>0</v>
          </cell>
          <cell r="L4870">
            <v>0</v>
          </cell>
          <cell r="M4870">
            <v>0</v>
          </cell>
          <cell r="N4870">
            <v>0</v>
          </cell>
          <cell r="O4870">
            <v>0</v>
          </cell>
        </row>
        <row r="4871">
          <cell r="C4871">
            <v>133900031</v>
          </cell>
          <cell r="D4871" t="str">
            <v>11000133900031</v>
          </cell>
          <cell r="E4871" t="str">
            <v>(2ZD130321)东莞市轩潼纸业有限公司突发环境事件应急</v>
          </cell>
          <cell r="F4871" t="str">
            <v>廖文波</v>
          </cell>
          <cell r="G4871" t="str">
            <v>2011007</v>
          </cell>
          <cell r="H4871">
            <v>0</v>
          </cell>
          <cell r="I4871">
            <v>0</v>
          </cell>
          <cell r="J4871">
            <v>0</v>
          </cell>
          <cell r="K4871">
            <v>0</v>
          </cell>
          <cell r="L4871">
            <v>0</v>
          </cell>
          <cell r="M4871">
            <v>0</v>
          </cell>
          <cell r="N4871">
            <v>0</v>
          </cell>
          <cell r="O4871">
            <v>0</v>
          </cell>
        </row>
        <row r="4872">
          <cell r="C4872">
            <v>133900032</v>
          </cell>
          <cell r="D4872" t="str">
            <v>11000133900032</v>
          </cell>
          <cell r="E4872" t="str">
            <v>(2ZD130325)东莞万钧电子科技有限公司突发环境事件应</v>
          </cell>
          <cell r="F4872" t="str">
            <v>陈洪伟</v>
          </cell>
          <cell r="G4872" t="str">
            <v>2008001</v>
          </cell>
          <cell r="H4872">
            <v>0</v>
          </cell>
          <cell r="I4872">
            <v>0</v>
          </cell>
          <cell r="J4872">
            <v>0</v>
          </cell>
          <cell r="K4872">
            <v>0</v>
          </cell>
          <cell r="L4872">
            <v>0</v>
          </cell>
          <cell r="M4872">
            <v>0</v>
          </cell>
          <cell r="N4872">
            <v>0</v>
          </cell>
          <cell r="O4872">
            <v>0</v>
          </cell>
        </row>
        <row r="4873">
          <cell r="C4873">
            <v>133900034</v>
          </cell>
          <cell r="D4873" t="str">
            <v>11000133900034</v>
          </cell>
          <cell r="E4873" t="str">
            <v>(2ZD130327)基于超高频电子标签的乡土植物保护管理系</v>
          </cell>
          <cell r="F4873" t="str">
            <v>秦勇</v>
          </cell>
          <cell r="G4873" t="str">
            <v>2011033</v>
          </cell>
          <cell r="H4873">
            <v>1.59</v>
          </cell>
          <cell r="I4873">
            <v>0</v>
          </cell>
          <cell r="J4873">
            <v>0</v>
          </cell>
          <cell r="K4873">
            <v>1.59</v>
          </cell>
          <cell r="L4873">
            <v>0</v>
          </cell>
          <cell r="M4873">
            <v>0</v>
          </cell>
          <cell r="N4873">
            <v>0</v>
          </cell>
          <cell r="O4873">
            <v>1.59</v>
          </cell>
        </row>
        <row r="4874">
          <cell r="C4874">
            <v>133900036</v>
          </cell>
          <cell r="D4874" t="str">
            <v>11000133900036</v>
          </cell>
          <cell r="E4874" t="str">
            <v>(2ZD130404)中储粮油脂工业东莞有限公司突发环境事件</v>
          </cell>
          <cell r="F4874" t="str">
            <v>廖文波</v>
          </cell>
          <cell r="G4874" t="str">
            <v>2011007</v>
          </cell>
          <cell r="H4874">
            <v>0</v>
          </cell>
          <cell r="I4874">
            <v>0</v>
          </cell>
          <cell r="J4874">
            <v>0</v>
          </cell>
          <cell r="K4874">
            <v>0</v>
          </cell>
          <cell r="L4874">
            <v>0</v>
          </cell>
          <cell r="M4874">
            <v>0</v>
          </cell>
          <cell r="N4874">
            <v>0</v>
          </cell>
          <cell r="O4874">
            <v>0</v>
          </cell>
        </row>
        <row r="4875">
          <cell r="C4875">
            <v>133900038</v>
          </cell>
          <cell r="D4875" t="str">
            <v>11000133900038</v>
          </cell>
          <cell r="E4875" t="str">
            <v>(2ZD130407)基于APPLEDEVICE及多媒体卡类</v>
          </cell>
          <cell r="F4875" t="str">
            <v>袁华强</v>
          </cell>
          <cell r="G4875" t="str">
            <v>2002053</v>
          </cell>
          <cell r="H4875">
            <v>0</v>
          </cell>
          <cell r="I4875">
            <v>0</v>
          </cell>
          <cell r="J4875">
            <v>0</v>
          </cell>
          <cell r="K4875">
            <v>0</v>
          </cell>
          <cell r="L4875">
            <v>0</v>
          </cell>
          <cell r="M4875">
            <v>0</v>
          </cell>
          <cell r="N4875">
            <v>0</v>
          </cell>
          <cell r="O4875">
            <v>0</v>
          </cell>
        </row>
        <row r="4876">
          <cell r="C4876">
            <v>133900042</v>
          </cell>
          <cell r="D4876" t="str">
            <v>11000133900042</v>
          </cell>
          <cell r="E4876" t="str">
            <v>(2ZD130510)东莞井上五金橡塑有限公司突发环境事件应</v>
          </cell>
          <cell r="F4876" t="str">
            <v>吕斯濠</v>
          </cell>
          <cell r="G4876" t="str">
            <v>2007038</v>
          </cell>
          <cell r="H4876">
            <v>0</v>
          </cell>
          <cell r="I4876">
            <v>0</v>
          </cell>
          <cell r="J4876">
            <v>0</v>
          </cell>
          <cell r="K4876">
            <v>0</v>
          </cell>
          <cell r="L4876">
            <v>0</v>
          </cell>
          <cell r="M4876">
            <v>0</v>
          </cell>
          <cell r="N4876">
            <v>0</v>
          </cell>
          <cell r="O4876">
            <v>0</v>
          </cell>
        </row>
        <row r="4877">
          <cell r="C4877">
            <v>133900044</v>
          </cell>
          <cell r="D4877" t="str">
            <v>11000133900044</v>
          </cell>
          <cell r="E4877" t="str">
            <v>(2ZD130513)东莞美维电路有限公司突发环境事件应急预</v>
          </cell>
          <cell r="F4877" t="str">
            <v>陈洪伟</v>
          </cell>
          <cell r="G4877" t="str">
            <v>2008001</v>
          </cell>
          <cell r="H4877">
            <v>0</v>
          </cell>
          <cell r="I4877">
            <v>0</v>
          </cell>
          <cell r="J4877">
            <v>0</v>
          </cell>
          <cell r="K4877">
            <v>0</v>
          </cell>
          <cell r="L4877">
            <v>0</v>
          </cell>
          <cell r="M4877">
            <v>0</v>
          </cell>
          <cell r="N4877">
            <v>0</v>
          </cell>
          <cell r="O4877">
            <v>0</v>
          </cell>
        </row>
        <row r="4878">
          <cell r="C4878">
            <v>133900045</v>
          </cell>
          <cell r="D4878" t="str">
            <v>11000133900045</v>
          </cell>
          <cell r="E4878" t="str">
            <v>(2ZD130514)东莞市长绿固体废物资源环保处理有限公司</v>
          </cell>
          <cell r="F4878" t="str">
            <v>陈洪伟</v>
          </cell>
          <cell r="G4878" t="str">
            <v>2008001</v>
          </cell>
          <cell r="H4878">
            <v>0</v>
          </cell>
          <cell r="I4878">
            <v>0</v>
          </cell>
          <cell r="J4878">
            <v>0</v>
          </cell>
          <cell r="K4878">
            <v>0</v>
          </cell>
          <cell r="L4878">
            <v>0</v>
          </cell>
          <cell r="M4878">
            <v>0</v>
          </cell>
          <cell r="N4878">
            <v>0</v>
          </cell>
          <cell r="O4878">
            <v>0</v>
          </cell>
        </row>
        <row r="4879">
          <cell r="C4879">
            <v>133900047</v>
          </cell>
          <cell r="D4879" t="str">
            <v>11000133900047</v>
          </cell>
          <cell r="E4879" t="str">
            <v>(2ZD130520)东莞市分布式能源发展状态评估与重点发展</v>
          </cell>
          <cell r="F4879" t="str">
            <v>左远志</v>
          </cell>
          <cell r="G4879" t="str">
            <v>1994005</v>
          </cell>
          <cell r="H4879">
            <v>22076</v>
          </cell>
          <cell r="I4879">
            <v>0</v>
          </cell>
          <cell r="J4879">
            <v>0</v>
          </cell>
          <cell r="K4879">
            <v>22076</v>
          </cell>
          <cell r="L4879">
            <v>0</v>
          </cell>
          <cell r="M4879">
            <v>0</v>
          </cell>
          <cell r="N4879">
            <v>0</v>
          </cell>
          <cell r="O4879">
            <v>22076</v>
          </cell>
        </row>
        <row r="4880">
          <cell r="C4880">
            <v>133900049</v>
          </cell>
          <cell r="D4880" t="str">
            <v>11000133900049</v>
          </cell>
          <cell r="E4880" t="str">
            <v>(2ZD130604)泰科电子东莞有限公司突发环境事件应急预</v>
          </cell>
          <cell r="F4880" t="str">
            <v>陈洪伟</v>
          </cell>
          <cell r="G4880" t="str">
            <v>2008001</v>
          </cell>
          <cell r="H4880">
            <v>0</v>
          </cell>
          <cell r="I4880">
            <v>0</v>
          </cell>
          <cell r="J4880">
            <v>0</v>
          </cell>
          <cell r="K4880">
            <v>0</v>
          </cell>
          <cell r="L4880">
            <v>0</v>
          </cell>
          <cell r="M4880">
            <v>0</v>
          </cell>
          <cell r="N4880">
            <v>0</v>
          </cell>
          <cell r="O4880">
            <v>0</v>
          </cell>
        </row>
        <row r="4881">
          <cell r="C4881">
            <v>133900050</v>
          </cell>
          <cell r="D4881" t="str">
            <v>11000133900050</v>
          </cell>
          <cell r="E4881" t="str">
            <v>(2ZD130605)2013年"东莞专利统计分析"</v>
          </cell>
          <cell r="F4881" t="str">
            <v>王根</v>
          </cell>
          <cell r="G4881" t="str">
            <v>2002011</v>
          </cell>
          <cell r="H4881">
            <v>0</v>
          </cell>
          <cell r="I4881">
            <v>0</v>
          </cell>
          <cell r="J4881">
            <v>0</v>
          </cell>
          <cell r="K4881">
            <v>0</v>
          </cell>
          <cell r="L4881">
            <v>0</v>
          </cell>
          <cell r="M4881">
            <v>0</v>
          </cell>
          <cell r="N4881">
            <v>0</v>
          </cell>
          <cell r="O4881">
            <v>0</v>
          </cell>
        </row>
        <row r="4882">
          <cell r="C4882">
            <v>133900051</v>
          </cell>
          <cell r="D4882" t="str">
            <v>11000133900051</v>
          </cell>
          <cell r="E4882" t="str">
            <v>(2ZD130707)东莞市溢安贸易有限公司突发环境事件应急</v>
          </cell>
          <cell r="F4882" t="str">
            <v>陈洪伟</v>
          </cell>
          <cell r="G4882" t="str">
            <v>2008001</v>
          </cell>
          <cell r="H4882">
            <v>0</v>
          </cell>
          <cell r="I4882">
            <v>0</v>
          </cell>
          <cell r="J4882">
            <v>0</v>
          </cell>
          <cell r="K4882">
            <v>0</v>
          </cell>
          <cell r="L4882">
            <v>0</v>
          </cell>
          <cell r="M4882">
            <v>0</v>
          </cell>
          <cell r="N4882">
            <v>0</v>
          </cell>
          <cell r="O4882">
            <v>0</v>
          </cell>
        </row>
        <row r="4883">
          <cell r="C4883">
            <v>133900052</v>
          </cell>
          <cell r="D4883" t="str">
            <v>11000133900052</v>
          </cell>
          <cell r="E4883" t="str">
            <v>(2ZD130901)智能感知网络系统开发</v>
          </cell>
          <cell r="F4883" t="str">
            <v>张智聪</v>
          </cell>
          <cell r="G4883" t="str">
            <v>2009003</v>
          </cell>
          <cell r="H4883">
            <v>3116.02</v>
          </cell>
          <cell r="I4883">
            <v>0</v>
          </cell>
          <cell r="J4883">
            <v>1440</v>
          </cell>
          <cell r="K4883">
            <v>1676.02</v>
          </cell>
          <cell r="L4883">
            <v>0</v>
          </cell>
          <cell r="M4883">
            <v>0</v>
          </cell>
          <cell r="N4883">
            <v>0</v>
          </cell>
          <cell r="O4883">
            <v>1676.02</v>
          </cell>
        </row>
        <row r="4884">
          <cell r="C4884">
            <v>133900053</v>
          </cell>
          <cell r="D4884" t="str">
            <v>11000133900053</v>
          </cell>
          <cell r="E4884" t="str">
            <v>(2ZD131003)通用粉末衍射谱仪90度粗糙准直器样机研</v>
          </cell>
          <cell r="F4884" t="str">
            <v>邹建军</v>
          </cell>
          <cell r="G4884" t="str">
            <v>2011025</v>
          </cell>
          <cell r="H4884">
            <v>0</v>
          </cell>
          <cell r="I4884">
            <v>0</v>
          </cell>
          <cell r="J4884">
            <v>0</v>
          </cell>
          <cell r="K4884">
            <v>0</v>
          </cell>
          <cell r="L4884">
            <v>0</v>
          </cell>
          <cell r="M4884">
            <v>0</v>
          </cell>
          <cell r="N4884">
            <v>0</v>
          </cell>
          <cell r="O4884">
            <v>0</v>
          </cell>
        </row>
        <row r="4885">
          <cell r="C4885">
            <v>133900054</v>
          </cell>
          <cell r="D4885" t="str">
            <v>11000133900054</v>
          </cell>
          <cell r="E4885" t="str">
            <v>(2ZD131004)东莞市南城区突发环境事件应急预案首期款</v>
          </cell>
          <cell r="F4885" t="str">
            <v>陈洪伟</v>
          </cell>
          <cell r="G4885" t="str">
            <v>2008001</v>
          </cell>
          <cell r="H4885">
            <v>401</v>
          </cell>
          <cell r="I4885">
            <v>0</v>
          </cell>
          <cell r="J4885">
            <v>0</v>
          </cell>
          <cell r="K4885">
            <v>401</v>
          </cell>
          <cell r="L4885">
            <v>0</v>
          </cell>
          <cell r="M4885">
            <v>0</v>
          </cell>
          <cell r="N4885">
            <v>0</v>
          </cell>
          <cell r="O4885">
            <v>401</v>
          </cell>
        </row>
        <row r="4886">
          <cell r="C4886">
            <v>133900055</v>
          </cell>
          <cell r="D4886" t="str">
            <v>11000133900055</v>
          </cell>
          <cell r="E4886" t="str">
            <v>(2ZD131005)靶体系统可更换关键部件遥控维护模拟件和</v>
          </cell>
          <cell r="F4886" t="str">
            <v>郭建文</v>
          </cell>
          <cell r="G4886" t="str">
            <v>2011012</v>
          </cell>
          <cell r="H4886">
            <v>0</v>
          </cell>
          <cell r="I4886">
            <v>0</v>
          </cell>
          <cell r="J4886">
            <v>0</v>
          </cell>
          <cell r="K4886">
            <v>0</v>
          </cell>
          <cell r="L4886">
            <v>0</v>
          </cell>
          <cell r="M4886">
            <v>0</v>
          </cell>
          <cell r="N4886">
            <v>0</v>
          </cell>
          <cell r="O4886">
            <v>0</v>
          </cell>
        </row>
        <row r="4887">
          <cell r="C4887">
            <v>133900056</v>
          </cell>
          <cell r="D4887" t="str">
            <v>11000133900056</v>
          </cell>
          <cell r="E4887" t="str">
            <v>(2ZD131006)负氢离子源实验室配套建设</v>
          </cell>
          <cell r="F4887" t="str">
            <v>陈平平</v>
          </cell>
          <cell r="G4887" t="str">
            <v>2006043</v>
          </cell>
          <cell r="H4887">
            <v>1.1</v>
          </cell>
          <cell r="I4887">
            <v>0</v>
          </cell>
          <cell r="J4887">
            <v>0</v>
          </cell>
          <cell r="K4887">
            <v>1.1</v>
          </cell>
          <cell r="L4887">
            <v>0</v>
          </cell>
          <cell r="M4887">
            <v>0</v>
          </cell>
          <cell r="N4887">
            <v>0</v>
          </cell>
          <cell r="O4887">
            <v>1.1</v>
          </cell>
        </row>
        <row r="4888">
          <cell r="C4888">
            <v>133900057</v>
          </cell>
          <cell r="D4888" t="str">
            <v>11000133900057</v>
          </cell>
          <cell r="E4888" t="str">
            <v>(2ZD131008)东莞中永纺织有限公司突发环境事件应急预</v>
          </cell>
          <cell r="F4888" t="str">
            <v>廖文波</v>
          </cell>
          <cell r="G4888" t="str">
            <v>2011007</v>
          </cell>
          <cell r="H4888">
            <v>0</v>
          </cell>
          <cell r="I4888">
            <v>0</v>
          </cell>
          <cell r="J4888">
            <v>0</v>
          </cell>
          <cell r="K4888">
            <v>0</v>
          </cell>
          <cell r="L4888">
            <v>0</v>
          </cell>
          <cell r="M4888">
            <v>0</v>
          </cell>
          <cell r="N4888">
            <v>0</v>
          </cell>
          <cell r="O4888">
            <v>0</v>
          </cell>
        </row>
        <row r="4889">
          <cell r="C4889">
            <v>133900058</v>
          </cell>
          <cell r="D4889" t="str">
            <v>11000133900058</v>
          </cell>
          <cell r="E4889" t="str">
            <v>(2ZD131009)东莞市凯欣电池材料有限公司突发环境事件</v>
          </cell>
          <cell r="F4889" t="str">
            <v>吕斯濠</v>
          </cell>
          <cell r="G4889" t="str">
            <v>2007038</v>
          </cell>
          <cell r="H4889">
            <v>416.5</v>
          </cell>
          <cell r="I4889">
            <v>0</v>
          </cell>
          <cell r="J4889">
            <v>416.5</v>
          </cell>
          <cell r="K4889">
            <v>0</v>
          </cell>
          <cell r="L4889">
            <v>0</v>
          </cell>
          <cell r="M4889">
            <v>0</v>
          </cell>
          <cell r="N4889">
            <v>0</v>
          </cell>
          <cell r="O4889">
            <v>0</v>
          </cell>
        </row>
        <row r="4890">
          <cell r="C4890">
            <v>133900059</v>
          </cell>
          <cell r="D4890" t="str">
            <v>11000133900059</v>
          </cell>
          <cell r="E4890" t="str">
            <v>(2ZD131011)广东众生药业股份有限公司突发环境事件应</v>
          </cell>
          <cell r="F4890" t="str">
            <v>陈洪伟</v>
          </cell>
          <cell r="G4890" t="str">
            <v>2008001</v>
          </cell>
          <cell r="H4890">
            <v>0</v>
          </cell>
          <cell r="I4890">
            <v>0</v>
          </cell>
          <cell r="J4890">
            <v>0</v>
          </cell>
          <cell r="K4890">
            <v>0</v>
          </cell>
          <cell r="L4890">
            <v>0</v>
          </cell>
          <cell r="M4890">
            <v>0</v>
          </cell>
          <cell r="N4890">
            <v>0</v>
          </cell>
          <cell r="O4890">
            <v>0</v>
          </cell>
        </row>
        <row r="4891">
          <cell r="C4891">
            <v>133900060</v>
          </cell>
          <cell r="D4891" t="str">
            <v>11000133900060</v>
          </cell>
          <cell r="E4891" t="str">
            <v>(2ZD131103)国际工程咨询业相关问题调查研究-香港，</v>
          </cell>
          <cell r="F4891" t="str">
            <v>方媛</v>
          </cell>
          <cell r="G4891" t="str">
            <v>QT00028</v>
          </cell>
          <cell r="H4891">
            <v>911</v>
          </cell>
          <cell r="I4891">
            <v>0</v>
          </cell>
          <cell r="J4891">
            <v>0</v>
          </cell>
          <cell r="K4891">
            <v>911</v>
          </cell>
          <cell r="L4891">
            <v>0</v>
          </cell>
          <cell r="M4891">
            <v>0</v>
          </cell>
          <cell r="N4891">
            <v>0</v>
          </cell>
          <cell r="O4891">
            <v>911</v>
          </cell>
        </row>
        <row r="4892">
          <cell r="C4892">
            <v>133900061</v>
          </cell>
          <cell r="D4892" t="str">
            <v>11000133900061</v>
          </cell>
          <cell r="E4892" t="str">
            <v>(2ZD131104)东莞的移民与城市化</v>
          </cell>
          <cell r="F4892" t="str">
            <v>邹琼</v>
          </cell>
          <cell r="G4892" t="str">
            <v>2001009</v>
          </cell>
          <cell r="H4892">
            <v>1448.25</v>
          </cell>
          <cell r="I4892">
            <v>0</v>
          </cell>
          <cell r="J4892">
            <v>0</v>
          </cell>
          <cell r="K4892">
            <v>1448.25</v>
          </cell>
          <cell r="L4892">
            <v>0</v>
          </cell>
          <cell r="M4892">
            <v>0</v>
          </cell>
          <cell r="N4892">
            <v>0</v>
          </cell>
          <cell r="O4892">
            <v>1448.25</v>
          </cell>
        </row>
        <row r="4893">
          <cell r="C4893">
            <v>133900063</v>
          </cell>
          <cell r="D4893" t="str">
            <v>11000133900063</v>
          </cell>
          <cell r="E4893" t="str">
            <v>(2ZD131109)钛合金高速切削过程的数值模拟及工艺参数</v>
          </cell>
          <cell r="F4893" t="str">
            <v>韩立发</v>
          </cell>
          <cell r="G4893" t="str">
            <v>2005030</v>
          </cell>
          <cell r="H4893">
            <v>1135</v>
          </cell>
          <cell r="I4893">
            <v>0</v>
          </cell>
          <cell r="J4893">
            <v>0</v>
          </cell>
          <cell r="K4893">
            <v>1135</v>
          </cell>
          <cell r="L4893">
            <v>0</v>
          </cell>
          <cell r="M4893">
            <v>0</v>
          </cell>
          <cell r="N4893">
            <v>0</v>
          </cell>
          <cell r="O4893">
            <v>1135</v>
          </cell>
        </row>
        <row r="4894">
          <cell r="C4894">
            <v>133900065</v>
          </cell>
          <cell r="D4894" t="str">
            <v>11000133900065</v>
          </cell>
          <cell r="E4894" t="str">
            <v>(2ZD131111)东莞市名加石油有限公司高埗分公司突发环</v>
          </cell>
          <cell r="F4894" t="str">
            <v>叶领云</v>
          </cell>
          <cell r="G4894" t="str">
            <v>2002042</v>
          </cell>
          <cell r="H4894">
            <v>0</v>
          </cell>
          <cell r="I4894">
            <v>0</v>
          </cell>
          <cell r="J4894">
            <v>0</v>
          </cell>
          <cell r="K4894">
            <v>0</v>
          </cell>
          <cell r="L4894">
            <v>0</v>
          </cell>
          <cell r="M4894">
            <v>0</v>
          </cell>
          <cell r="N4894">
            <v>0</v>
          </cell>
          <cell r="O4894">
            <v>0</v>
          </cell>
        </row>
        <row r="4895">
          <cell r="C4895">
            <v>133900066</v>
          </cell>
          <cell r="D4895" t="str">
            <v>11000133900066</v>
          </cell>
          <cell r="E4895" t="str">
            <v>(2ZD131201)东莞市虎门港集装箱港务有限公司突发环境</v>
          </cell>
          <cell r="F4895" t="str">
            <v>吕斯濠</v>
          </cell>
          <cell r="G4895" t="str">
            <v>2007038</v>
          </cell>
          <cell r="H4895">
            <v>0</v>
          </cell>
          <cell r="I4895">
            <v>0</v>
          </cell>
          <cell r="J4895">
            <v>0</v>
          </cell>
          <cell r="K4895">
            <v>0</v>
          </cell>
          <cell r="L4895">
            <v>0</v>
          </cell>
          <cell r="M4895">
            <v>0</v>
          </cell>
          <cell r="N4895">
            <v>0</v>
          </cell>
          <cell r="O4895">
            <v>0</v>
          </cell>
        </row>
        <row r="4896">
          <cell r="C4896">
            <v>133900068</v>
          </cell>
          <cell r="D4896" t="str">
            <v>11000133900068</v>
          </cell>
          <cell r="E4896" t="str">
            <v>(2ZD131205)东莞市智能制造装备产业发展调研报告</v>
          </cell>
          <cell r="F4896" t="str">
            <v>莫安达</v>
          </cell>
          <cell r="G4896" t="str">
            <v>1990006</v>
          </cell>
          <cell r="H4896">
            <v>0</v>
          </cell>
          <cell r="I4896">
            <v>0</v>
          </cell>
          <cell r="J4896">
            <v>0</v>
          </cell>
          <cell r="K4896">
            <v>0</v>
          </cell>
          <cell r="L4896">
            <v>0</v>
          </cell>
          <cell r="M4896">
            <v>0</v>
          </cell>
          <cell r="N4896">
            <v>0</v>
          </cell>
          <cell r="O4896">
            <v>0</v>
          </cell>
        </row>
        <row r="4897">
          <cell r="C4897">
            <v>133900071</v>
          </cell>
          <cell r="D4897" t="str">
            <v>11000133900071</v>
          </cell>
          <cell r="E4897" t="str">
            <v>(2ZD131215)东莞市华欣五金制品有限公司突发环境事件</v>
          </cell>
          <cell r="F4897" t="str">
            <v>陈洪伟</v>
          </cell>
          <cell r="G4897" t="str">
            <v>2008001</v>
          </cell>
          <cell r="H4897">
            <v>0</v>
          </cell>
          <cell r="I4897">
            <v>0</v>
          </cell>
          <cell r="J4897">
            <v>0</v>
          </cell>
          <cell r="K4897">
            <v>0</v>
          </cell>
          <cell r="L4897">
            <v>0</v>
          </cell>
          <cell r="M4897">
            <v>0</v>
          </cell>
          <cell r="N4897">
            <v>0</v>
          </cell>
          <cell r="O4897">
            <v>0</v>
          </cell>
        </row>
        <row r="4898">
          <cell r="C4898">
            <v>133900072</v>
          </cell>
          <cell r="D4898" t="str">
            <v>11000133900072</v>
          </cell>
          <cell r="E4898" t="str">
            <v>(2ZD131216)广东省东莞市海东石油有限公司突发环境事</v>
          </cell>
          <cell r="F4898" t="str">
            <v>陈洪伟</v>
          </cell>
          <cell r="G4898" t="str">
            <v>2008001</v>
          </cell>
          <cell r="H4898">
            <v>0</v>
          </cell>
          <cell r="I4898">
            <v>0</v>
          </cell>
          <cell r="J4898">
            <v>0</v>
          </cell>
          <cell r="K4898">
            <v>0</v>
          </cell>
          <cell r="L4898">
            <v>0</v>
          </cell>
          <cell r="M4898">
            <v>0</v>
          </cell>
          <cell r="N4898">
            <v>0</v>
          </cell>
          <cell r="O4898">
            <v>0</v>
          </cell>
        </row>
        <row r="4899">
          <cell r="C4899">
            <v>133900073</v>
          </cell>
          <cell r="D4899" t="str">
            <v>11000133900073</v>
          </cell>
          <cell r="E4899" t="str">
            <v>(2ZD131217)靶体系统可更换关键部件遥控维护实验</v>
          </cell>
          <cell r="F4899" t="str">
            <v>孙振忠</v>
          </cell>
          <cell r="G4899" t="str">
            <v>2006080</v>
          </cell>
          <cell r="H4899">
            <v>0</v>
          </cell>
          <cell r="I4899">
            <v>0</v>
          </cell>
          <cell r="J4899">
            <v>0</v>
          </cell>
          <cell r="K4899">
            <v>0</v>
          </cell>
          <cell r="L4899">
            <v>0</v>
          </cell>
          <cell r="M4899">
            <v>0</v>
          </cell>
          <cell r="N4899">
            <v>0</v>
          </cell>
          <cell r="O4899">
            <v>0</v>
          </cell>
        </row>
        <row r="4900">
          <cell r="C4900">
            <v>133900074</v>
          </cell>
          <cell r="D4900" t="str">
            <v>11000133900074</v>
          </cell>
          <cell r="E4900" t="str">
            <v>(2ZD131218)东莞市石鼓污水处理有限公司突发环境事件</v>
          </cell>
          <cell r="F4900" t="str">
            <v>吕斯濠</v>
          </cell>
          <cell r="G4900" t="str">
            <v>2007038</v>
          </cell>
          <cell r="H4900">
            <v>0</v>
          </cell>
          <cell r="I4900">
            <v>0</v>
          </cell>
          <cell r="J4900">
            <v>0</v>
          </cell>
          <cell r="K4900">
            <v>0</v>
          </cell>
          <cell r="L4900">
            <v>0</v>
          </cell>
          <cell r="M4900">
            <v>0</v>
          </cell>
          <cell r="N4900">
            <v>0</v>
          </cell>
          <cell r="O4900">
            <v>0</v>
          </cell>
        </row>
        <row r="4901">
          <cell r="C4901">
            <v>133900075</v>
          </cell>
          <cell r="D4901" t="str">
            <v>11000133900075</v>
          </cell>
          <cell r="E4901" t="str">
            <v>(2ZD131219)东莞市科技馆软件研究所网络教学平台</v>
          </cell>
          <cell r="F4901" t="str">
            <v>李勇</v>
          </cell>
          <cell r="G4901" t="str">
            <v>1992024</v>
          </cell>
          <cell r="H4901">
            <v>17306.91</v>
          </cell>
          <cell r="I4901">
            <v>0</v>
          </cell>
          <cell r="J4901">
            <v>0</v>
          </cell>
          <cell r="K4901">
            <v>17306.91</v>
          </cell>
          <cell r="L4901">
            <v>0</v>
          </cell>
          <cell r="M4901">
            <v>0</v>
          </cell>
          <cell r="N4901">
            <v>0</v>
          </cell>
          <cell r="O4901">
            <v>17306.91</v>
          </cell>
        </row>
        <row r="4902">
          <cell r="C4902">
            <v>133900076</v>
          </cell>
          <cell r="D4902" t="str">
            <v>11000133900076</v>
          </cell>
          <cell r="E4902" t="str">
            <v>(2ZD131220)万吨级生废弃物裂解制油、气生产线项目合</v>
          </cell>
          <cell r="F4902" t="str">
            <v>徐勇军</v>
          </cell>
          <cell r="G4902" t="str">
            <v>2003053</v>
          </cell>
          <cell r="H4902">
            <v>159095</v>
          </cell>
          <cell r="I4902">
            <v>0</v>
          </cell>
          <cell r="J4902">
            <v>0</v>
          </cell>
          <cell r="K4902">
            <v>159095</v>
          </cell>
          <cell r="L4902">
            <v>0</v>
          </cell>
          <cell r="M4902">
            <v>0</v>
          </cell>
          <cell r="N4902">
            <v>0</v>
          </cell>
          <cell r="O4902">
            <v>159095</v>
          </cell>
        </row>
        <row r="4903">
          <cell r="C4903">
            <v>140400002</v>
          </cell>
          <cell r="D4903" t="str">
            <v>11000140400002</v>
          </cell>
          <cell r="E4903" t="str">
            <v>（1ZC141206）基于微气象环境的东莞市分布式光伏发电数字能源网络关键技术研究</v>
          </cell>
          <cell r="F4903" t="str">
            <v>姜鸣</v>
          </cell>
          <cell r="G4903" t="str">
            <v>2012039</v>
          </cell>
          <cell r="H4903">
            <v>0</v>
          </cell>
          <cell r="I4903">
            <v>0</v>
          </cell>
          <cell r="J4903">
            <v>0</v>
          </cell>
          <cell r="K4903">
            <v>0</v>
          </cell>
          <cell r="L4903">
            <v>0</v>
          </cell>
          <cell r="M4903">
            <v>0</v>
          </cell>
          <cell r="N4903">
            <v>0</v>
          </cell>
          <cell r="O4903">
            <v>0</v>
          </cell>
        </row>
        <row r="4904">
          <cell r="C4904">
            <v>143000027</v>
          </cell>
          <cell r="D4904" t="str">
            <v>11000143000027</v>
          </cell>
          <cell r="E4904" t="str">
            <v>(2ZA140301)计算特征的高效算法研究</v>
          </cell>
          <cell r="F4904" t="str">
            <v>李晓亮</v>
          </cell>
          <cell r="G4904" t="str">
            <v>2012004</v>
          </cell>
          <cell r="H4904">
            <v>0</v>
          </cell>
          <cell r="I4904">
            <v>0</v>
          </cell>
          <cell r="J4904">
            <v>0</v>
          </cell>
          <cell r="K4904">
            <v>0</v>
          </cell>
          <cell r="L4904">
            <v>0</v>
          </cell>
          <cell r="M4904">
            <v>0</v>
          </cell>
          <cell r="N4904">
            <v>0</v>
          </cell>
          <cell r="O4904">
            <v>0</v>
          </cell>
        </row>
        <row r="4905">
          <cell r="C4905">
            <v>143000029</v>
          </cell>
          <cell r="D4905" t="str">
            <v>11000143000029</v>
          </cell>
          <cell r="E4905" t="str">
            <v>(2ZA140501)约束Lp正则化问题算法及应用</v>
          </cell>
          <cell r="F4905" t="str">
            <v>李伯忍</v>
          </cell>
          <cell r="G4905" t="str">
            <v>2004026</v>
          </cell>
          <cell r="H4905">
            <v>0</v>
          </cell>
          <cell r="I4905">
            <v>0</v>
          </cell>
          <cell r="J4905">
            <v>0</v>
          </cell>
          <cell r="K4905">
            <v>0</v>
          </cell>
          <cell r="L4905">
            <v>0</v>
          </cell>
          <cell r="M4905">
            <v>0</v>
          </cell>
          <cell r="N4905">
            <v>0</v>
          </cell>
          <cell r="O4905">
            <v>0</v>
          </cell>
        </row>
        <row r="4906">
          <cell r="C4906">
            <v>143100015</v>
          </cell>
          <cell r="D4906" t="str">
            <v>11000143100015</v>
          </cell>
          <cell r="E4906" t="str">
            <v>(2ZA141104)基于相变潜热强化的生物质闪热解机理研究</v>
          </cell>
          <cell r="F4906" t="str">
            <v>徐勇军</v>
          </cell>
          <cell r="G4906" t="str">
            <v>2003053</v>
          </cell>
          <cell r="H4906">
            <v>0</v>
          </cell>
          <cell r="I4906">
            <v>0</v>
          </cell>
          <cell r="J4906">
            <v>0</v>
          </cell>
          <cell r="K4906">
            <v>0</v>
          </cell>
          <cell r="L4906">
            <v>0</v>
          </cell>
          <cell r="M4906">
            <v>0</v>
          </cell>
          <cell r="N4906">
            <v>0</v>
          </cell>
          <cell r="O4906">
            <v>0</v>
          </cell>
        </row>
        <row r="4907">
          <cell r="C4907">
            <v>143100020</v>
          </cell>
          <cell r="D4907" t="str">
            <v>11000143100020</v>
          </cell>
          <cell r="E4907" t="str">
            <v>(2ZA141111)稀疏/密集RFID移动阅读器防碰撞算法</v>
          </cell>
          <cell r="F4907" t="str">
            <v>王善进</v>
          </cell>
          <cell r="G4907" t="str">
            <v>2003116</v>
          </cell>
          <cell r="H4907">
            <v>0</v>
          </cell>
          <cell r="I4907">
            <v>0</v>
          </cell>
          <cell r="J4907">
            <v>0</v>
          </cell>
          <cell r="K4907">
            <v>0</v>
          </cell>
          <cell r="L4907">
            <v>0</v>
          </cell>
          <cell r="M4907">
            <v>0</v>
          </cell>
          <cell r="N4907">
            <v>0</v>
          </cell>
          <cell r="O4907">
            <v>0</v>
          </cell>
        </row>
        <row r="4908">
          <cell r="C4908">
            <v>143200008</v>
          </cell>
          <cell r="D4908" t="str">
            <v>11000143200008</v>
          </cell>
          <cell r="E4908" t="str">
            <v>(2ZA141101)基于金属复合纳米线阵列直接乙醇燃料电池</v>
          </cell>
          <cell r="F4908" t="str">
            <v>程发良</v>
          </cell>
          <cell r="G4908" t="str">
            <v>1992025</v>
          </cell>
          <cell r="H4908">
            <v>0</v>
          </cell>
          <cell r="I4908">
            <v>0</v>
          </cell>
          <cell r="J4908">
            <v>0</v>
          </cell>
          <cell r="K4908">
            <v>0</v>
          </cell>
          <cell r="L4908">
            <v>0</v>
          </cell>
          <cell r="M4908">
            <v>0</v>
          </cell>
          <cell r="N4908">
            <v>0</v>
          </cell>
          <cell r="O4908">
            <v>0</v>
          </cell>
        </row>
        <row r="4909">
          <cell r="C4909">
            <v>143600055</v>
          </cell>
          <cell r="D4909" t="str">
            <v>11000143600055</v>
          </cell>
          <cell r="E4909" t="str">
            <v>(2ZB140301)（13教育部人文社科）基于粒子群优化的</v>
          </cell>
          <cell r="F4909" t="str">
            <v>刘群锋</v>
          </cell>
          <cell r="G4909" t="str">
            <v>2004003</v>
          </cell>
          <cell r="H4909">
            <v>0</v>
          </cell>
          <cell r="I4909">
            <v>0</v>
          </cell>
          <cell r="J4909">
            <v>0</v>
          </cell>
          <cell r="K4909">
            <v>0</v>
          </cell>
          <cell r="L4909">
            <v>0</v>
          </cell>
          <cell r="M4909">
            <v>0</v>
          </cell>
          <cell r="N4909">
            <v>0</v>
          </cell>
          <cell r="O4909">
            <v>0</v>
          </cell>
        </row>
        <row r="4910">
          <cell r="C4910">
            <v>143600056</v>
          </cell>
          <cell r="D4910" t="str">
            <v>11000143600056</v>
          </cell>
          <cell r="E4910" t="str">
            <v>(2ZB140302)（13教育部人文社科）环境规制促进产业</v>
          </cell>
          <cell r="F4910" t="str">
            <v>蔡传里</v>
          </cell>
          <cell r="G4910" t="str">
            <v>2008027</v>
          </cell>
          <cell r="H4910">
            <v>0</v>
          </cell>
          <cell r="I4910">
            <v>0</v>
          </cell>
          <cell r="J4910">
            <v>0</v>
          </cell>
          <cell r="K4910">
            <v>0</v>
          </cell>
          <cell r="L4910">
            <v>0</v>
          </cell>
          <cell r="M4910">
            <v>0</v>
          </cell>
          <cell r="N4910">
            <v>0</v>
          </cell>
          <cell r="O4910">
            <v>0</v>
          </cell>
        </row>
        <row r="4911">
          <cell r="C4911">
            <v>143600057</v>
          </cell>
          <cell r="D4911" t="str">
            <v>11000143600057</v>
          </cell>
          <cell r="E4911" t="str">
            <v>(2ZB140303)13省哲学规划）移动社交网络信息平台对</v>
          </cell>
          <cell r="F4911" t="str">
            <v>陈伟</v>
          </cell>
          <cell r="G4911" t="str">
            <v>2003020</v>
          </cell>
          <cell r="H4911">
            <v>0</v>
          </cell>
          <cell r="I4911">
            <v>0</v>
          </cell>
          <cell r="J4911">
            <v>0</v>
          </cell>
          <cell r="K4911">
            <v>0</v>
          </cell>
          <cell r="L4911">
            <v>0</v>
          </cell>
          <cell r="M4911">
            <v>0</v>
          </cell>
          <cell r="N4911">
            <v>0</v>
          </cell>
          <cell r="O4911">
            <v>0</v>
          </cell>
        </row>
        <row r="4912">
          <cell r="C4912">
            <v>143800098</v>
          </cell>
          <cell r="D4912" t="str">
            <v>11000143800098</v>
          </cell>
          <cell r="E4912" t="str">
            <v>(1ZF140303)基于粒子群优化的群动态决策模型</v>
          </cell>
          <cell r="F4912" t="str">
            <v>刘群锋</v>
          </cell>
          <cell r="G4912" t="str">
            <v>2004003</v>
          </cell>
          <cell r="H4912">
            <v>0</v>
          </cell>
          <cell r="I4912">
            <v>0</v>
          </cell>
          <cell r="J4912">
            <v>0</v>
          </cell>
          <cell r="K4912">
            <v>0</v>
          </cell>
          <cell r="L4912">
            <v>0</v>
          </cell>
          <cell r="M4912">
            <v>0</v>
          </cell>
          <cell r="N4912">
            <v>0</v>
          </cell>
          <cell r="O4912">
            <v>0</v>
          </cell>
        </row>
        <row r="4913">
          <cell r="C4913">
            <v>143800099</v>
          </cell>
          <cell r="D4913" t="str">
            <v>11000143800099</v>
          </cell>
          <cell r="E4913" t="str">
            <v>(1ZF140305)环境规制促进产业升级的实际效果、路径与</v>
          </cell>
          <cell r="F4913" t="str">
            <v>蔡传里</v>
          </cell>
          <cell r="G4913" t="str">
            <v>2008027</v>
          </cell>
          <cell r="H4913">
            <v>0</v>
          </cell>
          <cell r="I4913">
            <v>0</v>
          </cell>
          <cell r="J4913">
            <v>0</v>
          </cell>
          <cell r="K4913">
            <v>0</v>
          </cell>
          <cell r="L4913">
            <v>0</v>
          </cell>
          <cell r="M4913">
            <v>0</v>
          </cell>
          <cell r="N4913">
            <v>0</v>
          </cell>
          <cell r="O4913">
            <v>0</v>
          </cell>
        </row>
        <row r="4914">
          <cell r="C4914">
            <v>143800100</v>
          </cell>
          <cell r="D4914" t="str">
            <v>11000143800100</v>
          </cell>
          <cell r="E4914" t="str">
            <v>(1ZF140501)环境信息不全的自组织型网络控制优化研究</v>
          </cell>
          <cell r="F4914" t="str">
            <v>张智聪</v>
          </cell>
          <cell r="G4914" t="str">
            <v>2009003</v>
          </cell>
          <cell r="H4914">
            <v>0</v>
          </cell>
          <cell r="I4914">
            <v>0</v>
          </cell>
          <cell r="J4914">
            <v>0</v>
          </cell>
          <cell r="K4914">
            <v>0</v>
          </cell>
          <cell r="L4914">
            <v>0</v>
          </cell>
          <cell r="M4914">
            <v>0</v>
          </cell>
          <cell r="N4914">
            <v>0</v>
          </cell>
          <cell r="O4914">
            <v>0</v>
          </cell>
        </row>
        <row r="4915">
          <cell r="C4915">
            <v>143800102</v>
          </cell>
          <cell r="D4915" t="str">
            <v>11000143800102</v>
          </cell>
          <cell r="E4915" t="str">
            <v>(1ZF140503)折射率和增益/损耗环状调制光晶格中孤子</v>
          </cell>
          <cell r="F4915" t="str">
            <v>王红成</v>
          </cell>
          <cell r="G4915" t="str">
            <v>2007023</v>
          </cell>
          <cell r="H4915">
            <v>0</v>
          </cell>
          <cell r="I4915">
            <v>0</v>
          </cell>
          <cell r="J4915">
            <v>0</v>
          </cell>
          <cell r="K4915">
            <v>0</v>
          </cell>
          <cell r="L4915">
            <v>0</v>
          </cell>
          <cell r="M4915">
            <v>0</v>
          </cell>
          <cell r="N4915">
            <v>0</v>
          </cell>
          <cell r="O4915">
            <v>0</v>
          </cell>
        </row>
        <row r="4916">
          <cell r="C4916">
            <v>143800103</v>
          </cell>
          <cell r="D4916" t="str">
            <v>11000143800103</v>
          </cell>
          <cell r="E4916" t="str">
            <v>(1ZF140506)约束Lp正则化问题算法及应用</v>
          </cell>
          <cell r="F4916" t="str">
            <v>李伯忍</v>
          </cell>
          <cell r="G4916" t="str">
            <v>2004026</v>
          </cell>
          <cell r="H4916">
            <v>0</v>
          </cell>
          <cell r="I4916">
            <v>0</v>
          </cell>
          <cell r="J4916">
            <v>0</v>
          </cell>
          <cell r="K4916">
            <v>0</v>
          </cell>
          <cell r="L4916">
            <v>0</v>
          </cell>
          <cell r="M4916">
            <v>0</v>
          </cell>
          <cell r="N4916">
            <v>0</v>
          </cell>
          <cell r="O4916">
            <v>0</v>
          </cell>
        </row>
        <row r="4917">
          <cell r="C4917">
            <v>143800105</v>
          </cell>
          <cell r="D4917" t="str">
            <v>11000143800105</v>
          </cell>
          <cell r="E4917" t="str">
            <v>(1ZF140510)印刷线路板热解过程传热性能及强化机理</v>
          </cell>
          <cell r="F4917" t="str">
            <v>郭晓娟</v>
          </cell>
          <cell r="G4917" t="str">
            <v>2011035</v>
          </cell>
          <cell r="H4917">
            <v>0</v>
          </cell>
          <cell r="I4917">
            <v>0</v>
          </cell>
          <cell r="J4917">
            <v>0</v>
          </cell>
          <cell r="K4917">
            <v>0</v>
          </cell>
          <cell r="L4917">
            <v>0</v>
          </cell>
          <cell r="M4917">
            <v>0</v>
          </cell>
          <cell r="N4917">
            <v>0</v>
          </cell>
          <cell r="O4917">
            <v>0</v>
          </cell>
        </row>
        <row r="4918">
          <cell r="C4918">
            <v>143800106</v>
          </cell>
          <cell r="D4918" t="str">
            <v>11000143800106</v>
          </cell>
          <cell r="E4918" t="str">
            <v>(1ZF140512)基于物联网和云计算的交叉口车辆建模及自</v>
          </cell>
          <cell r="F4918" t="str">
            <v>李秀平</v>
          </cell>
          <cell r="G4918" t="str">
            <v>2003018</v>
          </cell>
          <cell r="H4918">
            <v>0</v>
          </cell>
          <cell r="I4918">
            <v>0</v>
          </cell>
          <cell r="J4918">
            <v>0</v>
          </cell>
          <cell r="K4918">
            <v>0</v>
          </cell>
          <cell r="L4918">
            <v>0</v>
          </cell>
          <cell r="M4918">
            <v>0</v>
          </cell>
          <cell r="N4918">
            <v>0</v>
          </cell>
          <cell r="O4918">
            <v>0</v>
          </cell>
        </row>
        <row r="4919">
          <cell r="C4919">
            <v>143800108</v>
          </cell>
          <cell r="D4919" t="str">
            <v>11000143800108</v>
          </cell>
          <cell r="E4919" t="str">
            <v>(1ZF140514)稀疏优化算法及其在压缩传感器中的应用</v>
          </cell>
          <cell r="F4919" t="str">
            <v>程万友</v>
          </cell>
          <cell r="G4919" t="str">
            <v>2008029</v>
          </cell>
          <cell r="H4919">
            <v>0</v>
          </cell>
          <cell r="I4919">
            <v>0</v>
          </cell>
          <cell r="J4919">
            <v>0</v>
          </cell>
          <cell r="K4919">
            <v>0</v>
          </cell>
          <cell r="L4919">
            <v>0</v>
          </cell>
          <cell r="M4919">
            <v>0</v>
          </cell>
          <cell r="N4919">
            <v>0</v>
          </cell>
          <cell r="O4919">
            <v>0</v>
          </cell>
        </row>
        <row r="4920">
          <cell r="C4920">
            <v>143800109</v>
          </cell>
          <cell r="D4920" t="str">
            <v>11000143800109</v>
          </cell>
          <cell r="E4920" t="str">
            <v>(1ZF140601)广东高新园区社会管理创新与和谐劳动关系</v>
          </cell>
          <cell r="F4920" t="str">
            <v>银锋</v>
          </cell>
          <cell r="G4920" t="str">
            <v>2002024</v>
          </cell>
          <cell r="H4920">
            <v>0</v>
          </cell>
          <cell r="I4920">
            <v>0</v>
          </cell>
          <cell r="J4920">
            <v>0</v>
          </cell>
          <cell r="K4920">
            <v>0</v>
          </cell>
          <cell r="L4920">
            <v>0</v>
          </cell>
          <cell r="M4920">
            <v>0</v>
          </cell>
          <cell r="N4920">
            <v>0</v>
          </cell>
          <cell r="O4920">
            <v>0</v>
          </cell>
        </row>
        <row r="4921">
          <cell r="C4921">
            <v>143800110</v>
          </cell>
          <cell r="D4921" t="str">
            <v>11000143800110</v>
          </cell>
          <cell r="E4921" t="str">
            <v>(1ZF140602)思想政治教育的文化平台建设研究</v>
          </cell>
          <cell r="F4921" t="str">
            <v>李忠红</v>
          </cell>
          <cell r="G4921" t="str">
            <v>1991008</v>
          </cell>
          <cell r="H4921">
            <v>0</v>
          </cell>
          <cell r="I4921">
            <v>0</v>
          </cell>
          <cell r="J4921">
            <v>0</v>
          </cell>
          <cell r="K4921">
            <v>0</v>
          </cell>
          <cell r="L4921">
            <v>0</v>
          </cell>
          <cell r="M4921">
            <v>0</v>
          </cell>
          <cell r="N4921">
            <v>0</v>
          </cell>
          <cell r="O4921">
            <v>0</v>
          </cell>
        </row>
        <row r="4922">
          <cell r="C4922">
            <v>143800111</v>
          </cell>
          <cell r="D4922" t="str">
            <v>11000143800111</v>
          </cell>
          <cell r="E4922" t="str">
            <v>(1ZF140603)韩礼德的翻译思想研究</v>
          </cell>
          <cell r="F4922" t="str">
            <v>李忠华</v>
          </cell>
          <cell r="G4922" t="str">
            <v>2004017</v>
          </cell>
          <cell r="H4922">
            <v>0</v>
          </cell>
          <cell r="I4922">
            <v>0</v>
          </cell>
          <cell r="J4922">
            <v>0</v>
          </cell>
          <cell r="K4922">
            <v>0</v>
          </cell>
          <cell r="L4922">
            <v>0</v>
          </cell>
          <cell r="M4922">
            <v>0</v>
          </cell>
          <cell r="N4922">
            <v>0</v>
          </cell>
          <cell r="O4922">
            <v>0</v>
          </cell>
        </row>
        <row r="4923">
          <cell r="C4923">
            <v>143800112</v>
          </cell>
          <cell r="D4923" t="str">
            <v>11000143800112</v>
          </cell>
          <cell r="E4923" t="str">
            <v>(1ZF141101)干扰对齐在多跳无线自组织网络的应用研究</v>
          </cell>
          <cell r="F4923" t="str">
            <v>敖欣</v>
          </cell>
          <cell r="G4923" t="str">
            <v>2013007</v>
          </cell>
          <cell r="H4923">
            <v>0</v>
          </cell>
          <cell r="I4923">
            <v>0</v>
          </cell>
          <cell r="J4923">
            <v>0</v>
          </cell>
          <cell r="K4923">
            <v>0</v>
          </cell>
          <cell r="L4923">
            <v>0</v>
          </cell>
          <cell r="M4923">
            <v>0</v>
          </cell>
          <cell r="N4923">
            <v>0</v>
          </cell>
          <cell r="O4923">
            <v>0</v>
          </cell>
        </row>
        <row r="4924">
          <cell r="C4924">
            <v>143800113</v>
          </cell>
          <cell r="D4924" t="str">
            <v>11000143800113</v>
          </cell>
          <cell r="E4924" t="str">
            <v>(1ZF141102)可利用中温热能的双级高效行波热声发动机</v>
          </cell>
          <cell r="F4924" t="str">
            <v>陈佰满</v>
          </cell>
          <cell r="G4924" t="str">
            <v>2013013</v>
          </cell>
          <cell r="H4924">
            <v>0</v>
          </cell>
          <cell r="I4924">
            <v>0</v>
          </cell>
          <cell r="J4924">
            <v>0</v>
          </cell>
          <cell r="K4924">
            <v>0</v>
          </cell>
          <cell r="L4924">
            <v>0</v>
          </cell>
          <cell r="M4924">
            <v>0</v>
          </cell>
          <cell r="N4924">
            <v>0</v>
          </cell>
          <cell r="O4924">
            <v>0</v>
          </cell>
        </row>
        <row r="4925">
          <cell r="C4925">
            <v>143800114</v>
          </cell>
          <cell r="D4925" t="str">
            <v>11000143800114</v>
          </cell>
          <cell r="E4925" t="str">
            <v>(1ZF141103)POSS-含氟聚丙烯酸酯/硅溶胶溶胶-</v>
          </cell>
          <cell r="F4925" t="str">
            <v>廖文波</v>
          </cell>
          <cell r="G4925" t="str">
            <v>2011007</v>
          </cell>
          <cell r="H4925">
            <v>0</v>
          </cell>
          <cell r="I4925">
            <v>0</v>
          </cell>
          <cell r="J4925">
            <v>0</v>
          </cell>
          <cell r="K4925">
            <v>0</v>
          </cell>
          <cell r="L4925">
            <v>0</v>
          </cell>
          <cell r="M4925">
            <v>0</v>
          </cell>
          <cell r="N4925">
            <v>0</v>
          </cell>
          <cell r="O4925">
            <v>0</v>
          </cell>
        </row>
        <row r="4926">
          <cell r="C4926">
            <v>143800116</v>
          </cell>
          <cell r="D4926" t="str">
            <v>11000143800116</v>
          </cell>
          <cell r="E4926" t="str">
            <v>(1ZF141105)稀疏/密集RFID移动阅读器防碰撞算法</v>
          </cell>
          <cell r="F4926" t="str">
            <v>王善进</v>
          </cell>
          <cell r="G4926" t="str">
            <v>2003116</v>
          </cell>
          <cell r="H4926">
            <v>0</v>
          </cell>
          <cell r="I4926">
            <v>0</v>
          </cell>
          <cell r="J4926">
            <v>0</v>
          </cell>
          <cell r="K4926">
            <v>0</v>
          </cell>
          <cell r="L4926">
            <v>0</v>
          </cell>
          <cell r="M4926">
            <v>0</v>
          </cell>
          <cell r="N4926">
            <v>0</v>
          </cell>
          <cell r="O4926">
            <v>0</v>
          </cell>
        </row>
        <row r="4927">
          <cell r="C4927">
            <v>143800117</v>
          </cell>
          <cell r="D4927" t="str">
            <v>11000143800117</v>
          </cell>
          <cell r="E4927" t="str">
            <v>(1ZF141106)基于相变潜热强化的生物质闪速热解机理研</v>
          </cell>
          <cell r="F4927" t="str">
            <v>徐勇军</v>
          </cell>
          <cell r="G4927" t="str">
            <v>2003053</v>
          </cell>
          <cell r="H4927">
            <v>0</v>
          </cell>
          <cell r="I4927">
            <v>0</v>
          </cell>
          <cell r="J4927">
            <v>0</v>
          </cell>
          <cell r="K4927">
            <v>0</v>
          </cell>
          <cell r="L4927">
            <v>0</v>
          </cell>
          <cell r="M4927">
            <v>0</v>
          </cell>
          <cell r="N4927">
            <v>0</v>
          </cell>
          <cell r="O4927">
            <v>0</v>
          </cell>
        </row>
        <row r="4928">
          <cell r="C4928">
            <v>143800119</v>
          </cell>
          <cell r="D4928" t="str">
            <v>11000143800119</v>
          </cell>
          <cell r="E4928" t="str">
            <v>(1ZF141108)面向应用特征的分布式文件系统性能及建模</v>
          </cell>
          <cell r="F4928" t="str">
            <v>赵铁柱</v>
          </cell>
          <cell r="G4928" t="str">
            <v>2012047</v>
          </cell>
          <cell r="H4928">
            <v>0</v>
          </cell>
          <cell r="I4928">
            <v>0</v>
          </cell>
          <cell r="J4928">
            <v>0</v>
          </cell>
          <cell r="K4928">
            <v>0</v>
          </cell>
          <cell r="L4928">
            <v>0</v>
          </cell>
          <cell r="M4928">
            <v>0</v>
          </cell>
          <cell r="N4928">
            <v>0</v>
          </cell>
          <cell r="O4928">
            <v>0</v>
          </cell>
        </row>
        <row r="4929">
          <cell r="C4929">
            <v>143800120</v>
          </cell>
          <cell r="D4929" t="str">
            <v>11000143800120</v>
          </cell>
          <cell r="E4929" t="str">
            <v>(1ZF141109)超级电容储能系统实时性能评估与剩余使用</v>
          </cell>
          <cell r="F4929" t="str">
            <v>赵洋</v>
          </cell>
          <cell r="G4929" t="str">
            <v>2012050</v>
          </cell>
          <cell r="H4929">
            <v>0</v>
          </cell>
          <cell r="I4929">
            <v>0</v>
          </cell>
          <cell r="J4929">
            <v>0</v>
          </cell>
          <cell r="K4929">
            <v>0</v>
          </cell>
          <cell r="L4929">
            <v>0</v>
          </cell>
          <cell r="M4929">
            <v>0</v>
          </cell>
          <cell r="N4929">
            <v>0</v>
          </cell>
          <cell r="O4929">
            <v>0</v>
          </cell>
        </row>
        <row r="4930">
          <cell r="C4930">
            <v>143800121</v>
          </cell>
          <cell r="D4930" t="str">
            <v>11000143800121</v>
          </cell>
          <cell r="E4930" t="str">
            <v>(1ZF141110)基于淀粉分子结构差异的淀粉基纳米复合食</v>
          </cell>
          <cell r="F4930" t="str">
            <v>朱杰</v>
          </cell>
          <cell r="G4930" t="str">
            <v>2014005</v>
          </cell>
          <cell r="H4930">
            <v>0</v>
          </cell>
          <cell r="I4930">
            <v>0</v>
          </cell>
          <cell r="J4930">
            <v>0</v>
          </cell>
          <cell r="K4930">
            <v>0</v>
          </cell>
          <cell r="L4930">
            <v>0</v>
          </cell>
          <cell r="M4930">
            <v>0</v>
          </cell>
          <cell r="N4930">
            <v>0</v>
          </cell>
          <cell r="O4930">
            <v>0</v>
          </cell>
        </row>
        <row r="4931">
          <cell r="C4931">
            <v>143800122</v>
          </cell>
          <cell r="D4931" t="str">
            <v>11000143800122</v>
          </cell>
          <cell r="E4931" t="str">
            <v>(1ZF141111)基于金属复合纳米线阵列直接乙醇燃料电池</v>
          </cell>
          <cell r="F4931" t="str">
            <v>程发良</v>
          </cell>
          <cell r="G4931" t="str">
            <v>1992025</v>
          </cell>
          <cell r="H4931">
            <v>0</v>
          </cell>
          <cell r="I4931">
            <v>0</v>
          </cell>
          <cell r="J4931">
            <v>0</v>
          </cell>
          <cell r="K4931">
            <v>0</v>
          </cell>
          <cell r="L4931">
            <v>0</v>
          </cell>
          <cell r="M4931">
            <v>0</v>
          </cell>
          <cell r="N4931">
            <v>0</v>
          </cell>
          <cell r="O4931">
            <v>0</v>
          </cell>
        </row>
        <row r="4932">
          <cell r="C4932">
            <v>143900077</v>
          </cell>
          <cell r="D4932" t="str">
            <v>11000143900077</v>
          </cell>
          <cell r="E4932" t="str">
            <v>(2ZD140301)东莞市横沥镇模具检测技术中心技术咨询及</v>
          </cell>
          <cell r="F4932" t="str">
            <v>黄辉宇</v>
          </cell>
          <cell r="G4932" t="str">
            <v>2006078</v>
          </cell>
          <cell r="H4932">
            <v>2882.45</v>
          </cell>
          <cell r="I4932">
            <v>0</v>
          </cell>
          <cell r="J4932">
            <v>0</v>
          </cell>
          <cell r="K4932">
            <v>2882.45</v>
          </cell>
          <cell r="L4932">
            <v>0</v>
          </cell>
          <cell r="M4932">
            <v>0</v>
          </cell>
          <cell r="N4932">
            <v>0</v>
          </cell>
          <cell r="O4932">
            <v>2882.45</v>
          </cell>
        </row>
        <row r="4933">
          <cell r="C4933">
            <v>143900084</v>
          </cell>
          <cell r="D4933" t="str">
            <v>11000143900084</v>
          </cell>
          <cell r="E4933" t="str">
            <v>(2ZD140603)云存储系统QoS控制机资源调度策略研究</v>
          </cell>
          <cell r="F4933" t="str">
            <v>邓见光</v>
          </cell>
          <cell r="G4933" t="str">
            <v>2008007</v>
          </cell>
          <cell r="H4933">
            <v>0</v>
          </cell>
          <cell r="I4933">
            <v>0</v>
          </cell>
          <cell r="J4933">
            <v>0</v>
          </cell>
          <cell r="K4933">
            <v>0</v>
          </cell>
          <cell r="L4933">
            <v>0</v>
          </cell>
          <cell r="M4933">
            <v>0</v>
          </cell>
          <cell r="N4933">
            <v>0</v>
          </cell>
          <cell r="O4933">
            <v>0</v>
          </cell>
        </row>
        <row r="4934">
          <cell r="C4934">
            <v>143900086</v>
          </cell>
          <cell r="D4934" t="str">
            <v>11000143900086</v>
          </cell>
          <cell r="E4934" t="str">
            <v>(2ZD140607)国家高新区发展动态信息搜集与整理</v>
          </cell>
          <cell r="F4934" t="str">
            <v>刘英华</v>
          </cell>
          <cell r="G4934" t="str">
            <v>2004012</v>
          </cell>
          <cell r="H4934">
            <v>0</v>
          </cell>
          <cell r="I4934">
            <v>0</v>
          </cell>
          <cell r="J4934">
            <v>0</v>
          </cell>
          <cell r="K4934">
            <v>0</v>
          </cell>
          <cell r="L4934">
            <v>0</v>
          </cell>
          <cell r="M4934">
            <v>0</v>
          </cell>
          <cell r="N4934">
            <v>0</v>
          </cell>
          <cell r="O4934">
            <v>0</v>
          </cell>
        </row>
        <row r="4935">
          <cell r="C4935">
            <v>143900089</v>
          </cell>
          <cell r="D4935" t="str">
            <v>11000143900089</v>
          </cell>
          <cell r="E4935" t="str">
            <v>(2ZD140617)焚烧厂周边环境二噁英类污染风险评价技术</v>
          </cell>
          <cell r="F4935" t="str">
            <v>张刚</v>
          </cell>
          <cell r="G4935" t="str">
            <v>2013068</v>
          </cell>
          <cell r="H4935">
            <v>0</v>
          </cell>
          <cell r="I4935">
            <v>0</v>
          </cell>
          <cell r="J4935">
            <v>0</v>
          </cell>
          <cell r="K4935">
            <v>0</v>
          </cell>
          <cell r="L4935">
            <v>0</v>
          </cell>
          <cell r="M4935">
            <v>0</v>
          </cell>
          <cell r="N4935">
            <v>0</v>
          </cell>
          <cell r="O4935">
            <v>0</v>
          </cell>
        </row>
        <row r="4936">
          <cell r="C4936">
            <v>143900091</v>
          </cell>
          <cell r="D4936" t="str">
            <v>11000143900091</v>
          </cell>
          <cell r="E4936" t="str">
            <v>(2ZD140619)节能减排简报编制</v>
          </cell>
          <cell r="F4936" t="str">
            <v>王文豪</v>
          </cell>
          <cell r="G4936" t="str">
            <v>2013040</v>
          </cell>
          <cell r="H4936">
            <v>0</v>
          </cell>
          <cell r="I4936">
            <v>0</v>
          </cell>
          <cell r="J4936">
            <v>0</v>
          </cell>
          <cell r="K4936">
            <v>0</v>
          </cell>
          <cell r="L4936">
            <v>0</v>
          </cell>
          <cell r="M4936">
            <v>0</v>
          </cell>
          <cell r="N4936">
            <v>0</v>
          </cell>
          <cell r="O4936">
            <v>0</v>
          </cell>
        </row>
        <row r="4937">
          <cell r="C4937">
            <v>143900092</v>
          </cell>
          <cell r="D4937" t="str">
            <v>11000143900092</v>
          </cell>
          <cell r="E4937" t="str">
            <v>(2ZD140620)东莞丽利涂料有限公司突发环境预案编制费</v>
          </cell>
          <cell r="F4937" t="str">
            <v>吕斯濠</v>
          </cell>
          <cell r="G4937" t="str">
            <v>2007038</v>
          </cell>
          <cell r="H4937">
            <v>0</v>
          </cell>
          <cell r="I4937">
            <v>0</v>
          </cell>
          <cell r="J4937">
            <v>0</v>
          </cell>
          <cell r="K4937">
            <v>0</v>
          </cell>
          <cell r="L4937">
            <v>0</v>
          </cell>
          <cell r="M4937">
            <v>0</v>
          </cell>
          <cell r="N4937">
            <v>0</v>
          </cell>
          <cell r="O4937">
            <v>0</v>
          </cell>
        </row>
        <row r="4938">
          <cell r="C4938">
            <v>143900093</v>
          </cell>
          <cell r="D4938" t="str">
            <v>11000143900093</v>
          </cell>
          <cell r="E4938" t="str">
            <v>(2ZD140621)东莞市妇女儿童发展需求调查</v>
          </cell>
          <cell r="F4938" t="str">
            <v>邹琼</v>
          </cell>
          <cell r="G4938" t="str">
            <v>2001009</v>
          </cell>
          <cell r="H4938">
            <v>5172</v>
          </cell>
          <cell r="I4938">
            <v>0</v>
          </cell>
          <cell r="J4938">
            <v>0</v>
          </cell>
          <cell r="K4938">
            <v>5172</v>
          </cell>
          <cell r="L4938">
            <v>0</v>
          </cell>
          <cell r="M4938">
            <v>0</v>
          </cell>
          <cell r="N4938">
            <v>0</v>
          </cell>
          <cell r="O4938">
            <v>5172</v>
          </cell>
        </row>
        <row r="4939">
          <cell r="C4939">
            <v>143900100</v>
          </cell>
          <cell r="D4939" t="str">
            <v>11000143900100</v>
          </cell>
          <cell r="E4939" t="str">
            <v>(2ZD141106)碳纳米管/铁氧化物的制备和表征</v>
          </cell>
          <cell r="F4939" t="str">
            <v>胡君</v>
          </cell>
          <cell r="G4939" t="str">
            <v>2014013</v>
          </cell>
          <cell r="H4939">
            <v>18888.33</v>
          </cell>
          <cell r="I4939">
            <v>0</v>
          </cell>
          <cell r="J4939">
            <v>763</v>
          </cell>
          <cell r="K4939">
            <v>18125.33</v>
          </cell>
          <cell r="L4939">
            <v>0</v>
          </cell>
          <cell r="M4939">
            <v>0</v>
          </cell>
          <cell r="N4939">
            <v>0</v>
          </cell>
          <cell r="O4939">
            <v>18125.33</v>
          </cell>
        </row>
        <row r="4940">
          <cell r="C4940">
            <v>143900101</v>
          </cell>
          <cell r="D4940" t="str">
            <v>11000143900101</v>
          </cell>
          <cell r="E4940" t="str">
            <v>(2ZD141107)清洁生产审核技术咨询项目</v>
          </cell>
          <cell r="F4940" t="str">
            <v>范洪波</v>
          </cell>
          <cell r="G4940" t="str">
            <v>2005008</v>
          </cell>
          <cell r="H4940">
            <v>0</v>
          </cell>
          <cell r="I4940">
            <v>0</v>
          </cell>
          <cell r="J4940">
            <v>0</v>
          </cell>
          <cell r="K4940">
            <v>0</v>
          </cell>
          <cell r="L4940">
            <v>0</v>
          </cell>
          <cell r="M4940">
            <v>0</v>
          </cell>
          <cell r="N4940">
            <v>0</v>
          </cell>
          <cell r="O4940">
            <v>0</v>
          </cell>
        </row>
        <row r="4941">
          <cell r="C4941">
            <v>143900102</v>
          </cell>
          <cell r="D4941" t="str">
            <v>11000143900102</v>
          </cell>
          <cell r="E4941" t="str">
            <v>(2ZD141109)家具领域专利侵权判定咨询机制及专利纠纷</v>
          </cell>
          <cell r="F4941" t="str">
            <v>张建超</v>
          </cell>
          <cell r="G4941" t="str">
            <v>2007056</v>
          </cell>
          <cell r="H4941">
            <v>0</v>
          </cell>
          <cell r="I4941">
            <v>0</v>
          </cell>
          <cell r="J4941">
            <v>0</v>
          </cell>
          <cell r="K4941">
            <v>0</v>
          </cell>
          <cell r="L4941">
            <v>0</v>
          </cell>
          <cell r="M4941">
            <v>0</v>
          </cell>
          <cell r="N4941">
            <v>0</v>
          </cell>
          <cell r="O4941">
            <v>0</v>
          </cell>
        </row>
        <row r="4942">
          <cell r="C4942">
            <v>143900103</v>
          </cell>
          <cell r="D4942" t="str">
            <v>11000143900103</v>
          </cell>
          <cell r="E4942" t="str">
            <v>(2ZD141111)东莞留学归国就业创业情况调查</v>
          </cell>
          <cell r="F4942" t="str">
            <v>邹琼</v>
          </cell>
          <cell r="G4942" t="str">
            <v>2001009</v>
          </cell>
          <cell r="H4942">
            <v>0</v>
          </cell>
          <cell r="I4942">
            <v>0</v>
          </cell>
          <cell r="J4942">
            <v>0</v>
          </cell>
          <cell r="K4942">
            <v>0</v>
          </cell>
          <cell r="L4942">
            <v>0</v>
          </cell>
          <cell r="M4942">
            <v>0</v>
          </cell>
          <cell r="N4942">
            <v>0</v>
          </cell>
          <cell r="O4942">
            <v>0</v>
          </cell>
        </row>
        <row r="4943">
          <cell r="C4943">
            <v>143900104</v>
          </cell>
          <cell r="D4943" t="str">
            <v>11000143900104</v>
          </cell>
          <cell r="E4943" t="str">
            <v>(2ZD141112)东莞社区民族工作调研</v>
          </cell>
          <cell r="F4943" t="str">
            <v>邹琼</v>
          </cell>
          <cell r="G4943" t="str">
            <v>2001009</v>
          </cell>
          <cell r="H4943">
            <v>771.13</v>
          </cell>
          <cell r="I4943">
            <v>0</v>
          </cell>
          <cell r="J4943">
            <v>0</v>
          </cell>
          <cell r="K4943">
            <v>771.13</v>
          </cell>
          <cell r="L4943">
            <v>0</v>
          </cell>
          <cell r="M4943">
            <v>0</v>
          </cell>
          <cell r="N4943">
            <v>0</v>
          </cell>
          <cell r="O4943">
            <v>771.13</v>
          </cell>
        </row>
        <row r="4944">
          <cell r="C4944">
            <v>143900105</v>
          </cell>
          <cell r="D4944" t="str">
            <v>11000143900105</v>
          </cell>
          <cell r="E4944" t="str">
            <v>(2ZD141115)2014年第二期东莞市专利布局暨</v>
          </cell>
          <cell r="F4944" t="str">
            <v>强昌文</v>
          </cell>
          <cell r="G4944" t="str">
            <v>2011036</v>
          </cell>
          <cell r="H4944">
            <v>0</v>
          </cell>
          <cell r="I4944">
            <v>0</v>
          </cell>
          <cell r="J4944">
            <v>0</v>
          </cell>
          <cell r="K4944">
            <v>0</v>
          </cell>
          <cell r="L4944">
            <v>0</v>
          </cell>
          <cell r="M4944">
            <v>0</v>
          </cell>
          <cell r="N4944">
            <v>0</v>
          </cell>
          <cell r="O4944">
            <v>0</v>
          </cell>
        </row>
        <row r="4945">
          <cell r="C4945">
            <v>143900106</v>
          </cell>
          <cell r="D4945" t="str">
            <v>11000143900106</v>
          </cell>
          <cell r="E4945" t="str">
            <v>(2ZD141117)深圳市电信工程有限公司技术支持</v>
          </cell>
          <cell r="F4945" t="str">
            <v>胡耀华</v>
          </cell>
          <cell r="G4945" t="str">
            <v>2006022</v>
          </cell>
          <cell r="H4945">
            <v>13.7</v>
          </cell>
          <cell r="I4945">
            <v>0</v>
          </cell>
          <cell r="J4945">
            <v>0</v>
          </cell>
          <cell r="K4945">
            <v>13.7</v>
          </cell>
          <cell r="L4945">
            <v>0</v>
          </cell>
          <cell r="M4945">
            <v>0</v>
          </cell>
          <cell r="N4945">
            <v>0</v>
          </cell>
          <cell r="O4945">
            <v>13.7</v>
          </cell>
        </row>
        <row r="4946">
          <cell r="C4946">
            <v>143900107</v>
          </cell>
          <cell r="D4946" t="str">
            <v>11000143900107</v>
          </cell>
          <cell r="E4946" t="str">
            <v>(2ZD141201)东莞市非社工专业社会工作从业人员“股本</v>
          </cell>
          <cell r="F4946" t="str">
            <v>成伟</v>
          </cell>
          <cell r="G4946" t="str">
            <v>2013044</v>
          </cell>
          <cell r="H4946">
            <v>0</v>
          </cell>
          <cell r="I4946">
            <v>0</v>
          </cell>
          <cell r="J4946">
            <v>0</v>
          </cell>
          <cell r="K4946">
            <v>0</v>
          </cell>
          <cell r="L4946">
            <v>0</v>
          </cell>
          <cell r="M4946">
            <v>0</v>
          </cell>
          <cell r="N4946">
            <v>0</v>
          </cell>
          <cell r="O4946">
            <v>0</v>
          </cell>
        </row>
        <row r="4947">
          <cell r="C4947">
            <v>143900108</v>
          </cell>
          <cell r="D4947" t="str">
            <v>11000143900108</v>
          </cell>
          <cell r="E4947" t="str">
            <v>(2ZD141204)东莞民营资本设立金融机构研究</v>
          </cell>
          <cell r="F4947" t="str">
            <v>黄春阳</v>
          </cell>
          <cell r="G4947" t="str">
            <v>2008002</v>
          </cell>
          <cell r="H4947">
            <v>0</v>
          </cell>
          <cell r="I4947">
            <v>0</v>
          </cell>
          <cell r="J4947">
            <v>0</v>
          </cell>
          <cell r="K4947">
            <v>0</v>
          </cell>
          <cell r="L4947">
            <v>0</v>
          </cell>
          <cell r="M4947">
            <v>0</v>
          </cell>
          <cell r="N4947">
            <v>0</v>
          </cell>
          <cell r="O4947">
            <v>0</v>
          </cell>
        </row>
        <row r="4948">
          <cell r="C4948">
            <v>143900113</v>
          </cell>
          <cell r="D4948" t="str">
            <v>11000143900113</v>
          </cell>
          <cell r="E4948" t="str">
            <v>(2ZD141214)广东省知识产权人才培训项目</v>
          </cell>
          <cell r="F4948" t="str">
            <v>强昌文</v>
          </cell>
          <cell r="G4948" t="str">
            <v>2011036</v>
          </cell>
          <cell r="H4948">
            <v>0</v>
          </cell>
          <cell r="I4948">
            <v>0</v>
          </cell>
          <cell r="J4948">
            <v>0</v>
          </cell>
          <cell r="K4948">
            <v>0</v>
          </cell>
          <cell r="L4948">
            <v>0</v>
          </cell>
          <cell r="M4948">
            <v>0</v>
          </cell>
          <cell r="N4948">
            <v>0</v>
          </cell>
          <cell r="O4948">
            <v>0</v>
          </cell>
        </row>
        <row r="4949">
          <cell r="C4949">
            <v>143900115</v>
          </cell>
          <cell r="D4949" t="str">
            <v>11000143900115</v>
          </cell>
          <cell r="E4949" t="str">
            <v>(2ZD141216)“东莞市非社工专业社会公众从业人员""</v>
          </cell>
          <cell r="F4949" t="str">
            <v>成伟</v>
          </cell>
          <cell r="G4949" t="str">
            <v>2013044</v>
          </cell>
          <cell r="H4949">
            <v>0</v>
          </cell>
          <cell r="I4949">
            <v>0</v>
          </cell>
          <cell r="J4949">
            <v>0</v>
          </cell>
          <cell r="K4949">
            <v>0</v>
          </cell>
          <cell r="L4949">
            <v>0</v>
          </cell>
          <cell r="M4949">
            <v>0</v>
          </cell>
          <cell r="N4949">
            <v>0</v>
          </cell>
          <cell r="O4949">
            <v>0</v>
          </cell>
        </row>
        <row r="4950">
          <cell r="C4950">
            <v>143900118</v>
          </cell>
          <cell r="D4950" t="str">
            <v>11000143900118</v>
          </cell>
          <cell r="E4950" t="str">
            <v>(2ZD141220)关于审理和执行集体建设用地流转纠纷案件</v>
          </cell>
          <cell r="F4950" t="str">
            <v>强昌文</v>
          </cell>
          <cell r="G4950" t="str">
            <v>2011036</v>
          </cell>
          <cell r="H4950">
            <v>0</v>
          </cell>
          <cell r="I4950">
            <v>0</v>
          </cell>
          <cell r="J4950">
            <v>0</v>
          </cell>
          <cell r="K4950">
            <v>0</v>
          </cell>
          <cell r="L4950">
            <v>0</v>
          </cell>
          <cell r="M4950">
            <v>0</v>
          </cell>
          <cell r="N4950">
            <v>0</v>
          </cell>
          <cell r="O4950">
            <v>0</v>
          </cell>
        </row>
        <row r="4951">
          <cell r="C4951">
            <v>143900119</v>
          </cell>
          <cell r="D4951" t="str">
            <v>11000143900119</v>
          </cell>
          <cell r="E4951" t="str">
            <v>(2ZD141221)东莞市饮用水水源地突发环境事件应急预案</v>
          </cell>
          <cell r="F4951" t="str">
            <v>吕斯濠</v>
          </cell>
          <cell r="G4951" t="str">
            <v>2007038</v>
          </cell>
          <cell r="H4951">
            <v>792.8</v>
          </cell>
          <cell r="I4951">
            <v>0</v>
          </cell>
          <cell r="J4951">
            <v>792.8</v>
          </cell>
          <cell r="K4951">
            <v>0</v>
          </cell>
          <cell r="L4951">
            <v>0</v>
          </cell>
          <cell r="M4951">
            <v>0</v>
          </cell>
          <cell r="N4951">
            <v>0</v>
          </cell>
          <cell r="O4951">
            <v>0</v>
          </cell>
        </row>
        <row r="4952">
          <cell r="C4952">
            <v>143900120</v>
          </cell>
          <cell r="D4952" t="str">
            <v>11000143900120</v>
          </cell>
          <cell r="E4952" t="str">
            <v>(2ZD141222)社会组织营运及培育发展技术服务</v>
          </cell>
          <cell r="F4952" t="str">
            <v>冒云辉</v>
          </cell>
          <cell r="G4952" t="str">
            <v>1992041</v>
          </cell>
          <cell r="H4952">
            <v>20777.79</v>
          </cell>
          <cell r="I4952">
            <v>0</v>
          </cell>
          <cell r="J4952">
            <v>0</v>
          </cell>
          <cell r="K4952">
            <v>20777.79</v>
          </cell>
          <cell r="L4952">
            <v>0</v>
          </cell>
          <cell r="M4952">
            <v>0</v>
          </cell>
          <cell r="N4952">
            <v>0</v>
          </cell>
          <cell r="O4952">
            <v>20777.79</v>
          </cell>
        </row>
        <row r="4953">
          <cell r="C4953">
            <v>150400001</v>
          </cell>
          <cell r="D4953" t="str">
            <v>11000150400001</v>
          </cell>
          <cell r="E4953" t="str">
            <v>C30000032（1ZC151015）一种高效循环流化床生物蒸汽锅炉的研究</v>
          </cell>
          <cell r="F4953" t="str">
            <v>郭晓娟</v>
          </cell>
          <cell r="G4953" t="str">
            <v>2011035</v>
          </cell>
          <cell r="H4953">
            <v>0</v>
          </cell>
          <cell r="I4953">
            <v>0</v>
          </cell>
          <cell r="J4953">
            <v>0</v>
          </cell>
          <cell r="K4953">
            <v>0</v>
          </cell>
          <cell r="L4953">
            <v>0</v>
          </cell>
          <cell r="M4953">
            <v>0</v>
          </cell>
          <cell r="N4953">
            <v>0</v>
          </cell>
          <cell r="O4953">
            <v>0</v>
          </cell>
        </row>
        <row r="4954">
          <cell r="C4954">
            <v>150400002</v>
          </cell>
          <cell r="D4954" t="str">
            <v>11000150400002</v>
          </cell>
          <cell r="E4954" t="str">
            <v>C300000032（1ZC151009）城市生活垃圾焚烧飞灰的资源利用-利用飞灰制备微晶泡沫玻璃的关键技术</v>
          </cell>
          <cell r="F4954" t="str">
            <v>张刚</v>
          </cell>
          <cell r="G4954" t="str">
            <v>2013068</v>
          </cell>
          <cell r="H4954">
            <v>0</v>
          </cell>
          <cell r="I4954">
            <v>0</v>
          </cell>
          <cell r="J4954">
            <v>0</v>
          </cell>
          <cell r="K4954">
            <v>0</v>
          </cell>
          <cell r="L4954">
            <v>0</v>
          </cell>
          <cell r="M4954">
            <v>0</v>
          </cell>
          <cell r="N4954">
            <v>0</v>
          </cell>
          <cell r="O4954">
            <v>0</v>
          </cell>
        </row>
        <row r="4955">
          <cell r="C4955">
            <v>153100021</v>
          </cell>
          <cell r="D4955" t="str">
            <v>11000153100021</v>
          </cell>
          <cell r="E4955" t="str">
            <v>(2ZA150601)太阳能与化石能源互补机理试验验证</v>
          </cell>
          <cell r="F4955" t="str">
            <v>杨敏林</v>
          </cell>
          <cell r="G4955" t="str">
            <v>1991016</v>
          </cell>
          <cell r="H4955">
            <v>0</v>
          </cell>
          <cell r="I4955">
            <v>0</v>
          </cell>
          <cell r="J4955">
            <v>0</v>
          </cell>
          <cell r="K4955">
            <v>0</v>
          </cell>
          <cell r="L4955">
            <v>0</v>
          </cell>
          <cell r="M4955">
            <v>0</v>
          </cell>
          <cell r="N4955">
            <v>0</v>
          </cell>
          <cell r="O4955">
            <v>0</v>
          </cell>
        </row>
        <row r="4956">
          <cell r="C4956">
            <v>153100022</v>
          </cell>
          <cell r="D4956" t="str">
            <v>11000153100022</v>
          </cell>
          <cell r="E4956" t="str">
            <v>(2ZA150901)球面全景建模技术</v>
          </cell>
          <cell r="F4956" t="str">
            <v>袁华强</v>
          </cell>
          <cell r="G4956" t="str">
            <v>2002053</v>
          </cell>
          <cell r="H4956">
            <v>0</v>
          </cell>
          <cell r="I4956">
            <v>0</v>
          </cell>
          <cell r="J4956">
            <v>0</v>
          </cell>
          <cell r="K4956">
            <v>0</v>
          </cell>
          <cell r="L4956">
            <v>0</v>
          </cell>
          <cell r="M4956">
            <v>0</v>
          </cell>
          <cell r="N4956">
            <v>0</v>
          </cell>
          <cell r="O4956">
            <v>0</v>
          </cell>
        </row>
        <row r="4957">
          <cell r="C4957">
            <v>153100024</v>
          </cell>
          <cell r="D4957" t="str">
            <v>11000153100024</v>
          </cell>
          <cell r="E4957" t="str">
            <v>(2ZA151002)(直接)基于三带GL理论对多带超导体表</v>
          </cell>
          <cell r="F4957" t="str">
            <v>刘敏霞</v>
          </cell>
          <cell r="G4957" t="str">
            <v>2007052</v>
          </cell>
          <cell r="H4957">
            <v>0</v>
          </cell>
          <cell r="I4957">
            <v>0</v>
          </cell>
          <cell r="J4957">
            <v>0</v>
          </cell>
          <cell r="K4957">
            <v>0</v>
          </cell>
          <cell r="L4957">
            <v>0</v>
          </cell>
          <cell r="M4957">
            <v>0</v>
          </cell>
          <cell r="N4957">
            <v>0</v>
          </cell>
          <cell r="O4957">
            <v>0</v>
          </cell>
        </row>
        <row r="4958">
          <cell r="C4958">
            <v>153100025</v>
          </cell>
          <cell r="D4958" t="str">
            <v>11000153100025</v>
          </cell>
          <cell r="E4958" t="str">
            <v>(2ZA151003)(直接)用于化学固定CO2的介孔金属磷</v>
          </cell>
          <cell r="F4958" t="str">
            <v>林秀珍</v>
          </cell>
          <cell r="G4958" t="str">
            <v>2014010</v>
          </cell>
          <cell r="H4958">
            <v>0</v>
          </cell>
          <cell r="I4958">
            <v>0</v>
          </cell>
          <cell r="J4958">
            <v>0</v>
          </cell>
          <cell r="K4958">
            <v>0</v>
          </cell>
          <cell r="L4958">
            <v>0</v>
          </cell>
          <cell r="M4958">
            <v>0</v>
          </cell>
          <cell r="N4958">
            <v>0</v>
          </cell>
          <cell r="O4958">
            <v>0</v>
          </cell>
        </row>
        <row r="4959">
          <cell r="C4959">
            <v>153100026</v>
          </cell>
          <cell r="D4959" t="str">
            <v>11000153100026</v>
          </cell>
          <cell r="E4959" t="str">
            <v>(2ZA151004)(直接)基于金属复合纳米材料的高效能电</v>
          </cell>
          <cell r="F4959" t="str">
            <v>柳鹏</v>
          </cell>
          <cell r="G4959" t="str">
            <v>2014008</v>
          </cell>
          <cell r="H4959">
            <v>0</v>
          </cell>
          <cell r="I4959">
            <v>0</v>
          </cell>
          <cell r="J4959">
            <v>0</v>
          </cell>
          <cell r="K4959">
            <v>0</v>
          </cell>
          <cell r="L4959">
            <v>0</v>
          </cell>
          <cell r="M4959">
            <v>0</v>
          </cell>
          <cell r="N4959">
            <v>0</v>
          </cell>
          <cell r="O4959">
            <v>0</v>
          </cell>
        </row>
        <row r="4960">
          <cell r="C4960">
            <v>153100027</v>
          </cell>
          <cell r="D4960" t="str">
            <v>11000153100027</v>
          </cell>
          <cell r="E4960" t="str">
            <v>(2ZA151005)(直接)运行工况下数控机床结构动力学特</v>
          </cell>
          <cell r="F4960" t="str">
            <v>尹玲</v>
          </cell>
          <cell r="G4960" t="str">
            <v>2014016</v>
          </cell>
          <cell r="H4960">
            <v>0</v>
          </cell>
          <cell r="I4960">
            <v>0</v>
          </cell>
          <cell r="J4960">
            <v>0</v>
          </cell>
          <cell r="K4960">
            <v>0</v>
          </cell>
          <cell r="L4960">
            <v>0</v>
          </cell>
          <cell r="M4960">
            <v>0</v>
          </cell>
          <cell r="N4960">
            <v>0</v>
          </cell>
          <cell r="O4960">
            <v>0</v>
          </cell>
        </row>
        <row r="4961">
          <cell r="C4961">
            <v>153100028</v>
          </cell>
          <cell r="D4961" t="str">
            <v>11000153100028</v>
          </cell>
          <cell r="E4961" t="str">
            <v>(2ZA151006)(直接)协作认知无线电网络资源管理关键</v>
          </cell>
          <cell r="F4961" t="str">
            <v>袁华强</v>
          </cell>
          <cell r="G4961" t="str">
            <v>2002053</v>
          </cell>
          <cell r="H4961">
            <v>0</v>
          </cell>
          <cell r="I4961">
            <v>0</v>
          </cell>
          <cell r="J4961">
            <v>0</v>
          </cell>
          <cell r="K4961">
            <v>0</v>
          </cell>
          <cell r="L4961">
            <v>0</v>
          </cell>
          <cell r="M4961">
            <v>0</v>
          </cell>
          <cell r="N4961">
            <v>0</v>
          </cell>
          <cell r="O4961">
            <v>0</v>
          </cell>
        </row>
        <row r="4962">
          <cell r="C4962">
            <v>153100029</v>
          </cell>
          <cell r="D4962" t="str">
            <v>11000153100029</v>
          </cell>
          <cell r="E4962" t="str">
            <v>(2ZA151007)(直接)分布式冷热电联供系统全工况性能</v>
          </cell>
          <cell r="F4962" t="str">
            <v>蒋润花</v>
          </cell>
          <cell r="G4962" t="str">
            <v>2009009</v>
          </cell>
          <cell r="H4962">
            <v>0</v>
          </cell>
          <cell r="I4962">
            <v>0</v>
          </cell>
          <cell r="J4962">
            <v>0</v>
          </cell>
          <cell r="K4962">
            <v>0</v>
          </cell>
          <cell r="L4962">
            <v>0</v>
          </cell>
          <cell r="M4962">
            <v>0</v>
          </cell>
          <cell r="N4962">
            <v>0</v>
          </cell>
          <cell r="O4962">
            <v>0</v>
          </cell>
        </row>
        <row r="4963">
          <cell r="C4963">
            <v>153100030</v>
          </cell>
          <cell r="D4963" t="str">
            <v>11000153100030</v>
          </cell>
          <cell r="E4963" t="str">
            <v>(2ZA151008)(直接)回声干扰抑制中的自适应信号处理</v>
          </cell>
          <cell r="F4963" t="str">
            <v>刘畅</v>
          </cell>
          <cell r="G4963" t="str">
            <v>2014020</v>
          </cell>
          <cell r="H4963">
            <v>0</v>
          </cell>
          <cell r="I4963">
            <v>0</v>
          </cell>
          <cell r="J4963">
            <v>0</v>
          </cell>
          <cell r="K4963">
            <v>0</v>
          </cell>
          <cell r="L4963">
            <v>0</v>
          </cell>
          <cell r="M4963">
            <v>0</v>
          </cell>
          <cell r="N4963">
            <v>0</v>
          </cell>
          <cell r="O4963">
            <v>0</v>
          </cell>
        </row>
        <row r="4964">
          <cell r="C4964">
            <v>153100031</v>
          </cell>
          <cell r="D4964" t="str">
            <v>11000153100031</v>
          </cell>
          <cell r="E4964" t="str">
            <v>(2ZA151010)(间接)基于三带GL理论对多带超导体表</v>
          </cell>
          <cell r="F4964" t="str">
            <v>刘敏霞</v>
          </cell>
          <cell r="G4964" t="str">
            <v>2007052</v>
          </cell>
          <cell r="H4964">
            <v>0</v>
          </cell>
          <cell r="I4964">
            <v>0</v>
          </cell>
          <cell r="J4964">
            <v>0</v>
          </cell>
          <cell r="K4964">
            <v>0</v>
          </cell>
          <cell r="L4964">
            <v>0</v>
          </cell>
          <cell r="M4964">
            <v>0</v>
          </cell>
          <cell r="N4964">
            <v>0</v>
          </cell>
          <cell r="O4964">
            <v>0</v>
          </cell>
        </row>
        <row r="4965">
          <cell r="C4965">
            <v>153100032</v>
          </cell>
          <cell r="D4965" t="str">
            <v>11000153100032</v>
          </cell>
          <cell r="E4965" t="str">
            <v>(2ZA151011)(间接)用于化学固定CO2的介孔金属膦</v>
          </cell>
          <cell r="F4965" t="str">
            <v>林秀珍</v>
          </cell>
          <cell r="G4965" t="str">
            <v>2014010</v>
          </cell>
          <cell r="H4965">
            <v>0</v>
          </cell>
          <cell r="I4965">
            <v>0</v>
          </cell>
          <cell r="J4965">
            <v>0</v>
          </cell>
          <cell r="K4965">
            <v>0</v>
          </cell>
          <cell r="L4965">
            <v>0</v>
          </cell>
          <cell r="M4965">
            <v>0</v>
          </cell>
          <cell r="N4965">
            <v>0</v>
          </cell>
          <cell r="O4965">
            <v>0</v>
          </cell>
        </row>
        <row r="4966">
          <cell r="C4966">
            <v>153100036</v>
          </cell>
          <cell r="D4966" t="str">
            <v>11000153100036</v>
          </cell>
          <cell r="E4966" t="str">
            <v>(2ZA151015)(间接)分布式冷热电联供系统全工况性能</v>
          </cell>
          <cell r="F4966" t="str">
            <v>蒋润花</v>
          </cell>
          <cell r="G4966" t="str">
            <v>2009009</v>
          </cell>
          <cell r="H4966">
            <v>0</v>
          </cell>
          <cell r="I4966">
            <v>0</v>
          </cell>
          <cell r="J4966">
            <v>0</v>
          </cell>
          <cell r="K4966">
            <v>0</v>
          </cell>
          <cell r="L4966">
            <v>0</v>
          </cell>
          <cell r="M4966">
            <v>0</v>
          </cell>
          <cell r="N4966">
            <v>0</v>
          </cell>
          <cell r="O4966">
            <v>0</v>
          </cell>
        </row>
        <row r="4967">
          <cell r="C4967">
            <v>153100037</v>
          </cell>
          <cell r="D4967" t="str">
            <v>11000153100037</v>
          </cell>
          <cell r="E4967" t="str">
            <v>(2ZA151016)(间接)回声干扰抑制中的自适应信号处理</v>
          </cell>
          <cell r="F4967" t="str">
            <v>刘畅</v>
          </cell>
          <cell r="G4967" t="str">
            <v>2014020</v>
          </cell>
          <cell r="H4967">
            <v>0</v>
          </cell>
          <cell r="I4967">
            <v>0</v>
          </cell>
          <cell r="J4967">
            <v>0</v>
          </cell>
          <cell r="K4967">
            <v>0</v>
          </cell>
          <cell r="L4967">
            <v>0</v>
          </cell>
          <cell r="M4967">
            <v>0</v>
          </cell>
          <cell r="N4967">
            <v>0</v>
          </cell>
          <cell r="O4967">
            <v>0</v>
          </cell>
        </row>
        <row r="4968">
          <cell r="C4968">
            <v>153200009</v>
          </cell>
          <cell r="D4968" t="str">
            <v>11000153200009</v>
          </cell>
          <cell r="E4968" t="str">
            <v>(2ZA151001)移动网络社交媒体与图书馆合作创新发展研</v>
          </cell>
          <cell r="F4968" t="str">
            <v>汪琼</v>
          </cell>
          <cell r="G4968" t="str">
            <v>2006018</v>
          </cell>
          <cell r="H4968">
            <v>0</v>
          </cell>
          <cell r="I4968">
            <v>0</v>
          </cell>
          <cell r="J4968">
            <v>0</v>
          </cell>
          <cell r="K4968">
            <v>0</v>
          </cell>
          <cell r="L4968">
            <v>0</v>
          </cell>
          <cell r="M4968">
            <v>0</v>
          </cell>
          <cell r="N4968">
            <v>0</v>
          </cell>
          <cell r="O4968">
            <v>0</v>
          </cell>
        </row>
        <row r="4969">
          <cell r="C4969">
            <v>153500001001</v>
          </cell>
          <cell r="D4969" t="str">
            <v>11000153500001001</v>
          </cell>
          <cell r="E4969" t="str">
            <v>(3XZ151002)粤财教[2015]235号物联网信息语</v>
          </cell>
          <cell r="F4969" t="str">
            <v>尹小勇</v>
          </cell>
          <cell r="G4969" t="str">
            <v>2000006</v>
          </cell>
          <cell r="H4969">
            <v>0</v>
          </cell>
          <cell r="I4969">
            <v>0</v>
          </cell>
          <cell r="J4969">
            <v>0</v>
          </cell>
          <cell r="K4969">
            <v>0</v>
          </cell>
          <cell r="L4969">
            <v>0</v>
          </cell>
          <cell r="M4969">
            <v>0</v>
          </cell>
          <cell r="N4969">
            <v>0</v>
          </cell>
          <cell r="O4969">
            <v>0</v>
          </cell>
        </row>
        <row r="4970">
          <cell r="C4970">
            <v>153500001002</v>
          </cell>
          <cell r="D4970" t="str">
            <v>11000153500001002</v>
          </cell>
          <cell r="E4970" t="str">
            <v>(3XZ151003)粤财教[2015]235号中子辐射防护</v>
          </cell>
          <cell r="F4970" t="str">
            <v>孙振忠</v>
          </cell>
          <cell r="G4970" t="str">
            <v>2006080</v>
          </cell>
          <cell r="H4970">
            <v>0</v>
          </cell>
          <cell r="I4970">
            <v>0</v>
          </cell>
          <cell r="J4970">
            <v>0</v>
          </cell>
          <cell r="K4970">
            <v>0</v>
          </cell>
          <cell r="L4970">
            <v>0</v>
          </cell>
          <cell r="M4970">
            <v>0</v>
          </cell>
          <cell r="N4970">
            <v>0</v>
          </cell>
          <cell r="O4970">
            <v>0</v>
          </cell>
        </row>
        <row r="4971">
          <cell r="C4971">
            <v>153500002002</v>
          </cell>
          <cell r="D4971" t="str">
            <v>11000153500002002</v>
          </cell>
          <cell r="E4971" t="str">
            <v>(3XZ151009)粤财教[2015]236号智能AGV搬</v>
          </cell>
          <cell r="F4971" t="str">
            <v>刘学良</v>
          </cell>
          <cell r="G4971" t="str">
            <v>2013005</v>
          </cell>
          <cell r="H4971">
            <v>0</v>
          </cell>
          <cell r="I4971">
            <v>0</v>
          </cell>
          <cell r="J4971">
            <v>0</v>
          </cell>
          <cell r="K4971">
            <v>0</v>
          </cell>
          <cell r="L4971">
            <v>0</v>
          </cell>
          <cell r="M4971">
            <v>0</v>
          </cell>
          <cell r="N4971">
            <v>0</v>
          </cell>
          <cell r="O4971">
            <v>0</v>
          </cell>
        </row>
        <row r="4972">
          <cell r="C4972">
            <v>153500003001</v>
          </cell>
          <cell r="D4972" t="str">
            <v>11000153500003001</v>
          </cell>
          <cell r="E4972" t="str">
            <v>(3XZ151010)粤财教[2015]300基于干扰对其的</v>
          </cell>
          <cell r="F4972" t="str">
            <v>敖欣</v>
          </cell>
          <cell r="G4972" t="str">
            <v>2013007</v>
          </cell>
          <cell r="H4972">
            <v>0</v>
          </cell>
          <cell r="I4972">
            <v>0</v>
          </cell>
          <cell r="J4972">
            <v>0</v>
          </cell>
          <cell r="K4972">
            <v>0</v>
          </cell>
          <cell r="L4972">
            <v>0</v>
          </cell>
          <cell r="M4972">
            <v>0</v>
          </cell>
          <cell r="N4972">
            <v>0</v>
          </cell>
          <cell r="O4972">
            <v>0</v>
          </cell>
        </row>
        <row r="4973">
          <cell r="C4973">
            <v>153500003003</v>
          </cell>
          <cell r="D4973" t="str">
            <v>11000153500003003</v>
          </cell>
          <cell r="E4973" t="str">
            <v>(3XZ151012)粤财教[2015]300窄带隙半导体耦</v>
          </cell>
          <cell r="F4973" t="str">
            <v>党海峰</v>
          </cell>
          <cell r="G4973" t="str">
            <v>2014009</v>
          </cell>
          <cell r="H4973">
            <v>0</v>
          </cell>
          <cell r="I4973">
            <v>0</v>
          </cell>
          <cell r="J4973">
            <v>0</v>
          </cell>
          <cell r="K4973">
            <v>0</v>
          </cell>
          <cell r="L4973">
            <v>0</v>
          </cell>
          <cell r="M4973">
            <v>0</v>
          </cell>
          <cell r="N4973">
            <v>0</v>
          </cell>
          <cell r="O4973">
            <v>0</v>
          </cell>
        </row>
        <row r="4974">
          <cell r="C4974">
            <v>153500003004</v>
          </cell>
          <cell r="D4974" t="str">
            <v>11000153500003004</v>
          </cell>
          <cell r="E4974" t="str">
            <v>(3XZ151013)粤财教[2015]300中国制造业绿色</v>
          </cell>
          <cell r="F4974" t="str">
            <v>冯志军</v>
          </cell>
          <cell r="G4974" t="str">
            <v>2012046</v>
          </cell>
          <cell r="H4974">
            <v>0</v>
          </cell>
          <cell r="I4974">
            <v>0</v>
          </cell>
          <cell r="J4974">
            <v>0</v>
          </cell>
          <cell r="K4974">
            <v>0</v>
          </cell>
          <cell r="L4974">
            <v>0</v>
          </cell>
          <cell r="M4974">
            <v>0</v>
          </cell>
          <cell r="N4974">
            <v>0</v>
          </cell>
          <cell r="O4974">
            <v>0</v>
          </cell>
        </row>
        <row r="4975">
          <cell r="C4975">
            <v>153500003005</v>
          </cell>
          <cell r="D4975" t="str">
            <v>11000153500003005</v>
          </cell>
          <cell r="E4975" t="str">
            <v>(3XZ151014)粤财教[2015]300超临界流体辅助</v>
          </cell>
          <cell r="F4975" t="str">
            <v>何运兵</v>
          </cell>
          <cell r="G4975" t="str">
            <v>2011009</v>
          </cell>
          <cell r="H4975">
            <v>0</v>
          </cell>
          <cell r="I4975">
            <v>0</v>
          </cell>
          <cell r="J4975">
            <v>0</v>
          </cell>
          <cell r="K4975">
            <v>0</v>
          </cell>
          <cell r="L4975">
            <v>0</v>
          </cell>
          <cell r="M4975">
            <v>0</v>
          </cell>
          <cell r="N4975">
            <v>0</v>
          </cell>
          <cell r="O4975">
            <v>0</v>
          </cell>
        </row>
        <row r="4976">
          <cell r="C4976">
            <v>153500003006</v>
          </cell>
          <cell r="D4976" t="str">
            <v>11000153500003006</v>
          </cell>
          <cell r="E4976" t="str">
            <v>(3XZ151015)粤财教[2015]300化工典型反应系</v>
          </cell>
          <cell r="F4976" t="str">
            <v>黄卫清</v>
          </cell>
          <cell r="G4976" t="str">
            <v>2011008</v>
          </cell>
          <cell r="H4976">
            <v>0</v>
          </cell>
          <cell r="I4976">
            <v>0</v>
          </cell>
          <cell r="J4976">
            <v>0</v>
          </cell>
          <cell r="K4976">
            <v>0</v>
          </cell>
          <cell r="L4976">
            <v>0</v>
          </cell>
          <cell r="M4976">
            <v>0</v>
          </cell>
          <cell r="N4976">
            <v>0</v>
          </cell>
          <cell r="O4976">
            <v>0</v>
          </cell>
        </row>
        <row r="4977">
          <cell r="C4977">
            <v>153500003007</v>
          </cell>
          <cell r="D4977" t="str">
            <v>11000153500003007</v>
          </cell>
          <cell r="E4977" t="str">
            <v>(3XZ151016)粤财教[2015]3002D位敏核探测</v>
          </cell>
          <cell r="F4977" t="str">
            <v>李仪</v>
          </cell>
          <cell r="G4977" t="str">
            <v>2006057</v>
          </cell>
          <cell r="H4977">
            <v>0</v>
          </cell>
          <cell r="I4977">
            <v>0</v>
          </cell>
          <cell r="J4977">
            <v>0</v>
          </cell>
          <cell r="K4977">
            <v>0</v>
          </cell>
          <cell r="L4977">
            <v>0</v>
          </cell>
          <cell r="M4977">
            <v>0</v>
          </cell>
          <cell r="N4977">
            <v>0</v>
          </cell>
          <cell r="O4977">
            <v>0</v>
          </cell>
        </row>
        <row r="4978">
          <cell r="C4978">
            <v>153500003008</v>
          </cell>
          <cell r="D4978" t="str">
            <v>11000153500003008</v>
          </cell>
          <cell r="E4978" t="str">
            <v>(3XZ151017)粤财教[2015]300视觉精密丝网印</v>
          </cell>
          <cell r="F4978" t="str">
            <v>梁经伦</v>
          </cell>
          <cell r="G4978" t="str">
            <v>2013029</v>
          </cell>
          <cell r="H4978">
            <v>0</v>
          </cell>
          <cell r="I4978">
            <v>0</v>
          </cell>
          <cell r="J4978">
            <v>0</v>
          </cell>
          <cell r="K4978">
            <v>0</v>
          </cell>
          <cell r="L4978">
            <v>0</v>
          </cell>
          <cell r="M4978">
            <v>0</v>
          </cell>
          <cell r="N4978">
            <v>0</v>
          </cell>
          <cell r="O4978">
            <v>0</v>
          </cell>
        </row>
        <row r="4979">
          <cell r="C4979">
            <v>153500003009</v>
          </cell>
          <cell r="D4979" t="str">
            <v>11000153500003009</v>
          </cell>
          <cell r="E4979" t="str">
            <v>(3XZ151018)粤财教[2015]300POSS-含氟</v>
          </cell>
          <cell r="F4979" t="str">
            <v>廖文波</v>
          </cell>
          <cell r="G4979" t="str">
            <v>2011007</v>
          </cell>
          <cell r="H4979">
            <v>0</v>
          </cell>
          <cell r="I4979">
            <v>0</v>
          </cell>
          <cell r="J4979">
            <v>0</v>
          </cell>
          <cell r="K4979">
            <v>0</v>
          </cell>
          <cell r="L4979">
            <v>0</v>
          </cell>
          <cell r="M4979">
            <v>0</v>
          </cell>
          <cell r="N4979">
            <v>0</v>
          </cell>
          <cell r="O4979">
            <v>0</v>
          </cell>
        </row>
        <row r="4980">
          <cell r="C4980">
            <v>153500003010</v>
          </cell>
          <cell r="D4980" t="str">
            <v>11000153500003010</v>
          </cell>
          <cell r="E4980" t="str">
            <v>(3XZ151019)粤财教[2015]300多水平粒子群优</v>
          </cell>
          <cell r="F4980" t="str">
            <v>刘群锋</v>
          </cell>
          <cell r="G4980" t="str">
            <v>2004003</v>
          </cell>
          <cell r="H4980">
            <v>0</v>
          </cell>
          <cell r="I4980">
            <v>0</v>
          </cell>
          <cell r="J4980">
            <v>0</v>
          </cell>
          <cell r="K4980">
            <v>0</v>
          </cell>
          <cell r="L4980">
            <v>0</v>
          </cell>
          <cell r="M4980">
            <v>0</v>
          </cell>
          <cell r="N4980">
            <v>0</v>
          </cell>
          <cell r="O4980">
            <v>0</v>
          </cell>
        </row>
        <row r="4981">
          <cell r="C4981">
            <v>153500003011</v>
          </cell>
          <cell r="D4981" t="str">
            <v>11000153500003011</v>
          </cell>
          <cell r="E4981" t="str">
            <v>(3XZ151020)粤财教[2015]300基于金属复合纳</v>
          </cell>
          <cell r="F4981" t="str">
            <v>柳鹏</v>
          </cell>
          <cell r="G4981" t="str">
            <v>2014008</v>
          </cell>
          <cell r="H4981">
            <v>0</v>
          </cell>
          <cell r="I4981">
            <v>0</v>
          </cell>
          <cell r="J4981">
            <v>0</v>
          </cell>
          <cell r="K4981">
            <v>0</v>
          </cell>
          <cell r="L4981">
            <v>0</v>
          </cell>
          <cell r="M4981">
            <v>0</v>
          </cell>
          <cell r="N4981">
            <v>0</v>
          </cell>
          <cell r="O4981">
            <v>0</v>
          </cell>
        </row>
        <row r="4982">
          <cell r="C4982">
            <v>153500003012</v>
          </cell>
          <cell r="D4982" t="str">
            <v>11000153500003012</v>
          </cell>
          <cell r="E4982" t="str">
            <v>(3XZ151021)粤财教[2015]300基于2-噻吩吡</v>
          </cell>
          <cell r="F4982" t="str">
            <v>谭桂平</v>
          </cell>
          <cell r="G4982" t="str">
            <v>2012041</v>
          </cell>
          <cell r="H4982">
            <v>0</v>
          </cell>
          <cell r="I4982">
            <v>0</v>
          </cell>
          <cell r="J4982">
            <v>0</v>
          </cell>
          <cell r="K4982">
            <v>0</v>
          </cell>
          <cell r="L4982">
            <v>0</v>
          </cell>
          <cell r="M4982">
            <v>0</v>
          </cell>
          <cell r="N4982">
            <v>0</v>
          </cell>
          <cell r="O4982">
            <v>0</v>
          </cell>
        </row>
        <row r="4983">
          <cell r="C4983">
            <v>153500003014</v>
          </cell>
          <cell r="D4983" t="str">
            <v>11000153500003014</v>
          </cell>
          <cell r="E4983" t="str">
            <v>(3XZ151023)粤财教[2015]300激光干涉法测量</v>
          </cell>
          <cell r="F4983" t="str">
            <v>王磊杰</v>
          </cell>
          <cell r="G4983" t="str">
            <v>2012020</v>
          </cell>
          <cell r="H4983">
            <v>0</v>
          </cell>
          <cell r="I4983">
            <v>0</v>
          </cell>
          <cell r="J4983">
            <v>0</v>
          </cell>
          <cell r="K4983">
            <v>0</v>
          </cell>
          <cell r="L4983">
            <v>0</v>
          </cell>
          <cell r="M4983">
            <v>0</v>
          </cell>
          <cell r="N4983">
            <v>0</v>
          </cell>
          <cell r="O4983">
            <v>0</v>
          </cell>
        </row>
        <row r="4984">
          <cell r="C4984">
            <v>153500003015</v>
          </cell>
          <cell r="D4984" t="str">
            <v>11000153500003015</v>
          </cell>
          <cell r="E4984" t="str">
            <v>(3XZ151024)粤财教[2015]300基于菌群行为的</v>
          </cell>
          <cell r="F4984" t="str">
            <v>晏晓辉</v>
          </cell>
          <cell r="G4984" t="str">
            <v>2013003</v>
          </cell>
          <cell r="H4984">
            <v>0</v>
          </cell>
          <cell r="I4984">
            <v>0</v>
          </cell>
          <cell r="J4984">
            <v>0</v>
          </cell>
          <cell r="K4984">
            <v>0</v>
          </cell>
          <cell r="L4984">
            <v>0</v>
          </cell>
          <cell r="M4984">
            <v>0</v>
          </cell>
          <cell r="N4984">
            <v>0</v>
          </cell>
          <cell r="O4984">
            <v>0</v>
          </cell>
        </row>
        <row r="4985">
          <cell r="C4985">
            <v>153500003016</v>
          </cell>
          <cell r="D4985" t="str">
            <v>11000153500003016</v>
          </cell>
          <cell r="E4985" t="str">
            <v>(3XZ151025)粤财教[2015]300基于多目标最优</v>
          </cell>
          <cell r="F4985" t="str">
            <v>杨平</v>
          </cell>
          <cell r="G4985" t="str">
            <v>2013020</v>
          </cell>
          <cell r="H4985">
            <v>0</v>
          </cell>
          <cell r="I4985">
            <v>0</v>
          </cell>
          <cell r="J4985">
            <v>0</v>
          </cell>
          <cell r="K4985">
            <v>0</v>
          </cell>
          <cell r="L4985">
            <v>0</v>
          </cell>
          <cell r="M4985">
            <v>0</v>
          </cell>
          <cell r="N4985">
            <v>0</v>
          </cell>
          <cell r="O4985">
            <v>0</v>
          </cell>
        </row>
        <row r="4986">
          <cell r="C4986">
            <v>153500003018</v>
          </cell>
          <cell r="D4986" t="str">
            <v>11000153500003018</v>
          </cell>
          <cell r="E4986" t="str">
            <v>(3XZ151027)粤财教[2015]300基于熔融盐/多</v>
          </cell>
          <cell r="F4986" t="str">
            <v>尹辉斌</v>
          </cell>
          <cell r="G4986" t="str">
            <v>2011020</v>
          </cell>
          <cell r="H4986">
            <v>0</v>
          </cell>
          <cell r="I4986">
            <v>0</v>
          </cell>
          <cell r="J4986">
            <v>0</v>
          </cell>
          <cell r="K4986">
            <v>0</v>
          </cell>
          <cell r="L4986">
            <v>0</v>
          </cell>
          <cell r="M4986">
            <v>0</v>
          </cell>
          <cell r="N4986">
            <v>0</v>
          </cell>
          <cell r="O4986">
            <v>0</v>
          </cell>
        </row>
        <row r="4987">
          <cell r="C4987">
            <v>153500003019</v>
          </cell>
          <cell r="D4987" t="str">
            <v>11000153500003019</v>
          </cell>
          <cell r="E4987" t="str">
            <v>(3XZ151028)粤财教[2015]300多源多汇型自组</v>
          </cell>
          <cell r="F4987" t="str">
            <v>张智聪</v>
          </cell>
          <cell r="G4987" t="str">
            <v>2009003</v>
          </cell>
          <cell r="H4987">
            <v>0</v>
          </cell>
          <cell r="I4987">
            <v>0</v>
          </cell>
          <cell r="J4987">
            <v>0</v>
          </cell>
          <cell r="K4987">
            <v>0</v>
          </cell>
          <cell r="L4987">
            <v>0</v>
          </cell>
          <cell r="M4987">
            <v>0</v>
          </cell>
          <cell r="N4987">
            <v>0</v>
          </cell>
          <cell r="O4987">
            <v>0</v>
          </cell>
        </row>
        <row r="4988">
          <cell r="C4988">
            <v>153500004001</v>
          </cell>
          <cell r="D4988" t="str">
            <v>11000153500004001</v>
          </cell>
          <cell r="E4988" t="str">
            <v>(3XZ151030)粤财教[2015]149-中德精密制造</v>
          </cell>
          <cell r="F4988" t="str">
            <v>孙振忠</v>
          </cell>
          <cell r="G4988" t="str">
            <v>2006080</v>
          </cell>
          <cell r="H4988">
            <v>0</v>
          </cell>
          <cell r="I4988">
            <v>0</v>
          </cell>
          <cell r="J4988">
            <v>0</v>
          </cell>
          <cell r="K4988">
            <v>0</v>
          </cell>
          <cell r="L4988">
            <v>0</v>
          </cell>
          <cell r="M4988">
            <v>0</v>
          </cell>
          <cell r="N4988">
            <v>0</v>
          </cell>
          <cell r="O4988">
            <v>0</v>
          </cell>
        </row>
        <row r="4989">
          <cell r="C4989">
            <v>153500004002</v>
          </cell>
          <cell r="D4989" t="str">
            <v>11000153500004002</v>
          </cell>
          <cell r="E4989" t="str">
            <v>(3XZ151031)粤财教[2015]149-无线传感器网</v>
          </cell>
          <cell r="F4989" t="str">
            <v>袁华强</v>
          </cell>
          <cell r="G4989" t="str">
            <v>2002053</v>
          </cell>
          <cell r="H4989">
            <v>0</v>
          </cell>
          <cell r="I4989">
            <v>0</v>
          </cell>
          <cell r="J4989">
            <v>0</v>
          </cell>
          <cell r="K4989">
            <v>0</v>
          </cell>
          <cell r="L4989">
            <v>0</v>
          </cell>
          <cell r="M4989">
            <v>0</v>
          </cell>
          <cell r="N4989">
            <v>0</v>
          </cell>
          <cell r="O4989">
            <v>0</v>
          </cell>
        </row>
        <row r="4990">
          <cell r="C4990">
            <v>153500004004</v>
          </cell>
          <cell r="D4990" t="str">
            <v>11000153500004004</v>
          </cell>
          <cell r="E4990" t="str">
            <v>(3XZ151033)粤财教[2015]149-基于有序结构</v>
          </cell>
          <cell r="F4990" t="str">
            <v>程发良</v>
          </cell>
          <cell r="G4990" t="str">
            <v>1992025</v>
          </cell>
          <cell r="H4990">
            <v>0</v>
          </cell>
          <cell r="I4990">
            <v>0</v>
          </cell>
          <cell r="J4990">
            <v>0</v>
          </cell>
          <cell r="K4990">
            <v>0</v>
          </cell>
          <cell r="L4990">
            <v>0</v>
          </cell>
          <cell r="M4990">
            <v>0</v>
          </cell>
          <cell r="N4990">
            <v>0</v>
          </cell>
          <cell r="O4990">
            <v>0</v>
          </cell>
        </row>
        <row r="4991">
          <cell r="C4991">
            <v>153500004005</v>
          </cell>
          <cell r="D4991" t="str">
            <v>11000153500004005</v>
          </cell>
          <cell r="E4991" t="str">
            <v>(3XZ151034)粤财教[2015]149-工程优化与控</v>
          </cell>
          <cell r="F4991" t="str">
            <v>曾金平</v>
          </cell>
          <cell r="G4991" t="str">
            <v>2006020</v>
          </cell>
          <cell r="H4991">
            <v>0</v>
          </cell>
          <cell r="I4991">
            <v>0</v>
          </cell>
          <cell r="J4991">
            <v>0</v>
          </cell>
          <cell r="K4991">
            <v>0</v>
          </cell>
          <cell r="L4991">
            <v>0</v>
          </cell>
          <cell r="M4991">
            <v>0</v>
          </cell>
          <cell r="N4991">
            <v>0</v>
          </cell>
          <cell r="O4991">
            <v>0</v>
          </cell>
        </row>
        <row r="4992">
          <cell r="C4992">
            <v>153500004008</v>
          </cell>
          <cell r="D4992" t="str">
            <v>11000153500004008</v>
          </cell>
          <cell r="E4992" t="str">
            <v>(3XZ151037)粤财教[2015]149-面向传感的优</v>
          </cell>
          <cell r="F4992" t="str">
            <v>程万友</v>
          </cell>
          <cell r="G4992" t="str">
            <v>2008029</v>
          </cell>
          <cell r="H4992">
            <v>0</v>
          </cell>
          <cell r="I4992">
            <v>0</v>
          </cell>
          <cell r="J4992">
            <v>0</v>
          </cell>
          <cell r="K4992">
            <v>0</v>
          </cell>
          <cell r="L4992">
            <v>0</v>
          </cell>
          <cell r="M4992">
            <v>0</v>
          </cell>
          <cell r="N4992">
            <v>0</v>
          </cell>
          <cell r="O4992">
            <v>0</v>
          </cell>
        </row>
        <row r="4993">
          <cell r="C4993">
            <v>153500004009</v>
          </cell>
          <cell r="D4993" t="str">
            <v>11000153500004009</v>
          </cell>
          <cell r="E4993" t="str">
            <v>(3XZ151038)粤财教[2015]149-基于两带各向</v>
          </cell>
          <cell r="F4993" t="str">
            <v>刘敏霞</v>
          </cell>
          <cell r="G4993" t="str">
            <v>2007052</v>
          </cell>
          <cell r="H4993">
            <v>0</v>
          </cell>
          <cell r="I4993">
            <v>0</v>
          </cell>
          <cell r="J4993">
            <v>0</v>
          </cell>
          <cell r="K4993">
            <v>0</v>
          </cell>
          <cell r="L4993">
            <v>0</v>
          </cell>
          <cell r="M4993">
            <v>0</v>
          </cell>
          <cell r="N4993">
            <v>0</v>
          </cell>
          <cell r="O4993">
            <v>0</v>
          </cell>
        </row>
        <row r="4994">
          <cell r="C4994">
            <v>153500004010</v>
          </cell>
          <cell r="D4994" t="str">
            <v>11000153500004010</v>
          </cell>
          <cell r="E4994" t="str">
            <v>(3XZ151039)粤财教[2015]149-中国制造业绿</v>
          </cell>
          <cell r="F4994" t="str">
            <v>冯志军</v>
          </cell>
          <cell r="G4994" t="str">
            <v>2012046</v>
          </cell>
          <cell r="H4994">
            <v>0</v>
          </cell>
          <cell r="I4994">
            <v>0</v>
          </cell>
          <cell r="J4994">
            <v>0</v>
          </cell>
          <cell r="K4994">
            <v>0</v>
          </cell>
          <cell r="L4994">
            <v>0</v>
          </cell>
          <cell r="M4994">
            <v>0</v>
          </cell>
          <cell r="N4994">
            <v>0</v>
          </cell>
          <cell r="O4994">
            <v>0</v>
          </cell>
        </row>
        <row r="4995">
          <cell r="C4995">
            <v>153500004011</v>
          </cell>
          <cell r="D4995" t="str">
            <v>11000153500004011</v>
          </cell>
          <cell r="E4995" t="str">
            <v>(3XZ151040)粤财教[2015]149-基于静电拉格</v>
          </cell>
          <cell r="F4995" t="str">
            <v>赖颖昕</v>
          </cell>
          <cell r="G4995" t="str">
            <v>2008018</v>
          </cell>
          <cell r="H4995">
            <v>0</v>
          </cell>
          <cell r="I4995">
            <v>0</v>
          </cell>
          <cell r="J4995">
            <v>0</v>
          </cell>
          <cell r="K4995">
            <v>0</v>
          </cell>
          <cell r="L4995">
            <v>0</v>
          </cell>
          <cell r="M4995">
            <v>0</v>
          </cell>
          <cell r="N4995">
            <v>0</v>
          </cell>
          <cell r="O4995">
            <v>0</v>
          </cell>
        </row>
        <row r="4996">
          <cell r="C4996">
            <v>153500004012</v>
          </cell>
          <cell r="D4996" t="str">
            <v>11000153500004012</v>
          </cell>
          <cell r="E4996" t="str">
            <v>(3XZ151041)粤财教[2015]149-音乐理论的民</v>
          </cell>
          <cell r="F4996" t="str">
            <v>黄琼</v>
          </cell>
          <cell r="G4996" t="str">
            <v>2005067</v>
          </cell>
          <cell r="H4996">
            <v>0</v>
          </cell>
          <cell r="I4996">
            <v>0</v>
          </cell>
          <cell r="J4996">
            <v>0</v>
          </cell>
          <cell r="K4996">
            <v>0</v>
          </cell>
          <cell r="L4996">
            <v>0</v>
          </cell>
          <cell r="M4996">
            <v>0</v>
          </cell>
          <cell r="N4996">
            <v>0</v>
          </cell>
          <cell r="O4996">
            <v>0</v>
          </cell>
        </row>
        <row r="4997">
          <cell r="C4997">
            <v>153500004014</v>
          </cell>
          <cell r="D4997" t="str">
            <v>11000153500004014</v>
          </cell>
          <cell r="E4997" t="str">
            <v>(3XZ151043)粤财教[2015]149-典型化学反应</v>
          </cell>
          <cell r="F4997" t="str">
            <v>黄卫清</v>
          </cell>
          <cell r="G4997" t="str">
            <v>2011008</v>
          </cell>
          <cell r="H4997">
            <v>0</v>
          </cell>
          <cell r="I4997">
            <v>0</v>
          </cell>
          <cell r="J4997">
            <v>0</v>
          </cell>
          <cell r="K4997">
            <v>0</v>
          </cell>
          <cell r="L4997">
            <v>0</v>
          </cell>
          <cell r="M4997">
            <v>0</v>
          </cell>
          <cell r="N4997">
            <v>0</v>
          </cell>
          <cell r="O4997">
            <v>0</v>
          </cell>
        </row>
        <row r="4998">
          <cell r="C4998">
            <v>153500004015</v>
          </cell>
          <cell r="D4998" t="str">
            <v>11000153500004015</v>
          </cell>
          <cell r="E4998" t="str">
            <v>(3XZ151044)粤财教[2015]149-高频隔离型光</v>
          </cell>
          <cell r="F4998" t="str">
            <v>张志</v>
          </cell>
          <cell r="G4998" t="str">
            <v>2013017</v>
          </cell>
          <cell r="H4998">
            <v>0</v>
          </cell>
          <cell r="I4998">
            <v>0</v>
          </cell>
          <cell r="J4998">
            <v>0</v>
          </cell>
          <cell r="K4998">
            <v>0</v>
          </cell>
          <cell r="L4998">
            <v>0</v>
          </cell>
          <cell r="M4998">
            <v>0</v>
          </cell>
          <cell r="N4998">
            <v>0</v>
          </cell>
          <cell r="O4998">
            <v>0</v>
          </cell>
        </row>
        <row r="4999">
          <cell r="C4999">
            <v>153500004016</v>
          </cell>
          <cell r="D4999" t="str">
            <v>11000153500004016</v>
          </cell>
          <cell r="E4999" t="str">
            <v>(3XZ151045)粤财教[2015]149-分布式光伏发</v>
          </cell>
          <cell r="F4999" t="str">
            <v>姜鸣</v>
          </cell>
          <cell r="G4999" t="str">
            <v>2012039</v>
          </cell>
          <cell r="H4999">
            <v>0</v>
          </cell>
          <cell r="I4999">
            <v>0</v>
          </cell>
          <cell r="J4999">
            <v>0</v>
          </cell>
          <cell r="K4999">
            <v>0</v>
          </cell>
          <cell r="L4999">
            <v>0</v>
          </cell>
          <cell r="M4999">
            <v>0</v>
          </cell>
          <cell r="N4999">
            <v>0</v>
          </cell>
          <cell r="O4999">
            <v>0</v>
          </cell>
        </row>
        <row r="5000">
          <cell r="C5000">
            <v>153500004017</v>
          </cell>
          <cell r="D5000" t="str">
            <v>11000153500004017</v>
          </cell>
          <cell r="E5000" t="str">
            <v>(3XZ151046)粤财教[2015]149-珠三角地区大</v>
          </cell>
          <cell r="F5000" t="str">
            <v>张艳丽</v>
          </cell>
          <cell r="G5000" t="str">
            <v>2006009</v>
          </cell>
          <cell r="H5000">
            <v>0</v>
          </cell>
          <cell r="I5000">
            <v>0</v>
          </cell>
          <cell r="J5000">
            <v>0</v>
          </cell>
          <cell r="K5000">
            <v>0</v>
          </cell>
          <cell r="L5000">
            <v>0</v>
          </cell>
          <cell r="M5000">
            <v>0</v>
          </cell>
          <cell r="N5000">
            <v>0</v>
          </cell>
          <cell r="O5000">
            <v>0</v>
          </cell>
        </row>
        <row r="5001">
          <cell r="C5001">
            <v>153500004018</v>
          </cell>
          <cell r="D5001" t="str">
            <v>11000153500004018</v>
          </cell>
          <cell r="E5001" t="str">
            <v>(3XZ151047)粤财教[2015]149-空穴传导功能</v>
          </cell>
          <cell r="F5001" t="str">
            <v>谭桂平</v>
          </cell>
          <cell r="G5001" t="str">
            <v>2012041</v>
          </cell>
          <cell r="H5001">
            <v>0</v>
          </cell>
          <cell r="I5001">
            <v>0</v>
          </cell>
          <cell r="J5001">
            <v>0</v>
          </cell>
          <cell r="K5001">
            <v>0</v>
          </cell>
          <cell r="L5001">
            <v>0</v>
          </cell>
          <cell r="M5001">
            <v>0</v>
          </cell>
          <cell r="N5001">
            <v>0</v>
          </cell>
          <cell r="O5001">
            <v>0</v>
          </cell>
        </row>
        <row r="5002">
          <cell r="C5002">
            <v>153500004019</v>
          </cell>
          <cell r="D5002" t="str">
            <v>11000153500004019</v>
          </cell>
          <cell r="E5002" t="str">
            <v>(3XZ151048)粤财教[2015]149-基于时间反演</v>
          </cell>
          <cell r="F5002" t="str">
            <v>张光旻</v>
          </cell>
          <cell r="G5002" t="str">
            <v>2013014</v>
          </cell>
          <cell r="H5002">
            <v>0</v>
          </cell>
          <cell r="I5002">
            <v>0</v>
          </cell>
          <cell r="J5002">
            <v>0</v>
          </cell>
          <cell r="K5002">
            <v>0</v>
          </cell>
          <cell r="L5002">
            <v>0</v>
          </cell>
          <cell r="M5002">
            <v>0</v>
          </cell>
          <cell r="N5002">
            <v>0</v>
          </cell>
          <cell r="O5002">
            <v>0</v>
          </cell>
        </row>
        <row r="5003">
          <cell r="C5003">
            <v>153500004020</v>
          </cell>
          <cell r="D5003" t="str">
            <v>11000153500004020</v>
          </cell>
          <cell r="E5003" t="str">
            <v>(3XZ151049)粤财教[2015]149-辐射环境遥控</v>
          </cell>
          <cell r="F5003" t="str">
            <v>孙振忠</v>
          </cell>
          <cell r="G5003" t="str">
            <v>2006080</v>
          </cell>
          <cell r="H5003">
            <v>0</v>
          </cell>
          <cell r="I5003">
            <v>0</v>
          </cell>
          <cell r="J5003">
            <v>0</v>
          </cell>
          <cell r="K5003">
            <v>0</v>
          </cell>
          <cell r="L5003">
            <v>0</v>
          </cell>
          <cell r="M5003">
            <v>0</v>
          </cell>
          <cell r="N5003">
            <v>0</v>
          </cell>
          <cell r="O5003">
            <v>0</v>
          </cell>
        </row>
        <row r="5004">
          <cell r="C5004">
            <v>153500004021</v>
          </cell>
          <cell r="D5004" t="str">
            <v>11000153500004021</v>
          </cell>
          <cell r="E5004" t="str">
            <v>(3XZ151050)粤财教[2015]149-基于高导热复</v>
          </cell>
          <cell r="F5004" t="str">
            <v>尹辉斌</v>
          </cell>
          <cell r="G5004" t="str">
            <v>2011020</v>
          </cell>
          <cell r="H5004">
            <v>0</v>
          </cell>
          <cell r="I5004">
            <v>0</v>
          </cell>
          <cell r="J5004">
            <v>0</v>
          </cell>
          <cell r="K5004">
            <v>0</v>
          </cell>
          <cell r="L5004">
            <v>0</v>
          </cell>
          <cell r="M5004">
            <v>0</v>
          </cell>
          <cell r="N5004">
            <v>0</v>
          </cell>
          <cell r="O5004">
            <v>0</v>
          </cell>
        </row>
        <row r="5005">
          <cell r="C5005">
            <v>153500004022</v>
          </cell>
          <cell r="D5005" t="str">
            <v>11000153500004022</v>
          </cell>
          <cell r="E5005" t="str">
            <v>(3XZ151051)粤财教[2015]149-智能会议室：</v>
          </cell>
          <cell r="F5005" t="str">
            <v>张剑</v>
          </cell>
          <cell r="G5005" t="str">
            <v>2011019</v>
          </cell>
          <cell r="H5005">
            <v>0</v>
          </cell>
          <cell r="I5005">
            <v>0</v>
          </cell>
          <cell r="J5005">
            <v>0</v>
          </cell>
          <cell r="K5005">
            <v>0</v>
          </cell>
          <cell r="L5005">
            <v>0</v>
          </cell>
          <cell r="M5005">
            <v>0</v>
          </cell>
          <cell r="N5005">
            <v>0</v>
          </cell>
          <cell r="O5005">
            <v>0</v>
          </cell>
        </row>
        <row r="5006">
          <cell r="C5006">
            <v>153500004023</v>
          </cell>
          <cell r="D5006" t="str">
            <v>11000153500004023</v>
          </cell>
          <cell r="E5006" t="str">
            <v>(3XZ151052)粤财教[2015]149-用于高温高湿</v>
          </cell>
          <cell r="F5006" t="str">
            <v>黄斯珉</v>
          </cell>
          <cell r="G5006" t="str">
            <v>2012034</v>
          </cell>
          <cell r="H5006">
            <v>0</v>
          </cell>
          <cell r="I5006">
            <v>0</v>
          </cell>
          <cell r="J5006">
            <v>0</v>
          </cell>
          <cell r="K5006">
            <v>0</v>
          </cell>
          <cell r="L5006">
            <v>0</v>
          </cell>
          <cell r="M5006">
            <v>0</v>
          </cell>
          <cell r="N5006">
            <v>0</v>
          </cell>
          <cell r="O5006">
            <v>0</v>
          </cell>
        </row>
        <row r="5007">
          <cell r="C5007">
            <v>153500004026</v>
          </cell>
          <cell r="D5007" t="str">
            <v>11000153500004026</v>
          </cell>
          <cell r="E5007" t="str">
            <v>(3XZ151055)粤财教[2015]149-影视文学批评</v>
          </cell>
          <cell r="F5007" t="str">
            <v>严前海</v>
          </cell>
          <cell r="G5007" t="str">
            <v>2006052</v>
          </cell>
          <cell r="H5007">
            <v>0</v>
          </cell>
          <cell r="I5007">
            <v>0</v>
          </cell>
          <cell r="J5007">
            <v>0</v>
          </cell>
          <cell r="K5007">
            <v>0</v>
          </cell>
          <cell r="L5007">
            <v>0</v>
          </cell>
          <cell r="M5007">
            <v>0</v>
          </cell>
          <cell r="N5007">
            <v>0</v>
          </cell>
          <cell r="O5007">
            <v>0</v>
          </cell>
        </row>
        <row r="5008">
          <cell r="C5008">
            <v>153500004027</v>
          </cell>
          <cell r="D5008" t="str">
            <v>11000153500004027</v>
          </cell>
          <cell r="E5008" t="str">
            <v>(3XZ151056)粤财教[2015]149-基于金属纳米</v>
          </cell>
          <cell r="F5008" t="str">
            <v>张敏</v>
          </cell>
          <cell r="G5008" t="str">
            <v>2004065</v>
          </cell>
          <cell r="H5008">
            <v>0</v>
          </cell>
          <cell r="I5008">
            <v>0</v>
          </cell>
          <cell r="J5008">
            <v>0</v>
          </cell>
          <cell r="K5008">
            <v>0</v>
          </cell>
          <cell r="L5008">
            <v>0</v>
          </cell>
          <cell r="M5008">
            <v>0</v>
          </cell>
          <cell r="N5008">
            <v>0</v>
          </cell>
          <cell r="O5008">
            <v>0</v>
          </cell>
        </row>
        <row r="5009">
          <cell r="C5009">
            <v>153500005001</v>
          </cell>
          <cell r="D5009" t="str">
            <v>11000153500005001</v>
          </cell>
          <cell r="E5009" t="str">
            <v>(3XZ151101)粤财教[2015]68-广东省专利保护</v>
          </cell>
          <cell r="F5009" t="str">
            <v>张建超</v>
          </cell>
          <cell r="G5009" t="str">
            <v>2007056</v>
          </cell>
          <cell r="H5009">
            <v>0</v>
          </cell>
          <cell r="I5009">
            <v>0</v>
          </cell>
          <cell r="J5009">
            <v>0</v>
          </cell>
          <cell r="K5009">
            <v>0</v>
          </cell>
          <cell r="L5009">
            <v>0</v>
          </cell>
          <cell r="M5009">
            <v>0</v>
          </cell>
          <cell r="N5009">
            <v>0</v>
          </cell>
          <cell r="O5009">
            <v>0</v>
          </cell>
        </row>
        <row r="5010">
          <cell r="C5010">
            <v>153500005002</v>
          </cell>
          <cell r="D5010" t="str">
            <v>11000153500005002</v>
          </cell>
          <cell r="E5010" t="str">
            <v>(3XZ151102)粤财教[2015]68-知识产权培训基</v>
          </cell>
          <cell r="F5010" t="str">
            <v>强昌文</v>
          </cell>
          <cell r="G5010" t="str">
            <v>2011036</v>
          </cell>
          <cell r="H5010">
            <v>0</v>
          </cell>
          <cell r="I5010">
            <v>0</v>
          </cell>
          <cell r="J5010">
            <v>0</v>
          </cell>
          <cell r="K5010">
            <v>0</v>
          </cell>
          <cell r="L5010">
            <v>0</v>
          </cell>
          <cell r="M5010">
            <v>0</v>
          </cell>
          <cell r="N5010">
            <v>0</v>
          </cell>
          <cell r="O5010">
            <v>0</v>
          </cell>
        </row>
        <row r="5011">
          <cell r="C5011">
            <v>153600061</v>
          </cell>
          <cell r="D5011" t="str">
            <v>11000153600061</v>
          </cell>
          <cell r="E5011" t="str">
            <v>(2ZB150603)社会工作在促进城镇流动人口社会融入中的</v>
          </cell>
          <cell r="F5011" t="str">
            <v>成伟</v>
          </cell>
          <cell r="G5011" t="str">
            <v>2013044</v>
          </cell>
          <cell r="H5011">
            <v>0</v>
          </cell>
          <cell r="I5011">
            <v>0</v>
          </cell>
          <cell r="J5011">
            <v>0</v>
          </cell>
          <cell r="K5011">
            <v>0</v>
          </cell>
          <cell r="L5011">
            <v>0</v>
          </cell>
          <cell r="M5011">
            <v>0</v>
          </cell>
          <cell r="N5011">
            <v>0</v>
          </cell>
          <cell r="O5011">
            <v>0</v>
          </cell>
        </row>
        <row r="5012">
          <cell r="C5012">
            <v>153600065</v>
          </cell>
          <cell r="D5012" t="str">
            <v>11000153600065</v>
          </cell>
          <cell r="E5012" t="str">
            <v>(2ZB150608)新市民社会融入研究-结构维度、影响因素</v>
          </cell>
          <cell r="F5012" t="str">
            <v>王晓春</v>
          </cell>
          <cell r="G5012" t="str">
            <v>2001020</v>
          </cell>
          <cell r="H5012">
            <v>0</v>
          </cell>
          <cell r="I5012">
            <v>0</v>
          </cell>
          <cell r="J5012">
            <v>0</v>
          </cell>
          <cell r="K5012">
            <v>0</v>
          </cell>
          <cell r="L5012">
            <v>0</v>
          </cell>
          <cell r="M5012">
            <v>0</v>
          </cell>
          <cell r="N5012">
            <v>0</v>
          </cell>
          <cell r="O5012">
            <v>0</v>
          </cell>
        </row>
        <row r="5013">
          <cell r="C5013">
            <v>153600066</v>
          </cell>
          <cell r="D5013" t="str">
            <v>11000153600066</v>
          </cell>
          <cell r="E5013" t="str">
            <v>(2ZB150609)政府与非营利组织协作互动关比较研究-以</v>
          </cell>
          <cell r="F5013" t="str">
            <v>郭智强</v>
          </cell>
          <cell r="G5013" t="str">
            <v>2005051</v>
          </cell>
          <cell r="H5013">
            <v>0</v>
          </cell>
          <cell r="I5013">
            <v>0</v>
          </cell>
          <cell r="J5013">
            <v>0</v>
          </cell>
          <cell r="K5013">
            <v>0</v>
          </cell>
          <cell r="L5013">
            <v>0</v>
          </cell>
          <cell r="M5013">
            <v>0</v>
          </cell>
          <cell r="N5013">
            <v>0</v>
          </cell>
          <cell r="O5013">
            <v>0</v>
          </cell>
        </row>
        <row r="5014">
          <cell r="C5014">
            <v>153600067</v>
          </cell>
          <cell r="D5014" t="str">
            <v>11000153600067</v>
          </cell>
          <cell r="E5014" t="str">
            <v>(2ZB150610)白璧德对中国文化的“美国化”转换研究</v>
          </cell>
          <cell r="F5014" t="str">
            <v>杨劼</v>
          </cell>
          <cell r="G5014" t="str">
            <v>2003076</v>
          </cell>
          <cell r="H5014">
            <v>0</v>
          </cell>
          <cell r="I5014">
            <v>0</v>
          </cell>
          <cell r="J5014">
            <v>0</v>
          </cell>
          <cell r="K5014">
            <v>0</v>
          </cell>
          <cell r="L5014">
            <v>0</v>
          </cell>
          <cell r="M5014">
            <v>0</v>
          </cell>
          <cell r="N5014">
            <v>0</v>
          </cell>
          <cell r="O5014">
            <v>0</v>
          </cell>
        </row>
        <row r="5015">
          <cell r="C5015">
            <v>153600071</v>
          </cell>
          <cell r="D5015" t="str">
            <v>11000153600071</v>
          </cell>
          <cell r="E5015" t="str">
            <v>(2ZB151103)基于高导热AIN陶瓷的MCOB封装基板</v>
          </cell>
          <cell r="F5015" t="str">
            <v>胡西多</v>
          </cell>
          <cell r="G5015" t="str">
            <v>2001018</v>
          </cell>
          <cell r="H5015">
            <v>0</v>
          </cell>
          <cell r="I5015">
            <v>0</v>
          </cell>
          <cell r="J5015">
            <v>0</v>
          </cell>
          <cell r="K5015">
            <v>0</v>
          </cell>
          <cell r="L5015">
            <v>0</v>
          </cell>
          <cell r="M5015">
            <v>0</v>
          </cell>
          <cell r="N5015">
            <v>0</v>
          </cell>
          <cell r="O5015">
            <v>0</v>
          </cell>
        </row>
        <row r="5016">
          <cell r="C5016">
            <v>153600072</v>
          </cell>
          <cell r="D5016" t="str">
            <v>11000153600072</v>
          </cell>
          <cell r="E5016" t="str">
            <v>(2ZB151104)东莞生态园水污染防控与再生水利用科技特</v>
          </cell>
          <cell r="F5016" t="str">
            <v>兰善红</v>
          </cell>
          <cell r="G5016" t="str">
            <v>2002016</v>
          </cell>
          <cell r="H5016">
            <v>0</v>
          </cell>
          <cell r="I5016">
            <v>0</v>
          </cell>
          <cell r="J5016">
            <v>0</v>
          </cell>
          <cell r="K5016">
            <v>0</v>
          </cell>
          <cell r="L5016">
            <v>0</v>
          </cell>
          <cell r="M5016">
            <v>0</v>
          </cell>
          <cell r="N5016">
            <v>0</v>
          </cell>
          <cell r="O5016">
            <v>0</v>
          </cell>
        </row>
        <row r="5017">
          <cell r="C5017">
            <v>153600074</v>
          </cell>
          <cell r="D5017" t="str">
            <v>11000153600074</v>
          </cell>
          <cell r="E5017" t="str">
            <v>(2ZB151201)激光刻蚀制作OGS触摸屏的关键技术研究</v>
          </cell>
          <cell r="F5017" t="str">
            <v>李胜</v>
          </cell>
          <cell r="G5017" t="str">
            <v>2005033</v>
          </cell>
          <cell r="H5017">
            <v>0</v>
          </cell>
          <cell r="I5017">
            <v>0</v>
          </cell>
          <cell r="J5017">
            <v>0</v>
          </cell>
          <cell r="K5017">
            <v>0</v>
          </cell>
          <cell r="L5017">
            <v>0</v>
          </cell>
          <cell r="M5017">
            <v>0</v>
          </cell>
          <cell r="N5017">
            <v>0</v>
          </cell>
          <cell r="O5017">
            <v>0</v>
          </cell>
        </row>
        <row r="5018">
          <cell r="C5018">
            <v>153600075</v>
          </cell>
          <cell r="D5018" t="str">
            <v>11000153600075</v>
          </cell>
          <cell r="E5018" t="str">
            <v>(2ZB151202)应用复合型法律硕士研究生培养模式后续研</v>
          </cell>
          <cell r="F5018" t="str">
            <v>强昌文</v>
          </cell>
          <cell r="G5018" t="str">
            <v>2011036</v>
          </cell>
          <cell r="H5018">
            <v>0</v>
          </cell>
          <cell r="I5018">
            <v>0</v>
          </cell>
          <cell r="J5018">
            <v>0</v>
          </cell>
          <cell r="K5018">
            <v>0</v>
          </cell>
          <cell r="L5018">
            <v>0</v>
          </cell>
          <cell r="M5018">
            <v>0</v>
          </cell>
          <cell r="N5018">
            <v>0</v>
          </cell>
          <cell r="O5018">
            <v>0</v>
          </cell>
        </row>
        <row r="5019">
          <cell r="C5019">
            <v>153800124</v>
          </cell>
          <cell r="D5019" t="str">
            <v>11000153800124</v>
          </cell>
          <cell r="E5019" t="str">
            <v>(1ZF150701)高速无油缝纫机关键技术研究</v>
          </cell>
          <cell r="F5019" t="str">
            <v>周梓荣</v>
          </cell>
          <cell r="G5019" t="str">
            <v>2008008</v>
          </cell>
          <cell r="H5019">
            <v>0</v>
          </cell>
          <cell r="I5019">
            <v>0</v>
          </cell>
          <cell r="J5019">
            <v>0</v>
          </cell>
          <cell r="K5019">
            <v>0</v>
          </cell>
          <cell r="L5019">
            <v>0</v>
          </cell>
          <cell r="M5019">
            <v>0</v>
          </cell>
          <cell r="N5019">
            <v>0</v>
          </cell>
          <cell r="O5019">
            <v>0</v>
          </cell>
        </row>
        <row r="5020">
          <cell r="C5020">
            <v>153800125</v>
          </cell>
          <cell r="D5020" t="str">
            <v>11000153800125</v>
          </cell>
          <cell r="E5020" t="str">
            <v>(1ZF150702)面向动漫衍生产品的人脸表情设计系统</v>
          </cell>
          <cell r="F5020" t="str">
            <v>潘晓衡</v>
          </cell>
          <cell r="G5020" t="str">
            <v>2013022</v>
          </cell>
          <cell r="H5020">
            <v>0</v>
          </cell>
          <cell r="I5020">
            <v>0</v>
          </cell>
          <cell r="J5020">
            <v>0</v>
          </cell>
          <cell r="K5020">
            <v>0</v>
          </cell>
          <cell r="L5020">
            <v>0</v>
          </cell>
          <cell r="M5020">
            <v>0</v>
          </cell>
          <cell r="N5020">
            <v>0</v>
          </cell>
          <cell r="O5020">
            <v>0</v>
          </cell>
        </row>
        <row r="5021">
          <cell r="C5021">
            <v>153800126</v>
          </cell>
          <cell r="D5021" t="str">
            <v>11000153800126</v>
          </cell>
          <cell r="E5021" t="str">
            <v>(1ZF150703)一种新结构的可控多带阻超宽带天线</v>
          </cell>
          <cell r="F5021" t="str">
            <v>王善进</v>
          </cell>
          <cell r="G5021" t="str">
            <v>2003116</v>
          </cell>
          <cell r="H5021">
            <v>0</v>
          </cell>
          <cell r="I5021">
            <v>0</v>
          </cell>
          <cell r="J5021">
            <v>0</v>
          </cell>
          <cell r="K5021">
            <v>0</v>
          </cell>
          <cell r="L5021">
            <v>0</v>
          </cell>
          <cell r="M5021">
            <v>0</v>
          </cell>
          <cell r="N5021">
            <v>0</v>
          </cell>
          <cell r="O5021">
            <v>0</v>
          </cell>
        </row>
        <row r="5022">
          <cell r="C5022">
            <v>153800127</v>
          </cell>
          <cell r="D5022" t="str">
            <v>11000153800127</v>
          </cell>
          <cell r="E5022" t="str">
            <v>(1ZF150705)一种新型结构的可控多带阻超宽带天线</v>
          </cell>
          <cell r="F5022" t="str">
            <v>王善进</v>
          </cell>
          <cell r="G5022" t="str">
            <v>2003116</v>
          </cell>
          <cell r="H5022">
            <v>0</v>
          </cell>
          <cell r="I5022">
            <v>0</v>
          </cell>
          <cell r="J5022">
            <v>0</v>
          </cell>
          <cell r="K5022">
            <v>0</v>
          </cell>
          <cell r="L5022">
            <v>0</v>
          </cell>
          <cell r="M5022">
            <v>0</v>
          </cell>
          <cell r="N5022">
            <v>0</v>
          </cell>
          <cell r="O5022">
            <v>0</v>
          </cell>
        </row>
        <row r="5023">
          <cell r="C5023">
            <v>153800129</v>
          </cell>
          <cell r="D5023" t="str">
            <v>11000153800129</v>
          </cell>
          <cell r="E5023" t="str">
            <v>(1ZF150707)高速无油缝纫机关键技术研究</v>
          </cell>
          <cell r="F5023" t="str">
            <v>周梓荣</v>
          </cell>
          <cell r="G5023" t="str">
            <v>2008008</v>
          </cell>
          <cell r="H5023">
            <v>0</v>
          </cell>
          <cell r="I5023">
            <v>0</v>
          </cell>
          <cell r="J5023">
            <v>0</v>
          </cell>
          <cell r="K5023">
            <v>0</v>
          </cell>
          <cell r="L5023">
            <v>0</v>
          </cell>
          <cell r="M5023">
            <v>0</v>
          </cell>
          <cell r="N5023">
            <v>0</v>
          </cell>
          <cell r="O5023">
            <v>0</v>
          </cell>
        </row>
        <row r="5024">
          <cell r="C5024">
            <v>153800130</v>
          </cell>
          <cell r="D5024" t="str">
            <v>11000153800130</v>
          </cell>
          <cell r="E5024" t="str">
            <v>(1ZF150708)面向动漫衍生产品的人脸表情设计系统</v>
          </cell>
          <cell r="F5024" t="str">
            <v>潘晓衡</v>
          </cell>
          <cell r="G5024" t="str">
            <v>2013022</v>
          </cell>
          <cell r="H5024">
            <v>0</v>
          </cell>
          <cell r="I5024">
            <v>0</v>
          </cell>
          <cell r="J5024">
            <v>0</v>
          </cell>
          <cell r="K5024">
            <v>0</v>
          </cell>
          <cell r="L5024">
            <v>0</v>
          </cell>
          <cell r="M5024">
            <v>0</v>
          </cell>
          <cell r="N5024">
            <v>0</v>
          </cell>
          <cell r="O5024">
            <v>0</v>
          </cell>
        </row>
        <row r="5025">
          <cell r="C5025">
            <v>153800134</v>
          </cell>
          <cell r="D5025" t="str">
            <v>11000153800134</v>
          </cell>
          <cell r="E5025" t="str">
            <v>(1ZF150805)新市民社会融入研究-结构维度、影响因素</v>
          </cell>
          <cell r="F5025" t="str">
            <v>王晓春</v>
          </cell>
          <cell r="G5025" t="str">
            <v>2001020</v>
          </cell>
          <cell r="H5025">
            <v>0</v>
          </cell>
          <cell r="I5025">
            <v>0</v>
          </cell>
          <cell r="J5025">
            <v>0</v>
          </cell>
          <cell r="K5025">
            <v>0</v>
          </cell>
          <cell r="L5025">
            <v>0</v>
          </cell>
          <cell r="M5025">
            <v>0</v>
          </cell>
          <cell r="N5025">
            <v>0</v>
          </cell>
          <cell r="O5025">
            <v>0</v>
          </cell>
        </row>
        <row r="5026">
          <cell r="C5026">
            <v>153800135</v>
          </cell>
          <cell r="D5026" t="str">
            <v>11000153800135</v>
          </cell>
          <cell r="E5026" t="str">
            <v>(1ZF150806)政府与非营利组织协作互动关比较研究——</v>
          </cell>
          <cell r="F5026" t="str">
            <v>郭智强</v>
          </cell>
          <cell r="G5026" t="str">
            <v>2005051</v>
          </cell>
          <cell r="H5026">
            <v>0</v>
          </cell>
          <cell r="I5026">
            <v>0</v>
          </cell>
          <cell r="J5026">
            <v>0</v>
          </cell>
          <cell r="K5026">
            <v>0</v>
          </cell>
          <cell r="L5026">
            <v>0</v>
          </cell>
          <cell r="M5026">
            <v>0</v>
          </cell>
          <cell r="N5026">
            <v>0</v>
          </cell>
          <cell r="O5026">
            <v>0</v>
          </cell>
        </row>
        <row r="5027">
          <cell r="C5027">
            <v>153800136</v>
          </cell>
          <cell r="D5027" t="str">
            <v>11000153800136</v>
          </cell>
          <cell r="E5027" t="str">
            <v>(1ZF150807)白璧德对中国文化的“美国化”转换研究</v>
          </cell>
          <cell r="F5027" t="str">
            <v>杨劼</v>
          </cell>
          <cell r="G5027" t="str">
            <v>2003076</v>
          </cell>
          <cell r="H5027">
            <v>0</v>
          </cell>
          <cell r="I5027">
            <v>0</v>
          </cell>
          <cell r="J5027">
            <v>0</v>
          </cell>
          <cell r="K5027">
            <v>0</v>
          </cell>
          <cell r="L5027">
            <v>0</v>
          </cell>
          <cell r="M5027">
            <v>0</v>
          </cell>
          <cell r="N5027">
            <v>0</v>
          </cell>
          <cell r="O5027">
            <v>0</v>
          </cell>
        </row>
        <row r="5028">
          <cell r="C5028">
            <v>153800137</v>
          </cell>
          <cell r="D5028" t="str">
            <v>11000153800137</v>
          </cell>
          <cell r="E5028" t="str">
            <v>(1ZF150809)高速无油缝纫机关键技术研究</v>
          </cell>
          <cell r="F5028" t="str">
            <v>周梓荣</v>
          </cell>
          <cell r="G5028" t="str">
            <v>2008008</v>
          </cell>
          <cell r="H5028">
            <v>0</v>
          </cell>
          <cell r="I5028">
            <v>0</v>
          </cell>
          <cell r="J5028">
            <v>0</v>
          </cell>
          <cell r="K5028">
            <v>0</v>
          </cell>
          <cell r="L5028">
            <v>0</v>
          </cell>
          <cell r="M5028">
            <v>0</v>
          </cell>
          <cell r="N5028">
            <v>0</v>
          </cell>
          <cell r="O5028">
            <v>0</v>
          </cell>
        </row>
        <row r="5029">
          <cell r="C5029">
            <v>153800138</v>
          </cell>
          <cell r="D5029" t="str">
            <v>11000153800138</v>
          </cell>
          <cell r="E5029" t="str">
            <v>(1ZF150810)面向动漫衍生产品的人脸表情设计系统</v>
          </cell>
          <cell r="F5029" t="str">
            <v>潘晓衡</v>
          </cell>
          <cell r="G5029" t="str">
            <v>2013022</v>
          </cell>
          <cell r="H5029">
            <v>0</v>
          </cell>
          <cell r="I5029">
            <v>0</v>
          </cell>
          <cell r="J5029">
            <v>0</v>
          </cell>
          <cell r="K5029">
            <v>0</v>
          </cell>
          <cell r="L5029">
            <v>0</v>
          </cell>
          <cell r="M5029">
            <v>0</v>
          </cell>
          <cell r="N5029">
            <v>0</v>
          </cell>
          <cell r="O5029">
            <v>0</v>
          </cell>
        </row>
        <row r="5030">
          <cell r="C5030">
            <v>153800139</v>
          </cell>
          <cell r="D5030" t="str">
            <v>11000153800139</v>
          </cell>
          <cell r="E5030" t="str">
            <v>(1ZF150811)一种新型结构的可控多带阻超宽带天线</v>
          </cell>
          <cell r="F5030" t="str">
            <v>王善进</v>
          </cell>
          <cell r="G5030" t="str">
            <v>2003116</v>
          </cell>
          <cell r="H5030">
            <v>0</v>
          </cell>
          <cell r="I5030">
            <v>0</v>
          </cell>
          <cell r="J5030">
            <v>0</v>
          </cell>
          <cell r="K5030">
            <v>0</v>
          </cell>
          <cell r="L5030">
            <v>0</v>
          </cell>
          <cell r="M5030">
            <v>0</v>
          </cell>
          <cell r="N5030">
            <v>0</v>
          </cell>
          <cell r="O5030">
            <v>0</v>
          </cell>
        </row>
        <row r="5031">
          <cell r="C5031">
            <v>153800141</v>
          </cell>
          <cell r="D5031" t="str">
            <v>11000153800141</v>
          </cell>
          <cell r="E5031" t="str">
            <v>(1ZF150901)球面全景建模技术</v>
          </cell>
          <cell r="F5031" t="str">
            <v>袁华强</v>
          </cell>
          <cell r="G5031" t="str">
            <v>2002053</v>
          </cell>
          <cell r="H5031">
            <v>0</v>
          </cell>
          <cell r="I5031">
            <v>0</v>
          </cell>
          <cell r="J5031">
            <v>0</v>
          </cell>
          <cell r="K5031">
            <v>0</v>
          </cell>
          <cell r="L5031">
            <v>0</v>
          </cell>
          <cell r="M5031">
            <v>0</v>
          </cell>
          <cell r="N5031">
            <v>0</v>
          </cell>
          <cell r="O5031">
            <v>0</v>
          </cell>
        </row>
        <row r="5032">
          <cell r="C5032">
            <v>153800143</v>
          </cell>
          <cell r="D5032" t="str">
            <v>11000153800143</v>
          </cell>
          <cell r="E5032" t="str">
            <v>(1ZF151002)物联网信息语义处理机理研究及其协同物流</v>
          </cell>
          <cell r="F5032" t="str">
            <v>尹小勇</v>
          </cell>
          <cell r="G5032" t="str">
            <v>2000006</v>
          </cell>
          <cell r="H5032">
            <v>0</v>
          </cell>
          <cell r="I5032">
            <v>0</v>
          </cell>
          <cell r="J5032">
            <v>0</v>
          </cell>
          <cell r="K5032">
            <v>0</v>
          </cell>
          <cell r="L5032">
            <v>0</v>
          </cell>
          <cell r="M5032">
            <v>0</v>
          </cell>
          <cell r="N5032">
            <v>0</v>
          </cell>
          <cell r="O5032">
            <v>0</v>
          </cell>
        </row>
        <row r="5033">
          <cell r="C5033">
            <v>153800147</v>
          </cell>
          <cell r="D5033" t="str">
            <v>11000153800147</v>
          </cell>
          <cell r="E5033" t="str">
            <v>(1ZF151009)智能AGV搬运机器人关键技术研究与应用</v>
          </cell>
          <cell r="F5033" t="str">
            <v>刘学良</v>
          </cell>
          <cell r="G5033" t="str">
            <v>2013005</v>
          </cell>
          <cell r="H5033">
            <v>0</v>
          </cell>
          <cell r="I5033">
            <v>0</v>
          </cell>
          <cell r="J5033">
            <v>0</v>
          </cell>
          <cell r="K5033">
            <v>0</v>
          </cell>
          <cell r="L5033">
            <v>0</v>
          </cell>
          <cell r="M5033">
            <v>0</v>
          </cell>
          <cell r="N5033">
            <v>0</v>
          </cell>
          <cell r="O5033">
            <v>0</v>
          </cell>
        </row>
        <row r="5034">
          <cell r="C5034">
            <v>153800148</v>
          </cell>
          <cell r="D5034" t="str">
            <v>11000153800148</v>
          </cell>
          <cell r="E5034" t="str">
            <v>(1ZF151010)基于干扰对齐的多跳无线自组网性能分析与</v>
          </cell>
          <cell r="F5034" t="str">
            <v>敖欣</v>
          </cell>
          <cell r="G5034" t="str">
            <v>2013007</v>
          </cell>
          <cell r="H5034">
            <v>0</v>
          </cell>
          <cell r="I5034">
            <v>0</v>
          </cell>
          <cell r="J5034">
            <v>0</v>
          </cell>
          <cell r="K5034">
            <v>0</v>
          </cell>
          <cell r="L5034">
            <v>0</v>
          </cell>
          <cell r="M5034">
            <v>0</v>
          </cell>
          <cell r="N5034">
            <v>0</v>
          </cell>
          <cell r="O5034">
            <v>0</v>
          </cell>
        </row>
        <row r="5035">
          <cell r="C5035">
            <v>153800151</v>
          </cell>
          <cell r="D5035" t="str">
            <v>11000153800151</v>
          </cell>
          <cell r="E5035" t="str">
            <v>(1ZF151016)2D位敏核探测器自动检测技术研究</v>
          </cell>
          <cell r="F5035" t="str">
            <v>李仪</v>
          </cell>
          <cell r="G5035" t="str">
            <v>2006057</v>
          </cell>
          <cell r="H5035">
            <v>0</v>
          </cell>
          <cell r="I5035">
            <v>0</v>
          </cell>
          <cell r="J5035">
            <v>0</v>
          </cell>
          <cell r="K5035">
            <v>0</v>
          </cell>
          <cell r="L5035">
            <v>0</v>
          </cell>
          <cell r="M5035">
            <v>0</v>
          </cell>
          <cell r="N5035">
            <v>0</v>
          </cell>
          <cell r="O5035">
            <v>0</v>
          </cell>
        </row>
        <row r="5036">
          <cell r="C5036">
            <v>153800153</v>
          </cell>
          <cell r="D5036" t="str">
            <v>11000153800153</v>
          </cell>
          <cell r="E5036" t="str">
            <v>(1ZF151018)P0SS-含氟聚丙烯酸酯/Si02溶胶</v>
          </cell>
          <cell r="F5036" t="str">
            <v>廖文波</v>
          </cell>
          <cell r="G5036" t="str">
            <v>2011007</v>
          </cell>
          <cell r="H5036">
            <v>0</v>
          </cell>
          <cell r="I5036">
            <v>0</v>
          </cell>
          <cell r="J5036">
            <v>0</v>
          </cell>
          <cell r="K5036">
            <v>0</v>
          </cell>
          <cell r="L5036">
            <v>0</v>
          </cell>
          <cell r="M5036">
            <v>0</v>
          </cell>
          <cell r="N5036">
            <v>0</v>
          </cell>
          <cell r="O5036">
            <v>0</v>
          </cell>
        </row>
        <row r="5037">
          <cell r="C5037">
            <v>153800154</v>
          </cell>
          <cell r="D5037" t="str">
            <v>11000153800154</v>
          </cell>
          <cell r="E5037" t="str">
            <v>(1ZF151019)多水平粒子群优化及其动态分析</v>
          </cell>
          <cell r="F5037" t="str">
            <v>刘群锋</v>
          </cell>
          <cell r="G5037" t="str">
            <v>2004003</v>
          </cell>
          <cell r="H5037">
            <v>0</v>
          </cell>
          <cell r="I5037">
            <v>0</v>
          </cell>
          <cell r="J5037">
            <v>0</v>
          </cell>
          <cell r="K5037">
            <v>0</v>
          </cell>
          <cell r="L5037">
            <v>0</v>
          </cell>
          <cell r="M5037">
            <v>0</v>
          </cell>
          <cell r="N5037">
            <v>0</v>
          </cell>
          <cell r="O5037">
            <v>0</v>
          </cell>
        </row>
        <row r="5038">
          <cell r="C5038">
            <v>153800155</v>
          </cell>
          <cell r="D5038" t="str">
            <v>11000153800155</v>
          </cell>
          <cell r="E5038" t="str">
            <v>(1ZF151020)基于金属复合纳米材料的电催化还原CO2</v>
          </cell>
          <cell r="F5038" t="str">
            <v>柳鹏</v>
          </cell>
          <cell r="G5038" t="str">
            <v>2014008</v>
          </cell>
          <cell r="H5038">
            <v>0</v>
          </cell>
          <cell r="I5038">
            <v>0</v>
          </cell>
          <cell r="J5038">
            <v>0</v>
          </cell>
          <cell r="K5038">
            <v>0</v>
          </cell>
          <cell r="L5038">
            <v>0</v>
          </cell>
          <cell r="M5038">
            <v>0</v>
          </cell>
          <cell r="N5038">
            <v>0</v>
          </cell>
          <cell r="O5038">
            <v>0</v>
          </cell>
        </row>
        <row r="5039">
          <cell r="C5039">
            <v>153800156</v>
          </cell>
          <cell r="D5039" t="str">
            <v>11000153800156</v>
          </cell>
          <cell r="E5039" t="str">
            <v>(1ZF151021)基于2-噻吩基吡啶配体的铱(III)配</v>
          </cell>
          <cell r="F5039" t="str">
            <v>谭桂平</v>
          </cell>
          <cell r="G5039" t="str">
            <v>2012041</v>
          </cell>
          <cell r="H5039">
            <v>0</v>
          </cell>
          <cell r="I5039">
            <v>0</v>
          </cell>
          <cell r="J5039">
            <v>0</v>
          </cell>
          <cell r="K5039">
            <v>0</v>
          </cell>
          <cell r="L5039">
            <v>0</v>
          </cell>
          <cell r="M5039">
            <v>0</v>
          </cell>
          <cell r="N5039">
            <v>0</v>
          </cell>
          <cell r="O5039">
            <v>0</v>
          </cell>
        </row>
        <row r="5040">
          <cell r="C5040">
            <v>153800158</v>
          </cell>
          <cell r="D5040" t="str">
            <v>11000153800158</v>
          </cell>
          <cell r="E5040" t="str">
            <v>(1ZF151023)激光干涉法测量精密斜齿轮齿面形状误差的</v>
          </cell>
          <cell r="F5040" t="str">
            <v>王磊杰</v>
          </cell>
          <cell r="G5040" t="str">
            <v>2012020</v>
          </cell>
          <cell r="H5040">
            <v>0</v>
          </cell>
          <cell r="I5040">
            <v>0</v>
          </cell>
          <cell r="J5040">
            <v>0</v>
          </cell>
          <cell r="K5040">
            <v>0</v>
          </cell>
          <cell r="L5040">
            <v>0</v>
          </cell>
          <cell r="M5040">
            <v>0</v>
          </cell>
          <cell r="N5040">
            <v>0</v>
          </cell>
          <cell r="O5040">
            <v>0</v>
          </cell>
        </row>
        <row r="5041">
          <cell r="C5041">
            <v>153800159</v>
          </cell>
          <cell r="D5041" t="str">
            <v>11000153800159</v>
          </cell>
          <cell r="E5041" t="str">
            <v>(1ZF151024)基于菌群行为的智能优化方法研究及其在混</v>
          </cell>
          <cell r="F5041" t="str">
            <v>晏晓辉</v>
          </cell>
          <cell r="G5041" t="str">
            <v>2013003</v>
          </cell>
          <cell r="H5041">
            <v>0</v>
          </cell>
          <cell r="I5041">
            <v>0</v>
          </cell>
          <cell r="J5041">
            <v>0</v>
          </cell>
          <cell r="K5041">
            <v>0</v>
          </cell>
          <cell r="L5041">
            <v>0</v>
          </cell>
          <cell r="M5041">
            <v>0</v>
          </cell>
          <cell r="N5041">
            <v>0</v>
          </cell>
          <cell r="O5041">
            <v>0</v>
          </cell>
        </row>
        <row r="5042">
          <cell r="C5042">
            <v>153800160</v>
          </cell>
          <cell r="D5042" t="str">
            <v>11000153800160</v>
          </cell>
          <cell r="E5042" t="str">
            <v>(1ZF151025)基于多目标最优中继选择的无线信息和能量</v>
          </cell>
          <cell r="F5042" t="str">
            <v>杨平</v>
          </cell>
          <cell r="G5042" t="str">
            <v>2013020</v>
          </cell>
          <cell r="H5042">
            <v>0</v>
          </cell>
          <cell r="I5042">
            <v>0</v>
          </cell>
          <cell r="J5042">
            <v>0</v>
          </cell>
          <cell r="K5042">
            <v>0</v>
          </cell>
          <cell r="L5042">
            <v>0</v>
          </cell>
          <cell r="M5042">
            <v>0</v>
          </cell>
          <cell r="N5042">
            <v>0</v>
          </cell>
          <cell r="O5042">
            <v>0</v>
          </cell>
        </row>
        <row r="5043">
          <cell r="C5043">
            <v>153800162</v>
          </cell>
          <cell r="D5043" t="str">
            <v>11000153800162</v>
          </cell>
          <cell r="E5043" t="str">
            <v>(1ZF151027)基于熔融盐/多孔介质复合材料的高温传热</v>
          </cell>
          <cell r="F5043" t="str">
            <v>尹辉斌</v>
          </cell>
          <cell r="G5043" t="str">
            <v>2011020</v>
          </cell>
          <cell r="H5043">
            <v>0</v>
          </cell>
          <cell r="I5043">
            <v>0</v>
          </cell>
          <cell r="J5043">
            <v>0</v>
          </cell>
          <cell r="K5043">
            <v>0</v>
          </cell>
          <cell r="L5043">
            <v>0</v>
          </cell>
          <cell r="M5043">
            <v>0</v>
          </cell>
          <cell r="N5043">
            <v>0</v>
          </cell>
          <cell r="O5043">
            <v>0</v>
          </cell>
        </row>
        <row r="5044">
          <cell r="C5044">
            <v>153800163</v>
          </cell>
          <cell r="D5044" t="str">
            <v>11000153800163</v>
          </cell>
          <cell r="E5044" t="str">
            <v>(1ZF151028)多源多汇型自组织网络调度研究</v>
          </cell>
          <cell r="F5044" t="str">
            <v>张智聪</v>
          </cell>
          <cell r="G5044" t="str">
            <v>2009003</v>
          </cell>
          <cell r="H5044">
            <v>0</v>
          </cell>
          <cell r="I5044">
            <v>0</v>
          </cell>
          <cell r="J5044">
            <v>0</v>
          </cell>
          <cell r="K5044">
            <v>0</v>
          </cell>
          <cell r="L5044">
            <v>0</v>
          </cell>
          <cell r="M5044">
            <v>0</v>
          </cell>
          <cell r="N5044">
            <v>0</v>
          </cell>
          <cell r="O5044">
            <v>0</v>
          </cell>
        </row>
        <row r="5045">
          <cell r="C5045">
            <v>153800165</v>
          </cell>
          <cell r="D5045" t="str">
            <v>11000153800165</v>
          </cell>
          <cell r="E5045" t="str">
            <v>(1ZF151030)中德精密制造技术中心/核能装备遥控维护</v>
          </cell>
          <cell r="F5045" t="str">
            <v>孙振忠</v>
          </cell>
          <cell r="G5045" t="str">
            <v>2006080</v>
          </cell>
          <cell r="H5045">
            <v>0</v>
          </cell>
          <cell r="I5045">
            <v>0</v>
          </cell>
          <cell r="J5045">
            <v>0</v>
          </cell>
          <cell r="K5045">
            <v>0</v>
          </cell>
          <cell r="L5045">
            <v>0</v>
          </cell>
          <cell r="M5045">
            <v>0</v>
          </cell>
          <cell r="N5045">
            <v>0</v>
          </cell>
          <cell r="O5045">
            <v>0</v>
          </cell>
        </row>
        <row r="5046">
          <cell r="C5046">
            <v>153800166</v>
          </cell>
          <cell r="D5046" t="str">
            <v>11000153800166</v>
          </cell>
          <cell r="E5046" t="str">
            <v>(1ZF151031)无线传感器网络系统及应用创新团队</v>
          </cell>
          <cell r="F5046" t="str">
            <v>袁华强</v>
          </cell>
          <cell r="G5046" t="str">
            <v>2002053</v>
          </cell>
          <cell r="H5046">
            <v>0</v>
          </cell>
          <cell r="I5046">
            <v>0</v>
          </cell>
          <cell r="J5046">
            <v>0</v>
          </cell>
          <cell r="K5046">
            <v>0</v>
          </cell>
          <cell r="L5046">
            <v>0</v>
          </cell>
          <cell r="M5046">
            <v>0</v>
          </cell>
          <cell r="N5046">
            <v>0</v>
          </cell>
          <cell r="O5046">
            <v>0</v>
          </cell>
        </row>
        <row r="5047">
          <cell r="C5047">
            <v>153800168</v>
          </cell>
          <cell r="D5047" t="str">
            <v>11000153800168</v>
          </cell>
          <cell r="E5047" t="str">
            <v>(1ZF151033)基于有序结构的直接醇燃料电池金属复合催</v>
          </cell>
          <cell r="F5047" t="str">
            <v>程发良</v>
          </cell>
          <cell r="G5047" t="str">
            <v>1992025</v>
          </cell>
          <cell r="H5047">
            <v>0</v>
          </cell>
          <cell r="I5047">
            <v>0</v>
          </cell>
          <cell r="J5047">
            <v>0</v>
          </cell>
          <cell r="K5047">
            <v>0</v>
          </cell>
          <cell r="L5047">
            <v>0</v>
          </cell>
          <cell r="M5047">
            <v>0</v>
          </cell>
          <cell r="N5047">
            <v>0</v>
          </cell>
          <cell r="O5047">
            <v>0</v>
          </cell>
        </row>
        <row r="5048">
          <cell r="C5048">
            <v>153800169</v>
          </cell>
          <cell r="D5048" t="str">
            <v>11000153800169</v>
          </cell>
          <cell r="E5048" t="str">
            <v>(1ZF151034)工程优化与控制问题的高性能计算</v>
          </cell>
          <cell r="F5048" t="str">
            <v>曾金平</v>
          </cell>
          <cell r="G5048" t="str">
            <v>2006020</v>
          </cell>
          <cell r="H5048">
            <v>0</v>
          </cell>
          <cell r="I5048">
            <v>0</v>
          </cell>
          <cell r="J5048">
            <v>0</v>
          </cell>
          <cell r="K5048">
            <v>0</v>
          </cell>
          <cell r="L5048">
            <v>0</v>
          </cell>
          <cell r="M5048">
            <v>0</v>
          </cell>
          <cell r="N5048">
            <v>0</v>
          </cell>
          <cell r="O5048">
            <v>0</v>
          </cell>
        </row>
        <row r="5049">
          <cell r="C5049">
            <v>153800170</v>
          </cell>
          <cell r="D5049" t="str">
            <v>11000153800170</v>
          </cell>
          <cell r="E5049" t="str">
            <v>(1ZF151035)a-Fe2O3三维纳米电极的制备及其光</v>
          </cell>
          <cell r="F5049" t="str">
            <v>邱永福</v>
          </cell>
          <cell r="G5049" t="str">
            <v>2009016</v>
          </cell>
          <cell r="H5049">
            <v>0</v>
          </cell>
          <cell r="I5049">
            <v>0</v>
          </cell>
          <cell r="J5049">
            <v>0</v>
          </cell>
          <cell r="K5049">
            <v>0</v>
          </cell>
          <cell r="L5049">
            <v>0</v>
          </cell>
          <cell r="M5049">
            <v>0</v>
          </cell>
          <cell r="N5049">
            <v>0</v>
          </cell>
          <cell r="O5049">
            <v>0</v>
          </cell>
        </row>
        <row r="5050">
          <cell r="C5050">
            <v>153800172</v>
          </cell>
          <cell r="D5050" t="str">
            <v>11000153800172</v>
          </cell>
          <cell r="E5050" t="str">
            <v>(1ZF151037)面向传感的优化算法研究及其应用</v>
          </cell>
          <cell r="F5050" t="str">
            <v>程万友</v>
          </cell>
          <cell r="G5050" t="str">
            <v>2008029</v>
          </cell>
          <cell r="H5050">
            <v>0</v>
          </cell>
          <cell r="I5050">
            <v>0</v>
          </cell>
          <cell r="J5050">
            <v>0</v>
          </cell>
          <cell r="K5050">
            <v>0</v>
          </cell>
          <cell r="L5050">
            <v>0</v>
          </cell>
          <cell r="M5050">
            <v>0</v>
          </cell>
          <cell r="N5050">
            <v>0</v>
          </cell>
          <cell r="O5050">
            <v>0</v>
          </cell>
        </row>
        <row r="5051">
          <cell r="C5051">
            <v>153800173</v>
          </cell>
          <cell r="D5051" t="str">
            <v>11000153800173</v>
          </cell>
          <cell r="E5051" t="str">
            <v>(1ZF151038)基于两带各向异性GL理论对铁砷超导体的</v>
          </cell>
          <cell r="F5051" t="str">
            <v>刘敏霞</v>
          </cell>
          <cell r="G5051" t="str">
            <v>2007052</v>
          </cell>
          <cell r="H5051">
            <v>0</v>
          </cell>
          <cell r="I5051">
            <v>0</v>
          </cell>
          <cell r="J5051">
            <v>0</v>
          </cell>
          <cell r="K5051">
            <v>0</v>
          </cell>
          <cell r="L5051">
            <v>0</v>
          </cell>
          <cell r="M5051">
            <v>0</v>
          </cell>
          <cell r="N5051">
            <v>0</v>
          </cell>
          <cell r="O5051">
            <v>0</v>
          </cell>
        </row>
        <row r="5052">
          <cell r="C5052">
            <v>153800174</v>
          </cell>
          <cell r="D5052" t="str">
            <v>11000153800174</v>
          </cell>
          <cell r="E5052" t="str">
            <v>(1ZF151039)高灵敏度磁平台化学发光基因检测技术及仪</v>
          </cell>
          <cell r="F5052" t="str">
            <v>魏亚东</v>
          </cell>
          <cell r="G5052" t="str">
            <v>2003033</v>
          </cell>
          <cell r="H5052">
            <v>0</v>
          </cell>
          <cell r="I5052">
            <v>0</v>
          </cell>
          <cell r="J5052">
            <v>0</v>
          </cell>
          <cell r="K5052">
            <v>0</v>
          </cell>
          <cell r="L5052">
            <v>0</v>
          </cell>
          <cell r="M5052">
            <v>0</v>
          </cell>
          <cell r="N5052">
            <v>0</v>
          </cell>
          <cell r="O5052">
            <v>0</v>
          </cell>
        </row>
        <row r="5053">
          <cell r="C5053">
            <v>153800176</v>
          </cell>
          <cell r="D5053" t="str">
            <v>11000153800176</v>
          </cell>
          <cell r="E5053" t="str">
            <v>(1ZF151041)移动网络社交媒体与图书馆合作创新发展研</v>
          </cell>
          <cell r="F5053" t="str">
            <v>汪琼</v>
          </cell>
          <cell r="G5053" t="str">
            <v>2006018</v>
          </cell>
          <cell r="H5053">
            <v>0</v>
          </cell>
          <cell r="I5053">
            <v>0</v>
          </cell>
          <cell r="J5053">
            <v>0</v>
          </cell>
          <cell r="K5053">
            <v>0</v>
          </cell>
          <cell r="L5053">
            <v>0</v>
          </cell>
          <cell r="M5053">
            <v>0</v>
          </cell>
          <cell r="N5053">
            <v>0</v>
          </cell>
          <cell r="O5053">
            <v>0</v>
          </cell>
        </row>
        <row r="5054">
          <cell r="C5054">
            <v>153800177</v>
          </cell>
          <cell r="D5054" t="str">
            <v>11000153800177</v>
          </cell>
          <cell r="E5054" t="str">
            <v>(1ZF151042)东深供水典型优控污染物控源减排技术集成</v>
          </cell>
          <cell r="F5054" t="str">
            <v>范洪波</v>
          </cell>
          <cell r="G5054" t="str">
            <v>2005008</v>
          </cell>
          <cell r="H5054">
            <v>0</v>
          </cell>
          <cell r="I5054">
            <v>0</v>
          </cell>
          <cell r="J5054">
            <v>0</v>
          </cell>
          <cell r="K5054">
            <v>0</v>
          </cell>
          <cell r="L5054">
            <v>0</v>
          </cell>
          <cell r="M5054">
            <v>0</v>
          </cell>
          <cell r="N5054">
            <v>0</v>
          </cell>
          <cell r="O5054">
            <v>0</v>
          </cell>
        </row>
        <row r="5055">
          <cell r="C5055">
            <v>153800178</v>
          </cell>
          <cell r="D5055" t="str">
            <v>11000153800178</v>
          </cell>
          <cell r="E5055" t="str">
            <v>(1ZF151043)协作认知无线电网络资源管理关键理论及技</v>
          </cell>
          <cell r="F5055" t="str">
            <v>袁华强</v>
          </cell>
          <cell r="G5055" t="str">
            <v>2002053</v>
          </cell>
          <cell r="H5055">
            <v>0</v>
          </cell>
          <cell r="I5055">
            <v>0</v>
          </cell>
          <cell r="J5055">
            <v>0</v>
          </cell>
          <cell r="K5055">
            <v>0</v>
          </cell>
          <cell r="L5055">
            <v>0</v>
          </cell>
          <cell r="M5055">
            <v>0</v>
          </cell>
          <cell r="N5055">
            <v>0</v>
          </cell>
          <cell r="O5055">
            <v>0</v>
          </cell>
        </row>
        <row r="5056">
          <cell r="C5056">
            <v>153800179</v>
          </cell>
          <cell r="D5056" t="str">
            <v>11000153800179</v>
          </cell>
          <cell r="E5056" t="str">
            <v>(1ZF151044)分布式冷热电联供系统全工况性能优化及主</v>
          </cell>
          <cell r="F5056" t="str">
            <v>蒋润花</v>
          </cell>
          <cell r="G5056" t="str">
            <v>2009009</v>
          </cell>
          <cell r="H5056">
            <v>0</v>
          </cell>
          <cell r="I5056">
            <v>0</v>
          </cell>
          <cell r="J5056">
            <v>0</v>
          </cell>
          <cell r="K5056">
            <v>0</v>
          </cell>
          <cell r="L5056">
            <v>0</v>
          </cell>
          <cell r="M5056">
            <v>0</v>
          </cell>
          <cell r="N5056">
            <v>0</v>
          </cell>
          <cell r="O5056">
            <v>0</v>
          </cell>
        </row>
        <row r="5057">
          <cell r="C5057">
            <v>153800180</v>
          </cell>
          <cell r="D5057" t="str">
            <v>11000153800180</v>
          </cell>
          <cell r="E5057" t="str">
            <v>(1ZF151045)运行工况下数控机床结构动力学特性的温度</v>
          </cell>
          <cell r="F5057" t="str">
            <v>尹玲</v>
          </cell>
          <cell r="G5057" t="str">
            <v>2014016</v>
          </cell>
          <cell r="H5057">
            <v>0</v>
          </cell>
          <cell r="I5057">
            <v>0</v>
          </cell>
          <cell r="J5057">
            <v>0</v>
          </cell>
          <cell r="K5057">
            <v>0</v>
          </cell>
          <cell r="L5057">
            <v>0</v>
          </cell>
          <cell r="M5057">
            <v>0</v>
          </cell>
          <cell r="N5057">
            <v>0</v>
          </cell>
          <cell r="O5057">
            <v>0</v>
          </cell>
        </row>
        <row r="5058">
          <cell r="C5058">
            <v>153800182</v>
          </cell>
          <cell r="D5058" t="str">
            <v>11000153800182</v>
          </cell>
          <cell r="E5058" t="str">
            <v>(1ZF151047)用于化学固定CO2的介孔金属膦酸盐高效</v>
          </cell>
          <cell r="F5058" t="str">
            <v>林秀珍</v>
          </cell>
          <cell r="G5058" t="str">
            <v>2014010</v>
          </cell>
          <cell r="H5058">
            <v>0</v>
          </cell>
          <cell r="I5058">
            <v>0</v>
          </cell>
          <cell r="J5058">
            <v>0</v>
          </cell>
          <cell r="K5058">
            <v>0</v>
          </cell>
          <cell r="L5058">
            <v>0</v>
          </cell>
          <cell r="M5058">
            <v>0</v>
          </cell>
          <cell r="N5058">
            <v>0</v>
          </cell>
          <cell r="O5058">
            <v>0</v>
          </cell>
        </row>
        <row r="5059">
          <cell r="C5059">
            <v>153800183</v>
          </cell>
          <cell r="D5059" t="str">
            <v>11000153800183</v>
          </cell>
          <cell r="E5059" t="str">
            <v>(1ZF151048)回声干扰抑制中的自适应信号处理算法研究</v>
          </cell>
          <cell r="F5059" t="str">
            <v>刘畅</v>
          </cell>
          <cell r="G5059" t="str">
            <v>2014020</v>
          </cell>
          <cell r="H5059">
            <v>0</v>
          </cell>
          <cell r="I5059">
            <v>0</v>
          </cell>
          <cell r="J5059">
            <v>0</v>
          </cell>
          <cell r="K5059">
            <v>0</v>
          </cell>
          <cell r="L5059">
            <v>0</v>
          </cell>
          <cell r="M5059">
            <v>0</v>
          </cell>
          <cell r="N5059">
            <v>0</v>
          </cell>
          <cell r="O5059">
            <v>0</v>
          </cell>
        </row>
        <row r="5060">
          <cell r="C5060">
            <v>153800184</v>
          </cell>
          <cell r="D5060" t="str">
            <v>11000153800184</v>
          </cell>
          <cell r="E5060" t="str">
            <v>(1ZF151049)基于三带GL理论对多带超导体表面临界磁</v>
          </cell>
          <cell r="F5060" t="str">
            <v>刘敏霞</v>
          </cell>
          <cell r="G5060" t="str">
            <v>2007052</v>
          </cell>
          <cell r="H5060">
            <v>0</v>
          </cell>
          <cell r="I5060">
            <v>0</v>
          </cell>
          <cell r="J5060">
            <v>0</v>
          </cell>
          <cell r="K5060">
            <v>0</v>
          </cell>
          <cell r="L5060">
            <v>0</v>
          </cell>
          <cell r="M5060">
            <v>0</v>
          </cell>
          <cell r="N5060">
            <v>0</v>
          </cell>
          <cell r="O5060">
            <v>0</v>
          </cell>
        </row>
        <row r="5061">
          <cell r="C5061">
            <v>153800185</v>
          </cell>
          <cell r="D5061" t="str">
            <v>11000153800185</v>
          </cell>
          <cell r="E5061" t="str">
            <v>(1ZF151050)基于金属有机骨架材料的微固相萃取和微波</v>
          </cell>
          <cell r="F5061" t="str">
            <v>焦哲</v>
          </cell>
          <cell r="G5061" t="str">
            <v>2012019</v>
          </cell>
          <cell r="H5061">
            <v>0</v>
          </cell>
          <cell r="I5061">
            <v>0</v>
          </cell>
          <cell r="J5061">
            <v>0</v>
          </cell>
          <cell r="K5061">
            <v>0</v>
          </cell>
          <cell r="L5061">
            <v>0</v>
          </cell>
          <cell r="M5061">
            <v>0</v>
          </cell>
          <cell r="N5061">
            <v>0</v>
          </cell>
          <cell r="O5061">
            <v>0</v>
          </cell>
        </row>
        <row r="5062">
          <cell r="C5062">
            <v>153800186</v>
          </cell>
          <cell r="D5062" t="str">
            <v>11000153800186</v>
          </cell>
          <cell r="E5062" t="str">
            <v>(1ZF151051)用于液体除湿的膜流道传热传质强化及其共</v>
          </cell>
          <cell r="F5062" t="str">
            <v>黄斯珉</v>
          </cell>
          <cell r="G5062" t="str">
            <v>2012034</v>
          </cell>
          <cell r="H5062">
            <v>0</v>
          </cell>
          <cell r="I5062">
            <v>0</v>
          </cell>
          <cell r="J5062">
            <v>0</v>
          </cell>
          <cell r="K5062">
            <v>0</v>
          </cell>
          <cell r="L5062">
            <v>0</v>
          </cell>
          <cell r="M5062">
            <v>0</v>
          </cell>
          <cell r="N5062">
            <v>0</v>
          </cell>
          <cell r="O5062">
            <v>0</v>
          </cell>
        </row>
        <row r="5063">
          <cell r="C5063">
            <v>153800187</v>
          </cell>
          <cell r="D5063" t="str">
            <v>11000153800187</v>
          </cell>
          <cell r="E5063" t="str">
            <v>(1ZF151052)金属纳米线阵列及石墨烯复合体系的酶生物</v>
          </cell>
          <cell r="F5063" t="str">
            <v>张敏</v>
          </cell>
          <cell r="G5063" t="str">
            <v>2004065</v>
          </cell>
          <cell r="H5063">
            <v>0</v>
          </cell>
          <cell r="I5063">
            <v>0</v>
          </cell>
          <cell r="J5063">
            <v>0</v>
          </cell>
          <cell r="K5063">
            <v>0</v>
          </cell>
          <cell r="L5063">
            <v>0</v>
          </cell>
          <cell r="M5063">
            <v>0</v>
          </cell>
          <cell r="N5063">
            <v>0</v>
          </cell>
          <cell r="O5063">
            <v>0</v>
          </cell>
        </row>
        <row r="5064">
          <cell r="C5064">
            <v>153800188</v>
          </cell>
          <cell r="D5064" t="str">
            <v>11000153800188</v>
          </cell>
          <cell r="E5064" t="str">
            <v>(1ZF151053)结晶洗涤柱分离冰晶与粘稠母液的操作原理</v>
          </cell>
          <cell r="F5064" t="str">
            <v>刘宇佳</v>
          </cell>
          <cell r="G5064" t="str">
            <v>2017171</v>
          </cell>
          <cell r="H5064">
            <v>0</v>
          </cell>
          <cell r="I5064">
            <v>0</v>
          </cell>
          <cell r="J5064">
            <v>0</v>
          </cell>
          <cell r="K5064">
            <v>0</v>
          </cell>
          <cell r="L5064">
            <v>0</v>
          </cell>
          <cell r="M5064">
            <v>0</v>
          </cell>
          <cell r="N5064">
            <v>0</v>
          </cell>
          <cell r="O5064">
            <v>0</v>
          </cell>
        </row>
        <row r="5065">
          <cell r="C5065">
            <v>153800189</v>
          </cell>
          <cell r="D5065" t="str">
            <v>11000153800189</v>
          </cell>
          <cell r="E5065" t="str">
            <v>(1ZF151054)复数圆环状光晶格中孤子传输特性及控制研</v>
          </cell>
          <cell r="F5065" t="str">
            <v>王红成</v>
          </cell>
          <cell r="G5065" t="str">
            <v>2007023</v>
          </cell>
          <cell r="H5065">
            <v>0</v>
          </cell>
          <cell r="I5065">
            <v>0</v>
          </cell>
          <cell r="J5065">
            <v>0</v>
          </cell>
          <cell r="K5065">
            <v>0</v>
          </cell>
          <cell r="L5065">
            <v>0</v>
          </cell>
          <cell r="M5065">
            <v>0</v>
          </cell>
          <cell r="N5065">
            <v>0</v>
          </cell>
          <cell r="O5065">
            <v>0</v>
          </cell>
        </row>
        <row r="5066">
          <cell r="C5066">
            <v>153800191</v>
          </cell>
          <cell r="D5066" t="str">
            <v>11000153800191</v>
          </cell>
          <cell r="E5066" t="str">
            <v>(1ZF151056)基于结构建模的语音理解及应用研究</v>
          </cell>
          <cell r="F5066" t="str">
            <v>张剑</v>
          </cell>
          <cell r="G5066" t="str">
            <v>2011019</v>
          </cell>
          <cell r="H5066">
            <v>0</v>
          </cell>
          <cell r="I5066">
            <v>0</v>
          </cell>
          <cell r="J5066">
            <v>0</v>
          </cell>
          <cell r="K5066">
            <v>0</v>
          </cell>
          <cell r="L5066">
            <v>0</v>
          </cell>
          <cell r="M5066">
            <v>0</v>
          </cell>
          <cell r="N5066">
            <v>0</v>
          </cell>
          <cell r="O5066">
            <v>0</v>
          </cell>
        </row>
        <row r="5067">
          <cell r="C5067">
            <v>153800192</v>
          </cell>
          <cell r="D5067" t="str">
            <v>11000153800192</v>
          </cell>
          <cell r="E5067" t="str">
            <v>(1ZF151057)正常使用状态下GFRP筋混凝土梁长期受</v>
          </cell>
          <cell r="F5067" t="str">
            <v>孙璨</v>
          </cell>
          <cell r="G5067" t="str">
            <v>2011018</v>
          </cell>
          <cell r="H5067">
            <v>0</v>
          </cell>
          <cell r="I5067">
            <v>0</v>
          </cell>
          <cell r="J5067">
            <v>0</v>
          </cell>
          <cell r="K5067">
            <v>0</v>
          </cell>
          <cell r="L5067">
            <v>0</v>
          </cell>
          <cell r="M5067">
            <v>0</v>
          </cell>
          <cell r="N5067">
            <v>0</v>
          </cell>
          <cell r="O5067">
            <v>0</v>
          </cell>
        </row>
        <row r="5068">
          <cell r="C5068">
            <v>153800194</v>
          </cell>
          <cell r="D5068" t="str">
            <v>11000153800194</v>
          </cell>
          <cell r="E5068" t="str">
            <v>(1ZF151059)分子设计原位配位制备新型丁腈橡胶阴离子</v>
          </cell>
          <cell r="F5068" t="str">
            <v>杨树颜</v>
          </cell>
          <cell r="G5068" t="str">
            <v>2012035</v>
          </cell>
          <cell r="H5068">
            <v>0</v>
          </cell>
          <cell r="I5068">
            <v>0</v>
          </cell>
          <cell r="J5068">
            <v>0</v>
          </cell>
          <cell r="K5068">
            <v>0</v>
          </cell>
          <cell r="L5068">
            <v>0</v>
          </cell>
          <cell r="M5068">
            <v>0</v>
          </cell>
          <cell r="N5068">
            <v>0</v>
          </cell>
          <cell r="O5068">
            <v>0</v>
          </cell>
        </row>
        <row r="5069">
          <cell r="C5069">
            <v>153800195</v>
          </cell>
          <cell r="D5069" t="str">
            <v>11000153800195</v>
          </cell>
          <cell r="E5069" t="str">
            <v>(1ZF151060)激光焊接专用塑料开发及其产业化</v>
          </cell>
          <cell r="F5069" t="str">
            <v>李胜</v>
          </cell>
          <cell r="G5069" t="str">
            <v>2005033</v>
          </cell>
          <cell r="H5069">
            <v>0</v>
          </cell>
          <cell r="I5069">
            <v>0</v>
          </cell>
          <cell r="J5069">
            <v>0</v>
          </cell>
          <cell r="K5069">
            <v>0</v>
          </cell>
          <cell r="L5069">
            <v>0</v>
          </cell>
          <cell r="M5069">
            <v>0</v>
          </cell>
          <cell r="N5069">
            <v>0</v>
          </cell>
          <cell r="O5069">
            <v>0</v>
          </cell>
        </row>
        <row r="5070">
          <cell r="C5070">
            <v>153800198</v>
          </cell>
          <cell r="D5070" t="str">
            <v>11000153800198</v>
          </cell>
          <cell r="E5070" t="str">
            <v>(1ZF151063)具有高集光性能和载流子迁移率的有机小分</v>
          </cell>
          <cell r="F5070" t="str">
            <v>赵鸿斌</v>
          </cell>
          <cell r="G5070" t="str">
            <v>2006004</v>
          </cell>
          <cell r="H5070">
            <v>0</v>
          </cell>
          <cell r="I5070">
            <v>0</v>
          </cell>
          <cell r="J5070">
            <v>0</v>
          </cell>
          <cell r="K5070">
            <v>0</v>
          </cell>
          <cell r="L5070">
            <v>0</v>
          </cell>
          <cell r="M5070">
            <v>0</v>
          </cell>
          <cell r="N5070">
            <v>0</v>
          </cell>
          <cell r="O5070">
            <v>0</v>
          </cell>
        </row>
        <row r="5071">
          <cell r="C5071">
            <v>153800199</v>
          </cell>
          <cell r="D5071" t="str">
            <v>11000153800199</v>
          </cell>
          <cell r="E5071" t="str">
            <v>(1ZF151064)企业环境风险评估与环境分类管理体系研究</v>
          </cell>
          <cell r="F5071" t="str">
            <v>张艳丽</v>
          </cell>
          <cell r="G5071" t="str">
            <v>2006009</v>
          </cell>
          <cell r="H5071">
            <v>0</v>
          </cell>
          <cell r="I5071">
            <v>0</v>
          </cell>
          <cell r="J5071">
            <v>0</v>
          </cell>
          <cell r="K5071">
            <v>0</v>
          </cell>
          <cell r="L5071">
            <v>0</v>
          </cell>
          <cell r="M5071">
            <v>0</v>
          </cell>
          <cell r="N5071">
            <v>0</v>
          </cell>
          <cell r="O5071">
            <v>0</v>
          </cell>
        </row>
        <row r="5072">
          <cell r="C5072">
            <v>153800201</v>
          </cell>
          <cell r="D5072" t="str">
            <v>11000153800201</v>
          </cell>
          <cell r="E5072" t="str">
            <v>(1ZF151066)智能会议室纪要自动生成及应用研究</v>
          </cell>
          <cell r="F5072" t="str">
            <v>张剑</v>
          </cell>
          <cell r="G5072" t="str">
            <v>2011019</v>
          </cell>
          <cell r="H5072">
            <v>0</v>
          </cell>
          <cell r="I5072">
            <v>0</v>
          </cell>
          <cell r="J5072">
            <v>0</v>
          </cell>
          <cell r="K5072">
            <v>0</v>
          </cell>
          <cell r="L5072">
            <v>0</v>
          </cell>
          <cell r="M5072">
            <v>0</v>
          </cell>
          <cell r="N5072">
            <v>0</v>
          </cell>
          <cell r="O5072">
            <v>0</v>
          </cell>
        </row>
        <row r="5073">
          <cell r="C5073">
            <v>153800202</v>
          </cell>
          <cell r="D5073" t="str">
            <v>11000153800202</v>
          </cell>
          <cell r="E5073" t="str">
            <v>(1ZF151067)基于时间反演的混凝土民事结构微波无损探</v>
          </cell>
          <cell r="F5073" t="str">
            <v>张光旻</v>
          </cell>
          <cell r="G5073" t="str">
            <v>2013014</v>
          </cell>
          <cell r="H5073">
            <v>0</v>
          </cell>
          <cell r="I5073">
            <v>0</v>
          </cell>
          <cell r="J5073">
            <v>0</v>
          </cell>
          <cell r="K5073">
            <v>0</v>
          </cell>
          <cell r="L5073">
            <v>0</v>
          </cell>
          <cell r="M5073">
            <v>0</v>
          </cell>
          <cell r="N5073">
            <v>0</v>
          </cell>
          <cell r="O5073">
            <v>0</v>
          </cell>
        </row>
        <row r="5074">
          <cell r="C5074">
            <v>153800203</v>
          </cell>
          <cell r="D5074" t="str">
            <v>11000153800203</v>
          </cell>
          <cell r="E5074" t="str">
            <v>(1ZF151068)基于空分复用的高性能光学相干层析成像系</v>
          </cell>
          <cell r="F5074" t="str">
            <v>叶海</v>
          </cell>
          <cell r="G5074" t="str">
            <v>2003034</v>
          </cell>
          <cell r="H5074">
            <v>0</v>
          </cell>
          <cell r="I5074">
            <v>0</v>
          </cell>
          <cell r="J5074">
            <v>0</v>
          </cell>
          <cell r="K5074">
            <v>0</v>
          </cell>
          <cell r="L5074">
            <v>0</v>
          </cell>
          <cell r="M5074">
            <v>0</v>
          </cell>
          <cell r="N5074">
            <v>0</v>
          </cell>
          <cell r="O5074">
            <v>0</v>
          </cell>
        </row>
        <row r="5075">
          <cell r="C5075">
            <v>153800204</v>
          </cell>
          <cell r="D5075" t="str">
            <v>11000153800204</v>
          </cell>
          <cell r="E5075" t="str">
            <v>(1ZF151071)网络化分数阶多智能体系统一致性控制研究</v>
          </cell>
          <cell r="F5075" t="str">
            <v>刘学良</v>
          </cell>
          <cell r="G5075" t="str">
            <v>2013005</v>
          </cell>
          <cell r="H5075">
            <v>0</v>
          </cell>
          <cell r="I5075">
            <v>0</v>
          </cell>
          <cell r="J5075">
            <v>0</v>
          </cell>
          <cell r="K5075">
            <v>0</v>
          </cell>
          <cell r="L5075">
            <v>0</v>
          </cell>
          <cell r="M5075">
            <v>0</v>
          </cell>
          <cell r="N5075">
            <v>0</v>
          </cell>
          <cell r="O5075">
            <v>0</v>
          </cell>
        </row>
        <row r="5076">
          <cell r="C5076">
            <v>153800205</v>
          </cell>
          <cell r="D5076" t="str">
            <v>11000153800205</v>
          </cell>
          <cell r="E5076" t="str">
            <v>(1ZF151072)云储存环境下的分布式文件系统若干关键问</v>
          </cell>
          <cell r="F5076" t="str">
            <v>赵铁柱</v>
          </cell>
          <cell r="G5076" t="str">
            <v>2012047</v>
          </cell>
          <cell r="H5076">
            <v>0</v>
          </cell>
          <cell r="I5076">
            <v>0</v>
          </cell>
          <cell r="J5076">
            <v>0</v>
          </cell>
          <cell r="K5076">
            <v>0</v>
          </cell>
          <cell r="L5076">
            <v>0</v>
          </cell>
          <cell r="M5076">
            <v>0</v>
          </cell>
          <cell r="N5076">
            <v>0</v>
          </cell>
          <cell r="O5076">
            <v>0</v>
          </cell>
        </row>
        <row r="5077">
          <cell r="C5077">
            <v>153800206</v>
          </cell>
          <cell r="D5077" t="str">
            <v>11000153800206</v>
          </cell>
          <cell r="E5077" t="str">
            <v>(1ZF151073)波系数雷达目标识别方法深入研究</v>
          </cell>
          <cell r="F5077" t="str">
            <v>江小敏</v>
          </cell>
          <cell r="G5077" t="str">
            <v>2013035</v>
          </cell>
          <cell r="H5077">
            <v>0</v>
          </cell>
          <cell r="I5077">
            <v>0</v>
          </cell>
          <cell r="J5077">
            <v>0</v>
          </cell>
          <cell r="K5077">
            <v>0</v>
          </cell>
          <cell r="L5077">
            <v>0</v>
          </cell>
          <cell r="M5077">
            <v>0</v>
          </cell>
          <cell r="N5077">
            <v>0</v>
          </cell>
          <cell r="O5077">
            <v>0</v>
          </cell>
        </row>
        <row r="5078">
          <cell r="C5078">
            <v>153800207</v>
          </cell>
          <cell r="D5078" t="str">
            <v>11000153800207</v>
          </cell>
          <cell r="E5078" t="str">
            <v>(1ZF151074)非金属碳纳米量子点催化剂的合成及其醇类</v>
          </cell>
          <cell r="F5078" t="str">
            <v>傅小波</v>
          </cell>
          <cell r="G5078" t="str">
            <v>2013010</v>
          </cell>
          <cell r="H5078">
            <v>0</v>
          </cell>
          <cell r="I5078">
            <v>0</v>
          </cell>
          <cell r="J5078">
            <v>0</v>
          </cell>
          <cell r="K5078">
            <v>0</v>
          </cell>
          <cell r="L5078">
            <v>0</v>
          </cell>
          <cell r="M5078">
            <v>0</v>
          </cell>
          <cell r="N5078">
            <v>0</v>
          </cell>
          <cell r="O5078">
            <v>0</v>
          </cell>
        </row>
        <row r="5079">
          <cell r="C5079">
            <v>153800209</v>
          </cell>
          <cell r="D5079" t="str">
            <v>11000153800209</v>
          </cell>
          <cell r="E5079" t="str">
            <v>(1ZF151076)认知无线电网络中组播路由与因果序群组通</v>
          </cell>
          <cell r="F5079" t="str">
            <v>周坤晓</v>
          </cell>
          <cell r="G5079" t="str">
            <v>2013002</v>
          </cell>
          <cell r="H5079">
            <v>0</v>
          </cell>
          <cell r="I5079">
            <v>0</v>
          </cell>
          <cell r="J5079">
            <v>0</v>
          </cell>
          <cell r="K5079">
            <v>0</v>
          </cell>
          <cell r="L5079">
            <v>0</v>
          </cell>
          <cell r="M5079">
            <v>0</v>
          </cell>
          <cell r="N5079">
            <v>0</v>
          </cell>
          <cell r="O5079">
            <v>0</v>
          </cell>
        </row>
        <row r="5080">
          <cell r="C5080">
            <v>153800210</v>
          </cell>
          <cell r="D5080" t="str">
            <v>11000153800210</v>
          </cell>
          <cell r="E5080" t="str">
            <v>(1ZF151101)中国公立高校行政权力型态及其法治化研究</v>
          </cell>
          <cell r="F5080" t="str">
            <v>黄彬</v>
          </cell>
          <cell r="G5080" t="str">
            <v>2012012</v>
          </cell>
          <cell r="H5080">
            <v>0</v>
          </cell>
          <cell r="I5080">
            <v>0</v>
          </cell>
          <cell r="J5080">
            <v>0</v>
          </cell>
          <cell r="K5080">
            <v>0</v>
          </cell>
          <cell r="L5080">
            <v>0</v>
          </cell>
          <cell r="M5080">
            <v>0</v>
          </cell>
          <cell r="N5080">
            <v>0</v>
          </cell>
          <cell r="O5080">
            <v>0</v>
          </cell>
        </row>
        <row r="5081">
          <cell r="C5081">
            <v>153800212</v>
          </cell>
          <cell r="D5081" t="str">
            <v>11000153800212</v>
          </cell>
          <cell r="E5081" t="str">
            <v>(1ZF151103)基于高导热AIN陶瓷的MCOB封装基板</v>
          </cell>
          <cell r="F5081" t="str">
            <v>胡西多</v>
          </cell>
          <cell r="G5081" t="str">
            <v>2001018</v>
          </cell>
          <cell r="H5081">
            <v>0</v>
          </cell>
          <cell r="I5081">
            <v>0</v>
          </cell>
          <cell r="J5081">
            <v>0</v>
          </cell>
          <cell r="K5081">
            <v>0</v>
          </cell>
          <cell r="L5081">
            <v>0</v>
          </cell>
          <cell r="M5081">
            <v>0</v>
          </cell>
          <cell r="N5081">
            <v>0</v>
          </cell>
          <cell r="O5081">
            <v>0</v>
          </cell>
        </row>
        <row r="5082">
          <cell r="C5082">
            <v>153800215</v>
          </cell>
          <cell r="D5082" t="str">
            <v>11000153800215</v>
          </cell>
          <cell r="E5082" t="str">
            <v>(1ZF151201)社会工作在促进城镇流动人口社会融入中的</v>
          </cell>
          <cell r="F5082" t="str">
            <v>成伟</v>
          </cell>
          <cell r="G5082" t="str">
            <v>2013044</v>
          </cell>
          <cell r="H5082">
            <v>0</v>
          </cell>
          <cell r="I5082">
            <v>0</v>
          </cell>
          <cell r="J5082">
            <v>0</v>
          </cell>
          <cell r="K5082">
            <v>0</v>
          </cell>
          <cell r="L5082">
            <v>0</v>
          </cell>
          <cell r="M5082">
            <v>0</v>
          </cell>
          <cell r="N5082">
            <v>0</v>
          </cell>
          <cell r="O5082">
            <v>0</v>
          </cell>
        </row>
        <row r="5083">
          <cell r="C5083">
            <v>153800383</v>
          </cell>
          <cell r="D5083" t="str">
            <v>11000153800383</v>
          </cell>
          <cell r="E5083" t="str">
            <v>(2ZH150301)电动汽车用电容型锂离子动力电池研究</v>
          </cell>
          <cell r="F5083" t="str">
            <v>范洪波</v>
          </cell>
          <cell r="G5083" t="str">
            <v>2005008</v>
          </cell>
          <cell r="H5083">
            <v>0</v>
          </cell>
          <cell r="I5083">
            <v>0</v>
          </cell>
          <cell r="J5083">
            <v>0</v>
          </cell>
          <cell r="K5083">
            <v>0</v>
          </cell>
          <cell r="L5083">
            <v>0</v>
          </cell>
          <cell r="M5083">
            <v>0</v>
          </cell>
          <cell r="N5083">
            <v>0</v>
          </cell>
          <cell r="O5083">
            <v>0</v>
          </cell>
        </row>
        <row r="5084">
          <cell r="C5084">
            <v>153800384</v>
          </cell>
          <cell r="D5084" t="str">
            <v>11000153800384</v>
          </cell>
          <cell r="E5084" t="str">
            <v>(2ZH150302)电镀废水膜法回用的电化学预处理关键技术</v>
          </cell>
          <cell r="F5084" t="str">
            <v>吕斯濠</v>
          </cell>
          <cell r="G5084" t="str">
            <v>2007038</v>
          </cell>
          <cell r="H5084">
            <v>0</v>
          </cell>
          <cell r="I5084">
            <v>0</v>
          </cell>
          <cell r="J5084">
            <v>0</v>
          </cell>
          <cell r="K5084">
            <v>0</v>
          </cell>
          <cell r="L5084">
            <v>0</v>
          </cell>
          <cell r="M5084">
            <v>0</v>
          </cell>
          <cell r="N5084">
            <v>0</v>
          </cell>
          <cell r="O5084">
            <v>0</v>
          </cell>
        </row>
        <row r="5085">
          <cell r="C5085">
            <v>153800386</v>
          </cell>
          <cell r="D5085" t="str">
            <v>11000153800386</v>
          </cell>
          <cell r="E5085" t="str">
            <v>(2ZH150502)东莞推进法治政府建设绩效评价体系研究</v>
          </cell>
          <cell r="F5085" t="str">
            <v>魏红征</v>
          </cell>
          <cell r="G5085" t="str">
            <v>2004060</v>
          </cell>
          <cell r="H5085">
            <v>0</v>
          </cell>
          <cell r="I5085">
            <v>0</v>
          </cell>
          <cell r="J5085">
            <v>0</v>
          </cell>
          <cell r="K5085">
            <v>0</v>
          </cell>
          <cell r="L5085">
            <v>0</v>
          </cell>
          <cell r="M5085">
            <v>0</v>
          </cell>
          <cell r="N5085">
            <v>0</v>
          </cell>
          <cell r="O5085">
            <v>0</v>
          </cell>
        </row>
        <row r="5086">
          <cell r="C5086">
            <v>153800387</v>
          </cell>
          <cell r="D5086" t="str">
            <v>11000153800387</v>
          </cell>
          <cell r="E5086" t="str">
            <v>(2ZH150503)新型城镇化进程中新莞人市民化成本研究</v>
          </cell>
          <cell r="F5086" t="str">
            <v>袁荫贞</v>
          </cell>
          <cell r="G5086" t="str">
            <v>2000009</v>
          </cell>
          <cell r="H5086">
            <v>0</v>
          </cell>
          <cell r="I5086">
            <v>0</v>
          </cell>
          <cell r="J5086">
            <v>0</v>
          </cell>
          <cell r="K5086">
            <v>0</v>
          </cell>
          <cell r="L5086">
            <v>0</v>
          </cell>
          <cell r="M5086">
            <v>0</v>
          </cell>
          <cell r="N5086">
            <v>0</v>
          </cell>
          <cell r="O5086">
            <v>0</v>
          </cell>
        </row>
        <row r="5087">
          <cell r="C5087">
            <v>153800389</v>
          </cell>
          <cell r="D5087" t="str">
            <v>11000153800389</v>
          </cell>
          <cell r="E5087" t="str">
            <v>(2ZH150701)镍氢电池自动化生产关键技术攻关项目</v>
          </cell>
          <cell r="F5087" t="str">
            <v>李秀平</v>
          </cell>
          <cell r="G5087" t="str">
            <v>2003018</v>
          </cell>
          <cell r="H5087">
            <v>0</v>
          </cell>
          <cell r="I5087">
            <v>0</v>
          </cell>
          <cell r="J5087">
            <v>0</v>
          </cell>
          <cell r="K5087">
            <v>0</v>
          </cell>
          <cell r="L5087">
            <v>0</v>
          </cell>
          <cell r="M5087">
            <v>0</v>
          </cell>
          <cell r="N5087">
            <v>0</v>
          </cell>
          <cell r="O5087">
            <v>0</v>
          </cell>
        </row>
        <row r="5088">
          <cell r="C5088">
            <v>153800390</v>
          </cell>
          <cell r="D5088" t="str">
            <v>11000153800390</v>
          </cell>
          <cell r="E5088" t="str">
            <v>(2ZH150702)二板直压式注塑机智能化数控系统研究</v>
          </cell>
          <cell r="F5088" t="str">
            <v>黄辉宇</v>
          </cell>
          <cell r="G5088" t="str">
            <v>2006078</v>
          </cell>
          <cell r="H5088">
            <v>0</v>
          </cell>
          <cell r="I5088">
            <v>0</v>
          </cell>
          <cell r="J5088">
            <v>0</v>
          </cell>
          <cell r="K5088">
            <v>0</v>
          </cell>
          <cell r="L5088">
            <v>0</v>
          </cell>
          <cell r="M5088">
            <v>0</v>
          </cell>
          <cell r="N5088">
            <v>0</v>
          </cell>
          <cell r="O5088">
            <v>0</v>
          </cell>
        </row>
        <row r="5089">
          <cell r="C5089">
            <v>153800391</v>
          </cell>
          <cell r="D5089" t="str">
            <v>11000153800391</v>
          </cell>
          <cell r="E5089" t="str">
            <v>(2ZH150901)全自动锯齿高频感应焊接装备</v>
          </cell>
          <cell r="F5089" t="str">
            <v>韩清涛</v>
          </cell>
          <cell r="G5089" t="str">
            <v>2001001</v>
          </cell>
          <cell r="H5089">
            <v>0</v>
          </cell>
          <cell r="I5089">
            <v>0</v>
          </cell>
          <cell r="J5089">
            <v>0</v>
          </cell>
          <cell r="K5089">
            <v>0</v>
          </cell>
          <cell r="L5089">
            <v>0</v>
          </cell>
          <cell r="M5089">
            <v>0</v>
          </cell>
          <cell r="N5089">
            <v>0</v>
          </cell>
          <cell r="O5089">
            <v>0</v>
          </cell>
        </row>
        <row r="5090">
          <cell r="C5090">
            <v>153800393</v>
          </cell>
          <cell r="D5090" t="str">
            <v>11000153800393</v>
          </cell>
          <cell r="E5090" t="str">
            <v>(2ZH151101)东莞机器换人的政府策略与企业行为优化研</v>
          </cell>
          <cell r="F5090" t="str">
            <v>张智聪</v>
          </cell>
          <cell r="G5090" t="str">
            <v>2009003</v>
          </cell>
          <cell r="H5090">
            <v>0</v>
          </cell>
          <cell r="I5090">
            <v>0</v>
          </cell>
          <cell r="J5090">
            <v>0</v>
          </cell>
          <cell r="K5090">
            <v>0</v>
          </cell>
          <cell r="L5090">
            <v>0</v>
          </cell>
          <cell r="M5090">
            <v>0</v>
          </cell>
          <cell r="N5090">
            <v>0</v>
          </cell>
          <cell r="O5090">
            <v>0</v>
          </cell>
        </row>
        <row r="5091">
          <cell r="C5091">
            <v>153800394</v>
          </cell>
          <cell r="D5091" t="str">
            <v>11000153800394</v>
          </cell>
          <cell r="E5091" t="str">
            <v>(2ZH151102)基于高导热AIN陶瓷的MCOB封装基板</v>
          </cell>
          <cell r="F5091" t="str">
            <v>胡西多</v>
          </cell>
          <cell r="G5091" t="str">
            <v>2001018</v>
          </cell>
          <cell r="H5091">
            <v>0</v>
          </cell>
          <cell r="I5091">
            <v>0</v>
          </cell>
          <cell r="J5091">
            <v>0</v>
          </cell>
          <cell r="K5091">
            <v>0</v>
          </cell>
          <cell r="L5091">
            <v>0</v>
          </cell>
          <cell r="M5091">
            <v>0</v>
          </cell>
          <cell r="N5091">
            <v>0</v>
          </cell>
          <cell r="O5091">
            <v>0</v>
          </cell>
        </row>
        <row r="5092">
          <cell r="C5092">
            <v>153800395</v>
          </cell>
          <cell r="D5092" t="str">
            <v>11000153800395</v>
          </cell>
          <cell r="E5092" t="str">
            <v>(2ZH151103)东莞市企业员工、心态、生态、业态调研</v>
          </cell>
          <cell r="F5092" t="str">
            <v>袁荫贞</v>
          </cell>
          <cell r="G5092" t="str">
            <v>2000009</v>
          </cell>
          <cell r="H5092">
            <v>0</v>
          </cell>
          <cell r="I5092">
            <v>0</v>
          </cell>
          <cell r="J5092">
            <v>0</v>
          </cell>
          <cell r="K5092">
            <v>0</v>
          </cell>
          <cell r="L5092">
            <v>0</v>
          </cell>
          <cell r="M5092">
            <v>0</v>
          </cell>
          <cell r="N5092">
            <v>0</v>
          </cell>
          <cell r="O5092">
            <v>0</v>
          </cell>
        </row>
        <row r="5093">
          <cell r="C5093">
            <v>153800398</v>
          </cell>
          <cell r="D5093" t="str">
            <v>11000153800398</v>
          </cell>
          <cell r="E5093" t="str">
            <v>(2ZH151106)新型城镇化进程中新莞人市民化成本研究</v>
          </cell>
          <cell r="F5093" t="str">
            <v>袁荫贞</v>
          </cell>
          <cell r="G5093" t="str">
            <v>2000009</v>
          </cell>
          <cell r="H5093">
            <v>0</v>
          </cell>
          <cell r="I5093">
            <v>0</v>
          </cell>
          <cell r="J5093">
            <v>0</v>
          </cell>
          <cell r="K5093">
            <v>0</v>
          </cell>
          <cell r="L5093">
            <v>0</v>
          </cell>
          <cell r="M5093">
            <v>0</v>
          </cell>
          <cell r="N5093">
            <v>0</v>
          </cell>
          <cell r="O5093">
            <v>0</v>
          </cell>
        </row>
        <row r="5094">
          <cell r="C5094">
            <v>153800399</v>
          </cell>
          <cell r="D5094" t="str">
            <v>11000153800399</v>
          </cell>
          <cell r="E5094" t="str">
            <v>(2ZH151107)东莞推进法治政府建设绩效评价体系研究</v>
          </cell>
          <cell r="F5094" t="str">
            <v>魏红征</v>
          </cell>
          <cell r="G5094" t="str">
            <v>2004060</v>
          </cell>
          <cell r="H5094">
            <v>0</v>
          </cell>
          <cell r="I5094">
            <v>0</v>
          </cell>
          <cell r="J5094">
            <v>0</v>
          </cell>
          <cell r="K5094">
            <v>0</v>
          </cell>
          <cell r="L5094">
            <v>0</v>
          </cell>
          <cell r="M5094">
            <v>0</v>
          </cell>
          <cell r="N5094">
            <v>0</v>
          </cell>
          <cell r="O5094">
            <v>0</v>
          </cell>
        </row>
        <row r="5095">
          <cell r="C5095">
            <v>153900121</v>
          </cell>
          <cell r="D5095" t="str">
            <v>11000153900121</v>
          </cell>
          <cell r="E5095" t="str">
            <v>(2ZD150301)地大测绘微信商店开发</v>
          </cell>
          <cell r="F5095" t="str">
            <v>谭伟</v>
          </cell>
          <cell r="G5095" t="str">
            <v>2002052</v>
          </cell>
          <cell r="H5095">
            <v>0</v>
          </cell>
          <cell r="I5095">
            <v>0</v>
          </cell>
          <cell r="J5095">
            <v>0</v>
          </cell>
          <cell r="K5095">
            <v>0</v>
          </cell>
          <cell r="L5095">
            <v>0</v>
          </cell>
          <cell r="M5095">
            <v>0</v>
          </cell>
          <cell r="N5095">
            <v>0</v>
          </cell>
          <cell r="O5095">
            <v>0</v>
          </cell>
        </row>
        <row r="5096">
          <cell r="C5096">
            <v>153900122</v>
          </cell>
          <cell r="D5096" t="str">
            <v>11000153900122</v>
          </cell>
          <cell r="E5096" t="str">
            <v>(2ZD150304)深圳市电信工程有限公司4G网络安装与维</v>
          </cell>
          <cell r="F5096" t="str">
            <v>胡耀华</v>
          </cell>
          <cell r="G5096" t="str">
            <v>2006022</v>
          </cell>
          <cell r="H5096">
            <v>7108.2</v>
          </cell>
          <cell r="I5096">
            <v>0</v>
          </cell>
          <cell r="J5096">
            <v>1835</v>
          </cell>
          <cell r="K5096">
            <v>5273.2</v>
          </cell>
          <cell r="L5096">
            <v>0</v>
          </cell>
          <cell r="M5096">
            <v>0</v>
          </cell>
          <cell r="N5096">
            <v>0</v>
          </cell>
          <cell r="O5096">
            <v>5273.2</v>
          </cell>
        </row>
        <row r="5097">
          <cell r="C5097">
            <v>153900125</v>
          </cell>
          <cell r="D5097" t="str">
            <v>11000153900125</v>
          </cell>
          <cell r="E5097" t="str">
            <v>(2ZD150405)东莞市电机能效提升机注塑机节能伺服改造</v>
          </cell>
          <cell r="F5097" t="str">
            <v>左远志</v>
          </cell>
          <cell r="G5097" t="str">
            <v>1994005</v>
          </cell>
          <cell r="H5097">
            <v>0</v>
          </cell>
          <cell r="I5097">
            <v>0</v>
          </cell>
          <cell r="J5097">
            <v>0</v>
          </cell>
          <cell r="K5097">
            <v>0</v>
          </cell>
          <cell r="L5097">
            <v>0</v>
          </cell>
          <cell r="M5097">
            <v>0</v>
          </cell>
          <cell r="N5097">
            <v>0</v>
          </cell>
          <cell r="O5097">
            <v>0</v>
          </cell>
        </row>
        <row r="5098">
          <cell r="C5098">
            <v>153900126</v>
          </cell>
          <cell r="D5098" t="str">
            <v>11000153900126</v>
          </cell>
          <cell r="E5098" t="str">
            <v>(2ZD150407)东莞德永佳纺织制衣有限公司突发环境事件</v>
          </cell>
          <cell r="F5098" t="str">
            <v>廖文波</v>
          </cell>
          <cell r="G5098" t="str">
            <v>2011007</v>
          </cell>
          <cell r="H5098">
            <v>0</v>
          </cell>
          <cell r="I5098">
            <v>0</v>
          </cell>
          <cell r="J5098">
            <v>0</v>
          </cell>
          <cell r="K5098">
            <v>0</v>
          </cell>
          <cell r="L5098">
            <v>0</v>
          </cell>
          <cell r="M5098">
            <v>0</v>
          </cell>
          <cell r="N5098">
            <v>0</v>
          </cell>
          <cell r="O5098">
            <v>0</v>
          </cell>
        </row>
        <row r="5099">
          <cell r="C5099">
            <v>153900130</v>
          </cell>
          <cell r="D5099" t="str">
            <v>11000153900130</v>
          </cell>
          <cell r="E5099" t="str">
            <v>(2ZD150503)CSNS通用粉末谱仪系统中子屏蔽材料冷</v>
          </cell>
          <cell r="F5099" t="str">
            <v>孙振忠</v>
          </cell>
          <cell r="G5099" t="str">
            <v>2006080</v>
          </cell>
          <cell r="H5099">
            <v>0</v>
          </cell>
          <cell r="I5099">
            <v>0</v>
          </cell>
          <cell r="J5099">
            <v>0</v>
          </cell>
          <cell r="K5099">
            <v>0</v>
          </cell>
          <cell r="L5099">
            <v>0</v>
          </cell>
          <cell r="M5099">
            <v>0</v>
          </cell>
          <cell r="N5099">
            <v>0</v>
          </cell>
          <cell r="O5099">
            <v>0</v>
          </cell>
        </row>
        <row r="5100">
          <cell r="C5100">
            <v>153900131</v>
          </cell>
          <cell r="D5100" t="str">
            <v>11000153900131</v>
          </cell>
          <cell r="E5100" t="str">
            <v>(2ZD150505)东莞市产业用地指南</v>
          </cell>
          <cell r="F5100" t="str">
            <v>莫安达</v>
          </cell>
          <cell r="G5100" t="str">
            <v>1990006</v>
          </cell>
          <cell r="H5100">
            <v>0</v>
          </cell>
          <cell r="I5100">
            <v>0</v>
          </cell>
          <cell r="J5100">
            <v>0</v>
          </cell>
          <cell r="K5100">
            <v>0</v>
          </cell>
          <cell r="L5100">
            <v>0</v>
          </cell>
          <cell r="M5100">
            <v>0</v>
          </cell>
          <cell r="N5100">
            <v>0</v>
          </cell>
          <cell r="O5100">
            <v>0</v>
          </cell>
        </row>
        <row r="5101">
          <cell r="C5101">
            <v>153900132</v>
          </cell>
          <cell r="D5101" t="str">
            <v>11000153900132</v>
          </cell>
          <cell r="E5101" t="str">
            <v>(2ZD150601)基于内部控制审计视角的发达地区农村集体</v>
          </cell>
          <cell r="F5101" t="str">
            <v>周润书</v>
          </cell>
          <cell r="G5101" t="str">
            <v>2006008</v>
          </cell>
          <cell r="H5101">
            <v>0</v>
          </cell>
          <cell r="I5101">
            <v>0</v>
          </cell>
          <cell r="J5101">
            <v>0</v>
          </cell>
          <cell r="K5101">
            <v>0</v>
          </cell>
          <cell r="L5101">
            <v>0</v>
          </cell>
          <cell r="M5101">
            <v>0</v>
          </cell>
          <cell r="N5101">
            <v>0</v>
          </cell>
          <cell r="O5101">
            <v>0</v>
          </cell>
        </row>
        <row r="5102">
          <cell r="C5102">
            <v>153900133</v>
          </cell>
          <cell r="D5102" t="str">
            <v>11000153900133</v>
          </cell>
          <cell r="E5102" t="str">
            <v>(2ZD150603)加强法学理论与法律实践紧密结合的合作协</v>
          </cell>
          <cell r="F5102" t="str">
            <v>强昌文</v>
          </cell>
          <cell r="G5102" t="str">
            <v>2011036</v>
          </cell>
          <cell r="H5102">
            <v>0</v>
          </cell>
          <cell r="I5102">
            <v>0</v>
          </cell>
          <cell r="J5102">
            <v>0</v>
          </cell>
          <cell r="K5102">
            <v>0</v>
          </cell>
          <cell r="L5102">
            <v>0</v>
          </cell>
          <cell r="M5102">
            <v>0</v>
          </cell>
          <cell r="N5102">
            <v>0</v>
          </cell>
          <cell r="O5102">
            <v>0</v>
          </cell>
        </row>
        <row r="5103">
          <cell r="C5103">
            <v>153900134</v>
          </cell>
          <cell r="D5103" t="str">
            <v>11000153900134</v>
          </cell>
          <cell r="E5103" t="str">
            <v>(2ZD150605)东莞联桥电子有限公司突发环境事件应急预</v>
          </cell>
          <cell r="F5103" t="str">
            <v>吕斯濠</v>
          </cell>
          <cell r="G5103" t="str">
            <v>2007038</v>
          </cell>
          <cell r="H5103">
            <v>0</v>
          </cell>
          <cell r="I5103">
            <v>0</v>
          </cell>
          <cell r="J5103">
            <v>0</v>
          </cell>
          <cell r="K5103">
            <v>0</v>
          </cell>
          <cell r="L5103">
            <v>0</v>
          </cell>
          <cell r="M5103">
            <v>0</v>
          </cell>
          <cell r="N5103">
            <v>0</v>
          </cell>
          <cell r="O5103">
            <v>0</v>
          </cell>
        </row>
        <row r="5104">
          <cell r="C5104">
            <v>153900137</v>
          </cell>
          <cell r="D5104" t="str">
            <v>11000153900137</v>
          </cell>
          <cell r="E5104" t="str">
            <v>(2ZD150609)东莞市长安镇媒体情况调研报告</v>
          </cell>
          <cell r="F5104" t="str">
            <v>蔡晓航</v>
          </cell>
          <cell r="G5104" t="str">
            <v>2006071</v>
          </cell>
          <cell r="H5104">
            <v>0</v>
          </cell>
          <cell r="I5104">
            <v>0</v>
          </cell>
          <cell r="J5104">
            <v>0</v>
          </cell>
          <cell r="K5104">
            <v>0</v>
          </cell>
          <cell r="L5104">
            <v>0</v>
          </cell>
          <cell r="M5104">
            <v>0</v>
          </cell>
          <cell r="N5104">
            <v>0</v>
          </cell>
          <cell r="O5104">
            <v>0</v>
          </cell>
        </row>
        <row r="5105">
          <cell r="C5105">
            <v>153900139</v>
          </cell>
          <cell r="D5105" t="str">
            <v>11000153900139</v>
          </cell>
          <cell r="E5105" t="str">
            <v>(2ZD150701)东莞万科2014-2015年项目建筑材</v>
          </cell>
          <cell r="F5105" t="str">
            <v>于国友</v>
          </cell>
          <cell r="G5105" t="str">
            <v>2006036</v>
          </cell>
          <cell r="H5105">
            <v>0</v>
          </cell>
          <cell r="I5105">
            <v>0</v>
          </cell>
          <cell r="J5105">
            <v>0</v>
          </cell>
          <cell r="K5105">
            <v>0</v>
          </cell>
          <cell r="L5105">
            <v>0</v>
          </cell>
          <cell r="M5105">
            <v>0</v>
          </cell>
          <cell r="N5105">
            <v>0</v>
          </cell>
          <cell r="O5105">
            <v>0</v>
          </cell>
        </row>
        <row r="5106">
          <cell r="C5106">
            <v>153900148</v>
          </cell>
          <cell r="D5106" t="str">
            <v>11000153900148</v>
          </cell>
          <cell r="E5106" t="str">
            <v>(2ZD150907)东莞艺术档案及编辑《东莞艺术年鉴201</v>
          </cell>
          <cell r="F5106" t="str">
            <v>田根胜</v>
          </cell>
          <cell r="G5106" t="str">
            <v>1993043</v>
          </cell>
          <cell r="H5106">
            <v>0</v>
          </cell>
          <cell r="I5106">
            <v>0</v>
          </cell>
          <cell r="J5106">
            <v>0</v>
          </cell>
          <cell r="K5106">
            <v>0</v>
          </cell>
          <cell r="L5106">
            <v>0</v>
          </cell>
          <cell r="M5106">
            <v>0</v>
          </cell>
          <cell r="N5106">
            <v>0</v>
          </cell>
          <cell r="O5106">
            <v>0</v>
          </cell>
        </row>
        <row r="5107">
          <cell r="C5107">
            <v>153900150</v>
          </cell>
          <cell r="D5107" t="str">
            <v>11000153900150</v>
          </cell>
          <cell r="E5107" t="str">
            <v>(2ZD150909)纳米碳酸钙化新工艺科技合作</v>
          </cell>
          <cell r="F5107" t="str">
            <v>刘宇佳</v>
          </cell>
          <cell r="G5107" t="str">
            <v>2017171</v>
          </cell>
          <cell r="H5107">
            <v>792</v>
          </cell>
          <cell r="I5107">
            <v>0</v>
          </cell>
          <cell r="J5107">
            <v>240</v>
          </cell>
          <cell r="K5107">
            <v>552</v>
          </cell>
          <cell r="L5107">
            <v>0</v>
          </cell>
          <cell r="M5107">
            <v>0</v>
          </cell>
          <cell r="N5107">
            <v>0</v>
          </cell>
          <cell r="O5107">
            <v>552</v>
          </cell>
        </row>
        <row r="5108">
          <cell r="C5108">
            <v>153900153</v>
          </cell>
          <cell r="D5108" t="str">
            <v>11000153900153</v>
          </cell>
          <cell r="E5108" t="str">
            <v>(2ZD150912)“机器换人”专项资金项目验收认定服务机</v>
          </cell>
          <cell r="F5108" t="str">
            <v>胡耀华</v>
          </cell>
          <cell r="G5108" t="str">
            <v>2006022</v>
          </cell>
          <cell r="H5108">
            <v>0</v>
          </cell>
          <cell r="I5108">
            <v>0</v>
          </cell>
          <cell r="J5108">
            <v>0</v>
          </cell>
          <cell r="K5108">
            <v>0</v>
          </cell>
          <cell r="L5108">
            <v>0</v>
          </cell>
          <cell r="M5108">
            <v>0</v>
          </cell>
          <cell r="N5108">
            <v>0</v>
          </cell>
          <cell r="O5108">
            <v>0</v>
          </cell>
        </row>
        <row r="5109">
          <cell r="C5109">
            <v>153900154</v>
          </cell>
          <cell r="D5109" t="str">
            <v>11000153900154</v>
          </cell>
          <cell r="E5109" t="str">
            <v>(2ZD150913)大朗镇公益广告与创意策划</v>
          </cell>
          <cell r="F5109" t="str">
            <v>蔡晓航</v>
          </cell>
          <cell r="G5109" t="str">
            <v>2006071</v>
          </cell>
          <cell r="H5109">
            <v>0</v>
          </cell>
          <cell r="I5109">
            <v>0</v>
          </cell>
          <cell r="J5109">
            <v>0</v>
          </cell>
          <cell r="K5109">
            <v>0</v>
          </cell>
          <cell r="L5109">
            <v>0</v>
          </cell>
          <cell r="M5109">
            <v>0</v>
          </cell>
          <cell r="N5109">
            <v>0</v>
          </cell>
          <cell r="O5109">
            <v>0</v>
          </cell>
        </row>
        <row r="5110">
          <cell r="C5110">
            <v>153900157</v>
          </cell>
          <cell r="D5110" t="str">
            <v>11000153900157</v>
          </cell>
          <cell r="E5110" t="str">
            <v>(2ZD150918)松山湖节能型公共机构示范单位创建工作项</v>
          </cell>
          <cell r="F5110" t="str">
            <v>徐勇军</v>
          </cell>
          <cell r="G5110" t="str">
            <v>2003053</v>
          </cell>
          <cell r="H5110">
            <v>3.18</v>
          </cell>
          <cell r="I5110">
            <v>0</v>
          </cell>
          <cell r="J5110">
            <v>0</v>
          </cell>
          <cell r="K5110">
            <v>3.18</v>
          </cell>
          <cell r="L5110">
            <v>0</v>
          </cell>
          <cell r="M5110">
            <v>0</v>
          </cell>
          <cell r="N5110">
            <v>0</v>
          </cell>
          <cell r="O5110">
            <v>3.18</v>
          </cell>
        </row>
        <row r="5111">
          <cell r="C5111">
            <v>153900159</v>
          </cell>
          <cell r="D5111" t="str">
            <v>11000153900159</v>
          </cell>
          <cell r="E5111" t="str">
            <v>(2ZD151002)东莞市望牛墩镇突发环境事件应急预案</v>
          </cell>
          <cell r="F5111" t="str">
            <v>焦哲</v>
          </cell>
          <cell r="G5111" t="str">
            <v>2012019</v>
          </cell>
          <cell r="H5111">
            <v>0</v>
          </cell>
          <cell r="I5111">
            <v>0</v>
          </cell>
          <cell r="J5111">
            <v>0</v>
          </cell>
          <cell r="K5111">
            <v>0</v>
          </cell>
          <cell r="L5111">
            <v>0</v>
          </cell>
          <cell r="M5111">
            <v>0</v>
          </cell>
          <cell r="N5111">
            <v>0</v>
          </cell>
          <cell r="O5111">
            <v>0</v>
          </cell>
        </row>
        <row r="5112">
          <cell r="C5112">
            <v>153900160</v>
          </cell>
          <cell r="D5112" t="str">
            <v>11000153900160</v>
          </cell>
          <cell r="E5112" t="str">
            <v>(2ZD151003)冲压上料传送四轴机器人</v>
          </cell>
          <cell r="F5112" t="str">
            <v>田君</v>
          </cell>
          <cell r="G5112" t="str">
            <v>2001006</v>
          </cell>
          <cell r="H5112">
            <v>0</v>
          </cell>
          <cell r="I5112">
            <v>0</v>
          </cell>
          <cell r="J5112">
            <v>0</v>
          </cell>
          <cell r="K5112">
            <v>0</v>
          </cell>
          <cell r="L5112">
            <v>0</v>
          </cell>
          <cell r="M5112">
            <v>0</v>
          </cell>
          <cell r="N5112">
            <v>0</v>
          </cell>
          <cell r="O5112">
            <v>0</v>
          </cell>
        </row>
        <row r="5113">
          <cell r="C5113">
            <v>153900163</v>
          </cell>
          <cell r="D5113" t="str">
            <v>11000153900163</v>
          </cell>
          <cell r="E5113" t="str">
            <v>(2ZD151103)国家高新区动态信息收集整理</v>
          </cell>
          <cell r="F5113" t="str">
            <v>刘英华</v>
          </cell>
          <cell r="G5113" t="str">
            <v>2004012</v>
          </cell>
          <cell r="H5113">
            <v>0</v>
          </cell>
          <cell r="I5113">
            <v>0</v>
          </cell>
          <cell r="J5113">
            <v>0</v>
          </cell>
          <cell r="K5113">
            <v>0</v>
          </cell>
          <cell r="L5113">
            <v>0</v>
          </cell>
          <cell r="M5113">
            <v>0</v>
          </cell>
          <cell r="N5113">
            <v>0</v>
          </cell>
          <cell r="O5113">
            <v>0</v>
          </cell>
        </row>
        <row r="5114">
          <cell r="C5114">
            <v>153900164</v>
          </cell>
          <cell r="D5114" t="str">
            <v>11000153900164</v>
          </cell>
          <cell r="E5114" t="str">
            <v>(2ZD151105)家庭结构变迁与社会治理创新</v>
          </cell>
          <cell r="F5114" t="str">
            <v>邹琼</v>
          </cell>
          <cell r="G5114" t="str">
            <v>2001009</v>
          </cell>
          <cell r="H5114">
            <v>1670</v>
          </cell>
          <cell r="I5114">
            <v>0</v>
          </cell>
          <cell r="J5114">
            <v>0</v>
          </cell>
          <cell r="K5114">
            <v>1670</v>
          </cell>
          <cell r="L5114">
            <v>0</v>
          </cell>
          <cell r="M5114">
            <v>0</v>
          </cell>
          <cell r="N5114">
            <v>0</v>
          </cell>
          <cell r="O5114">
            <v>1670</v>
          </cell>
        </row>
        <row r="5115">
          <cell r="C5115">
            <v>153900165</v>
          </cell>
          <cell r="D5115" t="str">
            <v>11000153900165</v>
          </cell>
          <cell r="E5115" t="str">
            <v>(2ZD151106)面向数字化工程的虚拟场景漫游平台</v>
          </cell>
          <cell r="F5115" t="str">
            <v>张智聪</v>
          </cell>
          <cell r="G5115" t="str">
            <v>2009003</v>
          </cell>
          <cell r="H5115">
            <v>32164.77</v>
          </cell>
          <cell r="I5115">
            <v>0</v>
          </cell>
          <cell r="J5115">
            <v>0</v>
          </cell>
          <cell r="K5115">
            <v>32164.77</v>
          </cell>
          <cell r="L5115">
            <v>0</v>
          </cell>
          <cell r="M5115">
            <v>0</v>
          </cell>
          <cell r="N5115">
            <v>0</v>
          </cell>
          <cell r="O5115">
            <v>32164.77</v>
          </cell>
        </row>
        <row r="5116">
          <cell r="C5116">
            <v>153900169</v>
          </cell>
          <cell r="D5116" t="str">
            <v>11000153900169</v>
          </cell>
          <cell r="E5116" t="str">
            <v>(2ZD151112)东莞市社会服务机构的发展方向与监督管理</v>
          </cell>
          <cell r="F5116" t="str">
            <v>成伟</v>
          </cell>
          <cell r="G5116" t="str">
            <v>2013044</v>
          </cell>
          <cell r="H5116">
            <v>0</v>
          </cell>
          <cell r="I5116">
            <v>0</v>
          </cell>
          <cell r="J5116">
            <v>0</v>
          </cell>
          <cell r="K5116">
            <v>0</v>
          </cell>
          <cell r="L5116">
            <v>0</v>
          </cell>
          <cell r="M5116">
            <v>0</v>
          </cell>
          <cell r="N5116">
            <v>0</v>
          </cell>
          <cell r="O5116">
            <v>0</v>
          </cell>
        </row>
        <row r="5117">
          <cell r="C5117">
            <v>153900170</v>
          </cell>
          <cell r="D5117" t="str">
            <v>11000153900170</v>
          </cell>
          <cell r="E5117" t="str">
            <v>(2ZD151113)东莞法治人才队伍建设五年规划（2016</v>
          </cell>
          <cell r="F5117" t="str">
            <v>夏能礼</v>
          </cell>
          <cell r="G5117" t="str">
            <v>2001039</v>
          </cell>
          <cell r="H5117">
            <v>0</v>
          </cell>
          <cell r="I5117">
            <v>0</v>
          </cell>
          <cell r="J5117">
            <v>0</v>
          </cell>
          <cell r="K5117">
            <v>0</v>
          </cell>
          <cell r="L5117">
            <v>0</v>
          </cell>
          <cell r="M5117">
            <v>0</v>
          </cell>
          <cell r="N5117">
            <v>0</v>
          </cell>
          <cell r="O5117">
            <v>0</v>
          </cell>
        </row>
        <row r="5118">
          <cell r="C5118">
            <v>153900171</v>
          </cell>
          <cell r="D5118" t="str">
            <v>11000153900171</v>
          </cell>
          <cell r="E5118" t="str">
            <v>(2ZD151114)东莞市大城区基本公共服务政策总体评议及</v>
          </cell>
          <cell r="F5118" t="str">
            <v>夏能礼</v>
          </cell>
          <cell r="G5118" t="str">
            <v>2001039</v>
          </cell>
          <cell r="H5118">
            <v>0</v>
          </cell>
          <cell r="I5118">
            <v>0</v>
          </cell>
          <cell r="J5118">
            <v>0</v>
          </cell>
          <cell r="K5118">
            <v>0</v>
          </cell>
          <cell r="L5118">
            <v>0</v>
          </cell>
          <cell r="M5118">
            <v>0</v>
          </cell>
          <cell r="N5118">
            <v>0</v>
          </cell>
          <cell r="O5118">
            <v>0</v>
          </cell>
        </row>
        <row r="5119">
          <cell r="C5119">
            <v>153900175</v>
          </cell>
          <cell r="D5119" t="str">
            <v>11000153900175</v>
          </cell>
          <cell r="E5119" t="str">
            <v>(2ZD151202)东莞市第二届高校大学生电子竞赛技术服务</v>
          </cell>
          <cell r="F5119" t="str">
            <v>黎山峰</v>
          </cell>
          <cell r="G5119" t="str">
            <v>2004103</v>
          </cell>
          <cell r="H5119">
            <v>254.5</v>
          </cell>
          <cell r="I5119">
            <v>0</v>
          </cell>
          <cell r="J5119">
            <v>0</v>
          </cell>
          <cell r="K5119">
            <v>254.5</v>
          </cell>
          <cell r="L5119">
            <v>0</v>
          </cell>
          <cell r="M5119">
            <v>0</v>
          </cell>
          <cell r="N5119">
            <v>0</v>
          </cell>
          <cell r="O5119">
            <v>254.5</v>
          </cell>
        </row>
        <row r="5120">
          <cell r="C5120">
            <v>163000032</v>
          </cell>
          <cell r="D5120" t="str">
            <v>11000163000032</v>
          </cell>
          <cell r="E5120" t="str">
            <v>(2ZA160701)青年科学基金的有效性验证与政策发展研究</v>
          </cell>
          <cell r="F5120" t="str">
            <v>夏能礼</v>
          </cell>
          <cell r="G5120" t="str">
            <v>2001039</v>
          </cell>
          <cell r="H5120">
            <v>0</v>
          </cell>
          <cell r="I5120">
            <v>0</v>
          </cell>
          <cell r="J5120">
            <v>0</v>
          </cell>
          <cell r="K5120">
            <v>0</v>
          </cell>
          <cell r="L5120">
            <v>0</v>
          </cell>
          <cell r="M5120">
            <v>0</v>
          </cell>
          <cell r="N5120">
            <v>0</v>
          </cell>
          <cell r="O5120">
            <v>0</v>
          </cell>
        </row>
        <row r="5121">
          <cell r="C5121">
            <v>163000033</v>
          </cell>
          <cell r="D5121" t="str">
            <v>11000163000033</v>
          </cell>
          <cell r="E5121" t="str">
            <v>(2ZA161205)（直接）多能源驱动的溶液直接吸收式热泵</v>
          </cell>
          <cell r="F5121" t="str">
            <v>杨敏林</v>
          </cell>
          <cell r="G5121" t="str">
            <v>1991016</v>
          </cell>
          <cell r="H5121">
            <v>0</v>
          </cell>
          <cell r="I5121">
            <v>0</v>
          </cell>
          <cell r="J5121">
            <v>0</v>
          </cell>
          <cell r="K5121">
            <v>0</v>
          </cell>
          <cell r="L5121">
            <v>0</v>
          </cell>
          <cell r="M5121">
            <v>0</v>
          </cell>
          <cell r="N5121">
            <v>0</v>
          </cell>
          <cell r="O5121">
            <v>0</v>
          </cell>
        </row>
        <row r="5122">
          <cell r="C5122">
            <v>163000036</v>
          </cell>
          <cell r="D5122" t="str">
            <v>11000163000036</v>
          </cell>
          <cell r="E5122" t="str">
            <v>(2ZA161210)历史影视与录音资料的音频修复与渲染关键</v>
          </cell>
          <cell r="F5122" t="str">
            <v>张剑</v>
          </cell>
          <cell r="G5122" t="str">
            <v>2011019</v>
          </cell>
          <cell r="H5122">
            <v>0</v>
          </cell>
          <cell r="I5122">
            <v>0</v>
          </cell>
          <cell r="J5122">
            <v>0</v>
          </cell>
          <cell r="K5122">
            <v>0</v>
          </cell>
          <cell r="L5122">
            <v>0</v>
          </cell>
          <cell r="M5122">
            <v>0</v>
          </cell>
          <cell r="N5122">
            <v>0</v>
          </cell>
          <cell r="O5122">
            <v>0</v>
          </cell>
        </row>
        <row r="5123">
          <cell r="C5123">
            <v>163100038</v>
          </cell>
          <cell r="D5123" t="str">
            <v>11000163100038</v>
          </cell>
          <cell r="E5123" t="str">
            <v>(2ZA160501)(直接)脉冲时滞微分方程的周期解机数值</v>
          </cell>
          <cell r="F5123" t="str">
            <v>张丹</v>
          </cell>
          <cell r="G5123" t="str">
            <v>2015008</v>
          </cell>
          <cell r="H5123">
            <v>0</v>
          </cell>
          <cell r="I5123">
            <v>0</v>
          </cell>
          <cell r="J5123">
            <v>0</v>
          </cell>
          <cell r="K5123">
            <v>0</v>
          </cell>
          <cell r="L5123">
            <v>0</v>
          </cell>
          <cell r="M5123">
            <v>0</v>
          </cell>
          <cell r="N5123">
            <v>0</v>
          </cell>
          <cell r="O5123">
            <v>0</v>
          </cell>
        </row>
        <row r="5124">
          <cell r="C5124">
            <v>163100039</v>
          </cell>
          <cell r="D5124" t="str">
            <v>11000163100039</v>
          </cell>
          <cell r="E5124" t="str">
            <v>(2ZA160502)(间接)脉冲时滞微分方程的周期解及数值</v>
          </cell>
          <cell r="F5124" t="str">
            <v>张丹</v>
          </cell>
          <cell r="G5124" t="str">
            <v>2015008</v>
          </cell>
          <cell r="H5124">
            <v>0</v>
          </cell>
          <cell r="I5124">
            <v>0</v>
          </cell>
          <cell r="J5124">
            <v>0</v>
          </cell>
          <cell r="K5124">
            <v>0</v>
          </cell>
          <cell r="L5124">
            <v>0</v>
          </cell>
          <cell r="M5124">
            <v>0</v>
          </cell>
          <cell r="N5124">
            <v>0</v>
          </cell>
          <cell r="O5124">
            <v>0</v>
          </cell>
        </row>
        <row r="5125">
          <cell r="C5125">
            <v>163100041</v>
          </cell>
          <cell r="D5125" t="str">
            <v>11000163100041</v>
          </cell>
          <cell r="E5125" t="str">
            <v>(2ZA161002)(直接)区域低碳创新系统协调发展研究：</v>
          </cell>
          <cell r="F5125" t="str">
            <v>冯志军</v>
          </cell>
          <cell r="G5125" t="str">
            <v>2012046</v>
          </cell>
          <cell r="H5125">
            <v>0</v>
          </cell>
          <cell r="I5125">
            <v>0</v>
          </cell>
          <cell r="J5125">
            <v>0</v>
          </cell>
          <cell r="K5125">
            <v>0</v>
          </cell>
          <cell r="L5125">
            <v>0</v>
          </cell>
          <cell r="M5125">
            <v>0</v>
          </cell>
          <cell r="N5125">
            <v>0</v>
          </cell>
          <cell r="O5125">
            <v>0</v>
          </cell>
        </row>
        <row r="5126">
          <cell r="C5126">
            <v>163100042</v>
          </cell>
          <cell r="D5126" t="str">
            <v>11000163100042</v>
          </cell>
          <cell r="E5126" t="str">
            <v>(2ZA161004)(直接)甲醛净化用高效二氧化钛纳米管催</v>
          </cell>
          <cell r="F5126" t="str">
            <v>何运兵</v>
          </cell>
          <cell r="G5126" t="str">
            <v>2011009</v>
          </cell>
          <cell r="H5126">
            <v>0</v>
          </cell>
          <cell r="I5126">
            <v>0</v>
          </cell>
          <cell r="J5126">
            <v>0</v>
          </cell>
          <cell r="K5126">
            <v>0</v>
          </cell>
          <cell r="L5126">
            <v>0</v>
          </cell>
          <cell r="M5126">
            <v>0</v>
          </cell>
          <cell r="N5126">
            <v>0</v>
          </cell>
          <cell r="O5126">
            <v>0</v>
          </cell>
        </row>
        <row r="5127">
          <cell r="C5127">
            <v>163100043</v>
          </cell>
          <cell r="D5127" t="str">
            <v>11000163100043</v>
          </cell>
          <cell r="E5127" t="str">
            <v>(2ZA161005)(直接)生物质热解气合成航空燃油多功能</v>
          </cell>
          <cell r="F5127" t="str">
            <v>涂军令</v>
          </cell>
          <cell r="G5127" t="str">
            <v>2015006</v>
          </cell>
          <cell r="H5127">
            <v>0</v>
          </cell>
          <cell r="I5127">
            <v>0</v>
          </cell>
          <cell r="J5127">
            <v>0</v>
          </cell>
          <cell r="K5127">
            <v>0</v>
          </cell>
          <cell r="L5127">
            <v>0</v>
          </cell>
          <cell r="M5127">
            <v>0</v>
          </cell>
          <cell r="N5127">
            <v>0</v>
          </cell>
          <cell r="O5127">
            <v>0</v>
          </cell>
        </row>
        <row r="5128">
          <cell r="C5128">
            <v>163100044</v>
          </cell>
          <cell r="D5128" t="str">
            <v>11000163100044</v>
          </cell>
          <cell r="E5128" t="str">
            <v>(2ZA161006)(直接)纤维素酸催化水热转化过程中胡敏</v>
          </cell>
          <cell r="F5128" t="str">
            <v>康世民</v>
          </cell>
          <cell r="G5128" t="str">
            <v>2015804</v>
          </cell>
          <cell r="H5128">
            <v>0</v>
          </cell>
          <cell r="I5128">
            <v>0</v>
          </cell>
          <cell r="J5128">
            <v>0</v>
          </cell>
          <cell r="K5128">
            <v>0</v>
          </cell>
          <cell r="L5128">
            <v>0</v>
          </cell>
          <cell r="M5128">
            <v>0</v>
          </cell>
          <cell r="N5128">
            <v>0</v>
          </cell>
          <cell r="O5128">
            <v>0</v>
          </cell>
        </row>
        <row r="5129">
          <cell r="C5129">
            <v>163200010</v>
          </cell>
          <cell r="D5129" t="str">
            <v>11000163200010</v>
          </cell>
          <cell r="E5129" t="str">
            <v>(2ZA161001)(直接)线性分组码的两阶段最大似然软判</v>
          </cell>
          <cell r="F5129" t="str">
            <v>侯韩旭</v>
          </cell>
          <cell r="G5129" t="str">
            <v>2016005</v>
          </cell>
          <cell r="H5129">
            <v>0</v>
          </cell>
          <cell r="I5129">
            <v>0</v>
          </cell>
          <cell r="J5129">
            <v>0</v>
          </cell>
          <cell r="K5129">
            <v>0</v>
          </cell>
          <cell r="L5129">
            <v>0</v>
          </cell>
          <cell r="M5129">
            <v>0</v>
          </cell>
          <cell r="N5129">
            <v>0</v>
          </cell>
          <cell r="O5129">
            <v>0</v>
          </cell>
        </row>
        <row r="5130">
          <cell r="C5130">
            <v>163200011</v>
          </cell>
          <cell r="D5130" t="str">
            <v>11000163200011</v>
          </cell>
          <cell r="E5130" t="str">
            <v>(2ZA161003)(直接)两层传感器网络中强安全加密数据</v>
          </cell>
          <cell r="F5130" t="str">
            <v>李睿</v>
          </cell>
          <cell r="G5130" t="str">
            <v>2016814</v>
          </cell>
          <cell r="H5130">
            <v>0</v>
          </cell>
          <cell r="I5130">
            <v>0</v>
          </cell>
          <cell r="J5130">
            <v>0</v>
          </cell>
          <cell r="K5130">
            <v>0</v>
          </cell>
          <cell r="L5130">
            <v>0</v>
          </cell>
          <cell r="M5130">
            <v>0</v>
          </cell>
          <cell r="N5130">
            <v>0</v>
          </cell>
          <cell r="O5130">
            <v>0</v>
          </cell>
        </row>
        <row r="5131">
          <cell r="C5131">
            <v>163200012</v>
          </cell>
          <cell r="D5131" t="str">
            <v>11000163200012</v>
          </cell>
          <cell r="E5131" t="str">
            <v>(2ZA161007)(直接)玄武岩纤维复合筋增强自密实纤维</v>
          </cell>
          <cell r="F5131" t="str">
            <v>郑愚</v>
          </cell>
          <cell r="G5131" t="str">
            <v>2008004</v>
          </cell>
          <cell r="H5131">
            <v>0</v>
          </cell>
          <cell r="I5131">
            <v>0</v>
          </cell>
          <cell r="J5131">
            <v>0</v>
          </cell>
          <cell r="K5131">
            <v>0</v>
          </cell>
          <cell r="L5131">
            <v>0</v>
          </cell>
          <cell r="M5131">
            <v>0</v>
          </cell>
          <cell r="N5131">
            <v>0</v>
          </cell>
          <cell r="O5131">
            <v>0</v>
          </cell>
        </row>
        <row r="5132">
          <cell r="C5132">
            <v>163400001</v>
          </cell>
          <cell r="D5132" t="str">
            <v>11000163400001</v>
          </cell>
          <cell r="E5132" t="str">
            <v>(2ZA161201)(直接)典型食品加工条件下组分分子间相</v>
          </cell>
          <cell r="F5132" t="str">
            <v>李琳</v>
          </cell>
          <cell r="G5132" t="str">
            <v>2013016</v>
          </cell>
          <cell r="H5132">
            <v>0</v>
          </cell>
          <cell r="I5132">
            <v>0</v>
          </cell>
          <cell r="J5132">
            <v>0</v>
          </cell>
          <cell r="K5132">
            <v>0</v>
          </cell>
          <cell r="L5132">
            <v>0</v>
          </cell>
          <cell r="M5132">
            <v>0</v>
          </cell>
          <cell r="N5132">
            <v>0</v>
          </cell>
          <cell r="O5132">
            <v>0</v>
          </cell>
        </row>
        <row r="5133">
          <cell r="C5133">
            <v>163400002</v>
          </cell>
          <cell r="D5133" t="str">
            <v>11000163400002</v>
          </cell>
          <cell r="E5133" t="str">
            <v>(2ZA161202)(间接)典型食品加工条件下组分分子间相</v>
          </cell>
          <cell r="F5133" t="str">
            <v>李琳</v>
          </cell>
          <cell r="G5133" t="str">
            <v>2013016</v>
          </cell>
          <cell r="H5133">
            <v>0</v>
          </cell>
          <cell r="I5133">
            <v>0</v>
          </cell>
          <cell r="J5133">
            <v>0</v>
          </cell>
          <cell r="K5133">
            <v>0</v>
          </cell>
          <cell r="L5133">
            <v>0</v>
          </cell>
          <cell r="M5133">
            <v>0</v>
          </cell>
          <cell r="N5133">
            <v>0</v>
          </cell>
          <cell r="O5133">
            <v>0</v>
          </cell>
        </row>
        <row r="5134">
          <cell r="C5134">
            <v>163400003</v>
          </cell>
          <cell r="D5134" t="str">
            <v>11000163400003</v>
          </cell>
          <cell r="E5134" t="str">
            <v>(2ZA161203)（直接）城市群生态安全调控技术集成及协</v>
          </cell>
          <cell r="F5134" t="str">
            <v>杨盈</v>
          </cell>
          <cell r="G5134" t="str">
            <v>2017157</v>
          </cell>
          <cell r="H5134">
            <v>0</v>
          </cell>
          <cell r="I5134">
            <v>0</v>
          </cell>
          <cell r="J5134">
            <v>0</v>
          </cell>
          <cell r="K5134">
            <v>0</v>
          </cell>
          <cell r="L5134">
            <v>0</v>
          </cell>
          <cell r="M5134">
            <v>0</v>
          </cell>
          <cell r="N5134">
            <v>0</v>
          </cell>
          <cell r="O5134">
            <v>0</v>
          </cell>
        </row>
        <row r="5135">
          <cell r="C5135">
            <v>163400004</v>
          </cell>
          <cell r="D5135" t="str">
            <v>11000163400004</v>
          </cell>
          <cell r="E5135" t="str">
            <v>(2ZA161204)（间接）城市群生态安全调控技术集成及协</v>
          </cell>
          <cell r="F5135" t="str">
            <v>杨盈</v>
          </cell>
          <cell r="G5135" t="str">
            <v>2017157</v>
          </cell>
          <cell r="H5135">
            <v>0</v>
          </cell>
          <cell r="I5135">
            <v>0</v>
          </cell>
          <cell r="J5135">
            <v>0</v>
          </cell>
          <cell r="K5135">
            <v>0</v>
          </cell>
          <cell r="L5135">
            <v>0</v>
          </cell>
          <cell r="M5135">
            <v>0</v>
          </cell>
          <cell r="N5135">
            <v>0</v>
          </cell>
          <cell r="O5135">
            <v>0</v>
          </cell>
        </row>
        <row r="5136">
          <cell r="C5136">
            <v>163400005</v>
          </cell>
          <cell r="D5136" t="str">
            <v>11000163400005</v>
          </cell>
          <cell r="E5136" t="str">
            <v>(2ZA161206)（直接）挤压重组技术对米粉结构修饰与品</v>
          </cell>
          <cell r="F5136" t="str">
            <v>邹水洋</v>
          </cell>
          <cell r="G5136" t="str">
            <v>2000014</v>
          </cell>
          <cell r="H5136">
            <v>0</v>
          </cell>
          <cell r="I5136">
            <v>0</v>
          </cell>
          <cell r="J5136">
            <v>0</v>
          </cell>
          <cell r="K5136">
            <v>0</v>
          </cell>
          <cell r="L5136">
            <v>0</v>
          </cell>
          <cell r="M5136">
            <v>0</v>
          </cell>
          <cell r="N5136">
            <v>0</v>
          </cell>
          <cell r="O5136">
            <v>0</v>
          </cell>
        </row>
        <row r="5137">
          <cell r="C5137">
            <v>163400007</v>
          </cell>
          <cell r="D5137" t="str">
            <v>11000163400007</v>
          </cell>
          <cell r="E5137" t="str">
            <v>(2ZA161211)（直接）智能化连续逆流超声—酶辅助活性</v>
          </cell>
          <cell r="F5137" t="str">
            <v>刘宇佳</v>
          </cell>
          <cell r="G5137" t="str">
            <v>2017171</v>
          </cell>
          <cell r="H5137">
            <v>0.17</v>
          </cell>
          <cell r="I5137">
            <v>0</v>
          </cell>
          <cell r="J5137">
            <v>0</v>
          </cell>
          <cell r="K5137">
            <v>0.17</v>
          </cell>
          <cell r="L5137">
            <v>0</v>
          </cell>
          <cell r="M5137">
            <v>0</v>
          </cell>
          <cell r="N5137">
            <v>0</v>
          </cell>
          <cell r="O5137">
            <v>0.17</v>
          </cell>
        </row>
        <row r="5138">
          <cell r="C5138">
            <v>163400008</v>
          </cell>
          <cell r="D5138" t="str">
            <v>11000163400008</v>
          </cell>
          <cell r="E5138" t="str">
            <v>(2ZA161212)（间接）智能化连续逆流超声—酶辅助活性</v>
          </cell>
          <cell r="F5138" t="str">
            <v>刘宇佳</v>
          </cell>
          <cell r="G5138" t="str">
            <v>2017171</v>
          </cell>
          <cell r="H5138">
            <v>0</v>
          </cell>
          <cell r="I5138">
            <v>0</v>
          </cell>
          <cell r="J5138">
            <v>0</v>
          </cell>
          <cell r="K5138">
            <v>0</v>
          </cell>
          <cell r="L5138">
            <v>0</v>
          </cell>
          <cell r="M5138">
            <v>0</v>
          </cell>
          <cell r="N5138">
            <v>0</v>
          </cell>
          <cell r="O5138">
            <v>0</v>
          </cell>
        </row>
        <row r="5139">
          <cell r="C5139">
            <v>163500006001</v>
          </cell>
          <cell r="D5139" t="str">
            <v>11000163500006001</v>
          </cell>
          <cell r="E5139" t="str">
            <v>(3XZ160301)粤财教[2015]355号固态聚合物电</v>
          </cell>
          <cell r="F5139" t="str">
            <v>焦元启</v>
          </cell>
          <cell r="G5139" t="str">
            <v>2011030</v>
          </cell>
          <cell r="H5139">
            <v>0</v>
          </cell>
          <cell r="I5139">
            <v>0</v>
          </cell>
          <cell r="J5139">
            <v>0</v>
          </cell>
          <cell r="K5139">
            <v>0</v>
          </cell>
          <cell r="L5139">
            <v>0</v>
          </cell>
          <cell r="M5139">
            <v>0</v>
          </cell>
          <cell r="N5139">
            <v>0</v>
          </cell>
          <cell r="O5139">
            <v>0</v>
          </cell>
        </row>
        <row r="5140">
          <cell r="C5140">
            <v>163500006002</v>
          </cell>
          <cell r="D5140" t="str">
            <v>11000163500006002</v>
          </cell>
          <cell r="E5140" t="str">
            <v>(3XZ160302)粤财教[2015]355号低碳经济背景</v>
          </cell>
          <cell r="F5140" t="str">
            <v>李翠丹</v>
          </cell>
          <cell r="G5140" t="str">
            <v>2008038</v>
          </cell>
          <cell r="H5140">
            <v>0</v>
          </cell>
          <cell r="I5140">
            <v>0</v>
          </cell>
          <cell r="J5140">
            <v>0</v>
          </cell>
          <cell r="K5140">
            <v>0</v>
          </cell>
          <cell r="L5140">
            <v>0</v>
          </cell>
          <cell r="M5140">
            <v>0</v>
          </cell>
          <cell r="N5140">
            <v>0</v>
          </cell>
          <cell r="O5140">
            <v>0</v>
          </cell>
        </row>
        <row r="5141">
          <cell r="C5141">
            <v>163500006003</v>
          </cell>
          <cell r="D5141" t="str">
            <v>11000163500006003</v>
          </cell>
          <cell r="E5141" t="str">
            <v>(3XZ160303)粤财教[2015]355号机床装备云制</v>
          </cell>
          <cell r="F5141" t="str">
            <v>谭伟</v>
          </cell>
          <cell r="G5141" t="str">
            <v>2002052</v>
          </cell>
          <cell r="H5141">
            <v>0</v>
          </cell>
          <cell r="I5141">
            <v>0</v>
          </cell>
          <cell r="J5141">
            <v>0</v>
          </cell>
          <cell r="K5141">
            <v>0</v>
          </cell>
          <cell r="L5141">
            <v>0</v>
          </cell>
          <cell r="M5141">
            <v>0</v>
          </cell>
          <cell r="N5141">
            <v>0</v>
          </cell>
          <cell r="O5141">
            <v>0</v>
          </cell>
        </row>
        <row r="5142">
          <cell r="C5142">
            <v>163500006004</v>
          </cell>
          <cell r="D5142" t="str">
            <v>11000163500006004</v>
          </cell>
          <cell r="E5142" t="str">
            <v>(3XZ160304)粤财教[2015]355号可重用工器具</v>
          </cell>
          <cell r="F5142" t="str">
            <v>张智聪</v>
          </cell>
          <cell r="G5142" t="str">
            <v>2009003</v>
          </cell>
          <cell r="H5142">
            <v>0</v>
          </cell>
          <cell r="I5142">
            <v>0</v>
          </cell>
          <cell r="J5142">
            <v>0</v>
          </cell>
          <cell r="K5142">
            <v>0</v>
          </cell>
          <cell r="L5142">
            <v>0</v>
          </cell>
          <cell r="M5142">
            <v>0</v>
          </cell>
          <cell r="N5142">
            <v>0</v>
          </cell>
          <cell r="O5142">
            <v>0</v>
          </cell>
        </row>
        <row r="5143">
          <cell r="C5143">
            <v>163500006005</v>
          </cell>
          <cell r="D5143" t="str">
            <v>11000163500006005</v>
          </cell>
          <cell r="E5143" t="str">
            <v>(3XZ160305)粤财教[2015]355号医学影像设备</v>
          </cell>
          <cell r="F5143" t="str">
            <v>杨雷</v>
          </cell>
          <cell r="G5143" t="str">
            <v>2004093</v>
          </cell>
          <cell r="H5143">
            <v>0</v>
          </cell>
          <cell r="I5143">
            <v>0</v>
          </cell>
          <cell r="J5143">
            <v>0</v>
          </cell>
          <cell r="K5143">
            <v>0</v>
          </cell>
          <cell r="L5143">
            <v>0</v>
          </cell>
          <cell r="M5143">
            <v>0</v>
          </cell>
          <cell r="N5143">
            <v>0</v>
          </cell>
          <cell r="O5143">
            <v>0</v>
          </cell>
        </row>
        <row r="5144">
          <cell r="C5144">
            <v>163500006006</v>
          </cell>
          <cell r="D5144" t="str">
            <v>11000163500006006</v>
          </cell>
          <cell r="E5144" t="str">
            <v>(3XZ160306)粤财教[2015]355号带功率解耦的</v>
          </cell>
          <cell r="F5144" t="str">
            <v>张志</v>
          </cell>
          <cell r="G5144" t="str">
            <v>2013017</v>
          </cell>
          <cell r="H5144">
            <v>0</v>
          </cell>
          <cell r="I5144">
            <v>0</v>
          </cell>
          <cell r="J5144">
            <v>0</v>
          </cell>
          <cell r="K5144">
            <v>0</v>
          </cell>
          <cell r="L5144">
            <v>0</v>
          </cell>
          <cell r="M5144">
            <v>0</v>
          </cell>
          <cell r="N5144">
            <v>0</v>
          </cell>
          <cell r="O5144">
            <v>0</v>
          </cell>
        </row>
        <row r="5145">
          <cell r="C5145">
            <v>163500006008</v>
          </cell>
          <cell r="D5145" t="str">
            <v>11000163500006008</v>
          </cell>
          <cell r="E5145" t="str">
            <v>(3XZ160308)粤财教[2015]355号基于WSN的</v>
          </cell>
          <cell r="F5145" t="str">
            <v>刘华珠</v>
          </cell>
          <cell r="G5145" t="str">
            <v>2003113</v>
          </cell>
          <cell r="H5145">
            <v>0</v>
          </cell>
          <cell r="I5145">
            <v>0</v>
          </cell>
          <cell r="J5145">
            <v>0</v>
          </cell>
          <cell r="K5145">
            <v>0</v>
          </cell>
          <cell r="L5145">
            <v>0</v>
          </cell>
          <cell r="M5145">
            <v>0</v>
          </cell>
          <cell r="N5145">
            <v>0</v>
          </cell>
          <cell r="O5145">
            <v>0</v>
          </cell>
        </row>
        <row r="5146">
          <cell r="C5146">
            <v>163500006009</v>
          </cell>
          <cell r="D5146" t="str">
            <v>11000163500006009</v>
          </cell>
          <cell r="E5146" t="str">
            <v>(3XZ160309)粤财教[2015]355号智能LCM模</v>
          </cell>
          <cell r="F5146" t="str">
            <v>韩清涛</v>
          </cell>
          <cell r="G5146" t="str">
            <v>2001001</v>
          </cell>
          <cell r="H5146">
            <v>0</v>
          </cell>
          <cell r="I5146">
            <v>0</v>
          </cell>
          <cell r="J5146">
            <v>0</v>
          </cell>
          <cell r="K5146">
            <v>0</v>
          </cell>
          <cell r="L5146">
            <v>0</v>
          </cell>
          <cell r="M5146">
            <v>0</v>
          </cell>
          <cell r="N5146">
            <v>0</v>
          </cell>
          <cell r="O5146">
            <v>0</v>
          </cell>
        </row>
        <row r="5147">
          <cell r="C5147">
            <v>163500006010</v>
          </cell>
          <cell r="D5147" t="str">
            <v>11000163500006010</v>
          </cell>
          <cell r="E5147" t="str">
            <v>(3XZ160310)粤财教[2015]355号基于健康物联</v>
          </cell>
          <cell r="F5147" t="str">
            <v>陈卫</v>
          </cell>
          <cell r="G5147" t="str">
            <v>2003083</v>
          </cell>
          <cell r="H5147">
            <v>0</v>
          </cell>
          <cell r="I5147">
            <v>0</v>
          </cell>
          <cell r="J5147">
            <v>0</v>
          </cell>
          <cell r="K5147">
            <v>0</v>
          </cell>
          <cell r="L5147">
            <v>0</v>
          </cell>
          <cell r="M5147">
            <v>0</v>
          </cell>
          <cell r="N5147">
            <v>0</v>
          </cell>
          <cell r="O5147">
            <v>0</v>
          </cell>
        </row>
        <row r="5148">
          <cell r="C5148">
            <v>163500008001</v>
          </cell>
          <cell r="D5148" t="str">
            <v>11000163500008001</v>
          </cell>
          <cell r="E5148" t="str">
            <v>(3XZ160312)粤财教[2015]436号低功耗位置服</v>
          </cell>
          <cell r="F5148" t="str">
            <v>袁华强</v>
          </cell>
          <cell r="G5148" t="str">
            <v>2002053</v>
          </cell>
          <cell r="H5148">
            <v>0</v>
          </cell>
          <cell r="I5148">
            <v>0</v>
          </cell>
          <cell r="J5148">
            <v>0</v>
          </cell>
          <cell r="K5148">
            <v>0</v>
          </cell>
          <cell r="L5148">
            <v>0</v>
          </cell>
          <cell r="M5148">
            <v>0</v>
          </cell>
          <cell r="N5148">
            <v>0</v>
          </cell>
          <cell r="O5148">
            <v>0</v>
          </cell>
        </row>
        <row r="5149">
          <cell r="C5149">
            <v>163500008002</v>
          </cell>
          <cell r="D5149" t="str">
            <v>11000163500008002</v>
          </cell>
          <cell r="E5149" t="str">
            <v>(3XZ160313)粤财教[2015]436号基于石墨烯复</v>
          </cell>
          <cell r="F5149" t="str">
            <v>程发良</v>
          </cell>
          <cell r="G5149" t="str">
            <v>1992025</v>
          </cell>
          <cell r="H5149">
            <v>0</v>
          </cell>
          <cell r="I5149">
            <v>0</v>
          </cell>
          <cell r="J5149">
            <v>0</v>
          </cell>
          <cell r="K5149">
            <v>0</v>
          </cell>
          <cell r="L5149">
            <v>0</v>
          </cell>
          <cell r="M5149">
            <v>0</v>
          </cell>
          <cell r="N5149">
            <v>0</v>
          </cell>
          <cell r="O5149">
            <v>0</v>
          </cell>
        </row>
        <row r="5150">
          <cell r="C5150">
            <v>163500009001</v>
          </cell>
          <cell r="D5150" t="str">
            <v>11000163500009001</v>
          </cell>
          <cell r="E5150" t="str">
            <v>(3XZ160601)粤财[2016]75号基于中子散裂技术</v>
          </cell>
          <cell r="F5150" t="str">
            <v>吴木营</v>
          </cell>
          <cell r="G5150" t="str">
            <v>1993028</v>
          </cell>
          <cell r="H5150">
            <v>31651</v>
          </cell>
          <cell r="I5150">
            <v>0</v>
          </cell>
          <cell r="J5150">
            <v>0</v>
          </cell>
          <cell r="K5150">
            <v>31651</v>
          </cell>
          <cell r="L5150">
            <v>0</v>
          </cell>
          <cell r="M5150">
            <v>0</v>
          </cell>
          <cell r="N5150">
            <v>0</v>
          </cell>
          <cell r="O5150">
            <v>31651</v>
          </cell>
        </row>
        <row r="5151">
          <cell r="C5151">
            <v>163500009003</v>
          </cell>
          <cell r="D5151" t="str">
            <v>11000163500009003</v>
          </cell>
          <cell r="E5151" t="str">
            <v>(3XZ160603)粤财[2016]75号基于有序介孔碳的</v>
          </cell>
          <cell r="F5151" t="str">
            <v>吕斯濠</v>
          </cell>
          <cell r="G5151" t="str">
            <v>2007038</v>
          </cell>
          <cell r="H5151">
            <v>0</v>
          </cell>
          <cell r="I5151">
            <v>0</v>
          </cell>
          <cell r="J5151">
            <v>0</v>
          </cell>
          <cell r="K5151">
            <v>0</v>
          </cell>
          <cell r="L5151">
            <v>0</v>
          </cell>
          <cell r="M5151">
            <v>0</v>
          </cell>
          <cell r="N5151">
            <v>0</v>
          </cell>
          <cell r="O5151">
            <v>0</v>
          </cell>
        </row>
        <row r="5152">
          <cell r="C5152">
            <v>163500009005</v>
          </cell>
          <cell r="D5152" t="str">
            <v>11000163500009005</v>
          </cell>
          <cell r="E5152" t="str">
            <v>(3XZ160605)粤财教2016[75]基于BODIPY</v>
          </cell>
          <cell r="F5152" t="str">
            <v>徐勇军</v>
          </cell>
          <cell r="G5152" t="str">
            <v>2003053</v>
          </cell>
          <cell r="H5152">
            <v>0</v>
          </cell>
          <cell r="I5152">
            <v>0</v>
          </cell>
          <cell r="J5152">
            <v>0</v>
          </cell>
          <cell r="K5152">
            <v>0</v>
          </cell>
          <cell r="L5152">
            <v>0</v>
          </cell>
          <cell r="M5152">
            <v>0</v>
          </cell>
          <cell r="N5152">
            <v>0</v>
          </cell>
          <cell r="O5152">
            <v>0</v>
          </cell>
        </row>
        <row r="5153">
          <cell r="C5153">
            <v>163500009006</v>
          </cell>
          <cell r="D5153" t="str">
            <v>11000163500009006</v>
          </cell>
          <cell r="E5153" t="str">
            <v>(3XZ160606)粤财教2016[75]一步法合成新型卟</v>
          </cell>
          <cell r="F5153" t="str">
            <v>彭敏</v>
          </cell>
          <cell r="G5153" t="str">
            <v>2004027</v>
          </cell>
          <cell r="H5153">
            <v>0</v>
          </cell>
          <cell r="I5153">
            <v>0</v>
          </cell>
          <cell r="J5153">
            <v>0</v>
          </cell>
          <cell r="K5153">
            <v>0</v>
          </cell>
          <cell r="L5153">
            <v>0</v>
          </cell>
          <cell r="M5153">
            <v>0</v>
          </cell>
          <cell r="N5153">
            <v>0</v>
          </cell>
          <cell r="O5153">
            <v>0</v>
          </cell>
        </row>
        <row r="5154">
          <cell r="C5154">
            <v>163500009007</v>
          </cell>
          <cell r="D5154" t="str">
            <v>11000163500009007</v>
          </cell>
          <cell r="E5154" t="str">
            <v>(3XZ160607)粤财教2016[75]多热源交互作用下</v>
          </cell>
          <cell r="F5154" t="str">
            <v>尹玲</v>
          </cell>
          <cell r="G5154" t="str">
            <v>2014016</v>
          </cell>
          <cell r="H5154">
            <v>0</v>
          </cell>
          <cell r="I5154">
            <v>0</v>
          </cell>
          <cell r="J5154">
            <v>0</v>
          </cell>
          <cell r="K5154">
            <v>0</v>
          </cell>
          <cell r="L5154">
            <v>0</v>
          </cell>
          <cell r="M5154">
            <v>0</v>
          </cell>
          <cell r="N5154">
            <v>0</v>
          </cell>
          <cell r="O5154">
            <v>0</v>
          </cell>
        </row>
        <row r="5155">
          <cell r="C5155">
            <v>163500009008</v>
          </cell>
          <cell r="D5155" t="str">
            <v>11000163500009008</v>
          </cell>
          <cell r="E5155" t="str">
            <v>(3XZ160608)粤财教2016[75]支持向量机多项式</v>
          </cell>
          <cell r="F5155" t="str">
            <v>熊金志</v>
          </cell>
          <cell r="G5155" t="str">
            <v>1999004</v>
          </cell>
          <cell r="H5155">
            <v>0</v>
          </cell>
          <cell r="I5155">
            <v>0</v>
          </cell>
          <cell r="J5155">
            <v>0</v>
          </cell>
          <cell r="K5155">
            <v>0</v>
          </cell>
          <cell r="L5155">
            <v>0</v>
          </cell>
          <cell r="M5155">
            <v>0</v>
          </cell>
          <cell r="N5155">
            <v>0</v>
          </cell>
          <cell r="O5155">
            <v>0</v>
          </cell>
        </row>
        <row r="5156">
          <cell r="C5156">
            <v>163500009009</v>
          </cell>
          <cell r="D5156" t="str">
            <v>11000163500009009</v>
          </cell>
          <cell r="E5156" t="str">
            <v>(3XZ160609)粤财教2016[75]光伏电站发电功率</v>
          </cell>
          <cell r="F5156" t="str">
            <v>姜鸣</v>
          </cell>
          <cell r="G5156" t="str">
            <v>2012039</v>
          </cell>
          <cell r="H5156">
            <v>0</v>
          </cell>
          <cell r="I5156">
            <v>0</v>
          </cell>
          <cell r="J5156">
            <v>0</v>
          </cell>
          <cell r="K5156">
            <v>0</v>
          </cell>
          <cell r="L5156">
            <v>0</v>
          </cell>
          <cell r="M5156">
            <v>0</v>
          </cell>
          <cell r="N5156">
            <v>0</v>
          </cell>
          <cell r="O5156">
            <v>0</v>
          </cell>
        </row>
        <row r="5157">
          <cell r="C5157">
            <v>163500009010</v>
          </cell>
          <cell r="D5157" t="str">
            <v>11000163500009010</v>
          </cell>
          <cell r="E5157" t="str">
            <v>(3XZ160610)粤财教2016[75]高效能大分子抗氧</v>
          </cell>
          <cell r="F5157" t="str">
            <v>吴文剑</v>
          </cell>
          <cell r="G5157" t="str">
            <v>2015004</v>
          </cell>
          <cell r="H5157">
            <v>0</v>
          </cell>
          <cell r="I5157">
            <v>0</v>
          </cell>
          <cell r="J5157">
            <v>0</v>
          </cell>
          <cell r="K5157">
            <v>0</v>
          </cell>
          <cell r="L5157">
            <v>0</v>
          </cell>
          <cell r="M5157">
            <v>0</v>
          </cell>
          <cell r="N5157">
            <v>0</v>
          </cell>
          <cell r="O5157">
            <v>0</v>
          </cell>
        </row>
        <row r="5158">
          <cell r="C5158">
            <v>163500010001</v>
          </cell>
          <cell r="D5158" t="str">
            <v>11000163500010001</v>
          </cell>
          <cell r="E5158" t="str">
            <v>(3XZ160611)粤财教2016[105]基于新型电磁结</v>
          </cell>
          <cell r="F5158" t="str">
            <v>赖颖昕</v>
          </cell>
          <cell r="G5158" t="str">
            <v>2008018</v>
          </cell>
          <cell r="H5158">
            <v>0</v>
          </cell>
          <cell r="I5158">
            <v>0</v>
          </cell>
          <cell r="J5158">
            <v>0</v>
          </cell>
          <cell r="K5158">
            <v>0</v>
          </cell>
          <cell r="L5158">
            <v>0</v>
          </cell>
          <cell r="M5158">
            <v>0</v>
          </cell>
          <cell r="N5158">
            <v>0</v>
          </cell>
          <cell r="O5158">
            <v>0</v>
          </cell>
        </row>
        <row r="5159">
          <cell r="C5159">
            <v>163500010003</v>
          </cell>
          <cell r="D5159" t="str">
            <v>11000163500010003</v>
          </cell>
          <cell r="E5159" t="str">
            <v>(3XZ160613)粤财教2016[105]基于异构多核的</v>
          </cell>
          <cell r="F5159" t="str">
            <v>陈雪芳</v>
          </cell>
          <cell r="G5159" t="str">
            <v>2003109</v>
          </cell>
          <cell r="H5159">
            <v>0</v>
          </cell>
          <cell r="I5159">
            <v>0</v>
          </cell>
          <cell r="J5159">
            <v>0</v>
          </cell>
          <cell r="K5159">
            <v>0</v>
          </cell>
          <cell r="L5159">
            <v>0</v>
          </cell>
          <cell r="M5159">
            <v>0</v>
          </cell>
          <cell r="N5159">
            <v>0</v>
          </cell>
          <cell r="O5159">
            <v>0</v>
          </cell>
        </row>
        <row r="5160">
          <cell r="C5160">
            <v>163500010004</v>
          </cell>
          <cell r="D5160" t="str">
            <v>11000163500010004</v>
          </cell>
          <cell r="E5160" t="str">
            <v>(3XZ160616)粤财教2016[105]基于增强现实的</v>
          </cell>
          <cell r="F5160" t="str">
            <v>魏文红</v>
          </cell>
          <cell r="G5160" t="str">
            <v>2009012</v>
          </cell>
          <cell r="H5160">
            <v>0</v>
          </cell>
          <cell r="I5160">
            <v>0</v>
          </cell>
          <cell r="J5160">
            <v>0</v>
          </cell>
          <cell r="K5160">
            <v>0</v>
          </cell>
          <cell r="L5160">
            <v>0</v>
          </cell>
          <cell r="M5160">
            <v>0</v>
          </cell>
          <cell r="N5160">
            <v>0</v>
          </cell>
          <cell r="O5160">
            <v>0</v>
          </cell>
        </row>
        <row r="5161">
          <cell r="C5161">
            <v>163500010005</v>
          </cell>
          <cell r="D5161" t="str">
            <v>11000163500010005</v>
          </cell>
          <cell r="E5161" t="str">
            <v>(3XZ160617)粤财教2016[105]无线物联智能家</v>
          </cell>
          <cell r="F5161" t="str">
            <v>陶铭</v>
          </cell>
          <cell r="G5161" t="str">
            <v>2012032</v>
          </cell>
          <cell r="H5161">
            <v>0</v>
          </cell>
          <cell r="I5161">
            <v>0</v>
          </cell>
          <cell r="J5161">
            <v>0</v>
          </cell>
          <cell r="K5161">
            <v>0</v>
          </cell>
          <cell r="L5161">
            <v>0</v>
          </cell>
          <cell r="M5161">
            <v>0</v>
          </cell>
          <cell r="N5161">
            <v>0</v>
          </cell>
          <cell r="O5161">
            <v>0</v>
          </cell>
        </row>
        <row r="5162">
          <cell r="C5162">
            <v>163500011003</v>
          </cell>
          <cell r="D5162" t="str">
            <v>11000163500011003</v>
          </cell>
          <cell r="E5162" t="str">
            <v>(3XZ160903)粤财教2016{59}号大科学装置中基</v>
          </cell>
          <cell r="F5162" t="str">
            <v>杨雷</v>
          </cell>
          <cell r="G5162" t="str">
            <v>2004093</v>
          </cell>
          <cell r="H5162">
            <v>0</v>
          </cell>
          <cell r="I5162">
            <v>0</v>
          </cell>
          <cell r="J5162">
            <v>0</v>
          </cell>
          <cell r="K5162">
            <v>0</v>
          </cell>
          <cell r="L5162">
            <v>0</v>
          </cell>
          <cell r="M5162">
            <v>0</v>
          </cell>
          <cell r="N5162">
            <v>0</v>
          </cell>
          <cell r="O5162">
            <v>0</v>
          </cell>
        </row>
        <row r="5163">
          <cell r="C5163">
            <v>163500012001</v>
          </cell>
          <cell r="D5163" t="str">
            <v>11000163500012001</v>
          </cell>
          <cell r="E5163" t="str">
            <v>(3XZ161001)粤财教[2016]81号2016年广东</v>
          </cell>
          <cell r="F5163" t="str">
            <v>强昌文</v>
          </cell>
          <cell r="G5163" t="str">
            <v>2011036</v>
          </cell>
          <cell r="H5163">
            <v>0</v>
          </cell>
          <cell r="I5163">
            <v>0</v>
          </cell>
          <cell r="J5163">
            <v>0</v>
          </cell>
          <cell r="K5163">
            <v>0</v>
          </cell>
          <cell r="L5163">
            <v>0</v>
          </cell>
          <cell r="M5163">
            <v>0</v>
          </cell>
          <cell r="N5163">
            <v>0</v>
          </cell>
          <cell r="O5163">
            <v>0</v>
          </cell>
        </row>
        <row r="5164">
          <cell r="C5164">
            <v>163500012002</v>
          </cell>
          <cell r="D5164" t="str">
            <v>11000163500012002</v>
          </cell>
          <cell r="E5164" t="str">
            <v>(3XZ161002)粤财教[2016]81号面向特定群体（</v>
          </cell>
          <cell r="F5164" t="str">
            <v>张建超</v>
          </cell>
          <cell r="G5164" t="str">
            <v>2007056</v>
          </cell>
          <cell r="H5164">
            <v>0</v>
          </cell>
          <cell r="I5164">
            <v>0</v>
          </cell>
          <cell r="J5164">
            <v>0</v>
          </cell>
          <cell r="K5164">
            <v>0</v>
          </cell>
          <cell r="L5164">
            <v>0</v>
          </cell>
          <cell r="M5164">
            <v>0</v>
          </cell>
          <cell r="N5164">
            <v>0</v>
          </cell>
          <cell r="O5164">
            <v>0</v>
          </cell>
        </row>
        <row r="5165">
          <cell r="C5165">
            <v>163500012003</v>
          </cell>
          <cell r="D5165" t="str">
            <v>11000163500012003</v>
          </cell>
          <cell r="E5165" t="str">
            <v>(3XZ161003)粤财教[2016]81号2016年广东</v>
          </cell>
          <cell r="F5165" t="str">
            <v>强昌文</v>
          </cell>
          <cell r="G5165" t="str">
            <v>2011036</v>
          </cell>
          <cell r="H5165">
            <v>0</v>
          </cell>
          <cell r="I5165">
            <v>0</v>
          </cell>
          <cell r="J5165">
            <v>0</v>
          </cell>
          <cell r="K5165">
            <v>0</v>
          </cell>
          <cell r="L5165">
            <v>0</v>
          </cell>
          <cell r="M5165">
            <v>0</v>
          </cell>
          <cell r="N5165">
            <v>0</v>
          </cell>
          <cell r="O5165">
            <v>0</v>
          </cell>
        </row>
        <row r="5166">
          <cell r="C5166">
            <v>163500012004</v>
          </cell>
          <cell r="D5166" t="str">
            <v>11000163500012004</v>
          </cell>
          <cell r="E5166" t="str">
            <v>(3XZ161004)粤财教[2016]81号当前国际知识产</v>
          </cell>
          <cell r="F5166" t="str">
            <v>龚红兵</v>
          </cell>
          <cell r="G5166" t="str">
            <v>2007054</v>
          </cell>
          <cell r="H5166">
            <v>0</v>
          </cell>
          <cell r="I5166">
            <v>0</v>
          </cell>
          <cell r="J5166">
            <v>0</v>
          </cell>
          <cell r="K5166">
            <v>0</v>
          </cell>
          <cell r="L5166">
            <v>0</v>
          </cell>
          <cell r="M5166">
            <v>0</v>
          </cell>
          <cell r="N5166">
            <v>0</v>
          </cell>
          <cell r="O5166">
            <v>0</v>
          </cell>
        </row>
        <row r="5167">
          <cell r="C5167">
            <v>163500013</v>
          </cell>
          <cell r="D5167" t="str">
            <v>11000163500013</v>
          </cell>
          <cell r="E5167" t="str">
            <v>(3XZ161101)粤财教[2016]160号HCR水力空</v>
          </cell>
          <cell r="F5167" t="str">
            <v>范洪波</v>
          </cell>
          <cell r="G5167" t="str">
            <v>2005008</v>
          </cell>
          <cell r="H5167">
            <v>0</v>
          </cell>
          <cell r="I5167">
            <v>0</v>
          </cell>
          <cell r="J5167">
            <v>0</v>
          </cell>
          <cell r="K5167">
            <v>0</v>
          </cell>
          <cell r="L5167">
            <v>0</v>
          </cell>
          <cell r="M5167">
            <v>0</v>
          </cell>
          <cell r="N5167">
            <v>0</v>
          </cell>
          <cell r="O5167">
            <v>0</v>
          </cell>
        </row>
        <row r="5168">
          <cell r="C5168">
            <v>163600079</v>
          </cell>
          <cell r="D5168" t="str">
            <v>11000163600079</v>
          </cell>
          <cell r="E5168" t="str">
            <v>(2ZB160404)金融资本霸权与当代资本主义劳资关系变动</v>
          </cell>
          <cell r="F5168" t="str">
            <v>银锋</v>
          </cell>
          <cell r="G5168" t="str">
            <v>2002024</v>
          </cell>
          <cell r="H5168">
            <v>0</v>
          </cell>
          <cell r="I5168">
            <v>0</v>
          </cell>
          <cell r="J5168">
            <v>0</v>
          </cell>
          <cell r="K5168">
            <v>0</v>
          </cell>
          <cell r="L5168">
            <v>0</v>
          </cell>
          <cell r="M5168">
            <v>0</v>
          </cell>
          <cell r="N5168">
            <v>0</v>
          </cell>
          <cell r="O5168">
            <v>0</v>
          </cell>
        </row>
        <row r="5169">
          <cell r="C5169">
            <v>163600080</v>
          </cell>
          <cell r="D5169" t="str">
            <v>11000163600080</v>
          </cell>
          <cell r="E5169" t="str">
            <v>(2ZB160405)怎样客观全面评价改革开放前30年的历史</v>
          </cell>
          <cell r="F5169" t="str">
            <v>郭奕鹏</v>
          </cell>
          <cell r="G5169" t="str">
            <v>2013025</v>
          </cell>
          <cell r="H5169">
            <v>0</v>
          </cell>
          <cell r="I5169">
            <v>0</v>
          </cell>
          <cell r="J5169">
            <v>0</v>
          </cell>
          <cell r="K5169">
            <v>0</v>
          </cell>
          <cell r="L5169">
            <v>0</v>
          </cell>
          <cell r="M5169">
            <v>0</v>
          </cell>
          <cell r="N5169">
            <v>0</v>
          </cell>
          <cell r="O5169">
            <v>0</v>
          </cell>
        </row>
        <row r="5170">
          <cell r="C5170">
            <v>163600081</v>
          </cell>
          <cell r="D5170" t="str">
            <v>11000163600081</v>
          </cell>
          <cell r="E5170" t="str">
            <v>(2ZB160406)农村村、组级资产管理研究-以东莞市为例</v>
          </cell>
          <cell r="F5170" t="str">
            <v>周润书</v>
          </cell>
          <cell r="G5170" t="str">
            <v>2006008</v>
          </cell>
          <cell r="H5170">
            <v>0</v>
          </cell>
          <cell r="I5170">
            <v>0</v>
          </cell>
          <cell r="J5170">
            <v>0</v>
          </cell>
          <cell r="K5170">
            <v>0</v>
          </cell>
          <cell r="L5170">
            <v>0</v>
          </cell>
          <cell r="M5170">
            <v>0</v>
          </cell>
          <cell r="N5170">
            <v>0</v>
          </cell>
          <cell r="O5170">
            <v>0</v>
          </cell>
        </row>
        <row r="5171">
          <cell r="C5171">
            <v>163600082</v>
          </cell>
          <cell r="D5171" t="str">
            <v>11000163600082</v>
          </cell>
          <cell r="E5171" t="str">
            <v>(2ZB160407)马克思与古典的关系及其对中国化马克思主</v>
          </cell>
          <cell r="F5171" t="str">
            <v>郭奕鹏</v>
          </cell>
          <cell r="G5171" t="str">
            <v>2013025</v>
          </cell>
          <cell r="H5171">
            <v>0</v>
          </cell>
          <cell r="I5171">
            <v>0</v>
          </cell>
          <cell r="J5171">
            <v>0</v>
          </cell>
          <cell r="K5171">
            <v>0</v>
          </cell>
          <cell r="L5171">
            <v>0</v>
          </cell>
          <cell r="M5171">
            <v>0</v>
          </cell>
          <cell r="N5171">
            <v>0</v>
          </cell>
          <cell r="O5171">
            <v>0</v>
          </cell>
        </row>
        <row r="5172">
          <cell r="C5172">
            <v>163600083</v>
          </cell>
          <cell r="D5172" t="str">
            <v>11000163600083</v>
          </cell>
          <cell r="E5172" t="str">
            <v>(2ZB160408)东莞明伦堂研究（1849-1949）</v>
          </cell>
          <cell r="F5172" t="str">
            <v>邹朝春</v>
          </cell>
          <cell r="G5172" t="str">
            <v>2003063</v>
          </cell>
          <cell r="H5172">
            <v>0</v>
          </cell>
          <cell r="I5172">
            <v>0</v>
          </cell>
          <cell r="J5172">
            <v>0</v>
          </cell>
          <cell r="K5172">
            <v>0</v>
          </cell>
          <cell r="L5172">
            <v>0</v>
          </cell>
          <cell r="M5172">
            <v>0</v>
          </cell>
          <cell r="N5172">
            <v>0</v>
          </cell>
          <cell r="O5172">
            <v>0</v>
          </cell>
        </row>
        <row r="5173">
          <cell r="C5173">
            <v>163600084</v>
          </cell>
          <cell r="D5173" t="str">
            <v>11000163600084</v>
          </cell>
          <cell r="E5173" t="str">
            <v>(2ZB160409)东莞生态产业园区湿地科普场馆（基地）能</v>
          </cell>
          <cell r="F5173" t="str">
            <v>李翠丹</v>
          </cell>
          <cell r="G5173" t="str">
            <v>2008038</v>
          </cell>
          <cell r="H5173">
            <v>0</v>
          </cell>
          <cell r="I5173">
            <v>0</v>
          </cell>
          <cell r="J5173">
            <v>0</v>
          </cell>
          <cell r="K5173">
            <v>0</v>
          </cell>
          <cell r="L5173">
            <v>0</v>
          </cell>
          <cell r="M5173">
            <v>0</v>
          </cell>
          <cell r="N5173">
            <v>0</v>
          </cell>
          <cell r="O5173">
            <v>0</v>
          </cell>
        </row>
        <row r="5174">
          <cell r="C5174">
            <v>163600088</v>
          </cell>
          <cell r="D5174" t="str">
            <v>11000163600088</v>
          </cell>
          <cell r="E5174" t="str">
            <v>(2ZB161001)广东汉语方言调查.高州</v>
          </cell>
          <cell r="F5174" t="str">
            <v>朱华飞</v>
          </cell>
          <cell r="G5174" t="str">
            <v>2000007</v>
          </cell>
          <cell r="H5174">
            <v>0</v>
          </cell>
          <cell r="I5174">
            <v>0</v>
          </cell>
          <cell r="J5174">
            <v>0</v>
          </cell>
          <cell r="K5174">
            <v>0</v>
          </cell>
          <cell r="L5174">
            <v>0</v>
          </cell>
          <cell r="M5174">
            <v>0</v>
          </cell>
          <cell r="N5174">
            <v>0</v>
          </cell>
          <cell r="O5174">
            <v>0</v>
          </cell>
        </row>
        <row r="5175">
          <cell r="C5175">
            <v>163600092</v>
          </cell>
          <cell r="D5175" t="str">
            <v>11000163600092</v>
          </cell>
          <cell r="E5175" t="str">
            <v>(2ZB161101)网络信息化背景下党在意识形态领域的主导</v>
          </cell>
          <cell r="F5175" t="str">
            <v>唐元松</v>
          </cell>
          <cell r="G5175" t="str">
            <v>2003035</v>
          </cell>
          <cell r="H5175">
            <v>0</v>
          </cell>
          <cell r="I5175">
            <v>0</v>
          </cell>
          <cell r="J5175">
            <v>0</v>
          </cell>
          <cell r="K5175">
            <v>0</v>
          </cell>
          <cell r="L5175">
            <v>0</v>
          </cell>
          <cell r="M5175">
            <v>0</v>
          </cell>
          <cell r="N5175">
            <v>0</v>
          </cell>
          <cell r="O5175">
            <v>0</v>
          </cell>
        </row>
        <row r="5176">
          <cell r="C5176">
            <v>163600094</v>
          </cell>
          <cell r="D5176" t="str">
            <v>11000163600094</v>
          </cell>
          <cell r="E5176" t="str">
            <v>(2ZB161103)面向3C行业低成本六自由度轻载智能机器</v>
          </cell>
          <cell r="F5176" t="str">
            <v>任斌</v>
          </cell>
          <cell r="G5176" t="str">
            <v>2003008</v>
          </cell>
          <cell r="H5176">
            <v>0</v>
          </cell>
          <cell r="I5176">
            <v>0</v>
          </cell>
          <cell r="J5176">
            <v>0</v>
          </cell>
          <cell r="K5176">
            <v>0</v>
          </cell>
          <cell r="L5176">
            <v>0</v>
          </cell>
          <cell r="M5176">
            <v>0</v>
          </cell>
          <cell r="N5176">
            <v>0</v>
          </cell>
          <cell r="O5176">
            <v>0</v>
          </cell>
        </row>
        <row r="5177">
          <cell r="C5177">
            <v>163600095</v>
          </cell>
          <cell r="D5177" t="str">
            <v>11000163600095</v>
          </cell>
          <cell r="E5177" t="str">
            <v>(2ZB161201)珠三角建设国家大科学中心的战略规划与路</v>
          </cell>
          <cell r="F5177" t="str">
            <v>魏亚东</v>
          </cell>
          <cell r="G5177" t="str">
            <v>2003033</v>
          </cell>
          <cell r="H5177">
            <v>0</v>
          </cell>
          <cell r="I5177">
            <v>0</v>
          </cell>
          <cell r="J5177">
            <v>0</v>
          </cell>
          <cell r="K5177">
            <v>0</v>
          </cell>
          <cell r="L5177">
            <v>0</v>
          </cell>
          <cell r="M5177">
            <v>0</v>
          </cell>
          <cell r="N5177">
            <v>0</v>
          </cell>
          <cell r="O5177">
            <v>0</v>
          </cell>
        </row>
        <row r="5178">
          <cell r="C5178">
            <v>163700001</v>
          </cell>
          <cell r="D5178" t="str">
            <v>11000163700001</v>
          </cell>
          <cell r="E5178" t="str">
            <v>（1ZC161201）典型电子电镀废弃物中贵金属高值无害化回收</v>
          </cell>
          <cell r="F5178" t="str">
            <v>张存芳</v>
          </cell>
          <cell r="G5178" t="str">
            <v>2013061</v>
          </cell>
          <cell r="H5178">
            <v>0</v>
          </cell>
          <cell r="I5178">
            <v>0</v>
          </cell>
          <cell r="J5178">
            <v>0</v>
          </cell>
          <cell r="K5178">
            <v>0</v>
          </cell>
          <cell r="L5178">
            <v>0</v>
          </cell>
          <cell r="M5178">
            <v>0</v>
          </cell>
          <cell r="N5178">
            <v>0</v>
          </cell>
          <cell r="O5178">
            <v>0</v>
          </cell>
        </row>
        <row r="5179">
          <cell r="C5179">
            <v>163700002</v>
          </cell>
          <cell r="D5179" t="str">
            <v>11000163700002</v>
          </cell>
          <cell r="E5179" t="str">
            <v>（1ZC160901）面向液晶面板的大行程数控检测设备的研发及</v>
          </cell>
          <cell r="F5179" t="str">
            <v>张丽娟</v>
          </cell>
          <cell r="G5179" t="str">
            <v>2002003</v>
          </cell>
          <cell r="H5179">
            <v>0</v>
          </cell>
          <cell r="I5179">
            <v>0</v>
          </cell>
          <cell r="J5179">
            <v>0</v>
          </cell>
          <cell r="K5179">
            <v>0</v>
          </cell>
          <cell r="L5179">
            <v>0</v>
          </cell>
          <cell r="M5179">
            <v>0</v>
          </cell>
          <cell r="N5179">
            <v>0</v>
          </cell>
          <cell r="O5179">
            <v>0</v>
          </cell>
        </row>
        <row r="5180">
          <cell r="C5180">
            <v>163700003</v>
          </cell>
          <cell r="D5180" t="str">
            <v>11000163700003</v>
          </cell>
          <cell r="E5180" t="str">
            <v>（1ZC161101）具有紫外屏蔽、抗菌和防污功效多功能母粒的研制及其产业</v>
          </cell>
          <cell r="F5180" t="str">
            <v>刘煜平</v>
          </cell>
          <cell r="G5180" t="str">
            <v>2001054</v>
          </cell>
          <cell r="H5180">
            <v>0</v>
          </cell>
          <cell r="I5180">
            <v>0</v>
          </cell>
          <cell r="J5180">
            <v>0</v>
          </cell>
          <cell r="K5180">
            <v>0</v>
          </cell>
          <cell r="L5180">
            <v>0</v>
          </cell>
          <cell r="M5180">
            <v>0</v>
          </cell>
          <cell r="N5180">
            <v>0</v>
          </cell>
          <cell r="O5180">
            <v>0</v>
          </cell>
        </row>
        <row r="5181">
          <cell r="C5181">
            <v>163800216</v>
          </cell>
          <cell r="D5181" t="str">
            <v>11000163800216</v>
          </cell>
          <cell r="E5181" t="str">
            <v>(1ZF160601)(配套)固态聚合物电解质膜通用清洁制备</v>
          </cell>
          <cell r="F5181" t="str">
            <v>焦元启</v>
          </cell>
          <cell r="G5181" t="str">
            <v>2011030</v>
          </cell>
          <cell r="H5181">
            <v>0</v>
          </cell>
          <cell r="I5181">
            <v>0</v>
          </cell>
          <cell r="J5181">
            <v>0</v>
          </cell>
          <cell r="K5181">
            <v>0</v>
          </cell>
          <cell r="L5181">
            <v>0</v>
          </cell>
          <cell r="M5181">
            <v>0</v>
          </cell>
          <cell r="N5181">
            <v>0</v>
          </cell>
          <cell r="O5181">
            <v>0</v>
          </cell>
        </row>
        <row r="5182">
          <cell r="C5182">
            <v>163800217</v>
          </cell>
          <cell r="D5182" t="str">
            <v>11000163800217</v>
          </cell>
          <cell r="E5182" t="str">
            <v>(1ZF160602)（配套）低碳经济背景下的珠三角制造业转</v>
          </cell>
          <cell r="F5182" t="str">
            <v>李翠丹</v>
          </cell>
          <cell r="G5182" t="str">
            <v>2008038</v>
          </cell>
          <cell r="H5182">
            <v>0</v>
          </cell>
          <cell r="I5182">
            <v>0</v>
          </cell>
          <cell r="J5182">
            <v>0</v>
          </cell>
          <cell r="K5182">
            <v>0</v>
          </cell>
          <cell r="L5182">
            <v>0</v>
          </cell>
          <cell r="M5182">
            <v>0</v>
          </cell>
          <cell r="N5182">
            <v>0</v>
          </cell>
          <cell r="O5182">
            <v>0</v>
          </cell>
        </row>
        <row r="5183">
          <cell r="C5183">
            <v>163800218</v>
          </cell>
          <cell r="D5183" t="str">
            <v>11000163800218</v>
          </cell>
          <cell r="E5183" t="str">
            <v>(1ZF160603)（配套）机床装备云制造服务平台关键技术</v>
          </cell>
          <cell r="F5183" t="str">
            <v>谭伟</v>
          </cell>
          <cell r="G5183" t="str">
            <v>2002052</v>
          </cell>
          <cell r="H5183">
            <v>0</v>
          </cell>
          <cell r="I5183">
            <v>0</v>
          </cell>
          <cell r="J5183">
            <v>0</v>
          </cell>
          <cell r="K5183">
            <v>0</v>
          </cell>
          <cell r="L5183">
            <v>0</v>
          </cell>
          <cell r="M5183">
            <v>0</v>
          </cell>
          <cell r="N5183">
            <v>0</v>
          </cell>
          <cell r="O5183">
            <v>0</v>
          </cell>
        </row>
        <row r="5184">
          <cell r="C5184">
            <v>163800219</v>
          </cell>
          <cell r="D5184" t="str">
            <v>11000163800219</v>
          </cell>
          <cell r="E5184" t="str">
            <v>(1ZF160604)（配套）可重用工器具的立体可视化智能仓</v>
          </cell>
          <cell r="F5184" t="str">
            <v>张智聪</v>
          </cell>
          <cell r="G5184" t="str">
            <v>2009003</v>
          </cell>
          <cell r="H5184">
            <v>0</v>
          </cell>
          <cell r="I5184">
            <v>0</v>
          </cell>
          <cell r="J5184">
            <v>0</v>
          </cell>
          <cell r="K5184">
            <v>0</v>
          </cell>
          <cell r="L5184">
            <v>0</v>
          </cell>
          <cell r="M5184">
            <v>0</v>
          </cell>
          <cell r="N5184">
            <v>0</v>
          </cell>
          <cell r="O5184">
            <v>0</v>
          </cell>
        </row>
        <row r="5185">
          <cell r="C5185">
            <v>163800220</v>
          </cell>
          <cell r="D5185" t="str">
            <v>11000163800220</v>
          </cell>
          <cell r="E5185" t="str">
            <v>(1ZF160605)（配套）医学影像设备PET前端电子学关</v>
          </cell>
          <cell r="F5185" t="str">
            <v>杨雷</v>
          </cell>
          <cell r="G5185" t="str">
            <v>2004093</v>
          </cell>
          <cell r="H5185">
            <v>0</v>
          </cell>
          <cell r="I5185">
            <v>0</v>
          </cell>
          <cell r="J5185">
            <v>0</v>
          </cell>
          <cell r="K5185">
            <v>0</v>
          </cell>
          <cell r="L5185">
            <v>0</v>
          </cell>
          <cell r="M5185">
            <v>0</v>
          </cell>
          <cell r="N5185">
            <v>0</v>
          </cell>
          <cell r="O5185">
            <v>0</v>
          </cell>
        </row>
        <row r="5186">
          <cell r="C5186">
            <v>163800221</v>
          </cell>
          <cell r="D5186" t="str">
            <v>11000163800221</v>
          </cell>
          <cell r="E5186" t="str">
            <v>(1ZF160606)（配套）带功率解耦的反激式微型逆变器及</v>
          </cell>
          <cell r="F5186" t="str">
            <v>张志</v>
          </cell>
          <cell r="G5186" t="str">
            <v>2013017</v>
          </cell>
          <cell r="H5186">
            <v>0</v>
          </cell>
          <cell r="I5186">
            <v>0</v>
          </cell>
          <cell r="J5186">
            <v>0</v>
          </cell>
          <cell r="K5186">
            <v>0</v>
          </cell>
          <cell r="L5186">
            <v>0</v>
          </cell>
          <cell r="M5186">
            <v>0</v>
          </cell>
          <cell r="N5186">
            <v>0</v>
          </cell>
          <cell r="O5186">
            <v>0</v>
          </cell>
        </row>
        <row r="5187">
          <cell r="C5187">
            <v>163800225</v>
          </cell>
          <cell r="D5187" t="str">
            <v>11000163800225</v>
          </cell>
          <cell r="E5187" t="str">
            <v>(1ZF160610)（配套）基于健康物联网的人体监护系统的</v>
          </cell>
          <cell r="F5187" t="str">
            <v>陈卫</v>
          </cell>
          <cell r="G5187" t="str">
            <v>2003083</v>
          </cell>
          <cell r="H5187">
            <v>0</v>
          </cell>
          <cell r="I5187">
            <v>0</v>
          </cell>
          <cell r="J5187">
            <v>0</v>
          </cell>
          <cell r="K5187">
            <v>0</v>
          </cell>
          <cell r="L5187">
            <v>0</v>
          </cell>
          <cell r="M5187">
            <v>0</v>
          </cell>
          <cell r="N5187">
            <v>0</v>
          </cell>
          <cell r="O5187">
            <v>0</v>
          </cell>
        </row>
        <row r="5188">
          <cell r="C5188">
            <v>163800226</v>
          </cell>
          <cell r="D5188" t="str">
            <v>11000163800226</v>
          </cell>
          <cell r="E5188" t="str">
            <v>(1ZF160612)（配套）低功耗位置服务关键技术研发及应</v>
          </cell>
          <cell r="F5188" t="str">
            <v>袁华强</v>
          </cell>
          <cell r="G5188" t="str">
            <v>2002053</v>
          </cell>
          <cell r="H5188">
            <v>0</v>
          </cell>
          <cell r="I5188">
            <v>0</v>
          </cell>
          <cell r="J5188">
            <v>0</v>
          </cell>
          <cell r="K5188">
            <v>0</v>
          </cell>
          <cell r="L5188">
            <v>0</v>
          </cell>
          <cell r="M5188">
            <v>0</v>
          </cell>
          <cell r="N5188">
            <v>0</v>
          </cell>
          <cell r="O5188">
            <v>0</v>
          </cell>
        </row>
        <row r="5189">
          <cell r="C5189">
            <v>163800227</v>
          </cell>
          <cell r="D5189" t="str">
            <v>11000163800227</v>
          </cell>
          <cell r="E5189" t="str">
            <v>(1ZF160613)(配套)基于石墨烯复合材料的高能量密度</v>
          </cell>
          <cell r="F5189" t="str">
            <v>程发良</v>
          </cell>
          <cell r="G5189" t="str">
            <v>1992025</v>
          </cell>
          <cell r="H5189">
            <v>0</v>
          </cell>
          <cell r="I5189">
            <v>0</v>
          </cell>
          <cell r="J5189">
            <v>0</v>
          </cell>
          <cell r="K5189">
            <v>0</v>
          </cell>
          <cell r="L5189">
            <v>0</v>
          </cell>
          <cell r="M5189">
            <v>0</v>
          </cell>
          <cell r="N5189">
            <v>0</v>
          </cell>
          <cell r="O5189">
            <v>0</v>
          </cell>
        </row>
        <row r="5190">
          <cell r="C5190">
            <v>163800230</v>
          </cell>
          <cell r="D5190" t="str">
            <v>11000163800230</v>
          </cell>
          <cell r="E5190" t="str">
            <v>(1ZF160617)（配套）中国公立高校行政权力型态及其法</v>
          </cell>
          <cell r="F5190" t="str">
            <v>黄彬</v>
          </cell>
          <cell r="G5190" t="str">
            <v>2012012</v>
          </cell>
          <cell r="H5190">
            <v>0</v>
          </cell>
          <cell r="I5190">
            <v>0</v>
          </cell>
          <cell r="J5190">
            <v>0</v>
          </cell>
          <cell r="K5190">
            <v>0</v>
          </cell>
          <cell r="L5190">
            <v>0</v>
          </cell>
          <cell r="M5190">
            <v>0</v>
          </cell>
          <cell r="N5190">
            <v>0</v>
          </cell>
          <cell r="O5190">
            <v>0</v>
          </cell>
        </row>
        <row r="5191">
          <cell r="C5191">
            <v>163800234</v>
          </cell>
          <cell r="D5191" t="str">
            <v>11000163800234</v>
          </cell>
          <cell r="E5191" t="str">
            <v>(1ZF160621)多热源交互作用下数控机床热误差响应机制</v>
          </cell>
          <cell r="F5191" t="str">
            <v>尹玲</v>
          </cell>
          <cell r="G5191" t="str">
            <v>2014016</v>
          </cell>
          <cell r="H5191">
            <v>0</v>
          </cell>
          <cell r="I5191">
            <v>0</v>
          </cell>
          <cell r="J5191">
            <v>0</v>
          </cell>
          <cell r="K5191">
            <v>0</v>
          </cell>
          <cell r="L5191">
            <v>0</v>
          </cell>
          <cell r="M5191">
            <v>0</v>
          </cell>
          <cell r="N5191">
            <v>0</v>
          </cell>
          <cell r="O5191">
            <v>0</v>
          </cell>
        </row>
        <row r="5192">
          <cell r="C5192">
            <v>163800236</v>
          </cell>
          <cell r="D5192" t="str">
            <v>11000163800236</v>
          </cell>
          <cell r="E5192" t="str">
            <v>(1ZF160623)光伏电站发电功率短期预期型关键技术研究</v>
          </cell>
          <cell r="F5192" t="str">
            <v>姜鸣</v>
          </cell>
          <cell r="G5192" t="str">
            <v>2012039</v>
          </cell>
          <cell r="H5192">
            <v>0</v>
          </cell>
          <cell r="I5192">
            <v>0</v>
          </cell>
          <cell r="J5192">
            <v>0</v>
          </cell>
          <cell r="K5192">
            <v>0</v>
          </cell>
          <cell r="L5192">
            <v>0</v>
          </cell>
          <cell r="M5192">
            <v>0</v>
          </cell>
          <cell r="N5192">
            <v>0</v>
          </cell>
          <cell r="O5192">
            <v>0</v>
          </cell>
        </row>
        <row r="5193">
          <cell r="C5193">
            <v>163800237</v>
          </cell>
          <cell r="D5193" t="str">
            <v>11000163800237</v>
          </cell>
          <cell r="E5193" t="str">
            <v>(1ZF160624)高效能大分子抗氧剂的分子设计与合成及其</v>
          </cell>
          <cell r="F5193" t="str">
            <v>吴文剑</v>
          </cell>
          <cell r="G5193" t="str">
            <v>2015004</v>
          </cell>
          <cell r="H5193">
            <v>0</v>
          </cell>
          <cell r="I5193">
            <v>0</v>
          </cell>
          <cell r="J5193">
            <v>0</v>
          </cell>
          <cell r="K5193">
            <v>0</v>
          </cell>
          <cell r="L5193">
            <v>0</v>
          </cell>
          <cell r="M5193">
            <v>0</v>
          </cell>
          <cell r="N5193">
            <v>0</v>
          </cell>
          <cell r="O5193">
            <v>0</v>
          </cell>
        </row>
        <row r="5194">
          <cell r="C5194">
            <v>163800238</v>
          </cell>
          <cell r="D5194" t="str">
            <v>11000163800238</v>
          </cell>
          <cell r="E5194" t="str">
            <v>(1ZF160625)基于中子散射技术的动力锂离子电池成品电</v>
          </cell>
          <cell r="F5194" t="str">
            <v>吴木营</v>
          </cell>
          <cell r="G5194" t="str">
            <v>1993028</v>
          </cell>
          <cell r="H5194">
            <v>0</v>
          </cell>
          <cell r="I5194">
            <v>0</v>
          </cell>
          <cell r="J5194">
            <v>0</v>
          </cell>
          <cell r="K5194">
            <v>0</v>
          </cell>
          <cell r="L5194">
            <v>0</v>
          </cell>
          <cell r="M5194">
            <v>0</v>
          </cell>
          <cell r="N5194">
            <v>0</v>
          </cell>
          <cell r="O5194">
            <v>0</v>
          </cell>
        </row>
        <row r="5195">
          <cell r="C5195">
            <v>163800240</v>
          </cell>
          <cell r="D5195" t="str">
            <v>11000163800240</v>
          </cell>
          <cell r="E5195" t="str">
            <v>(1ZF160701)基于增强学习的制造系统高度</v>
          </cell>
          <cell r="F5195" t="str">
            <v>张智聪</v>
          </cell>
          <cell r="G5195" t="str">
            <v>2009003</v>
          </cell>
          <cell r="H5195">
            <v>0</v>
          </cell>
          <cell r="I5195">
            <v>0</v>
          </cell>
          <cell r="J5195">
            <v>0</v>
          </cell>
          <cell r="K5195">
            <v>0</v>
          </cell>
          <cell r="L5195">
            <v>0</v>
          </cell>
          <cell r="M5195">
            <v>0</v>
          </cell>
          <cell r="N5195">
            <v>0</v>
          </cell>
          <cell r="O5195">
            <v>0</v>
          </cell>
        </row>
        <row r="5196">
          <cell r="C5196">
            <v>163800243</v>
          </cell>
          <cell r="D5196" t="str">
            <v>11000163800243</v>
          </cell>
          <cell r="E5196" t="str">
            <v>(1ZF160704)基于新型电磁结构的无源射频/微波器件关</v>
          </cell>
          <cell r="F5196" t="str">
            <v>赖颖昕</v>
          </cell>
          <cell r="G5196" t="str">
            <v>2008018</v>
          </cell>
          <cell r="H5196">
            <v>0</v>
          </cell>
          <cell r="I5196">
            <v>0</v>
          </cell>
          <cell r="J5196">
            <v>0</v>
          </cell>
          <cell r="K5196">
            <v>0</v>
          </cell>
          <cell r="L5196">
            <v>0</v>
          </cell>
          <cell r="M5196">
            <v>0</v>
          </cell>
          <cell r="N5196">
            <v>0</v>
          </cell>
          <cell r="O5196">
            <v>0</v>
          </cell>
        </row>
        <row r="5197">
          <cell r="C5197">
            <v>163800244</v>
          </cell>
          <cell r="D5197" t="str">
            <v>11000163800244</v>
          </cell>
          <cell r="E5197" t="str">
            <v>(1ZF160705)FRP格栅增强绿色水泥基结构伸缩缝接材</v>
          </cell>
          <cell r="F5197" t="str">
            <v>郑愚</v>
          </cell>
          <cell r="G5197" t="str">
            <v>2008004</v>
          </cell>
          <cell r="H5197">
            <v>0</v>
          </cell>
          <cell r="I5197">
            <v>0</v>
          </cell>
          <cell r="J5197">
            <v>0</v>
          </cell>
          <cell r="K5197">
            <v>0</v>
          </cell>
          <cell r="L5197">
            <v>0</v>
          </cell>
          <cell r="M5197">
            <v>0</v>
          </cell>
          <cell r="N5197">
            <v>0</v>
          </cell>
          <cell r="O5197">
            <v>0</v>
          </cell>
        </row>
        <row r="5198">
          <cell r="C5198">
            <v>163800245</v>
          </cell>
          <cell r="D5198" t="str">
            <v>11000163800245</v>
          </cell>
          <cell r="E5198" t="str">
            <v>(1ZF160706)无线物联智能家居关键技术研发与应用示范</v>
          </cell>
          <cell r="F5198" t="str">
            <v>陶铭</v>
          </cell>
          <cell r="G5198" t="str">
            <v>2012032</v>
          </cell>
          <cell r="H5198">
            <v>0</v>
          </cell>
          <cell r="I5198">
            <v>0</v>
          </cell>
          <cell r="J5198">
            <v>0</v>
          </cell>
          <cell r="K5198">
            <v>0</v>
          </cell>
          <cell r="L5198">
            <v>0</v>
          </cell>
          <cell r="M5198">
            <v>0</v>
          </cell>
          <cell r="N5198">
            <v>0</v>
          </cell>
          <cell r="O5198">
            <v>0</v>
          </cell>
        </row>
        <row r="5199">
          <cell r="C5199">
            <v>163800246</v>
          </cell>
          <cell r="D5199" t="str">
            <v>11000163800246</v>
          </cell>
          <cell r="E5199" t="str">
            <v>(1ZF160707)基于增强现实的即时信息显示系统</v>
          </cell>
          <cell r="F5199" t="str">
            <v>魏文红</v>
          </cell>
          <cell r="G5199" t="str">
            <v>2009012</v>
          </cell>
          <cell r="H5199">
            <v>0</v>
          </cell>
          <cell r="I5199">
            <v>0</v>
          </cell>
          <cell r="J5199">
            <v>0</v>
          </cell>
          <cell r="K5199">
            <v>0</v>
          </cell>
          <cell r="L5199">
            <v>0</v>
          </cell>
          <cell r="M5199">
            <v>0</v>
          </cell>
          <cell r="N5199">
            <v>0</v>
          </cell>
          <cell r="O5199">
            <v>0</v>
          </cell>
        </row>
        <row r="5200">
          <cell r="C5200">
            <v>163800247</v>
          </cell>
          <cell r="D5200" t="str">
            <v>11000163800247</v>
          </cell>
          <cell r="E5200" t="str">
            <v>(1ZF160708)青年科学基金的有效性验证与政策发展研究</v>
          </cell>
          <cell r="F5200" t="str">
            <v>夏能礼</v>
          </cell>
          <cell r="G5200" t="str">
            <v>2001039</v>
          </cell>
          <cell r="H5200">
            <v>0</v>
          </cell>
          <cell r="I5200">
            <v>0</v>
          </cell>
          <cell r="J5200">
            <v>0</v>
          </cell>
          <cell r="K5200">
            <v>0</v>
          </cell>
          <cell r="L5200">
            <v>0</v>
          </cell>
          <cell r="M5200">
            <v>0</v>
          </cell>
          <cell r="N5200">
            <v>0</v>
          </cell>
          <cell r="O5200">
            <v>0</v>
          </cell>
        </row>
        <row r="5201">
          <cell r="C5201">
            <v>163800248</v>
          </cell>
          <cell r="D5201" t="str">
            <v>11000163800248</v>
          </cell>
          <cell r="E5201" t="str">
            <v>(1ZF160710)用于醇类催化的非金属碳纳米量子点催化剂</v>
          </cell>
          <cell r="F5201" t="str">
            <v>傅小波</v>
          </cell>
          <cell r="G5201" t="str">
            <v>2013010</v>
          </cell>
          <cell r="H5201">
            <v>0</v>
          </cell>
          <cell r="I5201">
            <v>0</v>
          </cell>
          <cell r="J5201">
            <v>0</v>
          </cell>
          <cell r="K5201">
            <v>0</v>
          </cell>
          <cell r="L5201">
            <v>0</v>
          </cell>
          <cell r="M5201">
            <v>0</v>
          </cell>
          <cell r="N5201">
            <v>0</v>
          </cell>
          <cell r="O5201">
            <v>0</v>
          </cell>
        </row>
        <row r="5202">
          <cell r="C5202">
            <v>163800250</v>
          </cell>
          <cell r="D5202" t="str">
            <v>11000163800250</v>
          </cell>
          <cell r="E5202" t="str">
            <v>(1ZF160901)全自动金手指外观精密检测设备研制</v>
          </cell>
          <cell r="F5202" t="str">
            <v>刘华珠</v>
          </cell>
          <cell r="G5202" t="str">
            <v>2003113</v>
          </cell>
          <cell r="H5202">
            <v>0</v>
          </cell>
          <cell r="I5202">
            <v>0</v>
          </cell>
          <cell r="J5202">
            <v>0</v>
          </cell>
          <cell r="K5202">
            <v>0</v>
          </cell>
          <cell r="L5202">
            <v>0</v>
          </cell>
          <cell r="M5202">
            <v>0</v>
          </cell>
          <cell r="N5202">
            <v>0</v>
          </cell>
          <cell r="O5202">
            <v>0</v>
          </cell>
        </row>
        <row r="5203">
          <cell r="C5203">
            <v>163800251</v>
          </cell>
          <cell r="D5203" t="str">
            <v>11000163800251</v>
          </cell>
          <cell r="E5203" t="str">
            <v>(1ZF160902)面向3C行业智能打磨抛光机器人关键技术</v>
          </cell>
          <cell r="F5203" t="str">
            <v>任斌</v>
          </cell>
          <cell r="G5203" t="str">
            <v>2003008</v>
          </cell>
          <cell r="H5203">
            <v>0</v>
          </cell>
          <cell r="I5203">
            <v>0</v>
          </cell>
          <cell r="J5203">
            <v>0</v>
          </cell>
          <cell r="K5203">
            <v>0</v>
          </cell>
          <cell r="L5203">
            <v>0</v>
          </cell>
          <cell r="M5203">
            <v>0</v>
          </cell>
          <cell r="N5203">
            <v>0</v>
          </cell>
          <cell r="O5203">
            <v>0</v>
          </cell>
        </row>
        <row r="5204">
          <cell r="C5204">
            <v>163800252</v>
          </cell>
          <cell r="D5204" t="str">
            <v>11000163800252</v>
          </cell>
          <cell r="E5204" t="str">
            <v>(1ZF160903)稀疏、密集RFID移动阅读器防碰撞算法</v>
          </cell>
          <cell r="F5204" t="str">
            <v>王善进</v>
          </cell>
          <cell r="G5204" t="str">
            <v>2003116</v>
          </cell>
          <cell r="H5204">
            <v>0</v>
          </cell>
          <cell r="I5204">
            <v>0</v>
          </cell>
          <cell r="J5204">
            <v>0</v>
          </cell>
          <cell r="K5204">
            <v>0</v>
          </cell>
          <cell r="L5204">
            <v>0</v>
          </cell>
          <cell r="M5204">
            <v>0</v>
          </cell>
          <cell r="N5204">
            <v>0</v>
          </cell>
          <cell r="O5204">
            <v>0</v>
          </cell>
        </row>
        <row r="5205">
          <cell r="C5205">
            <v>163800253</v>
          </cell>
          <cell r="D5205" t="str">
            <v>11000163800253</v>
          </cell>
          <cell r="E5205" t="str">
            <v>(1ZF160904)干扰对齐在多跳无线自组织网络的应用研究</v>
          </cell>
          <cell r="F5205" t="str">
            <v>敖欣</v>
          </cell>
          <cell r="G5205" t="str">
            <v>2013007</v>
          </cell>
          <cell r="H5205">
            <v>0</v>
          </cell>
          <cell r="I5205">
            <v>0</v>
          </cell>
          <cell r="J5205">
            <v>0</v>
          </cell>
          <cell r="K5205">
            <v>0</v>
          </cell>
          <cell r="L5205">
            <v>0</v>
          </cell>
          <cell r="M5205">
            <v>0</v>
          </cell>
          <cell r="N5205">
            <v>0</v>
          </cell>
          <cell r="O5205">
            <v>0</v>
          </cell>
        </row>
        <row r="5206">
          <cell r="C5206">
            <v>163800254</v>
          </cell>
          <cell r="D5206" t="str">
            <v>11000163800254</v>
          </cell>
          <cell r="E5206" t="str">
            <v>(1ZF160905)可利用中温热能的双级高效行波热声发动机</v>
          </cell>
          <cell r="F5206" t="str">
            <v>陈佰满</v>
          </cell>
          <cell r="G5206" t="str">
            <v>2013013</v>
          </cell>
          <cell r="H5206">
            <v>0</v>
          </cell>
          <cell r="I5206">
            <v>0</v>
          </cell>
          <cell r="J5206">
            <v>0</v>
          </cell>
          <cell r="K5206">
            <v>0</v>
          </cell>
          <cell r="L5206">
            <v>0</v>
          </cell>
          <cell r="M5206">
            <v>0</v>
          </cell>
          <cell r="N5206">
            <v>0</v>
          </cell>
          <cell r="O5206">
            <v>0</v>
          </cell>
        </row>
        <row r="5207">
          <cell r="C5207">
            <v>163800255</v>
          </cell>
          <cell r="D5207" t="str">
            <v>11000163800255</v>
          </cell>
          <cell r="E5207" t="str">
            <v>(1ZF160906)基于相变潜热强化的生物质闪速热解机理研</v>
          </cell>
          <cell r="F5207" t="str">
            <v>徐勇军</v>
          </cell>
          <cell r="G5207" t="str">
            <v>2003053</v>
          </cell>
          <cell r="H5207">
            <v>0</v>
          </cell>
          <cell r="I5207">
            <v>0</v>
          </cell>
          <cell r="J5207">
            <v>0</v>
          </cell>
          <cell r="K5207">
            <v>0</v>
          </cell>
          <cell r="L5207">
            <v>0</v>
          </cell>
          <cell r="M5207">
            <v>0</v>
          </cell>
          <cell r="N5207">
            <v>0</v>
          </cell>
          <cell r="O5207">
            <v>0</v>
          </cell>
        </row>
        <row r="5208">
          <cell r="C5208">
            <v>163800256</v>
          </cell>
          <cell r="D5208" t="str">
            <v>11000163800256</v>
          </cell>
          <cell r="E5208" t="str">
            <v>(1ZF160907)面向应用特征的分布式文件系统性能及建模</v>
          </cell>
          <cell r="F5208" t="str">
            <v>赵铁柱</v>
          </cell>
          <cell r="G5208" t="str">
            <v>2012047</v>
          </cell>
          <cell r="H5208">
            <v>0</v>
          </cell>
          <cell r="I5208">
            <v>0</v>
          </cell>
          <cell r="J5208">
            <v>0</v>
          </cell>
          <cell r="K5208">
            <v>0</v>
          </cell>
          <cell r="L5208">
            <v>0</v>
          </cell>
          <cell r="M5208">
            <v>0</v>
          </cell>
          <cell r="N5208">
            <v>0</v>
          </cell>
          <cell r="O5208">
            <v>0</v>
          </cell>
        </row>
        <row r="5209">
          <cell r="C5209">
            <v>163800257</v>
          </cell>
          <cell r="D5209" t="str">
            <v>11000163800257</v>
          </cell>
          <cell r="E5209" t="str">
            <v>(1ZF160908)基于淀粉分子结构差异的淀粉基纳米复合食</v>
          </cell>
          <cell r="F5209" t="str">
            <v>朱杰</v>
          </cell>
          <cell r="G5209" t="str">
            <v>2014005</v>
          </cell>
          <cell r="H5209">
            <v>0</v>
          </cell>
          <cell r="I5209">
            <v>0</v>
          </cell>
          <cell r="J5209">
            <v>0</v>
          </cell>
          <cell r="K5209">
            <v>0</v>
          </cell>
          <cell r="L5209">
            <v>0</v>
          </cell>
          <cell r="M5209">
            <v>0</v>
          </cell>
          <cell r="N5209">
            <v>0</v>
          </cell>
          <cell r="O5209">
            <v>0</v>
          </cell>
        </row>
        <row r="5210">
          <cell r="C5210">
            <v>163800259</v>
          </cell>
          <cell r="D5210" t="str">
            <v>11000163800259</v>
          </cell>
          <cell r="E5210" t="str">
            <v>(1ZF160910)基于金属复合纳米线阵列直接乙醇燃料电池</v>
          </cell>
          <cell r="F5210" t="str">
            <v>程发良</v>
          </cell>
          <cell r="G5210" t="str">
            <v>1992025</v>
          </cell>
          <cell r="H5210">
            <v>0</v>
          </cell>
          <cell r="I5210">
            <v>0</v>
          </cell>
          <cell r="J5210">
            <v>0</v>
          </cell>
          <cell r="K5210">
            <v>0</v>
          </cell>
          <cell r="L5210">
            <v>0</v>
          </cell>
          <cell r="M5210">
            <v>0</v>
          </cell>
          <cell r="N5210">
            <v>0</v>
          </cell>
          <cell r="O5210">
            <v>0</v>
          </cell>
        </row>
        <row r="5211">
          <cell r="C5211">
            <v>163800260</v>
          </cell>
          <cell r="D5211" t="str">
            <v>11000163800260</v>
          </cell>
          <cell r="E5211" t="str">
            <v>(1ZF160911)超级电容储能系统实时性能评估与剩余使用</v>
          </cell>
          <cell r="F5211" t="str">
            <v>赵洋</v>
          </cell>
          <cell r="G5211" t="str">
            <v>2012050</v>
          </cell>
          <cell r="H5211">
            <v>0</v>
          </cell>
          <cell r="I5211">
            <v>0</v>
          </cell>
          <cell r="J5211">
            <v>0</v>
          </cell>
          <cell r="K5211">
            <v>0</v>
          </cell>
          <cell r="L5211">
            <v>0</v>
          </cell>
          <cell r="M5211">
            <v>0</v>
          </cell>
          <cell r="N5211">
            <v>0</v>
          </cell>
          <cell r="O5211">
            <v>0</v>
          </cell>
        </row>
        <row r="5212">
          <cell r="C5212">
            <v>163800263</v>
          </cell>
          <cell r="D5212" t="str">
            <v>11000163800263</v>
          </cell>
          <cell r="E5212" t="str">
            <v>(1ZF160915)结晶洗涤柱分离冰晶与粘稠母液的操作原理</v>
          </cell>
          <cell r="F5212" t="str">
            <v>刘宇佳</v>
          </cell>
          <cell r="G5212" t="str">
            <v>2017171</v>
          </cell>
          <cell r="H5212">
            <v>0</v>
          </cell>
          <cell r="I5212">
            <v>0</v>
          </cell>
          <cell r="J5212">
            <v>0</v>
          </cell>
          <cell r="K5212">
            <v>0</v>
          </cell>
          <cell r="L5212">
            <v>0</v>
          </cell>
          <cell r="M5212">
            <v>0</v>
          </cell>
          <cell r="N5212">
            <v>0</v>
          </cell>
          <cell r="O5212">
            <v>0</v>
          </cell>
        </row>
        <row r="5213">
          <cell r="C5213">
            <v>163800264</v>
          </cell>
          <cell r="D5213" t="str">
            <v>11000163800264</v>
          </cell>
          <cell r="E5213" t="str">
            <v>(1ZF160916)大科学装置中基于EPICS@ARM的分</v>
          </cell>
          <cell r="F5213" t="str">
            <v>杨雷</v>
          </cell>
          <cell r="G5213" t="str">
            <v>2004093</v>
          </cell>
          <cell r="H5213">
            <v>0</v>
          </cell>
          <cell r="I5213">
            <v>0</v>
          </cell>
          <cell r="J5213">
            <v>0</v>
          </cell>
          <cell r="K5213">
            <v>0</v>
          </cell>
          <cell r="L5213">
            <v>0</v>
          </cell>
          <cell r="M5213">
            <v>0</v>
          </cell>
          <cell r="N5213">
            <v>0</v>
          </cell>
          <cell r="O5213">
            <v>0</v>
          </cell>
        </row>
        <row r="5214">
          <cell r="C5214">
            <v>163800265</v>
          </cell>
          <cell r="D5214" t="str">
            <v>11000163800265</v>
          </cell>
          <cell r="E5214" t="str">
            <v>(1ZF161001)线性分组码的两阶段最大似然软判决译码方</v>
          </cell>
          <cell r="F5214" t="str">
            <v>侯韩旭</v>
          </cell>
          <cell r="G5214" t="str">
            <v>2016005</v>
          </cell>
          <cell r="H5214">
            <v>0</v>
          </cell>
          <cell r="I5214">
            <v>0</v>
          </cell>
          <cell r="J5214">
            <v>0</v>
          </cell>
          <cell r="K5214">
            <v>0</v>
          </cell>
          <cell r="L5214">
            <v>0</v>
          </cell>
          <cell r="M5214">
            <v>0</v>
          </cell>
          <cell r="N5214">
            <v>0</v>
          </cell>
          <cell r="O5214">
            <v>0</v>
          </cell>
        </row>
        <row r="5215">
          <cell r="C5215">
            <v>163800266</v>
          </cell>
          <cell r="D5215" t="str">
            <v>11000163800266</v>
          </cell>
          <cell r="E5215" t="str">
            <v>(1ZF161002)区域低碳创新系统协调发展研究：内生机理</v>
          </cell>
          <cell r="F5215" t="str">
            <v>冯志军</v>
          </cell>
          <cell r="G5215" t="str">
            <v>2012046</v>
          </cell>
          <cell r="H5215">
            <v>0</v>
          </cell>
          <cell r="I5215">
            <v>0</v>
          </cell>
          <cell r="J5215">
            <v>0</v>
          </cell>
          <cell r="K5215">
            <v>0</v>
          </cell>
          <cell r="L5215">
            <v>0</v>
          </cell>
          <cell r="M5215">
            <v>0</v>
          </cell>
          <cell r="N5215">
            <v>0</v>
          </cell>
          <cell r="O5215">
            <v>0</v>
          </cell>
        </row>
        <row r="5216">
          <cell r="C5216">
            <v>163800267</v>
          </cell>
          <cell r="D5216" t="str">
            <v>11000163800267</v>
          </cell>
          <cell r="E5216" t="str">
            <v>(1ZF161003)两层传感器网络中强安全加密数据检索机制</v>
          </cell>
          <cell r="F5216" t="str">
            <v>李睿</v>
          </cell>
          <cell r="G5216" t="str">
            <v>2016814</v>
          </cell>
          <cell r="H5216">
            <v>0</v>
          </cell>
          <cell r="I5216">
            <v>0</v>
          </cell>
          <cell r="J5216">
            <v>0</v>
          </cell>
          <cell r="K5216">
            <v>0</v>
          </cell>
          <cell r="L5216">
            <v>0</v>
          </cell>
          <cell r="M5216">
            <v>0</v>
          </cell>
          <cell r="N5216">
            <v>0</v>
          </cell>
          <cell r="O5216">
            <v>0</v>
          </cell>
        </row>
        <row r="5217">
          <cell r="C5217">
            <v>163800268</v>
          </cell>
          <cell r="D5217" t="str">
            <v>11000163800268</v>
          </cell>
          <cell r="E5217" t="str">
            <v>(1ZF161004)甲醛净化用高效二氧化钛纳米管催化剂的可</v>
          </cell>
          <cell r="F5217" t="str">
            <v>何运兵</v>
          </cell>
          <cell r="G5217" t="str">
            <v>2011009</v>
          </cell>
          <cell r="H5217">
            <v>0</v>
          </cell>
          <cell r="I5217">
            <v>0</v>
          </cell>
          <cell r="J5217">
            <v>0</v>
          </cell>
          <cell r="K5217">
            <v>0</v>
          </cell>
          <cell r="L5217">
            <v>0</v>
          </cell>
          <cell r="M5217">
            <v>0</v>
          </cell>
          <cell r="N5217">
            <v>0</v>
          </cell>
          <cell r="O5217">
            <v>0</v>
          </cell>
        </row>
        <row r="5218">
          <cell r="C5218">
            <v>163800269</v>
          </cell>
          <cell r="D5218" t="str">
            <v>11000163800269</v>
          </cell>
          <cell r="E5218" t="str">
            <v>(1ZF161005)生物质热解气合成航空燃油多功能催化体系</v>
          </cell>
          <cell r="F5218" t="str">
            <v>涂军令</v>
          </cell>
          <cell r="G5218" t="str">
            <v>2015006</v>
          </cell>
          <cell r="H5218">
            <v>0</v>
          </cell>
          <cell r="I5218">
            <v>0</v>
          </cell>
          <cell r="J5218">
            <v>0</v>
          </cell>
          <cell r="K5218">
            <v>0</v>
          </cell>
          <cell r="L5218">
            <v>0</v>
          </cell>
          <cell r="M5218">
            <v>0</v>
          </cell>
          <cell r="N5218">
            <v>0</v>
          </cell>
          <cell r="O5218">
            <v>0</v>
          </cell>
        </row>
        <row r="5219">
          <cell r="C5219">
            <v>163800270</v>
          </cell>
          <cell r="D5219" t="str">
            <v>11000163800270</v>
          </cell>
          <cell r="E5219" t="str">
            <v>(1ZF161006)纤维素酸催化水热转化过程中胡敏素生成机</v>
          </cell>
          <cell r="F5219" t="str">
            <v>康世民</v>
          </cell>
          <cell r="G5219" t="str">
            <v>2015804</v>
          </cell>
          <cell r="H5219">
            <v>0</v>
          </cell>
          <cell r="I5219">
            <v>0</v>
          </cell>
          <cell r="J5219">
            <v>0</v>
          </cell>
          <cell r="K5219">
            <v>0</v>
          </cell>
          <cell r="L5219">
            <v>0</v>
          </cell>
          <cell r="M5219">
            <v>0</v>
          </cell>
          <cell r="N5219">
            <v>0</v>
          </cell>
          <cell r="O5219">
            <v>0</v>
          </cell>
        </row>
        <row r="5220">
          <cell r="C5220">
            <v>163800272</v>
          </cell>
          <cell r="D5220" t="str">
            <v>11000163800272</v>
          </cell>
          <cell r="E5220" t="str">
            <v>(1ZF161008)广东汉语方言调查.高州</v>
          </cell>
          <cell r="F5220" t="str">
            <v>朱华飞</v>
          </cell>
          <cell r="G5220" t="str">
            <v>2000007</v>
          </cell>
          <cell r="H5220">
            <v>0</v>
          </cell>
          <cell r="I5220">
            <v>0</v>
          </cell>
          <cell r="J5220">
            <v>0</v>
          </cell>
          <cell r="K5220">
            <v>0</v>
          </cell>
          <cell r="L5220">
            <v>0</v>
          </cell>
          <cell r="M5220">
            <v>0</v>
          </cell>
          <cell r="N5220">
            <v>0</v>
          </cell>
          <cell r="O5220">
            <v>0</v>
          </cell>
        </row>
        <row r="5221">
          <cell r="C5221">
            <v>163800274</v>
          </cell>
          <cell r="D5221" t="str">
            <v>11000163800274</v>
          </cell>
          <cell r="E5221" t="str">
            <v>(1ZF161101)24000KN大型数控成形冲压设备研发</v>
          </cell>
          <cell r="F5221" t="str">
            <v>尹玲</v>
          </cell>
          <cell r="G5221" t="str">
            <v>2014016</v>
          </cell>
          <cell r="H5221">
            <v>0</v>
          </cell>
          <cell r="I5221">
            <v>0</v>
          </cell>
          <cell r="J5221">
            <v>0</v>
          </cell>
          <cell r="K5221">
            <v>0</v>
          </cell>
          <cell r="L5221">
            <v>0</v>
          </cell>
          <cell r="M5221">
            <v>0</v>
          </cell>
          <cell r="N5221">
            <v>0</v>
          </cell>
          <cell r="O5221">
            <v>0</v>
          </cell>
        </row>
        <row r="5222">
          <cell r="C5222">
            <v>163800275</v>
          </cell>
          <cell r="D5222" t="str">
            <v>11000163800275</v>
          </cell>
          <cell r="E5222" t="str">
            <v>(1ZF161102)移动社交网络信息平台对图书馆行业发展的</v>
          </cell>
          <cell r="F5222" t="str">
            <v>陈伟</v>
          </cell>
          <cell r="G5222" t="str">
            <v>2003020</v>
          </cell>
          <cell r="H5222">
            <v>0</v>
          </cell>
          <cell r="I5222">
            <v>0</v>
          </cell>
          <cell r="J5222">
            <v>0</v>
          </cell>
          <cell r="K5222">
            <v>0</v>
          </cell>
          <cell r="L5222">
            <v>0</v>
          </cell>
          <cell r="M5222">
            <v>0</v>
          </cell>
          <cell r="N5222">
            <v>0</v>
          </cell>
          <cell r="O5222">
            <v>0</v>
          </cell>
        </row>
        <row r="5223">
          <cell r="C5223">
            <v>163800276</v>
          </cell>
          <cell r="D5223" t="str">
            <v>11000163800276</v>
          </cell>
          <cell r="E5223" t="str">
            <v>(1ZF161103)面向3C行业低成本六自由度轻载智能机器</v>
          </cell>
          <cell r="F5223" t="str">
            <v>任斌</v>
          </cell>
          <cell r="G5223" t="str">
            <v>2003008</v>
          </cell>
          <cell r="H5223">
            <v>0</v>
          </cell>
          <cell r="I5223">
            <v>0</v>
          </cell>
          <cell r="J5223">
            <v>0</v>
          </cell>
          <cell r="K5223">
            <v>0</v>
          </cell>
          <cell r="L5223">
            <v>0</v>
          </cell>
          <cell r="M5223">
            <v>0</v>
          </cell>
          <cell r="N5223">
            <v>0</v>
          </cell>
          <cell r="O5223">
            <v>0</v>
          </cell>
        </row>
        <row r="5224">
          <cell r="C5224">
            <v>163800277</v>
          </cell>
          <cell r="D5224" t="str">
            <v>11000163800277</v>
          </cell>
          <cell r="E5224" t="str">
            <v>(1ZF161104)纳米材料研究与应用创新团队</v>
          </cell>
          <cell r="F5224" t="str">
            <v>程发良</v>
          </cell>
          <cell r="G5224" t="str">
            <v>1992025</v>
          </cell>
          <cell r="H5224">
            <v>0</v>
          </cell>
          <cell r="I5224">
            <v>0</v>
          </cell>
          <cell r="J5224">
            <v>0</v>
          </cell>
          <cell r="K5224">
            <v>0</v>
          </cell>
          <cell r="L5224">
            <v>0</v>
          </cell>
          <cell r="M5224">
            <v>0</v>
          </cell>
          <cell r="N5224">
            <v>0</v>
          </cell>
          <cell r="O5224">
            <v>0</v>
          </cell>
        </row>
        <row r="5225">
          <cell r="C5225">
            <v>163800278</v>
          </cell>
          <cell r="D5225" t="str">
            <v>11000163800278</v>
          </cell>
          <cell r="E5225" t="str">
            <v>(1ZF161105)马克思与古典的关系及其对中国化马克思主</v>
          </cell>
          <cell r="F5225" t="str">
            <v>郭奕鹏</v>
          </cell>
          <cell r="G5225" t="str">
            <v>2013025</v>
          </cell>
          <cell r="H5225">
            <v>0</v>
          </cell>
          <cell r="I5225">
            <v>0</v>
          </cell>
          <cell r="J5225">
            <v>0</v>
          </cell>
          <cell r="K5225">
            <v>0</v>
          </cell>
          <cell r="L5225">
            <v>0</v>
          </cell>
          <cell r="M5225">
            <v>0</v>
          </cell>
          <cell r="N5225">
            <v>0</v>
          </cell>
          <cell r="O5225">
            <v>0</v>
          </cell>
        </row>
        <row r="5226">
          <cell r="C5226">
            <v>163800279</v>
          </cell>
          <cell r="D5226" t="str">
            <v>11000163800279</v>
          </cell>
          <cell r="E5226" t="str">
            <v>(1ZF161106)怎样客观全面评价改革开放前30年的历史</v>
          </cell>
          <cell r="F5226" t="str">
            <v>郭奕鹏</v>
          </cell>
          <cell r="G5226" t="str">
            <v>2013025</v>
          </cell>
          <cell r="H5226">
            <v>0</v>
          </cell>
          <cell r="I5226">
            <v>0</v>
          </cell>
          <cell r="J5226">
            <v>0</v>
          </cell>
          <cell r="K5226">
            <v>0</v>
          </cell>
          <cell r="L5226">
            <v>0</v>
          </cell>
          <cell r="M5226">
            <v>0</v>
          </cell>
          <cell r="N5226">
            <v>0</v>
          </cell>
          <cell r="O5226">
            <v>0</v>
          </cell>
        </row>
        <row r="5227">
          <cell r="C5227">
            <v>163800280</v>
          </cell>
          <cell r="D5227" t="str">
            <v>11000163800280</v>
          </cell>
          <cell r="E5227" t="str">
            <v>(1ZF161107)网络信息化背景下党在意识形态领域的主导</v>
          </cell>
          <cell r="F5227" t="str">
            <v>唐元松</v>
          </cell>
          <cell r="G5227" t="str">
            <v>2003035</v>
          </cell>
          <cell r="H5227">
            <v>0</v>
          </cell>
          <cell r="I5227">
            <v>0</v>
          </cell>
          <cell r="J5227">
            <v>0</v>
          </cell>
          <cell r="K5227">
            <v>0</v>
          </cell>
          <cell r="L5227">
            <v>0</v>
          </cell>
          <cell r="M5227">
            <v>0</v>
          </cell>
          <cell r="N5227">
            <v>0</v>
          </cell>
          <cell r="O5227">
            <v>0</v>
          </cell>
        </row>
        <row r="5228">
          <cell r="C5228">
            <v>163800282</v>
          </cell>
          <cell r="D5228" t="str">
            <v>11000163800282</v>
          </cell>
          <cell r="E5228" t="str">
            <v>(1ZF161109)高频高速高散热新型混压铜基烧结印制电路</v>
          </cell>
          <cell r="F5228" t="str">
            <v>刘华珠</v>
          </cell>
          <cell r="G5228" t="str">
            <v>2003113</v>
          </cell>
          <cell r="H5228">
            <v>0</v>
          </cell>
          <cell r="I5228">
            <v>0</v>
          </cell>
          <cell r="J5228">
            <v>0</v>
          </cell>
          <cell r="K5228">
            <v>0</v>
          </cell>
          <cell r="L5228">
            <v>0</v>
          </cell>
          <cell r="M5228">
            <v>0</v>
          </cell>
          <cell r="N5228">
            <v>0</v>
          </cell>
          <cell r="O5228">
            <v>0</v>
          </cell>
        </row>
        <row r="5229">
          <cell r="C5229">
            <v>163800285</v>
          </cell>
          <cell r="D5229" t="str">
            <v>11000163800285</v>
          </cell>
          <cell r="E5229" t="str">
            <v>(1ZF161201)珠三角建设国家大科学中心的战略规划与路</v>
          </cell>
          <cell r="F5229" t="str">
            <v>魏亚东</v>
          </cell>
          <cell r="G5229" t="str">
            <v>2003033</v>
          </cell>
          <cell r="H5229">
            <v>0</v>
          </cell>
          <cell r="I5229">
            <v>0</v>
          </cell>
          <cell r="J5229">
            <v>0</v>
          </cell>
          <cell r="K5229">
            <v>0</v>
          </cell>
          <cell r="L5229">
            <v>0</v>
          </cell>
          <cell r="M5229">
            <v>0</v>
          </cell>
          <cell r="N5229">
            <v>0</v>
          </cell>
          <cell r="O5229">
            <v>0</v>
          </cell>
        </row>
        <row r="5230">
          <cell r="C5230">
            <v>163800286</v>
          </cell>
          <cell r="D5230" t="str">
            <v>11000163800286</v>
          </cell>
          <cell r="E5230" t="str">
            <v>(1ZF161202)历史影视与录音资料的音频修复与渲染关键</v>
          </cell>
          <cell r="F5230" t="str">
            <v>张剑</v>
          </cell>
          <cell r="G5230" t="str">
            <v>2011019</v>
          </cell>
          <cell r="H5230">
            <v>0</v>
          </cell>
          <cell r="I5230">
            <v>0</v>
          </cell>
          <cell r="J5230">
            <v>0</v>
          </cell>
          <cell r="K5230">
            <v>0</v>
          </cell>
          <cell r="L5230">
            <v>0</v>
          </cell>
          <cell r="M5230">
            <v>0</v>
          </cell>
          <cell r="N5230">
            <v>0</v>
          </cell>
          <cell r="O5230">
            <v>0</v>
          </cell>
        </row>
        <row r="5231">
          <cell r="C5231">
            <v>163800401</v>
          </cell>
          <cell r="D5231" t="str">
            <v>11000163800401</v>
          </cell>
          <cell r="E5231" t="str">
            <v>(2ZH160301)2-4英寸氮化镓衬底材料制备关键技术研</v>
          </cell>
          <cell r="F5231" t="str">
            <v>胡西多</v>
          </cell>
          <cell r="G5231" t="str">
            <v>2001018</v>
          </cell>
          <cell r="H5231">
            <v>0</v>
          </cell>
          <cell r="I5231">
            <v>0</v>
          </cell>
          <cell r="J5231">
            <v>0</v>
          </cell>
          <cell r="K5231">
            <v>0</v>
          </cell>
          <cell r="L5231">
            <v>0</v>
          </cell>
          <cell r="M5231">
            <v>0</v>
          </cell>
          <cell r="N5231">
            <v>0</v>
          </cell>
          <cell r="O5231">
            <v>0</v>
          </cell>
        </row>
        <row r="5232">
          <cell r="C5232">
            <v>163800402</v>
          </cell>
          <cell r="D5232" t="str">
            <v>11000163800402</v>
          </cell>
          <cell r="E5232" t="str">
            <v>(2ZH160601)广东省社会工作专业人才培养基地建设研究</v>
          </cell>
          <cell r="F5232" t="str">
            <v>成伟</v>
          </cell>
          <cell r="G5232" t="str">
            <v>2013044</v>
          </cell>
          <cell r="H5232">
            <v>0</v>
          </cell>
          <cell r="I5232">
            <v>0</v>
          </cell>
          <cell r="J5232">
            <v>0</v>
          </cell>
          <cell r="K5232">
            <v>0</v>
          </cell>
          <cell r="L5232">
            <v>0</v>
          </cell>
          <cell r="M5232">
            <v>0</v>
          </cell>
          <cell r="N5232">
            <v>0</v>
          </cell>
          <cell r="O5232">
            <v>0</v>
          </cell>
        </row>
        <row r="5233">
          <cell r="C5233">
            <v>163800403</v>
          </cell>
          <cell r="D5233" t="str">
            <v>11000163800403</v>
          </cell>
          <cell r="E5233" t="str">
            <v>(2ZH160602)骨架式光纤带室外通信光缆的制造关键技术</v>
          </cell>
          <cell r="F5233" t="str">
            <v>凌东雄</v>
          </cell>
          <cell r="G5233" t="str">
            <v>2006046</v>
          </cell>
          <cell r="H5233">
            <v>0</v>
          </cell>
          <cell r="I5233">
            <v>0</v>
          </cell>
          <cell r="J5233">
            <v>0</v>
          </cell>
          <cell r="K5233">
            <v>0</v>
          </cell>
          <cell r="L5233">
            <v>0</v>
          </cell>
          <cell r="M5233">
            <v>0</v>
          </cell>
          <cell r="N5233">
            <v>0</v>
          </cell>
          <cell r="O5233">
            <v>0</v>
          </cell>
        </row>
        <row r="5234">
          <cell r="C5234">
            <v>163800404</v>
          </cell>
          <cell r="D5234" t="str">
            <v>11000163800404</v>
          </cell>
          <cell r="E5234" t="str">
            <v>(2ZH160901)基于钠流法的氮化镓GaN单晶材料生长及</v>
          </cell>
          <cell r="F5234" t="str">
            <v>胡耀华</v>
          </cell>
          <cell r="G5234" t="str">
            <v>2006022</v>
          </cell>
          <cell r="H5234">
            <v>0</v>
          </cell>
          <cell r="I5234">
            <v>0</v>
          </cell>
          <cell r="J5234">
            <v>0</v>
          </cell>
          <cell r="K5234">
            <v>0</v>
          </cell>
          <cell r="L5234">
            <v>0</v>
          </cell>
          <cell r="M5234">
            <v>0</v>
          </cell>
          <cell r="N5234">
            <v>0</v>
          </cell>
          <cell r="O5234">
            <v>0</v>
          </cell>
        </row>
        <row r="5235">
          <cell r="C5235">
            <v>163800405</v>
          </cell>
          <cell r="D5235" t="str">
            <v>11000163800405</v>
          </cell>
          <cell r="E5235" t="str">
            <v>(2ZH160902)东莞行业协会承接政府职能转变实证研究</v>
          </cell>
          <cell r="F5235" t="str">
            <v>刘斌</v>
          </cell>
          <cell r="G5235" t="str">
            <v>1991002</v>
          </cell>
          <cell r="H5235">
            <v>0</v>
          </cell>
          <cell r="I5235">
            <v>0</v>
          </cell>
          <cell r="J5235">
            <v>0</v>
          </cell>
          <cell r="K5235">
            <v>0</v>
          </cell>
          <cell r="L5235">
            <v>0</v>
          </cell>
          <cell r="M5235">
            <v>0</v>
          </cell>
          <cell r="N5235">
            <v>0</v>
          </cell>
          <cell r="O5235">
            <v>0</v>
          </cell>
        </row>
        <row r="5236">
          <cell r="C5236">
            <v>163800406</v>
          </cell>
          <cell r="D5236" t="str">
            <v>11000163800406</v>
          </cell>
          <cell r="E5236" t="str">
            <v>(2ZH160904)东莞服务业景气状况调查</v>
          </cell>
          <cell r="F5236" t="str">
            <v>张林云</v>
          </cell>
          <cell r="G5236" t="str">
            <v>2008021</v>
          </cell>
          <cell r="H5236">
            <v>0</v>
          </cell>
          <cell r="I5236">
            <v>0</v>
          </cell>
          <cell r="J5236">
            <v>0</v>
          </cell>
          <cell r="K5236">
            <v>0</v>
          </cell>
          <cell r="L5236">
            <v>0</v>
          </cell>
          <cell r="M5236">
            <v>0</v>
          </cell>
          <cell r="N5236">
            <v>0</v>
          </cell>
          <cell r="O5236">
            <v>0</v>
          </cell>
        </row>
        <row r="5237">
          <cell r="C5237">
            <v>163800408</v>
          </cell>
          <cell r="D5237" t="str">
            <v>11000163800408</v>
          </cell>
          <cell r="E5237" t="str">
            <v>(2ZH161001)东莞新型研发机构发展现状及促进策略调查</v>
          </cell>
          <cell r="F5237" t="str">
            <v>李翠丹</v>
          </cell>
          <cell r="G5237" t="str">
            <v>2008038</v>
          </cell>
          <cell r="H5237">
            <v>0</v>
          </cell>
          <cell r="I5237">
            <v>0</v>
          </cell>
          <cell r="J5237">
            <v>0</v>
          </cell>
          <cell r="K5237">
            <v>0</v>
          </cell>
          <cell r="L5237">
            <v>0</v>
          </cell>
          <cell r="M5237">
            <v>0</v>
          </cell>
          <cell r="N5237">
            <v>0</v>
          </cell>
          <cell r="O5237">
            <v>0</v>
          </cell>
        </row>
        <row r="5238">
          <cell r="C5238">
            <v>163800409</v>
          </cell>
          <cell r="D5238" t="str">
            <v>11000163800409</v>
          </cell>
          <cell r="E5238" t="str">
            <v>(2ZH161002)东莞居民基本公共服务供给满意度与偏好性</v>
          </cell>
          <cell r="F5238" t="str">
            <v>夏能礼</v>
          </cell>
          <cell r="G5238" t="str">
            <v>2001039</v>
          </cell>
          <cell r="H5238">
            <v>0</v>
          </cell>
          <cell r="I5238">
            <v>0</v>
          </cell>
          <cell r="J5238">
            <v>0</v>
          </cell>
          <cell r="K5238">
            <v>0</v>
          </cell>
          <cell r="L5238">
            <v>0</v>
          </cell>
          <cell r="M5238">
            <v>0</v>
          </cell>
          <cell r="N5238">
            <v>0</v>
          </cell>
          <cell r="O5238">
            <v>0</v>
          </cell>
        </row>
        <row r="5239">
          <cell r="C5239">
            <v>163800410</v>
          </cell>
          <cell r="D5239" t="str">
            <v>11000163800410</v>
          </cell>
          <cell r="E5239" t="str">
            <v>(2ZH161003)东莞劳动密集型企业员工的心理健康风险评</v>
          </cell>
          <cell r="F5239" t="str">
            <v>涂叶满</v>
          </cell>
          <cell r="G5239" t="str">
            <v>2012007</v>
          </cell>
          <cell r="H5239">
            <v>0</v>
          </cell>
          <cell r="I5239">
            <v>0</v>
          </cell>
          <cell r="J5239">
            <v>0</v>
          </cell>
          <cell r="K5239">
            <v>0</v>
          </cell>
          <cell r="L5239">
            <v>0</v>
          </cell>
          <cell r="M5239">
            <v>0</v>
          </cell>
          <cell r="N5239">
            <v>0</v>
          </cell>
          <cell r="O5239">
            <v>0</v>
          </cell>
        </row>
        <row r="5240">
          <cell r="C5240">
            <v>163900176</v>
          </cell>
          <cell r="D5240" t="str">
            <v>11000163900176</v>
          </cell>
          <cell r="E5240" t="str">
            <v>(2ZD160301)东莞中小企业成长性对比分析</v>
          </cell>
          <cell r="F5240" t="str">
            <v>谷云燕</v>
          </cell>
          <cell r="G5240" t="str">
            <v>2004037</v>
          </cell>
          <cell r="H5240">
            <v>0</v>
          </cell>
          <cell r="I5240">
            <v>0</v>
          </cell>
          <cell r="J5240">
            <v>0</v>
          </cell>
          <cell r="K5240">
            <v>0</v>
          </cell>
          <cell r="L5240">
            <v>0</v>
          </cell>
          <cell r="M5240">
            <v>0</v>
          </cell>
          <cell r="N5240">
            <v>0</v>
          </cell>
          <cell r="O5240">
            <v>0</v>
          </cell>
        </row>
        <row r="5241">
          <cell r="C5241">
            <v>163900177</v>
          </cell>
          <cell r="D5241" t="str">
            <v>11000163900177</v>
          </cell>
          <cell r="E5241" t="str">
            <v>(2ZD160306)松山湖（生态园）高新区城市管理网络化研</v>
          </cell>
          <cell r="F5241" t="str">
            <v>居正</v>
          </cell>
          <cell r="G5241" t="str">
            <v>2013066</v>
          </cell>
          <cell r="H5241">
            <v>486.6</v>
          </cell>
          <cell r="I5241">
            <v>0</v>
          </cell>
          <cell r="J5241">
            <v>0</v>
          </cell>
          <cell r="K5241">
            <v>486.6</v>
          </cell>
          <cell r="L5241">
            <v>0</v>
          </cell>
          <cell r="M5241">
            <v>0</v>
          </cell>
          <cell r="N5241">
            <v>0</v>
          </cell>
          <cell r="O5241">
            <v>486.6</v>
          </cell>
        </row>
        <row r="5242">
          <cell r="C5242">
            <v>163900178</v>
          </cell>
          <cell r="D5242" t="str">
            <v>11000163900178</v>
          </cell>
          <cell r="E5242" t="str">
            <v>(2ZD160307)移动互联网应用审计平台及其产业化</v>
          </cell>
          <cell r="F5242" t="str">
            <v>张国斌</v>
          </cell>
          <cell r="G5242" t="str">
            <v>2011006</v>
          </cell>
          <cell r="H5242">
            <v>0</v>
          </cell>
          <cell r="I5242">
            <v>0</v>
          </cell>
          <cell r="J5242">
            <v>0</v>
          </cell>
          <cell r="K5242">
            <v>0</v>
          </cell>
          <cell r="L5242">
            <v>0</v>
          </cell>
          <cell r="M5242">
            <v>0</v>
          </cell>
          <cell r="N5242">
            <v>0</v>
          </cell>
          <cell r="O5242">
            <v>0</v>
          </cell>
        </row>
        <row r="5243">
          <cell r="C5243">
            <v>163900180</v>
          </cell>
          <cell r="D5243" t="str">
            <v>11000163900180</v>
          </cell>
          <cell r="E5243" t="str">
            <v>(2ZD160309)机器换人背景下的东莞制造业人工成本变化</v>
          </cell>
          <cell r="F5243" t="str">
            <v>王晓春</v>
          </cell>
          <cell r="G5243" t="str">
            <v>2001020</v>
          </cell>
          <cell r="H5243">
            <v>0</v>
          </cell>
          <cell r="I5243">
            <v>0</v>
          </cell>
          <cell r="J5243">
            <v>0</v>
          </cell>
          <cell r="K5243">
            <v>0</v>
          </cell>
          <cell r="L5243">
            <v>0</v>
          </cell>
          <cell r="M5243">
            <v>0</v>
          </cell>
          <cell r="N5243">
            <v>0</v>
          </cell>
          <cell r="O5243">
            <v>0</v>
          </cell>
        </row>
        <row r="5244">
          <cell r="C5244">
            <v>163900182</v>
          </cell>
          <cell r="D5244" t="str">
            <v>11000163900182</v>
          </cell>
          <cell r="E5244" t="str">
            <v>(2ZD160313)东莞松山湖(生态园)商业网点规划（20</v>
          </cell>
          <cell r="F5244" t="str">
            <v>莫安达</v>
          </cell>
          <cell r="G5244" t="str">
            <v>1990006</v>
          </cell>
          <cell r="H5244">
            <v>0</v>
          </cell>
          <cell r="I5244">
            <v>0</v>
          </cell>
          <cell r="J5244">
            <v>0</v>
          </cell>
          <cell r="K5244">
            <v>0</v>
          </cell>
          <cell r="L5244">
            <v>0</v>
          </cell>
          <cell r="M5244">
            <v>0</v>
          </cell>
          <cell r="N5244">
            <v>0</v>
          </cell>
          <cell r="O5244">
            <v>0</v>
          </cell>
        </row>
        <row r="5245">
          <cell r="C5245">
            <v>163900183</v>
          </cell>
          <cell r="D5245" t="str">
            <v>11000163900183</v>
          </cell>
          <cell r="E5245" t="str">
            <v>(2ZD160314)国家低碳工业园区试点实施方案</v>
          </cell>
          <cell r="F5245" t="str">
            <v>徐勇军</v>
          </cell>
          <cell r="G5245" t="str">
            <v>2003053</v>
          </cell>
          <cell r="H5245">
            <v>50.12</v>
          </cell>
          <cell r="I5245">
            <v>0</v>
          </cell>
          <cell r="J5245">
            <v>0</v>
          </cell>
          <cell r="K5245">
            <v>50.12</v>
          </cell>
          <cell r="L5245">
            <v>0</v>
          </cell>
          <cell r="M5245">
            <v>0</v>
          </cell>
          <cell r="N5245">
            <v>0</v>
          </cell>
          <cell r="O5245">
            <v>50.12</v>
          </cell>
        </row>
        <row r="5246">
          <cell r="C5246">
            <v>163900184</v>
          </cell>
          <cell r="D5246" t="str">
            <v>11000163900184</v>
          </cell>
          <cell r="E5246" t="str">
            <v>(2ZD160316)东莞市“十三五”全民科学素质工作规划</v>
          </cell>
          <cell r="F5246" t="str">
            <v>陈宝华</v>
          </cell>
          <cell r="G5246" t="str">
            <v>2001015</v>
          </cell>
          <cell r="H5246">
            <v>0</v>
          </cell>
          <cell r="I5246">
            <v>0</v>
          </cell>
          <cell r="J5246">
            <v>0</v>
          </cell>
          <cell r="K5246">
            <v>0</v>
          </cell>
          <cell r="L5246">
            <v>0</v>
          </cell>
          <cell r="M5246">
            <v>0</v>
          </cell>
          <cell r="N5246">
            <v>0</v>
          </cell>
          <cell r="O5246">
            <v>0</v>
          </cell>
        </row>
        <row r="5247">
          <cell r="C5247">
            <v>163900185</v>
          </cell>
          <cell r="D5247" t="str">
            <v>11000163900185</v>
          </cell>
          <cell r="E5247" t="str">
            <v>(2ZD160317)智能自适应平衡车研制</v>
          </cell>
          <cell r="F5247" t="str">
            <v>田君</v>
          </cell>
          <cell r="G5247" t="str">
            <v>2001006</v>
          </cell>
          <cell r="H5247">
            <v>0</v>
          </cell>
          <cell r="I5247">
            <v>0</v>
          </cell>
          <cell r="J5247">
            <v>0</v>
          </cell>
          <cell r="K5247">
            <v>0</v>
          </cell>
          <cell r="L5247">
            <v>0</v>
          </cell>
          <cell r="M5247">
            <v>0</v>
          </cell>
          <cell r="N5247">
            <v>0</v>
          </cell>
          <cell r="O5247">
            <v>0</v>
          </cell>
        </row>
        <row r="5248">
          <cell r="C5248">
            <v>163900186</v>
          </cell>
          <cell r="D5248" t="str">
            <v>11000163900186</v>
          </cell>
          <cell r="E5248" t="str">
            <v>(2ZD160318)新型铸造铝合金研制</v>
          </cell>
          <cell r="F5248" t="str">
            <v>田君</v>
          </cell>
          <cell r="G5248" t="str">
            <v>2001006</v>
          </cell>
          <cell r="H5248">
            <v>0</v>
          </cell>
          <cell r="I5248">
            <v>0</v>
          </cell>
          <cell r="J5248">
            <v>0</v>
          </cell>
          <cell r="K5248">
            <v>0</v>
          </cell>
          <cell r="L5248">
            <v>0</v>
          </cell>
          <cell r="M5248">
            <v>0</v>
          </cell>
          <cell r="N5248">
            <v>0</v>
          </cell>
          <cell r="O5248">
            <v>0</v>
          </cell>
        </row>
        <row r="5249">
          <cell r="C5249">
            <v>163900188</v>
          </cell>
          <cell r="D5249" t="str">
            <v>11000163900188</v>
          </cell>
          <cell r="E5249" t="str">
            <v>(2ZD160320)2015年“知识产权到企业服务经济镇</v>
          </cell>
          <cell r="F5249" t="str">
            <v>张建超</v>
          </cell>
          <cell r="G5249" t="str">
            <v>2007056</v>
          </cell>
          <cell r="H5249">
            <v>0</v>
          </cell>
          <cell r="I5249">
            <v>0</v>
          </cell>
          <cell r="J5249">
            <v>0</v>
          </cell>
          <cell r="K5249">
            <v>0</v>
          </cell>
          <cell r="L5249">
            <v>0</v>
          </cell>
          <cell r="M5249">
            <v>0</v>
          </cell>
          <cell r="N5249">
            <v>0</v>
          </cell>
          <cell r="O5249">
            <v>0</v>
          </cell>
        </row>
        <row r="5250">
          <cell r="C5250">
            <v>163900189</v>
          </cell>
          <cell r="D5250" t="str">
            <v>11000163900189</v>
          </cell>
          <cell r="E5250" t="str">
            <v>(2ZD160322)东莞玉成电路板有限公司突发环境事件应急</v>
          </cell>
          <cell r="F5250" t="str">
            <v>陈洪伟</v>
          </cell>
          <cell r="G5250" t="str">
            <v>2008001</v>
          </cell>
          <cell r="H5250">
            <v>0</v>
          </cell>
          <cell r="I5250">
            <v>0</v>
          </cell>
          <cell r="J5250">
            <v>0</v>
          </cell>
          <cell r="K5250">
            <v>0</v>
          </cell>
          <cell r="L5250">
            <v>0</v>
          </cell>
          <cell r="M5250">
            <v>0</v>
          </cell>
          <cell r="N5250">
            <v>0</v>
          </cell>
          <cell r="O5250">
            <v>0</v>
          </cell>
        </row>
        <row r="5251">
          <cell r="C5251">
            <v>163900190</v>
          </cell>
          <cell r="D5251" t="str">
            <v>11000163900190</v>
          </cell>
          <cell r="E5251" t="str">
            <v>(2ZD160323)东莞市电机能效提升及注塑机节能伺服改造</v>
          </cell>
          <cell r="F5251" t="str">
            <v>左远志</v>
          </cell>
          <cell r="G5251" t="str">
            <v>1994005</v>
          </cell>
          <cell r="H5251">
            <v>1509.68</v>
          </cell>
          <cell r="I5251">
            <v>0</v>
          </cell>
          <cell r="J5251">
            <v>0</v>
          </cell>
          <cell r="K5251">
            <v>1509.68</v>
          </cell>
          <cell r="L5251">
            <v>0</v>
          </cell>
          <cell r="M5251">
            <v>0</v>
          </cell>
          <cell r="N5251">
            <v>0</v>
          </cell>
          <cell r="O5251">
            <v>1509.68</v>
          </cell>
        </row>
        <row r="5252">
          <cell r="C5252">
            <v>163900191</v>
          </cell>
          <cell r="D5252" t="str">
            <v>11000163900191</v>
          </cell>
          <cell r="E5252" t="str">
            <v>(2ZD160324)东莞市大气环境功能区划技术服务</v>
          </cell>
          <cell r="F5252" t="str">
            <v>范洪波</v>
          </cell>
          <cell r="G5252" t="str">
            <v>2005008</v>
          </cell>
          <cell r="H5252">
            <v>0</v>
          </cell>
          <cell r="I5252">
            <v>0</v>
          </cell>
          <cell r="J5252">
            <v>0</v>
          </cell>
          <cell r="K5252">
            <v>0</v>
          </cell>
          <cell r="L5252">
            <v>0</v>
          </cell>
          <cell r="M5252">
            <v>0</v>
          </cell>
          <cell r="N5252">
            <v>0</v>
          </cell>
          <cell r="O5252">
            <v>0</v>
          </cell>
        </row>
        <row r="5253">
          <cell r="C5253">
            <v>163900192</v>
          </cell>
          <cell r="D5253" t="str">
            <v>11000163900192</v>
          </cell>
          <cell r="E5253" t="str">
            <v>(2ZD160325)东莞市非社工专业社会工作从业人员“固本</v>
          </cell>
          <cell r="F5253" t="str">
            <v>成伟</v>
          </cell>
          <cell r="G5253" t="str">
            <v>2013044</v>
          </cell>
          <cell r="H5253">
            <v>0</v>
          </cell>
          <cell r="I5253">
            <v>0</v>
          </cell>
          <cell r="J5253">
            <v>0</v>
          </cell>
          <cell r="K5253">
            <v>0</v>
          </cell>
          <cell r="L5253">
            <v>0</v>
          </cell>
          <cell r="M5253">
            <v>0</v>
          </cell>
          <cell r="N5253">
            <v>0</v>
          </cell>
          <cell r="O5253">
            <v>0</v>
          </cell>
        </row>
        <row r="5254">
          <cell r="C5254">
            <v>163900193</v>
          </cell>
          <cell r="D5254" t="str">
            <v>11000163900193</v>
          </cell>
          <cell r="E5254" t="str">
            <v>(2ZD160326)东莞市推进珠三角物流一体化战略研究</v>
          </cell>
          <cell r="F5254" t="str">
            <v>李福坤</v>
          </cell>
          <cell r="G5254" t="str">
            <v>2004085</v>
          </cell>
          <cell r="H5254">
            <v>0</v>
          </cell>
          <cell r="I5254">
            <v>0</v>
          </cell>
          <cell r="J5254">
            <v>0</v>
          </cell>
          <cell r="K5254">
            <v>0</v>
          </cell>
          <cell r="L5254">
            <v>0</v>
          </cell>
          <cell r="M5254">
            <v>0</v>
          </cell>
          <cell r="N5254">
            <v>0</v>
          </cell>
          <cell r="O5254">
            <v>0</v>
          </cell>
        </row>
        <row r="5255">
          <cell r="C5255">
            <v>163900195</v>
          </cell>
          <cell r="D5255" t="str">
            <v>11000163900195</v>
          </cell>
          <cell r="E5255" t="str">
            <v>(2ZD160402)东江流域非点源污染负荷对土地利用变化响</v>
          </cell>
          <cell r="F5255" t="str">
            <v>谢毅文</v>
          </cell>
          <cell r="G5255" t="str">
            <v>2009013</v>
          </cell>
          <cell r="H5255">
            <v>5100</v>
          </cell>
          <cell r="I5255">
            <v>0</v>
          </cell>
          <cell r="J5255">
            <v>0</v>
          </cell>
          <cell r="K5255">
            <v>5100</v>
          </cell>
          <cell r="L5255">
            <v>0</v>
          </cell>
          <cell r="M5255">
            <v>0</v>
          </cell>
          <cell r="N5255">
            <v>0</v>
          </cell>
          <cell r="O5255">
            <v>5100</v>
          </cell>
        </row>
        <row r="5256">
          <cell r="C5256">
            <v>163900196</v>
          </cell>
          <cell r="D5256" t="str">
            <v>11000163900196</v>
          </cell>
          <cell r="E5256" t="str">
            <v>(2ZD160403)智能数控机床的热误差补偿技术研究</v>
          </cell>
          <cell r="F5256" t="str">
            <v>尹玲</v>
          </cell>
          <cell r="G5256" t="str">
            <v>2014016</v>
          </cell>
          <cell r="H5256">
            <v>0</v>
          </cell>
          <cell r="I5256">
            <v>0</v>
          </cell>
          <cell r="J5256">
            <v>0</v>
          </cell>
          <cell r="K5256">
            <v>0</v>
          </cell>
          <cell r="L5256">
            <v>0</v>
          </cell>
          <cell r="M5256">
            <v>0</v>
          </cell>
          <cell r="N5256">
            <v>0</v>
          </cell>
          <cell r="O5256">
            <v>0</v>
          </cell>
        </row>
        <row r="5257">
          <cell r="C5257">
            <v>163900197</v>
          </cell>
          <cell r="D5257" t="str">
            <v>11000163900197</v>
          </cell>
          <cell r="E5257" t="str">
            <v>(2ZD160404)基于干涉图像的精密齿轮齿面形状误差的评</v>
          </cell>
          <cell r="F5257" t="str">
            <v>王磊杰</v>
          </cell>
          <cell r="G5257" t="str">
            <v>2012020</v>
          </cell>
          <cell r="H5257">
            <v>1608.26</v>
          </cell>
          <cell r="I5257">
            <v>0</v>
          </cell>
          <cell r="J5257">
            <v>0</v>
          </cell>
          <cell r="K5257">
            <v>1608.26</v>
          </cell>
          <cell r="L5257">
            <v>0</v>
          </cell>
          <cell r="M5257">
            <v>0</v>
          </cell>
          <cell r="N5257">
            <v>0</v>
          </cell>
          <cell r="O5257">
            <v>1608.26</v>
          </cell>
        </row>
        <row r="5258">
          <cell r="C5258">
            <v>163900198</v>
          </cell>
          <cell r="D5258" t="str">
            <v>11000163900198</v>
          </cell>
          <cell r="E5258" t="str">
            <v>(2ZD160407)家庭结构变迁与社会治理创新</v>
          </cell>
          <cell r="F5258" t="str">
            <v>邹琼</v>
          </cell>
          <cell r="G5258" t="str">
            <v>2001009</v>
          </cell>
          <cell r="H5258">
            <v>810</v>
          </cell>
          <cell r="I5258">
            <v>0</v>
          </cell>
          <cell r="J5258">
            <v>0</v>
          </cell>
          <cell r="K5258">
            <v>810</v>
          </cell>
          <cell r="L5258">
            <v>0</v>
          </cell>
          <cell r="M5258">
            <v>0</v>
          </cell>
          <cell r="N5258">
            <v>0</v>
          </cell>
          <cell r="O5258">
            <v>810</v>
          </cell>
        </row>
        <row r="5259">
          <cell r="C5259">
            <v>163900199</v>
          </cell>
          <cell r="D5259" t="str">
            <v>11000163900199</v>
          </cell>
          <cell r="E5259" t="str">
            <v>(2ZD160408)2015年度东莞市镇街公共文化服务绩效</v>
          </cell>
          <cell r="F5259" t="str">
            <v>田根胜</v>
          </cell>
          <cell r="G5259" t="str">
            <v>1993043</v>
          </cell>
          <cell r="H5259">
            <v>0</v>
          </cell>
          <cell r="I5259">
            <v>0</v>
          </cell>
          <cell r="J5259">
            <v>0</v>
          </cell>
          <cell r="K5259">
            <v>0</v>
          </cell>
          <cell r="L5259">
            <v>0</v>
          </cell>
          <cell r="M5259">
            <v>0</v>
          </cell>
          <cell r="N5259">
            <v>0</v>
          </cell>
          <cell r="O5259">
            <v>0</v>
          </cell>
        </row>
        <row r="5260">
          <cell r="C5260">
            <v>163900200</v>
          </cell>
          <cell r="D5260" t="str">
            <v>11000163900200</v>
          </cell>
          <cell r="E5260" t="str">
            <v>(2ZD160411)《东莞市城市综合执法条例》法案的起草</v>
          </cell>
          <cell r="F5260" t="str">
            <v>郑玉敏</v>
          </cell>
          <cell r="G5260" t="str">
            <v>2005002</v>
          </cell>
          <cell r="H5260">
            <v>0</v>
          </cell>
          <cell r="I5260">
            <v>0</v>
          </cell>
          <cell r="J5260">
            <v>0</v>
          </cell>
          <cell r="K5260">
            <v>0</v>
          </cell>
          <cell r="L5260">
            <v>0</v>
          </cell>
          <cell r="M5260">
            <v>0</v>
          </cell>
          <cell r="N5260">
            <v>0</v>
          </cell>
          <cell r="O5260">
            <v>0</v>
          </cell>
        </row>
        <row r="5261">
          <cell r="C5261">
            <v>163900201</v>
          </cell>
          <cell r="D5261" t="str">
            <v>11000163900201</v>
          </cell>
          <cell r="E5261" t="str">
            <v>(2ZD160412)东莞市产权交易中心综合性创新业务系统</v>
          </cell>
          <cell r="F5261" t="str">
            <v>吉海荣</v>
          </cell>
          <cell r="G5261" t="str">
            <v>2011034</v>
          </cell>
          <cell r="H5261">
            <v>311.7</v>
          </cell>
          <cell r="I5261">
            <v>0</v>
          </cell>
          <cell r="J5261">
            <v>0</v>
          </cell>
          <cell r="K5261">
            <v>311.7</v>
          </cell>
          <cell r="L5261">
            <v>0</v>
          </cell>
          <cell r="M5261">
            <v>0</v>
          </cell>
          <cell r="N5261">
            <v>0</v>
          </cell>
          <cell r="O5261">
            <v>311.7</v>
          </cell>
        </row>
        <row r="5262">
          <cell r="C5262">
            <v>163900206</v>
          </cell>
          <cell r="D5262" t="str">
            <v>11000163900206</v>
          </cell>
          <cell r="E5262" t="str">
            <v>(2ZD160505)广东省知识产权局系统青年干部能力提升研</v>
          </cell>
          <cell r="F5262" t="str">
            <v>强昌文</v>
          </cell>
          <cell r="G5262" t="str">
            <v>2011036</v>
          </cell>
          <cell r="H5262">
            <v>229.98</v>
          </cell>
          <cell r="I5262">
            <v>0</v>
          </cell>
          <cell r="J5262">
            <v>0</v>
          </cell>
          <cell r="K5262">
            <v>229.98</v>
          </cell>
          <cell r="L5262">
            <v>0</v>
          </cell>
          <cell r="M5262">
            <v>0</v>
          </cell>
          <cell r="N5262">
            <v>0</v>
          </cell>
          <cell r="O5262">
            <v>229.98</v>
          </cell>
        </row>
        <row r="5263">
          <cell r="C5263">
            <v>163900207</v>
          </cell>
          <cell r="D5263" t="str">
            <v>11000163900207</v>
          </cell>
          <cell r="E5263" t="str">
            <v>(2ZD160506)麻涌镇商业网点规划（2016-2015</v>
          </cell>
          <cell r="F5263" t="str">
            <v>莫安达</v>
          </cell>
          <cell r="G5263" t="str">
            <v>1990006</v>
          </cell>
          <cell r="H5263">
            <v>0</v>
          </cell>
          <cell r="I5263">
            <v>0</v>
          </cell>
          <cell r="J5263">
            <v>0</v>
          </cell>
          <cell r="K5263">
            <v>0</v>
          </cell>
          <cell r="L5263">
            <v>0</v>
          </cell>
          <cell r="M5263">
            <v>0</v>
          </cell>
          <cell r="N5263">
            <v>0</v>
          </cell>
          <cell r="O5263">
            <v>0</v>
          </cell>
        </row>
        <row r="5264">
          <cell r="C5264">
            <v>163900208</v>
          </cell>
          <cell r="D5264" t="str">
            <v>11000163900208</v>
          </cell>
          <cell r="E5264" t="str">
            <v>(2ZD160509)《东莞市“十三五”节能规划》编制服务</v>
          </cell>
          <cell r="F5264" t="str">
            <v>徐勇军</v>
          </cell>
          <cell r="G5264" t="str">
            <v>2003053</v>
          </cell>
          <cell r="H5264">
            <v>1.87</v>
          </cell>
          <cell r="I5264">
            <v>0</v>
          </cell>
          <cell r="J5264">
            <v>0</v>
          </cell>
          <cell r="K5264">
            <v>1.87</v>
          </cell>
          <cell r="L5264">
            <v>0</v>
          </cell>
          <cell r="M5264">
            <v>0</v>
          </cell>
          <cell r="N5264">
            <v>0</v>
          </cell>
          <cell r="O5264">
            <v>1.87</v>
          </cell>
        </row>
        <row r="5265">
          <cell r="C5265">
            <v>163900209</v>
          </cell>
          <cell r="D5265" t="str">
            <v>11000163900209</v>
          </cell>
          <cell r="E5265" t="str">
            <v>(2ZD160511)东莞市长安镇机器人与智能装备产业发展规</v>
          </cell>
          <cell r="F5265" t="str">
            <v>胡耀华</v>
          </cell>
          <cell r="G5265" t="str">
            <v>2006022</v>
          </cell>
          <cell r="H5265">
            <v>0</v>
          </cell>
          <cell r="I5265">
            <v>0</v>
          </cell>
          <cell r="J5265">
            <v>0</v>
          </cell>
          <cell r="K5265">
            <v>0</v>
          </cell>
          <cell r="L5265">
            <v>0</v>
          </cell>
          <cell r="M5265">
            <v>0</v>
          </cell>
          <cell r="N5265">
            <v>0</v>
          </cell>
          <cell r="O5265">
            <v>0</v>
          </cell>
        </row>
        <row r="5266">
          <cell r="C5266">
            <v>163900213</v>
          </cell>
          <cell r="D5266" t="str">
            <v>11000163900213</v>
          </cell>
          <cell r="E5266" t="str">
            <v>(2ZD160604)生态园国家级科普教育基地策划与科普活动</v>
          </cell>
          <cell r="F5266" t="str">
            <v>李翠丹</v>
          </cell>
          <cell r="G5266" t="str">
            <v>2008038</v>
          </cell>
          <cell r="H5266">
            <v>0</v>
          </cell>
          <cell r="I5266">
            <v>0</v>
          </cell>
          <cell r="J5266">
            <v>0</v>
          </cell>
          <cell r="K5266">
            <v>0</v>
          </cell>
          <cell r="L5266">
            <v>0</v>
          </cell>
          <cell r="M5266">
            <v>0</v>
          </cell>
          <cell r="N5266">
            <v>0</v>
          </cell>
          <cell r="O5266">
            <v>0</v>
          </cell>
        </row>
        <row r="5267">
          <cell r="C5267">
            <v>163900215</v>
          </cell>
          <cell r="D5267" t="str">
            <v>11000163900215</v>
          </cell>
          <cell r="E5267" t="str">
            <v>(2ZD160606)南海区大沥综合文化服务中心建设课题研究</v>
          </cell>
          <cell r="F5267" t="str">
            <v>田根胜</v>
          </cell>
          <cell r="G5267" t="str">
            <v>1993043</v>
          </cell>
          <cell r="H5267">
            <v>0</v>
          </cell>
          <cell r="I5267">
            <v>0</v>
          </cell>
          <cell r="J5267">
            <v>0</v>
          </cell>
          <cell r="K5267">
            <v>0</v>
          </cell>
          <cell r="L5267">
            <v>0</v>
          </cell>
          <cell r="M5267">
            <v>0</v>
          </cell>
          <cell r="N5267">
            <v>0</v>
          </cell>
          <cell r="O5267">
            <v>0</v>
          </cell>
        </row>
        <row r="5268">
          <cell r="C5268">
            <v>163900216</v>
          </cell>
          <cell r="D5268" t="str">
            <v>11000163900216</v>
          </cell>
          <cell r="E5268" t="str">
            <v>(2ZD160607)东莞市沉香保护相关条款的起草</v>
          </cell>
          <cell r="F5268" t="str">
            <v>郑玉敏</v>
          </cell>
          <cell r="G5268" t="str">
            <v>2005002</v>
          </cell>
          <cell r="H5268">
            <v>0</v>
          </cell>
          <cell r="I5268">
            <v>0</v>
          </cell>
          <cell r="J5268">
            <v>0</v>
          </cell>
          <cell r="K5268">
            <v>0</v>
          </cell>
          <cell r="L5268">
            <v>0</v>
          </cell>
          <cell r="M5268">
            <v>0</v>
          </cell>
          <cell r="N5268">
            <v>0</v>
          </cell>
          <cell r="O5268">
            <v>0</v>
          </cell>
        </row>
        <row r="5269">
          <cell r="C5269">
            <v>163900218</v>
          </cell>
          <cell r="D5269" t="str">
            <v>11000163900218</v>
          </cell>
          <cell r="E5269" t="str">
            <v>(2ZD160609)国家高新区动态信息收集整理</v>
          </cell>
          <cell r="F5269" t="str">
            <v>刘英华</v>
          </cell>
          <cell r="G5269" t="str">
            <v>2004012</v>
          </cell>
          <cell r="H5269">
            <v>0</v>
          </cell>
          <cell r="I5269">
            <v>0</v>
          </cell>
          <cell r="J5269">
            <v>0</v>
          </cell>
          <cell r="K5269">
            <v>0</v>
          </cell>
          <cell r="L5269">
            <v>0</v>
          </cell>
          <cell r="M5269">
            <v>0</v>
          </cell>
          <cell r="N5269">
            <v>0</v>
          </cell>
          <cell r="O5269">
            <v>0</v>
          </cell>
        </row>
        <row r="5270">
          <cell r="C5270">
            <v>163900219</v>
          </cell>
          <cell r="D5270" t="str">
            <v>11000163900219</v>
          </cell>
          <cell r="E5270" t="str">
            <v>(2ZD160610)高速多通道微阻测试仪</v>
          </cell>
          <cell r="F5270" t="str">
            <v>黎山峰</v>
          </cell>
          <cell r="G5270" t="str">
            <v>2004103</v>
          </cell>
          <cell r="H5270">
            <v>0</v>
          </cell>
          <cell r="I5270">
            <v>0</v>
          </cell>
          <cell r="J5270">
            <v>0</v>
          </cell>
          <cell r="K5270">
            <v>0</v>
          </cell>
          <cell r="L5270">
            <v>0</v>
          </cell>
          <cell r="M5270">
            <v>0</v>
          </cell>
          <cell r="N5270">
            <v>0</v>
          </cell>
          <cell r="O5270">
            <v>0</v>
          </cell>
        </row>
        <row r="5271">
          <cell r="C5271">
            <v>163900220</v>
          </cell>
          <cell r="D5271" t="str">
            <v>11000163900220</v>
          </cell>
          <cell r="E5271" t="str">
            <v>(2ZD160611)2016年企业知识产权管理规范贯标实战</v>
          </cell>
          <cell r="F5271" t="str">
            <v>强昌文</v>
          </cell>
          <cell r="G5271" t="str">
            <v>2011036</v>
          </cell>
          <cell r="H5271">
            <v>0</v>
          </cell>
          <cell r="I5271">
            <v>0</v>
          </cell>
          <cell r="J5271">
            <v>0</v>
          </cell>
          <cell r="K5271">
            <v>0</v>
          </cell>
          <cell r="L5271">
            <v>0</v>
          </cell>
          <cell r="M5271">
            <v>0</v>
          </cell>
          <cell r="N5271">
            <v>0</v>
          </cell>
          <cell r="O5271">
            <v>0</v>
          </cell>
        </row>
        <row r="5272">
          <cell r="C5272">
            <v>163900221</v>
          </cell>
          <cell r="D5272" t="str">
            <v>11000163900221</v>
          </cell>
          <cell r="E5272" t="str">
            <v>(2ZD160612)东莞高校及科研机构专利实施运用模式研究</v>
          </cell>
          <cell r="F5272" t="str">
            <v>李银满</v>
          </cell>
          <cell r="G5272" t="str">
            <v>2005054</v>
          </cell>
          <cell r="H5272">
            <v>0</v>
          </cell>
          <cell r="I5272">
            <v>0</v>
          </cell>
          <cell r="J5272">
            <v>0</v>
          </cell>
          <cell r="K5272">
            <v>0</v>
          </cell>
          <cell r="L5272">
            <v>0</v>
          </cell>
          <cell r="M5272">
            <v>0</v>
          </cell>
          <cell r="N5272">
            <v>0</v>
          </cell>
          <cell r="O5272">
            <v>0</v>
          </cell>
        </row>
        <row r="5273">
          <cell r="C5273">
            <v>163900222</v>
          </cell>
          <cell r="D5273" t="str">
            <v>11000163900222</v>
          </cell>
          <cell r="E5273" t="str">
            <v>(2ZD160613)东莞市教育领域综合改革第三方评估</v>
          </cell>
          <cell r="F5273" t="str">
            <v>魏红征</v>
          </cell>
          <cell r="G5273" t="str">
            <v>2004060</v>
          </cell>
          <cell r="H5273">
            <v>0</v>
          </cell>
          <cell r="I5273">
            <v>0</v>
          </cell>
          <cell r="J5273">
            <v>0</v>
          </cell>
          <cell r="K5273">
            <v>0</v>
          </cell>
          <cell r="L5273">
            <v>0</v>
          </cell>
          <cell r="M5273">
            <v>0</v>
          </cell>
          <cell r="N5273">
            <v>0</v>
          </cell>
          <cell r="O5273">
            <v>0</v>
          </cell>
        </row>
        <row r="5274">
          <cell r="C5274">
            <v>163900223</v>
          </cell>
          <cell r="D5274" t="str">
            <v>11000163900223</v>
          </cell>
          <cell r="E5274" t="str">
            <v>(2ZD160614)基于有限基础刚度的框架-剪力墙结构试验</v>
          </cell>
          <cell r="F5274" t="str">
            <v>郑愚</v>
          </cell>
          <cell r="G5274" t="str">
            <v>2008004</v>
          </cell>
          <cell r="H5274">
            <v>0</v>
          </cell>
          <cell r="I5274">
            <v>0</v>
          </cell>
          <cell r="J5274">
            <v>0</v>
          </cell>
          <cell r="K5274">
            <v>0</v>
          </cell>
          <cell r="L5274">
            <v>0</v>
          </cell>
          <cell r="M5274">
            <v>0</v>
          </cell>
          <cell r="N5274">
            <v>0</v>
          </cell>
          <cell r="O5274">
            <v>0</v>
          </cell>
        </row>
        <row r="5275">
          <cell r="C5275">
            <v>163900224</v>
          </cell>
          <cell r="D5275" t="str">
            <v>11000163900224</v>
          </cell>
          <cell r="E5275" t="str">
            <v>(2ZD160615)园区企业生态循环低碳节能技术服务于宣传</v>
          </cell>
          <cell r="F5275" t="str">
            <v>纪传伟</v>
          </cell>
          <cell r="G5275" t="str">
            <v>2006064</v>
          </cell>
          <cell r="H5275">
            <v>0</v>
          </cell>
          <cell r="I5275">
            <v>0</v>
          </cell>
          <cell r="J5275">
            <v>0</v>
          </cell>
          <cell r="K5275">
            <v>0</v>
          </cell>
          <cell r="L5275">
            <v>0</v>
          </cell>
          <cell r="M5275">
            <v>0</v>
          </cell>
          <cell r="N5275">
            <v>0</v>
          </cell>
          <cell r="O5275">
            <v>0</v>
          </cell>
        </row>
        <row r="5276">
          <cell r="C5276">
            <v>163900225</v>
          </cell>
          <cell r="D5276" t="str">
            <v>11000163900225</v>
          </cell>
          <cell r="E5276" t="str">
            <v>(2ZD160616)自粘均温膜开发</v>
          </cell>
          <cell r="F5276" t="str">
            <v>吴文剑</v>
          </cell>
          <cell r="G5276" t="str">
            <v>2015004</v>
          </cell>
          <cell r="H5276">
            <v>0</v>
          </cell>
          <cell r="I5276">
            <v>0</v>
          </cell>
          <cell r="J5276">
            <v>0</v>
          </cell>
          <cell r="K5276">
            <v>0</v>
          </cell>
          <cell r="L5276">
            <v>0</v>
          </cell>
          <cell r="M5276">
            <v>0</v>
          </cell>
          <cell r="N5276">
            <v>0</v>
          </cell>
          <cell r="O5276">
            <v>0</v>
          </cell>
        </row>
        <row r="5277">
          <cell r="C5277">
            <v>163900226</v>
          </cell>
          <cell r="D5277" t="str">
            <v>11000163900226</v>
          </cell>
          <cell r="E5277" t="str">
            <v>(2ZD160617)松山湖高新区重大决策和部门执行力评估</v>
          </cell>
          <cell r="F5277" t="str">
            <v>刘继云</v>
          </cell>
          <cell r="G5277" t="str">
            <v>2006039</v>
          </cell>
          <cell r="H5277">
            <v>0</v>
          </cell>
          <cell r="I5277">
            <v>0</v>
          </cell>
          <cell r="J5277">
            <v>0</v>
          </cell>
          <cell r="K5277">
            <v>0</v>
          </cell>
          <cell r="L5277">
            <v>0</v>
          </cell>
          <cell r="M5277">
            <v>0</v>
          </cell>
          <cell r="N5277">
            <v>0</v>
          </cell>
          <cell r="O5277">
            <v>0</v>
          </cell>
        </row>
        <row r="5278">
          <cell r="C5278">
            <v>163900227</v>
          </cell>
          <cell r="D5278" t="str">
            <v>11000163900227</v>
          </cell>
          <cell r="E5278" t="str">
            <v>(2ZD160618)2016年东莞市“知识产权公益活动”</v>
          </cell>
          <cell r="F5278" t="str">
            <v>张建超</v>
          </cell>
          <cell r="G5278" t="str">
            <v>2007056</v>
          </cell>
          <cell r="H5278">
            <v>1945.61</v>
          </cell>
          <cell r="I5278">
            <v>0</v>
          </cell>
          <cell r="J5278">
            <v>0</v>
          </cell>
          <cell r="K5278">
            <v>1945.61</v>
          </cell>
          <cell r="L5278">
            <v>0</v>
          </cell>
          <cell r="M5278">
            <v>0</v>
          </cell>
          <cell r="N5278">
            <v>0</v>
          </cell>
          <cell r="O5278">
            <v>1945.61</v>
          </cell>
        </row>
        <row r="5279">
          <cell r="C5279">
            <v>163900230</v>
          </cell>
          <cell r="D5279" t="str">
            <v>11000163900230</v>
          </cell>
          <cell r="E5279" t="str">
            <v>(2ZD160703)基于超支化聚氨酯的单组分高强度密封胶开</v>
          </cell>
          <cell r="F5279" t="str">
            <v>周亚民</v>
          </cell>
          <cell r="G5279" t="str">
            <v>2002041</v>
          </cell>
          <cell r="H5279">
            <v>23441.1</v>
          </cell>
          <cell r="I5279">
            <v>0</v>
          </cell>
          <cell r="J5279">
            <v>6030</v>
          </cell>
          <cell r="K5279">
            <v>17411.1</v>
          </cell>
          <cell r="L5279">
            <v>0</v>
          </cell>
          <cell r="M5279">
            <v>0</v>
          </cell>
          <cell r="N5279">
            <v>0</v>
          </cell>
          <cell r="O5279">
            <v>17411.1</v>
          </cell>
        </row>
        <row r="5280">
          <cell r="C5280">
            <v>163900231</v>
          </cell>
          <cell r="D5280" t="str">
            <v>11000163900231</v>
          </cell>
          <cell r="E5280" t="str">
            <v>(2ZD160704)低热收缩EPDM发泡材料的研发</v>
          </cell>
          <cell r="F5280" t="str">
            <v>吴文剑</v>
          </cell>
          <cell r="G5280" t="str">
            <v>2015004</v>
          </cell>
          <cell r="H5280">
            <v>0</v>
          </cell>
          <cell r="I5280">
            <v>0</v>
          </cell>
          <cell r="J5280">
            <v>0</v>
          </cell>
          <cell r="K5280">
            <v>0</v>
          </cell>
          <cell r="L5280">
            <v>0</v>
          </cell>
          <cell r="M5280">
            <v>0</v>
          </cell>
          <cell r="N5280">
            <v>0</v>
          </cell>
          <cell r="O5280">
            <v>0</v>
          </cell>
        </row>
        <row r="5281">
          <cell r="C5281">
            <v>163900232</v>
          </cell>
          <cell r="D5281" t="str">
            <v>11000163900232</v>
          </cell>
          <cell r="E5281" t="str">
            <v>(2ZD160705)东莞市樟木头镇水污染防治行动计划编制</v>
          </cell>
          <cell r="F5281" t="str">
            <v>范洪波</v>
          </cell>
          <cell r="G5281" t="str">
            <v>2005008</v>
          </cell>
          <cell r="H5281">
            <v>0</v>
          </cell>
          <cell r="I5281">
            <v>0</v>
          </cell>
          <cell r="J5281">
            <v>0</v>
          </cell>
          <cell r="K5281">
            <v>0</v>
          </cell>
          <cell r="L5281">
            <v>0</v>
          </cell>
          <cell r="M5281">
            <v>0</v>
          </cell>
          <cell r="N5281">
            <v>0</v>
          </cell>
          <cell r="O5281">
            <v>0</v>
          </cell>
        </row>
        <row r="5282">
          <cell r="C5282">
            <v>163900234</v>
          </cell>
          <cell r="D5282" t="str">
            <v>11000163900234</v>
          </cell>
          <cell r="E5282" t="str">
            <v>(2ZD160801)2016年东莞市专利布局暨专利分析初级</v>
          </cell>
          <cell r="F5282" t="str">
            <v>强昌文</v>
          </cell>
          <cell r="G5282" t="str">
            <v>2011036</v>
          </cell>
          <cell r="H5282">
            <v>0</v>
          </cell>
          <cell r="I5282">
            <v>0</v>
          </cell>
          <cell r="J5282">
            <v>0</v>
          </cell>
          <cell r="K5282">
            <v>0</v>
          </cell>
          <cell r="L5282">
            <v>0</v>
          </cell>
          <cell r="M5282">
            <v>0</v>
          </cell>
          <cell r="N5282">
            <v>0</v>
          </cell>
          <cell r="O5282">
            <v>0</v>
          </cell>
        </row>
        <row r="5283">
          <cell r="C5283">
            <v>163900235</v>
          </cell>
          <cell r="D5283" t="str">
            <v>11000163900235</v>
          </cell>
          <cell r="E5283" t="str">
            <v>(2ZD160802)东莞市横沥镇水污染防治方案编制服务</v>
          </cell>
          <cell r="F5283" t="str">
            <v>张刚</v>
          </cell>
          <cell r="G5283" t="str">
            <v>2013068</v>
          </cell>
          <cell r="H5283">
            <v>0</v>
          </cell>
          <cell r="I5283">
            <v>0</v>
          </cell>
          <cell r="J5283">
            <v>0</v>
          </cell>
          <cell r="K5283">
            <v>0</v>
          </cell>
          <cell r="L5283">
            <v>0</v>
          </cell>
          <cell r="M5283">
            <v>0</v>
          </cell>
          <cell r="N5283">
            <v>0</v>
          </cell>
          <cell r="O5283">
            <v>0</v>
          </cell>
        </row>
        <row r="5284">
          <cell r="C5284">
            <v>163900236</v>
          </cell>
          <cell r="D5284" t="str">
            <v>11000163900236</v>
          </cell>
          <cell r="E5284" t="str">
            <v>(2ZD160803)智慧城市建设商业模式研究</v>
          </cell>
          <cell r="F5284" t="str">
            <v>吴运建</v>
          </cell>
          <cell r="G5284" t="str">
            <v>2006003</v>
          </cell>
          <cell r="H5284">
            <v>0</v>
          </cell>
          <cell r="I5284">
            <v>0</v>
          </cell>
          <cell r="J5284">
            <v>0</v>
          </cell>
          <cell r="K5284">
            <v>0</v>
          </cell>
          <cell r="L5284">
            <v>0</v>
          </cell>
          <cell r="M5284">
            <v>0</v>
          </cell>
          <cell r="N5284">
            <v>0</v>
          </cell>
          <cell r="O5284">
            <v>0</v>
          </cell>
        </row>
        <row r="5285">
          <cell r="C5285">
            <v>163900237</v>
          </cell>
          <cell r="D5285" t="str">
            <v>11000163900237</v>
          </cell>
          <cell r="E5285" t="str">
            <v>(2ZD160901)镇属企业历史遗留问题的法律解决途径以及</v>
          </cell>
          <cell r="F5285" t="str">
            <v>强昌文</v>
          </cell>
          <cell r="G5285" t="str">
            <v>2011036</v>
          </cell>
          <cell r="H5285">
            <v>333.6</v>
          </cell>
          <cell r="I5285">
            <v>0</v>
          </cell>
          <cell r="J5285">
            <v>0</v>
          </cell>
          <cell r="K5285">
            <v>333.6</v>
          </cell>
          <cell r="L5285">
            <v>0</v>
          </cell>
          <cell r="M5285">
            <v>0</v>
          </cell>
          <cell r="N5285">
            <v>0</v>
          </cell>
          <cell r="O5285">
            <v>333.6</v>
          </cell>
        </row>
        <row r="5286">
          <cell r="C5286">
            <v>163900238</v>
          </cell>
          <cell r="D5286" t="str">
            <v>11000163900238</v>
          </cell>
          <cell r="E5286" t="str">
            <v>(2ZD160903)全面深化法治东莞建设：现状、问题与对策</v>
          </cell>
          <cell r="F5286" t="str">
            <v>郑玉敏</v>
          </cell>
          <cell r="G5286" t="str">
            <v>2005002</v>
          </cell>
          <cell r="H5286">
            <v>0</v>
          </cell>
          <cell r="I5286">
            <v>0</v>
          </cell>
          <cell r="J5286">
            <v>0</v>
          </cell>
          <cell r="K5286">
            <v>0</v>
          </cell>
          <cell r="L5286">
            <v>0</v>
          </cell>
          <cell r="M5286">
            <v>0</v>
          </cell>
          <cell r="N5286">
            <v>0</v>
          </cell>
          <cell r="O5286">
            <v>0</v>
          </cell>
        </row>
        <row r="5287">
          <cell r="C5287">
            <v>163900239</v>
          </cell>
          <cell r="D5287" t="str">
            <v>11000163900239</v>
          </cell>
          <cell r="E5287" t="str">
            <v>(2ZD160904)东莞市久源隆电路板有限公司突发环境事件</v>
          </cell>
          <cell r="F5287" t="str">
            <v>陈洪伟</v>
          </cell>
          <cell r="G5287" t="str">
            <v>2008001</v>
          </cell>
          <cell r="H5287">
            <v>0</v>
          </cell>
          <cell r="I5287">
            <v>0</v>
          </cell>
          <cell r="J5287">
            <v>0</v>
          </cell>
          <cell r="K5287">
            <v>0</v>
          </cell>
          <cell r="L5287">
            <v>0</v>
          </cell>
          <cell r="M5287">
            <v>0</v>
          </cell>
          <cell r="N5287">
            <v>0</v>
          </cell>
          <cell r="O5287">
            <v>0</v>
          </cell>
        </row>
        <row r="5288">
          <cell r="C5288">
            <v>163900251</v>
          </cell>
          <cell r="D5288" t="str">
            <v>11000163900251</v>
          </cell>
          <cell r="E5288" t="str">
            <v>(2ZD160920)东莞市生态保护和治理机制改革评估项目</v>
          </cell>
          <cell r="F5288" t="str">
            <v>范洪波</v>
          </cell>
          <cell r="G5288" t="str">
            <v>2005008</v>
          </cell>
          <cell r="H5288">
            <v>0</v>
          </cell>
          <cell r="I5288">
            <v>0</v>
          </cell>
          <cell r="J5288">
            <v>0</v>
          </cell>
          <cell r="K5288">
            <v>0</v>
          </cell>
          <cell r="L5288">
            <v>0</v>
          </cell>
          <cell r="M5288">
            <v>0</v>
          </cell>
          <cell r="N5288">
            <v>0</v>
          </cell>
          <cell r="O5288">
            <v>0</v>
          </cell>
        </row>
        <row r="5289">
          <cell r="C5289">
            <v>163900252</v>
          </cell>
          <cell r="D5289" t="str">
            <v>11000163900252</v>
          </cell>
          <cell r="E5289" t="str">
            <v>(2ZD160921)关于创新莞台合作机制专题研究报告</v>
          </cell>
          <cell r="F5289" t="str">
            <v>夏能礼</v>
          </cell>
          <cell r="G5289" t="str">
            <v>2001039</v>
          </cell>
          <cell r="H5289">
            <v>0</v>
          </cell>
          <cell r="I5289">
            <v>0</v>
          </cell>
          <cell r="J5289">
            <v>0</v>
          </cell>
          <cell r="K5289">
            <v>0</v>
          </cell>
          <cell r="L5289">
            <v>0</v>
          </cell>
          <cell r="M5289">
            <v>0</v>
          </cell>
          <cell r="N5289">
            <v>0</v>
          </cell>
          <cell r="O5289">
            <v>0</v>
          </cell>
        </row>
        <row r="5290">
          <cell r="C5290">
            <v>163900254</v>
          </cell>
          <cell r="D5290" t="str">
            <v>11000163900254</v>
          </cell>
          <cell r="E5290" t="str">
            <v>(2ZD160923)东莞市电机能效提升及注塑机节能伺服改造</v>
          </cell>
          <cell r="F5290" t="str">
            <v>左远志</v>
          </cell>
          <cell r="G5290" t="str">
            <v>1994005</v>
          </cell>
          <cell r="H5290">
            <v>6528.18</v>
          </cell>
          <cell r="I5290">
            <v>0</v>
          </cell>
          <cell r="J5290">
            <v>0</v>
          </cell>
          <cell r="K5290">
            <v>6528.18</v>
          </cell>
          <cell r="L5290">
            <v>0</v>
          </cell>
          <cell r="M5290">
            <v>0</v>
          </cell>
          <cell r="N5290">
            <v>0</v>
          </cell>
          <cell r="O5290">
            <v>6528.18</v>
          </cell>
        </row>
        <row r="5291">
          <cell r="C5291">
            <v>163900255</v>
          </cell>
          <cell r="D5291" t="str">
            <v>11000163900255</v>
          </cell>
          <cell r="E5291" t="str">
            <v>(2ZD161001)东莞市义朋实业有限公司环保技术咨询服务</v>
          </cell>
          <cell r="F5291" t="str">
            <v>钟少芬</v>
          </cell>
          <cell r="G5291" t="str">
            <v>2011029</v>
          </cell>
          <cell r="H5291">
            <v>0</v>
          </cell>
          <cell r="I5291">
            <v>0</v>
          </cell>
          <cell r="J5291">
            <v>0</v>
          </cell>
          <cell r="K5291">
            <v>0</v>
          </cell>
          <cell r="L5291">
            <v>0</v>
          </cell>
          <cell r="M5291">
            <v>0</v>
          </cell>
          <cell r="N5291">
            <v>0</v>
          </cell>
          <cell r="O5291">
            <v>0</v>
          </cell>
        </row>
        <row r="5292">
          <cell r="C5292">
            <v>163900256</v>
          </cell>
          <cell r="D5292" t="str">
            <v>11000163900256</v>
          </cell>
          <cell r="E5292" t="str">
            <v>(2ZD161003)高精度功率分析仪研制</v>
          </cell>
          <cell r="F5292" t="str">
            <v>王彩申</v>
          </cell>
          <cell r="G5292" t="str">
            <v>2013073</v>
          </cell>
          <cell r="H5292">
            <v>0</v>
          </cell>
          <cell r="I5292">
            <v>0</v>
          </cell>
          <cell r="J5292">
            <v>0</v>
          </cell>
          <cell r="K5292">
            <v>0</v>
          </cell>
          <cell r="L5292">
            <v>0</v>
          </cell>
          <cell r="M5292">
            <v>0</v>
          </cell>
          <cell r="N5292">
            <v>0</v>
          </cell>
          <cell r="O5292">
            <v>0</v>
          </cell>
        </row>
        <row r="5293">
          <cell r="C5293">
            <v>163900257</v>
          </cell>
          <cell r="D5293" t="str">
            <v>11000163900257</v>
          </cell>
          <cell r="E5293" t="str">
            <v>(2ZD161004)东莞市五株电子科技有限公司突发环境事件</v>
          </cell>
          <cell r="F5293" t="str">
            <v>陈洪伟</v>
          </cell>
          <cell r="G5293" t="str">
            <v>2008001</v>
          </cell>
          <cell r="H5293">
            <v>0</v>
          </cell>
          <cell r="I5293">
            <v>0</v>
          </cell>
          <cell r="J5293">
            <v>0</v>
          </cell>
          <cell r="K5293">
            <v>0</v>
          </cell>
          <cell r="L5293">
            <v>0</v>
          </cell>
          <cell r="M5293">
            <v>0</v>
          </cell>
          <cell r="N5293">
            <v>0</v>
          </cell>
          <cell r="O5293">
            <v>0</v>
          </cell>
        </row>
        <row r="5294">
          <cell r="C5294">
            <v>163900259</v>
          </cell>
          <cell r="D5294" t="str">
            <v>11000163900259</v>
          </cell>
          <cell r="E5294" t="str">
            <v>(2ZD161007)东莞市樟木头镇“十三五”节能规划报告编</v>
          </cell>
          <cell r="F5294" t="str">
            <v>钟少芬</v>
          </cell>
          <cell r="G5294" t="str">
            <v>2011029</v>
          </cell>
          <cell r="H5294">
            <v>0</v>
          </cell>
          <cell r="I5294">
            <v>0</v>
          </cell>
          <cell r="J5294">
            <v>0</v>
          </cell>
          <cell r="K5294">
            <v>0</v>
          </cell>
          <cell r="L5294">
            <v>0</v>
          </cell>
          <cell r="M5294">
            <v>0</v>
          </cell>
          <cell r="N5294">
            <v>0</v>
          </cell>
          <cell r="O5294">
            <v>0</v>
          </cell>
        </row>
        <row r="5295">
          <cell r="C5295">
            <v>163900260</v>
          </cell>
          <cell r="D5295" t="str">
            <v>11000163900260</v>
          </cell>
          <cell r="E5295" t="str">
            <v>(2ZD161008)地方立法研究</v>
          </cell>
          <cell r="F5295" t="str">
            <v>强昌文</v>
          </cell>
          <cell r="G5295" t="str">
            <v>2011036</v>
          </cell>
          <cell r="H5295">
            <v>0</v>
          </cell>
          <cell r="I5295">
            <v>0</v>
          </cell>
          <cell r="J5295">
            <v>0</v>
          </cell>
          <cell r="K5295">
            <v>0</v>
          </cell>
          <cell r="L5295">
            <v>0</v>
          </cell>
          <cell r="M5295">
            <v>0</v>
          </cell>
          <cell r="N5295">
            <v>0</v>
          </cell>
          <cell r="O5295">
            <v>0</v>
          </cell>
        </row>
        <row r="5296">
          <cell r="C5296">
            <v>163900261</v>
          </cell>
          <cell r="D5296" t="str">
            <v>11000163900261</v>
          </cell>
          <cell r="E5296" t="str">
            <v>(2ZD161009)2016年东莞市知识产权保护培训班</v>
          </cell>
          <cell r="F5296" t="str">
            <v>强昌文</v>
          </cell>
          <cell r="G5296" t="str">
            <v>2011036</v>
          </cell>
          <cell r="H5296">
            <v>0</v>
          </cell>
          <cell r="I5296">
            <v>0</v>
          </cell>
          <cell r="J5296">
            <v>0</v>
          </cell>
          <cell r="K5296">
            <v>0</v>
          </cell>
          <cell r="L5296">
            <v>0</v>
          </cell>
          <cell r="M5296">
            <v>0</v>
          </cell>
          <cell r="N5296">
            <v>0</v>
          </cell>
          <cell r="O5296">
            <v>0</v>
          </cell>
        </row>
        <row r="5297">
          <cell r="C5297">
            <v>163900262</v>
          </cell>
          <cell r="D5297" t="str">
            <v>11000163900262</v>
          </cell>
          <cell r="E5297" t="str">
            <v>(2ZD161010)2016年度东莞市镇街公共文化服务绩效</v>
          </cell>
          <cell r="F5297" t="str">
            <v>田根胜</v>
          </cell>
          <cell r="G5297" t="str">
            <v>1993043</v>
          </cell>
          <cell r="H5297">
            <v>0</v>
          </cell>
          <cell r="I5297">
            <v>0</v>
          </cell>
          <cell r="J5297">
            <v>0</v>
          </cell>
          <cell r="K5297">
            <v>0</v>
          </cell>
          <cell r="L5297">
            <v>0</v>
          </cell>
          <cell r="M5297">
            <v>0</v>
          </cell>
          <cell r="N5297">
            <v>0</v>
          </cell>
          <cell r="O5297">
            <v>0</v>
          </cell>
        </row>
        <row r="5298">
          <cell r="C5298">
            <v>163900266</v>
          </cell>
          <cell r="D5298" t="str">
            <v>11000163900266</v>
          </cell>
          <cell r="E5298" t="str">
            <v>(2ZD161014)家具领域专利侵权判定咨询机制及专利纠纷</v>
          </cell>
          <cell r="F5298" t="str">
            <v>张建超</v>
          </cell>
          <cell r="G5298" t="str">
            <v>2007056</v>
          </cell>
          <cell r="H5298">
            <v>708.25</v>
          </cell>
          <cell r="I5298">
            <v>0</v>
          </cell>
          <cell r="J5298">
            <v>0</v>
          </cell>
          <cell r="K5298">
            <v>708.25</v>
          </cell>
          <cell r="L5298">
            <v>0</v>
          </cell>
          <cell r="M5298">
            <v>0</v>
          </cell>
          <cell r="N5298">
            <v>0</v>
          </cell>
          <cell r="O5298">
            <v>708.25</v>
          </cell>
        </row>
        <row r="5299">
          <cell r="C5299">
            <v>163900267</v>
          </cell>
          <cell r="D5299" t="str">
            <v>11000163900267</v>
          </cell>
          <cell r="E5299" t="str">
            <v>(2ZD161015)“十三五”节能规划及年度节能自查报告编</v>
          </cell>
          <cell r="F5299" t="str">
            <v>钟少芬</v>
          </cell>
          <cell r="G5299" t="str">
            <v>2011029</v>
          </cell>
          <cell r="H5299">
            <v>0</v>
          </cell>
          <cell r="I5299">
            <v>0</v>
          </cell>
          <cell r="J5299">
            <v>0</v>
          </cell>
          <cell r="K5299">
            <v>0</v>
          </cell>
          <cell r="L5299">
            <v>0</v>
          </cell>
          <cell r="M5299">
            <v>0</v>
          </cell>
          <cell r="N5299">
            <v>0</v>
          </cell>
          <cell r="O5299">
            <v>0</v>
          </cell>
        </row>
        <row r="5300">
          <cell r="C5300">
            <v>163900268</v>
          </cell>
          <cell r="D5300" t="str">
            <v>11000163900268</v>
          </cell>
          <cell r="E5300" t="str">
            <v>(2ZD161016)奶瓶消毒器研发设计</v>
          </cell>
          <cell r="F5300" t="str">
            <v>谢黎</v>
          </cell>
          <cell r="G5300" t="str">
            <v>2004031</v>
          </cell>
          <cell r="H5300">
            <v>0</v>
          </cell>
          <cell r="I5300">
            <v>0</v>
          </cell>
          <cell r="J5300">
            <v>0</v>
          </cell>
          <cell r="K5300">
            <v>0</v>
          </cell>
          <cell r="L5300">
            <v>0</v>
          </cell>
          <cell r="M5300">
            <v>0</v>
          </cell>
          <cell r="N5300">
            <v>0</v>
          </cell>
          <cell r="O5300">
            <v>0</v>
          </cell>
        </row>
        <row r="5301">
          <cell r="C5301">
            <v>163900269</v>
          </cell>
          <cell r="D5301" t="str">
            <v>11000163900269</v>
          </cell>
          <cell r="E5301" t="str">
            <v>(2ZD161102)东莞市常平镇水污染防治相关方案编制工作</v>
          </cell>
          <cell r="F5301" t="str">
            <v>张刚</v>
          </cell>
          <cell r="G5301" t="str">
            <v>2013068</v>
          </cell>
          <cell r="H5301">
            <v>0</v>
          </cell>
          <cell r="I5301">
            <v>0</v>
          </cell>
          <cell r="J5301">
            <v>0</v>
          </cell>
          <cell r="K5301">
            <v>0</v>
          </cell>
          <cell r="L5301">
            <v>0</v>
          </cell>
          <cell r="M5301">
            <v>0</v>
          </cell>
          <cell r="N5301">
            <v>0</v>
          </cell>
          <cell r="O5301">
            <v>0</v>
          </cell>
        </row>
        <row r="5302">
          <cell r="C5302">
            <v>163900271</v>
          </cell>
          <cell r="D5302" t="str">
            <v>11000163900271</v>
          </cell>
          <cell r="E5302" t="str">
            <v>(2ZD161104)氧化锆陶瓷牙种植体的3D打印技术研究</v>
          </cell>
          <cell r="F5302" t="str">
            <v>许光辉</v>
          </cell>
          <cell r="G5302" t="str">
            <v>1993020</v>
          </cell>
          <cell r="H5302">
            <v>0</v>
          </cell>
          <cell r="I5302">
            <v>0</v>
          </cell>
          <cell r="J5302">
            <v>0</v>
          </cell>
          <cell r="K5302">
            <v>0</v>
          </cell>
          <cell r="L5302">
            <v>0</v>
          </cell>
          <cell r="M5302">
            <v>0</v>
          </cell>
          <cell r="N5302">
            <v>0</v>
          </cell>
          <cell r="O5302">
            <v>0</v>
          </cell>
        </row>
        <row r="5303">
          <cell r="C5303">
            <v>163900272</v>
          </cell>
          <cell r="D5303" t="str">
            <v>11000163900272</v>
          </cell>
          <cell r="E5303" t="str">
            <v>(2ZD161105)超声波发生器与换能器的研发</v>
          </cell>
          <cell r="F5303" t="str">
            <v>许光辉</v>
          </cell>
          <cell r="G5303" t="str">
            <v>1993020</v>
          </cell>
          <cell r="H5303">
            <v>0</v>
          </cell>
          <cell r="I5303">
            <v>0</v>
          </cell>
          <cell r="J5303">
            <v>0</v>
          </cell>
          <cell r="K5303">
            <v>0</v>
          </cell>
          <cell r="L5303">
            <v>0</v>
          </cell>
          <cell r="M5303">
            <v>0</v>
          </cell>
          <cell r="N5303">
            <v>0</v>
          </cell>
          <cell r="O5303">
            <v>0</v>
          </cell>
        </row>
        <row r="5304">
          <cell r="C5304">
            <v>163900273</v>
          </cell>
          <cell r="D5304" t="str">
            <v>11000163900273</v>
          </cell>
          <cell r="E5304" t="str">
            <v>(2ZD161106)电子竞技装备键盘及鼠标的研发</v>
          </cell>
          <cell r="F5304" t="str">
            <v>许光辉</v>
          </cell>
          <cell r="G5304" t="str">
            <v>1993020</v>
          </cell>
          <cell r="H5304">
            <v>0</v>
          </cell>
          <cell r="I5304">
            <v>0</v>
          </cell>
          <cell r="J5304">
            <v>0</v>
          </cell>
          <cell r="K5304">
            <v>0</v>
          </cell>
          <cell r="L5304">
            <v>0</v>
          </cell>
          <cell r="M5304">
            <v>0</v>
          </cell>
          <cell r="N5304">
            <v>0</v>
          </cell>
          <cell r="O5304">
            <v>0</v>
          </cell>
        </row>
        <row r="5305">
          <cell r="C5305">
            <v>163900276</v>
          </cell>
          <cell r="D5305" t="str">
            <v>11000163900276</v>
          </cell>
          <cell r="E5305" t="str">
            <v>(2ZD161109)松山湖（生态园）公共机构节约能源资源技</v>
          </cell>
          <cell r="F5305" t="str">
            <v>钟少芬</v>
          </cell>
          <cell r="G5305" t="str">
            <v>2011029</v>
          </cell>
          <cell r="H5305">
            <v>0</v>
          </cell>
          <cell r="I5305">
            <v>0</v>
          </cell>
          <cell r="J5305">
            <v>0</v>
          </cell>
          <cell r="K5305">
            <v>0</v>
          </cell>
          <cell r="L5305">
            <v>0</v>
          </cell>
          <cell r="M5305">
            <v>0</v>
          </cell>
          <cell r="N5305">
            <v>0</v>
          </cell>
          <cell r="O5305">
            <v>0</v>
          </cell>
        </row>
        <row r="5306">
          <cell r="C5306">
            <v>163900277</v>
          </cell>
          <cell r="D5306" t="str">
            <v>11000163900277</v>
          </cell>
          <cell r="E5306" t="str">
            <v>(2ZD161110)应对香港本土主义思潮的对策研究</v>
          </cell>
          <cell r="F5306" t="str">
            <v>杨亚南</v>
          </cell>
          <cell r="G5306" t="str">
            <v>2005055</v>
          </cell>
          <cell r="H5306">
            <v>0</v>
          </cell>
          <cell r="I5306">
            <v>0</v>
          </cell>
          <cell r="J5306">
            <v>0</v>
          </cell>
          <cell r="K5306">
            <v>0</v>
          </cell>
          <cell r="L5306">
            <v>0</v>
          </cell>
          <cell r="M5306">
            <v>0</v>
          </cell>
          <cell r="N5306">
            <v>0</v>
          </cell>
          <cell r="O5306">
            <v>0</v>
          </cell>
        </row>
        <row r="5307">
          <cell r="C5307">
            <v>163900279</v>
          </cell>
          <cell r="D5307" t="str">
            <v>11000163900279</v>
          </cell>
          <cell r="E5307" t="str">
            <v>(2ZD161112)东莞松山湖（生态园）“十三五”节能规划</v>
          </cell>
          <cell r="F5307" t="str">
            <v>钟少芬</v>
          </cell>
          <cell r="G5307" t="str">
            <v>2011029</v>
          </cell>
          <cell r="H5307">
            <v>0</v>
          </cell>
          <cell r="I5307">
            <v>0</v>
          </cell>
          <cell r="J5307">
            <v>0</v>
          </cell>
          <cell r="K5307">
            <v>0</v>
          </cell>
          <cell r="L5307">
            <v>0</v>
          </cell>
          <cell r="M5307">
            <v>0</v>
          </cell>
          <cell r="N5307">
            <v>0</v>
          </cell>
          <cell r="O5307">
            <v>0</v>
          </cell>
        </row>
        <row r="5308">
          <cell r="C5308">
            <v>163900281</v>
          </cell>
          <cell r="D5308" t="str">
            <v>11000163900281</v>
          </cell>
          <cell r="E5308" t="str">
            <v>(2ZD161115)探索地方立法第三方参与的方法</v>
          </cell>
          <cell r="F5308" t="str">
            <v>夏能礼</v>
          </cell>
          <cell r="G5308" t="str">
            <v>2001039</v>
          </cell>
          <cell r="H5308">
            <v>0</v>
          </cell>
          <cell r="I5308">
            <v>0</v>
          </cell>
          <cell r="J5308">
            <v>0</v>
          </cell>
          <cell r="K5308">
            <v>0</v>
          </cell>
          <cell r="L5308">
            <v>0</v>
          </cell>
          <cell r="M5308">
            <v>0</v>
          </cell>
          <cell r="N5308">
            <v>0</v>
          </cell>
          <cell r="O5308">
            <v>0</v>
          </cell>
        </row>
        <row r="5309">
          <cell r="C5309">
            <v>163900282</v>
          </cell>
          <cell r="D5309" t="str">
            <v>11000163900282</v>
          </cell>
          <cell r="E5309" t="str">
            <v>(2ZD161116)中山市重大项目产业用地差别化准入标准研</v>
          </cell>
          <cell r="F5309" t="str">
            <v>李福坤</v>
          </cell>
          <cell r="G5309" t="str">
            <v>2004085</v>
          </cell>
          <cell r="H5309">
            <v>3553.32</v>
          </cell>
          <cell r="I5309">
            <v>0</v>
          </cell>
          <cell r="J5309">
            <v>0</v>
          </cell>
          <cell r="K5309">
            <v>3553.32</v>
          </cell>
          <cell r="L5309">
            <v>0</v>
          </cell>
          <cell r="M5309">
            <v>0</v>
          </cell>
          <cell r="N5309">
            <v>0</v>
          </cell>
          <cell r="O5309">
            <v>3553.32</v>
          </cell>
        </row>
        <row r="5310">
          <cell r="C5310">
            <v>163900283</v>
          </cell>
          <cell r="D5310" t="str">
            <v>11000163900283</v>
          </cell>
          <cell r="E5310" t="str">
            <v>(2ZD161117)高桥电机（东莞）有限公司环保技术咨询服</v>
          </cell>
          <cell r="F5310" t="str">
            <v>钟少芬</v>
          </cell>
          <cell r="G5310" t="str">
            <v>2011029</v>
          </cell>
          <cell r="H5310">
            <v>0</v>
          </cell>
          <cell r="I5310">
            <v>0</v>
          </cell>
          <cell r="J5310">
            <v>0</v>
          </cell>
          <cell r="K5310">
            <v>0</v>
          </cell>
          <cell r="L5310">
            <v>0</v>
          </cell>
          <cell r="M5310">
            <v>0</v>
          </cell>
          <cell r="N5310">
            <v>0</v>
          </cell>
          <cell r="O5310">
            <v>0</v>
          </cell>
        </row>
        <row r="5311">
          <cell r="C5311">
            <v>163900284</v>
          </cell>
          <cell r="D5311" t="str">
            <v>11000163900284</v>
          </cell>
          <cell r="E5311" t="str">
            <v>(2ZD161118)2016年东莞市专利布局暨专利分析初级</v>
          </cell>
          <cell r="F5311" t="str">
            <v>强昌文</v>
          </cell>
          <cell r="G5311" t="str">
            <v>2011036</v>
          </cell>
          <cell r="H5311">
            <v>0</v>
          </cell>
          <cell r="I5311">
            <v>0</v>
          </cell>
          <cell r="J5311">
            <v>0</v>
          </cell>
          <cell r="K5311">
            <v>0</v>
          </cell>
          <cell r="L5311">
            <v>0</v>
          </cell>
          <cell r="M5311">
            <v>0</v>
          </cell>
          <cell r="N5311">
            <v>0</v>
          </cell>
          <cell r="O5311">
            <v>0</v>
          </cell>
        </row>
        <row r="5312">
          <cell r="C5312">
            <v>163900285</v>
          </cell>
          <cell r="D5312" t="str">
            <v>11000163900285</v>
          </cell>
          <cell r="E5312" t="str">
            <v>(2ZD161119)东莞市服务业发展“十三五”规划编制合同</v>
          </cell>
          <cell r="F5312" t="str">
            <v>刘继云</v>
          </cell>
          <cell r="G5312" t="str">
            <v>2006039</v>
          </cell>
          <cell r="H5312">
            <v>0</v>
          </cell>
          <cell r="I5312">
            <v>0</v>
          </cell>
          <cell r="J5312">
            <v>0</v>
          </cell>
          <cell r="K5312">
            <v>0</v>
          </cell>
          <cell r="L5312">
            <v>0</v>
          </cell>
          <cell r="M5312">
            <v>0</v>
          </cell>
          <cell r="N5312">
            <v>0</v>
          </cell>
          <cell r="O5312">
            <v>0</v>
          </cell>
        </row>
        <row r="5313">
          <cell r="C5313">
            <v>163900286</v>
          </cell>
          <cell r="D5313" t="str">
            <v>11000163900286</v>
          </cell>
          <cell r="E5313" t="str">
            <v>(2ZD161120)东莞市松山湖高新区政府部门执行力评估研</v>
          </cell>
          <cell r="F5313" t="str">
            <v>夏能礼</v>
          </cell>
          <cell r="G5313" t="str">
            <v>2001039</v>
          </cell>
          <cell r="H5313">
            <v>0</v>
          </cell>
          <cell r="I5313">
            <v>0</v>
          </cell>
          <cell r="J5313">
            <v>0</v>
          </cell>
          <cell r="K5313">
            <v>0</v>
          </cell>
          <cell r="L5313">
            <v>0</v>
          </cell>
          <cell r="M5313">
            <v>0</v>
          </cell>
          <cell r="N5313">
            <v>0</v>
          </cell>
          <cell r="O5313">
            <v>0</v>
          </cell>
        </row>
        <row r="5314">
          <cell r="C5314">
            <v>163900287</v>
          </cell>
          <cell r="D5314" t="str">
            <v>11000163900287</v>
          </cell>
          <cell r="E5314" t="str">
            <v>(2ZD161123)东莞市城市管理综合执法条例实施策略研究</v>
          </cell>
          <cell r="F5314" t="str">
            <v>强昌文</v>
          </cell>
          <cell r="G5314" t="str">
            <v>2011036</v>
          </cell>
          <cell r="H5314">
            <v>780.52</v>
          </cell>
          <cell r="I5314">
            <v>0</v>
          </cell>
          <cell r="J5314">
            <v>0</v>
          </cell>
          <cell r="K5314">
            <v>780.52</v>
          </cell>
          <cell r="L5314">
            <v>0</v>
          </cell>
          <cell r="M5314">
            <v>0</v>
          </cell>
          <cell r="N5314">
            <v>0</v>
          </cell>
          <cell r="O5314">
            <v>780.52</v>
          </cell>
        </row>
        <row r="5315">
          <cell r="C5315">
            <v>163900288</v>
          </cell>
          <cell r="D5315" t="str">
            <v>11000163900288</v>
          </cell>
          <cell r="E5315" t="str">
            <v>(2ZD161124)东莞市人大常委会五年立法规划（2017</v>
          </cell>
          <cell r="F5315" t="str">
            <v>强昌文</v>
          </cell>
          <cell r="G5315" t="str">
            <v>2011036</v>
          </cell>
          <cell r="H5315">
            <v>1343.52</v>
          </cell>
          <cell r="I5315">
            <v>0</v>
          </cell>
          <cell r="J5315">
            <v>0</v>
          </cell>
          <cell r="K5315">
            <v>1343.52</v>
          </cell>
          <cell r="L5315">
            <v>0</v>
          </cell>
          <cell r="M5315">
            <v>0</v>
          </cell>
          <cell r="N5315">
            <v>0</v>
          </cell>
          <cell r="O5315">
            <v>1343.52</v>
          </cell>
        </row>
        <row r="5316">
          <cell r="C5316">
            <v>163900289</v>
          </cell>
          <cell r="D5316" t="str">
            <v>11000163900289</v>
          </cell>
          <cell r="E5316" t="str">
            <v>(2ZD161125)东莞市饮用水源水质保护条例（草案）立法</v>
          </cell>
          <cell r="F5316" t="str">
            <v>郑玉敏</v>
          </cell>
          <cell r="G5316" t="str">
            <v>2005002</v>
          </cell>
          <cell r="H5316">
            <v>0</v>
          </cell>
          <cell r="I5316">
            <v>0</v>
          </cell>
          <cell r="J5316">
            <v>0</v>
          </cell>
          <cell r="K5316">
            <v>0</v>
          </cell>
          <cell r="L5316">
            <v>0</v>
          </cell>
          <cell r="M5316">
            <v>0</v>
          </cell>
          <cell r="N5316">
            <v>0</v>
          </cell>
          <cell r="O5316">
            <v>0</v>
          </cell>
        </row>
        <row r="5317">
          <cell r="C5317">
            <v>163900290</v>
          </cell>
          <cell r="D5317" t="str">
            <v>11000163900290</v>
          </cell>
          <cell r="E5317" t="str">
            <v>(2ZD161126)东莞市电机能效提升及注塑机节能伺服改造</v>
          </cell>
          <cell r="F5317" t="str">
            <v>左远志</v>
          </cell>
          <cell r="G5317" t="str">
            <v>1994005</v>
          </cell>
          <cell r="H5317">
            <v>4342.05</v>
          </cell>
          <cell r="I5317">
            <v>0</v>
          </cell>
          <cell r="J5317">
            <v>0</v>
          </cell>
          <cell r="K5317">
            <v>4342.05</v>
          </cell>
          <cell r="L5317">
            <v>0</v>
          </cell>
          <cell r="M5317">
            <v>0</v>
          </cell>
          <cell r="N5317">
            <v>0</v>
          </cell>
          <cell r="O5317">
            <v>4342.05</v>
          </cell>
        </row>
        <row r="5318">
          <cell r="C5318">
            <v>163900293</v>
          </cell>
          <cell r="D5318" t="str">
            <v>11000163900293</v>
          </cell>
          <cell r="E5318" t="str">
            <v>(2ZD161203)“十三五”节能规划六张表</v>
          </cell>
          <cell r="F5318" t="str">
            <v>钟少芬</v>
          </cell>
          <cell r="G5318" t="str">
            <v>2011029</v>
          </cell>
          <cell r="H5318">
            <v>0</v>
          </cell>
          <cell r="I5318">
            <v>0</v>
          </cell>
          <cell r="J5318">
            <v>0</v>
          </cell>
          <cell r="K5318">
            <v>0</v>
          </cell>
          <cell r="L5318">
            <v>0</v>
          </cell>
          <cell r="M5318">
            <v>0</v>
          </cell>
          <cell r="N5318">
            <v>0</v>
          </cell>
          <cell r="O5318">
            <v>0</v>
          </cell>
        </row>
        <row r="5319">
          <cell r="C5319">
            <v>163900294</v>
          </cell>
          <cell r="D5319" t="str">
            <v>11000163900294</v>
          </cell>
          <cell r="E5319" t="str">
            <v>(2ZD161204)系统功能语言学视阈下英语学术语篇中名物</v>
          </cell>
          <cell r="F5319" t="str">
            <v>李忠华</v>
          </cell>
          <cell r="G5319" t="str">
            <v>2004017</v>
          </cell>
          <cell r="H5319">
            <v>0</v>
          </cell>
          <cell r="I5319">
            <v>0</v>
          </cell>
          <cell r="J5319">
            <v>0</v>
          </cell>
          <cell r="K5319">
            <v>0</v>
          </cell>
          <cell r="L5319">
            <v>0</v>
          </cell>
          <cell r="M5319">
            <v>0</v>
          </cell>
          <cell r="N5319">
            <v>0</v>
          </cell>
          <cell r="O5319">
            <v>0</v>
          </cell>
        </row>
        <row r="5320">
          <cell r="C5320">
            <v>163900295</v>
          </cell>
          <cell r="D5320" t="str">
            <v>11000163900295</v>
          </cell>
          <cell r="E5320" t="str">
            <v>(2ZD161205)松山湖（生态园）市民中心导办服务第二期</v>
          </cell>
          <cell r="F5320" t="str">
            <v>刘继云</v>
          </cell>
          <cell r="G5320" t="str">
            <v>2006039</v>
          </cell>
          <cell r="H5320">
            <v>0</v>
          </cell>
          <cell r="I5320">
            <v>0</v>
          </cell>
          <cell r="J5320">
            <v>0</v>
          </cell>
          <cell r="K5320">
            <v>0</v>
          </cell>
          <cell r="L5320">
            <v>0</v>
          </cell>
          <cell r="M5320">
            <v>0</v>
          </cell>
          <cell r="N5320">
            <v>0</v>
          </cell>
          <cell r="O5320">
            <v>0</v>
          </cell>
        </row>
        <row r="5321">
          <cell r="C5321">
            <v>163900296</v>
          </cell>
          <cell r="D5321" t="str">
            <v>11000163900296</v>
          </cell>
          <cell r="E5321" t="str">
            <v>(2ZD161206)东莞创新资源空间布局优化研究</v>
          </cell>
          <cell r="F5321" t="str">
            <v>许新华</v>
          </cell>
          <cell r="G5321" t="str">
            <v>2015012</v>
          </cell>
          <cell r="H5321">
            <v>0</v>
          </cell>
          <cell r="I5321">
            <v>0</v>
          </cell>
          <cell r="J5321">
            <v>0</v>
          </cell>
          <cell r="K5321">
            <v>0</v>
          </cell>
          <cell r="L5321">
            <v>0</v>
          </cell>
          <cell r="M5321">
            <v>0</v>
          </cell>
          <cell r="N5321">
            <v>0</v>
          </cell>
          <cell r="O5321">
            <v>0</v>
          </cell>
        </row>
        <row r="5322">
          <cell r="C5322">
            <v>163900297</v>
          </cell>
          <cell r="D5322" t="str">
            <v>11000163900297</v>
          </cell>
          <cell r="E5322" t="str">
            <v>(2ZD161207)东莞市谢岗镇水污染防治相关方案编制工作</v>
          </cell>
          <cell r="F5322" t="str">
            <v>张刚</v>
          </cell>
          <cell r="G5322" t="str">
            <v>2013068</v>
          </cell>
          <cell r="H5322">
            <v>31835.7</v>
          </cell>
          <cell r="I5322">
            <v>0</v>
          </cell>
          <cell r="J5322">
            <v>0</v>
          </cell>
          <cell r="K5322">
            <v>31835.7</v>
          </cell>
          <cell r="L5322">
            <v>0</v>
          </cell>
          <cell r="M5322">
            <v>0</v>
          </cell>
          <cell r="N5322">
            <v>0</v>
          </cell>
          <cell r="O5322">
            <v>31835.7</v>
          </cell>
        </row>
        <row r="5323">
          <cell r="C5323">
            <v>163900298</v>
          </cell>
          <cell r="D5323" t="str">
            <v>11000163900298</v>
          </cell>
          <cell r="E5323" t="str">
            <v>(2ZD161209)《行政诉讼法》在莞实施情况评估研究</v>
          </cell>
          <cell r="F5323" t="str">
            <v>夏能礼</v>
          </cell>
          <cell r="G5323" t="str">
            <v>2001039</v>
          </cell>
          <cell r="H5323">
            <v>0</v>
          </cell>
          <cell r="I5323">
            <v>0</v>
          </cell>
          <cell r="J5323">
            <v>0</v>
          </cell>
          <cell r="K5323">
            <v>0</v>
          </cell>
          <cell r="L5323">
            <v>0</v>
          </cell>
          <cell r="M5323">
            <v>0</v>
          </cell>
          <cell r="N5323">
            <v>0</v>
          </cell>
          <cell r="O5323">
            <v>0</v>
          </cell>
        </row>
        <row r="5324">
          <cell r="C5324">
            <v>163900300</v>
          </cell>
          <cell r="D5324" t="str">
            <v>11000163900300</v>
          </cell>
          <cell r="E5324" t="str">
            <v>(2ZD161211)十八大以来中央对台方略架构下的广东对台</v>
          </cell>
          <cell r="F5324" t="str">
            <v>夏能礼</v>
          </cell>
          <cell r="G5324" t="str">
            <v>2001039</v>
          </cell>
          <cell r="H5324">
            <v>0</v>
          </cell>
          <cell r="I5324">
            <v>0</v>
          </cell>
          <cell r="J5324">
            <v>0</v>
          </cell>
          <cell r="K5324">
            <v>0</v>
          </cell>
          <cell r="L5324">
            <v>0</v>
          </cell>
          <cell r="M5324">
            <v>0</v>
          </cell>
          <cell r="N5324">
            <v>0</v>
          </cell>
          <cell r="O5324">
            <v>0</v>
          </cell>
        </row>
        <row r="5325">
          <cell r="C5325">
            <v>163900302</v>
          </cell>
          <cell r="D5325" t="str">
            <v>11000163900302</v>
          </cell>
          <cell r="E5325" t="str">
            <v>(2ZD161213)东莞市石龙镇“十三五”节能规划</v>
          </cell>
          <cell r="F5325" t="str">
            <v>钟少芬</v>
          </cell>
          <cell r="G5325" t="str">
            <v>2011029</v>
          </cell>
          <cell r="H5325">
            <v>0</v>
          </cell>
          <cell r="I5325">
            <v>0</v>
          </cell>
          <cell r="J5325">
            <v>0</v>
          </cell>
          <cell r="K5325">
            <v>0</v>
          </cell>
          <cell r="L5325">
            <v>0</v>
          </cell>
          <cell r="M5325">
            <v>0</v>
          </cell>
          <cell r="N5325">
            <v>0</v>
          </cell>
          <cell r="O5325">
            <v>0</v>
          </cell>
        </row>
        <row r="5326">
          <cell r="C5326">
            <v>163900304</v>
          </cell>
          <cell r="D5326" t="str">
            <v>11000163900304</v>
          </cell>
          <cell r="E5326" t="str">
            <v>(2ZD161215)2014-2016年中职毕业生就业情况</v>
          </cell>
          <cell r="F5326" t="str">
            <v>徐波</v>
          </cell>
          <cell r="G5326" t="str">
            <v>2005011</v>
          </cell>
          <cell r="H5326">
            <v>0</v>
          </cell>
          <cell r="I5326">
            <v>0</v>
          </cell>
          <cell r="J5326">
            <v>0</v>
          </cell>
          <cell r="K5326">
            <v>0</v>
          </cell>
          <cell r="L5326">
            <v>0</v>
          </cell>
          <cell r="M5326">
            <v>0</v>
          </cell>
          <cell r="N5326">
            <v>0</v>
          </cell>
          <cell r="O5326">
            <v>0</v>
          </cell>
        </row>
        <row r="5327">
          <cell r="C5327">
            <v>163900306</v>
          </cell>
          <cell r="D5327" t="str">
            <v>11000163900306</v>
          </cell>
          <cell r="E5327" t="str">
            <v>(2ZD161218)东莞市电机能效提升及注塑机节能伺服改造</v>
          </cell>
          <cell r="F5327" t="str">
            <v>左远志</v>
          </cell>
          <cell r="G5327" t="str">
            <v>1994005</v>
          </cell>
          <cell r="H5327">
            <v>417.73</v>
          </cell>
          <cell r="I5327">
            <v>0</v>
          </cell>
          <cell r="J5327">
            <v>0</v>
          </cell>
          <cell r="K5327">
            <v>417.73</v>
          </cell>
          <cell r="L5327">
            <v>0</v>
          </cell>
          <cell r="M5327">
            <v>0</v>
          </cell>
          <cell r="N5327">
            <v>0</v>
          </cell>
          <cell r="O5327">
            <v>417.73</v>
          </cell>
        </row>
        <row r="5328">
          <cell r="C5328">
            <v>163900307</v>
          </cell>
          <cell r="D5328" t="str">
            <v>11000163900307</v>
          </cell>
          <cell r="E5328" t="str">
            <v>(2ZD161219)东莞市民营工业企业设备情况调研</v>
          </cell>
          <cell r="F5328" t="str">
            <v>黄辉宇</v>
          </cell>
          <cell r="G5328" t="str">
            <v>2006078</v>
          </cell>
          <cell r="H5328">
            <v>1386.2</v>
          </cell>
          <cell r="I5328">
            <v>0</v>
          </cell>
          <cell r="J5328">
            <v>0</v>
          </cell>
          <cell r="K5328">
            <v>1386.2</v>
          </cell>
          <cell r="L5328">
            <v>0</v>
          </cell>
          <cell r="M5328">
            <v>0</v>
          </cell>
          <cell r="N5328">
            <v>0</v>
          </cell>
          <cell r="O5328">
            <v>1386.2</v>
          </cell>
        </row>
        <row r="5329">
          <cell r="C5329">
            <v>163900308</v>
          </cell>
          <cell r="D5329" t="str">
            <v>11000163900308</v>
          </cell>
          <cell r="E5329" t="str">
            <v>(2ZD161220)社会事务管理与服务领域的探索与推广</v>
          </cell>
          <cell r="F5329" t="str">
            <v>夏能礼</v>
          </cell>
          <cell r="G5329" t="str">
            <v>2001039</v>
          </cell>
          <cell r="H5329">
            <v>0</v>
          </cell>
          <cell r="I5329">
            <v>0</v>
          </cell>
          <cell r="J5329">
            <v>0</v>
          </cell>
          <cell r="K5329">
            <v>0</v>
          </cell>
          <cell r="L5329">
            <v>0</v>
          </cell>
          <cell r="M5329">
            <v>0</v>
          </cell>
          <cell r="N5329">
            <v>0</v>
          </cell>
          <cell r="O5329">
            <v>0</v>
          </cell>
        </row>
        <row r="5330">
          <cell r="C5330">
            <v>163900309</v>
          </cell>
          <cell r="D5330" t="str">
            <v>11000163900309</v>
          </cell>
          <cell r="E5330" t="str">
            <v>(2ZD161221)日本近代经济思想史研究——兼论中国文化</v>
          </cell>
          <cell r="F5330" t="str">
            <v>曾晓霞</v>
          </cell>
          <cell r="G5330" t="str">
            <v>2007059</v>
          </cell>
          <cell r="H5330">
            <v>1996.23</v>
          </cell>
          <cell r="I5330">
            <v>0</v>
          </cell>
          <cell r="J5330">
            <v>0</v>
          </cell>
          <cell r="K5330">
            <v>1996.23</v>
          </cell>
          <cell r="L5330">
            <v>0</v>
          </cell>
          <cell r="M5330">
            <v>0</v>
          </cell>
          <cell r="N5330">
            <v>0</v>
          </cell>
          <cell r="O5330">
            <v>1996.23</v>
          </cell>
        </row>
        <row r="5331">
          <cell r="C5331">
            <v>163900310</v>
          </cell>
          <cell r="D5331" t="str">
            <v>11000163900310</v>
          </cell>
          <cell r="E5331" t="str">
            <v>(2ZD161222)东莞市厚街镇大陂河水系综合整治项目技术</v>
          </cell>
          <cell r="F5331" t="str">
            <v>杨志峰</v>
          </cell>
          <cell r="G5331" t="str">
            <v>2016808</v>
          </cell>
          <cell r="H5331">
            <v>0</v>
          </cell>
          <cell r="I5331">
            <v>0</v>
          </cell>
          <cell r="J5331">
            <v>0</v>
          </cell>
          <cell r="K5331">
            <v>0</v>
          </cell>
          <cell r="L5331">
            <v>0</v>
          </cell>
          <cell r="M5331">
            <v>0</v>
          </cell>
          <cell r="N5331">
            <v>0</v>
          </cell>
          <cell r="O5331">
            <v>0</v>
          </cell>
        </row>
        <row r="5332">
          <cell r="C5332">
            <v>173100050</v>
          </cell>
          <cell r="D5332" t="str">
            <v>11000173100050</v>
          </cell>
          <cell r="E5332" t="str">
            <v>(2ZA171010)(直接)面向结构健康监测的二维同轴布拉</v>
          </cell>
          <cell r="F5332" t="str">
            <v>赖颖昕</v>
          </cell>
          <cell r="G5332" t="str">
            <v>2008018</v>
          </cell>
          <cell r="H5332">
            <v>0</v>
          </cell>
          <cell r="I5332">
            <v>0</v>
          </cell>
          <cell r="J5332">
            <v>0</v>
          </cell>
          <cell r="K5332">
            <v>0</v>
          </cell>
          <cell r="L5332">
            <v>0</v>
          </cell>
          <cell r="M5332">
            <v>0</v>
          </cell>
          <cell r="N5332">
            <v>0</v>
          </cell>
          <cell r="O5332">
            <v>0</v>
          </cell>
        </row>
        <row r="5333">
          <cell r="C5333">
            <v>173100052</v>
          </cell>
          <cell r="D5333" t="str">
            <v>11000173100052</v>
          </cell>
          <cell r="E5333" t="str">
            <v>(2ZA171014)(直接)基于复杂系统涌现机制的菌群优化</v>
          </cell>
          <cell r="F5333" t="str">
            <v>晏晓辉</v>
          </cell>
          <cell r="G5333" t="str">
            <v>2013003</v>
          </cell>
          <cell r="H5333">
            <v>0</v>
          </cell>
          <cell r="I5333">
            <v>0</v>
          </cell>
          <cell r="J5333">
            <v>0</v>
          </cell>
          <cell r="K5333">
            <v>0</v>
          </cell>
          <cell r="L5333">
            <v>0</v>
          </cell>
          <cell r="M5333">
            <v>0</v>
          </cell>
          <cell r="N5333">
            <v>0</v>
          </cell>
          <cell r="O5333">
            <v>0</v>
          </cell>
        </row>
        <row r="5334">
          <cell r="C5334">
            <v>173100053</v>
          </cell>
          <cell r="D5334" t="str">
            <v>11000173100053</v>
          </cell>
          <cell r="E5334" t="str">
            <v>(2ZA171015)(间接)基于复杂系统涌现机制的菌群优化</v>
          </cell>
          <cell r="F5334" t="str">
            <v>晏晓辉</v>
          </cell>
          <cell r="G5334" t="str">
            <v>2013003</v>
          </cell>
          <cell r="H5334">
            <v>0</v>
          </cell>
          <cell r="I5334">
            <v>0</v>
          </cell>
          <cell r="J5334">
            <v>0</v>
          </cell>
          <cell r="K5334">
            <v>0</v>
          </cell>
          <cell r="L5334">
            <v>0</v>
          </cell>
          <cell r="M5334">
            <v>0</v>
          </cell>
          <cell r="N5334">
            <v>0</v>
          </cell>
          <cell r="O5334">
            <v>0</v>
          </cell>
        </row>
        <row r="5335">
          <cell r="C5335">
            <v>173100054</v>
          </cell>
          <cell r="D5335" t="str">
            <v>11000173100054</v>
          </cell>
          <cell r="E5335" t="str">
            <v>(2ZA171016)(直接)基于事故树方法的城市灰霾的致因</v>
          </cell>
          <cell r="F5335" t="str">
            <v>黄卫清</v>
          </cell>
          <cell r="G5335" t="str">
            <v>2011008</v>
          </cell>
          <cell r="H5335">
            <v>0</v>
          </cell>
          <cell r="I5335">
            <v>0</v>
          </cell>
          <cell r="J5335">
            <v>0</v>
          </cell>
          <cell r="K5335">
            <v>0</v>
          </cell>
          <cell r="L5335">
            <v>0</v>
          </cell>
          <cell r="M5335">
            <v>0</v>
          </cell>
          <cell r="N5335">
            <v>0</v>
          </cell>
          <cell r="O5335">
            <v>0</v>
          </cell>
        </row>
        <row r="5336">
          <cell r="C5336">
            <v>173100056</v>
          </cell>
          <cell r="D5336" t="str">
            <v>11000173100056</v>
          </cell>
          <cell r="E5336" t="str">
            <v>(2ZA171018)(直接)抗氧化因子功能化石墨烯的构筑及</v>
          </cell>
          <cell r="F5336" t="str">
            <v>吴文剑</v>
          </cell>
          <cell r="G5336" t="str">
            <v>2015004</v>
          </cell>
          <cell r="H5336">
            <v>0</v>
          </cell>
          <cell r="I5336">
            <v>0</v>
          </cell>
          <cell r="J5336">
            <v>0</v>
          </cell>
          <cell r="K5336">
            <v>0</v>
          </cell>
          <cell r="L5336">
            <v>0</v>
          </cell>
          <cell r="M5336">
            <v>0</v>
          </cell>
          <cell r="N5336">
            <v>0</v>
          </cell>
          <cell r="O5336">
            <v>0</v>
          </cell>
        </row>
        <row r="5337">
          <cell r="C5337">
            <v>173100058</v>
          </cell>
          <cell r="D5337" t="str">
            <v>11000173100058</v>
          </cell>
          <cell r="E5337" t="str">
            <v>(2ZA171020)(直接)分布式存储系统中的低计算复杂度</v>
          </cell>
          <cell r="F5337" t="str">
            <v>侯韩旭</v>
          </cell>
          <cell r="G5337" t="str">
            <v>2016005</v>
          </cell>
          <cell r="H5337">
            <v>0</v>
          </cell>
          <cell r="I5337">
            <v>0</v>
          </cell>
          <cell r="J5337">
            <v>0</v>
          </cell>
          <cell r="K5337">
            <v>0</v>
          </cell>
          <cell r="L5337">
            <v>0</v>
          </cell>
          <cell r="M5337">
            <v>0</v>
          </cell>
          <cell r="N5337">
            <v>0</v>
          </cell>
          <cell r="O5337">
            <v>0</v>
          </cell>
        </row>
        <row r="5338">
          <cell r="C5338">
            <v>173100060</v>
          </cell>
          <cell r="D5338" t="str">
            <v>11000173100060</v>
          </cell>
          <cell r="E5338" t="str">
            <v>(2ZA171022)(直接)织构转换率XCGB对A1-Cu</v>
          </cell>
          <cell r="F5338" t="str">
            <v>申芳华</v>
          </cell>
          <cell r="G5338" t="str">
            <v>2017005</v>
          </cell>
          <cell r="H5338">
            <v>0</v>
          </cell>
          <cell r="I5338">
            <v>0</v>
          </cell>
          <cell r="J5338">
            <v>0</v>
          </cell>
          <cell r="K5338">
            <v>0</v>
          </cell>
          <cell r="L5338">
            <v>0</v>
          </cell>
          <cell r="M5338">
            <v>0</v>
          </cell>
          <cell r="N5338">
            <v>0</v>
          </cell>
          <cell r="O5338">
            <v>0</v>
          </cell>
        </row>
        <row r="5339">
          <cell r="C5339">
            <v>173100061</v>
          </cell>
          <cell r="D5339" t="str">
            <v>11000173100061</v>
          </cell>
          <cell r="E5339" t="str">
            <v>(2ZA171023)(间接)织构转换率XCGB对A1-Cu</v>
          </cell>
          <cell r="F5339" t="str">
            <v>申芳华</v>
          </cell>
          <cell r="G5339" t="str">
            <v>2017005</v>
          </cell>
          <cell r="H5339">
            <v>0</v>
          </cell>
          <cell r="I5339">
            <v>0</v>
          </cell>
          <cell r="J5339">
            <v>0</v>
          </cell>
          <cell r="K5339">
            <v>0</v>
          </cell>
          <cell r="L5339">
            <v>0</v>
          </cell>
          <cell r="M5339">
            <v>0</v>
          </cell>
          <cell r="N5339">
            <v>0</v>
          </cell>
          <cell r="O5339">
            <v>0</v>
          </cell>
        </row>
        <row r="5340">
          <cell r="C5340">
            <v>173100062</v>
          </cell>
          <cell r="D5340" t="str">
            <v>11000173100062</v>
          </cell>
          <cell r="E5340" t="str">
            <v>(2ZA171024)(直接)共轭聚电解质/碳纳米管复合热电</v>
          </cell>
          <cell r="F5340" t="str">
            <v>陈忠明</v>
          </cell>
          <cell r="G5340" t="str">
            <v>2015015</v>
          </cell>
          <cell r="H5340">
            <v>0</v>
          </cell>
          <cell r="I5340">
            <v>0</v>
          </cell>
          <cell r="J5340">
            <v>0</v>
          </cell>
          <cell r="K5340">
            <v>0</v>
          </cell>
          <cell r="L5340">
            <v>0</v>
          </cell>
          <cell r="M5340">
            <v>0</v>
          </cell>
          <cell r="N5340">
            <v>0</v>
          </cell>
          <cell r="O5340">
            <v>0</v>
          </cell>
        </row>
        <row r="5341">
          <cell r="C5341">
            <v>173100064</v>
          </cell>
          <cell r="D5341" t="str">
            <v>11000173100064</v>
          </cell>
          <cell r="E5341" t="str">
            <v>(2ZA171026)(直接)铁、钴大环胺配合物光、电催化还</v>
          </cell>
          <cell r="F5341" t="str">
            <v>陈灵晶</v>
          </cell>
          <cell r="G5341" t="str">
            <v>2017024</v>
          </cell>
          <cell r="H5341">
            <v>0</v>
          </cell>
          <cell r="I5341">
            <v>0</v>
          </cell>
          <cell r="J5341">
            <v>0</v>
          </cell>
          <cell r="K5341">
            <v>0</v>
          </cell>
          <cell r="L5341">
            <v>0</v>
          </cell>
          <cell r="M5341">
            <v>0</v>
          </cell>
          <cell r="N5341">
            <v>0</v>
          </cell>
          <cell r="O5341">
            <v>0</v>
          </cell>
        </row>
        <row r="5342">
          <cell r="C5342">
            <v>173100066</v>
          </cell>
          <cell r="D5342" t="str">
            <v>11000173100066</v>
          </cell>
          <cell r="E5342" t="str">
            <v>(2ZA171028)(直接)黄酮型邻苯醌消除食源性晚期糖化</v>
          </cell>
          <cell r="F5342" t="str">
            <v>李玉婷</v>
          </cell>
          <cell r="G5342" t="str">
            <v>2017004</v>
          </cell>
          <cell r="H5342">
            <v>0</v>
          </cell>
          <cell r="I5342">
            <v>0</v>
          </cell>
          <cell r="J5342">
            <v>0</v>
          </cell>
          <cell r="K5342">
            <v>0</v>
          </cell>
          <cell r="L5342">
            <v>0</v>
          </cell>
          <cell r="M5342">
            <v>0</v>
          </cell>
          <cell r="N5342">
            <v>0</v>
          </cell>
          <cell r="O5342">
            <v>0</v>
          </cell>
        </row>
        <row r="5343">
          <cell r="C5343">
            <v>173100068</v>
          </cell>
          <cell r="D5343" t="str">
            <v>11000173100068</v>
          </cell>
          <cell r="E5343" t="str">
            <v>(2ZA171030)(直接)高强度人类活动影响下珠江水库生</v>
          </cell>
          <cell r="F5343" t="str">
            <v>余春雪</v>
          </cell>
          <cell r="G5343" t="str">
            <v>2020810</v>
          </cell>
          <cell r="H5343">
            <v>0</v>
          </cell>
          <cell r="I5343">
            <v>0</v>
          </cell>
          <cell r="J5343">
            <v>0</v>
          </cell>
          <cell r="K5343">
            <v>0</v>
          </cell>
          <cell r="L5343">
            <v>0</v>
          </cell>
          <cell r="M5343">
            <v>0</v>
          </cell>
          <cell r="N5343">
            <v>0</v>
          </cell>
          <cell r="O5343">
            <v>0</v>
          </cell>
        </row>
        <row r="5344">
          <cell r="C5344">
            <v>173100072</v>
          </cell>
          <cell r="D5344" t="str">
            <v>11000173100072</v>
          </cell>
          <cell r="E5344" t="str">
            <v>(2ZA171034)(直接)基于多模态信号脑机协调控制及其</v>
          </cell>
          <cell r="F5344" t="str">
            <v>张瑞</v>
          </cell>
          <cell r="G5344" t="str">
            <v>2016028</v>
          </cell>
          <cell r="H5344">
            <v>0</v>
          </cell>
          <cell r="I5344">
            <v>0</v>
          </cell>
          <cell r="J5344">
            <v>0</v>
          </cell>
          <cell r="K5344">
            <v>0</v>
          </cell>
          <cell r="L5344">
            <v>0</v>
          </cell>
          <cell r="M5344">
            <v>0</v>
          </cell>
          <cell r="N5344">
            <v>0</v>
          </cell>
          <cell r="O5344">
            <v>0</v>
          </cell>
        </row>
        <row r="5345">
          <cell r="C5345">
            <v>173100073</v>
          </cell>
          <cell r="D5345" t="str">
            <v>11000173100073</v>
          </cell>
          <cell r="E5345" t="str">
            <v>(2ZA171035)(间接)基于多模态信号脑机协调控制及其</v>
          </cell>
          <cell r="F5345" t="str">
            <v>张瑞</v>
          </cell>
          <cell r="G5345" t="str">
            <v>2016028</v>
          </cell>
          <cell r="H5345">
            <v>0</v>
          </cell>
          <cell r="I5345">
            <v>0</v>
          </cell>
          <cell r="J5345">
            <v>0</v>
          </cell>
          <cell r="K5345">
            <v>0</v>
          </cell>
          <cell r="L5345">
            <v>0</v>
          </cell>
          <cell r="M5345">
            <v>0</v>
          </cell>
          <cell r="N5345">
            <v>0</v>
          </cell>
          <cell r="O5345">
            <v>0</v>
          </cell>
        </row>
        <row r="5346">
          <cell r="C5346">
            <v>173100074</v>
          </cell>
          <cell r="D5346" t="str">
            <v>11000173100074</v>
          </cell>
          <cell r="E5346" t="str">
            <v>(2ZA171044)(直接)海洋未培养功能微生物驱动碳素循</v>
          </cell>
          <cell r="F5346" t="str">
            <v>陈桂华</v>
          </cell>
          <cell r="G5346" t="str">
            <v>2008026</v>
          </cell>
          <cell r="H5346">
            <v>0</v>
          </cell>
          <cell r="I5346">
            <v>0</v>
          </cell>
          <cell r="J5346">
            <v>0</v>
          </cell>
          <cell r="K5346">
            <v>0</v>
          </cell>
          <cell r="L5346">
            <v>0</v>
          </cell>
          <cell r="M5346">
            <v>0</v>
          </cell>
          <cell r="N5346">
            <v>0</v>
          </cell>
          <cell r="O5346">
            <v>0</v>
          </cell>
        </row>
        <row r="5347">
          <cell r="C5347">
            <v>173100076</v>
          </cell>
          <cell r="D5347" t="str">
            <v>11000173100076</v>
          </cell>
          <cell r="E5347" t="str">
            <v>(2ZA171048)(直接)移动云计算中基于区块链技术的网</v>
          </cell>
          <cell r="F5347" t="str">
            <v>吴宇</v>
          </cell>
          <cell r="G5347" t="str">
            <v>2016819</v>
          </cell>
          <cell r="H5347">
            <v>0</v>
          </cell>
          <cell r="I5347">
            <v>0</v>
          </cell>
          <cell r="J5347">
            <v>0</v>
          </cell>
          <cell r="K5347">
            <v>0</v>
          </cell>
          <cell r="L5347">
            <v>0</v>
          </cell>
          <cell r="M5347">
            <v>0</v>
          </cell>
          <cell r="N5347">
            <v>0</v>
          </cell>
          <cell r="O5347">
            <v>0</v>
          </cell>
        </row>
        <row r="5348">
          <cell r="C5348">
            <v>173100077</v>
          </cell>
          <cell r="D5348" t="str">
            <v>11000173100077</v>
          </cell>
          <cell r="E5348" t="str">
            <v>(2ZA171049)(间接)移动云计算中基于区块链技术的网</v>
          </cell>
          <cell r="F5348" t="str">
            <v>吴宇</v>
          </cell>
          <cell r="G5348" t="str">
            <v>2016819</v>
          </cell>
          <cell r="H5348">
            <v>0</v>
          </cell>
          <cell r="I5348">
            <v>0</v>
          </cell>
          <cell r="J5348">
            <v>0</v>
          </cell>
          <cell r="K5348">
            <v>0</v>
          </cell>
          <cell r="L5348">
            <v>0</v>
          </cell>
          <cell r="M5348">
            <v>0</v>
          </cell>
          <cell r="N5348">
            <v>0</v>
          </cell>
          <cell r="O5348">
            <v>0</v>
          </cell>
        </row>
        <row r="5349">
          <cell r="C5349">
            <v>173100078</v>
          </cell>
          <cell r="D5349" t="str">
            <v>11000173100078</v>
          </cell>
          <cell r="E5349" t="str">
            <v>(2ZA171201)空间分数阶扩散方程快速算法研究</v>
          </cell>
          <cell r="F5349" t="str">
            <v>曾金平</v>
          </cell>
          <cell r="G5349" t="str">
            <v>2006020</v>
          </cell>
          <cell r="H5349">
            <v>0</v>
          </cell>
          <cell r="I5349">
            <v>0</v>
          </cell>
          <cell r="J5349">
            <v>0</v>
          </cell>
          <cell r="K5349">
            <v>0</v>
          </cell>
          <cell r="L5349">
            <v>0</v>
          </cell>
          <cell r="M5349">
            <v>0</v>
          </cell>
          <cell r="N5349">
            <v>0</v>
          </cell>
          <cell r="O5349">
            <v>0</v>
          </cell>
        </row>
        <row r="5350">
          <cell r="C5350">
            <v>173200016</v>
          </cell>
          <cell r="D5350" t="str">
            <v>11000173200016</v>
          </cell>
          <cell r="E5350" t="str">
            <v>(2ZA170501)基于需求心理信息与物理建模相融合的城市</v>
          </cell>
          <cell r="F5350" t="str">
            <v>孔庆杰</v>
          </cell>
          <cell r="G5350" t="str">
            <v>2016813</v>
          </cell>
          <cell r="H5350">
            <v>0</v>
          </cell>
          <cell r="I5350">
            <v>0</v>
          </cell>
          <cell r="J5350">
            <v>0</v>
          </cell>
          <cell r="K5350">
            <v>0</v>
          </cell>
          <cell r="L5350">
            <v>0</v>
          </cell>
          <cell r="M5350">
            <v>0</v>
          </cell>
          <cell r="N5350">
            <v>0</v>
          </cell>
          <cell r="O5350">
            <v>0</v>
          </cell>
        </row>
        <row r="5351">
          <cell r="C5351">
            <v>173200017</v>
          </cell>
          <cell r="D5351" t="str">
            <v>11000173200017</v>
          </cell>
          <cell r="E5351" t="str">
            <v>(2ZA170502)(直接)面向系统可持续性的城市碳代谢模</v>
          </cell>
          <cell r="F5351" t="str">
            <v>杨盈</v>
          </cell>
          <cell r="G5351" t="str">
            <v>2017157</v>
          </cell>
          <cell r="H5351">
            <v>0</v>
          </cell>
          <cell r="I5351">
            <v>0</v>
          </cell>
          <cell r="J5351">
            <v>0</v>
          </cell>
          <cell r="K5351">
            <v>0</v>
          </cell>
          <cell r="L5351">
            <v>0</v>
          </cell>
          <cell r="M5351">
            <v>0</v>
          </cell>
          <cell r="N5351">
            <v>0</v>
          </cell>
          <cell r="O5351">
            <v>0</v>
          </cell>
        </row>
        <row r="5352">
          <cell r="C5352">
            <v>173200018</v>
          </cell>
          <cell r="D5352" t="str">
            <v>11000173200018</v>
          </cell>
          <cell r="E5352" t="str">
            <v>(2ZA170503)(间接)面向系统可持续性的城市碳代谢模</v>
          </cell>
          <cell r="F5352" t="str">
            <v>杨盈</v>
          </cell>
          <cell r="G5352" t="str">
            <v>2017157</v>
          </cell>
          <cell r="H5352">
            <v>0</v>
          </cell>
          <cell r="I5352">
            <v>0</v>
          </cell>
          <cell r="J5352">
            <v>0</v>
          </cell>
          <cell r="K5352">
            <v>0</v>
          </cell>
          <cell r="L5352">
            <v>0</v>
          </cell>
          <cell r="M5352">
            <v>0</v>
          </cell>
          <cell r="N5352">
            <v>0</v>
          </cell>
          <cell r="O5352">
            <v>0</v>
          </cell>
        </row>
        <row r="5353">
          <cell r="C5353">
            <v>173200020</v>
          </cell>
          <cell r="D5353" t="str">
            <v>11000173200020</v>
          </cell>
          <cell r="E5353" t="str">
            <v>(2ZA171013)(间接)进化算法数值比较的若干理论问题</v>
          </cell>
          <cell r="F5353" t="str">
            <v>刘群锋</v>
          </cell>
          <cell r="G5353" t="str">
            <v>2004003</v>
          </cell>
          <cell r="H5353">
            <v>0</v>
          </cell>
          <cell r="I5353">
            <v>0</v>
          </cell>
          <cell r="J5353">
            <v>0</v>
          </cell>
          <cell r="K5353">
            <v>0</v>
          </cell>
          <cell r="L5353">
            <v>0</v>
          </cell>
          <cell r="M5353">
            <v>0</v>
          </cell>
          <cell r="N5353">
            <v>0</v>
          </cell>
          <cell r="O5353">
            <v>0</v>
          </cell>
        </row>
        <row r="5354">
          <cell r="C5354">
            <v>173200023</v>
          </cell>
          <cell r="D5354" t="str">
            <v>11000173200023</v>
          </cell>
          <cell r="E5354" t="str">
            <v>(2ZA171038)(直接)基于石墨烯超材料结构空间调制器</v>
          </cell>
          <cell r="F5354" t="str">
            <v>凌东雄</v>
          </cell>
          <cell r="G5354" t="str">
            <v>2006046</v>
          </cell>
          <cell r="H5354">
            <v>0</v>
          </cell>
          <cell r="I5354">
            <v>0</v>
          </cell>
          <cell r="J5354">
            <v>0</v>
          </cell>
          <cell r="K5354">
            <v>0</v>
          </cell>
          <cell r="L5354">
            <v>0</v>
          </cell>
          <cell r="M5354">
            <v>0</v>
          </cell>
          <cell r="N5354">
            <v>0</v>
          </cell>
          <cell r="O5354">
            <v>0</v>
          </cell>
        </row>
        <row r="5355">
          <cell r="C5355">
            <v>173200025</v>
          </cell>
          <cell r="D5355" t="str">
            <v>11000173200025</v>
          </cell>
          <cell r="E5355" t="str">
            <v>(2ZA171040)(直接)钛酸锂电极材料体相缺自诱导记忆</v>
          </cell>
          <cell r="F5355" t="str">
            <v>王严杰</v>
          </cell>
          <cell r="G5355" t="str">
            <v>2017827</v>
          </cell>
          <cell r="H5355">
            <v>0</v>
          </cell>
          <cell r="I5355">
            <v>0</v>
          </cell>
          <cell r="J5355">
            <v>0</v>
          </cell>
          <cell r="K5355">
            <v>0</v>
          </cell>
          <cell r="L5355">
            <v>0</v>
          </cell>
          <cell r="M5355">
            <v>0</v>
          </cell>
          <cell r="N5355">
            <v>0</v>
          </cell>
          <cell r="O5355">
            <v>0</v>
          </cell>
        </row>
        <row r="5356">
          <cell r="C5356">
            <v>173200027</v>
          </cell>
          <cell r="D5356" t="str">
            <v>11000173200027</v>
          </cell>
          <cell r="E5356" t="str">
            <v>(2ZA171042)(直接)基于储备池计算的散列中子源靶体</v>
          </cell>
          <cell r="F5356" t="str">
            <v>李川</v>
          </cell>
          <cell r="G5356" t="str">
            <v>2016810</v>
          </cell>
          <cell r="H5356">
            <v>0</v>
          </cell>
          <cell r="I5356">
            <v>0</v>
          </cell>
          <cell r="J5356">
            <v>0</v>
          </cell>
          <cell r="K5356">
            <v>0</v>
          </cell>
          <cell r="L5356">
            <v>0</v>
          </cell>
          <cell r="M5356">
            <v>0</v>
          </cell>
          <cell r="N5356">
            <v>0</v>
          </cell>
          <cell r="O5356">
            <v>0</v>
          </cell>
        </row>
        <row r="5357">
          <cell r="C5357">
            <v>173200029</v>
          </cell>
          <cell r="D5357" t="str">
            <v>11000173200029</v>
          </cell>
          <cell r="E5357" t="str">
            <v>(2ZA171046)(直接)远距离激光牵引及空气中微粒的光</v>
          </cell>
          <cell r="F5357" t="str">
            <v>何林</v>
          </cell>
          <cell r="G5357" t="str">
            <v>2012030</v>
          </cell>
          <cell r="H5357">
            <v>0</v>
          </cell>
          <cell r="I5357">
            <v>0</v>
          </cell>
          <cell r="J5357">
            <v>0</v>
          </cell>
          <cell r="K5357">
            <v>0</v>
          </cell>
          <cell r="L5357">
            <v>0</v>
          </cell>
          <cell r="M5357">
            <v>0</v>
          </cell>
          <cell r="N5357">
            <v>0</v>
          </cell>
          <cell r="O5357">
            <v>0</v>
          </cell>
        </row>
        <row r="5358">
          <cell r="C5358">
            <v>173200031</v>
          </cell>
          <cell r="D5358" t="str">
            <v>11000173200031</v>
          </cell>
          <cell r="E5358" t="str">
            <v>(2ZA171202)河流通量约束下兴利调度与水沙平衡及水生</v>
          </cell>
          <cell r="F5358" t="str">
            <v>杨盈</v>
          </cell>
          <cell r="G5358" t="str">
            <v>2017157</v>
          </cell>
          <cell r="H5358">
            <v>0</v>
          </cell>
          <cell r="I5358">
            <v>0</v>
          </cell>
          <cell r="J5358">
            <v>0</v>
          </cell>
          <cell r="K5358">
            <v>0</v>
          </cell>
          <cell r="L5358">
            <v>0</v>
          </cell>
          <cell r="M5358">
            <v>0</v>
          </cell>
          <cell r="N5358">
            <v>0</v>
          </cell>
          <cell r="O5358">
            <v>0</v>
          </cell>
        </row>
        <row r="5359">
          <cell r="C5359">
            <v>173200032</v>
          </cell>
          <cell r="D5359" t="str">
            <v>11000173200032</v>
          </cell>
          <cell r="E5359" t="str">
            <v>(2ZA171203)互联网+认证认可耦合度评价技术研究</v>
          </cell>
          <cell r="F5359" t="str">
            <v>曾洪鑫</v>
          </cell>
          <cell r="G5359" t="str">
            <v>2005042</v>
          </cell>
          <cell r="H5359">
            <v>0</v>
          </cell>
          <cell r="I5359">
            <v>0</v>
          </cell>
          <cell r="J5359">
            <v>0</v>
          </cell>
          <cell r="K5359">
            <v>0</v>
          </cell>
          <cell r="L5359">
            <v>0</v>
          </cell>
          <cell r="M5359">
            <v>0</v>
          </cell>
          <cell r="N5359">
            <v>0</v>
          </cell>
          <cell r="O5359">
            <v>0</v>
          </cell>
        </row>
        <row r="5360">
          <cell r="C5360">
            <v>173300004</v>
          </cell>
          <cell r="D5360" t="str">
            <v>11000173300004</v>
          </cell>
          <cell r="E5360" t="str">
            <v>(2ZA171002)(直接)我国经济发达地区青少年核心价值</v>
          </cell>
          <cell r="F5360" t="str">
            <v>李忠红</v>
          </cell>
          <cell r="G5360" t="str">
            <v>1991008</v>
          </cell>
          <cell r="H5360">
            <v>0</v>
          </cell>
          <cell r="I5360">
            <v>0</v>
          </cell>
          <cell r="J5360">
            <v>0</v>
          </cell>
          <cell r="K5360">
            <v>0</v>
          </cell>
          <cell r="L5360">
            <v>0</v>
          </cell>
          <cell r="M5360">
            <v>0</v>
          </cell>
          <cell r="N5360">
            <v>0</v>
          </cell>
          <cell r="O5360">
            <v>0</v>
          </cell>
        </row>
        <row r="5361">
          <cell r="C5361">
            <v>173300005</v>
          </cell>
          <cell r="D5361" t="str">
            <v>11000173300005</v>
          </cell>
          <cell r="E5361" t="str">
            <v>(2ZA171003)(间接)我国经济发达地区青少年核心价值</v>
          </cell>
          <cell r="F5361" t="str">
            <v>李忠红</v>
          </cell>
          <cell r="G5361" t="str">
            <v>1991008</v>
          </cell>
          <cell r="H5361">
            <v>0</v>
          </cell>
          <cell r="I5361">
            <v>0</v>
          </cell>
          <cell r="J5361">
            <v>0</v>
          </cell>
          <cell r="K5361">
            <v>0</v>
          </cell>
          <cell r="L5361">
            <v>0</v>
          </cell>
          <cell r="M5361">
            <v>0</v>
          </cell>
          <cell r="N5361">
            <v>0</v>
          </cell>
          <cell r="O5361">
            <v>0</v>
          </cell>
        </row>
        <row r="5362">
          <cell r="C5362">
            <v>173300006</v>
          </cell>
          <cell r="D5362" t="str">
            <v>11000173300006</v>
          </cell>
          <cell r="E5362" t="str">
            <v>(2ZA171004)(直接)社会变迁过程中的青年价值观形成</v>
          </cell>
          <cell r="F5362" t="str">
            <v>黄兢</v>
          </cell>
          <cell r="G5362" t="str">
            <v>2004100</v>
          </cell>
          <cell r="H5362">
            <v>0</v>
          </cell>
          <cell r="I5362">
            <v>0</v>
          </cell>
          <cell r="J5362">
            <v>0</v>
          </cell>
          <cell r="K5362">
            <v>0</v>
          </cell>
          <cell r="L5362">
            <v>0</v>
          </cell>
          <cell r="M5362">
            <v>0</v>
          </cell>
          <cell r="N5362">
            <v>0</v>
          </cell>
          <cell r="O5362">
            <v>0</v>
          </cell>
        </row>
        <row r="5363">
          <cell r="C5363">
            <v>173300008</v>
          </cell>
          <cell r="D5363" t="str">
            <v>11000173300008</v>
          </cell>
          <cell r="E5363" t="str">
            <v>(2ZA171006)(直接)大学生价值观认同的维度与实证分</v>
          </cell>
          <cell r="F5363" t="str">
            <v>彭晓波</v>
          </cell>
          <cell r="G5363" t="str">
            <v>1992014</v>
          </cell>
          <cell r="H5363">
            <v>0</v>
          </cell>
          <cell r="I5363">
            <v>0</v>
          </cell>
          <cell r="J5363">
            <v>0</v>
          </cell>
          <cell r="K5363">
            <v>0</v>
          </cell>
          <cell r="L5363">
            <v>0</v>
          </cell>
          <cell r="M5363">
            <v>0</v>
          </cell>
          <cell r="N5363">
            <v>0</v>
          </cell>
          <cell r="O5363">
            <v>0</v>
          </cell>
        </row>
        <row r="5364">
          <cell r="C5364">
            <v>173300009</v>
          </cell>
          <cell r="D5364" t="str">
            <v>11000173300009</v>
          </cell>
          <cell r="E5364" t="str">
            <v>(2ZA171007)(间接)大学生价值观认同的维度与实证分</v>
          </cell>
          <cell r="F5364" t="str">
            <v>彭晓波</v>
          </cell>
          <cell r="G5364" t="str">
            <v>1992014</v>
          </cell>
          <cell r="H5364">
            <v>0</v>
          </cell>
          <cell r="I5364">
            <v>0</v>
          </cell>
          <cell r="J5364">
            <v>0</v>
          </cell>
          <cell r="K5364">
            <v>0</v>
          </cell>
          <cell r="L5364">
            <v>0</v>
          </cell>
          <cell r="M5364">
            <v>0</v>
          </cell>
          <cell r="N5364">
            <v>0</v>
          </cell>
          <cell r="O5364">
            <v>0</v>
          </cell>
        </row>
        <row r="5365">
          <cell r="C5365">
            <v>173300010</v>
          </cell>
          <cell r="D5365" t="str">
            <v>11000173300010</v>
          </cell>
          <cell r="E5365" t="str">
            <v>(2ZA171008)(直接)多元文化视域下的价值观认同测量</v>
          </cell>
          <cell r="F5365" t="str">
            <v>王贺</v>
          </cell>
          <cell r="G5365" t="str">
            <v>2008024</v>
          </cell>
          <cell r="H5365">
            <v>0</v>
          </cell>
          <cell r="I5365">
            <v>0</v>
          </cell>
          <cell r="J5365">
            <v>0</v>
          </cell>
          <cell r="K5365">
            <v>0</v>
          </cell>
          <cell r="L5365">
            <v>0</v>
          </cell>
          <cell r="M5365">
            <v>0</v>
          </cell>
          <cell r="N5365">
            <v>0</v>
          </cell>
          <cell r="O5365">
            <v>0</v>
          </cell>
        </row>
        <row r="5366">
          <cell r="C5366">
            <v>173300011</v>
          </cell>
          <cell r="D5366" t="str">
            <v>11000173300011</v>
          </cell>
          <cell r="E5366" t="str">
            <v>(2ZA171009)(间接)多元文化视域下的价值观认同测量</v>
          </cell>
          <cell r="F5366" t="str">
            <v>王贺</v>
          </cell>
          <cell r="G5366" t="str">
            <v>2008024</v>
          </cell>
          <cell r="H5366">
            <v>0</v>
          </cell>
          <cell r="I5366">
            <v>0</v>
          </cell>
          <cell r="J5366">
            <v>0</v>
          </cell>
          <cell r="K5366">
            <v>0</v>
          </cell>
          <cell r="L5366">
            <v>0</v>
          </cell>
          <cell r="M5366">
            <v>0</v>
          </cell>
          <cell r="N5366">
            <v>0</v>
          </cell>
          <cell r="O5366">
            <v>0</v>
          </cell>
        </row>
        <row r="5367">
          <cell r="C5367">
            <v>173400009</v>
          </cell>
          <cell r="D5367" t="str">
            <v>11000173400009</v>
          </cell>
          <cell r="E5367" t="str">
            <v>(2ZA170401)(直接)蛋白质类食品特征组分指纹图谱、</v>
          </cell>
          <cell r="F5367" t="str">
            <v>朱杰</v>
          </cell>
          <cell r="G5367" t="str">
            <v>2014005</v>
          </cell>
          <cell r="H5367">
            <v>0</v>
          </cell>
          <cell r="I5367">
            <v>0</v>
          </cell>
          <cell r="J5367">
            <v>0</v>
          </cell>
          <cell r="K5367">
            <v>0</v>
          </cell>
          <cell r="L5367">
            <v>0</v>
          </cell>
          <cell r="M5367">
            <v>0</v>
          </cell>
          <cell r="N5367">
            <v>0</v>
          </cell>
          <cell r="O5367">
            <v>0</v>
          </cell>
        </row>
        <row r="5368">
          <cell r="C5368">
            <v>173500014001</v>
          </cell>
          <cell r="D5368" t="str">
            <v>11000173500014001</v>
          </cell>
          <cell r="E5368" t="str">
            <v>(3XZ170901)(直接)粤财教[2017]104号基于</v>
          </cell>
          <cell r="F5368" t="str">
            <v>王红成</v>
          </cell>
          <cell r="G5368" t="str">
            <v>2007023</v>
          </cell>
          <cell r="H5368">
            <v>0</v>
          </cell>
          <cell r="I5368">
            <v>0</v>
          </cell>
          <cell r="J5368">
            <v>0</v>
          </cell>
          <cell r="K5368">
            <v>0</v>
          </cell>
          <cell r="L5368">
            <v>0</v>
          </cell>
          <cell r="M5368">
            <v>0</v>
          </cell>
          <cell r="N5368">
            <v>0</v>
          </cell>
          <cell r="O5368">
            <v>0</v>
          </cell>
        </row>
        <row r="5369">
          <cell r="C5369">
            <v>173500014002</v>
          </cell>
          <cell r="D5369" t="str">
            <v>11000173500014002</v>
          </cell>
          <cell r="E5369" t="str">
            <v>(3XZ170903)(直接)粤财教[2017]104号光通信应用的光器件自动耦合关键技术研究</v>
          </cell>
          <cell r="F5369" t="str">
            <v>李仪</v>
          </cell>
          <cell r="G5369" t="str">
            <v>2006057</v>
          </cell>
          <cell r="H5369">
            <v>0</v>
          </cell>
          <cell r="I5369">
            <v>0</v>
          </cell>
          <cell r="J5369">
            <v>0</v>
          </cell>
          <cell r="K5369">
            <v>0</v>
          </cell>
          <cell r="L5369">
            <v>0</v>
          </cell>
          <cell r="M5369">
            <v>0</v>
          </cell>
          <cell r="N5369">
            <v>0</v>
          </cell>
          <cell r="O5369">
            <v>0</v>
          </cell>
        </row>
        <row r="5370">
          <cell r="C5370">
            <v>173500014004</v>
          </cell>
          <cell r="D5370" t="str">
            <v>11000173500014004</v>
          </cell>
          <cell r="E5370" t="str">
            <v>(3XZ170907)(直接)粤财教[2017]104号基于</v>
          </cell>
          <cell r="F5370" t="str">
            <v>邵友元</v>
          </cell>
          <cell r="G5370" t="str">
            <v>2007039</v>
          </cell>
          <cell r="H5370">
            <v>0</v>
          </cell>
          <cell r="I5370">
            <v>0</v>
          </cell>
          <cell r="J5370">
            <v>0</v>
          </cell>
          <cell r="K5370">
            <v>0</v>
          </cell>
          <cell r="L5370">
            <v>0</v>
          </cell>
          <cell r="M5370">
            <v>0</v>
          </cell>
          <cell r="N5370">
            <v>0</v>
          </cell>
          <cell r="O5370">
            <v>0</v>
          </cell>
        </row>
        <row r="5371">
          <cell r="C5371">
            <v>173500014005</v>
          </cell>
          <cell r="D5371" t="str">
            <v>11000173500014005</v>
          </cell>
          <cell r="E5371" t="str">
            <v>(3XZ170909)(直接)粤财教[2017]104号基于</v>
          </cell>
          <cell r="F5371" t="str">
            <v>尹辉斌</v>
          </cell>
          <cell r="G5371" t="str">
            <v>2011020</v>
          </cell>
          <cell r="H5371">
            <v>0</v>
          </cell>
          <cell r="I5371">
            <v>0</v>
          </cell>
          <cell r="J5371">
            <v>0</v>
          </cell>
          <cell r="K5371">
            <v>0</v>
          </cell>
          <cell r="L5371">
            <v>0</v>
          </cell>
          <cell r="M5371">
            <v>0</v>
          </cell>
          <cell r="N5371">
            <v>0</v>
          </cell>
          <cell r="O5371">
            <v>0</v>
          </cell>
        </row>
        <row r="5372">
          <cell r="C5372">
            <v>173500014006</v>
          </cell>
          <cell r="D5372" t="str">
            <v>11000173500014006</v>
          </cell>
          <cell r="E5372" t="str">
            <v>(3XZ170911)(直接)粤财教[2017]104号适用</v>
          </cell>
          <cell r="F5372" t="str">
            <v>郑华</v>
          </cell>
          <cell r="G5372" t="str">
            <v>2014017</v>
          </cell>
          <cell r="H5372">
            <v>0</v>
          </cell>
          <cell r="I5372">
            <v>0</v>
          </cell>
          <cell r="J5372">
            <v>0</v>
          </cell>
          <cell r="K5372">
            <v>0</v>
          </cell>
          <cell r="L5372">
            <v>0</v>
          </cell>
          <cell r="M5372">
            <v>0</v>
          </cell>
          <cell r="N5372">
            <v>0</v>
          </cell>
          <cell r="O5372">
            <v>0</v>
          </cell>
        </row>
        <row r="5373">
          <cell r="C5373">
            <v>173500015001</v>
          </cell>
          <cell r="D5373" t="str">
            <v>11000173500015001</v>
          </cell>
          <cell r="E5373" t="str">
            <v>(3XZ170913)(直接)粤财教[2017]215号半马</v>
          </cell>
          <cell r="F5373" t="str">
            <v>黄香香</v>
          </cell>
          <cell r="G5373" t="str">
            <v>2015007</v>
          </cell>
          <cell r="H5373">
            <v>0</v>
          </cell>
          <cell r="I5373">
            <v>0</v>
          </cell>
          <cell r="J5373">
            <v>0</v>
          </cell>
          <cell r="K5373">
            <v>0</v>
          </cell>
          <cell r="L5373">
            <v>0</v>
          </cell>
          <cell r="M5373">
            <v>0</v>
          </cell>
          <cell r="N5373">
            <v>0</v>
          </cell>
          <cell r="O5373">
            <v>0</v>
          </cell>
        </row>
        <row r="5374">
          <cell r="C5374">
            <v>173500015002</v>
          </cell>
          <cell r="D5374" t="str">
            <v>11000173500015002</v>
          </cell>
          <cell r="E5374" t="str">
            <v>(3XZ170915)(直接)粤财教[2017]215号3D</v>
          </cell>
          <cell r="F5374" t="str">
            <v>乔校畅</v>
          </cell>
          <cell r="G5374" t="str">
            <v>2019128</v>
          </cell>
          <cell r="H5374">
            <v>0</v>
          </cell>
          <cell r="I5374">
            <v>0</v>
          </cell>
          <cell r="J5374">
            <v>0</v>
          </cell>
          <cell r="K5374">
            <v>0</v>
          </cell>
          <cell r="L5374">
            <v>0</v>
          </cell>
          <cell r="M5374">
            <v>0</v>
          </cell>
          <cell r="N5374">
            <v>0</v>
          </cell>
          <cell r="O5374">
            <v>0</v>
          </cell>
        </row>
        <row r="5375">
          <cell r="C5375">
            <v>173500015003</v>
          </cell>
          <cell r="D5375" t="str">
            <v>11000173500015003</v>
          </cell>
          <cell r="E5375" t="str">
            <v>(3XZ170917)(直接)粤财教[2017]215号用于</v>
          </cell>
          <cell r="F5375" t="str">
            <v>黄斯珉</v>
          </cell>
          <cell r="G5375" t="str">
            <v>2012034</v>
          </cell>
          <cell r="H5375">
            <v>0</v>
          </cell>
          <cell r="I5375">
            <v>0</v>
          </cell>
          <cell r="J5375">
            <v>0</v>
          </cell>
          <cell r="K5375">
            <v>0</v>
          </cell>
          <cell r="L5375">
            <v>0</v>
          </cell>
          <cell r="M5375">
            <v>0</v>
          </cell>
          <cell r="N5375">
            <v>0</v>
          </cell>
          <cell r="O5375">
            <v>0</v>
          </cell>
        </row>
        <row r="5376">
          <cell r="C5376">
            <v>173500015004</v>
          </cell>
          <cell r="D5376" t="str">
            <v>11000173500015004</v>
          </cell>
          <cell r="E5376" t="str">
            <v>(3XZ170919)(直接)粤财教[2017]215号经费</v>
          </cell>
          <cell r="F5376" t="str">
            <v>智强</v>
          </cell>
          <cell r="G5376" t="str">
            <v>2019801</v>
          </cell>
          <cell r="H5376">
            <v>0</v>
          </cell>
          <cell r="I5376">
            <v>0</v>
          </cell>
          <cell r="J5376">
            <v>0</v>
          </cell>
          <cell r="K5376">
            <v>0</v>
          </cell>
          <cell r="L5376">
            <v>0</v>
          </cell>
          <cell r="M5376">
            <v>0</v>
          </cell>
          <cell r="N5376">
            <v>0</v>
          </cell>
          <cell r="O5376">
            <v>0</v>
          </cell>
        </row>
        <row r="5377">
          <cell r="C5377">
            <v>173500015006</v>
          </cell>
          <cell r="D5377" t="str">
            <v>11000173500015006</v>
          </cell>
          <cell r="E5377" t="str">
            <v>(3XZ170923)(直接)粤财教[2017]215号纤维</v>
          </cell>
          <cell r="F5377" t="str">
            <v>康世民</v>
          </cell>
          <cell r="G5377" t="str">
            <v>2015804</v>
          </cell>
          <cell r="H5377">
            <v>0</v>
          </cell>
          <cell r="I5377">
            <v>0</v>
          </cell>
          <cell r="J5377">
            <v>0</v>
          </cell>
          <cell r="K5377">
            <v>0</v>
          </cell>
          <cell r="L5377">
            <v>0</v>
          </cell>
          <cell r="M5377">
            <v>0</v>
          </cell>
          <cell r="N5377">
            <v>0</v>
          </cell>
          <cell r="O5377">
            <v>0</v>
          </cell>
        </row>
        <row r="5378">
          <cell r="C5378">
            <v>173500015007</v>
          </cell>
          <cell r="D5378" t="str">
            <v>11000173500015007</v>
          </cell>
          <cell r="E5378" t="str">
            <v>(3XZ170925)(直接)粤财教[2017]215号城市</v>
          </cell>
          <cell r="F5378" t="str">
            <v>张刚</v>
          </cell>
          <cell r="G5378" t="str">
            <v>2013068</v>
          </cell>
          <cell r="H5378">
            <v>0</v>
          </cell>
          <cell r="I5378">
            <v>0</v>
          </cell>
          <cell r="J5378">
            <v>0</v>
          </cell>
          <cell r="K5378">
            <v>0</v>
          </cell>
          <cell r="L5378">
            <v>0</v>
          </cell>
          <cell r="M5378">
            <v>0</v>
          </cell>
          <cell r="N5378">
            <v>0</v>
          </cell>
          <cell r="O5378">
            <v>0</v>
          </cell>
        </row>
        <row r="5379">
          <cell r="C5379">
            <v>173500015008</v>
          </cell>
          <cell r="D5379" t="str">
            <v>11000173500015008</v>
          </cell>
          <cell r="E5379" t="str">
            <v>(3XZ170927)(直接)粤财教[2017]215号传感</v>
          </cell>
          <cell r="F5379" t="str">
            <v>黄锦旺</v>
          </cell>
          <cell r="G5379" t="str">
            <v>2014007</v>
          </cell>
          <cell r="H5379">
            <v>0</v>
          </cell>
          <cell r="I5379">
            <v>0</v>
          </cell>
          <cell r="J5379">
            <v>0</v>
          </cell>
          <cell r="K5379">
            <v>0</v>
          </cell>
          <cell r="L5379">
            <v>0</v>
          </cell>
          <cell r="M5379">
            <v>0</v>
          </cell>
          <cell r="N5379">
            <v>0</v>
          </cell>
          <cell r="O5379">
            <v>0</v>
          </cell>
        </row>
        <row r="5380">
          <cell r="C5380">
            <v>173500015009</v>
          </cell>
          <cell r="D5380" t="str">
            <v>11000173500015009</v>
          </cell>
          <cell r="E5380" t="str">
            <v>(3XZ170929)(直接)粤财教[2017]215号基于</v>
          </cell>
          <cell r="F5380" t="str">
            <v>谢世磊</v>
          </cell>
          <cell r="G5380" t="str">
            <v>2016019</v>
          </cell>
          <cell r="H5380">
            <v>0</v>
          </cell>
          <cell r="I5380">
            <v>0</v>
          </cell>
          <cell r="J5380">
            <v>0</v>
          </cell>
          <cell r="K5380">
            <v>0</v>
          </cell>
          <cell r="L5380">
            <v>0</v>
          </cell>
          <cell r="M5380">
            <v>0</v>
          </cell>
          <cell r="N5380">
            <v>0</v>
          </cell>
          <cell r="O5380">
            <v>0</v>
          </cell>
        </row>
        <row r="5381">
          <cell r="C5381">
            <v>173500015010</v>
          </cell>
          <cell r="D5381" t="str">
            <v>11000173500015010</v>
          </cell>
          <cell r="E5381" t="str">
            <v>(3XZ170931)(直接)粤财教[2017]215号镶块</v>
          </cell>
          <cell r="F5381" t="str">
            <v>尚欣</v>
          </cell>
          <cell r="G5381" t="str">
            <v>2016046</v>
          </cell>
          <cell r="H5381">
            <v>0</v>
          </cell>
          <cell r="I5381">
            <v>0</v>
          </cell>
          <cell r="J5381">
            <v>0</v>
          </cell>
          <cell r="K5381">
            <v>0</v>
          </cell>
          <cell r="L5381">
            <v>0</v>
          </cell>
          <cell r="M5381">
            <v>0</v>
          </cell>
          <cell r="N5381">
            <v>0</v>
          </cell>
          <cell r="O5381">
            <v>0</v>
          </cell>
        </row>
        <row r="5382">
          <cell r="C5382">
            <v>173500015011</v>
          </cell>
          <cell r="D5382" t="str">
            <v>11000173500015011</v>
          </cell>
          <cell r="E5382" t="str">
            <v>(3XZ170933)(直接)粤财教[2017]215号面向</v>
          </cell>
          <cell r="F5382" t="str">
            <v>杨盈</v>
          </cell>
          <cell r="G5382" t="str">
            <v>2017157</v>
          </cell>
          <cell r="H5382">
            <v>0</v>
          </cell>
          <cell r="I5382">
            <v>0</v>
          </cell>
          <cell r="J5382">
            <v>0</v>
          </cell>
          <cell r="K5382">
            <v>0</v>
          </cell>
          <cell r="L5382">
            <v>0</v>
          </cell>
          <cell r="M5382">
            <v>0</v>
          </cell>
          <cell r="N5382">
            <v>0</v>
          </cell>
          <cell r="O5382">
            <v>0</v>
          </cell>
        </row>
        <row r="5383">
          <cell r="C5383">
            <v>173500015012</v>
          </cell>
          <cell r="D5383" t="str">
            <v>11000173500015012</v>
          </cell>
          <cell r="E5383" t="str">
            <v>(3XZ170934)(间接)粤财教[2017]215号面向</v>
          </cell>
          <cell r="F5383" t="str">
            <v>杨盈</v>
          </cell>
          <cell r="G5383" t="str">
            <v>2017157</v>
          </cell>
          <cell r="H5383">
            <v>0</v>
          </cell>
          <cell r="I5383">
            <v>0</v>
          </cell>
          <cell r="J5383">
            <v>0</v>
          </cell>
          <cell r="K5383">
            <v>0</v>
          </cell>
          <cell r="L5383">
            <v>0</v>
          </cell>
          <cell r="M5383">
            <v>0</v>
          </cell>
          <cell r="N5383">
            <v>0</v>
          </cell>
          <cell r="O5383">
            <v>0</v>
          </cell>
        </row>
        <row r="5384">
          <cell r="C5384">
            <v>173600096</v>
          </cell>
          <cell r="D5384" t="str">
            <v>11000173600096</v>
          </cell>
          <cell r="E5384" t="str">
            <v>(2ZB170101)低/无氢中子屏蔽材料的研制与产业化</v>
          </cell>
          <cell r="F5384" t="str">
            <v>程志毓</v>
          </cell>
          <cell r="G5384" t="str">
            <v>2012049</v>
          </cell>
          <cell r="H5384">
            <v>0</v>
          </cell>
          <cell r="I5384">
            <v>0</v>
          </cell>
          <cell r="J5384">
            <v>0</v>
          </cell>
          <cell r="K5384">
            <v>0</v>
          </cell>
          <cell r="L5384">
            <v>0</v>
          </cell>
          <cell r="M5384">
            <v>0</v>
          </cell>
          <cell r="N5384">
            <v>0</v>
          </cell>
          <cell r="O5384">
            <v>0</v>
          </cell>
        </row>
        <row r="5385">
          <cell r="C5385">
            <v>173600097</v>
          </cell>
          <cell r="D5385" t="str">
            <v>11000173600097</v>
          </cell>
          <cell r="E5385" t="str">
            <v>(2ZB170102)横沥模具专业镇产业升级示范建设</v>
          </cell>
          <cell r="F5385" t="str">
            <v>黄辉宇</v>
          </cell>
          <cell r="G5385" t="str">
            <v>2006078</v>
          </cell>
          <cell r="H5385">
            <v>0</v>
          </cell>
          <cell r="I5385">
            <v>0</v>
          </cell>
          <cell r="J5385">
            <v>0</v>
          </cell>
          <cell r="K5385">
            <v>0</v>
          </cell>
          <cell r="L5385">
            <v>0</v>
          </cell>
          <cell r="M5385">
            <v>0</v>
          </cell>
          <cell r="N5385">
            <v>0</v>
          </cell>
          <cell r="O5385">
            <v>0</v>
          </cell>
        </row>
        <row r="5386">
          <cell r="C5386">
            <v>173600102</v>
          </cell>
          <cell r="D5386" t="str">
            <v>11000173600102</v>
          </cell>
          <cell r="E5386" t="str">
            <v>(2ZB170702)(间接）CCD定位子系统</v>
          </cell>
          <cell r="F5386" t="str">
            <v>杨雷</v>
          </cell>
          <cell r="G5386" t="str">
            <v>2004093</v>
          </cell>
          <cell r="H5386">
            <v>0</v>
          </cell>
          <cell r="I5386">
            <v>0</v>
          </cell>
          <cell r="J5386">
            <v>0</v>
          </cell>
          <cell r="K5386">
            <v>0</v>
          </cell>
          <cell r="L5386">
            <v>0</v>
          </cell>
          <cell r="M5386">
            <v>0</v>
          </cell>
          <cell r="N5386">
            <v>0</v>
          </cell>
          <cell r="O5386">
            <v>0</v>
          </cell>
        </row>
        <row r="5387">
          <cell r="C5387">
            <v>173600103</v>
          </cell>
          <cell r="D5387" t="str">
            <v>11000173600103</v>
          </cell>
          <cell r="E5387" t="str">
            <v>(2ZB170901)体育赛事与我国中小型城市发展的互动效应</v>
          </cell>
          <cell r="F5387" t="str">
            <v>向静</v>
          </cell>
          <cell r="G5387" t="str">
            <v>2006073</v>
          </cell>
          <cell r="H5387">
            <v>0</v>
          </cell>
          <cell r="I5387">
            <v>0</v>
          </cell>
          <cell r="J5387">
            <v>0</v>
          </cell>
          <cell r="K5387">
            <v>0</v>
          </cell>
          <cell r="L5387">
            <v>0</v>
          </cell>
          <cell r="M5387">
            <v>0</v>
          </cell>
          <cell r="N5387">
            <v>0</v>
          </cell>
          <cell r="O5387">
            <v>0</v>
          </cell>
        </row>
        <row r="5388">
          <cell r="C5388">
            <v>173600104</v>
          </cell>
          <cell r="D5388" t="str">
            <v>11000173600104</v>
          </cell>
          <cell r="E5388" t="str">
            <v>(2ZB170902)基于异价离子掺杂的钛酸锂纳米微球的可控</v>
          </cell>
          <cell r="F5388" t="str">
            <v>王严杰</v>
          </cell>
          <cell r="G5388" t="str">
            <v>2017827</v>
          </cell>
          <cell r="H5388">
            <v>0</v>
          </cell>
          <cell r="I5388">
            <v>0</v>
          </cell>
          <cell r="J5388">
            <v>0</v>
          </cell>
          <cell r="K5388">
            <v>0</v>
          </cell>
          <cell r="L5388">
            <v>0</v>
          </cell>
          <cell r="M5388">
            <v>0</v>
          </cell>
          <cell r="N5388">
            <v>0</v>
          </cell>
          <cell r="O5388">
            <v>0</v>
          </cell>
        </row>
        <row r="5389">
          <cell r="C5389">
            <v>173600105</v>
          </cell>
          <cell r="D5389" t="str">
            <v>11000173600105</v>
          </cell>
          <cell r="E5389" t="str">
            <v>(2ZB171001)(直接)东莞横沥镇模具专业化协同创新中</v>
          </cell>
          <cell r="F5389" t="str">
            <v>黄辉宇</v>
          </cell>
          <cell r="G5389" t="str">
            <v>2006078</v>
          </cell>
          <cell r="H5389">
            <v>0</v>
          </cell>
          <cell r="I5389">
            <v>0</v>
          </cell>
          <cell r="J5389">
            <v>0</v>
          </cell>
          <cell r="K5389">
            <v>0</v>
          </cell>
          <cell r="L5389">
            <v>0</v>
          </cell>
          <cell r="M5389">
            <v>0</v>
          </cell>
          <cell r="N5389">
            <v>0</v>
          </cell>
          <cell r="O5389">
            <v>0</v>
          </cell>
        </row>
        <row r="5390">
          <cell r="C5390">
            <v>173600106</v>
          </cell>
          <cell r="D5390" t="str">
            <v>11000173600106</v>
          </cell>
          <cell r="E5390" t="str">
            <v>(2ZB171003)农城化征地拆迁过程中地方政府与失地农民</v>
          </cell>
          <cell r="F5390" t="str">
            <v>魏瑞欣</v>
          </cell>
          <cell r="G5390" t="str">
            <v>20180253</v>
          </cell>
          <cell r="H5390">
            <v>0</v>
          </cell>
          <cell r="I5390">
            <v>0</v>
          </cell>
          <cell r="J5390">
            <v>0</v>
          </cell>
          <cell r="K5390">
            <v>0</v>
          </cell>
          <cell r="L5390">
            <v>0</v>
          </cell>
          <cell r="M5390">
            <v>0</v>
          </cell>
          <cell r="N5390">
            <v>0</v>
          </cell>
          <cell r="O5390">
            <v>0</v>
          </cell>
        </row>
        <row r="5391">
          <cell r="C5391">
            <v>173600107</v>
          </cell>
          <cell r="D5391" t="str">
            <v>11000173600107</v>
          </cell>
          <cell r="E5391" t="str">
            <v>(2ZB171004)新型高光效低热阻LED背光模组关键技术</v>
          </cell>
          <cell r="F5391" t="str">
            <v>刘华珠</v>
          </cell>
          <cell r="G5391" t="str">
            <v>2003113</v>
          </cell>
          <cell r="H5391">
            <v>0</v>
          </cell>
          <cell r="I5391">
            <v>0</v>
          </cell>
          <cell r="J5391">
            <v>0</v>
          </cell>
          <cell r="K5391">
            <v>0</v>
          </cell>
          <cell r="L5391">
            <v>0</v>
          </cell>
          <cell r="M5391">
            <v>0</v>
          </cell>
          <cell r="N5391">
            <v>0</v>
          </cell>
          <cell r="O5391">
            <v>0</v>
          </cell>
        </row>
        <row r="5392">
          <cell r="C5392">
            <v>173600108</v>
          </cell>
          <cell r="D5392" t="str">
            <v>11000173600108</v>
          </cell>
          <cell r="E5392" t="str">
            <v>(2ZB171101)果蔬汁中三种食源性致病菌的LAMP检测</v>
          </cell>
          <cell r="F5392" t="str">
            <v>罗鸿斌</v>
          </cell>
          <cell r="G5392" t="str">
            <v>2011023</v>
          </cell>
          <cell r="H5392">
            <v>0</v>
          </cell>
          <cell r="I5392">
            <v>0</v>
          </cell>
          <cell r="J5392">
            <v>0</v>
          </cell>
          <cell r="K5392">
            <v>0</v>
          </cell>
          <cell r="L5392">
            <v>0</v>
          </cell>
          <cell r="M5392">
            <v>0</v>
          </cell>
          <cell r="N5392">
            <v>0</v>
          </cell>
          <cell r="O5392">
            <v>0</v>
          </cell>
        </row>
        <row r="5393">
          <cell r="C5393">
            <v>173600109</v>
          </cell>
          <cell r="D5393" t="str">
            <v>11000173600109</v>
          </cell>
          <cell r="E5393" t="str">
            <v>(2ZB171102)海德格尔哲学视域下的《哈姆雷特》研究</v>
          </cell>
          <cell r="F5393" t="str">
            <v>李庆涛</v>
          </cell>
          <cell r="G5393" t="str">
            <v>2005052</v>
          </cell>
          <cell r="H5393">
            <v>0</v>
          </cell>
          <cell r="I5393">
            <v>0</v>
          </cell>
          <cell r="J5393">
            <v>0</v>
          </cell>
          <cell r="K5393">
            <v>0</v>
          </cell>
          <cell r="L5393">
            <v>0</v>
          </cell>
          <cell r="M5393">
            <v>0</v>
          </cell>
          <cell r="N5393">
            <v>0</v>
          </cell>
          <cell r="O5393">
            <v>0</v>
          </cell>
        </row>
        <row r="5394">
          <cell r="C5394">
            <v>173600111</v>
          </cell>
          <cell r="D5394" t="str">
            <v>11000173600111</v>
          </cell>
          <cell r="E5394" t="str">
            <v>(2ZB171104)粤港澳大湾区背景下珠三角智能制造产业创</v>
          </cell>
          <cell r="F5394" t="str">
            <v>许新华</v>
          </cell>
          <cell r="G5394" t="str">
            <v>2015012</v>
          </cell>
          <cell r="H5394">
            <v>0</v>
          </cell>
          <cell r="I5394">
            <v>0</v>
          </cell>
          <cell r="J5394">
            <v>0</v>
          </cell>
          <cell r="K5394">
            <v>0</v>
          </cell>
          <cell r="L5394">
            <v>0</v>
          </cell>
          <cell r="M5394">
            <v>0</v>
          </cell>
          <cell r="N5394">
            <v>0</v>
          </cell>
          <cell r="O5394">
            <v>0</v>
          </cell>
        </row>
        <row r="5395">
          <cell r="C5395">
            <v>173600112</v>
          </cell>
          <cell r="D5395" t="str">
            <v>11000173600112</v>
          </cell>
          <cell r="E5395" t="str">
            <v>(2ZB171201)居家养老服务满意度的比较研究：基于政府</v>
          </cell>
          <cell r="F5395" t="str">
            <v>黄俊辉</v>
          </cell>
          <cell r="G5395" t="str">
            <v>2016037</v>
          </cell>
          <cell r="H5395">
            <v>0</v>
          </cell>
          <cell r="I5395">
            <v>0</v>
          </cell>
          <cell r="J5395">
            <v>0</v>
          </cell>
          <cell r="K5395">
            <v>0</v>
          </cell>
          <cell r="L5395">
            <v>0</v>
          </cell>
          <cell r="M5395">
            <v>0</v>
          </cell>
          <cell r="N5395">
            <v>0</v>
          </cell>
          <cell r="O5395">
            <v>0</v>
          </cell>
        </row>
        <row r="5396">
          <cell r="C5396">
            <v>173600114</v>
          </cell>
          <cell r="D5396" t="str">
            <v>11000173600114</v>
          </cell>
          <cell r="E5396" t="str">
            <v>(2ZB171203)基于统计学习的稀疏优化算法及应用</v>
          </cell>
          <cell r="F5396" t="str">
            <v>程万友</v>
          </cell>
          <cell r="G5396" t="str">
            <v>2008029</v>
          </cell>
          <cell r="H5396">
            <v>31489.2</v>
          </cell>
          <cell r="I5396">
            <v>0</v>
          </cell>
          <cell r="J5396">
            <v>4600</v>
          </cell>
          <cell r="K5396">
            <v>26889.2</v>
          </cell>
          <cell r="L5396">
            <v>0</v>
          </cell>
          <cell r="M5396">
            <v>0</v>
          </cell>
          <cell r="N5396">
            <v>0</v>
          </cell>
          <cell r="O5396">
            <v>26889.2</v>
          </cell>
        </row>
        <row r="5397">
          <cell r="C5397">
            <v>173600115</v>
          </cell>
          <cell r="D5397" t="str">
            <v>11000173600115</v>
          </cell>
          <cell r="E5397" t="str">
            <v>(2ZB171204)构建基于大数据平台的运动康复服务体系研</v>
          </cell>
          <cell r="F5397" t="str">
            <v>黎荣</v>
          </cell>
          <cell r="G5397" t="str">
            <v>2005058</v>
          </cell>
          <cell r="H5397">
            <v>0</v>
          </cell>
          <cell r="I5397">
            <v>0</v>
          </cell>
          <cell r="J5397">
            <v>0</v>
          </cell>
          <cell r="K5397">
            <v>0</v>
          </cell>
          <cell r="L5397">
            <v>0</v>
          </cell>
          <cell r="M5397">
            <v>0</v>
          </cell>
          <cell r="N5397">
            <v>0</v>
          </cell>
          <cell r="O5397">
            <v>0</v>
          </cell>
        </row>
        <row r="5398">
          <cell r="C5398">
            <v>173700001</v>
          </cell>
          <cell r="D5398" t="str">
            <v>11000173700001</v>
          </cell>
          <cell r="E5398" t="str">
            <v>(1ZC170101)面向目标的语义Web服务测试</v>
          </cell>
          <cell r="F5398" t="str">
            <v>胡天明</v>
          </cell>
          <cell r="G5398" t="str">
            <v>2005077</v>
          </cell>
          <cell r="H5398">
            <v>0</v>
          </cell>
          <cell r="I5398">
            <v>0</v>
          </cell>
          <cell r="J5398">
            <v>0</v>
          </cell>
          <cell r="K5398">
            <v>0</v>
          </cell>
          <cell r="L5398">
            <v>0</v>
          </cell>
          <cell r="M5398">
            <v>0</v>
          </cell>
          <cell r="N5398">
            <v>0</v>
          </cell>
          <cell r="O5398">
            <v>0</v>
          </cell>
        </row>
        <row r="5399">
          <cell r="C5399">
            <v>173700003</v>
          </cell>
          <cell r="D5399" t="str">
            <v>11000173700003</v>
          </cell>
          <cell r="E5399" t="str">
            <v>(1ZC170301)3D打印技术在延缓中老年人踝关节退行性</v>
          </cell>
          <cell r="F5399" t="str">
            <v>陈进</v>
          </cell>
          <cell r="G5399" t="str">
            <v>2001034</v>
          </cell>
          <cell r="H5399">
            <v>0</v>
          </cell>
          <cell r="I5399">
            <v>0</v>
          </cell>
          <cell r="J5399">
            <v>0</v>
          </cell>
          <cell r="K5399">
            <v>0</v>
          </cell>
          <cell r="L5399">
            <v>0</v>
          </cell>
          <cell r="M5399">
            <v>0</v>
          </cell>
          <cell r="N5399">
            <v>0</v>
          </cell>
          <cell r="O5399">
            <v>0</v>
          </cell>
        </row>
        <row r="5400">
          <cell r="C5400">
            <v>173700004</v>
          </cell>
          <cell r="D5400" t="str">
            <v>11000173700004</v>
          </cell>
          <cell r="E5400" t="str">
            <v>(1ZC170302)个体化康复治疗在优秀游泳运动员肩关节损</v>
          </cell>
          <cell r="F5400" t="str">
            <v>刘琪</v>
          </cell>
          <cell r="G5400" t="str">
            <v>2012043</v>
          </cell>
          <cell r="H5400">
            <v>0</v>
          </cell>
          <cell r="I5400">
            <v>0</v>
          </cell>
          <cell r="J5400">
            <v>0</v>
          </cell>
          <cell r="K5400">
            <v>0</v>
          </cell>
          <cell r="L5400">
            <v>0</v>
          </cell>
          <cell r="M5400">
            <v>0</v>
          </cell>
          <cell r="N5400">
            <v>0</v>
          </cell>
          <cell r="O5400">
            <v>0</v>
          </cell>
        </row>
        <row r="5401">
          <cell r="C5401">
            <v>173700005</v>
          </cell>
          <cell r="D5401" t="str">
            <v>11000173700005</v>
          </cell>
          <cell r="E5401" t="str">
            <v>(1ZC170303)广东省实施全民健身计划纲要状况调查与对</v>
          </cell>
          <cell r="F5401" t="str">
            <v>向静</v>
          </cell>
          <cell r="G5401" t="str">
            <v>2006073</v>
          </cell>
          <cell r="H5401">
            <v>1900</v>
          </cell>
          <cell r="I5401">
            <v>0</v>
          </cell>
          <cell r="J5401">
            <v>945</v>
          </cell>
          <cell r="K5401">
            <v>955</v>
          </cell>
          <cell r="L5401">
            <v>0</v>
          </cell>
          <cell r="M5401">
            <v>0</v>
          </cell>
          <cell r="N5401">
            <v>0</v>
          </cell>
          <cell r="O5401">
            <v>955</v>
          </cell>
        </row>
        <row r="5402">
          <cell r="C5402">
            <v>173700006</v>
          </cell>
          <cell r="D5402" t="str">
            <v>11000173700006</v>
          </cell>
          <cell r="E5402" t="str">
            <v>(1ZC170304)固定式移动基站监控系统</v>
          </cell>
          <cell r="F5402" t="str">
            <v>杨杰</v>
          </cell>
          <cell r="G5402" t="str">
            <v>2005018</v>
          </cell>
          <cell r="H5402">
            <v>0</v>
          </cell>
          <cell r="I5402">
            <v>0</v>
          </cell>
          <cell r="J5402">
            <v>0</v>
          </cell>
          <cell r="K5402">
            <v>0</v>
          </cell>
          <cell r="L5402">
            <v>0</v>
          </cell>
          <cell r="M5402">
            <v>0</v>
          </cell>
          <cell r="N5402">
            <v>0</v>
          </cell>
          <cell r="O5402">
            <v>0</v>
          </cell>
        </row>
        <row r="5403">
          <cell r="C5403">
            <v>173700008</v>
          </cell>
          <cell r="D5403" t="str">
            <v>11000173700008</v>
          </cell>
          <cell r="E5403" t="str">
            <v>(1ZC170401)基于管输天然气压力能利用的发电技术研究</v>
          </cell>
          <cell r="F5403" t="str">
            <v>钟少芬</v>
          </cell>
          <cell r="G5403" t="str">
            <v>2011029</v>
          </cell>
          <cell r="H5403">
            <v>0</v>
          </cell>
          <cell r="I5403">
            <v>0</v>
          </cell>
          <cell r="J5403">
            <v>0</v>
          </cell>
          <cell r="K5403">
            <v>0</v>
          </cell>
          <cell r="L5403">
            <v>0</v>
          </cell>
          <cell r="M5403">
            <v>0</v>
          </cell>
          <cell r="N5403">
            <v>0</v>
          </cell>
          <cell r="O5403">
            <v>0</v>
          </cell>
        </row>
        <row r="5404">
          <cell r="C5404">
            <v>173700009</v>
          </cell>
          <cell r="D5404" t="str">
            <v>11000173700009</v>
          </cell>
          <cell r="E5404" t="str">
            <v>(1ZC170501)高温循环流化床锅炉低氮清洁燃烧关键技术</v>
          </cell>
          <cell r="F5404" t="str">
            <v>郭晓娟</v>
          </cell>
          <cell r="G5404" t="str">
            <v>2011035</v>
          </cell>
          <cell r="H5404">
            <v>0</v>
          </cell>
          <cell r="I5404">
            <v>0</v>
          </cell>
          <cell r="J5404">
            <v>0</v>
          </cell>
          <cell r="K5404">
            <v>0</v>
          </cell>
          <cell r="L5404">
            <v>0</v>
          </cell>
          <cell r="M5404">
            <v>0</v>
          </cell>
          <cell r="N5404">
            <v>0</v>
          </cell>
          <cell r="O5404">
            <v>0</v>
          </cell>
        </row>
        <row r="5405">
          <cell r="C5405">
            <v>173700010</v>
          </cell>
          <cell r="D5405" t="str">
            <v>11000173700010</v>
          </cell>
          <cell r="E5405" t="str">
            <v>(1ZC170601)基于浸没式双膜智能一体化的生活污水处理</v>
          </cell>
          <cell r="F5405" t="str">
            <v>钟少芬</v>
          </cell>
          <cell r="G5405" t="str">
            <v>2011029</v>
          </cell>
          <cell r="H5405">
            <v>0</v>
          </cell>
          <cell r="I5405">
            <v>0</v>
          </cell>
          <cell r="J5405">
            <v>0</v>
          </cell>
          <cell r="K5405">
            <v>0</v>
          </cell>
          <cell r="L5405">
            <v>0</v>
          </cell>
          <cell r="M5405">
            <v>0</v>
          </cell>
          <cell r="N5405">
            <v>0</v>
          </cell>
          <cell r="O5405">
            <v>0</v>
          </cell>
        </row>
        <row r="5406">
          <cell r="C5406">
            <v>173700011</v>
          </cell>
          <cell r="D5406" t="str">
            <v>11000173700011</v>
          </cell>
          <cell r="E5406" t="str">
            <v>(1ZC170602)基于东莞创意产业发展的工业遗产再生设计</v>
          </cell>
          <cell r="F5406" t="str">
            <v>李钰田</v>
          </cell>
          <cell r="G5406" t="str">
            <v>2009027</v>
          </cell>
          <cell r="H5406">
            <v>0</v>
          </cell>
          <cell r="I5406">
            <v>0</v>
          </cell>
          <cell r="J5406">
            <v>0</v>
          </cell>
          <cell r="K5406">
            <v>0</v>
          </cell>
          <cell r="L5406">
            <v>0</v>
          </cell>
          <cell r="M5406">
            <v>0</v>
          </cell>
          <cell r="N5406">
            <v>0</v>
          </cell>
          <cell r="O5406">
            <v>0</v>
          </cell>
        </row>
        <row r="5407">
          <cell r="C5407">
            <v>173700012</v>
          </cell>
          <cell r="D5407" t="str">
            <v>11000173700012</v>
          </cell>
          <cell r="E5407" t="str">
            <v>(1ZC170901)基于情感因素分析的工业产品形态设计方法</v>
          </cell>
          <cell r="F5407" t="str">
            <v>谢黎</v>
          </cell>
          <cell r="G5407" t="str">
            <v>2004031</v>
          </cell>
          <cell r="H5407">
            <v>0</v>
          </cell>
          <cell r="I5407">
            <v>0</v>
          </cell>
          <cell r="J5407">
            <v>0</v>
          </cell>
          <cell r="K5407">
            <v>0</v>
          </cell>
          <cell r="L5407">
            <v>0</v>
          </cell>
          <cell r="M5407">
            <v>0</v>
          </cell>
          <cell r="N5407">
            <v>0</v>
          </cell>
          <cell r="O5407">
            <v>0</v>
          </cell>
        </row>
        <row r="5408">
          <cell r="C5408">
            <v>173700013</v>
          </cell>
          <cell r="D5408" t="str">
            <v>11000173700013</v>
          </cell>
          <cell r="E5408" t="str">
            <v>(1ZC171002)有机废气高效生物净化设备的研发及示范</v>
          </cell>
          <cell r="F5408" t="str">
            <v>兰善红</v>
          </cell>
          <cell r="G5408" t="str">
            <v>2002016</v>
          </cell>
          <cell r="H5408">
            <v>0</v>
          </cell>
          <cell r="I5408">
            <v>0</v>
          </cell>
          <cell r="J5408">
            <v>0</v>
          </cell>
          <cell r="K5408">
            <v>0</v>
          </cell>
          <cell r="L5408">
            <v>0</v>
          </cell>
          <cell r="M5408">
            <v>0</v>
          </cell>
          <cell r="N5408">
            <v>0</v>
          </cell>
          <cell r="O5408">
            <v>0</v>
          </cell>
        </row>
        <row r="5409">
          <cell r="C5409">
            <v>173700014</v>
          </cell>
          <cell r="D5409" t="str">
            <v>11000173700014</v>
          </cell>
          <cell r="E5409" t="str">
            <v>(1ZC171201)东莞建设工程项目信息化现状及实现“智慧</v>
          </cell>
          <cell r="F5409" t="str">
            <v>李春红</v>
          </cell>
          <cell r="G5409" t="str">
            <v>2005029</v>
          </cell>
          <cell r="H5409">
            <v>0</v>
          </cell>
          <cell r="I5409">
            <v>0</v>
          </cell>
          <cell r="J5409">
            <v>0</v>
          </cell>
          <cell r="K5409">
            <v>0</v>
          </cell>
          <cell r="L5409">
            <v>0</v>
          </cell>
          <cell r="M5409">
            <v>0</v>
          </cell>
          <cell r="N5409">
            <v>0</v>
          </cell>
          <cell r="O5409">
            <v>0</v>
          </cell>
        </row>
        <row r="5410">
          <cell r="C5410">
            <v>173700015</v>
          </cell>
          <cell r="D5410" t="str">
            <v>11000173700015</v>
          </cell>
          <cell r="E5410" t="str">
            <v>(1ZC171202)面向大众创业的东莞图书馆创客空间培育与</v>
          </cell>
          <cell r="F5410" t="str">
            <v>朱华顺</v>
          </cell>
          <cell r="G5410" t="str">
            <v>2007053</v>
          </cell>
          <cell r="H5410">
            <v>0</v>
          </cell>
          <cell r="I5410">
            <v>0</v>
          </cell>
          <cell r="J5410">
            <v>0</v>
          </cell>
          <cell r="K5410">
            <v>0</v>
          </cell>
          <cell r="L5410">
            <v>0</v>
          </cell>
          <cell r="M5410">
            <v>0</v>
          </cell>
          <cell r="N5410">
            <v>0</v>
          </cell>
          <cell r="O5410">
            <v>0</v>
          </cell>
        </row>
        <row r="5411">
          <cell r="C5411">
            <v>173700017</v>
          </cell>
          <cell r="D5411" t="str">
            <v>11000173700017</v>
          </cell>
          <cell r="E5411" t="str">
            <v>(1ZC171204)2016年国内主要媒体对东莞报道的分析</v>
          </cell>
          <cell r="F5411" t="str">
            <v>李缨</v>
          </cell>
          <cell r="G5411" t="str">
            <v>2001050</v>
          </cell>
          <cell r="H5411">
            <v>0</v>
          </cell>
          <cell r="I5411">
            <v>0</v>
          </cell>
          <cell r="J5411">
            <v>0</v>
          </cell>
          <cell r="K5411">
            <v>0</v>
          </cell>
          <cell r="L5411">
            <v>0</v>
          </cell>
          <cell r="M5411">
            <v>0</v>
          </cell>
          <cell r="N5411">
            <v>0</v>
          </cell>
          <cell r="O5411">
            <v>0</v>
          </cell>
        </row>
        <row r="5412">
          <cell r="C5412">
            <v>173700018</v>
          </cell>
          <cell r="D5412" t="str">
            <v>11000173700018</v>
          </cell>
          <cell r="E5412" t="str">
            <v>(1ZC171205)当代资本主义经济的金融化与虚拟化研究</v>
          </cell>
          <cell r="F5412" t="str">
            <v>银锋</v>
          </cell>
          <cell r="G5412" t="str">
            <v>2002024</v>
          </cell>
          <cell r="H5412">
            <v>0</v>
          </cell>
          <cell r="I5412">
            <v>0</v>
          </cell>
          <cell r="J5412">
            <v>0</v>
          </cell>
          <cell r="K5412">
            <v>0</v>
          </cell>
          <cell r="L5412">
            <v>0</v>
          </cell>
          <cell r="M5412">
            <v>0</v>
          </cell>
          <cell r="N5412">
            <v>0</v>
          </cell>
          <cell r="O5412">
            <v>0</v>
          </cell>
        </row>
        <row r="5413">
          <cell r="C5413">
            <v>173800287</v>
          </cell>
          <cell r="D5413" t="str">
            <v>11000173800287</v>
          </cell>
          <cell r="E5413" t="str">
            <v>(1ZF170501)广东省普通高校非粮生物质高效热解利用工</v>
          </cell>
          <cell r="F5413" t="str">
            <v>徐勇军</v>
          </cell>
          <cell r="G5413" t="str">
            <v>2003053</v>
          </cell>
          <cell r="H5413">
            <v>0</v>
          </cell>
          <cell r="I5413">
            <v>0</v>
          </cell>
          <cell r="J5413">
            <v>0</v>
          </cell>
          <cell r="K5413">
            <v>0</v>
          </cell>
          <cell r="L5413">
            <v>0</v>
          </cell>
          <cell r="M5413">
            <v>0</v>
          </cell>
          <cell r="N5413">
            <v>0</v>
          </cell>
          <cell r="O5413">
            <v>0</v>
          </cell>
        </row>
        <row r="5414">
          <cell r="C5414">
            <v>173800288</v>
          </cell>
          <cell r="D5414" t="str">
            <v>11000173800288</v>
          </cell>
          <cell r="E5414" t="str">
            <v>(1ZF170502)珠三角产业生态研究中心</v>
          </cell>
          <cell r="F5414" t="str">
            <v>刘继云</v>
          </cell>
          <cell r="G5414" t="str">
            <v>2006039</v>
          </cell>
          <cell r="H5414">
            <v>0</v>
          </cell>
          <cell r="I5414">
            <v>0</v>
          </cell>
          <cell r="J5414">
            <v>0</v>
          </cell>
          <cell r="K5414">
            <v>0</v>
          </cell>
          <cell r="L5414">
            <v>0</v>
          </cell>
          <cell r="M5414">
            <v>0</v>
          </cell>
          <cell r="N5414">
            <v>0</v>
          </cell>
          <cell r="O5414">
            <v>0</v>
          </cell>
        </row>
        <row r="5415">
          <cell r="C5415">
            <v>173800289</v>
          </cell>
          <cell r="D5415" t="str">
            <v>11000173800289</v>
          </cell>
          <cell r="E5415" t="str">
            <v>(1ZF170503)智能化连续逆流超声—酶辅助活性多糖提取</v>
          </cell>
          <cell r="F5415" t="str">
            <v>刘宇佳</v>
          </cell>
          <cell r="G5415" t="str">
            <v>2017171</v>
          </cell>
          <cell r="H5415">
            <v>0</v>
          </cell>
          <cell r="I5415">
            <v>454577.41</v>
          </cell>
          <cell r="J5415">
            <v>454577.41</v>
          </cell>
          <cell r="K5415">
            <v>0</v>
          </cell>
          <cell r="L5415">
            <v>0</v>
          </cell>
          <cell r="M5415">
            <v>0</v>
          </cell>
          <cell r="N5415">
            <v>0</v>
          </cell>
          <cell r="O5415">
            <v>0</v>
          </cell>
        </row>
        <row r="5416">
          <cell r="C5416">
            <v>173800290</v>
          </cell>
          <cell r="D5416" t="str">
            <v>11000173800290</v>
          </cell>
          <cell r="E5416" t="str">
            <v>(1ZF170504)挤压重组技术对米粉结构修饰与品质功能调</v>
          </cell>
          <cell r="F5416" t="str">
            <v>邹水洋</v>
          </cell>
          <cell r="G5416" t="str">
            <v>2000014</v>
          </cell>
          <cell r="H5416">
            <v>0</v>
          </cell>
          <cell r="I5416">
            <v>0</v>
          </cell>
          <cell r="J5416">
            <v>0</v>
          </cell>
          <cell r="K5416">
            <v>0</v>
          </cell>
          <cell r="L5416">
            <v>0</v>
          </cell>
          <cell r="M5416">
            <v>0</v>
          </cell>
          <cell r="N5416">
            <v>0</v>
          </cell>
          <cell r="O5416">
            <v>0</v>
          </cell>
        </row>
        <row r="5417">
          <cell r="C5417">
            <v>173800291</v>
          </cell>
          <cell r="D5417" t="str">
            <v>11000173800291</v>
          </cell>
          <cell r="E5417" t="str">
            <v>(1ZF170505)多能源驱动的溶液直接吸收式热泵与制冷</v>
          </cell>
          <cell r="F5417" t="str">
            <v>杨敏林</v>
          </cell>
          <cell r="G5417" t="str">
            <v>1991016</v>
          </cell>
          <cell r="H5417">
            <v>0</v>
          </cell>
          <cell r="I5417">
            <v>0</v>
          </cell>
          <cell r="J5417">
            <v>0</v>
          </cell>
          <cell r="K5417">
            <v>0</v>
          </cell>
          <cell r="L5417">
            <v>0</v>
          </cell>
          <cell r="M5417">
            <v>0</v>
          </cell>
          <cell r="N5417">
            <v>0</v>
          </cell>
          <cell r="O5417">
            <v>0</v>
          </cell>
        </row>
        <row r="5418">
          <cell r="C5418">
            <v>173800292</v>
          </cell>
          <cell r="D5418" t="str">
            <v>11000173800292</v>
          </cell>
          <cell r="E5418" t="str">
            <v>(1ZF170506)蛋白质类食品特征组分指纹图谱、品质预测</v>
          </cell>
          <cell r="F5418" t="str">
            <v>朱杰</v>
          </cell>
          <cell r="G5418" t="str">
            <v>2014005</v>
          </cell>
          <cell r="H5418">
            <v>0</v>
          </cell>
          <cell r="I5418">
            <v>0</v>
          </cell>
          <cell r="J5418">
            <v>0</v>
          </cell>
          <cell r="K5418">
            <v>0</v>
          </cell>
          <cell r="L5418">
            <v>0</v>
          </cell>
          <cell r="M5418">
            <v>0</v>
          </cell>
          <cell r="N5418">
            <v>0</v>
          </cell>
          <cell r="O5418">
            <v>0</v>
          </cell>
        </row>
        <row r="5419">
          <cell r="C5419">
            <v>173800295</v>
          </cell>
          <cell r="D5419" t="str">
            <v>11000173800295</v>
          </cell>
          <cell r="E5419" t="str">
            <v>(1ZF170509)金融资本霸权与当代资本主义劳资关系变动</v>
          </cell>
          <cell r="F5419" t="str">
            <v>银锋</v>
          </cell>
          <cell r="G5419" t="str">
            <v>2002024</v>
          </cell>
          <cell r="H5419">
            <v>0</v>
          </cell>
          <cell r="I5419">
            <v>0</v>
          </cell>
          <cell r="J5419">
            <v>0</v>
          </cell>
          <cell r="K5419">
            <v>0</v>
          </cell>
          <cell r="L5419">
            <v>0</v>
          </cell>
          <cell r="M5419">
            <v>0</v>
          </cell>
          <cell r="N5419">
            <v>0</v>
          </cell>
          <cell r="O5419">
            <v>0</v>
          </cell>
        </row>
        <row r="5420">
          <cell r="C5420">
            <v>173800296</v>
          </cell>
          <cell r="D5420" t="str">
            <v>11000173800296</v>
          </cell>
          <cell r="E5420" t="str">
            <v>(1ZF170510)脉冲时滞微分方程的周期解及数值计算问题</v>
          </cell>
          <cell r="F5420" t="str">
            <v>张丹</v>
          </cell>
          <cell r="G5420" t="str">
            <v>2015008</v>
          </cell>
          <cell r="H5420">
            <v>0</v>
          </cell>
          <cell r="I5420">
            <v>0</v>
          </cell>
          <cell r="J5420">
            <v>0</v>
          </cell>
          <cell r="K5420">
            <v>0</v>
          </cell>
          <cell r="L5420">
            <v>0</v>
          </cell>
          <cell r="M5420">
            <v>0</v>
          </cell>
          <cell r="N5420">
            <v>0</v>
          </cell>
          <cell r="O5420">
            <v>0</v>
          </cell>
        </row>
        <row r="5421">
          <cell r="C5421">
            <v>173800297</v>
          </cell>
          <cell r="D5421" t="str">
            <v>11000173800297</v>
          </cell>
          <cell r="E5421" t="str">
            <v>(1ZF170511)低/无氢中子屏蔽材料的研制与产业化</v>
          </cell>
          <cell r="F5421" t="str">
            <v>程志毓</v>
          </cell>
          <cell r="G5421" t="str">
            <v>2012049</v>
          </cell>
          <cell r="H5421">
            <v>0</v>
          </cell>
          <cell r="I5421">
            <v>0</v>
          </cell>
          <cell r="J5421">
            <v>0</v>
          </cell>
          <cell r="K5421">
            <v>0</v>
          </cell>
          <cell r="L5421">
            <v>0</v>
          </cell>
          <cell r="M5421">
            <v>0</v>
          </cell>
          <cell r="N5421">
            <v>0</v>
          </cell>
          <cell r="O5421">
            <v>0</v>
          </cell>
        </row>
        <row r="5422">
          <cell r="C5422">
            <v>173800298</v>
          </cell>
          <cell r="D5422" t="str">
            <v>11000173800298</v>
          </cell>
          <cell r="E5422" t="str">
            <v>(1ZF170512)随机对策的首达目标准则与其有限逼近</v>
          </cell>
          <cell r="F5422" t="str">
            <v>黄香香</v>
          </cell>
          <cell r="G5422" t="str">
            <v>2015007</v>
          </cell>
          <cell r="H5422">
            <v>0</v>
          </cell>
          <cell r="I5422">
            <v>0</v>
          </cell>
          <cell r="J5422">
            <v>0</v>
          </cell>
          <cell r="K5422">
            <v>0</v>
          </cell>
          <cell r="L5422">
            <v>0</v>
          </cell>
          <cell r="M5422">
            <v>0</v>
          </cell>
          <cell r="N5422">
            <v>0</v>
          </cell>
          <cell r="O5422">
            <v>0</v>
          </cell>
        </row>
        <row r="5423">
          <cell r="C5423">
            <v>173800299</v>
          </cell>
          <cell r="D5423" t="str">
            <v>11000173800299</v>
          </cell>
          <cell r="E5423" t="str">
            <v>(1ZF170513)一带一路中我国城市生态系统健康诊断与提</v>
          </cell>
          <cell r="F5423" t="str">
            <v>杨盈</v>
          </cell>
          <cell r="G5423" t="str">
            <v>2017157</v>
          </cell>
          <cell r="H5423">
            <v>0</v>
          </cell>
          <cell r="I5423">
            <v>0</v>
          </cell>
          <cell r="J5423">
            <v>0</v>
          </cell>
          <cell r="K5423">
            <v>0</v>
          </cell>
          <cell r="L5423">
            <v>0</v>
          </cell>
          <cell r="M5423">
            <v>0</v>
          </cell>
          <cell r="N5423">
            <v>0</v>
          </cell>
          <cell r="O5423">
            <v>0</v>
          </cell>
        </row>
        <row r="5424">
          <cell r="C5424">
            <v>173800300</v>
          </cell>
          <cell r="D5424" t="str">
            <v>11000173800300</v>
          </cell>
          <cell r="E5424" t="str">
            <v>(1ZF170514)我国海绵城市建设中现状调查与问题诊断</v>
          </cell>
          <cell r="F5424" t="str">
            <v>杨盈</v>
          </cell>
          <cell r="G5424" t="str">
            <v>2017157</v>
          </cell>
          <cell r="H5424">
            <v>0</v>
          </cell>
          <cell r="I5424">
            <v>0</v>
          </cell>
          <cell r="J5424">
            <v>0</v>
          </cell>
          <cell r="K5424">
            <v>0</v>
          </cell>
          <cell r="L5424">
            <v>0</v>
          </cell>
          <cell r="M5424">
            <v>0</v>
          </cell>
          <cell r="N5424">
            <v>0</v>
          </cell>
          <cell r="O5424">
            <v>0</v>
          </cell>
        </row>
        <row r="5425">
          <cell r="C5425">
            <v>173800301</v>
          </cell>
          <cell r="D5425" t="str">
            <v>11000173800301</v>
          </cell>
          <cell r="E5425" t="str">
            <v>(1ZF170515)典型食品加工条件下组分分子间相互作用与</v>
          </cell>
          <cell r="F5425" t="str">
            <v>李琳</v>
          </cell>
          <cell r="G5425" t="str">
            <v>2013016</v>
          </cell>
          <cell r="H5425">
            <v>0</v>
          </cell>
          <cell r="I5425">
            <v>0</v>
          </cell>
          <cell r="J5425">
            <v>0</v>
          </cell>
          <cell r="K5425">
            <v>0</v>
          </cell>
          <cell r="L5425">
            <v>0</v>
          </cell>
          <cell r="M5425">
            <v>0</v>
          </cell>
          <cell r="N5425">
            <v>0</v>
          </cell>
          <cell r="O5425">
            <v>0</v>
          </cell>
        </row>
        <row r="5426">
          <cell r="C5426">
            <v>173800302</v>
          </cell>
          <cell r="D5426" t="str">
            <v>11000173800302</v>
          </cell>
          <cell r="E5426" t="str">
            <v>(1ZF170516)基于超声导波技术的钢轨探伤关键问题研究</v>
          </cell>
          <cell r="F5426" t="str">
            <v>马宏伟</v>
          </cell>
          <cell r="G5426" t="str">
            <v>2016008</v>
          </cell>
          <cell r="H5426">
            <v>0</v>
          </cell>
          <cell r="I5426">
            <v>716.77</v>
          </cell>
          <cell r="J5426">
            <v>700</v>
          </cell>
          <cell r="K5426">
            <v>16.77</v>
          </cell>
          <cell r="L5426">
            <v>0</v>
          </cell>
          <cell r="M5426">
            <v>0</v>
          </cell>
          <cell r="N5426">
            <v>0</v>
          </cell>
          <cell r="O5426">
            <v>16.77</v>
          </cell>
        </row>
        <row r="5427">
          <cell r="C5427">
            <v>173800303</v>
          </cell>
          <cell r="D5427" t="str">
            <v>11000173800303</v>
          </cell>
          <cell r="E5427" t="str">
            <v>(1ZF170601)基于粒子群优化的群动态决策模型</v>
          </cell>
          <cell r="F5427" t="str">
            <v>刘群锋</v>
          </cell>
          <cell r="G5427" t="str">
            <v>2004003</v>
          </cell>
          <cell r="H5427">
            <v>0</v>
          </cell>
          <cell r="I5427">
            <v>0</v>
          </cell>
          <cell r="J5427">
            <v>0</v>
          </cell>
          <cell r="K5427">
            <v>0</v>
          </cell>
          <cell r="L5427">
            <v>0</v>
          </cell>
          <cell r="M5427">
            <v>0</v>
          </cell>
          <cell r="N5427">
            <v>0</v>
          </cell>
          <cell r="O5427">
            <v>0</v>
          </cell>
        </row>
        <row r="5428">
          <cell r="C5428">
            <v>173800306</v>
          </cell>
          <cell r="D5428" t="str">
            <v>11000173800306</v>
          </cell>
          <cell r="E5428" t="str">
            <v>(1ZF170901)基于飞秒激光的TCO智能微纳刻蚀系统及</v>
          </cell>
          <cell r="F5428" t="str">
            <v>王红成</v>
          </cell>
          <cell r="G5428" t="str">
            <v>2007023</v>
          </cell>
          <cell r="H5428">
            <v>0</v>
          </cell>
          <cell r="I5428">
            <v>0</v>
          </cell>
          <cell r="J5428">
            <v>0</v>
          </cell>
          <cell r="K5428">
            <v>0</v>
          </cell>
          <cell r="L5428">
            <v>0</v>
          </cell>
          <cell r="M5428">
            <v>0</v>
          </cell>
          <cell r="N5428">
            <v>0</v>
          </cell>
          <cell r="O5428">
            <v>0</v>
          </cell>
        </row>
        <row r="5429">
          <cell r="C5429">
            <v>173800307</v>
          </cell>
          <cell r="D5429" t="str">
            <v>11000173800307</v>
          </cell>
          <cell r="E5429" t="str">
            <v>(1ZF170902)光通信应用的光器件自动耦合关键技术研究</v>
          </cell>
          <cell r="F5429" t="str">
            <v>李仪</v>
          </cell>
          <cell r="G5429" t="str">
            <v>2006057</v>
          </cell>
          <cell r="H5429">
            <v>0</v>
          </cell>
          <cell r="I5429">
            <v>0</v>
          </cell>
          <cell r="J5429">
            <v>0</v>
          </cell>
          <cell r="K5429">
            <v>0</v>
          </cell>
          <cell r="L5429">
            <v>0</v>
          </cell>
          <cell r="M5429">
            <v>0</v>
          </cell>
          <cell r="N5429">
            <v>0</v>
          </cell>
          <cell r="O5429">
            <v>0</v>
          </cell>
        </row>
        <row r="5430">
          <cell r="C5430">
            <v>173800308</v>
          </cell>
          <cell r="D5430" t="str">
            <v>11000173800308</v>
          </cell>
          <cell r="E5430" t="str">
            <v>(1ZF170903)分布式新能源及微电网能量实时管理关键技</v>
          </cell>
          <cell r="F5430" t="str">
            <v>张兆云</v>
          </cell>
          <cell r="G5430" t="str">
            <v>2016006</v>
          </cell>
          <cell r="H5430">
            <v>0</v>
          </cell>
          <cell r="I5430">
            <v>0</v>
          </cell>
          <cell r="J5430">
            <v>0</v>
          </cell>
          <cell r="K5430">
            <v>0</v>
          </cell>
          <cell r="L5430">
            <v>0</v>
          </cell>
          <cell r="M5430">
            <v>0</v>
          </cell>
          <cell r="N5430">
            <v>0</v>
          </cell>
          <cell r="O5430">
            <v>0</v>
          </cell>
        </row>
        <row r="5431">
          <cell r="C5431">
            <v>173800309</v>
          </cell>
          <cell r="D5431" t="str">
            <v>11000173800309</v>
          </cell>
          <cell r="E5431" t="str">
            <v>(1ZF170904)基于能效提高的分布式冷热电联供系统中的</v>
          </cell>
          <cell r="F5431" t="str">
            <v>邵友元</v>
          </cell>
          <cell r="G5431" t="str">
            <v>2007039</v>
          </cell>
          <cell r="H5431">
            <v>0</v>
          </cell>
          <cell r="I5431">
            <v>0</v>
          </cell>
          <cell r="J5431">
            <v>0</v>
          </cell>
          <cell r="K5431">
            <v>0</v>
          </cell>
          <cell r="L5431">
            <v>0</v>
          </cell>
          <cell r="M5431">
            <v>0</v>
          </cell>
          <cell r="N5431">
            <v>0</v>
          </cell>
          <cell r="O5431">
            <v>0</v>
          </cell>
        </row>
        <row r="5432">
          <cell r="C5432">
            <v>173800310</v>
          </cell>
          <cell r="D5432" t="str">
            <v>11000173800310</v>
          </cell>
          <cell r="E5432" t="str">
            <v>(1ZF170905)基于改性松香的精密铸造模料关键技术</v>
          </cell>
          <cell r="F5432" t="str">
            <v>尹辉斌</v>
          </cell>
          <cell r="G5432" t="str">
            <v>2011020</v>
          </cell>
          <cell r="H5432">
            <v>0</v>
          </cell>
          <cell r="I5432">
            <v>0</v>
          </cell>
          <cell r="J5432">
            <v>0</v>
          </cell>
          <cell r="K5432">
            <v>0</v>
          </cell>
          <cell r="L5432">
            <v>0</v>
          </cell>
          <cell r="M5432">
            <v>0</v>
          </cell>
          <cell r="N5432">
            <v>0</v>
          </cell>
          <cell r="O5432">
            <v>0</v>
          </cell>
        </row>
        <row r="5433">
          <cell r="C5433">
            <v>173800311</v>
          </cell>
          <cell r="D5433" t="str">
            <v>11000173800311</v>
          </cell>
          <cell r="E5433" t="str">
            <v>(1ZF170906)适用于全印刷工艺OLED显示屏的基板结</v>
          </cell>
          <cell r="F5433" t="str">
            <v>郑华</v>
          </cell>
          <cell r="G5433" t="str">
            <v>2014017</v>
          </cell>
          <cell r="H5433">
            <v>0</v>
          </cell>
          <cell r="I5433">
            <v>0</v>
          </cell>
          <cell r="J5433">
            <v>0</v>
          </cell>
          <cell r="K5433">
            <v>0</v>
          </cell>
          <cell r="L5433">
            <v>0</v>
          </cell>
          <cell r="M5433">
            <v>0</v>
          </cell>
          <cell r="N5433">
            <v>0</v>
          </cell>
          <cell r="O5433">
            <v>0</v>
          </cell>
        </row>
        <row r="5434">
          <cell r="C5434">
            <v>173800312</v>
          </cell>
          <cell r="D5434" t="str">
            <v>11000173800312</v>
          </cell>
          <cell r="E5434" t="str">
            <v>(1ZF170907)体育赛事与我国中小型城市发展的互动效应</v>
          </cell>
          <cell r="F5434" t="str">
            <v>向静</v>
          </cell>
          <cell r="G5434" t="str">
            <v>2006073</v>
          </cell>
          <cell r="H5434">
            <v>0</v>
          </cell>
          <cell r="I5434">
            <v>0</v>
          </cell>
          <cell r="J5434">
            <v>0</v>
          </cell>
          <cell r="K5434">
            <v>0</v>
          </cell>
          <cell r="L5434">
            <v>0</v>
          </cell>
          <cell r="M5434">
            <v>0</v>
          </cell>
          <cell r="N5434">
            <v>0</v>
          </cell>
          <cell r="O5434">
            <v>0</v>
          </cell>
        </row>
        <row r="5435">
          <cell r="C5435">
            <v>173800313</v>
          </cell>
          <cell r="D5435" t="str">
            <v>11000173800313</v>
          </cell>
          <cell r="E5435" t="str">
            <v>(1ZF170908)半马氏对策中的首达目标准则及其应用</v>
          </cell>
          <cell r="F5435" t="str">
            <v>黄香香</v>
          </cell>
          <cell r="G5435" t="str">
            <v>2015007</v>
          </cell>
          <cell r="H5435">
            <v>0</v>
          </cell>
          <cell r="I5435">
            <v>0</v>
          </cell>
          <cell r="J5435">
            <v>0</v>
          </cell>
          <cell r="K5435">
            <v>0</v>
          </cell>
          <cell r="L5435">
            <v>0</v>
          </cell>
          <cell r="M5435">
            <v>0</v>
          </cell>
          <cell r="N5435">
            <v>0</v>
          </cell>
          <cell r="O5435">
            <v>0</v>
          </cell>
        </row>
        <row r="5436">
          <cell r="C5436">
            <v>173800314</v>
          </cell>
          <cell r="D5436" t="str">
            <v>11000173800314</v>
          </cell>
          <cell r="E5436" t="str">
            <v>(1ZF170909)3D孔状生物质衍生M-N-C氧化原催化</v>
          </cell>
          <cell r="F5436" t="str">
            <v>乔校畅</v>
          </cell>
          <cell r="G5436" t="str">
            <v>2019128</v>
          </cell>
          <cell r="H5436">
            <v>0</v>
          </cell>
          <cell r="I5436">
            <v>0</v>
          </cell>
          <cell r="J5436">
            <v>0</v>
          </cell>
          <cell r="K5436">
            <v>0</v>
          </cell>
          <cell r="L5436">
            <v>0</v>
          </cell>
          <cell r="M5436">
            <v>0</v>
          </cell>
          <cell r="N5436">
            <v>0</v>
          </cell>
          <cell r="O5436">
            <v>0</v>
          </cell>
        </row>
        <row r="5437">
          <cell r="C5437">
            <v>173800319</v>
          </cell>
          <cell r="D5437" t="str">
            <v>11000173800319</v>
          </cell>
          <cell r="E5437" t="str">
            <v>(1ZF170914)传感器网络中的信号盲分离算法研究</v>
          </cell>
          <cell r="F5437" t="str">
            <v>黄锦旺</v>
          </cell>
          <cell r="G5437" t="str">
            <v>2014007</v>
          </cell>
          <cell r="H5437">
            <v>0</v>
          </cell>
          <cell r="I5437">
            <v>0</v>
          </cell>
          <cell r="J5437">
            <v>0</v>
          </cell>
          <cell r="K5437">
            <v>0</v>
          </cell>
          <cell r="L5437">
            <v>0</v>
          </cell>
          <cell r="M5437">
            <v>0</v>
          </cell>
          <cell r="N5437">
            <v>0</v>
          </cell>
          <cell r="O5437">
            <v>0</v>
          </cell>
        </row>
        <row r="5438">
          <cell r="C5438">
            <v>173800320</v>
          </cell>
          <cell r="D5438" t="str">
            <v>11000173800320</v>
          </cell>
          <cell r="E5438" t="str">
            <v>(1ZF170915)给予a-Fe203基于阳极的高效光化学</v>
          </cell>
          <cell r="F5438" t="str">
            <v>谢世磊</v>
          </cell>
          <cell r="G5438" t="str">
            <v>2016019</v>
          </cell>
          <cell r="H5438">
            <v>0</v>
          </cell>
          <cell r="I5438">
            <v>0</v>
          </cell>
          <cell r="J5438">
            <v>0</v>
          </cell>
          <cell r="K5438">
            <v>0</v>
          </cell>
          <cell r="L5438">
            <v>0</v>
          </cell>
          <cell r="M5438">
            <v>0</v>
          </cell>
          <cell r="N5438">
            <v>0</v>
          </cell>
          <cell r="O5438">
            <v>0</v>
          </cell>
        </row>
        <row r="5439">
          <cell r="C5439">
            <v>173800321</v>
          </cell>
          <cell r="D5439" t="str">
            <v>11000173800321</v>
          </cell>
          <cell r="E5439" t="str">
            <v>(1ZF170916)城市垃圾焚烧过程中C1/S综合作用下重</v>
          </cell>
          <cell r="F5439" t="str">
            <v>张刚</v>
          </cell>
          <cell r="G5439" t="str">
            <v>2013068</v>
          </cell>
          <cell r="H5439">
            <v>0</v>
          </cell>
          <cell r="I5439">
            <v>0</v>
          </cell>
          <cell r="J5439">
            <v>0</v>
          </cell>
          <cell r="K5439">
            <v>0</v>
          </cell>
          <cell r="L5439">
            <v>0</v>
          </cell>
          <cell r="M5439">
            <v>0</v>
          </cell>
          <cell r="N5439">
            <v>0</v>
          </cell>
          <cell r="O5439">
            <v>0</v>
          </cell>
        </row>
        <row r="5440">
          <cell r="C5440">
            <v>173800323</v>
          </cell>
          <cell r="D5440" t="str">
            <v>11000173800323</v>
          </cell>
          <cell r="E5440" t="str">
            <v>(1ZF171001)东莞横沥镇模具专业化协同创新中心建设与</v>
          </cell>
          <cell r="F5440" t="str">
            <v>黄辉宇</v>
          </cell>
          <cell r="G5440" t="str">
            <v>2006078</v>
          </cell>
          <cell r="H5440">
            <v>0</v>
          </cell>
          <cell r="I5440">
            <v>0</v>
          </cell>
          <cell r="J5440">
            <v>0</v>
          </cell>
          <cell r="K5440">
            <v>0</v>
          </cell>
          <cell r="L5440">
            <v>0</v>
          </cell>
          <cell r="M5440">
            <v>0</v>
          </cell>
          <cell r="N5440">
            <v>0</v>
          </cell>
          <cell r="O5440">
            <v>0</v>
          </cell>
        </row>
        <row r="5441">
          <cell r="C5441">
            <v>173800324</v>
          </cell>
          <cell r="D5441" t="str">
            <v>11000173800324</v>
          </cell>
          <cell r="E5441" t="str">
            <v>(1ZF171002)农城化征地拆迁过程中地方政府与失地农民</v>
          </cell>
          <cell r="F5441" t="str">
            <v>刘宇阳</v>
          </cell>
          <cell r="G5441" t="str">
            <v>2016030</v>
          </cell>
          <cell r="H5441">
            <v>0</v>
          </cell>
          <cell r="I5441">
            <v>0</v>
          </cell>
          <cell r="J5441">
            <v>0</v>
          </cell>
          <cell r="K5441">
            <v>0</v>
          </cell>
          <cell r="L5441">
            <v>0</v>
          </cell>
          <cell r="M5441">
            <v>0</v>
          </cell>
          <cell r="N5441">
            <v>0</v>
          </cell>
          <cell r="O5441">
            <v>0</v>
          </cell>
        </row>
        <row r="5442">
          <cell r="C5442">
            <v>173800325</v>
          </cell>
          <cell r="D5442" t="str">
            <v>11000173800325</v>
          </cell>
          <cell r="E5442" t="str">
            <v>(1ZF171003)我国经济发达地区青少年核心价值观研究</v>
          </cell>
          <cell r="F5442" t="str">
            <v>李忠红</v>
          </cell>
          <cell r="G5442" t="str">
            <v>1991008</v>
          </cell>
          <cell r="H5442">
            <v>0</v>
          </cell>
          <cell r="I5442">
            <v>0</v>
          </cell>
          <cell r="J5442">
            <v>0</v>
          </cell>
          <cell r="K5442">
            <v>0</v>
          </cell>
          <cell r="L5442">
            <v>0</v>
          </cell>
          <cell r="M5442">
            <v>0</v>
          </cell>
          <cell r="N5442">
            <v>0</v>
          </cell>
          <cell r="O5442">
            <v>0</v>
          </cell>
        </row>
        <row r="5443">
          <cell r="C5443">
            <v>173800326</v>
          </cell>
          <cell r="D5443" t="str">
            <v>11000173800326</v>
          </cell>
          <cell r="E5443" t="str">
            <v>(1ZF171004)大学生价值观认同的维度与实证分析研究-</v>
          </cell>
          <cell r="F5443" t="str">
            <v>彭晓波</v>
          </cell>
          <cell r="G5443" t="str">
            <v>1992014</v>
          </cell>
          <cell r="H5443">
            <v>0</v>
          </cell>
          <cell r="I5443">
            <v>0</v>
          </cell>
          <cell r="J5443">
            <v>0</v>
          </cell>
          <cell r="K5443">
            <v>0</v>
          </cell>
          <cell r="L5443">
            <v>0</v>
          </cell>
          <cell r="M5443">
            <v>0</v>
          </cell>
          <cell r="N5443">
            <v>0</v>
          </cell>
          <cell r="O5443">
            <v>0</v>
          </cell>
        </row>
        <row r="5444">
          <cell r="C5444">
            <v>173800327</v>
          </cell>
          <cell r="D5444" t="str">
            <v>11000173800327</v>
          </cell>
          <cell r="E5444" t="str">
            <v>(1ZF171005)社会变迁过程中的青年价值观形成机制研究</v>
          </cell>
          <cell r="F5444" t="str">
            <v>黄兢</v>
          </cell>
          <cell r="G5444" t="str">
            <v>2004100</v>
          </cell>
          <cell r="H5444">
            <v>0</v>
          </cell>
          <cell r="I5444">
            <v>0</v>
          </cell>
          <cell r="J5444">
            <v>0</v>
          </cell>
          <cell r="K5444">
            <v>0</v>
          </cell>
          <cell r="L5444">
            <v>0</v>
          </cell>
          <cell r="M5444">
            <v>0</v>
          </cell>
          <cell r="N5444">
            <v>0</v>
          </cell>
          <cell r="O5444">
            <v>0</v>
          </cell>
        </row>
        <row r="5445">
          <cell r="C5445">
            <v>173800328</v>
          </cell>
          <cell r="D5445" t="str">
            <v>11000173800328</v>
          </cell>
          <cell r="E5445" t="str">
            <v>(1ZF171006)多元文化视域下的价值观认同测量与评价研</v>
          </cell>
          <cell r="F5445" t="str">
            <v>王贺</v>
          </cell>
          <cell r="G5445" t="str">
            <v>2008024</v>
          </cell>
          <cell r="H5445">
            <v>0</v>
          </cell>
          <cell r="I5445">
            <v>0</v>
          </cell>
          <cell r="J5445">
            <v>0</v>
          </cell>
          <cell r="K5445">
            <v>0</v>
          </cell>
          <cell r="L5445">
            <v>0</v>
          </cell>
          <cell r="M5445">
            <v>0</v>
          </cell>
          <cell r="N5445">
            <v>0</v>
          </cell>
          <cell r="O5445">
            <v>0</v>
          </cell>
        </row>
        <row r="5446">
          <cell r="C5446">
            <v>173800329</v>
          </cell>
          <cell r="D5446" t="str">
            <v>11000173800329</v>
          </cell>
          <cell r="E5446" t="str">
            <v>(1ZF171007)面向结构健康监测的二维同轴布拉格电栅应</v>
          </cell>
          <cell r="F5446" t="str">
            <v>赖颖昕</v>
          </cell>
          <cell r="G5446" t="str">
            <v>2008018</v>
          </cell>
          <cell r="H5446">
            <v>0</v>
          </cell>
          <cell r="I5446">
            <v>0</v>
          </cell>
          <cell r="J5446">
            <v>0</v>
          </cell>
          <cell r="K5446">
            <v>0</v>
          </cell>
          <cell r="L5446">
            <v>0</v>
          </cell>
          <cell r="M5446">
            <v>0</v>
          </cell>
          <cell r="N5446">
            <v>0</v>
          </cell>
          <cell r="O5446">
            <v>0</v>
          </cell>
        </row>
        <row r="5447">
          <cell r="C5447">
            <v>173800330</v>
          </cell>
          <cell r="D5447" t="str">
            <v>11000173800330</v>
          </cell>
          <cell r="E5447" t="str">
            <v>(1ZF171008)进化算法数值比较的若干理论问题研究及其</v>
          </cell>
          <cell r="F5447" t="str">
            <v>刘群锋</v>
          </cell>
          <cell r="G5447" t="str">
            <v>2004003</v>
          </cell>
          <cell r="H5447">
            <v>0</v>
          </cell>
          <cell r="I5447">
            <v>0</v>
          </cell>
          <cell r="J5447">
            <v>0</v>
          </cell>
          <cell r="K5447">
            <v>0</v>
          </cell>
          <cell r="L5447">
            <v>0</v>
          </cell>
          <cell r="M5447">
            <v>0</v>
          </cell>
          <cell r="N5447">
            <v>0</v>
          </cell>
          <cell r="O5447">
            <v>0</v>
          </cell>
        </row>
        <row r="5448">
          <cell r="C5448">
            <v>173800331</v>
          </cell>
          <cell r="D5448" t="str">
            <v>11000173800331</v>
          </cell>
          <cell r="E5448" t="str">
            <v>(1ZF171009)基于复杂系统涌现机制的菌群优化方法研究</v>
          </cell>
          <cell r="F5448" t="str">
            <v>晏晓辉</v>
          </cell>
          <cell r="G5448" t="str">
            <v>2013003</v>
          </cell>
          <cell r="H5448">
            <v>0</v>
          </cell>
          <cell r="I5448">
            <v>0</v>
          </cell>
          <cell r="J5448">
            <v>0</v>
          </cell>
          <cell r="K5448">
            <v>0</v>
          </cell>
          <cell r="L5448">
            <v>0</v>
          </cell>
          <cell r="M5448">
            <v>0</v>
          </cell>
          <cell r="N5448">
            <v>0</v>
          </cell>
          <cell r="O5448">
            <v>0</v>
          </cell>
        </row>
        <row r="5449">
          <cell r="C5449">
            <v>173800332</v>
          </cell>
          <cell r="D5449" t="str">
            <v>11000173800332</v>
          </cell>
          <cell r="E5449" t="str">
            <v>(1ZF171010)基于事故树方法的城市灰霾的致因机理研究</v>
          </cell>
          <cell r="F5449" t="str">
            <v>黄卫清</v>
          </cell>
          <cell r="G5449" t="str">
            <v>2011008</v>
          </cell>
          <cell r="H5449">
            <v>0</v>
          </cell>
          <cell r="I5449">
            <v>0</v>
          </cell>
          <cell r="J5449">
            <v>0</v>
          </cell>
          <cell r="K5449">
            <v>0</v>
          </cell>
          <cell r="L5449">
            <v>0</v>
          </cell>
          <cell r="M5449">
            <v>0</v>
          </cell>
          <cell r="N5449">
            <v>0</v>
          </cell>
          <cell r="O5449">
            <v>0</v>
          </cell>
        </row>
        <row r="5450">
          <cell r="C5450">
            <v>173800333</v>
          </cell>
          <cell r="D5450" t="str">
            <v>11000173800333</v>
          </cell>
          <cell r="E5450" t="str">
            <v>(1ZF171011)抗氧化因子功能化石墨烯的构筑及其对天然</v>
          </cell>
          <cell r="F5450" t="str">
            <v>吴文剑</v>
          </cell>
          <cell r="G5450" t="str">
            <v>2015004</v>
          </cell>
          <cell r="H5450">
            <v>0</v>
          </cell>
          <cell r="I5450">
            <v>0</v>
          </cell>
          <cell r="J5450">
            <v>0</v>
          </cell>
          <cell r="K5450">
            <v>0</v>
          </cell>
          <cell r="L5450">
            <v>0</v>
          </cell>
          <cell r="M5450">
            <v>0</v>
          </cell>
          <cell r="N5450">
            <v>0</v>
          </cell>
          <cell r="O5450">
            <v>0</v>
          </cell>
        </row>
        <row r="5451">
          <cell r="C5451">
            <v>173800334</v>
          </cell>
          <cell r="D5451" t="str">
            <v>11000173800334</v>
          </cell>
          <cell r="E5451" t="str">
            <v>(1ZF171012)分布式存储系统中的低计算复杂度再生码研</v>
          </cell>
          <cell r="F5451" t="str">
            <v>侯韩旭</v>
          </cell>
          <cell r="G5451" t="str">
            <v>2016005</v>
          </cell>
          <cell r="H5451">
            <v>0</v>
          </cell>
          <cell r="I5451">
            <v>0</v>
          </cell>
          <cell r="J5451">
            <v>0</v>
          </cell>
          <cell r="K5451">
            <v>0</v>
          </cell>
          <cell r="L5451">
            <v>0</v>
          </cell>
          <cell r="M5451">
            <v>0</v>
          </cell>
          <cell r="N5451">
            <v>0</v>
          </cell>
          <cell r="O5451">
            <v>0</v>
          </cell>
        </row>
        <row r="5452">
          <cell r="C5452">
            <v>173800335</v>
          </cell>
          <cell r="D5452" t="str">
            <v>11000173800335</v>
          </cell>
          <cell r="E5452" t="str">
            <v>(1ZF171013)织构转换率XCGB对A1-Cu-Mg航</v>
          </cell>
          <cell r="F5452" t="str">
            <v>申芳华</v>
          </cell>
          <cell r="G5452" t="str">
            <v>2017005</v>
          </cell>
          <cell r="H5452">
            <v>0</v>
          </cell>
          <cell r="I5452">
            <v>0</v>
          </cell>
          <cell r="J5452">
            <v>0</v>
          </cell>
          <cell r="K5452">
            <v>0</v>
          </cell>
          <cell r="L5452">
            <v>0</v>
          </cell>
          <cell r="M5452">
            <v>0</v>
          </cell>
          <cell r="N5452">
            <v>0</v>
          </cell>
          <cell r="O5452">
            <v>0</v>
          </cell>
        </row>
        <row r="5453">
          <cell r="C5453">
            <v>173800336</v>
          </cell>
          <cell r="D5453" t="str">
            <v>11000173800336</v>
          </cell>
          <cell r="E5453" t="str">
            <v>(1ZF171014)共轭聚电解质/碳纳米管复合热电材料的构</v>
          </cell>
          <cell r="F5453" t="str">
            <v>陈忠明</v>
          </cell>
          <cell r="G5453" t="str">
            <v>2015015</v>
          </cell>
          <cell r="H5453">
            <v>0</v>
          </cell>
          <cell r="I5453">
            <v>0</v>
          </cell>
          <cell r="J5453">
            <v>0</v>
          </cell>
          <cell r="K5453">
            <v>0</v>
          </cell>
          <cell r="L5453">
            <v>0</v>
          </cell>
          <cell r="M5453">
            <v>0</v>
          </cell>
          <cell r="N5453">
            <v>0</v>
          </cell>
          <cell r="O5453">
            <v>0</v>
          </cell>
        </row>
        <row r="5454">
          <cell r="C5454">
            <v>173800337</v>
          </cell>
          <cell r="D5454" t="str">
            <v>11000173800337</v>
          </cell>
          <cell r="E5454" t="str">
            <v>(1ZF171015)铁、钴大环胺配合物光、电氧化还原CO2</v>
          </cell>
          <cell r="F5454" t="str">
            <v>陈灵晶</v>
          </cell>
          <cell r="G5454" t="str">
            <v>2017024</v>
          </cell>
          <cell r="H5454">
            <v>0</v>
          </cell>
          <cell r="I5454">
            <v>0</v>
          </cell>
          <cell r="J5454">
            <v>0</v>
          </cell>
          <cell r="K5454">
            <v>0</v>
          </cell>
          <cell r="L5454">
            <v>0</v>
          </cell>
          <cell r="M5454">
            <v>0</v>
          </cell>
          <cell r="N5454">
            <v>0</v>
          </cell>
          <cell r="O5454">
            <v>0</v>
          </cell>
        </row>
        <row r="5455">
          <cell r="C5455">
            <v>173800338</v>
          </cell>
          <cell r="D5455" t="str">
            <v>11000173800338</v>
          </cell>
          <cell r="E5455" t="str">
            <v>(1ZF171016)黄酮型邻苯醌消除食源性晚期糖化终末产物</v>
          </cell>
          <cell r="F5455" t="str">
            <v>李玉婷</v>
          </cell>
          <cell r="G5455" t="str">
            <v>2017004</v>
          </cell>
          <cell r="H5455">
            <v>0</v>
          </cell>
          <cell r="I5455">
            <v>0</v>
          </cell>
          <cell r="J5455">
            <v>0</v>
          </cell>
          <cell r="K5455">
            <v>0</v>
          </cell>
          <cell r="L5455">
            <v>0</v>
          </cell>
          <cell r="M5455">
            <v>0</v>
          </cell>
          <cell r="N5455">
            <v>0</v>
          </cell>
          <cell r="O5455">
            <v>0</v>
          </cell>
        </row>
        <row r="5456">
          <cell r="C5456">
            <v>173800339</v>
          </cell>
          <cell r="D5456" t="str">
            <v>11000173800339</v>
          </cell>
          <cell r="E5456" t="str">
            <v>(1ZF171017)高强度人类活动影响下珠江水库生态调度方</v>
          </cell>
          <cell r="F5456" t="str">
            <v>余春雪</v>
          </cell>
          <cell r="G5456" t="str">
            <v>2020810</v>
          </cell>
          <cell r="H5456">
            <v>0</v>
          </cell>
          <cell r="I5456">
            <v>0</v>
          </cell>
          <cell r="J5456">
            <v>0</v>
          </cell>
          <cell r="K5456">
            <v>0</v>
          </cell>
          <cell r="L5456">
            <v>0</v>
          </cell>
          <cell r="M5456">
            <v>0</v>
          </cell>
          <cell r="N5456">
            <v>0</v>
          </cell>
          <cell r="O5456">
            <v>0</v>
          </cell>
        </row>
        <row r="5457">
          <cell r="C5457">
            <v>173800341</v>
          </cell>
          <cell r="D5457" t="str">
            <v>11000173800341</v>
          </cell>
          <cell r="E5457" t="str">
            <v>(1ZF171019)基于多模态信号脑机协调控制及其应用研究</v>
          </cell>
          <cell r="F5457" t="str">
            <v>张瑞</v>
          </cell>
          <cell r="G5457" t="str">
            <v>2016028</v>
          </cell>
          <cell r="H5457">
            <v>0</v>
          </cell>
          <cell r="I5457">
            <v>0</v>
          </cell>
          <cell r="J5457">
            <v>0</v>
          </cell>
          <cell r="K5457">
            <v>0</v>
          </cell>
          <cell r="L5457">
            <v>0</v>
          </cell>
          <cell r="M5457">
            <v>0</v>
          </cell>
          <cell r="N5457">
            <v>0</v>
          </cell>
          <cell r="O5457">
            <v>0</v>
          </cell>
        </row>
        <row r="5458">
          <cell r="C5458">
            <v>173800342</v>
          </cell>
          <cell r="D5458" t="str">
            <v>11000173800342</v>
          </cell>
          <cell r="E5458" t="str">
            <v>(1ZF171020)铁基高效光化学燃料电池的设计与分析应用</v>
          </cell>
          <cell r="F5458" t="str">
            <v>程发良</v>
          </cell>
          <cell r="G5458" t="str">
            <v>1992025</v>
          </cell>
          <cell r="H5458">
            <v>0</v>
          </cell>
          <cell r="I5458">
            <v>0</v>
          </cell>
          <cell r="J5458">
            <v>0</v>
          </cell>
          <cell r="K5458">
            <v>0</v>
          </cell>
          <cell r="L5458">
            <v>0</v>
          </cell>
          <cell r="M5458">
            <v>0</v>
          </cell>
          <cell r="N5458">
            <v>0</v>
          </cell>
          <cell r="O5458">
            <v>0</v>
          </cell>
        </row>
        <row r="5459">
          <cell r="C5459">
            <v>173800343</v>
          </cell>
          <cell r="D5459" t="str">
            <v>11000173800343</v>
          </cell>
          <cell r="E5459" t="str">
            <v>(1ZF171021)基于石墨烯超材料结构空间调制器的太赫兹</v>
          </cell>
          <cell r="F5459" t="str">
            <v>凌东雄</v>
          </cell>
          <cell r="G5459" t="str">
            <v>2006046</v>
          </cell>
          <cell r="H5459">
            <v>0</v>
          </cell>
          <cell r="I5459">
            <v>0</v>
          </cell>
          <cell r="J5459">
            <v>0</v>
          </cell>
          <cell r="K5459">
            <v>0</v>
          </cell>
          <cell r="L5459">
            <v>0</v>
          </cell>
          <cell r="M5459">
            <v>0</v>
          </cell>
          <cell r="N5459">
            <v>0</v>
          </cell>
          <cell r="O5459">
            <v>0</v>
          </cell>
        </row>
        <row r="5460">
          <cell r="C5460">
            <v>173800345</v>
          </cell>
          <cell r="D5460" t="str">
            <v>11000173800345</v>
          </cell>
          <cell r="E5460" t="str">
            <v>(1ZF171101)果蔬汁中三种食源性致病菌的LAMP检测</v>
          </cell>
          <cell r="F5460" t="str">
            <v>罗鸿斌</v>
          </cell>
          <cell r="G5460" t="str">
            <v>2011023</v>
          </cell>
          <cell r="H5460">
            <v>0</v>
          </cell>
          <cell r="I5460">
            <v>0</v>
          </cell>
          <cell r="J5460">
            <v>0</v>
          </cell>
          <cell r="K5460">
            <v>0</v>
          </cell>
          <cell r="L5460">
            <v>0</v>
          </cell>
          <cell r="M5460">
            <v>0</v>
          </cell>
          <cell r="N5460">
            <v>0</v>
          </cell>
          <cell r="O5460">
            <v>0</v>
          </cell>
        </row>
        <row r="5461">
          <cell r="C5461">
            <v>173800346</v>
          </cell>
          <cell r="D5461" t="str">
            <v>11000173800346</v>
          </cell>
          <cell r="E5461" t="str">
            <v>(1ZF171102)海德格尔哲学视域下的《哈姆雷特》研究</v>
          </cell>
          <cell r="F5461" t="str">
            <v>李庆涛</v>
          </cell>
          <cell r="G5461" t="str">
            <v>2005052</v>
          </cell>
          <cell r="H5461">
            <v>0</v>
          </cell>
          <cell r="I5461">
            <v>0</v>
          </cell>
          <cell r="J5461">
            <v>0</v>
          </cell>
          <cell r="K5461">
            <v>0</v>
          </cell>
          <cell r="L5461">
            <v>0</v>
          </cell>
          <cell r="M5461">
            <v>0</v>
          </cell>
          <cell r="N5461">
            <v>0</v>
          </cell>
          <cell r="O5461">
            <v>0</v>
          </cell>
        </row>
        <row r="5462">
          <cell r="C5462">
            <v>173800349</v>
          </cell>
          <cell r="D5462" t="str">
            <v>11000173800349</v>
          </cell>
          <cell r="E5462" t="str">
            <v>(1ZF171201)空间分数阶扩散方程快速算法研究</v>
          </cell>
          <cell r="F5462" t="str">
            <v>曾金平</v>
          </cell>
          <cell r="G5462" t="str">
            <v>2006020</v>
          </cell>
          <cell r="H5462">
            <v>0</v>
          </cell>
          <cell r="I5462">
            <v>0</v>
          </cell>
          <cell r="J5462">
            <v>0</v>
          </cell>
          <cell r="K5462">
            <v>0</v>
          </cell>
          <cell r="L5462">
            <v>0</v>
          </cell>
          <cell r="M5462">
            <v>0</v>
          </cell>
          <cell r="N5462">
            <v>0</v>
          </cell>
          <cell r="O5462">
            <v>0</v>
          </cell>
        </row>
        <row r="5463">
          <cell r="C5463">
            <v>173800351</v>
          </cell>
          <cell r="D5463" t="str">
            <v>11000173800351</v>
          </cell>
          <cell r="E5463" t="str">
            <v>(1ZF171203)东莞明伦堂研究（1849-1949）</v>
          </cell>
          <cell r="F5463" t="str">
            <v>邹朝春</v>
          </cell>
          <cell r="G5463" t="str">
            <v>2003063</v>
          </cell>
          <cell r="H5463">
            <v>0</v>
          </cell>
          <cell r="I5463">
            <v>0</v>
          </cell>
          <cell r="J5463">
            <v>0</v>
          </cell>
          <cell r="K5463">
            <v>0</v>
          </cell>
          <cell r="L5463">
            <v>0</v>
          </cell>
          <cell r="M5463">
            <v>0</v>
          </cell>
          <cell r="N5463">
            <v>0</v>
          </cell>
          <cell r="O5463">
            <v>0</v>
          </cell>
        </row>
        <row r="5464">
          <cell r="C5464">
            <v>173800352</v>
          </cell>
          <cell r="D5464" t="str">
            <v>11000173800352</v>
          </cell>
          <cell r="E5464" t="str">
            <v>(1ZF171204)互联网+认证认可耦合度评价技术研究</v>
          </cell>
          <cell r="F5464" t="str">
            <v>曾洪鑫</v>
          </cell>
          <cell r="G5464" t="str">
            <v>2005042</v>
          </cell>
          <cell r="H5464">
            <v>0</v>
          </cell>
          <cell r="I5464">
            <v>0</v>
          </cell>
          <cell r="J5464">
            <v>0</v>
          </cell>
          <cell r="K5464">
            <v>0</v>
          </cell>
          <cell r="L5464">
            <v>0</v>
          </cell>
          <cell r="M5464">
            <v>0</v>
          </cell>
          <cell r="N5464">
            <v>0</v>
          </cell>
          <cell r="O5464">
            <v>0</v>
          </cell>
        </row>
        <row r="5465">
          <cell r="C5465">
            <v>173800353</v>
          </cell>
          <cell r="D5465" t="str">
            <v>11000173800353</v>
          </cell>
          <cell r="E5465" t="str">
            <v>(1ZF171205)居家养老服务满意度的比较研究：基于政府</v>
          </cell>
          <cell r="F5465" t="str">
            <v>黄俊辉</v>
          </cell>
          <cell r="G5465" t="str">
            <v>2016037</v>
          </cell>
          <cell r="H5465">
            <v>0</v>
          </cell>
          <cell r="I5465">
            <v>0</v>
          </cell>
          <cell r="J5465">
            <v>0</v>
          </cell>
          <cell r="K5465">
            <v>0</v>
          </cell>
          <cell r="L5465">
            <v>0</v>
          </cell>
          <cell r="M5465">
            <v>0</v>
          </cell>
          <cell r="N5465">
            <v>0</v>
          </cell>
          <cell r="O5465">
            <v>0</v>
          </cell>
        </row>
        <row r="5466">
          <cell r="C5466">
            <v>173800355</v>
          </cell>
          <cell r="D5466" t="str">
            <v>11000173800355</v>
          </cell>
          <cell r="E5466" t="str">
            <v>(1ZF171207)基于统计学习的稀疏优化算法及应用</v>
          </cell>
          <cell r="F5466" t="str">
            <v>程万友</v>
          </cell>
          <cell r="G5466" t="str">
            <v>2008029</v>
          </cell>
          <cell r="H5466">
            <v>0</v>
          </cell>
          <cell r="I5466">
            <v>13491.02</v>
          </cell>
          <cell r="J5466">
            <v>4442.84</v>
          </cell>
          <cell r="K5466">
            <v>9048.18</v>
          </cell>
          <cell r="L5466">
            <v>0</v>
          </cell>
          <cell r="M5466">
            <v>0</v>
          </cell>
          <cell r="N5466">
            <v>0</v>
          </cell>
          <cell r="O5466">
            <v>9048.18</v>
          </cell>
        </row>
        <row r="5467">
          <cell r="C5467">
            <v>173800356</v>
          </cell>
          <cell r="D5467" t="str">
            <v>11000173800356</v>
          </cell>
          <cell r="E5467" t="str">
            <v>(1ZF171208)构建基于大数据平台的运动康复服务体系研</v>
          </cell>
          <cell r="F5467" t="str">
            <v>黎荣</v>
          </cell>
          <cell r="G5467" t="str">
            <v>2005058</v>
          </cell>
          <cell r="H5467">
            <v>0</v>
          </cell>
          <cell r="I5467">
            <v>0</v>
          </cell>
          <cell r="J5467">
            <v>0</v>
          </cell>
          <cell r="K5467">
            <v>0</v>
          </cell>
          <cell r="L5467">
            <v>0</v>
          </cell>
          <cell r="M5467">
            <v>0</v>
          </cell>
          <cell r="N5467">
            <v>0</v>
          </cell>
          <cell r="O5467">
            <v>0</v>
          </cell>
        </row>
        <row r="5468">
          <cell r="C5468">
            <v>173900311</v>
          </cell>
          <cell r="D5468" t="str">
            <v>11000173900311</v>
          </cell>
          <cell r="E5468" t="str">
            <v>(2ZD170101)寮步镇公共文化服务体系制度设计课题研究</v>
          </cell>
          <cell r="F5468" t="str">
            <v>田根胜</v>
          </cell>
          <cell r="G5468" t="str">
            <v>1993043</v>
          </cell>
          <cell r="H5468">
            <v>0</v>
          </cell>
          <cell r="I5468">
            <v>0</v>
          </cell>
          <cell r="J5468">
            <v>0</v>
          </cell>
          <cell r="K5468">
            <v>0</v>
          </cell>
          <cell r="L5468">
            <v>0</v>
          </cell>
          <cell r="M5468">
            <v>0</v>
          </cell>
          <cell r="N5468">
            <v>0</v>
          </cell>
          <cell r="O5468">
            <v>0</v>
          </cell>
        </row>
        <row r="5469">
          <cell r="C5469">
            <v>173900313</v>
          </cell>
          <cell r="D5469" t="str">
            <v>11000173900313</v>
          </cell>
          <cell r="E5469" t="str">
            <v>(2ZD170302)质量技术在创新驱动发展中的作用研究</v>
          </cell>
          <cell r="F5469" t="str">
            <v>刘继云</v>
          </cell>
          <cell r="G5469" t="str">
            <v>2006039</v>
          </cell>
          <cell r="H5469">
            <v>0</v>
          </cell>
          <cell r="I5469">
            <v>0</v>
          </cell>
          <cell r="J5469">
            <v>0</v>
          </cell>
          <cell r="K5469">
            <v>0</v>
          </cell>
          <cell r="L5469">
            <v>0</v>
          </cell>
          <cell r="M5469">
            <v>0</v>
          </cell>
          <cell r="N5469">
            <v>0</v>
          </cell>
          <cell r="O5469">
            <v>0</v>
          </cell>
        </row>
        <row r="5470">
          <cell r="C5470">
            <v>173900314</v>
          </cell>
          <cell r="D5470" t="str">
            <v>11000173900314</v>
          </cell>
          <cell r="E5470" t="str">
            <v>(2ZD170303)东莞市卓越绩效管理发展现状</v>
          </cell>
          <cell r="F5470" t="str">
            <v>黄琼</v>
          </cell>
          <cell r="G5470" t="str">
            <v>1997003</v>
          </cell>
          <cell r="H5470">
            <v>0</v>
          </cell>
          <cell r="I5470">
            <v>0</v>
          </cell>
          <cell r="J5470">
            <v>0</v>
          </cell>
          <cell r="K5470">
            <v>0</v>
          </cell>
          <cell r="L5470">
            <v>0</v>
          </cell>
          <cell r="M5470">
            <v>0</v>
          </cell>
          <cell r="N5470">
            <v>0</v>
          </cell>
          <cell r="O5470">
            <v>0</v>
          </cell>
        </row>
        <row r="5471">
          <cell r="C5471">
            <v>173900315</v>
          </cell>
          <cell r="D5471" t="str">
            <v>11000173900315</v>
          </cell>
          <cell r="E5471" t="str">
            <v>(2ZD170305)东莞万科2016-2017年度建筑材料</v>
          </cell>
          <cell r="F5471" t="str">
            <v>于国友</v>
          </cell>
          <cell r="G5471" t="str">
            <v>2006036</v>
          </cell>
          <cell r="H5471">
            <v>0</v>
          </cell>
          <cell r="I5471">
            <v>0</v>
          </cell>
          <cell r="J5471">
            <v>0</v>
          </cell>
          <cell r="K5471">
            <v>0</v>
          </cell>
          <cell r="L5471">
            <v>0</v>
          </cell>
          <cell r="M5471">
            <v>0</v>
          </cell>
          <cell r="N5471">
            <v>0</v>
          </cell>
          <cell r="O5471">
            <v>0</v>
          </cell>
        </row>
        <row r="5472">
          <cell r="C5472">
            <v>173900321</v>
          </cell>
          <cell r="D5472" t="str">
            <v>11000173900321</v>
          </cell>
          <cell r="E5472" t="str">
            <v>(2ZD170311)东莞市业荣威通贸易有限公司突发环境事件</v>
          </cell>
          <cell r="F5472" t="str">
            <v>陈洪伟</v>
          </cell>
          <cell r="G5472" t="str">
            <v>2008001</v>
          </cell>
          <cell r="H5472">
            <v>0</v>
          </cell>
          <cell r="I5472">
            <v>0</v>
          </cell>
          <cell r="J5472">
            <v>0</v>
          </cell>
          <cell r="K5472">
            <v>0</v>
          </cell>
          <cell r="L5472">
            <v>0</v>
          </cell>
          <cell r="M5472">
            <v>0</v>
          </cell>
          <cell r="N5472">
            <v>0</v>
          </cell>
          <cell r="O5472">
            <v>0</v>
          </cell>
        </row>
        <row r="5473">
          <cell r="C5473">
            <v>173900323</v>
          </cell>
          <cell r="D5473" t="str">
            <v>11000173900323</v>
          </cell>
          <cell r="E5473" t="str">
            <v>(2ZD170313)2016年东莞市文化市场年度发展报告</v>
          </cell>
          <cell r="F5473" t="str">
            <v>张斌华</v>
          </cell>
          <cell r="G5473" t="str">
            <v>2006047</v>
          </cell>
          <cell r="H5473">
            <v>0</v>
          </cell>
          <cell r="I5473">
            <v>0</v>
          </cell>
          <cell r="J5473">
            <v>0</v>
          </cell>
          <cell r="K5473">
            <v>0</v>
          </cell>
          <cell r="L5473">
            <v>0</v>
          </cell>
          <cell r="M5473">
            <v>0</v>
          </cell>
          <cell r="N5473">
            <v>0</v>
          </cell>
          <cell r="O5473">
            <v>0</v>
          </cell>
        </row>
        <row r="5474">
          <cell r="C5474">
            <v>173900324</v>
          </cell>
          <cell r="D5474" t="str">
            <v>11000173900324</v>
          </cell>
          <cell r="E5474" t="str">
            <v>(2ZD170314)装配式模块化集装箱巨型框架房屋性能的研</v>
          </cell>
          <cell r="F5474" t="str">
            <v>左洋</v>
          </cell>
          <cell r="G5474" t="str">
            <v>2016010</v>
          </cell>
          <cell r="H5474">
            <v>0</v>
          </cell>
          <cell r="I5474">
            <v>0</v>
          </cell>
          <cell r="J5474">
            <v>0</v>
          </cell>
          <cell r="K5474">
            <v>0</v>
          </cell>
          <cell r="L5474">
            <v>0</v>
          </cell>
          <cell r="M5474">
            <v>0</v>
          </cell>
          <cell r="N5474">
            <v>0</v>
          </cell>
          <cell r="O5474">
            <v>0</v>
          </cell>
        </row>
        <row r="5475">
          <cell r="C5475">
            <v>173900325</v>
          </cell>
          <cell r="D5475" t="str">
            <v>11000173900325</v>
          </cell>
          <cell r="E5475" t="str">
            <v>(2ZD170315)东莞市业鼎昌电子科技有限公司突发环境事</v>
          </cell>
          <cell r="F5475" t="str">
            <v>范洪波</v>
          </cell>
          <cell r="G5475" t="str">
            <v>2005008</v>
          </cell>
          <cell r="H5475">
            <v>0</v>
          </cell>
          <cell r="I5475">
            <v>0</v>
          </cell>
          <cell r="J5475">
            <v>0</v>
          </cell>
          <cell r="K5475">
            <v>0</v>
          </cell>
          <cell r="L5475">
            <v>0</v>
          </cell>
          <cell r="M5475">
            <v>0</v>
          </cell>
          <cell r="N5475">
            <v>0</v>
          </cell>
          <cell r="O5475">
            <v>0</v>
          </cell>
        </row>
        <row r="5476">
          <cell r="C5476">
            <v>173900326</v>
          </cell>
          <cell r="D5476" t="str">
            <v>11000173900326</v>
          </cell>
          <cell r="E5476" t="str">
            <v>(2ZD170401)科技创新与供给侧结构性改革分析及东莞策</v>
          </cell>
          <cell r="F5476" t="str">
            <v>许新华</v>
          </cell>
          <cell r="G5476" t="str">
            <v>2015012</v>
          </cell>
          <cell r="H5476">
            <v>0</v>
          </cell>
          <cell r="I5476">
            <v>0</v>
          </cell>
          <cell r="J5476">
            <v>0</v>
          </cell>
          <cell r="K5476">
            <v>0</v>
          </cell>
          <cell r="L5476">
            <v>0</v>
          </cell>
          <cell r="M5476">
            <v>0</v>
          </cell>
          <cell r="N5476">
            <v>0</v>
          </cell>
          <cell r="O5476">
            <v>0</v>
          </cell>
        </row>
        <row r="5477">
          <cell r="C5477">
            <v>173900329</v>
          </cell>
          <cell r="D5477" t="str">
            <v>11000173900329</v>
          </cell>
          <cell r="E5477" t="str">
            <v>(2ZD170404)锂离子电芯切片叠片一体机系统研发</v>
          </cell>
          <cell r="F5477" t="str">
            <v>王磊杰</v>
          </cell>
          <cell r="G5477" t="str">
            <v>2012020</v>
          </cell>
          <cell r="H5477">
            <v>0</v>
          </cell>
          <cell r="I5477">
            <v>0</v>
          </cell>
          <cell r="J5477">
            <v>0</v>
          </cell>
          <cell r="K5477">
            <v>0</v>
          </cell>
          <cell r="L5477">
            <v>0</v>
          </cell>
          <cell r="M5477">
            <v>0</v>
          </cell>
          <cell r="N5477">
            <v>0</v>
          </cell>
          <cell r="O5477">
            <v>0</v>
          </cell>
        </row>
        <row r="5478">
          <cell r="C5478">
            <v>173900330</v>
          </cell>
          <cell r="D5478" t="str">
            <v>11000173900330</v>
          </cell>
          <cell r="E5478" t="str">
            <v>(2ZD170405)东莞国家城市湿地公园科普教育基地科普活</v>
          </cell>
          <cell r="F5478" t="str">
            <v>李翠丹</v>
          </cell>
          <cell r="G5478" t="str">
            <v>2008038</v>
          </cell>
          <cell r="H5478">
            <v>0</v>
          </cell>
          <cell r="I5478">
            <v>0</v>
          </cell>
          <cell r="J5478">
            <v>0</v>
          </cell>
          <cell r="K5478">
            <v>0</v>
          </cell>
          <cell r="L5478">
            <v>0</v>
          </cell>
          <cell r="M5478">
            <v>0</v>
          </cell>
          <cell r="N5478">
            <v>0</v>
          </cell>
          <cell r="O5478">
            <v>0</v>
          </cell>
        </row>
        <row r="5479">
          <cell r="C5479">
            <v>173900331</v>
          </cell>
          <cell r="D5479" t="str">
            <v>11000173900331</v>
          </cell>
          <cell r="E5479" t="str">
            <v>(2ZD170406)企业清洁生产推广服务</v>
          </cell>
          <cell r="F5479" t="str">
            <v>纪传伟</v>
          </cell>
          <cell r="G5479" t="str">
            <v>2006064</v>
          </cell>
          <cell r="H5479">
            <v>0</v>
          </cell>
          <cell r="I5479">
            <v>0</v>
          </cell>
          <cell r="J5479">
            <v>0</v>
          </cell>
          <cell r="K5479">
            <v>0</v>
          </cell>
          <cell r="L5479">
            <v>0</v>
          </cell>
          <cell r="M5479">
            <v>0</v>
          </cell>
          <cell r="N5479">
            <v>0</v>
          </cell>
          <cell r="O5479">
            <v>0</v>
          </cell>
        </row>
        <row r="5480">
          <cell r="C5480">
            <v>173900334</v>
          </cell>
          <cell r="D5480" t="str">
            <v>11000173900334</v>
          </cell>
          <cell r="E5480" t="str">
            <v>(2ZD170409)2015-2017年年市“机器换人”专</v>
          </cell>
          <cell r="F5480" t="str">
            <v>胡耀华</v>
          </cell>
          <cell r="G5480" t="str">
            <v>2006022</v>
          </cell>
          <cell r="H5480">
            <v>171713.6</v>
          </cell>
          <cell r="I5480">
            <v>0</v>
          </cell>
          <cell r="J5480">
            <v>0</v>
          </cell>
          <cell r="K5480">
            <v>171713.6</v>
          </cell>
          <cell r="L5480">
            <v>0</v>
          </cell>
          <cell r="M5480">
            <v>0</v>
          </cell>
          <cell r="N5480">
            <v>0</v>
          </cell>
          <cell r="O5480">
            <v>171713.6</v>
          </cell>
        </row>
        <row r="5481">
          <cell r="C5481">
            <v>173900336</v>
          </cell>
          <cell r="D5481" t="str">
            <v>11000173900336</v>
          </cell>
          <cell r="E5481" t="str">
            <v>(2ZD170411)以“家文化”构筑幸福企业</v>
          </cell>
          <cell r="F5481" t="str">
            <v>夏志有</v>
          </cell>
          <cell r="G5481" t="str">
            <v>2005056</v>
          </cell>
          <cell r="H5481">
            <v>0</v>
          </cell>
          <cell r="I5481">
            <v>0</v>
          </cell>
          <cell r="J5481">
            <v>0</v>
          </cell>
          <cell r="K5481">
            <v>0</v>
          </cell>
          <cell r="L5481">
            <v>0</v>
          </cell>
          <cell r="M5481">
            <v>0</v>
          </cell>
          <cell r="N5481">
            <v>0</v>
          </cell>
          <cell r="O5481">
            <v>0</v>
          </cell>
        </row>
        <row r="5482">
          <cell r="C5482">
            <v>173900337</v>
          </cell>
          <cell r="D5482" t="str">
            <v>11000173900337</v>
          </cell>
          <cell r="E5482" t="str">
            <v>(2ZD170501)智能化LED照明</v>
          </cell>
          <cell r="F5482" t="str">
            <v>王彩申</v>
          </cell>
          <cell r="G5482" t="str">
            <v>2013073</v>
          </cell>
          <cell r="H5482">
            <v>0</v>
          </cell>
          <cell r="I5482">
            <v>0</v>
          </cell>
          <cell r="J5482">
            <v>0</v>
          </cell>
          <cell r="K5482">
            <v>0</v>
          </cell>
          <cell r="L5482">
            <v>0</v>
          </cell>
          <cell r="M5482">
            <v>0</v>
          </cell>
          <cell r="N5482">
            <v>0</v>
          </cell>
          <cell r="O5482">
            <v>0</v>
          </cell>
        </row>
        <row r="5483">
          <cell r="C5483">
            <v>173900339</v>
          </cell>
          <cell r="D5483" t="str">
            <v>11000173900339</v>
          </cell>
          <cell r="E5483" t="str">
            <v>(2ZD170504)感光触摸屏双面消影技术研发及产业化</v>
          </cell>
          <cell r="F5483" t="str">
            <v>梁展豪</v>
          </cell>
          <cell r="G5483" t="str">
            <v>2013039</v>
          </cell>
          <cell r="H5483">
            <v>0</v>
          </cell>
          <cell r="I5483">
            <v>0</v>
          </cell>
          <cell r="J5483">
            <v>0</v>
          </cell>
          <cell r="K5483">
            <v>0</v>
          </cell>
          <cell r="L5483">
            <v>0</v>
          </cell>
          <cell r="M5483">
            <v>0</v>
          </cell>
          <cell r="N5483">
            <v>0</v>
          </cell>
          <cell r="O5483">
            <v>0</v>
          </cell>
        </row>
        <row r="5484">
          <cell r="C5484">
            <v>173900340</v>
          </cell>
          <cell r="D5484" t="str">
            <v>11000173900340</v>
          </cell>
          <cell r="E5484" t="str">
            <v>(2ZD170505)聚聘科技微直聘高校销售团队建设与激励方</v>
          </cell>
          <cell r="F5484" t="str">
            <v>龚志周</v>
          </cell>
          <cell r="G5484" t="str">
            <v>2005034</v>
          </cell>
          <cell r="H5484">
            <v>0</v>
          </cell>
          <cell r="I5484">
            <v>0</v>
          </cell>
          <cell r="J5484">
            <v>0</v>
          </cell>
          <cell r="K5484">
            <v>0</v>
          </cell>
          <cell r="L5484">
            <v>0</v>
          </cell>
          <cell r="M5484">
            <v>0</v>
          </cell>
          <cell r="N5484">
            <v>0</v>
          </cell>
          <cell r="O5484">
            <v>0</v>
          </cell>
        </row>
        <row r="5485">
          <cell r="C5485">
            <v>173900341</v>
          </cell>
          <cell r="D5485" t="str">
            <v>11000173900341</v>
          </cell>
          <cell r="E5485" t="str">
            <v>(2ZD170506)基层维稳与矛盾预防化解机制研究</v>
          </cell>
          <cell r="F5485" t="str">
            <v>郑玉敏</v>
          </cell>
          <cell r="G5485" t="str">
            <v>2005002</v>
          </cell>
          <cell r="H5485">
            <v>0</v>
          </cell>
          <cell r="I5485">
            <v>0</v>
          </cell>
          <cell r="J5485">
            <v>0</v>
          </cell>
          <cell r="K5485">
            <v>0</v>
          </cell>
          <cell r="L5485">
            <v>0</v>
          </cell>
          <cell r="M5485">
            <v>0</v>
          </cell>
          <cell r="N5485">
            <v>0</v>
          </cell>
          <cell r="O5485">
            <v>0</v>
          </cell>
        </row>
        <row r="5486">
          <cell r="C5486">
            <v>173900342</v>
          </cell>
          <cell r="D5486" t="str">
            <v>11000173900342</v>
          </cell>
          <cell r="E5486" t="str">
            <v>(2ZD170507)东莞市横沥镇地方基层社会治理模式探索与</v>
          </cell>
          <cell r="F5486" t="str">
            <v>强昌文</v>
          </cell>
          <cell r="G5486" t="str">
            <v>2011036</v>
          </cell>
          <cell r="H5486">
            <v>2980.79</v>
          </cell>
          <cell r="I5486">
            <v>0</v>
          </cell>
          <cell r="J5486">
            <v>0</v>
          </cell>
          <cell r="K5486">
            <v>2980.79</v>
          </cell>
          <cell r="L5486">
            <v>0</v>
          </cell>
          <cell r="M5486">
            <v>0</v>
          </cell>
          <cell r="N5486">
            <v>0</v>
          </cell>
          <cell r="O5486">
            <v>2980.79</v>
          </cell>
        </row>
        <row r="5487">
          <cell r="C5487">
            <v>173900343</v>
          </cell>
          <cell r="D5487" t="str">
            <v>11000173900343</v>
          </cell>
          <cell r="E5487" t="str">
            <v>(2ZD170508)政府购买社工服务绩效评估研究</v>
          </cell>
          <cell r="F5487" t="str">
            <v>成伟</v>
          </cell>
          <cell r="G5487" t="str">
            <v>2013044</v>
          </cell>
          <cell r="H5487">
            <v>0</v>
          </cell>
          <cell r="I5487">
            <v>0</v>
          </cell>
          <cell r="J5487">
            <v>0</v>
          </cell>
          <cell r="K5487">
            <v>0</v>
          </cell>
          <cell r="L5487">
            <v>0</v>
          </cell>
          <cell r="M5487">
            <v>0</v>
          </cell>
          <cell r="N5487">
            <v>0</v>
          </cell>
          <cell r="O5487">
            <v>0</v>
          </cell>
        </row>
        <row r="5488">
          <cell r="C5488">
            <v>173900344</v>
          </cell>
          <cell r="D5488" t="str">
            <v>11000173900344</v>
          </cell>
          <cell r="E5488" t="str">
            <v>(2ZD170509)横沥镇政府部门执行力绩效评估研究</v>
          </cell>
          <cell r="F5488" t="str">
            <v>魏红征</v>
          </cell>
          <cell r="G5488" t="str">
            <v>2004060</v>
          </cell>
          <cell r="H5488">
            <v>0</v>
          </cell>
          <cell r="I5488">
            <v>0</v>
          </cell>
          <cell r="J5488">
            <v>0</v>
          </cell>
          <cell r="K5488">
            <v>0</v>
          </cell>
          <cell r="L5488">
            <v>0</v>
          </cell>
          <cell r="M5488">
            <v>0</v>
          </cell>
          <cell r="N5488">
            <v>0</v>
          </cell>
          <cell r="O5488">
            <v>0</v>
          </cell>
        </row>
        <row r="5489">
          <cell r="C5489">
            <v>173900345</v>
          </cell>
          <cell r="D5489" t="str">
            <v>11000173900345</v>
          </cell>
          <cell r="E5489" t="str">
            <v>(2ZD170510)高纵横比盲孔板电镀技术研究开发</v>
          </cell>
          <cell r="F5489" t="str">
            <v>李纠</v>
          </cell>
          <cell r="G5489" t="str">
            <v>1993018</v>
          </cell>
          <cell r="H5489">
            <v>316.75</v>
          </cell>
          <cell r="I5489">
            <v>0</v>
          </cell>
          <cell r="J5489">
            <v>0</v>
          </cell>
          <cell r="K5489">
            <v>316.75</v>
          </cell>
          <cell r="L5489">
            <v>0</v>
          </cell>
          <cell r="M5489">
            <v>0</v>
          </cell>
          <cell r="N5489">
            <v>0</v>
          </cell>
          <cell r="O5489">
            <v>316.75</v>
          </cell>
        </row>
        <row r="5490">
          <cell r="C5490">
            <v>173900346</v>
          </cell>
          <cell r="D5490" t="str">
            <v>11000173900346</v>
          </cell>
          <cell r="E5490" t="str">
            <v>(2ZD170511)印刷与设备制造</v>
          </cell>
          <cell r="F5490" t="str">
            <v>郭建文</v>
          </cell>
          <cell r="G5490" t="str">
            <v>2011012</v>
          </cell>
          <cell r="H5490">
            <v>0</v>
          </cell>
          <cell r="I5490">
            <v>0</v>
          </cell>
          <cell r="J5490">
            <v>0</v>
          </cell>
          <cell r="K5490">
            <v>0</v>
          </cell>
          <cell r="L5490">
            <v>0</v>
          </cell>
          <cell r="M5490">
            <v>0</v>
          </cell>
          <cell r="N5490">
            <v>0</v>
          </cell>
          <cell r="O5490">
            <v>0</v>
          </cell>
        </row>
        <row r="5491">
          <cell r="C5491">
            <v>173900348</v>
          </cell>
          <cell r="D5491" t="str">
            <v>11000173900348</v>
          </cell>
          <cell r="E5491" t="str">
            <v>(2ZD170513)信息化管理系统软件产品定制及咨询服务</v>
          </cell>
          <cell r="F5491" t="str">
            <v>胡耀华</v>
          </cell>
          <cell r="G5491" t="str">
            <v>2006022</v>
          </cell>
          <cell r="H5491">
            <v>433812</v>
          </cell>
          <cell r="I5491">
            <v>0</v>
          </cell>
          <cell r="J5491">
            <v>0</v>
          </cell>
          <cell r="K5491">
            <v>433812</v>
          </cell>
          <cell r="L5491">
            <v>0</v>
          </cell>
          <cell r="M5491">
            <v>0</v>
          </cell>
          <cell r="N5491">
            <v>0</v>
          </cell>
          <cell r="O5491">
            <v>433812</v>
          </cell>
        </row>
        <row r="5492">
          <cell r="C5492">
            <v>173900349</v>
          </cell>
          <cell r="D5492" t="str">
            <v>11000173900349</v>
          </cell>
          <cell r="E5492" t="str">
            <v>(2ZD170514)东莞理工学院与凤岗镇共建“客侨大讲堂”</v>
          </cell>
          <cell r="F5492" t="str">
            <v>谢敏</v>
          </cell>
          <cell r="G5492" t="str">
            <v>1998004</v>
          </cell>
          <cell r="H5492">
            <v>0</v>
          </cell>
          <cell r="I5492">
            <v>0</v>
          </cell>
          <cell r="J5492">
            <v>0</v>
          </cell>
          <cell r="K5492">
            <v>0</v>
          </cell>
          <cell r="L5492">
            <v>0</v>
          </cell>
          <cell r="M5492">
            <v>0</v>
          </cell>
          <cell r="N5492">
            <v>0</v>
          </cell>
          <cell r="O5492">
            <v>0</v>
          </cell>
        </row>
        <row r="5493">
          <cell r="C5493">
            <v>173900350</v>
          </cell>
          <cell r="D5493" t="str">
            <v>11000173900350</v>
          </cell>
          <cell r="E5493" t="str">
            <v>(2ZD170515)松山湖（生态园）市民中心导办服务第三期</v>
          </cell>
          <cell r="F5493" t="str">
            <v>刘继云</v>
          </cell>
          <cell r="G5493" t="str">
            <v>2006039</v>
          </cell>
          <cell r="H5493">
            <v>0</v>
          </cell>
          <cell r="I5493">
            <v>0</v>
          </cell>
          <cell r="J5493">
            <v>0</v>
          </cell>
          <cell r="K5493">
            <v>0</v>
          </cell>
          <cell r="L5493">
            <v>0</v>
          </cell>
          <cell r="M5493">
            <v>0</v>
          </cell>
          <cell r="N5493">
            <v>0</v>
          </cell>
          <cell r="O5493">
            <v>0</v>
          </cell>
        </row>
        <row r="5494">
          <cell r="C5494">
            <v>173900353</v>
          </cell>
          <cell r="D5494" t="str">
            <v>11000173900353</v>
          </cell>
          <cell r="E5494" t="str">
            <v>(2ZD170601)常平镇产业人才创新创业模式研究</v>
          </cell>
          <cell r="F5494" t="str">
            <v>帅建华</v>
          </cell>
          <cell r="G5494" t="str">
            <v>2015009</v>
          </cell>
          <cell r="H5494">
            <v>0</v>
          </cell>
          <cell r="I5494">
            <v>0</v>
          </cell>
          <cell r="J5494">
            <v>0</v>
          </cell>
          <cell r="K5494">
            <v>0</v>
          </cell>
          <cell r="L5494">
            <v>0</v>
          </cell>
          <cell r="M5494">
            <v>0</v>
          </cell>
          <cell r="N5494">
            <v>0</v>
          </cell>
          <cell r="O5494">
            <v>0</v>
          </cell>
        </row>
        <row r="5495">
          <cell r="C5495">
            <v>173900354</v>
          </cell>
          <cell r="D5495" t="str">
            <v>11000173900354</v>
          </cell>
          <cell r="E5495" t="str">
            <v>(2ZD170602)路径模式与定位：粤台产业合作机制研究</v>
          </cell>
          <cell r="F5495" t="str">
            <v>夏能礼</v>
          </cell>
          <cell r="G5495" t="str">
            <v>2001039</v>
          </cell>
          <cell r="H5495">
            <v>0</v>
          </cell>
          <cell r="I5495">
            <v>0</v>
          </cell>
          <cell r="J5495">
            <v>0</v>
          </cell>
          <cell r="K5495">
            <v>0</v>
          </cell>
          <cell r="L5495">
            <v>0</v>
          </cell>
          <cell r="M5495">
            <v>0</v>
          </cell>
          <cell r="N5495">
            <v>0</v>
          </cell>
          <cell r="O5495">
            <v>0</v>
          </cell>
        </row>
        <row r="5496">
          <cell r="C5496">
            <v>173900356</v>
          </cell>
          <cell r="D5496" t="str">
            <v>11000173900356</v>
          </cell>
          <cell r="E5496" t="str">
            <v>(2ZD170604)二次锂离子电池陶瓷隔膜研究</v>
          </cell>
          <cell r="F5496" t="str">
            <v>邱永福</v>
          </cell>
          <cell r="G5496" t="str">
            <v>2009016</v>
          </cell>
          <cell r="H5496">
            <v>0</v>
          </cell>
          <cell r="I5496">
            <v>0</v>
          </cell>
          <cell r="J5496">
            <v>0</v>
          </cell>
          <cell r="K5496">
            <v>0</v>
          </cell>
          <cell r="L5496">
            <v>0</v>
          </cell>
          <cell r="M5496">
            <v>0</v>
          </cell>
          <cell r="N5496">
            <v>0</v>
          </cell>
          <cell r="O5496">
            <v>0</v>
          </cell>
        </row>
        <row r="5497">
          <cell r="C5497">
            <v>173900357</v>
          </cell>
          <cell r="D5497" t="str">
            <v>11000173900357</v>
          </cell>
          <cell r="E5497" t="str">
            <v>(2ZD170605)64位Linux的自主操作系统技术研发</v>
          </cell>
          <cell r="F5497" t="str">
            <v>梁展豪</v>
          </cell>
          <cell r="G5497" t="str">
            <v>2013039</v>
          </cell>
          <cell r="H5497">
            <v>0</v>
          </cell>
          <cell r="I5497">
            <v>0</v>
          </cell>
          <cell r="J5497">
            <v>0</v>
          </cell>
          <cell r="K5497">
            <v>0</v>
          </cell>
          <cell r="L5497">
            <v>0</v>
          </cell>
          <cell r="M5497">
            <v>0</v>
          </cell>
          <cell r="N5497">
            <v>0</v>
          </cell>
          <cell r="O5497">
            <v>0</v>
          </cell>
        </row>
        <row r="5498">
          <cell r="C5498">
            <v>173900358</v>
          </cell>
          <cell r="D5498" t="str">
            <v>11000173900358</v>
          </cell>
          <cell r="E5498" t="str">
            <v>(2ZD170607)东莞市自然村落历史文化普查工作合作协议</v>
          </cell>
          <cell r="F5498" t="str">
            <v>田根胜</v>
          </cell>
          <cell r="G5498" t="str">
            <v>1993043</v>
          </cell>
          <cell r="H5498">
            <v>0</v>
          </cell>
          <cell r="I5498">
            <v>0</v>
          </cell>
          <cell r="J5498">
            <v>0</v>
          </cell>
          <cell r="K5498">
            <v>0</v>
          </cell>
          <cell r="L5498">
            <v>0</v>
          </cell>
          <cell r="M5498">
            <v>0</v>
          </cell>
          <cell r="N5498">
            <v>0</v>
          </cell>
          <cell r="O5498">
            <v>0</v>
          </cell>
        </row>
        <row r="5499">
          <cell r="C5499">
            <v>173900359</v>
          </cell>
          <cell r="D5499" t="str">
            <v>11000173900359</v>
          </cell>
          <cell r="E5499" t="str">
            <v>(2ZD170608)《东莞市水乡特色发展经济区生态文明建设</v>
          </cell>
          <cell r="F5499" t="str">
            <v>郑玉敏</v>
          </cell>
          <cell r="G5499" t="str">
            <v>2005002</v>
          </cell>
          <cell r="H5499">
            <v>0</v>
          </cell>
          <cell r="I5499">
            <v>0</v>
          </cell>
          <cell r="J5499">
            <v>0</v>
          </cell>
          <cell r="K5499">
            <v>0</v>
          </cell>
          <cell r="L5499">
            <v>0</v>
          </cell>
          <cell r="M5499">
            <v>0</v>
          </cell>
          <cell r="N5499">
            <v>0</v>
          </cell>
          <cell r="O5499">
            <v>0</v>
          </cell>
        </row>
        <row r="5500">
          <cell r="C5500">
            <v>173900360</v>
          </cell>
          <cell r="D5500" t="str">
            <v>11000173900360</v>
          </cell>
          <cell r="E5500" t="str">
            <v>(2ZD170609)东莞市电机能效提升及注塑机节能伺服改造</v>
          </cell>
          <cell r="F5500" t="str">
            <v>左远志</v>
          </cell>
          <cell r="G5500" t="str">
            <v>1994005</v>
          </cell>
          <cell r="H5500">
            <v>18457.41</v>
          </cell>
          <cell r="I5500">
            <v>0</v>
          </cell>
          <cell r="J5500">
            <v>0</v>
          </cell>
          <cell r="K5500">
            <v>18457.41</v>
          </cell>
          <cell r="L5500">
            <v>0</v>
          </cell>
          <cell r="M5500">
            <v>0</v>
          </cell>
          <cell r="N5500">
            <v>0</v>
          </cell>
          <cell r="O5500">
            <v>18457.41</v>
          </cell>
        </row>
        <row r="5501">
          <cell r="C5501">
            <v>173900361</v>
          </cell>
          <cell r="D5501" t="str">
            <v>11000173900361</v>
          </cell>
          <cell r="E5501" t="str">
            <v>(2ZD170610)智慧餐厅餐饮大数据分析技术研究及系统开</v>
          </cell>
          <cell r="F5501" t="str">
            <v>刘文果</v>
          </cell>
          <cell r="G5501" t="str">
            <v>2016029</v>
          </cell>
          <cell r="H5501">
            <v>0</v>
          </cell>
          <cell r="I5501">
            <v>0</v>
          </cell>
          <cell r="J5501">
            <v>0</v>
          </cell>
          <cell r="K5501">
            <v>0</v>
          </cell>
          <cell r="L5501">
            <v>0</v>
          </cell>
          <cell r="M5501">
            <v>0</v>
          </cell>
          <cell r="N5501">
            <v>0</v>
          </cell>
          <cell r="O5501">
            <v>0</v>
          </cell>
        </row>
        <row r="5502">
          <cell r="C5502">
            <v>173900362</v>
          </cell>
          <cell r="D5502" t="str">
            <v>11000173900362</v>
          </cell>
          <cell r="E5502" t="str">
            <v>(2ZD170701)（恒亚）清洁生产审核咨询技术服务</v>
          </cell>
          <cell r="F5502" t="str">
            <v>纪传伟</v>
          </cell>
          <cell r="G5502" t="str">
            <v>2006064</v>
          </cell>
          <cell r="H5502">
            <v>0</v>
          </cell>
          <cell r="I5502">
            <v>0</v>
          </cell>
          <cell r="J5502">
            <v>0</v>
          </cell>
          <cell r="K5502">
            <v>0</v>
          </cell>
          <cell r="L5502">
            <v>0</v>
          </cell>
          <cell r="M5502">
            <v>0</v>
          </cell>
          <cell r="N5502">
            <v>0</v>
          </cell>
          <cell r="O5502">
            <v>0</v>
          </cell>
        </row>
        <row r="5503">
          <cell r="C5503">
            <v>173900363</v>
          </cell>
          <cell r="D5503" t="str">
            <v>11000173900363</v>
          </cell>
          <cell r="E5503" t="str">
            <v>(2ZD170702)精密电子连接器的研发</v>
          </cell>
          <cell r="F5503" t="str">
            <v>何楚亮</v>
          </cell>
          <cell r="G5503" t="str">
            <v>2005081</v>
          </cell>
          <cell r="H5503">
            <v>0</v>
          </cell>
          <cell r="I5503">
            <v>0</v>
          </cell>
          <cell r="J5503">
            <v>0</v>
          </cell>
          <cell r="K5503">
            <v>0</v>
          </cell>
          <cell r="L5503">
            <v>0</v>
          </cell>
          <cell r="M5503">
            <v>0</v>
          </cell>
          <cell r="N5503">
            <v>0</v>
          </cell>
          <cell r="O5503">
            <v>0</v>
          </cell>
        </row>
        <row r="5504">
          <cell r="C5504">
            <v>173900364</v>
          </cell>
          <cell r="D5504" t="str">
            <v>11000173900364</v>
          </cell>
          <cell r="E5504" t="str">
            <v>(2ZD170703)清洁生产审核咨询技术服务</v>
          </cell>
          <cell r="F5504" t="str">
            <v>纪传伟</v>
          </cell>
          <cell r="G5504" t="str">
            <v>2006064</v>
          </cell>
          <cell r="H5504">
            <v>0</v>
          </cell>
          <cell r="I5504">
            <v>0</v>
          </cell>
          <cell r="J5504">
            <v>0</v>
          </cell>
          <cell r="K5504">
            <v>0</v>
          </cell>
          <cell r="L5504">
            <v>0</v>
          </cell>
          <cell r="M5504">
            <v>0</v>
          </cell>
          <cell r="N5504">
            <v>0</v>
          </cell>
          <cell r="O5504">
            <v>0</v>
          </cell>
        </row>
        <row r="5505">
          <cell r="C5505">
            <v>173900366</v>
          </cell>
          <cell r="D5505" t="str">
            <v>11000173900366</v>
          </cell>
          <cell r="E5505" t="str">
            <v>(2ZD170705)超薄手机连接器的研发</v>
          </cell>
          <cell r="F5505" t="str">
            <v>何楚亮</v>
          </cell>
          <cell r="G5505" t="str">
            <v>2005081</v>
          </cell>
          <cell r="H5505">
            <v>0</v>
          </cell>
          <cell r="I5505">
            <v>0</v>
          </cell>
          <cell r="J5505">
            <v>0</v>
          </cell>
          <cell r="K5505">
            <v>0</v>
          </cell>
          <cell r="L5505">
            <v>0</v>
          </cell>
          <cell r="M5505">
            <v>0</v>
          </cell>
          <cell r="N5505">
            <v>0</v>
          </cell>
          <cell r="O5505">
            <v>0</v>
          </cell>
        </row>
        <row r="5506">
          <cell r="C5506">
            <v>173900367</v>
          </cell>
          <cell r="D5506" t="str">
            <v>11000173900367</v>
          </cell>
          <cell r="E5506" t="str">
            <v>(2ZD170706)中国移动数据中心4号大平面机房5号制冷</v>
          </cell>
          <cell r="F5506" t="str">
            <v>孙璨</v>
          </cell>
          <cell r="G5506" t="str">
            <v>2011018</v>
          </cell>
          <cell r="H5506">
            <v>0</v>
          </cell>
          <cell r="I5506">
            <v>0</v>
          </cell>
          <cell r="J5506">
            <v>0</v>
          </cell>
          <cell r="K5506">
            <v>0</v>
          </cell>
          <cell r="L5506">
            <v>0</v>
          </cell>
          <cell r="M5506">
            <v>0</v>
          </cell>
          <cell r="N5506">
            <v>0</v>
          </cell>
          <cell r="O5506">
            <v>0</v>
          </cell>
        </row>
        <row r="5507">
          <cell r="C5507">
            <v>173900368</v>
          </cell>
          <cell r="D5507" t="str">
            <v>11000173900368</v>
          </cell>
          <cell r="E5507" t="str">
            <v>(2ZD170707)电动牙刷用电机自动装配设备的优化设计</v>
          </cell>
          <cell r="F5507" t="str">
            <v>廖梓龙</v>
          </cell>
          <cell r="G5507" t="str">
            <v>2003080</v>
          </cell>
          <cell r="H5507">
            <v>0</v>
          </cell>
          <cell r="I5507">
            <v>0</v>
          </cell>
          <cell r="J5507">
            <v>0</v>
          </cell>
          <cell r="K5507">
            <v>0</v>
          </cell>
          <cell r="L5507">
            <v>0</v>
          </cell>
          <cell r="M5507">
            <v>0</v>
          </cell>
          <cell r="N5507">
            <v>0</v>
          </cell>
          <cell r="O5507">
            <v>0</v>
          </cell>
        </row>
        <row r="5508">
          <cell r="C5508">
            <v>173900371</v>
          </cell>
          <cell r="D5508" t="str">
            <v>11000173900371</v>
          </cell>
          <cell r="E5508" t="str">
            <v>(2ZD170903)国家高新区发展动态信息收集</v>
          </cell>
          <cell r="F5508" t="str">
            <v>刘英华</v>
          </cell>
          <cell r="G5508" t="str">
            <v>2004012</v>
          </cell>
          <cell r="H5508">
            <v>0</v>
          </cell>
          <cell r="I5508">
            <v>0</v>
          </cell>
          <cell r="J5508">
            <v>0</v>
          </cell>
          <cell r="K5508">
            <v>0</v>
          </cell>
          <cell r="L5508">
            <v>0</v>
          </cell>
          <cell r="M5508">
            <v>0</v>
          </cell>
          <cell r="N5508">
            <v>0</v>
          </cell>
          <cell r="O5508">
            <v>0</v>
          </cell>
        </row>
        <row r="5509">
          <cell r="C5509">
            <v>173900372</v>
          </cell>
          <cell r="D5509" t="str">
            <v>11000173900372</v>
          </cell>
          <cell r="E5509" t="str">
            <v>(2ZD170904)2016国家高新区发展研究报告</v>
          </cell>
          <cell r="F5509" t="str">
            <v>刘英华</v>
          </cell>
          <cell r="G5509" t="str">
            <v>2004012</v>
          </cell>
          <cell r="H5509">
            <v>0</v>
          </cell>
          <cell r="I5509">
            <v>0</v>
          </cell>
          <cell r="J5509">
            <v>0</v>
          </cell>
          <cell r="K5509">
            <v>0</v>
          </cell>
          <cell r="L5509">
            <v>0</v>
          </cell>
          <cell r="M5509">
            <v>0</v>
          </cell>
          <cell r="N5509">
            <v>0</v>
          </cell>
          <cell r="O5509">
            <v>0</v>
          </cell>
        </row>
        <row r="5510">
          <cell r="C5510">
            <v>173900373</v>
          </cell>
          <cell r="D5510" t="str">
            <v>11000173900373</v>
          </cell>
          <cell r="E5510" t="str">
            <v>(2ZD170905)基于物联网的智能云服务终端的开发</v>
          </cell>
          <cell r="F5510" t="str">
            <v>袁华强</v>
          </cell>
          <cell r="G5510" t="str">
            <v>2002053</v>
          </cell>
          <cell r="H5510">
            <v>0</v>
          </cell>
          <cell r="I5510">
            <v>0</v>
          </cell>
          <cell r="J5510">
            <v>0</v>
          </cell>
          <cell r="K5510">
            <v>0</v>
          </cell>
          <cell r="L5510">
            <v>0</v>
          </cell>
          <cell r="M5510">
            <v>0</v>
          </cell>
          <cell r="N5510">
            <v>0</v>
          </cell>
          <cell r="O5510">
            <v>0</v>
          </cell>
        </row>
        <row r="5511">
          <cell r="C5511">
            <v>173900374</v>
          </cell>
          <cell r="D5511" t="str">
            <v>11000173900374</v>
          </cell>
          <cell r="E5511" t="str">
            <v>(2ZD170906)2017年度东莞市镇街公共文化服务绩效</v>
          </cell>
          <cell r="F5511" t="str">
            <v>田根胜</v>
          </cell>
          <cell r="G5511" t="str">
            <v>1993043</v>
          </cell>
          <cell r="H5511">
            <v>0</v>
          </cell>
          <cell r="I5511">
            <v>0</v>
          </cell>
          <cell r="J5511">
            <v>0</v>
          </cell>
          <cell r="K5511">
            <v>0</v>
          </cell>
          <cell r="L5511">
            <v>0</v>
          </cell>
          <cell r="M5511">
            <v>0</v>
          </cell>
          <cell r="N5511">
            <v>0</v>
          </cell>
          <cell r="O5511">
            <v>0</v>
          </cell>
        </row>
        <row r="5512">
          <cell r="C5512">
            <v>173900375</v>
          </cell>
          <cell r="D5512" t="str">
            <v>11000173900375</v>
          </cell>
          <cell r="E5512" t="str">
            <v>(2ZD170907)地方立法实务课程建设</v>
          </cell>
          <cell r="F5512" t="str">
            <v>郑玉敏</v>
          </cell>
          <cell r="G5512" t="str">
            <v>2005002</v>
          </cell>
          <cell r="H5512">
            <v>0</v>
          </cell>
          <cell r="I5512">
            <v>0</v>
          </cell>
          <cell r="J5512">
            <v>0</v>
          </cell>
          <cell r="K5512">
            <v>0</v>
          </cell>
          <cell r="L5512">
            <v>0</v>
          </cell>
          <cell r="M5512">
            <v>0</v>
          </cell>
          <cell r="N5512">
            <v>0</v>
          </cell>
          <cell r="O5512">
            <v>0</v>
          </cell>
        </row>
        <row r="5513">
          <cell r="C5513">
            <v>173900377</v>
          </cell>
          <cell r="D5513" t="str">
            <v>11000173900377</v>
          </cell>
          <cell r="E5513" t="str">
            <v>(2ZD170909)锂离子动力电池注液高压系统的研究与应用</v>
          </cell>
          <cell r="F5513" t="str">
            <v>王善进</v>
          </cell>
          <cell r="G5513" t="str">
            <v>2003116</v>
          </cell>
          <cell r="H5513">
            <v>0</v>
          </cell>
          <cell r="I5513">
            <v>0</v>
          </cell>
          <cell r="J5513">
            <v>0</v>
          </cell>
          <cell r="K5513">
            <v>0</v>
          </cell>
          <cell r="L5513">
            <v>0</v>
          </cell>
          <cell r="M5513">
            <v>0</v>
          </cell>
          <cell r="N5513">
            <v>0</v>
          </cell>
          <cell r="O5513">
            <v>0</v>
          </cell>
        </row>
        <row r="5514">
          <cell r="C5514">
            <v>173900386</v>
          </cell>
          <cell r="D5514" t="str">
            <v>11000173900386</v>
          </cell>
          <cell r="E5514" t="str">
            <v>(2ZD170918)2017年省级工业与信息化发展专项资金</v>
          </cell>
          <cell r="F5514" t="str">
            <v>魏文红</v>
          </cell>
          <cell r="G5514" t="str">
            <v>2009012</v>
          </cell>
          <cell r="H5514">
            <v>0</v>
          </cell>
          <cell r="I5514">
            <v>0</v>
          </cell>
          <cell r="J5514">
            <v>0</v>
          </cell>
          <cell r="K5514">
            <v>0</v>
          </cell>
          <cell r="L5514">
            <v>0</v>
          </cell>
          <cell r="M5514">
            <v>0</v>
          </cell>
          <cell r="N5514">
            <v>0</v>
          </cell>
          <cell r="O5514">
            <v>0</v>
          </cell>
        </row>
        <row r="5515">
          <cell r="C5515">
            <v>173900388</v>
          </cell>
          <cell r="D5515" t="str">
            <v>11000173900388</v>
          </cell>
          <cell r="E5515" t="str">
            <v>(2ZD171002)丙烯高温聚合催化剂体系及其模式聚合工艺</v>
          </cell>
          <cell r="F5515" t="str">
            <v>钟赤锋</v>
          </cell>
          <cell r="G5515" t="str">
            <v>2005087</v>
          </cell>
          <cell r="H5515">
            <v>19631.66</v>
          </cell>
          <cell r="I5515">
            <v>0</v>
          </cell>
          <cell r="J5515">
            <v>0</v>
          </cell>
          <cell r="K5515">
            <v>19631.66</v>
          </cell>
          <cell r="L5515">
            <v>0</v>
          </cell>
          <cell r="M5515">
            <v>0</v>
          </cell>
          <cell r="N5515">
            <v>0</v>
          </cell>
          <cell r="O5515">
            <v>19631.66</v>
          </cell>
        </row>
        <row r="5516">
          <cell r="C5516">
            <v>173900390</v>
          </cell>
          <cell r="D5516" t="str">
            <v>11000173900390</v>
          </cell>
          <cell r="E5516" t="str">
            <v>(2ZD171004)《在莞台资企业经营情况调查研究》</v>
          </cell>
          <cell r="F5516" t="str">
            <v>夏能礼</v>
          </cell>
          <cell r="G5516" t="str">
            <v>2001039</v>
          </cell>
          <cell r="H5516">
            <v>0</v>
          </cell>
          <cell r="I5516">
            <v>0</v>
          </cell>
          <cell r="J5516">
            <v>0</v>
          </cell>
          <cell r="K5516">
            <v>0</v>
          </cell>
          <cell r="L5516">
            <v>0</v>
          </cell>
          <cell r="M5516">
            <v>0</v>
          </cell>
          <cell r="N5516">
            <v>0</v>
          </cell>
          <cell r="O5516">
            <v>0</v>
          </cell>
        </row>
        <row r="5517">
          <cell r="C5517">
            <v>173900391</v>
          </cell>
          <cell r="D5517" t="str">
            <v>11000173900391</v>
          </cell>
          <cell r="E5517" t="str">
            <v>(2ZD171005)《新形势新常态下聚集两岸优势资源、推进</v>
          </cell>
          <cell r="F5517" t="str">
            <v>夏能礼</v>
          </cell>
          <cell r="G5517" t="str">
            <v>2001039</v>
          </cell>
          <cell r="H5517">
            <v>0</v>
          </cell>
          <cell r="I5517">
            <v>0</v>
          </cell>
          <cell r="J5517">
            <v>0</v>
          </cell>
          <cell r="K5517">
            <v>0</v>
          </cell>
          <cell r="L5517">
            <v>0</v>
          </cell>
          <cell r="M5517">
            <v>0</v>
          </cell>
          <cell r="N5517">
            <v>0</v>
          </cell>
          <cell r="O5517">
            <v>0</v>
          </cell>
        </row>
        <row r="5518">
          <cell r="C5518">
            <v>173900392</v>
          </cell>
          <cell r="D5518" t="str">
            <v>11000173900392</v>
          </cell>
          <cell r="E5518" t="str">
            <v>(2ZD171006)《台湾青少年一代在莞成长情况研究》</v>
          </cell>
          <cell r="F5518" t="str">
            <v>夏能礼</v>
          </cell>
          <cell r="G5518" t="str">
            <v>2001039</v>
          </cell>
          <cell r="H5518">
            <v>0</v>
          </cell>
          <cell r="I5518">
            <v>0</v>
          </cell>
          <cell r="J5518">
            <v>0</v>
          </cell>
          <cell r="K5518">
            <v>0</v>
          </cell>
          <cell r="L5518">
            <v>0</v>
          </cell>
          <cell r="M5518">
            <v>0</v>
          </cell>
          <cell r="N5518">
            <v>0</v>
          </cell>
          <cell r="O5518">
            <v>0</v>
          </cell>
        </row>
        <row r="5519">
          <cell r="C5519">
            <v>173900395</v>
          </cell>
          <cell r="D5519" t="str">
            <v>11000173900395</v>
          </cell>
          <cell r="E5519" t="str">
            <v>(2ZD171009)东莞秦关面道顾客满意度调查</v>
          </cell>
          <cell r="F5519" t="str">
            <v>刘伟</v>
          </cell>
          <cell r="G5519" t="str">
            <v>2007024</v>
          </cell>
          <cell r="H5519">
            <v>572.2</v>
          </cell>
          <cell r="I5519">
            <v>0</v>
          </cell>
          <cell r="J5519">
            <v>0</v>
          </cell>
          <cell r="K5519">
            <v>572.2</v>
          </cell>
          <cell r="L5519">
            <v>0</v>
          </cell>
          <cell r="M5519">
            <v>0</v>
          </cell>
          <cell r="N5519">
            <v>0</v>
          </cell>
          <cell r="O5519">
            <v>572.2</v>
          </cell>
        </row>
        <row r="5520">
          <cell r="C5520">
            <v>173900398</v>
          </cell>
          <cell r="D5520" t="str">
            <v>11000173900398</v>
          </cell>
          <cell r="E5520" t="str">
            <v>(2ZD171012)列尾电池充电管理系统</v>
          </cell>
          <cell r="F5520" t="str">
            <v>黎山峰</v>
          </cell>
          <cell r="G5520" t="str">
            <v>2004103</v>
          </cell>
          <cell r="H5520">
            <v>472.41</v>
          </cell>
          <cell r="I5520">
            <v>0</v>
          </cell>
          <cell r="J5520">
            <v>0</v>
          </cell>
          <cell r="K5520">
            <v>472.41</v>
          </cell>
          <cell r="L5520">
            <v>0</v>
          </cell>
          <cell r="M5520">
            <v>0</v>
          </cell>
          <cell r="N5520">
            <v>0</v>
          </cell>
          <cell r="O5520">
            <v>472.41</v>
          </cell>
        </row>
        <row r="5521">
          <cell r="C5521">
            <v>173900401</v>
          </cell>
          <cell r="D5521" t="str">
            <v>11000173900401</v>
          </cell>
          <cell r="E5521" t="str">
            <v>(2ZD171015)华为集团拉动东莞产业转型升级的效应分析</v>
          </cell>
          <cell r="F5521" t="str">
            <v>刘继云</v>
          </cell>
          <cell r="G5521" t="str">
            <v>2006039</v>
          </cell>
          <cell r="H5521">
            <v>0</v>
          </cell>
          <cell r="I5521">
            <v>0</v>
          </cell>
          <cell r="J5521">
            <v>0</v>
          </cell>
          <cell r="K5521">
            <v>0</v>
          </cell>
          <cell r="L5521">
            <v>0</v>
          </cell>
          <cell r="M5521">
            <v>0</v>
          </cell>
          <cell r="N5521">
            <v>0</v>
          </cell>
          <cell r="O5521">
            <v>0</v>
          </cell>
        </row>
        <row r="5522">
          <cell r="C5522">
            <v>173900402</v>
          </cell>
          <cell r="D5522" t="str">
            <v>11000173900402</v>
          </cell>
          <cell r="E5522" t="str">
            <v>(2ZD171016)德士达水泥基材料性能检测</v>
          </cell>
          <cell r="F5522" t="str">
            <v>杨健彬</v>
          </cell>
          <cell r="G5522" t="str">
            <v>2013023</v>
          </cell>
          <cell r="H5522">
            <v>0</v>
          </cell>
          <cell r="I5522">
            <v>0</v>
          </cell>
          <cell r="J5522">
            <v>0</v>
          </cell>
          <cell r="K5522">
            <v>0</v>
          </cell>
          <cell r="L5522">
            <v>0</v>
          </cell>
          <cell r="M5522">
            <v>0</v>
          </cell>
          <cell r="N5522">
            <v>0</v>
          </cell>
          <cell r="O5522">
            <v>0</v>
          </cell>
        </row>
        <row r="5523">
          <cell r="C5523">
            <v>173900405</v>
          </cell>
          <cell r="D5523" t="str">
            <v>11000173900405</v>
          </cell>
          <cell r="E5523" t="str">
            <v>(2ZD171019)韶关新丰县新农村规划设计</v>
          </cell>
          <cell r="F5523" t="str">
            <v>叶鹏</v>
          </cell>
          <cell r="G5523" t="str">
            <v>2013015</v>
          </cell>
          <cell r="H5523">
            <v>0</v>
          </cell>
          <cell r="I5523">
            <v>0</v>
          </cell>
          <cell r="J5523">
            <v>0</v>
          </cell>
          <cell r="K5523">
            <v>0</v>
          </cell>
          <cell r="L5523">
            <v>0</v>
          </cell>
          <cell r="M5523">
            <v>0</v>
          </cell>
          <cell r="N5523">
            <v>0</v>
          </cell>
          <cell r="O5523">
            <v>0</v>
          </cell>
        </row>
        <row r="5524">
          <cell r="C5524">
            <v>173900406</v>
          </cell>
          <cell r="D5524" t="str">
            <v>11000173900406</v>
          </cell>
          <cell r="E5524" t="str">
            <v>(2ZD171020)加强法学理论与法律实践紧密结合</v>
          </cell>
          <cell r="F5524" t="str">
            <v>强昌文</v>
          </cell>
          <cell r="G5524" t="str">
            <v>2011036</v>
          </cell>
          <cell r="H5524">
            <v>0</v>
          </cell>
          <cell r="I5524">
            <v>0</v>
          </cell>
          <cell r="J5524">
            <v>0</v>
          </cell>
          <cell r="K5524">
            <v>0</v>
          </cell>
          <cell r="L5524">
            <v>0</v>
          </cell>
          <cell r="M5524">
            <v>0</v>
          </cell>
          <cell r="N5524">
            <v>0</v>
          </cell>
          <cell r="O5524">
            <v>0</v>
          </cell>
        </row>
        <row r="5525">
          <cell r="C5525">
            <v>173900407</v>
          </cell>
          <cell r="D5525" t="str">
            <v>11000173900407</v>
          </cell>
          <cell r="E5525" t="str">
            <v>(2ZD171101)东莞市基层社会工作服务站建设指引</v>
          </cell>
          <cell r="F5525" t="str">
            <v>张燕婷</v>
          </cell>
          <cell r="G5525" t="str">
            <v>2009038</v>
          </cell>
          <cell r="H5525">
            <v>0</v>
          </cell>
          <cell r="I5525">
            <v>0</v>
          </cell>
          <cell r="J5525">
            <v>0</v>
          </cell>
          <cell r="K5525">
            <v>0</v>
          </cell>
          <cell r="L5525">
            <v>0</v>
          </cell>
          <cell r="M5525">
            <v>0</v>
          </cell>
          <cell r="N5525">
            <v>0</v>
          </cell>
          <cell r="O5525">
            <v>0</v>
          </cell>
        </row>
        <row r="5526">
          <cell r="C5526">
            <v>173900408</v>
          </cell>
          <cell r="D5526" t="str">
            <v>11000173900408</v>
          </cell>
          <cell r="E5526" t="str">
            <v>(2ZD171102)社会服务机构公信力建设研究</v>
          </cell>
          <cell r="F5526" t="str">
            <v>成伟</v>
          </cell>
          <cell r="G5526" t="str">
            <v>2013044</v>
          </cell>
          <cell r="H5526">
            <v>0</v>
          </cell>
          <cell r="I5526">
            <v>0</v>
          </cell>
          <cell r="J5526">
            <v>0</v>
          </cell>
          <cell r="K5526">
            <v>0</v>
          </cell>
          <cell r="L5526">
            <v>0</v>
          </cell>
          <cell r="M5526">
            <v>0</v>
          </cell>
          <cell r="N5526">
            <v>0</v>
          </cell>
          <cell r="O5526">
            <v>0</v>
          </cell>
        </row>
        <row r="5527">
          <cell r="C5527">
            <v>173900410</v>
          </cell>
          <cell r="D5527" t="str">
            <v>11000173900410</v>
          </cell>
          <cell r="E5527" t="str">
            <v>(2ZD171104)钎焊用钛基非晶合金宽带</v>
          </cell>
          <cell r="F5527" t="str">
            <v>常春涛</v>
          </cell>
          <cell r="G5527" t="str">
            <v>2017812</v>
          </cell>
          <cell r="H5527">
            <v>0</v>
          </cell>
          <cell r="I5527">
            <v>0</v>
          </cell>
          <cell r="J5527">
            <v>0</v>
          </cell>
          <cell r="K5527">
            <v>0</v>
          </cell>
          <cell r="L5527">
            <v>0</v>
          </cell>
          <cell r="M5527">
            <v>0</v>
          </cell>
          <cell r="N5527">
            <v>0</v>
          </cell>
          <cell r="O5527">
            <v>0</v>
          </cell>
        </row>
        <row r="5528">
          <cell r="C5528">
            <v>173900411</v>
          </cell>
          <cell r="D5528" t="str">
            <v>11000173900411</v>
          </cell>
          <cell r="E5528" t="str">
            <v>(2ZD171105)美国图书馆转型创新系列运动研究</v>
          </cell>
          <cell r="F5528" t="str">
            <v>朱华顺</v>
          </cell>
          <cell r="G5528" t="str">
            <v>2007053</v>
          </cell>
          <cell r="H5528">
            <v>0</v>
          </cell>
          <cell r="I5528">
            <v>0</v>
          </cell>
          <cell r="J5528">
            <v>0</v>
          </cell>
          <cell r="K5528">
            <v>0</v>
          </cell>
          <cell r="L5528">
            <v>0</v>
          </cell>
          <cell r="M5528">
            <v>0</v>
          </cell>
          <cell r="N5528">
            <v>0</v>
          </cell>
          <cell r="O5528">
            <v>0</v>
          </cell>
        </row>
        <row r="5529">
          <cell r="C5529">
            <v>173900412</v>
          </cell>
          <cell r="D5529" t="str">
            <v>11000173900412</v>
          </cell>
          <cell r="E5529" t="str">
            <v>(2ZD171106)奢侈品定价问题调研</v>
          </cell>
          <cell r="F5529" t="str">
            <v>刘继云</v>
          </cell>
          <cell r="G5529" t="str">
            <v>2006039</v>
          </cell>
          <cell r="H5529">
            <v>0</v>
          </cell>
          <cell r="I5529">
            <v>0</v>
          </cell>
          <cell r="J5529">
            <v>0</v>
          </cell>
          <cell r="K5529">
            <v>0</v>
          </cell>
          <cell r="L5529">
            <v>0</v>
          </cell>
          <cell r="M5529">
            <v>0</v>
          </cell>
          <cell r="N5529">
            <v>0</v>
          </cell>
          <cell r="O5529">
            <v>0</v>
          </cell>
        </row>
        <row r="5530">
          <cell r="C5530">
            <v>173900413</v>
          </cell>
          <cell r="D5530" t="str">
            <v>11000173900413</v>
          </cell>
          <cell r="E5530" t="str">
            <v>(2ZD171107)“一带一路”国家侨团建设和作用发挥研究</v>
          </cell>
          <cell r="F5530" t="str">
            <v>杨亚南</v>
          </cell>
          <cell r="G5530" t="str">
            <v>2005055</v>
          </cell>
          <cell r="H5530">
            <v>0</v>
          </cell>
          <cell r="I5530">
            <v>0</v>
          </cell>
          <cell r="J5530">
            <v>0</v>
          </cell>
          <cell r="K5530">
            <v>0</v>
          </cell>
          <cell r="L5530">
            <v>0</v>
          </cell>
          <cell r="M5530">
            <v>0</v>
          </cell>
          <cell r="N5530">
            <v>0</v>
          </cell>
          <cell r="O5530">
            <v>0</v>
          </cell>
        </row>
        <row r="5531">
          <cell r="C5531">
            <v>173900415</v>
          </cell>
          <cell r="D5531" t="str">
            <v>11000173900415</v>
          </cell>
          <cell r="E5531" t="str">
            <v>(2ZD171109)东莞市妇联枢纽型组织建设工作(白玉兰家</v>
          </cell>
          <cell r="F5531" t="str">
            <v>成伟</v>
          </cell>
          <cell r="G5531" t="str">
            <v>2013044</v>
          </cell>
          <cell r="H5531">
            <v>0</v>
          </cell>
          <cell r="I5531">
            <v>0</v>
          </cell>
          <cell r="J5531">
            <v>0</v>
          </cell>
          <cell r="K5531">
            <v>0</v>
          </cell>
          <cell r="L5531">
            <v>0</v>
          </cell>
          <cell r="M5531">
            <v>0</v>
          </cell>
          <cell r="N5531">
            <v>0</v>
          </cell>
          <cell r="O5531">
            <v>0</v>
          </cell>
        </row>
        <row r="5532">
          <cell r="C5532">
            <v>173900416</v>
          </cell>
          <cell r="D5532" t="str">
            <v>11000173900416</v>
          </cell>
          <cell r="E5532" t="str">
            <v>(2ZD171110)东莞市长安镇智能制造产业全生态链发展规</v>
          </cell>
          <cell r="F5532" t="str">
            <v>胡耀华</v>
          </cell>
          <cell r="G5532" t="str">
            <v>2006022</v>
          </cell>
          <cell r="H5532">
            <v>60226.02</v>
          </cell>
          <cell r="I5532">
            <v>0</v>
          </cell>
          <cell r="J5532">
            <v>0</v>
          </cell>
          <cell r="K5532">
            <v>60226.02</v>
          </cell>
          <cell r="L5532">
            <v>0</v>
          </cell>
          <cell r="M5532">
            <v>0</v>
          </cell>
          <cell r="N5532">
            <v>0</v>
          </cell>
          <cell r="O5532">
            <v>60226.02</v>
          </cell>
        </row>
        <row r="5533">
          <cell r="C5533">
            <v>173900419</v>
          </cell>
          <cell r="D5533" t="str">
            <v>11000173900419</v>
          </cell>
          <cell r="E5533" t="str">
            <v>(2ZD171113)东莞市东引运河樟村断面水质改善方案</v>
          </cell>
          <cell r="F5533" t="str">
            <v>吕斯濠</v>
          </cell>
          <cell r="G5533" t="str">
            <v>2007038</v>
          </cell>
          <cell r="H5533">
            <v>338.32</v>
          </cell>
          <cell r="I5533">
            <v>0</v>
          </cell>
          <cell r="J5533">
            <v>338.32</v>
          </cell>
          <cell r="K5533">
            <v>0</v>
          </cell>
          <cell r="L5533">
            <v>0</v>
          </cell>
          <cell r="M5533">
            <v>0</v>
          </cell>
          <cell r="N5533">
            <v>0</v>
          </cell>
          <cell r="O5533">
            <v>0</v>
          </cell>
        </row>
        <row r="5534">
          <cell r="C5534">
            <v>173900420</v>
          </cell>
          <cell r="D5534" t="str">
            <v>11000173900420</v>
          </cell>
          <cell r="E5534" t="str">
            <v>(2ZD171114)《东莞市水源水质保护条例》表决前评估</v>
          </cell>
          <cell r="F5534" t="str">
            <v>强昌文</v>
          </cell>
          <cell r="G5534" t="str">
            <v>2011036</v>
          </cell>
          <cell r="H5534">
            <v>949.81</v>
          </cell>
          <cell r="I5534">
            <v>0</v>
          </cell>
          <cell r="J5534">
            <v>0</v>
          </cell>
          <cell r="K5534">
            <v>949.81</v>
          </cell>
          <cell r="L5534">
            <v>0</v>
          </cell>
          <cell r="M5534">
            <v>0</v>
          </cell>
          <cell r="N5534">
            <v>0</v>
          </cell>
          <cell r="O5534">
            <v>949.81</v>
          </cell>
        </row>
        <row r="5535">
          <cell r="C5535">
            <v>173900421</v>
          </cell>
          <cell r="D5535" t="str">
            <v>11000173900421</v>
          </cell>
          <cell r="E5535" t="str">
            <v>(2ZD171115)华为松山湖终端项目二期工程BIM咨询服</v>
          </cell>
          <cell r="F5535" t="str">
            <v>孙璨</v>
          </cell>
          <cell r="G5535" t="str">
            <v>2011018</v>
          </cell>
          <cell r="H5535">
            <v>0</v>
          </cell>
          <cell r="I5535">
            <v>0</v>
          </cell>
          <cell r="J5535">
            <v>0</v>
          </cell>
          <cell r="K5535">
            <v>0</v>
          </cell>
          <cell r="L5535">
            <v>0</v>
          </cell>
          <cell r="M5535">
            <v>0</v>
          </cell>
          <cell r="N5535">
            <v>0</v>
          </cell>
          <cell r="O5535">
            <v>0</v>
          </cell>
        </row>
        <row r="5536">
          <cell r="C5536">
            <v>173900422</v>
          </cell>
          <cell r="D5536" t="str">
            <v>11000173900422</v>
          </cell>
          <cell r="E5536" t="str">
            <v>(2ZD171116)东莞横沥镇协同创新园展厅设计</v>
          </cell>
          <cell r="F5536" t="str">
            <v>谢黎</v>
          </cell>
          <cell r="G5536" t="str">
            <v>2004031</v>
          </cell>
          <cell r="H5536">
            <v>0</v>
          </cell>
          <cell r="I5536">
            <v>0</v>
          </cell>
          <cell r="J5536">
            <v>0</v>
          </cell>
          <cell r="K5536">
            <v>0</v>
          </cell>
          <cell r="L5536">
            <v>0</v>
          </cell>
          <cell r="M5536">
            <v>0</v>
          </cell>
          <cell r="N5536">
            <v>0</v>
          </cell>
          <cell r="O5536">
            <v>0</v>
          </cell>
        </row>
        <row r="5537">
          <cell r="C5537">
            <v>173900423</v>
          </cell>
          <cell r="D5537" t="str">
            <v>11000173900423</v>
          </cell>
          <cell r="E5537" t="str">
            <v>(2ZD171201)2017年东莞市知识产权保护机制研究项</v>
          </cell>
          <cell r="F5537" t="str">
            <v>张建超</v>
          </cell>
          <cell r="G5537" t="str">
            <v>2007056</v>
          </cell>
          <cell r="H5537">
            <v>2477.76</v>
          </cell>
          <cell r="I5537">
            <v>0</v>
          </cell>
          <cell r="J5537">
            <v>0</v>
          </cell>
          <cell r="K5537">
            <v>2477.76</v>
          </cell>
          <cell r="L5537">
            <v>0</v>
          </cell>
          <cell r="M5537">
            <v>0</v>
          </cell>
          <cell r="N5537">
            <v>0</v>
          </cell>
          <cell r="O5537">
            <v>2477.76</v>
          </cell>
        </row>
        <row r="5538">
          <cell r="C5538">
            <v>173900424</v>
          </cell>
          <cell r="D5538" t="str">
            <v>11000173900424</v>
          </cell>
          <cell r="E5538" t="str">
            <v>(2ZD171202)东莞松山湖（生态园）国家自主创新示范区</v>
          </cell>
          <cell r="F5538" t="str">
            <v>刘英华</v>
          </cell>
          <cell r="G5538" t="str">
            <v>2004012</v>
          </cell>
          <cell r="H5538">
            <v>0</v>
          </cell>
          <cell r="I5538">
            <v>0</v>
          </cell>
          <cell r="J5538">
            <v>0</v>
          </cell>
          <cell r="K5538">
            <v>0</v>
          </cell>
          <cell r="L5538">
            <v>0</v>
          </cell>
          <cell r="M5538">
            <v>0</v>
          </cell>
          <cell r="N5538">
            <v>0</v>
          </cell>
          <cell r="O5538">
            <v>0</v>
          </cell>
        </row>
        <row r="5539">
          <cell r="C5539">
            <v>173900426</v>
          </cell>
          <cell r="D5539" t="str">
            <v>11000173900426</v>
          </cell>
          <cell r="E5539" t="str">
            <v>(2ZD171204)智慧小镇建设及运营模式研究</v>
          </cell>
          <cell r="F5539" t="str">
            <v>孙成访</v>
          </cell>
          <cell r="G5539" t="str">
            <v>2006002</v>
          </cell>
          <cell r="H5539">
            <v>0</v>
          </cell>
          <cell r="I5539">
            <v>0</v>
          </cell>
          <cell r="J5539">
            <v>0</v>
          </cell>
          <cell r="K5539">
            <v>0</v>
          </cell>
          <cell r="L5539">
            <v>0</v>
          </cell>
          <cell r="M5539">
            <v>0</v>
          </cell>
          <cell r="N5539">
            <v>0</v>
          </cell>
          <cell r="O5539">
            <v>0</v>
          </cell>
        </row>
        <row r="5540">
          <cell r="C5540">
            <v>173900427</v>
          </cell>
          <cell r="D5540" t="str">
            <v>11000173900427</v>
          </cell>
          <cell r="E5540" t="str">
            <v>(2ZD171205)东城峰景湾商住小区楼板原位加载试验</v>
          </cell>
          <cell r="F5540" t="str">
            <v>杨健彬</v>
          </cell>
          <cell r="G5540" t="str">
            <v>2013023</v>
          </cell>
          <cell r="H5540">
            <v>0</v>
          </cell>
          <cell r="I5540">
            <v>0</v>
          </cell>
          <cell r="J5540">
            <v>0</v>
          </cell>
          <cell r="K5540">
            <v>0</v>
          </cell>
          <cell r="L5540">
            <v>0</v>
          </cell>
          <cell r="M5540">
            <v>0</v>
          </cell>
          <cell r="N5540">
            <v>0</v>
          </cell>
          <cell r="O5540">
            <v>0</v>
          </cell>
        </row>
        <row r="5541">
          <cell r="C5541">
            <v>173900428</v>
          </cell>
          <cell r="D5541" t="str">
            <v>11000173900428</v>
          </cell>
          <cell r="E5541" t="str">
            <v>(2ZD171207)数控机床的热误差补偿技术研究</v>
          </cell>
          <cell r="F5541" t="str">
            <v>曾洪鑫</v>
          </cell>
          <cell r="G5541" t="str">
            <v>2005042</v>
          </cell>
          <cell r="H5541">
            <v>0</v>
          </cell>
          <cell r="I5541">
            <v>0</v>
          </cell>
          <cell r="J5541">
            <v>0</v>
          </cell>
          <cell r="K5541">
            <v>0</v>
          </cell>
          <cell r="L5541">
            <v>0</v>
          </cell>
          <cell r="M5541">
            <v>0</v>
          </cell>
          <cell r="N5541">
            <v>0</v>
          </cell>
          <cell r="O5541">
            <v>0</v>
          </cell>
        </row>
        <row r="5542">
          <cell r="C5542">
            <v>173900429</v>
          </cell>
          <cell r="D5542" t="str">
            <v>11000173900429</v>
          </cell>
          <cell r="E5542" t="str">
            <v>(2ZD171208)高效率高功率因数适配器</v>
          </cell>
          <cell r="F5542" t="str">
            <v>邓成良</v>
          </cell>
          <cell r="G5542" t="str">
            <v>1999018</v>
          </cell>
          <cell r="H5542">
            <v>0</v>
          </cell>
          <cell r="I5542">
            <v>0</v>
          </cell>
          <cell r="J5542">
            <v>0</v>
          </cell>
          <cell r="K5542">
            <v>0</v>
          </cell>
          <cell r="L5542">
            <v>0</v>
          </cell>
          <cell r="M5542">
            <v>0</v>
          </cell>
          <cell r="N5542">
            <v>0</v>
          </cell>
          <cell r="O5542">
            <v>0</v>
          </cell>
        </row>
        <row r="5543">
          <cell r="C5543">
            <v>173900430</v>
          </cell>
          <cell r="D5543" t="str">
            <v>11000173900430</v>
          </cell>
          <cell r="E5543" t="str">
            <v>(2ZD171209)法治东莞建设镇（街、园区）考核评价体系</v>
          </cell>
          <cell r="F5543" t="str">
            <v>郑玉敏</v>
          </cell>
          <cell r="G5543" t="str">
            <v>2005002</v>
          </cell>
          <cell r="H5543">
            <v>0</v>
          </cell>
          <cell r="I5543">
            <v>0</v>
          </cell>
          <cell r="J5543">
            <v>0</v>
          </cell>
          <cell r="K5543">
            <v>0</v>
          </cell>
          <cell r="L5543">
            <v>0</v>
          </cell>
          <cell r="M5543">
            <v>0</v>
          </cell>
          <cell r="N5543">
            <v>0</v>
          </cell>
          <cell r="O5543">
            <v>0</v>
          </cell>
        </row>
        <row r="5544">
          <cell r="C5544">
            <v>173900431</v>
          </cell>
          <cell r="D5544" t="str">
            <v>11000173900431</v>
          </cell>
          <cell r="E5544" t="str">
            <v>(2ZD171210)东莞市“倍增计划”试点企业产业政策倍增</v>
          </cell>
          <cell r="F5544" t="str">
            <v>刘伟</v>
          </cell>
          <cell r="G5544" t="str">
            <v>2007024</v>
          </cell>
          <cell r="H5544">
            <v>0</v>
          </cell>
          <cell r="I5544">
            <v>0</v>
          </cell>
          <cell r="J5544">
            <v>0</v>
          </cell>
          <cell r="K5544">
            <v>0</v>
          </cell>
          <cell r="L5544">
            <v>0</v>
          </cell>
          <cell r="M5544">
            <v>0</v>
          </cell>
          <cell r="N5544">
            <v>0</v>
          </cell>
          <cell r="O5544">
            <v>0</v>
          </cell>
        </row>
        <row r="5545">
          <cell r="C5545">
            <v>173900436</v>
          </cell>
          <cell r="D5545" t="str">
            <v>11000173900436</v>
          </cell>
          <cell r="E5545" t="str">
            <v>(2ZD171215)东莞市装配式建筑及BIM技术发展状况调</v>
          </cell>
          <cell r="F5545" t="str">
            <v>孙璨</v>
          </cell>
          <cell r="G5545" t="str">
            <v>2011018</v>
          </cell>
          <cell r="H5545">
            <v>0</v>
          </cell>
          <cell r="I5545">
            <v>0</v>
          </cell>
          <cell r="J5545">
            <v>0</v>
          </cell>
          <cell r="K5545">
            <v>0</v>
          </cell>
          <cell r="L5545">
            <v>0</v>
          </cell>
          <cell r="M5545">
            <v>0</v>
          </cell>
          <cell r="N5545">
            <v>0</v>
          </cell>
          <cell r="O5545">
            <v>0</v>
          </cell>
        </row>
        <row r="5546">
          <cell r="C5546">
            <v>173900437</v>
          </cell>
          <cell r="D5546" t="str">
            <v>11000173900437</v>
          </cell>
          <cell r="E5546" t="str">
            <v>(2ZD171216)东莞市塘厦镇水污染防治方案编制服务工作</v>
          </cell>
          <cell r="F5546" t="str">
            <v>范洪波</v>
          </cell>
          <cell r="G5546" t="str">
            <v>2005008</v>
          </cell>
          <cell r="H5546">
            <v>0</v>
          </cell>
          <cell r="I5546">
            <v>0</v>
          </cell>
          <cell r="J5546">
            <v>0</v>
          </cell>
          <cell r="K5546">
            <v>0</v>
          </cell>
          <cell r="L5546">
            <v>0</v>
          </cell>
          <cell r="M5546">
            <v>0</v>
          </cell>
          <cell r="N5546">
            <v>0</v>
          </cell>
          <cell r="O5546">
            <v>0</v>
          </cell>
        </row>
        <row r="5547">
          <cell r="C5547">
            <v>176000002001</v>
          </cell>
          <cell r="D5547" t="str">
            <v>11000176000002001</v>
          </cell>
          <cell r="E5547" t="str">
            <v>(G200111-01)（省）纳米材料研究与应用创新团队</v>
          </cell>
          <cell r="F5547" t="str">
            <v>程发良</v>
          </cell>
          <cell r="G5547" t="str">
            <v>1992025</v>
          </cell>
          <cell r="H5547">
            <v>0</v>
          </cell>
          <cell r="I5547">
            <v>0</v>
          </cell>
          <cell r="J5547">
            <v>0</v>
          </cell>
          <cell r="K5547">
            <v>0</v>
          </cell>
          <cell r="L5547">
            <v>0</v>
          </cell>
          <cell r="M5547">
            <v>0</v>
          </cell>
          <cell r="N5547">
            <v>0</v>
          </cell>
          <cell r="O5547">
            <v>0</v>
          </cell>
        </row>
        <row r="5548">
          <cell r="C5548">
            <v>176000002002</v>
          </cell>
          <cell r="D5548" t="str">
            <v>11000176000002002</v>
          </cell>
          <cell r="E5548" t="str">
            <v>(G200111-02)（省）面向智能制造的工业工程专业应用</v>
          </cell>
          <cell r="F5548" t="str">
            <v>李帅</v>
          </cell>
          <cell r="G5548" t="str">
            <v>2004009</v>
          </cell>
          <cell r="H5548">
            <v>0</v>
          </cell>
          <cell r="I5548">
            <v>13540</v>
          </cell>
          <cell r="J5548">
            <v>0</v>
          </cell>
          <cell r="K5548">
            <v>13540</v>
          </cell>
          <cell r="L5548">
            <v>0</v>
          </cell>
          <cell r="M5548">
            <v>0</v>
          </cell>
          <cell r="N5548">
            <v>0</v>
          </cell>
          <cell r="O5548">
            <v>13540</v>
          </cell>
        </row>
        <row r="5549">
          <cell r="C5549">
            <v>176000002006</v>
          </cell>
          <cell r="D5549" t="str">
            <v>11000176000002006</v>
          </cell>
          <cell r="E5549" t="str">
            <v>(G200111-06)（省）非光滑稀疏优化问题的快速算法及</v>
          </cell>
          <cell r="F5549" t="str">
            <v>程万友</v>
          </cell>
          <cell r="G5549" t="str">
            <v>2008029</v>
          </cell>
          <cell r="H5549">
            <v>0</v>
          </cell>
          <cell r="I5549">
            <v>8328.22</v>
          </cell>
          <cell r="J5549">
            <v>8300</v>
          </cell>
          <cell r="K5549">
            <v>28.22</v>
          </cell>
          <cell r="L5549">
            <v>0</v>
          </cell>
          <cell r="M5549">
            <v>0</v>
          </cell>
          <cell r="N5549">
            <v>0</v>
          </cell>
          <cell r="O5549">
            <v>28.22</v>
          </cell>
        </row>
        <row r="5550">
          <cell r="C5550">
            <v>176000002007</v>
          </cell>
          <cell r="D5550" t="str">
            <v>11000176000002007</v>
          </cell>
          <cell r="E5550" t="str">
            <v>(G200111-07)（省）面向设施布局与制造过程控制的可</v>
          </cell>
          <cell r="F5550" t="str">
            <v>张智聪</v>
          </cell>
          <cell r="G5550" t="str">
            <v>2009003</v>
          </cell>
          <cell r="H5550">
            <v>0</v>
          </cell>
          <cell r="I5550">
            <v>0</v>
          </cell>
          <cell r="J5550">
            <v>0</v>
          </cell>
          <cell r="K5550">
            <v>0</v>
          </cell>
          <cell r="L5550">
            <v>0</v>
          </cell>
          <cell r="M5550">
            <v>0</v>
          </cell>
          <cell r="N5550">
            <v>0</v>
          </cell>
          <cell r="O5550">
            <v>0</v>
          </cell>
        </row>
        <row r="5551">
          <cell r="C5551">
            <v>176000002009</v>
          </cell>
          <cell r="D5551" t="str">
            <v>11000176000002009</v>
          </cell>
          <cell r="E5551" t="str">
            <v>(G200111-09)（省）高效低阻有机废气生物净化设备的</v>
          </cell>
          <cell r="F5551" t="str">
            <v>兰善红</v>
          </cell>
          <cell r="G5551" t="str">
            <v>2002016</v>
          </cell>
          <cell r="H5551">
            <v>0</v>
          </cell>
          <cell r="I5551">
            <v>840</v>
          </cell>
          <cell r="J5551">
            <v>0</v>
          </cell>
          <cell r="K5551">
            <v>840</v>
          </cell>
          <cell r="L5551">
            <v>0</v>
          </cell>
          <cell r="M5551">
            <v>0</v>
          </cell>
          <cell r="N5551">
            <v>0</v>
          </cell>
          <cell r="O5551">
            <v>840</v>
          </cell>
        </row>
        <row r="5552">
          <cell r="C5552">
            <v>176000002012</v>
          </cell>
          <cell r="D5552" t="str">
            <v>11000176000002012</v>
          </cell>
          <cell r="E5552" t="str">
            <v>(G200111-12)（省）IGZO薄膜场效应晶体管的紫外</v>
          </cell>
          <cell r="F5552" t="str">
            <v>张耿</v>
          </cell>
          <cell r="G5552" t="str">
            <v>2012036</v>
          </cell>
          <cell r="H5552">
            <v>0</v>
          </cell>
          <cell r="I5552">
            <v>384.65</v>
          </cell>
          <cell r="J5552">
            <v>0</v>
          </cell>
          <cell r="K5552">
            <v>384.65</v>
          </cell>
          <cell r="L5552">
            <v>0</v>
          </cell>
          <cell r="M5552">
            <v>0</v>
          </cell>
          <cell r="N5552">
            <v>0</v>
          </cell>
          <cell r="O5552">
            <v>384.65</v>
          </cell>
        </row>
        <row r="5553">
          <cell r="C5553">
            <v>176000002013</v>
          </cell>
          <cell r="D5553" t="str">
            <v>11000176000002013</v>
          </cell>
          <cell r="E5553" t="str">
            <v>(G200111-13)（省）基于协作的无线信息与能量同时传</v>
          </cell>
          <cell r="F5553" t="str">
            <v>陈涛</v>
          </cell>
          <cell r="G5553" t="str">
            <v>2014006</v>
          </cell>
          <cell r="H5553">
            <v>0</v>
          </cell>
          <cell r="I5553">
            <v>73044.2</v>
          </cell>
          <cell r="J5553">
            <v>0</v>
          </cell>
          <cell r="K5553">
            <v>73044.2</v>
          </cell>
          <cell r="L5553">
            <v>0</v>
          </cell>
          <cell r="M5553">
            <v>0</v>
          </cell>
          <cell r="N5553">
            <v>0</v>
          </cell>
          <cell r="O5553">
            <v>73044.2</v>
          </cell>
        </row>
        <row r="5554">
          <cell r="C5554">
            <v>180400001</v>
          </cell>
          <cell r="D5554" t="str">
            <v>11000180400001</v>
          </cell>
          <cell r="E5554" t="str">
            <v>(1ZC181002)（S20180158）广东（东莞）知识</v>
          </cell>
          <cell r="F5554" t="str">
            <v>李忠红</v>
          </cell>
          <cell r="G5554" t="str">
            <v>1991008</v>
          </cell>
          <cell r="H5554">
            <v>0</v>
          </cell>
          <cell r="I5554">
            <v>0</v>
          </cell>
          <cell r="J5554">
            <v>0</v>
          </cell>
          <cell r="K5554">
            <v>0</v>
          </cell>
          <cell r="L5554">
            <v>0</v>
          </cell>
          <cell r="M5554">
            <v>0</v>
          </cell>
          <cell r="N5554">
            <v>0</v>
          </cell>
          <cell r="O5554">
            <v>0</v>
          </cell>
        </row>
        <row r="5555">
          <cell r="C5555">
            <v>180400002</v>
          </cell>
          <cell r="D5555" t="str">
            <v>11000180400002</v>
          </cell>
          <cell r="E5555" t="str">
            <v>(1ZC181003)(C30990022)城市群生态安全调控技术集成及协同监管</v>
          </cell>
          <cell r="F5555" t="str">
            <v>杨盈</v>
          </cell>
          <cell r="G5555" t="str">
            <v>2017157</v>
          </cell>
          <cell r="H5555">
            <v>0</v>
          </cell>
          <cell r="I5555">
            <v>0</v>
          </cell>
          <cell r="J5555">
            <v>0</v>
          </cell>
          <cell r="K5555">
            <v>0</v>
          </cell>
          <cell r="L5555">
            <v>0</v>
          </cell>
          <cell r="M5555">
            <v>0</v>
          </cell>
          <cell r="N5555">
            <v>0</v>
          </cell>
          <cell r="O5555">
            <v>0</v>
          </cell>
        </row>
        <row r="5556">
          <cell r="C5556">
            <v>180400003</v>
          </cell>
          <cell r="D5556" t="str">
            <v>11000180400003</v>
          </cell>
          <cell r="E5556" t="str">
            <v>(1ZC181102)(C30000032)横管降膜蒸发中低</v>
          </cell>
          <cell r="F5556" t="str">
            <v>胡冰</v>
          </cell>
          <cell r="G5556" t="str">
            <v>2016003</v>
          </cell>
          <cell r="H5556">
            <v>0</v>
          </cell>
          <cell r="I5556">
            <v>0</v>
          </cell>
          <cell r="J5556">
            <v>0</v>
          </cell>
          <cell r="K5556">
            <v>0</v>
          </cell>
          <cell r="L5556">
            <v>0</v>
          </cell>
          <cell r="M5556">
            <v>0</v>
          </cell>
          <cell r="N5556">
            <v>0</v>
          </cell>
          <cell r="O5556">
            <v>0</v>
          </cell>
        </row>
        <row r="5557">
          <cell r="C5557">
            <v>180400004</v>
          </cell>
          <cell r="D5557" t="str">
            <v>11000180400004</v>
          </cell>
          <cell r="E5557" t="str">
            <v>(1ZC181103)(C30000032)FRP增强高掺量</v>
          </cell>
          <cell r="F5557" t="str">
            <v>王晓璐</v>
          </cell>
          <cell r="G5557" t="str">
            <v>2016004</v>
          </cell>
          <cell r="H5557">
            <v>0</v>
          </cell>
          <cell r="I5557">
            <v>0</v>
          </cell>
          <cell r="J5557">
            <v>0</v>
          </cell>
          <cell r="K5557">
            <v>0</v>
          </cell>
          <cell r="L5557">
            <v>0</v>
          </cell>
          <cell r="M5557">
            <v>0</v>
          </cell>
          <cell r="N5557">
            <v>0</v>
          </cell>
          <cell r="O5557">
            <v>0</v>
          </cell>
        </row>
        <row r="5558">
          <cell r="C5558">
            <v>180400005</v>
          </cell>
          <cell r="D5558" t="str">
            <v>11000180400005</v>
          </cell>
          <cell r="E5558" t="str">
            <v>(1ZC181104)(C30000032)面向轨道交通运维</v>
          </cell>
          <cell r="F5558" t="str">
            <v>赵铁柱</v>
          </cell>
          <cell r="G5558" t="str">
            <v>2012047</v>
          </cell>
          <cell r="H5558">
            <v>0</v>
          </cell>
          <cell r="I5558">
            <v>0</v>
          </cell>
          <cell r="J5558">
            <v>0</v>
          </cell>
          <cell r="K5558">
            <v>0</v>
          </cell>
          <cell r="L5558">
            <v>0</v>
          </cell>
          <cell r="M5558">
            <v>0</v>
          </cell>
          <cell r="N5558">
            <v>0</v>
          </cell>
          <cell r="O5558">
            <v>0</v>
          </cell>
        </row>
        <row r="5559">
          <cell r="C5559">
            <v>180400006</v>
          </cell>
          <cell r="D5559" t="str">
            <v>11000180400006</v>
          </cell>
          <cell r="E5559" t="str">
            <v>(1ZC181108)粤财教[2017]369号习近平总书记</v>
          </cell>
          <cell r="F5559" t="str">
            <v>唐元松</v>
          </cell>
          <cell r="G5559" t="str">
            <v>2003035</v>
          </cell>
          <cell r="H5559">
            <v>0</v>
          </cell>
          <cell r="I5559">
            <v>0</v>
          </cell>
          <cell r="J5559">
            <v>0</v>
          </cell>
          <cell r="K5559">
            <v>0</v>
          </cell>
          <cell r="L5559">
            <v>0</v>
          </cell>
          <cell r="M5559">
            <v>0</v>
          </cell>
          <cell r="N5559">
            <v>0</v>
          </cell>
          <cell r="O5559">
            <v>0</v>
          </cell>
        </row>
        <row r="5560">
          <cell r="C5560">
            <v>180400008</v>
          </cell>
          <cell r="D5560" t="str">
            <v>11000180400008</v>
          </cell>
          <cell r="E5560" t="str">
            <v>（1ZC181106）（C30000032）基于氧化石墨烯改性树脂的模型材料的制备关键技术</v>
          </cell>
          <cell r="F5560" t="str">
            <v>徐勇军</v>
          </cell>
          <cell r="G5560" t="str">
            <v>2003053</v>
          </cell>
          <cell r="H5560">
            <v>0</v>
          </cell>
          <cell r="I5560">
            <v>26355</v>
          </cell>
          <cell r="J5560">
            <v>0</v>
          </cell>
          <cell r="K5560">
            <v>26355</v>
          </cell>
          <cell r="L5560">
            <v>0</v>
          </cell>
          <cell r="M5560">
            <v>0</v>
          </cell>
          <cell r="N5560">
            <v>0</v>
          </cell>
          <cell r="O5560">
            <v>26355</v>
          </cell>
        </row>
        <row r="5561">
          <cell r="C5561">
            <v>183000001</v>
          </cell>
          <cell r="D5561" t="str">
            <v>11000183000001</v>
          </cell>
          <cell r="E5561" t="str">
            <v>(2ZA181203)HF02基铁电单晶外延薄膜异质结</v>
          </cell>
          <cell r="F5561" t="str">
            <v>李涛</v>
          </cell>
          <cell r="G5561" t="str">
            <v>2018803</v>
          </cell>
          <cell r="H5561">
            <v>0</v>
          </cell>
          <cell r="I5561">
            <v>0</v>
          </cell>
          <cell r="J5561">
            <v>0</v>
          </cell>
          <cell r="K5561">
            <v>0</v>
          </cell>
          <cell r="L5561">
            <v>0</v>
          </cell>
          <cell r="M5561">
            <v>0</v>
          </cell>
          <cell r="N5561">
            <v>0</v>
          </cell>
          <cell r="O5561">
            <v>0</v>
          </cell>
        </row>
        <row r="5562">
          <cell r="C5562">
            <v>183100079</v>
          </cell>
          <cell r="D5562" t="str">
            <v>11000183100079</v>
          </cell>
          <cell r="E5562" t="str">
            <v>(2ZA180501)基于深度学习的音频取证技术研究</v>
          </cell>
          <cell r="F5562" t="str">
            <v>罗达</v>
          </cell>
          <cell r="G5562" t="str">
            <v>2017801</v>
          </cell>
          <cell r="H5562">
            <v>0</v>
          </cell>
          <cell r="I5562">
            <v>0</v>
          </cell>
          <cell r="J5562">
            <v>0</v>
          </cell>
          <cell r="K5562">
            <v>0</v>
          </cell>
          <cell r="L5562">
            <v>0</v>
          </cell>
          <cell r="M5562">
            <v>0</v>
          </cell>
          <cell r="N5562">
            <v>0</v>
          </cell>
          <cell r="O5562">
            <v>0</v>
          </cell>
        </row>
        <row r="5563">
          <cell r="C5563">
            <v>183100080</v>
          </cell>
          <cell r="D5563" t="str">
            <v>11000183100080</v>
          </cell>
          <cell r="E5563" t="str">
            <v>(2ZA181002)基于跨区域视角的城市食物-能源-水关联</v>
          </cell>
          <cell r="F5563" t="str">
            <v>余春雪</v>
          </cell>
          <cell r="G5563" t="str">
            <v>2020810</v>
          </cell>
          <cell r="H5563">
            <v>0</v>
          </cell>
          <cell r="I5563">
            <v>0</v>
          </cell>
          <cell r="J5563">
            <v>0</v>
          </cell>
          <cell r="K5563">
            <v>0</v>
          </cell>
          <cell r="L5563">
            <v>0</v>
          </cell>
          <cell r="M5563">
            <v>0</v>
          </cell>
          <cell r="N5563">
            <v>0</v>
          </cell>
          <cell r="O5563">
            <v>0</v>
          </cell>
        </row>
        <row r="5564">
          <cell r="C5564">
            <v>183100081</v>
          </cell>
          <cell r="D5564" t="str">
            <v>11000183100081</v>
          </cell>
          <cell r="E5564" t="str">
            <v>(2ZA181003)不确定条件下流域农业非点源污染双层优化</v>
          </cell>
          <cell r="F5564" t="str">
            <v>荣戗戗</v>
          </cell>
          <cell r="G5564" t="str">
            <v>2019816</v>
          </cell>
          <cell r="H5564">
            <v>0</v>
          </cell>
          <cell r="I5564">
            <v>0</v>
          </cell>
          <cell r="J5564">
            <v>0</v>
          </cell>
          <cell r="K5564">
            <v>0</v>
          </cell>
          <cell r="L5564">
            <v>0</v>
          </cell>
          <cell r="M5564">
            <v>0</v>
          </cell>
          <cell r="N5564">
            <v>0</v>
          </cell>
          <cell r="O5564">
            <v>0</v>
          </cell>
        </row>
        <row r="5565">
          <cell r="C5565">
            <v>183100082</v>
          </cell>
          <cell r="D5565" t="str">
            <v>11000183100082</v>
          </cell>
          <cell r="E5565" t="str">
            <v>(2ZA181004)交通无线磁阻传感器网络多源干扰问题研究</v>
          </cell>
          <cell r="F5565" t="str">
            <v>周坤晓</v>
          </cell>
          <cell r="G5565" t="str">
            <v>2013002</v>
          </cell>
          <cell r="H5565">
            <v>4819.98</v>
          </cell>
          <cell r="I5565">
            <v>0</v>
          </cell>
          <cell r="J5565">
            <v>0</v>
          </cell>
          <cell r="K5565">
            <v>4819.98</v>
          </cell>
          <cell r="L5565">
            <v>0</v>
          </cell>
          <cell r="M5565">
            <v>0</v>
          </cell>
          <cell r="N5565">
            <v>0</v>
          </cell>
          <cell r="O5565">
            <v>4819.98</v>
          </cell>
        </row>
        <row r="5566">
          <cell r="C5566">
            <v>183100083</v>
          </cell>
          <cell r="D5566" t="str">
            <v>11000183100083</v>
          </cell>
          <cell r="E5566" t="str">
            <v>(2ZA181005)高可靠性高量子效率氮化镓基绿光激光器关</v>
          </cell>
          <cell r="F5566" t="str">
            <v>贾传宇</v>
          </cell>
          <cell r="G5566" t="str">
            <v>2017047</v>
          </cell>
          <cell r="H5566">
            <v>8085.58</v>
          </cell>
          <cell r="I5566">
            <v>0</v>
          </cell>
          <cell r="J5566">
            <v>0</v>
          </cell>
          <cell r="K5566">
            <v>8085.58</v>
          </cell>
          <cell r="L5566">
            <v>0</v>
          </cell>
          <cell r="M5566">
            <v>0</v>
          </cell>
          <cell r="N5566">
            <v>0</v>
          </cell>
          <cell r="O5566">
            <v>8085.58</v>
          </cell>
        </row>
        <row r="5567">
          <cell r="C5567">
            <v>183100084</v>
          </cell>
          <cell r="D5567" t="str">
            <v>11000183100084</v>
          </cell>
          <cell r="E5567" t="str">
            <v>(2ZA181006)吡啶氮主导的高密度、单原子分散Fe-N</v>
          </cell>
          <cell r="F5567" t="str">
            <v>乔校畅</v>
          </cell>
          <cell r="G5567" t="str">
            <v>2019128</v>
          </cell>
          <cell r="H5567">
            <v>0</v>
          </cell>
          <cell r="I5567">
            <v>0</v>
          </cell>
          <cell r="J5567">
            <v>0</v>
          </cell>
          <cell r="K5567">
            <v>0</v>
          </cell>
          <cell r="L5567">
            <v>0</v>
          </cell>
          <cell r="M5567">
            <v>0</v>
          </cell>
          <cell r="N5567">
            <v>0</v>
          </cell>
          <cell r="O5567">
            <v>0</v>
          </cell>
        </row>
        <row r="5568">
          <cell r="C5568">
            <v>183100088</v>
          </cell>
          <cell r="D5568" t="str">
            <v>11000183100088</v>
          </cell>
          <cell r="E5568" t="str">
            <v>(2ZA181010)半马式随机对策的折扣概率准则及其应用研</v>
          </cell>
          <cell r="F5568" t="str">
            <v>黄香香</v>
          </cell>
          <cell r="G5568" t="str">
            <v>2015007</v>
          </cell>
          <cell r="H5568">
            <v>0</v>
          </cell>
          <cell r="I5568">
            <v>0</v>
          </cell>
          <cell r="J5568">
            <v>0</v>
          </cell>
          <cell r="K5568">
            <v>0</v>
          </cell>
          <cell r="L5568">
            <v>0</v>
          </cell>
          <cell r="M5568">
            <v>0</v>
          </cell>
          <cell r="N5568">
            <v>0</v>
          </cell>
          <cell r="O5568">
            <v>0</v>
          </cell>
        </row>
        <row r="5569">
          <cell r="C5569">
            <v>183100089</v>
          </cell>
          <cell r="D5569" t="str">
            <v>11000183100089</v>
          </cell>
          <cell r="E5569" t="str">
            <v>(2ZA181011)液-液气隙膜接触器传递过程热力学特性研</v>
          </cell>
          <cell r="F5569" t="str">
            <v>杨敏林</v>
          </cell>
          <cell r="G5569" t="str">
            <v>1991016</v>
          </cell>
          <cell r="H5569">
            <v>2565.9</v>
          </cell>
          <cell r="I5569">
            <v>0</v>
          </cell>
          <cell r="J5569">
            <v>0</v>
          </cell>
          <cell r="K5569">
            <v>2565.9</v>
          </cell>
          <cell r="L5569">
            <v>0</v>
          </cell>
          <cell r="M5569">
            <v>0</v>
          </cell>
          <cell r="N5569">
            <v>0</v>
          </cell>
          <cell r="O5569">
            <v>2565.9</v>
          </cell>
        </row>
        <row r="5570">
          <cell r="C5570">
            <v>183100090</v>
          </cell>
          <cell r="D5570" t="str">
            <v>11000183100090</v>
          </cell>
          <cell r="E5570" t="str">
            <v>(2ZA181012)半纤维素对纤维素合成及膳食纤维网络结构</v>
          </cell>
          <cell r="F5570" t="str">
            <v>陈思谦</v>
          </cell>
          <cell r="G5570" t="str">
            <v>2018028</v>
          </cell>
          <cell r="H5570">
            <v>0</v>
          </cell>
          <cell r="I5570">
            <v>0</v>
          </cell>
          <cell r="J5570">
            <v>0</v>
          </cell>
          <cell r="K5570">
            <v>0</v>
          </cell>
          <cell r="L5570">
            <v>0</v>
          </cell>
          <cell r="M5570">
            <v>0</v>
          </cell>
          <cell r="N5570">
            <v>0</v>
          </cell>
          <cell r="O5570">
            <v>0</v>
          </cell>
        </row>
        <row r="5571">
          <cell r="C5571">
            <v>183100091</v>
          </cell>
          <cell r="D5571" t="str">
            <v>11000183100091</v>
          </cell>
          <cell r="E5571" t="str">
            <v>(2ZA181013)基于多巴胺介导的信号通路探讨壬基酚诱发</v>
          </cell>
          <cell r="F5571" t="str">
            <v>刘晓珍</v>
          </cell>
          <cell r="G5571" t="str">
            <v>2017054</v>
          </cell>
          <cell r="H5571">
            <v>0</v>
          </cell>
          <cell r="I5571">
            <v>0</v>
          </cell>
          <cell r="J5571">
            <v>0</v>
          </cell>
          <cell r="K5571">
            <v>0</v>
          </cell>
          <cell r="L5571">
            <v>0</v>
          </cell>
          <cell r="M5571">
            <v>0</v>
          </cell>
          <cell r="N5571">
            <v>0</v>
          </cell>
          <cell r="O5571">
            <v>0</v>
          </cell>
        </row>
        <row r="5572">
          <cell r="C5572">
            <v>183100092</v>
          </cell>
          <cell r="D5572" t="str">
            <v>11000183100092</v>
          </cell>
          <cell r="E5572" t="str">
            <v>(2ZA181014)元素掺杂全金属Fe基非晶合金的微观结构</v>
          </cell>
          <cell r="F5572" t="str">
            <v>李文</v>
          </cell>
          <cell r="G5572" t="str">
            <v>2017116</v>
          </cell>
          <cell r="H5572">
            <v>46.13</v>
          </cell>
          <cell r="I5572">
            <v>0</v>
          </cell>
          <cell r="J5572">
            <v>0</v>
          </cell>
          <cell r="K5572">
            <v>46.13</v>
          </cell>
          <cell r="L5572">
            <v>0</v>
          </cell>
          <cell r="M5572">
            <v>0</v>
          </cell>
          <cell r="N5572">
            <v>0</v>
          </cell>
          <cell r="O5572">
            <v>46.13</v>
          </cell>
        </row>
        <row r="5573">
          <cell r="C5573">
            <v>183100093</v>
          </cell>
          <cell r="D5573" t="str">
            <v>11000183100093</v>
          </cell>
          <cell r="E5573" t="str">
            <v>(2ZA181015)基于生产不确定性概率预测的车间多尺度实</v>
          </cell>
          <cell r="F5573" t="str">
            <v>龙建宇</v>
          </cell>
          <cell r="G5573" t="str">
            <v>2019129</v>
          </cell>
          <cell r="H5573">
            <v>38.66</v>
          </cell>
          <cell r="I5573">
            <v>0</v>
          </cell>
          <cell r="J5573">
            <v>38.66</v>
          </cell>
          <cell r="K5573">
            <v>0</v>
          </cell>
          <cell r="L5573">
            <v>0</v>
          </cell>
          <cell r="M5573">
            <v>0</v>
          </cell>
          <cell r="N5573">
            <v>0</v>
          </cell>
          <cell r="O5573">
            <v>0</v>
          </cell>
        </row>
        <row r="5574">
          <cell r="C5574">
            <v>183100094</v>
          </cell>
          <cell r="D5574" t="str">
            <v>11000183100094</v>
          </cell>
          <cell r="E5574" t="str">
            <v>(2ZA181016)多源迁移学习的贝叶斯网络预测方法与应用</v>
          </cell>
          <cell r="F5574" t="str">
            <v>龙建宇</v>
          </cell>
          <cell r="G5574" t="str">
            <v>2019129</v>
          </cell>
          <cell r="H5574">
            <v>0</v>
          </cell>
          <cell r="I5574">
            <v>0</v>
          </cell>
          <cell r="J5574">
            <v>0</v>
          </cell>
          <cell r="K5574">
            <v>0</v>
          </cell>
          <cell r="L5574">
            <v>0</v>
          </cell>
          <cell r="M5574">
            <v>0</v>
          </cell>
          <cell r="N5574">
            <v>0</v>
          </cell>
          <cell r="O5574">
            <v>0</v>
          </cell>
        </row>
        <row r="5575">
          <cell r="C5575">
            <v>183100095</v>
          </cell>
          <cell r="D5575" t="str">
            <v>11000183100095</v>
          </cell>
          <cell r="E5575" t="str">
            <v>(2ZA181017)针对非线性系统的自适应核宽度异常检测方</v>
          </cell>
          <cell r="F5575" t="str">
            <v>张良伟</v>
          </cell>
          <cell r="G5575" t="str">
            <v>2017027</v>
          </cell>
          <cell r="H5575">
            <v>0</v>
          </cell>
          <cell r="I5575">
            <v>0</v>
          </cell>
          <cell r="J5575">
            <v>0</v>
          </cell>
          <cell r="K5575">
            <v>0</v>
          </cell>
          <cell r="L5575">
            <v>0</v>
          </cell>
          <cell r="M5575">
            <v>0</v>
          </cell>
          <cell r="N5575">
            <v>0</v>
          </cell>
          <cell r="O5575">
            <v>0</v>
          </cell>
        </row>
        <row r="5576">
          <cell r="C5576">
            <v>183100096</v>
          </cell>
          <cell r="D5576" t="str">
            <v>11000183100096</v>
          </cell>
          <cell r="E5576" t="str">
            <v>(2ZA181018)Fe-Si-B-P-C-Cu高Bs纳米</v>
          </cell>
          <cell r="F5576" t="str">
            <v>常春涛</v>
          </cell>
          <cell r="G5576" t="str">
            <v>2017812</v>
          </cell>
          <cell r="H5576">
            <v>0</v>
          </cell>
          <cell r="I5576">
            <v>0</v>
          </cell>
          <cell r="J5576">
            <v>0</v>
          </cell>
          <cell r="K5576">
            <v>0</v>
          </cell>
          <cell r="L5576">
            <v>0</v>
          </cell>
          <cell r="M5576">
            <v>0</v>
          </cell>
          <cell r="N5576">
            <v>0</v>
          </cell>
          <cell r="O5576">
            <v>0</v>
          </cell>
        </row>
        <row r="5577">
          <cell r="C5577">
            <v>183100097</v>
          </cell>
          <cell r="D5577" t="str">
            <v>11000183100097</v>
          </cell>
          <cell r="E5577" t="str">
            <v>(2ZA181019)SiC/石墨烯复合纳米材料制备及其光电</v>
          </cell>
          <cell r="F5577" t="str">
            <v>唐少宇</v>
          </cell>
          <cell r="G5577" t="str">
            <v>2021805</v>
          </cell>
          <cell r="H5577">
            <v>0</v>
          </cell>
          <cell r="I5577">
            <v>0</v>
          </cell>
          <cell r="J5577">
            <v>0</v>
          </cell>
          <cell r="K5577">
            <v>0</v>
          </cell>
          <cell r="L5577">
            <v>0</v>
          </cell>
          <cell r="M5577">
            <v>0</v>
          </cell>
          <cell r="N5577">
            <v>0</v>
          </cell>
          <cell r="O5577">
            <v>0</v>
          </cell>
        </row>
        <row r="5578">
          <cell r="C5578">
            <v>183100098</v>
          </cell>
          <cell r="D5578" t="str">
            <v>11000183100098</v>
          </cell>
          <cell r="E5578" t="str">
            <v>(2ZA181020)Zn基电絮凝修复地下水中多氟及全氟化合</v>
          </cell>
          <cell r="F5578" t="str">
            <v>林辉</v>
          </cell>
          <cell r="G5578" t="str">
            <v>2016826</v>
          </cell>
          <cell r="H5578">
            <v>0</v>
          </cell>
          <cell r="I5578">
            <v>0</v>
          </cell>
          <cell r="J5578">
            <v>0</v>
          </cell>
          <cell r="K5578">
            <v>0</v>
          </cell>
          <cell r="L5578">
            <v>0</v>
          </cell>
          <cell r="M5578">
            <v>0</v>
          </cell>
          <cell r="N5578">
            <v>0</v>
          </cell>
          <cell r="O5578">
            <v>0</v>
          </cell>
        </row>
        <row r="5579">
          <cell r="C5579">
            <v>183100099</v>
          </cell>
          <cell r="D5579" t="str">
            <v>11000183100099</v>
          </cell>
          <cell r="E5579" t="str">
            <v>(2ZA181021)基于在线优化的HadoopYARN平</v>
          </cell>
          <cell r="F5579" t="str">
            <v>徐欢乐</v>
          </cell>
          <cell r="G5579" t="str">
            <v>2016820</v>
          </cell>
          <cell r="H5579">
            <v>566.47</v>
          </cell>
          <cell r="I5579">
            <v>0</v>
          </cell>
          <cell r="J5579">
            <v>0</v>
          </cell>
          <cell r="K5579">
            <v>566.47</v>
          </cell>
          <cell r="L5579">
            <v>0</v>
          </cell>
          <cell r="M5579">
            <v>0</v>
          </cell>
          <cell r="N5579">
            <v>0</v>
          </cell>
          <cell r="O5579">
            <v>566.47</v>
          </cell>
        </row>
        <row r="5580">
          <cell r="C5580">
            <v>183100100</v>
          </cell>
          <cell r="D5580" t="str">
            <v>11000183100100</v>
          </cell>
          <cell r="E5580" t="str">
            <v>(2ZA181022)云计算环境中高速且可证明安全的隐私数据</v>
          </cell>
          <cell r="F5580" t="str">
            <v>李睿</v>
          </cell>
          <cell r="G5580" t="str">
            <v>2016814</v>
          </cell>
          <cell r="H5580">
            <v>0</v>
          </cell>
          <cell r="I5580">
            <v>0</v>
          </cell>
          <cell r="J5580">
            <v>0</v>
          </cell>
          <cell r="K5580">
            <v>0</v>
          </cell>
          <cell r="L5580">
            <v>0</v>
          </cell>
          <cell r="M5580">
            <v>0</v>
          </cell>
          <cell r="N5580">
            <v>0</v>
          </cell>
          <cell r="O5580">
            <v>0</v>
          </cell>
        </row>
        <row r="5581">
          <cell r="C5581">
            <v>183100101</v>
          </cell>
          <cell r="D5581" t="str">
            <v>11000183100101</v>
          </cell>
          <cell r="E5581" t="str">
            <v>(2ZA181023)基于指纹空间梯度的无线定位理论与关键技</v>
          </cell>
          <cell r="F5581" t="str">
            <v>毛续飞</v>
          </cell>
          <cell r="G5581" t="str">
            <v>2017805</v>
          </cell>
          <cell r="H5581">
            <v>0.12</v>
          </cell>
          <cell r="I5581">
            <v>0</v>
          </cell>
          <cell r="J5581">
            <v>0</v>
          </cell>
          <cell r="K5581">
            <v>0.12</v>
          </cell>
          <cell r="L5581">
            <v>0</v>
          </cell>
          <cell r="M5581">
            <v>0</v>
          </cell>
          <cell r="N5581">
            <v>0</v>
          </cell>
          <cell r="O5581">
            <v>0.12</v>
          </cell>
        </row>
        <row r="5582">
          <cell r="C5582">
            <v>183100102</v>
          </cell>
          <cell r="D5582" t="str">
            <v>11000183100102</v>
          </cell>
          <cell r="E5582" t="str">
            <v>(2ZA181024)对抗环境下生物特征识别检索的隐私安全问</v>
          </cell>
          <cell r="F5582" t="str">
            <v>王艺</v>
          </cell>
          <cell r="G5582" t="str">
            <v>2016818</v>
          </cell>
          <cell r="H5582">
            <v>0</v>
          </cell>
          <cell r="I5582">
            <v>0</v>
          </cell>
          <cell r="J5582">
            <v>0</v>
          </cell>
          <cell r="K5582">
            <v>0</v>
          </cell>
          <cell r="L5582">
            <v>0</v>
          </cell>
          <cell r="M5582">
            <v>0</v>
          </cell>
          <cell r="N5582">
            <v>0</v>
          </cell>
          <cell r="O5582">
            <v>0</v>
          </cell>
        </row>
        <row r="5583">
          <cell r="C5583">
            <v>183100103</v>
          </cell>
          <cell r="D5583" t="str">
            <v>11000183100103</v>
          </cell>
          <cell r="E5583" t="str">
            <v>(2ZA181025)高灵敏倏逝波光纤SERS探针及其微流控</v>
          </cell>
          <cell r="F5583" t="str">
            <v>刘晔</v>
          </cell>
          <cell r="G5583" t="str">
            <v>2018807</v>
          </cell>
          <cell r="H5583">
            <v>168075.13</v>
          </cell>
          <cell r="I5583">
            <v>0</v>
          </cell>
          <cell r="J5583">
            <v>168075.13</v>
          </cell>
          <cell r="K5583">
            <v>0</v>
          </cell>
          <cell r="L5583">
            <v>0</v>
          </cell>
          <cell r="M5583">
            <v>0</v>
          </cell>
          <cell r="N5583">
            <v>0</v>
          </cell>
          <cell r="O5583">
            <v>0</v>
          </cell>
        </row>
        <row r="5584">
          <cell r="C5584">
            <v>183100104</v>
          </cell>
          <cell r="D5584" t="str">
            <v>11000183100104</v>
          </cell>
          <cell r="E5584" t="str">
            <v>(2ZA181026)基于零电荷电位调控的荷电炭材料用于逆电</v>
          </cell>
          <cell r="F5584" t="str">
            <v>王刚</v>
          </cell>
          <cell r="G5584" t="str">
            <v>2017837</v>
          </cell>
          <cell r="H5584">
            <v>0</v>
          </cell>
          <cell r="I5584">
            <v>0</v>
          </cell>
          <cell r="J5584">
            <v>0</v>
          </cell>
          <cell r="K5584">
            <v>0</v>
          </cell>
          <cell r="L5584">
            <v>0</v>
          </cell>
          <cell r="M5584">
            <v>0</v>
          </cell>
          <cell r="N5584">
            <v>0</v>
          </cell>
          <cell r="O5584">
            <v>0</v>
          </cell>
        </row>
        <row r="5585">
          <cell r="C5585">
            <v>183100105</v>
          </cell>
          <cell r="D5585" t="str">
            <v>11000183100105</v>
          </cell>
          <cell r="E5585" t="str">
            <v>(2ZA181101)新型抗感染可控释放镁铜合金的研究</v>
          </cell>
          <cell r="F5585" t="str">
            <v>万鹏</v>
          </cell>
          <cell r="G5585" t="str">
            <v>2018002</v>
          </cell>
          <cell r="H5585">
            <v>0</v>
          </cell>
          <cell r="I5585">
            <v>0</v>
          </cell>
          <cell r="J5585">
            <v>0</v>
          </cell>
          <cell r="K5585">
            <v>0</v>
          </cell>
          <cell r="L5585">
            <v>0</v>
          </cell>
          <cell r="M5585">
            <v>0</v>
          </cell>
          <cell r="N5585">
            <v>0</v>
          </cell>
          <cell r="O5585">
            <v>0</v>
          </cell>
        </row>
        <row r="5586">
          <cell r="C5586">
            <v>183200033</v>
          </cell>
          <cell r="D5586" t="str">
            <v>11000183200033</v>
          </cell>
          <cell r="E5586" t="str">
            <v>(2ZA180401)河湖沼系统生态需水综合保障技术体系</v>
          </cell>
          <cell r="F5586" t="str">
            <v>余春雪</v>
          </cell>
          <cell r="G5586" t="str">
            <v>2020810</v>
          </cell>
          <cell r="H5586">
            <v>0</v>
          </cell>
          <cell r="I5586">
            <v>0</v>
          </cell>
          <cell r="J5586">
            <v>0</v>
          </cell>
          <cell r="K5586">
            <v>0</v>
          </cell>
          <cell r="L5586">
            <v>0</v>
          </cell>
          <cell r="M5586">
            <v>0</v>
          </cell>
          <cell r="N5586">
            <v>0</v>
          </cell>
          <cell r="O5586">
            <v>0</v>
          </cell>
        </row>
        <row r="5587">
          <cell r="C5587">
            <v>183200034</v>
          </cell>
          <cell r="D5587" t="str">
            <v>11000183200034</v>
          </cell>
          <cell r="E5587" t="str">
            <v>(2ZA180402)交直流混合的分布式可再生能源关键技术、</v>
          </cell>
          <cell r="F5587" t="str">
            <v>赵洋</v>
          </cell>
          <cell r="G5587" t="str">
            <v>2012050</v>
          </cell>
          <cell r="H5587">
            <v>0.77</v>
          </cell>
          <cell r="I5587">
            <v>0</v>
          </cell>
          <cell r="J5587">
            <v>0</v>
          </cell>
          <cell r="K5587">
            <v>0.77</v>
          </cell>
          <cell r="L5587">
            <v>0</v>
          </cell>
          <cell r="M5587">
            <v>0</v>
          </cell>
          <cell r="N5587">
            <v>0</v>
          </cell>
          <cell r="O5587">
            <v>0.77</v>
          </cell>
        </row>
        <row r="5588">
          <cell r="C5588">
            <v>183200035</v>
          </cell>
          <cell r="D5588" t="str">
            <v>11000183200035</v>
          </cell>
          <cell r="E5588" t="str">
            <v>(2ZA180502)流域水权交易基本理论及应用基础研究</v>
          </cell>
          <cell r="F5588" t="str">
            <v>郑航</v>
          </cell>
          <cell r="G5588" t="str">
            <v>2017810</v>
          </cell>
          <cell r="H5588">
            <v>0</v>
          </cell>
          <cell r="I5588">
            <v>0</v>
          </cell>
          <cell r="J5588">
            <v>0</v>
          </cell>
          <cell r="K5588">
            <v>0</v>
          </cell>
          <cell r="L5588">
            <v>0</v>
          </cell>
          <cell r="M5588">
            <v>0</v>
          </cell>
          <cell r="N5588">
            <v>0</v>
          </cell>
          <cell r="O5588">
            <v>0</v>
          </cell>
        </row>
        <row r="5589">
          <cell r="C5589">
            <v>183200036</v>
          </cell>
          <cell r="D5589" t="str">
            <v>11000183200036</v>
          </cell>
          <cell r="E5589" t="str">
            <v>(2ZA180601)多方差分隐私保护计算技术研究</v>
          </cell>
          <cell r="F5589" t="str">
            <v>周坤晓</v>
          </cell>
          <cell r="G5589" t="str">
            <v>2013002</v>
          </cell>
          <cell r="H5589">
            <v>0</v>
          </cell>
          <cell r="I5589">
            <v>0</v>
          </cell>
          <cell r="J5589">
            <v>0</v>
          </cell>
          <cell r="K5589">
            <v>0</v>
          </cell>
          <cell r="L5589">
            <v>0</v>
          </cell>
          <cell r="M5589">
            <v>0</v>
          </cell>
          <cell r="N5589">
            <v>0</v>
          </cell>
          <cell r="O5589">
            <v>0</v>
          </cell>
        </row>
        <row r="5590">
          <cell r="C5590">
            <v>183200037</v>
          </cell>
          <cell r="D5590" t="str">
            <v>11000183200037</v>
          </cell>
          <cell r="E5590" t="str">
            <v>(2ZA180602)铁基非晶软磁合金的微观结构演化及性能的</v>
          </cell>
          <cell r="F5590" t="str">
            <v>常春涛</v>
          </cell>
          <cell r="G5590" t="str">
            <v>2017812</v>
          </cell>
          <cell r="H5590">
            <v>0</v>
          </cell>
          <cell r="I5590">
            <v>0</v>
          </cell>
          <cell r="J5590">
            <v>0</v>
          </cell>
          <cell r="K5590">
            <v>0</v>
          </cell>
          <cell r="L5590">
            <v>0</v>
          </cell>
          <cell r="M5590">
            <v>0</v>
          </cell>
          <cell r="N5590">
            <v>0</v>
          </cell>
          <cell r="O5590">
            <v>0</v>
          </cell>
        </row>
        <row r="5591">
          <cell r="C5591">
            <v>183200039</v>
          </cell>
          <cell r="D5591" t="str">
            <v>11000183200039</v>
          </cell>
          <cell r="E5591" t="str">
            <v>(2ZA180604)水溶性I-III-VI族近红外发光量子</v>
          </cell>
          <cell r="F5591" t="str">
            <v>康晓娇</v>
          </cell>
          <cell r="G5591" t="str">
            <v>2017824</v>
          </cell>
          <cell r="H5591">
            <v>0.94</v>
          </cell>
          <cell r="I5591">
            <v>0</v>
          </cell>
          <cell r="J5591">
            <v>0</v>
          </cell>
          <cell r="K5591">
            <v>0.94</v>
          </cell>
          <cell r="L5591">
            <v>0</v>
          </cell>
          <cell r="M5591">
            <v>0</v>
          </cell>
          <cell r="N5591">
            <v>0</v>
          </cell>
          <cell r="O5591">
            <v>0.94</v>
          </cell>
        </row>
        <row r="5592">
          <cell r="C5592">
            <v>183200040</v>
          </cell>
          <cell r="D5592" t="str">
            <v>11000183200040</v>
          </cell>
          <cell r="E5592" t="str">
            <v>(2ZA180605)利用金属3D打印制造个性化骨盆髋臼接骨</v>
          </cell>
          <cell r="F5592" t="str">
            <v>王翀</v>
          </cell>
          <cell r="G5592" t="str">
            <v>2016033</v>
          </cell>
          <cell r="H5592">
            <v>0</v>
          </cell>
          <cell r="I5592">
            <v>0</v>
          </cell>
          <cell r="J5592">
            <v>0</v>
          </cell>
          <cell r="K5592">
            <v>0</v>
          </cell>
          <cell r="L5592">
            <v>0</v>
          </cell>
          <cell r="M5592">
            <v>0</v>
          </cell>
          <cell r="N5592">
            <v>0</v>
          </cell>
          <cell r="O5592">
            <v>0</v>
          </cell>
        </row>
        <row r="5593">
          <cell r="C5593">
            <v>183200041</v>
          </cell>
          <cell r="D5593" t="str">
            <v>11000183200041</v>
          </cell>
          <cell r="E5593" t="str">
            <v>(2ZA181027)可见光激发下金纳米颗粒修饰氧化锌微纳阵</v>
          </cell>
          <cell r="F5593" t="str">
            <v>周飞</v>
          </cell>
          <cell r="G5593" t="str">
            <v>2018806</v>
          </cell>
          <cell r="H5593">
            <v>0</v>
          </cell>
          <cell r="I5593">
            <v>0</v>
          </cell>
          <cell r="J5593">
            <v>0</v>
          </cell>
          <cell r="K5593">
            <v>0</v>
          </cell>
          <cell r="L5593">
            <v>0</v>
          </cell>
          <cell r="M5593">
            <v>0</v>
          </cell>
          <cell r="N5593">
            <v>0</v>
          </cell>
          <cell r="O5593">
            <v>0</v>
          </cell>
        </row>
        <row r="5594">
          <cell r="C5594">
            <v>183200042</v>
          </cell>
          <cell r="D5594" t="str">
            <v>11000183200042</v>
          </cell>
          <cell r="E5594" t="str">
            <v>(2ZA181028)中微子新物理寻找</v>
          </cell>
          <cell r="F5594" t="str">
            <v>杨雷</v>
          </cell>
          <cell r="G5594" t="str">
            <v>2004093</v>
          </cell>
          <cell r="H5594">
            <v>0</v>
          </cell>
          <cell r="I5594">
            <v>0</v>
          </cell>
          <cell r="J5594">
            <v>0</v>
          </cell>
          <cell r="K5594">
            <v>0</v>
          </cell>
          <cell r="L5594">
            <v>0</v>
          </cell>
          <cell r="M5594">
            <v>0</v>
          </cell>
          <cell r="N5594">
            <v>0</v>
          </cell>
          <cell r="O5594">
            <v>0</v>
          </cell>
        </row>
        <row r="5595">
          <cell r="C5595">
            <v>183200043</v>
          </cell>
          <cell r="D5595" t="str">
            <v>11000183200043</v>
          </cell>
          <cell r="E5595" t="str">
            <v>(2ZA181201)跨企业动态供应链网络协同技术研究</v>
          </cell>
          <cell r="F5595" t="str">
            <v>吕赐兴</v>
          </cell>
          <cell r="G5595" t="str">
            <v>2017074</v>
          </cell>
          <cell r="H5595">
            <v>0</v>
          </cell>
          <cell r="I5595">
            <v>0</v>
          </cell>
          <cell r="J5595">
            <v>0</v>
          </cell>
          <cell r="K5595">
            <v>0</v>
          </cell>
          <cell r="L5595">
            <v>0</v>
          </cell>
          <cell r="M5595">
            <v>0</v>
          </cell>
          <cell r="N5595">
            <v>0</v>
          </cell>
          <cell r="O5595">
            <v>0</v>
          </cell>
        </row>
        <row r="5596">
          <cell r="C5596">
            <v>183200044</v>
          </cell>
          <cell r="D5596" t="str">
            <v>11000183200044</v>
          </cell>
          <cell r="E5596" t="str">
            <v>(2ZA181202)环境工程</v>
          </cell>
          <cell r="F5596" t="str">
            <v>牛军峰</v>
          </cell>
          <cell r="G5596" t="str">
            <v>2016827</v>
          </cell>
          <cell r="H5596">
            <v>0</v>
          </cell>
          <cell r="I5596">
            <v>0</v>
          </cell>
          <cell r="J5596">
            <v>0</v>
          </cell>
          <cell r="K5596">
            <v>0</v>
          </cell>
          <cell r="L5596">
            <v>0</v>
          </cell>
          <cell r="M5596">
            <v>0</v>
          </cell>
          <cell r="N5596">
            <v>0</v>
          </cell>
          <cell r="O5596">
            <v>0</v>
          </cell>
        </row>
        <row r="5597">
          <cell r="C5597">
            <v>183300012</v>
          </cell>
          <cell r="D5597" t="str">
            <v>11000183300012</v>
          </cell>
          <cell r="E5597" t="str">
            <v>(2ZA181001)马克思主义经济学视角的人民币国际化战略</v>
          </cell>
          <cell r="F5597" t="str">
            <v>刘伟</v>
          </cell>
          <cell r="G5597" t="str">
            <v>2007024</v>
          </cell>
          <cell r="H5597">
            <v>13007</v>
          </cell>
          <cell r="I5597">
            <v>0</v>
          </cell>
          <cell r="J5597">
            <v>3000</v>
          </cell>
          <cell r="K5597">
            <v>10007</v>
          </cell>
          <cell r="L5597">
            <v>0</v>
          </cell>
          <cell r="M5597">
            <v>0</v>
          </cell>
          <cell r="N5597">
            <v>0</v>
          </cell>
          <cell r="O5597">
            <v>10007</v>
          </cell>
        </row>
        <row r="5598">
          <cell r="C5598">
            <v>183500016001</v>
          </cell>
          <cell r="D5598" t="str">
            <v>11000183500016001</v>
          </cell>
          <cell r="E5598" t="str">
            <v>(S20180207-01)粤财教[2018]166号多元多</v>
          </cell>
          <cell r="F5598" t="str">
            <v>陈德良</v>
          </cell>
          <cell r="G5598" t="str">
            <v>2016812</v>
          </cell>
          <cell r="H5598">
            <v>3313.07</v>
          </cell>
          <cell r="I5598">
            <v>0</v>
          </cell>
          <cell r="J5598">
            <v>1310</v>
          </cell>
          <cell r="K5598">
            <v>2003.07</v>
          </cell>
          <cell r="L5598">
            <v>0</v>
          </cell>
          <cell r="M5598">
            <v>0</v>
          </cell>
          <cell r="N5598">
            <v>0</v>
          </cell>
          <cell r="O5598">
            <v>2003.07</v>
          </cell>
        </row>
        <row r="5599">
          <cell r="C5599">
            <v>183500016002</v>
          </cell>
          <cell r="D5599" t="str">
            <v>11000183500016002</v>
          </cell>
          <cell r="E5599" t="str">
            <v>(S20180207-02)粤财教[2018]166号以用户</v>
          </cell>
          <cell r="F5599" t="str">
            <v>张国斌</v>
          </cell>
          <cell r="G5599" t="str">
            <v>2011006</v>
          </cell>
          <cell r="H5599">
            <v>0</v>
          </cell>
          <cell r="I5599">
            <v>0</v>
          </cell>
          <cell r="J5599">
            <v>0</v>
          </cell>
          <cell r="K5599">
            <v>0</v>
          </cell>
          <cell r="L5599">
            <v>0</v>
          </cell>
          <cell r="M5599">
            <v>0</v>
          </cell>
          <cell r="N5599">
            <v>0</v>
          </cell>
          <cell r="O5599">
            <v>0</v>
          </cell>
        </row>
        <row r="5600">
          <cell r="C5600">
            <v>183500016003</v>
          </cell>
          <cell r="D5600" t="str">
            <v>11000183500016003</v>
          </cell>
          <cell r="E5600" t="str">
            <v>(S20180207-03)粤财教[2018]166号基于稠</v>
          </cell>
          <cell r="F5600" t="str">
            <v>廖俊旭</v>
          </cell>
          <cell r="G5600" t="str">
            <v>2018121</v>
          </cell>
          <cell r="H5600">
            <v>0</v>
          </cell>
          <cell r="I5600">
            <v>0</v>
          </cell>
          <cell r="J5600">
            <v>0</v>
          </cell>
          <cell r="K5600">
            <v>0</v>
          </cell>
          <cell r="L5600">
            <v>0</v>
          </cell>
          <cell r="M5600">
            <v>0</v>
          </cell>
          <cell r="N5600">
            <v>0</v>
          </cell>
          <cell r="O5600">
            <v>0</v>
          </cell>
        </row>
        <row r="5601">
          <cell r="C5601">
            <v>183500016004</v>
          </cell>
          <cell r="D5601" t="str">
            <v>11000183500016004</v>
          </cell>
          <cell r="E5601" t="str">
            <v>(S20180207-04)粤财教[2018]166号高密集</v>
          </cell>
          <cell r="F5601" t="str">
            <v>陶铭</v>
          </cell>
          <cell r="G5601" t="str">
            <v>2012032</v>
          </cell>
          <cell r="H5601">
            <v>0</v>
          </cell>
          <cell r="I5601">
            <v>0</v>
          </cell>
          <cell r="J5601">
            <v>0</v>
          </cell>
          <cell r="K5601">
            <v>0</v>
          </cell>
          <cell r="L5601">
            <v>0</v>
          </cell>
          <cell r="M5601">
            <v>0</v>
          </cell>
          <cell r="N5601">
            <v>0</v>
          </cell>
          <cell r="O5601">
            <v>0</v>
          </cell>
        </row>
        <row r="5602">
          <cell r="C5602">
            <v>183500016005</v>
          </cell>
          <cell r="D5602" t="str">
            <v>11000183500016005</v>
          </cell>
          <cell r="E5602" t="str">
            <v>(S20180207-05)粤财教[2018]166号机器学</v>
          </cell>
          <cell r="F5602" t="str">
            <v>程万友</v>
          </cell>
          <cell r="G5602" t="str">
            <v>2008029</v>
          </cell>
          <cell r="H5602">
            <v>52671.76</v>
          </cell>
          <cell r="I5602">
            <v>0</v>
          </cell>
          <cell r="J5602">
            <v>4600</v>
          </cell>
          <cell r="K5602">
            <v>48071.76</v>
          </cell>
          <cell r="L5602">
            <v>0</v>
          </cell>
          <cell r="M5602">
            <v>0</v>
          </cell>
          <cell r="N5602">
            <v>0</v>
          </cell>
          <cell r="O5602">
            <v>48071.76</v>
          </cell>
        </row>
        <row r="5603">
          <cell r="C5603">
            <v>183500016006</v>
          </cell>
          <cell r="D5603" t="str">
            <v>11000183500016006</v>
          </cell>
          <cell r="E5603" t="str">
            <v>(S20180207-06)粤财教[2018]166号无机-</v>
          </cell>
          <cell r="F5603" t="str">
            <v>祝闻</v>
          </cell>
          <cell r="G5603" t="str">
            <v>2017065</v>
          </cell>
          <cell r="H5603">
            <v>0</v>
          </cell>
          <cell r="I5603">
            <v>0</v>
          </cell>
          <cell r="J5603">
            <v>0</v>
          </cell>
          <cell r="K5603">
            <v>0</v>
          </cell>
          <cell r="L5603">
            <v>0</v>
          </cell>
          <cell r="M5603">
            <v>0</v>
          </cell>
          <cell r="N5603">
            <v>0</v>
          </cell>
          <cell r="O5603">
            <v>0</v>
          </cell>
        </row>
        <row r="5604">
          <cell r="C5604">
            <v>183500016007</v>
          </cell>
          <cell r="D5604" t="str">
            <v>11000183500016007</v>
          </cell>
          <cell r="E5604" t="str">
            <v>(S20180207-07)粤财教[2018]166号铁-氮</v>
          </cell>
          <cell r="F5604" t="str">
            <v>钟国玉</v>
          </cell>
          <cell r="G5604" t="str">
            <v>2016022</v>
          </cell>
          <cell r="H5604">
            <v>0</v>
          </cell>
          <cell r="I5604">
            <v>0</v>
          </cell>
          <cell r="J5604">
            <v>0</v>
          </cell>
          <cell r="K5604">
            <v>0</v>
          </cell>
          <cell r="L5604">
            <v>0</v>
          </cell>
          <cell r="M5604">
            <v>0</v>
          </cell>
          <cell r="N5604">
            <v>0</v>
          </cell>
          <cell r="O5604">
            <v>0</v>
          </cell>
        </row>
        <row r="5605">
          <cell r="C5605">
            <v>183500016008</v>
          </cell>
          <cell r="D5605" t="str">
            <v>11000183500016008</v>
          </cell>
          <cell r="E5605" t="str">
            <v>(S20180207-08)粤财教[2018]166号基于多</v>
          </cell>
          <cell r="F5605" t="str">
            <v>刘晓珍</v>
          </cell>
          <cell r="G5605" t="str">
            <v>2017054</v>
          </cell>
          <cell r="H5605">
            <v>0</v>
          </cell>
          <cell r="I5605">
            <v>0</v>
          </cell>
          <cell r="J5605">
            <v>0</v>
          </cell>
          <cell r="K5605">
            <v>0</v>
          </cell>
          <cell r="L5605">
            <v>0</v>
          </cell>
          <cell r="M5605">
            <v>0</v>
          </cell>
          <cell r="N5605">
            <v>0</v>
          </cell>
          <cell r="O5605">
            <v>0</v>
          </cell>
        </row>
        <row r="5606">
          <cell r="C5606">
            <v>183500016009</v>
          </cell>
          <cell r="D5606" t="str">
            <v>11000183500016009</v>
          </cell>
          <cell r="E5606" t="str">
            <v>(S20180207-09)粤财教[2018]166号基于全</v>
          </cell>
          <cell r="F5606" t="str">
            <v>郑华</v>
          </cell>
          <cell r="G5606" t="str">
            <v>2014017</v>
          </cell>
          <cell r="H5606">
            <v>0</v>
          </cell>
          <cell r="I5606">
            <v>0</v>
          </cell>
          <cell r="J5606">
            <v>0</v>
          </cell>
          <cell r="K5606">
            <v>0</v>
          </cell>
          <cell r="L5606">
            <v>0</v>
          </cell>
          <cell r="M5606">
            <v>0</v>
          </cell>
          <cell r="N5606">
            <v>0</v>
          </cell>
          <cell r="O5606">
            <v>0</v>
          </cell>
        </row>
        <row r="5607">
          <cell r="C5607">
            <v>183500016010</v>
          </cell>
          <cell r="D5607" t="str">
            <v>11000183500016010</v>
          </cell>
          <cell r="E5607" t="str">
            <v>(S20180207-10)粤财教[2018]166号大数据</v>
          </cell>
          <cell r="F5607" t="str">
            <v>龙建宇</v>
          </cell>
          <cell r="G5607" t="str">
            <v>2019129</v>
          </cell>
          <cell r="H5607">
            <v>18.25</v>
          </cell>
          <cell r="I5607">
            <v>0</v>
          </cell>
          <cell r="J5607">
            <v>18.25</v>
          </cell>
          <cell r="K5607">
            <v>0</v>
          </cell>
          <cell r="L5607">
            <v>0</v>
          </cell>
          <cell r="M5607">
            <v>0</v>
          </cell>
          <cell r="N5607">
            <v>0</v>
          </cell>
          <cell r="O5607">
            <v>0</v>
          </cell>
        </row>
        <row r="5608">
          <cell r="C5608">
            <v>183600117</v>
          </cell>
          <cell r="D5608" t="str">
            <v>11000183600117</v>
          </cell>
          <cell r="E5608" t="str">
            <v>(2ZB180401)黑臭河道水质提升过程中功能微生物群落结构变化规律研究</v>
          </cell>
          <cell r="F5608" t="str">
            <v>唐少宇</v>
          </cell>
          <cell r="G5608" t="str">
            <v>2021805</v>
          </cell>
          <cell r="H5608">
            <v>0</v>
          </cell>
          <cell r="I5608">
            <v>0</v>
          </cell>
          <cell r="J5608">
            <v>0</v>
          </cell>
          <cell r="K5608">
            <v>0</v>
          </cell>
          <cell r="L5608">
            <v>0</v>
          </cell>
          <cell r="M5608">
            <v>0</v>
          </cell>
          <cell r="N5608">
            <v>0</v>
          </cell>
          <cell r="O5608">
            <v>0</v>
          </cell>
        </row>
        <row r="5609">
          <cell r="C5609">
            <v>183600118</v>
          </cell>
          <cell r="D5609" t="str">
            <v>11000183600118</v>
          </cell>
          <cell r="E5609" t="str">
            <v>(2ZB180901)广东省分布式能源系统重点实验室开放运行</v>
          </cell>
          <cell r="F5609" t="str">
            <v>徐勇军</v>
          </cell>
          <cell r="G5609" t="str">
            <v>2003053</v>
          </cell>
          <cell r="H5609">
            <v>256859.13</v>
          </cell>
          <cell r="I5609">
            <v>0</v>
          </cell>
          <cell r="J5609">
            <v>0</v>
          </cell>
          <cell r="K5609">
            <v>256859.13</v>
          </cell>
          <cell r="L5609">
            <v>0</v>
          </cell>
          <cell r="M5609">
            <v>0</v>
          </cell>
          <cell r="N5609">
            <v>0</v>
          </cell>
          <cell r="O5609">
            <v>256859.13</v>
          </cell>
        </row>
        <row r="5610">
          <cell r="C5610">
            <v>183600120</v>
          </cell>
          <cell r="D5610" t="str">
            <v>11000183600120</v>
          </cell>
          <cell r="E5610" t="str">
            <v>(2ZB180903)基于广深非核心功能疏解背景下的东莞产业</v>
          </cell>
          <cell r="F5610" t="str">
            <v>袁荫贞</v>
          </cell>
          <cell r="G5610" t="str">
            <v>2000009</v>
          </cell>
          <cell r="H5610">
            <v>0</v>
          </cell>
          <cell r="I5610">
            <v>0</v>
          </cell>
          <cell r="J5610">
            <v>0</v>
          </cell>
          <cell r="K5610">
            <v>0</v>
          </cell>
          <cell r="L5610">
            <v>0</v>
          </cell>
          <cell r="M5610">
            <v>0</v>
          </cell>
          <cell r="N5610">
            <v>0</v>
          </cell>
          <cell r="O5610">
            <v>0</v>
          </cell>
        </row>
        <row r="5611">
          <cell r="C5611">
            <v>183600121</v>
          </cell>
          <cell r="D5611" t="str">
            <v>11000183600121</v>
          </cell>
          <cell r="E5611" t="str">
            <v>(2ZB180904)智能终端精密结构件离散型智能制造新模式</v>
          </cell>
          <cell r="F5611" t="str">
            <v>卢秉恒,陈盛贵</v>
          </cell>
          <cell r="G5611" t="str">
            <v>2015806</v>
          </cell>
          <cell r="H5611">
            <v>0</v>
          </cell>
          <cell r="I5611">
            <v>0</v>
          </cell>
          <cell r="J5611">
            <v>0</v>
          </cell>
          <cell r="K5611">
            <v>0</v>
          </cell>
          <cell r="L5611">
            <v>0</v>
          </cell>
          <cell r="M5611">
            <v>0</v>
          </cell>
          <cell r="N5611">
            <v>0</v>
          </cell>
          <cell r="O5611">
            <v>0</v>
          </cell>
        </row>
        <row r="5612">
          <cell r="C5612">
            <v>183600123</v>
          </cell>
          <cell r="D5612" t="str">
            <v>11000183600123</v>
          </cell>
          <cell r="E5612" t="str">
            <v>(2ZB181002)城市化进程下珠三角农民工子女社会融入之</v>
          </cell>
          <cell r="F5612" t="str">
            <v>张斌华</v>
          </cell>
          <cell r="G5612" t="str">
            <v>2006047</v>
          </cell>
          <cell r="H5612">
            <v>10846.5</v>
          </cell>
          <cell r="I5612">
            <v>0</v>
          </cell>
          <cell r="J5612">
            <v>0</v>
          </cell>
          <cell r="K5612">
            <v>10846.5</v>
          </cell>
          <cell r="L5612">
            <v>0</v>
          </cell>
          <cell r="M5612">
            <v>0</v>
          </cell>
          <cell r="N5612">
            <v>0</v>
          </cell>
          <cell r="O5612">
            <v>10846.5</v>
          </cell>
        </row>
        <row r="5613">
          <cell r="C5613">
            <v>183600124</v>
          </cell>
          <cell r="D5613" t="str">
            <v>11000183600124</v>
          </cell>
          <cell r="E5613" t="str">
            <v>(2ZB181003)唐宋文化转型与碑志文研究</v>
          </cell>
          <cell r="F5613" t="str">
            <v>徐海容</v>
          </cell>
          <cell r="G5613" t="str">
            <v>2003055</v>
          </cell>
          <cell r="H5613">
            <v>0</v>
          </cell>
          <cell r="I5613">
            <v>0</v>
          </cell>
          <cell r="J5613">
            <v>0</v>
          </cell>
          <cell r="K5613">
            <v>0</v>
          </cell>
          <cell r="L5613">
            <v>0</v>
          </cell>
          <cell r="M5613">
            <v>0</v>
          </cell>
          <cell r="N5613">
            <v>0</v>
          </cell>
          <cell r="O5613">
            <v>0</v>
          </cell>
        </row>
        <row r="5614">
          <cell r="C5614">
            <v>183600125</v>
          </cell>
          <cell r="D5614" t="str">
            <v>11000183600125</v>
          </cell>
          <cell r="E5614" t="str">
            <v>(2ZB181004)音乐人类学视野下的京剧“样板戏”音乐研</v>
          </cell>
          <cell r="F5614" t="str">
            <v>黄琼</v>
          </cell>
          <cell r="G5614" t="str">
            <v>2005067</v>
          </cell>
          <cell r="H5614">
            <v>0</v>
          </cell>
          <cell r="I5614">
            <v>0</v>
          </cell>
          <cell r="J5614">
            <v>0</v>
          </cell>
          <cell r="K5614">
            <v>0</v>
          </cell>
          <cell r="L5614">
            <v>0</v>
          </cell>
          <cell r="M5614">
            <v>0</v>
          </cell>
          <cell r="N5614">
            <v>0</v>
          </cell>
          <cell r="O5614">
            <v>0</v>
          </cell>
        </row>
        <row r="5615">
          <cell r="C5615">
            <v>183600126</v>
          </cell>
          <cell r="D5615" t="str">
            <v>11000183600126</v>
          </cell>
          <cell r="E5615" t="str">
            <v>(2ZB181005)反倾销游说竞争下我国企业生产率的演化机</v>
          </cell>
          <cell r="F5615" t="str">
            <v>刘锦芳</v>
          </cell>
          <cell r="G5615" t="str">
            <v>2017112</v>
          </cell>
          <cell r="H5615">
            <v>0</v>
          </cell>
          <cell r="I5615">
            <v>0</v>
          </cell>
          <cell r="J5615">
            <v>0</v>
          </cell>
          <cell r="K5615">
            <v>0</v>
          </cell>
          <cell r="L5615">
            <v>0</v>
          </cell>
          <cell r="M5615">
            <v>0</v>
          </cell>
          <cell r="N5615">
            <v>0</v>
          </cell>
          <cell r="O5615">
            <v>0</v>
          </cell>
        </row>
        <row r="5616">
          <cell r="C5616">
            <v>183600127</v>
          </cell>
          <cell r="D5616" t="str">
            <v>11000183600127</v>
          </cell>
          <cell r="E5616" t="str">
            <v>(2ZB181201)软包动力电池电芯全自动化生产线研发产业</v>
          </cell>
          <cell r="F5616" t="str">
            <v>赵晓芳</v>
          </cell>
          <cell r="G5616" t="str">
            <v>2011005</v>
          </cell>
          <cell r="H5616">
            <v>0</v>
          </cell>
          <cell r="I5616">
            <v>0</v>
          </cell>
          <cell r="J5616">
            <v>0</v>
          </cell>
          <cell r="K5616">
            <v>0</v>
          </cell>
          <cell r="L5616">
            <v>0</v>
          </cell>
          <cell r="M5616">
            <v>0</v>
          </cell>
          <cell r="N5616">
            <v>0</v>
          </cell>
          <cell r="O5616">
            <v>0</v>
          </cell>
        </row>
        <row r="5617">
          <cell r="C5617">
            <v>183700019</v>
          </cell>
          <cell r="D5617" t="str">
            <v>11000183700019</v>
          </cell>
          <cell r="E5617" t="str">
            <v>(1ZC180301)锂电池全自动精密真空注液装备研发与产业</v>
          </cell>
          <cell r="F5617" t="str">
            <v>孙振忠</v>
          </cell>
          <cell r="G5617" t="str">
            <v>2006080</v>
          </cell>
          <cell r="H5617">
            <v>0</v>
          </cell>
          <cell r="I5617">
            <v>0</v>
          </cell>
          <cell r="J5617">
            <v>0</v>
          </cell>
          <cell r="K5617">
            <v>0</v>
          </cell>
          <cell r="L5617">
            <v>0</v>
          </cell>
          <cell r="M5617">
            <v>0</v>
          </cell>
          <cell r="N5617">
            <v>0</v>
          </cell>
          <cell r="O5617">
            <v>0</v>
          </cell>
        </row>
        <row r="5618">
          <cell r="C5618">
            <v>183700021</v>
          </cell>
          <cell r="D5618" t="str">
            <v>11000183700021</v>
          </cell>
          <cell r="E5618" t="str">
            <v>(1ZC180401)动力锂离子电池高效运行管理系统关键技术</v>
          </cell>
          <cell r="F5618" t="str">
            <v>张志</v>
          </cell>
          <cell r="G5618" t="str">
            <v>2013017</v>
          </cell>
          <cell r="H5618">
            <v>0</v>
          </cell>
          <cell r="I5618">
            <v>0</v>
          </cell>
          <cell r="J5618">
            <v>0</v>
          </cell>
          <cell r="K5618">
            <v>0</v>
          </cell>
          <cell r="L5618">
            <v>0</v>
          </cell>
          <cell r="M5618">
            <v>0</v>
          </cell>
          <cell r="N5618">
            <v>0</v>
          </cell>
          <cell r="O5618">
            <v>0</v>
          </cell>
        </row>
        <row r="5619">
          <cell r="C5619">
            <v>183700023</v>
          </cell>
          <cell r="D5619" t="str">
            <v>11000183700023</v>
          </cell>
          <cell r="E5619" t="str">
            <v>(1ZC180501)基于模糊评判的大学生心理健康评估系统设</v>
          </cell>
          <cell r="F5619" t="str">
            <v>黄楚刁</v>
          </cell>
          <cell r="G5619" t="str">
            <v>2011013</v>
          </cell>
          <cell r="H5619">
            <v>0</v>
          </cell>
          <cell r="I5619">
            <v>0</v>
          </cell>
          <cell r="J5619">
            <v>0</v>
          </cell>
          <cell r="K5619">
            <v>0</v>
          </cell>
          <cell r="L5619">
            <v>0</v>
          </cell>
          <cell r="M5619">
            <v>0</v>
          </cell>
          <cell r="N5619">
            <v>0</v>
          </cell>
          <cell r="O5619">
            <v>0</v>
          </cell>
        </row>
        <row r="5620">
          <cell r="C5620">
            <v>183700024</v>
          </cell>
          <cell r="D5620" t="str">
            <v>11000183700024</v>
          </cell>
          <cell r="E5620" t="str">
            <v>(1ZC180701)远程监控注塑机用3/5轴机械手研发及产</v>
          </cell>
          <cell r="F5620" t="str">
            <v>梁经伦</v>
          </cell>
          <cell r="G5620" t="str">
            <v>2013029</v>
          </cell>
          <cell r="H5620">
            <v>0</v>
          </cell>
          <cell r="I5620">
            <v>0</v>
          </cell>
          <cell r="J5620">
            <v>0</v>
          </cell>
          <cell r="K5620">
            <v>0</v>
          </cell>
          <cell r="L5620">
            <v>0</v>
          </cell>
          <cell r="M5620">
            <v>0</v>
          </cell>
          <cell r="N5620">
            <v>0</v>
          </cell>
          <cell r="O5620">
            <v>0</v>
          </cell>
        </row>
        <row r="5621">
          <cell r="C5621">
            <v>183700028</v>
          </cell>
          <cell r="D5621" t="str">
            <v>11000183700028</v>
          </cell>
          <cell r="E5621" t="str">
            <v>(1ZC181203)滨海湾站TOD开发容积率优化研究</v>
          </cell>
          <cell r="F5621" t="str">
            <v>叶鹏</v>
          </cell>
          <cell r="G5621" t="str">
            <v>2013015</v>
          </cell>
          <cell r="H5621">
            <v>0</v>
          </cell>
          <cell r="I5621">
            <v>0</v>
          </cell>
          <cell r="J5621">
            <v>0</v>
          </cell>
          <cell r="K5621">
            <v>0</v>
          </cell>
          <cell r="L5621">
            <v>0</v>
          </cell>
          <cell r="M5621">
            <v>0</v>
          </cell>
          <cell r="N5621">
            <v>0</v>
          </cell>
          <cell r="O5621">
            <v>0</v>
          </cell>
        </row>
        <row r="5622">
          <cell r="C5622">
            <v>183700029</v>
          </cell>
          <cell r="D5622" t="str">
            <v>11000183700029</v>
          </cell>
          <cell r="E5622" t="str">
            <v>(1ZC181204)东莞市社区共治协同机制研究</v>
          </cell>
          <cell r="F5622" t="str">
            <v>黄海蓉</v>
          </cell>
          <cell r="G5622" t="str">
            <v>2005036</v>
          </cell>
          <cell r="H5622">
            <v>0</v>
          </cell>
          <cell r="I5622">
            <v>0</v>
          </cell>
          <cell r="J5622">
            <v>0</v>
          </cell>
          <cell r="K5622">
            <v>0</v>
          </cell>
          <cell r="L5622">
            <v>0</v>
          </cell>
          <cell r="M5622">
            <v>0</v>
          </cell>
          <cell r="N5622">
            <v>0</v>
          </cell>
          <cell r="O5622">
            <v>0</v>
          </cell>
        </row>
        <row r="5623">
          <cell r="C5623">
            <v>183700030</v>
          </cell>
          <cell r="D5623" t="str">
            <v>11000183700030</v>
          </cell>
          <cell r="E5623" t="str">
            <v>(1ZC181205)东莞科技创新人才生活质量研究</v>
          </cell>
          <cell r="F5623" t="str">
            <v>于铁山</v>
          </cell>
          <cell r="G5623" t="str">
            <v>2017079</v>
          </cell>
          <cell r="H5623">
            <v>0</v>
          </cell>
          <cell r="I5623">
            <v>0</v>
          </cell>
          <cell r="J5623">
            <v>0</v>
          </cell>
          <cell r="K5623">
            <v>0</v>
          </cell>
          <cell r="L5623">
            <v>0</v>
          </cell>
          <cell r="M5623">
            <v>0</v>
          </cell>
          <cell r="N5623">
            <v>0</v>
          </cell>
          <cell r="O5623">
            <v>0</v>
          </cell>
        </row>
        <row r="5624">
          <cell r="C5624">
            <v>183800358</v>
          </cell>
          <cell r="D5624" t="str">
            <v>11000183800358</v>
          </cell>
          <cell r="E5624" t="str">
            <v>(1ZF180401)交直流混合的分布式可再生能源关键技术、</v>
          </cell>
          <cell r="F5624" t="str">
            <v>赵洋</v>
          </cell>
          <cell r="G5624" t="str">
            <v>2012050</v>
          </cell>
          <cell r="H5624">
            <v>0</v>
          </cell>
          <cell r="I5624">
            <v>0</v>
          </cell>
          <cell r="J5624">
            <v>0</v>
          </cell>
          <cell r="K5624">
            <v>0</v>
          </cell>
          <cell r="L5624">
            <v>0</v>
          </cell>
          <cell r="M5624">
            <v>0</v>
          </cell>
          <cell r="N5624">
            <v>0</v>
          </cell>
          <cell r="O5624">
            <v>0</v>
          </cell>
        </row>
        <row r="5625">
          <cell r="C5625">
            <v>183800359</v>
          </cell>
          <cell r="D5625" t="str">
            <v>11000183800359</v>
          </cell>
          <cell r="E5625" t="str">
            <v>(1ZF180402)河湖沼系统生态需水综合保障技术体系</v>
          </cell>
          <cell r="F5625" t="str">
            <v>余春雪</v>
          </cell>
          <cell r="G5625" t="str">
            <v>2020810</v>
          </cell>
          <cell r="H5625">
            <v>0</v>
          </cell>
          <cell r="I5625">
            <v>0</v>
          </cell>
          <cell r="J5625">
            <v>0</v>
          </cell>
          <cell r="K5625">
            <v>0</v>
          </cell>
          <cell r="L5625">
            <v>0</v>
          </cell>
          <cell r="M5625">
            <v>0</v>
          </cell>
          <cell r="N5625">
            <v>0</v>
          </cell>
          <cell r="O5625">
            <v>0</v>
          </cell>
        </row>
        <row r="5626">
          <cell r="C5626">
            <v>183800361</v>
          </cell>
          <cell r="D5626" t="str">
            <v>11000183800361</v>
          </cell>
          <cell r="E5626" t="str">
            <v>(1ZF180502)广东省普通高校机器人与智能装备重点实验</v>
          </cell>
          <cell r="F5626" t="str">
            <v>马宏伟</v>
          </cell>
          <cell r="G5626" t="str">
            <v>2016008</v>
          </cell>
          <cell r="H5626">
            <v>0</v>
          </cell>
          <cell r="I5626">
            <v>168700.64</v>
          </cell>
          <cell r="J5626">
            <v>66626.02</v>
          </cell>
          <cell r="K5626">
            <v>102074.62</v>
          </cell>
          <cell r="L5626">
            <v>0</v>
          </cell>
          <cell r="M5626">
            <v>0</v>
          </cell>
          <cell r="N5626">
            <v>0</v>
          </cell>
          <cell r="O5626">
            <v>102074.62</v>
          </cell>
        </row>
        <row r="5627">
          <cell r="C5627">
            <v>183800362</v>
          </cell>
          <cell r="D5627" t="str">
            <v>11000183800362</v>
          </cell>
          <cell r="E5627" t="str">
            <v>(1ZF180601)CO2-N2混合水合物形成的分子机理研</v>
          </cell>
          <cell r="F5627" t="str">
            <v>易莉芝</v>
          </cell>
          <cell r="G5627" t="str">
            <v>2017131</v>
          </cell>
          <cell r="H5627">
            <v>0</v>
          </cell>
          <cell r="I5627">
            <v>0</v>
          </cell>
          <cell r="J5627">
            <v>0</v>
          </cell>
          <cell r="K5627">
            <v>0</v>
          </cell>
          <cell r="L5627">
            <v>0</v>
          </cell>
          <cell r="M5627">
            <v>0</v>
          </cell>
          <cell r="N5627">
            <v>0</v>
          </cell>
          <cell r="O5627">
            <v>0</v>
          </cell>
        </row>
        <row r="5628">
          <cell r="C5628">
            <v>183800364</v>
          </cell>
          <cell r="D5628" t="str">
            <v>11000183800364</v>
          </cell>
          <cell r="E5628" t="str">
            <v>(1ZF180901)基于广深非核心功能疏解背景下的东莞产业</v>
          </cell>
          <cell r="F5628" t="str">
            <v>袁荫贞</v>
          </cell>
          <cell r="G5628" t="str">
            <v>2000009</v>
          </cell>
          <cell r="H5628">
            <v>0</v>
          </cell>
          <cell r="I5628">
            <v>0</v>
          </cell>
          <cell r="J5628">
            <v>0</v>
          </cell>
          <cell r="K5628">
            <v>0</v>
          </cell>
          <cell r="L5628">
            <v>0</v>
          </cell>
          <cell r="M5628">
            <v>0</v>
          </cell>
          <cell r="N5628">
            <v>0</v>
          </cell>
          <cell r="O5628">
            <v>0</v>
          </cell>
        </row>
        <row r="5629">
          <cell r="C5629">
            <v>183800365</v>
          </cell>
          <cell r="D5629" t="str">
            <v>11000183800365</v>
          </cell>
          <cell r="E5629" t="str">
            <v>(1ZF181001)五种非茶引用植物中危害因子安全性评估</v>
          </cell>
          <cell r="F5629" t="str">
            <v>余祥英</v>
          </cell>
          <cell r="G5629" t="str">
            <v>2017029</v>
          </cell>
          <cell r="H5629">
            <v>0</v>
          </cell>
          <cell r="I5629">
            <v>0</v>
          </cell>
          <cell r="J5629">
            <v>0</v>
          </cell>
          <cell r="K5629">
            <v>0</v>
          </cell>
          <cell r="L5629">
            <v>0</v>
          </cell>
          <cell r="M5629">
            <v>0</v>
          </cell>
          <cell r="N5629">
            <v>0</v>
          </cell>
          <cell r="O5629">
            <v>0</v>
          </cell>
        </row>
        <row r="5630">
          <cell r="C5630">
            <v>183800366</v>
          </cell>
          <cell r="D5630" t="str">
            <v>11000183800366</v>
          </cell>
          <cell r="E5630" t="str">
            <v>(1ZF181002)大数据驱动的风力机剩余寿命预测与视情维</v>
          </cell>
          <cell r="F5630" t="str">
            <v>龙建宇</v>
          </cell>
          <cell r="G5630" t="str">
            <v>2019129</v>
          </cell>
          <cell r="H5630">
            <v>0</v>
          </cell>
          <cell r="I5630">
            <v>0</v>
          </cell>
          <cell r="J5630">
            <v>0</v>
          </cell>
          <cell r="K5630">
            <v>0</v>
          </cell>
          <cell r="L5630">
            <v>0</v>
          </cell>
          <cell r="M5630">
            <v>0</v>
          </cell>
          <cell r="N5630">
            <v>0</v>
          </cell>
          <cell r="O5630">
            <v>0</v>
          </cell>
        </row>
        <row r="5631">
          <cell r="C5631">
            <v>183800367</v>
          </cell>
          <cell r="D5631" t="str">
            <v>11000183800367</v>
          </cell>
          <cell r="E5631" t="str">
            <v>(1ZF181003)基于多巴胺和5-羟色胺介导的信号通路研</v>
          </cell>
          <cell r="F5631" t="str">
            <v>刘晓珍</v>
          </cell>
          <cell r="G5631" t="str">
            <v>2017054</v>
          </cell>
          <cell r="H5631">
            <v>0</v>
          </cell>
          <cell r="I5631">
            <v>0</v>
          </cell>
          <cell r="J5631">
            <v>0</v>
          </cell>
          <cell r="K5631">
            <v>0</v>
          </cell>
          <cell r="L5631">
            <v>0</v>
          </cell>
          <cell r="M5631">
            <v>0</v>
          </cell>
          <cell r="N5631">
            <v>0</v>
          </cell>
          <cell r="O5631">
            <v>0</v>
          </cell>
        </row>
        <row r="5632">
          <cell r="C5632">
            <v>183800368</v>
          </cell>
          <cell r="D5632" t="str">
            <v>11000183800368</v>
          </cell>
          <cell r="E5632" t="str">
            <v>(1ZF181004)基于全印刷技术的OLED显示器件的电子</v>
          </cell>
          <cell r="F5632" t="str">
            <v>郑华</v>
          </cell>
          <cell r="G5632" t="str">
            <v>2014017</v>
          </cell>
          <cell r="H5632">
            <v>0</v>
          </cell>
          <cell r="I5632">
            <v>0</v>
          </cell>
          <cell r="J5632">
            <v>0</v>
          </cell>
          <cell r="K5632">
            <v>0</v>
          </cell>
          <cell r="L5632">
            <v>0</v>
          </cell>
          <cell r="M5632">
            <v>0</v>
          </cell>
          <cell r="N5632">
            <v>0</v>
          </cell>
          <cell r="O5632">
            <v>0</v>
          </cell>
        </row>
        <row r="5633">
          <cell r="C5633">
            <v>183800369</v>
          </cell>
          <cell r="D5633" t="str">
            <v>11000183800369</v>
          </cell>
          <cell r="E5633" t="str">
            <v>(1ZF181005)铁-氮-碳基氧化原催化剂的稳定性及其失</v>
          </cell>
          <cell r="F5633" t="str">
            <v>钟国玉</v>
          </cell>
          <cell r="G5633" t="str">
            <v>2016022</v>
          </cell>
          <cell r="H5633">
            <v>0</v>
          </cell>
          <cell r="I5633">
            <v>0</v>
          </cell>
          <cell r="J5633">
            <v>0</v>
          </cell>
          <cell r="K5633">
            <v>0</v>
          </cell>
          <cell r="L5633">
            <v>0</v>
          </cell>
          <cell r="M5633">
            <v>0</v>
          </cell>
          <cell r="N5633">
            <v>0</v>
          </cell>
          <cell r="O5633">
            <v>0</v>
          </cell>
        </row>
        <row r="5634">
          <cell r="C5634">
            <v>183800370</v>
          </cell>
          <cell r="D5634" t="str">
            <v>11000183800370</v>
          </cell>
          <cell r="E5634" t="str">
            <v>(1ZF181006)无机-有机钛/锆复合钝化膜自愈效应研究</v>
          </cell>
          <cell r="F5634" t="str">
            <v>祝闻</v>
          </cell>
          <cell r="G5634" t="str">
            <v>2017065</v>
          </cell>
          <cell r="H5634">
            <v>0</v>
          </cell>
          <cell r="I5634">
            <v>0</v>
          </cell>
          <cell r="J5634">
            <v>0</v>
          </cell>
          <cell r="K5634">
            <v>0</v>
          </cell>
          <cell r="L5634">
            <v>0</v>
          </cell>
          <cell r="M5634">
            <v>0</v>
          </cell>
          <cell r="N5634">
            <v>0</v>
          </cell>
          <cell r="O5634">
            <v>0</v>
          </cell>
        </row>
        <row r="5635">
          <cell r="C5635">
            <v>183800371</v>
          </cell>
          <cell r="D5635" t="str">
            <v>11000183800371</v>
          </cell>
          <cell r="E5635" t="str">
            <v>(1ZF181007)机器学习的若干优化理论与算法研究</v>
          </cell>
          <cell r="F5635" t="str">
            <v>程万友</v>
          </cell>
          <cell r="G5635" t="str">
            <v>2008029</v>
          </cell>
          <cell r="H5635">
            <v>0</v>
          </cell>
          <cell r="I5635">
            <v>23203</v>
          </cell>
          <cell r="J5635">
            <v>5492.2</v>
          </cell>
          <cell r="K5635">
            <v>17710.8</v>
          </cell>
          <cell r="L5635">
            <v>0</v>
          </cell>
          <cell r="M5635">
            <v>0</v>
          </cell>
          <cell r="N5635">
            <v>0</v>
          </cell>
          <cell r="O5635">
            <v>17710.8</v>
          </cell>
        </row>
        <row r="5636">
          <cell r="C5636">
            <v>183800372</v>
          </cell>
          <cell r="D5636" t="str">
            <v>11000183800372</v>
          </cell>
          <cell r="E5636" t="str">
            <v>(1ZF181008)高密集异构无线网络移动行为认知及其在移</v>
          </cell>
          <cell r="F5636" t="str">
            <v>陶铭</v>
          </cell>
          <cell r="G5636" t="str">
            <v>2012032</v>
          </cell>
          <cell r="H5636">
            <v>0</v>
          </cell>
          <cell r="I5636">
            <v>0</v>
          </cell>
          <cell r="J5636">
            <v>0</v>
          </cell>
          <cell r="K5636">
            <v>0</v>
          </cell>
          <cell r="L5636">
            <v>0</v>
          </cell>
          <cell r="M5636">
            <v>0</v>
          </cell>
          <cell r="N5636">
            <v>0</v>
          </cell>
          <cell r="O5636">
            <v>0</v>
          </cell>
        </row>
        <row r="5637">
          <cell r="C5637">
            <v>183800373</v>
          </cell>
          <cell r="D5637" t="str">
            <v>11000183800373</v>
          </cell>
          <cell r="E5637" t="str">
            <v>(1ZF181009)基于稠环卟啉的高效非富勒烯全小分子有机</v>
          </cell>
          <cell r="F5637" t="str">
            <v>廖俊旭</v>
          </cell>
          <cell r="G5637" t="str">
            <v>2018121</v>
          </cell>
          <cell r="H5637">
            <v>0</v>
          </cell>
          <cell r="I5637">
            <v>0</v>
          </cell>
          <cell r="J5637">
            <v>0</v>
          </cell>
          <cell r="K5637">
            <v>0</v>
          </cell>
          <cell r="L5637">
            <v>0</v>
          </cell>
          <cell r="M5637">
            <v>0</v>
          </cell>
          <cell r="N5637">
            <v>0</v>
          </cell>
          <cell r="O5637">
            <v>0</v>
          </cell>
        </row>
        <row r="5638">
          <cell r="C5638">
            <v>183800374</v>
          </cell>
          <cell r="D5638" t="str">
            <v>11000183800374</v>
          </cell>
          <cell r="E5638" t="str">
            <v>(1ZF181010)以用户为中心的超密集网络无线资源管理多</v>
          </cell>
          <cell r="F5638" t="str">
            <v>张国斌</v>
          </cell>
          <cell r="G5638" t="str">
            <v>2011006</v>
          </cell>
          <cell r="H5638">
            <v>0</v>
          </cell>
          <cell r="I5638">
            <v>0</v>
          </cell>
          <cell r="J5638">
            <v>0</v>
          </cell>
          <cell r="K5638">
            <v>0</v>
          </cell>
          <cell r="L5638">
            <v>0</v>
          </cell>
          <cell r="M5638">
            <v>0</v>
          </cell>
          <cell r="N5638">
            <v>0</v>
          </cell>
          <cell r="O5638">
            <v>0</v>
          </cell>
        </row>
        <row r="5639">
          <cell r="C5639">
            <v>183800376</v>
          </cell>
          <cell r="D5639" t="str">
            <v>11000183800376</v>
          </cell>
          <cell r="E5639" t="str">
            <v>(1ZF181012)广东省分布式能源系统重点实验室开放运行</v>
          </cell>
          <cell r="F5639" t="str">
            <v>徐勇军</v>
          </cell>
          <cell r="G5639" t="str">
            <v>2003053</v>
          </cell>
          <cell r="H5639">
            <v>0</v>
          </cell>
          <cell r="I5639">
            <v>51939.87</v>
          </cell>
          <cell r="J5639">
            <v>0</v>
          </cell>
          <cell r="K5639">
            <v>51939.87</v>
          </cell>
          <cell r="L5639">
            <v>0</v>
          </cell>
          <cell r="M5639">
            <v>0</v>
          </cell>
          <cell r="N5639">
            <v>0</v>
          </cell>
          <cell r="O5639">
            <v>51939.87</v>
          </cell>
        </row>
        <row r="5640">
          <cell r="C5640">
            <v>183800377</v>
          </cell>
          <cell r="D5640" t="str">
            <v>11000183800377</v>
          </cell>
          <cell r="E5640" t="str">
            <v>(1ZF181013)交通无线磁阻传感器网络多源干扰问题研究</v>
          </cell>
          <cell r="F5640" t="str">
            <v>周坤晓</v>
          </cell>
          <cell r="G5640" t="str">
            <v>2013002</v>
          </cell>
          <cell r="H5640">
            <v>0</v>
          </cell>
          <cell r="I5640">
            <v>1589.09</v>
          </cell>
          <cell r="J5640">
            <v>0</v>
          </cell>
          <cell r="K5640">
            <v>1589.09</v>
          </cell>
          <cell r="L5640">
            <v>0</v>
          </cell>
          <cell r="M5640">
            <v>0</v>
          </cell>
          <cell r="N5640">
            <v>0</v>
          </cell>
          <cell r="O5640">
            <v>1589.09</v>
          </cell>
        </row>
        <row r="5641">
          <cell r="C5641">
            <v>183800378</v>
          </cell>
          <cell r="D5641" t="str">
            <v>11000183800378</v>
          </cell>
          <cell r="E5641" t="str">
            <v>(1ZF181014)城市化进程下珠三角农民工子女社会融入之</v>
          </cell>
          <cell r="F5641" t="str">
            <v>张斌华</v>
          </cell>
          <cell r="G5641" t="str">
            <v>2006047</v>
          </cell>
          <cell r="H5641">
            <v>0</v>
          </cell>
          <cell r="I5641">
            <v>12000</v>
          </cell>
          <cell r="J5641">
            <v>0</v>
          </cell>
          <cell r="K5641">
            <v>12000</v>
          </cell>
          <cell r="L5641">
            <v>0</v>
          </cell>
          <cell r="M5641">
            <v>0</v>
          </cell>
          <cell r="N5641">
            <v>0</v>
          </cell>
          <cell r="O5641">
            <v>12000</v>
          </cell>
        </row>
        <row r="5642">
          <cell r="C5642">
            <v>183800380</v>
          </cell>
          <cell r="D5642" t="str">
            <v>11000183800380</v>
          </cell>
          <cell r="E5642" t="str">
            <v>(1ZF181016)基于跨区域视角的城市事物-能源-水关联</v>
          </cell>
          <cell r="F5642" t="str">
            <v>余春雪</v>
          </cell>
          <cell r="G5642" t="str">
            <v>2020810</v>
          </cell>
          <cell r="H5642">
            <v>0</v>
          </cell>
          <cell r="I5642">
            <v>0</v>
          </cell>
          <cell r="J5642">
            <v>0</v>
          </cell>
          <cell r="K5642">
            <v>0</v>
          </cell>
          <cell r="L5642">
            <v>0</v>
          </cell>
          <cell r="M5642">
            <v>0</v>
          </cell>
          <cell r="N5642">
            <v>0</v>
          </cell>
          <cell r="O5642">
            <v>0</v>
          </cell>
        </row>
        <row r="5643">
          <cell r="C5643">
            <v>183800381</v>
          </cell>
          <cell r="D5643" t="str">
            <v>11000183800381</v>
          </cell>
          <cell r="E5643" t="str">
            <v>(1ZF181017)不确定条件下流域农业非点源污染双层优化</v>
          </cell>
          <cell r="F5643" t="str">
            <v>荣戗戗</v>
          </cell>
          <cell r="G5643" t="str">
            <v>2019816</v>
          </cell>
          <cell r="H5643">
            <v>0</v>
          </cell>
          <cell r="I5643">
            <v>0</v>
          </cell>
          <cell r="J5643">
            <v>0</v>
          </cell>
          <cell r="K5643">
            <v>0</v>
          </cell>
          <cell r="L5643">
            <v>0</v>
          </cell>
          <cell r="M5643">
            <v>0</v>
          </cell>
          <cell r="N5643">
            <v>0</v>
          </cell>
          <cell r="O5643">
            <v>0</v>
          </cell>
        </row>
        <row r="5644">
          <cell r="C5644">
            <v>183800382</v>
          </cell>
          <cell r="D5644" t="str">
            <v>11000183800382</v>
          </cell>
          <cell r="E5644" t="str">
            <v>(1ZF181018)马克思主义经济学视角的人民币国际化战略</v>
          </cell>
          <cell r="F5644" t="str">
            <v>刘伟</v>
          </cell>
          <cell r="G5644" t="str">
            <v>2007024</v>
          </cell>
          <cell r="H5644">
            <v>0</v>
          </cell>
          <cell r="I5644">
            <v>13432.7</v>
          </cell>
          <cell r="J5644">
            <v>0</v>
          </cell>
          <cell r="K5644">
            <v>13432.7</v>
          </cell>
          <cell r="L5644">
            <v>0</v>
          </cell>
          <cell r="M5644">
            <v>0</v>
          </cell>
          <cell r="N5644">
            <v>0</v>
          </cell>
          <cell r="O5644">
            <v>13432.7</v>
          </cell>
        </row>
        <row r="5645">
          <cell r="C5645">
            <v>183900002</v>
          </cell>
          <cell r="D5645" t="str">
            <v>11000183900002</v>
          </cell>
          <cell r="E5645" t="str">
            <v>(2ZD181230)社会稳定风险委托评估项目合同</v>
          </cell>
          <cell r="F5645" t="str">
            <v>黎伟</v>
          </cell>
          <cell r="G5645" t="str">
            <v>2016020</v>
          </cell>
          <cell r="H5645">
            <v>0</v>
          </cell>
          <cell r="I5645">
            <v>0</v>
          </cell>
          <cell r="J5645">
            <v>0</v>
          </cell>
          <cell r="K5645">
            <v>0</v>
          </cell>
          <cell r="L5645">
            <v>0</v>
          </cell>
          <cell r="M5645">
            <v>0</v>
          </cell>
          <cell r="N5645">
            <v>0</v>
          </cell>
          <cell r="O5645">
            <v>0</v>
          </cell>
        </row>
        <row r="5646">
          <cell r="C5646">
            <v>183900008</v>
          </cell>
          <cell r="D5646" t="str">
            <v>11000183900008</v>
          </cell>
          <cell r="E5646" t="str">
            <v>(2ZD181236)固体废物专项排查整治行动工作成效评价项目</v>
          </cell>
          <cell r="F5646" t="str">
            <v>吕斯濠</v>
          </cell>
          <cell r="G5646" t="str">
            <v>2007038</v>
          </cell>
          <cell r="H5646">
            <v>390.48</v>
          </cell>
          <cell r="I5646">
            <v>0</v>
          </cell>
          <cell r="J5646">
            <v>390.48</v>
          </cell>
          <cell r="K5646">
            <v>0</v>
          </cell>
          <cell r="L5646">
            <v>0</v>
          </cell>
          <cell r="M5646">
            <v>0</v>
          </cell>
          <cell r="N5646">
            <v>0</v>
          </cell>
          <cell r="O5646">
            <v>0</v>
          </cell>
        </row>
        <row r="5647">
          <cell r="C5647">
            <v>183900009</v>
          </cell>
          <cell r="D5647" t="str">
            <v>11000183900009</v>
          </cell>
          <cell r="E5647" t="str">
            <v>(2ZD181237)省级施工工法编写与申报技术咨询服务协议</v>
          </cell>
          <cell r="F5647" t="str">
            <v>艾心荧</v>
          </cell>
          <cell r="G5647" t="str">
            <v>2015010</v>
          </cell>
          <cell r="H5647">
            <v>0</v>
          </cell>
          <cell r="I5647">
            <v>0</v>
          </cell>
          <cell r="J5647">
            <v>0</v>
          </cell>
          <cell r="K5647">
            <v>0</v>
          </cell>
          <cell r="L5647">
            <v>0</v>
          </cell>
          <cell r="M5647">
            <v>0</v>
          </cell>
          <cell r="N5647">
            <v>0</v>
          </cell>
          <cell r="O5647">
            <v>0</v>
          </cell>
        </row>
        <row r="5648">
          <cell r="C5648">
            <v>183900010</v>
          </cell>
          <cell r="D5648" t="str">
            <v>11000183900010</v>
          </cell>
          <cell r="E5648" t="str">
            <v>(2ZD181238)《诗意松湖》创作</v>
          </cell>
          <cell r="F5648" t="str">
            <v>严前海</v>
          </cell>
          <cell r="G5648" t="str">
            <v>2006052</v>
          </cell>
          <cell r="H5648">
            <v>1541.53</v>
          </cell>
          <cell r="I5648">
            <v>0</v>
          </cell>
          <cell r="J5648">
            <v>0</v>
          </cell>
          <cell r="K5648">
            <v>1541.53</v>
          </cell>
          <cell r="L5648">
            <v>0</v>
          </cell>
          <cell r="M5648">
            <v>0</v>
          </cell>
          <cell r="N5648">
            <v>0</v>
          </cell>
          <cell r="O5648">
            <v>1541.53</v>
          </cell>
        </row>
        <row r="5649">
          <cell r="C5649">
            <v>183900012</v>
          </cell>
          <cell r="D5649" t="str">
            <v>11000183900012</v>
          </cell>
          <cell r="E5649" t="str">
            <v>(2ZD181240)公安机关在营造共建共治共享社会治理格局</v>
          </cell>
          <cell r="F5649" t="str">
            <v>钟碧莹</v>
          </cell>
          <cell r="G5649" t="str">
            <v>2018018</v>
          </cell>
          <cell r="H5649">
            <v>989.62</v>
          </cell>
          <cell r="I5649">
            <v>0</v>
          </cell>
          <cell r="J5649">
            <v>0</v>
          </cell>
          <cell r="K5649">
            <v>989.62</v>
          </cell>
          <cell r="L5649">
            <v>0</v>
          </cell>
          <cell r="M5649">
            <v>0</v>
          </cell>
          <cell r="N5649">
            <v>0</v>
          </cell>
          <cell r="O5649">
            <v>989.62</v>
          </cell>
        </row>
        <row r="5650">
          <cell r="C5650">
            <v>183900014</v>
          </cell>
          <cell r="D5650" t="str">
            <v>11000183900014</v>
          </cell>
          <cell r="E5650" t="str">
            <v>(2ZD181242)标准物质的研制</v>
          </cell>
          <cell r="F5650" t="str">
            <v>蔡丽蓉</v>
          </cell>
          <cell r="G5650" t="str">
            <v>2015013</v>
          </cell>
          <cell r="H5650">
            <v>19337.24</v>
          </cell>
          <cell r="I5650">
            <v>0</v>
          </cell>
          <cell r="J5650">
            <v>855</v>
          </cell>
          <cell r="K5650">
            <v>18482.24</v>
          </cell>
          <cell r="L5650">
            <v>0</v>
          </cell>
          <cell r="M5650">
            <v>0</v>
          </cell>
          <cell r="N5650">
            <v>0</v>
          </cell>
          <cell r="O5650">
            <v>18482.24</v>
          </cell>
        </row>
        <row r="5651">
          <cell r="C5651">
            <v>183900015</v>
          </cell>
          <cell r="D5651" t="str">
            <v>11000183900015</v>
          </cell>
          <cell r="E5651" t="str">
            <v>(2ZD181243)东莞亿溢织造有限公司环保技术咨询服务</v>
          </cell>
          <cell r="F5651" t="str">
            <v>钟少芬</v>
          </cell>
          <cell r="G5651" t="str">
            <v>2011029</v>
          </cell>
          <cell r="H5651">
            <v>0</v>
          </cell>
          <cell r="I5651">
            <v>0</v>
          </cell>
          <cell r="J5651">
            <v>0</v>
          </cell>
          <cell r="K5651">
            <v>0</v>
          </cell>
          <cell r="L5651">
            <v>0</v>
          </cell>
          <cell r="M5651">
            <v>0</v>
          </cell>
          <cell r="N5651">
            <v>0</v>
          </cell>
          <cell r="O5651">
            <v>0</v>
          </cell>
        </row>
        <row r="5652">
          <cell r="C5652">
            <v>183900017</v>
          </cell>
          <cell r="D5652" t="str">
            <v>11000183900017</v>
          </cell>
          <cell r="E5652" t="str">
            <v>(2ZD181245)新型除硫技术研究</v>
          </cell>
          <cell r="F5652" t="str">
            <v>李长平</v>
          </cell>
          <cell r="G5652" t="str">
            <v>2016830</v>
          </cell>
          <cell r="H5652">
            <v>5031.22</v>
          </cell>
          <cell r="I5652">
            <v>0</v>
          </cell>
          <cell r="J5652">
            <v>0</v>
          </cell>
          <cell r="K5652">
            <v>5031.22</v>
          </cell>
          <cell r="L5652">
            <v>-559680</v>
          </cell>
          <cell r="M5652">
            <v>0</v>
          </cell>
          <cell r="N5652">
            <v>0</v>
          </cell>
          <cell r="O5652">
            <v>5031.22</v>
          </cell>
        </row>
        <row r="5653">
          <cell r="C5653">
            <v>183900438</v>
          </cell>
          <cell r="D5653" t="str">
            <v>11000183900438</v>
          </cell>
          <cell r="E5653" t="str">
            <v>(2ZD180301)非晶粉末制备装备的开发与应用</v>
          </cell>
          <cell r="F5653" t="str">
            <v>常春涛</v>
          </cell>
          <cell r="G5653" t="str">
            <v>2017812</v>
          </cell>
          <cell r="H5653">
            <v>13238.6</v>
          </cell>
          <cell r="I5653">
            <v>0</v>
          </cell>
          <cell r="J5653">
            <v>780</v>
          </cell>
          <cell r="K5653">
            <v>12458.6</v>
          </cell>
          <cell r="L5653">
            <v>0</v>
          </cell>
          <cell r="M5653">
            <v>0</v>
          </cell>
          <cell r="N5653">
            <v>0</v>
          </cell>
          <cell r="O5653">
            <v>12458.6</v>
          </cell>
        </row>
        <row r="5654">
          <cell r="C5654">
            <v>183900439</v>
          </cell>
          <cell r="D5654" t="str">
            <v>11000183900439</v>
          </cell>
          <cell r="E5654" t="str">
            <v>(2ZD180302)人工智能AI与VR技术研发及产业化</v>
          </cell>
          <cell r="F5654" t="str">
            <v>梁展豪</v>
          </cell>
          <cell r="G5654" t="str">
            <v>2013039</v>
          </cell>
          <cell r="H5654">
            <v>0</v>
          </cell>
          <cell r="I5654">
            <v>0</v>
          </cell>
          <cell r="J5654">
            <v>0</v>
          </cell>
          <cell r="K5654">
            <v>0</v>
          </cell>
          <cell r="L5654">
            <v>0</v>
          </cell>
          <cell r="M5654">
            <v>0</v>
          </cell>
          <cell r="N5654">
            <v>0</v>
          </cell>
          <cell r="O5654">
            <v>0</v>
          </cell>
        </row>
        <row r="5655">
          <cell r="C5655">
            <v>183900443</v>
          </cell>
          <cell r="D5655" t="str">
            <v>11000183900443</v>
          </cell>
          <cell r="E5655" t="str">
            <v>(2ZD180306)中子束窗遥控维护装置样机研制</v>
          </cell>
          <cell r="F5655" t="str">
            <v>李荣泳</v>
          </cell>
          <cell r="G5655" t="str">
            <v>2007042</v>
          </cell>
          <cell r="H5655">
            <v>0</v>
          </cell>
          <cell r="I5655">
            <v>0</v>
          </cell>
          <cell r="J5655">
            <v>0</v>
          </cell>
          <cell r="K5655">
            <v>0</v>
          </cell>
          <cell r="L5655">
            <v>0</v>
          </cell>
          <cell r="M5655">
            <v>0</v>
          </cell>
          <cell r="N5655">
            <v>0</v>
          </cell>
          <cell r="O5655">
            <v>0</v>
          </cell>
        </row>
        <row r="5656">
          <cell r="C5656">
            <v>183900444</v>
          </cell>
          <cell r="D5656" t="str">
            <v>11000183900444</v>
          </cell>
          <cell r="E5656" t="str">
            <v>(2ZD180307)小角散射谱仪内墙屏蔽板研制</v>
          </cell>
          <cell r="F5656" t="str">
            <v>李荣泳</v>
          </cell>
          <cell r="G5656" t="str">
            <v>2007042</v>
          </cell>
          <cell r="H5656">
            <v>0</v>
          </cell>
          <cell r="I5656">
            <v>0</v>
          </cell>
          <cell r="J5656">
            <v>0</v>
          </cell>
          <cell r="K5656">
            <v>0</v>
          </cell>
          <cell r="L5656">
            <v>0</v>
          </cell>
          <cell r="M5656">
            <v>0</v>
          </cell>
          <cell r="N5656">
            <v>0</v>
          </cell>
          <cell r="O5656">
            <v>0</v>
          </cell>
        </row>
        <row r="5657">
          <cell r="C5657">
            <v>183900445</v>
          </cell>
          <cell r="D5657" t="str">
            <v>11000183900445</v>
          </cell>
          <cell r="E5657" t="str">
            <v>(2ZD180308)小角散射谱仪中子回收站和样品工作台研制</v>
          </cell>
          <cell r="F5657" t="str">
            <v>李荣泳</v>
          </cell>
          <cell r="G5657" t="str">
            <v>2007042</v>
          </cell>
          <cell r="H5657">
            <v>0</v>
          </cell>
          <cell r="I5657">
            <v>0</v>
          </cell>
          <cell r="J5657">
            <v>0</v>
          </cell>
          <cell r="K5657">
            <v>0</v>
          </cell>
          <cell r="L5657">
            <v>0</v>
          </cell>
          <cell r="M5657">
            <v>0</v>
          </cell>
          <cell r="N5657">
            <v>0</v>
          </cell>
          <cell r="O5657">
            <v>0</v>
          </cell>
        </row>
        <row r="5658">
          <cell r="C5658">
            <v>183900446</v>
          </cell>
          <cell r="D5658" t="str">
            <v>11000183900446</v>
          </cell>
          <cell r="E5658" t="str">
            <v>(2ZD180309)基于RFID技术的纸品厂区智能仓储管理</v>
          </cell>
          <cell r="F5658" t="str">
            <v>梁展豪</v>
          </cell>
          <cell r="G5658" t="str">
            <v>2013039</v>
          </cell>
          <cell r="H5658">
            <v>1547.64</v>
          </cell>
          <cell r="I5658">
            <v>0</v>
          </cell>
          <cell r="J5658">
            <v>0</v>
          </cell>
          <cell r="K5658">
            <v>1547.64</v>
          </cell>
          <cell r="L5658">
            <v>0</v>
          </cell>
          <cell r="M5658">
            <v>0</v>
          </cell>
          <cell r="N5658">
            <v>0</v>
          </cell>
          <cell r="O5658">
            <v>1547.64</v>
          </cell>
        </row>
        <row r="5659">
          <cell r="C5659">
            <v>183900447</v>
          </cell>
          <cell r="D5659" t="str">
            <v>11000183900447</v>
          </cell>
          <cell r="E5659" t="str">
            <v>(2ZD180310)东莞宏远工业区股份有限公司中层管理人员</v>
          </cell>
          <cell r="F5659" t="str">
            <v>周兆鸿</v>
          </cell>
          <cell r="G5659" t="str">
            <v>2008047</v>
          </cell>
          <cell r="H5659">
            <v>0</v>
          </cell>
          <cell r="I5659">
            <v>0</v>
          </cell>
          <cell r="J5659">
            <v>0</v>
          </cell>
          <cell r="K5659">
            <v>0</v>
          </cell>
          <cell r="L5659">
            <v>0</v>
          </cell>
          <cell r="M5659">
            <v>0</v>
          </cell>
          <cell r="N5659">
            <v>0</v>
          </cell>
          <cell r="O5659">
            <v>0</v>
          </cell>
        </row>
        <row r="5660">
          <cell r="C5660">
            <v>183900449</v>
          </cell>
          <cell r="D5660" t="str">
            <v>11000183900449</v>
          </cell>
          <cell r="E5660" t="str">
            <v>(2ZD180312)大数据与人工智能研发及产业化合同</v>
          </cell>
          <cell r="F5660" t="str">
            <v>梁展豪</v>
          </cell>
          <cell r="G5660" t="str">
            <v>2013039</v>
          </cell>
          <cell r="H5660">
            <v>0</v>
          </cell>
          <cell r="I5660">
            <v>0</v>
          </cell>
          <cell r="J5660">
            <v>0</v>
          </cell>
          <cell r="K5660">
            <v>0</v>
          </cell>
          <cell r="L5660">
            <v>0</v>
          </cell>
          <cell r="M5660">
            <v>0</v>
          </cell>
          <cell r="N5660">
            <v>0</v>
          </cell>
          <cell r="O5660">
            <v>0</v>
          </cell>
        </row>
        <row r="5661">
          <cell r="C5661">
            <v>183900450</v>
          </cell>
          <cell r="D5661" t="str">
            <v>11000183900450</v>
          </cell>
          <cell r="E5661" t="str">
            <v>(2ZD180313)虎门港麻涌港区淡水河口作业区深粮仓储配</v>
          </cell>
          <cell r="F5661" t="str">
            <v>范洪波</v>
          </cell>
          <cell r="G5661" t="str">
            <v>2005008</v>
          </cell>
          <cell r="H5661">
            <v>0</v>
          </cell>
          <cell r="I5661">
            <v>0</v>
          </cell>
          <cell r="J5661">
            <v>0</v>
          </cell>
          <cell r="K5661">
            <v>0</v>
          </cell>
          <cell r="L5661">
            <v>0</v>
          </cell>
          <cell r="M5661">
            <v>0</v>
          </cell>
          <cell r="N5661">
            <v>0</v>
          </cell>
          <cell r="O5661">
            <v>0</v>
          </cell>
        </row>
        <row r="5662">
          <cell r="C5662">
            <v>183900451</v>
          </cell>
          <cell r="D5662" t="str">
            <v>11000183900451</v>
          </cell>
          <cell r="E5662" t="str">
            <v>(2ZD180314)广州港新沙港区13#泊位镇海工程施工期</v>
          </cell>
          <cell r="F5662" t="str">
            <v>范洪波</v>
          </cell>
          <cell r="G5662" t="str">
            <v>2005008</v>
          </cell>
          <cell r="H5662">
            <v>14.89</v>
          </cell>
          <cell r="I5662">
            <v>0</v>
          </cell>
          <cell r="J5662">
            <v>0</v>
          </cell>
          <cell r="K5662">
            <v>14.89</v>
          </cell>
          <cell r="L5662">
            <v>0</v>
          </cell>
          <cell r="M5662">
            <v>0</v>
          </cell>
          <cell r="N5662">
            <v>0</v>
          </cell>
          <cell r="O5662">
            <v>14.89</v>
          </cell>
        </row>
        <row r="5663">
          <cell r="C5663">
            <v>183900452</v>
          </cell>
          <cell r="D5663" t="str">
            <v>11000183900452</v>
          </cell>
          <cell r="E5663" t="str">
            <v>(2ZD180315)防松加工开发技术设计</v>
          </cell>
          <cell r="F5663" t="str">
            <v>陈尚彦</v>
          </cell>
          <cell r="G5663" t="str">
            <v>2018022</v>
          </cell>
          <cell r="H5663">
            <v>0</v>
          </cell>
          <cell r="I5663">
            <v>0</v>
          </cell>
          <cell r="J5663">
            <v>0</v>
          </cell>
          <cell r="K5663">
            <v>0</v>
          </cell>
          <cell r="L5663">
            <v>0</v>
          </cell>
          <cell r="M5663">
            <v>0</v>
          </cell>
          <cell r="N5663">
            <v>0</v>
          </cell>
          <cell r="O5663">
            <v>0</v>
          </cell>
        </row>
        <row r="5664">
          <cell r="C5664">
            <v>183900453</v>
          </cell>
          <cell r="D5664" t="str">
            <v>11000183900453</v>
          </cell>
          <cell r="E5664" t="str">
            <v>(2ZD180316)低温系统模拟负载装置研发</v>
          </cell>
          <cell r="F5664" t="str">
            <v>孙振忠</v>
          </cell>
          <cell r="G5664" t="str">
            <v>2006080</v>
          </cell>
          <cell r="H5664">
            <v>0</v>
          </cell>
          <cell r="I5664">
            <v>0</v>
          </cell>
          <cell r="J5664">
            <v>0</v>
          </cell>
          <cell r="K5664">
            <v>0</v>
          </cell>
          <cell r="L5664">
            <v>0</v>
          </cell>
          <cell r="M5664">
            <v>0</v>
          </cell>
          <cell r="N5664">
            <v>0</v>
          </cell>
          <cell r="O5664">
            <v>0</v>
          </cell>
        </row>
        <row r="5665">
          <cell r="C5665">
            <v>183900455</v>
          </cell>
          <cell r="D5665" t="str">
            <v>11000183900455</v>
          </cell>
          <cell r="E5665" t="str">
            <v>(2ZD180318)松山湖普及型科普活动组织项目</v>
          </cell>
          <cell r="F5665" t="str">
            <v>李翠丹</v>
          </cell>
          <cell r="G5665" t="str">
            <v>2008038</v>
          </cell>
          <cell r="H5665">
            <v>0</v>
          </cell>
          <cell r="I5665">
            <v>0</v>
          </cell>
          <cell r="J5665">
            <v>0</v>
          </cell>
          <cell r="K5665">
            <v>0</v>
          </cell>
          <cell r="L5665">
            <v>0</v>
          </cell>
          <cell r="M5665">
            <v>0</v>
          </cell>
          <cell r="N5665">
            <v>0</v>
          </cell>
          <cell r="O5665">
            <v>0</v>
          </cell>
        </row>
        <row r="5666">
          <cell r="C5666">
            <v>183900456</v>
          </cell>
          <cell r="D5666" t="str">
            <v>11000183900456</v>
          </cell>
          <cell r="E5666" t="str">
            <v>(2ZD180319)东莞市启信公益慈善服务中心能力提升研究</v>
          </cell>
          <cell r="F5666" t="str">
            <v>居正</v>
          </cell>
          <cell r="G5666" t="str">
            <v>2013066</v>
          </cell>
          <cell r="H5666">
            <v>2420.24</v>
          </cell>
          <cell r="I5666">
            <v>0</v>
          </cell>
          <cell r="J5666">
            <v>0</v>
          </cell>
          <cell r="K5666">
            <v>2420.24</v>
          </cell>
          <cell r="L5666">
            <v>0</v>
          </cell>
          <cell r="M5666">
            <v>0</v>
          </cell>
          <cell r="N5666">
            <v>0</v>
          </cell>
          <cell r="O5666">
            <v>2420.24</v>
          </cell>
        </row>
        <row r="5667">
          <cell r="C5667">
            <v>183900457</v>
          </cell>
          <cell r="D5667" t="str">
            <v>11000183900457</v>
          </cell>
          <cell r="E5667" t="str">
            <v>(2ZD180320)科普微信系统升级、维护和推广项目</v>
          </cell>
          <cell r="F5667" t="str">
            <v>李翠丹</v>
          </cell>
          <cell r="G5667" t="str">
            <v>2008038</v>
          </cell>
          <cell r="H5667">
            <v>2867.03</v>
          </cell>
          <cell r="I5667">
            <v>0</v>
          </cell>
          <cell r="J5667">
            <v>0</v>
          </cell>
          <cell r="K5667">
            <v>2867.03</v>
          </cell>
          <cell r="L5667">
            <v>0</v>
          </cell>
          <cell r="M5667">
            <v>0</v>
          </cell>
          <cell r="N5667">
            <v>0</v>
          </cell>
          <cell r="O5667">
            <v>2867.03</v>
          </cell>
        </row>
        <row r="5668">
          <cell r="C5668">
            <v>183900458</v>
          </cell>
          <cell r="D5668" t="str">
            <v>11000183900458</v>
          </cell>
          <cell r="E5668" t="str">
            <v>(2ZD180401)雪花啤酒（东莞）有限公司节能低碳专项资</v>
          </cell>
          <cell r="F5668" t="str">
            <v>纪传伟</v>
          </cell>
          <cell r="G5668" t="str">
            <v>2006064</v>
          </cell>
          <cell r="H5668">
            <v>0</v>
          </cell>
          <cell r="I5668">
            <v>0</v>
          </cell>
          <cell r="J5668">
            <v>0</v>
          </cell>
          <cell r="K5668">
            <v>0</v>
          </cell>
          <cell r="L5668">
            <v>0</v>
          </cell>
          <cell r="M5668">
            <v>0</v>
          </cell>
          <cell r="N5668">
            <v>0</v>
          </cell>
          <cell r="O5668">
            <v>0</v>
          </cell>
        </row>
        <row r="5669">
          <cell r="C5669">
            <v>183900460</v>
          </cell>
          <cell r="D5669" t="str">
            <v>11000183900460</v>
          </cell>
          <cell r="E5669" t="str">
            <v>(2ZD180403)连接器锡针位置度机器视觉检测系统研发</v>
          </cell>
          <cell r="F5669" t="str">
            <v>郭建文</v>
          </cell>
          <cell r="G5669" t="str">
            <v>2011012</v>
          </cell>
          <cell r="H5669">
            <v>0</v>
          </cell>
          <cell r="I5669">
            <v>0</v>
          </cell>
          <cell r="J5669">
            <v>0</v>
          </cell>
          <cell r="K5669">
            <v>0</v>
          </cell>
          <cell r="L5669">
            <v>0</v>
          </cell>
          <cell r="M5669">
            <v>0</v>
          </cell>
          <cell r="N5669">
            <v>0</v>
          </cell>
          <cell r="O5669">
            <v>0</v>
          </cell>
        </row>
        <row r="5670">
          <cell r="C5670">
            <v>183900461</v>
          </cell>
          <cell r="D5670" t="str">
            <v>11000183900461</v>
          </cell>
          <cell r="E5670" t="str">
            <v>(2ZD180404)沧州渤海新区中央商务区（CBD）</v>
          </cell>
          <cell r="F5670" t="str">
            <v>叶鹏</v>
          </cell>
          <cell r="G5670" t="str">
            <v>2013015</v>
          </cell>
          <cell r="H5670">
            <v>0</v>
          </cell>
          <cell r="I5670">
            <v>0</v>
          </cell>
          <cell r="J5670">
            <v>0</v>
          </cell>
          <cell r="K5670">
            <v>0</v>
          </cell>
          <cell r="L5670">
            <v>0</v>
          </cell>
          <cell r="M5670">
            <v>0</v>
          </cell>
          <cell r="N5670">
            <v>0</v>
          </cell>
          <cell r="O5670">
            <v>0</v>
          </cell>
        </row>
        <row r="5671">
          <cell r="C5671">
            <v>183900462</v>
          </cell>
          <cell r="D5671" t="str">
            <v>11000183900462</v>
          </cell>
          <cell r="E5671" t="str">
            <v>(2ZD180405)东莞市虎门港沙田港区三期码头及填海工程</v>
          </cell>
          <cell r="F5671" t="str">
            <v>范洪波</v>
          </cell>
          <cell r="G5671" t="str">
            <v>2005008</v>
          </cell>
          <cell r="H5671">
            <v>0</v>
          </cell>
          <cell r="I5671">
            <v>0</v>
          </cell>
          <cell r="J5671">
            <v>0</v>
          </cell>
          <cell r="K5671">
            <v>0</v>
          </cell>
          <cell r="L5671">
            <v>0</v>
          </cell>
          <cell r="M5671">
            <v>0</v>
          </cell>
          <cell r="N5671">
            <v>0</v>
          </cell>
          <cell r="O5671">
            <v>0</v>
          </cell>
        </row>
        <row r="5672">
          <cell r="C5672">
            <v>183900463</v>
          </cell>
          <cell r="D5672" t="str">
            <v>11000183900463</v>
          </cell>
          <cell r="E5672" t="str">
            <v>(2ZD180407)中堂镇和谐善治研究规划</v>
          </cell>
          <cell r="F5672" t="str">
            <v>刘伟</v>
          </cell>
          <cell r="G5672" t="str">
            <v>2007024</v>
          </cell>
          <cell r="H5672">
            <v>0</v>
          </cell>
          <cell r="I5672">
            <v>0</v>
          </cell>
          <cell r="J5672">
            <v>0</v>
          </cell>
          <cell r="K5672">
            <v>0</v>
          </cell>
          <cell r="L5672">
            <v>0</v>
          </cell>
          <cell r="M5672">
            <v>0</v>
          </cell>
          <cell r="N5672">
            <v>0</v>
          </cell>
          <cell r="O5672">
            <v>0</v>
          </cell>
        </row>
        <row r="5673">
          <cell r="C5673">
            <v>183900464</v>
          </cell>
          <cell r="D5673" t="str">
            <v>11000183900464</v>
          </cell>
          <cell r="E5673" t="str">
            <v>(2ZD180408)中堂镇新兴产业发展与村镇土地统筹调研</v>
          </cell>
          <cell r="F5673" t="str">
            <v>刘继云</v>
          </cell>
          <cell r="G5673" t="str">
            <v>2006039</v>
          </cell>
          <cell r="H5673">
            <v>0</v>
          </cell>
          <cell r="I5673">
            <v>0</v>
          </cell>
          <cell r="J5673">
            <v>0</v>
          </cell>
          <cell r="K5673">
            <v>0</v>
          </cell>
          <cell r="L5673">
            <v>0</v>
          </cell>
          <cell r="M5673">
            <v>0</v>
          </cell>
          <cell r="N5673">
            <v>0</v>
          </cell>
          <cell r="O5673">
            <v>0</v>
          </cell>
        </row>
        <row r="5674">
          <cell r="C5674">
            <v>183900467</v>
          </cell>
          <cell r="D5674" t="str">
            <v>11000183900467</v>
          </cell>
          <cell r="E5674" t="str">
            <v>(2ZD180411)数据挖掘与人工智能技术研发及产业化</v>
          </cell>
          <cell r="F5674" t="str">
            <v>梁展豪</v>
          </cell>
          <cell r="G5674" t="str">
            <v>2013039</v>
          </cell>
          <cell r="H5674">
            <v>0</v>
          </cell>
          <cell r="I5674">
            <v>0</v>
          </cell>
          <cell r="J5674">
            <v>0</v>
          </cell>
          <cell r="K5674">
            <v>0</v>
          </cell>
          <cell r="L5674">
            <v>0</v>
          </cell>
          <cell r="M5674">
            <v>0</v>
          </cell>
          <cell r="N5674">
            <v>0</v>
          </cell>
          <cell r="O5674">
            <v>0</v>
          </cell>
        </row>
        <row r="5675">
          <cell r="C5675">
            <v>183900469</v>
          </cell>
          <cell r="D5675" t="str">
            <v>11000183900469</v>
          </cell>
          <cell r="E5675" t="str">
            <v>(2ZD180502)东莞宏德化学工业有限公司清洁生产审核咨</v>
          </cell>
          <cell r="F5675" t="str">
            <v>纪传伟</v>
          </cell>
          <cell r="G5675" t="str">
            <v>2006064</v>
          </cell>
          <cell r="H5675">
            <v>0</v>
          </cell>
          <cell r="I5675">
            <v>0</v>
          </cell>
          <cell r="J5675">
            <v>0</v>
          </cell>
          <cell r="K5675">
            <v>0</v>
          </cell>
          <cell r="L5675">
            <v>0</v>
          </cell>
          <cell r="M5675">
            <v>0</v>
          </cell>
          <cell r="N5675">
            <v>0</v>
          </cell>
          <cell r="O5675">
            <v>0</v>
          </cell>
        </row>
        <row r="5676">
          <cell r="C5676">
            <v>183900470</v>
          </cell>
          <cell r="D5676" t="str">
            <v>11000183900470</v>
          </cell>
          <cell r="E5676" t="str">
            <v>(2ZD180503)东莞市2017年文化市场年度发展报告</v>
          </cell>
          <cell r="F5676" t="str">
            <v>张斌华</v>
          </cell>
          <cell r="G5676" t="str">
            <v>2006047</v>
          </cell>
          <cell r="H5676">
            <v>15</v>
          </cell>
          <cell r="I5676">
            <v>0</v>
          </cell>
          <cell r="J5676">
            <v>0</v>
          </cell>
          <cell r="K5676">
            <v>15</v>
          </cell>
          <cell r="L5676">
            <v>0</v>
          </cell>
          <cell r="M5676">
            <v>0</v>
          </cell>
          <cell r="N5676">
            <v>0</v>
          </cell>
          <cell r="O5676">
            <v>15</v>
          </cell>
        </row>
        <row r="5677">
          <cell r="C5677">
            <v>183900471</v>
          </cell>
          <cell r="D5677" t="str">
            <v>11000183900471</v>
          </cell>
          <cell r="E5677" t="str">
            <v>(2ZD180504)废水中难降解有机污染物高去除率关键技术</v>
          </cell>
          <cell r="F5677" t="str">
            <v>刘鹏</v>
          </cell>
          <cell r="G5677" t="str">
            <v>2017053</v>
          </cell>
          <cell r="H5677">
            <v>0</v>
          </cell>
          <cell r="I5677">
            <v>0</v>
          </cell>
          <cell r="J5677">
            <v>0</v>
          </cell>
          <cell r="K5677">
            <v>0</v>
          </cell>
          <cell r="L5677">
            <v>0</v>
          </cell>
          <cell r="M5677">
            <v>0</v>
          </cell>
          <cell r="N5677">
            <v>0</v>
          </cell>
          <cell r="O5677">
            <v>0</v>
          </cell>
        </row>
        <row r="5678">
          <cell r="C5678">
            <v>183900472</v>
          </cell>
          <cell r="D5678" t="str">
            <v>11000183900472</v>
          </cell>
          <cell r="E5678" t="str">
            <v>(2ZD180505)大学生“校园贷”的风险甄别与有效干预的</v>
          </cell>
          <cell r="F5678" t="str">
            <v>诸小妮</v>
          </cell>
          <cell r="G5678" t="str">
            <v>2001025</v>
          </cell>
          <cell r="H5678">
            <v>213.21</v>
          </cell>
          <cell r="I5678">
            <v>0</v>
          </cell>
          <cell r="J5678">
            <v>0</v>
          </cell>
          <cell r="K5678">
            <v>213.21</v>
          </cell>
          <cell r="L5678">
            <v>0</v>
          </cell>
          <cell r="M5678">
            <v>0</v>
          </cell>
          <cell r="N5678">
            <v>0</v>
          </cell>
          <cell r="O5678">
            <v>213.21</v>
          </cell>
        </row>
        <row r="5679">
          <cell r="C5679">
            <v>183900473</v>
          </cell>
          <cell r="D5679" t="str">
            <v>11000183900473</v>
          </cell>
          <cell r="E5679" t="str">
            <v>(2ZD180506)“与法共进-改革开放广东发展历程”专题</v>
          </cell>
          <cell r="F5679" t="str">
            <v>强昌文</v>
          </cell>
          <cell r="G5679" t="str">
            <v>2011036</v>
          </cell>
          <cell r="H5679">
            <v>924.66</v>
          </cell>
          <cell r="I5679">
            <v>0</v>
          </cell>
          <cell r="J5679">
            <v>0</v>
          </cell>
          <cell r="K5679">
            <v>924.66</v>
          </cell>
          <cell r="L5679">
            <v>0</v>
          </cell>
          <cell r="M5679">
            <v>0</v>
          </cell>
          <cell r="N5679">
            <v>0</v>
          </cell>
          <cell r="O5679">
            <v>924.66</v>
          </cell>
        </row>
        <row r="5680">
          <cell r="C5680">
            <v>183900474</v>
          </cell>
          <cell r="D5680" t="str">
            <v>11000183900474</v>
          </cell>
          <cell r="E5680" t="str">
            <v>(2ZD180507)以品牌建设引领企业实现倍增-东莞分行业</v>
          </cell>
          <cell r="F5680" t="str">
            <v>刘继云</v>
          </cell>
          <cell r="G5680" t="str">
            <v>2006039</v>
          </cell>
          <cell r="H5680">
            <v>0</v>
          </cell>
          <cell r="I5680">
            <v>0</v>
          </cell>
          <cell r="J5680">
            <v>0</v>
          </cell>
          <cell r="K5680">
            <v>0</v>
          </cell>
          <cell r="L5680">
            <v>0</v>
          </cell>
          <cell r="M5680">
            <v>0</v>
          </cell>
          <cell r="N5680">
            <v>0</v>
          </cell>
          <cell r="O5680">
            <v>0</v>
          </cell>
        </row>
        <row r="5681">
          <cell r="C5681">
            <v>183900475</v>
          </cell>
          <cell r="D5681" t="str">
            <v>11000183900475</v>
          </cell>
          <cell r="E5681" t="str">
            <v>(2ZD180508)以质量强市建设促供给侧结构改革-东莞制</v>
          </cell>
          <cell r="F5681" t="str">
            <v>黄琼</v>
          </cell>
          <cell r="G5681" t="str">
            <v>1997003</v>
          </cell>
          <cell r="H5681">
            <v>0</v>
          </cell>
          <cell r="I5681">
            <v>0</v>
          </cell>
          <cell r="J5681">
            <v>0</v>
          </cell>
          <cell r="K5681">
            <v>0</v>
          </cell>
          <cell r="L5681">
            <v>0</v>
          </cell>
          <cell r="M5681">
            <v>0</v>
          </cell>
          <cell r="N5681">
            <v>0</v>
          </cell>
          <cell r="O5681">
            <v>0</v>
          </cell>
        </row>
        <row r="5682">
          <cell r="C5682">
            <v>183900478</v>
          </cell>
          <cell r="D5682" t="str">
            <v>11000183900478</v>
          </cell>
          <cell r="E5682" t="str">
            <v>(2ZD180511)闭环结构式机动车电控燃油喷射控制系统的</v>
          </cell>
          <cell r="F5682" t="str">
            <v>胡亚伟</v>
          </cell>
          <cell r="G5682" t="str">
            <v>2013038</v>
          </cell>
          <cell r="H5682">
            <v>0</v>
          </cell>
          <cell r="I5682">
            <v>0</v>
          </cell>
          <cell r="J5682">
            <v>0</v>
          </cell>
          <cell r="K5682">
            <v>0</v>
          </cell>
          <cell r="L5682">
            <v>0</v>
          </cell>
          <cell r="M5682">
            <v>0</v>
          </cell>
          <cell r="N5682">
            <v>0</v>
          </cell>
          <cell r="O5682">
            <v>0</v>
          </cell>
        </row>
        <row r="5683">
          <cell r="C5683">
            <v>183900479</v>
          </cell>
          <cell r="D5683" t="str">
            <v>11000183900479</v>
          </cell>
          <cell r="E5683" t="str">
            <v>(2ZD180512)面向碳纤维复合材料加工的高效高质刀具的</v>
          </cell>
          <cell r="F5683" t="str">
            <v>邹建军</v>
          </cell>
          <cell r="G5683" t="str">
            <v>2011025</v>
          </cell>
          <cell r="H5683">
            <v>0</v>
          </cell>
          <cell r="I5683">
            <v>0</v>
          </cell>
          <cell r="J5683">
            <v>0</v>
          </cell>
          <cell r="K5683">
            <v>0</v>
          </cell>
          <cell r="L5683">
            <v>0</v>
          </cell>
          <cell r="M5683">
            <v>0</v>
          </cell>
          <cell r="N5683">
            <v>0</v>
          </cell>
          <cell r="O5683">
            <v>0</v>
          </cell>
        </row>
        <row r="5684">
          <cell r="C5684">
            <v>183900480</v>
          </cell>
          <cell r="D5684" t="str">
            <v>11000183900480</v>
          </cell>
          <cell r="E5684" t="str">
            <v>(2ZD180513)海峡两岸图书馆空间再造比较研究</v>
          </cell>
          <cell r="F5684" t="str">
            <v>陈立刚</v>
          </cell>
          <cell r="G5684" t="str">
            <v>1994012</v>
          </cell>
          <cell r="H5684">
            <v>0</v>
          </cell>
          <cell r="I5684">
            <v>0</v>
          </cell>
          <cell r="J5684">
            <v>0</v>
          </cell>
          <cell r="K5684">
            <v>0</v>
          </cell>
          <cell r="L5684">
            <v>0</v>
          </cell>
          <cell r="M5684">
            <v>0</v>
          </cell>
          <cell r="N5684">
            <v>0</v>
          </cell>
          <cell r="O5684">
            <v>0</v>
          </cell>
        </row>
        <row r="5685">
          <cell r="C5685">
            <v>183900481</v>
          </cell>
          <cell r="D5685" t="str">
            <v>11000183900481</v>
          </cell>
          <cell r="E5685" t="str">
            <v>(2ZD180514)台商参与粤港澳大湾区建设路径研究</v>
          </cell>
          <cell r="F5685" t="str">
            <v>夏能礼</v>
          </cell>
          <cell r="G5685" t="str">
            <v>2001039</v>
          </cell>
          <cell r="H5685">
            <v>0</v>
          </cell>
          <cell r="I5685">
            <v>0</v>
          </cell>
          <cell r="J5685">
            <v>0</v>
          </cell>
          <cell r="K5685">
            <v>0</v>
          </cell>
          <cell r="L5685">
            <v>0</v>
          </cell>
          <cell r="M5685">
            <v>0</v>
          </cell>
          <cell r="N5685">
            <v>0</v>
          </cell>
          <cell r="O5685">
            <v>0</v>
          </cell>
        </row>
        <row r="5686">
          <cell r="C5686">
            <v>183900482</v>
          </cell>
          <cell r="D5686" t="str">
            <v>11000183900482</v>
          </cell>
          <cell r="E5686" t="str">
            <v>(2ZD180515)公共文化服务体系视域下贫困地区阅读推广</v>
          </cell>
          <cell r="F5686" t="str">
            <v>阮健英</v>
          </cell>
          <cell r="G5686" t="str">
            <v>2001053</v>
          </cell>
          <cell r="H5686">
            <v>0</v>
          </cell>
          <cell r="I5686">
            <v>0</v>
          </cell>
          <cell r="J5686">
            <v>0</v>
          </cell>
          <cell r="K5686">
            <v>0</v>
          </cell>
          <cell r="L5686">
            <v>0</v>
          </cell>
          <cell r="M5686">
            <v>0</v>
          </cell>
          <cell r="N5686">
            <v>0</v>
          </cell>
          <cell r="O5686">
            <v>0</v>
          </cell>
        </row>
        <row r="5687">
          <cell r="C5687">
            <v>183900483</v>
          </cell>
          <cell r="D5687" t="str">
            <v>11000183900483</v>
          </cell>
          <cell r="E5687" t="str">
            <v>(2ZD180516)东莞市市场主体运行发展情况研究</v>
          </cell>
          <cell r="F5687" t="str">
            <v>刘伟</v>
          </cell>
          <cell r="G5687" t="str">
            <v>2007024</v>
          </cell>
          <cell r="H5687">
            <v>384.31</v>
          </cell>
          <cell r="I5687">
            <v>0</v>
          </cell>
          <cell r="J5687">
            <v>0</v>
          </cell>
          <cell r="K5687">
            <v>384.31</v>
          </cell>
          <cell r="L5687">
            <v>0</v>
          </cell>
          <cell r="M5687">
            <v>0</v>
          </cell>
          <cell r="N5687">
            <v>0</v>
          </cell>
          <cell r="O5687">
            <v>384.31</v>
          </cell>
        </row>
        <row r="5688">
          <cell r="C5688">
            <v>183900485</v>
          </cell>
          <cell r="D5688" t="str">
            <v>11000183900485</v>
          </cell>
          <cell r="E5688" t="str">
            <v>(2ZD180518)东莞市2017年度行政许可实施和监督管</v>
          </cell>
          <cell r="F5688" t="str">
            <v>刘继云</v>
          </cell>
          <cell r="G5688" t="str">
            <v>2006039</v>
          </cell>
          <cell r="H5688">
            <v>0</v>
          </cell>
          <cell r="I5688">
            <v>0</v>
          </cell>
          <cell r="J5688">
            <v>0</v>
          </cell>
          <cell r="K5688">
            <v>0</v>
          </cell>
          <cell r="L5688">
            <v>0</v>
          </cell>
          <cell r="M5688">
            <v>0</v>
          </cell>
          <cell r="N5688">
            <v>0</v>
          </cell>
          <cell r="O5688">
            <v>0</v>
          </cell>
        </row>
        <row r="5689">
          <cell r="C5689">
            <v>183900487</v>
          </cell>
          <cell r="D5689" t="str">
            <v>11000183900487</v>
          </cell>
          <cell r="E5689" t="str">
            <v>(2ZD180520)面向大数据应用的车间装备智能化关键技术</v>
          </cell>
          <cell r="F5689" t="str">
            <v>张斐</v>
          </cell>
          <cell r="G5689" t="str">
            <v>2017039</v>
          </cell>
          <cell r="H5689">
            <v>0</v>
          </cell>
          <cell r="I5689">
            <v>0</v>
          </cell>
          <cell r="J5689">
            <v>0</v>
          </cell>
          <cell r="K5689">
            <v>0</v>
          </cell>
          <cell r="L5689">
            <v>0</v>
          </cell>
          <cell r="M5689">
            <v>0</v>
          </cell>
          <cell r="N5689">
            <v>0</v>
          </cell>
          <cell r="O5689">
            <v>0</v>
          </cell>
        </row>
        <row r="5690">
          <cell r="C5690">
            <v>183900489</v>
          </cell>
          <cell r="D5690" t="str">
            <v>11000183900489</v>
          </cell>
          <cell r="E5690" t="str">
            <v>(2ZD180602)2018年松山湖清洁生产推广项目</v>
          </cell>
          <cell r="F5690" t="str">
            <v>纪传伟</v>
          </cell>
          <cell r="G5690" t="str">
            <v>2006064</v>
          </cell>
          <cell r="H5690">
            <v>0</v>
          </cell>
          <cell r="I5690">
            <v>0</v>
          </cell>
          <cell r="J5690">
            <v>0</v>
          </cell>
          <cell r="K5690">
            <v>0</v>
          </cell>
          <cell r="L5690">
            <v>0</v>
          </cell>
          <cell r="M5690">
            <v>0</v>
          </cell>
          <cell r="N5690">
            <v>0</v>
          </cell>
          <cell r="O5690">
            <v>0</v>
          </cell>
        </row>
        <row r="5691">
          <cell r="C5691">
            <v>183900491</v>
          </cell>
          <cell r="D5691" t="str">
            <v>11000183900491</v>
          </cell>
          <cell r="E5691" t="str">
            <v>(2ZD180604)棕榈油分提工艺结晶特性的研究</v>
          </cell>
          <cell r="F5691" t="str">
            <v>邹水洋</v>
          </cell>
          <cell r="G5691" t="str">
            <v>2000014</v>
          </cell>
          <cell r="H5691">
            <v>0</v>
          </cell>
          <cell r="I5691">
            <v>0</v>
          </cell>
          <cell r="J5691">
            <v>0</v>
          </cell>
          <cell r="K5691">
            <v>0</v>
          </cell>
          <cell r="L5691">
            <v>0</v>
          </cell>
          <cell r="M5691">
            <v>0</v>
          </cell>
          <cell r="N5691">
            <v>0</v>
          </cell>
          <cell r="O5691">
            <v>0</v>
          </cell>
        </row>
        <row r="5692">
          <cell r="C5692">
            <v>183900492</v>
          </cell>
          <cell r="D5692" t="str">
            <v>11000183900492</v>
          </cell>
          <cell r="E5692" t="str">
            <v>(2ZD180605)印刷产品的智能印刷生产线研发</v>
          </cell>
          <cell r="F5692" t="str">
            <v>郭建文</v>
          </cell>
          <cell r="G5692" t="str">
            <v>2011012</v>
          </cell>
          <cell r="H5692">
            <v>0</v>
          </cell>
          <cell r="I5692">
            <v>0</v>
          </cell>
          <cell r="J5692">
            <v>0</v>
          </cell>
          <cell r="K5692">
            <v>0</v>
          </cell>
          <cell r="L5692">
            <v>0</v>
          </cell>
          <cell r="M5692">
            <v>0</v>
          </cell>
          <cell r="N5692">
            <v>0</v>
          </cell>
          <cell r="O5692">
            <v>0</v>
          </cell>
        </row>
        <row r="5693">
          <cell r="C5693">
            <v>183900493</v>
          </cell>
          <cell r="D5693" t="str">
            <v>11000183900493</v>
          </cell>
          <cell r="E5693" t="str">
            <v>(2ZD180606)东莞文化服务交易平台技术服务</v>
          </cell>
          <cell r="F5693" t="str">
            <v>魏小锐</v>
          </cell>
          <cell r="G5693" t="str">
            <v>2007031</v>
          </cell>
          <cell r="H5693">
            <v>0</v>
          </cell>
          <cell r="I5693">
            <v>0</v>
          </cell>
          <cell r="J5693">
            <v>0</v>
          </cell>
          <cell r="K5693">
            <v>0</v>
          </cell>
          <cell r="L5693">
            <v>0</v>
          </cell>
          <cell r="M5693">
            <v>0</v>
          </cell>
          <cell r="N5693">
            <v>0</v>
          </cell>
          <cell r="O5693">
            <v>0</v>
          </cell>
        </row>
        <row r="5694">
          <cell r="C5694">
            <v>183900494</v>
          </cell>
          <cell r="D5694" t="str">
            <v>11000183900494</v>
          </cell>
          <cell r="E5694" t="str">
            <v>(2ZD180607)房产交易系统市场调研显示模块的研发</v>
          </cell>
          <cell r="F5694" t="str">
            <v>刘慧杰</v>
          </cell>
          <cell r="G5694" t="str">
            <v>2003014</v>
          </cell>
          <cell r="H5694">
            <v>520.54</v>
          </cell>
          <cell r="I5694">
            <v>0</v>
          </cell>
          <cell r="J5694">
            <v>0</v>
          </cell>
          <cell r="K5694">
            <v>520.54</v>
          </cell>
          <cell r="L5694">
            <v>0</v>
          </cell>
          <cell r="M5694">
            <v>0</v>
          </cell>
          <cell r="N5694">
            <v>0</v>
          </cell>
          <cell r="O5694">
            <v>520.54</v>
          </cell>
        </row>
        <row r="5695">
          <cell r="C5695">
            <v>183900495</v>
          </cell>
          <cell r="D5695" t="str">
            <v>11000183900495</v>
          </cell>
          <cell r="E5695" t="str">
            <v>(2ZD180608)饮用水的反浸透技术及其控制系统研发及产</v>
          </cell>
          <cell r="F5695" t="str">
            <v>梁展豪</v>
          </cell>
          <cell r="G5695" t="str">
            <v>2013039</v>
          </cell>
          <cell r="H5695">
            <v>919.28</v>
          </cell>
          <cell r="I5695">
            <v>0</v>
          </cell>
          <cell r="J5695">
            <v>0</v>
          </cell>
          <cell r="K5695">
            <v>919.28</v>
          </cell>
          <cell r="L5695">
            <v>0</v>
          </cell>
          <cell r="M5695">
            <v>0</v>
          </cell>
          <cell r="N5695">
            <v>0</v>
          </cell>
          <cell r="O5695">
            <v>919.28</v>
          </cell>
        </row>
        <row r="5696">
          <cell r="C5696">
            <v>183900498</v>
          </cell>
          <cell r="D5696" t="str">
            <v>11000183900498</v>
          </cell>
          <cell r="E5696" t="str">
            <v>(2ZD180701)倍增计划企业诊断服务</v>
          </cell>
          <cell r="F5696" t="str">
            <v>胡耀华</v>
          </cell>
          <cell r="G5696" t="str">
            <v>2006022</v>
          </cell>
          <cell r="H5696">
            <v>112715</v>
          </cell>
          <cell r="I5696">
            <v>0</v>
          </cell>
          <cell r="J5696">
            <v>0</v>
          </cell>
          <cell r="K5696">
            <v>112715</v>
          </cell>
          <cell r="L5696">
            <v>0</v>
          </cell>
          <cell r="M5696">
            <v>0</v>
          </cell>
          <cell r="N5696">
            <v>0</v>
          </cell>
          <cell r="O5696">
            <v>112715</v>
          </cell>
        </row>
        <row r="5697">
          <cell r="C5697">
            <v>183900500</v>
          </cell>
          <cell r="D5697" t="str">
            <v>11000183900500</v>
          </cell>
          <cell r="E5697" t="str">
            <v>(2ZD180703)基于FPGA的光纤与HDMI接口转换方</v>
          </cell>
          <cell r="F5697" t="str">
            <v>王红成</v>
          </cell>
          <cell r="G5697" t="str">
            <v>2007023</v>
          </cell>
          <cell r="H5697">
            <v>3196.04</v>
          </cell>
          <cell r="I5697">
            <v>0</v>
          </cell>
          <cell r="J5697">
            <v>0</v>
          </cell>
          <cell r="K5697">
            <v>3196.04</v>
          </cell>
          <cell r="L5697">
            <v>0</v>
          </cell>
          <cell r="M5697">
            <v>0</v>
          </cell>
          <cell r="N5697">
            <v>0</v>
          </cell>
          <cell r="O5697">
            <v>3196.04</v>
          </cell>
        </row>
        <row r="5698">
          <cell r="C5698">
            <v>183900501</v>
          </cell>
          <cell r="D5698" t="str">
            <v>11000183900501</v>
          </cell>
          <cell r="E5698" t="str">
            <v>(2ZD180704)国家高新区发展动态信息收集与整理（20</v>
          </cell>
          <cell r="F5698" t="str">
            <v>刘英华</v>
          </cell>
          <cell r="G5698" t="str">
            <v>2004012</v>
          </cell>
          <cell r="H5698">
            <v>0</v>
          </cell>
          <cell r="I5698">
            <v>0</v>
          </cell>
          <cell r="J5698">
            <v>0</v>
          </cell>
          <cell r="K5698">
            <v>0</v>
          </cell>
          <cell r="L5698">
            <v>0</v>
          </cell>
          <cell r="M5698">
            <v>0</v>
          </cell>
          <cell r="N5698">
            <v>0</v>
          </cell>
          <cell r="O5698">
            <v>0</v>
          </cell>
        </row>
        <row r="5699">
          <cell r="C5699">
            <v>183900502</v>
          </cell>
          <cell r="D5699" t="str">
            <v>11000183900502</v>
          </cell>
          <cell r="E5699" t="str">
            <v>(2ZD180705)“1+6”松山湖片区机器人智能装备产业</v>
          </cell>
          <cell r="F5699" t="str">
            <v>刘继云</v>
          </cell>
          <cell r="G5699" t="str">
            <v>2006039</v>
          </cell>
          <cell r="H5699">
            <v>0</v>
          </cell>
          <cell r="I5699">
            <v>0</v>
          </cell>
          <cell r="J5699">
            <v>0</v>
          </cell>
          <cell r="K5699">
            <v>0</v>
          </cell>
          <cell r="L5699">
            <v>0</v>
          </cell>
          <cell r="M5699">
            <v>0</v>
          </cell>
          <cell r="N5699">
            <v>0</v>
          </cell>
          <cell r="O5699">
            <v>0</v>
          </cell>
        </row>
        <row r="5700">
          <cell r="C5700">
            <v>183900504</v>
          </cell>
          <cell r="D5700" t="str">
            <v>11000183900504</v>
          </cell>
          <cell r="E5700" t="str">
            <v>(2ZD180707)叠合板开裂后力学性能与结构优化设计研究</v>
          </cell>
          <cell r="F5700" t="str">
            <v>夏立鹏</v>
          </cell>
          <cell r="G5700" t="str">
            <v>2017103</v>
          </cell>
          <cell r="H5700">
            <v>0</v>
          </cell>
          <cell r="I5700">
            <v>0</v>
          </cell>
          <cell r="J5700">
            <v>0</v>
          </cell>
          <cell r="K5700">
            <v>0</v>
          </cell>
          <cell r="L5700">
            <v>0</v>
          </cell>
          <cell r="M5700">
            <v>0</v>
          </cell>
          <cell r="N5700">
            <v>0</v>
          </cell>
          <cell r="O5700">
            <v>0</v>
          </cell>
        </row>
        <row r="5701">
          <cell r="C5701">
            <v>183900505</v>
          </cell>
          <cell r="D5701" t="str">
            <v>11000183900505</v>
          </cell>
          <cell r="E5701" t="str">
            <v>(2ZD180708)环球财富大厦地下室混凝土结构温差效应分</v>
          </cell>
          <cell r="F5701" t="str">
            <v>邸博</v>
          </cell>
          <cell r="G5701" t="str">
            <v>2017059</v>
          </cell>
          <cell r="H5701">
            <v>0</v>
          </cell>
          <cell r="I5701">
            <v>0</v>
          </cell>
          <cell r="J5701">
            <v>0</v>
          </cell>
          <cell r="K5701">
            <v>0</v>
          </cell>
          <cell r="L5701">
            <v>0</v>
          </cell>
          <cell r="M5701">
            <v>0</v>
          </cell>
          <cell r="N5701">
            <v>0</v>
          </cell>
          <cell r="O5701">
            <v>0</v>
          </cell>
        </row>
        <row r="5702">
          <cell r="C5702">
            <v>183900509</v>
          </cell>
          <cell r="D5702" t="str">
            <v>11000183900509</v>
          </cell>
          <cell r="E5702" t="str">
            <v>(2ZD180712)基于生物识别技术只能挂锁的研发及产业化</v>
          </cell>
          <cell r="F5702" t="str">
            <v>梁展豪</v>
          </cell>
          <cell r="G5702" t="str">
            <v>2013039</v>
          </cell>
          <cell r="H5702">
            <v>500.58</v>
          </cell>
          <cell r="I5702">
            <v>0</v>
          </cell>
          <cell r="J5702">
            <v>0</v>
          </cell>
          <cell r="K5702">
            <v>500.58</v>
          </cell>
          <cell r="L5702">
            <v>0</v>
          </cell>
          <cell r="M5702">
            <v>0</v>
          </cell>
          <cell r="N5702">
            <v>0</v>
          </cell>
          <cell r="O5702">
            <v>500.58</v>
          </cell>
        </row>
        <row r="5703">
          <cell r="C5703">
            <v>183900510</v>
          </cell>
          <cell r="D5703" t="str">
            <v>11000183900510</v>
          </cell>
          <cell r="E5703" t="str">
            <v>(2ZD180713)大企业与区域经济发展--基于税收视角</v>
          </cell>
          <cell r="F5703" t="str">
            <v>刘伟</v>
          </cell>
          <cell r="G5703" t="str">
            <v>2007024</v>
          </cell>
          <cell r="H5703">
            <v>0</v>
          </cell>
          <cell r="I5703">
            <v>0</v>
          </cell>
          <cell r="J5703">
            <v>0</v>
          </cell>
          <cell r="K5703">
            <v>0</v>
          </cell>
          <cell r="L5703">
            <v>0</v>
          </cell>
          <cell r="M5703">
            <v>0</v>
          </cell>
          <cell r="N5703">
            <v>0</v>
          </cell>
          <cell r="O5703">
            <v>0</v>
          </cell>
        </row>
        <row r="5704">
          <cell r="C5704">
            <v>183900511</v>
          </cell>
          <cell r="D5704" t="str">
            <v>11000183900511</v>
          </cell>
          <cell r="E5704" t="str">
            <v>(2ZD180714)公司知识产权规划与保护</v>
          </cell>
          <cell r="F5704" t="str">
            <v>邓斌</v>
          </cell>
          <cell r="G5704" t="str">
            <v>2004020</v>
          </cell>
          <cell r="H5704">
            <v>0</v>
          </cell>
          <cell r="I5704">
            <v>0</v>
          </cell>
          <cell r="J5704">
            <v>0</v>
          </cell>
          <cell r="K5704">
            <v>0</v>
          </cell>
          <cell r="L5704">
            <v>0</v>
          </cell>
          <cell r="M5704">
            <v>0</v>
          </cell>
          <cell r="N5704">
            <v>0</v>
          </cell>
          <cell r="O5704">
            <v>0</v>
          </cell>
        </row>
        <row r="5705">
          <cell r="C5705">
            <v>183900512</v>
          </cell>
          <cell r="D5705" t="str">
            <v>11000183900512</v>
          </cell>
          <cell r="E5705" t="str">
            <v>(2ZD180715)PCB板加工技术</v>
          </cell>
          <cell r="F5705" t="str">
            <v>邝兆轩</v>
          </cell>
          <cell r="G5705" t="str">
            <v>2004110</v>
          </cell>
          <cell r="H5705">
            <v>5132.08</v>
          </cell>
          <cell r="I5705">
            <v>0</v>
          </cell>
          <cell r="J5705">
            <v>0</v>
          </cell>
          <cell r="K5705">
            <v>5132.08</v>
          </cell>
          <cell r="L5705">
            <v>0</v>
          </cell>
          <cell r="M5705">
            <v>0</v>
          </cell>
          <cell r="N5705">
            <v>0</v>
          </cell>
          <cell r="O5705">
            <v>5132.08</v>
          </cell>
        </row>
        <row r="5706">
          <cell r="C5706">
            <v>183900513</v>
          </cell>
          <cell r="D5706" t="str">
            <v>11000183900513</v>
          </cell>
          <cell r="E5706" t="str">
            <v>(2ZD180716)基于PLC单片机真空断路器智能控制系统</v>
          </cell>
          <cell r="F5706" t="str">
            <v>邝兆轩</v>
          </cell>
          <cell r="G5706" t="str">
            <v>2004110</v>
          </cell>
          <cell r="H5706">
            <v>5132.08</v>
          </cell>
          <cell r="I5706">
            <v>0</v>
          </cell>
          <cell r="J5706">
            <v>831.08</v>
          </cell>
          <cell r="K5706">
            <v>4301</v>
          </cell>
          <cell r="L5706">
            <v>0</v>
          </cell>
          <cell r="M5706">
            <v>0</v>
          </cell>
          <cell r="N5706">
            <v>0</v>
          </cell>
          <cell r="O5706">
            <v>4301</v>
          </cell>
        </row>
        <row r="5707">
          <cell r="C5707">
            <v>183900515</v>
          </cell>
          <cell r="D5707" t="str">
            <v>11000183900515</v>
          </cell>
          <cell r="E5707" t="str">
            <v>(2ZD180901)微纳结构太赫兹光谱与成像表征</v>
          </cell>
          <cell r="F5707" t="str">
            <v>何小勇</v>
          </cell>
          <cell r="G5707" t="str">
            <v>2020099</v>
          </cell>
          <cell r="H5707">
            <v>0</v>
          </cell>
          <cell r="I5707">
            <v>0</v>
          </cell>
          <cell r="J5707">
            <v>0</v>
          </cell>
          <cell r="K5707">
            <v>0</v>
          </cell>
          <cell r="L5707">
            <v>0</v>
          </cell>
          <cell r="M5707">
            <v>0</v>
          </cell>
          <cell r="N5707">
            <v>0</v>
          </cell>
          <cell r="O5707">
            <v>0</v>
          </cell>
        </row>
        <row r="5708">
          <cell r="C5708">
            <v>183900520</v>
          </cell>
          <cell r="D5708" t="str">
            <v>11000183900520</v>
          </cell>
          <cell r="E5708" t="str">
            <v>(2ZD180906)东莞莫仕连接器有限公司厂房DG2三层楼</v>
          </cell>
          <cell r="F5708" t="str">
            <v>艾心荧</v>
          </cell>
          <cell r="G5708" t="str">
            <v>2015010</v>
          </cell>
          <cell r="H5708">
            <v>0</v>
          </cell>
          <cell r="I5708">
            <v>0</v>
          </cell>
          <cell r="J5708">
            <v>0</v>
          </cell>
          <cell r="K5708">
            <v>0</v>
          </cell>
          <cell r="L5708">
            <v>0</v>
          </cell>
          <cell r="M5708">
            <v>0</v>
          </cell>
          <cell r="N5708">
            <v>0</v>
          </cell>
          <cell r="O5708">
            <v>0</v>
          </cell>
        </row>
        <row r="5709">
          <cell r="C5709">
            <v>183900522</v>
          </cell>
          <cell r="D5709" t="str">
            <v>11000183900522</v>
          </cell>
          <cell r="E5709" t="str">
            <v>(2ZD180908)地震作用下地铁盾构隧道结构安全评价体系</v>
          </cell>
          <cell r="F5709" t="str">
            <v>田管凤</v>
          </cell>
          <cell r="G5709" t="str">
            <v>2017038</v>
          </cell>
          <cell r="H5709">
            <v>0</v>
          </cell>
          <cell r="I5709">
            <v>0</v>
          </cell>
          <cell r="J5709">
            <v>0</v>
          </cell>
          <cell r="K5709">
            <v>0</v>
          </cell>
          <cell r="L5709">
            <v>0</v>
          </cell>
          <cell r="M5709">
            <v>0</v>
          </cell>
          <cell r="N5709">
            <v>0</v>
          </cell>
          <cell r="O5709">
            <v>0</v>
          </cell>
        </row>
        <row r="5710">
          <cell r="C5710">
            <v>183900523</v>
          </cell>
          <cell r="D5710" t="str">
            <v>11000183900523</v>
          </cell>
          <cell r="E5710" t="str">
            <v>(2ZD180909)固定资产管理系统升级及微信平台采购合同</v>
          </cell>
          <cell r="F5710" t="str">
            <v>黎志雄</v>
          </cell>
          <cell r="G5710" t="str">
            <v>2003066</v>
          </cell>
          <cell r="H5710">
            <v>0</v>
          </cell>
          <cell r="I5710">
            <v>0</v>
          </cell>
          <cell r="J5710">
            <v>0</v>
          </cell>
          <cell r="K5710">
            <v>0</v>
          </cell>
          <cell r="L5710">
            <v>0</v>
          </cell>
          <cell r="M5710">
            <v>0</v>
          </cell>
          <cell r="N5710">
            <v>0</v>
          </cell>
          <cell r="O5710">
            <v>0</v>
          </cell>
        </row>
        <row r="5711">
          <cell r="C5711">
            <v>183900525</v>
          </cell>
          <cell r="D5711" t="str">
            <v>11000183900525</v>
          </cell>
          <cell r="E5711" t="str">
            <v>(2ZD180911)2017年国家高新区发展报告</v>
          </cell>
          <cell r="F5711" t="str">
            <v>刘英华</v>
          </cell>
          <cell r="G5711" t="str">
            <v>2004012</v>
          </cell>
          <cell r="H5711">
            <v>0</v>
          </cell>
          <cell r="I5711">
            <v>0</v>
          </cell>
          <cell r="J5711">
            <v>0</v>
          </cell>
          <cell r="K5711">
            <v>0</v>
          </cell>
          <cell r="L5711">
            <v>0</v>
          </cell>
          <cell r="M5711">
            <v>0</v>
          </cell>
          <cell r="N5711">
            <v>0</v>
          </cell>
          <cell r="O5711">
            <v>0</v>
          </cell>
        </row>
        <row r="5712">
          <cell r="C5712">
            <v>183900526</v>
          </cell>
          <cell r="D5712" t="str">
            <v>11000183900526</v>
          </cell>
          <cell r="E5712" t="str">
            <v>(2ZD180912)法律实务专家参与学生人才培养途径研究</v>
          </cell>
          <cell r="F5712" t="str">
            <v>强昌文</v>
          </cell>
          <cell r="G5712" t="str">
            <v>2011036</v>
          </cell>
          <cell r="H5712">
            <v>0</v>
          </cell>
          <cell r="I5712">
            <v>0</v>
          </cell>
          <cell r="J5712">
            <v>0</v>
          </cell>
          <cell r="K5712">
            <v>0</v>
          </cell>
          <cell r="L5712">
            <v>0</v>
          </cell>
          <cell r="M5712">
            <v>0</v>
          </cell>
          <cell r="N5712">
            <v>0</v>
          </cell>
          <cell r="O5712">
            <v>0</v>
          </cell>
        </row>
        <row r="5713">
          <cell r="C5713">
            <v>183900528</v>
          </cell>
          <cell r="D5713" t="str">
            <v>11000183900528</v>
          </cell>
          <cell r="E5713" t="str">
            <v>(2ZD181002)改革开放40周年以来东莞台商对东莞产业</v>
          </cell>
          <cell r="F5713" t="str">
            <v>夏能礼</v>
          </cell>
          <cell r="G5713" t="str">
            <v>2001039</v>
          </cell>
          <cell r="H5713">
            <v>0</v>
          </cell>
          <cell r="I5713">
            <v>0</v>
          </cell>
          <cell r="J5713">
            <v>0</v>
          </cell>
          <cell r="K5713">
            <v>0</v>
          </cell>
          <cell r="L5713">
            <v>0</v>
          </cell>
          <cell r="M5713">
            <v>0</v>
          </cell>
          <cell r="N5713">
            <v>0</v>
          </cell>
          <cell r="O5713">
            <v>0</v>
          </cell>
        </row>
        <row r="5714">
          <cell r="C5714">
            <v>183900533</v>
          </cell>
          <cell r="D5714" t="str">
            <v>11000183900533</v>
          </cell>
          <cell r="E5714" t="str">
            <v>(2ZD181007)一种功能高分子絮凝剂的研发</v>
          </cell>
          <cell r="F5714" t="str">
            <v>谭桂平</v>
          </cell>
          <cell r="G5714" t="str">
            <v>2012041</v>
          </cell>
          <cell r="H5714">
            <v>0</v>
          </cell>
          <cell r="I5714">
            <v>0</v>
          </cell>
          <cell r="J5714">
            <v>0</v>
          </cell>
          <cell r="K5714">
            <v>0</v>
          </cell>
          <cell r="L5714">
            <v>0</v>
          </cell>
          <cell r="M5714">
            <v>0</v>
          </cell>
          <cell r="N5714">
            <v>0</v>
          </cell>
          <cell r="O5714">
            <v>0</v>
          </cell>
        </row>
        <row r="5715">
          <cell r="C5715">
            <v>183900535</v>
          </cell>
          <cell r="D5715" t="str">
            <v>11000183900535</v>
          </cell>
          <cell r="E5715" t="str">
            <v>(2ZD181009)石龙镇第二次全国污染源普查方案</v>
          </cell>
          <cell r="F5715" t="str">
            <v>吕斯濠</v>
          </cell>
          <cell r="G5715" t="str">
            <v>2007038</v>
          </cell>
          <cell r="H5715">
            <v>0</v>
          </cell>
          <cell r="I5715">
            <v>0</v>
          </cell>
          <cell r="J5715">
            <v>0</v>
          </cell>
          <cell r="K5715">
            <v>0</v>
          </cell>
          <cell r="L5715">
            <v>0</v>
          </cell>
          <cell r="M5715">
            <v>0</v>
          </cell>
          <cell r="N5715">
            <v>0</v>
          </cell>
          <cell r="O5715">
            <v>0</v>
          </cell>
        </row>
        <row r="5716">
          <cell r="C5716">
            <v>183900536</v>
          </cell>
          <cell r="D5716" t="str">
            <v>11000183900536</v>
          </cell>
          <cell r="E5716" t="str">
            <v>(2ZD181010)物业管理纠纷法律问题研究</v>
          </cell>
          <cell r="F5716" t="str">
            <v>郑玉敏</v>
          </cell>
          <cell r="G5716" t="str">
            <v>2005002</v>
          </cell>
          <cell r="H5716">
            <v>0</v>
          </cell>
          <cell r="I5716">
            <v>0</v>
          </cell>
          <cell r="J5716">
            <v>0</v>
          </cell>
          <cell r="K5716">
            <v>0</v>
          </cell>
          <cell r="L5716">
            <v>0</v>
          </cell>
          <cell r="M5716">
            <v>0</v>
          </cell>
          <cell r="N5716">
            <v>0</v>
          </cell>
          <cell r="O5716">
            <v>0</v>
          </cell>
        </row>
        <row r="5717">
          <cell r="C5717">
            <v>183900538</v>
          </cell>
          <cell r="D5717" t="str">
            <v>11000183900538</v>
          </cell>
          <cell r="E5717" t="str">
            <v>(2ZD181012)高沸硅油的合成在硅酮胶中的应用</v>
          </cell>
          <cell r="F5717" t="str">
            <v>杨树颜</v>
          </cell>
          <cell r="G5717" t="str">
            <v>2012035</v>
          </cell>
          <cell r="H5717">
            <v>0</v>
          </cell>
          <cell r="I5717">
            <v>0</v>
          </cell>
          <cell r="J5717">
            <v>0</v>
          </cell>
          <cell r="K5717">
            <v>0</v>
          </cell>
          <cell r="L5717">
            <v>0</v>
          </cell>
          <cell r="M5717">
            <v>0</v>
          </cell>
          <cell r="N5717">
            <v>0</v>
          </cell>
          <cell r="O5717">
            <v>0</v>
          </cell>
        </row>
        <row r="5718">
          <cell r="C5718">
            <v>183900539</v>
          </cell>
          <cell r="D5718" t="str">
            <v>11000183900539</v>
          </cell>
          <cell r="E5718" t="str">
            <v>(2ZD181013)大岭山镇第二次全国污染源普查方案</v>
          </cell>
          <cell r="F5718" t="str">
            <v>吕斯濠</v>
          </cell>
          <cell r="G5718" t="str">
            <v>2007038</v>
          </cell>
          <cell r="H5718">
            <v>736.55</v>
          </cell>
          <cell r="I5718">
            <v>0</v>
          </cell>
          <cell r="J5718">
            <v>0</v>
          </cell>
          <cell r="K5718">
            <v>736.55</v>
          </cell>
          <cell r="L5718">
            <v>0</v>
          </cell>
          <cell r="M5718">
            <v>0</v>
          </cell>
          <cell r="N5718">
            <v>0</v>
          </cell>
          <cell r="O5718">
            <v>736.55</v>
          </cell>
        </row>
        <row r="5719">
          <cell r="C5719">
            <v>183900541</v>
          </cell>
          <cell r="D5719" t="str">
            <v>11000183900541</v>
          </cell>
          <cell r="E5719" t="str">
            <v>(2ZD181015)东莞市推进现代服务业提质增效、创新融合</v>
          </cell>
          <cell r="F5719" t="str">
            <v>李福坤</v>
          </cell>
          <cell r="G5719" t="str">
            <v>2004085</v>
          </cell>
          <cell r="H5719">
            <v>0</v>
          </cell>
          <cell r="I5719">
            <v>0</v>
          </cell>
          <cell r="J5719">
            <v>0</v>
          </cell>
          <cell r="K5719">
            <v>0</v>
          </cell>
          <cell r="L5719">
            <v>0</v>
          </cell>
          <cell r="M5719">
            <v>0</v>
          </cell>
          <cell r="N5719">
            <v>0</v>
          </cell>
          <cell r="O5719">
            <v>0</v>
          </cell>
        </row>
        <row r="5720">
          <cell r="C5720">
            <v>183900543</v>
          </cell>
          <cell r="D5720" t="str">
            <v>11000183900543</v>
          </cell>
          <cell r="E5720" t="str">
            <v>(2ZD181101)长安镇第二次全国污染源普查方案</v>
          </cell>
          <cell r="F5720" t="str">
            <v>吕斯濠</v>
          </cell>
          <cell r="G5720" t="str">
            <v>2007038</v>
          </cell>
          <cell r="H5720">
            <v>209.77</v>
          </cell>
          <cell r="I5720">
            <v>0</v>
          </cell>
          <cell r="J5720">
            <v>0</v>
          </cell>
          <cell r="K5720">
            <v>209.77</v>
          </cell>
          <cell r="L5720">
            <v>0</v>
          </cell>
          <cell r="M5720">
            <v>0</v>
          </cell>
          <cell r="N5720">
            <v>0</v>
          </cell>
          <cell r="O5720">
            <v>209.77</v>
          </cell>
        </row>
        <row r="5721">
          <cell r="C5721">
            <v>183900545</v>
          </cell>
          <cell r="D5721" t="str">
            <v>11000183900545</v>
          </cell>
          <cell r="E5721" t="str">
            <v>(2ZD181103)东莞市石碣镇污染源普查</v>
          </cell>
          <cell r="F5721" t="str">
            <v>兰善红</v>
          </cell>
          <cell r="G5721" t="str">
            <v>2002016</v>
          </cell>
          <cell r="H5721">
            <v>0</v>
          </cell>
          <cell r="I5721">
            <v>0</v>
          </cell>
          <cell r="J5721">
            <v>0</v>
          </cell>
          <cell r="K5721">
            <v>0</v>
          </cell>
          <cell r="L5721">
            <v>0</v>
          </cell>
          <cell r="M5721">
            <v>0</v>
          </cell>
          <cell r="N5721">
            <v>0</v>
          </cell>
          <cell r="O5721">
            <v>0</v>
          </cell>
        </row>
        <row r="5722">
          <cell r="C5722">
            <v>183900546</v>
          </cell>
          <cell r="D5722" t="str">
            <v>11000183900546</v>
          </cell>
          <cell r="E5722" t="str">
            <v>(2ZD181104)松山湖（生态园）公共机构节约能源资源技</v>
          </cell>
          <cell r="F5722" t="str">
            <v>钟少芬</v>
          </cell>
          <cell r="G5722" t="str">
            <v>2011029</v>
          </cell>
          <cell r="H5722">
            <v>0</v>
          </cell>
          <cell r="I5722">
            <v>0</v>
          </cell>
          <cell r="J5722">
            <v>0</v>
          </cell>
          <cell r="K5722">
            <v>0</v>
          </cell>
          <cell r="L5722">
            <v>0</v>
          </cell>
          <cell r="M5722">
            <v>0</v>
          </cell>
          <cell r="N5722">
            <v>0</v>
          </cell>
          <cell r="O5722">
            <v>0</v>
          </cell>
        </row>
        <row r="5723">
          <cell r="C5723">
            <v>183900547</v>
          </cell>
          <cell r="D5723" t="str">
            <v>11000183900547</v>
          </cell>
          <cell r="E5723" t="str">
            <v>(2ZD181105)茶山镇第二次全国污染源普查方案</v>
          </cell>
          <cell r="F5723" t="str">
            <v>吕斯濠</v>
          </cell>
          <cell r="G5723" t="str">
            <v>2007038</v>
          </cell>
          <cell r="H5723">
            <v>0</v>
          </cell>
          <cell r="I5723">
            <v>0</v>
          </cell>
          <cell r="J5723">
            <v>0</v>
          </cell>
          <cell r="K5723">
            <v>0</v>
          </cell>
          <cell r="L5723">
            <v>0</v>
          </cell>
          <cell r="M5723">
            <v>0</v>
          </cell>
          <cell r="N5723">
            <v>0</v>
          </cell>
          <cell r="O5723">
            <v>0</v>
          </cell>
        </row>
        <row r="5724">
          <cell r="C5724">
            <v>183900548</v>
          </cell>
          <cell r="D5724" t="str">
            <v>11000183900548</v>
          </cell>
          <cell r="E5724" t="str">
            <v>(2ZD181106)创意东莞前瞻规划调研合作协议</v>
          </cell>
          <cell r="F5724" t="str">
            <v>田根胜</v>
          </cell>
          <cell r="G5724" t="str">
            <v>1993043</v>
          </cell>
          <cell r="H5724">
            <v>0</v>
          </cell>
          <cell r="I5724">
            <v>0</v>
          </cell>
          <cell r="J5724">
            <v>0</v>
          </cell>
          <cell r="K5724">
            <v>0</v>
          </cell>
          <cell r="L5724">
            <v>0</v>
          </cell>
          <cell r="M5724">
            <v>0</v>
          </cell>
          <cell r="N5724">
            <v>0</v>
          </cell>
          <cell r="O5724">
            <v>0</v>
          </cell>
        </row>
        <row r="5725">
          <cell r="C5725">
            <v>183900550</v>
          </cell>
          <cell r="D5725" t="str">
            <v>11000183900550</v>
          </cell>
          <cell r="E5725" t="str">
            <v>(2ZD181108)东莞市建设工程造价大数据统计与分析平台</v>
          </cell>
          <cell r="F5725" t="str">
            <v>李春红</v>
          </cell>
          <cell r="G5725" t="str">
            <v>2005029</v>
          </cell>
          <cell r="H5725">
            <v>469.27</v>
          </cell>
          <cell r="I5725">
            <v>0</v>
          </cell>
          <cell r="J5725">
            <v>0</v>
          </cell>
          <cell r="K5725">
            <v>469.27</v>
          </cell>
          <cell r="L5725">
            <v>0</v>
          </cell>
          <cell r="M5725">
            <v>0</v>
          </cell>
          <cell r="N5725">
            <v>0</v>
          </cell>
          <cell r="O5725">
            <v>469.27</v>
          </cell>
        </row>
        <row r="5726">
          <cell r="C5726">
            <v>183900551</v>
          </cell>
          <cell r="D5726" t="str">
            <v>11000183900551</v>
          </cell>
          <cell r="E5726" t="str">
            <v>(2ZD181109)移动通讯金属结构件的高效精密智能生产线</v>
          </cell>
          <cell r="F5726" t="str">
            <v>尹玲</v>
          </cell>
          <cell r="G5726" t="str">
            <v>2014016</v>
          </cell>
          <cell r="H5726">
            <v>0</v>
          </cell>
          <cell r="I5726">
            <v>0</v>
          </cell>
          <cell r="J5726">
            <v>0</v>
          </cell>
          <cell r="K5726">
            <v>0</v>
          </cell>
          <cell r="L5726">
            <v>0</v>
          </cell>
          <cell r="M5726">
            <v>0</v>
          </cell>
          <cell r="N5726">
            <v>0</v>
          </cell>
          <cell r="O5726">
            <v>0</v>
          </cell>
        </row>
        <row r="5727">
          <cell r="C5727">
            <v>183900552</v>
          </cell>
          <cell r="D5727" t="str">
            <v>11000183900552</v>
          </cell>
          <cell r="E5727" t="str">
            <v>(2ZD181110)石排镇第二次全国污染源普查方案</v>
          </cell>
          <cell r="F5727" t="str">
            <v>吕斯濠</v>
          </cell>
          <cell r="G5727" t="str">
            <v>2007038</v>
          </cell>
          <cell r="H5727">
            <v>213.89</v>
          </cell>
          <cell r="I5727">
            <v>0</v>
          </cell>
          <cell r="J5727">
            <v>213.89</v>
          </cell>
          <cell r="K5727">
            <v>0</v>
          </cell>
          <cell r="L5727">
            <v>0</v>
          </cell>
          <cell r="M5727">
            <v>0</v>
          </cell>
          <cell r="N5727">
            <v>0</v>
          </cell>
          <cell r="O5727">
            <v>0</v>
          </cell>
        </row>
        <row r="5728">
          <cell r="C5728">
            <v>183900553</v>
          </cell>
          <cell r="D5728" t="str">
            <v>11000183900553</v>
          </cell>
          <cell r="E5728" t="str">
            <v>(2ZD181111)提升基层社会工作服务效能研究</v>
          </cell>
          <cell r="F5728" t="str">
            <v>成伟</v>
          </cell>
          <cell r="G5728" t="str">
            <v>2013044</v>
          </cell>
          <cell r="H5728">
            <v>0</v>
          </cell>
          <cell r="I5728">
            <v>0</v>
          </cell>
          <cell r="J5728">
            <v>0</v>
          </cell>
          <cell r="K5728">
            <v>0</v>
          </cell>
          <cell r="L5728">
            <v>0</v>
          </cell>
          <cell r="M5728">
            <v>0</v>
          </cell>
          <cell r="N5728">
            <v>0</v>
          </cell>
          <cell r="O5728">
            <v>0</v>
          </cell>
        </row>
        <row r="5729">
          <cell r="C5729">
            <v>183900557</v>
          </cell>
          <cell r="D5729" t="str">
            <v>11000183900557</v>
          </cell>
          <cell r="E5729" t="str">
            <v>(2ZD181115)省级工业和信息化专项资金-生产服务业方</v>
          </cell>
          <cell r="F5729" t="str">
            <v>邝兆轩</v>
          </cell>
          <cell r="G5729" t="str">
            <v>2004110</v>
          </cell>
          <cell r="H5729">
            <v>0</v>
          </cell>
          <cell r="I5729">
            <v>0</v>
          </cell>
          <cell r="J5729">
            <v>0</v>
          </cell>
          <cell r="K5729">
            <v>0</v>
          </cell>
          <cell r="L5729">
            <v>0</v>
          </cell>
          <cell r="M5729">
            <v>0</v>
          </cell>
          <cell r="N5729">
            <v>0</v>
          </cell>
          <cell r="O5729">
            <v>0</v>
          </cell>
        </row>
        <row r="5730">
          <cell r="C5730">
            <v>183900560</v>
          </cell>
          <cell r="D5730" t="str">
            <v>11000183900560</v>
          </cell>
          <cell r="E5730" t="str">
            <v>(2ZD181201)关于合作开展签约创作项目成果研讨分享活</v>
          </cell>
          <cell r="F5730" t="str">
            <v>田根胜</v>
          </cell>
          <cell r="G5730" t="str">
            <v>1993043</v>
          </cell>
          <cell r="H5730">
            <v>0</v>
          </cell>
          <cell r="I5730">
            <v>0</v>
          </cell>
          <cell r="J5730">
            <v>0</v>
          </cell>
          <cell r="K5730">
            <v>0</v>
          </cell>
          <cell r="L5730">
            <v>0</v>
          </cell>
          <cell r="M5730">
            <v>0</v>
          </cell>
          <cell r="N5730">
            <v>0</v>
          </cell>
          <cell r="O5730">
            <v>0</v>
          </cell>
        </row>
        <row r="5731">
          <cell r="C5731">
            <v>183900564</v>
          </cell>
          <cell r="D5731" t="str">
            <v>11000183900564</v>
          </cell>
          <cell r="E5731" t="str">
            <v>(2ZD181205)2018东莞智能制造产业发展蓝皮书</v>
          </cell>
          <cell r="F5731" t="str">
            <v>胡耀华</v>
          </cell>
          <cell r="G5731" t="str">
            <v>2006022</v>
          </cell>
          <cell r="H5731">
            <v>38547.18</v>
          </cell>
          <cell r="I5731">
            <v>0</v>
          </cell>
          <cell r="J5731">
            <v>36000</v>
          </cell>
          <cell r="K5731">
            <v>2547.18</v>
          </cell>
          <cell r="L5731">
            <v>0</v>
          </cell>
          <cell r="M5731">
            <v>0</v>
          </cell>
          <cell r="N5731">
            <v>0</v>
          </cell>
          <cell r="O5731">
            <v>2547.18</v>
          </cell>
        </row>
        <row r="5732">
          <cell r="C5732">
            <v>183900565</v>
          </cell>
          <cell r="D5732" t="str">
            <v>11000183900565</v>
          </cell>
          <cell r="E5732" t="str">
            <v>(2ZD181206)团体标准对行业发展的促进作用虎门线缆行</v>
          </cell>
          <cell r="F5732" t="str">
            <v>黄琼</v>
          </cell>
          <cell r="G5732" t="str">
            <v>1997003</v>
          </cell>
          <cell r="H5732">
            <v>0</v>
          </cell>
          <cell r="I5732">
            <v>0</v>
          </cell>
          <cell r="J5732">
            <v>0</v>
          </cell>
          <cell r="K5732">
            <v>0</v>
          </cell>
          <cell r="L5732">
            <v>0</v>
          </cell>
          <cell r="M5732">
            <v>0</v>
          </cell>
          <cell r="N5732">
            <v>0</v>
          </cell>
          <cell r="O5732">
            <v>0</v>
          </cell>
        </row>
        <row r="5733">
          <cell r="C5733">
            <v>183900567</v>
          </cell>
          <cell r="D5733" t="str">
            <v>11000183900567</v>
          </cell>
          <cell r="E5733" t="str">
            <v>(2ZD181208)新时代港澳乡亲社团可持续发展研究</v>
          </cell>
          <cell r="F5733" t="str">
            <v>杨亚南</v>
          </cell>
          <cell r="G5733" t="str">
            <v>2005055</v>
          </cell>
          <cell r="H5733">
            <v>0</v>
          </cell>
          <cell r="I5733">
            <v>0</v>
          </cell>
          <cell r="J5733">
            <v>0</v>
          </cell>
          <cell r="K5733">
            <v>0</v>
          </cell>
          <cell r="L5733">
            <v>0</v>
          </cell>
          <cell r="M5733">
            <v>0</v>
          </cell>
          <cell r="N5733">
            <v>0</v>
          </cell>
          <cell r="O5733">
            <v>0</v>
          </cell>
        </row>
        <row r="5734">
          <cell r="C5734">
            <v>183900569</v>
          </cell>
          <cell r="D5734" t="str">
            <v>11000183900569</v>
          </cell>
          <cell r="E5734" t="str">
            <v>(2ZD181210)小角散射仪穿墙管内置中子吸收体研制</v>
          </cell>
          <cell r="F5734" t="str">
            <v>李荣泳</v>
          </cell>
          <cell r="G5734" t="str">
            <v>2007042</v>
          </cell>
          <cell r="H5734">
            <v>0</v>
          </cell>
          <cell r="I5734">
            <v>0</v>
          </cell>
          <cell r="J5734">
            <v>0</v>
          </cell>
          <cell r="K5734">
            <v>0</v>
          </cell>
          <cell r="L5734">
            <v>0</v>
          </cell>
          <cell r="M5734">
            <v>0</v>
          </cell>
          <cell r="N5734">
            <v>0</v>
          </cell>
          <cell r="O5734">
            <v>0</v>
          </cell>
        </row>
        <row r="5735">
          <cell r="C5735">
            <v>183900571</v>
          </cell>
          <cell r="D5735" t="str">
            <v>11000183900571</v>
          </cell>
          <cell r="E5735" t="str">
            <v>(2ZD181212)四个预备立法项目的立项论证报告</v>
          </cell>
          <cell r="F5735" t="str">
            <v>郑玉敏</v>
          </cell>
          <cell r="G5735" t="str">
            <v>2005002</v>
          </cell>
          <cell r="H5735">
            <v>0</v>
          </cell>
          <cell r="I5735">
            <v>0</v>
          </cell>
          <cell r="J5735">
            <v>0</v>
          </cell>
          <cell r="K5735">
            <v>0</v>
          </cell>
          <cell r="L5735">
            <v>0</v>
          </cell>
          <cell r="M5735">
            <v>0</v>
          </cell>
          <cell r="N5735">
            <v>0</v>
          </cell>
          <cell r="O5735">
            <v>0</v>
          </cell>
        </row>
        <row r="5736">
          <cell r="C5736">
            <v>183900573</v>
          </cell>
          <cell r="D5736" t="str">
            <v>11000183900573</v>
          </cell>
          <cell r="E5736" t="str">
            <v>(2ZD181214)2018年松山湖企业空压机节能义诊项目</v>
          </cell>
          <cell r="F5736" t="str">
            <v>纪传伟</v>
          </cell>
          <cell r="G5736" t="str">
            <v>2006064</v>
          </cell>
          <cell r="H5736">
            <v>0</v>
          </cell>
          <cell r="I5736">
            <v>0</v>
          </cell>
          <cell r="J5736">
            <v>0</v>
          </cell>
          <cell r="K5736">
            <v>0</v>
          </cell>
          <cell r="L5736">
            <v>0</v>
          </cell>
          <cell r="M5736">
            <v>0</v>
          </cell>
          <cell r="N5736">
            <v>0</v>
          </cell>
          <cell r="O5736">
            <v>0</v>
          </cell>
        </row>
        <row r="5737">
          <cell r="C5737">
            <v>183900576</v>
          </cell>
          <cell r="D5737" t="str">
            <v>11000183900576</v>
          </cell>
          <cell r="E5737" t="str">
            <v>(2ZD181217)东莞市中堂镇大气污染源解析服务单位采购</v>
          </cell>
          <cell r="F5737" t="str">
            <v>陈洪伟</v>
          </cell>
          <cell r="G5737" t="str">
            <v>2008001</v>
          </cell>
          <cell r="H5737">
            <v>1467.88</v>
          </cell>
          <cell r="I5737">
            <v>0</v>
          </cell>
          <cell r="J5737">
            <v>0</v>
          </cell>
          <cell r="K5737">
            <v>1467.88</v>
          </cell>
          <cell r="L5737">
            <v>0</v>
          </cell>
          <cell r="M5737">
            <v>0</v>
          </cell>
          <cell r="N5737">
            <v>0</v>
          </cell>
          <cell r="O5737">
            <v>1467.88</v>
          </cell>
        </row>
        <row r="5738">
          <cell r="C5738">
            <v>183900580</v>
          </cell>
          <cell r="D5738" t="str">
            <v>11000183900580</v>
          </cell>
          <cell r="E5738" t="str">
            <v>(2ZD181221)推动广东经济高质量发展的供给主动路径研</v>
          </cell>
          <cell r="F5738" t="str">
            <v>陈端计</v>
          </cell>
          <cell r="G5738" t="str">
            <v>2010002</v>
          </cell>
          <cell r="H5738">
            <v>0</v>
          </cell>
          <cell r="I5738">
            <v>0</v>
          </cell>
          <cell r="J5738">
            <v>0</v>
          </cell>
          <cell r="K5738">
            <v>0</v>
          </cell>
          <cell r="L5738">
            <v>0</v>
          </cell>
          <cell r="M5738">
            <v>0</v>
          </cell>
          <cell r="N5738">
            <v>0</v>
          </cell>
          <cell r="O5738">
            <v>0</v>
          </cell>
        </row>
        <row r="5739">
          <cell r="C5739">
            <v>183900582</v>
          </cell>
          <cell r="D5739" t="str">
            <v>11000183900582</v>
          </cell>
          <cell r="E5739" t="str">
            <v>(2ZD181223)阀体能否取消喷丸工艺研究</v>
          </cell>
          <cell r="F5739" t="str">
            <v>李文芳</v>
          </cell>
          <cell r="G5739" t="str">
            <v>2016007</v>
          </cell>
          <cell r="H5739">
            <v>0</v>
          </cell>
          <cell r="I5739">
            <v>0</v>
          </cell>
          <cell r="J5739">
            <v>0</v>
          </cell>
          <cell r="K5739">
            <v>0</v>
          </cell>
          <cell r="L5739">
            <v>0</v>
          </cell>
          <cell r="M5739">
            <v>0</v>
          </cell>
          <cell r="N5739">
            <v>0</v>
          </cell>
          <cell r="O5739">
            <v>0</v>
          </cell>
        </row>
        <row r="5740">
          <cell r="C5740">
            <v>183900585</v>
          </cell>
          <cell r="D5740" t="str">
            <v>11000183900585</v>
          </cell>
          <cell r="E5740" t="str">
            <v>(2ZD181226)质量强国战略下中小企业质量提升策略研究</v>
          </cell>
          <cell r="F5740" t="str">
            <v>刘继云</v>
          </cell>
          <cell r="G5740" t="str">
            <v>2006039</v>
          </cell>
          <cell r="H5740">
            <v>1242.14</v>
          </cell>
          <cell r="I5740">
            <v>0</v>
          </cell>
          <cell r="J5740">
            <v>0</v>
          </cell>
          <cell r="K5740">
            <v>1242.14</v>
          </cell>
          <cell r="L5740">
            <v>0</v>
          </cell>
          <cell r="M5740">
            <v>0</v>
          </cell>
          <cell r="N5740">
            <v>0</v>
          </cell>
          <cell r="O5740">
            <v>1242.14</v>
          </cell>
        </row>
        <row r="5741">
          <cell r="C5741">
            <v>183900587</v>
          </cell>
          <cell r="D5741" t="str">
            <v>11000183900587</v>
          </cell>
          <cell r="E5741" t="str">
            <v>(2ZD181228)基于视觉、激光传感技术的配电电缆剥离方法研究</v>
          </cell>
          <cell r="F5741" t="str">
            <v>胡必武</v>
          </cell>
          <cell r="G5741" t="str">
            <v>2000011</v>
          </cell>
          <cell r="H5741">
            <v>0</v>
          </cell>
          <cell r="I5741">
            <v>0</v>
          </cell>
          <cell r="J5741">
            <v>0</v>
          </cell>
          <cell r="K5741">
            <v>0</v>
          </cell>
          <cell r="L5741">
            <v>0</v>
          </cell>
          <cell r="M5741">
            <v>0</v>
          </cell>
          <cell r="N5741">
            <v>0</v>
          </cell>
          <cell r="O5741">
            <v>0</v>
          </cell>
        </row>
        <row r="5742">
          <cell r="C5742">
            <v>186000004001</v>
          </cell>
          <cell r="D5742" t="str">
            <v>11000186000004001</v>
          </cell>
          <cell r="E5742" t="str">
            <v>(GB200101-01)基于超声导波技术的钢轨探伤关键问题</v>
          </cell>
          <cell r="F5742" t="str">
            <v>马宏伟</v>
          </cell>
          <cell r="G5742" t="str">
            <v>2016008</v>
          </cell>
          <cell r="H5742">
            <v>0</v>
          </cell>
          <cell r="I5742">
            <v>0</v>
          </cell>
          <cell r="J5742">
            <v>0</v>
          </cell>
          <cell r="K5742">
            <v>0</v>
          </cell>
          <cell r="L5742">
            <v>0</v>
          </cell>
          <cell r="M5742">
            <v>0</v>
          </cell>
          <cell r="N5742">
            <v>0</v>
          </cell>
          <cell r="O5742">
            <v>0</v>
          </cell>
        </row>
        <row r="5743">
          <cell r="C5743">
            <v>186000004002</v>
          </cell>
          <cell r="D5743" t="str">
            <v>11000186000004002</v>
          </cell>
          <cell r="E5743" t="str">
            <v>(GB200101-02)广东省普通高校非粮生物质高效热解利</v>
          </cell>
          <cell r="F5743" t="str">
            <v>徐勇军</v>
          </cell>
          <cell r="G5743" t="str">
            <v>2003053</v>
          </cell>
          <cell r="H5743">
            <v>0</v>
          </cell>
          <cell r="I5743">
            <v>280401.07</v>
          </cell>
          <cell r="J5743">
            <v>0</v>
          </cell>
          <cell r="K5743">
            <v>280401.07</v>
          </cell>
          <cell r="L5743">
            <v>0</v>
          </cell>
          <cell r="M5743">
            <v>0</v>
          </cell>
          <cell r="N5743">
            <v>0</v>
          </cell>
          <cell r="O5743">
            <v>280401.07</v>
          </cell>
        </row>
        <row r="5744">
          <cell r="C5744">
            <v>186000004003</v>
          </cell>
          <cell r="D5744" t="str">
            <v>11000186000004003</v>
          </cell>
          <cell r="E5744" t="str">
            <v>(GB200101-03)珠三角产业生态研究中心</v>
          </cell>
          <cell r="F5744" t="str">
            <v>刘继云</v>
          </cell>
          <cell r="G5744" t="str">
            <v>2006039</v>
          </cell>
          <cell r="H5744">
            <v>0</v>
          </cell>
          <cell r="I5744">
            <v>0</v>
          </cell>
          <cell r="J5744">
            <v>0</v>
          </cell>
          <cell r="K5744">
            <v>0</v>
          </cell>
          <cell r="L5744">
            <v>0</v>
          </cell>
          <cell r="M5744">
            <v>0</v>
          </cell>
          <cell r="N5744">
            <v>0</v>
          </cell>
          <cell r="O5744">
            <v>0</v>
          </cell>
        </row>
        <row r="5745">
          <cell r="C5745">
            <v>186000004004</v>
          </cell>
          <cell r="D5745" t="str">
            <v>11000186000004004</v>
          </cell>
          <cell r="E5745" t="str">
            <v>(GB200101-04)电催化氧化技术原理与应用创新团队</v>
          </cell>
          <cell r="F5745" t="str">
            <v>唐少宇</v>
          </cell>
          <cell r="G5745" t="str">
            <v>2021805</v>
          </cell>
          <cell r="H5745">
            <v>0</v>
          </cell>
          <cell r="I5745">
            <v>0</v>
          </cell>
          <cell r="J5745">
            <v>0</v>
          </cell>
          <cell r="K5745">
            <v>0</v>
          </cell>
          <cell r="L5745">
            <v>0</v>
          </cell>
          <cell r="M5745">
            <v>0</v>
          </cell>
          <cell r="N5745">
            <v>0</v>
          </cell>
          <cell r="O5745">
            <v>0</v>
          </cell>
        </row>
        <row r="5746">
          <cell r="C5746">
            <v>186000004009</v>
          </cell>
          <cell r="D5746" t="str">
            <v>11000186000004009</v>
          </cell>
          <cell r="E5746" t="str">
            <v>(GB200101-09)滥用行政权力限制竞争的双层结构规制</v>
          </cell>
          <cell r="F5746" t="str">
            <v>罗兆婧</v>
          </cell>
          <cell r="G5746" t="str">
            <v>2012029</v>
          </cell>
          <cell r="H5746">
            <v>0</v>
          </cell>
          <cell r="I5746">
            <v>0</v>
          </cell>
          <cell r="J5746">
            <v>0</v>
          </cell>
          <cell r="K5746">
            <v>0</v>
          </cell>
          <cell r="L5746">
            <v>0</v>
          </cell>
          <cell r="M5746">
            <v>0</v>
          </cell>
          <cell r="N5746">
            <v>0</v>
          </cell>
          <cell r="O5746">
            <v>0</v>
          </cell>
        </row>
        <row r="5747">
          <cell r="C5747">
            <v>186000004011</v>
          </cell>
          <cell r="D5747" t="str">
            <v>11000186000004011</v>
          </cell>
          <cell r="E5747" t="str">
            <v>(GB200101-11)大数据环境下径流不确定性的深度学习</v>
          </cell>
          <cell r="F5747" t="str">
            <v>龙建宇</v>
          </cell>
          <cell r="G5747" t="str">
            <v>2019129</v>
          </cell>
          <cell r="H5747">
            <v>0</v>
          </cell>
          <cell r="I5747">
            <v>0</v>
          </cell>
          <cell r="J5747">
            <v>0</v>
          </cell>
          <cell r="K5747">
            <v>0</v>
          </cell>
          <cell r="L5747">
            <v>0</v>
          </cell>
          <cell r="M5747">
            <v>0</v>
          </cell>
          <cell r="N5747">
            <v>0</v>
          </cell>
          <cell r="O5747">
            <v>0</v>
          </cell>
        </row>
        <row r="5748">
          <cell r="C5748">
            <v>186000004014</v>
          </cell>
          <cell r="D5748" t="str">
            <v>11000186000004014</v>
          </cell>
          <cell r="E5748" t="str">
            <v>(GB200101-14)高水平理工科大学建设时期体制机制改</v>
          </cell>
          <cell r="F5748" t="str">
            <v>刘晓蔚</v>
          </cell>
          <cell r="G5748" t="str">
            <v>2005021</v>
          </cell>
          <cell r="H5748">
            <v>0</v>
          </cell>
          <cell r="I5748">
            <v>0</v>
          </cell>
          <cell r="J5748">
            <v>0</v>
          </cell>
          <cell r="K5748">
            <v>0</v>
          </cell>
          <cell r="L5748">
            <v>0</v>
          </cell>
          <cell r="M5748">
            <v>0</v>
          </cell>
          <cell r="N5748">
            <v>0</v>
          </cell>
          <cell r="O5748">
            <v>0</v>
          </cell>
        </row>
        <row r="5749">
          <cell r="C5749">
            <v>186000004015</v>
          </cell>
          <cell r="D5749" t="str">
            <v>11000186000004015</v>
          </cell>
          <cell r="E5749" t="str">
            <v>(GB200101-15)公共文化服务标准化与大数据平台建设</v>
          </cell>
          <cell r="F5749" t="str">
            <v>田根胜</v>
          </cell>
          <cell r="G5749" t="str">
            <v>1993043</v>
          </cell>
          <cell r="H5749">
            <v>0</v>
          </cell>
          <cell r="I5749">
            <v>0</v>
          </cell>
          <cell r="J5749">
            <v>0</v>
          </cell>
          <cell r="K5749">
            <v>0</v>
          </cell>
          <cell r="L5749">
            <v>0</v>
          </cell>
          <cell r="M5749">
            <v>0</v>
          </cell>
          <cell r="N5749">
            <v>0</v>
          </cell>
          <cell r="O5749">
            <v>0</v>
          </cell>
        </row>
        <row r="5750">
          <cell r="C5750">
            <v>186000004017</v>
          </cell>
          <cell r="D5750" t="str">
            <v>11000186000004017</v>
          </cell>
          <cell r="E5750" t="str">
            <v>(GB200101-17)基于财务预警视角的发达地区村级集体</v>
          </cell>
          <cell r="F5750" t="str">
            <v>周润书</v>
          </cell>
          <cell r="G5750" t="str">
            <v>2006008</v>
          </cell>
          <cell r="H5750">
            <v>0</v>
          </cell>
          <cell r="I5750">
            <v>0</v>
          </cell>
          <cell r="J5750">
            <v>0</v>
          </cell>
          <cell r="K5750">
            <v>0</v>
          </cell>
          <cell r="L5750">
            <v>0</v>
          </cell>
          <cell r="M5750">
            <v>0</v>
          </cell>
          <cell r="N5750">
            <v>0</v>
          </cell>
          <cell r="O5750">
            <v>0</v>
          </cell>
        </row>
        <row r="5751">
          <cell r="C5751">
            <v>186000004021</v>
          </cell>
          <cell r="D5751" t="str">
            <v>11000186000004021</v>
          </cell>
          <cell r="E5751" t="str">
            <v>(GB200101-21)8-溴代脱氧鸟苷辐射增敏剂修饰的D</v>
          </cell>
          <cell r="F5751" t="str">
            <v>王寿山</v>
          </cell>
          <cell r="G5751" t="str">
            <v>2016041</v>
          </cell>
          <cell r="H5751">
            <v>0</v>
          </cell>
          <cell r="I5751">
            <v>822.03</v>
          </cell>
          <cell r="J5751">
            <v>0</v>
          </cell>
          <cell r="K5751">
            <v>822.03</v>
          </cell>
          <cell r="L5751">
            <v>0</v>
          </cell>
          <cell r="M5751">
            <v>0</v>
          </cell>
          <cell r="N5751">
            <v>0</v>
          </cell>
          <cell r="O5751">
            <v>822.03</v>
          </cell>
        </row>
        <row r="5752">
          <cell r="C5752">
            <v>186000004023</v>
          </cell>
          <cell r="D5752" t="str">
            <v>11000186000004023</v>
          </cell>
          <cell r="E5752" t="str">
            <v>(GB200101-23)高水平理工科大学建设背景下培养学生</v>
          </cell>
          <cell r="F5752" t="str">
            <v>杨劼</v>
          </cell>
          <cell r="G5752" t="str">
            <v>2003076</v>
          </cell>
          <cell r="H5752">
            <v>0</v>
          </cell>
          <cell r="I5752">
            <v>0</v>
          </cell>
          <cell r="J5752">
            <v>0</v>
          </cell>
          <cell r="K5752">
            <v>0</v>
          </cell>
          <cell r="L5752">
            <v>0</v>
          </cell>
          <cell r="M5752">
            <v>0</v>
          </cell>
          <cell r="N5752">
            <v>0</v>
          </cell>
          <cell r="O5752">
            <v>0</v>
          </cell>
        </row>
        <row r="5753">
          <cell r="C5753">
            <v>186000004025</v>
          </cell>
          <cell r="D5753" t="str">
            <v>11000186000004025</v>
          </cell>
          <cell r="E5753" t="str">
            <v>(GB200101-25)互联网时代基于创新自我效能视角的广</v>
          </cell>
          <cell r="F5753" t="str">
            <v>尹小勇</v>
          </cell>
          <cell r="G5753" t="str">
            <v>2000006</v>
          </cell>
          <cell r="H5753">
            <v>0</v>
          </cell>
          <cell r="I5753">
            <v>41800.3</v>
          </cell>
          <cell r="J5753">
            <v>0</v>
          </cell>
          <cell r="K5753">
            <v>41800.3</v>
          </cell>
          <cell r="L5753">
            <v>0</v>
          </cell>
          <cell r="M5753">
            <v>0</v>
          </cell>
          <cell r="N5753">
            <v>0</v>
          </cell>
          <cell r="O5753">
            <v>41800.3</v>
          </cell>
        </row>
        <row r="5754">
          <cell r="C5754">
            <v>186000004026</v>
          </cell>
          <cell r="D5754" t="str">
            <v>11000186000004026</v>
          </cell>
          <cell r="E5754" t="str">
            <v>(GB200101-26)广东省普通高校机器人与智能装备重点</v>
          </cell>
          <cell r="F5754" t="str">
            <v>马宏伟</v>
          </cell>
          <cell r="G5754" t="str">
            <v>2016008</v>
          </cell>
          <cell r="H5754">
            <v>0</v>
          </cell>
          <cell r="I5754">
            <v>203039.35</v>
          </cell>
          <cell r="J5754">
            <v>161999.84</v>
          </cell>
          <cell r="K5754">
            <v>41039.51</v>
          </cell>
          <cell r="L5754">
            <v>0</v>
          </cell>
          <cell r="M5754">
            <v>0</v>
          </cell>
          <cell r="N5754">
            <v>0</v>
          </cell>
          <cell r="O5754">
            <v>41039.51</v>
          </cell>
        </row>
        <row r="5755">
          <cell r="C5755">
            <v>186000004027</v>
          </cell>
          <cell r="D5755" t="str">
            <v>11000186000004027</v>
          </cell>
          <cell r="E5755" t="str">
            <v>(GB200101-27)生物质催化材料</v>
          </cell>
          <cell r="F5755" t="str">
            <v>孙成华</v>
          </cell>
          <cell r="G5755" t="str">
            <v>2017807</v>
          </cell>
          <cell r="H5755">
            <v>0</v>
          </cell>
          <cell r="I5755">
            <v>701574.91</v>
          </cell>
          <cell r="J5755">
            <v>0</v>
          </cell>
          <cell r="K5755">
            <v>701574.91</v>
          </cell>
          <cell r="L5755">
            <v>0</v>
          </cell>
          <cell r="M5755">
            <v>0</v>
          </cell>
          <cell r="N5755">
            <v>0</v>
          </cell>
          <cell r="O5755">
            <v>701574.91</v>
          </cell>
        </row>
        <row r="5756">
          <cell r="C5756">
            <v>186000004028</v>
          </cell>
          <cell r="D5756" t="str">
            <v>11000186000004028</v>
          </cell>
          <cell r="E5756" t="str">
            <v>(GB200101-28)金属增材制造的超声特征检测关键技术</v>
          </cell>
          <cell r="F5756" t="str">
            <v>叶国良</v>
          </cell>
          <cell r="G5756" t="str">
            <v>2015802</v>
          </cell>
          <cell r="H5756">
            <v>0</v>
          </cell>
          <cell r="I5756">
            <v>0</v>
          </cell>
          <cell r="J5756">
            <v>0</v>
          </cell>
          <cell r="K5756">
            <v>0</v>
          </cell>
          <cell r="L5756">
            <v>0</v>
          </cell>
          <cell r="M5756">
            <v>0</v>
          </cell>
          <cell r="N5756">
            <v>0</v>
          </cell>
          <cell r="O5756">
            <v>0</v>
          </cell>
        </row>
        <row r="5757">
          <cell r="C5757">
            <v>186000004029</v>
          </cell>
          <cell r="D5757" t="str">
            <v>11000186000004029</v>
          </cell>
          <cell r="E5757" t="str">
            <v>(GB200101-29)“互联网+智能制造”技术架构研究</v>
          </cell>
          <cell r="F5757" t="str">
            <v>李广明</v>
          </cell>
          <cell r="G5757" t="str">
            <v>2000005</v>
          </cell>
          <cell r="H5757">
            <v>0</v>
          </cell>
          <cell r="I5757">
            <v>0</v>
          </cell>
          <cell r="J5757">
            <v>0</v>
          </cell>
          <cell r="K5757">
            <v>0</v>
          </cell>
          <cell r="L5757">
            <v>0</v>
          </cell>
          <cell r="M5757">
            <v>0</v>
          </cell>
          <cell r="N5757">
            <v>0</v>
          </cell>
          <cell r="O5757">
            <v>0</v>
          </cell>
        </row>
        <row r="5758">
          <cell r="C5758">
            <v>186000004030</v>
          </cell>
          <cell r="D5758" t="str">
            <v>11000186000004030</v>
          </cell>
          <cell r="E5758" t="str">
            <v>(GB200101-30)面向大数据应用的车间装备智能化关键</v>
          </cell>
          <cell r="F5758" t="str">
            <v>尹玲</v>
          </cell>
          <cell r="G5758" t="str">
            <v>2014016</v>
          </cell>
          <cell r="H5758">
            <v>0</v>
          </cell>
          <cell r="I5758">
            <v>0</v>
          </cell>
          <cell r="J5758">
            <v>0</v>
          </cell>
          <cell r="K5758">
            <v>0</v>
          </cell>
          <cell r="L5758">
            <v>0</v>
          </cell>
          <cell r="M5758">
            <v>0</v>
          </cell>
          <cell r="N5758">
            <v>0</v>
          </cell>
          <cell r="O5758">
            <v>0</v>
          </cell>
        </row>
        <row r="5759">
          <cell r="C5759">
            <v>186000004032</v>
          </cell>
          <cell r="D5759" t="str">
            <v>11000186000004032</v>
          </cell>
          <cell r="E5759" t="str">
            <v>(GB200101-32)绿色高效抗磨减摩多功能润滑材料关键</v>
          </cell>
          <cell r="F5759" t="str">
            <v>韩利芬</v>
          </cell>
          <cell r="G5759" t="str">
            <v>2006005</v>
          </cell>
          <cell r="H5759">
            <v>0</v>
          </cell>
          <cell r="I5759">
            <v>0</v>
          </cell>
          <cell r="J5759">
            <v>0</v>
          </cell>
          <cell r="K5759">
            <v>0</v>
          </cell>
          <cell r="L5759">
            <v>0</v>
          </cell>
          <cell r="M5759">
            <v>0</v>
          </cell>
          <cell r="N5759">
            <v>0</v>
          </cell>
          <cell r="O5759">
            <v>0</v>
          </cell>
        </row>
        <row r="5760">
          <cell r="C5760">
            <v>186000004034</v>
          </cell>
          <cell r="D5760" t="str">
            <v>11000186000004034</v>
          </cell>
          <cell r="E5760" t="str">
            <v>(GB200101-34)基层稳健与矛盾预防和化解机制研究-</v>
          </cell>
          <cell r="F5760" t="str">
            <v>郑玉敏</v>
          </cell>
          <cell r="G5760" t="str">
            <v>2005002</v>
          </cell>
          <cell r="H5760">
            <v>0</v>
          </cell>
          <cell r="I5760">
            <v>0</v>
          </cell>
          <cell r="J5760">
            <v>0</v>
          </cell>
          <cell r="K5760">
            <v>0</v>
          </cell>
          <cell r="L5760">
            <v>0</v>
          </cell>
          <cell r="M5760">
            <v>0</v>
          </cell>
          <cell r="N5760">
            <v>0</v>
          </cell>
          <cell r="O5760">
            <v>0</v>
          </cell>
        </row>
        <row r="5761">
          <cell r="C5761">
            <v>186000004035</v>
          </cell>
          <cell r="D5761" t="str">
            <v>11000186000004035</v>
          </cell>
          <cell r="E5761" t="str">
            <v>(GB200101-35)基于校区联合导师团队的计算机专业毕</v>
          </cell>
          <cell r="F5761" t="str">
            <v>张洁</v>
          </cell>
          <cell r="G5761" t="str">
            <v>1995004</v>
          </cell>
          <cell r="H5761">
            <v>0</v>
          </cell>
          <cell r="I5761">
            <v>54108.6</v>
          </cell>
          <cell r="J5761">
            <v>0</v>
          </cell>
          <cell r="K5761">
            <v>54108.6</v>
          </cell>
          <cell r="L5761">
            <v>0</v>
          </cell>
          <cell r="M5761">
            <v>0</v>
          </cell>
          <cell r="N5761">
            <v>0</v>
          </cell>
          <cell r="O5761">
            <v>54108.6</v>
          </cell>
        </row>
        <row r="5762">
          <cell r="C5762">
            <v>186000004036</v>
          </cell>
          <cell r="D5762" t="str">
            <v>11000186000004036</v>
          </cell>
          <cell r="E5762" t="str">
            <v>(GB200101-36)高素质应用型人才背景下网络思想政治</v>
          </cell>
          <cell r="F5762" t="str">
            <v>唐元松</v>
          </cell>
          <cell r="G5762" t="str">
            <v>2003035</v>
          </cell>
          <cell r="H5762">
            <v>0</v>
          </cell>
          <cell r="I5762">
            <v>0</v>
          </cell>
          <cell r="J5762">
            <v>0</v>
          </cell>
          <cell r="K5762">
            <v>0</v>
          </cell>
          <cell r="L5762">
            <v>0</v>
          </cell>
          <cell r="M5762">
            <v>0</v>
          </cell>
          <cell r="N5762">
            <v>0</v>
          </cell>
          <cell r="O5762">
            <v>0</v>
          </cell>
        </row>
        <row r="5763">
          <cell r="C5763">
            <v>186000004037</v>
          </cell>
          <cell r="D5763" t="str">
            <v>11000186000004037</v>
          </cell>
          <cell r="E5763" t="str">
            <v>(GB200101-37)高水平理工科大学科技创新体系建设研</v>
          </cell>
          <cell r="F5763" t="str">
            <v>陈宝华</v>
          </cell>
          <cell r="G5763" t="str">
            <v>2001015</v>
          </cell>
          <cell r="H5763">
            <v>0</v>
          </cell>
          <cell r="I5763">
            <v>53565.6</v>
          </cell>
          <cell r="J5763">
            <v>0</v>
          </cell>
          <cell r="K5763">
            <v>53565.6</v>
          </cell>
          <cell r="L5763">
            <v>0</v>
          </cell>
          <cell r="M5763">
            <v>0</v>
          </cell>
          <cell r="N5763">
            <v>0</v>
          </cell>
          <cell r="O5763">
            <v>53565.6</v>
          </cell>
        </row>
        <row r="5764">
          <cell r="C5764">
            <v>186000004039</v>
          </cell>
          <cell r="D5764" t="str">
            <v>11000186000004039</v>
          </cell>
          <cell r="E5764" t="str">
            <v>(GB200101-39)面向新工科建设的《物理化学》双语课</v>
          </cell>
          <cell r="F5764" t="str">
            <v>郭兵</v>
          </cell>
          <cell r="G5764" t="str">
            <v>2011011</v>
          </cell>
          <cell r="H5764">
            <v>0</v>
          </cell>
          <cell r="I5764">
            <v>90022.35</v>
          </cell>
          <cell r="J5764">
            <v>0</v>
          </cell>
          <cell r="K5764">
            <v>90022.35</v>
          </cell>
          <cell r="L5764">
            <v>0</v>
          </cell>
          <cell r="M5764">
            <v>0</v>
          </cell>
          <cell r="N5764">
            <v>0</v>
          </cell>
          <cell r="O5764">
            <v>90022.35</v>
          </cell>
        </row>
        <row r="5765">
          <cell r="C5765">
            <v>186000004041</v>
          </cell>
          <cell r="D5765" t="str">
            <v>11000186000004041</v>
          </cell>
          <cell r="E5765" t="str">
            <v>(GB200101-41)进化计算在不平衡多目标优化问题中的</v>
          </cell>
          <cell r="F5765" t="str">
            <v>李学强</v>
          </cell>
          <cell r="G5765" t="str">
            <v>2017055</v>
          </cell>
          <cell r="H5765">
            <v>0</v>
          </cell>
          <cell r="I5765">
            <v>67334.31</v>
          </cell>
          <cell r="J5765">
            <v>164.13</v>
          </cell>
          <cell r="K5765">
            <v>67170.18</v>
          </cell>
          <cell r="L5765">
            <v>0</v>
          </cell>
          <cell r="M5765">
            <v>0</v>
          </cell>
          <cell r="N5765">
            <v>0</v>
          </cell>
          <cell r="O5765">
            <v>67170.18</v>
          </cell>
        </row>
        <row r="5766">
          <cell r="C5766">
            <v>186000004042</v>
          </cell>
          <cell r="D5766" t="str">
            <v>11000186000004042</v>
          </cell>
          <cell r="E5766" t="str">
            <v>(GB200101-42)高维空间中基于角度的子空间异常检测</v>
          </cell>
          <cell r="F5766" t="str">
            <v>张良伟</v>
          </cell>
          <cell r="G5766" t="str">
            <v>2017027</v>
          </cell>
          <cell r="H5766">
            <v>0</v>
          </cell>
          <cell r="I5766">
            <v>0</v>
          </cell>
          <cell r="J5766">
            <v>0</v>
          </cell>
          <cell r="K5766">
            <v>0</v>
          </cell>
          <cell r="L5766">
            <v>0</v>
          </cell>
          <cell r="M5766">
            <v>0</v>
          </cell>
          <cell r="N5766">
            <v>0</v>
          </cell>
          <cell r="O5766">
            <v>0</v>
          </cell>
        </row>
        <row r="5767">
          <cell r="C5767">
            <v>186000004043</v>
          </cell>
          <cell r="D5767" t="str">
            <v>11000186000004043</v>
          </cell>
          <cell r="E5767" t="str">
            <v>(GB200101-43)蛋白的层次结构影响淀粉/蛋白相互作</v>
          </cell>
          <cell r="F5767" t="str">
            <v>陈旭</v>
          </cell>
          <cell r="G5767" t="str">
            <v>2017078</v>
          </cell>
          <cell r="H5767">
            <v>0</v>
          </cell>
          <cell r="I5767">
            <v>334.56</v>
          </cell>
          <cell r="J5767">
            <v>0</v>
          </cell>
          <cell r="K5767">
            <v>334.56</v>
          </cell>
          <cell r="L5767">
            <v>0</v>
          </cell>
          <cell r="M5767">
            <v>0</v>
          </cell>
          <cell r="N5767">
            <v>0</v>
          </cell>
          <cell r="O5767">
            <v>334.56</v>
          </cell>
        </row>
        <row r="5768">
          <cell r="C5768">
            <v>186000004045</v>
          </cell>
          <cell r="D5768" t="str">
            <v>11000186000004045</v>
          </cell>
          <cell r="E5768" t="str">
            <v>(GB200101-45)面向智能交通的城市车载网络数据分发</v>
          </cell>
          <cell r="F5768" t="str">
            <v>赵慧</v>
          </cell>
          <cell r="G5768" t="str">
            <v>2013049</v>
          </cell>
          <cell r="H5768">
            <v>0</v>
          </cell>
          <cell r="I5768">
            <v>0</v>
          </cell>
          <cell r="J5768">
            <v>0</v>
          </cell>
          <cell r="K5768">
            <v>0</v>
          </cell>
          <cell r="L5768">
            <v>0</v>
          </cell>
          <cell r="M5768">
            <v>0</v>
          </cell>
          <cell r="N5768">
            <v>0</v>
          </cell>
          <cell r="O5768">
            <v>0</v>
          </cell>
        </row>
        <row r="5769">
          <cell r="C5769">
            <v>186000004047</v>
          </cell>
          <cell r="D5769" t="str">
            <v>11000186000004047</v>
          </cell>
          <cell r="E5769" t="str">
            <v>(GB200101-47)新型生物质碳与硫化物复合电极的构筑</v>
          </cell>
          <cell r="F5769" t="str">
            <v>谢东</v>
          </cell>
          <cell r="G5769" t="str">
            <v>2017042</v>
          </cell>
          <cell r="H5769">
            <v>0</v>
          </cell>
          <cell r="I5769">
            <v>0</v>
          </cell>
          <cell r="J5769">
            <v>0</v>
          </cell>
          <cell r="K5769">
            <v>0</v>
          </cell>
          <cell r="L5769">
            <v>0</v>
          </cell>
          <cell r="M5769">
            <v>0</v>
          </cell>
          <cell r="N5769">
            <v>0</v>
          </cell>
          <cell r="O5769">
            <v>0</v>
          </cell>
        </row>
        <row r="5770">
          <cell r="C5770">
            <v>186000004048</v>
          </cell>
          <cell r="D5770" t="str">
            <v>11000186000004048</v>
          </cell>
          <cell r="E5770" t="str">
            <v>(GB200101-48)物流企业绿色创新能力评价及提升路径</v>
          </cell>
          <cell r="F5770" t="str">
            <v>杨葱葱</v>
          </cell>
          <cell r="G5770" t="str">
            <v>2016011</v>
          </cell>
          <cell r="H5770">
            <v>0</v>
          </cell>
          <cell r="I5770">
            <v>11156.91</v>
          </cell>
          <cell r="J5770">
            <v>0</v>
          </cell>
          <cell r="K5770">
            <v>11156.91</v>
          </cell>
          <cell r="L5770">
            <v>0</v>
          </cell>
          <cell r="M5770">
            <v>0</v>
          </cell>
          <cell r="N5770">
            <v>0</v>
          </cell>
          <cell r="O5770">
            <v>11156.91</v>
          </cell>
        </row>
        <row r="5771">
          <cell r="C5771">
            <v>186000004049</v>
          </cell>
          <cell r="D5771" t="str">
            <v>11000186000004049</v>
          </cell>
          <cell r="E5771" t="str">
            <v>(GB200101-49)东莞理工学院质量与品牌发展研究中心</v>
          </cell>
          <cell r="F5771" t="str">
            <v>李忠红</v>
          </cell>
          <cell r="G5771" t="str">
            <v>1991008</v>
          </cell>
          <cell r="H5771">
            <v>0</v>
          </cell>
          <cell r="I5771">
            <v>770861.73</v>
          </cell>
          <cell r="J5771">
            <v>82600</v>
          </cell>
          <cell r="K5771">
            <v>688261.73</v>
          </cell>
          <cell r="L5771">
            <v>0</v>
          </cell>
          <cell r="M5771">
            <v>0</v>
          </cell>
          <cell r="N5771">
            <v>0</v>
          </cell>
          <cell r="O5771">
            <v>688261.73</v>
          </cell>
        </row>
        <row r="5772">
          <cell r="C5772">
            <v>186100028012</v>
          </cell>
          <cell r="D5772" t="str">
            <v>11000186100028012</v>
          </cell>
          <cell r="E5772" t="str">
            <v>(GC200101-30)广东高校非粮生物质高效热解利用工程</v>
          </cell>
          <cell r="F5772" t="str">
            <v>徐勇军</v>
          </cell>
          <cell r="G5772" t="str">
            <v>2003053</v>
          </cell>
          <cell r="H5772">
            <v>0</v>
          </cell>
          <cell r="I5772">
            <v>0</v>
          </cell>
          <cell r="J5772">
            <v>0</v>
          </cell>
          <cell r="K5772">
            <v>0</v>
          </cell>
          <cell r="L5772">
            <v>0</v>
          </cell>
          <cell r="M5772">
            <v>0</v>
          </cell>
          <cell r="N5772">
            <v>0</v>
          </cell>
          <cell r="O5772">
            <v>0</v>
          </cell>
        </row>
        <row r="5773">
          <cell r="C5773">
            <v>186100028015</v>
          </cell>
          <cell r="D5773" t="str">
            <v>11000186100028015</v>
          </cell>
          <cell r="E5773" t="str">
            <v>(GC200101-33)珠三角产业生态研究中心</v>
          </cell>
          <cell r="F5773" t="str">
            <v>刘继云</v>
          </cell>
          <cell r="G5773" t="str">
            <v>2006039</v>
          </cell>
          <cell r="H5773">
            <v>0</v>
          </cell>
          <cell r="I5773">
            <v>0</v>
          </cell>
          <cell r="J5773">
            <v>0</v>
          </cell>
          <cell r="K5773">
            <v>0</v>
          </cell>
          <cell r="L5773">
            <v>0</v>
          </cell>
          <cell r="M5773">
            <v>0</v>
          </cell>
          <cell r="N5773">
            <v>0</v>
          </cell>
          <cell r="O5773">
            <v>0</v>
          </cell>
        </row>
        <row r="5774">
          <cell r="C5774">
            <v>186100028016</v>
          </cell>
          <cell r="D5774" t="str">
            <v>11000186100028016</v>
          </cell>
          <cell r="E5774" t="str">
            <v>(GC200101-34)东莞理工学院城市文化研究中心</v>
          </cell>
          <cell r="F5774" t="str">
            <v>田根胜</v>
          </cell>
          <cell r="G5774" t="str">
            <v>1993043</v>
          </cell>
          <cell r="H5774">
            <v>0</v>
          </cell>
          <cell r="I5774">
            <v>65406.73</v>
          </cell>
          <cell r="J5774">
            <v>17021.5</v>
          </cell>
          <cell r="K5774">
            <v>48385.23</v>
          </cell>
          <cell r="L5774">
            <v>0</v>
          </cell>
          <cell r="M5774">
            <v>0</v>
          </cell>
          <cell r="N5774">
            <v>0</v>
          </cell>
          <cell r="O5774">
            <v>48385.23</v>
          </cell>
        </row>
        <row r="5775">
          <cell r="C5775">
            <v>186100029001</v>
          </cell>
          <cell r="D5775" t="str">
            <v>11000186100029001</v>
          </cell>
          <cell r="E5775" t="str">
            <v>(GC200102-01)电催化氧化技术原理与应用创新团队</v>
          </cell>
          <cell r="F5775" t="str">
            <v>唐少宇</v>
          </cell>
          <cell r="G5775" t="str">
            <v>2021805</v>
          </cell>
          <cell r="H5775">
            <v>0</v>
          </cell>
          <cell r="I5775">
            <v>0</v>
          </cell>
          <cell r="J5775">
            <v>0</v>
          </cell>
          <cell r="K5775">
            <v>0</v>
          </cell>
          <cell r="L5775">
            <v>0</v>
          </cell>
          <cell r="M5775">
            <v>0</v>
          </cell>
          <cell r="N5775">
            <v>0</v>
          </cell>
          <cell r="O5775">
            <v>0</v>
          </cell>
        </row>
        <row r="5776">
          <cell r="C5776">
            <v>186100030001</v>
          </cell>
          <cell r="D5776" t="str">
            <v>11000186100030001</v>
          </cell>
          <cell r="E5776" t="str">
            <v>(GC200104-24)面向智能制造倍增计划企业科技创新服</v>
          </cell>
          <cell r="F5776" t="str">
            <v>任斌</v>
          </cell>
          <cell r="G5776" t="str">
            <v>2003008</v>
          </cell>
          <cell r="H5776">
            <v>0</v>
          </cell>
          <cell r="I5776">
            <v>0</v>
          </cell>
          <cell r="J5776">
            <v>0</v>
          </cell>
          <cell r="K5776">
            <v>0</v>
          </cell>
          <cell r="L5776">
            <v>0</v>
          </cell>
          <cell r="M5776">
            <v>0</v>
          </cell>
          <cell r="N5776">
            <v>0</v>
          </cell>
          <cell r="O5776">
            <v>0</v>
          </cell>
        </row>
        <row r="5777">
          <cell r="C5777">
            <v>186100030011</v>
          </cell>
          <cell r="D5777" t="str">
            <v>11000186100030011</v>
          </cell>
          <cell r="E5777" t="str">
            <v>(GC200104-34)面向寮步镇“倍增计划”试点企业科技</v>
          </cell>
          <cell r="F5777" t="str">
            <v>郭智强</v>
          </cell>
          <cell r="G5777" t="str">
            <v>2005051</v>
          </cell>
          <cell r="H5777">
            <v>0</v>
          </cell>
          <cell r="I5777">
            <v>56351.34</v>
          </cell>
          <cell r="J5777">
            <v>0</v>
          </cell>
          <cell r="K5777">
            <v>56351.34</v>
          </cell>
          <cell r="L5777">
            <v>0</v>
          </cell>
          <cell r="M5777">
            <v>0</v>
          </cell>
          <cell r="N5777">
            <v>0</v>
          </cell>
          <cell r="O5777">
            <v>56351.34</v>
          </cell>
        </row>
        <row r="5778">
          <cell r="C5778">
            <v>186100030012</v>
          </cell>
          <cell r="D5778" t="str">
            <v>11000186100030012</v>
          </cell>
          <cell r="E5778" t="str">
            <v>(GC200104-35)面向倍增计划试点企业的科技创新人才</v>
          </cell>
          <cell r="F5778" t="str">
            <v>李环</v>
          </cell>
          <cell r="G5778" t="str">
            <v>2003003</v>
          </cell>
          <cell r="H5778">
            <v>0</v>
          </cell>
          <cell r="I5778">
            <v>15631.68</v>
          </cell>
          <cell r="J5778">
            <v>0</v>
          </cell>
          <cell r="K5778">
            <v>15631.68</v>
          </cell>
          <cell r="L5778">
            <v>0</v>
          </cell>
          <cell r="M5778">
            <v>0</v>
          </cell>
          <cell r="N5778">
            <v>0</v>
          </cell>
          <cell r="O5778">
            <v>15631.68</v>
          </cell>
        </row>
        <row r="5779">
          <cell r="C5779">
            <v>186100030016</v>
          </cell>
          <cell r="D5779" t="str">
            <v>11000186100030016</v>
          </cell>
          <cell r="E5779" t="str">
            <v>(GC200104-39)天机工业智能系统有限公司博士工作站</v>
          </cell>
          <cell r="F5779" t="str">
            <v>王珂玮</v>
          </cell>
          <cell r="G5779" t="str">
            <v>2017114</v>
          </cell>
          <cell r="H5779">
            <v>0</v>
          </cell>
          <cell r="I5779">
            <v>0</v>
          </cell>
          <cell r="J5779">
            <v>0</v>
          </cell>
          <cell r="K5779">
            <v>0</v>
          </cell>
          <cell r="L5779">
            <v>0</v>
          </cell>
          <cell r="M5779">
            <v>0</v>
          </cell>
          <cell r="N5779">
            <v>0</v>
          </cell>
          <cell r="O5779">
            <v>0</v>
          </cell>
        </row>
        <row r="5780">
          <cell r="C5780">
            <v>186100030018</v>
          </cell>
          <cell r="D5780" t="str">
            <v>11000186100030018</v>
          </cell>
          <cell r="E5780" t="str">
            <v>(GC200104-41)海陆通实业有限公司博士工作站</v>
          </cell>
          <cell r="F5780" t="str">
            <v>谢东</v>
          </cell>
          <cell r="G5780" t="str">
            <v>2017042</v>
          </cell>
          <cell r="H5780">
            <v>0</v>
          </cell>
          <cell r="I5780">
            <v>0</v>
          </cell>
          <cell r="J5780">
            <v>0</v>
          </cell>
          <cell r="K5780">
            <v>0</v>
          </cell>
          <cell r="L5780">
            <v>0</v>
          </cell>
          <cell r="M5780">
            <v>0</v>
          </cell>
          <cell r="N5780">
            <v>0</v>
          </cell>
          <cell r="O5780">
            <v>0</v>
          </cell>
        </row>
        <row r="5781">
          <cell r="C5781">
            <v>186100030020</v>
          </cell>
          <cell r="D5781" t="str">
            <v>11000186100030020</v>
          </cell>
          <cell r="E5781" t="str">
            <v>(GC200104-43)生益电子股份有限公司博士工作站</v>
          </cell>
          <cell r="F5781" t="str">
            <v>张光旻</v>
          </cell>
          <cell r="G5781" t="str">
            <v>2013014</v>
          </cell>
          <cell r="H5781">
            <v>0</v>
          </cell>
          <cell r="I5781">
            <v>215.2</v>
          </cell>
          <cell r="J5781">
            <v>0</v>
          </cell>
          <cell r="K5781">
            <v>215.2</v>
          </cell>
          <cell r="L5781">
            <v>0</v>
          </cell>
          <cell r="M5781">
            <v>0</v>
          </cell>
          <cell r="N5781">
            <v>0</v>
          </cell>
          <cell r="O5781">
            <v>215.2</v>
          </cell>
        </row>
        <row r="5782">
          <cell r="C5782">
            <v>186100030021</v>
          </cell>
          <cell r="D5782" t="str">
            <v>11000186100030021</v>
          </cell>
          <cell r="E5782" t="str">
            <v>(GC200104-44)新能德科技有限公司博士工作站</v>
          </cell>
          <cell r="F5782" t="str">
            <v>张兆云</v>
          </cell>
          <cell r="G5782" t="str">
            <v>2016006</v>
          </cell>
          <cell r="H5782">
            <v>0</v>
          </cell>
          <cell r="I5782">
            <v>0</v>
          </cell>
          <cell r="J5782">
            <v>0</v>
          </cell>
          <cell r="K5782">
            <v>0</v>
          </cell>
          <cell r="L5782">
            <v>0</v>
          </cell>
          <cell r="M5782">
            <v>0</v>
          </cell>
          <cell r="N5782">
            <v>0</v>
          </cell>
          <cell r="O5782">
            <v>0</v>
          </cell>
        </row>
        <row r="5783">
          <cell r="C5783">
            <v>186100030022</v>
          </cell>
          <cell r="D5783" t="str">
            <v>11000186100030022</v>
          </cell>
          <cell r="E5783" t="str">
            <v>(GC200104-45)东燃热能科技股份有限公司博士工作站</v>
          </cell>
          <cell r="F5783" t="str">
            <v>陈佰满</v>
          </cell>
          <cell r="G5783" t="str">
            <v>2013013</v>
          </cell>
          <cell r="H5783">
            <v>0</v>
          </cell>
          <cell r="I5783">
            <v>0</v>
          </cell>
          <cell r="J5783">
            <v>0</v>
          </cell>
          <cell r="K5783">
            <v>0</v>
          </cell>
          <cell r="L5783">
            <v>0</v>
          </cell>
          <cell r="M5783">
            <v>0</v>
          </cell>
          <cell r="N5783">
            <v>0</v>
          </cell>
          <cell r="O5783">
            <v>0</v>
          </cell>
        </row>
        <row r="5784">
          <cell r="C5784">
            <v>186100030023</v>
          </cell>
          <cell r="D5784" t="str">
            <v>11000186100030023</v>
          </cell>
          <cell r="E5784" t="str">
            <v>(GC200104-46)拓斯达科技股份有限公司博士工作站</v>
          </cell>
          <cell r="F5784" t="str">
            <v>刘学良</v>
          </cell>
          <cell r="G5784" t="str">
            <v>2013005</v>
          </cell>
          <cell r="H5784">
            <v>0</v>
          </cell>
          <cell r="I5784">
            <v>123758.93</v>
          </cell>
          <cell r="J5784">
            <v>36758.84</v>
          </cell>
          <cell r="K5784">
            <v>87000.09</v>
          </cell>
          <cell r="L5784">
            <v>0</v>
          </cell>
          <cell r="M5784">
            <v>0</v>
          </cell>
          <cell r="N5784">
            <v>0</v>
          </cell>
          <cell r="O5784">
            <v>87000.09</v>
          </cell>
        </row>
        <row r="5785">
          <cell r="C5785">
            <v>186100030024</v>
          </cell>
          <cell r="D5785" t="str">
            <v>11000186100030024</v>
          </cell>
          <cell r="E5785" t="str">
            <v>(GC200104-47)易事特集团博士工作站</v>
          </cell>
          <cell r="F5785" t="str">
            <v>刘国中</v>
          </cell>
          <cell r="G5785" t="str">
            <v>2017061</v>
          </cell>
          <cell r="H5785">
            <v>0</v>
          </cell>
          <cell r="I5785">
            <v>0</v>
          </cell>
          <cell r="J5785">
            <v>0</v>
          </cell>
          <cell r="K5785">
            <v>0</v>
          </cell>
          <cell r="L5785">
            <v>0</v>
          </cell>
          <cell r="M5785">
            <v>0</v>
          </cell>
          <cell r="N5785">
            <v>0</v>
          </cell>
          <cell r="O5785">
            <v>0</v>
          </cell>
        </row>
        <row r="5786">
          <cell r="C5786">
            <v>186100030026</v>
          </cell>
          <cell r="D5786" t="str">
            <v>11000186100030026</v>
          </cell>
          <cell r="E5786" t="str">
            <v>(GC200104-49)宜安科技股份有限公司博士工作站</v>
          </cell>
          <cell r="F5786" t="str">
            <v>刘华珠</v>
          </cell>
          <cell r="G5786" t="str">
            <v>2003113</v>
          </cell>
          <cell r="H5786">
            <v>0</v>
          </cell>
          <cell r="I5786">
            <v>0</v>
          </cell>
          <cell r="J5786">
            <v>0</v>
          </cell>
          <cell r="K5786">
            <v>0</v>
          </cell>
          <cell r="L5786">
            <v>0</v>
          </cell>
          <cell r="M5786">
            <v>0</v>
          </cell>
          <cell r="N5786">
            <v>0</v>
          </cell>
          <cell r="O5786">
            <v>0</v>
          </cell>
        </row>
        <row r="5787">
          <cell r="C5787">
            <v>186100030027</v>
          </cell>
          <cell r="D5787" t="str">
            <v>11000186100030027</v>
          </cell>
          <cell r="E5787" t="str">
            <v>(GC200104-50)华贝电子科技有限公司博士工作站</v>
          </cell>
          <cell r="F5787" t="str">
            <v>邓见光</v>
          </cell>
          <cell r="G5787" t="str">
            <v>2008007</v>
          </cell>
          <cell r="H5787">
            <v>0</v>
          </cell>
          <cell r="I5787">
            <v>0</v>
          </cell>
          <cell r="J5787">
            <v>0</v>
          </cell>
          <cell r="K5787">
            <v>0</v>
          </cell>
          <cell r="L5787">
            <v>0</v>
          </cell>
          <cell r="M5787">
            <v>0</v>
          </cell>
          <cell r="N5787">
            <v>0</v>
          </cell>
          <cell r="O5787">
            <v>0</v>
          </cell>
        </row>
        <row r="5788">
          <cell r="C5788">
            <v>186100030028</v>
          </cell>
          <cell r="D5788" t="str">
            <v>11000186100030028</v>
          </cell>
          <cell r="E5788" t="str">
            <v>(GC200104-51)海新金属科技有限公司博士工作站</v>
          </cell>
          <cell r="F5788" t="str">
            <v>林荣</v>
          </cell>
          <cell r="G5788" t="str">
            <v>2017168</v>
          </cell>
          <cell r="H5788">
            <v>0</v>
          </cell>
          <cell r="I5788">
            <v>0</v>
          </cell>
          <cell r="J5788">
            <v>0</v>
          </cell>
          <cell r="K5788">
            <v>0</v>
          </cell>
          <cell r="L5788">
            <v>0</v>
          </cell>
          <cell r="M5788">
            <v>0</v>
          </cell>
          <cell r="N5788">
            <v>0</v>
          </cell>
          <cell r="O5788">
            <v>0</v>
          </cell>
        </row>
        <row r="5789">
          <cell r="C5789">
            <v>186100030029</v>
          </cell>
          <cell r="D5789" t="str">
            <v>11000186100030029</v>
          </cell>
          <cell r="E5789" t="str">
            <v>(GC200104-52)比伦生活用纸有限公司博士工作站</v>
          </cell>
          <cell r="F5789" t="str">
            <v>程志毓</v>
          </cell>
          <cell r="G5789" t="str">
            <v>2012049</v>
          </cell>
          <cell r="H5789">
            <v>0</v>
          </cell>
          <cell r="I5789">
            <v>0</v>
          </cell>
          <cell r="J5789">
            <v>0</v>
          </cell>
          <cell r="K5789">
            <v>0</v>
          </cell>
          <cell r="L5789">
            <v>0</v>
          </cell>
          <cell r="M5789">
            <v>0</v>
          </cell>
          <cell r="N5789">
            <v>0</v>
          </cell>
          <cell r="O5789">
            <v>0</v>
          </cell>
        </row>
        <row r="5790">
          <cell r="C5790">
            <v>186100031001</v>
          </cell>
          <cell r="D5790" t="str">
            <v>11000186100031001</v>
          </cell>
          <cell r="E5790" t="str">
            <v>(GC200112-01)新时代价值与文化研究中心</v>
          </cell>
          <cell r="F5790" t="str">
            <v>李忠红</v>
          </cell>
          <cell r="G5790" t="str">
            <v>1991008</v>
          </cell>
          <cell r="H5790">
            <v>0</v>
          </cell>
          <cell r="I5790">
            <v>231649.8</v>
          </cell>
          <cell r="J5790">
            <v>0</v>
          </cell>
          <cell r="K5790">
            <v>231649.8</v>
          </cell>
          <cell r="L5790">
            <v>0</v>
          </cell>
          <cell r="M5790">
            <v>0</v>
          </cell>
          <cell r="N5790">
            <v>0</v>
          </cell>
          <cell r="O5790">
            <v>231649.8</v>
          </cell>
        </row>
        <row r="5791">
          <cell r="C5791">
            <v>186100031002</v>
          </cell>
          <cell r="D5791" t="str">
            <v>11000186100031002</v>
          </cell>
          <cell r="E5791" t="str">
            <v>(GC200112-02)东莞理工学院横沥模具专业镇产学研结</v>
          </cell>
          <cell r="F5791" t="str">
            <v>郭建文</v>
          </cell>
          <cell r="G5791" t="str">
            <v>2011012</v>
          </cell>
          <cell r="H5791">
            <v>0</v>
          </cell>
          <cell r="I5791">
            <v>0</v>
          </cell>
          <cell r="J5791">
            <v>0</v>
          </cell>
          <cell r="K5791">
            <v>0</v>
          </cell>
          <cell r="L5791">
            <v>0</v>
          </cell>
          <cell r="M5791">
            <v>0</v>
          </cell>
          <cell r="N5791">
            <v>0</v>
          </cell>
          <cell r="O5791">
            <v>0</v>
          </cell>
        </row>
        <row r="5792">
          <cell r="C5792">
            <v>186100049001</v>
          </cell>
          <cell r="D5792" t="str">
            <v>11000186100049001</v>
          </cell>
          <cell r="E5792" t="str">
            <v>(ZG180901)马克思与亚里士多德理论传承关系研究</v>
          </cell>
          <cell r="F5792" t="str">
            <v>郭奕鹏</v>
          </cell>
          <cell r="G5792" t="str">
            <v>2013025</v>
          </cell>
          <cell r="H5792">
            <v>0</v>
          </cell>
          <cell r="I5792">
            <v>0</v>
          </cell>
          <cell r="J5792">
            <v>0</v>
          </cell>
          <cell r="K5792">
            <v>0</v>
          </cell>
          <cell r="L5792">
            <v>0</v>
          </cell>
          <cell r="M5792">
            <v>0</v>
          </cell>
          <cell r="N5792">
            <v>0</v>
          </cell>
          <cell r="O5792">
            <v>0</v>
          </cell>
        </row>
        <row r="5793">
          <cell r="C5793">
            <v>186100049003</v>
          </cell>
          <cell r="D5793" t="str">
            <v>11000186100049003</v>
          </cell>
          <cell r="E5793" t="str">
            <v>(ZG180903)基于儒学文化平台的大学生思想政治教育合力</v>
          </cell>
          <cell r="F5793" t="str">
            <v>王贺</v>
          </cell>
          <cell r="G5793" t="str">
            <v>2008024</v>
          </cell>
          <cell r="H5793">
            <v>0</v>
          </cell>
          <cell r="I5793">
            <v>0</v>
          </cell>
          <cell r="J5793">
            <v>0</v>
          </cell>
          <cell r="K5793">
            <v>0</v>
          </cell>
          <cell r="L5793">
            <v>0</v>
          </cell>
          <cell r="M5793">
            <v>0</v>
          </cell>
          <cell r="N5793">
            <v>0</v>
          </cell>
          <cell r="O5793">
            <v>0</v>
          </cell>
        </row>
        <row r="5794">
          <cell r="C5794">
            <v>186100049005</v>
          </cell>
          <cell r="D5794" t="str">
            <v>11000186100049005</v>
          </cell>
          <cell r="E5794" t="str">
            <v>(ZG180905)马克思关于人的社会生活的交换性的思想研究</v>
          </cell>
          <cell r="F5794" t="str">
            <v>刘小年</v>
          </cell>
          <cell r="G5794" t="str">
            <v>2005068</v>
          </cell>
          <cell r="H5794">
            <v>0</v>
          </cell>
          <cell r="I5794">
            <v>5300</v>
          </cell>
          <cell r="J5794">
            <v>0</v>
          </cell>
          <cell r="K5794">
            <v>5300</v>
          </cell>
          <cell r="L5794">
            <v>0</v>
          </cell>
          <cell r="M5794">
            <v>0</v>
          </cell>
          <cell r="N5794">
            <v>0</v>
          </cell>
          <cell r="O5794">
            <v>5300</v>
          </cell>
        </row>
        <row r="5795">
          <cell r="C5795">
            <v>186100049006</v>
          </cell>
          <cell r="D5795" t="str">
            <v>11000186100049006</v>
          </cell>
          <cell r="E5795" t="str">
            <v>(ZG180906)高水平理工科大学网络思想政治教育体系模式</v>
          </cell>
          <cell r="F5795" t="str">
            <v>陈凤宜</v>
          </cell>
          <cell r="G5795" t="str">
            <v>2017153</v>
          </cell>
          <cell r="H5795">
            <v>0</v>
          </cell>
          <cell r="I5795">
            <v>353</v>
          </cell>
          <cell r="J5795">
            <v>0</v>
          </cell>
          <cell r="K5795">
            <v>353</v>
          </cell>
          <cell r="L5795">
            <v>0</v>
          </cell>
          <cell r="M5795">
            <v>0</v>
          </cell>
          <cell r="N5795">
            <v>0</v>
          </cell>
          <cell r="O5795">
            <v>353</v>
          </cell>
        </row>
        <row r="5796">
          <cell r="C5796">
            <v>186100049007</v>
          </cell>
          <cell r="D5796" t="str">
            <v>11000186100049007</v>
          </cell>
          <cell r="E5796" t="str">
            <v>(ZG180907)“立德树人”视阈下高校青年马克思主义者的</v>
          </cell>
          <cell r="F5796" t="str">
            <v>蒋青青</v>
          </cell>
          <cell r="G5796" t="str">
            <v>2018019</v>
          </cell>
          <cell r="H5796">
            <v>0</v>
          </cell>
          <cell r="I5796">
            <v>0</v>
          </cell>
          <cell r="J5796">
            <v>0</v>
          </cell>
          <cell r="K5796">
            <v>0</v>
          </cell>
          <cell r="L5796">
            <v>0</v>
          </cell>
          <cell r="M5796">
            <v>0</v>
          </cell>
          <cell r="N5796">
            <v>0</v>
          </cell>
          <cell r="O5796">
            <v>0</v>
          </cell>
        </row>
        <row r="5797">
          <cell r="C5797">
            <v>186100049008</v>
          </cell>
          <cell r="D5797" t="str">
            <v>11000186100049008</v>
          </cell>
          <cell r="E5797" t="str">
            <v>(ZG180908)习近平新时代中国特色社会主义法治思想的理</v>
          </cell>
          <cell r="F5797" t="str">
            <v>毛安翼</v>
          </cell>
          <cell r="G5797" t="str">
            <v>2013032</v>
          </cell>
          <cell r="H5797">
            <v>0</v>
          </cell>
          <cell r="I5797">
            <v>7115</v>
          </cell>
          <cell r="J5797">
            <v>0</v>
          </cell>
          <cell r="K5797">
            <v>7115</v>
          </cell>
          <cell r="L5797">
            <v>0</v>
          </cell>
          <cell r="M5797">
            <v>0</v>
          </cell>
          <cell r="N5797">
            <v>0</v>
          </cell>
          <cell r="O5797">
            <v>7115</v>
          </cell>
        </row>
        <row r="5798">
          <cell r="C5798">
            <v>186100049009</v>
          </cell>
          <cell r="D5798" t="str">
            <v>11000186100049009</v>
          </cell>
          <cell r="E5798" t="str">
            <v>(ZG180909)习近平新时代中国特色社会主义思想的话语创</v>
          </cell>
          <cell r="F5798" t="str">
            <v>李仕波</v>
          </cell>
          <cell r="G5798" t="str">
            <v>2017050</v>
          </cell>
          <cell r="H5798">
            <v>0</v>
          </cell>
          <cell r="I5798">
            <v>0</v>
          </cell>
          <cell r="J5798">
            <v>0</v>
          </cell>
          <cell r="K5798">
            <v>0</v>
          </cell>
          <cell r="L5798">
            <v>0</v>
          </cell>
          <cell r="M5798">
            <v>0</v>
          </cell>
          <cell r="N5798">
            <v>0</v>
          </cell>
          <cell r="O5798">
            <v>0</v>
          </cell>
        </row>
        <row r="5799">
          <cell r="C5799">
            <v>186100049012</v>
          </cell>
          <cell r="D5799" t="str">
            <v>11000186100049012</v>
          </cell>
          <cell r="E5799" t="str">
            <v>(ZG180912)马克思主义哲学的本质-劳动唯物主义辩证法</v>
          </cell>
          <cell r="F5799" t="str">
            <v>李丹宇</v>
          </cell>
          <cell r="G5799" t="str">
            <v>2001048</v>
          </cell>
          <cell r="H5799">
            <v>0</v>
          </cell>
          <cell r="I5799">
            <v>0</v>
          </cell>
          <cell r="J5799">
            <v>0</v>
          </cell>
          <cell r="K5799">
            <v>0</v>
          </cell>
          <cell r="L5799">
            <v>0</v>
          </cell>
          <cell r="M5799">
            <v>0</v>
          </cell>
          <cell r="N5799">
            <v>0</v>
          </cell>
          <cell r="O5799">
            <v>0</v>
          </cell>
        </row>
        <row r="5800">
          <cell r="C5800">
            <v>186100049013</v>
          </cell>
          <cell r="D5800" t="str">
            <v>11000186100049013</v>
          </cell>
          <cell r="E5800" t="str">
            <v>(ZG180913)技术迭代加速和全球化条件下的收入分配理论</v>
          </cell>
          <cell r="F5800" t="str">
            <v>漆志平</v>
          </cell>
          <cell r="G5800" t="str">
            <v>2002026</v>
          </cell>
          <cell r="H5800">
            <v>0</v>
          </cell>
          <cell r="I5800">
            <v>10000</v>
          </cell>
          <cell r="J5800">
            <v>0</v>
          </cell>
          <cell r="K5800">
            <v>10000</v>
          </cell>
          <cell r="L5800">
            <v>0</v>
          </cell>
          <cell r="M5800">
            <v>0</v>
          </cell>
          <cell r="N5800">
            <v>0</v>
          </cell>
          <cell r="O5800">
            <v>10000</v>
          </cell>
        </row>
        <row r="5801">
          <cell r="C5801">
            <v>190400001</v>
          </cell>
          <cell r="D5801" t="str">
            <v>11000190400001</v>
          </cell>
          <cell r="E5801" t="str">
            <v>C30000032金属尾矿砂再生铝增强铝复合材料</v>
          </cell>
          <cell r="F5801" t="str">
            <v>王康</v>
          </cell>
          <cell r="G5801" t="str">
            <v>2017001</v>
          </cell>
          <cell r="H5801">
            <v>0</v>
          </cell>
          <cell r="I5801">
            <v>0</v>
          </cell>
          <cell r="J5801">
            <v>0</v>
          </cell>
          <cell r="K5801">
            <v>0</v>
          </cell>
          <cell r="L5801">
            <v>0</v>
          </cell>
          <cell r="M5801">
            <v>0</v>
          </cell>
          <cell r="N5801">
            <v>0</v>
          </cell>
          <cell r="O5801">
            <v>0</v>
          </cell>
        </row>
        <row r="5802">
          <cell r="C5802">
            <v>190400002</v>
          </cell>
          <cell r="D5802" t="str">
            <v>11000190400002</v>
          </cell>
          <cell r="E5802" t="str">
            <v>C30060001井下全液压采矿钻车</v>
          </cell>
          <cell r="F5802" t="str">
            <v>周梓荣</v>
          </cell>
          <cell r="G5802" t="str">
            <v>2008008</v>
          </cell>
          <cell r="H5802">
            <v>0</v>
          </cell>
          <cell r="I5802">
            <v>0</v>
          </cell>
          <cell r="J5802">
            <v>0</v>
          </cell>
          <cell r="K5802">
            <v>0</v>
          </cell>
          <cell r="L5802">
            <v>0</v>
          </cell>
          <cell r="M5802">
            <v>0</v>
          </cell>
          <cell r="N5802">
            <v>0</v>
          </cell>
          <cell r="O5802">
            <v>0</v>
          </cell>
        </row>
        <row r="5803">
          <cell r="C5803">
            <v>190400003</v>
          </cell>
          <cell r="D5803" t="str">
            <v>11000190400003</v>
          </cell>
          <cell r="E5803" t="str">
            <v>C30990022半导体材料与器件太赫兹光谱</v>
          </cell>
          <cell r="F5803" t="str">
            <v>凌东雄</v>
          </cell>
          <cell r="G5803" t="str">
            <v>2006046</v>
          </cell>
          <cell r="H5803">
            <v>0</v>
          </cell>
          <cell r="I5803">
            <v>0</v>
          </cell>
          <cell r="J5803">
            <v>0</v>
          </cell>
          <cell r="K5803">
            <v>0</v>
          </cell>
          <cell r="L5803">
            <v>0</v>
          </cell>
          <cell r="M5803">
            <v>0</v>
          </cell>
          <cell r="N5803">
            <v>0</v>
          </cell>
          <cell r="O5803">
            <v>0</v>
          </cell>
        </row>
        <row r="5804">
          <cell r="C5804">
            <v>190400004</v>
          </cell>
          <cell r="D5804" t="str">
            <v>11000190400004</v>
          </cell>
          <cell r="E5804" t="str">
            <v>（C30000033）面向非视距通讯领域的深紫外LED关键技术研究</v>
          </cell>
          <cell r="F5804" t="str">
            <v>贾传宇</v>
          </cell>
          <cell r="G5804" t="str">
            <v>2017047</v>
          </cell>
          <cell r="H5804">
            <v>0</v>
          </cell>
          <cell r="I5804">
            <v>0</v>
          </cell>
          <cell r="J5804">
            <v>0</v>
          </cell>
          <cell r="K5804">
            <v>0</v>
          </cell>
          <cell r="L5804">
            <v>0</v>
          </cell>
          <cell r="M5804">
            <v>0</v>
          </cell>
          <cell r="N5804">
            <v>0</v>
          </cell>
          <cell r="O5804">
            <v>0</v>
          </cell>
        </row>
        <row r="5805">
          <cell r="C5805">
            <v>190400005</v>
          </cell>
          <cell r="D5805" t="str">
            <v>11000190400005</v>
          </cell>
          <cell r="E5805" t="str">
            <v>粤财行[2019]64号知识产权人才培养政校企合作</v>
          </cell>
          <cell r="F5805" t="str">
            <v>张建超</v>
          </cell>
          <cell r="G5805" t="str">
            <v>2007056</v>
          </cell>
          <cell r="H5805">
            <v>0</v>
          </cell>
          <cell r="I5805">
            <v>0</v>
          </cell>
          <cell r="J5805">
            <v>0</v>
          </cell>
          <cell r="K5805">
            <v>0</v>
          </cell>
          <cell r="L5805">
            <v>0</v>
          </cell>
          <cell r="M5805">
            <v>0</v>
          </cell>
          <cell r="N5805">
            <v>0</v>
          </cell>
          <cell r="O5805">
            <v>0</v>
          </cell>
        </row>
        <row r="5806">
          <cell r="C5806">
            <v>190400007</v>
          </cell>
          <cell r="D5806" t="str">
            <v>11000190400007</v>
          </cell>
          <cell r="E5806" t="str">
            <v>C30000033基于超临界离子液体的废气印刷线路板回收工艺及方法研究</v>
          </cell>
          <cell r="F5806" t="str">
            <v>郭晓娟</v>
          </cell>
          <cell r="G5806" t="str">
            <v>2011035</v>
          </cell>
          <cell r="H5806">
            <v>0</v>
          </cell>
          <cell r="I5806">
            <v>0</v>
          </cell>
          <cell r="J5806">
            <v>0</v>
          </cell>
          <cell r="K5806">
            <v>0</v>
          </cell>
          <cell r="L5806">
            <v>83420</v>
          </cell>
          <cell r="M5806">
            <v>0</v>
          </cell>
          <cell r="N5806">
            <v>0</v>
          </cell>
          <cell r="O5806">
            <v>0</v>
          </cell>
        </row>
        <row r="5807">
          <cell r="C5807">
            <v>190400010</v>
          </cell>
          <cell r="D5807" t="str">
            <v>11000190400010</v>
          </cell>
          <cell r="E5807" t="str">
            <v>C30000033木材废料高值化分级综合利用关键</v>
          </cell>
          <cell r="F5807" t="str">
            <v>康世民</v>
          </cell>
          <cell r="G5807" t="str">
            <v>2015804</v>
          </cell>
          <cell r="H5807">
            <v>0</v>
          </cell>
          <cell r="I5807">
            <v>0</v>
          </cell>
          <cell r="J5807">
            <v>0</v>
          </cell>
          <cell r="K5807">
            <v>0</v>
          </cell>
          <cell r="L5807">
            <v>0</v>
          </cell>
          <cell r="M5807">
            <v>0</v>
          </cell>
          <cell r="N5807">
            <v>0</v>
          </cell>
          <cell r="O5807">
            <v>0</v>
          </cell>
        </row>
        <row r="5808">
          <cell r="C5808">
            <v>190400011</v>
          </cell>
          <cell r="D5808" t="str">
            <v>11000190400011</v>
          </cell>
          <cell r="E5808" t="str">
            <v>C30000033基于表面等离子增强型光纤传感的</v>
          </cell>
          <cell r="F5808" t="str">
            <v>王红成</v>
          </cell>
          <cell r="G5808" t="str">
            <v>2007023</v>
          </cell>
          <cell r="H5808">
            <v>0</v>
          </cell>
          <cell r="I5808">
            <v>0</v>
          </cell>
          <cell r="J5808">
            <v>0</v>
          </cell>
          <cell r="K5808">
            <v>0</v>
          </cell>
          <cell r="L5808">
            <v>0</v>
          </cell>
          <cell r="M5808">
            <v>0</v>
          </cell>
          <cell r="N5808">
            <v>0</v>
          </cell>
          <cell r="O5808">
            <v>0</v>
          </cell>
        </row>
        <row r="5809">
          <cell r="C5809">
            <v>193000001</v>
          </cell>
          <cell r="D5809" t="str">
            <v>11000193000001</v>
          </cell>
          <cell r="E5809" t="str">
            <v>近海与河口MGII古菌的碳代谢机制及其群落互</v>
          </cell>
          <cell r="F5809" t="str">
            <v>何林</v>
          </cell>
          <cell r="G5809" t="str">
            <v>2012030</v>
          </cell>
          <cell r="H5809">
            <v>69246.72</v>
          </cell>
          <cell r="I5809">
            <v>0</v>
          </cell>
          <cell r="J5809">
            <v>0</v>
          </cell>
          <cell r="K5809">
            <v>69246.72</v>
          </cell>
          <cell r="L5809">
            <v>0</v>
          </cell>
          <cell r="M5809">
            <v>0</v>
          </cell>
          <cell r="N5809">
            <v>0</v>
          </cell>
          <cell r="O5809">
            <v>69246.72</v>
          </cell>
        </row>
        <row r="5810">
          <cell r="C5810">
            <v>193000002</v>
          </cell>
          <cell r="D5810" t="str">
            <v>11000193000002</v>
          </cell>
          <cell r="E5810" t="str">
            <v>环境工程</v>
          </cell>
          <cell r="F5810" t="str">
            <v>唐少宇</v>
          </cell>
          <cell r="G5810" t="str">
            <v>2021805</v>
          </cell>
          <cell r="H5810">
            <v>343.35</v>
          </cell>
          <cell r="I5810">
            <v>0</v>
          </cell>
          <cell r="J5810">
            <v>0</v>
          </cell>
          <cell r="K5810">
            <v>343.35</v>
          </cell>
          <cell r="L5810">
            <v>0</v>
          </cell>
          <cell r="M5810">
            <v>0</v>
          </cell>
          <cell r="N5810">
            <v>0</v>
          </cell>
          <cell r="O5810">
            <v>343.35</v>
          </cell>
        </row>
        <row r="5811">
          <cell r="C5811">
            <v>193000003</v>
          </cell>
          <cell r="D5811" t="str">
            <v>11000193000003</v>
          </cell>
          <cell r="E5811" t="str">
            <v>海洋未培养功能微生物驱动碳素循环的单细胞</v>
          </cell>
          <cell r="F5811" t="str">
            <v>陈桂华</v>
          </cell>
          <cell r="G5811" t="str">
            <v>2008026</v>
          </cell>
          <cell r="H5811">
            <v>5200</v>
          </cell>
          <cell r="I5811">
            <v>0</v>
          </cell>
          <cell r="J5811">
            <v>0</v>
          </cell>
          <cell r="K5811">
            <v>5200</v>
          </cell>
          <cell r="L5811">
            <v>0</v>
          </cell>
          <cell r="M5811">
            <v>0</v>
          </cell>
          <cell r="N5811">
            <v>0</v>
          </cell>
          <cell r="O5811">
            <v>5200</v>
          </cell>
        </row>
        <row r="5812">
          <cell r="C5812">
            <v>193000006</v>
          </cell>
          <cell r="D5812" t="str">
            <v>11000193000006</v>
          </cell>
          <cell r="E5812" t="str">
            <v>《历代词籍总目提要》籍文献数据库建设</v>
          </cell>
          <cell r="F5812" t="str">
            <v>余意</v>
          </cell>
          <cell r="G5812" t="str">
            <v>2001036</v>
          </cell>
          <cell r="H5812">
            <v>51395.22</v>
          </cell>
          <cell r="I5812">
            <v>0</v>
          </cell>
          <cell r="J5812">
            <v>0</v>
          </cell>
          <cell r="K5812">
            <v>51395.22</v>
          </cell>
          <cell r="L5812">
            <v>0</v>
          </cell>
          <cell r="M5812">
            <v>0</v>
          </cell>
          <cell r="N5812">
            <v>0</v>
          </cell>
          <cell r="O5812">
            <v>51395.22</v>
          </cell>
        </row>
        <row r="5813">
          <cell r="C5813">
            <v>193000007</v>
          </cell>
          <cell r="D5813" t="str">
            <v>11000193000007</v>
          </cell>
          <cell r="E5813" t="str">
            <v>粤港澳大湾区时尚文化产业协同发展研究</v>
          </cell>
          <cell r="F5813" t="str">
            <v>刘继云</v>
          </cell>
          <cell r="G5813" t="str">
            <v>2006039</v>
          </cell>
          <cell r="H5813">
            <v>42979.82</v>
          </cell>
          <cell r="I5813">
            <v>5980</v>
          </cell>
          <cell r="J5813">
            <v>0</v>
          </cell>
          <cell r="K5813">
            <v>48959.82</v>
          </cell>
          <cell r="L5813">
            <v>0</v>
          </cell>
          <cell r="M5813">
            <v>0</v>
          </cell>
          <cell r="N5813">
            <v>0</v>
          </cell>
          <cell r="O5813">
            <v>48959.82</v>
          </cell>
        </row>
        <row r="5814">
          <cell r="C5814">
            <v>193100001</v>
          </cell>
          <cell r="D5814" t="str">
            <v>11000193100001</v>
          </cell>
          <cell r="E5814" t="str">
            <v>半纤维素对纤维素合成及膳食纤维</v>
          </cell>
          <cell r="F5814" t="str">
            <v>陈思谦</v>
          </cell>
          <cell r="G5814" t="str">
            <v>2018028</v>
          </cell>
          <cell r="H5814">
            <v>0</v>
          </cell>
          <cell r="I5814">
            <v>0</v>
          </cell>
          <cell r="J5814">
            <v>0</v>
          </cell>
          <cell r="K5814">
            <v>0</v>
          </cell>
          <cell r="L5814">
            <v>0</v>
          </cell>
          <cell r="M5814">
            <v>0</v>
          </cell>
          <cell r="N5814">
            <v>0</v>
          </cell>
          <cell r="O5814">
            <v>0</v>
          </cell>
        </row>
        <row r="5815">
          <cell r="C5815">
            <v>193100003</v>
          </cell>
          <cell r="D5815" t="str">
            <v>11000193100003</v>
          </cell>
          <cell r="E5815" t="str">
            <v>基于在线优化的Hadoop YARN平台下</v>
          </cell>
          <cell r="F5815" t="str">
            <v>李睿</v>
          </cell>
          <cell r="G5815" t="str">
            <v>2016814</v>
          </cell>
          <cell r="H5815">
            <v>0</v>
          </cell>
          <cell r="I5815">
            <v>0</v>
          </cell>
          <cell r="J5815">
            <v>0</v>
          </cell>
          <cell r="K5815">
            <v>0</v>
          </cell>
          <cell r="L5815">
            <v>0</v>
          </cell>
          <cell r="M5815">
            <v>0</v>
          </cell>
          <cell r="N5815">
            <v>0</v>
          </cell>
          <cell r="O5815">
            <v>0</v>
          </cell>
        </row>
        <row r="5816">
          <cell r="C5816">
            <v>193100005</v>
          </cell>
          <cell r="D5816" t="str">
            <v>11000193100005</v>
          </cell>
          <cell r="E5816" t="str">
            <v>针对非线性系统的自适应核宽度异常</v>
          </cell>
          <cell r="F5816" t="str">
            <v>张良伟</v>
          </cell>
          <cell r="G5816" t="str">
            <v>2017027</v>
          </cell>
          <cell r="H5816">
            <v>0</v>
          </cell>
          <cell r="I5816">
            <v>0</v>
          </cell>
          <cell r="J5816">
            <v>0</v>
          </cell>
          <cell r="K5816">
            <v>0</v>
          </cell>
          <cell r="L5816">
            <v>0</v>
          </cell>
          <cell r="M5816">
            <v>0</v>
          </cell>
          <cell r="N5816">
            <v>0</v>
          </cell>
          <cell r="O5816">
            <v>0</v>
          </cell>
        </row>
        <row r="5817">
          <cell r="C5817">
            <v>193100007</v>
          </cell>
          <cell r="D5817" t="str">
            <v>11000193100007</v>
          </cell>
          <cell r="E5817" t="str">
            <v>不确定条件下流域农业非点源污染双</v>
          </cell>
          <cell r="F5817" t="str">
            <v>荣戗戗</v>
          </cell>
          <cell r="G5817" t="str">
            <v>2019816</v>
          </cell>
          <cell r="H5817">
            <v>192.37</v>
          </cell>
          <cell r="I5817">
            <v>0</v>
          </cell>
          <cell r="J5817">
            <v>0</v>
          </cell>
          <cell r="K5817">
            <v>192.37</v>
          </cell>
          <cell r="L5817">
            <v>0</v>
          </cell>
          <cell r="M5817">
            <v>0</v>
          </cell>
          <cell r="N5817">
            <v>0</v>
          </cell>
          <cell r="O5817">
            <v>192.37</v>
          </cell>
        </row>
        <row r="5818">
          <cell r="C5818">
            <v>193100008</v>
          </cell>
          <cell r="D5818" t="str">
            <v>11000193100008</v>
          </cell>
          <cell r="E5818" t="str">
            <v>吡啶氮主导的高密度、单原子分散Fe</v>
          </cell>
          <cell r="F5818" t="str">
            <v>乔校畅</v>
          </cell>
          <cell r="G5818" t="str">
            <v>2019128</v>
          </cell>
          <cell r="H5818">
            <v>0</v>
          </cell>
          <cell r="I5818">
            <v>0</v>
          </cell>
          <cell r="J5818">
            <v>0</v>
          </cell>
          <cell r="K5818">
            <v>0</v>
          </cell>
          <cell r="L5818">
            <v>0</v>
          </cell>
          <cell r="M5818">
            <v>0</v>
          </cell>
          <cell r="N5818">
            <v>0</v>
          </cell>
          <cell r="O5818">
            <v>0</v>
          </cell>
        </row>
        <row r="5819">
          <cell r="C5819">
            <v>193100009</v>
          </cell>
          <cell r="D5819" t="str">
            <v>11000193100009</v>
          </cell>
          <cell r="E5819" t="str">
            <v>基于深度学习的音频取证技术研究</v>
          </cell>
          <cell r="F5819" t="str">
            <v>罗达</v>
          </cell>
          <cell r="G5819" t="str">
            <v>2017801</v>
          </cell>
          <cell r="H5819">
            <v>0</v>
          </cell>
          <cell r="I5819">
            <v>0</v>
          </cell>
          <cell r="J5819">
            <v>0</v>
          </cell>
          <cell r="K5819">
            <v>0</v>
          </cell>
          <cell r="L5819">
            <v>0</v>
          </cell>
          <cell r="M5819">
            <v>0</v>
          </cell>
          <cell r="N5819">
            <v>0</v>
          </cell>
          <cell r="O5819">
            <v>0</v>
          </cell>
        </row>
        <row r="5820">
          <cell r="C5820">
            <v>193100010</v>
          </cell>
          <cell r="D5820" t="str">
            <v>11000193100010</v>
          </cell>
          <cell r="E5820" t="str">
            <v>基于生产不确定性概率预测的车间多</v>
          </cell>
          <cell r="F5820" t="str">
            <v>龙建宇</v>
          </cell>
          <cell r="G5820" t="str">
            <v>2019129</v>
          </cell>
          <cell r="H5820">
            <v>0</v>
          </cell>
          <cell r="I5820">
            <v>0</v>
          </cell>
          <cell r="J5820">
            <v>0</v>
          </cell>
          <cell r="K5820">
            <v>0</v>
          </cell>
          <cell r="L5820">
            <v>0</v>
          </cell>
          <cell r="M5820">
            <v>0</v>
          </cell>
          <cell r="N5820">
            <v>0</v>
          </cell>
          <cell r="O5820">
            <v>0</v>
          </cell>
        </row>
        <row r="5821">
          <cell r="C5821">
            <v>193100011</v>
          </cell>
          <cell r="D5821" t="str">
            <v>11000193100011</v>
          </cell>
          <cell r="E5821" t="str">
            <v>元素掺杂全金属Fe基非晶合金的微观</v>
          </cell>
          <cell r="F5821" t="str">
            <v>李文</v>
          </cell>
          <cell r="G5821" t="str">
            <v>2017116</v>
          </cell>
          <cell r="H5821">
            <v>20</v>
          </cell>
          <cell r="I5821">
            <v>0</v>
          </cell>
          <cell r="J5821">
            <v>0</v>
          </cell>
          <cell r="K5821">
            <v>20</v>
          </cell>
          <cell r="L5821">
            <v>0</v>
          </cell>
          <cell r="M5821">
            <v>0</v>
          </cell>
          <cell r="N5821">
            <v>0</v>
          </cell>
          <cell r="O5821">
            <v>20</v>
          </cell>
        </row>
        <row r="5822">
          <cell r="C5822">
            <v>193100012</v>
          </cell>
          <cell r="D5822" t="str">
            <v>11000193100012</v>
          </cell>
          <cell r="E5822" t="str">
            <v>高可靠性高量子效率氮化镓基绿光激</v>
          </cell>
          <cell r="F5822" t="str">
            <v>贾传宇</v>
          </cell>
          <cell r="G5822" t="str">
            <v>2017047</v>
          </cell>
          <cell r="H5822">
            <v>4370.4</v>
          </cell>
          <cell r="I5822">
            <v>0</v>
          </cell>
          <cell r="J5822">
            <v>0</v>
          </cell>
          <cell r="K5822">
            <v>4370.4</v>
          </cell>
          <cell r="L5822">
            <v>0</v>
          </cell>
          <cell r="M5822">
            <v>0</v>
          </cell>
          <cell r="N5822">
            <v>0</v>
          </cell>
          <cell r="O5822">
            <v>4370.4</v>
          </cell>
        </row>
        <row r="5823">
          <cell r="C5823">
            <v>193100013</v>
          </cell>
          <cell r="D5823" t="str">
            <v>11000193100013</v>
          </cell>
          <cell r="E5823" t="str">
            <v>半马氏随机对策的折扣概率准则及其</v>
          </cell>
          <cell r="F5823" t="str">
            <v>黄香香</v>
          </cell>
          <cell r="G5823" t="str">
            <v>2015007</v>
          </cell>
          <cell r="H5823">
            <v>0</v>
          </cell>
          <cell r="I5823">
            <v>0</v>
          </cell>
          <cell r="J5823">
            <v>0</v>
          </cell>
          <cell r="K5823">
            <v>0</v>
          </cell>
          <cell r="L5823">
            <v>0</v>
          </cell>
          <cell r="M5823">
            <v>0</v>
          </cell>
          <cell r="N5823">
            <v>0</v>
          </cell>
          <cell r="O5823">
            <v>0</v>
          </cell>
        </row>
        <row r="5824">
          <cell r="C5824">
            <v>193100014</v>
          </cell>
          <cell r="D5824" t="str">
            <v>11000193100014</v>
          </cell>
          <cell r="E5824" t="str">
            <v>多源迁移学习的贝叶斯网络预测方法</v>
          </cell>
          <cell r="F5824" t="str">
            <v>龙建宇</v>
          </cell>
          <cell r="G5824" t="str">
            <v>2019129</v>
          </cell>
          <cell r="H5824">
            <v>174.42</v>
          </cell>
          <cell r="I5824">
            <v>0</v>
          </cell>
          <cell r="J5824">
            <v>174.42</v>
          </cell>
          <cell r="K5824">
            <v>0</v>
          </cell>
          <cell r="L5824">
            <v>0</v>
          </cell>
          <cell r="M5824">
            <v>0</v>
          </cell>
          <cell r="N5824">
            <v>0</v>
          </cell>
          <cell r="O5824">
            <v>0</v>
          </cell>
        </row>
        <row r="5825">
          <cell r="C5825">
            <v>193100019</v>
          </cell>
          <cell r="D5825" t="str">
            <v>11000193100019</v>
          </cell>
          <cell r="E5825" t="str">
            <v>CO2-N2混合水合物形成的分子机理研</v>
          </cell>
          <cell r="F5825" t="str">
            <v>易莉芝</v>
          </cell>
          <cell r="G5825" t="str">
            <v>2017131</v>
          </cell>
          <cell r="H5825">
            <v>0</v>
          </cell>
          <cell r="I5825">
            <v>0</v>
          </cell>
          <cell r="J5825">
            <v>0</v>
          </cell>
          <cell r="K5825">
            <v>0</v>
          </cell>
          <cell r="L5825">
            <v>0</v>
          </cell>
          <cell r="M5825">
            <v>0</v>
          </cell>
          <cell r="N5825">
            <v>0</v>
          </cell>
          <cell r="O5825">
            <v>0</v>
          </cell>
        </row>
        <row r="5826">
          <cell r="C5826">
            <v>193100021</v>
          </cell>
          <cell r="D5826" t="str">
            <v>11000193100021</v>
          </cell>
          <cell r="E5826" t="str">
            <v>共轭聚电解质/碳纳米管复合热电材料的构筑</v>
          </cell>
          <cell r="F5826" t="str">
            <v>陈忠明</v>
          </cell>
          <cell r="G5826" t="str">
            <v>2015015</v>
          </cell>
          <cell r="H5826">
            <v>0</v>
          </cell>
          <cell r="I5826">
            <v>0</v>
          </cell>
          <cell r="J5826">
            <v>0</v>
          </cell>
          <cell r="K5826">
            <v>0</v>
          </cell>
          <cell r="L5826">
            <v>0</v>
          </cell>
          <cell r="M5826">
            <v>0</v>
          </cell>
          <cell r="N5826">
            <v>0</v>
          </cell>
          <cell r="O5826">
            <v>0</v>
          </cell>
        </row>
        <row r="5827">
          <cell r="C5827">
            <v>193100022</v>
          </cell>
          <cell r="D5827" t="str">
            <v>11000193100022</v>
          </cell>
          <cell r="E5827" t="str">
            <v>黄酮型邻苯醌消除食源性晚期糖化终末产物的</v>
          </cell>
          <cell r="F5827" t="str">
            <v>李玉婷</v>
          </cell>
          <cell r="G5827" t="str">
            <v>2017004</v>
          </cell>
          <cell r="H5827">
            <v>0</v>
          </cell>
          <cell r="I5827">
            <v>0</v>
          </cell>
          <cell r="J5827">
            <v>0</v>
          </cell>
          <cell r="K5827">
            <v>0</v>
          </cell>
          <cell r="L5827">
            <v>0</v>
          </cell>
          <cell r="M5827">
            <v>0</v>
          </cell>
          <cell r="N5827">
            <v>0</v>
          </cell>
          <cell r="O5827">
            <v>0</v>
          </cell>
        </row>
        <row r="5828">
          <cell r="C5828">
            <v>193100023</v>
          </cell>
          <cell r="D5828" t="str">
            <v>11000193100023</v>
          </cell>
          <cell r="E5828" t="str">
            <v>基于事故树方法的城市灰霾的致因机理研究</v>
          </cell>
          <cell r="F5828" t="str">
            <v>黄卫清</v>
          </cell>
          <cell r="G5828" t="str">
            <v>2011008</v>
          </cell>
          <cell r="H5828">
            <v>0</v>
          </cell>
          <cell r="I5828">
            <v>0</v>
          </cell>
          <cell r="J5828">
            <v>0</v>
          </cell>
          <cell r="K5828">
            <v>0</v>
          </cell>
          <cell r="L5828">
            <v>0</v>
          </cell>
          <cell r="M5828">
            <v>0</v>
          </cell>
          <cell r="N5828">
            <v>0</v>
          </cell>
          <cell r="O5828">
            <v>0</v>
          </cell>
        </row>
        <row r="5829">
          <cell r="C5829">
            <v>193100024</v>
          </cell>
          <cell r="D5829" t="str">
            <v>11000193100024</v>
          </cell>
          <cell r="E5829" t="str">
            <v>铁、钴大环胺配合物光、电催化还原CO2体系</v>
          </cell>
          <cell r="F5829" t="str">
            <v>陈灵晶</v>
          </cell>
          <cell r="G5829" t="str">
            <v>2017024</v>
          </cell>
          <cell r="H5829">
            <v>0</v>
          </cell>
          <cell r="I5829">
            <v>0</v>
          </cell>
          <cell r="J5829">
            <v>0</v>
          </cell>
          <cell r="K5829">
            <v>0</v>
          </cell>
          <cell r="L5829">
            <v>0</v>
          </cell>
          <cell r="M5829">
            <v>0</v>
          </cell>
          <cell r="N5829">
            <v>0</v>
          </cell>
          <cell r="O5829">
            <v>0</v>
          </cell>
        </row>
        <row r="5830">
          <cell r="C5830">
            <v>193100025</v>
          </cell>
          <cell r="D5830" t="str">
            <v>11000193100025</v>
          </cell>
          <cell r="E5830" t="str">
            <v>甲醛净化用高效二氧化钛纳米管催化剂的可控</v>
          </cell>
          <cell r="F5830" t="str">
            <v>何运兵</v>
          </cell>
          <cell r="G5830" t="str">
            <v>2011009</v>
          </cell>
          <cell r="H5830">
            <v>0</v>
          </cell>
          <cell r="I5830">
            <v>0</v>
          </cell>
          <cell r="J5830">
            <v>0</v>
          </cell>
          <cell r="K5830">
            <v>0</v>
          </cell>
          <cell r="L5830">
            <v>0</v>
          </cell>
          <cell r="M5830">
            <v>0</v>
          </cell>
          <cell r="N5830">
            <v>0</v>
          </cell>
          <cell r="O5830">
            <v>0</v>
          </cell>
        </row>
        <row r="5831">
          <cell r="C5831">
            <v>193100026</v>
          </cell>
          <cell r="D5831" t="str">
            <v>11000193100026</v>
          </cell>
          <cell r="E5831" t="str">
            <v>抗氧化因子功能化石墨烯的构筑及其对天然</v>
          </cell>
          <cell r="F5831" t="str">
            <v>吴文剑</v>
          </cell>
          <cell r="G5831" t="str">
            <v>2015004</v>
          </cell>
          <cell r="H5831">
            <v>0</v>
          </cell>
          <cell r="I5831">
            <v>0</v>
          </cell>
          <cell r="J5831">
            <v>0</v>
          </cell>
          <cell r="K5831">
            <v>0</v>
          </cell>
          <cell r="L5831">
            <v>0</v>
          </cell>
          <cell r="M5831">
            <v>0</v>
          </cell>
          <cell r="N5831">
            <v>0</v>
          </cell>
          <cell r="O5831">
            <v>0</v>
          </cell>
        </row>
        <row r="5832">
          <cell r="C5832">
            <v>193100028</v>
          </cell>
          <cell r="D5832" t="str">
            <v>11000193100028</v>
          </cell>
          <cell r="E5832" t="str">
            <v>基于多模态信号脑机协调控制及其应用研究</v>
          </cell>
          <cell r="F5832" t="str">
            <v>张瑞</v>
          </cell>
          <cell r="G5832" t="str">
            <v>2016028</v>
          </cell>
          <cell r="H5832">
            <v>0</v>
          </cell>
          <cell r="I5832">
            <v>0</v>
          </cell>
          <cell r="J5832">
            <v>0</v>
          </cell>
          <cell r="K5832">
            <v>0</v>
          </cell>
          <cell r="L5832">
            <v>0</v>
          </cell>
          <cell r="M5832">
            <v>0</v>
          </cell>
          <cell r="N5832">
            <v>0</v>
          </cell>
          <cell r="O5832">
            <v>0</v>
          </cell>
        </row>
        <row r="5833">
          <cell r="C5833">
            <v>193100029</v>
          </cell>
          <cell r="D5833" t="str">
            <v>11000193100029</v>
          </cell>
          <cell r="E5833" t="str">
            <v>高强度人类活动影响下珠江水库生态调度方法</v>
          </cell>
          <cell r="F5833" t="str">
            <v>余春雪</v>
          </cell>
          <cell r="G5833" t="str">
            <v>2020810</v>
          </cell>
          <cell r="H5833">
            <v>0</v>
          </cell>
          <cell r="I5833">
            <v>0</v>
          </cell>
          <cell r="J5833">
            <v>0</v>
          </cell>
          <cell r="K5833">
            <v>0</v>
          </cell>
          <cell r="L5833">
            <v>0</v>
          </cell>
          <cell r="M5833">
            <v>0</v>
          </cell>
          <cell r="N5833">
            <v>0</v>
          </cell>
          <cell r="O5833">
            <v>0</v>
          </cell>
        </row>
        <row r="5834">
          <cell r="C5834">
            <v>193100030</v>
          </cell>
          <cell r="D5834" t="str">
            <v>11000193100030</v>
          </cell>
          <cell r="E5834" t="str">
            <v>织构转换率XCGB对A1-Cu-Mg航空铝合金再结晶</v>
          </cell>
          <cell r="F5834" t="str">
            <v>申芳华</v>
          </cell>
          <cell r="G5834" t="str">
            <v>2017005</v>
          </cell>
          <cell r="H5834">
            <v>0</v>
          </cell>
          <cell r="I5834">
            <v>0</v>
          </cell>
          <cell r="J5834">
            <v>0</v>
          </cell>
          <cell r="K5834">
            <v>0</v>
          </cell>
          <cell r="L5834">
            <v>0</v>
          </cell>
          <cell r="M5834">
            <v>0</v>
          </cell>
          <cell r="N5834">
            <v>0</v>
          </cell>
          <cell r="O5834">
            <v>0</v>
          </cell>
        </row>
        <row r="5835">
          <cell r="C5835">
            <v>193100031</v>
          </cell>
          <cell r="D5835" t="str">
            <v>11000193100031</v>
          </cell>
          <cell r="E5835" t="str">
            <v>基于跨区域视角的城市食物-能源-水</v>
          </cell>
          <cell r="F5835" t="str">
            <v>余春雪</v>
          </cell>
          <cell r="G5835" t="str">
            <v>2020810</v>
          </cell>
          <cell r="H5835">
            <v>0</v>
          </cell>
          <cell r="I5835">
            <v>0</v>
          </cell>
          <cell r="J5835">
            <v>0</v>
          </cell>
          <cell r="K5835">
            <v>0</v>
          </cell>
          <cell r="L5835">
            <v>0</v>
          </cell>
          <cell r="M5835">
            <v>0</v>
          </cell>
          <cell r="N5835">
            <v>0</v>
          </cell>
          <cell r="O5835">
            <v>0</v>
          </cell>
        </row>
        <row r="5836">
          <cell r="C5836">
            <v>193100032</v>
          </cell>
          <cell r="D5836" t="str">
            <v>11000193100032</v>
          </cell>
          <cell r="E5836" t="str">
            <v>亚热带滨海侵蚀环境下ECC与混凝土</v>
          </cell>
          <cell r="F5836" t="str">
            <v>田俊</v>
          </cell>
          <cell r="G5836" t="str">
            <v>2017134</v>
          </cell>
          <cell r="H5836">
            <v>0</v>
          </cell>
          <cell r="I5836">
            <v>0</v>
          </cell>
          <cell r="J5836">
            <v>0</v>
          </cell>
          <cell r="K5836">
            <v>0</v>
          </cell>
          <cell r="L5836">
            <v>0</v>
          </cell>
          <cell r="M5836">
            <v>0</v>
          </cell>
          <cell r="N5836">
            <v>0</v>
          </cell>
          <cell r="O5836">
            <v>0</v>
          </cell>
        </row>
        <row r="5837">
          <cell r="C5837">
            <v>193100033</v>
          </cell>
          <cell r="D5837" t="str">
            <v>11000193100033</v>
          </cell>
          <cell r="E5837" t="str">
            <v>基于多巴胺介导的信号通路探讨壬基</v>
          </cell>
          <cell r="F5837" t="str">
            <v>刘晓珍</v>
          </cell>
          <cell r="G5837" t="str">
            <v>2017054</v>
          </cell>
          <cell r="H5837">
            <v>0</v>
          </cell>
          <cell r="I5837">
            <v>0</v>
          </cell>
          <cell r="J5837">
            <v>0</v>
          </cell>
          <cell r="K5837">
            <v>0</v>
          </cell>
          <cell r="L5837">
            <v>0</v>
          </cell>
          <cell r="M5837">
            <v>0</v>
          </cell>
          <cell r="N5837">
            <v>0</v>
          </cell>
          <cell r="O5837">
            <v>0</v>
          </cell>
        </row>
        <row r="5838">
          <cell r="C5838">
            <v>193100035</v>
          </cell>
          <cell r="D5838" t="str">
            <v>11000193100035</v>
          </cell>
          <cell r="E5838" t="str">
            <v>面向结构健康监测的二维同轴布拉格电栅应</v>
          </cell>
          <cell r="F5838" t="str">
            <v>赖颖昕</v>
          </cell>
          <cell r="G5838" t="str">
            <v>2008018</v>
          </cell>
          <cell r="H5838">
            <v>0</v>
          </cell>
          <cell r="I5838">
            <v>0</v>
          </cell>
          <cell r="J5838">
            <v>0</v>
          </cell>
          <cell r="K5838">
            <v>0</v>
          </cell>
          <cell r="L5838">
            <v>0</v>
          </cell>
          <cell r="M5838">
            <v>0</v>
          </cell>
          <cell r="N5838">
            <v>0</v>
          </cell>
          <cell r="O5838">
            <v>0</v>
          </cell>
        </row>
        <row r="5839">
          <cell r="C5839">
            <v>193100036</v>
          </cell>
          <cell r="D5839" t="str">
            <v>11000193100036</v>
          </cell>
          <cell r="E5839" t="str">
            <v>移动云计算中基于区块链技术的网络优化研究</v>
          </cell>
          <cell r="F5839" t="str">
            <v>吴宇</v>
          </cell>
          <cell r="G5839" t="str">
            <v>2016819</v>
          </cell>
          <cell r="H5839">
            <v>0</v>
          </cell>
          <cell r="I5839">
            <v>0</v>
          </cell>
          <cell r="J5839">
            <v>0</v>
          </cell>
          <cell r="K5839">
            <v>0</v>
          </cell>
          <cell r="L5839">
            <v>0</v>
          </cell>
          <cell r="M5839">
            <v>0</v>
          </cell>
          <cell r="N5839">
            <v>0</v>
          </cell>
          <cell r="O5839">
            <v>0</v>
          </cell>
        </row>
        <row r="5840">
          <cell r="C5840">
            <v>193100037</v>
          </cell>
          <cell r="D5840" t="str">
            <v>11000193100037</v>
          </cell>
          <cell r="E5840" t="str">
            <v>基于复杂系统涌现机制的菌群优化方法研究及</v>
          </cell>
          <cell r="F5840" t="str">
            <v>晏晓辉</v>
          </cell>
          <cell r="G5840" t="str">
            <v>2013003</v>
          </cell>
          <cell r="H5840">
            <v>0</v>
          </cell>
          <cell r="I5840">
            <v>0</v>
          </cell>
          <cell r="J5840">
            <v>0</v>
          </cell>
          <cell r="K5840">
            <v>0</v>
          </cell>
          <cell r="L5840">
            <v>0</v>
          </cell>
          <cell r="M5840">
            <v>0</v>
          </cell>
          <cell r="N5840">
            <v>0</v>
          </cell>
          <cell r="O5840">
            <v>0</v>
          </cell>
        </row>
        <row r="5841">
          <cell r="C5841">
            <v>193100038</v>
          </cell>
          <cell r="D5841" t="str">
            <v>11000193100038</v>
          </cell>
          <cell r="E5841" t="str">
            <v>基于深度置信网络诊断模型构建及在风电齿轮</v>
          </cell>
          <cell r="F5841" t="str">
            <v>张绍辉</v>
          </cell>
          <cell r="G5841" t="str">
            <v>2020037</v>
          </cell>
          <cell r="H5841">
            <v>0</v>
          </cell>
          <cell r="I5841">
            <v>0</v>
          </cell>
          <cell r="J5841">
            <v>0</v>
          </cell>
          <cell r="K5841">
            <v>0</v>
          </cell>
          <cell r="L5841">
            <v>0</v>
          </cell>
          <cell r="M5841">
            <v>0</v>
          </cell>
          <cell r="N5841">
            <v>0</v>
          </cell>
          <cell r="O5841">
            <v>0</v>
          </cell>
        </row>
        <row r="5842">
          <cell r="C5842">
            <v>193100039</v>
          </cell>
          <cell r="D5842" t="str">
            <v>11000193100039</v>
          </cell>
          <cell r="E5842" t="str">
            <v>河流通量约束下兴利调度与水沙平衡及水生态健康调控（第三、四期）</v>
          </cell>
          <cell r="F5842" t="str">
            <v>杨盈</v>
          </cell>
          <cell r="G5842" t="str">
            <v>2017157</v>
          </cell>
          <cell r="H5842">
            <v>0</v>
          </cell>
          <cell r="I5842">
            <v>0</v>
          </cell>
          <cell r="J5842">
            <v>0</v>
          </cell>
          <cell r="K5842">
            <v>0</v>
          </cell>
          <cell r="L5842">
            <v>0</v>
          </cell>
          <cell r="M5842">
            <v>0</v>
          </cell>
          <cell r="N5842">
            <v>0</v>
          </cell>
          <cell r="O5842">
            <v>0</v>
          </cell>
        </row>
        <row r="5843">
          <cell r="C5843">
            <v>193100040</v>
          </cell>
          <cell r="D5843" t="str">
            <v>11000193100040</v>
          </cell>
          <cell r="E5843" t="str">
            <v>求解大规模高斯图优化模型有效算法的研究</v>
          </cell>
          <cell r="F5843" t="str">
            <v>张宁</v>
          </cell>
          <cell r="G5843" t="str">
            <v>2019008</v>
          </cell>
          <cell r="H5843">
            <v>118944.35</v>
          </cell>
          <cell r="I5843">
            <v>0</v>
          </cell>
          <cell r="J5843">
            <v>16611.11</v>
          </cell>
          <cell r="K5843">
            <v>102333.24</v>
          </cell>
          <cell r="L5843">
            <v>0</v>
          </cell>
          <cell r="M5843">
            <v>0</v>
          </cell>
          <cell r="N5843">
            <v>0</v>
          </cell>
          <cell r="O5843">
            <v>102333.24</v>
          </cell>
        </row>
        <row r="5844">
          <cell r="C5844">
            <v>193100041</v>
          </cell>
          <cell r="D5844" t="str">
            <v>11000193100041</v>
          </cell>
          <cell r="E5844" t="str">
            <v>缺陷调控设计高PMS活化性能MOFs基类芬顿光</v>
          </cell>
          <cell r="F5844" t="str">
            <v>杨草</v>
          </cell>
          <cell r="G5844" t="str">
            <v>2019016</v>
          </cell>
          <cell r="H5844">
            <v>49650.5</v>
          </cell>
          <cell r="I5844">
            <v>0</v>
          </cell>
          <cell r="J5844">
            <v>29499</v>
          </cell>
          <cell r="K5844">
            <v>20151.5</v>
          </cell>
          <cell r="L5844">
            <v>0</v>
          </cell>
          <cell r="M5844">
            <v>0</v>
          </cell>
          <cell r="N5844">
            <v>0</v>
          </cell>
          <cell r="O5844">
            <v>20151.5</v>
          </cell>
        </row>
        <row r="5845">
          <cell r="C5845">
            <v>193100043</v>
          </cell>
          <cell r="D5845" t="str">
            <v>11000193100043</v>
          </cell>
          <cell r="E5845" t="str">
            <v>基于半电池与单电池运行环境差异的铁-氮-碳</v>
          </cell>
          <cell r="F5845" t="str">
            <v>钟国玉</v>
          </cell>
          <cell r="G5845" t="str">
            <v>2016022</v>
          </cell>
          <cell r="H5845">
            <v>47686.5</v>
          </cell>
          <cell r="I5845">
            <v>0</v>
          </cell>
          <cell r="J5845">
            <v>0</v>
          </cell>
          <cell r="K5845">
            <v>47686.5</v>
          </cell>
          <cell r="L5845">
            <v>0</v>
          </cell>
          <cell r="M5845">
            <v>0</v>
          </cell>
          <cell r="N5845">
            <v>0</v>
          </cell>
          <cell r="O5845">
            <v>47686.5</v>
          </cell>
        </row>
        <row r="5846">
          <cell r="C5846">
            <v>193100045</v>
          </cell>
          <cell r="D5846" t="str">
            <v>11000193100045</v>
          </cell>
          <cell r="E5846" t="str">
            <v>基于离散统一气体动力学的纳米颗粒分形团聚</v>
          </cell>
          <cell r="F5846" t="str">
            <v>陶实</v>
          </cell>
          <cell r="G5846" t="str">
            <v>2017071</v>
          </cell>
          <cell r="H5846">
            <v>177064</v>
          </cell>
          <cell r="I5846">
            <v>0</v>
          </cell>
          <cell r="J5846">
            <v>177064</v>
          </cell>
          <cell r="K5846">
            <v>0</v>
          </cell>
          <cell r="L5846">
            <v>0</v>
          </cell>
          <cell r="M5846">
            <v>0</v>
          </cell>
          <cell r="N5846">
            <v>0</v>
          </cell>
          <cell r="O5846">
            <v>0</v>
          </cell>
        </row>
        <row r="5847">
          <cell r="C5847">
            <v>193100046</v>
          </cell>
          <cell r="D5847" t="str">
            <v>11000193100046</v>
          </cell>
          <cell r="E5847" t="str">
            <v>短短芽孢杆菌驱动水体中共存的溴代阻燃剂和</v>
          </cell>
          <cell r="F5847" t="str">
            <v>唐少宇</v>
          </cell>
          <cell r="G5847" t="str">
            <v>2021805</v>
          </cell>
          <cell r="H5847">
            <v>0</v>
          </cell>
          <cell r="I5847">
            <v>0</v>
          </cell>
          <cell r="J5847">
            <v>0</v>
          </cell>
          <cell r="K5847">
            <v>0</v>
          </cell>
          <cell r="L5847">
            <v>0</v>
          </cell>
          <cell r="M5847">
            <v>0</v>
          </cell>
          <cell r="N5847">
            <v>0</v>
          </cell>
          <cell r="O5847">
            <v>0</v>
          </cell>
        </row>
        <row r="5848">
          <cell r="C5848">
            <v>193100048</v>
          </cell>
          <cell r="D5848" t="str">
            <v>11000193100048</v>
          </cell>
          <cell r="E5848" t="str">
            <v>基于水-能耦合的长距离调水工程优化调度理</v>
          </cell>
          <cell r="F5848" t="str">
            <v>刘悦忆</v>
          </cell>
          <cell r="G5848" t="str">
            <v>2018033</v>
          </cell>
          <cell r="H5848">
            <v>95467.4</v>
          </cell>
          <cell r="I5848">
            <v>0</v>
          </cell>
          <cell r="J5848">
            <v>0</v>
          </cell>
          <cell r="K5848">
            <v>95467.4</v>
          </cell>
          <cell r="L5848">
            <v>0</v>
          </cell>
          <cell r="M5848">
            <v>0</v>
          </cell>
          <cell r="N5848">
            <v>0</v>
          </cell>
          <cell r="O5848">
            <v>95467.4</v>
          </cell>
        </row>
        <row r="5849">
          <cell r="C5849">
            <v>193100049</v>
          </cell>
          <cell r="D5849" t="str">
            <v>11000193100049</v>
          </cell>
          <cell r="E5849" t="str">
            <v>微纳多孔碳支撑单原子层金属磷化物薄膜的制</v>
          </cell>
          <cell r="F5849" t="str">
            <v>周钢</v>
          </cell>
          <cell r="G5849" t="str">
            <v>2017121</v>
          </cell>
          <cell r="H5849">
            <v>3619.9</v>
          </cell>
          <cell r="I5849">
            <v>0</v>
          </cell>
          <cell r="J5849">
            <v>0</v>
          </cell>
          <cell r="K5849">
            <v>3619.9</v>
          </cell>
          <cell r="L5849">
            <v>0</v>
          </cell>
          <cell r="M5849">
            <v>0</v>
          </cell>
          <cell r="N5849">
            <v>0</v>
          </cell>
          <cell r="O5849">
            <v>3619.9</v>
          </cell>
        </row>
        <row r="5850">
          <cell r="C5850">
            <v>193100050</v>
          </cell>
          <cell r="D5850" t="str">
            <v>11000193100050</v>
          </cell>
          <cell r="E5850" t="str">
            <v>自模板法构建高电容性能生物质基分级结构多</v>
          </cell>
          <cell r="F5850" t="str">
            <v>徐曼曼</v>
          </cell>
          <cell r="G5850" t="str">
            <v>2022021</v>
          </cell>
          <cell r="H5850">
            <v>86443.9</v>
          </cell>
          <cell r="I5850">
            <v>0</v>
          </cell>
          <cell r="J5850">
            <v>86443.9</v>
          </cell>
          <cell r="K5850">
            <v>0</v>
          </cell>
          <cell r="L5850">
            <v>0</v>
          </cell>
          <cell r="M5850">
            <v>0</v>
          </cell>
          <cell r="N5850">
            <v>0</v>
          </cell>
          <cell r="O5850">
            <v>0</v>
          </cell>
        </row>
        <row r="5851">
          <cell r="C5851">
            <v>193100051</v>
          </cell>
          <cell r="D5851" t="str">
            <v>11000193100051</v>
          </cell>
          <cell r="E5851" t="str">
            <v>姜黄素诱导脂质体磷脂双分子层结构相变的分</v>
          </cell>
          <cell r="F5851" t="str">
            <v>刘宇佳</v>
          </cell>
          <cell r="G5851" t="str">
            <v>2017171</v>
          </cell>
          <cell r="H5851">
            <v>39491.72</v>
          </cell>
          <cell r="I5851">
            <v>0</v>
          </cell>
          <cell r="J5851">
            <v>0</v>
          </cell>
          <cell r="K5851">
            <v>39491.72</v>
          </cell>
          <cell r="L5851">
            <v>0</v>
          </cell>
          <cell r="M5851">
            <v>0</v>
          </cell>
          <cell r="N5851">
            <v>0</v>
          </cell>
          <cell r="O5851">
            <v>39491.72</v>
          </cell>
        </row>
        <row r="5852">
          <cell r="C5852">
            <v>193100052</v>
          </cell>
          <cell r="D5852" t="str">
            <v>11000193100052</v>
          </cell>
          <cell r="E5852" t="str">
            <v>三维非金属掺杂MnO2基正极材料的精确调控及</v>
          </cell>
          <cell r="F5852" t="str">
            <v>谢世磊</v>
          </cell>
          <cell r="G5852" t="str">
            <v>2016019</v>
          </cell>
          <cell r="H5852">
            <v>81800.14</v>
          </cell>
          <cell r="I5852">
            <v>0</v>
          </cell>
          <cell r="J5852">
            <v>81800.14</v>
          </cell>
          <cell r="K5852">
            <v>0</v>
          </cell>
          <cell r="L5852">
            <v>0</v>
          </cell>
          <cell r="M5852">
            <v>0</v>
          </cell>
          <cell r="N5852">
            <v>0</v>
          </cell>
          <cell r="O5852">
            <v>0</v>
          </cell>
        </row>
        <row r="5853">
          <cell r="C5853">
            <v>193100053</v>
          </cell>
          <cell r="D5853" t="str">
            <v>11000193100053</v>
          </cell>
          <cell r="E5853" t="str">
            <v>锰离子强化高铁酸钾去除重金属离子的机理研</v>
          </cell>
          <cell r="F5853" t="str">
            <v>刘玉蕾</v>
          </cell>
          <cell r="G5853" t="str">
            <v>2018257</v>
          </cell>
          <cell r="H5853">
            <v>0</v>
          </cell>
          <cell r="I5853">
            <v>0</v>
          </cell>
          <cell r="J5853">
            <v>0</v>
          </cell>
          <cell r="K5853">
            <v>0</v>
          </cell>
          <cell r="L5853">
            <v>0</v>
          </cell>
          <cell r="M5853">
            <v>0</v>
          </cell>
          <cell r="N5853">
            <v>0</v>
          </cell>
          <cell r="O5853">
            <v>0</v>
          </cell>
        </row>
        <row r="5854">
          <cell r="C5854">
            <v>193100054</v>
          </cell>
          <cell r="D5854" t="str">
            <v>11000193100054</v>
          </cell>
          <cell r="E5854" t="str">
            <v>新型子结构消能伸臂控制体系的抗震性态分析</v>
          </cell>
          <cell r="F5854" t="str">
            <v>刘良坤</v>
          </cell>
          <cell r="G5854" t="str">
            <v>2018070</v>
          </cell>
          <cell r="H5854">
            <v>0.62</v>
          </cell>
          <cell r="I5854">
            <v>0</v>
          </cell>
          <cell r="J5854">
            <v>0</v>
          </cell>
          <cell r="K5854">
            <v>0.62</v>
          </cell>
          <cell r="L5854">
            <v>0</v>
          </cell>
          <cell r="M5854">
            <v>0</v>
          </cell>
          <cell r="N5854">
            <v>0</v>
          </cell>
          <cell r="O5854">
            <v>0.62</v>
          </cell>
        </row>
        <row r="5855">
          <cell r="C5855">
            <v>193100055</v>
          </cell>
          <cell r="D5855" t="str">
            <v>11000193100055</v>
          </cell>
          <cell r="E5855" t="str">
            <v>CFRP层压板超声导波相控阵成像检测方法研究</v>
          </cell>
          <cell r="F5855" t="str">
            <v>郑明方</v>
          </cell>
          <cell r="G5855" t="str">
            <v>2020824</v>
          </cell>
          <cell r="H5855">
            <v>40764.05</v>
          </cell>
          <cell r="I5855">
            <v>0</v>
          </cell>
          <cell r="J5855">
            <v>1083</v>
          </cell>
          <cell r="K5855">
            <v>39681.05</v>
          </cell>
          <cell r="L5855">
            <v>0</v>
          </cell>
          <cell r="M5855">
            <v>0</v>
          </cell>
          <cell r="N5855">
            <v>0</v>
          </cell>
          <cell r="O5855">
            <v>39681.05</v>
          </cell>
        </row>
        <row r="5856">
          <cell r="C5856">
            <v>193100056</v>
          </cell>
          <cell r="D5856" t="str">
            <v>11000193100056</v>
          </cell>
          <cell r="E5856" t="str">
            <v>铁基非晶合金的取向纳米晶化及其力学与磁性</v>
          </cell>
          <cell r="F5856" t="str">
            <v>赵成亮</v>
          </cell>
          <cell r="G5856" t="str">
            <v>2018056</v>
          </cell>
          <cell r="H5856">
            <v>9780.94</v>
          </cell>
          <cell r="I5856">
            <v>0</v>
          </cell>
          <cell r="J5856">
            <v>9780.94</v>
          </cell>
          <cell r="K5856">
            <v>0</v>
          </cell>
          <cell r="L5856">
            <v>0</v>
          </cell>
          <cell r="M5856">
            <v>0</v>
          </cell>
          <cell r="N5856">
            <v>0</v>
          </cell>
          <cell r="O5856">
            <v>0</v>
          </cell>
        </row>
        <row r="5857">
          <cell r="C5857">
            <v>193100057</v>
          </cell>
          <cell r="D5857" t="str">
            <v>11000193100057</v>
          </cell>
          <cell r="E5857" t="str">
            <v>面向库区段鱼类洄游保护的水量-水质耦合优</v>
          </cell>
          <cell r="F5857" t="str">
            <v>徐志豪</v>
          </cell>
          <cell r="G5857" t="str">
            <v>2018251</v>
          </cell>
          <cell r="H5857">
            <v>0</v>
          </cell>
          <cell r="I5857">
            <v>0</v>
          </cell>
          <cell r="J5857">
            <v>0</v>
          </cell>
          <cell r="K5857">
            <v>0</v>
          </cell>
          <cell r="L5857">
            <v>0</v>
          </cell>
          <cell r="M5857">
            <v>0</v>
          </cell>
          <cell r="N5857">
            <v>0</v>
          </cell>
          <cell r="O5857">
            <v>0</v>
          </cell>
        </row>
        <row r="5858">
          <cell r="C5858">
            <v>193100058</v>
          </cell>
          <cell r="D5858" t="str">
            <v>11000193100058</v>
          </cell>
          <cell r="E5858" t="str">
            <v>原子尺度高密度FeCo双组分高效氧还原碳催化</v>
          </cell>
          <cell r="F5858" t="str">
            <v>邓怡杰</v>
          </cell>
          <cell r="G5858" t="str">
            <v>2018304</v>
          </cell>
          <cell r="H5858">
            <v>0</v>
          </cell>
          <cell r="I5858">
            <v>0</v>
          </cell>
          <cell r="J5858">
            <v>0</v>
          </cell>
          <cell r="K5858">
            <v>0</v>
          </cell>
          <cell r="L5858">
            <v>0</v>
          </cell>
          <cell r="M5858">
            <v>0</v>
          </cell>
          <cell r="N5858">
            <v>0</v>
          </cell>
          <cell r="O5858">
            <v>0</v>
          </cell>
        </row>
        <row r="5859">
          <cell r="C5859">
            <v>193100059</v>
          </cell>
          <cell r="D5859" t="str">
            <v>11000193100059</v>
          </cell>
          <cell r="E5859" t="str">
            <v>格上匿名广播加密体制的研究</v>
          </cell>
          <cell r="F5859" t="str">
            <v>何凯</v>
          </cell>
          <cell r="G5859" t="str">
            <v>2017002</v>
          </cell>
          <cell r="H5859">
            <v>176685.76</v>
          </cell>
          <cell r="I5859">
            <v>0</v>
          </cell>
          <cell r="J5859">
            <v>75389.76</v>
          </cell>
          <cell r="K5859">
            <v>101296</v>
          </cell>
          <cell r="L5859">
            <v>0</v>
          </cell>
          <cell r="M5859">
            <v>0</v>
          </cell>
          <cell r="N5859">
            <v>0</v>
          </cell>
          <cell r="O5859">
            <v>101296</v>
          </cell>
        </row>
        <row r="5860">
          <cell r="C5860">
            <v>193100060</v>
          </cell>
          <cell r="D5860" t="str">
            <v>11000193100060</v>
          </cell>
          <cell r="E5860" t="str">
            <v>三类稀疏优化问题的理论与算法研究</v>
          </cell>
          <cell r="F5860" t="str">
            <v>程万友</v>
          </cell>
          <cell r="G5860" t="str">
            <v>2008029</v>
          </cell>
          <cell r="H5860">
            <v>363348.5</v>
          </cell>
          <cell r="I5860">
            <v>0</v>
          </cell>
          <cell r="J5860">
            <v>134483</v>
          </cell>
          <cell r="K5860">
            <v>228865.5</v>
          </cell>
          <cell r="L5860">
            <v>0</v>
          </cell>
          <cell r="M5860">
            <v>0</v>
          </cell>
          <cell r="N5860">
            <v>0</v>
          </cell>
          <cell r="O5860">
            <v>228865.5</v>
          </cell>
        </row>
        <row r="5861">
          <cell r="C5861">
            <v>193100061</v>
          </cell>
          <cell r="D5861" t="str">
            <v>11000193100061</v>
          </cell>
          <cell r="E5861" t="str">
            <v>面向超量密集信息传输的未来无限网络资源管</v>
          </cell>
          <cell r="F5861" t="str">
            <v>侯韩旭</v>
          </cell>
          <cell r="G5861" t="str">
            <v>2016005</v>
          </cell>
          <cell r="H5861">
            <v>18522.39</v>
          </cell>
          <cell r="I5861">
            <v>0</v>
          </cell>
          <cell r="J5861">
            <v>16605.22</v>
          </cell>
          <cell r="K5861">
            <v>1917.17</v>
          </cell>
          <cell r="L5861">
            <v>0</v>
          </cell>
          <cell r="M5861">
            <v>0</v>
          </cell>
          <cell r="N5861">
            <v>0</v>
          </cell>
          <cell r="O5861">
            <v>1917.17</v>
          </cell>
        </row>
        <row r="5862">
          <cell r="C5862">
            <v>193100062</v>
          </cell>
          <cell r="D5862" t="str">
            <v>11000193100062</v>
          </cell>
          <cell r="E5862" t="str">
            <v>多体量子态的局域区分性及其在量子秘密共享</v>
          </cell>
          <cell r="F5862" t="str">
            <v>王艳玲</v>
          </cell>
          <cell r="G5862" t="str">
            <v>2018062</v>
          </cell>
          <cell r="H5862">
            <v>93902.07</v>
          </cell>
          <cell r="I5862">
            <v>0</v>
          </cell>
          <cell r="J5862">
            <v>36750</v>
          </cell>
          <cell r="K5862">
            <v>57152.07</v>
          </cell>
          <cell r="L5862">
            <v>0</v>
          </cell>
          <cell r="M5862">
            <v>0</v>
          </cell>
          <cell r="N5862">
            <v>0</v>
          </cell>
          <cell r="O5862">
            <v>57152.07</v>
          </cell>
        </row>
        <row r="5863">
          <cell r="C5863">
            <v>193100063</v>
          </cell>
          <cell r="D5863" t="str">
            <v>11000193100063</v>
          </cell>
          <cell r="E5863" t="str">
            <v>时变工况下航空发动机涡轮盘热成形过程中的</v>
          </cell>
          <cell r="F5863" t="str">
            <v>刘延星</v>
          </cell>
          <cell r="G5863" t="str">
            <v>2017069</v>
          </cell>
          <cell r="H5863">
            <v>0</v>
          </cell>
          <cell r="I5863">
            <v>0</v>
          </cell>
          <cell r="J5863">
            <v>0</v>
          </cell>
          <cell r="K5863">
            <v>0</v>
          </cell>
          <cell r="L5863">
            <v>0</v>
          </cell>
          <cell r="M5863">
            <v>0</v>
          </cell>
          <cell r="N5863">
            <v>0</v>
          </cell>
          <cell r="O5863">
            <v>0</v>
          </cell>
        </row>
        <row r="5864">
          <cell r="C5864">
            <v>193100064</v>
          </cell>
          <cell r="D5864" t="str">
            <v>11000193100064</v>
          </cell>
          <cell r="E5864" t="str">
            <v>基于热质传递行为探讨Pd/CeO2@hol-ZSM-5中</v>
          </cell>
          <cell r="F5864" t="str">
            <v>邹雪琳</v>
          </cell>
          <cell r="G5864" t="str">
            <v>2018256</v>
          </cell>
          <cell r="H5864">
            <v>7666.5</v>
          </cell>
          <cell r="I5864">
            <v>0</v>
          </cell>
          <cell r="J5864">
            <v>7320</v>
          </cell>
          <cell r="K5864">
            <v>346.5</v>
          </cell>
          <cell r="L5864">
            <v>0</v>
          </cell>
          <cell r="M5864">
            <v>0</v>
          </cell>
          <cell r="N5864">
            <v>0</v>
          </cell>
          <cell r="O5864">
            <v>346.5</v>
          </cell>
        </row>
        <row r="5865">
          <cell r="C5865">
            <v>193100065</v>
          </cell>
          <cell r="D5865" t="str">
            <v>11000193100065</v>
          </cell>
          <cell r="E5865" t="str">
            <v>高频散射问题和传输特征值的数值求解</v>
          </cell>
          <cell r="F5865" t="str">
            <v>马云云</v>
          </cell>
          <cell r="G5865" t="str">
            <v>2017037</v>
          </cell>
          <cell r="H5865">
            <v>145976.84</v>
          </cell>
          <cell r="I5865">
            <v>0</v>
          </cell>
          <cell r="J5865">
            <v>6953.6</v>
          </cell>
          <cell r="K5865">
            <v>139023.24</v>
          </cell>
          <cell r="L5865">
            <v>0</v>
          </cell>
          <cell r="M5865">
            <v>0</v>
          </cell>
          <cell r="N5865">
            <v>0</v>
          </cell>
          <cell r="O5865">
            <v>139023.24</v>
          </cell>
        </row>
        <row r="5866">
          <cell r="C5866">
            <v>193100066</v>
          </cell>
          <cell r="D5866" t="str">
            <v>11000193100066</v>
          </cell>
          <cell r="E5866" t="str">
            <v>离子液体功能化硼单原子催化剂的设计制备及</v>
          </cell>
          <cell r="F5866" t="str">
            <v>周凤玲</v>
          </cell>
          <cell r="G5866" t="str">
            <v>2018819</v>
          </cell>
          <cell r="H5866">
            <v>57988.77</v>
          </cell>
          <cell r="I5866">
            <v>0</v>
          </cell>
          <cell r="J5866">
            <v>57988.77</v>
          </cell>
          <cell r="K5866">
            <v>0</v>
          </cell>
          <cell r="L5866">
            <v>0</v>
          </cell>
          <cell r="M5866">
            <v>0</v>
          </cell>
          <cell r="N5866">
            <v>0</v>
          </cell>
          <cell r="O5866">
            <v>0</v>
          </cell>
        </row>
        <row r="5867">
          <cell r="C5867">
            <v>193100067</v>
          </cell>
          <cell r="D5867" t="str">
            <v>11000193100067</v>
          </cell>
          <cell r="E5867" t="str">
            <v>SLM生物医用近β型钛合金马氏体相变与残余</v>
          </cell>
          <cell r="F5867" t="str">
            <v>王皓亮</v>
          </cell>
          <cell r="G5867" t="str">
            <v>2018231</v>
          </cell>
          <cell r="H5867">
            <v>237</v>
          </cell>
          <cell r="I5867">
            <v>0</v>
          </cell>
          <cell r="J5867">
            <v>0</v>
          </cell>
          <cell r="K5867">
            <v>237</v>
          </cell>
          <cell r="L5867">
            <v>0</v>
          </cell>
          <cell r="M5867">
            <v>0</v>
          </cell>
          <cell r="N5867">
            <v>0</v>
          </cell>
          <cell r="O5867">
            <v>237</v>
          </cell>
        </row>
        <row r="5868">
          <cell r="C5868">
            <v>193100069</v>
          </cell>
          <cell r="D5868" t="str">
            <v>11000193100069</v>
          </cell>
          <cell r="E5868" t="str">
            <v>磷酸三（2-氯乙基）酯在铁硫矿物-水界面还</v>
          </cell>
          <cell r="F5868" t="str">
            <v>李丹</v>
          </cell>
          <cell r="G5868" t="str">
            <v>2018115</v>
          </cell>
          <cell r="H5868">
            <v>22647.95</v>
          </cell>
          <cell r="I5868">
            <v>0</v>
          </cell>
          <cell r="J5868">
            <v>0</v>
          </cell>
          <cell r="K5868">
            <v>22647.95</v>
          </cell>
          <cell r="L5868">
            <v>0</v>
          </cell>
          <cell r="M5868">
            <v>0</v>
          </cell>
          <cell r="N5868">
            <v>0</v>
          </cell>
          <cell r="O5868">
            <v>22647.95</v>
          </cell>
        </row>
        <row r="5869">
          <cell r="C5869">
            <v>193100070</v>
          </cell>
          <cell r="D5869" t="str">
            <v>11000193100070</v>
          </cell>
          <cell r="E5869" t="str">
            <v>热边界层内气溶胶颗粒的沉积特性研究</v>
          </cell>
          <cell r="F5869" t="str">
            <v>何清</v>
          </cell>
          <cell r="G5869" t="str">
            <v>2016018</v>
          </cell>
          <cell r="H5869">
            <v>99747.92</v>
          </cell>
          <cell r="I5869">
            <v>0</v>
          </cell>
          <cell r="J5869">
            <v>99747.92</v>
          </cell>
          <cell r="K5869">
            <v>0</v>
          </cell>
          <cell r="L5869">
            <v>0</v>
          </cell>
          <cell r="M5869">
            <v>0</v>
          </cell>
          <cell r="N5869">
            <v>0</v>
          </cell>
          <cell r="O5869">
            <v>0</v>
          </cell>
        </row>
        <row r="5870">
          <cell r="C5870">
            <v>193100071</v>
          </cell>
          <cell r="D5870" t="str">
            <v>11000193100071</v>
          </cell>
          <cell r="E5870" t="str">
            <v>基于傅里叶变换质谱技术研究生物分子动态变</v>
          </cell>
          <cell r="F5870" t="str">
            <v>邵蒙蒙</v>
          </cell>
          <cell r="G5870" t="str">
            <v>2019054</v>
          </cell>
          <cell r="H5870">
            <v>117.37</v>
          </cell>
          <cell r="I5870">
            <v>0</v>
          </cell>
          <cell r="J5870">
            <v>0</v>
          </cell>
          <cell r="K5870">
            <v>117.37</v>
          </cell>
          <cell r="L5870">
            <v>0</v>
          </cell>
          <cell r="M5870">
            <v>0</v>
          </cell>
          <cell r="N5870">
            <v>0</v>
          </cell>
          <cell r="O5870">
            <v>117.37</v>
          </cell>
        </row>
        <row r="5871">
          <cell r="C5871">
            <v>193200001</v>
          </cell>
          <cell r="D5871" t="str">
            <v>11000193200001</v>
          </cell>
          <cell r="E5871" t="str">
            <v>Fe-Si-B-P-C-Cu高Bs纳米</v>
          </cell>
          <cell r="F5871" t="str">
            <v>常春涛</v>
          </cell>
          <cell r="G5871" t="str">
            <v>2017812</v>
          </cell>
          <cell r="H5871">
            <v>0</v>
          </cell>
          <cell r="I5871">
            <v>0</v>
          </cell>
          <cell r="J5871">
            <v>0</v>
          </cell>
          <cell r="K5871">
            <v>0</v>
          </cell>
          <cell r="L5871">
            <v>0</v>
          </cell>
          <cell r="M5871">
            <v>0</v>
          </cell>
          <cell r="N5871">
            <v>0</v>
          </cell>
          <cell r="O5871">
            <v>0</v>
          </cell>
        </row>
        <row r="5872">
          <cell r="C5872">
            <v>193200002</v>
          </cell>
          <cell r="D5872" t="str">
            <v>11000193200002</v>
          </cell>
          <cell r="E5872" t="str">
            <v>基于零电荷电位调控性能研究</v>
          </cell>
          <cell r="F5872" t="str">
            <v>王刚</v>
          </cell>
          <cell r="G5872" t="str">
            <v>2017837</v>
          </cell>
          <cell r="H5872">
            <v>53004.75</v>
          </cell>
          <cell r="I5872">
            <v>0</v>
          </cell>
          <cell r="J5872">
            <v>53004.75</v>
          </cell>
          <cell r="K5872">
            <v>0</v>
          </cell>
          <cell r="L5872">
            <v>0</v>
          </cell>
          <cell r="M5872">
            <v>0</v>
          </cell>
          <cell r="N5872">
            <v>0</v>
          </cell>
          <cell r="O5872">
            <v>0</v>
          </cell>
        </row>
        <row r="5873">
          <cell r="C5873">
            <v>193200004</v>
          </cell>
          <cell r="D5873" t="str">
            <v>11000193200004</v>
          </cell>
          <cell r="E5873" t="str">
            <v>对抗环境下生物特征识别检索研究</v>
          </cell>
          <cell r="F5873" t="str">
            <v>王艺</v>
          </cell>
          <cell r="G5873" t="str">
            <v>2016818</v>
          </cell>
          <cell r="H5873">
            <v>30997.57</v>
          </cell>
          <cell r="I5873">
            <v>0</v>
          </cell>
          <cell r="J5873">
            <v>30637.57</v>
          </cell>
          <cell r="K5873">
            <v>360</v>
          </cell>
          <cell r="L5873">
            <v>0</v>
          </cell>
          <cell r="M5873">
            <v>0</v>
          </cell>
          <cell r="N5873">
            <v>0</v>
          </cell>
          <cell r="O5873">
            <v>360</v>
          </cell>
        </row>
        <row r="5874">
          <cell r="C5874">
            <v>193200005</v>
          </cell>
          <cell r="D5874" t="str">
            <v>11000193200005</v>
          </cell>
          <cell r="E5874" t="str">
            <v>液-液气隙膜接触器传递过程热力学</v>
          </cell>
          <cell r="F5874" t="str">
            <v>杨敏林</v>
          </cell>
          <cell r="G5874" t="str">
            <v>1991016</v>
          </cell>
          <cell r="H5874">
            <v>141656.5</v>
          </cell>
          <cell r="I5874">
            <v>0</v>
          </cell>
          <cell r="J5874">
            <v>0</v>
          </cell>
          <cell r="K5874">
            <v>141656.5</v>
          </cell>
          <cell r="L5874">
            <v>0</v>
          </cell>
          <cell r="M5874">
            <v>0</v>
          </cell>
          <cell r="N5874">
            <v>0</v>
          </cell>
          <cell r="O5874">
            <v>141656.5</v>
          </cell>
        </row>
        <row r="5875">
          <cell r="C5875">
            <v>193200006</v>
          </cell>
          <cell r="D5875" t="str">
            <v>11000193200006</v>
          </cell>
          <cell r="E5875" t="str">
            <v>交通无线磁阻传感器网络多源干扰</v>
          </cell>
          <cell r="F5875" t="str">
            <v>周坤晓</v>
          </cell>
          <cell r="G5875" t="str">
            <v>2013002</v>
          </cell>
          <cell r="H5875">
            <v>154826.81</v>
          </cell>
          <cell r="I5875">
            <v>0</v>
          </cell>
          <cell r="J5875">
            <v>40661</v>
          </cell>
          <cell r="K5875">
            <v>114165.81</v>
          </cell>
          <cell r="L5875">
            <v>0</v>
          </cell>
          <cell r="M5875">
            <v>0</v>
          </cell>
          <cell r="N5875">
            <v>0</v>
          </cell>
          <cell r="O5875">
            <v>114165.81</v>
          </cell>
        </row>
        <row r="5876">
          <cell r="C5876">
            <v>193200007</v>
          </cell>
          <cell r="D5876" t="str">
            <v>11000193200007</v>
          </cell>
          <cell r="E5876" t="str">
            <v>基于指纹空间梯度的无线定位理论</v>
          </cell>
          <cell r="F5876" t="str">
            <v>毛续飞</v>
          </cell>
          <cell r="G5876" t="str">
            <v>2017805</v>
          </cell>
          <cell r="H5876">
            <v>34.16</v>
          </cell>
          <cell r="I5876">
            <v>0</v>
          </cell>
          <cell r="J5876">
            <v>0</v>
          </cell>
          <cell r="K5876">
            <v>34.16</v>
          </cell>
          <cell r="L5876">
            <v>0</v>
          </cell>
          <cell r="M5876">
            <v>0</v>
          </cell>
          <cell r="N5876">
            <v>0</v>
          </cell>
          <cell r="O5876">
            <v>34.16</v>
          </cell>
        </row>
        <row r="5877">
          <cell r="C5877">
            <v>193200008</v>
          </cell>
          <cell r="D5877" t="str">
            <v>11000193200008</v>
          </cell>
          <cell r="E5877" t="str">
            <v>高灵敏倏逝波光纤SERS探针及其微流</v>
          </cell>
          <cell r="F5877" t="str">
            <v>刘晔</v>
          </cell>
          <cell r="G5877" t="str">
            <v>2018807</v>
          </cell>
          <cell r="H5877">
            <v>88495.31</v>
          </cell>
          <cell r="I5877">
            <v>0</v>
          </cell>
          <cell r="J5877">
            <v>88495.31</v>
          </cell>
          <cell r="K5877">
            <v>0</v>
          </cell>
          <cell r="L5877">
            <v>0</v>
          </cell>
          <cell r="M5877">
            <v>0</v>
          </cell>
          <cell r="N5877">
            <v>0</v>
          </cell>
          <cell r="O5877">
            <v>0</v>
          </cell>
        </row>
        <row r="5878">
          <cell r="C5878">
            <v>193200009</v>
          </cell>
          <cell r="D5878" t="str">
            <v>11000193200009</v>
          </cell>
          <cell r="E5878" t="str">
            <v>Zn基电絮凝修复地下水中多氟及全氟</v>
          </cell>
          <cell r="F5878" t="str">
            <v>林辉</v>
          </cell>
          <cell r="G5878" t="str">
            <v>2016826</v>
          </cell>
          <cell r="H5878">
            <v>24883.59</v>
          </cell>
          <cell r="I5878">
            <v>0</v>
          </cell>
          <cell r="J5878">
            <v>24784.11</v>
          </cell>
          <cell r="K5878">
            <v>99.48</v>
          </cell>
          <cell r="L5878">
            <v>0</v>
          </cell>
          <cell r="M5878">
            <v>0</v>
          </cell>
          <cell r="N5878">
            <v>0</v>
          </cell>
          <cell r="O5878">
            <v>99.48</v>
          </cell>
        </row>
        <row r="5879">
          <cell r="C5879">
            <v>193200010</v>
          </cell>
          <cell r="D5879" t="str">
            <v>11000193200010</v>
          </cell>
          <cell r="E5879" t="str">
            <v>云计算环境中高速且可证明安全研究</v>
          </cell>
          <cell r="F5879" t="str">
            <v>李睿</v>
          </cell>
          <cell r="G5879" t="str">
            <v>2016814</v>
          </cell>
          <cell r="H5879">
            <v>0</v>
          </cell>
          <cell r="I5879">
            <v>0</v>
          </cell>
          <cell r="J5879">
            <v>0</v>
          </cell>
          <cell r="K5879">
            <v>0</v>
          </cell>
          <cell r="L5879">
            <v>0</v>
          </cell>
          <cell r="M5879">
            <v>0</v>
          </cell>
          <cell r="N5879">
            <v>0</v>
          </cell>
          <cell r="O5879">
            <v>0</v>
          </cell>
        </row>
        <row r="5880">
          <cell r="C5880">
            <v>193200011</v>
          </cell>
          <cell r="D5880" t="str">
            <v>11000193200011</v>
          </cell>
          <cell r="E5880" t="str">
            <v>Sic/石墨烯复合纳米材料制备及其光电催化降解</v>
          </cell>
          <cell r="F5880" t="str">
            <v>唐少宇</v>
          </cell>
          <cell r="G5880" t="str">
            <v>2021805</v>
          </cell>
          <cell r="H5880">
            <v>36602.79</v>
          </cell>
          <cell r="I5880">
            <v>0</v>
          </cell>
          <cell r="J5880">
            <v>36602.79</v>
          </cell>
          <cell r="K5880">
            <v>0</v>
          </cell>
          <cell r="L5880">
            <v>0</v>
          </cell>
          <cell r="M5880">
            <v>0</v>
          </cell>
          <cell r="N5880">
            <v>0</v>
          </cell>
          <cell r="O5880">
            <v>0</v>
          </cell>
        </row>
        <row r="5881">
          <cell r="C5881">
            <v>193200012</v>
          </cell>
          <cell r="D5881" t="str">
            <v>11000193200012</v>
          </cell>
          <cell r="E5881" t="str">
            <v>协作认知无线电网络资源管理关键理</v>
          </cell>
          <cell r="F5881" t="str">
            <v>袁华强</v>
          </cell>
          <cell r="G5881" t="str">
            <v>2002053</v>
          </cell>
          <cell r="H5881">
            <v>0</v>
          </cell>
          <cell r="I5881">
            <v>0</v>
          </cell>
          <cell r="J5881">
            <v>0</v>
          </cell>
          <cell r="K5881">
            <v>0</v>
          </cell>
          <cell r="L5881">
            <v>0</v>
          </cell>
          <cell r="M5881">
            <v>0</v>
          </cell>
          <cell r="N5881">
            <v>0</v>
          </cell>
          <cell r="O5881">
            <v>0</v>
          </cell>
        </row>
        <row r="5882">
          <cell r="C5882">
            <v>193200013</v>
          </cell>
          <cell r="D5882" t="str">
            <v>11000193200013</v>
          </cell>
          <cell r="E5882" t="str">
            <v>铁基高效光化学燃料电池的设计与分析应用</v>
          </cell>
          <cell r="F5882" t="str">
            <v>程发良</v>
          </cell>
          <cell r="G5882" t="str">
            <v>1992025</v>
          </cell>
          <cell r="H5882">
            <v>0</v>
          </cell>
          <cell r="I5882">
            <v>0</v>
          </cell>
          <cell r="J5882">
            <v>0</v>
          </cell>
          <cell r="K5882">
            <v>0</v>
          </cell>
          <cell r="L5882">
            <v>0</v>
          </cell>
          <cell r="M5882">
            <v>0</v>
          </cell>
          <cell r="N5882">
            <v>0</v>
          </cell>
          <cell r="O5882">
            <v>0</v>
          </cell>
        </row>
        <row r="5883">
          <cell r="C5883">
            <v>193200014</v>
          </cell>
          <cell r="D5883" t="str">
            <v>11000193200014</v>
          </cell>
          <cell r="E5883" t="str">
            <v>进化算法数值比较的若干理论问题研究及其应</v>
          </cell>
          <cell r="F5883" t="str">
            <v>刘群锋</v>
          </cell>
          <cell r="G5883" t="str">
            <v>2004003</v>
          </cell>
          <cell r="H5883">
            <v>0</v>
          </cell>
          <cell r="I5883">
            <v>0</v>
          </cell>
          <cell r="J5883">
            <v>0</v>
          </cell>
          <cell r="K5883">
            <v>0</v>
          </cell>
          <cell r="L5883">
            <v>0</v>
          </cell>
          <cell r="M5883">
            <v>0</v>
          </cell>
          <cell r="N5883">
            <v>0</v>
          </cell>
          <cell r="O5883">
            <v>0</v>
          </cell>
        </row>
        <row r="5884">
          <cell r="C5884">
            <v>193200015</v>
          </cell>
          <cell r="D5884" t="str">
            <v>11000193200015</v>
          </cell>
          <cell r="E5884" t="str">
            <v>水溶性I-III-VI族近红外发光量子点的制备及</v>
          </cell>
          <cell r="F5884" t="str">
            <v>康晓娇</v>
          </cell>
          <cell r="G5884" t="str">
            <v>2017824</v>
          </cell>
          <cell r="H5884">
            <v>14.39</v>
          </cell>
          <cell r="I5884">
            <v>0</v>
          </cell>
          <cell r="J5884">
            <v>0</v>
          </cell>
          <cell r="K5884">
            <v>14.39</v>
          </cell>
          <cell r="L5884">
            <v>0</v>
          </cell>
          <cell r="M5884">
            <v>0</v>
          </cell>
          <cell r="N5884">
            <v>0</v>
          </cell>
          <cell r="O5884">
            <v>14.39</v>
          </cell>
        </row>
        <row r="5885">
          <cell r="C5885">
            <v>193200016</v>
          </cell>
          <cell r="D5885" t="str">
            <v>11000193200016</v>
          </cell>
          <cell r="E5885" t="str">
            <v>远距离激光牵引及空气中微粒的光学囚禁与光</v>
          </cell>
          <cell r="F5885" t="str">
            <v>何林</v>
          </cell>
          <cell r="G5885" t="str">
            <v>2012030</v>
          </cell>
          <cell r="H5885">
            <v>0</v>
          </cell>
          <cell r="I5885">
            <v>0</v>
          </cell>
          <cell r="J5885">
            <v>0</v>
          </cell>
          <cell r="K5885">
            <v>0</v>
          </cell>
          <cell r="L5885">
            <v>0</v>
          </cell>
          <cell r="M5885">
            <v>0</v>
          </cell>
          <cell r="N5885">
            <v>0</v>
          </cell>
          <cell r="O5885">
            <v>0</v>
          </cell>
        </row>
        <row r="5886">
          <cell r="C5886">
            <v>193200017</v>
          </cell>
          <cell r="D5886" t="str">
            <v>11000193200017</v>
          </cell>
          <cell r="E5886" t="str">
            <v>铁基非晶软磁合金的微观结构演化及性能的</v>
          </cell>
          <cell r="F5886" t="str">
            <v>常春涛</v>
          </cell>
          <cell r="G5886" t="str">
            <v>2017812</v>
          </cell>
          <cell r="H5886">
            <v>0</v>
          </cell>
          <cell r="I5886">
            <v>0</v>
          </cell>
          <cell r="J5886">
            <v>0</v>
          </cell>
          <cell r="K5886">
            <v>0</v>
          </cell>
          <cell r="L5886">
            <v>0</v>
          </cell>
          <cell r="M5886">
            <v>0</v>
          </cell>
          <cell r="N5886">
            <v>0</v>
          </cell>
          <cell r="O5886">
            <v>0</v>
          </cell>
        </row>
        <row r="5887">
          <cell r="C5887">
            <v>193200018</v>
          </cell>
          <cell r="D5887" t="str">
            <v>11000193200018</v>
          </cell>
          <cell r="E5887" t="str">
            <v>基于储备池计算的散列中子源靶体拖动系统的</v>
          </cell>
          <cell r="F5887" t="str">
            <v>李川</v>
          </cell>
          <cell r="G5887" t="str">
            <v>2016810</v>
          </cell>
          <cell r="H5887">
            <v>0</v>
          </cell>
          <cell r="I5887">
            <v>0</v>
          </cell>
          <cell r="J5887">
            <v>0</v>
          </cell>
          <cell r="K5887">
            <v>0</v>
          </cell>
          <cell r="L5887">
            <v>0</v>
          </cell>
          <cell r="M5887">
            <v>0</v>
          </cell>
          <cell r="N5887">
            <v>0</v>
          </cell>
          <cell r="O5887">
            <v>0</v>
          </cell>
        </row>
        <row r="5888">
          <cell r="C5888">
            <v>193200020</v>
          </cell>
          <cell r="D5888" t="str">
            <v>11000193200020</v>
          </cell>
          <cell r="E5888" t="str">
            <v>面向系统可持续性的城市碳代谢模拟与调控研</v>
          </cell>
          <cell r="F5888" t="str">
            <v>杨盈</v>
          </cell>
          <cell r="G5888" t="str">
            <v>2017157</v>
          </cell>
          <cell r="H5888">
            <v>0</v>
          </cell>
          <cell r="I5888">
            <v>0</v>
          </cell>
          <cell r="J5888">
            <v>0</v>
          </cell>
          <cell r="K5888">
            <v>0</v>
          </cell>
          <cell r="L5888">
            <v>0</v>
          </cell>
          <cell r="M5888">
            <v>0</v>
          </cell>
          <cell r="N5888">
            <v>0</v>
          </cell>
          <cell r="O5888">
            <v>0</v>
          </cell>
        </row>
        <row r="5889">
          <cell r="C5889">
            <v>193200021</v>
          </cell>
          <cell r="D5889" t="str">
            <v>11000193200021</v>
          </cell>
          <cell r="E5889" t="str">
            <v>钛酸锂电极材料体相缺自诱导记忆效应的调控</v>
          </cell>
          <cell r="F5889" t="str">
            <v>王严杰</v>
          </cell>
          <cell r="G5889" t="str">
            <v>2017827</v>
          </cell>
          <cell r="H5889">
            <v>0</v>
          </cell>
          <cell r="I5889">
            <v>0</v>
          </cell>
          <cell r="J5889">
            <v>0</v>
          </cell>
          <cell r="K5889">
            <v>0</v>
          </cell>
          <cell r="L5889">
            <v>0</v>
          </cell>
          <cell r="M5889">
            <v>0</v>
          </cell>
          <cell r="N5889">
            <v>0</v>
          </cell>
          <cell r="O5889">
            <v>0</v>
          </cell>
        </row>
        <row r="5890">
          <cell r="C5890">
            <v>193200022</v>
          </cell>
          <cell r="D5890" t="str">
            <v>11000193200022</v>
          </cell>
          <cell r="E5890" t="str">
            <v>线性分组码的两阶段最大似然软判决译码方法</v>
          </cell>
          <cell r="F5890" t="str">
            <v>侯韩旭</v>
          </cell>
          <cell r="G5890" t="str">
            <v>2016005</v>
          </cell>
          <cell r="H5890">
            <v>0</v>
          </cell>
          <cell r="I5890">
            <v>0</v>
          </cell>
          <cell r="J5890">
            <v>0</v>
          </cell>
          <cell r="K5890">
            <v>0</v>
          </cell>
          <cell r="L5890">
            <v>0</v>
          </cell>
          <cell r="M5890">
            <v>0</v>
          </cell>
          <cell r="N5890">
            <v>0</v>
          </cell>
          <cell r="O5890">
            <v>0</v>
          </cell>
        </row>
        <row r="5891">
          <cell r="C5891">
            <v>193200023</v>
          </cell>
          <cell r="D5891" t="str">
            <v>11000193200023</v>
          </cell>
          <cell r="E5891" t="str">
            <v>多方差分隐私保护计算技术研究</v>
          </cell>
          <cell r="F5891" t="str">
            <v>周坤晓</v>
          </cell>
          <cell r="G5891" t="str">
            <v>2013002</v>
          </cell>
          <cell r="H5891">
            <v>0</v>
          </cell>
          <cell r="I5891">
            <v>0</v>
          </cell>
          <cell r="J5891">
            <v>0</v>
          </cell>
          <cell r="K5891">
            <v>0</v>
          </cell>
          <cell r="L5891">
            <v>0</v>
          </cell>
          <cell r="M5891">
            <v>0</v>
          </cell>
          <cell r="N5891">
            <v>0</v>
          </cell>
          <cell r="O5891">
            <v>0</v>
          </cell>
        </row>
        <row r="5892">
          <cell r="C5892">
            <v>193200024</v>
          </cell>
          <cell r="D5892" t="str">
            <v>11000193200024</v>
          </cell>
          <cell r="E5892" t="str">
            <v>玄武岩纤维复合筋增强自密实纤维混凝土桥面板力学</v>
          </cell>
          <cell r="F5892" t="str">
            <v>郑愚</v>
          </cell>
          <cell r="G5892" t="str">
            <v>2008004</v>
          </cell>
          <cell r="H5892">
            <v>0</v>
          </cell>
          <cell r="I5892">
            <v>0</v>
          </cell>
          <cell r="J5892">
            <v>0</v>
          </cell>
          <cell r="K5892">
            <v>0</v>
          </cell>
          <cell r="L5892">
            <v>0</v>
          </cell>
          <cell r="M5892">
            <v>0</v>
          </cell>
          <cell r="N5892">
            <v>0</v>
          </cell>
          <cell r="O5892">
            <v>0</v>
          </cell>
        </row>
        <row r="5893">
          <cell r="C5893">
            <v>193200025</v>
          </cell>
          <cell r="D5893" t="str">
            <v>11000193200025</v>
          </cell>
          <cell r="E5893" t="str">
            <v>可见光激发下金纳米颗粒修饰氧化锌微纳阵列</v>
          </cell>
          <cell r="F5893" t="str">
            <v>周飞</v>
          </cell>
          <cell r="G5893" t="str">
            <v>2018806</v>
          </cell>
          <cell r="H5893">
            <v>0</v>
          </cell>
          <cell r="I5893">
            <v>0</v>
          </cell>
          <cell r="J5893">
            <v>0</v>
          </cell>
          <cell r="K5893">
            <v>0</v>
          </cell>
          <cell r="L5893">
            <v>0</v>
          </cell>
          <cell r="M5893">
            <v>0</v>
          </cell>
          <cell r="N5893">
            <v>0</v>
          </cell>
          <cell r="O5893">
            <v>0</v>
          </cell>
        </row>
        <row r="5894">
          <cell r="C5894">
            <v>193200026</v>
          </cell>
          <cell r="D5894" t="str">
            <v>11000193200026</v>
          </cell>
          <cell r="E5894" t="str">
            <v>两层传感器网络中强安全加密数据检索机制研</v>
          </cell>
          <cell r="F5894" t="str">
            <v>李睿</v>
          </cell>
          <cell r="G5894" t="str">
            <v>2016814</v>
          </cell>
          <cell r="H5894">
            <v>0</v>
          </cell>
          <cell r="I5894">
            <v>0</v>
          </cell>
          <cell r="J5894">
            <v>0</v>
          </cell>
          <cell r="K5894">
            <v>0</v>
          </cell>
          <cell r="L5894">
            <v>0</v>
          </cell>
          <cell r="M5894">
            <v>0</v>
          </cell>
          <cell r="N5894">
            <v>0</v>
          </cell>
          <cell r="O5894">
            <v>0</v>
          </cell>
        </row>
        <row r="5895">
          <cell r="C5895">
            <v>193200027</v>
          </cell>
          <cell r="D5895" t="str">
            <v>11000193200027</v>
          </cell>
          <cell r="E5895" t="str">
            <v>基于石墨烯超材料结构空间调制器的太赫兹实</v>
          </cell>
          <cell r="F5895" t="str">
            <v>凌东雄</v>
          </cell>
          <cell r="G5895" t="str">
            <v>2006046</v>
          </cell>
          <cell r="H5895">
            <v>0</v>
          </cell>
          <cell r="I5895">
            <v>0</v>
          </cell>
          <cell r="J5895">
            <v>0</v>
          </cell>
          <cell r="K5895">
            <v>0</v>
          </cell>
          <cell r="L5895">
            <v>0</v>
          </cell>
          <cell r="M5895">
            <v>0</v>
          </cell>
          <cell r="N5895">
            <v>0</v>
          </cell>
          <cell r="O5895">
            <v>0</v>
          </cell>
        </row>
        <row r="5896">
          <cell r="C5896">
            <v>193200028</v>
          </cell>
          <cell r="D5896" t="str">
            <v>11000193200028</v>
          </cell>
          <cell r="E5896" t="str">
            <v>高铁轻质枕梁用铸造Al-Si系合金低温断裂行</v>
          </cell>
          <cell r="F5896" t="str">
            <v>李润霞</v>
          </cell>
          <cell r="G5896" t="str">
            <v>2018805</v>
          </cell>
          <cell r="H5896">
            <v>199040.46</v>
          </cell>
          <cell r="I5896">
            <v>0</v>
          </cell>
          <cell r="J5896">
            <v>76100</v>
          </cell>
          <cell r="K5896">
            <v>122940.46</v>
          </cell>
          <cell r="L5896">
            <v>0</v>
          </cell>
          <cell r="M5896">
            <v>0</v>
          </cell>
          <cell r="N5896">
            <v>0</v>
          </cell>
          <cell r="O5896">
            <v>122940.46</v>
          </cell>
        </row>
        <row r="5897">
          <cell r="C5897">
            <v>193200029</v>
          </cell>
          <cell r="D5897" t="str">
            <v>11000193200029</v>
          </cell>
          <cell r="E5897" t="str">
            <v>延迟CSIT下两跳中继广播信道的高校传输技术</v>
          </cell>
          <cell r="F5897" t="str">
            <v>周清峰</v>
          </cell>
          <cell r="G5897" t="str">
            <v>2017804</v>
          </cell>
          <cell r="H5897">
            <v>354409.64</v>
          </cell>
          <cell r="I5897">
            <v>0</v>
          </cell>
          <cell r="J5897">
            <v>28169.93</v>
          </cell>
          <cell r="K5897">
            <v>326239.71</v>
          </cell>
          <cell r="L5897">
            <v>0</v>
          </cell>
          <cell r="M5897">
            <v>0</v>
          </cell>
          <cell r="N5897">
            <v>0</v>
          </cell>
          <cell r="O5897">
            <v>326239.71</v>
          </cell>
        </row>
        <row r="5898">
          <cell r="C5898">
            <v>193200030</v>
          </cell>
          <cell r="D5898" t="str">
            <v>11000193200030</v>
          </cell>
          <cell r="E5898" t="str">
            <v>物联网中数据安全传输与检索关键技术研究</v>
          </cell>
          <cell r="F5898" t="str">
            <v>袁华强</v>
          </cell>
          <cell r="G5898" t="str">
            <v>2002053</v>
          </cell>
          <cell r="H5898">
            <v>571089.42</v>
          </cell>
          <cell r="I5898">
            <v>0</v>
          </cell>
          <cell r="J5898">
            <v>70400</v>
          </cell>
          <cell r="K5898">
            <v>500689.42</v>
          </cell>
          <cell r="L5898">
            <v>0</v>
          </cell>
          <cell r="M5898">
            <v>0</v>
          </cell>
          <cell r="N5898">
            <v>0</v>
          </cell>
          <cell r="O5898">
            <v>500689.42</v>
          </cell>
        </row>
        <row r="5899">
          <cell r="C5899">
            <v>193200031</v>
          </cell>
          <cell r="D5899" t="str">
            <v>11000193200031</v>
          </cell>
          <cell r="E5899" t="str">
            <v>基于深度学习的大规模时空数据新型分析挖掘</v>
          </cell>
          <cell r="F5899" t="str">
            <v>丁烨</v>
          </cell>
          <cell r="G5899" t="str">
            <v>2018821</v>
          </cell>
          <cell r="H5899">
            <v>278597.35</v>
          </cell>
          <cell r="I5899">
            <v>0</v>
          </cell>
          <cell r="J5899">
            <v>17096.06</v>
          </cell>
          <cell r="K5899">
            <v>261501.29</v>
          </cell>
          <cell r="L5899">
            <v>0</v>
          </cell>
          <cell r="M5899">
            <v>0.02</v>
          </cell>
          <cell r="N5899">
            <v>0</v>
          </cell>
          <cell r="O5899">
            <v>261501.27</v>
          </cell>
        </row>
        <row r="5900">
          <cell r="C5900">
            <v>193200032</v>
          </cell>
          <cell r="D5900" t="str">
            <v>11000193200032</v>
          </cell>
          <cell r="E5900" t="str">
            <v>珠江口形态变化下湿地生态流量核算方法研究</v>
          </cell>
          <cell r="F5900" t="str">
            <v>杨盈</v>
          </cell>
          <cell r="G5900" t="str">
            <v>2017157</v>
          </cell>
          <cell r="H5900">
            <v>280342.67</v>
          </cell>
          <cell r="I5900">
            <v>0</v>
          </cell>
          <cell r="J5900">
            <v>0</v>
          </cell>
          <cell r="K5900">
            <v>280342.67</v>
          </cell>
          <cell r="L5900">
            <v>0</v>
          </cell>
          <cell r="M5900">
            <v>0</v>
          </cell>
          <cell r="N5900">
            <v>0</v>
          </cell>
          <cell r="O5900">
            <v>280342.67</v>
          </cell>
        </row>
        <row r="5901">
          <cell r="C5901">
            <v>193200033</v>
          </cell>
          <cell r="D5901" t="str">
            <v>11000193200033</v>
          </cell>
          <cell r="E5901" t="str">
            <v>高能粒子环境靶体拖车系统贫信息状态的深度</v>
          </cell>
          <cell r="F5901" t="str">
            <v>张绍辉</v>
          </cell>
          <cell r="G5901" t="str">
            <v>2020037</v>
          </cell>
          <cell r="H5901">
            <v>180138.92</v>
          </cell>
          <cell r="I5901">
            <v>0</v>
          </cell>
          <cell r="J5901">
            <v>1100</v>
          </cell>
          <cell r="K5901">
            <v>179038.92</v>
          </cell>
          <cell r="L5901">
            <v>0</v>
          </cell>
          <cell r="M5901">
            <v>0</v>
          </cell>
          <cell r="N5901">
            <v>0</v>
          </cell>
          <cell r="O5901">
            <v>179038.92</v>
          </cell>
        </row>
        <row r="5902">
          <cell r="C5902">
            <v>193200034</v>
          </cell>
          <cell r="D5902" t="str">
            <v>11000193200034</v>
          </cell>
          <cell r="E5902" t="str">
            <v>双核金属配合物协同光/电催化还原二氧化碳</v>
          </cell>
          <cell r="F5902" t="str">
            <v>陈贵</v>
          </cell>
          <cell r="G5902" t="str">
            <v>2017802</v>
          </cell>
          <cell r="H5902">
            <v>48401.52</v>
          </cell>
          <cell r="I5902">
            <v>0</v>
          </cell>
          <cell r="J5902">
            <v>21710.48</v>
          </cell>
          <cell r="K5902">
            <v>26691.04</v>
          </cell>
          <cell r="L5902">
            <v>0</v>
          </cell>
          <cell r="M5902">
            <v>0</v>
          </cell>
          <cell r="N5902">
            <v>0</v>
          </cell>
          <cell r="O5902">
            <v>26691.04</v>
          </cell>
        </row>
        <row r="5903">
          <cell r="C5903">
            <v>193200035</v>
          </cell>
          <cell r="D5903" t="str">
            <v>11000193200035</v>
          </cell>
          <cell r="E5903" t="str">
            <v>三苯基膦和氮杂卡宾功能化的多孔有机分子笼</v>
          </cell>
          <cell r="F5903" t="str">
            <v>汪文龙</v>
          </cell>
          <cell r="G5903" t="str">
            <v>2016833</v>
          </cell>
          <cell r="H5903">
            <v>461362.97</v>
          </cell>
          <cell r="I5903">
            <v>0</v>
          </cell>
          <cell r="J5903">
            <v>20000</v>
          </cell>
          <cell r="K5903">
            <v>441362.97</v>
          </cell>
          <cell r="L5903">
            <v>0</v>
          </cell>
          <cell r="M5903">
            <v>0</v>
          </cell>
          <cell r="N5903">
            <v>0</v>
          </cell>
          <cell r="O5903">
            <v>441362.97</v>
          </cell>
        </row>
        <row r="5904">
          <cell r="C5904">
            <v>193200036</v>
          </cell>
          <cell r="D5904" t="str">
            <v>11000193200036</v>
          </cell>
          <cell r="E5904" t="str">
            <v>流体剪切耦合毛细作用构筑改性石墨烯基微马</v>
          </cell>
          <cell r="F5904" t="str">
            <v>曲江英</v>
          </cell>
          <cell r="G5904" t="str">
            <v>2017828</v>
          </cell>
          <cell r="H5904">
            <v>197865.71</v>
          </cell>
          <cell r="I5904">
            <v>0</v>
          </cell>
          <cell r="J5904">
            <v>87657.43</v>
          </cell>
          <cell r="K5904">
            <v>110208.28</v>
          </cell>
          <cell r="L5904">
            <v>0</v>
          </cell>
          <cell r="M5904">
            <v>0</v>
          </cell>
          <cell r="N5904">
            <v>0</v>
          </cell>
          <cell r="O5904">
            <v>110208.28</v>
          </cell>
        </row>
        <row r="5905">
          <cell r="C5905">
            <v>193200037</v>
          </cell>
          <cell r="D5905" t="str">
            <v>11000193200037</v>
          </cell>
          <cell r="E5905" t="str">
            <v>可搜索布尔检索和K-临近检索对称加密方案研</v>
          </cell>
          <cell r="F5905" t="str">
            <v>李睿</v>
          </cell>
          <cell r="G5905" t="str">
            <v>2016814</v>
          </cell>
          <cell r="H5905">
            <v>389629.51</v>
          </cell>
          <cell r="I5905">
            <v>0</v>
          </cell>
          <cell r="J5905">
            <v>33459.87</v>
          </cell>
          <cell r="K5905">
            <v>356169.64</v>
          </cell>
          <cell r="L5905">
            <v>0</v>
          </cell>
          <cell r="M5905">
            <v>0</v>
          </cell>
          <cell r="N5905">
            <v>0</v>
          </cell>
          <cell r="O5905">
            <v>356169.64</v>
          </cell>
        </row>
        <row r="5906">
          <cell r="C5906">
            <v>193300001</v>
          </cell>
          <cell r="D5906" t="str">
            <v>11000193300001</v>
          </cell>
          <cell r="E5906" t="str">
            <v>社会变迁过程中的青少年价值观形成机制研究</v>
          </cell>
          <cell r="F5906" t="str">
            <v>黄兢</v>
          </cell>
          <cell r="G5906" t="str">
            <v>2004100</v>
          </cell>
          <cell r="H5906">
            <v>0</v>
          </cell>
          <cell r="I5906">
            <v>0</v>
          </cell>
          <cell r="J5906">
            <v>0</v>
          </cell>
          <cell r="K5906">
            <v>0</v>
          </cell>
          <cell r="L5906">
            <v>0</v>
          </cell>
          <cell r="M5906">
            <v>0</v>
          </cell>
          <cell r="N5906">
            <v>0</v>
          </cell>
          <cell r="O5906">
            <v>0</v>
          </cell>
        </row>
        <row r="5907">
          <cell r="C5907">
            <v>193300002</v>
          </cell>
          <cell r="D5907" t="str">
            <v>11000193300002</v>
          </cell>
          <cell r="E5907" t="str">
            <v>近现代报刊与中国戏剧转型关系研究</v>
          </cell>
          <cell r="F5907" t="str">
            <v>田根胜</v>
          </cell>
          <cell r="G5907" t="str">
            <v>1993043</v>
          </cell>
          <cell r="H5907">
            <v>15</v>
          </cell>
          <cell r="I5907">
            <v>0</v>
          </cell>
          <cell r="J5907">
            <v>0</v>
          </cell>
          <cell r="K5907">
            <v>15</v>
          </cell>
          <cell r="L5907">
            <v>0</v>
          </cell>
          <cell r="M5907">
            <v>0</v>
          </cell>
          <cell r="N5907">
            <v>0</v>
          </cell>
          <cell r="O5907">
            <v>15</v>
          </cell>
        </row>
        <row r="5908">
          <cell r="C5908">
            <v>193300003</v>
          </cell>
          <cell r="D5908" t="str">
            <v>11000193300003</v>
          </cell>
          <cell r="E5908" t="str">
            <v>准实在论研究</v>
          </cell>
          <cell r="F5908" t="str">
            <v>朱诗勇</v>
          </cell>
          <cell r="G5908" t="str">
            <v>2017165</v>
          </cell>
          <cell r="H5908">
            <v>0</v>
          </cell>
          <cell r="I5908">
            <v>0</v>
          </cell>
          <cell r="J5908">
            <v>0</v>
          </cell>
          <cell r="K5908">
            <v>0</v>
          </cell>
          <cell r="L5908">
            <v>0</v>
          </cell>
          <cell r="M5908">
            <v>0</v>
          </cell>
          <cell r="N5908">
            <v>0</v>
          </cell>
          <cell r="O5908">
            <v>0</v>
          </cell>
        </row>
        <row r="5909">
          <cell r="C5909">
            <v>193400001</v>
          </cell>
          <cell r="D5909" t="str">
            <v>11000193400001</v>
          </cell>
          <cell r="E5909" t="str">
            <v>高通量计算与近似计算的理论与算法</v>
          </cell>
          <cell r="F5909" t="str">
            <v>殷建平</v>
          </cell>
          <cell r="G5909" t="str">
            <v>2017829</v>
          </cell>
          <cell r="H5909">
            <v>352112.05</v>
          </cell>
          <cell r="I5909">
            <v>0</v>
          </cell>
          <cell r="J5909">
            <v>21862.27</v>
          </cell>
          <cell r="K5909">
            <v>330249.78</v>
          </cell>
          <cell r="L5909">
            <v>0</v>
          </cell>
          <cell r="M5909">
            <v>0</v>
          </cell>
          <cell r="N5909">
            <v>0</v>
          </cell>
          <cell r="O5909">
            <v>330249.78</v>
          </cell>
        </row>
        <row r="5910">
          <cell r="C5910">
            <v>193400002</v>
          </cell>
          <cell r="D5910" t="str">
            <v>11000193400002</v>
          </cell>
          <cell r="E5910" t="str">
            <v>（直接）交直流混合分布式可再生能源工程示范</v>
          </cell>
          <cell r="F5910" t="str">
            <v>赵洋</v>
          </cell>
          <cell r="G5910" t="str">
            <v>2012050</v>
          </cell>
          <cell r="H5910">
            <v>0</v>
          </cell>
          <cell r="I5910">
            <v>0</v>
          </cell>
          <cell r="J5910">
            <v>0</v>
          </cell>
          <cell r="K5910">
            <v>0</v>
          </cell>
          <cell r="L5910">
            <v>0</v>
          </cell>
          <cell r="M5910">
            <v>0</v>
          </cell>
          <cell r="N5910">
            <v>0</v>
          </cell>
          <cell r="O5910">
            <v>0</v>
          </cell>
        </row>
        <row r="5911">
          <cell r="C5911">
            <v>193400003</v>
          </cell>
          <cell r="D5911" t="str">
            <v>11000193400003</v>
          </cell>
          <cell r="E5911" t="str">
            <v>（直接）多能源驱动的溶液直接吸收热泵与制冷</v>
          </cell>
          <cell r="F5911" t="str">
            <v>杨敏林</v>
          </cell>
          <cell r="G5911" t="str">
            <v>1991016</v>
          </cell>
          <cell r="H5911">
            <v>71522.34</v>
          </cell>
          <cell r="I5911">
            <v>0</v>
          </cell>
          <cell r="J5911">
            <v>0</v>
          </cell>
          <cell r="K5911">
            <v>71522.34</v>
          </cell>
          <cell r="L5911">
            <v>0</v>
          </cell>
          <cell r="M5911">
            <v>0</v>
          </cell>
          <cell r="N5911">
            <v>0</v>
          </cell>
          <cell r="O5911">
            <v>71522.34</v>
          </cell>
        </row>
        <row r="5912">
          <cell r="C5912">
            <v>193400005</v>
          </cell>
          <cell r="D5912" t="str">
            <v>11000193400005</v>
          </cell>
          <cell r="E5912" t="str">
            <v>（直接）基于脑科学机器人知识获取方法研究</v>
          </cell>
          <cell r="F5912" t="str">
            <v>马宏伟</v>
          </cell>
          <cell r="G5912" t="str">
            <v>2016008</v>
          </cell>
          <cell r="H5912">
            <v>5195.14</v>
          </cell>
          <cell r="I5912">
            <v>0</v>
          </cell>
          <cell r="J5912">
            <v>0</v>
          </cell>
          <cell r="K5912">
            <v>5195.14</v>
          </cell>
          <cell r="L5912">
            <v>0</v>
          </cell>
          <cell r="M5912">
            <v>0</v>
          </cell>
          <cell r="N5912">
            <v>0</v>
          </cell>
          <cell r="O5912">
            <v>5195.14</v>
          </cell>
        </row>
        <row r="5913">
          <cell r="C5913">
            <v>193400006</v>
          </cell>
          <cell r="D5913" t="str">
            <v>11000193400006</v>
          </cell>
          <cell r="E5913" t="str">
            <v>（间接）基于脑科学机器人知识获取方法研究</v>
          </cell>
          <cell r="F5913" t="str">
            <v>马宏伟</v>
          </cell>
          <cell r="G5913" t="str">
            <v>2016008</v>
          </cell>
          <cell r="H5913">
            <v>0</v>
          </cell>
          <cell r="I5913">
            <v>0</v>
          </cell>
          <cell r="J5913">
            <v>0</v>
          </cell>
          <cell r="K5913">
            <v>0</v>
          </cell>
          <cell r="L5913">
            <v>0</v>
          </cell>
          <cell r="M5913">
            <v>0</v>
          </cell>
          <cell r="N5913">
            <v>0</v>
          </cell>
          <cell r="O5913">
            <v>0</v>
          </cell>
        </row>
        <row r="5914">
          <cell r="C5914">
            <v>193400008</v>
          </cell>
          <cell r="D5914" t="str">
            <v>11000193400008</v>
          </cell>
          <cell r="E5914" t="str">
            <v>城市群生态安全调控技术集成及协同监管平台</v>
          </cell>
          <cell r="F5914" t="str">
            <v>杨盈</v>
          </cell>
          <cell r="G5914" t="str">
            <v>2017157</v>
          </cell>
          <cell r="H5914">
            <v>0</v>
          </cell>
          <cell r="I5914">
            <v>0</v>
          </cell>
          <cell r="J5914">
            <v>0</v>
          </cell>
          <cell r="K5914">
            <v>0</v>
          </cell>
          <cell r="L5914">
            <v>0</v>
          </cell>
          <cell r="M5914">
            <v>0</v>
          </cell>
          <cell r="N5914">
            <v>0</v>
          </cell>
          <cell r="O5914">
            <v>0</v>
          </cell>
        </row>
        <row r="5915">
          <cell r="C5915">
            <v>193400009</v>
          </cell>
          <cell r="D5915" t="str">
            <v>11000193400009</v>
          </cell>
          <cell r="E5915" t="str">
            <v>（直接）挤压重组技术对米粉结构修饰与品质</v>
          </cell>
          <cell r="F5915" t="str">
            <v>邹水洋</v>
          </cell>
          <cell r="G5915" t="str">
            <v>2000014</v>
          </cell>
          <cell r="H5915">
            <v>0</v>
          </cell>
          <cell r="I5915">
            <v>0</v>
          </cell>
          <cell r="J5915">
            <v>0</v>
          </cell>
          <cell r="K5915">
            <v>0</v>
          </cell>
          <cell r="L5915">
            <v>0</v>
          </cell>
          <cell r="M5915">
            <v>0</v>
          </cell>
          <cell r="N5915">
            <v>0</v>
          </cell>
          <cell r="O5915">
            <v>0</v>
          </cell>
        </row>
        <row r="5916">
          <cell r="C5916">
            <v>193400010</v>
          </cell>
          <cell r="D5916" t="str">
            <v>11000193400010</v>
          </cell>
          <cell r="E5916" t="str">
            <v>（直接）典型食品加工条件下组分分子间相互</v>
          </cell>
          <cell r="F5916" t="str">
            <v>李琳</v>
          </cell>
          <cell r="G5916" t="str">
            <v>2013016</v>
          </cell>
          <cell r="H5916">
            <v>0</v>
          </cell>
          <cell r="I5916">
            <v>0</v>
          </cell>
          <cell r="J5916">
            <v>0</v>
          </cell>
          <cell r="K5916">
            <v>0</v>
          </cell>
          <cell r="L5916">
            <v>0</v>
          </cell>
          <cell r="M5916">
            <v>0</v>
          </cell>
          <cell r="N5916">
            <v>0</v>
          </cell>
          <cell r="O5916">
            <v>0</v>
          </cell>
        </row>
        <row r="5917">
          <cell r="C5917">
            <v>193400011</v>
          </cell>
          <cell r="D5917" t="str">
            <v>11000193400011</v>
          </cell>
          <cell r="E5917" t="str">
            <v>（间接）典型食品加工条件下组分分子间相互</v>
          </cell>
          <cell r="F5917" t="str">
            <v>李琳</v>
          </cell>
          <cell r="G5917" t="str">
            <v>2013016</v>
          </cell>
          <cell r="H5917">
            <v>0</v>
          </cell>
          <cell r="I5917">
            <v>0</v>
          </cell>
          <cell r="J5917">
            <v>0</v>
          </cell>
          <cell r="K5917">
            <v>0</v>
          </cell>
          <cell r="L5917">
            <v>0</v>
          </cell>
          <cell r="M5917">
            <v>0</v>
          </cell>
          <cell r="N5917">
            <v>0</v>
          </cell>
          <cell r="O5917">
            <v>0</v>
          </cell>
        </row>
        <row r="5918">
          <cell r="C5918">
            <v>193400013</v>
          </cell>
          <cell r="D5918" t="str">
            <v>11000193400013</v>
          </cell>
          <cell r="E5918" t="str">
            <v>（直接）蛋白质类食品特征组分指纹图谱、品质预测模型与调控理论体系构建</v>
          </cell>
          <cell r="F5918" t="str">
            <v>朱杰</v>
          </cell>
          <cell r="G5918" t="str">
            <v>2014005</v>
          </cell>
          <cell r="H5918">
            <v>0</v>
          </cell>
          <cell r="I5918">
            <v>0</v>
          </cell>
          <cell r="J5918">
            <v>0</v>
          </cell>
          <cell r="K5918">
            <v>0</v>
          </cell>
          <cell r="L5918">
            <v>0</v>
          </cell>
          <cell r="M5918">
            <v>0</v>
          </cell>
          <cell r="N5918">
            <v>0</v>
          </cell>
          <cell r="O5918">
            <v>0</v>
          </cell>
        </row>
        <row r="5919">
          <cell r="C5919">
            <v>193400015</v>
          </cell>
          <cell r="D5919" t="str">
            <v>11000193400015</v>
          </cell>
          <cell r="E5919" t="str">
            <v>（直接）中微子新物料寻找</v>
          </cell>
          <cell r="F5919" t="str">
            <v>杨雷</v>
          </cell>
          <cell r="G5919" t="str">
            <v>2004093</v>
          </cell>
          <cell r="H5919">
            <v>140224.8</v>
          </cell>
          <cell r="I5919">
            <v>0</v>
          </cell>
          <cell r="J5919">
            <v>140224.8</v>
          </cell>
          <cell r="K5919">
            <v>0</v>
          </cell>
          <cell r="L5919">
            <v>0</v>
          </cell>
          <cell r="M5919">
            <v>0</v>
          </cell>
          <cell r="N5919">
            <v>0</v>
          </cell>
          <cell r="O5919">
            <v>0</v>
          </cell>
        </row>
        <row r="5920">
          <cell r="C5920">
            <v>193400017</v>
          </cell>
          <cell r="D5920" t="str">
            <v>11000193400017</v>
          </cell>
          <cell r="E5920" t="str">
            <v>（直接）互联网+认证认可共性技术研究与应用（第三期）</v>
          </cell>
          <cell r="F5920" t="str">
            <v>曾洪鑫</v>
          </cell>
          <cell r="G5920" t="str">
            <v>2005042</v>
          </cell>
          <cell r="H5920">
            <v>0</v>
          </cell>
          <cell r="I5920">
            <v>0</v>
          </cell>
          <cell r="J5920">
            <v>0</v>
          </cell>
          <cell r="K5920">
            <v>0</v>
          </cell>
          <cell r="L5920">
            <v>0</v>
          </cell>
          <cell r="M5920">
            <v>0</v>
          </cell>
          <cell r="N5920">
            <v>0</v>
          </cell>
          <cell r="O5920">
            <v>0</v>
          </cell>
        </row>
        <row r="5921">
          <cell r="C5921">
            <v>193400018</v>
          </cell>
          <cell r="D5921" t="str">
            <v>11000193400018</v>
          </cell>
          <cell r="E5921" t="str">
            <v>（间接）互联网+认证认可共性技术研究与应用（第三期）</v>
          </cell>
          <cell r="F5921" t="str">
            <v>曾洪鑫</v>
          </cell>
          <cell r="G5921" t="str">
            <v>2005042</v>
          </cell>
          <cell r="H5921">
            <v>0</v>
          </cell>
          <cell r="I5921">
            <v>0</v>
          </cell>
          <cell r="J5921">
            <v>0</v>
          </cell>
          <cell r="K5921">
            <v>0</v>
          </cell>
          <cell r="L5921">
            <v>0</v>
          </cell>
          <cell r="M5921">
            <v>0</v>
          </cell>
          <cell r="N5921">
            <v>0</v>
          </cell>
          <cell r="O5921">
            <v>0</v>
          </cell>
        </row>
        <row r="5922">
          <cell r="C5922">
            <v>193400019</v>
          </cell>
          <cell r="D5922" t="str">
            <v>11000193400019</v>
          </cell>
          <cell r="E5922" t="str">
            <v>（直接）河湖沼系统生态需水保障（第三期）</v>
          </cell>
          <cell r="F5922" t="str">
            <v>余春雪</v>
          </cell>
          <cell r="G5922" t="str">
            <v>2020810</v>
          </cell>
          <cell r="H5922">
            <v>0</v>
          </cell>
          <cell r="I5922">
            <v>0</v>
          </cell>
          <cell r="J5922">
            <v>0</v>
          </cell>
          <cell r="K5922">
            <v>0</v>
          </cell>
          <cell r="L5922">
            <v>0</v>
          </cell>
          <cell r="M5922">
            <v>0</v>
          </cell>
          <cell r="N5922">
            <v>0</v>
          </cell>
          <cell r="O5922">
            <v>0</v>
          </cell>
        </row>
        <row r="5923">
          <cell r="C5923">
            <v>193400020</v>
          </cell>
          <cell r="D5923" t="str">
            <v>11000193400020</v>
          </cell>
          <cell r="E5923" t="str">
            <v>（间接）河湖沼系统生态需水保障（第三期）</v>
          </cell>
          <cell r="F5923" t="str">
            <v>余春雪</v>
          </cell>
          <cell r="G5923" t="str">
            <v>2020810</v>
          </cell>
          <cell r="H5923">
            <v>0</v>
          </cell>
          <cell r="I5923">
            <v>0</v>
          </cell>
          <cell r="J5923">
            <v>0</v>
          </cell>
          <cell r="K5923">
            <v>0</v>
          </cell>
          <cell r="L5923">
            <v>0</v>
          </cell>
          <cell r="M5923">
            <v>0</v>
          </cell>
          <cell r="N5923">
            <v>0</v>
          </cell>
          <cell r="O5923">
            <v>0</v>
          </cell>
        </row>
        <row r="5924">
          <cell r="C5924">
            <v>193400021</v>
          </cell>
          <cell r="D5924" t="str">
            <v>11000193400021</v>
          </cell>
          <cell r="E5924" t="str">
            <v>（直接）智能化连续逆流超声—酶辅助活性（第四期）</v>
          </cell>
          <cell r="F5924" t="str">
            <v>刘宇佳</v>
          </cell>
          <cell r="G5924" t="str">
            <v>2017171</v>
          </cell>
          <cell r="H5924">
            <v>60000</v>
          </cell>
          <cell r="I5924">
            <v>0</v>
          </cell>
          <cell r="J5924">
            <v>60000</v>
          </cell>
          <cell r="K5924">
            <v>0</v>
          </cell>
          <cell r="L5924">
            <v>0</v>
          </cell>
          <cell r="M5924">
            <v>0</v>
          </cell>
          <cell r="N5924">
            <v>0</v>
          </cell>
          <cell r="O5924">
            <v>0</v>
          </cell>
        </row>
        <row r="5925">
          <cell r="C5925">
            <v>193400022</v>
          </cell>
          <cell r="D5925" t="str">
            <v>11000193400022</v>
          </cell>
          <cell r="E5925" t="str">
            <v>（间接）智能化连续逆流超声—酶辅助活性（第四期）</v>
          </cell>
          <cell r="F5925" t="str">
            <v>刘宇佳</v>
          </cell>
          <cell r="G5925" t="str">
            <v>2017171</v>
          </cell>
          <cell r="H5925">
            <v>17550</v>
          </cell>
          <cell r="I5925">
            <v>0</v>
          </cell>
          <cell r="J5925">
            <v>16612.5</v>
          </cell>
          <cell r="K5925">
            <v>937.5</v>
          </cell>
          <cell r="L5925">
            <v>0</v>
          </cell>
          <cell r="M5925">
            <v>0</v>
          </cell>
          <cell r="N5925">
            <v>0</v>
          </cell>
          <cell r="O5925">
            <v>937.5</v>
          </cell>
        </row>
        <row r="5926">
          <cell r="C5926">
            <v>193500001</v>
          </cell>
          <cell r="D5926" t="str">
            <v>11000193500001</v>
          </cell>
          <cell r="E5926" t="str">
            <v>粤财教[2018]379号基于高聚物智能穿戴式生</v>
          </cell>
          <cell r="F5926" t="str">
            <v>胡钦华</v>
          </cell>
          <cell r="G5926" t="str">
            <v>2003024</v>
          </cell>
          <cell r="H5926">
            <v>0</v>
          </cell>
          <cell r="I5926">
            <v>0</v>
          </cell>
          <cell r="J5926">
            <v>0</v>
          </cell>
          <cell r="K5926">
            <v>0</v>
          </cell>
          <cell r="L5926">
            <v>0</v>
          </cell>
          <cell r="M5926">
            <v>0</v>
          </cell>
          <cell r="N5926">
            <v>0</v>
          </cell>
          <cell r="O5926">
            <v>0</v>
          </cell>
        </row>
        <row r="5927">
          <cell r="C5927">
            <v>193500002001</v>
          </cell>
          <cell r="D5927" t="str">
            <v>11000193500002001</v>
          </cell>
          <cell r="E5927" t="str">
            <v>粤财教[2018]281号基于多模谐振的宽带吸波</v>
          </cell>
          <cell r="F5927" t="str">
            <v>王维</v>
          </cell>
          <cell r="G5927" t="str">
            <v>2015014</v>
          </cell>
          <cell r="H5927">
            <v>0</v>
          </cell>
          <cell r="I5927">
            <v>0</v>
          </cell>
          <cell r="J5927">
            <v>0</v>
          </cell>
          <cell r="K5927">
            <v>0</v>
          </cell>
          <cell r="L5927">
            <v>0</v>
          </cell>
          <cell r="M5927">
            <v>0</v>
          </cell>
          <cell r="N5927">
            <v>0</v>
          </cell>
          <cell r="O5927">
            <v>0</v>
          </cell>
        </row>
        <row r="5928">
          <cell r="C5928">
            <v>193500002002</v>
          </cell>
          <cell r="D5928" t="str">
            <v>11000193500002002</v>
          </cell>
          <cell r="E5928" t="str">
            <v>粤财教[2018]281号活性激发粉煤灰基地聚物</v>
          </cell>
          <cell r="F5928" t="str">
            <v>孙璨</v>
          </cell>
          <cell r="G5928" t="str">
            <v>2011018</v>
          </cell>
          <cell r="H5928">
            <v>0</v>
          </cell>
          <cell r="I5928">
            <v>0</v>
          </cell>
          <cell r="J5928">
            <v>0</v>
          </cell>
          <cell r="K5928">
            <v>0</v>
          </cell>
          <cell r="L5928">
            <v>0</v>
          </cell>
          <cell r="M5928">
            <v>0</v>
          </cell>
          <cell r="N5928">
            <v>0</v>
          </cell>
          <cell r="O5928">
            <v>0</v>
          </cell>
        </row>
        <row r="5929">
          <cell r="C5929">
            <v>193500002003</v>
          </cell>
          <cell r="D5929" t="str">
            <v>11000193500002003</v>
          </cell>
          <cell r="E5929" t="str">
            <v>粤财教[2018]281号环保型晶须骨架多孔陶瓷</v>
          </cell>
          <cell r="F5929" t="str">
            <v>花开慧</v>
          </cell>
          <cell r="G5929" t="str">
            <v>2017076</v>
          </cell>
          <cell r="H5929">
            <v>0</v>
          </cell>
          <cell r="I5929">
            <v>0</v>
          </cell>
          <cell r="J5929">
            <v>0</v>
          </cell>
          <cell r="K5929">
            <v>0</v>
          </cell>
          <cell r="L5929">
            <v>0</v>
          </cell>
          <cell r="M5929">
            <v>0</v>
          </cell>
          <cell r="N5929">
            <v>0</v>
          </cell>
          <cell r="O5929">
            <v>0</v>
          </cell>
        </row>
        <row r="5930">
          <cell r="C5930">
            <v>193500002004</v>
          </cell>
          <cell r="D5930" t="str">
            <v>11000193500002004</v>
          </cell>
          <cell r="E5930" t="str">
            <v>粤财教[2018]281号珠江河口水体水生生态表</v>
          </cell>
          <cell r="F5930" t="str">
            <v>胡俊杰</v>
          </cell>
          <cell r="G5930" t="str">
            <v>2017003</v>
          </cell>
          <cell r="H5930">
            <v>0</v>
          </cell>
          <cell r="I5930">
            <v>0</v>
          </cell>
          <cell r="J5930">
            <v>0</v>
          </cell>
          <cell r="K5930">
            <v>0</v>
          </cell>
          <cell r="L5930">
            <v>0</v>
          </cell>
          <cell r="M5930">
            <v>0</v>
          </cell>
          <cell r="N5930">
            <v>0</v>
          </cell>
          <cell r="O5930">
            <v>0</v>
          </cell>
        </row>
        <row r="5931">
          <cell r="C5931">
            <v>193500002006</v>
          </cell>
          <cell r="D5931" t="str">
            <v>11000193500002006</v>
          </cell>
          <cell r="E5931" t="str">
            <v>粤财教[2018]281号新型PH敏感两亲性聚合物</v>
          </cell>
          <cell r="F5931" t="str">
            <v>黄相璇</v>
          </cell>
          <cell r="G5931" t="str">
            <v>2013053</v>
          </cell>
          <cell r="H5931">
            <v>0</v>
          </cell>
          <cell r="I5931">
            <v>0</v>
          </cell>
          <cell r="J5931">
            <v>0</v>
          </cell>
          <cell r="K5931">
            <v>0</v>
          </cell>
          <cell r="L5931">
            <v>0</v>
          </cell>
          <cell r="M5931">
            <v>0</v>
          </cell>
          <cell r="N5931">
            <v>0</v>
          </cell>
          <cell r="O5931">
            <v>0</v>
          </cell>
        </row>
        <row r="5932">
          <cell r="C5932">
            <v>193500003</v>
          </cell>
          <cell r="D5932" t="str">
            <v>11000193500003</v>
          </cell>
          <cell r="E5932" t="str">
            <v>粤财工[2019]44号面向复杂结构随形冷却模具的SLM一体化成形及其应用示范</v>
          </cell>
          <cell r="F5932" t="str">
            <v>孙振忠</v>
          </cell>
          <cell r="G5932" t="str">
            <v>2006080</v>
          </cell>
          <cell r="H5932">
            <v>5354.9</v>
          </cell>
          <cell r="I5932">
            <v>0</v>
          </cell>
          <cell r="J5932">
            <v>0</v>
          </cell>
          <cell r="K5932">
            <v>5354.9</v>
          </cell>
          <cell r="L5932">
            <v>0</v>
          </cell>
          <cell r="M5932">
            <v>0</v>
          </cell>
          <cell r="N5932">
            <v>0</v>
          </cell>
          <cell r="O5932">
            <v>5354.9</v>
          </cell>
        </row>
        <row r="5933">
          <cell r="C5933">
            <v>193500008001</v>
          </cell>
          <cell r="D5933" t="str">
            <v>11000193500008001</v>
          </cell>
          <cell r="E5933" t="str">
            <v>粤财教[2019]57号无线网络安全与大数据安全平台建设</v>
          </cell>
          <cell r="F5933" t="str">
            <v>李睿</v>
          </cell>
          <cell r="G5933" t="str">
            <v>2016814</v>
          </cell>
          <cell r="H5933">
            <v>0</v>
          </cell>
          <cell r="I5933">
            <v>0</v>
          </cell>
          <cell r="J5933">
            <v>0</v>
          </cell>
          <cell r="K5933">
            <v>0</v>
          </cell>
          <cell r="L5933">
            <v>0</v>
          </cell>
          <cell r="M5933">
            <v>0</v>
          </cell>
          <cell r="N5933">
            <v>0</v>
          </cell>
          <cell r="O5933">
            <v>0</v>
          </cell>
        </row>
        <row r="5934">
          <cell r="C5934">
            <v>193500008002</v>
          </cell>
          <cell r="D5934" t="str">
            <v>11000193500008002</v>
          </cell>
          <cell r="E5934" t="str">
            <v>粤财教[2019]57号材料科学与工程学科公共平台建设</v>
          </cell>
          <cell r="F5934" t="str">
            <v>崔立峰</v>
          </cell>
          <cell r="G5934" t="str">
            <v>2016803</v>
          </cell>
          <cell r="H5934">
            <v>0</v>
          </cell>
          <cell r="I5934">
            <v>0</v>
          </cell>
          <cell r="J5934">
            <v>0</v>
          </cell>
          <cell r="K5934">
            <v>0</v>
          </cell>
          <cell r="L5934">
            <v>0</v>
          </cell>
          <cell r="M5934">
            <v>0</v>
          </cell>
          <cell r="N5934">
            <v>0</v>
          </cell>
          <cell r="O5934">
            <v>0</v>
          </cell>
        </row>
        <row r="5935">
          <cell r="C5935">
            <v>193500008003</v>
          </cell>
          <cell r="D5935" t="str">
            <v>11000193500008003</v>
          </cell>
          <cell r="E5935" t="str">
            <v>粤财教[2019]57号中子散射技术工程研究中心-高端机械装备工程应力分析与服役安全评价平台建设</v>
          </cell>
          <cell r="F5935" t="str">
            <v>孙振忠</v>
          </cell>
          <cell r="G5935" t="str">
            <v>2006080</v>
          </cell>
          <cell r="H5935">
            <v>6322.44</v>
          </cell>
          <cell r="I5935">
            <v>0</v>
          </cell>
          <cell r="J5935">
            <v>6322.44</v>
          </cell>
          <cell r="K5935">
            <v>0</v>
          </cell>
          <cell r="L5935">
            <v>0</v>
          </cell>
          <cell r="M5935">
            <v>0</v>
          </cell>
          <cell r="N5935">
            <v>0</v>
          </cell>
          <cell r="O5935">
            <v>0</v>
          </cell>
        </row>
        <row r="5936">
          <cell r="C5936">
            <v>193500008004</v>
          </cell>
          <cell r="D5936" t="str">
            <v>11000193500008004</v>
          </cell>
          <cell r="E5936" t="str">
            <v>粤财教[2019]57号“冲补强”科研团队建设</v>
          </cell>
          <cell r="F5936" t="str">
            <v>李长平</v>
          </cell>
          <cell r="G5936" t="str">
            <v>2016830</v>
          </cell>
          <cell r="H5936">
            <v>0</v>
          </cell>
          <cell r="I5936">
            <v>0</v>
          </cell>
          <cell r="J5936">
            <v>0</v>
          </cell>
          <cell r="K5936">
            <v>0</v>
          </cell>
          <cell r="L5936">
            <v>0</v>
          </cell>
          <cell r="M5936">
            <v>0</v>
          </cell>
          <cell r="N5936">
            <v>0</v>
          </cell>
          <cell r="O5936">
            <v>0</v>
          </cell>
        </row>
        <row r="5937">
          <cell r="C5937">
            <v>193500008005</v>
          </cell>
          <cell r="D5937" t="str">
            <v>11000193500008005</v>
          </cell>
          <cell r="E5937" t="str">
            <v>粤财教[2019]57号分布式能源低品位余热高效</v>
          </cell>
          <cell r="F5937" t="str">
            <v>黄斯珉</v>
          </cell>
          <cell r="G5937" t="str">
            <v>2012034</v>
          </cell>
          <cell r="H5937">
            <v>0</v>
          </cell>
          <cell r="I5937">
            <v>0</v>
          </cell>
          <cell r="J5937">
            <v>0</v>
          </cell>
          <cell r="K5937">
            <v>0</v>
          </cell>
          <cell r="L5937">
            <v>0</v>
          </cell>
          <cell r="M5937">
            <v>0</v>
          </cell>
          <cell r="N5937">
            <v>0</v>
          </cell>
          <cell r="O5937">
            <v>0</v>
          </cell>
        </row>
        <row r="5938">
          <cell r="C5938">
            <v>193500008007</v>
          </cell>
          <cell r="D5938" t="str">
            <v>11000193500008007</v>
          </cell>
          <cell r="E5938" t="str">
            <v>粤财教[2019]57号高端晶体材料与器件</v>
          </cell>
          <cell r="F5938" t="str">
            <v>李涛</v>
          </cell>
          <cell r="G5938" t="str">
            <v>2018803</v>
          </cell>
          <cell r="H5938">
            <v>0</v>
          </cell>
          <cell r="I5938">
            <v>0</v>
          </cell>
          <cell r="J5938">
            <v>0</v>
          </cell>
          <cell r="K5938">
            <v>0</v>
          </cell>
          <cell r="L5938">
            <v>0</v>
          </cell>
          <cell r="M5938">
            <v>0</v>
          </cell>
          <cell r="N5938">
            <v>0</v>
          </cell>
          <cell r="O5938">
            <v>0</v>
          </cell>
        </row>
        <row r="5939">
          <cell r="C5939">
            <v>193500008008</v>
          </cell>
          <cell r="D5939" t="str">
            <v>11000193500008008</v>
          </cell>
          <cell r="E5939" t="str">
            <v>粤财教[2019]57号复合纳米能源器件团队</v>
          </cell>
          <cell r="F5939" t="str">
            <v>刘丹</v>
          </cell>
          <cell r="G5939" t="str">
            <v>2018808</v>
          </cell>
          <cell r="H5939">
            <v>4359</v>
          </cell>
          <cell r="I5939">
            <v>0</v>
          </cell>
          <cell r="J5939">
            <v>0</v>
          </cell>
          <cell r="K5939">
            <v>4359</v>
          </cell>
          <cell r="L5939">
            <v>0</v>
          </cell>
          <cell r="M5939">
            <v>0</v>
          </cell>
          <cell r="N5939">
            <v>0</v>
          </cell>
          <cell r="O5939">
            <v>4359</v>
          </cell>
        </row>
        <row r="5940">
          <cell r="C5940">
            <v>193500008009</v>
          </cell>
          <cell r="D5940" t="str">
            <v>11000193500008009</v>
          </cell>
          <cell r="E5940" t="str">
            <v>粤财教[2019]57号功能材料形变与相变的中子</v>
          </cell>
          <cell r="F5940" t="str">
            <v>王皓亮</v>
          </cell>
          <cell r="G5940" t="str">
            <v>2018231</v>
          </cell>
          <cell r="H5940">
            <v>0</v>
          </cell>
          <cell r="I5940">
            <v>0</v>
          </cell>
          <cell r="J5940">
            <v>0</v>
          </cell>
          <cell r="K5940">
            <v>0</v>
          </cell>
          <cell r="L5940">
            <v>0</v>
          </cell>
          <cell r="M5940">
            <v>0</v>
          </cell>
          <cell r="N5940">
            <v>0</v>
          </cell>
          <cell r="O5940">
            <v>0</v>
          </cell>
        </row>
        <row r="5941">
          <cell r="C5941">
            <v>193500008010</v>
          </cell>
          <cell r="D5941" t="str">
            <v>11000193500008010</v>
          </cell>
          <cell r="E5941" t="str">
            <v>粤财教[2019]57号绿色能源催化转化团队</v>
          </cell>
          <cell r="F5941" t="str">
            <v>康世民</v>
          </cell>
          <cell r="G5941" t="str">
            <v>2015804</v>
          </cell>
          <cell r="H5941">
            <v>0</v>
          </cell>
          <cell r="I5941">
            <v>0</v>
          </cell>
          <cell r="J5941">
            <v>0</v>
          </cell>
          <cell r="K5941">
            <v>0</v>
          </cell>
          <cell r="L5941">
            <v>0</v>
          </cell>
          <cell r="M5941">
            <v>0</v>
          </cell>
          <cell r="N5941">
            <v>0</v>
          </cell>
          <cell r="O5941">
            <v>0</v>
          </cell>
        </row>
        <row r="5942">
          <cell r="C5942">
            <v>193500008012</v>
          </cell>
          <cell r="D5942" t="str">
            <v>11000193500008012</v>
          </cell>
          <cell r="E5942" t="str">
            <v>粤财教[2019]57号生物大数据人体状态智能健</v>
          </cell>
          <cell r="F5942" t="str">
            <v>张绍辉</v>
          </cell>
          <cell r="G5942" t="str">
            <v>2020037</v>
          </cell>
          <cell r="H5942">
            <v>0</v>
          </cell>
          <cell r="I5942">
            <v>0</v>
          </cell>
          <cell r="J5942">
            <v>0</v>
          </cell>
          <cell r="K5942">
            <v>0</v>
          </cell>
          <cell r="L5942">
            <v>0</v>
          </cell>
          <cell r="M5942">
            <v>0</v>
          </cell>
          <cell r="N5942">
            <v>0</v>
          </cell>
          <cell r="O5942">
            <v>0</v>
          </cell>
        </row>
        <row r="5943">
          <cell r="C5943">
            <v>193500008013</v>
          </cell>
          <cell r="D5943" t="str">
            <v>11000193500008013</v>
          </cell>
          <cell r="E5943" t="str">
            <v>粤财教[2019]57号3D打印净水材料及微型水处</v>
          </cell>
          <cell r="F5943" t="str">
            <v>徐剑晖</v>
          </cell>
          <cell r="G5943" t="str">
            <v>2017052</v>
          </cell>
          <cell r="H5943">
            <v>0</v>
          </cell>
          <cell r="I5943">
            <v>0</v>
          </cell>
          <cell r="J5943">
            <v>0</v>
          </cell>
          <cell r="K5943">
            <v>0</v>
          </cell>
          <cell r="L5943">
            <v>0</v>
          </cell>
          <cell r="M5943">
            <v>0</v>
          </cell>
          <cell r="N5943">
            <v>0</v>
          </cell>
          <cell r="O5943">
            <v>0</v>
          </cell>
        </row>
        <row r="5944">
          <cell r="C5944">
            <v>193500008014</v>
          </cell>
          <cell r="D5944" t="str">
            <v>11000193500008014</v>
          </cell>
          <cell r="E5944" t="str">
            <v>粤财教[2019]57号电化学处理技术研发应用团</v>
          </cell>
          <cell r="F5944" t="str">
            <v>林辉</v>
          </cell>
          <cell r="G5944" t="str">
            <v>2016826</v>
          </cell>
          <cell r="H5944">
            <v>0</v>
          </cell>
          <cell r="I5944">
            <v>0</v>
          </cell>
          <cell r="J5944">
            <v>0</v>
          </cell>
          <cell r="K5944">
            <v>0</v>
          </cell>
          <cell r="L5944">
            <v>0</v>
          </cell>
          <cell r="M5944">
            <v>0</v>
          </cell>
          <cell r="N5944">
            <v>0</v>
          </cell>
          <cell r="O5944">
            <v>0</v>
          </cell>
        </row>
        <row r="5945">
          <cell r="C5945">
            <v>193500008016</v>
          </cell>
          <cell r="D5945" t="str">
            <v>11000193500008016</v>
          </cell>
          <cell r="E5945" t="str">
            <v>粤财教[2019]57号媒介创意与跨文化研究</v>
          </cell>
          <cell r="F5945" t="str">
            <v>许燕转</v>
          </cell>
          <cell r="G5945" t="str">
            <v>2011015</v>
          </cell>
          <cell r="H5945">
            <v>0</v>
          </cell>
          <cell r="I5945">
            <v>0</v>
          </cell>
          <cell r="J5945">
            <v>0</v>
          </cell>
          <cell r="K5945">
            <v>0</v>
          </cell>
          <cell r="L5945">
            <v>0</v>
          </cell>
          <cell r="M5945">
            <v>0</v>
          </cell>
          <cell r="N5945">
            <v>0</v>
          </cell>
          <cell r="O5945">
            <v>0</v>
          </cell>
        </row>
        <row r="5946">
          <cell r="C5946">
            <v>193500008017</v>
          </cell>
          <cell r="D5946" t="str">
            <v>11000193500008017</v>
          </cell>
          <cell r="E5946" t="str">
            <v>粤财教[2019]57号区域创新系统与科技人力资</v>
          </cell>
          <cell r="F5946" t="str">
            <v>冯志军</v>
          </cell>
          <cell r="G5946" t="str">
            <v>2012046</v>
          </cell>
          <cell r="H5946">
            <v>0</v>
          </cell>
          <cell r="I5946">
            <v>0</v>
          </cell>
          <cell r="J5946">
            <v>0</v>
          </cell>
          <cell r="K5946">
            <v>0</v>
          </cell>
          <cell r="L5946">
            <v>0</v>
          </cell>
          <cell r="M5946">
            <v>0</v>
          </cell>
          <cell r="N5946">
            <v>0</v>
          </cell>
          <cell r="O5946">
            <v>0</v>
          </cell>
        </row>
        <row r="5947">
          <cell r="C5947">
            <v>193500008019</v>
          </cell>
          <cell r="D5947" t="str">
            <v>11000193500008019</v>
          </cell>
          <cell r="E5947" t="str">
            <v>粤财教[2019]57号体育工程与运动康复科研团</v>
          </cell>
          <cell r="F5947" t="str">
            <v>李楠</v>
          </cell>
          <cell r="G5947" t="str">
            <v>2013063</v>
          </cell>
          <cell r="H5947">
            <v>0</v>
          </cell>
          <cell r="I5947">
            <v>0</v>
          </cell>
          <cell r="J5947">
            <v>0</v>
          </cell>
          <cell r="K5947">
            <v>0</v>
          </cell>
          <cell r="L5947">
            <v>0</v>
          </cell>
          <cell r="M5947">
            <v>0</v>
          </cell>
          <cell r="N5947">
            <v>0</v>
          </cell>
          <cell r="O5947">
            <v>0</v>
          </cell>
        </row>
        <row r="5948">
          <cell r="C5948">
            <v>193600001</v>
          </cell>
          <cell r="D5948" t="str">
            <v>11000193600001</v>
          </cell>
          <cell r="E5948" t="str">
            <v>在大陆成长的台籍青少年国家认同影响研究</v>
          </cell>
          <cell r="F5948" t="str">
            <v>夏能礼</v>
          </cell>
          <cell r="G5948" t="str">
            <v>2001039</v>
          </cell>
          <cell r="H5948">
            <v>0</v>
          </cell>
          <cell r="I5948">
            <v>0</v>
          </cell>
          <cell r="J5948">
            <v>0</v>
          </cell>
          <cell r="K5948">
            <v>0</v>
          </cell>
          <cell r="L5948">
            <v>0</v>
          </cell>
          <cell r="M5948">
            <v>0</v>
          </cell>
          <cell r="N5948">
            <v>0</v>
          </cell>
          <cell r="O5948">
            <v>0</v>
          </cell>
        </row>
        <row r="5949">
          <cell r="C5949">
            <v>193600002</v>
          </cell>
          <cell r="D5949" t="str">
            <v>11000193600002</v>
          </cell>
          <cell r="E5949" t="str">
            <v>煤基高导电性多级孔炭的构筑及超电性能研究</v>
          </cell>
          <cell r="F5949" t="str">
            <v>曲江英</v>
          </cell>
          <cell r="G5949" t="str">
            <v>2017828</v>
          </cell>
          <cell r="H5949">
            <v>0</v>
          </cell>
          <cell r="I5949">
            <v>0</v>
          </cell>
          <cell r="J5949">
            <v>0</v>
          </cell>
          <cell r="K5949">
            <v>0</v>
          </cell>
          <cell r="L5949">
            <v>0</v>
          </cell>
          <cell r="M5949">
            <v>0</v>
          </cell>
          <cell r="N5949">
            <v>0</v>
          </cell>
          <cell r="O5949">
            <v>0</v>
          </cell>
        </row>
        <row r="5950">
          <cell r="C5950">
            <v>193600003</v>
          </cell>
          <cell r="D5950" t="str">
            <v>11000193600003</v>
          </cell>
          <cell r="E5950" t="str">
            <v>智能全自动软包锂电池真空注液设备研发</v>
          </cell>
          <cell r="F5950" t="str">
            <v>谭伟</v>
          </cell>
          <cell r="G5950" t="str">
            <v>2002052</v>
          </cell>
          <cell r="H5950">
            <v>0</v>
          </cell>
          <cell r="I5950">
            <v>0</v>
          </cell>
          <cell r="J5950">
            <v>0</v>
          </cell>
          <cell r="K5950">
            <v>0</v>
          </cell>
          <cell r="L5950">
            <v>0</v>
          </cell>
          <cell r="M5950">
            <v>0</v>
          </cell>
          <cell r="N5950">
            <v>0</v>
          </cell>
          <cell r="O5950">
            <v>0</v>
          </cell>
        </row>
        <row r="5951">
          <cell r="C5951">
            <v>193600004</v>
          </cell>
          <cell r="D5951" t="str">
            <v>11000193600004</v>
          </cell>
          <cell r="E5951" t="str">
            <v>水合物法分离烟气中CO2的分子机理研究</v>
          </cell>
          <cell r="F5951" t="str">
            <v>易莉芝</v>
          </cell>
          <cell r="G5951" t="str">
            <v>2017131</v>
          </cell>
          <cell r="H5951">
            <v>0</v>
          </cell>
          <cell r="I5951">
            <v>0</v>
          </cell>
          <cell r="J5951">
            <v>0</v>
          </cell>
          <cell r="K5951">
            <v>0</v>
          </cell>
          <cell r="L5951">
            <v>0</v>
          </cell>
          <cell r="M5951">
            <v>0</v>
          </cell>
          <cell r="N5951">
            <v>0</v>
          </cell>
          <cell r="O5951">
            <v>0</v>
          </cell>
        </row>
        <row r="5952">
          <cell r="C5952">
            <v>193600006</v>
          </cell>
          <cell r="D5952" t="str">
            <v>11000193600006</v>
          </cell>
          <cell r="E5952" t="str">
            <v>晚清报刊与中国经济思想的近现代转型</v>
          </cell>
          <cell r="F5952" t="str">
            <v>李丹</v>
          </cell>
          <cell r="G5952" t="str">
            <v>2018280</v>
          </cell>
          <cell r="H5952">
            <v>0</v>
          </cell>
          <cell r="I5952">
            <v>0</v>
          </cell>
          <cell r="J5952">
            <v>0</v>
          </cell>
          <cell r="K5952">
            <v>0</v>
          </cell>
          <cell r="L5952">
            <v>0</v>
          </cell>
          <cell r="M5952">
            <v>0</v>
          </cell>
          <cell r="N5952">
            <v>0</v>
          </cell>
          <cell r="O5952">
            <v>0</v>
          </cell>
        </row>
        <row r="5953">
          <cell r="C5953">
            <v>193600007</v>
          </cell>
          <cell r="D5953" t="str">
            <v>11000193600007</v>
          </cell>
          <cell r="E5953" t="str">
            <v>（直接）CCD定位子系统（二期）</v>
          </cell>
          <cell r="F5953" t="str">
            <v>杨雷</v>
          </cell>
          <cell r="G5953" t="str">
            <v>2004093</v>
          </cell>
          <cell r="H5953">
            <v>10384.88</v>
          </cell>
          <cell r="I5953">
            <v>0</v>
          </cell>
          <cell r="J5953">
            <v>0</v>
          </cell>
          <cell r="K5953">
            <v>10384.88</v>
          </cell>
          <cell r="L5953">
            <v>0</v>
          </cell>
          <cell r="M5953">
            <v>0</v>
          </cell>
          <cell r="N5953">
            <v>0</v>
          </cell>
          <cell r="O5953">
            <v>10384.88</v>
          </cell>
        </row>
        <row r="5954">
          <cell r="C5954">
            <v>193600008</v>
          </cell>
          <cell r="D5954" t="str">
            <v>11000193600008</v>
          </cell>
          <cell r="E5954" t="str">
            <v>（间接）CCD定位子系统（二期）</v>
          </cell>
          <cell r="F5954" t="str">
            <v>杨雷</v>
          </cell>
          <cell r="G5954" t="str">
            <v>2004093</v>
          </cell>
          <cell r="H5954">
            <v>33100</v>
          </cell>
          <cell r="I5954">
            <v>0</v>
          </cell>
          <cell r="J5954">
            <v>0</v>
          </cell>
          <cell r="K5954">
            <v>33100</v>
          </cell>
          <cell r="L5954">
            <v>0</v>
          </cell>
          <cell r="M5954">
            <v>0</v>
          </cell>
          <cell r="N5954">
            <v>0</v>
          </cell>
          <cell r="O5954">
            <v>33100</v>
          </cell>
        </row>
        <row r="5955">
          <cell r="C5955">
            <v>193600009</v>
          </cell>
          <cell r="D5955" t="str">
            <v>11000193600009</v>
          </cell>
          <cell r="E5955" t="str">
            <v>（直接）掺硼金刚石电镀废水关键技术研究</v>
          </cell>
          <cell r="F5955" t="str">
            <v>卓琼芳</v>
          </cell>
          <cell r="G5955" t="str">
            <v>2018050</v>
          </cell>
          <cell r="H5955">
            <v>386.79</v>
          </cell>
          <cell r="I5955">
            <v>0</v>
          </cell>
          <cell r="J5955">
            <v>0</v>
          </cell>
          <cell r="K5955">
            <v>386.79</v>
          </cell>
          <cell r="L5955">
            <v>0</v>
          </cell>
          <cell r="M5955">
            <v>0</v>
          </cell>
          <cell r="N5955">
            <v>0</v>
          </cell>
          <cell r="O5955">
            <v>386.79</v>
          </cell>
        </row>
        <row r="5956">
          <cell r="C5956">
            <v>193600010</v>
          </cell>
          <cell r="D5956" t="str">
            <v>11000193600010</v>
          </cell>
          <cell r="E5956" t="str">
            <v>（间接）掺硼金刚石电镀废水关键技术研究</v>
          </cell>
          <cell r="F5956" t="str">
            <v>卓琼芳</v>
          </cell>
          <cell r="G5956" t="str">
            <v>2018050</v>
          </cell>
          <cell r="H5956">
            <v>475</v>
          </cell>
          <cell r="I5956">
            <v>0</v>
          </cell>
          <cell r="J5956">
            <v>0</v>
          </cell>
          <cell r="K5956">
            <v>475</v>
          </cell>
          <cell r="L5956">
            <v>0</v>
          </cell>
          <cell r="M5956">
            <v>0</v>
          </cell>
          <cell r="N5956">
            <v>0</v>
          </cell>
          <cell r="O5956">
            <v>475</v>
          </cell>
        </row>
        <row r="5957">
          <cell r="C5957">
            <v>193600011</v>
          </cell>
          <cell r="D5957" t="str">
            <v>11000193600011</v>
          </cell>
          <cell r="E5957" t="str">
            <v>（直接）广东省防震减灾科技协同创新中心</v>
          </cell>
          <cell r="F5957" t="str">
            <v>马宏伟</v>
          </cell>
          <cell r="G5957" t="str">
            <v>2016008</v>
          </cell>
          <cell r="H5957">
            <v>0</v>
          </cell>
          <cell r="I5957">
            <v>0</v>
          </cell>
          <cell r="J5957">
            <v>0</v>
          </cell>
          <cell r="K5957">
            <v>0</v>
          </cell>
          <cell r="L5957">
            <v>0</v>
          </cell>
          <cell r="M5957">
            <v>0</v>
          </cell>
          <cell r="N5957">
            <v>0</v>
          </cell>
          <cell r="O5957">
            <v>0</v>
          </cell>
        </row>
        <row r="5958">
          <cell r="C5958">
            <v>193600012</v>
          </cell>
          <cell r="D5958" t="str">
            <v>11000193600012</v>
          </cell>
          <cell r="E5958" t="str">
            <v>（间接）广东省防震减灾科技协同创新中心</v>
          </cell>
          <cell r="F5958" t="str">
            <v>马宏伟</v>
          </cell>
          <cell r="G5958" t="str">
            <v>2016008</v>
          </cell>
          <cell r="H5958">
            <v>0</v>
          </cell>
          <cell r="I5958">
            <v>0</v>
          </cell>
          <cell r="J5958">
            <v>0</v>
          </cell>
          <cell r="K5958">
            <v>0</v>
          </cell>
          <cell r="L5958">
            <v>0</v>
          </cell>
          <cell r="M5958">
            <v>0</v>
          </cell>
          <cell r="N5958">
            <v>0</v>
          </cell>
          <cell r="O5958">
            <v>0</v>
          </cell>
        </row>
        <row r="5959">
          <cell r="C5959">
            <v>193600013</v>
          </cell>
          <cell r="D5959" t="str">
            <v>11000193600013</v>
          </cell>
          <cell r="E5959" t="str">
            <v>（直接）黑臭河道水质提升微生物规律研究</v>
          </cell>
          <cell r="F5959" t="str">
            <v>唐少宇</v>
          </cell>
          <cell r="G5959" t="str">
            <v>2021805</v>
          </cell>
          <cell r="H5959">
            <v>0</v>
          </cell>
          <cell r="I5959">
            <v>0</v>
          </cell>
          <cell r="J5959">
            <v>0</v>
          </cell>
          <cell r="K5959">
            <v>0</v>
          </cell>
          <cell r="L5959">
            <v>0</v>
          </cell>
          <cell r="M5959">
            <v>0</v>
          </cell>
          <cell r="N5959">
            <v>0</v>
          </cell>
          <cell r="O5959">
            <v>0</v>
          </cell>
        </row>
        <row r="5960">
          <cell r="C5960">
            <v>193600014</v>
          </cell>
          <cell r="D5960" t="str">
            <v>11000193600014</v>
          </cell>
          <cell r="E5960" t="str">
            <v>（间接）黑臭河道水质提升微生物规律研究</v>
          </cell>
          <cell r="F5960" t="str">
            <v>唐少宇</v>
          </cell>
          <cell r="G5960" t="str">
            <v>2021805</v>
          </cell>
          <cell r="H5960">
            <v>0</v>
          </cell>
          <cell r="I5960">
            <v>0</v>
          </cell>
          <cell r="J5960">
            <v>0</v>
          </cell>
          <cell r="K5960">
            <v>0</v>
          </cell>
          <cell r="L5960">
            <v>0</v>
          </cell>
          <cell r="M5960">
            <v>0</v>
          </cell>
          <cell r="N5960">
            <v>0</v>
          </cell>
          <cell r="O5960">
            <v>0</v>
          </cell>
        </row>
        <row r="5961">
          <cell r="C5961">
            <v>193600015</v>
          </cell>
          <cell r="D5961" t="str">
            <v>11000193600015</v>
          </cell>
          <cell r="E5961" t="str">
            <v>（直接）应用聚集诱导发光技术的食品安全快</v>
          </cell>
          <cell r="F5961" t="str">
            <v>焦哲</v>
          </cell>
          <cell r="G5961" t="str">
            <v>2012019</v>
          </cell>
          <cell r="H5961">
            <v>0</v>
          </cell>
          <cell r="I5961">
            <v>0</v>
          </cell>
          <cell r="J5961">
            <v>0</v>
          </cell>
          <cell r="K5961">
            <v>0</v>
          </cell>
          <cell r="L5961">
            <v>0</v>
          </cell>
          <cell r="M5961">
            <v>0</v>
          </cell>
          <cell r="N5961">
            <v>0</v>
          </cell>
          <cell r="O5961">
            <v>0</v>
          </cell>
        </row>
        <row r="5962">
          <cell r="C5962">
            <v>193600019</v>
          </cell>
          <cell r="D5962" t="str">
            <v>11000193600019</v>
          </cell>
          <cell r="E5962" t="str">
            <v>幼儿园教师组织沉默归因和工作满意度回归分</v>
          </cell>
          <cell r="F5962" t="str">
            <v>江文</v>
          </cell>
          <cell r="G5962" t="str">
            <v>2004051</v>
          </cell>
          <cell r="H5962">
            <v>0</v>
          </cell>
          <cell r="I5962">
            <v>0</v>
          </cell>
          <cell r="J5962">
            <v>0</v>
          </cell>
          <cell r="K5962">
            <v>0</v>
          </cell>
          <cell r="L5962">
            <v>0</v>
          </cell>
          <cell r="M5962">
            <v>0</v>
          </cell>
          <cell r="N5962">
            <v>0</v>
          </cell>
          <cell r="O5962">
            <v>0</v>
          </cell>
        </row>
        <row r="5963">
          <cell r="C5963">
            <v>193600021</v>
          </cell>
          <cell r="D5963" t="str">
            <v>11000193600021</v>
          </cell>
          <cell r="E5963" t="str">
            <v>反倾销游说竞争下我国企业生产率的演化机理</v>
          </cell>
          <cell r="F5963" t="str">
            <v>刘锦芳</v>
          </cell>
          <cell r="G5963" t="str">
            <v>2017112</v>
          </cell>
          <cell r="H5963">
            <v>0</v>
          </cell>
          <cell r="I5963">
            <v>0</v>
          </cell>
          <cell r="J5963">
            <v>0</v>
          </cell>
          <cell r="K5963">
            <v>0</v>
          </cell>
          <cell r="L5963">
            <v>0</v>
          </cell>
          <cell r="M5963">
            <v>0</v>
          </cell>
          <cell r="N5963">
            <v>0</v>
          </cell>
          <cell r="O5963">
            <v>0</v>
          </cell>
        </row>
        <row r="5964">
          <cell r="C5964">
            <v>193600022</v>
          </cell>
          <cell r="D5964" t="str">
            <v>11000193600022</v>
          </cell>
          <cell r="E5964" t="str">
            <v>音乐人类学视野下的京剧“样板戏”音乐研究</v>
          </cell>
          <cell r="F5964" t="str">
            <v>黄琼</v>
          </cell>
          <cell r="G5964" t="str">
            <v>2005067</v>
          </cell>
          <cell r="H5964">
            <v>7253.49</v>
          </cell>
          <cell r="I5964">
            <v>0</v>
          </cell>
          <cell r="J5964">
            <v>0</v>
          </cell>
          <cell r="K5964">
            <v>7253.49</v>
          </cell>
          <cell r="L5964">
            <v>0</v>
          </cell>
          <cell r="M5964">
            <v>0</v>
          </cell>
          <cell r="N5964">
            <v>0</v>
          </cell>
          <cell r="O5964">
            <v>7253.49</v>
          </cell>
        </row>
        <row r="5965">
          <cell r="C5965">
            <v>193600023</v>
          </cell>
          <cell r="D5965" t="str">
            <v>11000193600023</v>
          </cell>
          <cell r="E5965" t="str">
            <v>唐宋文化转型与碑志文研究</v>
          </cell>
          <cell r="F5965" t="str">
            <v>徐海容</v>
          </cell>
          <cell r="G5965" t="str">
            <v>2003055</v>
          </cell>
          <cell r="H5965">
            <v>0</v>
          </cell>
          <cell r="I5965">
            <v>0</v>
          </cell>
          <cell r="J5965">
            <v>0</v>
          </cell>
          <cell r="K5965">
            <v>0</v>
          </cell>
          <cell r="L5965">
            <v>0</v>
          </cell>
          <cell r="M5965">
            <v>0</v>
          </cell>
          <cell r="N5965">
            <v>0</v>
          </cell>
          <cell r="O5965">
            <v>0</v>
          </cell>
        </row>
        <row r="5966">
          <cell r="C5966">
            <v>193600024</v>
          </cell>
          <cell r="D5966" t="str">
            <v>11000193600024</v>
          </cell>
          <cell r="E5966" t="str">
            <v>城市化进程下珠三角农民工子女社会融入之语</v>
          </cell>
          <cell r="F5966" t="str">
            <v>张斌华</v>
          </cell>
          <cell r="G5966" t="str">
            <v>2006047</v>
          </cell>
          <cell r="H5966">
            <v>39112.5</v>
          </cell>
          <cell r="I5966">
            <v>0</v>
          </cell>
          <cell r="J5966">
            <v>4489</v>
          </cell>
          <cell r="K5966">
            <v>34623.5</v>
          </cell>
          <cell r="L5966">
            <v>0</v>
          </cell>
          <cell r="M5966">
            <v>0</v>
          </cell>
          <cell r="N5966">
            <v>0</v>
          </cell>
          <cell r="O5966">
            <v>34623.5</v>
          </cell>
        </row>
        <row r="5967">
          <cell r="C5967">
            <v>193600025</v>
          </cell>
          <cell r="D5967" t="str">
            <v>11000193600025</v>
          </cell>
          <cell r="E5967" t="str">
            <v>新市民社会融入研究——结构维度、影响因素及影响机制（结余）</v>
          </cell>
          <cell r="F5967" t="str">
            <v>黎伟</v>
          </cell>
          <cell r="G5967" t="str">
            <v>2016020</v>
          </cell>
          <cell r="H5967">
            <v>0</v>
          </cell>
          <cell r="I5967">
            <v>0</v>
          </cell>
          <cell r="J5967">
            <v>0</v>
          </cell>
          <cell r="K5967">
            <v>0</v>
          </cell>
          <cell r="L5967">
            <v>0</v>
          </cell>
          <cell r="M5967">
            <v>0</v>
          </cell>
          <cell r="N5967">
            <v>0</v>
          </cell>
          <cell r="O5967">
            <v>0</v>
          </cell>
        </row>
        <row r="5968">
          <cell r="C5968">
            <v>193600026</v>
          </cell>
          <cell r="D5968" t="str">
            <v>11000193600026</v>
          </cell>
          <cell r="E5968" t="str">
            <v>云计算环境下基于电子学习档案的英语口语教</v>
          </cell>
          <cell r="F5968" t="str">
            <v>张放</v>
          </cell>
          <cell r="G5968" t="str">
            <v>2004033</v>
          </cell>
          <cell r="H5968">
            <v>0</v>
          </cell>
          <cell r="I5968">
            <v>0</v>
          </cell>
          <cell r="J5968">
            <v>0</v>
          </cell>
          <cell r="K5968">
            <v>0</v>
          </cell>
          <cell r="L5968">
            <v>0</v>
          </cell>
          <cell r="M5968">
            <v>0</v>
          </cell>
          <cell r="N5968">
            <v>0</v>
          </cell>
          <cell r="O5968">
            <v>0</v>
          </cell>
        </row>
        <row r="5969">
          <cell r="C5969">
            <v>193600027</v>
          </cell>
          <cell r="D5969" t="str">
            <v>11000193600027</v>
          </cell>
          <cell r="E5969" t="str">
            <v>东莞木鱼歌传播媒介嬗变研究</v>
          </cell>
          <cell r="F5969" t="str">
            <v>王芹</v>
          </cell>
          <cell r="G5969" t="str">
            <v>2012002</v>
          </cell>
          <cell r="H5969">
            <v>0</v>
          </cell>
          <cell r="I5969">
            <v>0</v>
          </cell>
          <cell r="J5969">
            <v>0</v>
          </cell>
          <cell r="K5969">
            <v>0</v>
          </cell>
          <cell r="L5969">
            <v>0</v>
          </cell>
          <cell r="M5969">
            <v>0</v>
          </cell>
          <cell r="N5969">
            <v>0</v>
          </cell>
          <cell r="O5969">
            <v>0</v>
          </cell>
        </row>
        <row r="5970">
          <cell r="C5970">
            <v>193600028</v>
          </cell>
          <cell r="D5970" t="str">
            <v>11000193600028</v>
          </cell>
          <cell r="E5970" t="str">
            <v>空间经济学视角下粤港澳大湾区产业协同集聚</v>
          </cell>
          <cell r="F5970" t="str">
            <v>黎伟</v>
          </cell>
          <cell r="G5970" t="str">
            <v>2016020</v>
          </cell>
          <cell r="H5970">
            <v>17600</v>
          </cell>
          <cell r="I5970">
            <v>0</v>
          </cell>
          <cell r="J5970">
            <v>0</v>
          </cell>
          <cell r="K5970">
            <v>17600</v>
          </cell>
          <cell r="L5970">
            <v>0</v>
          </cell>
          <cell r="M5970">
            <v>0</v>
          </cell>
          <cell r="N5970">
            <v>0</v>
          </cell>
          <cell r="O5970">
            <v>17600</v>
          </cell>
        </row>
        <row r="5971">
          <cell r="C5971">
            <v>193600029</v>
          </cell>
          <cell r="D5971" t="str">
            <v>11000193600029</v>
          </cell>
          <cell r="E5971" t="str">
            <v>中国房地产税制改革的模拟分析</v>
          </cell>
          <cell r="F5971" t="str">
            <v>方东霖</v>
          </cell>
          <cell r="G5971" t="str">
            <v>2016012</v>
          </cell>
          <cell r="H5971">
            <v>1500</v>
          </cell>
          <cell r="I5971">
            <v>0</v>
          </cell>
          <cell r="J5971">
            <v>0</v>
          </cell>
          <cell r="K5971">
            <v>1500</v>
          </cell>
          <cell r="L5971">
            <v>0</v>
          </cell>
          <cell r="M5971">
            <v>0</v>
          </cell>
          <cell r="N5971">
            <v>0</v>
          </cell>
          <cell r="O5971">
            <v>1500</v>
          </cell>
        </row>
        <row r="5972">
          <cell r="C5972">
            <v>193600030</v>
          </cell>
          <cell r="D5972" t="str">
            <v>11000193600030</v>
          </cell>
          <cell r="E5972" t="str">
            <v>评价理论视阈下的修辞翻译研究</v>
          </cell>
          <cell r="F5972" t="str">
            <v>龙晶晶</v>
          </cell>
          <cell r="G5972" t="str">
            <v>2007045</v>
          </cell>
          <cell r="H5972">
            <v>0</v>
          </cell>
          <cell r="I5972">
            <v>0</v>
          </cell>
          <cell r="J5972">
            <v>0</v>
          </cell>
          <cell r="K5972">
            <v>0</v>
          </cell>
          <cell r="L5972">
            <v>0</v>
          </cell>
          <cell r="M5972">
            <v>0</v>
          </cell>
          <cell r="N5972">
            <v>0</v>
          </cell>
          <cell r="O5972">
            <v>0</v>
          </cell>
        </row>
        <row r="5973">
          <cell r="C5973">
            <v>193600031</v>
          </cell>
          <cell r="D5973" t="str">
            <v>11000193600031</v>
          </cell>
          <cell r="E5973" t="str">
            <v>万物互联与新型社区文化再造机制研究</v>
          </cell>
          <cell r="F5973" t="str">
            <v>张艳红</v>
          </cell>
          <cell r="G5973" t="str">
            <v>2004016</v>
          </cell>
          <cell r="H5973">
            <v>31002</v>
          </cell>
          <cell r="I5973">
            <v>0</v>
          </cell>
          <cell r="J5973">
            <v>0</v>
          </cell>
          <cell r="K5973">
            <v>31002</v>
          </cell>
          <cell r="L5973">
            <v>0</v>
          </cell>
          <cell r="M5973">
            <v>0</v>
          </cell>
          <cell r="N5973">
            <v>0</v>
          </cell>
          <cell r="O5973">
            <v>31002</v>
          </cell>
        </row>
        <row r="5974">
          <cell r="C5974">
            <v>193600032</v>
          </cell>
          <cell r="D5974" t="str">
            <v>11000193600032</v>
          </cell>
          <cell r="E5974" t="str">
            <v>港澳大湾区背景下的市场公平竞争审查的路径</v>
          </cell>
          <cell r="F5974" t="str">
            <v>罗兆婧</v>
          </cell>
          <cell r="G5974" t="str">
            <v>2012029</v>
          </cell>
          <cell r="H5974">
            <v>37768</v>
          </cell>
          <cell r="I5974">
            <v>0</v>
          </cell>
          <cell r="J5974">
            <v>0</v>
          </cell>
          <cell r="K5974">
            <v>37768</v>
          </cell>
          <cell r="L5974">
            <v>0</v>
          </cell>
          <cell r="M5974">
            <v>0</v>
          </cell>
          <cell r="N5974">
            <v>0</v>
          </cell>
          <cell r="O5974">
            <v>37768</v>
          </cell>
        </row>
        <row r="5975">
          <cell r="C5975">
            <v>193600033</v>
          </cell>
          <cell r="D5975" t="str">
            <v>11000193600033</v>
          </cell>
          <cell r="E5975" t="str">
            <v>民族地区乡村自治与繁荣——基于清水江文书的实证研究</v>
          </cell>
          <cell r="F5975" t="str">
            <v>吴述松</v>
          </cell>
          <cell r="G5975" t="str">
            <v>2015003</v>
          </cell>
          <cell r="H5975">
            <v>47500</v>
          </cell>
          <cell r="I5975">
            <v>0</v>
          </cell>
          <cell r="J5975">
            <v>0</v>
          </cell>
          <cell r="K5975">
            <v>47500</v>
          </cell>
          <cell r="L5975">
            <v>0</v>
          </cell>
          <cell r="M5975">
            <v>0</v>
          </cell>
          <cell r="N5975">
            <v>0</v>
          </cell>
          <cell r="O5975">
            <v>47500</v>
          </cell>
        </row>
        <row r="5976">
          <cell r="C5976">
            <v>193600034</v>
          </cell>
          <cell r="D5976" t="str">
            <v>11000193600034</v>
          </cell>
          <cell r="E5976" t="str">
            <v>面向智能制造战略性竞争力提升的探索性研究</v>
          </cell>
          <cell r="F5976" t="str">
            <v>刘群锋</v>
          </cell>
          <cell r="G5976" t="str">
            <v>2004003</v>
          </cell>
          <cell r="H5976">
            <v>0</v>
          </cell>
          <cell r="I5976">
            <v>0</v>
          </cell>
          <cell r="J5976">
            <v>0</v>
          </cell>
          <cell r="K5976">
            <v>0</v>
          </cell>
          <cell r="L5976">
            <v>0</v>
          </cell>
          <cell r="M5976">
            <v>0</v>
          </cell>
          <cell r="N5976">
            <v>0</v>
          </cell>
          <cell r="O5976">
            <v>0</v>
          </cell>
        </row>
        <row r="5977">
          <cell r="C5977">
            <v>193700001</v>
          </cell>
          <cell r="D5977" t="str">
            <v>11000193700001</v>
          </cell>
          <cell r="E5977" t="str">
            <v>富铁相复合变质再生铝合金材料制备技术应用</v>
          </cell>
          <cell r="F5977" t="str">
            <v>赵愈亮</v>
          </cell>
          <cell r="G5977" t="str">
            <v>2018089</v>
          </cell>
          <cell r="H5977">
            <v>0</v>
          </cell>
          <cell r="I5977">
            <v>0</v>
          </cell>
          <cell r="J5977">
            <v>0</v>
          </cell>
          <cell r="K5977">
            <v>0</v>
          </cell>
          <cell r="L5977">
            <v>0</v>
          </cell>
          <cell r="M5977">
            <v>0</v>
          </cell>
          <cell r="N5977">
            <v>0</v>
          </cell>
          <cell r="O5977">
            <v>0</v>
          </cell>
        </row>
        <row r="5978">
          <cell r="C5978">
            <v>193700002</v>
          </cell>
          <cell r="D5978" t="str">
            <v>11000193700002</v>
          </cell>
          <cell r="E5978" t="str">
            <v>新时代广东高校基层组织的组织力提升路径研</v>
          </cell>
          <cell r="F5978" t="str">
            <v>黄彬</v>
          </cell>
          <cell r="G5978" t="str">
            <v>2012012</v>
          </cell>
          <cell r="H5978">
            <v>0</v>
          </cell>
          <cell r="I5978">
            <v>0</v>
          </cell>
          <cell r="J5978">
            <v>0</v>
          </cell>
          <cell r="K5978">
            <v>0</v>
          </cell>
          <cell r="L5978">
            <v>0</v>
          </cell>
          <cell r="M5978">
            <v>0</v>
          </cell>
          <cell r="N5978">
            <v>0</v>
          </cell>
          <cell r="O5978">
            <v>0</v>
          </cell>
        </row>
        <row r="5979">
          <cell r="C5979">
            <v>193700003</v>
          </cell>
          <cell r="D5979" t="str">
            <v>11000193700003</v>
          </cell>
          <cell r="E5979" t="str">
            <v>新时代加强广东高校党外知识分子思想引领研</v>
          </cell>
          <cell r="F5979" t="str">
            <v>郭奕鹏</v>
          </cell>
          <cell r="G5979" t="str">
            <v>2013025</v>
          </cell>
          <cell r="H5979">
            <v>0</v>
          </cell>
          <cell r="I5979">
            <v>0</v>
          </cell>
          <cell r="J5979">
            <v>0</v>
          </cell>
          <cell r="K5979">
            <v>0</v>
          </cell>
          <cell r="L5979">
            <v>0</v>
          </cell>
          <cell r="M5979">
            <v>0</v>
          </cell>
          <cell r="N5979">
            <v>0</v>
          </cell>
          <cell r="O5979">
            <v>0</v>
          </cell>
        </row>
        <row r="5980">
          <cell r="C5980">
            <v>193700004</v>
          </cell>
          <cell r="D5980" t="str">
            <v>11000193700004</v>
          </cell>
          <cell r="E5980" t="str">
            <v>快响舰载3D打印急救包非金属材料打印装备研发</v>
          </cell>
          <cell r="F5980" t="str">
            <v>陈盛贵</v>
          </cell>
          <cell r="G5980" t="str">
            <v>2008035</v>
          </cell>
          <cell r="H5980">
            <v>0</v>
          </cell>
          <cell r="I5980">
            <v>0</v>
          </cell>
          <cell r="J5980">
            <v>0</v>
          </cell>
          <cell r="K5980">
            <v>0</v>
          </cell>
          <cell r="L5980">
            <v>0</v>
          </cell>
          <cell r="M5980">
            <v>0</v>
          </cell>
          <cell r="N5980">
            <v>0</v>
          </cell>
          <cell r="O5980">
            <v>0</v>
          </cell>
        </row>
        <row r="5981">
          <cell r="C5981">
            <v>193700005</v>
          </cell>
          <cell r="D5981" t="str">
            <v>11000193700005</v>
          </cell>
          <cell r="E5981" t="str">
            <v>中小学校外教育培训机构的现状及改进措施的</v>
          </cell>
          <cell r="F5981" t="str">
            <v>诸小妮</v>
          </cell>
          <cell r="G5981" t="str">
            <v>2001025</v>
          </cell>
          <cell r="H5981">
            <v>0</v>
          </cell>
          <cell r="I5981">
            <v>0</v>
          </cell>
          <cell r="J5981">
            <v>0</v>
          </cell>
          <cell r="K5981">
            <v>0</v>
          </cell>
          <cell r="L5981">
            <v>0</v>
          </cell>
          <cell r="M5981">
            <v>0</v>
          </cell>
          <cell r="N5981">
            <v>0</v>
          </cell>
          <cell r="O5981">
            <v>0</v>
          </cell>
        </row>
        <row r="5982">
          <cell r="C5982">
            <v>193700006</v>
          </cell>
          <cell r="D5982" t="str">
            <v>11000193700006</v>
          </cell>
          <cell r="E5982" t="str">
            <v>东莞籍诗人鸥外鸥研究</v>
          </cell>
          <cell r="F5982" t="str">
            <v>仲雷</v>
          </cell>
          <cell r="G5982" t="str">
            <v>2017058</v>
          </cell>
          <cell r="H5982">
            <v>0</v>
          </cell>
          <cell r="I5982">
            <v>0</v>
          </cell>
          <cell r="J5982">
            <v>0</v>
          </cell>
          <cell r="K5982">
            <v>0</v>
          </cell>
          <cell r="L5982">
            <v>0</v>
          </cell>
          <cell r="M5982">
            <v>0</v>
          </cell>
          <cell r="N5982">
            <v>0</v>
          </cell>
          <cell r="O5982">
            <v>0</v>
          </cell>
        </row>
        <row r="5983">
          <cell r="C5983">
            <v>193700007</v>
          </cell>
          <cell r="D5983" t="str">
            <v>11000193700007</v>
          </cell>
          <cell r="E5983" t="str">
            <v>东莞创新党领导下的基层协同共治机制研究</v>
          </cell>
          <cell r="F5983" t="str">
            <v>朱晓红</v>
          </cell>
          <cell r="G5983" t="str">
            <v>2007002</v>
          </cell>
          <cell r="H5983">
            <v>0</v>
          </cell>
          <cell r="I5983">
            <v>0</v>
          </cell>
          <cell r="J5983">
            <v>0</v>
          </cell>
          <cell r="K5983">
            <v>0</v>
          </cell>
          <cell r="L5983">
            <v>0</v>
          </cell>
          <cell r="M5983">
            <v>0</v>
          </cell>
          <cell r="N5983">
            <v>0</v>
          </cell>
          <cell r="O5983">
            <v>0</v>
          </cell>
        </row>
        <row r="5984">
          <cell r="C5984">
            <v>193700008</v>
          </cell>
          <cell r="D5984" t="str">
            <v>11000193700008</v>
          </cell>
          <cell r="E5984" t="str">
            <v>粤港澳大湾区战略背景下在莞“港澳二代”教</v>
          </cell>
          <cell r="F5984" t="str">
            <v>郭奕鹏</v>
          </cell>
          <cell r="G5984" t="str">
            <v>2013025</v>
          </cell>
          <cell r="H5984">
            <v>0</v>
          </cell>
          <cell r="I5984">
            <v>0</v>
          </cell>
          <cell r="J5984">
            <v>0</v>
          </cell>
          <cell r="K5984">
            <v>0</v>
          </cell>
          <cell r="L5984">
            <v>0</v>
          </cell>
          <cell r="M5984">
            <v>0</v>
          </cell>
          <cell r="N5984">
            <v>0</v>
          </cell>
          <cell r="O5984">
            <v>0</v>
          </cell>
        </row>
        <row r="5985">
          <cell r="C5985">
            <v>193700009</v>
          </cell>
          <cell r="D5985" t="str">
            <v>11000193700009</v>
          </cell>
          <cell r="E5985" t="str">
            <v>东莞台港企业转移与升级意愿及应对机制研究</v>
          </cell>
          <cell r="F5985" t="str">
            <v>于铁山</v>
          </cell>
          <cell r="G5985" t="str">
            <v>2017079</v>
          </cell>
          <cell r="H5985">
            <v>0</v>
          </cell>
          <cell r="I5985">
            <v>0</v>
          </cell>
          <cell r="J5985">
            <v>0</v>
          </cell>
          <cell r="K5985">
            <v>0</v>
          </cell>
          <cell r="L5985">
            <v>0</v>
          </cell>
          <cell r="M5985">
            <v>0</v>
          </cell>
          <cell r="N5985">
            <v>0</v>
          </cell>
          <cell r="O5985">
            <v>0</v>
          </cell>
        </row>
        <row r="5986">
          <cell r="C5986">
            <v>193700010</v>
          </cell>
          <cell r="D5986" t="str">
            <v>11000193700010</v>
          </cell>
          <cell r="E5986" t="str">
            <v>东莞市普惠性民办幼儿园教育品质提升研究</v>
          </cell>
          <cell r="F5986" t="str">
            <v>张锐</v>
          </cell>
          <cell r="G5986" t="str">
            <v>2010006</v>
          </cell>
          <cell r="H5986">
            <v>0</v>
          </cell>
          <cell r="I5986">
            <v>0</v>
          </cell>
          <cell r="J5986">
            <v>0</v>
          </cell>
          <cell r="K5986">
            <v>0</v>
          </cell>
          <cell r="L5986">
            <v>0</v>
          </cell>
          <cell r="M5986">
            <v>0</v>
          </cell>
          <cell r="N5986">
            <v>0</v>
          </cell>
          <cell r="O5986">
            <v>0</v>
          </cell>
        </row>
        <row r="5987">
          <cell r="C5987">
            <v>193700011</v>
          </cell>
          <cell r="D5987" t="str">
            <v>11000193700011</v>
          </cell>
          <cell r="E5987" t="str">
            <v>东莞精神文明建设与乡村振兴研究</v>
          </cell>
          <cell r="F5987" t="str">
            <v>叶鹏</v>
          </cell>
          <cell r="G5987" t="str">
            <v>2013015</v>
          </cell>
          <cell r="H5987">
            <v>0</v>
          </cell>
          <cell r="I5987">
            <v>0</v>
          </cell>
          <cell r="J5987">
            <v>0</v>
          </cell>
          <cell r="K5987">
            <v>0</v>
          </cell>
          <cell r="L5987">
            <v>0</v>
          </cell>
          <cell r="M5987">
            <v>0</v>
          </cell>
          <cell r="N5987">
            <v>0</v>
          </cell>
          <cell r="O5987">
            <v>0</v>
          </cell>
        </row>
        <row r="5988">
          <cell r="C5988">
            <v>193700012</v>
          </cell>
          <cell r="D5988" t="str">
            <v>11000193700012</v>
          </cell>
          <cell r="E5988" t="str">
            <v>大尺寸LED外延衬底材料技术开发及产业化</v>
          </cell>
          <cell r="F5988" t="str">
            <v>贾传宇</v>
          </cell>
          <cell r="G5988" t="str">
            <v>2017047</v>
          </cell>
          <cell r="H5988">
            <v>0</v>
          </cell>
          <cell r="I5988">
            <v>0</v>
          </cell>
          <cell r="J5988">
            <v>0</v>
          </cell>
          <cell r="K5988">
            <v>0</v>
          </cell>
          <cell r="L5988">
            <v>0</v>
          </cell>
          <cell r="M5988">
            <v>0</v>
          </cell>
          <cell r="N5988">
            <v>0</v>
          </cell>
          <cell r="O5988">
            <v>0</v>
          </cell>
        </row>
        <row r="5989">
          <cell r="C5989">
            <v>193700013</v>
          </cell>
          <cell r="D5989" t="str">
            <v>11000193700013</v>
          </cell>
          <cell r="E5989" t="str">
            <v>江门中微子实验中心探测器支撑杆应变监测系</v>
          </cell>
          <cell r="F5989" t="str">
            <v>雷瑞庭</v>
          </cell>
          <cell r="G5989" t="str">
            <v>2008044</v>
          </cell>
          <cell r="H5989">
            <v>51152.42</v>
          </cell>
          <cell r="I5989">
            <v>0</v>
          </cell>
          <cell r="J5989">
            <v>1457.7</v>
          </cell>
          <cell r="K5989">
            <v>49694.72</v>
          </cell>
          <cell r="L5989">
            <v>0</v>
          </cell>
          <cell r="M5989">
            <v>0</v>
          </cell>
          <cell r="N5989">
            <v>0</v>
          </cell>
          <cell r="O5989">
            <v>49694.72</v>
          </cell>
        </row>
        <row r="5990">
          <cell r="C5990">
            <v>193700014</v>
          </cell>
          <cell r="D5990" t="str">
            <v>11000193700014</v>
          </cell>
          <cell r="E5990" t="str">
            <v>江门中微子实验温度监测系统</v>
          </cell>
          <cell r="F5990" t="str">
            <v>张志坚</v>
          </cell>
          <cell r="G5990" t="str">
            <v>2006044</v>
          </cell>
          <cell r="H5990">
            <v>8375.68</v>
          </cell>
          <cell r="I5990">
            <v>0</v>
          </cell>
          <cell r="J5990">
            <v>0</v>
          </cell>
          <cell r="K5990">
            <v>8375.68</v>
          </cell>
          <cell r="L5990">
            <v>0</v>
          </cell>
          <cell r="M5990">
            <v>0</v>
          </cell>
          <cell r="N5990">
            <v>0</v>
          </cell>
          <cell r="O5990">
            <v>8375.68</v>
          </cell>
        </row>
        <row r="5991">
          <cell r="C5991">
            <v>193700015</v>
          </cell>
          <cell r="D5991" t="str">
            <v>11000193700015</v>
          </cell>
          <cell r="E5991" t="str">
            <v>骨架式光纤带室外通信光缆的制造关键技术研</v>
          </cell>
          <cell r="F5991" t="str">
            <v>凌东雄</v>
          </cell>
          <cell r="G5991" t="str">
            <v>2006046</v>
          </cell>
          <cell r="H5991">
            <v>0</v>
          </cell>
          <cell r="I5991">
            <v>0</v>
          </cell>
          <cell r="J5991">
            <v>0</v>
          </cell>
          <cell r="K5991">
            <v>0</v>
          </cell>
          <cell r="L5991">
            <v>0</v>
          </cell>
          <cell r="M5991">
            <v>0</v>
          </cell>
          <cell r="N5991">
            <v>0</v>
          </cell>
          <cell r="O5991">
            <v>0</v>
          </cell>
        </row>
        <row r="5992">
          <cell r="C5992">
            <v>193800002</v>
          </cell>
          <cell r="D5992" t="str">
            <v>11000193800002</v>
          </cell>
          <cell r="E5992" t="str">
            <v>水合物法分离烟气中CO2的分子机理研究（配套）</v>
          </cell>
          <cell r="F5992" t="str">
            <v>易莉芝</v>
          </cell>
          <cell r="G5992" t="str">
            <v>2017131</v>
          </cell>
          <cell r="H5992">
            <v>0</v>
          </cell>
          <cell r="I5992">
            <v>0</v>
          </cell>
          <cell r="J5992">
            <v>0</v>
          </cell>
          <cell r="K5992">
            <v>0</v>
          </cell>
          <cell r="L5992">
            <v>0</v>
          </cell>
          <cell r="M5992">
            <v>0</v>
          </cell>
          <cell r="N5992">
            <v>0</v>
          </cell>
          <cell r="O5992">
            <v>0</v>
          </cell>
        </row>
        <row r="5993">
          <cell r="C5993">
            <v>193800004</v>
          </cell>
          <cell r="D5993" t="str">
            <v>11000193800004</v>
          </cell>
          <cell r="E5993" t="str">
            <v>晚清报刊与中国经济思想的近现代转型（配）</v>
          </cell>
          <cell r="F5993" t="str">
            <v>李丹</v>
          </cell>
          <cell r="G5993" t="str">
            <v>2018280</v>
          </cell>
          <cell r="H5993">
            <v>0</v>
          </cell>
          <cell r="I5993">
            <v>0</v>
          </cell>
          <cell r="J5993">
            <v>0</v>
          </cell>
          <cell r="K5993">
            <v>0</v>
          </cell>
          <cell r="L5993">
            <v>0</v>
          </cell>
          <cell r="M5993">
            <v>0</v>
          </cell>
          <cell r="N5993">
            <v>0</v>
          </cell>
          <cell r="O5993">
            <v>0</v>
          </cell>
        </row>
        <row r="5994">
          <cell r="C5994">
            <v>193800005</v>
          </cell>
          <cell r="D5994" t="str">
            <v>11000193800005</v>
          </cell>
          <cell r="E5994" t="str">
            <v>近现代报刊与中国戏剧转型关系研究（配套）</v>
          </cell>
          <cell r="F5994" t="str">
            <v>田根胜</v>
          </cell>
          <cell r="G5994" t="str">
            <v>1993043</v>
          </cell>
          <cell r="H5994">
            <v>0</v>
          </cell>
          <cell r="I5994">
            <v>0</v>
          </cell>
          <cell r="J5994">
            <v>0</v>
          </cell>
          <cell r="K5994">
            <v>0</v>
          </cell>
          <cell r="L5994">
            <v>0</v>
          </cell>
          <cell r="M5994">
            <v>0</v>
          </cell>
          <cell r="N5994">
            <v>0</v>
          </cell>
          <cell r="O5994">
            <v>0</v>
          </cell>
        </row>
        <row r="5995">
          <cell r="C5995">
            <v>193800007</v>
          </cell>
          <cell r="D5995" t="str">
            <v>11000193800007</v>
          </cell>
          <cell r="E5995" t="str">
            <v>软包动力电池电芯全自动化生产线的（配套）</v>
          </cell>
          <cell r="F5995" t="str">
            <v>赵晓芳</v>
          </cell>
          <cell r="G5995" t="str">
            <v>2011005</v>
          </cell>
          <cell r="H5995">
            <v>0</v>
          </cell>
          <cell r="I5995">
            <v>0</v>
          </cell>
          <cell r="J5995">
            <v>0</v>
          </cell>
          <cell r="K5995">
            <v>0</v>
          </cell>
          <cell r="L5995">
            <v>0</v>
          </cell>
          <cell r="M5995">
            <v>0</v>
          </cell>
          <cell r="N5995">
            <v>0</v>
          </cell>
          <cell r="O5995">
            <v>0</v>
          </cell>
        </row>
        <row r="5996">
          <cell r="C5996">
            <v>193900001</v>
          </cell>
          <cell r="D5996" t="str">
            <v>11000193900001</v>
          </cell>
          <cell r="E5996" t="str">
            <v>关于合作开展常平镇桥梓村美丽乡村（村史馆）建设协议</v>
          </cell>
          <cell r="F5996" t="str">
            <v>张曼缔</v>
          </cell>
          <cell r="G5996" t="str">
            <v>2017031</v>
          </cell>
          <cell r="H5996">
            <v>0</v>
          </cell>
          <cell r="I5996">
            <v>0</v>
          </cell>
          <cell r="J5996">
            <v>0</v>
          </cell>
          <cell r="K5996">
            <v>0</v>
          </cell>
          <cell r="L5996">
            <v>0</v>
          </cell>
          <cell r="M5996">
            <v>0</v>
          </cell>
          <cell r="N5996">
            <v>0</v>
          </cell>
          <cell r="O5996">
            <v>0</v>
          </cell>
        </row>
        <row r="5997">
          <cell r="C5997">
            <v>193900004</v>
          </cell>
          <cell r="D5997" t="str">
            <v>11000193900004</v>
          </cell>
          <cell r="E5997" t="str">
            <v>浇注搅拌机料浆均化机理分析及主机结构优化设计与研究</v>
          </cell>
          <cell r="F5997" t="str">
            <v>曹晓畅</v>
          </cell>
          <cell r="G5997" t="str">
            <v>2012045</v>
          </cell>
          <cell r="H5997">
            <v>0</v>
          </cell>
          <cell r="I5997">
            <v>0</v>
          </cell>
          <cell r="J5997">
            <v>0</v>
          </cell>
          <cell r="K5997">
            <v>0</v>
          </cell>
          <cell r="L5997">
            <v>0</v>
          </cell>
          <cell r="M5997">
            <v>0</v>
          </cell>
          <cell r="N5997">
            <v>0</v>
          </cell>
          <cell r="O5997">
            <v>0</v>
          </cell>
        </row>
        <row r="5998">
          <cell r="C5998">
            <v>193900005</v>
          </cell>
          <cell r="D5998" t="str">
            <v>11000193900005</v>
          </cell>
          <cell r="E5998" t="str">
            <v>基于二阶RC等效电路的电池精确度模型建立</v>
          </cell>
          <cell r="F5998" t="str">
            <v>胡亚伟</v>
          </cell>
          <cell r="G5998" t="str">
            <v>2013038</v>
          </cell>
          <cell r="H5998">
            <v>5132.08</v>
          </cell>
          <cell r="I5998">
            <v>0</v>
          </cell>
          <cell r="J5998">
            <v>0</v>
          </cell>
          <cell r="K5998">
            <v>5132.08</v>
          </cell>
          <cell r="L5998">
            <v>0</v>
          </cell>
          <cell r="M5998">
            <v>0</v>
          </cell>
          <cell r="N5998">
            <v>0</v>
          </cell>
          <cell r="O5998">
            <v>5132.08</v>
          </cell>
        </row>
        <row r="5999">
          <cell r="C5999">
            <v>193900007</v>
          </cell>
          <cell r="D5999" t="str">
            <v>11000193900007</v>
          </cell>
          <cell r="E5999" t="str">
            <v>基于真空压缩分离技术的榨汁料理一体机控制系统的研发</v>
          </cell>
          <cell r="F5999" t="str">
            <v>任斌</v>
          </cell>
          <cell r="G5999" t="str">
            <v>2003008</v>
          </cell>
          <cell r="H5999">
            <v>612.04</v>
          </cell>
          <cell r="I5999">
            <v>0</v>
          </cell>
          <cell r="J5999">
            <v>0</v>
          </cell>
          <cell r="K5999">
            <v>612.04</v>
          </cell>
          <cell r="L5999">
            <v>0</v>
          </cell>
          <cell r="M5999">
            <v>0</v>
          </cell>
          <cell r="N5999">
            <v>0</v>
          </cell>
          <cell r="O5999">
            <v>612.04</v>
          </cell>
        </row>
        <row r="6000">
          <cell r="C6000">
            <v>193900009</v>
          </cell>
          <cell r="D6000" t="str">
            <v>11000193900009</v>
          </cell>
          <cell r="E6000" t="str">
            <v>“惠台31条”在广东实施的相关问题及其举措研究</v>
          </cell>
          <cell r="F6000" t="str">
            <v>夏能礼</v>
          </cell>
          <cell r="G6000" t="str">
            <v>2001039</v>
          </cell>
          <cell r="H6000">
            <v>0</v>
          </cell>
          <cell r="I6000">
            <v>0</v>
          </cell>
          <cell r="J6000">
            <v>0</v>
          </cell>
          <cell r="K6000">
            <v>0</v>
          </cell>
          <cell r="L6000">
            <v>0</v>
          </cell>
          <cell r="M6000">
            <v>0</v>
          </cell>
          <cell r="N6000">
            <v>0</v>
          </cell>
          <cell r="O6000">
            <v>0</v>
          </cell>
        </row>
        <row r="6001">
          <cell r="C6001">
            <v>193900010</v>
          </cell>
          <cell r="D6001" t="str">
            <v>11000193900010</v>
          </cell>
          <cell r="E6001" t="str">
            <v>视频综控平台IOS移动终端APP开发</v>
          </cell>
          <cell r="F6001" t="str">
            <v>戴春卉</v>
          </cell>
          <cell r="G6001" t="str">
            <v>20180490</v>
          </cell>
          <cell r="H6001">
            <v>0</v>
          </cell>
          <cell r="I6001">
            <v>0</v>
          </cell>
          <cell r="J6001">
            <v>0</v>
          </cell>
          <cell r="K6001">
            <v>0</v>
          </cell>
          <cell r="L6001">
            <v>0</v>
          </cell>
          <cell r="M6001">
            <v>0</v>
          </cell>
          <cell r="N6001">
            <v>0</v>
          </cell>
          <cell r="O6001">
            <v>0</v>
          </cell>
        </row>
        <row r="6002">
          <cell r="C6002">
            <v>193900012</v>
          </cell>
          <cell r="D6002" t="str">
            <v>11000193900012</v>
          </cell>
          <cell r="E6002" t="str">
            <v>倍增计划企业诊断服务</v>
          </cell>
          <cell r="F6002" t="str">
            <v>胡耀华</v>
          </cell>
          <cell r="G6002" t="str">
            <v>2006022</v>
          </cell>
          <cell r="H6002">
            <v>278000</v>
          </cell>
          <cell r="I6002">
            <v>0</v>
          </cell>
          <cell r="J6002">
            <v>69000</v>
          </cell>
          <cell r="K6002">
            <v>209000</v>
          </cell>
          <cell r="L6002">
            <v>0</v>
          </cell>
          <cell r="M6002">
            <v>0</v>
          </cell>
          <cell r="N6002">
            <v>0</v>
          </cell>
          <cell r="O6002">
            <v>209000</v>
          </cell>
        </row>
        <row r="6003">
          <cell r="C6003">
            <v>193900013</v>
          </cell>
          <cell r="D6003" t="str">
            <v>11000193900013</v>
          </cell>
          <cell r="E6003" t="str">
            <v>安全编译器验证</v>
          </cell>
          <cell r="F6003" t="str">
            <v>丁烨</v>
          </cell>
          <cell r="G6003" t="str">
            <v>2018821</v>
          </cell>
          <cell r="H6003">
            <v>222592.85</v>
          </cell>
          <cell r="I6003">
            <v>0</v>
          </cell>
          <cell r="J6003">
            <v>457.11</v>
          </cell>
          <cell r="K6003">
            <v>222135.74</v>
          </cell>
          <cell r="L6003">
            <v>0</v>
          </cell>
          <cell r="M6003">
            <v>0</v>
          </cell>
          <cell r="N6003">
            <v>0</v>
          </cell>
          <cell r="O6003">
            <v>222135.74</v>
          </cell>
        </row>
        <row r="6004">
          <cell r="C6004">
            <v>193900015</v>
          </cell>
          <cell r="D6004" t="str">
            <v>11000193900015</v>
          </cell>
          <cell r="E6004" t="str">
            <v>广州港新沙港区水质、沉积物及水生生态调查</v>
          </cell>
          <cell r="F6004" t="str">
            <v>范洪波</v>
          </cell>
          <cell r="G6004" t="str">
            <v>2005008</v>
          </cell>
          <cell r="H6004">
            <v>0</v>
          </cell>
          <cell r="I6004">
            <v>0</v>
          </cell>
          <cell r="J6004">
            <v>0</v>
          </cell>
          <cell r="K6004">
            <v>0</v>
          </cell>
          <cell r="L6004">
            <v>0</v>
          </cell>
          <cell r="M6004">
            <v>0</v>
          </cell>
          <cell r="N6004">
            <v>0</v>
          </cell>
          <cell r="O6004">
            <v>0</v>
          </cell>
        </row>
        <row r="6005">
          <cell r="C6005">
            <v>193900016</v>
          </cell>
          <cell r="D6005" t="str">
            <v>11000193900016</v>
          </cell>
          <cell r="E6005" t="str">
            <v>东莞政府主导型科技投融平台运行分析及创新</v>
          </cell>
          <cell r="F6005" t="str">
            <v>许新华</v>
          </cell>
          <cell r="G6005" t="str">
            <v>2015012</v>
          </cell>
          <cell r="H6005">
            <v>0</v>
          </cell>
          <cell r="I6005">
            <v>0</v>
          </cell>
          <cell r="J6005">
            <v>0</v>
          </cell>
          <cell r="K6005">
            <v>0</v>
          </cell>
          <cell r="L6005">
            <v>0</v>
          </cell>
          <cell r="M6005">
            <v>0</v>
          </cell>
          <cell r="N6005">
            <v>0</v>
          </cell>
          <cell r="O6005">
            <v>0</v>
          </cell>
        </row>
        <row r="6006">
          <cell r="C6006">
            <v>193900017</v>
          </cell>
          <cell r="D6006" t="str">
            <v>11000193900017</v>
          </cell>
          <cell r="E6006" t="str">
            <v>东莞零散工业废水管理条例草案</v>
          </cell>
          <cell r="F6006" t="str">
            <v>夏能礼</v>
          </cell>
          <cell r="G6006" t="str">
            <v>2001039</v>
          </cell>
          <cell r="H6006">
            <v>25830.8</v>
          </cell>
          <cell r="I6006">
            <v>0</v>
          </cell>
          <cell r="J6006">
            <v>0</v>
          </cell>
          <cell r="K6006">
            <v>25830.8</v>
          </cell>
          <cell r="L6006">
            <v>0</v>
          </cell>
          <cell r="M6006">
            <v>0</v>
          </cell>
          <cell r="N6006">
            <v>0</v>
          </cell>
          <cell r="O6006">
            <v>25830.8</v>
          </cell>
        </row>
        <row r="6007">
          <cell r="C6007">
            <v>193900018</v>
          </cell>
          <cell r="D6007" t="str">
            <v>11000193900018</v>
          </cell>
          <cell r="E6007" t="str">
            <v>2019年松山湖清洁生产推广项目</v>
          </cell>
          <cell r="F6007" t="str">
            <v>纪传伟</v>
          </cell>
          <cell r="G6007" t="str">
            <v>2006064</v>
          </cell>
          <cell r="H6007">
            <v>0</v>
          </cell>
          <cell r="I6007">
            <v>0</v>
          </cell>
          <cell r="J6007">
            <v>0</v>
          </cell>
          <cell r="K6007">
            <v>0</v>
          </cell>
          <cell r="L6007">
            <v>0</v>
          </cell>
          <cell r="M6007">
            <v>0</v>
          </cell>
          <cell r="N6007">
            <v>0</v>
          </cell>
          <cell r="O6007">
            <v>0</v>
          </cell>
        </row>
        <row r="6008">
          <cell r="C6008">
            <v>193900019</v>
          </cell>
          <cell r="D6008" t="str">
            <v>11000193900019</v>
          </cell>
          <cell r="E6008" t="str">
            <v>电解水产氢产业化前景分析</v>
          </cell>
          <cell r="F6008" t="str">
            <v>程发良</v>
          </cell>
          <cell r="G6008" t="str">
            <v>1992025</v>
          </cell>
          <cell r="H6008">
            <v>0</v>
          </cell>
          <cell r="I6008">
            <v>0</v>
          </cell>
          <cell r="J6008">
            <v>0</v>
          </cell>
          <cell r="K6008">
            <v>0</v>
          </cell>
          <cell r="L6008">
            <v>0</v>
          </cell>
          <cell r="M6008">
            <v>0</v>
          </cell>
          <cell r="N6008">
            <v>0</v>
          </cell>
          <cell r="O6008">
            <v>0</v>
          </cell>
        </row>
        <row r="6009">
          <cell r="C6009">
            <v>193900020</v>
          </cell>
          <cell r="D6009" t="str">
            <v>11000193900020</v>
          </cell>
          <cell r="E6009" t="str">
            <v>纽扣用塑料改性研究技术咨询服务</v>
          </cell>
          <cell r="F6009" t="str">
            <v>何运兵</v>
          </cell>
          <cell r="G6009" t="str">
            <v>2011009</v>
          </cell>
          <cell r="H6009">
            <v>16198</v>
          </cell>
          <cell r="I6009">
            <v>0</v>
          </cell>
          <cell r="J6009">
            <v>0</v>
          </cell>
          <cell r="K6009">
            <v>16198</v>
          </cell>
          <cell r="L6009">
            <v>0</v>
          </cell>
          <cell r="M6009">
            <v>0</v>
          </cell>
          <cell r="N6009">
            <v>0</v>
          </cell>
          <cell r="O6009">
            <v>16198</v>
          </cell>
        </row>
        <row r="6010">
          <cell r="C6010">
            <v>193900021</v>
          </cell>
          <cell r="D6010" t="str">
            <v>11000193900021</v>
          </cell>
          <cell r="E6010" t="str">
            <v>东莞市桥头镇第二次全国污染源普查</v>
          </cell>
          <cell r="F6010" t="str">
            <v>兰善红</v>
          </cell>
          <cell r="G6010" t="str">
            <v>2002016</v>
          </cell>
          <cell r="H6010">
            <v>13530.18</v>
          </cell>
          <cell r="I6010">
            <v>0</v>
          </cell>
          <cell r="J6010">
            <v>13530.18</v>
          </cell>
          <cell r="K6010">
            <v>0</v>
          </cell>
          <cell r="L6010">
            <v>0</v>
          </cell>
          <cell r="M6010">
            <v>0</v>
          </cell>
          <cell r="N6010">
            <v>0</v>
          </cell>
          <cell r="O6010">
            <v>0</v>
          </cell>
        </row>
        <row r="6011">
          <cell r="C6011">
            <v>193900023</v>
          </cell>
          <cell r="D6011" t="str">
            <v>11000193900023</v>
          </cell>
          <cell r="E6011" t="str">
            <v>感应式自动出泡沫洗手液机设计</v>
          </cell>
          <cell r="F6011" t="str">
            <v>潘昌雨</v>
          </cell>
          <cell r="G6011" t="str">
            <v>2018035</v>
          </cell>
          <cell r="H6011">
            <v>5232.08</v>
          </cell>
          <cell r="I6011">
            <v>0</v>
          </cell>
          <cell r="J6011">
            <v>0</v>
          </cell>
          <cell r="K6011">
            <v>5232.08</v>
          </cell>
          <cell r="L6011">
            <v>0</v>
          </cell>
          <cell r="M6011">
            <v>0</v>
          </cell>
          <cell r="N6011">
            <v>0</v>
          </cell>
          <cell r="O6011">
            <v>5232.08</v>
          </cell>
        </row>
        <row r="6012">
          <cell r="C6012">
            <v>193900024</v>
          </cell>
          <cell r="D6012" t="str">
            <v>11000193900024</v>
          </cell>
          <cell r="E6012" t="str">
            <v>19雪花啤酒节能低碳专项资金申请技术服务</v>
          </cell>
          <cell r="F6012" t="str">
            <v>纪传伟</v>
          </cell>
          <cell r="G6012" t="str">
            <v>2006064</v>
          </cell>
          <cell r="H6012">
            <v>0</v>
          </cell>
          <cell r="I6012">
            <v>0</v>
          </cell>
          <cell r="J6012">
            <v>0</v>
          </cell>
          <cell r="K6012">
            <v>0</v>
          </cell>
          <cell r="L6012">
            <v>0</v>
          </cell>
          <cell r="M6012">
            <v>0</v>
          </cell>
          <cell r="N6012">
            <v>0</v>
          </cell>
          <cell r="O6012">
            <v>0</v>
          </cell>
        </row>
        <row r="6013">
          <cell r="C6013">
            <v>193900025</v>
          </cell>
          <cell r="D6013" t="str">
            <v>11000193900025</v>
          </cell>
          <cell r="E6013" t="str">
            <v>19台商参与大湾区建设路径研究</v>
          </cell>
          <cell r="F6013" t="str">
            <v>夏能礼</v>
          </cell>
          <cell r="G6013" t="str">
            <v>2001039</v>
          </cell>
          <cell r="H6013">
            <v>0</v>
          </cell>
          <cell r="I6013">
            <v>0</v>
          </cell>
          <cell r="J6013">
            <v>0</v>
          </cell>
          <cell r="K6013">
            <v>0</v>
          </cell>
          <cell r="L6013">
            <v>0</v>
          </cell>
          <cell r="M6013">
            <v>0</v>
          </cell>
          <cell r="N6013">
            <v>0</v>
          </cell>
          <cell r="O6013">
            <v>0</v>
          </cell>
        </row>
        <row r="6014">
          <cell r="C6014">
            <v>193900026</v>
          </cell>
          <cell r="D6014" t="str">
            <v>11000193900026</v>
          </cell>
          <cell r="E6014" t="str">
            <v>一种工业净化器的PLC控制系统</v>
          </cell>
          <cell r="F6014" t="str">
            <v>吴鹏</v>
          </cell>
          <cell r="G6014" t="str">
            <v>2013036</v>
          </cell>
          <cell r="H6014">
            <v>0</v>
          </cell>
          <cell r="I6014">
            <v>0</v>
          </cell>
          <cell r="J6014">
            <v>0</v>
          </cell>
          <cell r="K6014">
            <v>0</v>
          </cell>
          <cell r="L6014">
            <v>0</v>
          </cell>
          <cell r="M6014">
            <v>0</v>
          </cell>
          <cell r="N6014">
            <v>0</v>
          </cell>
          <cell r="O6014">
            <v>0</v>
          </cell>
        </row>
        <row r="6015">
          <cell r="C6015">
            <v>193900027</v>
          </cell>
          <cell r="D6015" t="str">
            <v>11000193900027</v>
          </cell>
          <cell r="E6015" t="str">
            <v>东莞市地方立法研究评估与咨询服务基地合作项目</v>
          </cell>
          <cell r="F6015" t="str">
            <v>郑玉敏</v>
          </cell>
          <cell r="G6015" t="str">
            <v>2005002</v>
          </cell>
          <cell r="H6015">
            <v>0</v>
          </cell>
          <cell r="I6015">
            <v>0</v>
          </cell>
          <cell r="J6015">
            <v>0</v>
          </cell>
          <cell r="K6015">
            <v>0</v>
          </cell>
          <cell r="L6015">
            <v>0</v>
          </cell>
          <cell r="M6015">
            <v>0</v>
          </cell>
          <cell r="N6015">
            <v>0</v>
          </cell>
          <cell r="O6015">
            <v>0</v>
          </cell>
        </row>
        <row r="6016">
          <cell r="C6016">
            <v>193900028</v>
          </cell>
          <cell r="D6016" t="str">
            <v>11000193900028</v>
          </cell>
          <cell r="E6016" t="str">
            <v>清洁生产审核咨询技术服务</v>
          </cell>
          <cell r="F6016" t="str">
            <v>纪传伟</v>
          </cell>
          <cell r="G6016" t="str">
            <v>2006064</v>
          </cell>
          <cell r="H6016">
            <v>0</v>
          </cell>
          <cell r="I6016">
            <v>0</v>
          </cell>
          <cell r="J6016">
            <v>0</v>
          </cell>
          <cell r="K6016">
            <v>0</v>
          </cell>
          <cell r="L6016">
            <v>0</v>
          </cell>
          <cell r="M6016">
            <v>0</v>
          </cell>
          <cell r="N6016">
            <v>0</v>
          </cell>
          <cell r="O6016">
            <v>0</v>
          </cell>
        </row>
        <row r="6017">
          <cell r="C6017">
            <v>193900029</v>
          </cell>
          <cell r="D6017" t="str">
            <v>11000193900029</v>
          </cell>
          <cell r="E6017" t="str">
            <v>18雪花啤酒节能低碳专项资金申请技术服务</v>
          </cell>
          <cell r="F6017" t="str">
            <v>纪传伟</v>
          </cell>
          <cell r="G6017" t="str">
            <v>2006064</v>
          </cell>
          <cell r="H6017">
            <v>0</v>
          </cell>
          <cell r="I6017">
            <v>0</v>
          </cell>
          <cell r="J6017">
            <v>0</v>
          </cell>
          <cell r="K6017">
            <v>0</v>
          </cell>
          <cell r="L6017">
            <v>0</v>
          </cell>
          <cell r="M6017">
            <v>0</v>
          </cell>
          <cell r="N6017">
            <v>0</v>
          </cell>
          <cell r="O6017">
            <v>0</v>
          </cell>
        </row>
        <row r="6018">
          <cell r="C6018">
            <v>193900030</v>
          </cell>
          <cell r="D6018" t="str">
            <v>11000193900030</v>
          </cell>
          <cell r="E6018" t="str">
            <v>古竹污水处理厂一期项目管线综合BIM</v>
          </cell>
          <cell r="F6018" t="str">
            <v>王晓璐</v>
          </cell>
          <cell r="G6018" t="str">
            <v>2016004</v>
          </cell>
          <cell r="H6018">
            <v>70242.67</v>
          </cell>
          <cell r="I6018">
            <v>0</v>
          </cell>
          <cell r="J6018">
            <v>2840</v>
          </cell>
          <cell r="K6018">
            <v>67402.67</v>
          </cell>
          <cell r="L6018">
            <v>0</v>
          </cell>
          <cell r="M6018">
            <v>0</v>
          </cell>
          <cell r="N6018">
            <v>0</v>
          </cell>
          <cell r="O6018">
            <v>67402.67</v>
          </cell>
        </row>
        <row r="6019">
          <cell r="C6019">
            <v>193900031</v>
          </cell>
          <cell r="D6019" t="str">
            <v>11000193900031</v>
          </cell>
          <cell r="E6019" t="str">
            <v>整合视角下大陆“台二代”祖国认同研究</v>
          </cell>
          <cell r="F6019" t="str">
            <v>于铁山</v>
          </cell>
          <cell r="G6019" t="str">
            <v>2017079</v>
          </cell>
          <cell r="H6019">
            <v>519.81</v>
          </cell>
          <cell r="I6019">
            <v>0</v>
          </cell>
          <cell r="J6019">
            <v>0</v>
          </cell>
          <cell r="K6019">
            <v>519.81</v>
          </cell>
          <cell r="L6019">
            <v>0</v>
          </cell>
          <cell r="M6019">
            <v>0</v>
          </cell>
          <cell r="N6019">
            <v>0</v>
          </cell>
          <cell r="O6019">
            <v>519.81</v>
          </cell>
        </row>
        <row r="6020">
          <cell r="C6020">
            <v>193900032</v>
          </cell>
          <cell r="D6020" t="str">
            <v>11000193900032</v>
          </cell>
          <cell r="E6020" t="str">
            <v>可视化中央交互系统PC版终端开发</v>
          </cell>
          <cell r="F6020" t="str">
            <v>赵益新</v>
          </cell>
          <cell r="G6020" t="str">
            <v>20180460</v>
          </cell>
          <cell r="H6020">
            <v>0</v>
          </cell>
          <cell r="I6020">
            <v>0</v>
          </cell>
          <cell r="J6020">
            <v>0</v>
          </cell>
          <cell r="K6020">
            <v>0</v>
          </cell>
          <cell r="L6020">
            <v>0</v>
          </cell>
          <cell r="M6020">
            <v>0</v>
          </cell>
          <cell r="N6020">
            <v>0</v>
          </cell>
          <cell r="O6020">
            <v>0</v>
          </cell>
        </row>
        <row r="6021">
          <cell r="C6021">
            <v>193900034</v>
          </cell>
          <cell r="D6021" t="str">
            <v>11000193900034</v>
          </cell>
          <cell r="E6021" t="str">
            <v>鳒鱼洲工业建筑遗产信息保存计划</v>
          </cell>
          <cell r="F6021" t="str">
            <v>袁艺峰</v>
          </cell>
          <cell r="G6021" t="str">
            <v>2014003</v>
          </cell>
          <cell r="H6021">
            <v>0</v>
          </cell>
          <cell r="I6021">
            <v>0</v>
          </cell>
          <cell r="J6021">
            <v>0</v>
          </cell>
          <cell r="K6021">
            <v>0</v>
          </cell>
          <cell r="L6021">
            <v>0</v>
          </cell>
          <cell r="M6021">
            <v>0</v>
          </cell>
          <cell r="N6021">
            <v>0</v>
          </cell>
          <cell r="O6021">
            <v>0</v>
          </cell>
        </row>
        <row r="6022">
          <cell r="C6022">
            <v>193900035</v>
          </cell>
          <cell r="D6022" t="str">
            <v>11000193900035</v>
          </cell>
          <cell r="E6022" t="str">
            <v>东莞市中堂镇大气污染源解析服务单位采购</v>
          </cell>
          <cell r="F6022" t="str">
            <v>陈洪伟</v>
          </cell>
          <cell r="G6022" t="str">
            <v>2008001</v>
          </cell>
          <cell r="H6022">
            <v>5970.88</v>
          </cell>
          <cell r="I6022">
            <v>0</v>
          </cell>
          <cell r="J6022">
            <v>0</v>
          </cell>
          <cell r="K6022">
            <v>5970.88</v>
          </cell>
          <cell r="L6022">
            <v>0</v>
          </cell>
          <cell r="M6022">
            <v>0</v>
          </cell>
          <cell r="N6022">
            <v>0</v>
          </cell>
          <cell r="O6022">
            <v>5970.88</v>
          </cell>
        </row>
        <row r="6023">
          <cell r="C6023">
            <v>193900036</v>
          </cell>
          <cell r="D6023" t="str">
            <v>11000193900036</v>
          </cell>
          <cell r="E6023" t="str">
            <v>电机能效提升改造三方核查机构入库服务</v>
          </cell>
          <cell r="F6023" t="str">
            <v>左远志</v>
          </cell>
          <cell r="G6023" t="str">
            <v>1994005</v>
          </cell>
          <cell r="H6023">
            <v>7174.92</v>
          </cell>
          <cell r="I6023">
            <v>0</v>
          </cell>
          <cell r="J6023">
            <v>0</v>
          </cell>
          <cell r="K6023">
            <v>7174.92</v>
          </cell>
          <cell r="L6023">
            <v>0</v>
          </cell>
          <cell r="M6023">
            <v>0</v>
          </cell>
          <cell r="N6023">
            <v>0</v>
          </cell>
          <cell r="O6023">
            <v>7174.92</v>
          </cell>
        </row>
        <row r="6024">
          <cell r="C6024">
            <v>193900038</v>
          </cell>
          <cell r="D6024" t="str">
            <v>11000193900038</v>
          </cell>
          <cell r="E6024" t="str">
            <v>城镇黑臭水体综合整治技术研发与产业化</v>
          </cell>
          <cell r="F6024" t="str">
            <v>杨盈</v>
          </cell>
          <cell r="G6024" t="str">
            <v>2017157</v>
          </cell>
          <cell r="H6024">
            <v>518623.24</v>
          </cell>
          <cell r="I6024">
            <v>0</v>
          </cell>
          <cell r="J6024">
            <v>0</v>
          </cell>
          <cell r="K6024">
            <v>518623.24</v>
          </cell>
          <cell r="L6024">
            <v>0</v>
          </cell>
          <cell r="M6024">
            <v>0</v>
          </cell>
          <cell r="N6024">
            <v>0</v>
          </cell>
          <cell r="O6024">
            <v>518623.24</v>
          </cell>
        </row>
        <row r="6025">
          <cell r="C6025">
            <v>193900039</v>
          </cell>
          <cell r="D6025" t="str">
            <v>11000193900039</v>
          </cell>
          <cell r="E6025" t="str">
            <v>温控设备外观设计</v>
          </cell>
          <cell r="F6025" t="str">
            <v>谢黎</v>
          </cell>
          <cell r="G6025" t="str">
            <v>2004031</v>
          </cell>
          <cell r="H6025">
            <v>0</v>
          </cell>
          <cell r="I6025">
            <v>0</v>
          </cell>
          <cell r="J6025">
            <v>0</v>
          </cell>
          <cell r="K6025">
            <v>0</v>
          </cell>
          <cell r="L6025">
            <v>0</v>
          </cell>
          <cell r="M6025">
            <v>0</v>
          </cell>
          <cell r="N6025">
            <v>0</v>
          </cell>
          <cell r="O6025">
            <v>0</v>
          </cell>
        </row>
        <row r="6026">
          <cell r="C6026">
            <v>193900040</v>
          </cell>
          <cell r="D6026" t="str">
            <v>11000193900040</v>
          </cell>
          <cell r="E6026" t="str">
            <v>微信技术基础课程的建设与实践</v>
          </cell>
          <cell r="F6026" t="str">
            <v>侯爱民</v>
          </cell>
          <cell r="G6026" t="str">
            <v>2003102</v>
          </cell>
          <cell r="H6026">
            <v>2154.7</v>
          </cell>
          <cell r="I6026">
            <v>0</v>
          </cell>
          <cell r="J6026">
            <v>0</v>
          </cell>
          <cell r="K6026">
            <v>2154.7</v>
          </cell>
          <cell r="L6026">
            <v>0</v>
          </cell>
          <cell r="M6026">
            <v>0</v>
          </cell>
          <cell r="N6026">
            <v>0</v>
          </cell>
          <cell r="O6026">
            <v>2154.7</v>
          </cell>
        </row>
        <row r="6027">
          <cell r="C6027">
            <v>193900041</v>
          </cell>
          <cell r="D6027" t="str">
            <v>11000193900041</v>
          </cell>
          <cell r="E6027" t="str">
            <v>自动机壳翻转机控制方案设计</v>
          </cell>
          <cell r="F6027" t="str">
            <v>任斌</v>
          </cell>
          <cell r="G6027" t="str">
            <v>2003008</v>
          </cell>
          <cell r="H6027">
            <v>0</v>
          </cell>
          <cell r="I6027">
            <v>0</v>
          </cell>
          <cell r="J6027">
            <v>0</v>
          </cell>
          <cell r="K6027">
            <v>0</v>
          </cell>
          <cell r="L6027">
            <v>0</v>
          </cell>
          <cell r="M6027">
            <v>0</v>
          </cell>
          <cell r="N6027">
            <v>0</v>
          </cell>
          <cell r="O6027">
            <v>0</v>
          </cell>
        </row>
        <row r="6028">
          <cell r="C6028">
            <v>193900042</v>
          </cell>
          <cell r="D6028" t="str">
            <v>11000193900042</v>
          </cell>
          <cell r="E6028" t="str">
            <v>智能硬件语料样本采集服务</v>
          </cell>
          <cell r="F6028" t="str">
            <v>周寿明</v>
          </cell>
          <cell r="G6028" t="str">
            <v>2003105</v>
          </cell>
          <cell r="H6028">
            <v>0</v>
          </cell>
          <cell r="I6028">
            <v>0</v>
          </cell>
          <cell r="J6028">
            <v>0</v>
          </cell>
          <cell r="K6028">
            <v>0</v>
          </cell>
          <cell r="L6028">
            <v>0</v>
          </cell>
          <cell r="M6028">
            <v>0</v>
          </cell>
          <cell r="N6028">
            <v>0</v>
          </cell>
          <cell r="O6028">
            <v>0</v>
          </cell>
        </row>
        <row r="6029">
          <cell r="C6029">
            <v>193900043</v>
          </cell>
          <cell r="D6029" t="str">
            <v>11000193900043</v>
          </cell>
          <cell r="E6029" t="str">
            <v>可视化中央交互系统Android版移动终端开发</v>
          </cell>
          <cell r="F6029" t="str">
            <v>赵益新</v>
          </cell>
          <cell r="G6029" t="str">
            <v>20180460</v>
          </cell>
          <cell r="H6029">
            <v>0</v>
          </cell>
          <cell r="I6029">
            <v>0</v>
          </cell>
          <cell r="J6029">
            <v>0</v>
          </cell>
          <cell r="K6029">
            <v>0</v>
          </cell>
          <cell r="L6029">
            <v>0</v>
          </cell>
          <cell r="M6029">
            <v>0</v>
          </cell>
          <cell r="N6029">
            <v>0</v>
          </cell>
          <cell r="O6029">
            <v>0</v>
          </cell>
        </row>
        <row r="6030">
          <cell r="C6030">
            <v>193900044</v>
          </cell>
          <cell r="D6030" t="str">
            <v>11000193900044</v>
          </cell>
          <cell r="E6030" t="str">
            <v>一种自适应型风力驱动的户外装置技术开发</v>
          </cell>
          <cell r="F6030" t="str">
            <v>陈佰满</v>
          </cell>
          <cell r="G6030" t="str">
            <v>2013013</v>
          </cell>
          <cell r="H6030">
            <v>0</v>
          </cell>
          <cell r="I6030">
            <v>0</v>
          </cell>
          <cell r="J6030">
            <v>0</v>
          </cell>
          <cell r="K6030">
            <v>0</v>
          </cell>
          <cell r="L6030">
            <v>0</v>
          </cell>
          <cell r="M6030">
            <v>0</v>
          </cell>
          <cell r="N6030">
            <v>0</v>
          </cell>
          <cell r="O6030">
            <v>0</v>
          </cell>
        </row>
        <row r="6031">
          <cell r="C6031">
            <v>193900045</v>
          </cell>
          <cell r="D6031" t="str">
            <v>11000193900045</v>
          </cell>
          <cell r="E6031" t="str">
            <v>高速数控雕刻机研发</v>
          </cell>
          <cell r="F6031" t="str">
            <v>李荣泳</v>
          </cell>
          <cell r="G6031" t="str">
            <v>2007042</v>
          </cell>
          <cell r="H6031">
            <v>9850.66</v>
          </cell>
          <cell r="I6031">
            <v>0</v>
          </cell>
          <cell r="J6031">
            <v>0</v>
          </cell>
          <cell r="K6031">
            <v>9850.66</v>
          </cell>
          <cell r="L6031">
            <v>0</v>
          </cell>
          <cell r="M6031">
            <v>0</v>
          </cell>
          <cell r="N6031">
            <v>0</v>
          </cell>
          <cell r="O6031">
            <v>9850.66</v>
          </cell>
        </row>
        <row r="6032">
          <cell r="C6032">
            <v>193900046</v>
          </cell>
          <cell r="D6032" t="str">
            <v>11000193900046</v>
          </cell>
          <cell r="E6032" t="str">
            <v>面向工科类专业工程图学特色教学资源建设</v>
          </cell>
          <cell r="F6032" t="str">
            <v>曹晓畅</v>
          </cell>
          <cell r="G6032" t="str">
            <v>2012045</v>
          </cell>
          <cell r="H6032">
            <v>14499.1</v>
          </cell>
          <cell r="I6032">
            <v>0</v>
          </cell>
          <cell r="J6032">
            <v>0</v>
          </cell>
          <cell r="K6032">
            <v>14499.1</v>
          </cell>
          <cell r="L6032">
            <v>0</v>
          </cell>
          <cell r="M6032">
            <v>0</v>
          </cell>
          <cell r="N6032">
            <v>0</v>
          </cell>
          <cell r="O6032">
            <v>14499.1</v>
          </cell>
        </row>
        <row r="6033">
          <cell r="C6033">
            <v>193900050</v>
          </cell>
          <cell r="D6033" t="str">
            <v>11000193900050</v>
          </cell>
          <cell r="E6033" t="str">
            <v>高速电主轴测试平台开发</v>
          </cell>
          <cell r="F6033" t="str">
            <v>朱建军</v>
          </cell>
          <cell r="G6033" t="str">
            <v>2018003</v>
          </cell>
          <cell r="H6033">
            <v>53263.72</v>
          </cell>
          <cell r="I6033">
            <v>0</v>
          </cell>
          <cell r="J6033">
            <v>0</v>
          </cell>
          <cell r="K6033">
            <v>53263.72</v>
          </cell>
          <cell r="L6033">
            <v>0</v>
          </cell>
          <cell r="M6033">
            <v>0</v>
          </cell>
          <cell r="N6033">
            <v>0</v>
          </cell>
          <cell r="O6033">
            <v>53263.72</v>
          </cell>
        </row>
        <row r="6034">
          <cell r="C6034">
            <v>193900051</v>
          </cell>
          <cell r="D6034" t="str">
            <v>11000193900051</v>
          </cell>
          <cell r="E6034" t="str">
            <v>背胶产品多工位模切设备的研发</v>
          </cell>
          <cell r="F6034" t="str">
            <v>任斌</v>
          </cell>
          <cell r="G6034" t="str">
            <v>2003008</v>
          </cell>
          <cell r="H6034">
            <v>1036.82</v>
          </cell>
          <cell r="I6034">
            <v>0</v>
          </cell>
          <cell r="J6034">
            <v>510</v>
          </cell>
          <cell r="K6034">
            <v>526.82</v>
          </cell>
          <cell r="L6034">
            <v>0</v>
          </cell>
          <cell r="M6034">
            <v>0</v>
          </cell>
          <cell r="N6034">
            <v>0</v>
          </cell>
          <cell r="O6034">
            <v>526.82</v>
          </cell>
        </row>
        <row r="6035">
          <cell r="C6035">
            <v>193900054</v>
          </cell>
          <cell r="D6035" t="str">
            <v>11000193900054</v>
          </cell>
          <cell r="E6035" t="str">
            <v>东莞市人大常委会关于中小企业促进法评估</v>
          </cell>
          <cell r="F6035" t="str">
            <v>沈亚萍</v>
          </cell>
          <cell r="G6035" t="str">
            <v>2003038</v>
          </cell>
          <cell r="H6035">
            <v>0.28</v>
          </cell>
          <cell r="I6035">
            <v>0</v>
          </cell>
          <cell r="J6035">
            <v>0</v>
          </cell>
          <cell r="K6035">
            <v>0.28</v>
          </cell>
          <cell r="L6035">
            <v>0</v>
          </cell>
          <cell r="M6035">
            <v>0</v>
          </cell>
          <cell r="N6035">
            <v>0</v>
          </cell>
          <cell r="O6035">
            <v>0.28</v>
          </cell>
        </row>
        <row r="6036">
          <cell r="C6036">
            <v>193900055</v>
          </cell>
          <cell r="D6036" t="str">
            <v>11000193900055</v>
          </cell>
          <cell r="E6036" t="str">
            <v>《新疆第41团合作共建干部队伍能力提升》</v>
          </cell>
          <cell r="F6036" t="str">
            <v>张艳丽</v>
          </cell>
          <cell r="G6036" t="str">
            <v>2006009</v>
          </cell>
          <cell r="H6036">
            <v>0</v>
          </cell>
          <cell r="I6036">
            <v>0</v>
          </cell>
          <cell r="J6036">
            <v>0</v>
          </cell>
          <cell r="K6036">
            <v>0</v>
          </cell>
          <cell r="L6036">
            <v>0</v>
          </cell>
          <cell r="M6036">
            <v>0</v>
          </cell>
          <cell r="N6036">
            <v>0</v>
          </cell>
          <cell r="O6036">
            <v>0</v>
          </cell>
        </row>
        <row r="6037">
          <cell r="C6037">
            <v>193900056</v>
          </cell>
          <cell r="D6037" t="str">
            <v>11000193900056</v>
          </cell>
          <cell r="E6037" t="str">
            <v>自动夹模喷油机控制方案设计</v>
          </cell>
          <cell r="F6037" t="str">
            <v>任斌</v>
          </cell>
          <cell r="G6037" t="str">
            <v>2003008</v>
          </cell>
          <cell r="H6037">
            <v>0</v>
          </cell>
          <cell r="I6037">
            <v>0</v>
          </cell>
          <cell r="J6037">
            <v>0</v>
          </cell>
          <cell r="K6037">
            <v>0</v>
          </cell>
          <cell r="L6037">
            <v>0</v>
          </cell>
          <cell r="M6037">
            <v>0</v>
          </cell>
          <cell r="N6037">
            <v>0</v>
          </cell>
          <cell r="O6037">
            <v>0</v>
          </cell>
        </row>
        <row r="6038">
          <cell r="C6038">
            <v>193900059</v>
          </cell>
          <cell r="D6038" t="str">
            <v>11000193900059</v>
          </cell>
          <cell r="E6038" t="str">
            <v>国家高新区发展动态信息收集与整理（2018）</v>
          </cell>
          <cell r="F6038" t="str">
            <v>刘英华</v>
          </cell>
          <cell r="G6038" t="str">
            <v>2004012</v>
          </cell>
          <cell r="H6038">
            <v>0</v>
          </cell>
          <cell r="I6038">
            <v>0</v>
          </cell>
          <cell r="J6038">
            <v>0</v>
          </cell>
          <cell r="K6038">
            <v>0</v>
          </cell>
          <cell r="L6038">
            <v>0</v>
          </cell>
          <cell r="M6038">
            <v>0</v>
          </cell>
          <cell r="N6038">
            <v>0</v>
          </cell>
          <cell r="O6038">
            <v>0</v>
          </cell>
        </row>
        <row r="6039">
          <cell r="C6039">
            <v>193900060</v>
          </cell>
          <cell r="D6039" t="str">
            <v>11000193900060</v>
          </cell>
          <cell r="E6039" t="str">
            <v>国家高新区发展动态信息收集与整理（2019）</v>
          </cell>
          <cell r="F6039" t="str">
            <v>刘英华</v>
          </cell>
          <cell r="G6039" t="str">
            <v>2004012</v>
          </cell>
          <cell r="H6039">
            <v>0</v>
          </cell>
          <cell r="I6039">
            <v>0</v>
          </cell>
          <cell r="J6039">
            <v>0</v>
          </cell>
          <cell r="K6039">
            <v>0</v>
          </cell>
          <cell r="L6039">
            <v>0</v>
          </cell>
          <cell r="M6039">
            <v>0</v>
          </cell>
          <cell r="N6039">
            <v>0</v>
          </cell>
          <cell r="O6039">
            <v>0</v>
          </cell>
        </row>
        <row r="6040">
          <cell r="C6040">
            <v>193900061</v>
          </cell>
          <cell r="D6040" t="str">
            <v>11000193900061</v>
          </cell>
          <cell r="E6040" t="str">
            <v>东莞市东城街道民主法治建设宣传与实践研究</v>
          </cell>
          <cell r="F6040" t="str">
            <v>罗兆婧</v>
          </cell>
          <cell r="G6040" t="str">
            <v>2012029</v>
          </cell>
          <cell r="H6040">
            <v>30194.37</v>
          </cell>
          <cell r="I6040">
            <v>0</v>
          </cell>
          <cell r="J6040">
            <v>480</v>
          </cell>
          <cell r="K6040">
            <v>29714.37</v>
          </cell>
          <cell r="L6040">
            <v>0</v>
          </cell>
          <cell r="M6040">
            <v>0</v>
          </cell>
          <cell r="N6040">
            <v>0</v>
          </cell>
          <cell r="O6040">
            <v>29714.37</v>
          </cell>
        </row>
        <row r="6041">
          <cell r="C6041">
            <v>193900064</v>
          </cell>
          <cell r="D6041" t="str">
            <v>11000193900064</v>
          </cell>
          <cell r="E6041" t="str">
            <v>音响产品外观设计</v>
          </cell>
          <cell r="F6041" t="str">
            <v>刘武辉</v>
          </cell>
          <cell r="G6041" t="str">
            <v>2008014</v>
          </cell>
          <cell r="H6041">
            <v>1786.95</v>
          </cell>
          <cell r="I6041">
            <v>0</v>
          </cell>
          <cell r="J6041">
            <v>0</v>
          </cell>
          <cell r="K6041">
            <v>1786.95</v>
          </cell>
          <cell r="L6041">
            <v>0</v>
          </cell>
          <cell r="M6041">
            <v>0</v>
          </cell>
          <cell r="N6041">
            <v>0</v>
          </cell>
          <cell r="O6041">
            <v>1786.95</v>
          </cell>
        </row>
        <row r="6042">
          <cell r="C6042">
            <v>193900066</v>
          </cell>
          <cell r="D6042" t="str">
            <v>11000193900066</v>
          </cell>
          <cell r="E6042" t="str">
            <v>2018年松山湖节能考核报告编制项目</v>
          </cell>
          <cell r="F6042" t="str">
            <v>纪传伟</v>
          </cell>
          <cell r="G6042" t="str">
            <v>2006064</v>
          </cell>
          <cell r="H6042">
            <v>0</v>
          </cell>
          <cell r="I6042">
            <v>0</v>
          </cell>
          <cell r="J6042">
            <v>0</v>
          </cell>
          <cell r="K6042">
            <v>0</v>
          </cell>
          <cell r="L6042">
            <v>0</v>
          </cell>
          <cell r="M6042">
            <v>0</v>
          </cell>
          <cell r="N6042">
            <v>0</v>
          </cell>
          <cell r="O6042">
            <v>0</v>
          </cell>
        </row>
        <row r="6043">
          <cell r="C6043">
            <v>193900067</v>
          </cell>
          <cell r="D6043" t="str">
            <v>11000193900067</v>
          </cell>
          <cell r="E6043" t="str">
            <v>洪梅镇河西产业保障区城市更新首期用地开发</v>
          </cell>
          <cell r="F6043" t="str">
            <v>方妙英</v>
          </cell>
          <cell r="G6043" t="str">
            <v>2012018</v>
          </cell>
          <cell r="H6043">
            <v>0</v>
          </cell>
          <cell r="I6043">
            <v>0</v>
          </cell>
          <cell r="J6043">
            <v>0</v>
          </cell>
          <cell r="K6043">
            <v>0</v>
          </cell>
          <cell r="L6043">
            <v>0</v>
          </cell>
          <cell r="M6043">
            <v>0</v>
          </cell>
          <cell r="N6043">
            <v>0</v>
          </cell>
          <cell r="O6043">
            <v>0</v>
          </cell>
        </row>
        <row r="6044">
          <cell r="C6044">
            <v>193900068</v>
          </cell>
          <cell r="D6044" t="str">
            <v>11000193900068</v>
          </cell>
          <cell r="E6044" t="str">
            <v>东莞市东城街道调解工作室设计与打造</v>
          </cell>
          <cell r="F6044" t="str">
            <v>沈亚萍</v>
          </cell>
          <cell r="G6044" t="str">
            <v>2003038</v>
          </cell>
          <cell r="H6044">
            <v>0</v>
          </cell>
          <cell r="I6044">
            <v>0</v>
          </cell>
          <cell r="J6044">
            <v>0</v>
          </cell>
          <cell r="K6044">
            <v>0</v>
          </cell>
          <cell r="L6044">
            <v>0</v>
          </cell>
          <cell r="M6044">
            <v>0</v>
          </cell>
          <cell r="N6044">
            <v>0</v>
          </cell>
          <cell r="O6044">
            <v>0</v>
          </cell>
        </row>
        <row r="6045">
          <cell r="C6045">
            <v>193900069</v>
          </cell>
          <cell r="D6045" t="str">
            <v>11000193900069</v>
          </cell>
          <cell r="E6045" t="str">
            <v>东莞市绿色清洁生产审核评估验收服务项目</v>
          </cell>
          <cell r="F6045" t="str">
            <v>范洪波</v>
          </cell>
          <cell r="G6045" t="str">
            <v>2005008</v>
          </cell>
          <cell r="H6045">
            <v>0</v>
          </cell>
          <cell r="I6045">
            <v>0</v>
          </cell>
          <cell r="J6045">
            <v>0</v>
          </cell>
          <cell r="K6045">
            <v>0</v>
          </cell>
          <cell r="L6045">
            <v>0</v>
          </cell>
          <cell r="M6045">
            <v>0</v>
          </cell>
          <cell r="N6045">
            <v>0</v>
          </cell>
          <cell r="O6045">
            <v>0</v>
          </cell>
        </row>
        <row r="6046">
          <cell r="C6046">
            <v>193900070</v>
          </cell>
          <cell r="D6046" t="str">
            <v>11000193900070</v>
          </cell>
          <cell r="E6046" t="str">
            <v>金银花、陈皮非茶饮用植物中农药残留风险评</v>
          </cell>
          <cell r="F6046" t="str">
            <v>余祥英</v>
          </cell>
          <cell r="G6046" t="str">
            <v>2017029</v>
          </cell>
          <cell r="H6046">
            <v>3494.4</v>
          </cell>
          <cell r="I6046">
            <v>0</v>
          </cell>
          <cell r="J6046">
            <v>1335</v>
          </cell>
          <cell r="K6046">
            <v>2159.4</v>
          </cell>
          <cell r="L6046">
            <v>0</v>
          </cell>
          <cell r="M6046">
            <v>0</v>
          </cell>
          <cell r="N6046">
            <v>0</v>
          </cell>
          <cell r="O6046">
            <v>2159.4</v>
          </cell>
        </row>
        <row r="6047">
          <cell r="C6047">
            <v>193900071</v>
          </cell>
          <cell r="D6047" t="str">
            <v>11000193900071</v>
          </cell>
          <cell r="E6047" t="str">
            <v>《东莞市城市管理综合执法条例》表决前评估</v>
          </cell>
          <cell r="F6047" t="str">
            <v>郑玉敏</v>
          </cell>
          <cell r="G6047" t="str">
            <v>2005002</v>
          </cell>
          <cell r="H6047">
            <v>0</v>
          </cell>
          <cell r="I6047">
            <v>0</v>
          </cell>
          <cell r="J6047">
            <v>0</v>
          </cell>
          <cell r="K6047">
            <v>0</v>
          </cell>
          <cell r="L6047">
            <v>0</v>
          </cell>
          <cell r="M6047">
            <v>0</v>
          </cell>
          <cell r="N6047">
            <v>0</v>
          </cell>
          <cell r="O6047">
            <v>0</v>
          </cell>
        </row>
        <row r="6048">
          <cell r="C6048">
            <v>193900072</v>
          </cell>
          <cell r="D6048" t="str">
            <v>11000193900072</v>
          </cell>
          <cell r="E6048" t="str">
            <v>生产与物流虚拟仿真实验系统（开发）</v>
          </cell>
          <cell r="F6048" t="str">
            <v>罗剑英</v>
          </cell>
          <cell r="G6048" t="str">
            <v>2007008</v>
          </cell>
          <cell r="H6048">
            <v>0</v>
          </cell>
          <cell r="I6048">
            <v>0</v>
          </cell>
          <cell r="J6048">
            <v>0</v>
          </cell>
          <cell r="K6048">
            <v>0</v>
          </cell>
          <cell r="L6048">
            <v>0</v>
          </cell>
          <cell r="M6048">
            <v>0</v>
          </cell>
          <cell r="N6048">
            <v>0</v>
          </cell>
          <cell r="O6048">
            <v>0</v>
          </cell>
        </row>
        <row r="6049">
          <cell r="C6049">
            <v>193900073</v>
          </cell>
          <cell r="D6049" t="str">
            <v>11000193900073</v>
          </cell>
          <cell r="E6049" t="str">
            <v>长安镇第二次全国污染源普查方案</v>
          </cell>
          <cell r="F6049" t="str">
            <v>吕斯濠</v>
          </cell>
          <cell r="G6049" t="str">
            <v>2007038</v>
          </cell>
          <cell r="H6049">
            <v>0</v>
          </cell>
          <cell r="I6049">
            <v>0</v>
          </cell>
          <cell r="J6049">
            <v>0</v>
          </cell>
          <cell r="K6049">
            <v>0</v>
          </cell>
          <cell r="L6049">
            <v>0</v>
          </cell>
          <cell r="M6049">
            <v>0</v>
          </cell>
          <cell r="N6049">
            <v>0</v>
          </cell>
          <cell r="O6049">
            <v>0</v>
          </cell>
        </row>
        <row r="6050">
          <cell r="C6050">
            <v>193900075</v>
          </cell>
          <cell r="D6050" t="str">
            <v>11000193900075</v>
          </cell>
          <cell r="E6050" t="str">
            <v>东城街道普法特色品牌项目研究与改造</v>
          </cell>
          <cell r="F6050" t="str">
            <v>郑玉敏</v>
          </cell>
          <cell r="G6050" t="str">
            <v>2005002</v>
          </cell>
          <cell r="H6050">
            <v>1886.83</v>
          </cell>
          <cell r="I6050">
            <v>0</v>
          </cell>
          <cell r="J6050">
            <v>0</v>
          </cell>
          <cell r="K6050">
            <v>1886.83</v>
          </cell>
          <cell r="L6050">
            <v>0</v>
          </cell>
          <cell r="M6050">
            <v>0</v>
          </cell>
          <cell r="N6050">
            <v>0</v>
          </cell>
          <cell r="O6050">
            <v>1886.83</v>
          </cell>
        </row>
        <row r="6051">
          <cell r="C6051">
            <v>193900076</v>
          </cell>
          <cell r="D6051" t="str">
            <v>11000193900076</v>
          </cell>
          <cell r="E6051" t="str">
            <v>莞深港创新资源融合发展研究</v>
          </cell>
          <cell r="F6051" t="str">
            <v>杨建清</v>
          </cell>
          <cell r="G6051" t="str">
            <v>2008003</v>
          </cell>
          <cell r="H6051">
            <v>0</v>
          </cell>
          <cell r="I6051">
            <v>0</v>
          </cell>
          <cell r="J6051">
            <v>0</v>
          </cell>
          <cell r="K6051">
            <v>0</v>
          </cell>
          <cell r="L6051">
            <v>0</v>
          </cell>
          <cell r="M6051">
            <v>0</v>
          </cell>
          <cell r="N6051">
            <v>0</v>
          </cell>
          <cell r="O6051">
            <v>0</v>
          </cell>
        </row>
        <row r="6052">
          <cell r="C6052">
            <v>193900077</v>
          </cell>
          <cell r="D6052" t="str">
            <v>11000193900077</v>
          </cell>
          <cell r="E6052" t="str">
            <v>有机/无机杂化气凝胶隔热材料研发</v>
          </cell>
          <cell r="F6052" t="str">
            <v>吴文剑</v>
          </cell>
          <cell r="G6052" t="str">
            <v>2015004</v>
          </cell>
          <cell r="H6052">
            <v>9026.77</v>
          </cell>
          <cell r="I6052">
            <v>0</v>
          </cell>
          <cell r="J6052">
            <v>9026.77</v>
          </cell>
          <cell r="K6052">
            <v>0</v>
          </cell>
          <cell r="L6052">
            <v>0</v>
          </cell>
          <cell r="M6052">
            <v>0</v>
          </cell>
          <cell r="N6052">
            <v>0</v>
          </cell>
          <cell r="O6052">
            <v>0</v>
          </cell>
        </row>
        <row r="6053">
          <cell r="C6053">
            <v>193900078</v>
          </cell>
          <cell r="D6053" t="str">
            <v>11000193900078</v>
          </cell>
          <cell r="E6053" t="str">
            <v>“无人机专用橡胶复合弹簧”联合开发技术</v>
          </cell>
          <cell r="F6053" t="str">
            <v>魏文红</v>
          </cell>
          <cell r="G6053" t="str">
            <v>2009012</v>
          </cell>
          <cell r="H6053">
            <v>0</v>
          </cell>
          <cell r="I6053">
            <v>0</v>
          </cell>
          <cell r="J6053">
            <v>0</v>
          </cell>
          <cell r="K6053">
            <v>0</v>
          </cell>
          <cell r="L6053">
            <v>0</v>
          </cell>
          <cell r="M6053">
            <v>0</v>
          </cell>
          <cell r="N6053">
            <v>0</v>
          </cell>
          <cell r="O6053">
            <v>0</v>
          </cell>
        </row>
        <row r="6054">
          <cell r="C6054">
            <v>193900081</v>
          </cell>
          <cell r="D6054" t="str">
            <v>11000193900081</v>
          </cell>
          <cell r="E6054" t="str">
            <v>2019年东莞市“保护知识产权志愿者”招募暨</v>
          </cell>
          <cell r="F6054" t="str">
            <v>张建超</v>
          </cell>
          <cell r="G6054" t="str">
            <v>2007056</v>
          </cell>
          <cell r="H6054">
            <v>11020.65</v>
          </cell>
          <cell r="I6054">
            <v>0</v>
          </cell>
          <cell r="J6054">
            <v>0</v>
          </cell>
          <cell r="K6054">
            <v>11020.65</v>
          </cell>
          <cell r="L6054">
            <v>0</v>
          </cell>
          <cell r="M6054">
            <v>0</v>
          </cell>
          <cell r="N6054">
            <v>0</v>
          </cell>
          <cell r="O6054">
            <v>11020.65</v>
          </cell>
        </row>
        <row r="6055">
          <cell r="C6055">
            <v>193900082</v>
          </cell>
          <cell r="D6055" t="str">
            <v>11000193900082</v>
          </cell>
          <cell r="E6055" t="str">
            <v>东莞政法实践探索</v>
          </cell>
          <cell r="F6055" t="str">
            <v>郑玉敏</v>
          </cell>
          <cell r="G6055" t="str">
            <v>2005002</v>
          </cell>
          <cell r="H6055">
            <v>8165.45</v>
          </cell>
          <cell r="I6055">
            <v>0</v>
          </cell>
          <cell r="J6055">
            <v>0</v>
          </cell>
          <cell r="K6055">
            <v>8165.45</v>
          </cell>
          <cell r="L6055">
            <v>0</v>
          </cell>
          <cell r="M6055">
            <v>0</v>
          </cell>
          <cell r="N6055">
            <v>0</v>
          </cell>
          <cell r="O6055">
            <v>8165.45</v>
          </cell>
        </row>
        <row r="6056">
          <cell r="C6056">
            <v>193900083</v>
          </cell>
          <cell r="D6056" t="str">
            <v>11000193900083</v>
          </cell>
          <cell r="E6056" t="str">
            <v>东莞市石龙富华电子有限公司清洁生产审核技</v>
          </cell>
          <cell r="F6056" t="str">
            <v>钟少芬</v>
          </cell>
          <cell r="G6056" t="str">
            <v>2011029</v>
          </cell>
          <cell r="H6056">
            <v>0</v>
          </cell>
          <cell r="I6056">
            <v>0</v>
          </cell>
          <cell r="J6056">
            <v>0</v>
          </cell>
          <cell r="K6056">
            <v>0</v>
          </cell>
          <cell r="L6056">
            <v>0</v>
          </cell>
          <cell r="M6056">
            <v>0</v>
          </cell>
          <cell r="N6056">
            <v>0</v>
          </cell>
          <cell r="O6056">
            <v>0</v>
          </cell>
        </row>
        <row r="6057">
          <cell r="C6057">
            <v>193900084</v>
          </cell>
          <cell r="D6057" t="str">
            <v>11000193900084</v>
          </cell>
          <cell r="E6057" t="str">
            <v>《东莞万科2019年度建筑材料质量检测集中采购协议》</v>
          </cell>
          <cell r="F6057" t="str">
            <v>于国友</v>
          </cell>
          <cell r="G6057" t="str">
            <v>2006036</v>
          </cell>
          <cell r="H6057">
            <v>30674.79</v>
          </cell>
          <cell r="I6057">
            <v>0</v>
          </cell>
          <cell r="J6057">
            <v>30674.79</v>
          </cell>
          <cell r="K6057">
            <v>0</v>
          </cell>
          <cell r="L6057">
            <v>0</v>
          </cell>
          <cell r="M6057">
            <v>0</v>
          </cell>
          <cell r="N6057">
            <v>0</v>
          </cell>
          <cell r="O6057">
            <v>0</v>
          </cell>
        </row>
        <row r="6058">
          <cell r="C6058">
            <v>193900085</v>
          </cell>
          <cell r="D6058" t="str">
            <v>11000193900085</v>
          </cell>
          <cell r="E6058" t="str">
            <v>GFRP筋与ECC界面粘结性能研究</v>
          </cell>
          <cell r="F6058" t="str">
            <v>吴晓伟</v>
          </cell>
          <cell r="G6058" t="str">
            <v>2017044</v>
          </cell>
          <cell r="H6058">
            <v>0</v>
          </cell>
          <cell r="I6058">
            <v>0</v>
          </cell>
          <cell r="J6058">
            <v>0</v>
          </cell>
          <cell r="K6058">
            <v>0</v>
          </cell>
          <cell r="L6058">
            <v>0</v>
          </cell>
          <cell r="M6058">
            <v>0</v>
          </cell>
          <cell r="N6058">
            <v>0</v>
          </cell>
          <cell r="O6058">
            <v>0</v>
          </cell>
        </row>
        <row r="6059">
          <cell r="C6059">
            <v>193900086</v>
          </cell>
          <cell r="D6059" t="str">
            <v>11000193900086</v>
          </cell>
          <cell r="E6059" t="str">
            <v>东莞市大气环境功能区划技术服务</v>
          </cell>
          <cell r="F6059" t="str">
            <v>范洪波</v>
          </cell>
          <cell r="G6059" t="str">
            <v>2005008</v>
          </cell>
          <cell r="H6059">
            <v>0</v>
          </cell>
          <cell r="I6059">
            <v>0</v>
          </cell>
          <cell r="J6059">
            <v>0</v>
          </cell>
          <cell r="K6059">
            <v>0</v>
          </cell>
          <cell r="L6059">
            <v>0</v>
          </cell>
          <cell r="M6059">
            <v>0</v>
          </cell>
          <cell r="N6059">
            <v>0</v>
          </cell>
          <cell r="O6059">
            <v>0</v>
          </cell>
        </row>
        <row r="6060">
          <cell r="C6060">
            <v>193900087</v>
          </cell>
          <cell r="D6060" t="str">
            <v>11000193900087</v>
          </cell>
          <cell r="E6060" t="str">
            <v>亚热带海洋环境下ECC与混凝土界面粘结性能</v>
          </cell>
          <cell r="F6060" t="str">
            <v>田俊</v>
          </cell>
          <cell r="G6060" t="str">
            <v>2017134</v>
          </cell>
          <cell r="H6060">
            <v>0</v>
          </cell>
          <cell r="I6060">
            <v>0</v>
          </cell>
          <cell r="J6060">
            <v>0</v>
          </cell>
          <cell r="K6060">
            <v>0</v>
          </cell>
          <cell r="L6060">
            <v>0</v>
          </cell>
          <cell r="M6060">
            <v>0</v>
          </cell>
          <cell r="N6060">
            <v>0</v>
          </cell>
          <cell r="O6060">
            <v>0</v>
          </cell>
        </row>
        <row r="6061">
          <cell r="C6061">
            <v>193900090</v>
          </cell>
          <cell r="D6061" t="str">
            <v>11000193900090</v>
          </cell>
          <cell r="E6061" t="str">
            <v>新型装配式建筑墙体连接装置工作性能研究</v>
          </cell>
          <cell r="F6061" t="str">
            <v>郑愚</v>
          </cell>
          <cell r="G6061" t="str">
            <v>2008004</v>
          </cell>
          <cell r="H6061">
            <v>800</v>
          </cell>
          <cell r="I6061">
            <v>0</v>
          </cell>
          <cell r="J6061">
            <v>800</v>
          </cell>
          <cell r="K6061">
            <v>0</v>
          </cell>
          <cell r="L6061">
            <v>0</v>
          </cell>
          <cell r="M6061">
            <v>0</v>
          </cell>
          <cell r="N6061">
            <v>0</v>
          </cell>
          <cell r="O6061">
            <v>0</v>
          </cell>
        </row>
        <row r="6062">
          <cell r="C6062">
            <v>193900091</v>
          </cell>
          <cell r="D6062" t="str">
            <v>11000193900091</v>
          </cell>
          <cell r="E6062" t="str">
            <v>东莞市第三方环境监管辅助利剑行动</v>
          </cell>
          <cell r="F6062" t="str">
            <v>吕斯濠</v>
          </cell>
          <cell r="G6062" t="str">
            <v>2007038</v>
          </cell>
          <cell r="H6062">
            <v>3100.4</v>
          </cell>
          <cell r="I6062">
            <v>0</v>
          </cell>
          <cell r="J6062">
            <v>3100.4</v>
          </cell>
          <cell r="K6062">
            <v>0</v>
          </cell>
          <cell r="L6062">
            <v>0</v>
          </cell>
          <cell r="M6062">
            <v>0</v>
          </cell>
          <cell r="N6062">
            <v>0</v>
          </cell>
          <cell r="O6062">
            <v>0</v>
          </cell>
        </row>
        <row r="6063">
          <cell r="C6063">
            <v>193900092</v>
          </cell>
          <cell r="D6063" t="str">
            <v>11000193900092</v>
          </cell>
          <cell r="E6063" t="str">
            <v>东莞市30条重污染河涌整治示范项目日常巡查</v>
          </cell>
          <cell r="F6063" t="str">
            <v>兰善红</v>
          </cell>
          <cell r="G6063" t="str">
            <v>2002016</v>
          </cell>
          <cell r="H6063">
            <v>64588.14</v>
          </cell>
          <cell r="I6063">
            <v>0</v>
          </cell>
          <cell r="J6063">
            <v>0</v>
          </cell>
          <cell r="K6063">
            <v>64588.14</v>
          </cell>
          <cell r="L6063">
            <v>0</v>
          </cell>
          <cell r="M6063">
            <v>0</v>
          </cell>
          <cell r="N6063">
            <v>0</v>
          </cell>
          <cell r="O6063">
            <v>64588.14</v>
          </cell>
        </row>
        <row r="6064">
          <cell r="C6064">
            <v>193900093</v>
          </cell>
          <cell r="D6064" t="str">
            <v>11000193900093</v>
          </cell>
          <cell r="E6064" t="str">
            <v>多工位转台式十六轴铣床在加工气缸上的研究</v>
          </cell>
          <cell r="F6064" t="str">
            <v>魏文红</v>
          </cell>
          <cell r="G6064" t="str">
            <v>2009012</v>
          </cell>
          <cell r="H6064">
            <v>0</v>
          </cell>
          <cell r="I6064">
            <v>0</v>
          </cell>
          <cell r="J6064">
            <v>0</v>
          </cell>
          <cell r="K6064">
            <v>0</v>
          </cell>
          <cell r="L6064">
            <v>0</v>
          </cell>
          <cell r="M6064">
            <v>0</v>
          </cell>
          <cell r="N6064">
            <v>0</v>
          </cell>
          <cell r="O6064">
            <v>0</v>
          </cell>
        </row>
        <row r="6065">
          <cell r="C6065">
            <v>193900094</v>
          </cell>
          <cell r="D6065" t="str">
            <v>11000193900094</v>
          </cell>
          <cell r="E6065" t="str">
            <v>弹性材料密合圈的研发</v>
          </cell>
          <cell r="F6065" t="str">
            <v>魏文红</v>
          </cell>
          <cell r="G6065" t="str">
            <v>2009012</v>
          </cell>
          <cell r="H6065">
            <v>0</v>
          </cell>
          <cell r="I6065">
            <v>0</v>
          </cell>
          <cell r="J6065">
            <v>0</v>
          </cell>
          <cell r="K6065">
            <v>0</v>
          </cell>
          <cell r="L6065">
            <v>0</v>
          </cell>
          <cell r="M6065">
            <v>0</v>
          </cell>
          <cell r="N6065">
            <v>0</v>
          </cell>
          <cell r="O6065">
            <v>0</v>
          </cell>
        </row>
        <row r="6066">
          <cell r="C6066">
            <v>193900095</v>
          </cell>
          <cell r="D6066" t="str">
            <v>11000193900095</v>
          </cell>
          <cell r="E6066" t="str">
            <v>“校企合作、产学双赢”项目</v>
          </cell>
          <cell r="F6066" t="str">
            <v>强昌文</v>
          </cell>
          <cell r="G6066" t="str">
            <v>2011036</v>
          </cell>
          <cell r="H6066">
            <v>10125.4</v>
          </cell>
          <cell r="I6066">
            <v>0</v>
          </cell>
          <cell r="J6066">
            <v>0</v>
          </cell>
          <cell r="K6066">
            <v>10125.4</v>
          </cell>
          <cell r="L6066">
            <v>0</v>
          </cell>
          <cell r="M6066">
            <v>0</v>
          </cell>
          <cell r="N6066">
            <v>0</v>
          </cell>
          <cell r="O6066">
            <v>10125.4</v>
          </cell>
        </row>
        <row r="6067">
          <cell r="C6067">
            <v>193900096</v>
          </cell>
          <cell r="D6067" t="str">
            <v>11000193900096</v>
          </cell>
          <cell r="E6067" t="str">
            <v>东莞市南城街道第二次全国污染源普查</v>
          </cell>
          <cell r="F6067" t="str">
            <v>武秀文</v>
          </cell>
          <cell r="G6067" t="str">
            <v>2002017</v>
          </cell>
          <cell r="H6067">
            <v>0</v>
          </cell>
          <cell r="I6067">
            <v>0</v>
          </cell>
          <cell r="J6067">
            <v>0</v>
          </cell>
          <cell r="K6067">
            <v>0</v>
          </cell>
          <cell r="L6067">
            <v>0</v>
          </cell>
          <cell r="M6067">
            <v>0</v>
          </cell>
          <cell r="N6067">
            <v>0</v>
          </cell>
          <cell r="O6067">
            <v>0</v>
          </cell>
        </row>
        <row r="6068">
          <cell r="C6068">
            <v>193900097</v>
          </cell>
          <cell r="D6068" t="str">
            <v>11000193900097</v>
          </cell>
          <cell r="E6068" t="str">
            <v>东莞市沙田镇第二次全国污染源普查</v>
          </cell>
          <cell r="F6068" t="str">
            <v>兰善红</v>
          </cell>
          <cell r="G6068" t="str">
            <v>2002016</v>
          </cell>
          <cell r="H6068">
            <v>0</v>
          </cell>
          <cell r="I6068">
            <v>0</v>
          </cell>
          <cell r="J6068">
            <v>0</v>
          </cell>
          <cell r="K6068">
            <v>0</v>
          </cell>
          <cell r="L6068">
            <v>0</v>
          </cell>
          <cell r="M6068">
            <v>0</v>
          </cell>
          <cell r="N6068">
            <v>0</v>
          </cell>
          <cell r="O6068">
            <v>0</v>
          </cell>
        </row>
        <row r="6069">
          <cell r="C6069">
            <v>193900099</v>
          </cell>
          <cell r="D6069" t="str">
            <v>11000193900099</v>
          </cell>
          <cell r="E6069" t="str">
            <v>稽查业务培训合作协议</v>
          </cell>
          <cell r="F6069" t="str">
            <v>刘继云</v>
          </cell>
          <cell r="G6069" t="str">
            <v>2006039</v>
          </cell>
          <cell r="H6069">
            <v>0</v>
          </cell>
          <cell r="I6069">
            <v>0</v>
          </cell>
          <cell r="J6069">
            <v>0</v>
          </cell>
          <cell r="K6069">
            <v>0</v>
          </cell>
          <cell r="L6069">
            <v>0</v>
          </cell>
          <cell r="M6069">
            <v>0</v>
          </cell>
          <cell r="N6069">
            <v>0</v>
          </cell>
          <cell r="O6069">
            <v>0</v>
          </cell>
        </row>
        <row r="6070">
          <cell r="C6070">
            <v>193900102</v>
          </cell>
          <cell r="D6070" t="str">
            <v>11000193900102</v>
          </cell>
          <cell r="E6070" t="str">
            <v>叠合板开裂后力学性能与结构优化设计研究</v>
          </cell>
          <cell r="F6070" t="str">
            <v>夏立鹏</v>
          </cell>
          <cell r="G6070" t="str">
            <v>2017103</v>
          </cell>
          <cell r="H6070">
            <v>0</v>
          </cell>
          <cell r="I6070">
            <v>0</v>
          </cell>
          <cell r="J6070">
            <v>0</v>
          </cell>
          <cell r="K6070">
            <v>0</v>
          </cell>
          <cell r="L6070">
            <v>0</v>
          </cell>
          <cell r="M6070">
            <v>0</v>
          </cell>
          <cell r="N6070">
            <v>0</v>
          </cell>
          <cell r="O6070">
            <v>0</v>
          </cell>
        </row>
        <row r="6071">
          <cell r="C6071">
            <v>193900103</v>
          </cell>
          <cell r="D6071" t="str">
            <v>11000193900103</v>
          </cell>
          <cell r="E6071" t="str">
            <v>松山湖倍增计划研究委托协议</v>
          </cell>
          <cell r="F6071" t="str">
            <v>刘伟</v>
          </cell>
          <cell r="G6071" t="str">
            <v>2007024</v>
          </cell>
          <cell r="H6071">
            <v>1018.06</v>
          </cell>
          <cell r="I6071">
            <v>0</v>
          </cell>
          <cell r="J6071">
            <v>0</v>
          </cell>
          <cell r="K6071">
            <v>1018.06</v>
          </cell>
          <cell r="L6071">
            <v>0</v>
          </cell>
          <cell r="M6071">
            <v>0</v>
          </cell>
          <cell r="N6071">
            <v>0</v>
          </cell>
          <cell r="O6071">
            <v>1018.06</v>
          </cell>
        </row>
        <row r="6072">
          <cell r="C6072">
            <v>193900104</v>
          </cell>
          <cell r="D6072" t="str">
            <v>11000193900104</v>
          </cell>
          <cell r="E6072" t="str">
            <v>“家语文化”系列口述访谈项目</v>
          </cell>
          <cell r="F6072" t="str">
            <v>张艳红</v>
          </cell>
          <cell r="G6072" t="str">
            <v>2004016</v>
          </cell>
          <cell r="H6072">
            <v>1511.04</v>
          </cell>
          <cell r="I6072">
            <v>0</v>
          </cell>
          <cell r="J6072">
            <v>0</v>
          </cell>
          <cell r="K6072">
            <v>1511.04</v>
          </cell>
          <cell r="L6072">
            <v>0</v>
          </cell>
          <cell r="M6072">
            <v>0</v>
          </cell>
          <cell r="N6072">
            <v>0</v>
          </cell>
          <cell r="O6072">
            <v>1511.04</v>
          </cell>
        </row>
        <row r="6073">
          <cell r="C6073">
            <v>193900105</v>
          </cell>
          <cell r="D6073" t="str">
            <v>11000193900105</v>
          </cell>
          <cell r="E6073" t="str">
            <v>2019年度东莞市镇（街）公共文化服务绩效评估</v>
          </cell>
          <cell r="F6073" t="str">
            <v>田根胜</v>
          </cell>
          <cell r="G6073" t="str">
            <v>1993043</v>
          </cell>
          <cell r="H6073">
            <v>0</v>
          </cell>
          <cell r="I6073">
            <v>0</v>
          </cell>
          <cell r="J6073">
            <v>0</v>
          </cell>
          <cell r="K6073">
            <v>0</v>
          </cell>
          <cell r="L6073">
            <v>0</v>
          </cell>
          <cell r="M6073">
            <v>0</v>
          </cell>
          <cell r="N6073">
            <v>0</v>
          </cell>
          <cell r="O6073">
            <v>0</v>
          </cell>
        </row>
        <row r="6074">
          <cell r="C6074">
            <v>193900106</v>
          </cell>
          <cell r="D6074" t="str">
            <v>11000193900106</v>
          </cell>
          <cell r="E6074" t="str">
            <v>2019年度东莞市镇（街）公共文化服务绩效评估系统运营</v>
          </cell>
          <cell r="F6074" t="str">
            <v>田根胜</v>
          </cell>
          <cell r="G6074" t="str">
            <v>1993043</v>
          </cell>
          <cell r="H6074">
            <v>0</v>
          </cell>
          <cell r="I6074">
            <v>0</v>
          </cell>
          <cell r="J6074">
            <v>0</v>
          </cell>
          <cell r="K6074">
            <v>0</v>
          </cell>
          <cell r="L6074">
            <v>0</v>
          </cell>
          <cell r="M6074">
            <v>0</v>
          </cell>
          <cell r="N6074">
            <v>0</v>
          </cell>
          <cell r="O6074">
            <v>0</v>
          </cell>
        </row>
        <row r="6075">
          <cell r="C6075">
            <v>193900107</v>
          </cell>
          <cell r="D6075" t="str">
            <v>11000193900107</v>
          </cell>
          <cell r="E6075" t="str">
            <v>精密电源测试技术研究</v>
          </cell>
          <cell r="F6075" t="str">
            <v>刘华珠</v>
          </cell>
          <cell r="G6075" t="str">
            <v>2003113</v>
          </cell>
          <cell r="H6075">
            <v>0</v>
          </cell>
          <cell r="I6075">
            <v>0</v>
          </cell>
          <cell r="J6075">
            <v>0</v>
          </cell>
          <cell r="K6075">
            <v>0</v>
          </cell>
          <cell r="L6075">
            <v>0</v>
          </cell>
          <cell r="M6075">
            <v>0</v>
          </cell>
          <cell r="N6075">
            <v>0</v>
          </cell>
          <cell r="O6075">
            <v>0</v>
          </cell>
        </row>
        <row r="6076">
          <cell r="C6076">
            <v>193900108</v>
          </cell>
          <cell r="D6076" t="str">
            <v>11000193900108</v>
          </cell>
          <cell r="E6076" t="str">
            <v>环球财富大厦地下室混凝土结构温差效应分</v>
          </cell>
          <cell r="F6076" t="str">
            <v>邸博</v>
          </cell>
          <cell r="G6076" t="str">
            <v>2017059</v>
          </cell>
          <cell r="H6076">
            <v>0</v>
          </cell>
          <cell r="I6076">
            <v>0</v>
          </cell>
          <cell r="J6076">
            <v>0</v>
          </cell>
          <cell r="K6076">
            <v>0</v>
          </cell>
          <cell r="L6076">
            <v>0</v>
          </cell>
          <cell r="M6076">
            <v>0</v>
          </cell>
          <cell r="N6076">
            <v>0</v>
          </cell>
          <cell r="O6076">
            <v>0</v>
          </cell>
        </row>
        <row r="6077">
          <cell r="C6077">
            <v>193900109</v>
          </cell>
          <cell r="D6077" t="str">
            <v>11000193900109</v>
          </cell>
          <cell r="E6077" t="str">
            <v>高性能PIN-PZN-PT三元压电单晶生长技术</v>
          </cell>
          <cell r="F6077" t="str">
            <v>王珂玮</v>
          </cell>
          <cell r="G6077" t="str">
            <v>2017114</v>
          </cell>
          <cell r="H6077">
            <v>1527.81</v>
          </cell>
          <cell r="I6077">
            <v>0</v>
          </cell>
          <cell r="J6077">
            <v>0</v>
          </cell>
          <cell r="K6077">
            <v>1527.81</v>
          </cell>
          <cell r="L6077">
            <v>0</v>
          </cell>
          <cell r="M6077">
            <v>0</v>
          </cell>
          <cell r="N6077">
            <v>0</v>
          </cell>
          <cell r="O6077">
            <v>1527.81</v>
          </cell>
        </row>
        <row r="6078">
          <cell r="C6078">
            <v>193900110</v>
          </cell>
          <cell r="D6078" t="str">
            <v>11000193900110</v>
          </cell>
          <cell r="E6078" t="str">
            <v>大学新媒体应用和网络文化活动指导</v>
          </cell>
          <cell r="F6078" t="str">
            <v>海景龙</v>
          </cell>
          <cell r="G6078" t="str">
            <v>2012054</v>
          </cell>
          <cell r="H6078">
            <v>3557.04</v>
          </cell>
          <cell r="I6078">
            <v>0</v>
          </cell>
          <cell r="J6078">
            <v>0</v>
          </cell>
          <cell r="K6078">
            <v>3557.04</v>
          </cell>
          <cell r="L6078">
            <v>0</v>
          </cell>
          <cell r="M6078">
            <v>0</v>
          </cell>
          <cell r="N6078">
            <v>0</v>
          </cell>
          <cell r="O6078">
            <v>3557.04</v>
          </cell>
        </row>
        <row r="6079">
          <cell r="C6079">
            <v>193900112</v>
          </cell>
          <cell r="D6079" t="str">
            <v>11000193900112</v>
          </cell>
          <cell r="E6079" t="str">
            <v>建设工程在BIM模式下全寿命周期投资控制监</v>
          </cell>
          <cell r="F6079" t="str">
            <v>李春红</v>
          </cell>
          <cell r="G6079" t="str">
            <v>2005029</v>
          </cell>
          <cell r="H6079">
            <v>11613.4</v>
          </cell>
          <cell r="I6079">
            <v>0</v>
          </cell>
          <cell r="J6079">
            <v>922</v>
          </cell>
          <cell r="K6079">
            <v>10691.4</v>
          </cell>
          <cell r="L6079">
            <v>0</v>
          </cell>
          <cell r="M6079">
            <v>0</v>
          </cell>
          <cell r="N6079">
            <v>0</v>
          </cell>
          <cell r="O6079">
            <v>10691.4</v>
          </cell>
        </row>
        <row r="6080">
          <cell r="C6080">
            <v>193900114</v>
          </cell>
          <cell r="D6080" t="str">
            <v>11000193900114</v>
          </cell>
          <cell r="E6080" t="str">
            <v>单向纠偏部分断柱顶升新型技术研究</v>
          </cell>
          <cell r="F6080" t="str">
            <v>郑愚</v>
          </cell>
          <cell r="G6080" t="str">
            <v>2008004</v>
          </cell>
          <cell r="H6080">
            <v>31087.3</v>
          </cell>
          <cell r="I6080">
            <v>0</v>
          </cell>
          <cell r="J6080">
            <v>0</v>
          </cell>
          <cell r="K6080">
            <v>31087.3</v>
          </cell>
          <cell r="L6080">
            <v>0</v>
          </cell>
          <cell r="M6080">
            <v>0</v>
          </cell>
          <cell r="N6080">
            <v>0</v>
          </cell>
          <cell r="O6080">
            <v>31087.3</v>
          </cell>
        </row>
        <row r="6081">
          <cell r="C6081">
            <v>193900115</v>
          </cell>
          <cell r="D6081" t="str">
            <v>11000193900115</v>
          </cell>
          <cell r="E6081" t="str">
            <v>空泡溃灭冲蚀岩石机理研究</v>
          </cell>
          <cell r="F6081" t="str">
            <v>彭可文</v>
          </cell>
          <cell r="G6081" t="str">
            <v>2018088</v>
          </cell>
          <cell r="H6081">
            <v>81516.48</v>
          </cell>
          <cell r="I6081">
            <v>0</v>
          </cell>
          <cell r="J6081">
            <v>0</v>
          </cell>
          <cell r="K6081">
            <v>81516.48</v>
          </cell>
          <cell r="L6081">
            <v>0</v>
          </cell>
          <cell r="M6081">
            <v>0</v>
          </cell>
          <cell r="N6081">
            <v>0</v>
          </cell>
          <cell r="O6081">
            <v>81516.48</v>
          </cell>
        </row>
        <row r="6082">
          <cell r="C6082">
            <v>193900116</v>
          </cell>
          <cell r="D6082" t="str">
            <v>11000193900116</v>
          </cell>
          <cell r="E6082" t="str">
            <v>矿物材料微结构的中子散射测试与分析</v>
          </cell>
          <cell r="F6082" t="str">
            <v>陈德良</v>
          </cell>
          <cell r="G6082" t="str">
            <v>2016812</v>
          </cell>
          <cell r="H6082">
            <v>367209.53</v>
          </cell>
          <cell r="I6082">
            <v>0</v>
          </cell>
          <cell r="J6082">
            <v>36406.5</v>
          </cell>
          <cell r="K6082">
            <v>330803.03</v>
          </cell>
          <cell r="L6082">
            <v>0</v>
          </cell>
          <cell r="M6082">
            <v>0</v>
          </cell>
          <cell r="N6082">
            <v>0</v>
          </cell>
          <cell r="O6082">
            <v>330803.03</v>
          </cell>
        </row>
        <row r="6083">
          <cell r="C6083">
            <v>193900117</v>
          </cell>
          <cell r="D6083" t="str">
            <v>11000193900117</v>
          </cell>
          <cell r="E6083" t="str">
            <v>东莞市望牛墩镇突发环境事件应急预案（第三期）</v>
          </cell>
          <cell r="F6083" t="str">
            <v>焦哲</v>
          </cell>
          <cell r="G6083" t="str">
            <v>2012019</v>
          </cell>
          <cell r="H6083">
            <v>0</v>
          </cell>
          <cell r="I6083">
            <v>0</v>
          </cell>
          <cell r="J6083">
            <v>0</v>
          </cell>
          <cell r="K6083">
            <v>0</v>
          </cell>
          <cell r="L6083">
            <v>0</v>
          </cell>
          <cell r="M6083">
            <v>0</v>
          </cell>
          <cell r="N6083">
            <v>0</v>
          </cell>
          <cell r="O6083">
            <v>0</v>
          </cell>
        </row>
        <row r="6084">
          <cell r="C6084">
            <v>193900118</v>
          </cell>
          <cell r="D6084" t="str">
            <v>11000193900118</v>
          </cell>
          <cell r="E6084" t="str">
            <v>《东莞市“非公经济50条”落实情况及对策研究》课题研究</v>
          </cell>
          <cell r="F6084" t="str">
            <v>黎伟</v>
          </cell>
          <cell r="G6084" t="str">
            <v>2016020</v>
          </cell>
          <cell r="H6084">
            <v>87567.4</v>
          </cell>
          <cell r="I6084">
            <v>0</v>
          </cell>
          <cell r="J6084">
            <v>0</v>
          </cell>
          <cell r="K6084">
            <v>87567.4</v>
          </cell>
          <cell r="L6084">
            <v>0</v>
          </cell>
          <cell r="M6084">
            <v>0</v>
          </cell>
          <cell r="N6084">
            <v>0</v>
          </cell>
          <cell r="O6084">
            <v>87567.4</v>
          </cell>
        </row>
        <row r="6085">
          <cell r="C6085">
            <v>193900119</v>
          </cell>
          <cell r="D6085" t="str">
            <v>11000193900119</v>
          </cell>
          <cell r="E6085" t="str">
            <v>紧抓大湾区建设机遇进一步促进台港澳青年在</v>
          </cell>
          <cell r="F6085" t="str">
            <v>杨少星</v>
          </cell>
          <cell r="G6085" t="str">
            <v>2012021</v>
          </cell>
          <cell r="H6085">
            <v>0</v>
          </cell>
          <cell r="I6085">
            <v>0</v>
          </cell>
          <cell r="J6085">
            <v>0</v>
          </cell>
          <cell r="K6085">
            <v>0</v>
          </cell>
          <cell r="L6085">
            <v>0</v>
          </cell>
          <cell r="M6085">
            <v>0</v>
          </cell>
          <cell r="N6085">
            <v>0</v>
          </cell>
          <cell r="O6085">
            <v>0</v>
          </cell>
        </row>
        <row r="6086">
          <cell r="C6086">
            <v>193900120</v>
          </cell>
          <cell r="D6086" t="str">
            <v>11000193900120</v>
          </cell>
          <cell r="E6086" t="str">
            <v>2019东城街道社会工作知识能力现状及发展研</v>
          </cell>
          <cell r="F6086" t="str">
            <v>居正</v>
          </cell>
          <cell r="G6086" t="str">
            <v>2013066</v>
          </cell>
          <cell r="H6086">
            <v>924.43</v>
          </cell>
          <cell r="I6086">
            <v>0</v>
          </cell>
          <cell r="J6086">
            <v>0</v>
          </cell>
          <cell r="K6086">
            <v>924.43</v>
          </cell>
          <cell r="L6086">
            <v>0</v>
          </cell>
          <cell r="M6086">
            <v>0</v>
          </cell>
          <cell r="N6086">
            <v>0</v>
          </cell>
          <cell r="O6086">
            <v>924.43</v>
          </cell>
        </row>
        <row r="6087">
          <cell r="C6087">
            <v>193900121</v>
          </cell>
          <cell r="D6087" t="str">
            <v>11000193900121</v>
          </cell>
          <cell r="E6087" t="str">
            <v>居民公约与村规民约实施现状及改进对策</v>
          </cell>
          <cell r="F6087" t="str">
            <v>张燕婷</v>
          </cell>
          <cell r="G6087" t="str">
            <v>2009038</v>
          </cell>
          <cell r="H6087">
            <v>3064.16</v>
          </cell>
          <cell r="I6087">
            <v>0</v>
          </cell>
          <cell r="J6087">
            <v>0</v>
          </cell>
          <cell r="K6087">
            <v>3064.16</v>
          </cell>
          <cell r="L6087">
            <v>0</v>
          </cell>
          <cell r="M6087">
            <v>0</v>
          </cell>
          <cell r="N6087">
            <v>0</v>
          </cell>
          <cell r="O6087">
            <v>3064.16</v>
          </cell>
        </row>
        <row r="6088">
          <cell r="C6088">
            <v>193900122</v>
          </cell>
          <cell r="D6088" t="str">
            <v>11000193900122</v>
          </cell>
          <cell r="E6088" t="str">
            <v>强制性清洁生产审核评估验收机构服务</v>
          </cell>
          <cell r="F6088" t="str">
            <v>李阳苹</v>
          </cell>
          <cell r="G6088" t="str">
            <v>2011031</v>
          </cell>
          <cell r="H6088">
            <v>1.06</v>
          </cell>
          <cell r="I6088">
            <v>0</v>
          </cell>
          <cell r="J6088">
            <v>0</v>
          </cell>
          <cell r="K6088">
            <v>1.06</v>
          </cell>
          <cell r="L6088">
            <v>0</v>
          </cell>
          <cell r="M6088">
            <v>0</v>
          </cell>
          <cell r="N6088">
            <v>0</v>
          </cell>
          <cell r="O6088">
            <v>1.06</v>
          </cell>
        </row>
        <row r="6089">
          <cell r="C6089">
            <v>193900123</v>
          </cell>
          <cell r="D6089" t="str">
            <v>11000193900123</v>
          </cell>
          <cell r="E6089" t="str">
            <v>东莞横沥镇营造共建共治共享社会治理格局研</v>
          </cell>
          <cell r="F6089" t="str">
            <v>朱晓红</v>
          </cell>
          <cell r="G6089" t="str">
            <v>2007002</v>
          </cell>
          <cell r="H6089">
            <v>33618.07</v>
          </cell>
          <cell r="I6089">
            <v>0</v>
          </cell>
          <cell r="J6089">
            <v>700</v>
          </cell>
          <cell r="K6089">
            <v>32918.07</v>
          </cell>
          <cell r="L6089">
            <v>0</v>
          </cell>
          <cell r="M6089">
            <v>0</v>
          </cell>
          <cell r="N6089">
            <v>0</v>
          </cell>
          <cell r="O6089">
            <v>32918.07</v>
          </cell>
        </row>
        <row r="6090">
          <cell r="C6090">
            <v>193900124</v>
          </cell>
          <cell r="D6090" t="str">
            <v>11000193900124</v>
          </cell>
          <cell r="E6090" t="str">
            <v>基层社会治理模式“村组制”向“社会制”的</v>
          </cell>
          <cell r="F6090" t="str">
            <v>张燕婷</v>
          </cell>
          <cell r="G6090" t="str">
            <v>2009038</v>
          </cell>
          <cell r="H6090">
            <v>40924.56</v>
          </cell>
          <cell r="I6090">
            <v>0</v>
          </cell>
          <cell r="J6090">
            <v>0</v>
          </cell>
          <cell r="K6090">
            <v>40924.56</v>
          </cell>
          <cell r="L6090">
            <v>0</v>
          </cell>
          <cell r="M6090">
            <v>0</v>
          </cell>
          <cell r="N6090">
            <v>0</v>
          </cell>
          <cell r="O6090">
            <v>40924.56</v>
          </cell>
        </row>
        <row r="6091">
          <cell r="C6091">
            <v>193900126</v>
          </cell>
          <cell r="D6091" t="str">
            <v>11000193900126</v>
          </cell>
          <cell r="E6091" t="str">
            <v>2019年度东莞市东城街道社会工作服务项目评</v>
          </cell>
          <cell r="F6091" t="str">
            <v>居正</v>
          </cell>
          <cell r="G6091" t="str">
            <v>2013066</v>
          </cell>
          <cell r="H6091">
            <v>23863.49</v>
          </cell>
          <cell r="I6091">
            <v>0</v>
          </cell>
          <cell r="J6091">
            <v>0</v>
          </cell>
          <cell r="K6091">
            <v>23863.49</v>
          </cell>
          <cell r="L6091">
            <v>0</v>
          </cell>
          <cell r="M6091">
            <v>0</v>
          </cell>
          <cell r="N6091">
            <v>0</v>
          </cell>
          <cell r="O6091">
            <v>23863.49</v>
          </cell>
        </row>
        <row r="6092">
          <cell r="C6092">
            <v>193900127</v>
          </cell>
          <cell r="D6092" t="str">
            <v>11000193900127</v>
          </cell>
          <cell r="E6092" t="str">
            <v>以粤港澳大湾区建设为契机，积极推动医养融</v>
          </cell>
          <cell r="F6092" t="str">
            <v>丁淑娟</v>
          </cell>
          <cell r="G6092" t="str">
            <v>2017062</v>
          </cell>
          <cell r="H6092">
            <v>0</v>
          </cell>
          <cell r="I6092">
            <v>0</v>
          </cell>
          <cell r="J6092">
            <v>0</v>
          </cell>
          <cell r="K6092">
            <v>0</v>
          </cell>
          <cell r="L6092">
            <v>0</v>
          </cell>
          <cell r="M6092">
            <v>0</v>
          </cell>
          <cell r="N6092">
            <v>0</v>
          </cell>
          <cell r="O6092">
            <v>0</v>
          </cell>
        </row>
        <row r="6093">
          <cell r="C6093">
            <v>193900128</v>
          </cell>
          <cell r="D6093" t="str">
            <v>11000193900128</v>
          </cell>
          <cell r="E6093" t="str">
            <v>东莞市横沥镇第二次全国污染源普查</v>
          </cell>
          <cell r="F6093" t="str">
            <v>武秀文</v>
          </cell>
          <cell r="G6093" t="str">
            <v>2002017</v>
          </cell>
          <cell r="H6093">
            <v>15381.9</v>
          </cell>
          <cell r="I6093">
            <v>0</v>
          </cell>
          <cell r="J6093">
            <v>15381.9</v>
          </cell>
          <cell r="K6093">
            <v>0</v>
          </cell>
          <cell r="L6093">
            <v>0</v>
          </cell>
          <cell r="M6093">
            <v>0</v>
          </cell>
          <cell r="N6093">
            <v>0</v>
          </cell>
          <cell r="O6093">
            <v>0</v>
          </cell>
        </row>
        <row r="6094">
          <cell r="C6094">
            <v>193900129</v>
          </cell>
          <cell r="D6094" t="str">
            <v>11000193900129</v>
          </cell>
          <cell r="E6094" t="str">
            <v>未来网络架构研究合作项目</v>
          </cell>
          <cell r="F6094" t="str">
            <v>张伟</v>
          </cell>
          <cell r="G6094" t="str">
            <v>2018822</v>
          </cell>
          <cell r="H6094">
            <v>50118.36</v>
          </cell>
          <cell r="I6094">
            <v>0</v>
          </cell>
          <cell r="J6094">
            <v>5778</v>
          </cell>
          <cell r="K6094">
            <v>44340.36</v>
          </cell>
          <cell r="L6094">
            <v>0</v>
          </cell>
          <cell r="M6094">
            <v>0</v>
          </cell>
          <cell r="N6094">
            <v>0</v>
          </cell>
          <cell r="O6094">
            <v>44340.36</v>
          </cell>
        </row>
        <row r="6095">
          <cell r="C6095">
            <v>193900130</v>
          </cell>
          <cell r="D6095" t="str">
            <v>11000193900130</v>
          </cell>
          <cell r="E6095" t="str">
            <v>大豆油回色控制技术开发应用</v>
          </cell>
          <cell r="F6095" t="str">
            <v>王际辉</v>
          </cell>
          <cell r="G6095" t="str">
            <v>2018809</v>
          </cell>
          <cell r="H6095">
            <v>109341.6</v>
          </cell>
          <cell r="I6095">
            <v>0</v>
          </cell>
          <cell r="J6095">
            <v>0</v>
          </cell>
          <cell r="K6095">
            <v>109341.6</v>
          </cell>
          <cell r="L6095">
            <v>0</v>
          </cell>
          <cell r="M6095">
            <v>0</v>
          </cell>
          <cell r="N6095">
            <v>0</v>
          </cell>
          <cell r="O6095">
            <v>109341.6</v>
          </cell>
        </row>
        <row r="6096">
          <cell r="C6096">
            <v>193900131</v>
          </cell>
          <cell r="D6096" t="str">
            <v>11000193900131</v>
          </cell>
          <cell r="E6096" t="str">
            <v>万江街道入河排污口整治工作核实及复查项目</v>
          </cell>
          <cell r="F6096" t="str">
            <v>杨健彬</v>
          </cell>
          <cell r="G6096" t="str">
            <v>2013023</v>
          </cell>
          <cell r="H6096">
            <v>0</v>
          </cell>
          <cell r="I6096">
            <v>0</v>
          </cell>
          <cell r="J6096">
            <v>0</v>
          </cell>
          <cell r="K6096">
            <v>0</v>
          </cell>
          <cell r="L6096">
            <v>0</v>
          </cell>
          <cell r="M6096">
            <v>0</v>
          </cell>
          <cell r="N6096">
            <v>0</v>
          </cell>
          <cell r="O6096">
            <v>0</v>
          </cell>
        </row>
        <row r="6097">
          <cell r="C6097">
            <v>193900132</v>
          </cell>
          <cell r="D6097" t="str">
            <v>11000193900132</v>
          </cell>
          <cell r="E6097" t="str">
            <v>2019-2020年东莞市自动化改造项目验收和认</v>
          </cell>
          <cell r="F6097" t="str">
            <v>胡耀华</v>
          </cell>
          <cell r="G6097" t="str">
            <v>2006022</v>
          </cell>
          <cell r="H6097">
            <v>309406</v>
          </cell>
          <cell r="I6097">
            <v>0</v>
          </cell>
          <cell r="J6097">
            <v>0</v>
          </cell>
          <cell r="K6097">
            <v>309406</v>
          </cell>
          <cell r="L6097">
            <v>0</v>
          </cell>
          <cell r="M6097">
            <v>0</v>
          </cell>
          <cell r="N6097">
            <v>0</v>
          </cell>
          <cell r="O6097">
            <v>309406</v>
          </cell>
        </row>
        <row r="6098">
          <cell r="C6098">
            <v>193900133</v>
          </cell>
          <cell r="D6098" t="str">
            <v>11000193900133</v>
          </cell>
          <cell r="E6098" t="str">
            <v>东莞市寮步镇劳务派遣机构服务质量评价</v>
          </cell>
          <cell r="F6098" t="str">
            <v>方妙英</v>
          </cell>
          <cell r="G6098" t="str">
            <v>2012018</v>
          </cell>
          <cell r="H6098">
            <v>0</v>
          </cell>
          <cell r="I6098">
            <v>0</v>
          </cell>
          <cell r="J6098">
            <v>0</v>
          </cell>
          <cell r="K6098">
            <v>0</v>
          </cell>
          <cell r="L6098">
            <v>0</v>
          </cell>
          <cell r="M6098">
            <v>0</v>
          </cell>
          <cell r="N6098">
            <v>0</v>
          </cell>
          <cell r="O6098">
            <v>0</v>
          </cell>
        </row>
        <row r="6099">
          <cell r="C6099">
            <v>193900134</v>
          </cell>
          <cell r="D6099" t="str">
            <v>11000193900134</v>
          </cell>
          <cell r="E6099" t="str">
            <v>电线电缆及光纤光缆导轮研制及相关技术规范</v>
          </cell>
          <cell r="F6099" t="str">
            <v>田君</v>
          </cell>
          <cell r="G6099" t="str">
            <v>2001006</v>
          </cell>
          <cell r="H6099">
            <v>0</v>
          </cell>
          <cell r="I6099">
            <v>0</v>
          </cell>
          <cell r="J6099">
            <v>0</v>
          </cell>
          <cell r="K6099">
            <v>0</v>
          </cell>
          <cell r="L6099">
            <v>0</v>
          </cell>
          <cell r="M6099">
            <v>0</v>
          </cell>
          <cell r="N6099">
            <v>0</v>
          </cell>
          <cell r="O6099">
            <v>0</v>
          </cell>
        </row>
        <row r="6100">
          <cell r="C6100">
            <v>193900135</v>
          </cell>
          <cell r="D6100" t="str">
            <v>11000193900135</v>
          </cell>
          <cell r="E6100" t="str">
            <v>建立正扬公司的“适性分析”测评体系项目</v>
          </cell>
          <cell r="F6100" t="str">
            <v>龚志周</v>
          </cell>
          <cell r="G6100" t="str">
            <v>2005034</v>
          </cell>
          <cell r="H6100">
            <v>4912.42</v>
          </cell>
          <cell r="I6100">
            <v>0</v>
          </cell>
          <cell r="J6100">
            <v>4912.05</v>
          </cell>
          <cell r="K6100">
            <v>0.37</v>
          </cell>
          <cell r="L6100">
            <v>0</v>
          </cell>
          <cell r="M6100">
            <v>0</v>
          </cell>
          <cell r="N6100">
            <v>0</v>
          </cell>
          <cell r="O6100">
            <v>0.37</v>
          </cell>
        </row>
        <row r="6101">
          <cell r="C6101">
            <v>193900136</v>
          </cell>
          <cell r="D6101" t="str">
            <v>11000193900136</v>
          </cell>
          <cell r="E6101" t="str">
            <v>（第二期）松山湖（生态园）公共机构节约能源资源技术服务（2018-2019）</v>
          </cell>
          <cell r="F6101" t="str">
            <v>钟少芬</v>
          </cell>
          <cell r="G6101" t="str">
            <v>2011029</v>
          </cell>
          <cell r="H6101">
            <v>0</v>
          </cell>
          <cell r="I6101">
            <v>0</v>
          </cell>
          <cell r="J6101">
            <v>0</v>
          </cell>
          <cell r="K6101">
            <v>0</v>
          </cell>
          <cell r="L6101">
            <v>0</v>
          </cell>
          <cell r="M6101">
            <v>0</v>
          </cell>
          <cell r="N6101">
            <v>0</v>
          </cell>
          <cell r="O6101">
            <v>0</v>
          </cell>
        </row>
        <row r="6102">
          <cell r="C6102">
            <v>193900139</v>
          </cell>
          <cell r="D6102" t="str">
            <v>11000193900139</v>
          </cell>
          <cell r="E6102" t="str">
            <v>中山市工业项目用地差别化政策研究</v>
          </cell>
          <cell r="F6102" t="str">
            <v>李福坤</v>
          </cell>
          <cell r="G6102" t="str">
            <v>2004085</v>
          </cell>
          <cell r="H6102">
            <v>142651</v>
          </cell>
          <cell r="I6102">
            <v>0</v>
          </cell>
          <cell r="J6102">
            <v>0</v>
          </cell>
          <cell r="K6102">
            <v>142651</v>
          </cell>
          <cell r="L6102">
            <v>0</v>
          </cell>
          <cell r="M6102">
            <v>0</v>
          </cell>
          <cell r="N6102">
            <v>0</v>
          </cell>
          <cell r="O6102">
            <v>142651</v>
          </cell>
        </row>
        <row r="6103">
          <cell r="C6103">
            <v>193900141</v>
          </cell>
          <cell r="D6103" t="str">
            <v>11000193900141</v>
          </cell>
          <cell r="E6103" t="str">
            <v>东莞市社会工作者薪资职级体系及适用办法</v>
          </cell>
          <cell r="F6103" t="str">
            <v>张燕婷</v>
          </cell>
          <cell r="G6103" t="str">
            <v>2009038</v>
          </cell>
          <cell r="H6103">
            <v>4777.18</v>
          </cell>
          <cell r="I6103">
            <v>0</v>
          </cell>
          <cell r="J6103">
            <v>4777.18</v>
          </cell>
          <cell r="K6103">
            <v>0</v>
          </cell>
          <cell r="L6103">
            <v>0</v>
          </cell>
          <cell r="M6103">
            <v>0</v>
          </cell>
          <cell r="N6103">
            <v>0</v>
          </cell>
          <cell r="O6103">
            <v>0</v>
          </cell>
        </row>
        <row r="6104">
          <cell r="C6104">
            <v>193900142</v>
          </cell>
          <cell r="D6104" t="str">
            <v>11000193900142</v>
          </cell>
          <cell r="E6104" t="str">
            <v>东莞市实施民政服务对象兜底性社会公作课题研究</v>
          </cell>
          <cell r="F6104" t="str">
            <v>成伟</v>
          </cell>
          <cell r="G6104" t="str">
            <v>2013044</v>
          </cell>
          <cell r="H6104">
            <v>0</v>
          </cell>
          <cell r="I6104">
            <v>0</v>
          </cell>
          <cell r="J6104">
            <v>0</v>
          </cell>
          <cell r="K6104">
            <v>0</v>
          </cell>
          <cell r="L6104">
            <v>0</v>
          </cell>
          <cell r="M6104">
            <v>0</v>
          </cell>
          <cell r="N6104">
            <v>0</v>
          </cell>
          <cell r="O6104">
            <v>0</v>
          </cell>
        </row>
        <row r="6105">
          <cell r="C6105">
            <v>193900144</v>
          </cell>
          <cell r="D6105" t="str">
            <v>11000193900144</v>
          </cell>
          <cell r="E6105" t="str">
            <v>东莞市第二次全国污染源普查技术服务单位技术服务合同</v>
          </cell>
          <cell r="F6105" t="str">
            <v>兰善红</v>
          </cell>
          <cell r="G6105" t="str">
            <v>2002016</v>
          </cell>
          <cell r="H6105">
            <v>0</v>
          </cell>
          <cell r="I6105">
            <v>0</v>
          </cell>
          <cell r="J6105">
            <v>0</v>
          </cell>
          <cell r="K6105">
            <v>0</v>
          </cell>
          <cell r="L6105">
            <v>0</v>
          </cell>
          <cell r="M6105">
            <v>0</v>
          </cell>
          <cell r="N6105">
            <v>0</v>
          </cell>
          <cell r="O6105">
            <v>0</v>
          </cell>
        </row>
        <row r="6106">
          <cell r="C6106">
            <v>193900145</v>
          </cell>
          <cell r="D6106" t="str">
            <v>11000193900145</v>
          </cell>
          <cell r="E6106" t="str">
            <v>分布式能源技术服务</v>
          </cell>
          <cell r="F6106" t="str">
            <v>胡冰</v>
          </cell>
          <cell r="G6106" t="str">
            <v>2016003</v>
          </cell>
          <cell r="H6106">
            <v>0</v>
          </cell>
          <cell r="I6106">
            <v>0</v>
          </cell>
          <cell r="J6106">
            <v>0</v>
          </cell>
          <cell r="K6106">
            <v>0</v>
          </cell>
          <cell r="L6106">
            <v>0</v>
          </cell>
          <cell r="M6106">
            <v>0</v>
          </cell>
          <cell r="N6106">
            <v>0</v>
          </cell>
          <cell r="O6106">
            <v>0</v>
          </cell>
        </row>
        <row r="6107">
          <cell r="C6107">
            <v>193900146</v>
          </cell>
          <cell r="D6107" t="str">
            <v>11000193900146</v>
          </cell>
          <cell r="E6107" t="str">
            <v>智能型节能中央空调系统及其控制方法成果育成团队</v>
          </cell>
          <cell r="F6107" t="str">
            <v>陈佰满</v>
          </cell>
          <cell r="G6107" t="str">
            <v>2013013</v>
          </cell>
          <cell r="H6107">
            <v>0</v>
          </cell>
          <cell r="I6107">
            <v>0</v>
          </cell>
          <cell r="J6107">
            <v>0</v>
          </cell>
          <cell r="K6107">
            <v>0</v>
          </cell>
          <cell r="L6107">
            <v>0</v>
          </cell>
          <cell r="M6107">
            <v>0</v>
          </cell>
          <cell r="N6107">
            <v>0</v>
          </cell>
          <cell r="O6107">
            <v>0</v>
          </cell>
        </row>
        <row r="6108">
          <cell r="C6108">
            <v>193900147</v>
          </cell>
          <cell r="D6108" t="str">
            <v>11000193900147</v>
          </cell>
          <cell r="E6108" t="str">
            <v>轨道交通动态监测大数据平台</v>
          </cell>
          <cell r="F6108" t="str">
            <v>赵铁柱</v>
          </cell>
          <cell r="G6108" t="str">
            <v>2012047</v>
          </cell>
          <cell r="H6108">
            <v>0</v>
          </cell>
          <cell r="I6108">
            <v>0</v>
          </cell>
          <cell r="J6108">
            <v>0</v>
          </cell>
          <cell r="K6108">
            <v>0</v>
          </cell>
          <cell r="L6108">
            <v>0</v>
          </cell>
          <cell r="M6108">
            <v>0</v>
          </cell>
          <cell r="N6108">
            <v>0</v>
          </cell>
          <cell r="O6108">
            <v>0</v>
          </cell>
        </row>
        <row r="6109">
          <cell r="C6109">
            <v>193900148</v>
          </cell>
          <cell r="D6109" t="str">
            <v>11000193900148</v>
          </cell>
          <cell r="E6109" t="str">
            <v>超粘磨耗层预防性养护技术的应用</v>
          </cell>
          <cell r="F6109" t="str">
            <v>黄文通</v>
          </cell>
          <cell r="G6109" t="str">
            <v>2016056</v>
          </cell>
          <cell r="H6109">
            <v>0</v>
          </cell>
          <cell r="I6109">
            <v>0</v>
          </cell>
          <cell r="J6109">
            <v>0</v>
          </cell>
          <cell r="K6109">
            <v>0</v>
          </cell>
          <cell r="L6109">
            <v>0</v>
          </cell>
          <cell r="M6109">
            <v>0</v>
          </cell>
          <cell r="N6109">
            <v>0</v>
          </cell>
          <cell r="O6109">
            <v>0</v>
          </cell>
        </row>
        <row r="6110">
          <cell r="C6110">
            <v>193900149</v>
          </cell>
          <cell r="D6110" t="str">
            <v>11000193900149</v>
          </cell>
          <cell r="E6110" t="str">
            <v>模具智能制造工业大数据技术成果育成团队</v>
          </cell>
          <cell r="F6110" t="str">
            <v>张绍辉</v>
          </cell>
          <cell r="G6110" t="str">
            <v>2020037</v>
          </cell>
          <cell r="H6110">
            <v>160082.2</v>
          </cell>
          <cell r="I6110">
            <v>0</v>
          </cell>
          <cell r="J6110">
            <v>17600</v>
          </cell>
          <cell r="K6110">
            <v>142482.2</v>
          </cell>
          <cell r="L6110">
            <v>0</v>
          </cell>
          <cell r="M6110">
            <v>0</v>
          </cell>
          <cell r="N6110">
            <v>0</v>
          </cell>
          <cell r="O6110">
            <v>142482.2</v>
          </cell>
        </row>
        <row r="6111">
          <cell r="C6111">
            <v>193900150</v>
          </cell>
          <cell r="D6111" t="str">
            <v>11000193900150</v>
          </cell>
          <cell r="E6111" t="str">
            <v>一种新型循环运动膜干固机</v>
          </cell>
          <cell r="F6111" t="str">
            <v>赖树明</v>
          </cell>
          <cell r="G6111" t="str">
            <v>2004019</v>
          </cell>
          <cell r="H6111">
            <v>4880.2</v>
          </cell>
          <cell r="I6111">
            <v>0</v>
          </cell>
          <cell r="J6111">
            <v>0</v>
          </cell>
          <cell r="K6111">
            <v>4880.2</v>
          </cell>
          <cell r="L6111">
            <v>0</v>
          </cell>
          <cell r="M6111">
            <v>0</v>
          </cell>
          <cell r="N6111">
            <v>0</v>
          </cell>
          <cell r="O6111">
            <v>4880.2</v>
          </cell>
        </row>
        <row r="6112">
          <cell r="C6112">
            <v>193900151</v>
          </cell>
          <cell r="D6112" t="str">
            <v>11000193900151</v>
          </cell>
          <cell r="E6112" t="str">
            <v>东莞市南城街道历史遗留违法建筑使用安全检</v>
          </cell>
          <cell r="F6112" t="str">
            <v>艾心荧</v>
          </cell>
          <cell r="G6112" t="str">
            <v>2015010</v>
          </cell>
          <cell r="H6112">
            <v>0</v>
          </cell>
          <cell r="I6112">
            <v>0</v>
          </cell>
          <cell r="J6112">
            <v>0</v>
          </cell>
          <cell r="K6112">
            <v>0</v>
          </cell>
          <cell r="L6112">
            <v>0</v>
          </cell>
          <cell r="M6112">
            <v>0</v>
          </cell>
          <cell r="N6112">
            <v>0</v>
          </cell>
          <cell r="O6112">
            <v>0</v>
          </cell>
        </row>
        <row r="6113">
          <cell r="C6113">
            <v>193900152</v>
          </cell>
          <cell r="D6113" t="str">
            <v>11000193900152</v>
          </cell>
          <cell r="E6113" t="str">
            <v>维沃移动通信有限公司全面质量管理咨询服务</v>
          </cell>
          <cell r="F6113" t="str">
            <v>陈海东</v>
          </cell>
          <cell r="G6113" t="str">
            <v>2003046</v>
          </cell>
          <cell r="H6113">
            <v>0</v>
          </cell>
          <cell r="I6113">
            <v>0</v>
          </cell>
          <cell r="J6113">
            <v>0</v>
          </cell>
          <cell r="K6113">
            <v>0</v>
          </cell>
          <cell r="L6113">
            <v>0</v>
          </cell>
          <cell r="M6113">
            <v>0</v>
          </cell>
          <cell r="N6113">
            <v>0</v>
          </cell>
          <cell r="O6113">
            <v>0</v>
          </cell>
        </row>
        <row r="6114">
          <cell r="C6114">
            <v>193900153</v>
          </cell>
          <cell r="D6114" t="str">
            <v>11000193900153</v>
          </cell>
          <cell r="E6114" t="str">
            <v>智能缝制装备技术服务项目</v>
          </cell>
          <cell r="F6114" t="str">
            <v>张文涛</v>
          </cell>
          <cell r="G6114" t="str">
            <v>2017101</v>
          </cell>
          <cell r="H6114">
            <v>44291.78</v>
          </cell>
          <cell r="I6114">
            <v>0</v>
          </cell>
          <cell r="J6114">
            <v>0</v>
          </cell>
          <cell r="K6114">
            <v>44291.78</v>
          </cell>
          <cell r="L6114">
            <v>0</v>
          </cell>
          <cell r="M6114">
            <v>0</v>
          </cell>
          <cell r="N6114">
            <v>0</v>
          </cell>
          <cell r="O6114">
            <v>44291.78</v>
          </cell>
        </row>
        <row r="6115">
          <cell r="C6115">
            <v>193900154</v>
          </cell>
          <cell r="D6115" t="str">
            <v>11000193900154</v>
          </cell>
          <cell r="E6115" t="str">
            <v>二次锂离子电池陶瓷膜研究</v>
          </cell>
          <cell r="F6115" t="str">
            <v>邱永福</v>
          </cell>
          <cell r="G6115" t="str">
            <v>2009016</v>
          </cell>
          <cell r="H6115">
            <v>2758.85</v>
          </cell>
          <cell r="I6115">
            <v>0</v>
          </cell>
          <cell r="J6115">
            <v>0</v>
          </cell>
          <cell r="K6115">
            <v>2758.85</v>
          </cell>
          <cell r="L6115">
            <v>0</v>
          </cell>
          <cell r="M6115">
            <v>0</v>
          </cell>
          <cell r="N6115">
            <v>0</v>
          </cell>
          <cell r="O6115">
            <v>2758.85</v>
          </cell>
        </row>
        <row r="6116">
          <cell r="C6116">
            <v>193900155</v>
          </cell>
          <cell r="D6116" t="str">
            <v>11000193900155</v>
          </cell>
          <cell r="E6116" t="str">
            <v>导电、导热高分子材料用新型液态金属的研制</v>
          </cell>
          <cell r="F6116" t="str">
            <v>吴文剑</v>
          </cell>
          <cell r="G6116" t="str">
            <v>2015004</v>
          </cell>
          <cell r="H6116">
            <v>7793.68</v>
          </cell>
          <cell r="I6116">
            <v>0</v>
          </cell>
          <cell r="J6116">
            <v>7793.68</v>
          </cell>
          <cell r="K6116">
            <v>0</v>
          </cell>
          <cell r="L6116">
            <v>0</v>
          </cell>
          <cell r="M6116">
            <v>0</v>
          </cell>
          <cell r="N6116">
            <v>0</v>
          </cell>
          <cell r="O6116">
            <v>0</v>
          </cell>
        </row>
        <row r="6117">
          <cell r="C6117">
            <v>193900156</v>
          </cell>
          <cell r="D6117" t="str">
            <v>11000193900156</v>
          </cell>
          <cell r="E6117" t="str">
            <v>中空纤维膜组件自动化技术</v>
          </cell>
          <cell r="F6117" t="str">
            <v>黄斯珉</v>
          </cell>
          <cell r="G6117" t="str">
            <v>2012034</v>
          </cell>
          <cell r="H6117">
            <v>0</v>
          </cell>
          <cell r="I6117">
            <v>0</v>
          </cell>
          <cell r="J6117">
            <v>0</v>
          </cell>
          <cell r="K6117">
            <v>0</v>
          </cell>
          <cell r="L6117">
            <v>0</v>
          </cell>
          <cell r="M6117">
            <v>0</v>
          </cell>
          <cell r="N6117">
            <v>0</v>
          </cell>
          <cell r="O6117">
            <v>0</v>
          </cell>
        </row>
        <row r="6118">
          <cell r="C6118">
            <v>193900158</v>
          </cell>
          <cell r="D6118" t="str">
            <v>11000193900158</v>
          </cell>
          <cell r="E6118" t="str">
            <v>东莞市市场监督“十四五”规划前期研究项目</v>
          </cell>
          <cell r="F6118" t="str">
            <v>刘继云</v>
          </cell>
          <cell r="G6118" t="str">
            <v>2006039</v>
          </cell>
          <cell r="H6118">
            <v>0</v>
          </cell>
          <cell r="I6118">
            <v>0</v>
          </cell>
          <cell r="J6118">
            <v>0</v>
          </cell>
          <cell r="K6118">
            <v>0</v>
          </cell>
          <cell r="L6118">
            <v>0</v>
          </cell>
          <cell r="M6118">
            <v>0</v>
          </cell>
          <cell r="N6118">
            <v>0</v>
          </cell>
          <cell r="O6118">
            <v>0</v>
          </cell>
        </row>
        <row r="6119">
          <cell r="C6119">
            <v>193900159</v>
          </cell>
          <cell r="D6119" t="str">
            <v>11000193900159</v>
          </cell>
          <cell r="E6119" t="str">
            <v>东莞台资企业转型升级与对策研究</v>
          </cell>
          <cell r="F6119" t="str">
            <v>于铁山</v>
          </cell>
          <cell r="G6119" t="str">
            <v>2017079</v>
          </cell>
          <cell r="H6119">
            <v>0</v>
          </cell>
          <cell r="I6119">
            <v>0</v>
          </cell>
          <cell r="J6119">
            <v>0</v>
          </cell>
          <cell r="K6119">
            <v>0</v>
          </cell>
          <cell r="L6119">
            <v>0</v>
          </cell>
          <cell r="M6119">
            <v>0</v>
          </cell>
          <cell r="N6119">
            <v>0</v>
          </cell>
          <cell r="O6119">
            <v>0</v>
          </cell>
        </row>
        <row r="6120">
          <cell r="C6120">
            <v>193900160</v>
          </cell>
          <cell r="D6120" t="str">
            <v>11000193900160</v>
          </cell>
          <cell r="E6120" t="str">
            <v>东莞市五株电子科技有限公司突发环境事件（第二期）</v>
          </cell>
          <cell r="F6120" t="str">
            <v>陈洪伟</v>
          </cell>
          <cell r="G6120" t="str">
            <v>2008001</v>
          </cell>
          <cell r="H6120">
            <v>0</v>
          </cell>
          <cell r="I6120">
            <v>0</v>
          </cell>
          <cell r="J6120">
            <v>0</v>
          </cell>
          <cell r="K6120">
            <v>0</v>
          </cell>
          <cell r="L6120">
            <v>0</v>
          </cell>
          <cell r="M6120">
            <v>0</v>
          </cell>
          <cell r="N6120">
            <v>0</v>
          </cell>
          <cell r="O6120">
            <v>0</v>
          </cell>
        </row>
        <row r="6121">
          <cell r="C6121">
            <v>193900163</v>
          </cell>
          <cell r="D6121" t="str">
            <v>11000193900163</v>
          </cell>
          <cell r="E6121" t="str">
            <v>《东莞市水土保持条例（草案修改二稿）》表</v>
          </cell>
          <cell r="F6121" t="str">
            <v>郑玉敏</v>
          </cell>
          <cell r="G6121" t="str">
            <v>2005002</v>
          </cell>
          <cell r="H6121">
            <v>1719.62</v>
          </cell>
          <cell r="I6121">
            <v>0</v>
          </cell>
          <cell r="J6121">
            <v>0</v>
          </cell>
          <cell r="K6121">
            <v>1719.62</v>
          </cell>
          <cell r="L6121">
            <v>0</v>
          </cell>
          <cell r="M6121">
            <v>0</v>
          </cell>
          <cell r="N6121">
            <v>0</v>
          </cell>
          <cell r="O6121">
            <v>1719.62</v>
          </cell>
        </row>
        <row r="6122">
          <cell r="C6122">
            <v>193900165</v>
          </cell>
          <cell r="D6122" t="str">
            <v>11000193900165</v>
          </cell>
          <cell r="E6122" t="str">
            <v>基于二维码移动设备顾客自助开票系统的开发</v>
          </cell>
          <cell r="F6122" t="str">
            <v>魏文红</v>
          </cell>
          <cell r="G6122" t="str">
            <v>2009012</v>
          </cell>
          <cell r="H6122">
            <v>0</v>
          </cell>
          <cell r="I6122">
            <v>0</v>
          </cell>
          <cell r="J6122">
            <v>0</v>
          </cell>
          <cell r="K6122">
            <v>0</v>
          </cell>
          <cell r="L6122">
            <v>0</v>
          </cell>
          <cell r="M6122">
            <v>0</v>
          </cell>
          <cell r="N6122">
            <v>0</v>
          </cell>
          <cell r="O6122">
            <v>0</v>
          </cell>
        </row>
        <row r="6123">
          <cell r="C6123">
            <v>193900166</v>
          </cell>
          <cell r="D6123" t="str">
            <v>11000193900166</v>
          </cell>
          <cell r="E6123" t="str">
            <v>东莞市知识产权保护体系调研项目</v>
          </cell>
          <cell r="F6123" t="str">
            <v>郑玉敏</v>
          </cell>
          <cell r="G6123" t="str">
            <v>2005002</v>
          </cell>
          <cell r="H6123">
            <v>1444.41</v>
          </cell>
          <cell r="I6123">
            <v>0</v>
          </cell>
          <cell r="J6123">
            <v>0</v>
          </cell>
          <cell r="K6123">
            <v>1444.41</v>
          </cell>
          <cell r="L6123">
            <v>0</v>
          </cell>
          <cell r="M6123">
            <v>0</v>
          </cell>
          <cell r="N6123">
            <v>0</v>
          </cell>
          <cell r="O6123">
            <v>1444.41</v>
          </cell>
        </row>
        <row r="6124">
          <cell r="C6124">
            <v>193900167</v>
          </cell>
          <cell r="D6124" t="str">
            <v>11000193900167</v>
          </cell>
          <cell r="E6124" t="str">
            <v>东莞市知识产权纠纷调解委员会筹建项目</v>
          </cell>
          <cell r="F6124" t="str">
            <v>张建超</v>
          </cell>
          <cell r="G6124" t="str">
            <v>2007056</v>
          </cell>
          <cell r="H6124">
            <v>23598.21</v>
          </cell>
          <cell r="I6124">
            <v>0</v>
          </cell>
          <cell r="J6124">
            <v>0</v>
          </cell>
          <cell r="K6124">
            <v>23598.21</v>
          </cell>
          <cell r="L6124">
            <v>0</v>
          </cell>
          <cell r="M6124">
            <v>0</v>
          </cell>
          <cell r="N6124">
            <v>0</v>
          </cell>
          <cell r="O6124">
            <v>23598.21</v>
          </cell>
        </row>
        <row r="6125">
          <cell r="C6125">
            <v>193900168</v>
          </cell>
          <cell r="D6125" t="str">
            <v>11000193900168</v>
          </cell>
          <cell r="E6125" t="str">
            <v>松山湖片区经济运行分析咨询服务协议</v>
          </cell>
          <cell r="F6125" t="str">
            <v>陈海东</v>
          </cell>
          <cell r="G6125" t="str">
            <v>2003046</v>
          </cell>
          <cell r="H6125">
            <v>0</v>
          </cell>
          <cell r="I6125">
            <v>0</v>
          </cell>
          <cell r="J6125">
            <v>0</v>
          </cell>
          <cell r="K6125">
            <v>0</v>
          </cell>
          <cell r="L6125">
            <v>0</v>
          </cell>
          <cell r="M6125">
            <v>0</v>
          </cell>
          <cell r="N6125">
            <v>0</v>
          </cell>
          <cell r="O6125">
            <v>0</v>
          </cell>
        </row>
        <row r="6126">
          <cell r="C6126">
            <v>193900169</v>
          </cell>
          <cell r="D6126" t="str">
            <v>11000193900169</v>
          </cell>
          <cell r="E6126" t="str">
            <v>基于视觉、激光传感技术的配电电缆剥离方法</v>
          </cell>
          <cell r="F6126" t="str">
            <v>胡必武</v>
          </cell>
          <cell r="G6126" t="str">
            <v>2000011</v>
          </cell>
          <cell r="H6126">
            <v>0</v>
          </cell>
          <cell r="I6126">
            <v>0</v>
          </cell>
          <cell r="J6126">
            <v>0</v>
          </cell>
          <cell r="K6126">
            <v>0</v>
          </cell>
          <cell r="L6126">
            <v>0</v>
          </cell>
          <cell r="M6126">
            <v>0</v>
          </cell>
          <cell r="N6126">
            <v>0</v>
          </cell>
          <cell r="O6126">
            <v>0</v>
          </cell>
        </row>
        <row r="6127">
          <cell r="C6127">
            <v>193900170</v>
          </cell>
          <cell r="D6127" t="str">
            <v>11000193900170</v>
          </cell>
          <cell r="E6127" t="str">
            <v>进出口产品第三方检验结果采信专题调研报告</v>
          </cell>
          <cell r="F6127" t="str">
            <v>曾洪鑫</v>
          </cell>
          <cell r="G6127" t="str">
            <v>2005042</v>
          </cell>
          <cell r="H6127">
            <v>16131.97</v>
          </cell>
          <cell r="I6127">
            <v>0</v>
          </cell>
          <cell r="J6127">
            <v>3481.13</v>
          </cell>
          <cell r="K6127">
            <v>12650.84</v>
          </cell>
          <cell r="L6127">
            <v>0</v>
          </cell>
          <cell r="M6127">
            <v>0</v>
          </cell>
          <cell r="N6127">
            <v>0</v>
          </cell>
          <cell r="O6127">
            <v>12650.84</v>
          </cell>
        </row>
        <row r="6128">
          <cell r="C6128">
            <v>193900171</v>
          </cell>
          <cell r="D6128" t="str">
            <v>11000193900171</v>
          </cell>
          <cell r="E6128" t="str">
            <v>可道园美丽乡村建设与文旅综合规划开发</v>
          </cell>
          <cell r="F6128" t="str">
            <v>许燕转</v>
          </cell>
          <cell r="G6128" t="str">
            <v>2011015</v>
          </cell>
          <cell r="H6128">
            <v>0</v>
          </cell>
          <cell r="I6128">
            <v>0</v>
          </cell>
          <cell r="J6128">
            <v>0</v>
          </cell>
          <cell r="K6128">
            <v>0</v>
          </cell>
          <cell r="L6128">
            <v>0</v>
          </cell>
          <cell r="M6128">
            <v>0</v>
          </cell>
          <cell r="N6128">
            <v>0</v>
          </cell>
          <cell r="O6128">
            <v>0</v>
          </cell>
        </row>
        <row r="6129">
          <cell r="C6129">
            <v>193900172</v>
          </cell>
          <cell r="D6129" t="str">
            <v>11000193900172</v>
          </cell>
          <cell r="E6129" t="str">
            <v>茶山古建筑普查</v>
          </cell>
          <cell r="F6129" t="str">
            <v>袁艺峰</v>
          </cell>
          <cell r="G6129" t="str">
            <v>2014003</v>
          </cell>
          <cell r="H6129">
            <v>0</v>
          </cell>
          <cell r="I6129">
            <v>0</v>
          </cell>
          <cell r="J6129">
            <v>0</v>
          </cell>
          <cell r="K6129">
            <v>0</v>
          </cell>
          <cell r="L6129">
            <v>0</v>
          </cell>
          <cell r="M6129">
            <v>0</v>
          </cell>
          <cell r="N6129">
            <v>0</v>
          </cell>
          <cell r="O6129">
            <v>0</v>
          </cell>
        </row>
        <row r="6130">
          <cell r="C6130">
            <v>193900173</v>
          </cell>
          <cell r="D6130" t="str">
            <v>11000193900173</v>
          </cell>
          <cell r="E6130" t="str">
            <v>智能环保自动化工业废水除污装备研制</v>
          </cell>
          <cell r="F6130" t="str">
            <v>田君</v>
          </cell>
          <cell r="G6130" t="str">
            <v>2001006</v>
          </cell>
          <cell r="H6130">
            <v>5932.08</v>
          </cell>
          <cell r="I6130">
            <v>0</v>
          </cell>
          <cell r="J6130">
            <v>0</v>
          </cell>
          <cell r="K6130">
            <v>5932.08</v>
          </cell>
          <cell r="L6130">
            <v>0</v>
          </cell>
          <cell r="M6130">
            <v>0</v>
          </cell>
          <cell r="N6130">
            <v>0</v>
          </cell>
          <cell r="O6130">
            <v>5932.08</v>
          </cell>
        </row>
        <row r="6131">
          <cell r="C6131">
            <v>193900174</v>
          </cell>
          <cell r="D6131" t="str">
            <v>11000193900174</v>
          </cell>
          <cell r="E6131" t="str">
            <v>基于3D打印的热塑性和光固化模型材料的研究</v>
          </cell>
          <cell r="F6131" t="str">
            <v>徐勇军</v>
          </cell>
          <cell r="G6131" t="str">
            <v>2003053</v>
          </cell>
          <cell r="H6131">
            <v>84631</v>
          </cell>
          <cell r="I6131">
            <v>0</v>
          </cell>
          <cell r="J6131">
            <v>0</v>
          </cell>
          <cell r="K6131">
            <v>84631</v>
          </cell>
          <cell r="L6131">
            <v>0</v>
          </cell>
          <cell r="M6131">
            <v>0</v>
          </cell>
          <cell r="N6131">
            <v>0</v>
          </cell>
          <cell r="O6131">
            <v>84631</v>
          </cell>
        </row>
        <row r="6132">
          <cell r="C6132">
            <v>193900175</v>
          </cell>
          <cell r="D6132" t="str">
            <v>11000193900175</v>
          </cell>
          <cell r="E6132" t="str">
            <v>手机金属薄壁零件切削的柔性加工工艺研究</v>
          </cell>
          <cell r="F6132" t="str">
            <v>孙振忠</v>
          </cell>
          <cell r="G6132" t="str">
            <v>2006080</v>
          </cell>
          <cell r="H6132">
            <v>5304.06</v>
          </cell>
          <cell r="I6132">
            <v>0</v>
          </cell>
          <cell r="J6132">
            <v>5304.06</v>
          </cell>
          <cell r="K6132">
            <v>0</v>
          </cell>
          <cell r="L6132">
            <v>0</v>
          </cell>
          <cell r="M6132">
            <v>0</v>
          </cell>
          <cell r="N6132">
            <v>0</v>
          </cell>
          <cell r="O6132">
            <v>0</v>
          </cell>
        </row>
        <row r="6133">
          <cell r="C6133">
            <v>193900176</v>
          </cell>
          <cell r="D6133" t="str">
            <v>11000193900176</v>
          </cell>
          <cell r="E6133" t="str">
            <v>绿色催化与功能材料-强效多功能浴盐球的研发</v>
          </cell>
          <cell r="F6133" t="str">
            <v>王小霞</v>
          </cell>
          <cell r="G6133" t="str">
            <v>2016838</v>
          </cell>
          <cell r="H6133">
            <v>208943.6</v>
          </cell>
          <cell r="I6133">
            <v>0</v>
          </cell>
          <cell r="J6133">
            <v>2835</v>
          </cell>
          <cell r="K6133">
            <v>206108.6</v>
          </cell>
          <cell r="L6133">
            <v>0</v>
          </cell>
          <cell r="M6133">
            <v>0</v>
          </cell>
          <cell r="N6133">
            <v>0</v>
          </cell>
          <cell r="O6133">
            <v>206108.6</v>
          </cell>
        </row>
        <row r="6134">
          <cell r="C6134">
            <v>193900177</v>
          </cell>
          <cell r="D6134" t="str">
            <v>11000193900177</v>
          </cell>
          <cell r="E6134" t="str">
            <v>绿色建筑材料研发及应用</v>
          </cell>
          <cell r="F6134" t="str">
            <v>谢冠群</v>
          </cell>
          <cell r="G6134" t="str">
            <v>2018008</v>
          </cell>
          <cell r="H6134">
            <v>501067.6</v>
          </cell>
          <cell r="I6134">
            <v>3417</v>
          </cell>
          <cell r="J6134">
            <v>11634</v>
          </cell>
          <cell r="K6134">
            <v>492850.6</v>
          </cell>
          <cell r="L6134">
            <v>0</v>
          </cell>
          <cell r="M6134">
            <v>0</v>
          </cell>
          <cell r="N6134">
            <v>0</v>
          </cell>
          <cell r="O6134">
            <v>492850.6</v>
          </cell>
        </row>
        <row r="6135">
          <cell r="C6135">
            <v>193900180</v>
          </cell>
          <cell r="D6135" t="str">
            <v>11000193900180</v>
          </cell>
          <cell r="E6135" t="str">
            <v>华美食品有限公司市质量奖咨询服务协议</v>
          </cell>
          <cell r="F6135" t="str">
            <v>陈海东</v>
          </cell>
          <cell r="G6135" t="str">
            <v>2003046</v>
          </cell>
          <cell r="H6135">
            <v>9124.56</v>
          </cell>
          <cell r="I6135">
            <v>0</v>
          </cell>
          <cell r="J6135">
            <v>-9048</v>
          </cell>
          <cell r="K6135">
            <v>18172.56</v>
          </cell>
          <cell r="L6135">
            <v>0</v>
          </cell>
          <cell r="M6135">
            <v>0</v>
          </cell>
          <cell r="N6135">
            <v>0</v>
          </cell>
          <cell r="O6135">
            <v>18172.56</v>
          </cell>
        </row>
        <row r="6136">
          <cell r="C6136">
            <v>193900182</v>
          </cell>
          <cell r="D6136" t="str">
            <v>11000193900182</v>
          </cell>
          <cell r="E6136" t="str">
            <v>洪梅镇绿化养护、排涝站工程和创业补贴专项</v>
          </cell>
          <cell r="F6136" t="str">
            <v>谷云燕</v>
          </cell>
          <cell r="G6136" t="str">
            <v>2004037</v>
          </cell>
          <cell r="H6136">
            <v>9820.5</v>
          </cell>
          <cell r="I6136">
            <v>0</v>
          </cell>
          <cell r="J6136">
            <v>0</v>
          </cell>
          <cell r="K6136">
            <v>9820.5</v>
          </cell>
          <cell r="L6136">
            <v>0</v>
          </cell>
          <cell r="M6136">
            <v>0</v>
          </cell>
          <cell r="N6136">
            <v>0</v>
          </cell>
          <cell r="O6136">
            <v>9820.5</v>
          </cell>
        </row>
        <row r="6137">
          <cell r="C6137">
            <v>193900183</v>
          </cell>
          <cell r="D6137" t="str">
            <v>11000193900183</v>
          </cell>
          <cell r="E6137" t="str">
            <v>智能感应终端设备技术研发</v>
          </cell>
          <cell r="F6137" t="str">
            <v>梁展豪</v>
          </cell>
          <cell r="G6137" t="str">
            <v>2013039</v>
          </cell>
          <cell r="H6137">
            <v>1732.08</v>
          </cell>
          <cell r="I6137">
            <v>0</v>
          </cell>
          <cell r="J6137">
            <v>0</v>
          </cell>
          <cell r="K6137">
            <v>1732.08</v>
          </cell>
          <cell r="L6137">
            <v>0</v>
          </cell>
          <cell r="M6137">
            <v>0</v>
          </cell>
          <cell r="N6137">
            <v>0</v>
          </cell>
          <cell r="O6137">
            <v>1732.08</v>
          </cell>
        </row>
        <row r="6138">
          <cell r="C6138">
            <v>193900184</v>
          </cell>
          <cell r="D6138" t="str">
            <v>11000193900184</v>
          </cell>
          <cell r="E6138" t="str">
            <v>（第二期）东莞亿溢织造有限公司环保技术咨询服务</v>
          </cell>
          <cell r="F6138" t="str">
            <v>钟少芬</v>
          </cell>
          <cell r="G6138" t="str">
            <v>2011029</v>
          </cell>
          <cell r="H6138">
            <v>0</v>
          </cell>
          <cell r="I6138">
            <v>0</v>
          </cell>
          <cell r="J6138">
            <v>0</v>
          </cell>
          <cell r="K6138">
            <v>0</v>
          </cell>
          <cell r="L6138">
            <v>0</v>
          </cell>
          <cell r="M6138">
            <v>0</v>
          </cell>
          <cell r="N6138">
            <v>0</v>
          </cell>
          <cell r="O6138">
            <v>0</v>
          </cell>
        </row>
        <row r="6139">
          <cell r="C6139">
            <v>193900185</v>
          </cell>
          <cell r="D6139" t="str">
            <v>11000193900185</v>
          </cell>
          <cell r="E6139" t="str">
            <v>光学共焦计算机视觉测量设备研制</v>
          </cell>
          <cell r="F6139" t="str">
            <v>魏亚东</v>
          </cell>
          <cell r="G6139" t="str">
            <v>2003033</v>
          </cell>
          <cell r="H6139">
            <v>56818.5</v>
          </cell>
          <cell r="I6139">
            <v>0</v>
          </cell>
          <cell r="J6139">
            <v>2517.97</v>
          </cell>
          <cell r="K6139">
            <v>54300.53</v>
          </cell>
          <cell r="L6139">
            <v>0</v>
          </cell>
          <cell r="M6139">
            <v>0</v>
          </cell>
          <cell r="N6139">
            <v>0</v>
          </cell>
          <cell r="O6139">
            <v>54300.53</v>
          </cell>
        </row>
        <row r="6140">
          <cell r="C6140">
            <v>193900186</v>
          </cell>
          <cell r="D6140" t="str">
            <v>11000193900186</v>
          </cell>
          <cell r="E6140" t="str">
            <v>东莞市环保产业发展规划（2017-2025）编制</v>
          </cell>
          <cell r="F6140" t="str">
            <v>范洪波</v>
          </cell>
          <cell r="G6140" t="str">
            <v>2005008</v>
          </cell>
          <cell r="H6140">
            <v>0</v>
          </cell>
          <cell r="I6140">
            <v>0</v>
          </cell>
          <cell r="J6140">
            <v>0</v>
          </cell>
          <cell r="K6140">
            <v>0</v>
          </cell>
          <cell r="L6140">
            <v>0</v>
          </cell>
          <cell r="M6140">
            <v>0</v>
          </cell>
          <cell r="N6140">
            <v>0</v>
          </cell>
          <cell r="O6140">
            <v>0</v>
          </cell>
        </row>
        <row r="6141">
          <cell r="C6141">
            <v>193900188</v>
          </cell>
          <cell r="D6141" t="str">
            <v>11000193900188</v>
          </cell>
          <cell r="E6141" t="str">
            <v>金属塑料复合件埋入式注塑成型工艺软件仿真</v>
          </cell>
          <cell r="F6141" t="str">
            <v>LINWEI</v>
          </cell>
          <cell r="G6141" t="str">
            <v>2016807</v>
          </cell>
          <cell r="H6141">
            <v>8866.04</v>
          </cell>
          <cell r="I6141">
            <v>0</v>
          </cell>
          <cell r="J6141">
            <v>0</v>
          </cell>
          <cell r="K6141">
            <v>8866.04</v>
          </cell>
          <cell r="L6141">
            <v>0</v>
          </cell>
          <cell r="M6141">
            <v>0</v>
          </cell>
          <cell r="N6141">
            <v>0</v>
          </cell>
          <cell r="O6141">
            <v>8866.04</v>
          </cell>
        </row>
        <row r="6142">
          <cell r="C6142">
            <v>193900190</v>
          </cell>
          <cell r="D6142" t="str">
            <v>11000193900190</v>
          </cell>
          <cell r="E6142" t="str">
            <v>“莞学堂”微信公众号网络宣传服务</v>
          </cell>
          <cell r="F6142" t="str">
            <v>张艳红</v>
          </cell>
          <cell r="G6142" t="str">
            <v>2004016</v>
          </cell>
          <cell r="H6142">
            <v>4260.8</v>
          </cell>
          <cell r="I6142">
            <v>0</v>
          </cell>
          <cell r="J6142">
            <v>0</v>
          </cell>
          <cell r="K6142">
            <v>4260.8</v>
          </cell>
          <cell r="L6142">
            <v>0</v>
          </cell>
          <cell r="M6142">
            <v>0</v>
          </cell>
          <cell r="N6142">
            <v>0</v>
          </cell>
          <cell r="O6142">
            <v>4260.8</v>
          </cell>
        </row>
        <row r="6143">
          <cell r="C6143">
            <v>193900191</v>
          </cell>
          <cell r="D6143" t="str">
            <v>11000193900191</v>
          </cell>
          <cell r="E6143" t="str">
            <v>中美经贸摩擦对东莞市台港澳企业影响研究</v>
          </cell>
          <cell r="F6143" t="str">
            <v>夏能礼</v>
          </cell>
          <cell r="G6143" t="str">
            <v>2001039</v>
          </cell>
          <cell r="H6143">
            <v>2172.36</v>
          </cell>
          <cell r="I6143">
            <v>0</v>
          </cell>
          <cell r="J6143">
            <v>0</v>
          </cell>
          <cell r="K6143">
            <v>2172.36</v>
          </cell>
          <cell r="L6143">
            <v>0</v>
          </cell>
          <cell r="M6143">
            <v>0</v>
          </cell>
          <cell r="N6143">
            <v>0</v>
          </cell>
          <cell r="O6143">
            <v>2172.36</v>
          </cell>
        </row>
        <row r="6144">
          <cell r="C6144">
            <v>193900192</v>
          </cell>
          <cell r="D6144" t="str">
            <v>11000193900192</v>
          </cell>
          <cell r="E6144" t="str">
            <v>东莞家政服务业调查及创新发展研究</v>
          </cell>
          <cell r="F6144" t="str">
            <v>成伟</v>
          </cell>
          <cell r="G6144" t="str">
            <v>2013044</v>
          </cell>
          <cell r="H6144">
            <v>0</v>
          </cell>
          <cell r="I6144">
            <v>0</v>
          </cell>
          <cell r="J6144">
            <v>0</v>
          </cell>
          <cell r="K6144">
            <v>0</v>
          </cell>
          <cell r="L6144">
            <v>0</v>
          </cell>
          <cell r="M6144">
            <v>0</v>
          </cell>
          <cell r="N6144">
            <v>0</v>
          </cell>
          <cell r="O6144">
            <v>0</v>
          </cell>
        </row>
        <row r="6145">
          <cell r="C6145">
            <v>193900193</v>
          </cell>
          <cell r="D6145" t="str">
            <v>11000193900193</v>
          </cell>
          <cell r="E6145" t="str">
            <v>承办松山湖科技成果转化系列活动</v>
          </cell>
          <cell r="F6145" t="str">
            <v>纪传伟</v>
          </cell>
          <cell r="G6145" t="str">
            <v>2006064</v>
          </cell>
          <cell r="H6145">
            <v>300</v>
          </cell>
          <cell r="I6145">
            <v>0</v>
          </cell>
          <cell r="J6145">
            <v>0</v>
          </cell>
          <cell r="K6145">
            <v>300</v>
          </cell>
          <cell r="L6145">
            <v>0</v>
          </cell>
          <cell r="M6145">
            <v>0</v>
          </cell>
          <cell r="N6145">
            <v>0</v>
          </cell>
          <cell r="O6145">
            <v>300</v>
          </cell>
        </row>
        <row r="6146">
          <cell r="C6146">
            <v>193900194</v>
          </cell>
          <cell r="D6146" t="str">
            <v>11000193900194</v>
          </cell>
          <cell r="E6146" t="str">
            <v>（第二期）东莞市东城街道第二次全国污染源普查服务项目</v>
          </cell>
          <cell r="F6146" t="str">
            <v>兰善红</v>
          </cell>
          <cell r="G6146" t="str">
            <v>2002016</v>
          </cell>
          <cell r="H6146">
            <v>386118.08</v>
          </cell>
          <cell r="I6146">
            <v>0</v>
          </cell>
          <cell r="J6146">
            <v>386118.08</v>
          </cell>
          <cell r="K6146">
            <v>0</v>
          </cell>
          <cell r="L6146">
            <v>0</v>
          </cell>
          <cell r="M6146">
            <v>0</v>
          </cell>
          <cell r="N6146">
            <v>0</v>
          </cell>
          <cell r="O6146">
            <v>0</v>
          </cell>
        </row>
        <row r="6147">
          <cell r="C6147">
            <v>193900197</v>
          </cell>
          <cell r="D6147" t="str">
            <v>11000193900197</v>
          </cell>
          <cell r="E6147" t="str">
            <v>超高纵横比塞孔电路板电镀技术的研发</v>
          </cell>
          <cell r="F6147" t="str">
            <v>李纠</v>
          </cell>
          <cell r="G6147" t="str">
            <v>1993018</v>
          </cell>
          <cell r="H6147">
            <v>0</v>
          </cell>
          <cell r="I6147">
            <v>0</v>
          </cell>
          <cell r="J6147">
            <v>0</v>
          </cell>
          <cell r="K6147">
            <v>0</v>
          </cell>
          <cell r="L6147">
            <v>0</v>
          </cell>
          <cell r="M6147">
            <v>0</v>
          </cell>
          <cell r="N6147">
            <v>0</v>
          </cell>
          <cell r="O6147">
            <v>0</v>
          </cell>
        </row>
        <row r="6148">
          <cell r="C6148">
            <v>193900200</v>
          </cell>
          <cell r="D6148" t="str">
            <v>11000193900200</v>
          </cell>
          <cell r="E6148" t="str">
            <v>单组分自流平低模量接缝胶的研发</v>
          </cell>
          <cell r="F6148" t="str">
            <v>LINWEI</v>
          </cell>
          <cell r="G6148" t="str">
            <v>2016807</v>
          </cell>
          <cell r="H6148">
            <v>8866.04</v>
          </cell>
          <cell r="I6148">
            <v>0</v>
          </cell>
          <cell r="J6148">
            <v>0</v>
          </cell>
          <cell r="K6148">
            <v>8866.04</v>
          </cell>
          <cell r="L6148">
            <v>0</v>
          </cell>
          <cell r="M6148">
            <v>0</v>
          </cell>
          <cell r="N6148">
            <v>0</v>
          </cell>
          <cell r="O6148">
            <v>8866.04</v>
          </cell>
        </row>
        <row r="6149">
          <cell r="C6149">
            <v>193900201</v>
          </cell>
          <cell r="D6149" t="str">
            <v>11000193900201</v>
          </cell>
          <cell r="E6149" t="str">
            <v>手机摄像头粉尘污染综合治理</v>
          </cell>
          <cell r="F6149" t="str">
            <v>邓成良</v>
          </cell>
          <cell r="G6149" t="str">
            <v>1999018</v>
          </cell>
          <cell r="H6149">
            <v>33784.96</v>
          </cell>
          <cell r="I6149">
            <v>0</v>
          </cell>
          <cell r="J6149">
            <v>6000</v>
          </cell>
          <cell r="K6149">
            <v>27784.96</v>
          </cell>
          <cell r="L6149">
            <v>0</v>
          </cell>
          <cell r="M6149">
            <v>0</v>
          </cell>
          <cell r="N6149">
            <v>0</v>
          </cell>
          <cell r="O6149">
            <v>27784.96</v>
          </cell>
        </row>
        <row r="6150">
          <cell r="C6150">
            <v>193900202</v>
          </cell>
          <cell r="D6150" t="str">
            <v>11000193900202</v>
          </cell>
          <cell r="E6150" t="str">
            <v>云搜索系统</v>
          </cell>
          <cell r="F6150" t="str">
            <v>魏文红</v>
          </cell>
          <cell r="G6150" t="str">
            <v>2009012</v>
          </cell>
          <cell r="H6150">
            <v>0</v>
          </cell>
          <cell r="I6150">
            <v>0</v>
          </cell>
          <cell r="J6150">
            <v>0</v>
          </cell>
          <cell r="K6150">
            <v>0</v>
          </cell>
          <cell r="L6150">
            <v>0</v>
          </cell>
          <cell r="M6150">
            <v>0</v>
          </cell>
          <cell r="N6150">
            <v>0</v>
          </cell>
          <cell r="O6150">
            <v>0</v>
          </cell>
        </row>
        <row r="6151">
          <cell r="C6151">
            <v>193900203</v>
          </cell>
          <cell r="D6151" t="str">
            <v>11000193900203</v>
          </cell>
          <cell r="E6151" t="str">
            <v>3D打印口腔修复体</v>
          </cell>
          <cell r="F6151" t="str">
            <v>陈盛贵</v>
          </cell>
          <cell r="G6151" t="str">
            <v>2008035</v>
          </cell>
          <cell r="H6151">
            <v>0</v>
          </cell>
          <cell r="I6151">
            <v>0</v>
          </cell>
          <cell r="J6151">
            <v>0</v>
          </cell>
          <cell r="K6151">
            <v>0</v>
          </cell>
          <cell r="L6151">
            <v>0</v>
          </cell>
          <cell r="M6151">
            <v>0</v>
          </cell>
          <cell r="N6151">
            <v>0</v>
          </cell>
          <cell r="O6151">
            <v>0</v>
          </cell>
        </row>
        <row r="6152">
          <cell r="C6152">
            <v>193900204</v>
          </cell>
          <cell r="D6152" t="str">
            <v>11000193900204</v>
          </cell>
          <cell r="E6152" t="str">
            <v>装饰工程项目管理技术的研发</v>
          </cell>
          <cell r="F6152" t="str">
            <v>魏文红</v>
          </cell>
          <cell r="G6152" t="str">
            <v>2009012</v>
          </cell>
          <cell r="H6152">
            <v>333.11</v>
          </cell>
          <cell r="I6152">
            <v>0</v>
          </cell>
          <cell r="J6152">
            <v>0</v>
          </cell>
          <cell r="K6152">
            <v>333.11</v>
          </cell>
          <cell r="L6152">
            <v>0</v>
          </cell>
          <cell r="M6152">
            <v>0</v>
          </cell>
          <cell r="N6152">
            <v>0</v>
          </cell>
          <cell r="O6152">
            <v>333.11</v>
          </cell>
        </row>
        <row r="6153">
          <cell r="C6153">
            <v>193900205</v>
          </cell>
          <cell r="D6153" t="str">
            <v>11000193900205</v>
          </cell>
          <cell r="E6153" t="str">
            <v>高稳定性生胶合成工艺研究</v>
          </cell>
          <cell r="F6153" t="str">
            <v>魏文红</v>
          </cell>
          <cell r="G6153" t="str">
            <v>2009012</v>
          </cell>
          <cell r="H6153">
            <v>0</v>
          </cell>
          <cell r="I6153">
            <v>0</v>
          </cell>
          <cell r="J6153">
            <v>0</v>
          </cell>
          <cell r="K6153">
            <v>0</v>
          </cell>
          <cell r="L6153">
            <v>0</v>
          </cell>
          <cell r="M6153">
            <v>0</v>
          </cell>
          <cell r="N6153">
            <v>0</v>
          </cell>
          <cell r="O6153">
            <v>0</v>
          </cell>
        </row>
        <row r="6154">
          <cell r="C6154">
            <v>193900206</v>
          </cell>
          <cell r="D6154" t="str">
            <v>11000193900206</v>
          </cell>
          <cell r="E6154" t="str">
            <v>果肉在线教学智能系统</v>
          </cell>
          <cell r="F6154" t="str">
            <v>魏文红</v>
          </cell>
          <cell r="G6154" t="str">
            <v>2009012</v>
          </cell>
          <cell r="H6154">
            <v>0</v>
          </cell>
          <cell r="I6154">
            <v>0</v>
          </cell>
          <cell r="J6154">
            <v>0</v>
          </cell>
          <cell r="K6154">
            <v>0</v>
          </cell>
          <cell r="L6154">
            <v>0</v>
          </cell>
          <cell r="M6154">
            <v>0</v>
          </cell>
          <cell r="N6154">
            <v>0</v>
          </cell>
          <cell r="O6154">
            <v>0</v>
          </cell>
        </row>
        <row r="6155">
          <cell r="C6155">
            <v>193900207</v>
          </cell>
          <cell r="D6155" t="str">
            <v>11000193900207</v>
          </cell>
          <cell r="E6155" t="str">
            <v>基于混合交叉算法的测深激光全波形数据处理</v>
          </cell>
          <cell r="F6155" t="str">
            <v>丁凯</v>
          </cell>
          <cell r="G6155" t="str">
            <v>2019010</v>
          </cell>
          <cell r="H6155">
            <v>0</v>
          </cell>
          <cell r="I6155">
            <v>0</v>
          </cell>
          <cell r="J6155">
            <v>0</v>
          </cell>
          <cell r="K6155">
            <v>0</v>
          </cell>
          <cell r="L6155">
            <v>0</v>
          </cell>
          <cell r="M6155">
            <v>0</v>
          </cell>
          <cell r="N6155">
            <v>0</v>
          </cell>
          <cell r="O6155">
            <v>0</v>
          </cell>
        </row>
        <row r="6156">
          <cell r="C6156">
            <v>193900208</v>
          </cell>
          <cell r="D6156" t="str">
            <v>11000193900208</v>
          </cell>
          <cell r="E6156" t="str">
            <v>2019年省级施工工法编写与申报技术咨询服务</v>
          </cell>
          <cell r="F6156" t="str">
            <v>艾心荧</v>
          </cell>
          <cell r="G6156" t="str">
            <v>2015010</v>
          </cell>
          <cell r="H6156">
            <v>0</v>
          </cell>
          <cell r="I6156">
            <v>0</v>
          </cell>
          <cell r="J6156">
            <v>0</v>
          </cell>
          <cell r="K6156">
            <v>0</v>
          </cell>
          <cell r="L6156">
            <v>0</v>
          </cell>
          <cell r="M6156">
            <v>0</v>
          </cell>
          <cell r="N6156">
            <v>0</v>
          </cell>
          <cell r="O6156">
            <v>0</v>
          </cell>
        </row>
        <row r="6157">
          <cell r="C6157">
            <v>193900209</v>
          </cell>
          <cell r="D6157" t="str">
            <v>11000193900209</v>
          </cell>
          <cell r="E6157" t="str">
            <v>原位表征锂离子电池阴极材料结构变化技术开</v>
          </cell>
          <cell r="F6157" t="str">
            <v>王皓亮</v>
          </cell>
          <cell r="G6157" t="str">
            <v>2018231</v>
          </cell>
          <cell r="H6157">
            <v>14200.69</v>
          </cell>
          <cell r="I6157">
            <v>0</v>
          </cell>
          <cell r="J6157">
            <v>0</v>
          </cell>
          <cell r="K6157">
            <v>14200.69</v>
          </cell>
          <cell r="L6157">
            <v>0</v>
          </cell>
          <cell r="M6157">
            <v>0</v>
          </cell>
          <cell r="N6157">
            <v>0</v>
          </cell>
          <cell r="O6157">
            <v>14200.69</v>
          </cell>
        </row>
        <row r="6158">
          <cell r="C6158">
            <v>193900210</v>
          </cell>
          <cell r="D6158" t="str">
            <v>11000193900210</v>
          </cell>
          <cell r="E6158" t="str">
            <v>乡村建设市政工程施工工法技术研究</v>
          </cell>
          <cell r="F6158" t="str">
            <v>魏文红</v>
          </cell>
          <cell r="G6158" t="str">
            <v>2009012</v>
          </cell>
          <cell r="H6158">
            <v>5319.62</v>
          </cell>
          <cell r="I6158">
            <v>0</v>
          </cell>
          <cell r="J6158">
            <v>0</v>
          </cell>
          <cell r="K6158">
            <v>5319.62</v>
          </cell>
          <cell r="L6158">
            <v>0</v>
          </cell>
          <cell r="M6158">
            <v>0</v>
          </cell>
          <cell r="N6158">
            <v>0</v>
          </cell>
          <cell r="O6158">
            <v>5319.62</v>
          </cell>
        </row>
        <row r="6159">
          <cell r="C6159">
            <v>194000001</v>
          </cell>
          <cell r="D6159" t="str">
            <v>11000194000001</v>
          </cell>
          <cell r="E6159" t="str">
            <v>六自由度工业机器人关键技术研究</v>
          </cell>
          <cell r="F6159" t="str">
            <v>刘璇</v>
          </cell>
          <cell r="G6159" t="str">
            <v>2000002</v>
          </cell>
          <cell r="H6159">
            <v>0</v>
          </cell>
          <cell r="I6159">
            <v>0</v>
          </cell>
          <cell r="J6159">
            <v>0</v>
          </cell>
          <cell r="K6159">
            <v>0</v>
          </cell>
          <cell r="L6159">
            <v>0</v>
          </cell>
          <cell r="M6159">
            <v>0</v>
          </cell>
          <cell r="N6159">
            <v>0</v>
          </cell>
          <cell r="O6159">
            <v>0</v>
          </cell>
        </row>
        <row r="6160">
          <cell r="C6160">
            <v>194100010</v>
          </cell>
          <cell r="D6160" t="str">
            <v>11000194100010</v>
          </cell>
          <cell r="E6160" t="str">
            <v>（专利转让）一种按钮开关自动组装机</v>
          </cell>
          <cell r="F6160" t="str">
            <v>廖梓龙</v>
          </cell>
          <cell r="G6160" t="str">
            <v>2003080</v>
          </cell>
          <cell r="H6160">
            <v>0</v>
          </cell>
          <cell r="I6160">
            <v>0</v>
          </cell>
          <cell r="J6160">
            <v>0</v>
          </cell>
          <cell r="K6160">
            <v>0</v>
          </cell>
          <cell r="L6160">
            <v>0</v>
          </cell>
          <cell r="M6160">
            <v>0</v>
          </cell>
          <cell r="N6160">
            <v>0</v>
          </cell>
          <cell r="O6160">
            <v>0</v>
          </cell>
        </row>
        <row r="6161">
          <cell r="C6161">
            <v>194100011</v>
          </cell>
          <cell r="D6161" t="str">
            <v>11000194100011</v>
          </cell>
          <cell r="E6161" t="str">
            <v>(专利转让)多管路液压阀一体化测试机/VGA接口半成品自动折弯成型机/汽车发动机盖锁螺栓送料机构</v>
          </cell>
          <cell r="F6161" t="str">
            <v>李川</v>
          </cell>
          <cell r="G6161" t="str">
            <v>2016810</v>
          </cell>
          <cell r="H6161">
            <v>0</v>
          </cell>
          <cell r="I6161">
            <v>0</v>
          </cell>
          <cell r="J6161">
            <v>0</v>
          </cell>
          <cell r="K6161">
            <v>0</v>
          </cell>
          <cell r="L6161">
            <v>0</v>
          </cell>
          <cell r="M6161">
            <v>0</v>
          </cell>
          <cell r="N6161">
            <v>0</v>
          </cell>
          <cell r="O6161">
            <v>0</v>
          </cell>
        </row>
        <row r="6162">
          <cell r="C6162">
            <v>194100014</v>
          </cell>
          <cell r="D6162" t="str">
            <v>11000194100014</v>
          </cell>
          <cell r="E6162" t="str">
            <v>（专利转让）一种连接器的锁片装配机</v>
          </cell>
          <cell r="F6162" t="str">
            <v>刘晓蔚</v>
          </cell>
          <cell r="G6162" t="str">
            <v>2005021</v>
          </cell>
          <cell r="H6162">
            <v>9184.62</v>
          </cell>
          <cell r="I6162">
            <v>0</v>
          </cell>
          <cell r="J6162">
            <v>4220</v>
          </cell>
          <cell r="K6162">
            <v>4964.62</v>
          </cell>
          <cell r="L6162">
            <v>0</v>
          </cell>
          <cell r="M6162">
            <v>0</v>
          </cell>
          <cell r="N6162">
            <v>0</v>
          </cell>
          <cell r="O6162">
            <v>4964.62</v>
          </cell>
        </row>
        <row r="6163">
          <cell r="C6163">
            <v>195600001020</v>
          </cell>
          <cell r="D6163" t="str">
            <v>11000195600001020</v>
          </cell>
          <cell r="E6163" t="str">
            <v>智能制造创造中心科研管理费</v>
          </cell>
          <cell r="F6163" t="str">
            <v>胡耀华</v>
          </cell>
          <cell r="G6163" t="str">
            <v>2006022</v>
          </cell>
          <cell r="H6163">
            <v>0</v>
          </cell>
          <cell r="I6163">
            <v>584495.53</v>
          </cell>
          <cell r="J6163">
            <v>0</v>
          </cell>
          <cell r="K6163">
            <v>584495.53</v>
          </cell>
          <cell r="L6163">
            <v>0</v>
          </cell>
          <cell r="M6163">
            <v>0</v>
          </cell>
          <cell r="N6163">
            <v>0</v>
          </cell>
          <cell r="O6163">
            <v>584495.53</v>
          </cell>
        </row>
        <row r="6164">
          <cell r="C6164">
            <v>195600002</v>
          </cell>
          <cell r="D6164" t="str">
            <v>11000195600002</v>
          </cell>
          <cell r="E6164" t="str">
            <v>科研发展基金</v>
          </cell>
          <cell r="F6164" t="str">
            <v>范洪波</v>
          </cell>
          <cell r="G6164" t="str">
            <v>2005008</v>
          </cell>
          <cell r="H6164">
            <v>0</v>
          </cell>
          <cell r="I6164">
            <v>0</v>
          </cell>
          <cell r="J6164">
            <v>0</v>
          </cell>
          <cell r="K6164">
            <v>0</v>
          </cell>
          <cell r="L6164">
            <v>0</v>
          </cell>
          <cell r="M6164">
            <v>0</v>
          </cell>
          <cell r="N6164">
            <v>0</v>
          </cell>
          <cell r="O6164">
            <v>0</v>
          </cell>
        </row>
        <row r="6165">
          <cell r="C6165">
            <v>195700059</v>
          </cell>
          <cell r="D6165" t="str">
            <v>11000195700059</v>
          </cell>
          <cell r="E6165" t="str">
            <v>东莞市博士后资助项目经费</v>
          </cell>
          <cell r="F6165" t="str">
            <v>曾熙</v>
          </cell>
          <cell r="G6165" t="str">
            <v>1996006</v>
          </cell>
          <cell r="H6165">
            <v>0</v>
          </cell>
          <cell r="I6165">
            <v>254.2</v>
          </cell>
          <cell r="J6165">
            <v>0</v>
          </cell>
          <cell r="K6165">
            <v>254.2</v>
          </cell>
          <cell r="L6165">
            <v>0</v>
          </cell>
          <cell r="M6165">
            <v>0</v>
          </cell>
          <cell r="N6165">
            <v>0</v>
          </cell>
          <cell r="O6165">
            <v>254.2</v>
          </cell>
        </row>
        <row r="6166">
          <cell r="C6166">
            <v>195700059005</v>
          </cell>
          <cell r="D6166" t="str">
            <v>11000195700059005</v>
          </cell>
          <cell r="E6166" t="str">
            <v>凌黎明-博士后资助项目经费</v>
          </cell>
          <cell r="F6166" t="str">
            <v>凌黎明</v>
          </cell>
          <cell r="G6166" t="str">
            <v>2018303</v>
          </cell>
          <cell r="H6166">
            <v>0</v>
          </cell>
          <cell r="I6166">
            <v>64016.81</v>
          </cell>
          <cell r="J6166">
            <v>0</v>
          </cell>
          <cell r="K6166">
            <v>64016.81</v>
          </cell>
          <cell r="L6166">
            <v>0</v>
          </cell>
          <cell r="M6166">
            <v>0</v>
          </cell>
          <cell r="N6166">
            <v>0</v>
          </cell>
          <cell r="O6166">
            <v>64016.81</v>
          </cell>
        </row>
        <row r="6167">
          <cell r="C6167">
            <v>195700059011</v>
          </cell>
          <cell r="D6167" t="str">
            <v>11000195700059011</v>
          </cell>
          <cell r="E6167" t="str">
            <v>孙婉婷-博士后资助项目经费</v>
          </cell>
          <cell r="F6167" t="str">
            <v>孙婉婷</v>
          </cell>
          <cell r="G6167" t="str">
            <v>2018294</v>
          </cell>
          <cell r="H6167">
            <v>0</v>
          </cell>
          <cell r="I6167">
            <v>0</v>
          </cell>
          <cell r="J6167">
            <v>0</v>
          </cell>
          <cell r="K6167">
            <v>0</v>
          </cell>
          <cell r="L6167">
            <v>0</v>
          </cell>
          <cell r="M6167">
            <v>0</v>
          </cell>
          <cell r="N6167">
            <v>0</v>
          </cell>
          <cell r="O6167">
            <v>0</v>
          </cell>
        </row>
        <row r="6168">
          <cell r="C6168">
            <v>196100041037</v>
          </cell>
          <cell r="D6168" t="str">
            <v>11000196100041037</v>
          </cell>
          <cell r="E6168" t="str">
            <v>田禾-高层次人才科研启动费</v>
          </cell>
          <cell r="F6168" t="str">
            <v>田禾</v>
          </cell>
          <cell r="G6168" t="str">
            <v>2018814</v>
          </cell>
          <cell r="H6168">
            <v>0</v>
          </cell>
          <cell r="I6168">
            <v>50180.87</v>
          </cell>
          <cell r="J6168">
            <v>0</v>
          </cell>
          <cell r="K6168">
            <v>50180.87</v>
          </cell>
          <cell r="L6168">
            <v>0</v>
          </cell>
          <cell r="M6168">
            <v>0</v>
          </cell>
          <cell r="N6168">
            <v>0</v>
          </cell>
          <cell r="O6168">
            <v>50180.87</v>
          </cell>
        </row>
        <row r="6169">
          <cell r="C6169">
            <v>196100043001</v>
          </cell>
          <cell r="D6169" t="str">
            <v>11000196100043001</v>
          </cell>
          <cell r="E6169" t="str">
            <v>高性能低能耗建筑材料及结构应用创新团队</v>
          </cell>
          <cell r="F6169" t="str">
            <v>郑愚</v>
          </cell>
          <cell r="G6169" t="str">
            <v>2008004</v>
          </cell>
          <cell r="H6169">
            <v>0</v>
          </cell>
          <cell r="I6169">
            <v>202040.86</v>
          </cell>
          <cell r="J6169">
            <v>82543.99</v>
          </cell>
          <cell r="K6169">
            <v>119496.87</v>
          </cell>
          <cell r="L6169">
            <v>0</v>
          </cell>
          <cell r="M6169">
            <v>0</v>
          </cell>
          <cell r="N6169">
            <v>0</v>
          </cell>
          <cell r="O6169">
            <v>119496.87</v>
          </cell>
        </row>
        <row r="6170">
          <cell r="C6170">
            <v>196100043002</v>
          </cell>
          <cell r="D6170" t="str">
            <v>11000196100043002</v>
          </cell>
          <cell r="E6170" t="str">
            <v>粤港澳大湾区城市生命线工程结构安全与减灾创新研究团队</v>
          </cell>
          <cell r="F6170" t="str">
            <v>马宏伟</v>
          </cell>
          <cell r="G6170" t="str">
            <v>2016008</v>
          </cell>
          <cell r="H6170">
            <v>0</v>
          </cell>
          <cell r="I6170">
            <v>381413.81</v>
          </cell>
          <cell r="J6170">
            <v>106043.37</v>
          </cell>
          <cell r="K6170">
            <v>275370.44</v>
          </cell>
          <cell r="L6170">
            <v>0</v>
          </cell>
          <cell r="M6170">
            <v>0</v>
          </cell>
          <cell r="N6170">
            <v>0</v>
          </cell>
          <cell r="O6170">
            <v>275370.44</v>
          </cell>
        </row>
        <row r="6171">
          <cell r="C6171">
            <v>196100043003</v>
          </cell>
          <cell r="D6171" t="str">
            <v>11000196100043003</v>
          </cell>
          <cell r="E6171" t="str">
            <v>中国特色社会主义理论与湾区实践研究团队</v>
          </cell>
          <cell r="F6171" t="str">
            <v>唐元松</v>
          </cell>
          <cell r="G6171" t="str">
            <v>2003035</v>
          </cell>
          <cell r="H6171">
            <v>0</v>
          </cell>
          <cell r="I6171">
            <v>177117.34</v>
          </cell>
          <cell r="J6171">
            <v>65702.95</v>
          </cell>
          <cell r="K6171">
            <v>111414.39</v>
          </cell>
          <cell r="L6171">
            <v>0</v>
          </cell>
          <cell r="M6171">
            <v>0</v>
          </cell>
          <cell r="N6171">
            <v>0</v>
          </cell>
          <cell r="O6171">
            <v>111414.39</v>
          </cell>
        </row>
        <row r="6172">
          <cell r="C6172">
            <v>196100043004</v>
          </cell>
          <cell r="D6172" t="str">
            <v>11000196100043004</v>
          </cell>
          <cell r="E6172" t="str">
            <v>云计算安全与优化科研团队</v>
          </cell>
          <cell r="F6172" t="str">
            <v>李睿</v>
          </cell>
          <cell r="G6172" t="str">
            <v>2016814</v>
          </cell>
          <cell r="H6172">
            <v>0</v>
          </cell>
          <cell r="I6172">
            <v>0</v>
          </cell>
          <cell r="J6172">
            <v>0</v>
          </cell>
          <cell r="K6172">
            <v>0</v>
          </cell>
          <cell r="L6172">
            <v>0</v>
          </cell>
          <cell r="M6172">
            <v>0</v>
          </cell>
          <cell r="N6172">
            <v>0</v>
          </cell>
          <cell r="O6172">
            <v>0</v>
          </cell>
        </row>
        <row r="6173">
          <cell r="C6173">
            <v>196100043007</v>
          </cell>
          <cell r="D6173" t="str">
            <v>11000196100043007</v>
          </cell>
          <cell r="E6173" t="str">
            <v>健康食品创制与食品营养调控</v>
          </cell>
          <cell r="F6173" t="str">
            <v>李琳</v>
          </cell>
          <cell r="G6173" t="str">
            <v>2013016</v>
          </cell>
          <cell r="H6173">
            <v>0</v>
          </cell>
          <cell r="I6173">
            <v>438715.41</v>
          </cell>
          <cell r="J6173">
            <v>40328</v>
          </cell>
          <cell r="K6173">
            <v>398387.41</v>
          </cell>
          <cell r="L6173">
            <v>0</v>
          </cell>
          <cell r="M6173">
            <v>0</v>
          </cell>
          <cell r="N6173">
            <v>0</v>
          </cell>
          <cell r="O6173">
            <v>398387.41</v>
          </cell>
        </row>
        <row r="6174">
          <cell r="C6174">
            <v>196100043008</v>
          </cell>
          <cell r="D6174" t="str">
            <v>11000196100043008</v>
          </cell>
          <cell r="E6174" t="str">
            <v>激光太赫兹与先进功能材料团队</v>
          </cell>
          <cell r="F6174" t="str">
            <v>凌东雄</v>
          </cell>
          <cell r="G6174" t="str">
            <v>2006046</v>
          </cell>
          <cell r="H6174">
            <v>0</v>
          </cell>
          <cell r="I6174">
            <v>0</v>
          </cell>
          <cell r="J6174">
            <v>0</v>
          </cell>
          <cell r="K6174">
            <v>0</v>
          </cell>
          <cell r="L6174">
            <v>0</v>
          </cell>
          <cell r="M6174">
            <v>0</v>
          </cell>
          <cell r="N6174">
            <v>0</v>
          </cell>
          <cell r="O6174">
            <v>0</v>
          </cell>
        </row>
        <row r="6175">
          <cell r="C6175">
            <v>196100043010</v>
          </cell>
          <cell r="D6175" t="str">
            <v>11000196100043010</v>
          </cell>
          <cell r="E6175" t="str">
            <v>东莞理工学院城市文化研究团队</v>
          </cell>
          <cell r="F6175" t="str">
            <v>田根胜</v>
          </cell>
          <cell r="G6175" t="str">
            <v>1993043</v>
          </cell>
          <cell r="H6175">
            <v>0</v>
          </cell>
          <cell r="I6175">
            <v>668008.44</v>
          </cell>
          <cell r="J6175">
            <v>6385</v>
          </cell>
          <cell r="K6175">
            <v>661623.44</v>
          </cell>
          <cell r="L6175">
            <v>70000</v>
          </cell>
          <cell r="M6175">
            <v>0</v>
          </cell>
          <cell r="N6175">
            <v>0</v>
          </cell>
          <cell r="O6175">
            <v>661623.44</v>
          </cell>
        </row>
        <row r="6176">
          <cell r="C6176">
            <v>196100043011</v>
          </cell>
          <cell r="D6176" t="str">
            <v>11000196100043011</v>
          </cell>
          <cell r="E6176" t="str">
            <v>法治与基层社会治理研究团队</v>
          </cell>
          <cell r="F6176" t="str">
            <v>郑玉敏</v>
          </cell>
          <cell r="G6176" t="str">
            <v>2005002</v>
          </cell>
          <cell r="H6176">
            <v>0</v>
          </cell>
          <cell r="I6176">
            <v>509552.67</v>
          </cell>
          <cell r="J6176">
            <v>11904.76</v>
          </cell>
          <cell r="K6176">
            <v>497647.91</v>
          </cell>
          <cell r="L6176">
            <v>0</v>
          </cell>
          <cell r="M6176">
            <v>0</v>
          </cell>
          <cell r="N6176">
            <v>0</v>
          </cell>
          <cell r="O6176">
            <v>497647.91</v>
          </cell>
        </row>
        <row r="6177">
          <cell r="C6177">
            <v>196100043012</v>
          </cell>
          <cell r="D6177" t="str">
            <v>11000196100043012</v>
          </cell>
          <cell r="E6177" t="str">
            <v>环保储能电极材料研究团队</v>
          </cell>
          <cell r="F6177" t="str">
            <v>邱永福</v>
          </cell>
          <cell r="G6177" t="str">
            <v>2009016</v>
          </cell>
          <cell r="H6177">
            <v>0</v>
          </cell>
          <cell r="I6177">
            <v>70533.56</v>
          </cell>
          <cell r="J6177">
            <v>20509.81</v>
          </cell>
          <cell r="K6177">
            <v>50023.75</v>
          </cell>
          <cell r="L6177">
            <v>0</v>
          </cell>
          <cell r="M6177">
            <v>0</v>
          </cell>
          <cell r="N6177">
            <v>0</v>
          </cell>
          <cell r="O6177">
            <v>50023.75</v>
          </cell>
        </row>
        <row r="6178">
          <cell r="C6178">
            <v>196100043014</v>
          </cell>
          <cell r="D6178" t="str">
            <v>11000196100043014</v>
          </cell>
          <cell r="E6178" t="str">
            <v>量子光学-生物医学光学研究团队</v>
          </cell>
          <cell r="F6178" t="str">
            <v>黎永青</v>
          </cell>
          <cell r="G6178" t="str">
            <v>2016822</v>
          </cell>
          <cell r="H6178">
            <v>0</v>
          </cell>
          <cell r="I6178">
            <v>200000</v>
          </cell>
          <cell r="J6178">
            <v>0</v>
          </cell>
          <cell r="K6178">
            <v>200000</v>
          </cell>
          <cell r="L6178">
            <v>0</v>
          </cell>
          <cell r="M6178">
            <v>0</v>
          </cell>
          <cell r="N6178">
            <v>0</v>
          </cell>
          <cell r="O6178">
            <v>200000</v>
          </cell>
        </row>
        <row r="6179">
          <cell r="C6179">
            <v>196100043015</v>
          </cell>
          <cell r="D6179" t="str">
            <v>11000196100043015</v>
          </cell>
          <cell r="E6179" t="str">
            <v>水污染控制与修复研究团队</v>
          </cell>
          <cell r="F6179" t="str">
            <v>李衍亮</v>
          </cell>
          <cell r="G6179" t="str">
            <v>2017075</v>
          </cell>
          <cell r="H6179">
            <v>0</v>
          </cell>
          <cell r="I6179">
            <v>38336.08</v>
          </cell>
          <cell r="J6179">
            <v>4888.88</v>
          </cell>
          <cell r="K6179">
            <v>33447.2</v>
          </cell>
          <cell r="L6179">
            <v>0</v>
          </cell>
          <cell r="M6179">
            <v>0</v>
          </cell>
          <cell r="N6179">
            <v>0</v>
          </cell>
          <cell r="O6179">
            <v>33447.2</v>
          </cell>
        </row>
        <row r="6180">
          <cell r="C6180">
            <v>196100043016</v>
          </cell>
          <cell r="D6180" t="str">
            <v>11000196100043016</v>
          </cell>
          <cell r="E6180" t="str">
            <v>非晶合金及其功能应用</v>
          </cell>
          <cell r="F6180" t="str">
            <v>常春涛</v>
          </cell>
          <cell r="G6180" t="str">
            <v>2017812</v>
          </cell>
          <cell r="H6180">
            <v>0</v>
          </cell>
          <cell r="I6180">
            <v>0</v>
          </cell>
          <cell r="J6180">
            <v>0</v>
          </cell>
          <cell r="K6180">
            <v>0</v>
          </cell>
          <cell r="L6180">
            <v>0</v>
          </cell>
          <cell r="M6180">
            <v>0</v>
          </cell>
          <cell r="N6180">
            <v>0</v>
          </cell>
          <cell r="O6180">
            <v>0</v>
          </cell>
        </row>
        <row r="6181">
          <cell r="C6181">
            <v>196100043018</v>
          </cell>
          <cell r="D6181" t="str">
            <v>11000196100043018</v>
          </cell>
          <cell r="E6181" t="str">
            <v>人工智能安全团队</v>
          </cell>
          <cell r="F6181" t="str">
            <v>WANGYI</v>
          </cell>
          <cell r="G6181" t="str">
            <v>2016818</v>
          </cell>
          <cell r="H6181">
            <v>0</v>
          </cell>
          <cell r="I6181">
            <v>86375.69</v>
          </cell>
          <cell r="J6181">
            <v>12862</v>
          </cell>
          <cell r="K6181">
            <v>73513.69</v>
          </cell>
          <cell r="L6181">
            <v>0</v>
          </cell>
          <cell r="M6181">
            <v>0</v>
          </cell>
          <cell r="N6181">
            <v>0</v>
          </cell>
          <cell r="O6181">
            <v>73513.69</v>
          </cell>
        </row>
        <row r="6182">
          <cell r="C6182">
            <v>196100043019</v>
          </cell>
          <cell r="D6182" t="str">
            <v>11000196100043019</v>
          </cell>
          <cell r="E6182" t="str">
            <v>新时代价值与文化研究团队</v>
          </cell>
          <cell r="F6182" t="str">
            <v>王贺</v>
          </cell>
          <cell r="G6182" t="str">
            <v>2008024</v>
          </cell>
          <cell r="H6182">
            <v>0</v>
          </cell>
          <cell r="I6182">
            <v>219094.62</v>
          </cell>
          <cell r="J6182">
            <v>0</v>
          </cell>
          <cell r="K6182">
            <v>219094.62</v>
          </cell>
          <cell r="L6182">
            <v>0</v>
          </cell>
          <cell r="M6182">
            <v>0</v>
          </cell>
          <cell r="N6182">
            <v>0</v>
          </cell>
          <cell r="O6182">
            <v>219094.62</v>
          </cell>
        </row>
        <row r="6183">
          <cell r="C6183">
            <v>196100043020</v>
          </cell>
          <cell r="D6183" t="str">
            <v>11000196100043020</v>
          </cell>
          <cell r="E6183" t="str">
            <v>社会工作与社会建设研究团队</v>
          </cell>
          <cell r="F6183" t="str">
            <v>成伟</v>
          </cell>
          <cell r="G6183" t="str">
            <v>2013044</v>
          </cell>
          <cell r="H6183">
            <v>0</v>
          </cell>
          <cell r="I6183">
            <v>140507.94</v>
          </cell>
          <cell r="J6183">
            <v>9948</v>
          </cell>
          <cell r="K6183">
            <v>130559.94</v>
          </cell>
          <cell r="L6183">
            <v>0</v>
          </cell>
          <cell r="M6183">
            <v>0</v>
          </cell>
          <cell r="N6183">
            <v>0</v>
          </cell>
          <cell r="O6183">
            <v>130559.94</v>
          </cell>
        </row>
        <row r="6184">
          <cell r="C6184">
            <v>196100043021</v>
          </cell>
          <cell r="D6184" t="str">
            <v>11000196100043021</v>
          </cell>
          <cell r="E6184" t="str">
            <v>科技金融与资本市场研究团队</v>
          </cell>
          <cell r="F6184" t="str">
            <v>刘伟</v>
          </cell>
          <cell r="G6184" t="str">
            <v>2007024</v>
          </cell>
          <cell r="H6184">
            <v>0</v>
          </cell>
          <cell r="I6184">
            <v>167860.62</v>
          </cell>
          <cell r="J6184">
            <v>23242.5</v>
          </cell>
          <cell r="K6184">
            <v>144618.12</v>
          </cell>
          <cell r="L6184">
            <v>0</v>
          </cell>
          <cell r="M6184">
            <v>0</v>
          </cell>
          <cell r="N6184">
            <v>0</v>
          </cell>
          <cell r="O6184">
            <v>144618.12</v>
          </cell>
        </row>
        <row r="6185">
          <cell r="C6185">
            <v>196100043022</v>
          </cell>
          <cell r="D6185" t="str">
            <v>11000196100043022</v>
          </cell>
          <cell r="E6185" t="str">
            <v>大湾区建设背景下域内优质基础教育均衡发展</v>
          </cell>
          <cell r="F6185" t="str">
            <v>余意</v>
          </cell>
          <cell r="G6185" t="str">
            <v>2001036</v>
          </cell>
          <cell r="H6185">
            <v>0</v>
          </cell>
          <cell r="I6185">
            <v>45782.62</v>
          </cell>
          <cell r="J6185">
            <v>6420</v>
          </cell>
          <cell r="K6185">
            <v>39362.62</v>
          </cell>
          <cell r="L6185">
            <v>68000</v>
          </cell>
          <cell r="M6185">
            <v>0</v>
          </cell>
          <cell r="N6185">
            <v>0</v>
          </cell>
          <cell r="O6185">
            <v>39362.62</v>
          </cell>
        </row>
        <row r="6186">
          <cell r="C6186">
            <v>196100043023</v>
          </cell>
          <cell r="D6186" t="str">
            <v>11000196100043023</v>
          </cell>
          <cell r="E6186" t="str">
            <v>产业生态系统与技术创新</v>
          </cell>
          <cell r="F6186" t="str">
            <v>刘继云</v>
          </cell>
          <cell r="G6186" t="str">
            <v>2006039</v>
          </cell>
          <cell r="H6186">
            <v>0</v>
          </cell>
          <cell r="I6186">
            <v>139007.87</v>
          </cell>
          <cell r="J6186">
            <v>44354.9</v>
          </cell>
          <cell r="K6186">
            <v>94652.97</v>
          </cell>
          <cell r="L6186">
            <v>0</v>
          </cell>
          <cell r="M6186">
            <v>0</v>
          </cell>
          <cell r="N6186">
            <v>0</v>
          </cell>
          <cell r="O6186">
            <v>94652.97</v>
          </cell>
        </row>
        <row r="6187">
          <cell r="C6187">
            <v>196100043024</v>
          </cell>
          <cell r="D6187" t="str">
            <v>11000196100043024</v>
          </cell>
          <cell r="E6187" t="str">
            <v>工业废水深度处理关键技术研发团队</v>
          </cell>
          <cell r="F6187" t="str">
            <v>吕斯濠</v>
          </cell>
          <cell r="G6187" t="str">
            <v>2007038</v>
          </cell>
          <cell r="H6187">
            <v>0</v>
          </cell>
          <cell r="I6187">
            <v>59862.58</v>
          </cell>
          <cell r="J6187">
            <v>2690.8</v>
          </cell>
          <cell r="K6187">
            <v>57171.78</v>
          </cell>
          <cell r="L6187">
            <v>0</v>
          </cell>
          <cell r="M6187">
            <v>0</v>
          </cell>
          <cell r="N6187">
            <v>0</v>
          </cell>
          <cell r="O6187">
            <v>57171.78</v>
          </cell>
        </row>
        <row r="6188">
          <cell r="C6188">
            <v>196100043025</v>
          </cell>
          <cell r="D6188" t="str">
            <v>11000196100043025</v>
          </cell>
          <cell r="E6188" t="str">
            <v>绿色化工产品开发团队</v>
          </cell>
          <cell r="F6188" t="str">
            <v>徐勇军</v>
          </cell>
          <cell r="G6188" t="str">
            <v>2003053</v>
          </cell>
          <cell r="H6188">
            <v>0</v>
          </cell>
          <cell r="I6188">
            <v>177542</v>
          </cell>
          <cell r="J6188">
            <v>0</v>
          </cell>
          <cell r="K6188">
            <v>177542</v>
          </cell>
          <cell r="L6188">
            <v>0</v>
          </cell>
          <cell r="M6188">
            <v>0</v>
          </cell>
          <cell r="N6188">
            <v>0</v>
          </cell>
          <cell r="O6188">
            <v>177542</v>
          </cell>
        </row>
        <row r="6189">
          <cell r="C6189">
            <v>196100043027</v>
          </cell>
          <cell r="D6189" t="str">
            <v>11000196100043027</v>
          </cell>
          <cell r="E6189" t="str">
            <v>物联网系统及应用团队</v>
          </cell>
          <cell r="F6189" t="str">
            <v>陶铭</v>
          </cell>
          <cell r="G6189" t="str">
            <v>2012032</v>
          </cell>
          <cell r="H6189">
            <v>0</v>
          </cell>
          <cell r="I6189">
            <v>153756.21</v>
          </cell>
          <cell r="J6189">
            <v>54579.44</v>
          </cell>
          <cell r="K6189">
            <v>99176.77</v>
          </cell>
          <cell r="L6189">
            <v>0</v>
          </cell>
          <cell r="M6189">
            <v>0</v>
          </cell>
          <cell r="N6189">
            <v>0</v>
          </cell>
          <cell r="O6189">
            <v>99176.77</v>
          </cell>
        </row>
        <row r="6190">
          <cell r="C6190">
            <v>196100043028</v>
          </cell>
          <cell r="D6190" t="str">
            <v>11000196100043028</v>
          </cell>
          <cell r="E6190" t="str">
            <v>新能源功能材料团队</v>
          </cell>
          <cell r="F6190" t="str">
            <v>王严杰</v>
          </cell>
          <cell r="G6190" t="str">
            <v>2017827</v>
          </cell>
          <cell r="H6190">
            <v>0</v>
          </cell>
          <cell r="I6190">
            <v>583.86</v>
          </cell>
          <cell r="J6190">
            <v>64.5</v>
          </cell>
          <cell r="K6190">
            <v>519.36</v>
          </cell>
          <cell r="L6190">
            <v>0</v>
          </cell>
          <cell r="M6190">
            <v>0</v>
          </cell>
          <cell r="N6190">
            <v>0</v>
          </cell>
          <cell r="O6190">
            <v>519.36</v>
          </cell>
        </row>
        <row r="6191">
          <cell r="C6191">
            <v>196100043029</v>
          </cell>
          <cell r="D6191" t="str">
            <v>11000196100043029</v>
          </cell>
          <cell r="E6191" t="str">
            <v>分布式能源系统研究团队</v>
          </cell>
          <cell r="F6191" t="str">
            <v>杨敏林</v>
          </cell>
          <cell r="G6191" t="str">
            <v>1991016</v>
          </cell>
          <cell r="H6191">
            <v>0</v>
          </cell>
          <cell r="I6191">
            <v>94163.04</v>
          </cell>
          <cell r="J6191">
            <v>0</v>
          </cell>
          <cell r="K6191">
            <v>94163.04</v>
          </cell>
          <cell r="L6191">
            <v>0</v>
          </cell>
          <cell r="M6191">
            <v>0</v>
          </cell>
          <cell r="N6191">
            <v>0</v>
          </cell>
          <cell r="O6191">
            <v>94163.04</v>
          </cell>
        </row>
        <row r="6192">
          <cell r="C6192">
            <v>196100043030</v>
          </cell>
          <cell r="D6192" t="str">
            <v>11000196100043030</v>
          </cell>
          <cell r="E6192" t="str">
            <v>金属功能材料团队</v>
          </cell>
          <cell r="F6192" t="str">
            <v>李文芳</v>
          </cell>
          <cell r="G6192" t="str">
            <v>2016007</v>
          </cell>
          <cell r="H6192">
            <v>0</v>
          </cell>
          <cell r="I6192">
            <v>23106.82</v>
          </cell>
          <cell r="J6192">
            <v>22841.24</v>
          </cell>
          <cell r="K6192">
            <v>265.58</v>
          </cell>
          <cell r="L6192">
            <v>0</v>
          </cell>
          <cell r="M6192">
            <v>0</v>
          </cell>
          <cell r="N6192">
            <v>0</v>
          </cell>
          <cell r="O6192">
            <v>265.58</v>
          </cell>
        </row>
        <row r="6193">
          <cell r="C6193">
            <v>196100045001</v>
          </cell>
          <cell r="D6193" t="str">
            <v>11000196100045001</v>
          </cell>
          <cell r="E6193" t="str">
            <v>智库1支撑东莞市产业转型升级城市优化研究</v>
          </cell>
          <cell r="F6193" t="str">
            <v>于蓉</v>
          </cell>
          <cell r="G6193" t="str">
            <v>2009034</v>
          </cell>
          <cell r="H6193">
            <v>0</v>
          </cell>
          <cell r="I6193">
            <v>0</v>
          </cell>
          <cell r="J6193">
            <v>0</v>
          </cell>
          <cell r="K6193">
            <v>0</v>
          </cell>
          <cell r="L6193">
            <v>0</v>
          </cell>
          <cell r="M6193">
            <v>0</v>
          </cell>
          <cell r="N6193">
            <v>0</v>
          </cell>
          <cell r="O6193">
            <v>0</v>
          </cell>
        </row>
        <row r="6194">
          <cell r="C6194">
            <v>196100045006</v>
          </cell>
          <cell r="D6194" t="str">
            <v>11000196100045006</v>
          </cell>
          <cell r="E6194" t="str">
            <v>智库6广深港澳科技创新走廊整合对接研究</v>
          </cell>
          <cell r="F6194" t="str">
            <v>谭裕华</v>
          </cell>
          <cell r="G6194" t="str">
            <v>2009007</v>
          </cell>
          <cell r="H6194">
            <v>0</v>
          </cell>
          <cell r="I6194">
            <v>0</v>
          </cell>
          <cell r="J6194">
            <v>0</v>
          </cell>
          <cell r="K6194">
            <v>0</v>
          </cell>
          <cell r="L6194">
            <v>0</v>
          </cell>
          <cell r="M6194">
            <v>0</v>
          </cell>
          <cell r="N6194">
            <v>0</v>
          </cell>
          <cell r="O6194">
            <v>0</v>
          </cell>
        </row>
        <row r="6195">
          <cell r="C6195">
            <v>196100045008</v>
          </cell>
          <cell r="D6195" t="str">
            <v>11000196100045008</v>
          </cell>
          <cell r="E6195" t="str">
            <v>智库8粤港澳大湾区东莞产学研合作对策研究</v>
          </cell>
          <cell r="F6195" t="str">
            <v>李传志</v>
          </cell>
          <cell r="G6195" t="str">
            <v>2004077</v>
          </cell>
          <cell r="H6195">
            <v>0</v>
          </cell>
          <cell r="I6195">
            <v>0</v>
          </cell>
          <cell r="J6195">
            <v>0</v>
          </cell>
          <cell r="K6195">
            <v>0</v>
          </cell>
          <cell r="L6195">
            <v>0</v>
          </cell>
          <cell r="M6195">
            <v>0</v>
          </cell>
          <cell r="N6195">
            <v>0</v>
          </cell>
          <cell r="O6195">
            <v>0</v>
          </cell>
        </row>
        <row r="6196">
          <cell r="C6196">
            <v>196100045009</v>
          </cell>
          <cell r="D6196" t="str">
            <v>11000196100045009</v>
          </cell>
          <cell r="E6196" t="str">
            <v>智库9东莞先进制造业创新生态系统研究</v>
          </cell>
          <cell r="F6196" t="str">
            <v>冯志军</v>
          </cell>
          <cell r="G6196" t="str">
            <v>2012046</v>
          </cell>
          <cell r="H6196">
            <v>0</v>
          </cell>
          <cell r="I6196">
            <v>0</v>
          </cell>
          <cell r="J6196">
            <v>0</v>
          </cell>
          <cell r="K6196">
            <v>0</v>
          </cell>
          <cell r="L6196">
            <v>0</v>
          </cell>
          <cell r="M6196">
            <v>0</v>
          </cell>
          <cell r="N6196">
            <v>0</v>
          </cell>
          <cell r="O6196">
            <v>0</v>
          </cell>
        </row>
        <row r="6197">
          <cell r="C6197">
            <v>196100045010</v>
          </cell>
          <cell r="D6197" t="str">
            <v>11000196100045010</v>
          </cell>
          <cell r="E6197" t="str">
            <v>智库10大湾区背景广东优化营商环境立法研究</v>
          </cell>
          <cell r="F6197" t="str">
            <v>庄瑞银</v>
          </cell>
          <cell r="G6197" t="str">
            <v>2018053</v>
          </cell>
          <cell r="H6197">
            <v>0</v>
          </cell>
          <cell r="I6197">
            <v>19579.05</v>
          </cell>
          <cell r="J6197">
            <v>0</v>
          </cell>
          <cell r="K6197">
            <v>19579.05</v>
          </cell>
          <cell r="L6197">
            <v>0</v>
          </cell>
          <cell r="M6197">
            <v>0</v>
          </cell>
          <cell r="N6197">
            <v>0</v>
          </cell>
          <cell r="O6197">
            <v>19579.05</v>
          </cell>
        </row>
        <row r="6198">
          <cell r="C6198">
            <v>196100045011</v>
          </cell>
          <cell r="D6198" t="str">
            <v>11000196100045011</v>
          </cell>
          <cell r="E6198" t="str">
            <v>智库11东莞台资港资企业转移与应对机制研究</v>
          </cell>
          <cell r="F6198" t="str">
            <v>于铁山</v>
          </cell>
          <cell r="G6198" t="str">
            <v>2017079</v>
          </cell>
          <cell r="H6198">
            <v>0</v>
          </cell>
          <cell r="I6198">
            <v>0</v>
          </cell>
          <cell r="J6198">
            <v>0</v>
          </cell>
          <cell r="K6198">
            <v>0</v>
          </cell>
          <cell r="L6198">
            <v>0</v>
          </cell>
          <cell r="M6198">
            <v>0</v>
          </cell>
          <cell r="N6198">
            <v>0</v>
          </cell>
          <cell r="O6198">
            <v>0</v>
          </cell>
        </row>
        <row r="6199">
          <cell r="C6199">
            <v>196100045014</v>
          </cell>
          <cell r="D6199" t="str">
            <v>11000196100045014</v>
          </cell>
          <cell r="E6199" t="str">
            <v>智库14完善高校成果转化与收益分配法律研究</v>
          </cell>
          <cell r="F6199" t="str">
            <v>龚红兵</v>
          </cell>
          <cell r="G6199" t="str">
            <v>2007054</v>
          </cell>
          <cell r="H6199">
            <v>0</v>
          </cell>
          <cell r="I6199">
            <v>12016</v>
          </cell>
          <cell r="J6199">
            <v>0</v>
          </cell>
          <cell r="K6199">
            <v>12016</v>
          </cell>
          <cell r="L6199">
            <v>0</v>
          </cell>
          <cell r="M6199">
            <v>0</v>
          </cell>
          <cell r="N6199">
            <v>0</v>
          </cell>
          <cell r="O6199">
            <v>12016</v>
          </cell>
        </row>
        <row r="6200">
          <cell r="C6200">
            <v>196100045015</v>
          </cell>
          <cell r="D6200" t="str">
            <v>11000196100045015</v>
          </cell>
          <cell r="E6200" t="str">
            <v>智库15科技与文化融合视野数字阅读推广研究</v>
          </cell>
          <cell r="F6200" t="str">
            <v>朱华顺</v>
          </cell>
          <cell r="G6200" t="str">
            <v>2007053</v>
          </cell>
          <cell r="H6200">
            <v>0</v>
          </cell>
          <cell r="I6200">
            <v>0</v>
          </cell>
          <cell r="J6200">
            <v>0</v>
          </cell>
          <cell r="K6200">
            <v>0</v>
          </cell>
          <cell r="L6200">
            <v>0</v>
          </cell>
          <cell r="M6200">
            <v>0</v>
          </cell>
          <cell r="N6200">
            <v>0</v>
          </cell>
          <cell r="O6200">
            <v>0</v>
          </cell>
        </row>
        <row r="6201">
          <cell r="C6201">
            <v>196100045016</v>
          </cell>
          <cell r="D6201" t="str">
            <v>11000196100045016</v>
          </cell>
          <cell r="E6201" t="str">
            <v>轨道交通大数据成果育成团队</v>
          </cell>
          <cell r="F6201" t="str">
            <v>赵铁柱</v>
          </cell>
          <cell r="G6201" t="str">
            <v>2012047</v>
          </cell>
          <cell r="H6201">
            <v>0</v>
          </cell>
          <cell r="I6201">
            <v>0</v>
          </cell>
          <cell r="J6201">
            <v>0</v>
          </cell>
          <cell r="K6201">
            <v>0</v>
          </cell>
          <cell r="L6201">
            <v>0</v>
          </cell>
          <cell r="M6201">
            <v>0</v>
          </cell>
          <cell r="N6201">
            <v>0</v>
          </cell>
          <cell r="O6201">
            <v>0</v>
          </cell>
        </row>
        <row r="6202">
          <cell r="C6202">
            <v>196100045017</v>
          </cell>
          <cell r="D6202" t="str">
            <v>11000196100045017</v>
          </cell>
          <cell r="E6202" t="str">
            <v>模具智能制造工业大数据技术成果育成团队</v>
          </cell>
          <cell r="F6202" t="str">
            <v>张绍辉</v>
          </cell>
          <cell r="G6202" t="str">
            <v>2020037</v>
          </cell>
          <cell r="H6202">
            <v>0</v>
          </cell>
          <cell r="I6202">
            <v>21231.44</v>
          </cell>
          <cell r="J6202">
            <v>0</v>
          </cell>
          <cell r="K6202">
            <v>21231.44</v>
          </cell>
          <cell r="L6202">
            <v>0</v>
          </cell>
          <cell r="M6202">
            <v>0</v>
          </cell>
          <cell r="N6202">
            <v>0</v>
          </cell>
          <cell r="O6202">
            <v>21231.44</v>
          </cell>
        </row>
        <row r="6203">
          <cell r="C6203">
            <v>196100045018</v>
          </cell>
          <cell r="D6203" t="str">
            <v>11000196100045018</v>
          </cell>
          <cell r="E6203" t="str">
            <v>智能缝制装备技术成果育成团队</v>
          </cell>
          <cell r="F6203" t="str">
            <v>张文涛</v>
          </cell>
          <cell r="G6203" t="str">
            <v>2017101</v>
          </cell>
          <cell r="H6203">
            <v>0</v>
          </cell>
          <cell r="I6203">
            <v>717.65</v>
          </cell>
          <cell r="J6203">
            <v>0</v>
          </cell>
          <cell r="K6203">
            <v>717.65</v>
          </cell>
          <cell r="L6203">
            <v>0</v>
          </cell>
          <cell r="M6203">
            <v>0</v>
          </cell>
          <cell r="N6203">
            <v>0</v>
          </cell>
          <cell r="O6203">
            <v>717.65</v>
          </cell>
        </row>
        <row r="6204">
          <cell r="C6204">
            <v>196100045019</v>
          </cell>
          <cell r="D6204" t="str">
            <v>11000196100045019</v>
          </cell>
          <cell r="E6204" t="str">
            <v>大气和固废仪器分析进样器研发团队</v>
          </cell>
          <cell r="F6204" t="str">
            <v>阮栋梁</v>
          </cell>
          <cell r="G6204" t="str">
            <v>2017815</v>
          </cell>
          <cell r="H6204">
            <v>0</v>
          </cell>
          <cell r="I6204">
            <v>0</v>
          </cell>
          <cell r="J6204">
            <v>0</v>
          </cell>
          <cell r="K6204">
            <v>0</v>
          </cell>
          <cell r="L6204">
            <v>0</v>
          </cell>
          <cell r="M6204">
            <v>0</v>
          </cell>
          <cell r="N6204">
            <v>0</v>
          </cell>
          <cell r="O6204">
            <v>0</v>
          </cell>
        </row>
        <row r="6205">
          <cell r="C6205">
            <v>196100045020</v>
          </cell>
          <cell r="D6205" t="str">
            <v>11000196100045020</v>
          </cell>
          <cell r="E6205" t="str">
            <v>绿色催化与功能材料</v>
          </cell>
          <cell r="F6205" t="str">
            <v>王小霞</v>
          </cell>
          <cell r="G6205" t="str">
            <v>2016838</v>
          </cell>
          <cell r="H6205">
            <v>0</v>
          </cell>
          <cell r="I6205">
            <v>0</v>
          </cell>
          <cell r="J6205">
            <v>0</v>
          </cell>
          <cell r="K6205">
            <v>0</v>
          </cell>
          <cell r="L6205">
            <v>0</v>
          </cell>
          <cell r="M6205">
            <v>0</v>
          </cell>
          <cell r="N6205">
            <v>0</v>
          </cell>
          <cell r="O6205">
            <v>0</v>
          </cell>
        </row>
        <row r="6206">
          <cell r="C6206">
            <v>196100045021</v>
          </cell>
          <cell r="D6206" t="str">
            <v>11000196100045021</v>
          </cell>
          <cell r="E6206" t="str">
            <v>基于3D打印的热塑性和光固化模型材料的研究及其产业化</v>
          </cell>
          <cell r="F6206" t="str">
            <v>徐勇军</v>
          </cell>
          <cell r="G6206" t="str">
            <v>2003053</v>
          </cell>
          <cell r="H6206">
            <v>0</v>
          </cell>
          <cell r="I6206">
            <v>0</v>
          </cell>
          <cell r="J6206">
            <v>0</v>
          </cell>
          <cell r="K6206">
            <v>0</v>
          </cell>
          <cell r="L6206">
            <v>0</v>
          </cell>
          <cell r="M6206">
            <v>0</v>
          </cell>
          <cell r="N6206">
            <v>0</v>
          </cell>
          <cell r="O6206">
            <v>0</v>
          </cell>
        </row>
        <row r="6207">
          <cell r="C6207">
            <v>196100045022</v>
          </cell>
          <cell r="D6207" t="str">
            <v>11000196100045022</v>
          </cell>
          <cell r="E6207" t="str">
            <v>油脂品质控制与高值化利用技术成果育成团队</v>
          </cell>
          <cell r="F6207" t="str">
            <v>王际辉</v>
          </cell>
          <cell r="G6207" t="str">
            <v>2018809</v>
          </cell>
          <cell r="H6207">
            <v>0</v>
          </cell>
          <cell r="I6207">
            <v>74257.38</v>
          </cell>
          <cell r="J6207">
            <v>0</v>
          </cell>
          <cell r="K6207">
            <v>74257.38</v>
          </cell>
          <cell r="L6207">
            <v>0</v>
          </cell>
          <cell r="M6207">
            <v>0</v>
          </cell>
          <cell r="N6207">
            <v>0</v>
          </cell>
          <cell r="O6207">
            <v>74257.38</v>
          </cell>
        </row>
        <row r="6208">
          <cell r="C6208">
            <v>196100045023</v>
          </cell>
          <cell r="D6208" t="str">
            <v>11000196100045023</v>
          </cell>
          <cell r="E6208" t="str">
            <v>光谱共焦测量项目</v>
          </cell>
          <cell r="F6208" t="str">
            <v>魏亚东</v>
          </cell>
          <cell r="G6208" t="str">
            <v>2003033</v>
          </cell>
          <cell r="H6208">
            <v>0</v>
          </cell>
          <cell r="I6208">
            <v>0</v>
          </cell>
          <cell r="J6208">
            <v>0</v>
          </cell>
          <cell r="K6208">
            <v>0</v>
          </cell>
          <cell r="L6208">
            <v>0</v>
          </cell>
          <cell r="M6208">
            <v>0</v>
          </cell>
          <cell r="N6208">
            <v>0</v>
          </cell>
          <cell r="O6208">
            <v>0</v>
          </cell>
        </row>
        <row r="6209">
          <cell r="C6209">
            <v>196100045026</v>
          </cell>
          <cell r="D6209" t="str">
            <v>11000196100045026</v>
          </cell>
          <cell r="E6209" t="str">
            <v>校企共建超声导波无损监测关键技术创新成果育成小分队</v>
          </cell>
          <cell r="F6209" t="str">
            <v>武静</v>
          </cell>
          <cell r="G6209" t="str">
            <v>2017045</v>
          </cell>
          <cell r="H6209">
            <v>0</v>
          </cell>
          <cell r="I6209">
            <v>0</v>
          </cell>
          <cell r="J6209">
            <v>0</v>
          </cell>
          <cell r="K6209">
            <v>0</v>
          </cell>
          <cell r="L6209">
            <v>0</v>
          </cell>
          <cell r="M6209">
            <v>0</v>
          </cell>
          <cell r="N6209">
            <v>0</v>
          </cell>
          <cell r="O6209">
            <v>0</v>
          </cell>
        </row>
        <row r="6210">
          <cell r="C6210">
            <v>196100045027</v>
          </cell>
          <cell r="D6210" t="str">
            <v>11000196100045027</v>
          </cell>
          <cell r="E6210" t="str">
            <v>知识产权信息小分队</v>
          </cell>
          <cell r="F6210" t="str">
            <v>王根</v>
          </cell>
          <cell r="G6210" t="str">
            <v>2002011</v>
          </cell>
          <cell r="H6210">
            <v>0</v>
          </cell>
          <cell r="I6210">
            <v>0</v>
          </cell>
          <cell r="J6210">
            <v>0</v>
          </cell>
          <cell r="K6210">
            <v>0</v>
          </cell>
          <cell r="L6210">
            <v>0</v>
          </cell>
          <cell r="M6210">
            <v>0</v>
          </cell>
          <cell r="N6210">
            <v>0</v>
          </cell>
          <cell r="O6210">
            <v>0</v>
          </cell>
        </row>
        <row r="6211">
          <cell r="C6211">
            <v>196100045028</v>
          </cell>
          <cell r="D6211" t="str">
            <v>11000196100045028</v>
          </cell>
          <cell r="E6211" t="str">
            <v>新型高水平理工科大学文化辐射小分队</v>
          </cell>
          <cell r="F6211" t="str">
            <v>胡钦华</v>
          </cell>
          <cell r="G6211" t="str">
            <v>2003024</v>
          </cell>
          <cell r="H6211">
            <v>0</v>
          </cell>
          <cell r="I6211">
            <v>2824.5</v>
          </cell>
          <cell r="J6211">
            <v>0</v>
          </cell>
          <cell r="K6211">
            <v>2824.5</v>
          </cell>
          <cell r="L6211">
            <v>0</v>
          </cell>
          <cell r="M6211">
            <v>0</v>
          </cell>
          <cell r="N6211">
            <v>0</v>
          </cell>
          <cell r="O6211">
            <v>2824.5</v>
          </cell>
        </row>
        <row r="6212">
          <cell r="C6212">
            <v>196100045029</v>
          </cell>
          <cell r="D6212" t="str">
            <v>11000196100045029</v>
          </cell>
          <cell r="E6212" t="str">
            <v>科技成果转化小分队</v>
          </cell>
          <cell r="F6212" t="str">
            <v>顾建峰</v>
          </cell>
          <cell r="G6212" t="str">
            <v>2018031</v>
          </cell>
          <cell r="H6212">
            <v>0</v>
          </cell>
          <cell r="I6212">
            <v>52176.2</v>
          </cell>
          <cell r="J6212">
            <v>0</v>
          </cell>
          <cell r="K6212">
            <v>52176.2</v>
          </cell>
          <cell r="L6212">
            <v>0</v>
          </cell>
          <cell r="M6212">
            <v>0</v>
          </cell>
          <cell r="N6212">
            <v>0</v>
          </cell>
          <cell r="O6212">
            <v>52176.2</v>
          </cell>
        </row>
        <row r="6213">
          <cell r="C6213">
            <v>196100045031</v>
          </cell>
          <cell r="D6213" t="str">
            <v>11000196100045031</v>
          </cell>
          <cell r="E6213" t="str">
            <v>胶粘剂废水处理服务团队</v>
          </cell>
          <cell r="F6213" t="str">
            <v>程可可</v>
          </cell>
          <cell r="G6213" t="str">
            <v>2016825</v>
          </cell>
          <cell r="H6213">
            <v>0</v>
          </cell>
          <cell r="I6213">
            <v>0</v>
          </cell>
          <cell r="J6213">
            <v>0</v>
          </cell>
          <cell r="K6213">
            <v>0</v>
          </cell>
          <cell r="L6213">
            <v>0</v>
          </cell>
          <cell r="M6213">
            <v>0</v>
          </cell>
          <cell r="N6213">
            <v>0</v>
          </cell>
          <cell r="O6213">
            <v>0</v>
          </cell>
        </row>
        <row r="6214">
          <cell r="C6214">
            <v>196100045032</v>
          </cell>
          <cell r="D6214" t="str">
            <v>11000196100045032</v>
          </cell>
          <cell r="E6214" t="str">
            <v>导电、导热高分子材料用新型液态金属的研制及其产业小分队</v>
          </cell>
          <cell r="F6214" t="str">
            <v>吴文剑</v>
          </cell>
          <cell r="G6214" t="str">
            <v>2015004</v>
          </cell>
          <cell r="H6214">
            <v>0</v>
          </cell>
          <cell r="I6214">
            <v>2791.19</v>
          </cell>
          <cell r="J6214">
            <v>0</v>
          </cell>
          <cell r="K6214">
            <v>2791.19</v>
          </cell>
          <cell r="L6214">
            <v>0</v>
          </cell>
          <cell r="M6214">
            <v>0</v>
          </cell>
          <cell r="N6214">
            <v>0</v>
          </cell>
          <cell r="O6214">
            <v>2791.19</v>
          </cell>
        </row>
        <row r="6215">
          <cell r="C6215">
            <v>196100045033</v>
          </cell>
          <cell r="D6215" t="str">
            <v>11000196100045033</v>
          </cell>
          <cell r="E6215" t="str">
            <v>装配式复材-混凝土-型钢组合基坑内支撑关键</v>
          </cell>
          <cell r="F6215" t="str">
            <v>邸博</v>
          </cell>
          <cell r="G6215" t="str">
            <v>2017059</v>
          </cell>
          <cell r="H6215">
            <v>0</v>
          </cell>
          <cell r="I6215">
            <v>531.88</v>
          </cell>
          <cell r="J6215">
            <v>0</v>
          </cell>
          <cell r="K6215">
            <v>531.88</v>
          </cell>
          <cell r="L6215">
            <v>0</v>
          </cell>
          <cell r="M6215">
            <v>0</v>
          </cell>
          <cell r="N6215">
            <v>0</v>
          </cell>
          <cell r="O6215">
            <v>531.88</v>
          </cell>
        </row>
        <row r="6216">
          <cell r="C6216">
            <v>196100045034</v>
          </cell>
          <cell r="D6216" t="str">
            <v>11000196100045034</v>
          </cell>
          <cell r="E6216" t="str">
            <v>新材料与新能源技术服务小分队</v>
          </cell>
          <cell r="F6216" t="str">
            <v>钟国玉</v>
          </cell>
          <cell r="G6216" t="str">
            <v>2016022</v>
          </cell>
          <cell r="H6216">
            <v>0</v>
          </cell>
          <cell r="I6216">
            <v>224</v>
          </cell>
          <cell r="J6216">
            <v>0</v>
          </cell>
          <cell r="K6216">
            <v>224</v>
          </cell>
          <cell r="L6216">
            <v>0</v>
          </cell>
          <cell r="M6216">
            <v>0</v>
          </cell>
          <cell r="N6216">
            <v>0</v>
          </cell>
          <cell r="O6216">
            <v>224</v>
          </cell>
        </row>
        <row r="6217">
          <cell r="C6217">
            <v>196100045035</v>
          </cell>
          <cell r="D6217" t="str">
            <v>11000196100045035</v>
          </cell>
          <cell r="E6217" t="str">
            <v>建筑材料质量检测服务小分队</v>
          </cell>
          <cell r="F6217" t="str">
            <v>于国友</v>
          </cell>
          <cell r="G6217" t="str">
            <v>2006036</v>
          </cell>
          <cell r="H6217">
            <v>0</v>
          </cell>
          <cell r="I6217">
            <v>0</v>
          </cell>
          <cell r="J6217">
            <v>0</v>
          </cell>
          <cell r="K6217">
            <v>0</v>
          </cell>
          <cell r="L6217">
            <v>0</v>
          </cell>
          <cell r="M6217">
            <v>0</v>
          </cell>
          <cell r="N6217">
            <v>0</v>
          </cell>
          <cell r="O6217">
            <v>0</v>
          </cell>
        </row>
        <row r="6218">
          <cell r="C6218">
            <v>196100045037</v>
          </cell>
          <cell r="D6218" t="str">
            <v>11000196100045037</v>
          </cell>
          <cell r="E6218" t="str">
            <v>可变电阻器用超长寿命低噪音导电碳浆制造技术成果育成团队</v>
          </cell>
          <cell r="F6218" t="str">
            <v>邱永福</v>
          </cell>
          <cell r="G6218" t="str">
            <v>2009016</v>
          </cell>
          <cell r="H6218">
            <v>0</v>
          </cell>
          <cell r="I6218">
            <v>0</v>
          </cell>
          <cell r="J6218">
            <v>0</v>
          </cell>
          <cell r="K6218">
            <v>0</v>
          </cell>
          <cell r="L6218">
            <v>0</v>
          </cell>
          <cell r="M6218">
            <v>0</v>
          </cell>
          <cell r="N6218">
            <v>0</v>
          </cell>
          <cell r="O6218">
            <v>0</v>
          </cell>
        </row>
        <row r="6219">
          <cell r="C6219">
            <v>196100045038</v>
          </cell>
          <cell r="D6219" t="str">
            <v>11000196100045038</v>
          </cell>
          <cell r="E6219" t="str">
            <v>智能化测控系统研发服务小分队</v>
          </cell>
          <cell r="F6219" t="str">
            <v>彭超</v>
          </cell>
          <cell r="G6219" t="str">
            <v>2013045</v>
          </cell>
          <cell r="H6219">
            <v>0</v>
          </cell>
          <cell r="I6219">
            <v>17896.65</v>
          </cell>
          <cell r="J6219">
            <v>15925.82</v>
          </cell>
          <cell r="K6219">
            <v>1970.83</v>
          </cell>
          <cell r="L6219">
            <v>0</v>
          </cell>
          <cell r="M6219">
            <v>0</v>
          </cell>
          <cell r="N6219">
            <v>0</v>
          </cell>
          <cell r="O6219">
            <v>1970.83</v>
          </cell>
        </row>
        <row r="6220">
          <cell r="C6220">
            <v>196100045039</v>
          </cell>
          <cell r="D6220" t="str">
            <v>11000196100045039</v>
          </cell>
          <cell r="E6220" t="str">
            <v>面向第三代半导体产业研发的科技产业创新自由服务小分队</v>
          </cell>
          <cell r="F6220" t="str">
            <v>郑华</v>
          </cell>
          <cell r="G6220" t="str">
            <v>2014017</v>
          </cell>
          <cell r="H6220">
            <v>0</v>
          </cell>
          <cell r="I6220">
            <v>17637.14</v>
          </cell>
          <cell r="J6220">
            <v>0</v>
          </cell>
          <cell r="K6220">
            <v>17637.14</v>
          </cell>
          <cell r="L6220">
            <v>0</v>
          </cell>
          <cell r="M6220">
            <v>0</v>
          </cell>
          <cell r="N6220">
            <v>0</v>
          </cell>
          <cell r="O6220">
            <v>17637.14</v>
          </cell>
        </row>
        <row r="6221">
          <cell r="C6221">
            <v>196100046001</v>
          </cell>
          <cell r="D6221" t="str">
            <v>11000196100046001</v>
          </cell>
          <cell r="E6221" t="str">
            <v>仿多头绒泡菌觅食行为的群体机器人目标搜索</v>
          </cell>
          <cell r="F6221" t="str">
            <v>郭建文</v>
          </cell>
          <cell r="G6221" t="str">
            <v>2011012</v>
          </cell>
          <cell r="H6221">
            <v>0</v>
          </cell>
          <cell r="I6221">
            <v>0</v>
          </cell>
          <cell r="J6221">
            <v>0</v>
          </cell>
          <cell r="K6221">
            <v>0</v>
          </cell>
          <cell r="L6221">
            <v>0</v>
          </cell>
          <cell r="M6221">
            <v>0</v>
          </cell>
          <cell r="N6221">
            <v>0</v>
          </cell>
          <cell r="O6221">
            <v>0</v>
          </cell>
        </row>
        <row r="6222">
          <cell r="C6222">
            <v>196100046002</v>
          </cell>
          <cell r="D6222" t="str">
            <v>11000196100046002</v>
          </cell>
          <cell r="E6222" t="str">
            <v>高弯折韧性Fe基非晶/纳米晶软磁合金的制备</v>
          </cell>
          <cell r="F6222" t="str">
            <v>常春涛</v>
          </cell>
          <cell r="G6222" t="str">
            <v>2017812</v>
          </cell>
          <cell r="H6222">
            <v>0</v>
          </cell>
          <cell r="I6222">
            <v>26923.85</v>
          </cell>
          <cell r="J6222">
            <v>18909.55</v>
          </cell>
          <cell r="K6222">
            <v>8014.3</v>
          </cell>
          <cell r="L6222">
            <v>0</v>
          </cell>
          <cell r="M6222">
            <v>0</v>
          </cell>
          <cell r="N6222">
            <v>0</v>
          </cell>
          <cell r="O6222">
            <v>8014.3</v>
          </cell>
        </row>
        <row r="6223">
          <cell r="C6223">
            <v>196100046003</v>
          </cell>
          <cell r="D6223" t="str">
            <v>11000196100046003</v>
          </cell>
          <cell r="E6223" t="str">
            <v>智能制造预测健康管理创新团队</v>
          </cell>
          <cell r="F6223" t="str">
            <v>李川</v>
          </cell>
          <cell r="G6223" t="str">
            <v>2016810</v>
          </cell>
          <cell r="H6223">
            <v>0</v>
          </cell>
          <cell r="I6223">
            <v>45332.47</v>
          </cell>
          <cell r="J6223">
            <v>21900</v>
          </cell>
          <cell r="K6223">
            <v>23432.47</v>
          </cell>
          <cell r="L6223">
            <v>0</v>
          </cell>
          <cell r="M6223">
            <v>0</v>
          </cell>
          <cell r="N6223">
            <v>0</v>
          </cell>
          <cell r="O6223">
            <v>23432.47</v>
          </cell>
        </row>
        <row r="6224">
          <cell r="C6224">
            <v>196100046004</v>
          </cell>
          <cell r="D6224" t="str">
            <v>11000196100046004</v>
          </cell>
          <cell r="E6224" t="str">
            <v>云计算安全与优化创新团队</v>
          </cell>
          <cell r="F6224" t="str">
            <v>李睿</v>
          </cell>
          <cell r="G6224" t="str">
            <v>2016814</v>
          </cell>
          <cell r="H6224">
            <v>0</v>
          </cell>
          <cell r="I6224">
            <v>569743.94</v>
          </cell>
          <cell r="J6224">
            <v>33403.26</v>
          </cell>
          <cell r="K6224">
            <v>536340.68</v>
          </cell>
          <cell r="L6224">
            <v>0</v>
          </cell>
          <cell r="M6224">
            <v>0</v>
          </cell>
          <cell r="N6224">
            <v>0</v>
          </cell>
          <cell r="O6224">
            <v>536340.68</v>
          </cell>
        </row>
        <row r="6225">
          <cell r="C6225">
            <v>196100046005</v>
          </cell>
          <cell r="D6225" t="str">
            <v>11000196100046005</v>
          </cell>
          <cell r="E6225" t="str">
            <v>增材制造航空钛合金构件残余应力的中子衍射</v>
          </cell>
          <cell r="F6225" t="str">
            <v>王皓亮</v>
          </cell>
          <cell r="G6225" t="str">
            <v>2018231</v>
          </cell>
          <cell r="H6225">
            <v>0</v>
          </cell>
          <cell r="I6225">
            <v>5791.94</v>
          </cell>
          <cell r="J6225">
            <v>0</v>
          </cell>
          <cell r="K6225">
            <v>5791.94</v>
          </cell>
          <cell r="L6225">
            <v>0</v>
          </cell>
          <cell r="M6225">
            <v>0</v>
          </cell>
          <cell r="N6225">
            <v>0</v>
          </cell>
          <cell r="O6225">
            <v>5791.94</v>
          </cell>
        </row>
        <row r="6226">
          <cell r="C6226">
            <v>196100046006</v>
          </cell>
          <cell r="D6226" t="str">
            <v>11000196100046006</v>
          </cell>
          <cell r="E6226" t="str">
            <v>基于增材制造技术的个性化运动康复辅具应用</v>
          </cell>
          <cell r="F6226" t="str">
            <v>李楠</v>
          </cell>
          <cell r="G6226" t="str">
            <v>2013063</v>
          </cell>
          <cell r="H6226">
            <v>0</v>
          </cell>
          <cell r="I6226">
            <v>0</v>
          </cell>
          <cell r="J6226">
            <v>0</v>
          </cell>
          <cell r="K6226">
            <v>0</v>
          </cell>
          <cell r="L6226">
            <v>0</v>
          </cell>
          <cell r="M6226">
            <v>0</v>
          </cell>
          <cell r="N6226">
            <v>0</v>
          </cell>
          <cell r="O6226">
            <v>0</v>
          </cell>
        </row>
        <row r="6227">
          <cell r="C6227">
            <v>196100046007</v>
          </cell>
          <cell r="D6227" t="str">
            <v>11000196100046007</v>
          </cell>
          <cell r="E6227" t="str">
            <v>交通车辆荷载下大跨度桥梁的疲劳损伤预后方</v>
          </cell>
          <cell r="F6227" t="str">
            <v>王凤阳</v>
          </cell>
          <cell r="G6227" t="str">
            <v>2017033</v>
          </cell>
          <cell r="H6227">
            <v>0</v>
          </cell>
          <cell r="I6227">
            <v>226.14</v>
          </cell>
          <cell r="J6227">
            <v>0</v>
          </cell>
          <cell r="K6227">
            <v>226.14</v>
          </cell>
          <cell r="L6227">
            <v>0</v>
          </cell>
          <cell r="M6227">
            <v>0</v>
          </cell>
          <cell r="N6227">
            <v>0</v>
          </cell>
          <cell r="O6227">
            <v>226.14</v>
          </cell>
        </row>
        <row r="6228">
          <cell r="C6228">
            <v>196100046008</v>
          </cell>
          <cell r="D6228" t="str">
            <v>11000196100046008</v>
          </cell>
          <cell r="E6228" t="str">
            <v>姜黄素对磷脂双分子结构相变的调控机制及可</v>
          </cell>
          <cell r="F6228" t="str">
            <v>刘宇佳</v>
          </cell>
          <cell r="G6228" t="str">
            <v>2017171</v>
          </cell>
          <cell r="H6228">
            <v>0</v>
          </cell>
          <cell r="I6228">
            <v>8213</v>
          </cell>
          <cell r="J6228">
            <v>7786</v>
          </cell>
          <cell r="K6228">
            <v>427</v>
          </cell>
          <cell r="L6228">
            <v>0</v>
          </cell>
          <cell r="M6228">
            <v>0</v>
          </cell>
          <cell r="N6228">
            <v>0</v>
          </cell>
          <cell r="O6228">
            <v>427</v>
          </cell>
        </row>
        <row r="6229">
          <cell r="C6229">
            <v>196100046009</v>
          </cell>
          <cell r="D6229" t="str">
            <v>11000196100046009</v>
          </cell>
          <cell r="E6229" t="str">
            <v>平板催化陶瓷超滤膜耦合深紫外LED阵列活化</v>
          </cell>
          <cell r="F6229" t="str">
            <v>徐剑晖</v>
          </cell>
          <cell r="G6229" t="str">
            <v>2017052</v>
          </cell>
          <cell r="H6229">
            <v>0</v>
          </cell>
          <cell r="I6229">
            <v>0</v>
          </cell>
          <cell r="J6229">
            <v>0</v>
          </cell>
          <cell r="K6229">
            <v>0</v>
          </cell>
          <cell r="L6229">
            <v>0</v>
          </cell>
          <cell r="M6229">
            <v>0</v>
          </cell>
          <cell r="N6229">
            <v>0</v>
          </cell>
          <cell r="O6229">
            <v>0</v>
          </cell>
        </row>
        <row r="6230">
          <cell r="C6230">
            <v>196100046010</v>
          </cell>
          <cell r="D6230" t="str">
            <v>11000196100046010</v>
          </cell>
          <cell r="E6230" t="str">
            <v>具有输入输出约束的非标定视觉伺服机械臂智</v>
          </cell>
          <cell r="F6230" t="str">
            <v>王福杰</v>
          </cell>
          <cell r="G6230" t="str">
            <v>2018077</v>
          </cell>
          <cell r="H6230">
            <v>0</v>
          </cell>
          <cell r="I6230">
            <v>0</v>
          </cell>
          <cell r="J6230">
            <v>0</v>
          </cell>
          <cell r="K6230">
            <v>0</v>
          </cell>
          <cell r="L6230">
            <v>0</v>
          </cell>
          <cell r="M6230">
            <v>0</v>
          </cell>
          <cell r="N6230">
            <v>0</v>
          </cell>
          <cell r="O6230">
            <v>0</v>
          </cell>
        </row>
        <row r="6231">
          <cell r="C6231">
            <v>196100046011</v>
          </cell>
          <cell r="D6231" t="str">
            <v>11000196100046011</v>
          </cell>
          <cell r="E6231" t="str">
            <v>格上匿名身份基广播加密体制的研究</v>
          </cell>
          <cell r="F6231" t="str">
            <v>何凯</v>
          </cell>
          <cell r="G6231" t="str">
            <v>2017002</v>
          </cell>
          <cell r="H6231">
            <v>0</v>
          </cell>
          <cell r="I6231">
            <v>7896.74</v>
          </cell>
          <cell r="J6231">
            <v>2248</v>
          </cell>
          <cell r="K6231">
            <v>5648.74</v>
          </cell>
          <cell r="L6231">
            <v>0</v>
          </cell>
          <cell r="M6231">
            <v>0</v>
          </cell>
          <cell r="N6231">
            <v>0</v>
          </cell>
          <cell r="O6231">
            <v>5648.74</v>
          </cell>
        </row>
        <row r="6232">
          <cell r="C6232">
            <v>196100046012</v>
          </cell>
          <cell r="D6232" t="str">
            <v>11000196100046012</v>
          </cell>
          <cell r="E6232" t="str">
            <v>基于压缩空气蓄能调控的分布式冷热电联供系</v>
          </cell>
          <cell r="F6232" t="str">
            <v>蒋润花</v>
          </cell>
          <cell r="G6232" t="str">
            <v>2009009</v>
          </cell>
          <cell r="H6232">
            <v>0</v>
          </cell>
          <cell r="I6232">
            <v>37245.95</v>
          </cell>
          <cell r="J6232">
            <v>0</v>
          </cell>
          <cell r="K6232">
            <v>37245.95</v>
          </cell>
          <cell r="L6232">
            <v>0</v>
          </cell>
          <cell r="M6232">
            <v>0</v>
          </cell>
          <cell r="N6232">
            <v>0</v>
          </cell>
          <cell r="O6232">
            <v>37245.95</v>
          </cell>
        </row>
        <row r="6233">
          <cell r="C6233">
            <v>196100046013</v>
          </cell>
          <cell r="D6233" t="str">
            <v>11000196100046013</v>
          </cell>
          <cell r="E6233" t="str">
            <v>新“师范”背景下非师范高校师范专业素养考</v>
          </cell>
          <cell r="F6233" t="str">
            <v>况小雪</v>
          </cell>
          <cell r="G6233" t="str">
            <v>2017057</v>
          </cell>
          <cell r="H6233">
            <v>0</v>
          </cell>
          <cell r="I6233">
            <v>27220</v>
          </cell>
          <cell r="J6233">
            <v>0</v>
          </cell>
          <cell r="K6233">
            <v>27220</v>
          </cell>
          <cell r="L6233">
            <v>0</v>
          </cell>
          <cell r="M6233">
            <v>0</v>
          </cell>
          <cell r="N6233">
            <v>0</v>
          </cell>
          <cell r="O6233">
            <v>27220</v>
          </cell>
        </row>
        <row r="6234">
          <cell r="C6234">
            <v>196100046014</v>
          </cell>
          <cell r="D6234" t="str">
            <v>11000196100046014</v>
          </cell>
          <cell r="E6234" t="str">
            <v>3C行业轻载高校智能机器人的设计理论与控制</v>
          </cell>
          <cell r="F6234" t="str">
            <v>任斌</v>
          </cell>
          <cell r="G6234" t="str">
            <v>2003008</v>
          </cell>
          <cell r="H6234">
            <v>0</v>
          </cell>
          <cell r="I6234">
            <v>0</v>
          </cell>
          <cell r="J6234">
            <v>0</v>
          </cell>
          <cell r="K6234">
            <v>0</v>
          </cell>
          <cell r="L6234">
            <v>0</v>
          </cell>
          <cell r="M6234">
            <v>0</v>
          </cell>
          <cell r="N6234">
            <v>0</v>
          </cell>
          <cell r="O6234">
            <v>0</v>
          </cell>
        </row>
        <row r="6235">
          <cell r="C6235">
            <v>196100046015</v>
          </cell>
          <cell r="D6235" t="str">
            <v>11000196100046015</v>
          </cell>
          <cell r="E6235" t="str">
            <v>应用于物联网感知设备的无线射频能量收集整</v>
          </cell>
          <cell r="F6235" t="str">
            <v>曾淼旺</v>
          </cell>
          <cell r="G6235" t="str">
            <v>2017167</v>
          </cell>
          <cell r="H6235">
            <v>0</v>
          </cell>
          <cell r="I6235">
            <v>0</v>
          </cell>
          <cell r="J6235">
            <v>0</v>
          </cell>
          <cell r="K6235">
            <v>0</v>
          </cell>
          <cell r="L6235">
            <v>0</v>
          </cell>
          <cell r="M6235">
            <v>0</v>
          </cell>
          <cell r="N6235">
            <v>0</v>
          </cell>
          <cell r="O6235">
            <v>0</v>
          </cell>
        </row>
        <row r="6236">
          <cell r="C6236">
            <v>196100046017</v>
          </cell>
          <cell r="D6236" t="str">
            <v>11000196100046017</v>
          </cell>
          <cell r="E6236" t="str">
            <v>HfO2-基铁电单晶薄膜的制备与极化性能调控</v>
          </cell>
          <cell r="F6236" t="str">
            <v>李涛</v>
          </cell>
          <cell r="G6236" t="str">
            <v>2018803</v>
          </cell>
          <cell r="H6236">
            <v>0</v>
          </cell>
          <cell r="I6236">
            <v>0</v>
          </cell>
          <cell r="J6236">
            <v>0</v>
          </cell>
          <cell r="K6236">
            <v>0</v>
          </cell>
          <cell r="L6236">
            <v>0</v>
          </cell>
          <cell r="M6236">
            <v>0</v>
          </cell>
          <cell r="N6236">
            <v>0</v>
          </cell>
          <cell r="O6236">
            <v>0</v>
          </cell>
        </row>
        <row r="6237">
          <cell r="C6237">
            <v>196100046018</v>
          </cell>
          <cell r="D6237" t="str">
            <v>11000196100046018</v>
          </cell>
          <cell r="E6237" t="str">
            <v>云储存系统中的若干关键节能技术研究</v>
          </cell>
          <cell r="F6237" t="str">
            <v>邓见光</v>
          </cell>
          <cell r="G6237" t="str">
            <v>2008007</v>
          </cell>
          <cell r="H6237">
            <v>0</v>
          </cell>
          <cell r="I6237">
            <v>0</v>
          </cell>
          <cell r="J6237">
            <v>0</v>
          </cell>
          <cell r="K6237">
            <v>0</v>
          </cell>
          <cell r="L6237">
            <v>0</v>
          </cell>
          <cell r="M6237">
            <v>0</v>
          </cell>
          <cell r="N6237">
            <v>0</v>
          </cell>
          <cell r="O6237">
            <v>0</v>
          </cell>
        </row>
        <row r="6238">
          <cell r="C6238">
            <v>196100046019</v>
          </cell>
          <cell r="D6238" t="str">
            <v>11000196100046019</v>
          </cell>
          <cell r="E6238" t="str">
            <v>基于机器学习算法的科技成果转化精准推荐模</v>
          </cell>
          <cell r="F6238" t="str">
            <v>李环</v>
          </cell>
          <cell r="G6238" t="str">
            <v>2003003</v>
          </cell>
          <cell r="H6238">
            <v>0</v>
          </cell>
          <cell r="I6238">
            <v>46877.2</v>
          </cell>
          <cell r="J6238">
            <v>3940.1</v>
          </cell>
          <cell r="K6238">
            <v>42937.1</v>
          </cell>
          <cell r="L6238">
            <v>0</v>
          </cell>
          <cell r="M6238">
            <v>0</v>
          </cell>
          <cell r="N6238">
            <v>0</v>
          </cell>
          <cell r="O6238">
            <v>42937.1</v>
          </cell>
        </row>
        <row r="6239">
          <cell r="C6239">
            <v>196100046020</v>
          </cell>
          <cell r="D6239" t="str">
            <v>11000196100046020</v>
          </cell>
          <cell r="E6239" t="str">
            <v>双核金属配合物的设计合成及其光催化二氧化</v>
          </cell>
          <cell r="F6239" t="str">
            <v>陈贵</v>
          </cell>
          <cell r="G6239" t="str">
            <v>2017802</v>
          </cell>
          <cell r="H6239">
            <v>0</v>
          </cell>
          <cell r="I6239">
            <v>14425.33</v>
          </cell>
          <cell r="J6239">
            <v>7200</v>
          </cell>
          <cell r="K6239">
            <v>7225.33</v>
          </cell>
          <cell r="L6239">
            <v>0</v>
          </cell>
          <cell r="M6239">
            <v>0</v>
          </cell>
          <cell r="N6239">
            <v>0</v>
          </cell>
          <cell r="O6239">
            <v>7225.33</v>
          </cell>
        </row>
        <row r="6240">
          <cell r="C6240">
            <v>196100046022</v>
          </cell>
          <cell r="D6240" t="str">
            <v>11000196100046022</v>
          </cell>
          <cell r="E6240" t="str">
            <v>修辞批评视域下改革话语中社会角色形象建构</v>
          </cell>
          <cell r="F6240" t="str">
            <v>韩健</v>
          </cell>
          <cell r="G6240" t="str">
            <v>2018100</v>
          </cell>
          <cell r="H6240">
            <v>0</v>
          </cell>
          <cell r="I6240">
            <v>4315.6</v>
          </cell>
          <cell r="J6240">
            <v>0</v>
          </cell>
          <cell r="K6240">
            <v>4315.6</v>
          </cell>
          <cell r="L6240">
            <v>0</v>
          </cell>
          <cell r="M6240">
            <v>0</v>
          </cell>
          <cell r="N6240">
            <v>0</v>
          </cell>
          <cell r="O6240">
            <v>4315.6</v>
          </cell>
        </row>
        <row r="6241">
          <cell r="C6241">
            <v>196100046023</v>
          </cell>
          <cell r="D6241" t="str">
            <v>11000196100046023</v>
          </cell>
          <cell r="E6241" t="str">
            <v>广东省普通高校低功耗智能物联重点实验室</v>
          </cell>
          <cell r="F6241" t="str">
            <v>袁华强</v>
          </cell>
          <cell r="G6241" t="str">
            <v>2002053</v>
          </cell>
          <cell r="H6241">
            <v>0</v>
          </cell>
          <cell r="I6241">
            <v>1280514.15</v>
          </cell>
          <cell r="J6241">
            <v>0</v>
          </cell>
          <cell r="K6241">
            <v>1280514.15</v>
          </cell>
          <cell r="L6241">
            <v>0</v>
          </cell>
          <cell r="M6241">
            <v>0</v>
          </cell>
          <cell r="N6241">
            <v>0</v>
          </cell>
          <cell r="O6241">
            <v>1280514.15</v>
          </cell>
        </row>
        <row r="6242">
          <cell r="C6242">
            <v>196100046024</v>
          </cell>
          <cell r="D6242" t="str">
            <v>11000196100046024</v>
          </cell>
          <cell r="E6242" t="str">
            <v>玻璃纤维复合筋增强海砂-自密实混凝土预制</v>
          </cell>
          <cell r="F6242" t="str">
            <v>郑愚</v>
          </cell>
          <cell r="G6242" t="str">
            <v>2008004</v>
          </cell>
          <cell r="H6242">
            <v>0</v>
          </cell>
          <cell r="I6242">
            <v>26002</v>
          </cell>
          <cell r="J6242">
            <v>0</v>
          </cell>
          <cell r="K6242">
            <v>26002</v>
          </cell>
          <cell r="L6242">
            <v>0</v>
          </cell>
          <cell r="M6242">
            <v>0</v>
          </cell>
          <cell r="N6242">
            <v>0</v>
          </cell>
          <cell r="O6242">
            <v>26002</v>
          </cell>
        </row>
        <row r="6243">
          <cell r="C6243">
            <v>196100046025</v>
          </cell>
          <cell r="D6243" t="str">
            <v>11000196100046025</v>
          </cell>
          <cell r="E6243" t="str">
            <v>基于简并态高功率中红外飞秒光参量振荡器的</v>
          </cell>
          <cell r="F6243" t="str">
            <v>孙敬华</v>
          </cell>
          <cell r="G6243" t="str">
            <v>2016828</v>
          </cell>
          <cell r="H6243">
            <v>0</v>
          </cell>
          <cell r="I6243">
            <v>0</v>
          </cell>
          <cell r="J6243">
            <v>0</v>
          </cell>
          <cell r="K6243">
            <v>0</v>
          </cell>
          <cell r="L6243">
            <v>0</v>
          </cell>
          <cell r="M6243">
            <v>0</v>
          </cell>
          <cell r="N6243">
            <v>0</v>
          </cell>
          <cell r="O6243">
            <v>0</v>
          </cell>
        </row>
        <row r="6244">
          <cell r="C6244">
            <v>196100046026</v>
          </cell>
          <cell r="D6244" t="str">
            <v>11000196100046026</v>
          </cell>
          <cell r="E6244" t="str">
            <v>基于非线性系统和人工智能的超声导波无损检</v>
          </cell>
          <cell r="F6244" t="str">
            <v>武静</v>
          </cell>
          <cell r="G6244" t="str">
            <v>2017045</v>
          </cell>
          <cell r="H6244">
            <v>0</v>
          </cell>
          <cell r="I6244">
            <v>5019.1</v>
          </cell>
          <cell r="J6244">
            <v>0</v>
          </cell>
          <cell r="K6244">
            <v>5019.1</v>
          </cell>
          <cell r="L6244">
            <v>0</v>
          </cell>
          <cell r="M6244">
            <v>0</v>
          </cell>
          <cell r="N6244">
            <v>0</v>
          </cell>
          <cell r="O6244">
            <v>5019.1</v>
          </cell>
        </row>
        <row r="6245">
          <cell r="C6245">
            <v>196100046027</v>
          </cell>
          <cell r="D6245" t="str">
            <v>11000196100046027</v>
          </cell>
          <cell r="E6245" t="str">
            <v>面向应用型创新人才培养的物理化学教学模式</v>
          </cell>
          <cell r="F6245" t="str">
            <v>蔡丽蓉</v>
          </cell>
          <cell r="G6245" t="str">
            <v>2015013</v>
          </cell>
          <cell r="H6245">
            <v>0</v>
          </cell>
          <cell r="I6245">
            <v>91500</v>
          </cell>
          <cell r="J6245">
            <v>0</v>
          </cell>
          <cell r="K6245">
            <v>91500</v>
          </cell>
          <cell r="L6245">
            <v>0</v>
          </cell>
          <cell r="M6245">
            <v>0</v>
          </cell>
          <cell r="N6245">
            <v>0</v>
          </cell>
          <cell r="O6245">
            <v>91500</v>
          </cell>
        </row>
        <row r="6246">
          <cell r="C6246">
            <v>196100046028</v>
          </cell>
          <cell r="D6246" t="str">
            <v>11000196100046028</v>
          </cell>
          <cell r="E6246" t="str">
            <v>居家养老服务满意度的评价与比较研究：政府</v>
          </cell>
          <cell r="F6246" t="str">
            <v>黄俊辉</v>
          </cell>
          <cell r="G6246" t="str">
            <v>2016037</v>
          </cell>
          <cell r="H6246">
            <v>0</v>
          </cell>
          <cell r="I6246">
            <v>0</v>
          </cell>
          <cell r="J6246">
            <v>0</v>
          </cell>
          <cell r="K6246">
            <v>0</v>
          </cell>
          <cell r="L6246">
            <v>0</v>
          </cell>
          <cell r="M6246">
            <v>0</v>
          </cell>
          <cell r="N6246">
            <v>0</v>
          </cell>
          <cell r="O6246">
            <v>0</v>
          </cell>
        </row>
        <row r="6247">
          <cell r="C6247">
            <v>196100046029</v>
          </cell>
          <cell r="D6247" t="str">
            <v>11000196100046029</v>
          </cell>
          <cell r="E6247" t="str">
            <v>高水平理工科大学建设背景下文科教师专业发</v>
          </cell>
          <cell r="F6247" t="str">
            <v>黎婉勤</v>
          </cell>
          <cell r="G6247" t="str">
            <v>2004052</v>
          </cell>
          <cell r="H6247">
            <v>0</v>
          </cell>
          <cell r="I6247">
            <v>233.73</v>
          </cell>
          <cell r="J6247">
            <v>0</v>
          </cell>
          <cell r="K6247">
            <v>233.73</v>
          </cell>
          <cell r="L6247">
            <v>0</v>
          </cell>
          <cell r="M6247">
            <v>0</v>
          </cell>
          <cell r="N6247">
            <v>0</v>
          </cell>
          <cell r="O6247">
            <v>233.73</v>
          </cell>
        </row>
        <row r="6248">
          <cell r="C6248">
            <v>196100046030</v>
          </cell>
          <cell r="D6248" t="str">
            <v>11000196100046030</v>
          </cell>
          <cell r="E6248" t="str">
            <v>新工科背景下设计类创新创业实践教学路径研</v>
          </cell>
          <cell r="F6248" t="str">
            <v>谢黎</v>
          </cell>
          <cell r="G6248" t="str">
            <v>2004031</v>
          </cell>
          <cell r="H6248">
            <v>0</v>
          </cell>
          <cell r="I6248">
            <v>0</v>
          </cell>
          <cell r="J6248">
            <v>0</v>
          </cell>
          <cell r="K6248">
            <v>0</v>
          </cell>
          <cell r="L6248">
            <v>0</v>
          </cell>
          <cell r="M6248">
            <v>0</v>
          </cell>
          <cell r="N6248">
            <v>0</v>
          </cell>
          <cell r="O6248">
            <v>0</v>
          </cell>
        </row>
        <row r="6249">
          <cell r="C6249">
            <v>196100046031</v>
          </cell>
          <cell r="D6249" t="str">
            <v>11000196100046031</v>
          </cell>
          <cell r="E6249" t="str">
            <v>面向新工科建设的计算机类专业教学质量保障</v>
          </cell>
          <cell r="F6249" t="str">
            <v>赵铁柱</v>
          </cell>
          <cell r="G6249" t="str">
            <v>2012047</v>
          </cell>
          <cell r="H6249">
            <v>0</v>
          </cell>
          <cell r="I6249">
            <v>5409.77</v>
          </cell>
          <cell r="J6249">
            <v>0</v>
          </cell>
          <cell r="K6249">
            <v>5409.77</v>
          </cell>
          <cell r="L6249">
            <v>0</v>
          </cell>
          <cell r="M6249">
            <v>0</v>
          </cell>
          <cell r="N6249">
            <v>0</v>
          </cell>
          <cell r="O6249">
            <v>5409.77</v>
          </cell>
        </row>
        <row r="6250">
          <cell r="C6250">
            <v>196100046032</v>
          </cell>
          <cell r="D6250" t="str">
            <v>11000196100046032</v>
          </cell>
          <cell r="E6250" t="str">
            <v>“健康中国2030”背景下的幼儿体育与健康教</v>
          </cell>
          <cell r="F6250" t="str">
            <v>唐胜英</v>
          </cell>
          <cell r="G6250" t="str">
            <v>2016001</v>
          </cell>
          <cell r="H6250">
            <v>0</v>
          </cell>
          <cell r="I6250">
            <v>69483.49</v>
          </cell>
          <cell r="J6250">
            <v>0</v>
          </cell>
          <cell r="K6250">
            <v>69483.49</v>
          </cell>
          <cell r="L6250">
            <v>0</v>
          </cell>
          <cell r="M6250">
            <v>0</v>
          </cell>
          <cell r="N6250">
            <v>0</v>
          </cell>
          <cell r="O6250">
            <v>69483.49</v>
          </cell>
        </row>
        <row r="6251">
          <cell r="C6251">
            <v>196100046033</v>
          </cell>
          <cell r="D6251" t="str">
            <v>11000196100046033</v>
          </cell>
          <cell r="E6251" t="str">
            <v>文化创意品牌视觉再建购之延伸产品开发设计</v>
          </cell>
          <cell r="F6251" t="str">
            <v>陈昱甫</v>
          </cell>
          <cell r="G6251" t="str">
            <v>2022106</v>
          </cell>
          <cell r="H6251">
            <v>0</v>
          </cell>
          <cell r="I6251">
            <v>0</v>
          </cell>
          <cell r="J6251">
            <v>0</v>
          </cell>
          <cell r="K6251">
            <v>0</v>
          </cell>
          <cell r="L6251">
            <v>0</v>
          </cell>
          <cell r="M6251">
            <v>0</v>
          </cell>
          <cell r="N6251">
            <v>0</v>
          </cell>
          <cell r="O6251">
            <v>0</v>
          </cell>
        </row>
        <row r="6252">
          <cell r="C6252">
            <v>196100046034</v>
          </cell>
          <cell r="D6252" t="str">
            <v>11000196100046034</v>
          </cell>
          <cell r="E6252" t="str">
            <v>我国反分裂斗争中国话语权提升对策研究</v>
          </cell>
          <cell r="F6252" t="str">
            <v>杨云安</v>
          </cell>
          <cell r="G6252" t="str">
            <v>2018064</v>
          </cell>
          <cell r="H6252">
            <v>0</v>
          </cell>
          <cell r="I6252">
            <v>3802.1</v>
          </cell>
          <cell r="J6252">
            <v>0</v>
          </cell>
          <cell r="K6252">
            <v>3802.1</v>
          </cell>
          <cell r="L6252">
            <v>0</v>
          </cell>
          <cell r="M6252">
            <v>0</v>
          </cell>
          <cell r="N6252">
            <v>0</v>
          </cell>
          <cell r="O6252">
            <v>3802.1</v>
          </cell>
        </row>
        <row r="6253">
          <cell r="C6253">
            <v>2004001</v>
          </cell>
          <cell r="D6253" t="str">
            <v>110002004001</v>
          </cell>
          <cell r="E6253" t="str">
            <v>粤财工[2019]64号广东省高质量专利培育项目</v>
          </cell>
          <cell r="F6253" t="str">
            <v>徐勇军</v>
          </cell>
          <cell r="G6253" t="str">
            <v>2003053</v>
          </cell>
          <cell r="H6253">
            <v>0</v>
          </cell>
          <cell r="I6253">
            <v>10020</v>
          </cell>
          <cell r="J6253">
            <v>0</v>
          </cell>
          <cell r="K6253">
            <v>10020</v>
          </cell>
          <cell r="L6253">
            <v>0</v>
          </cell>
          <cell r="M6253">
            <v>0</v>
          </cell>
          <cell r="N6253">
            <v>0</v>
          </cell>
          <cell r="O6253">
            <v>10020</v>
          </cell>
        </row>
        <row r="6254">
          <cell r="C6254">
            <v>2004002</v>
          </cell>
          <cell r="D6254" t="str">
            <v>110002004002</v>
          </cell>
          <cell r="E6254" t="str">
            <v>C30000033节能降耗清洁高效多功能润滑油添加剂的研发</v>
          </cell>
          <cell r="F6254" t="str">
            <v>赵鸿斌</v>
          </cell>
          <cell r="G6254" t="str">
            <v>2006004</v>
          </cell>
          <cell r="H6254">
            <v>0</v>
          </cell>
          <cell r="I6254">
            <v>0</v>
          </cell>
          <cell r="J6254">
            <v>0</v>
          </cell>
          <cell r="K6254">
            <v>0</v>
          </cell>
          <cell r="L6254">
            <v>0</v>
          </cell>
          <cell r="M6254">
            <v>0</v>
          </cell>
          <cell r="N6254">
            <v>0</v>
          </cell>
          <cell r="O6254">
            <v>0</v>
          </cell>
        </row>
        <row r="6255">
          <cell r="C6255">
            <v>2004003</v>
          </cell>
          <cell r="D6255" t="str">
            <v>110002004003</v>
          </cell>
          <cell r="E6255" t="str">
            <v>C30000033基于智能健康椅的体质监测管理系统研发与应用</v>
          </cell>
          <cell r="F6255" t="str">
            <v>宋建勋</v>
          </cell>
          <cell r="G6255" t="str">
            <v>2012022</v>
          </cell>
          <cell r="H6255">
            <v>0</v>
          </cell>
          <cell r="I6255">
            <v>0</v>
          </cell>
          <cell r="J6255">
            <v>0</v>
          </cell>
          <cell r="K6255">
            <v>0</v>
          </cell>
          <cell r="L6255">
            <v>0</v>
          </cell>
          <cell r="M6255">
            <v>0</v>
          </cell>
          <cell r="N6255">
            <v>0</v>
          </cell>
          <cell r="O6255">
            <v>0</v>
          </cell>
        </row>
        <row r="6256">
          <cell r="C6256">
            <v>2004004</v>
          </cell>
          <cell r="D6256" t="str">
            <v>110002004004</v>
          </cell>
          <cell r="E6256" t="str">
            <v>C30000033石化仓库数字化安全与应急管理技术研究及示范应用</v>
          </cell>
          <cell r="F6256" t="str">
            <v>郭建文</v>
          </cell>
          <cell r="G6256" t="str">
            <v>2011012</v>
          </cell>
          <cell r="H6256">
            <v>0</v>
          </cell>
          <cell r="I6256">
            <v>0</v>
          </cell>
          <cell r="J6256">
            <v>0</v>
          </cell>
          <cell r="K6256">
            <v>0</v>
          </cell>
          <cell r="L6256">
            <v>0</v>
          </cell>
          <cell r="M6256">
            <v>0</v>
          </cell>
          <cell r="N6256">
            <v>0</v>
          </cell>
          <cell r="O6256">
            <v>0</v>
          </cell>
        </row>
        <row r="6257">
          <cell r="C6257">
            <v>2004005</v>
          </cell>
          <cell r="D6257" t="str">
            <v>110002004005</v>
          </cell>
          <cell r="E6257" t="str">
            <v>C30000033土壤重金属污染治理与修复关键技术研究</v>
          </cell>
          <cell r="F6257" t="str">
            <v>邵友元</v>
          </cell>
          <cell r="G6257" t="str">
            <v>2007039</v>
          </cell>
          <cell r="H6257">
            <v>0</v>
          </cell>
          <cell r="I6257">
            <v>0</v>
          </cell>
          <cell r="J6257">
            <v>0</v>
          </cell>
          <cell r="K6257">
            <v>0</v>
          </cell>
          <cell r="L6257">
            <v>0</v>
          </cell>
          <cell r="M6257">
            <v>0</v>
          </cell>
          <cell r="N6257">
            <v>0</v>
          </cell>
          <cell r="O6257">
            <v>0</v>
          </cell>
        </row>
        <row r="6258">
          <cell r="C6258">
            <v>2004009</v>
          </cell>
          <cell r="D6258" t="str">
            <v>110002004009</v>
          </cell>
          <cell r="E6258" t="str">
            <v>C30000042基于4G/5G的智能化远程消毒机器人</v>
          </cell>
          <cell r="F6258" t="str">
            <v>张超</v>
          </cell>
          <cell r="G6258" t="str">
            <v>2018044</v>
          </cell>
          <cell r="H6258">
            <v>0</v>
          </cell>
          <cell r="I6258">
            <v>0</v>
          </cell>
          <cell r="J6258">
            <v>0</v>
          </cell>
          <cell r="K6258">
            <v>0</v>
          </cell>
          <cell r="L6258">
            <v>0</v>
          </cell>
          <cell r="M6258">
            <v>0</v>
          </cell>
          <cell r="N6258">
            <v>0</v>
          </cell>
          <cell r="O6258">
            <v>0</v>
          </cell>
        </row>
        <row r="6259">
          <cell r="C6259">
            <v>2004010</v>
          </cell>
          <cell r="D6259" t="str">
            <v>110002004010</v>
          </cell>
          <cell r="E6259" t="str">
            <v>C30000042新型可降解生物医用镁合金开发</v>
          </cell>
          <cell r="F6259" t="str">
            <v>李润霞</v>
          </cell>
          <cell r="G6259" t="str">
            <v>2018805</v>
          </cell>
          <cell r="H6259">
            <v>0</v>
          </cell>
          <cell r="I6259">
            <v>0</v>
          </cell>
          <cell r="J6259">
            <v>0</v>
          </cell>
          <cell r="K6259">
            <v>0</v>
          </cell>
          <cell r="L6259">
            <v>0</v>
          </cell>
          <cell r="M6259">
            <v>0</v>
          </cell>
          <cell r="N6259">
            <v>0</v>
          </cell>
          <cell r="O6259">
            <v>0</v>
          </cell>
        </row>
        <row r="6260">
          <cell r="C6260">
            <v>2004011</v>
          </cell>
          <cell r="D6260" t="str">
            <v>110002004011</v>
          </cell>
          <cell r="E6260" t="str">
            <v>C30000042稀土金属有机骨架材料作为非水锂-</v>
          </cell>
          <cell r="F6260" t="str">
            <v>刘丹</v>
          </cell>
          <cell r="G6260" t="str">
            <v>2018808</v>
          </cell>
          <cell r="H6260">
            <v>0</v>
          </cell>
          <cell r="I6260">
            <v>20806</v>
          </cell>
          <cell r="J6260">
            <v>0</v>
          </cell>
          <cell r="K6260">
            <v>20806</v>
          </cell>
          <cell r="L6260">
            <v>0</v>
          </cell>
          <cell r="M6260">
            <v>0</v>
          </cell>
          <cell r="N6260">
            <v>0</v>
          </cell>
          <cell r="O6260">
            <v>20806</v>
          </cell>
        </row>
        <row r="6261">
          <cell r="C6261">
            <v>2004012</v>
          </cell>
          <cell r="D6261" t="str">
            <v>110002004012</v>
          </cell>
          <cell r="E6261" t="str">
            <v>C30000042镁合金3C产品外壳环保型微弧氧化</v>
          </cell>
          <cell r="F6261" t="str">
            <v>李康</v>
          </cell>
          <cell r="G6261" t="str">
            <v>2019059</v>
          </cell>
          <cell r="H6261">
            <v>0</v>
          </cell>
          <cell r="I6261">
            <v>0</v>
          </cell>
          <cell r="J6261">
            <v>0</v>
          </cell>
          <cell r="K6261">
            <v>0</v>
          </cell>
          <cell r="L6261">
            <v>0</v>
          </cell>
          <cell r="M6261">
            <v>0</v>
          </cell>
          <cell r="N6261">
            <v>0</v>
          </cell>
          <cell r="O6261">
            <v>0</v>
          </cell>
        </row>
        <row r="6262">
          <cell r="C6262">
            <v>2004013</v>
          </cell>
          <cell r="D6262" t="str">
            <v>110002004013</v>
          </cell>
          <cell r="E6262" t="str">
            <v>C3000004260°坐标系对于直接转矩控制算法</v>
          </cell>
          <cell r="F6262" t="str">
            <v>唐校</v>
          </cell>
          <cell r="G6262" t="str">
            <v>2014015</v>
          </cell>
          <cell r="H6262">
            <v>0</v>
          </cell>
          <cell r="I6262">
            <v>0</v>
          </cell>
          <cell r="J6262">
            <v>0</v>
          </cell>
          <cell r="K6262">
            <v>0</v>
          </cell>
          <cell r="L6262">
            <v>0</v>
          </cell>
          <cell r="M6262">
            <v>0</v>
          </cell>
          <cell r="N6262">
            <v>0</v>
          </cell>
          <cell r="O6262">
            <v>0</v>
          </cell>
        </row>
        <row r="6263">
          <cell r="C6263">
            <v>2004014</v>
          </cell>
          <cell r="D6263" t="str">
            <v>110002004014</v>
          </cell>
          <cell r="E6263" t="str">
            <v>C30000042基于手写轨迹的考试诚信度智能分</v>
          </cell>
          <cell r="F6263" t="str">
            <v>李广明</v>
          </cell>
          <cell r="G6263" t="str">
            <v>2000005</v>
          </cell>
          <cell r="H6263">
            <v>0</v>
          </cell>
          <cell r="I6263">
            <v>0</v>
          </cell>
          <cell r="J6263">
            <v>0</v>
          </cell>
          <cell r="K6263">
            <v>0</v>
          </cell>
          <cell r="L6263">
            <v>0</v>
          </cell>
          <cell r="M6263">
            <v>0</v>
          </cell>
          <cell r="N6263">
            <v>0</v>
          </cell>
          <cell r="O6263">
            <v>0</v>
          </cell>
        </row>
        <row r="6264">
          <cell r="C6264">
            <v>2004015</v>
          </cell>
          <cell r="D6264" t="str">
            <v>110002004015</v>
          </cell>
          <cell r="E6264" t="str">
            <v>C30000042对抗环境下恶意代码检测系统研究</v>
          </cell>
          <cell r="F6264" t="str">
            <v>张福勇</v>
          </cell>
          <cell r="G6264" t="str">
            <v>2012038</v>
          </cell>
          <cell r="H6264">
            <v>0</v>
          </cell>
          <cell r="I6264">
            <v>0</v>
          </cell>
          <cell r="J6264">
            <v>0</v>
          </cell>
          <cell r="K6264">
            <v>0</v>
          </cell>
          <cell r="L6264">
            <v>0</v>
          </cell>
          <cell r="M6264">
            <v>0</v>
          </cell>
          <cell r="N6264">
            <v>0</v>
          </cell>
          <cell r="O6264">
            <v>0</v>
          </cell>
        </row>
        <row r="6265">
          <cell r="C6265">
            <v>2004016</v>
          </cell>
          <cell r="D6265" t="str">
            <v>110002004016</v>
          </cell>
          <cell r="E6265" t="str">
            <v>C30000042化学诱导发光微生物芯片技术在水</v>
          </cell>
          <cell r="F6265" t="str">
            <v>胡俊杰</v>
          </cell>
          <cell r="G6265" t="str">
            <v>2017003</v>
          </cell>
          <cell r="H6265">
            <v>0</v>
          </cell>
          <cell r="I6265">
            <v>0</v>
          </cell>
          <cell r="J6265">
            <v>0</v>
          </cell>
          <cell r="K6265">
            <v>0</v>
          </cell>
          <cell r="L6265">
            <v>0</v>
          </cell>
          <cell r="M6265">
            <v>0</v>
          </cell>
          <cell r="N6265">
            <v>0</v>
          </cell>
          <cell r="O6265">
            <v>0</v>
          </cell>
        </row>
        <row r="6266">
          <cell r="C6266">
            <v>2004017</v>
          </cell>
          <cell r="D6266" t="str">
            <v>110002004017</v>
          </cell>
          <cell r="E6266" t="str">
            <v>C30000042减排降噪温拌橡胶沥青的应用关键</v>
          </cell>
          <cell r="F6266" t="str">
            <v>黄文通</v>
          </cell>
          <cell r="G6266" t="str">
            <v>2016056</v>
          </cell>
          <cell r="H6266">
            <v>0</v>
          </cell>
          <cell r="I6266">
            <v>0</v>
          </cell>
          <cell r="J6266">
            <v>0</v>
          </cell>
          <cell r="K6266">
            <v>0</v>
          </cell>
          <cell r="L6266">
            <v>0</v>
          </cell>
          <cell r="M6266">
            <v>0</v>
          </cell>
          <cell r="N6266">
            <v>0</v>
          </cell>
          <cell r="O6266">
            <v>0</v>
          </cell>
        </row>
        <row r="6267">
          <cell r="C6267">
            <v>2004018</v>
          </cell>
          <cell r="D6267" t="str">
            <v>110002004018</v>
          </cell>
          <cell r="E6267" t="str">
            <v>C30000042东莞纳米复合隔热农业大棚热环境</v>
          </cell>
          <cell r="F6267" t="str">
            <v>李宁</v>
          </cell>
          <cell r="G6267" t="str">
            <v>2018007</v>
          </cell>
          <cell r="H6267">
            <v>0</v>
          </cell>
          <cell r="I6267">
            <v>27844.41</v>
          </cell>
          <cell r="J6267">
            <v>0</v>
          </cell>
          <cell r="K6267">
            <v>27844.41</v>
          </cell>
          <cell r="L6267">
            <v>0</v>
          </cell>
          <cell r="M6267">
            <v>0</v>
          </cell>
          <cell r="N6267">
            <v>0</v>
          </cell>
          <cell r="O6267">
            <v>27844.41</v>
          </cell>
        </row>
        <row r="6268">
          <cell r="C6268">
            <v>2004019</v>
          </cell>
          <cell r="D6268" t="str">
            <v>110002004019</v>
          </cell>
          <cell r="E6268" t="str">
            <v>C30000042g-C3N4纳米量子点催化剂的结构设</v>
          </cell>
          <cell r="F6268" t="str">
            <v>傅小波</v>
          </cell>
          <cell r="G6268" t="str">
            <v>2013010</v>
          </cell>
          <cell r="H6268">
            <v>0</v>
          </cell>
          <cell r="I6268">
            <v>0</v>
          </cell>
          <cell r="J6268">
            <v>0</v>
          </cell>
          <cell r="K6268">
            <v>0</v>
          </cell>
          <cell r="L6268">
            <v>0</v>
          </cell>
          <cell r="M6268">
            <v>0</v>
          </cell>
          <cell r="N6268">
            <v>0</v>
          </cell>
          <cell r="O6268">
            <v>0</v>
          </cell>
        </row>
        <row r="6269">
          <cell r="C6269">
            <v>2004020</v>
          </cell>
          <cell r="D6269" t="str">
            <v>110002004020</v>
          </cell>
          <cell r="E6269" t="str">
            <v>C30000042天然矿石的高效能利用——基于天</v>
          </cell>
          <cell r="F6269" t="str">
            <v>苗荣荣</v>
          </cell>
          <cell r="G6269" t="str">
            <v>2016057</v>
          </cell>
          <cell r="H6269">
            <v>0</v>
          </cell>
          <cell r="I6269">
            <v>0</v>
          </cell>
          <cell r="J6269">
            <v>0</v>
          </cell>
          <cell r="K6269">
            <v>0</v>
          </cell>
          <cell r="L6269">
            <v>0</v>
          </cell>
          <cell r="M6269">
            <v>0</v>
          </cell>
          <cell r="N6269">
            <v>0</v>
          </cell>
          <cell r="O6269">
            <v>0</v>
          </cell>
        </row>
        <row r="6270">
          <cell r="C6270">
            <v>2004021</v>
          </cell>
          <cell r="D6270" t="str">
            <v>110002004021</v>
          </cell>
          <cell r="E6270" t="str">
            <v>C30000042用于5G设备散热的新型液态金属基</v>
          </cell>
          <cell r="F6270" t="str">
            <v>刘鉴</v>
          </cell>
          <cell r="G6270" t="str">
            <v>2017063</v>
          </cell>
          <cell r="H6270">
            <v>0</v>
          </cell>
          <cell r="I6270">
            <v>43569</v>
          </cell>
          <cell r="J6270">
            <v>0</v>
          </cell>
          <cell r="K6270">
            <v>43569</v>
          </cell>
          <cell r="L6270">
            <v>0</v>
          </cell>
          <cell r="M6270">
            <v>0</v>
          </cell>
          <cell r="N6270">
            <v>0</v>
          </cell>
          <cell r="O6270">
            <v>43569</v>
          </cell>
        </row>
        <row r="6271">
          <cell r="C6271">
            <v>2030001</v>
          </cell>
          <cell r="D6271" t="str">
            <v>110002030001</v>
          </cell>
          <cell r="E6271" t="str">
            <v>府际关系治理与优化地方经济发展绩效研究</v>
          </cell>
          <cell r="F6271" t="str">
            <v>夏能礼</v>
          </cell>
          <cell r="G6271" t="str">
            <v>2001039</v>
          </cell>
          <cell r="H6271">
            <v>61536.17</v>
          </cell>
          <cell r="I6271">
            <v>74400</v>
          </cell>
          <cell r="J6271">
            <v>60198.33</v>
          </cell>
          <cell r="K6271">
            <v>75737.84</v>
          </cell>
          <cell r="L6271">
            <v>0</v>
          </cell>
          <cell r="M6271">
            <v>0</v>
          </cell>
          <cell r="N6271">
            <v>0</v>
          </cell>
          <cell r="O6271">
            <v>75737.84</v>
          </cell>
        </row>
        <row r="6272">
          <cell r="C6272">
            <v>2030002</v>
          </cell>
          <cell r="D6272" t="str">
            <v>110002030002</v>
          </cell>
          <cell r="E6272" t="str">
            <v>基于涡旋电磁波的超分辨率成像技术</v>
          </cell>
          <cell r="F6272" t="str">
            <v>沈飞</v>
          </cell>
          <cell r="G6272" t="str">
            <v>2018811</v>
          </cell>
          <cell r="H6272">
            <v>0</v>
          </cell>
          <cell r="I6272">
            <v>0</v>
          </cell>
          <cell r="J6272">
            <v>0</v>
          </cell>
          <cell r="K6272">
            <v>0</v>
          </cell>
          <cell r="L6272">
            <v>0</v>
          </cell>
          <cell r="M6272">
            <v>0</v>
          </cell>
          <cell r="N6272">
            <v>0</v>
          </cell>
          <cell r="O6272">
            <v>0</v>
          </cell>
        </row>
        <row r="6273">
          <cell r="C6273">
            <v>2030003</v>
          </cell>
          <cell r="D6273" t="str">
            <v>110002030003</v>
          </cell>
          <cell r="E6273" t="str">
            <v>（直接）群智涌现机理与演化计算方法-群体智能的涌现与自组织演化行为研究</v>
          </cell>
          <cell r="F6273" t="str">
            <v>魏文红</v>
          </cell>
          <cell r="G6273" t="str">
            <v>2009012</v>
          </cell>
          <cell r="H6273">
            <v>74622.27</v>
          </cell>
          <cell r="I6273">
            <v>0</v>
          </cell>
          <cell r="J6273">
            <v>30635.22</v>
          </cell>
          <cell r="K6273">
            <v>43987.05</v>
          </cell>
          <cell r="L6273">
            <v>0</v>
          </cell>
          <cell r="M6273">
            <v>0</v>
          </cell>
          <cell r="N6273">
            <v>0</v>
          </cell>
          <cell r="O6273">
            <v>43987.05</v>
          </cell>
        </row>
        <row r="6274">
          <cell r="C6274">
            <v>2030004</v>
          </cell>
          <cell r="D6274" t="str">
            <v>110002030004</v>
          </cell>
          <cell r="E6274" t="str">
            <v>（间接）群智涌现机理与演化计算方法-群体智能的涌现与自组织演化行为研究</v>
          </cell>
          <cell r="F6274" t="str">
            <v>魏文红</v>
          </cell>
          <cell r="G6274" t="str">
            <v>2009012</v>
          </cell>
          <cell r="H6274">
            <v>18040</v>
          </cell>
          <cell r="I6274">
            <v>0</v>
          </cell>
          <cell r="J6274">
            <v>0</v>
          </cell>
          <cell r="K6274">
            <v>18040</v>
          </cell>
          <cell r="L6274">
            <v>0</v>
          </cell>
          <cell r="M6274">
            <v>0</v>
          </cell>
          <cell r="N6274">
            <v>0</v>
          </cell>
          <cell r="O6274">
            <v>18040</v>
          </cell>
        </row>
        <row r="6275">
          <cell r="C6275">
            <v>2030005</v>
          </cell>
          <cell r="D6275" t="str">
            <v>110002030005</v>
          </cell>
          <cell r="E6275" t="str">
            <v>中巴合作论坛暨第五届中巴应用与计算数学研</v>
          </cell>
          <cell r="F6275" t="str">
            <v>YUAN JINYUN</v>
          </cell>
          <cell r="G6275" t="str">
            <v>2020802</v>
          </cell>
          <cell r="H6275">
            <v>0</v>
          </cell>
          <cell r="I6275">
            <v>0</v>
          </cell>
          <cell r="J6275">
            <v>0</v>
          </cell>
          <cell r="K6275">
            <v>0</v>
          </cell>
          <cell r="L6275">
            <v>0</v>
          </cell>
          <cell r="M6275">
            <v>0</v>
          </cell>
          <cell r="N6275">
            <v>0</v>
          </cell>
          <cell r="O6275">
            <v>0</v>
          </cell>
        </row>
        <row r="6276">
          <cell r="C6276">
            <v>2030006</v>
          </cell>
          <cell r="D6276" t="str">
            <v>110002030006</v>
          </cell>
          <cell r="E6276" t="str">
            <v>历史影音资料音频修复方法与关键技术研究</v>
          </cell>
          <cell r="F6276" t="str">
            <v>张剑</v>
          </cell>
          <cell r="G6276" t="str">
            <v>2011019</v>
          </cell>
          <cell r="H6276">
            <v>0</v>
          </cell>
          <cell r="I6276">
            <v>0</v>
          </cell>
          <cell r="J6276">
            <v>0</v>
          </cell>
          <cell r="K6276">
            <v>0</v>
          </cell>
          <cell r="L6276">
            <v>0</v>
          </cell>
          <cell r="M6276">
            <v>0</v>
          </cell>
          <cell r="N6276">
            <v>0</v>
          </cell>
          <cell r="O6276">
            <v>0</v>
          </cell>
        </row>
        <row r="6277">
          <cell r="C6277">
            <v>2030007</v>
          </cell>
          <cell r="D6277" t="str">
            <v>110002030007</v>
          </cell>
          <cell r="E6277" t="str">
            <v>社会工作实践知识发展的行动研究：以D市为</v>
          </cell>
          <cell r="F6277" t="str">
            <v>王海洋</v>
          </cell>
          <cell r="G6277" t="str">
            <v>2020031</v>
          </cell>
          <cell r="H6277">
            <v>51667</v>
          </cell>
          <cell r="I6277">
            <v>0</v>
          </cell>
          <cell r="J6277">
            <v>1241.3</v>
          </cell>
          <cell r="K6277">
            <v>50425.7</v>
          </cell>
          <cell r="L6277">
            <v>0</v>
          </cell>
          <cell r="M6277">
            <v>0</v>
          </cell>
          <cell r="N6277">
            <v>0</v>
          </cell>
          <cell r="O6277">
            <v>50425.7</v>
          </cell>
        </row>
        <row r="6278">
          <cell r="C6278">
            <v>2031001</v>
          </cell>
          <cell r="D6278" t="str">
            <v>110002031001</v>
          </cell>
          <cell r="E6278" t="str">
            <v>分数阶光学系统中晶格势对孤子和光束坍塌的</v>
          </cell>
          <cell r="F6278" t="str">
            <v>陈曼娜</v>
          </cell>
          <cell r="G6278" t="str">
            <v>2019012</v>
          </cell>
          <cell r="H6278">
            <v>0</v>
          </cell>
          <cell r="I6278">
            <v>0</v>
          </cell>
          <cell r="J6278">
            <v>0</v>
          </cell>
          <cell r="K6278">
            <v>0</v>
          </cell>
          <cell r="L6278">
            <v>0</v>
          </cell>
          <cell r="M6278">
            <v>0</v>
          </cell>
          <cell r="N6278">
            <v>0</v>
          </cell>
          <cell r="O6278">
            <v>0</v>
          </cell>
        </row>
        <row r="6279">
          <cell r="C6279">
            <v>2031002</v>
          </cell>
          <cell r="D6279" t="str">
            <v>110002031002</v>
          </cell>
          <cell r="E6279" t="str">
            <v>分布式存储系统中的低计算复杂度再生码研究</v>
          </cell>
          <cell r="F6279" t="str">
            <v>侯韩旭</v>
          </cell>
          <cell r="G6279" t="str">
            <v>2016005</v>
          </cell>
          <cell r="H6279">
            <v>0</v>
          </cell>
          <cell r="I6279">
            <v>0</v>
          </cell>
          <cell r="J6279">
            <v>0</v>
          </cell>
          <cell r="K6279">
            <v>0</v>
          </cell>
          <cell r="L6279">
            <v>0</v>
          </cell>
          <cell r="M6279">
            <v>0</v>
          </cell>
          <cell r="N6279">
            <v>0</v>
          </cell>
          <cell r="O6279">
            <v>0</v>
          </cell>
        </row>
        <row r="6280">
          <cell r="C6280">
            <v>2031003</v>
          </cell>
          <cell r="D6280" t="str">
            <v>110002031003</v>
          </cell>
          <cell r="E6280" t="str">
            <v>pH响应介孔材料表面润湿性的调控及其在油水</v>
          </cell>
          <cell r="F6280" t="str">
            <v>李坤泉</v>
          </cell>
          <cell r="G6280" t="str">
            <v>2019080</v>
          </cell>
          <cell r="H6280">
            <v>98493.9</v>
          </cell>
          <cell r="I6280">
            <v>0</v>
          </cell>
          <cell r="J6280">
            <v>98493.9</v>
          </cell>
          <cell r="K6280">
            <v>0</v>
          </cell>
          <cell r="L6280">
            <v>0</v>
          </cell>
          <cell r="M6280">
            <v>0</v>
          </cell>
          <cell r="N6280">
            <v>0</v>
          </cell>
          <cell r="O6280">
            <v>0</v>
          </cell>
        </row>
        <row r="6281">
          <cell r="C6281">
            <v>2031004</v>
          </cell>
          <cell r="D6281" t="str">
            <v>110002031004</v>
          </cell>
          <cell r="E6281" t="str">
            <v>高韧性原位反应金属搪瓷高温防护涂层的构建</v>
          </cell>
          <cell r="F6281" t="str">
            <v>陈肯</v>
          </cell>
          <cell r="G6281" t="str">
            <v>2019060</v>
          </cell>
          <cell r="H6281">
            <v>66376.12</v>
          </cell>
          <cell r="I6281">
            <v>0</v>
          </cell>
          <cell r="J6281">
            <v>47955.1</v>
          </cell>
          <cell r="K6281">
            <v>18421.02</v>
          </cell>
          <cell r="L6281">
            <v>0</v>
          </cell>
          <cell r="M6281">
            <v>0</v>
          </cell>
          <cell r="N6281">
            <v>0</v>
          </cell>
          <cell r="O6281">
            <v>18421.02</v>
          </cell>
        </row>
        <row r="6282">
          <cell r="C6282">
            <v>2031005</v>
          </cell>
          <cell r="D6282" t="str">
            <v>110002031005</v>
          </cell>
          <cell r="E6282" t="str">
            <v>联合定位下混凝土桥梁影像的拼接方法研究</v>
          </cell>
          <cell r="F6282" t="str">
            <v>谢仁平</v>
          </cell>
          <cell r="G6282" t="str">
            <v>2020020</v>
          </cell>
          <cell r="H6282">
            <v>64881.22</v>
          </cell>
          <cell r="I6282">
            <v>0</v>
          </cell>
          <cell r="J6282">
            <v>23462</v>
          </cell>
          <cell r="K6282">
            <v>41419.22</v>
          </cell>
          <cell r="L6282">
            <v>0</v>
          </cell>
          <cell r="M6282">
            <v>0</v>
          </cell>
          <cell r="N6282">
            <v>0</v>
          </cell>
          <cell r="O6282">
            <v>41419.22</v>
          </cell>
        </row>
        <row r="6283">
          <cell r="C6283">
            <v>2031006</v>
          </cell>
          <cell r="D6283" t="str">
            <v>110002031006</v>
          </cell>
          <cell r="E6283" t="str">
            <v>基于亲水性中空纤维膜的烟气热湿耦合传递机</v>
          </cell>
          <cell r="F6283" t="str">
            <v>肖烈晖</v>
          </cell>
          <cell r="G6283" t="str">
            <v>2020124</v>
          </cell>
          <cell r="H6283">
            <v>74743.1</v>
          </cell>
          <cell r="I6283">
            <v>0</v>
          </cell>
          <cell r="J6283">
            <v>15751.9</v>
          </cell>
          <cell r="K6283">
            <v>58991.2</v>
          </cell>
          <cell r="L6283">
            <v>0</v>
          </cell>
          <cell r="M6283">
            <v>0</v>
          </cell>
          <cell r="N6283">
            <v>0</v>
          </cell>
          <cell r="O6283">
            <v>58991.2</v>
          </cell>
        </row>
        <row r="6284">
          <cell r="C6284">
            <v>2031007</v>
          </cell>
          <cell r="D6284" t="str">
            <v>110002031007</v>
          </cell>
          <cell r="E6284" t="str">
            <v>基于Lossen重排途径的植物乳杆菌诱导西兰花</v>
          </cell>
          <cell r="F6284" t="str">
            <v>蔡燕雪</v>
          </cell>
          <cell r="G6284" t="str">
            <v>2021811</v>
          </cell>
          <cell r="H6284">
            <v>90887.96</v>
          </cell>
          <cell r="I6284">
            <v>0</v>
          </cell>
          <cell r="J6284">
            <v>4820</v>
          </cell>
          <cell r="K6284">
            <v>86067.96</v>
          </cell>
          <cell r="L6284">
            <v>0</v>
          </cell>
          <cell r="M6284">
            <v>0</v>
          </cell>
          <cell r="N6284">
            <v>0</v>
          </cell>
          <cell r="O6284">
            <v>86067.96</v>
          </cell>
        </row>
        <row r="6285">
          <cell r="C6285">
            <v>2031008</v>
          </cell>
          <cell r="D6285" t="str">
            <v>110002031008</v>
          </cell>
          <cell r="E6285" t="str">
            <v>Au/C@hol-ZrO2中空多级核壳结构强化热质传</v>
          </cell>
          <cell r="F6285" t="str">
            <v>邹雪琳</v>
          </cell>
          <cell r="G6285" t="str">
            <v>2018256</v>
          </cell>
          <cell r="H6285">
            <v>6390.5</v>
          </cell>
          <cell r="I6285">
            <v>0</v>
          </cell>
          <cell r="J6285">
            <v>500</v>
          </cell>
          <cell r="K6285">
            <v>5890.5</v>
          </cell>
          <cell r="L6285">
            <v>0</v>
          </cell>
          <cell r="M6285">
            <v>0</v>
          </cell>
          <cell r="N6285">
            <v>0</v>
          </cell>
          <cell r="O6285">
            <v>5890.5</v>
          </cell>
        </row>
        <row r="6286">
          <cell r="C6286">
            <v>2031009</v>
          </cell>
          <cell r="D6286" t="str">
            <v>110002031009</v>
          </cell>
          <cell r="E6286" t="str">
            <v>垃圾焚烧飞灰热处理过程中重金属的氯化/硫</v>
          </cell>
          <cell r="F6286" t="str">
            <v>张刚</v>
          </cell>
          <cell r="G6286" t="str">
            <v>2013068</v>
          </cell>
          <cell r="H6286">
            <v>48402.4</v>
          </cell>
          <cell r="I6286">
            <v>0</v>
          </cell>
          <cell r="J6286">
            <v>18397</v>
          </cell>
          <cell r="K6286">
            <v>30005.4</v>
          </cell>
          <cell r="L6286">
            <v>0</v>
          </cell>
          <cell r="M6286">
            <v>0</v>
          </cell>
          <cell r="N6286">
            <v>0</v>
          </cell>
          <cell r="O6286">
            <v>30005.4</v>
          </cell>
        </row>
        <row r="6287">
          <cell r="C6287">
            <v>2031011</v>
          </cell>
          <cell r="D6287" t="str">
            <v>110002031011</v>
          </cell>
          <cell r="E6287" t="str">
            <v>钴铁基复合结构碳材料的设计合成及其氧电催</v>
          </cell>
          <cell r="F6287" t="str">
            <v>郝永超</v>
          </cell>
          <cell r="G6287" t="str">
            <v>2018295</v>
          </cell>
          <cell r="H6287">
            <v>187954.02</v>
          </cell>
          <cell r="I6287">
            <v>0</v>
          </cell>
          <cell r="J6287">
            <v>4860</v>
          </cell>
          <cell r="K6287">
            <v>183094.02</v>
          </cell>
          <cell r="L6287">
            <v>0</v>
          </cell>
          <cell r="M6287">
            <v>0</v>
          </cell>
          <cell r="N6287">
            <v>0</v>
          </cell>
          <cell r="O6287">
            <v>183094.02</v>
          </cell>
        </row>
        <row r="6288">
          <cell r="C6288">
            <v>2031012</v>
          </cell>
          <cell r="D6288" t="str">
            <v>110002031012</v>
          </cell>
          <cell r="E6288" t="str">
            <v>玄武岩纤维再生混凝土的高温损伤机理及力学</v>
          </cell>
          <cell r="F6288" t="str">
            <v>夏立鹏</v>
          </cell>
          <cell r="G6288" t="str">
            <v>2017103</v>
          </cell>
          <cell r="H6288">
            <v>137006.66</v>
          </cell>
          <cell r="I6288">
            <v>0</v>
          </cell>
          <cell r="J6288">
            <v>0</v>
          </cell>
          <cell r="K6288">
            <v>137006.66</v>
          </cell>
          <cell r="L6288">
            <v>0</v>
          </cell>
          <cell r="M6288">
            <v>0</v>
          </cell>
          <cell r="N6288">
            <v>0</v>
          </cell>
          <cell r="O6288">
            <v>137006.66</v>
          </cell>
        </row>
        <row r="6289">
          <cell r="C6289">
            <v>2031013</v>
          </cell>
          <cell r="D6289" t="str">
            <v>110002031013</v>
          </cell>
          <cell r="E6289" t="str">
            <v>荷载-干湿循环作用下滨海非饱和混凝土氯离</v>
          </cell>
          <cell r="F6289" t="str">
            <v>胡守旺</v>
          </cell>
          <cell r="G6289" t="str">
            <v>2018076</v>
          </cell>
          <cell r="H6289">
            <v>115964</v>
          </cell>
          <cell r="I6289">
            <v>0</v>
          </cell>
          <cell r="J6289">
            <v>62051.64</v>
          </cell>
          <cell r="K6289">
            <v>53912.36</v>
          </cell>
          <cell r="L6289">
            <v>0</v>
          </cell>
          <cell r="M6289">
            <v>0</v>
          </cell>
          <cell r="N6289">
            <v>0</v>
          </cell>
          <cell r="O6289">
            <v>53912.36</v>
          </cell>
        </row>
        <row r="6290">
          <cell r="C6290">
            <v>2031014</v>
          </cell>
          <cell r="D6290" t="str">
            <v>110002031014</v>
          </cell>
          <cell r="E6290" t="str">
            <v>复杂群桩基础局部冲刷演化机理及冲刷深度预</v>
          </cell>
          <cell r="F6290" t="str">
            <v>喻鹏</v>
          </cell>
          <cell r="G6290" t="str">
            <v>2018051</v>
          </cell>
          <cell r="H6290">
            <v>100827.24</v>
          </cell>
          <cell r="I6290">
            <v>0</v>
          </cell>
          <cell r="J6290">
            <v>34909.6</v>
          </cell>
          <cell r="K6290">
            <v>65917.64</v>
          </cell>
          <cell r="L6290">
            <v>0</v>
          </cell>
          <cell r="M6290">
            <v>0</v>
          </cell>
          <cell r="N6290">
            <v>0</v>
          </cell>
          <cell r="O6290">
            <v>65917.64</v>
          </cell>
        </row>
        <row r="6291">
          <cell r="C6291">
            <v>2031015</v>
          </cell>
          <cell r="D6291" t="str">
            <v>110002031015</v>
          </cell>
          <cell r="E6291" t="str">
            <v>空气稳定的三明治结构石墨炔/红磷@石墨炔钠</v>
          </cell>
          <cell r="F6291" t="str">
            <v>谢东</v>
          </cell>
          <cell r="G6291" t="str">
            <v>2017042</v>
          </cell>
          <cell r="H6291">
            <v>76098.11</v>
          </cell>
          <cell r="I6291">
            <v>0</v>
          </cell>
          <cell r="J6291">
            <v>47000</v>
          </cell>
          <cell r="K6291">
            <v>29098.11</v>
          </cell>
          <cell r="L6291">
            <v>0</v>
          </cell>
          <cell r="M6291">
            <v>0</v>
          </cell>
          <cell r="N6291">
            <v>0</v>
          </cell>
          <cell r="O6291">
            <v>29098.11</v>
          </cell>
        </row>
        <row r="6292">
          <cell r="C6292">
            <v>2031016</v>
          </cell>
          <cell r="D6292" t="str">
            <v>110002031016</v>
          </cell>
          <cell r="E6292" t="str">
            <v>Pt-Co合金催化剂电子和结构特性的调变及其</v>
          </cell>
          <cell r="F6292" t="str">
            <v>彭若斯</v>
          </cell>
          <cell r="G6292" t="str">
            <v>2018063</v>
          </cell>
          <cell r="H6292">
            <v>66662.05</v>
          </cell>
          <cell r="I6292">
            <v>0</v>
          </cell>
          <cell r="J6292">
            <v>50784.8</v>
          </cell>
          <cell r="K6292">
            <v>15877.25</v>
          </cell>
          <cell r="L6292">
            <v>0</v>
          </cell>
          <cell r="M6292">
            <v>0</v>
          </cell>
          <cell r="N6292">
            <v>0</v>
          </cell>
          <cell r="O6292">
            <v>15877.25</v>
          </cell>
        </row>
        <row r="6293">
          <cell r="C6293">
            <v>2031017</v>
          </cell>
          <cell r="D6293" t="str">
            <v>110002031017</v>
          </cell>
          <cell r="E6293" t="str">
            <v>珠三角地热田储层破碎花岗岩渗流非线性动力</v>
          </cell>
          <cell r="F6293" t="str">
            <v>丁其乐</v>
          </cell>
          <cell r="G6293" t="str">
            <v>2017169</v>
          </cell>
          <cell r="H6293">
            <v>56823.66</v>
          </cell>
          <cell r="I6293">
            <v>0</v>
          </cell>
          <cell r="J6293">
            <v>22700</v>
          </cell>
          <cell r="K6293">
            <v>34123.66</v>
          </cell>
          <cell r="L6293">
            <v>0</v>
          </cell>
          <cell r="M6293">
            <v>0</v>
          </cell>
          <cell r="N6293">
            <v>0</v>
          </cell>
          <cell r="O6293">
            <v>34123.66</v>
          </cell>
        </row>
        <row r="6294">
          <cell r="C6294">
            <v>2031018</v>
          </cell>
          <cell r="D6294" t="str">
            <v>110002031018</v>
          </cell>
          <cell r="E6294" t="str">
            <v>基于卟啉结构位置锚定与复合金属核壳构效的</v>
          </cell>
          <cell r="F6294" t="str">
            <v>方嘉声</v>
          </cell>
          <cell r="G6294" t="str">
            <v>2018087</v>
          </cell>
          <cell r="H6294">
            <v>50690.1</v>
          </cell>
          <cell r="I6294">
            <v>0</v>
          </cell>
          <cell r="J6294">
            <v>5280</v>
          </cell>
          <cell r="K6294">
            <v>45410.1</v>
          </cell>
          <cell r="L6294">
            <v>0</v>
          </cell>
          <cell r="M6294">
            <v>0</v>
          </cell>
          <cell r="N6294">
            <v>0</v>
          </cell>
          <cell r="O6294">
            <v>45410.1</v>
          </cell>
        </row>
        <row r="6295">
          <cell r="C6295">
            <v>2031019</v>
          </cell>
          <cell r="D6295" t="str">
            <v>110002031019</v>
          </cell>
          <cell r="E6295" t="str">
            <v>纤维素纳米纤维/MOF复合吸附材料的制备及其</v>
          </cell>
          <cell r="F6295" t="str">
            <v>邓圣</v>
          </cell>
          <cell r="G6295" t="str">
            <v>2018241</v>
          </cell>
          <cell r="H6295">
            <v>0.44</v>
          </cell>
          <cell r="I6295">
            <v>0</v>
          </cell>
          <cell r="J6295">
            <v>0</v>
          </cell>
          <cell r="K6295">
            <v>0.44</v>
          </cell>
          <cell r="L6295">
            <v>0</v>
          </cell>
          <cell r="M6295">
            <v>0</v>
          </cell>
          <cell r="N6295">
            <v>0</v>
          </cell>
          <cell r="O6295">
            <v>0.44</v>
          </cell>
        </row>
        <row r="6296">
          <cell r="C6296">
            <v>2031020</v>
          </cell>
          <cell r="D6296" t="str">
            <v>110002031020</v>
          </cell>
          <cell r="E6296" t="str">
            <v>二维材料MXene界面强化离子液体基相变乳液</v>
          </cell>
          <cell r="F6296" t="str">
            <v>王方娴</v>
          </cell>
          <cell r="G6296" t="str">
            <v>2019047</v>
          </cell>
          <cell r="H6296">
            <v>53529.4</v>
          </cell>
          <cell r="I6296">
            <v>0</v>
          </cell>
          <cell r="J6296">
            <v>0</v>
          </cell>
          <cell r="K6296">
            <v>53529.4</v>
          </cell>
          <cell r="L6296">
            <v>0</v>
          </cell>
          <cell r="M6296">
            <v>0</v>
          </cell>
          <cell r="N6296">
            <v>0</v>
          </cell>
          <cell r="O6296">
            <v>53529.4</v>
          </cell>
        </row>
        <row r="6297">
          <cell r="C6297">
            <v>2031021</v>
          </cell>
          <cell r="D6297" t="str">
            <v>110002031021</v>
          </cell>
          <cell r="E6297" t="str">
            <v>纳米管滤膜式复合电极的制备及其对水中三（</v>
          </cell>
          <cell r="F6297" t="str">
            <v>唐少宇</v>
          </cell>
          <cell r="G6297" t="str">
            <v>2021805</v>
          </cell>
          <cell r="H6297">
            <v>18362.25</v>
          </cell>
          <cell r="I6297">
            <v>0</v>
          </cell>
          <cell r="J6297">
            <v>8769.45</v>
          </cell>
          <cell r="K6297">
            <v>9592.8</v>
          </cell>
          <cell r="L6297">
            <v>0</v>
          </cell>
          <cell r="M6297">
            <v>0</v>
          </cell>
          <cell r="N6297">
            <v>0</v>
          </cell>
          <cell r="O6297">
            <v>9592.8</v>
          </cell>
        </row>
        <row r="6298">
          <cell r="C6298">
            <v>2031022</v>
          </cell>
          <cell r="D6298" t="str">
            <v>110002031022</v>
          </cell>
          <cell r="E6298" t="str">
            <v>硫氰酸盐驱动自养反硝化-厌氧氨氧化协同脱</v>
          </cell>
          <cell r="F6298" t="str">
            <v>潘建新</v>
          </cell>
          <cell r="G6298" t="str">
            <v>2019018</v>
          </cell>
          <cell r="H6298">
            <v>94207.27</v>
          </cell>
          <cell r="I6298">
            <v>0</v>
          </cell>
          <cell r="J6298">
            <v>16000</v>
          </cell>
          <cell r="K6298">
            <v>78207.27</v>
          </cell>
          <cell r="L6298">
            <v>0</v>
          </cell>
          <cell r="M6298">
            <v>0</v>
          </cell>
          <cell r="N6298">
            <v>0</v>
          </cell>
          <cell r="O6298">
            <v>78207.27</v>
          </cell>
        </row>
        <row r="6299">
          <cell r="C6299">
            <v>2031023</v>
          </cell>
          <cell r="D6299" t="str">
            <v>110002031023</v>
          </cell>
          <cell r="E6299" t="str">
            <v>基于合成菌群解析微生物电化学系统处理高蛋</v>
          </cell>
          <cell r="F6299" t="str">
            <v>刘倩</v>
          </cell>
          <cell r="G6299" t="str">
            <v>2022151</v>
          </cell>
          <cell r="H6299">
            <v>99678.87</v>
          </cell>
          <cell r="I6299">
            <v>0</v>
          </cell>
          <cell r="J6299">
            <v>23481.65</v>
          </cell>
          <cell r="K6299">
            <v>76197.22</v>
          </cell>
          <cell r="L6299">
            <v>0</v>
          </cell>
          <cell r="M6299">
            <v>0</v>
          </cell>
          <cell r="N6299">
            <v>0</v>
          </cell>
          <cell r="O6299">
            <v>76197.22</v>
          </cell>
        </row>
        <row r="6300">
          <cell r="C6300">
            <v>2031024</v>
          </cell>
          <cell r="D6300" t="str">
            <v>110002031024</v>
          </cell>
          <cell r="E6300" t="str">
            <v>典型南方潮间带表层沉淀物有机质对镉形态非</v>
          </cell>
          <cell r="F6300" t="str">
            <v>廖建波</v>
          </cell>
          <cell r="G6300" t="str">
            <v>2017070</v>
          </cell>
          <cell r="H6300">
            <v>128336.41</v>
          </cell>
          <cell r="I6300">
            <v>0</v>
          </cell>
          <cell r="J6300">
            <v>23900</v>
          </cell>
          <cell r="K6300">
            <v>104436.41</v>
          </cell>
          <cell r="L6300">
            <v>0</v>
          </cell>
          <cell r="M6300">
            <v>0</v>
          </cell>
          <cell r="N6300">
            <v>0</v>
          </cell>
          <cell r="O6300">
            <v>104436.41</v>
          </cell>
        </row>
        <row r="6301">
          <cell r="C6301">
            <v>2031025</v>
          </cell>
          <cell r="D6301" t="str">
            <v>110002031025</v>
          </cell>
          <cell r="E6301" t="str">
            <v>基于钙钛矿双通道协同电荷产生机制的溶液加</v>
          </cell>
          <cell r="F6301" t="str">
            <v>徐进</v>
          </cell>
          <cell r="G6301" t="str">
            <v>2018080</v>
          </cell>
          <cell r="H6301">
            <v>55019.56</v>
          </cell>
          <cell r="I6301">
            <v>0</v>
          </cell>
          <cell r="J6301">
            <v>14591.65</v>
          </cell>
          <cell r="K6301">
            <v>40427.91</v>
          </cell>
          <cell r="L6301">
            <v>0</v>
          </cell>
          <cell r="M6301">
            <v>0</v>
          </cell>
          <cell r="N6301">
            <v>0</v>
          </cell>
          <cell r="O6301">
            <v>40427.91</v>
          </cell>
        </row>
        <row r="6302">
          <cell r="C6302">
            <v>2031026</v>
          </cell>
          <cell r="D6302" t="str">
            <v>110002031026</v>
          </cell>
          <cell r="E6302" t="str">
            <v>PMMA高分子材料/氮化硅陶瓷异质结构超声辅</v>
          </cell>
          <cell r="F6302" t="str">
            <v>陈玉娇</v>
          </cell>
          <cell r="G6302" t="str">
            <v>2018045</v>
          </cell>
          <cell r="H6302">
            <v>34707.63</v>
          </cell>
          <cell r="I6302">
            <v>0</v>
          </cell>
          <cell r="J6302">
            <v>0</v>
          </cell>
          <cell r="K6302">
            <v>34707.63</v>
          </cell>
          <cell r="L6302">
            <v>0</v>
          </cell>
          <cell r="M6302">
            <v>0</v>
          </cell>
          <cell r="N6302">
            <v>0</v>
          </cell>
          <cell r="O6302">
            <v>34707.63</v>
          </cell>
        </row>
        <row r="6303">
          <cell r="C6303">
            <v>2031027</v>
          </cell>
          <cell r="D6303" t="str">
            <v>110002031027</v>
          </cell>
          <cell r="E6303" t="str">
            <v>三维仿生悬停被动柔性变形扑翼轨迹样式及翅</v>
          </cell>
          <cell r="F6303" t="str">
            <v>汪超</v>
          </cell>
          <cell r="G6303" t="str">
            <v>2018119</v>
          </cell>
          <cell r="H6303">
            <v>97551.98</v>
          </cell>
          <cell r="I6303">
            <v>0</v>
          </cell>
          <cell r="J6303">
            <v>2264.58</v>
          </cell>
          <cell r="K6303">
            <v>95287.4</v>
          </cell>
          <cell r="L6303">
            <v>0</v>
          </cell>
          <cell r="M6303">
            <v>0</v>
          </cell>
          <cell r="N6303">
            <v>0</v>
          </cell>
          <cell r="O6303">
            <v>95287.4</v>
          </cell>
        </row>
        <row r="6304">
          <cell r="C6304">
            <v>2031029</v>
          </cell>
          <cell r="D6304" t="str">
            <v>110002031029</v>
          </cell>
          <cell r="E6304" t="str">
            <v>基于中子衍射的闪烧SiCw/ZrO2异质界面应力</v>
          </cell>
          <cell r="F6304" t="str">
            <v>马百胜</v>
          </cell>
          <cell r="G6304" t="str">
            <v>2018096</v>
          </cell>
          <cell r="H6304">
            <v>75706.7</v>
          </cell>
          <cell r="I6304">
            <v>0</v>
          </cell>
          <cell r="J6304">
            <v>5800</v>
          </cell>
          <cell r="K6304">
            <v>69906.7</v>
          </cell>
          <cell r="L6304">
            <v>0</v>
          </cell>
          <cell r="M6304">
            <v>0</v>
          </cell>
          <cell r="N6304">
            <v>0</v>
          </cell>
          <cell r="O6304">
            <v>69906.7</v>
          </cell>
        </row>
        <row r="6305">
          <cell r="C6305">
            <v>2031030</v>
          </cell>
          <cell r="D6305" t="str">
            <v>110002031030</v>
          </cell>
          <cell r="E6305" t="str">
            <v>模块化构建的中空纤维膜组件流动特性与热质</v>
          </cell>
          <cell r="F6305" t="str">
            <v>何奎</v>
          </cell>
          <cell r="G6305" t="str">
            <v>2019814</v>
          </cell>
          <cell r="H6305">
            <v>0</v>
          </cell>
          <cell r="I6305">
            <v>0</v>
          </cell>
          <cell r="J6305">
            <v>0</v>
          </cell>
          <cell r="K6305">
            <v>0</v>
          </cell>
          <cell r="L6305">
            <v>0</v>
          </cell>
          <cell r="M6305">
            <v>0</v>
          </cell>
          <cell r="N6305">
            <v>0</v>
          </cell>
          <cell r="O6305">
            <v>0</v>
          </cell>
        </row>
        <row r="6306">
          <cell r="C6306">
            <v>2032001</v>
          </cell>
          <cell r="D6306" t="str">
            <v>110002032001</v>
          </cell>
          <cell r="E6306" t="str">
            <v>硫化钼基材料表面配位环境和协同效应对合成</v>
          </cell>
          <cell r="F6306" t="str">
            <v>苏海燕</v>
          </cell>
          <cell r="G6306" t="str">
            <v>2019809</v>
          </cell>
          <cell r="H6306">
            <v>300301.27</v>
          </cell>
          <cell r="I6306">
            <v>0</v>
          </cell>
          <cell r="J6306">
            <v>0</v>
          </cell>
          <cell r="K6306">
            <v>300301.27</v>
          </cell>
          <cell r="L6306">
            <v>0</v>
          </cell>
          <cell r="M6306">
            <v>0</v>
          </cell>
          <cell r="N6306">
            <v>0</v>
          </cell>
          <cell r="O6306">
            <v>300301.27</v>
          </cell>
        </row>
        <row r="6307">
          <cell r="C6307">
            <v>2032002</v>
          </cell>
          <cell r="D6307" t="str">
            <v>110002032002</v>
          </cell>
          <cell r="E6307" t="str">
            <v>典型兽用抗生素浅表层土壤光降机理研究</v>
          </cell>
          <cell r="F6307" t="str">
            <v>成登苗</v>
          </cell>
          <cell r="G6307" t="str">
            <v>2019811</v>
          </cell>
          <cell r="H6307">
            <v>0</v>
          </cell>
          <cell r="I6307">
            <v>0</v>
          </cell>
          <cell r="J6307">
            <v>0</v>
          </cell>
          <cell r="K6307">
            <v>0</v>
          </cell>
          <cell r="L6307">
            <v>0</v>
          </cell>
          <cell r="M6307">
            <v>0</v>
          </cell>
          <cell r="N6307">
            <v>0</v>
          </cell>
          <cell r="O6307">
            <v>0</v>
          </cell>
        </row>
        <row r="6308">
          <cell r="C6308">
            <v>2032003</v>
          </cell>
          <cell r="D6308" t="str">
            <v>110002032003</v>
          </cell>
          <cell r="E6308" t="str">
            <v>高强铝合金中多点疲劳裂纹萌生机理研究及定量理论模拟</v>
          </cell>
          <cell r="F6308" t="str">
            <v>金硕勋</v>
          </cell>
          <cell r="G6308" t="str">
            <v>2019078</v>
          </cell>
          <cell r="H6308">
            <v>48191</v>
          </cell>
          <cell r="I6308">
            <v>0</v>
          </cell>
          <cell r="J6308">
            <v>0</v>
          </cell>
          <cell r="K6308">
            <v>48191</v>
          </cell>
          <cell r="L6308">
            <v>0</v>
          </cell>
          <cell r="M6308">
            <v>0</v>
          </cell>
          <cell r="N6308">
            <v>0</v>
          </cell>
          <cell r="O6308">
            <v>48191</v>
          </cell>
        </row>
        <row r="6309">
          <cell r="C6309">
            <v>2032004</v>
          </cell>
          <cell r="D6309" t="str">
            <v>110002032004</v>
          </cell>
          <cell r="E6309" t="str">
            <v>面向复杂环境的边缘计算支撑关键技术</v>
          </cell>
          <cell r="F6309" t="str">
            <v>丁烨</v>
          </cell>
          <cell r="G6309" t="str">
            <v>2018821</v>
          </cell>
          <cell r="H6309">
            <v>370816.8</v>
          </cell>
          <cell r="I6309">
            <v>0</v>
          </cell>
          <cell r="J6309">
            <v>45687.37</v>
          </cell>
          <cell r="K6309">
            <v>325129.43</v>
          </cell>
          <cell r="L6309">
            <v>0</v>
          </cell>
          <cell r="M6309">
            <v>0</v>
          </cell>
          <cell r="N6309">
            <v>0</v>
          </cell>
          <cell r="O6309">
            <v>325129.43</v>
          </cell>
        </row>
        <row r="6310">
          <cell r="C6310">
            <v>2032005</v>
          </cell>
          <cell r="D6310" t="str">
            <v>110002032005</v>
          </cell>
          <cell r="E6310" t="str">
            <v>重大突发公共卫生事件下公共风险感知分析、</v>
          </cell>
          <cell r="F6310" t="str">
            <v>丁齐英</v>
          </cell>
          <cell r="G6310" t="str">
            <v>2018092</v>
          </cell>
          <cell r="H6310">
            <v>38522.1</v>
          </cell>
          <cell r="I6310">
            <v>0</v>
          </cell>
          <cell r="J6310">
            <v>9000</v>
          </cell>
          <cell r="K6310">
            <v>29522.1</v>
          </cell>
          <cell r="L6310">
            <v>0</v>
          </cell>
          <cell r="M6310">
            <v>0</v>
          </cell>
          <cell r="N6310">
            <v>0</v>
          </cell>
          <cell r="O6310">
            <v>29522.1</v>
          </cell>
        </row>
        <row r="6311">
          <cell r="C6311">
            <v>2032006</v>
          </cell>
          <cell r="D6311" t="str">
            <v>110002032006</v>
          </cell>
          <cell r="E6311" t="str">
            <v>机架结构数据中心的高性能存储编码研究</v>
          </cell>
          <cell r="F6311" t="str">
            <v>侯韩旭</v>
          </cell>
          <cell r="G6311" t="str">
            <v>2016005</v>
          </cell>
          <cell r="H6311">
            <v>169781.36</v>
          </cell>
          <cell r="I6311">
            <v>0</v>
          </cell>
          <cell r="J6311">
            <v>22937.1</v>
          </cell>
          <cell r="K6311">
            <v>146844.26</v>
          </cell>
          <cell r="L6311">
            <v>0</v>
          </cell>
          <cell r="M6311">
            <v>0</v>
          </cell>
          <cell r="N6311">
            <v>0</v>
          </cell>
          <cell r="O6311">
            <v>146844.26</v>
          </cell>
        </row>
        <row r="6312">
          <cell r="C6312">
            <v>2032007</v>
          </cell>
          <cell r="D6312" t="str">
            <v>110002032007</v>
          </cell>
          <cell r="E6312" t="str">
            <v>全天候行人重识别技术研究</v>
          </cell>
          <cell r="F6312" t="str">
            <v>刘翔</v>
          </cell>
          <cell r="G6312" t="str">
            <v>2020804</v>
          </cell>
          <cell r="H6312">
            <v>375851.78</v>
          </cell>
          <cell r="I6312">
            <v>0</v>
          </cell>
          <cell r="J6312">
            <v>11139.34</v>
          </cell>
          <cell r="K6312">
            <v>364712.44</v>
          </cell>
          <cell r="L6312">
            <v>0</v>
          </cell>
          <cell r="M6312">
            <v>0</v>
          </cell>
          <cell r="N6312">
            <v>0</v>
          </cell>
          <cell r="O6312">
            <v>364712.44</v>
          </cell>
        </row>
        <row r="6313">
          <cell r="C6313">
            <v>2032008</v>
          </cell>
          <cell r="D6313" t="str">
            <v>110002032008</v>
          </cell>
          <cell r="E6313" t="str">
            <v>面向有机物污染水体修复的功能化离子液体-</v>
          </cell>
          <cell r="F6313" t="str">
            <v>李长平</v>
          </cell>
          <cell r="G6313" t="str">
            <v>2016830</v>
          </cell>
          <cell r="H6313">
            <v>320921.13</v>
          </cell>
          <cell r="I6313">
            <v>0</v>
          </cell>
          <cell r="J6313">
            <v>0</v>
          </cell>
          <cell r="K6313">
            <v>320921.13</v>
          </cell>
          <cell r="L6313">
            <v>0</v>
          </cell>
          <cell r="M6313">
            <v>0</v>
          </cell>
          <cell r="N6313">
            <v>0</v>
          </cell>
          <cell r="O6313">
            <v>320921.13</v>
          </cell>
        </row>
        <row r="6314">
          <cell r="C6314">
            <v>2032009</v>
          </cell>
          <cell r="D6314" t="str">
            <v>110002032009</v>
          </cell>
          <cell r="E6314" t="str">
            <v>大型航天器控制力矩陀螺频率敏感自适应波纹</v>
          </cell>
          <cell r="F6314" t="str">
            <v>王文林</v>
          </cell>
          <cell r="G6314" t="str">
            <v>2016836</v>
          </cell>
          <cell r="H6314">
            <v>72422.4</v>
          </cell>
          <cell r="I6314">
            <v>0</v>
          </cell>
          <cell r="J6314">
            <v>71567</v>
          </cell>
          <cell r="K6314">
            <v>855.4</v>
          </cell>
          <cell r="L6314">
            <v>0</v>
          </cell>
          <cell r="M6314">
            <v>0</v>
          </cell>
          <cell r="N6314">
            <v>0</v>
          </cell>
          <cell r="O6314">
            <v>855.4</v>
          </cell>
        </row>
        <row r="6315">
          <cell r="C6315">
            <v>2032010</v>
          </cell>
          <cell r="D6315" t="str">
            <v>110002032010</v>
          </cell>
          <cell r="E6315" t="str">
            <v>非晶合金塑性变形的动力学过程及物理特性研</v>
          </cell>
          <cell r="F6315" t="str">
            <v>王建国</v>
          </cell>
          <cell r="G6315" t="str">
            <v>2018801</v>
          </cell>
          <cell r="H6315">
            <v>467705.47</v>
          </cell>
          <cell r="I6315">
            <v>0</v>
          </cell>
          <cell r="J6315">
            <v>211075.88</v>
          </cell>
          <cell r="K6315">
            <v>256629.59</v>
          </cell>
          <cell r="L6315">
            <v>0</v>
          </cell>
          <cell r="M6315">
            <v>0</v>
          </cell>
          <cell r="N6315">
            <v>0</v>
          </cell>
          <cell r="O6315">
            <v>256629.59</v>
          </cell>
        </row>
        <row r="6316">
          <cell r="C6316">
            <v>2032011</v>
          </cell>
          <cell r="D6316" t="str">
            <v>110002032011</v>
          </cell>
          <cell r="E6316" t="str">
            <v>移动网络社交媒体与图书馆合作创新发展研究</v>
          </cell>
          <cell r="F6316" t="str">
            <v>汪琼</v>
          </cell>
          <cell r="G6316" t="str">
            <v>2006018</v>
          </cell>
          <cell r="H6316">
            <v>0</v>
          </cell>
          <cell r="I6316">
            <v>0</v>
          </cell>
          <cell r="J6316">
            <v>0</v>
          </cell>
          <cell r="K6316">
            <v>0</v>
          </cell>
          <cell r="L6316">
            <v>0</v>
          </cell>
          <cell r="M6316">
            <v>0</v>
          </cell>
          <cell r="N6316">
            <v>0</v>
          </cell>
          <cell r="O6316">
            <v>0</v>
          </cell>
        </row>
        <row r="6317">
          <cell r="C6317">
            <v>2034001</v>
          </cell>
          <cell r="D6317" t="str">
            <v>110002034001</v>
          </cell>
          <cell r="E6317" t="str">
            <v>（直接）珠三角城市群综合科技服务平台研发</v>
          </cell>
          <cell r="F6317" t="str">
            <v>周梓荣</v>
          </cell>
          <cell r="G6317" t="str">
            <v>2008008</v>
          </cell>
          <cell r="H6317">
            <v>127735</v>
          </cell>
          <cell r="I6317">
            <v>0</v>
          </cell>
          <cell r="J6317">
            <v>0</v>
          </cell>
          <cell r="K6317">
            <v>127735</v>
          </cell>
          <cell r="L6317">
            <v>0</v>
          </cell>
          <cell r="M6317">
            <v>0</v>
          </cell>
          <cell r="N6317">
            <v>0</v>
          </cell>
          <cell r="O6317">
            <v>127735</v>
          </cell>
        </row>
        <row r="6318">
          <cell r="C6318">
            <v>2034002</v>
          </cell>
          <cell r="D6318" t="str">
            <v>110002034002</v>
          </cell>
          <cell r="E6318" t="str">
            <v>（间接）珠三角城市群综合科技服务平台研发</v>
          </cell>
          <cell r="F6318" t="str">
            <v>周梓荣</v>
          </cell>
          <cell r="G6318" t="str">
            <v>2008008</v>
          </cell>
          <cell r="H6318">
            <v>0</v>
          </cell>
          <cell r="I6318">
            <v>0</v>
          </cell>
          <cell r="J6318">
            <v>0</v>
          </cell>
          <cell r="K6318">
            <v>0</v>
          </cell>
          <cell r="L6318">
            <v>0</v>
          </cell>
          <cell r="M6318">
            <v>0</v>
          </cell>
          <cell r="N6318">
            <v>0</v>
          </cell>
          <cell r="O6318">
            <v>0</v>
          </cell>
        </row>
        <row r="6319">
          <cell r="C6319">
            <v>2034003</v>
          </cell>
          <cell r="D6319" t="str">
            <v>110002034003</v>
          </cell>
          <cell r="E6319" t="str">
            <v>（直接）跨企业动态供应链网络协同技术研究</v>
          </cell>
          <cell r="F6319" t="str">
            <v>吕赐兴</v>
          </cell>
          <cell r="G6319" t="str">
            <v>2017074</v>
          </cell>
          <cell r="H6319">
            <v>0</v>
          </cell>
          <cell r="I6319">
            <v>0</v>
          </cell>
          <cell r="J6319">
            <v>0</v>
          </cell>
          <cell r="K6319">
            <v>0</v>
          </cell>
          <cell r="L6319">
            <v>0</v>
          </cell>
          <cell r="M6319">
            <v>0</v>
          </cell>
          <cell r="N6319">
            <v>0</v>
          </cell>
          <cell r="O6319">
            <v>0</v>
          </cell>
        </row>
        <row r="6320">
          <cell r="C6320">
            <v>2034005</v>
          </cell>
          <cell r="D6320" t="str">
            <v>110002034005</v>
          </cell>
          <cell r="E6320" t="str">
            <v>（直接）冬季项目碳纤维复合材料高性能器材关键技术</v>
          </cell>
          <cell r="F6320" t="str">
            <v>李楠</v>
          </cell>
          <cell r="G6320" t="str">
            <v>2013063</v>
          </cell>
          <cell r="H6320">
            <v>2752.17</v>
          </cell>
          <cell r="I6320">
            <v>0</v>
          </cell>
          <cell r="J6320">
            <v>0</v>
          </cell>
          <cell r="K6320">
            <v>2752.17</v>
          </cell>
          <cell r="L6320">
            <v>0</v>
          </cell>
          <cell r="M6320">
            <v>0</v>
          </cell>
          <cell r="N6320">
            <v>0</v>
          </cell>
          <cell r="O6320">
            <v>2752.17</v>
          </cell>
        </row>
        <row r="6321">
          <cell r="C6321">
            <v>2034006</v>
          </cell>
          <cell r="D6321" t="str">
            <v>110002034006</v>
          </cell>
          <cell r="E6321" t="str">
            <v>（间接）冬季项目碳纤维复合材料高性能器材关键技术</v>
          </cell>
          <cell r="F6321" t="str">
            <v>李楠</v>
          </cell>
          <cell r="G6321" t="str">
            <v>2013063</v>
          </cell>
          <cell r="H6321">
            <v>0</v>
          </cell>
          <cell r="I6321">
            <v>0</v>
          </cell>
          <cell r="J6321">
            <v>0</v>
          </cell>
          <cell r="K6321">
            <v>0</v>
          </cell>
          <cell r="L6321">
            <v>0</v>
          </cell>
          <cell r="M6321">
            <v>0</v>
          </cell>
          <cell r="N6321">
            <v>0</v>
          </cell>
          <cell r="O6321">
            <v>0</v>
          </cell>
        </row>
        <row r="6322">
          <cell r="C6322">
            <v>2034007</v>
          </cell>
          <cell r="D6322" t="str">
            <v>110002034007</v>
          </cell>
          <cell r="E6322" t="str">
            <v>（直接）城市大规模建筑群地震灾害风险智能感知系统研发</v>
          </cell>
          <cell r="F6322" t="str">
            <v>马宏伟</v>
          </cell>
          <cell r="G6322" t="str">
            <v>2016008</v>
          </cell>
          <cell r="H6322">
            <v>0</v>
          </cell>
          <cell r="I6322">
            <v>0</v>
          </cell>
          <cell r="J6322">
            <v>0</v>
          </cell>
          <cell r="K6322">
            <v>0</v>
          </cell>
          <cell r="L6322">
            <v>0</v>
          </cell>
          <cell r="M6322">
            <v>0</v>
          </cell>
          <cell r="N6322">
            <v>0</v>
          </cell>
          <cell r="O6322">
            <v>0</v>
          </cell>
        </row>
        <row r="6323">
          <cell r="C6323">
            <v>2034008</v>
          </cell>
          <cell r="D6323" t="str">
            <v>110002034008</v>
          </cell>
          <cell r="E6323" t="str">
            <v>（间接）城市大规模建筑群地震灾害风险智能感知系统研发</v>
          </cell>
          <cell r="F6323" t="str">
            <v>马宏伟</v>
          </cell>
          <cell r="G6323" t="str">
            <v>2016008</v>
          </cell>
          <cell r="H6323">
            <v>0</v>
          </cell>
          <cell r="I6323">
            <v>0</v>
          </cell>
          <cell r="J6323">
            <v>0</v>
          </cell>
          <cell r="K6323">
            <v>0</v>
          </cell>
          <cell r="L6323">
            <v>0</v>
          </cell>
          <cell r="M6323">
            <v>0</v>
          </cell>
          <cell r="N6323">
            <v>0</v>
          </cell>
          <cell r="O6323">
            <v>0</v>
          </cell>
        </row>
        <row r="6324">
          <cell r="C6324">
            <v>2034009</v>
          </cell>
          <cell r="D6324" t="str">
            <v>110002034009</v>
          </cell>
          <cell r="E6324" t="str">
            <v>（直接）基于MEMS的三分量倾角传感模块研制</v>
          </cell>
          <cell r="F6324" t="str">
            <v>周飞</v>
          </cell>
          <cell r="G6324" t="str">
            <v>2018806</v>
          </cell>
          <cell r="H6324">
            <v>0</v>
          </cell>
          <cell r="I6324">
            <v>0</v>
          </cell>
          <cell r="J6324">
            <v>0</v>
          </cell>
          <cell r="K6324">
            <v>0</v>
          </cell>
          <cell r="L6324">
            <v>0</v>
          </cell>
          <cell r="M6324">
            <v>0</v>
          </cell>
          <cell r="N6324">
            <v>0</v>
          </cell>
          <cell r="O6324">
            <v>0</v>
          </cell>
        </row>
        <row r="6325">
          <cell r="C6325">
            <v>2034010</v>
          </cell>
          <cell r="D6325" t="str">
            <v>110002034010</v>
          </cell>
          <cell r="E6325" t="str">
            <v>（间接）基于MEMS的三分量倾角传感模块研制</v>
          </cell>
          <cell r="F6325" t="str">
            <v>周飞</v>
          </cell>
          <cell r="G6325" t="str">
            <v>2018806</v>
          </cell>
          <cell r="H6325">
            <v>0</v>
          </cell>
          <cell r="I6325">
            <v>0</v>
          </cell>
          <cell r="J6325">
            <v>0</v>
          </cell>
          <cell r="K6325">
            <v>0</v>
          </cell>
          <cell r="L6325">
            <v>0</v>
          </cell>
          <cell r="M6325">
            <v>0</v>
          </cell>
          <cell r="N6325">
            <v>0</v>
          </cell>
          <cell r="O6325">
            <v>0</v>
          </cell>
        </row>
        <row r="6326">
          <cell r="C6326">
            <v>2034011</v>
          </cell>
          <cell r="D6326" t="str">
            <v>110002034011</v>
          </cell>
          <cell r="E6326" t="str">
            <v>（直接）基于多目标匹配技术的代表性建筑结</v>
          </cell>
          <cell r="F6326" t="str">
            <v>邸博</v>
          </cell>
          <cell r="G6326" t="str">
            <v>2017059</v>
          </cell>
          <cell r="H6326">
            <v>793.71</v>
          </cell>
          <cell r="I6326">
            <v>0</v>
          </cell>
          <cell r="J6326">
            <v>0</v>
          </cell>
          <cell r="K6326">
            <v>793.71</v>
          </cell>
          <cell r="L6326">
            <v>0</v>
          </cell>
          <cell r="M6326">
            <v>0</v>
          </cell>
          <cell r="N6326">
            <v>0</v>
          </cell>
          <cell r="O6326">
            <v>793.71</v>
          </cell>
        </row>
        <row r="6327">
          <cell r="C6327">
            <v>2034012</v>
          </cell>
          <cell r="D6327" t="str">
            <v>110002034012</v>
          </cell>
          <cell r="E6327" t="str">
            <v>（间接）基于多目标匹配技术的代表性建筑结</v>
          </cell>
          <cell r="F6327" t="str">
            <v>邸博</v>
          </cell>
          <cell r="G6327" t="str">
            <v>2017059</v>
          </cell>
          <cell r="H6327">
            <v>0</v>
          </cell>
          <cell r="I6327">
            <v>0</v>
          </cell>
          <cell r="J6327">
            <v>0</v>
          </cell>
          <cell r="K6327">
            <v>0</v>
          </cell>
          <cell r="L6327">
            <v>0</v>
          </cell>
          <cell r="M6327">
            <v>0</v>
          </cell>
          <cell r="N6327">
            <v>0</v>
          </cell>
          <cell r="O6327">
            <v>0</v>
          </cell>
        </row>
        <row r="6328">
          <cell r="C6328">
            <v>2034013</v>
          </cell>
          <cell r="D6328" t="str">
            <v>110002034013</v>
          </cell>
          <cell r="E6328" t="str">
            <v>（直接）城市建筑群区域化建筑结构损伤性能</v>
          </cell>
          <cell r="F6328" t="str">
            <v>刘良坤</v>
          </cell>
          <cell r="G6328" t="str">
            <v>2018070</v>
          </cell>
          <cell r="H6328">
            <v>0</v>
          </cell>
          <cell r="I6328">
            <v>0</v>
          </cell>
          <cell r="J6328">
            <v>0</v>
          </cell>
          <cell r="K6328">
            <v>0</v>
          </cell>
          <cell r="L6328">
            <v>0</v>
          </cell>
          <cell r="M6328">
            <v>0</v>
          </cell>
          <cell r="N6328">
            <v>0</v>
          </cell>
          <cell r="O6328">
            <v>0</v>
          </cell>
        </row>
        <row r="6329">
          <cell r="C6329">
            <v>2034014</v>
          </cell>
          <cell r="D6329" t="str">
            <v>110002034014</v>
          </cell>
          <cell r="E6329" t="str">
            <v>（间接）城市建筑群区域化建筑结构损伤性能</v>
          </cell>
          <cell r="F6329" t="str">
            <v>刘良坤</v>
          </cell>
          <cell r="G6329" t="str">
            <v>2018070</v>
          </cell>
          <cell r="H6329">
            <v>0</v>
          </cell>
          <cell r="I6329">
            <v>0</v>
          </cell>
          <cell r="J6329">
            <v>0</v>
          </cell>
          <cell r="K6329">
            <v>0</v>
          </cell>
          <cell r="L6329">
            <v>0</v>
          </cell>
          <cell r="M6329">
            <v>0</v>
          </cell>
          <cell r="N6329">
            <v>0</v>
          </cell>
          <cell r="O6329">
            <v>0</v>
          </cell>
        </row>
        <row r="6330">
          <cell r="C6330">
            <v>2034015</v>
          </cell>
          <cell r="D6330" t="str">
            <v>110002034015</v>
          </cell>
          <cell r="E6330" t="str">
            <v>（直接）群智感知的多源异构海量数据的融合与挖掘技术</v>
          </cell>
          <cell r="F6330" t="str">
            <v>胡守旺</v>
          </cell>
          <cell r="G6330" t="str">
            <v>2018076</v>
          </cell>
          <cell r="H6330">
            <v>2281.2</v>
          </cell>
          <cell r="I6330">
            <v>0</v>
          </cell>
          <cell r="J6330">
            <v>1455</v>
          </cell>
          <cell r="K6330">
            <v>826.2</v>
          </cell>
          <cell r="L6330">
            <v>0</v>
          </cell>
          <cell r="M6330">
            <v>0</v>
          </cell>
          <cell r="N6330">
            <v>0</v>
          </cell>
          <cell r="O6330">
            <v>826.2</v>
          </cell>
        </row>
        <row r="6331">
          <cell r="C6331">
            <v>2034016</v>
          </cell>
          <cell r="D6331" t="str">
            <v>110002034016</v>
          </cell>
          <cell r="E6331" t="str">
            <v>（间接）群智感知的多源异构海量数据的融合与挖掘技术</v>
          </cell>
          <cell r="F6331" t="str">
            <v>胡守旺</v>
          </cell>
          <cell r="G6331" t="str">
            <v>2018076</v>
          </cell>
          <cell r="H6331">
            <v>0</v>
          </cell>
          <cell r="I6331">
            <v>0</v>
          </cell>
          <cell r="J6331">
            <v>0</v>
          </cell>
          <cell r="K6331">
            <v>0</v>
          </cell>
          <cell r="L6331">
            <v>0</v>
          </cell>
          <cell r="M6331">
            <v>0</v>
          </cell>
          <cell r="N6331">
            <v>0</v>
          </cell>
          <cell r="O6331">
            <v>0</v>
          </cell>
        </row>
        <row r="6332">
          <cell r="C6332">
            <v>2034017</v>
          </cell>
          <cell r="D6332" t="str">
            <v>110002034017</v>
          </cell>
          <cell r="E6332" t="str">
            <v>（直接）考虑劣化的典型建筑结构的多尺度简</v>
          </cell>
          <cell r="F6332" t="str">
            <v>郑愚</v>
          </cell>
          <cell r="G6332" t="str">
            <v>2008004</v>
          </cell>
          <cell r="H6332">
            <v>0</v>
          </cell>
          <cell r="I6332">
            <v>0</v>
          </cell>
          <cell r="J6332">
            <v>0</v>
          </cell>
          <cell r="K6332">
            <v>0</v>
          </cell>
          <cell r="L6332">
            <v>0</v>
          </cell>
          <cell r="M6332">
            <v>0</v>
          </cell>
          <cell r="N6332">
            <v>0</v>
          </cell>
          <cell r="O6332">
            <v>0</v>
          </cell>
        </row>
        <row r="6333">
          <cell r="C6333">
            <v>2034018</v>
          </cell>
          <cell r="D6333" t="str">
            <v>110002034018</v>
          </cell>
          <cell r="E6333" t="str">
            <v>（间接）考虑劣化的典型建筑结构的多尺度简</v>
          </cell>
          <cell r="F6333" t="str">
            <v>郑愚</v>
          </cell>
          <cell r="G6333" t="str">
            <v>2008004</v>
          </cell>
          <cell r="H6333">
            <v>0</v>
          </cell>
          <cell r="I6333">
            <v>0</v>
          </cell>
          <cell r="J6333">
            <v>0</v>
          </cell>
          <cell r="K6333">
            <v>0</v>
          </cell>
          <cell r="L6333">
            <v>0</v>
          </cell>
          <cell r="M6333">
            <v>0</v>
          </cell>
          <cell r="N6333">
            <v>0</v>
          </cell>
          <cell r="O6333">
            <v>0</v>
          </cell>
        </row>
        <row r="6334">
          <cell r="C6334">
            <v>2034019</v>
          </cell>
          <cell r="D6334" t="str">
            <v>110002034019</v>
          </cell>
          <cell r="E6334" t="str">
            <v>（直接）基于多目标优化的传感器可视化快速</v>
          </cell>
          <cell r="F6334" t="str">
            <v>王凤阳</v>
          </cell>
          <cell r="G6334" t="str">
            <v>2017033</v>
          </cell>
          <cell r="H6334">
            <v>0</v>
          </cell>
          <cell r="I6334">
            <v>0</v>
          </cell>
          <cell r="J6334">
            <v>0</v>
          </cell>
          <cell r="K6334">
            <v>0</v>
          </cell>
          <cell r="L6334">
            <v>0</v>
          </cell>
          <cell r="M6334">
            <v>0</v>
          </cell>
          <cell r="N6334">
            <v>0</v>
          </cell>
          <cell r="O6334">
            <v>0</v>
          </cell>
        </row>
        <row r="6335">
          <cell r="C6335">
            <v>2034020</v>
          </cell>
          <cell r="D6335" t="str">
            <v>110002034020</v>
          </cell>
          <cell r="E6335" t="str">
            <v>（间接）基于多目标优化的传感器可视化快速</v>
          </cell>
          <cell r="F6335" t="str">
            <v>王凤阳</v>
          </cell>
          <cell r="G6335" t="str">
            <v>2017033</v>
          </cell>
          <cell r="H6335">
            <v>0</v>
          </cell>
          <cell r="I6335">
            <v>0</v>
          </cell>
          <cell r="J6335">
            <v>0</v>
          </cell>
          <cell r="K6335">
            <v>0</v>
          </cell>
          <cell r="L6335">
            <v>0</v>
          </cell>
          <cell r="M6335">
            <v>0</v>
          </cell>
          <cell r="N6335">
            <v>0</v>
          </cell>
          <cell r="O6335">
            <v>0</v>
          </cell>
        </row>
        <row r="6336">
          <cell r="C6336">
            <v>2035004001</v>
          </cell>
          <cell r="D6336" t="str">
            <v>110002035004001</v>
          </cell>
          <cell r="E6336" t="str">
            <v>粤财工[2019]181号2020年广东省高价值专利培育布局中心项目</v>
          </cell>
          <cell r="F6336" t="str">
            <v>潘晓衡</v>
          </cell>
          <cell r="G6336" t="str">
            <v>2013022</v>
          </cell>
          <cell r="H6336">
            <v>0</v>
          </cell>
          <cell r="I6336">
            <v>0</v>
          </cell>
          <cell r="J6336">
            <v>0</v>
          </cell>
          <cell r="K6336">
            <v>0</v>
          </cell>
          <cell r="L6336">
            <v>0</v>
          </cell>
          <cell r="M6336">
            <v>0</v>
          </cell>
          <cell r="N6336">
            <v>0</v>
          </cell>
          <cell r="O6336">
            <v>0</v>
          </cell>
        </row>
        <row r="6337">
          <cell r="C6337">
            <v>2035004002</v>
          </cell>
          <cell r="D6337" t="str">
            <v>110002035004002</v>
          </cell>
          <cell r="E6337" t="str">
            <v>粤财工[2019]181号广东省高校机构专利对接园区转实施项目</v>
          </cell>
          <cell r="F6337" t="str">
            <v>谭伟</v>
          </cell>
          <cell r="G6337" t="str">
            <v>2002052</v>
          </cell>
          <cell r="H6337">
            <v>0</v>
          </cell>
          <cell r="I6337">
            <v>0</v>
          </cell>
          <cell r="J6337">
            <v>0</v>
          </cell>
          <cell r="K6337">
            <v>0</v>
          </cell>
          <cell r="L6337">
            <v>0</v>
          </cell>
          <cell r="M6337">
            <v>0</v>
          </cell>
          <cell r="N6337">
            <v>0</v>
          </cell>
          <cell r="O6337">
            <v>0</v>
          </cell>
        </row>
        <row r="6338">
          <cell r="C6338">
            <v>2035004003</v>
          </cell>
          <cell r="D6338" t="str">
            <v>110002035004003</v>
          </cell>
          <cell r="E6338" t="str">
            <v>粤财工[2019]181号知识产权海外护航项目</v>
          </cell>
          <cell r="F6338" t="str">
            <v>张建超</v>
          </cell>
          <cell r="G6338" t="str">
            <v>2007056</v>
          </cell>
          <cell r="H6338">
            <v>0</v>
          </cell>
          <cell r="I6338">
            <v>0</v>
          </cell>
          <cell r="J6338">
            <v>0</v>
          </cell>
          <cell r="K6338">
            <v>0</v>
          </cell>
          <cell r="L6338">
            <v>0</v>
          </cell>
          <cell r="M6338">
            <v>0</v>
          </cell>
          <cell r="N6338">
            <v>0</v>
          </cell>
          <cell r="O6338">
            <v>0</v>
          </cell>
        </row>
        <row r="6339">
          <cell r="C6339">
            <v>2035004004</v>
          </cell>
          <cell r="D6339" t="str">
            <v>110002035004004</v>
          </cell>
          <cell r="E6339" t="str">
            <v>粤财工[2019]181号粤港澳大湾区知识产权协</v>
          </cell>
          <cell r="F6339" t="str">
            <v>张建超</v>
          </cell>
          <cell r="G6339" t="str">
            <v>2007056</v>
          </cell>
          <cell r="H6339">
            <v>0</v>
          </cell>
          <cell r="I6339">
            <v>0</v>
          </cell>
          <cell r="J6339">
            <v>0</v>
          </cell>
          <cell r="K6339">
            <v>0</v>
          </cell>
          <cell r="L6339">
            <v>0</v>
          </cell>
          <cell r="M6339">
            <v>0</v>
          </cell>
          <cell r="N6339">
            <v>0</v>
          </cell>
          <cell r="O6339">
            <v>0</v>
          </cell>
        </row>
        <row r="6340">
          <cell r="C6340">
            <v>2035005001</v>
          </cell>
          <cell r="D6340" t="str">
            <v>110002035005001</v>
          </cell>
          <cell r="E6340" t="str">
            <v>粤财科教[2020]53号外延铁性氧化物薄膜的界面效应及调控应用</v>
          </cell>
          <cell r="F6340" t="str">
            <v>李涛</v>
          </cell>
          <cell r="G6340" t="str">
            <v>2018803</v>
          </cell>
          <cell r="H6340">
            <v>0</v>
          </cell>
          <cell r="I6340">
            <v>0</v>
          </cell>
          <cell r="J6340">
            <v>0</v>
          </cell>
          <cell r="K6340">
            <v>0</v>
          </cell>
          <cell r="L6340">
            <v>0</v>
          </cell>
          <cell r="M6340">
            <v>0</v>
          </cell>
          <cell r="N6340">
            <v>0</v>
          </cell>
          <cell r="O6340">
            <v>0</v>
          </cell>
        </row>
        <row r="6341">
          <cell r="C6341">
            <v>2035005002</v>
          </cell>
          <cell r="D6341" t="str">
            <v>110002035005002</v>
          </cell>
          <cell r="E6341" t="str">
            <v>粤财科教[2020]53号蛋白质组装聚集态结构调控淀粉消化性的影响规律极其作用机理研究</v>
          </cell>
          <cell r="F6341" t="str">
            <v>陈旭</v>
          </cell>
          <cell r="G6341" t="str">
            <v>2017078</v>
          </cell>
          <cell r="H6341">
            <v>0</v>
          </cell>
          <cell r="I6341">
            <v>0</v>
          </cell>
          <cell r="J6341">
            <v>0</v>
          </cell>
          <cell r="K6341">
            <v>0</v>
          </cell>
          <cell r="L6341">
            <v>0</v>
          </cell>
          <cell r="M6341">
            <v>0</v>
          </cell>
          <cell r="N6341">
            <v>0</v>
          </cell>
          <cell r="O6341">
            <v>0</v>
          </cell>
        </row>
        <row r="6342">
          <cell r="C6342">
            <v>2035005003</v>
          </cell>
          <cell r="D6342" t="str">
            <v>110002035005003</v>
          </cell>
          <cell r="E6342" t="str">
            <v>粤财科教[2020]53号地铁盾构隧道与复合地层围岩相互作用机理研究</v>
          </cell>
          <cell r="F6342" t="str">
            <v>田管凤</v>
          </cell>
          <cell r="G6342" t="str">
            <v>2017038</v>
          </cell>
          <cell r="H6342">
            <v>53005</v>
          </cell>
          <cell r="I6342">
            <v>0</v>
          </cell>
          <cell r="J6342">
            <v>1000</v>
          </cell>
          <cell r="K6342">
            <v>52005</v>
          </cell>
          <cell r="L6342">
            <v>0</v>
          </cell>
          <cell r="M6342">
            <v>0</v>
          </cell>
          <cell r="N6342">
            <v>0</v>
          </cell>
          <cell r="O6342">
            <v>52005</v>
          </cell>
        </row>
        <row r="6343">
          <cell r="C6343">
            <v>2035005004</v>
          </cell>
          <cell r="D6343" t="str">
            <v>110002035005004</v>
          </cell>
          <cell r="E6343" t="str">
            <v>粤财科教[2020]53号多组分相互作用调控淀粉基食品包装材料组装及小分子扩散的机制</v>
          </cell>
          <cell r="F6343" t="str">
            <v>朱杰</v>
          </cell>
          <cell r="G6343" t="str">
            <v>2014005</v>
          </cell>
          <cell r="H6343">
            <v>0.9</v>
          </cell>
          <cell r="I6343">
            <v>0</v>
          </cell>
          <cell r="J6343">
            <v>0</v>
          </cell>
          <cell r="K6343">
            <v>0.9</v>
          </cell>
          <cell r="L6343">
            <v>0</v>
          </cell>
          <cell r="M6343">
            <v>0</v>
          </cell>
          <cell r="N6343">
            <v>0</v>
          </cell>
          <cell r="O6343">
            <v>0.9</v>
          </cell>
        </row>
        <row r="6344">
          <cell r="C6344">
            <v>2035006</v>
          </cell>
          <cell r="D6344" t="str">
            <v>110002035006</v>
          </cell>
          <cell r="E6344" t="str">
            <v>粤财科教[2019]88号面向生态系统健康的珠三角城市群生态管理</v>
          </cell>
          <cell r="F6344" t="str">
            <v>杨盈</v>
          </cell>
          <cell r="G6344" t="str">
            <v>2017157</v>
          </cell>
          <cell r="H6344">
            <v>0</v>
          </cell>
          <cell r="I6344">
            <v>0</v>
          </cell>
          <cell r="J6344">
            <v>0</v>
          </cell>
          <cell r="K6344">
            <v>0</v>
          </cell>
          <cell r="L6344">
            <v>0</v>
          </cell>
          <cell r="M6344">
            <v>0</v>
          </cell>
          <cell r="N6344">
            <v>0</v>
          </cell>
          <cell r="O6344">
            <v>0</v>
          </cell>
        </row>
        <row r="6345">
          <cell r="C6345">
            <v>2035007001</v>
          </cell>
          <cell r="D6345" t="str">
            <v>110002035007001</v>
          </cell>
          <cell r="E6345" t="str">
            <v>粤财科教[2020]168号陈盛贵、张文、李楠农村科技特派员</v>
          </cell>
          <cell r="F6345" t="str">
            <v>李楠</v>
          </cell>
          <cell r="G6345" t="str">
            <v>2013063</v>
          </cell>
          <cell r="H6345">
            <v>13754</v>
          </cell>
          <cell r="I6345">
            <v>0</v>
          </cell>
          <cell r="J6345">
            <v>0</v>
          </cell>
          <cell r="K6345">
            <v>13754</v>
          </cell>
          <cell r="L6345">
            <v>0</v>
          </cell>
          <cell r="M6345">
            <v>0</v>
          </cell>
          <cell r="N6345">
            <v>0</v>
          </cell>
          <cell r="O6345">
            <v>13754</v>
          </cell>
        </row>
        <row r="6346">
          <cell r="C6346">
            <v>2035007002</v>
          </cell>
          <cell r="D6346" t="str">
            <v>110002035007002</v>
          </cell>
          <cell r="E6346" t="str">
            <v>粤财科教[2020]168号花开慧、周钢、臧云浩农村科技特派员</v>
          </cell>
          <cell r="F6346" t="str">
            <v>花开慧</v>
          </cell>
          <cell r="G6346" t="str">
            <v>2017076</v>
          </cell>
          <cell r="H6346">
            <v>0</v>
          </cell>
          <cell r="I6346">
            <v>0</v>
          </cell>
          <cell r="J6346">
            <v>0</v>
          </cell>
          <cell r="K6346">
            <v>0</v>
          </cell>
          <cell r="L6346">
            <v>0</v>
          </cell>
          <cell r="M6346">
            <v>0</v>
          </cell>
          <cell r="N6346">
            <v>0</v>
          </cell>
          <cell r="O6346">
            <v>0</v>
          </cell>
        </row>
        <row r="6347">
          <cell r="C6347">
            <v>2035007003</v>
          </cell>
          <cell r="D6347" t="str">
            <v>110002035007003</v>
          </cell>
          <cell r="E6347" t="str">
            <v>粤财科教[2020]168号郑华、张耿、张绍强农村科技特派员</v>
          </cell>
          <cell r="F6347" t="str">
            <v>郑华</v>
          </cell>
          <cell r="G6347" t="str">
            <v>2014017</v>
          </cell>
          <cell r="H6347">
            <v>845.68</v>
          </cell>
          <cell r="I6347">
            <v>0</v>
          </cell>
          <cell r="J6347">
            <v>0</v>
          </cell>
          <cell r="K6347">
            <v>845.68</v>
          </cell>
          <cell r="L6347">
            <v>0</v>
          </cell>
          <cell r="M6347">
            <v>0</v>
          </cell>
          <cell r="N6347">
            <v>0</v>
          </cell>
          <cell r="O6347">
            <v>845.68</v>
          </cell>
        </row>
        <row r="6348">
          <cell r="C6348">
            <v>2035007004</v>
          </cell>
          <cell r="D6348" t="str">
            <v>110002035007004</v>
          </cell>
          <cell r="E6348" t="str">
            <v>粤财科教[2020]168号李荣泳、杨响亮、陈立甲农村科技特派员</v>
          </cell>
          <cell r="F6348" t="str">
            <v>李荣泳</v>
          </cell>
          <cell r="G6348" t="str">
            <v>2007042</v>
          </cell>
          <cell r="H6348">
            <v>71403.4</v>
          </cell>
          <cell r="I6348">
            <v>0</v>
          </cell>
          <cell r="J6348">
            <v>0</v>
          </cell>
          <cell r="K6348">
            <v>71403.4</v>
          </cell>
          <cell r="L6348">
            <v>0</v>
          </cell>
          <cell r="M6348">
            <v>0</v>
          </cell>
          <cell r="N6348">
            <v>0</v>
          </cell>
          <cell r="O6348">
            <v>71403.4</v>
          </cell>
        </row>
        <row r="6349">
          <cell r="C6349">
            <v>2035007005</v>
          </cell>
          <cell r="D6349" t="str">
            <v>110002035007005</v>
          </cell>
          <cell r="E6349" t="str">
            <v>粤财科教[2020]168号尹辉斌、傅小波、翁万良农村科技特派员</v>
          </cell>
          <cell r="F6349" t="str">
            <v>尹辉斌</v>
          </cell>
          <cell r="G6349" t="str">
            <v>2011020</v>
          </cell>
          <cell r="H6349">
            <v>0</v>
          </cell>
          <cell r="I6349">
            <v>0</v>
          </cell>
          <cell r="J6349">
            <v>0</v>
          </cell>
          <cell r="K6349">
            <v>0</v>
          </cell>
          <cell r="L6349">
            <v>0</v>
          </cell>
          <cell r="M6349">
            <v>0</v>
          </cell>
          <cell r="N6349">
            <v>0</v>
          </cell>
          <cell r="O6349">
            <v>0</v>
          </cell>
        </row>
        <row r="6350">
          <cell r="C6350">
            <v>2035007006</v>
          </cell>
          <cell r="D6350" t="str">
            <v>110002035007006</v>
          </cell>
          <cell r="E6350" t="str">
            <v>粤财科教[2020]168号洪南龙、陈捷超、涂军令农村科技特派员</v>
          </cell>
          <cell r="F6350" t="str">
            <v>洪南龙</v>
          </cell>
          <cell r="G6350" t="str">
            <v>2017174</v>
          </cell>
          <cell r="H6350">
            <v>0</v>
          </cell>
          <cell r="I6350">
            <v>0</v>
          </cell>
          <cell r="J6350">
            <v>0</v>
          </cell>
          <cell r="K6350">
            <v>0</v>
          </cell>
          <cell r="L6350">
            <v>0</v>
          </cell>
          <cell r="M6350">
            <v>0</v>
          </cell>
          <cell r="N6350">
            <v>0</v>
          </cell>
          <cell r="O6350">
            <v>0</v>
          </cell>
        </row>
        <row r="6351">
          <cell r="C6351">
            <v>2035007007</v>
          </cell>
          <cell r="D6351" t="str">
            <v>110002035007007</v>
          </cell>
          <cell r="E6351" t="str">
            <v>粤财科教[2020]168号王春、李环、魏文红农村科技特派员</v>
          </cell>
          <cell r="F6351" t="str">
            <v>王春</v>
          </cell>
          <cell r="G6351" t="str">
            <v>2002018</v>
          </cell>
          <cell r="H6351">
            <v>82140</v>
          </cell>
          <cell r="I6351">
            <v>-82140</v>
          </cell>
          <cell r="J6351">
            <v>0</v>
          </cell>
          <cell r="K6351">
            <v>0</v>
          </cell>
          <cell r="L6351">
            <v>0</v>
          </cell>
          <cell r="M6351">
            <v>0</v>
          </cell>
          <cell r="N6351">
            <v>0</v>
          </cell>
          <cell r="O6351">
            <v>0</v>
          </cell>
        </row>
        <row r="6352">
          <cell r="C6352">
            <v>2035007008</v>
          </cell>
          <cell r="D6352" t="str">
            <v>110002035007008</v>
          </cell>
          <cell r="E6352" t="str">
            <v>粤财科教[2020]168号谭桂平、刘骏龙、梁志辉农村科技特派员</v>
          </cell>
          <cell r="F6352" t="str">
            <v>谭桂平</v>
          </cell>
          <cell r="G6352" t="str">
            <v>2012041</v>
          </cell>
          <cell r="H6352">
            <v>0</v>
          </cell>
          <cell r="I6352">
            <v>0</v>
          </cell>
          <cell r="J6352">
            <v>0</v>
          </cell>
          <cell r="K6352">
            <v>0</v>
          </cell>
          <cell r="L6352">
            <v>0</v>
          </cell>
          <cell r="M6352">
            <v>0</v>
          </cell>
          <cell r="N6352">
            <v>0</v>
          </cell>
          <cell r="O6352">
            <v>0</v>
          </cell>
        </row>
        <row r="6353">
          <cell r="C6353">
            <v>2035007009</v>
          </cell>
          <cell r="D6353" t="str">
            <v>110002035007009</v>
          </cell>
          <cell r="E6353" t="str">
            <v>粤财科教[2020]168号罗群、蒋俊农村科技特派员</v>
          </cell>
          <cell r="F6353" t="str">
            <v>罗群</v>
          </cell>
          <cell r="G6353" t="str">
            <v>2007047</v>
          </cell>
          <cell r="H6353">
            <v>0</v>
          </cell>
          <cell r="I6353">
            <v>0</v>
          </cell>
          <cell r="J6353">
            <v>0</v>
          </cell>
          <cell r="K6353">
            <v>0</v>
          </cell>
          <cell r="L6353">
            <v>0</v>
          </cell>
          <cell r="M6353">
            <v>0</v>
          </cell>
          <cell r="N6353">
            <v>0</v>
          </cell>
          <cell r="O6353">
            <v>0</v>
          </cell>
        </row>
        <row r="6354">
          <cell r="C6354">
            <v>2035007010</v>
          </cell>
          <cell r="D6354" t="str">
            <v>110002035007010</v>
          </cell>
          <cell r="E6354" t="str">
            <v>粤财科教[2020]168号易爱华、廖忠淼、祝闻农村科技特派员</v>
          </cell>
          <cell r="F6354" t="str">
            <v>李康</v>
          </cell>
          <cell r="G6354" t="str">
            <v>2019059</v>
          </cell>
          <cell r="H6354">
            <v>0.49</v>
          </cell>
          <cell r="I6354">
            <v>0</v>
          </cell>
          <cell r="J6354">
            <v>0</v>
          </cell>
          <cell r="K6354">
            <v>0.49</v>
          </cell>
          <cell r="L6354">
            <v>0</v>
          </cell>
          <cell r="M6354">
            <v>0</v>
          </cell>
          <cell r="N6354">
            <v>0</v>
          </cell>
          <cell r="O6354">
            <v>0.49</v>
          </cell>
        </row>
        <row r="6355">
          <cell r="C6355">
            <v>2035007011</v>
          </cell>
          <cell r="D6355" t="str">
            <v>110002035007011</v>
          </cell>
          <cell r="E6355" t="str">
            <v>粤财科教[2020]168号谭华、付小全农村科技特派员</v>
          </cell>
          <cell r="F6355" t="str">
            <v>谭华</v>
          </cell>
          <cell r="G6355" t="str">
            <v>2018029</v>
          </cell>
          <cell r="H6355">
            <v>0</v>
          </cell>
          <cell r="I6355">
            <v>0</v>
          </cell>
          <cell r="J6355">
            <v>0</v>
          </cell>
          <cell r="K6355">
            <v>0</v>
          </cell>
          <cell r="L6355">
            <v>0</v>
          </cell>
          <cell r="M6355">
            <v>0</v>
          </cell>
          <cell r="N6355">
            <v>0</v>
          </cell>
          <cell r="O6355">
            <v>0</v>
          </cell>
        </row>
        <row r="6356">
          <cell r="C6356">
            <v>2035007012</v>
          </cell>
          <cell r="D6356" t="str">
            <v>110002035007012</v>
          </cell>
          <cell r="E6356" t="str">
            <v>粤财科教[2020]168号郭建文、陈礼明、肖毅农村科技特派员</v>
          </cell>
          <cell r="F6356" t="str">
            <v>郭建文</v>
          </cell>
          <cell r="G6356" t="str">
            <v>2011012</v>
          </cell>
          <cell r="H6356">
            <v>960</v>
          </cell>
          <cell r="I6356">
            <v>0</v>
          </cell>
          <cell r="J6356">
            <v>0</v>
          </cell>
          <cell r="K6356">
            <v>960</v>
          </cell>
          <cell r="L6356">
            <v>0</v>
          </cell>
          <cell r="M6356">
            <v>0</v>
          </cell>
          <cell r="N6356">
            <v>0</v>
          </cell>
          <cell r="O6356">
            <v>960</v>
          </cell>
        </row>
        <row r="6357">
          <cell r="C6357">
            <v>2035007013</v>
          </cell>
          <cell r="D6357" t="str">
            <v>110002035007013</v>
          </cell>
          <cell r="E6357" t="str">
            <v>粤财科教[2020]168号曾洪鑫、黎清旦、刘川农村科技特派员</v>
          </cell>
          <cell r="F6357" t="str">
            <v>曾洪鑫</v>
          </cell>
          <cell r="G6357" t="str">
            <v>2005042</v>
          </cell>
          <cell r="H6357">
            <v>29845</v>
          </cell>
          <cell r="I6357">
            <v>-29845</v>
          </cell>
          <cell r="J6357">
            <v>0</v>
          </cell>
          <cell r="K6357">
            <v>0</v>
          </cell>
          <cell r="L6357">
            <v>0</v>
          </cell>
          <cell r="M6357">
            <v>0</v>
          </cell>
          <cell r="N6357">
            <v>0</v>
          </cell>
          <cell r="O6357">
            <v>0</v>
          </cell>
        </row>
        <row r="6358">
          <cell r="C6358">
            <v>2035007014</v>
          </cell>
          <cell r="D6358" t="str">
            <v>110002035007014</v>
          </cell>
          <cell r="E6358" t="str">
            <v>粤财科教[2020]168号周润书、卢贵主、叶鹏农村科技特派员</v>
          </cell>
          <cell r="F6358" t="str">
            <v>周润书</v>
          </cell>
          <cell r="G6358" t="str">
            <v>2006008</v>
          </cell>
          <cell r="H6358">
            <v>8</v>
          </cell>
          <cell r="I6358">
            <v>0</v>
          </cell>
          <cell r="J6358">
            <v>0</v>
          </cell>
          <cell r="K6358">
            <v>8</v>
          </cell>
          <cell r="L6358">
            <v>0</v>
          </cell>
          <cell r="M6358">
            <v>0</v>
          </cell>
          <cell r="N6358">
            <v>0</v>
          </cell>
          <cell r="O6358">
            <v>8</v>
          </cell>
        </row>
        <row r="6359">
          <cell r="C6359">
            <v>2035007015</v>
          </cell>
          <cell r="D6359" t="str">
            <v>110002035007015</v>
          </cell>
          <cell r="E6359" t="str">
            <v>粤财科教[2020]168号程志毓、邱永福农村科技特派员</v>
          </cell>
          <cell r="F6359" t="str">
            <v>程志毓</v>
          </cell>
          <cell r="G6359" t="str">
            <v>2012049</v>
          </cell>
          <cell r="H6359">
            <v>0</v>
          </cell>
          <cell r="I6359">
            <v>0</v>
          </cell>
          <cell r="J6359">
            <v>0</v>
          </cell>
          <cell r="K6359">
            <v>0</v>
          </cell>
          <cell r="L6359">
            <v>0</v>
          </cell>
          <cell r="M6359">
            <v>0</v>
          </cell>
          <cell r="N6359">
            <v>0</v>
          </cell>
          <cell r="O6359">
            <v>0</v>
          </cell>
        </row>
        <row r="6360">
          <cell r="C6360">
            <v>2035007016</v>
          </cell>
          <cell r="D6360" t="str">
            <v>110002035007016</v>
          </cell>
          <cell r="E6360" t="str">
            <v>粤财科教[2020]168号赵铁柱、丁凯、郑淑贤农村科技特派员</v>
          </cell>
          <cell r="F6360" t="str">
            <v>赵铁柱</v>
          </cell>
          <cell r="G6360" t="str">
            <v>2012047</v>
          </cell>
          <cell r="H6360">
            <v>1352.52</v>
          </cell>
          <cell r="I6360">
            <v>0</v>
          </cell>
          <cell r="J6360">
            <v>0</v>
          </cell>
          <cell r="K6360">
            <v>1352.52</v>
          </cell>
          <cell r="L6360">
            <v>0</v>
          </cell>
          <cell r="M6360">
            <v>0</v>
          </cell>
          <cell r="N6360">
            <v>0</v>
          </cell>
          <cell r="O6360">
            <v>1352.52</v>
          </cell>
        </row>
        <row r="6361">
          <cell r="C6361">
            <v>2035007017</v>
          </cell>
          <cell r="D6361" t="str">
            <v>110002035007017</v>
          </cell>
          <cell r="E6361" t="str">
            <v>粤财科教[2020]168号魏红征、胡俊杰、林锦照农村科技特派员</v>
          </cell>
          <cell r="F6361" t="str">
            <v>魏红征</v>
          </cell>
          <cell r="G6361" t="str">
            <v>2004060</v>
          </cell>
          <cell r="H6361">
            <v>46353.8</v>
          </cell>
          <cell r="I6361">
            <v>0</v>
          </cell>
          <cell r="J6361">
            <v>6800</v>
          </cell>
          <cell r="K6361">
            <v>39553.8</v>
          </cell>
          <cell r="L6361">
            <v>0</v>
          </cell>
          <cell r="M6361">
            <v>0</v>
          </cell>
          <cell r="N6361">
            <v>0</v>
          </cell>
          <cell r="O6361">
            <v>39553.8</v>
          </cell>
        </row>
        <row r="6362">
          <cell r="C6362">
            <v>2035007018</v>
          </cell>
          <cell r="D6362" t="str">
            <v>110002035007018</v>
          </cell>
          <cell r="E6362" t="str">
            <v>粤财科教[2020]168号卢素梅、王频、袁艺峰农村科技特派员</v>
          </cell>
          <cell r="F6362" t="str">
            <v>卢素梅</v>
          </cell>
          <cell r="G6362" t="str">
            <v>2019084</v>
          </cell>
          <cell r="H6362">
            <v>53678</v>
          </cell>
          <cell r="I6362">
            <v>0</v>
          </cell>
          <cell r="J6362">
            <v>16880</v>
          </cell>
          <cell r="K6362">
            <v>36798</v>
          </cell>
          <cell r="L6362">
            <v>16880</v>
          </cell>
          <cell r="M6362">
            <v>0</v>
          </cell>
          <cell r="N6362">
            <v>0</v>
          </cell>
          <cell r="O6362">
            <v>36798</v>
          </cell>
        </row>
        <row r="6363">
          <cell r="C6363">
            <v>2035007019</v>
          </cell>
          <cell r="D6363" t="str">
            <v>110002035007019</v>
          </cell>
          <cell r="E6363" t="str">
            <v>粤财科教[2020]168号白云鹤、左洋、陈洪伟农村科技特派员</v>
          </cell>
          <cell r="F6363" t="str">
            <v>白云鹤</v>
          </cell>
          <cell r="G6363" t="str">
            <v>2008009</v>
          </cell>
          <cell r="H6363">
            <v>90988</v>
          </cell>
          <cell r="I6363">
            <v>0</v>
          </cell>
          <cell r="J6363">
            <v>0</v>
          </cell>
          <cell r="K6363">
            <v>90988</v>
          </cell>
          <cell r="L6363">
            <v>0</v>
          </cell>
          <cell r="M6363">
            <v>0</v>
          </cell>
          <cell r="N6363">
            <v>0</v>
          </cell>
          <cell r="O6363">
            <v>90988</v>
          </cell>
        </row>
        <row r="6364">
          <cell r="C6364">
            <v>2036001</v>
          </cell>
          <cell r="D6364" t="str">
            <v>110002036001</v>
          </cell>
          <cell r="E6364" t="str">
            <v>高速高精密半导体自动化测试（ATE）和分选</v>
          </cell>
          <cell r="F6364" t="str">
            <v>路崧</v>
          </cell>
          <cell r="G6364" t="str">
            <v>2019009</v>
          </cell>
          <cell r="H6364">
            <v>0</v>
          </cell>
          <cell r="I6364">
            <v>0</v>
          </cell>
          <cell r="J6364">
            <v>0</v>
          </cell>
          <cell r="K6364">
            <v>0</v>
          </cell>
          <cell r="L6364">
            <v>0</v>
          </cell>
          <cell r="M6364">
            <v>0</v>
          </cell>
          <cell r="N6364">
            <v>0</v>
          </cell>
          <cell r="O6364">
            <v>0</v>
          </cell>
        </row>
        <row r="6365">
          <cell r="C6365">
            <v>2036004</v>
          </cell>
          <cell r="D6365" t="str">
            <v>110002036004</v>
          </cell>
          <cell r="E6365" t="str">
            <v>3D打印护目镜的研发</v>
          </cell>
          <cell r="F6365" t="str">
            <v>陈盛贵</v>
          </cell>
          <cell r="G6365" t="str">
            <v>2008035</v>
          </cell>
          <cell r="H6365">
            <v>0</v>
          </cell>
          <cell r="I6365">
            <v>0</v>
          </cell>
          <cell r="J6365">
            <v>0</v>
          </cell>
          <cell r="K6365">
            <v>0</v>
          </cell>
          <cell r="L6365">
            <v>0</v>
          </cell>
          <cell r="M6365">
            <v>0</v>
          </cell>
          <cell r="N6365">
            <v>0</v>
          </cell>
          <cell r="O6365">
            <v>0</v>
          </cell>
        </row>
        <row r="6366">
          <cell r="C6366">
            <v>2036006</v>
          </cell>
          <cell r="D6366" t="str">
            <v>110002036006</v>
          </cell>
          <cell r="E6366" t="str">
            <v>新一代非晶合金的设计、制备及先进制造基础</v>
          </cell>
          <cell r="F6366" t="str">
            <v>王建国</v>
          </cell>
          <cell r="G6366" t="str">
            <v>2018801</v>
          </cell>
          <cell r="H6366">
            <v>1183272.9</v>
          </cell>
          <cell r="I6366">
            <v>0</v>
          </cell>
          <cell r="J6366">
            <v>130381.64</v>
          </cell>
          <cell r="K6366">
            <v>1052891.26</v>
          </cell>
          <cell r="L6366">
            <v>0</v>
          </cell>
          <cell r="M6366">
            <v>0</v>
          </cell>
          <cell r="N6366">
            <v>0</v>
          </cell>
          <cell r="O6366">
            <v>1052891.26</v>
          </cell>
        </row>
        <row r="6367">
          <cell r="C6367">
            <v>2036007</v>
          </cell>
          <cell r="D6367" t="str">
            <v>110002036007</v>
          </cell>
          <cell r="E6367" t="str">
            <v>CO2化学吸收-微藻光合固碳耦合减排新技术及</v>
          </cell>
          <cell r="F6367" t="str">
            <v>郭晓娟</v>
          </cell>
          <cell r="G6367" t="str">
            <v>2011035</v>
          </cell>
          <cell r="H6367">
            <v>404.1</v>
          </cell>
          <cell r="I6367">
            <v>0</v>
          </cell>
          <cell r="J6367">
            <v>0</v>
          </cell>
          <cell r="K6367">
            <v>404.1</v>
          </cell>
          <cell r="L6367">
            <v>0</v>
          </cell>
          <cell r="M6367">
            <v>0</v>
          </cell>
          <cell r="N6367">
            <v>0</v>
          </cell>
          <cell r="O6367">
            <v>404.1</v>
          </cell>
        </row>
        <row r="6368">
          <cell r="C6368">
            <v>2036008</v>
          </cell>
          <cell r="D6368" t="str">
            <v>110002036008</v>
          </cell>
          <cell r="E6368" t="str">
            <v>智能终端精密结构件离散型智能制造新模式</v>
          </cell>
          <cell r="F6368" t="str">
            <v>卢秉恒</v>
          </cell>
          <cell r="G6368" t="str">
            <v>2015806</v>
          </cell>
          <cell r="H6368">
            <v>0</v>
          </cell>
          <cell r="I6368">
            <v>0</v>
          </cell>
          <cell r="J6368">
            <v>0</v>
          </cell>
          <cell r="K6368">
            <v>0</v>
          </cell>
          <cell r="L6368">
            <v>0</v>
          </cell>
          <cell r="M6368">
            <v>0</v>
          </cell>
          <cell r="N6368">
            <v>0</v>
          </cell>
          <cell r="O6368">
            <v>0</v>
          </cell>
        </row>
        <row r="6369">
          <cell r="C6369">
            <v>2036009</v>
          </cell>
          <cell r="D6369" t="str">
            <v>110002036009</v>
          </cell>
          <cell r="E6369" t="str">
            <v>基于PPARY/NF-KB信号通路研究石榴酸对肠</v>
          </cell>
          <cell r="F6369" t="str">
            <v>王际辉</v>
          </cell>
          <cell r="G6369" t="str">
            <v>2018809</v>
          </cell>
          <cell r="H6369">
            <v>0</v>
          </cell>
          <cell r="I6369">
            <v>0</v>
          </cell>
          <cell r="J6369">
            <v>0</v>
          </cell>
          <cell r="K6369">
            <v>0</v>
          </cell>
          <cell r="L6369">
            <v>0</v>
          </cell>
          <cell r="M6369">
            <v>0</v>
          </cell>
          <cell r="N6369">
            <v>0</v>
          </cell>
          <cell r="O6369">
            <v>0</v>
          </cell>
        </row>
        <row r="6370">
          <cell r="C6370">
            <v>2036010</v>
          </cell>
          <cell r="D6370" t="str">
            <v>110002036010</v>
          </cell>
          <cell r="E6370" t="str">
            <v>低品位余热驱动的非对称多级对称多级环路热</v>
          </cell>
          <cell r="F6370" t="str">
            <v>陈佰满</v>
          </cell>
          <cell r="G6370" t="str">
            <v>2013013</v>
          </cell>
          <cell r="H6370">
            <v>0</v>
          </cell>
          <cell r="I6370">
            <v>0</v>
          </cell>
          <cell r="J6370">
            <v>0</v>
          </cell>
          <cell r="K6370">
            <v>0</v>
          </cell>
          <cell r="L6370">
            <v>0</v>
          </cell>
          <cell r="M6370">
            <v>0</v>
          </cell>
          <cell r="N6370">
            <v>0</v>
          </cell>
          <cell r="O6370">
            <v>0</v>
          </cell>
        </row>
        <row r="6371">
          <cell r="C6371">
            <v>2036011</v>
          </cell>
          <cell r="D6371" t="str">
            <v>110002036011</v>
          </cell>
          <cell r="E6371" t="str">
            <v>具有输入输出约束的分布式非标定视觉伺服机</v>
          </cell>
          <cell r="F6371" t="str">
            <v>王福杰</v>
          </cell>
          <cell r="G6371" t="str">
            <v>2018077</v>
          </cell>
          <cell r="H6371">
            <v>0</v>
          </cell>
          <cell r="I6371">
            <v>0</v>
          </cell>
          <cell r="J6371">
            <v>0</v>
          </cell>
          <cell r="K6371">
            <v>0</v>
          </cell>
          <cell r="L6371">
            <v>0</v>
          </cell>
          <cell r="M6371">
            <v>0</v>
          </cell>
          <cell r="N6371">
            <v>0</v>
          </cell>
          <cell r="O6371">
            <v>0</v>
          </cell>
        </row>
        <row r="6372">
          <cell r="C6372">
            <v>2036012</v>
          </cell>
          <cell r="D6372" t="str">
            <v>110002036012</v>
          </cell>
          <cell r="E6372" t="str">
            <v>交通检测传感器网络磁干扰分析及抗干扰机制</v>
          </cell>
          <cell r="F6372" t="str">
            <v>周坤晓</v>
          </cell>
          <cell r="G6372" t="str">
            <v>2013002</v>
          </cell>
          <cell r="H6372">
            <v>19482</v>
          </cell>
          <cell r="I6372">
            <v>0</v>
          </cell>
          <cell r="J6372">
            <v>5760</v>
          </cell>
          <cell r="K6372">
            <v>13722</v>
          </cell>
          <cell r="L6372">
            <v>0</v>
          </cell>
          <cell r="M6372">
            <v>0</v>
          </cell>
          <cell r="N6372">
            <v>0</v>
          </cell>
          <cell r="O6372">
            <v>13722</v>
          </cell>
        </row>
        <row r="6373">
          <cell r="C6373">
            <v>2036013</v>
          </cell>
          <cell r="D6373" t="str">
            <v>110002036013</v>
          </cell>
          <cell r="E6373" t="str">
            <v>基于混合增强智能的平行智能理论研究及验证</v>
          </cell>
          <cell r="F6373" t="str">
            <v>丁颜玉</v>
          </cell>
          <cell r="G6373" t="str">
            <v>2017006</v>
          </cell>
          <cell r="H6373">
            <v>65748.62</v>
          </cell>
          <cell r="I6373">
            <v>100000</v>
          </cell>
          <cell r="J6373">
            <v>0</v>
          </cell>
          <cell r="K6373">
            <v>165748.62</v>
          </cell>
          <cell r="L6373">
            <v>0</v>
          </cell>
          <cell r="M6373">
            <v>0</v>
          </cell>
          <cell r="N6373">
            <v>0</v>
          </cell>
          <cell r="O6373">
            <v>165748.62</v>
          </cell>
        </row>
        <row r="6374">
          <cell r="C6374">
            <v>2036014</v>
          </cell>
          <cell r="D6374" t="str">
            <v>110002036014</v>
          </cell>
          <cell r="E6374" t="str">
            <v>高性能在线金属屑传感技术研究</v>
          </cell>
          <cell r="F6374" t="str">
            <v>李川</v>
          </cell>
          <cell r="G6374" t="str">
            <v>2016810</v>
          </cell>
          <cell r="H6374">
            <v>67263.26</v>
          </cell>
          <cell r="I6374">
            <v>0</v>
          </cell>
          <cell r="J6374">
            <v>63797.73</v>
          </cell>
          <cell r="K6374">
            <v>3465.53</v>
          </cell>
          <cell r="L6374">
            <v>0</v>
          </cell>
          <cell r="M6374">
            <v>0</v>
          </cell>
          <cell r="N6374">
            <v>0</v>
          </cell>
          <cell r="O6374">
            <v>3465.53</v>
          </cell>
        </row>
        <row r="6375">
          <cell r="C6375">
            <v>2036015</v>
          </cell>
          <cell r="D6375" t="str">
            <v>110002036015</v>
          </cell>
          <cell r="E6375" t="str">
            <v>CSNS辐射环境重载搬运机器人的自主路径规划</v>
          </cell>
          <cell r="F6375" t="str">
            <v>张超</v>
          </cell>
          <cell r="G6375" t="str">
            <v>2018044</v>
          </cell>
          <cell r="H6375">
            <v>0.04</v>
          </cell>
          <cell r="I6375">
            <v>0</v>
          </cell>
          <cell r="J6375">
            <v>0</v>
          </cell>
          <cell r="K6375">
            <v>0.04</v>
          </cell>
          <cell r="L6375">
            <v>0</v>
          </cell>
          <cell r="M6375">
            <v>0</v>
          </cell>
          <cell r="N6375">
            <v>0</v>
          </cell>
          <cell r="O6375">
            <v>0.04</v>
          </cell>
        </row>
        <row r="6376">
          <cell r="C6376">
            <v>2036016</v>
          </cell>
          <cell r="D6376" t="str">
            <v>110002036016</v>
          </cell>
          <cell r="E6376" t="str">
            <v>再生铝合金的组织调控和断裂机理研究</v>
          </cell>
          <cell r="F6376" t="str">
            <v>赵愈亮</v>
          </cell>
          <cell r="G6376" t="str">
            <v>2018089</v>
          </cell>
          <cell r="H6376">
            <v>335.62</v>
          </cell>
          <cell r="I6376">
            <v>0</v>
          </cell>
          <cell r="J6376">
            <v>0</v>
          </cell>
          <cell r="K6376">
            <v>335.62</v>
          </cell>
          <cell r="L6376">
            <v>0</v>
          </cell>
          <cell r="M6376">
            <v>0</v>
          </cell>
          <cell r="N6376">
            <v>0</v>
          </cell>
          <cell r="O6376">
            <v>335.62</v>
          </cell>
        </row>
        <row r="6377">
          <cell r="C6377">
            <v>2036017</v>
          </cell>
          <cell r="D6377" t="str">
            <v>110002036017</v>
          </cell>
          <cell r="E6377" t="str">
            <v>高品质不锈钢复合板界面传质特征及变形协调</v>
          </cell>
          <cell r="F6377" t="str">
            <v>宋成浩</v>
          </cell>
          <cell r="G6377" t="str">
            <v>2020131</v>
          </cell>
          <cell r="H6377">
            <v>0</v>
          </cell>
          <cell r="I6377">
            <v>0</v>
          </cell>
          <cell r="J6377">
            <v>0</v>
          </cell>
          <cell r="K6377">
            <v>0</v>
          </cell>
          <cell r="L6377">
            <v>0</v>
          </cell>
          <cell r="M6377">
            <v>0</v>
          </cell>
          <cell r="N6377">
            <v>0</v>
          </cell>
          <cell r="O6377">
            <v>0</v>
          </cell>
        </row>
        <row r="6378">
          <cell r="C6378">
            <v>2036018</v>
          </cell>
          <cell r="D6378" t="str">
            <v>110002036018</v>
          </cell>
          <cell r="E6378" t="str">
            <v>振荡烧结制备WC-Co硬质合金的烧结机理研究</v>
          </cell>
          <cell r="F6378" t="str">
            <v>王珂玮</v>
          </cell>
          <cell r="G6378" t="str">
            <v>2017114</v>
          </cell>
          <cell r="H6378">
            <v>19652.21</v>
          </cell>
          <cell r="I6378">
            <v>0</v>
          </cell>
          <cell r="J6378">
            <v>0</v>
          </cell>
          <cell r="K6378">
            <v>19652.21</v>
          </cell>
          <cell r="L6378">
            <v>0</v>
          </cell>
          <cell r="M6378">
            <v>0</v>
          </cell>
          <cell r="N6378">
            <v>0</v>
          </cell>
          <cell r="O6378">
            <v>19652.21</v>
          </cell>
        </row>
        <row r="6379">
          <cell r="C6379">
            <v>2036019</v>
          </cell>
          <cell r="D6379" t="str">
            <v>110002036019</v>
          </cell>
          <cell r="E6379" t="str">
            <v>闪烧法制备SiC晶须增韧Al2O3陶瓷的工艺与机</v>
          </cell>
          <cell r="F6379" t="str">
            <v>马百胜</v>
          </cell>
          <cell r="G6379" t="str">
            <v>2018096</v>
          </cell>
          <cell r="H6379">
            <v>27063.5</v>
          </cell>
          <cell r="I6379">
            <v>0</v>
          </cell>
          <cell r="J6379">
            <v>5303.5</v>
          </cell>
          <cell r="K6379">
            <v>21760</v>
          </cell>
          <cell r="L6379">
            <v>0</v>
          </cell>
          <cell r="M6379">
            <v>0</v>
          </cell>
          <cell r="N6379">
            <v>0</v>
          </cell>
          <cell r="O6379">
            <v>21760</v>
          </cell>
        </row>
        <row r="6380">
          <cell r="C6380">
            <v>2036020</v>
          </cell>
          <cell r="D6380" t="str">
            <v>110002036020</v>
          </cell>
          <cell r="E6380" t="str">
            <v>SiC-ZrB2-ZrC多层涂层改性C/SiC复合材料结</v>
          </cell>
          <cell r="F6380" t="str">
            <v>朱艳</v>
          </cell>
          <cell r="G6380" t="str">
            <v>2018095</v>
          </cell>
          <cell r="H6380">
            <v>22145</v>
          </cell>
          <cell r="I6380">
            <v>0</v>
          </cell>
          <cell r="J6380">
            <v>0</v>
          </cell>
          <cell r="K6380">
            <v>22145</v>
          </cell>
          <cell r="L6380">
            <v>0</v>
          </cell>
          <cell r="M6380">
            <v>0</v>
          </cell>
          <cell r="N6380">
            <v>0</v>
          </cell>
          <cell r="O6380">
            <v>22145</v>
          </cell>
        </row>
        <row r="6381">
          <cell r="C6381">
            <v>2036021</v>
          </cell>
          <cell r="D6381" t="str">
            <v>110002036021</v>
          </cell>
          <cell r="E6381" t="str">
            <v>界面微观结构调控及其对3D-SiC/Al双连续相</v>
          </cell>
          <cell r="F6381" t="str">
            <v>尚欣</v>
          </cell>
          <cell r="G6381" t="str">
            <v>2016046</v>
          </cell>
          <cell r="H6381">
            <v>19500</v>
          </cell>
          <cell r="I6381">
            <v>0</v>
          </cell>
          <cell r="J6381">
            <v>19465</v>
          </cell>
          <cell r="K6381">
            <v>35</v>
          </cell>
          <cell r="L6381">
            <v>0</v>
          </cell>
          <cell r="M6381">
            <v>0</v>
          </cell>
          <cell r="N6381">
            <v>0</v>
          </cell>
          <cell r="O6381">
            <v>35</v>
          </cell>
        </row>
        <row r="6382">
          <cell r="C6382">
            <v>2036022</v>
          </cell>
          <cell r="D6382" t="str">
            <v>110002036022</v>
          </cell>
          <cell r="E6382" t="str">
            <v>蓝光倒置有机发光二极管中微腔效应对光谱与</v>
          </cell>
          <cell r="F6382" t="str">
            <v>徐进</v>
          </cell>
          <cell r="G6382" t="str">
            <v>2018080</v>
          </cell>
          <cell r="H6382">
            <v>11414.61</v>
          </cell>
          <cell r="I6382">
            <v>0</v>
          </cell>
          <cell r="J6382">
            <v>11116.6</v>
          </cell>
          <cell r="K6382">
            <v>298.01</v>
          </cell>
          <cell r="L6382">
            <v>0</v>
          </cell>
          <cell r="M6382">
            <v>0</v>
          </cell>
          <cell r="N6382">
            <v>0</v>
          </cell>
          <cell r="O6382">
            <v>298.01</v>
          </cell>
        </row>
        <row r="6383">
          <cell r="C6383">
            <v>2036023</v>
          </cell>
          <cell r="D6383" t="str">
            <v>110002036023</v>
          </cell>
          <cell r="E6383" t="str">
            <v>轻量化点阵优化3D打印TCP/HA生物陶瓷支架结</v>
          </cell>
          <cell r="F6383" t="str">
            <v>王翀</v>
          </cell>
          <cell r="G6383" t="str">
            <v>2016033</v>
          </cell>
          <cell r="H6383">
            <v>0</v>
          </cell>
          <cell r="I6383">
            <v>0</v>
          </cell>
          <cell r="J6383">
            <v>0</v>
          </cell>
          <cell r="K6383">
            <v>0</v>
          </cell>
          <cell r="L6383">
            <v>0</v>
          </cell>
          <cell r="M6383">
            <v>0</v>
          </cell>
          <cell r="N6383">
            <v>0</v>
          </cell>
          <cell r="O6383">
            <v>0</v>
          </cell>
        </row>
        <row r="6384">
          <cell r="C6384">
            <v>2036024</v>
          </cell>
          <cell r="D6384" t="str">
            <v>110002036024</v>
          </cell>
          <cell r="E6384" t="str">
            <v>基于机构奇异实现准零刚度的多维低频隔振机</v>
          </cell>
          <cell r="F6384" t="str">
            <v>王帅</v>
          </cell>
          <cell r="G6384" t="str">
            <v>2018118</v>
          </cell>
          <cell r="H6384">
            <v>136.95</v>
          </cell>
          <cell r="I6384">
            <v>0</v>
          </cell>
          <cell r="J6384">
            <v>0</v>
          </cell>
          <cell r="K6384">
            <v>136.95</v>
          </cell>
          <cell r="L6384">
            <v>0</v>
          </cell>
          <cell r="M6384">
            <v>0</v>
          </cell>
          <cell r="N6384">
            <v>0</v>
          </cell>
          <cell r="O6384">
            <v>136.95</v>
          </cell>
        </row>
        <row r="6385">
          <cell r="C6385">
            <v>2036027</v>
          </cell>
          <cell r="D6385" t="str">
            <v>110002036027</v>
          </cell>
          <cell r="E6385" t="str">
            <v>Al元素对Zr基非晶合金的成核机制与力学性能</v>
          </cell>
          <cell r="F6385" t="str">
            <v>海洋</v>
          </cell>
          <cell r="G6385" t="str">
            <v>2017051</v>
          </cell>
          <cell r="H6385">
            <v>24.99</v>
          </cell>
          <cell r="I6385">
            <v>0</v>
          </cell>
          <cell r="J6385">
            <v>0</v>
          </cell>
          <cell r="K6385">
            <v>24.99</v>
          </cell>
          <cell r="L6385">
            <v>0</v>
          </cell>
          <cell r="M6385">
            <v>0</v>
          </cell>
          <cell r="N6385">
            <v>0</v>
          </cell>
          <cell r="O6385">
            <v>24.99</v>
          </cell>
        </row>
        <row r="6386">
          <cell r="C6386">
            <v>2036028</v>
          </cell>
          <cell r="D6386" t="str">
            <v>110002036028</v>
          </cell>
          <cell r="E6386" t="str">
            <v>具有纳/微米多级结构的三维导电复合纤维支</v>
          </cell>
          <cell r="F6386" t="str">
            <v>宋菊青</v>
          </cell>
          <cell r="G6386" t="str">
            <v>2016052</v>
          </cell>
          <cell r="H6386">
            <v>13.18</v>
          </cell>
          <cell r="I6386">
            <v>0</v>
          </cell>
          <cell r="J6386">
            <v>0</v>
          </cell>
          <cell r="K6386">
            <v>13.18</v>
          </cell>
          <cell r="L6386">
            <v>0</v>
          </cell>
          <cell r="M6386">
            <v>0</v>
          </cell>
          <cell r="N6386">
            <v>0</v>
          </cell>
          <cell r="O6386">
            <v>13.18</v>
          </cell>
        </row>
        <row r="6387">
          <cell r="C6387">
            <v>2036029</v>
          </cell>
          <cell r="D6387" t="str">
            <v>110002036029</v>
          </cell>
          <cell r="E6387" t="str">
            <v>适应太空环境的月壤材料3D打印基础研究</v>
          </cell>
          <cell r="F6387" t="str">
            <v>马宏伟</v>
          </cell>
          <cell r="G6387" t="str">
            <v>2016008</v>
          </cell>
          <cell r="H6387">
            <v>177620.15</v>
          </cell>
          <cell r="I6387">
            <v>0</v>
          </cell>
          <cell r="J6387">
            <v>6000</v>
          </cell>
          <cell r="K6387">
            <v>171620.15</v>
          </cell>
          <cell r="L6387">
            <v>0</v>
          </cell>
          <cell r="M6387">
            <v>0</v>
          </cell>
          <cell r="N6387">
            <v>0</v>
          </cell>
          <cell r="O6387">
            <v>171620.15</v>
          </cell>
        </row>
        <row r="6388">
          <cell r="C6388">
            <v>2036030</v>
          </cell>
          <cell r="D6388" t="str">
            <v>110002036030</v>
          </cell>
          <cell r="E6388" t="str">
            <v>微光纤高阶模截止波长调控特性及其传感应用</v>
          </cell>
          <cell r="F6388" t="str">
            <v>何小勇</v>
          </cell>
          <cell r="G6388" t="str">
            <v>2020099</v>
          </cell>
          <cell r="H6388">
            <v>0</v>
          </cell>
          <cell r="I6388">
            <v>0</v>
          </cell>
          <cell r="J6388">
            <v>0</v>
          </cell>
          <cell r="K6388">
            <v>0</v>
          </cell>
          <cell r="L6388">
            <v>0</v>
          </cell>
          <cell r="M6388">
            <v>0</v>
          </cell>
          <cell r="N6388">
            <v>0</v>
          </cell>
          <cell r="O6388">
            <v>0</v>
          </cell>
        </row>
        <row r="6389">
          <cell r="C6389">
            <v>2036031</v>
          </cell>
          <cell r="D6389" t="str">
            <v>110002036031</v>
          </cell>
          <cell r="E6389" t="str">
            <v>携带轨道角动量的光束制备螺旋型光纤的关键</v>
          </cell>
          <cell r="F6389" t="str">
            <v>陈曼娜</v>
          </cell>
          <cell r="G6389" t="str">
            <v>2019012</v>
          </cell>
          <cell r="H6389">
            <v>217.2</v>
          </cell>
          <cell r="I6389">
            <v>0</v>
          </cell>
          <cell r="J6389">
            <v>0</v>
          </cell>
          <cell r="K6389">
            <v>217.2</v>
          </cell>
          <cell r="L6389">
            <v>0</v>
          </cell>
          <cell r="M6389">
            <v>0</v>
          </cell>
          <cell r="N6389">
            <v>0</v>
          </cell>
          <cell r="O6389">
            <v>217.2</v>
          </cell>
        </row>
        <row r="6390">
          <cell r="C6390">
            <v>2036032</v>
          </cell>
          <cell r="D6390" t="str">
            <v>110002036032</v>
          </cell>
          <cell r="E6390" t="str">
            <v>复合助熔剂-温度梯度技术生长高结晶质量GaN</v>
          </cell>
          <cell r="F6390" t="str">
            <v>何小勇</v>
          </cell>
          <cell r="G6390" t="str">
            <v>2020099</v>
          </cell>
          <cell r="H6390">
            <v>852.43</v>
          </cell>
          <cell r="I6390">
            <v>0</v>
          </cell>
          <cell r="J6390">
            <v>0</v>
          </cell>
          <cell r="K6390">
            <v>852.43</v>
          </cell>
          <cell r="L6390">
            <v>0</v>
          </cell>
          <cell r="M6390">
            <v>0</v>
          </cell>
          <cell r="N6390">
            <v>0</v>
          </cell>
          <cell r="O6390">
            <v>852.43</v>
          </cell>
        </row>
        <row r="6391">
          <cell r="C6391">
            <v>2036033</v>
          </cell>
          <cell r="D6391" t="str">
            <v>110002036033</v>
          </cell>
          <cell r="E6391" t="str">
            <v>智能感知芯片与系统关键技术研究</v>
          </cell>
          <cell r="F6391" t="str">
            <v>丁颜玉</v>
          </cell>
          <cell r="G6391" t="str">
            <v>2017006</v>
          </cell>
          <cell r="H6391">
            <v>88340</v>
          </cell>
          <cell r="I6391">
            <v>0</v>
          </cell>
          <cell r="J6391">
            <v>0</v>
          </cell>
          <cell r="K6391">
            <v>88340</v>
          </cell>
          <cell r="L6391">
            <v>0</v>
          </cell>
          <cell r="M6391">
            <v>0</v>
          </cell>
          <cell r="N6391">
            <v>0</v>
          </cell>
          <cell r="O6391">
            <v>88340</v>
          </cell>
        </row>
        <row r="6392">
          <cell r="C6392">
            <v>2036034</v>
          </cell>
          <cell r="D6392" t="str">
            <v>110002036034</v>
          </cell>
          <cell r="E6392" t="str">
            <v>基于深度学习和压缩感知的MIMO系统信号复用</v>
          </cell>
          <cell r="F6392" t="str">
            <v>刘婵梓</v>
          </cell>
          <cell r="G6392" t="str">
            <v>2017030</v>
          </cell>
          <cell r="H6392">
            <v>32110.93</v>
          </cell>
          <cell r="I6392">
            <v>0</v>
          </cell>
          <cell r="J6392">
            <v>108.11</v>
          </cell>
          <cell r="K6392">
            <v>32002.82</v>
          </cell>
          <cell r="L6392">
            <v>0</v>
          </cell>
          <cell r="M6392">
            <v>0</v>
          </cell>
          <cell r="N6392">
            <v>0</v>
          </cell>
          <cell r="O6392">
            <v>32002.82</v>
          </cell>
        </row>
        <row r="6393">
          <cell r="C6393">
            <v>2036035</v>
          </cell>
          <cell r="D6393" t="str">
            <v>110002036035</v>
          </cell>
          <cell r="E6393" t="str">
            <v>基于幅度观测的结构信号恢复方法研究</v>
          </cell>
          <cell r="F6393" t="str">
            <v>姜明慧</v>
          </cell>
          <cell r="G6393" t="str">
            <v>2020063</v>
          </cell>
          <cell r="H6393">
            <v>0</v>
          </cell>
          <cell r="I6393">
            <v>0</v>
          </cell>
          <cell r="J6393">
            <v>0</v>
          </cell>
          <cell r="K6393">
            <v>0</v>
          </cell>
          <cell r="L6393">
            <v>0</v>
          </cell>
          <cell r="M6393">
            <v>0</v>
          </cell>
          <cell r="N6393">
            <v>0</v>
          </cell>
          <cell r="O6393">
            <v>0</v>
          </cell>
        </row>
        <row r="6394">
          <cell r="C6394">
            <v>2036036</v>
          </cell>
          <cell r="D6394" t="str">
            <v>110002036036</v>
          </cell>
          <cell r="E6394" t="str">
            <v>柔性BZT基薄膜结晶制备及其介电调谐性能研究</v>
          </cell>
          <cell r="F6394" t="str">
            <v>刘华珠</v>
          </cell>
          <cell r="G6394" t="str">
            <v>2003113</v>
          </cell>
          <cell r="H6394">
            <v>12717.61</v>
          </cell>
          <cell r="I6394">
            <v>0</v>
          </cell>
          <cell r="J6394">
            <v>12717</v>
          </cell>
          <cell r="K6394">
            <v>0.61</v>
          </cell>
          <cell r="L6394">
            <v>0</v>
          </cell>
          <cell r="M6394">
            <v>0</v>
          </cell>
          <cell r="N6394">
            <v>0</v>
          </cell>
          <cell r="O6394">
            <v>0.61</v>
          </cell>
        </row>
        <row r="6395">
          <cell r="C6395">
            <v>2036037</v>
          </cell>
          <cell r="D6395" t="str">
            <v>110002036037</v>
          </cell>
          <cell r="E6395" t="str">
            <v>面向物流搬运的移动柔性机械臂运动轨迹的高</v>
          </cell>
          <cell r="F6395" t="str">
            <v>郭芳</v>
          </cell>
          <cell r="G6395" t="str">
            <v>2019091</v>
          </cell>
          <cell r="H6395">
            <v>29364.1</v>
          </cell>
          <cell r="I6395">
            <v>0</v>
          </cell>
          <cell r="J6395">
            <v>3200</v>
          </cell>
          <cell r="K6395">
            <v>26164.1</v>
          </cell>
          <cell r="L6395">
            <v>0</v>
          </cell>
          <cell r="M6395">
            <v>0</v>
          </cell>
          <cell r="N6395">
            <v>0</v>
          </cell>
          <cell r="O6395">
            <v>26164.1</v>
          </cell>
        </row>
        <row r="6396">
          <cell r="C6396">
            <v>2036038</v>
          </cell>
          <cell r="D6396" t="str">
            <v>110002036038</v>
          </cell>
          <cell r="E6396" t="str">
            <v>面向激光雷达光学成像系统的MEMS扫描微镜视</v>
          </cell>
          <cell r="F6396" t="str">
            <v>秦毅</v>
          </cell>
          <cell r="G6396" t="str">
            <v>2018079</v>
          </cell>
          <cell r="H6396">
            <v>15229</v>
          </cell>
          <cell r="I6396">
            <v>0</v>
          </cell>
          <cell r="J6396">
            <v>0</v>
          </cell>
          <cell r="K6396">
            <v>15229</v>
          </cell>
          <cell r="L6396">
            <v>0</v>
          </cell>
          <cell r="M6396">
            <v>0</v>
          </cell>
          <cell r="N6396">
            <v>0</v>
          </cell>
          <cell r="O6396">
            <v>15229</v>
          </cell>
        </row>
        <row r="6397">
          <cell r="C6397">
            <v>2036039</v>
          </cell>
          <cell r="D6397" t="str">
            <v>110002036039</v>
          </cell>
          <cell r="E6397" t="str">
            <v>混合动力电动汽车动态能量配置的量子进化智</v>
          </cell>
          <cell r="F6397" t="str">
            <v>秦斐燕</v>
          </cell>
          <cell r="G6397" t="str">
            <v>2018267</v>
          </cell>
          <cell r="H6397">
            <v>0</v>
          </cell>
          <cell r="I6397">
            <v>0</v>
          </cell>
          <cell r="J6397">
            <v>0</v>
          </cell>
          <cell r="K6397">
            <v>0</v>
          </cell>
          <cell r="L6397">
            <v>0</v>
          </cell>
          <cell r="M6397">
            <v>0</v>
          </cell>
          <cell r="N6397">
            <v>0</v>
          </cell>
          <cell r="O6397">
            <v>0</v>
          </cell>
        </row>
        <row r="6398">
          <cell r="C6398">
            <v>2036040</v>
          </cell>
          <cell r="D6398" t="str">
            <v>110002036040</v>
          </cell>
          <cell r="E6398" t="str">
            <v>掺杂及缺陷调控GaN微纳材料的可控制备及储</v>
          </cell>
          <cell r="F6398" t="str">
            <v>孙长龙</v>
          </cell>
          <cell r="G6398" t="str">
            <v>2019064</v>
          </cell>
          <cell r="H6398">
            <v>0</v>
          </cell>
          <cell r="I6398">
            <v>0</v>
          </cell>
          <cell r="J6398">
            <v>0</v>
          </cell>
          <cell r="K6398">
            <v>0</v>
          </cell>
          <cell r="L6398">
            <v>0</v>
          </cell>
          <cell r="M6398">
            <v>0</v>
          </cell>
          <cell r="N6398">
            <v>0</v>
          </cell>
          <cell r="O6398">
            <v>0</v>
          </cell>
        </row>
        <row r="6399">
          <cell r="C6399">
            <v>2036041</v>
          </cell>
          <cell r="D6399" t="str">
            <v>110002036041</v>
          </cell>
          <cell r="E6399" t="str">
            <v>过渡金属碳化物/g-C3N4的界面电荷行为对光</v>
          </cell>
          <cell r="F6399" t="str">
            <v>邵蒙蒙</v>
          </cell>
          <cell r="G6399" t="str">
            <v>2019054</v>
          </cell>
          <cell r="H6399">
            <v>0</v>
          </cell>
          <cell r="I6399">
            <v>0</v>
          </cell>
          <cell r="J6399">
            <v>0</v>
          </cell>
          <cell r="K6399">
            <v>0</v>
          </cell>
          <cell r="L6399">
            <v>0</v>
          </cell>
          <cell r="M6399">
            <v>0</v>
          </cell>
          <cell r="N6399">
            <v>0</v>
          </cell>
          <cell r="O6399">
            <v>0</v>
          </cell>
        </row>
        <row r="6400">
          <cell r="C6400">
            <v>2036042</v>
          </cell>
          <cell r="D6400" t="str">
            <v>110002036042</v>
          </cell>
          <cell r="E6400" t="str">
            <v>长寿命多孔锌/碳复合材料的可控构筑及其在</v>
          </cell>
          <cell r="F6400" t="str">
            <v>张鹏</v>
          </cell>
          <cell r="G6400" t="str">
            <v>2013047</v>
          </cell>
          <cell r="H6400">
            <v>1.7</v>
          </cell>
          <cell r="I6400">
            <v>0</v>
          </cell>
          <cell r="J6400">
            <v>0</v>
          </cell>
          <cell r="K6400">
            <v>1.7</v>
          </cell>
          <cell r="L6400">
            <v>0</v>
          </cell>
          <cell r="M6400">
            <v>0</v>
          </cell>
          <cell r="N6400">
            <v>0</v>
          </cell>
          <cell r="O6400">
            <v>1.7</v>
          </cell>
        </row>
        <row r="6401">
          <cell r="C6401">
            <v>2036043</v>
          </cell>
          <cell r="D6401" t="str">
            <v>110002036043</v>
          </cell>
          <cell r="E6401" t="str">
            <v>外延型尖晶石对基于S-O阴离子控制机制的富</v>
          </cell>
          <cell r="F6401" t="str">
            <v>杨树颜</v>
          </cell>
          <cell r="G6401" t="str">
            <v>2012035</v>
          </cell>
          <cell r="H6401">
            <v>12071</v>
          </cell>
          <cell r="I6401">
            <v>0</v>
          </cell>
          <cell r="J6401">
            <v>12055</v>
          </cell>
          <cell r="K6401">
            <v>16</v>
          </cell>
          <cell r="L6401">
            <v>0</v>
          </cell>
          <cell r="M6401">
            <v>0</v>
          </cell>
          <cell r="N6401">
            <v>0</v>
          </cell>
          <cell r="O6401">
            <v>16</v>
          </cell>
        </row>
        <row r="6402">
          <cell r="C6402">
            <v>2036044</v>
          </cell>
          <cell r="D6402" t="str">
            <v>110002036044</v>
          </cell>
          <cell r="E6402" t="str">
            <v>SiO2前驱内生铝基复合材料多尺度增强相的反</v>
          </cell>
          <cell r="F6402" t="str">
            <v>王康</v>
          </cell>
          <cell r="G6402" t="str">
            <v>2017001</v>
          </cell>
          <cell r="H6402">
            <v>0</v>
          </cell>
          <cell r="I6402">
            <v>0</v>
          </cell>
          <cell r="J6402">
            <v>0</v>
          </cell>
          <cell r="K6402">
            <v>0</v>
          </cell>
          <cell r="L6402">
            <v>0</v>
          </cell>
          <cell r="M6402">
            <v>0</v>
          </cell>
          <cell r="N6402">
            <v>0</v>
          </cell>
          <cell r="O6402">
            <v>0</v>
          </cell>
        </row>
        <row r="6403">
          <cell r="C6403">
            <v>2036045</v>
          </cell>
          <cell r="D6403" t="str">
            <v>110002036045</v>
          </cell>
          <cell r="E6403" t="str">
            <v>稀土和压力场作用下半固态再生Al-Si合金中</v>
          </cell>
          <cell r="F6403" t="str">
            <v>万兵兵</v>
          </cell>
          <cell r="G6403" t="str">
            <v>2020128</v>
          </cell>
          <cell r="H6403">
            <v>23</v>
          </cell>
          <cell r="I6403">
            <v>0</v>
          </cell>
          <cell r="J6403">
            <v>0</v>
          </cell>
          <cell r="K6403">
            <v>23</v>
          </cell>
          <cell r="L6403">
            <v>0</v>
          </cell>
          <cell r="M6403">
            <v>0</v>
          </cell>
          <cell r="N6403">
            <v>0</v>
          </cell>
          <cell r="O6403">
            <v>23</v>
          </cell>
        </row>
        <row r="6404">
          <cell r="C6404">
            <v>2036046</v>
          </cell>
          <cell r="D6404" t="str">
            <v>110002036046</v>
          </cell>
          <cell r="E6404" t="str">
            <v>固-液双相GaInCu导电薄膜的研制及其应变-电</v>
          </cell>
          <cell r="F6404" t="str">
            <v>巫运辉</v>
          </cell>
          <cell r="G6404" t="str">
            <v>2019057</v>
          </cell>
          <cell r="H6404">
            <v>8155.8</v>
          </cell>
          <cell r="I6404">
            <v>0</v>
          </cell>
          <cell r="J6404">
            <v>0</v>
          </cell>
          <cell r="K6404">
            <v>8155.8</v>
          </cell>
          <cell r="L6404">
            <v>0</v>
          </cell>
          <cell r="M6404">
            <v>0</v>
          </cell>
          <cell r="N6404">
            <v>0</v>
          </cell>
          <cell r="O6404">
            <v>8155.8</v>
          </cell>
        </row>
        <row r="6405">
          <cell r="C6405">
            <v>2036047</v>
          </cell>
          <cell r="D6405" t="str">
            <v>110002036047</v>
          </cell>
          <cell r="E6405" t="str">
            <v>激基复合物型TADF聚合物材料设计及光电性能</v>
          </cell>
          <cell r="F6405" t="str">
            <v>许海涛</v>
          </cell>
          <cell r="G6405" t="str">
            <v>2018068</v>
          </cell>
          <cell r="H6405">
            <v>14088</v>
          </cell>
          <cell r="I6405">
            <v>0</v>
          </cell>
          <cell r="J6405">
            <v>11671.3</v>
          </cell>
          <cell r="K6405">
            <v>2416.7</v>
          </cell>
          <cell r="L6405">
            <v>0</v>
          </cell>
          <cell r="M6405">
            <v>0</v>
          </cell>
          <cell r="N6405">
            <v>0</v>
          </cell>
          <cell r="O6405">
            <v>2416.7</v>
          </cell>
        </row>
        <row r="6406">
          <cell r="C6406">
            <v>2036048</v>
          </cell>
          <cell r="D6406" t="str">
            <v>110002036048</v>
          </cell>
          <cell r="E6406" t="str">
            <v>剧烈塑性变形生物医用镁合金材料的强化机制</v>
          </cell>
          <cell r="F6406" t="str">
            <v>王翀</v>
          </cell>
          <cell r="G6406" t="str">
            <v>2016033</v>
          </cell>
          <cell r="H6406">
            <v>0</v>
          </cell>
          <cell r="I6406">
            <v>0</v>
          </cell>
          <cell r="J6406">
            <v>0</v>
          </cell>
          <cell r="K6406">
            <v>0</v>
          </cell>
          <cell r="L6406">
            <v>0</v>
          </cell>
          <cell r="M6406">
            <v>0</v>
          </cell>
          <cell r="N6406">
            <v>0</v>
          </cell>
          <cell r="O6406">
            <v>0</v>
          </cell>
        </row>
        <row r="6407">
          <cell r="C6407">
            <v>2036049</v>
          </cell>
          <cell r="D6407" t="str">
            <v>110002036049</v>
          </cell>
          <cell r="E6407" t="str">
            <v>基于位错影响机制制备新型先进Al-Mg-Si-Cu</v>
          </cell>
          <cell r="F6407" t="str">
            <v>金硕勋</v>
          </cell>
          <cell r="G6407" t="str">
            <v>2019078</v>
          </cell>
          <cell r="H6407">
            <v>37614</v>
          </cell>
          <cell r="I6407">
            <v>0</v>
          </cell>
          <cell r="J6407">
            <v>9105</v>
          </cell>
          <cell r="K6407">
            <v>28509</v>
          </cell>
          <cell r="L6407">
            <v>0</v>
          </cell>
          <cell r="M6407">
            <v>0</v>
          </cell>
          <cell r="N6407">
            <v>0</v>
          </cell>
          <cell r="O6407">
            <v>28509</v>
          </cell>
        </row>
        <row r="6408">
          <cell r="C6408">
            <v>2036050</v>
          </cell>
          <cell r="D6408" t="str">
            <v>110002036050</v>
          </cell>
          <cell r="E6408" t="str">
            <v>基于分级多孔纳米镍基合金的结构调控及其电</v>
          </cell>
          <cell r="F6408" t="str">
            <v>许海涛</v>
          </cell>
          <cell r="G6408" t="str">
            <v>2018068</v>
          </cell>
          <cell r="H6408">
            <v>22879</v>
          </cell>
          <cell r="I6408">
            <v>0</v>
          </cell>
          <cell r="J6408">
            <v>22246</v>
          </cell>
          <cell r="K6408">
            <v>633</v>
          </cell>
          <cell r="L6408">
            <v>0</v>
          </cell>
          <cell r="M6408">
            <v>0</v>
          </cell>
          <cell r="N6408">
            <v>0</v>
          </cell>
          <cell r="O6408">
            <v>633</v>
          </cell>
        </row>
        <row r="6409">
          <cell r="C6409">
            <v>2036051</v>
          </cell>
          <cell r="D6409" t="str">
            <v>110002036051</v>
          </cell>
          <cell r="E6409" t="str">
            <v>钌基形状记忆合金相变行为及掺杂改性机理的</v>
          </cell>
          <cell r="F6409" t="str">
            <v>陈文周</v>
          </cell>
          <cell r="G6409" t="str">
            <v>2019061</v>
          </cell>
          <cell r="H6409">
            <v>0</v>
          </cell>
          <cell r="I6409">
            <v>0</v>
          </cell>
          <cell r="J6409">
            <v>0</v>
          </cell>
          <cell r="K6409">
            <v>0</v>
          </cell>
          <cell r="L6409">
            <v>0</v>
          </cell>
          <cell r="M6409">
            <v>0</v>
          </cell>
          <cell r="N6409">
            <v>0</v>
          </cell>
          <cell r="O6409">
            <v>0</v>
          </cell>
        </row>
        <row r="6410">
          <cell r="C6410">
            <v>2036052</v>
          </cell>
          <cell r="D6410" t="str">
            <v>110002036052</v>
          </cell>
          <cell r="E6410" t="str">
            <v>三维铁基骨架液相等离子体的可控氧化及其锂</v>
          </cell>
          <cell r="F6410" t="str">
            <v>郝世吉</v>
          </cell>
          <cell r="G6410" t="str">
            <v>2019090</v>
          </cell>
          <cell r="H6410">
            <v>18430</v>
          </cell>
          <cell r="I6410">
            <v>0</v>
          </cell>
          <cell r="J6410">
            <v>0</v>
          </cell>
          <cell r="K6410">
            <v>18430</v>
          </cell>
          <cell r="L6410">
            <v>0</v>
          </cell>
          <cell r="M6410">
            <v>0</v>
          </cell>
          <cell r="N6410">
            <v>0</v>
          </cell>
          <cell r="O6410">
            <v>18430</v>
          </cell>
        </row>
        <row r="6411">
          <cell r="C6411">
            <v>2036053</v>
          </cell>
          <cell r="D6411" t="str">
            <v>110002036053</v>
          </cell>
          <cell r="E6411" t="str">
            <v>高光亮彩色微弧氧化膜的低能耗制备及均匀显</v>
          </cell>
          <cell r="F6411" t="str">
            <v>李康</v>
          </cell>
          <cell r="G6411" t="str">
            <v>2019059</v>
          </cell>
          <cell r="H6411">
            <v>213.1</v>
          </cell>
          <cell r="I6411">
            <v>0</v>
          </cell>
          <cell r="J6411">
            <v>213</v>
          </cell>
          <cell r="K6411">
            <v>0.1</v>
          </cell>
          <cell r="L6411">
            <v>0</v>
          </cell>
          <cell r="M6411">
            <v>0</v>
          </cell>
          <cell r="N6411">
            <v>0</v>
          </cell>
          <cell r="O6411">
            <v>0.1</v>
          </cell>
        </row>
        <row r="6412">
          <cell r="C6412">
            <v>2036054</v>
          </cell>
          <cell r="D6412" t="str">
            <v>110002036054</v>
          </cell>
          <cell r="E6412" t="str">
            <v>新型原位反应金属搪瓷涂层的增韧机理研究</v>
          </cell>
          <cell r="F6412" t="str">
            <v>陈肯</v>
          </cell>
          <cell r="G6412" t="str">
            <v>2019060</v>
          </cell>
          <cell r="H6412">
            <v>0</v>
          </cell>
          <cell r="I6412">
            <v>0</v>
          </cell>
          <cell r="J6412">
            <v>0</v>
          </cell>
          <cell r="K6412">
            <v>0</v>
          </cell>
          <cell r="L6412">
            <v>0</v>
          </cell>
          <cell r="M6412">
            <v>0</v>
          </cell>
          <cell r="N6412">
            <v>0</v>
          </cell>
          <cell r="O6412">
            <v>0</v>
          </cell>
        </row>
        <row r="6413">
          <cell r="C6413">
            <v>2036055</v>
          </cell>
          <cell r="D6413" t="str">
            <v>110002036055</v>
          </cell>
          <cell r="E6413" t="str">
            <v>碳化反应耦合空化效应高效制备纳米碳酸钙的</v>
          </cell>
          <cell r="F6413" t="str">
            <v>彭可文</v>
          </cell>
          <cell r="G6413" t="str">
            <v>2018088</v>
          </cell>
          <cell r="H6413">
            <v>0</v>
          </cell>
          <cell r="I6413">
            <v>0</v>
          </cell>
          <cell r="J6413">
            <v>0</v>
          </cell>
          <cell r="K6413">
            <v>0</v>
          </cell>
          <cell r="L6413">
            <v>0</v>
          </cell>
          <cell r="M6413">
            <v>0</v>
          </cell>
          <cell r="N6413">
            <v>0</v>
          </cell>
          <cell r="O6413">
            <v>0</v>
          </cell>
        </row>
        <row r="6414">
          <cell r="C6414">
            <v>2036056</v>
          </cell>
          <cell r="D6414" t="str">
            <v>110002036056</v>
          </cell>
          <cell r="E6414" t="str">
            <v>基于木质素基聚合物的Pickering乳液的构建</v>
          </cell>
          <cell r="F6414" t="str">
            <v>洪南龙</v>
          </cell>
          <cell r="G6414" t="str">
            <v>2017174</v>
          </cell>
          <cell r="H6414">
            <v>2189.85</v>
          </cell>
          <cell r="I6414">
            <v>0</v>
          </cell>
          <cell r="J6414">
            <v>2180</v>
          </cell>
          <cell r="K6414">
            <v>9.85</v>
          </cell>
          <cell r="L6414">
            <v>0</v>
          </cell>
          <cell r="M6414">
            <v>0</v>
          </cell>
          <cell r="N6414">
            <v>0</v>
          </cell>
          <cell r="O6414">
            <v>9.85</v>
          </cell>
        </row>
        <row r="6415">
          <cell r="C6415">
            <v>2036057</v>
          </cell>
          <cell r="D6415" t="str">
            <v>110002036057</v>
          </cell>
          <cell r="E6415" t="str">
            <v>基于天然海泡石的微/纳分级多孔硅碳复合负</v>
          </cell>
          <cell r="F6415" t="str">
            <v>苗荣荣</v>
          </cell>
          <cell r="G6415" t="str">
            <v>2016057</v>
          </cell>
          <cell r="H6415">
            <v>0</v>
          </cell>
          <cell r="I6415">
            <v>0</v>
          </cell>
          <cell r="J6415">
            <v>0</v>
          </cell>
          <cell r="K6415">
            <v>0</v>
          </cell>
          <cell r="L6415">
            <v>0</v>
          </cell>
          <cell r="M6415">
            <v>0</v>
          </cell>
          <cell r="N6415">
            <v>0</v>
          </cell>
          <cell r="O6415">
            <v>0</v>
          </cell>
        </row>
        <row r="6416">
          <cell r="C6416">
            <v>2036058</v>
          </cell>
          <cell r="D6416" t="str">
            <v>110002036058</v>
          </cell>
          <cell r="E6416" t="str">
            <v>Mxene/g-C3N4杂化限域过渡金属氧化物的可控</v>
          </cell>
          <cell r="F6416" t="str">
            <v>陈炎丰</v>
          </cell>
          <cell r="G6416" t="str">
            <v>2019041</v>
          </cell>
          <cell r="H6416">
            <v>11280</v>
          </cell>
          <cell r="I6416">
            <v>0</v>
          </cell>
          <cell r="J6416">
            <v>0</v>
          </cell>
          <cell r="K6416">
            <v>11280</v>
          </cell>
          <cell r="L6416">
            <v>0</v>
          </cell>
          <cell r="M6416">
            <v>0</v>
          </cell>
          <cell r="N6416">
            <v>0</v>
          </cell>
          <cell r="O6416">
            <v>11280</v>
          </cell>
        </row>
        <row r="6417">
          <cell r="C6417">
            <v>2036059</v>
          </cell>
          <cell r="D6417" t="str">
            <v>110002036059</v>
          </cell>
          <cell r="E6417" t="str">
            <v>孪晶硫化锌镉-含铜多元硫化物-PSII型人工-</v>
          </cell>
          <cell r="F6417" t="str">
            <v>宋金刚</v>
          </cell>
          <cell r="G6417" t="str">
            <v>2018065</v>
          </cell>
          <cell r="H6417">
            <v>894</v>
          </cell>
          <cell r="I6417">
            <v>0</v>
          </cell>
          <cell r="J6417">
            <v>0</v>
          </cell>
          <cell r="K6417">
            <v>894</v>
          </cell>
          <cell r="L6417">
            <v>0</v>
          </cell>
          <cell r="M6417">
            <v>0</v>
          </cell>
          <cell r="N6417">
            <v>0</v>
          </cell>
          <cell r="O6417">
            <v>894</v>
          </cell>
        </row>
        <row r="6418">
          <cell r="C6418">
            <v>2036060</v>
          </cell>
          <cell r="D6418" t="str">
            <v>110002036060</v>
          </cell>
          <cell r="E6418" t="str">
            <v>碳材料介导离子选择性催化氧化呋喃醇的机理</v>
          </cell>
          <cell r="F6418" t="str">
            <v>许书瑞</v>
          </cell>
          <cell r="G6418" t="str">
            <v>2017172</v>
          </cell>
          <cell r="H6418">
            <v>0</v>
          </cell>
          <cell r="I6418">
            <v>0</v>
          </cell>
          <cell r="J6418">
            <v>0</v>
          </cell>
          <cell r="K6418">
            <v>0</v>
          </cell>
          <cell r="L6418">
            <v>0</v>
          </cell>
          <cell r="M6418">
            <v>0</v>
          </cell>
          <cell r="N6418">
            <v>0</v>
          </cell>
          <cell r="O6418">
            <v>0</v>
          </cell>
        </row>
        <row r="6419">
          <cell r="C6419">
            <v>2036061</v>
          </cell>
          <cell r="D6419" t="str">
            <v>110002036061</v>
          </cell>
          <cell r="E6419" t="str">
            <v>用于5G设备散热的新型液态金属基热界面材料</v>
          </cell>
          <cell r="F6419" t="str">
            <v>邹雪琳</v>
          </cell>
          <cell r="G6419" t="str">
            <v>2018256</v>
          </cell>
          <cell r="H6419">
            <v>10840</v>
          </cell>
          <cell r="I6419">
            <v>0</v>
          </cell>
          <cell r="J6419">
            <v>10794</v>
          </cell>
          <cell r="K6419">
            <v>46</v>
          </cell>
          <cell r="L6419">
            <v>0</v>
          </cell>
          <cell r="M6419">
            <v>0</v>
          </cell>
          <cell r="N6419">
            <v>0</v>
          </cell>
          <cell r="O6419">
            <v>46</v>
          </cell>
        </row>
        <row r="6420">
          <cell r="C6420">
            <v>2036062</v>
          </cell>
          <cell r="D6420" t="str">
            <v>110002036062</v>
          </cell>
          <cell r="E6420" t="str">
            <v>微通道热沉的高精度主动优化及预测模型构建</v>
          </cell>
          <cell r="F6420" t="str">
            <v>葛亚</v>
          </cell>
          <cell r="G6420" t="str">
            <v>2019069</v>
          </cell>
          <cell r="H6420">
            <v>55612.6</v>
          </cell>
          <cell r="I6420">
            <v>0</v>
          </cell>
          <cell r="J6420">
            <v>55612.6</v>
          </cell>
          <cell r="K6420">
            <v>0</v>
          </cell>
          <cell r="L6420">
            <v>0</v>
          </cell>
          <cell r="M6420">
            <v>0</v>
          </cell>
          <cell r="N6420">
            <v>0</v>
          </cell>
          <cell r="O6420">
            <v>0</v>
          </cell>
        </row>
        <row r="6421">
          <cell r="C6421">
            <v>2036063</v>
          </cell>
          <cell r="D6421" t="str">
            <v>110002036063</v>
          </cell>
          <cell r="E6421" t="str">
            <v>湿烟气中水蒸气基于多孔陶瓷膜的冷凝及跨膜</v>
          </cell>
          <cell r="F6421" t="str">
            <v>肖烈晖</v>
          </cell>
          <cell r="G6421" t="str">
            <v>2020124</v>
          </cell>
          <cell r="H6421">
            <v>0</v>
          </cell>
          <cell r="I6421">
            <v>0</v>
          </cell>
          <cell r="J6421">
            <v>0</v>
          </cell>
          <cell r="K6421">
            <v>0</v>
          </cell>
          <cell r="L6421">
            <v>0</v>
          </cell>
          <cell r="M6421">
            <v>0</v>
          </cell>
          <cell r="N6421">
            <v>0</v>
          </cell>
          <cell r="O6421">
            <v>0</v>
          </cell>
        </row>
        <row r="6422">
          <cell r="C6422">
            <v>2036064</v>
          </cell>
          <cell r="D6422" t="str">
            <v>110002036064</v>
          </cell>
          <cell r="E6422" t="str">
            <v>随机分布粗糙结构超疏水表面上冷凝液滴润湿</v>
          </cell>
          <cell r="F6422" t="str">
            <v>元武智</v>
          </cell>
          <cell r="G6422" t="str">
            <v>2018066</v>
          </cell>
          <cell r="H6422">
            <v>678</v>
          </cell>
          <cell r="I6422">
            <v>0</v>
          </cell>
          <cell r="J6422">
            <v>0</v>
          </cell>
          <cell r="K6422">
            <v>678</v>
          </cell>
          <cell r="L6422">
            <v>0</v>
          </cell>
          <cell r="M6422">
            <v>0</v>
          </cell>
          <cell r="N6422">
            <v>0</v>
          </cell>
          <cell r="O6422">
            <v>678</v>
          </cell>
        </row>
        <row r="6423">
          <cell r="C6423">
            <v>2036065</v>
          </cell>
          <cell r="D6423" t="str">
            <v>110002036065</v>
          </cell>
          <cell r="E6423" t="str">
            <v>农林生物质中氯元素在水热碳化过程的迁移机</v>
          </cell>
          <cell r="F6423" t="str">
            <v>林有胜</v>
          </cell>
          <cell r="G6423" t="str">
            <v>2019039</v>
          </cell>
          <cell r="H6423">
            <v>558.43</v>
          </cell>
          <cell r="I6423">
            <v>0</v>
          </cell>
          <cell r="J6423">
            <v>500</v>
          </cell>
          <cell r="K6423">
            <v>58.43</v>
          </cell>
          <cell r="L6423">
            <v>0</v>
          </cell>
          <cell r="M6423">
            <v>0</v>
          </cell>
          <cell r="N6423">
            <v>0</v>
          </cell>
          <cell r="O6423">
            <v>58.43</v>
          </cell>
        </row>
        <row r="6424">
          <cell r="C6424">
            <v>2036066</v>
          </cell>
          <cell r="D6424" t="str">
            <v>110002036066</v>
          </cell>
          <cell r="E6424" t="str">
            <v>主被动相变蓄热集热墙系统对室内热环境的调</v>
          </cell>
          <cell r="F6424" t="str">
            <v>李超</v>
          </cell>
          <cell r="G6424" t="str">
            <v>2018069</v>
          </cell>
          <cell r="H6424">
            <v>0</v>
          </cell>
          <cell r="I6424">
            <v>0</v>
          </cell>
          <cell r="J6424">
            <v>0</v>
          </cell>
          <cell r="K6424">
            <v>0</v>
          </cell>
          <cell r="L6424">
            <v>0</v>
          </cell>
          <cell r="M6424">
            <v>0</v>
          </cell>
          <cell r="N6424">
            <v>0</v>
          </cell>
          <cell r="O6424">
            <v>0</v>
          </cell>
        </row>
        <row r="6425">
          <cell r="C6425">
            <v>2036067</v>
          </cell>
          <cell r="D6425" t="str">
            <v>110002036067</v>
          </cell>
          <cell r="E6425" t="str">
            <v>基于钨钼氧化物的非对称电极的柔性电致变色</v>
          </cell>
          <cell r="F6425" t="str">
            <v>赵莉丽</v>
          </cell>
          <cell r="G6425" t="str">
            <v>2017175</v>
          </cell>
          <cell r="H6425">
            <v>0</v>
          </cell>
          <cell r="I6425">
            <v>0</v>
          </cell>
          <cell r="J6425">
            <v>0</v>
          </cell>
          <cell r="K6425">
            <v>0</v>
          </cell>
          <cell r="L6425">
            <v>0</v>
          </cell>
          <cell r="M6425">
            <v>0</v>
          </cell>
          <cell r="N6425">
            <v>0</v>
          </cell>
          <cell r="O6425">
            <v>0</v>
          </cell>
        </row>
        <row r="6426">
          <cell r="C6426">
            <v>2036068</v>
          </cell>
          <cell r="D6426" t="str">
            <v>110002036068</v>
          </cell>
          <cell r="E6426" t="str">
            <v>MoS2的层间改性及其超电容性能调控</v>
          </cell>
          <cell r="F6426" t="str">
            <v>朝洁</v>
          </cell>
          <cell r="G6426" t="str">
            <v>2018260</v>
          </cell>
          <cell r="H6426">
            <v>514.4</v>
          </cell>
          <cell r="I6426">
            <v>0</v>
          </cell>
          <cell r="J6426">
            <v>0</v>
          </cell>
          <cell r="K6426">
            <v>514.4</v>
          </cell>
          <cell r="L6426">
            <v>0</v>
          </cell>
          <cell r="M6426">
            <v>0</v>
          </cell>
          <cell r="N6426">
            <v>0</v>
          </cell>
          <cell r="O6426">
            <v>514.4</v>
          </cell>
        </row>
        <row r="6427">
          <cell r="C6427">
            <v>2036069</v>
          </cell>
          <cell r="D6427" t="str">
            <v>110002036069</v>
          </cell>
          <cell r="E6427" t="str">
            <v>基于适配体构建高灵敏度传感器检测氮杂螺环</v>
          </cell>
          <cell r="F6427" t="str">
            <v>蔡燕雪</v>
          </cell>
          <cell r="G6427" t="str">
            <v>2021811</v>
          </cell>
          <cell r="H6427">
            <v>21073</v>
          </cell>
          <cell r="I6427">
            <v>0</v>
          </cell>
          <cell r="J6427">
            <v>3680</v>
          </cell>
          <cell r="K6427">
            <v>17393</v>
          </cell>
          <cell r="L6427">
            <v>0</v>
          </cell>
          <cell r="M6427">
            <v>0</v>
          </cell>
          <cell r="N6427">
            <v>0</v>
          </cell>
          <cell r="O6427">
            <v>17393</v>
          </cell>
        </row>
        <row r="6428">
          <cell r="C6428">
            <v>2036070</v>
          </cell>
          <cell r="D6428" t="str">
            <v>110002036070</v>
          </cell>
          <cell r="E6428" t="str">
            <v>基于纠缠加强的量子头脑风暴优化算法的研究</v>
          </cell>
          <cell r="F6428" t="str">
            <v>陈伟</v>
          </cell>
          <cell r="G6428" t="str">
            <v>2016025</v>
          </cell>
          <cell r="H6428">
            <v>13505.69</v>
          </cell>
          <cell r="I6428">
            <v>0</v>
          </cell>
          <cell r="J6428">
            <v>7690</v>
          </cell>
          <cell r="K6428">
            <v>5815.69</v>
          </cell>
          <cell r="L6428">
            <v>0</v>
          </cell>
          <cell r="M6428">
            <v>0</v>
          </cell>
          <cell r="N6428">
            <v>0</v>
          </cell>
          <cell r="O6428">
            <v>5815.69</v>
          </cell>
        </row>
        <row r="6429">
          <cell r="C6429">
            <v>2036071</v>
          </cell>
          <cell r="D6429" t="str">
            <v>110002036071</v>
          </cell>
          <cell r="E6429" t="str">
            <v>面向大规模多目标优化问题的分布式协同进化</v>
          </cell>
          <cell r="F6429" t="str">
            <v>张宇辉</v>
          </cell>
          <cell r="G6429" t="str">
            <v>2019056</v>
          </cell>
          <cell r="H6429">
            <v>7888.5</v>
          </cell>
          <cell r="I6429">
            <v>0</v>
          </cell>
          <cell r="J6429">
            <v>3084.5</v>
          </cell>
          <cell r="K6429">
            <v>4804</v>
          </cell>
          <cell r="L6429">
            <v>0</v>
          </cell>
          <cell r="M6429">
            <v>0</v>
          </cell>
          <cell r="N6429">
            <v>0</v>
          </cell>
          <cell r="O6429">
            <v>4804</v>
          </cell>
        </row>
        <row r="6430">
          <cell r="C6430">
            <v>2036072</v>
          </cell>
          <cell r="D6430" t="str">
            <v>110002036072</v>
          </cell>
          <cell r="E6430" t="str">
            <v>基于高效二阶隐特征分析的信息推荐技术研究</v>
          </cell>
          <cell r="F6430" t="str">
            <v>李蔚凌</v>
          </cell>
          <cell r="G6430" t="str">
            <v>2022062</v>
          </cell>
          <cell r="H6430">
            <v>3016.36</v>
          </cell>
          <cell r="I6430">
            <v>0</v>
          </cell>
          <cell r="J6430">
            <v>0</v>
          </cell>
          <cell r="K6430">
            <v>3016.36</v>
          </cell>
          <cell r="L6430">
            <v>0</v>
          </cell>
          <cell r="M6430">
            <v>0</v>
          </cell>
          <cell r="N6430">
            <v>0</v>
          </cell>
          <cell r="O6430">
            <v>3016.36</v>
          </cell>
        </row>
        <row r="6431">
          <cell r="C6431">
            <v>2036073</v>
          </cell>
          <cell r="D6431" t="str">
            <v>110002036073</v>
          </cell>
          <cell r="E6431" t="str">
            <v>单波段激光测深雷达复杂波形分解与弱信号检</v>
          </cell>
          <cell r="F6431" t="str">
            <v>丁凯</v>
          </cell>
          <cell r="G6431" t="str">
            <v>2019010</v>
          </cell>
          <cell r="H6431">
            <v>3.05</v>
          </cell>
          <cell r="I6431">
            <v>0</v>
          </cell>
          <cell r="J6431">
            <v>0</v>
          </cell>
          <cell r="K6431">
            <v>3.05</v>
          </cell>
          <cell r="L6431">
            <v>0</v>
          </cell>
          <cell r="M6431">
            <v>0</v>
          </cell>
          <cell r="N6431">
            <v>0</v>
          </cell>
          <cell r="O6431">
            <v>3.05</v>
          </cell>
        </row>
        <row r="6432">
          <cell r="C6432">
            <v>2036074</v>
          </cell>
          <cell r="D6432" t="str">
            <v>110002036074</v>
          </cell>
          <cell r="E6432" t="str">
            <v>多源不确定信息融合下的消防机器人机构可靠</v>
          </cell>
          <cell r="F6432" t="str">
            <v>刘群锋</v>
          </cell>
          <cell r="G6432" t="str">
            <v>2004003</v>
          </cell>
          <cell r="H6432">
            <v>8.38</v>
          </cell>
          <cell r="I6432">
            <v>0</v>
          </cell>
          <cell r="J6432">
            <v>0</v>
          </cell>
          <cell r="K6432">
            <v>8.38</v>
          </cell>
          <cell r="L6432">
            <v>0</v>
          </cell>
          <cell r="M6432">
            <v>0</v>
          </cell>
          <cell r="N6432">
            <v>0</v>
          </cell>
          <cell r="O6432">
            <v>8.38</v>
          </cell>
        </row>
        <row r="6433">
          <cell r="C6433">
            <v>2036075</v>
          </cell>
          <cell r="D6433" t="str">
            <v>110002036075</v>
          </cell>
          <cell r="E6433" t="str">
            <v>基于数据推断的基因表达模型及其分析</v>
          </cell>
          <cell r="F6433" t="str">
            <v>李青青</v>
          </cell>
          <cell r="G6433" t="str">
            <v>2018097</v>
          </cell>
          <cell r="H6433">
            <v>36728</v>
          </cell>
          <cell r="I6433">
            <v>0</v>
          </cell>
          <cell r="J6433">
            <v>0</v>
          </cell>
          <cell r="K6433">
            <v>36728</v>
          </cell>
          <cell r="L6433">
            <v>0</v>
          </cell>
          <cell r="M6433">
            <v>0</v>
          </cell>
          <cell r="N6433">
            <v>0</v>
          </cell>
          <cell r="O6433">
            <v>36728</v>
          </cell>
        </row>
        <row r="6434">
          <cell r="C6434">
            <v>2036076</v>
          </cell>
          <cell r="D6434" t="str">
            <v>110002036076</v>
          </cell>
          <cell r="E6434" t="str">
            <v>游戏化设计对合作型知识众包平台用户知识贡</v>
          </cell>
          <cell r="F6434" t="str">
            <v>杨葱葱</v>
          </cell>
          <cell r="G6434" t="str">
            <v>2016011</v>
          </cell>
          <cell r="H6434">
            <v>55414</v>
          </cell>
          <cell r="I6434">
            <v>0</v>
          </cell>
          <cell r="J6434">
            <v>0</v>
          </cell>
          <cell r="K6434">
            <v>55414</v>
          </cell>
          <cell r="L6434">
            <v>0</v>
          </cell>
          <cell r="M6434">
            <v>0</v>
          </cell>
          <cell r="N6434">
            <v>0</v>
          </cell>
          <cell r="O6434">
            <v>55414</v>
          </cell>
        </row>
        <row r="6435">
          <cell r="C6435">
            <v>2036077</v>
          </cell>
          <cell r="D6435" t="str">
            <v>110002036077</v>
          </cell>
          <cell r="E6435" t="str">
            <v>基于双指令循环行走时间模型的电商企业货物</v>
          </cell>
          <cell r="F6435" t="str">
            <v>刘田</v>
          </cell>
          <cell r="G6435" t="str">
            <v>2016016</v>
          </cell>
          <cell r="H6435">
            <v>0</v>
          </cell>
          <cell r="I6435">
            <v>0</v>
          </cell>
          <cell r="J6435">
            <v>0</v>
          </cell>
          <cell r="K6435">
            <v>0</v>
          </cell>
          <cell r="L6435">
            <v>0</v>
          </cell>
          <cell r="M6435">
            <v>0</v>
          </cell>
          <cell r="N6435">
            <v>0</v>
          </cell>
          <cell r="O6435">
            <v>0</v>
          </cell>
        </row>
        <row r="6436">
          <cell r="C6436">
            <v>2036078</v>
          </cell>
          <cell r="D6436" t="str">
            <v>110002036078</v>
          </cell>
          <cell r="E6436" t="str">
            <v>聚集诱导型热延迟荧光材料的设计、合成及发</v>
          </cell>
          <cell r="F6436" t="str">
            <v>孙炜</v>
          </cell>
          <cell r="G6436" t="str">
            <v>2019042</v>
          </cell>
          <cell r="H6436">
            <v>0</v>
          </cell>
          <cell r="I6436">
            <v>0</v>
          </cell>
          <cell r="J6436">
            <v>0</v>
          </cell>
          <cell r="K6436">
            <v>0</v>
          </cell>
          <cell r="L6436">
            <v>0</v>
          </cell>
          <cell r="M6436">
            <v>0</v>
          </cell>
          <cell r="N6436">
            <v>0</v>
          </cell>
          <cell r="O6436">
            <v>0</v>
          </cell>
        </row>
        <row r="6437">
          <cell r="C6437">
            <v>2036079</v>
          </cell>
          <cell r="D6437" t="str">
            <v>110002036079</v>
          </cell>
          <cell r="E6437" t="str">
            <v>河口水中溶解性物质对β受体阻滞剂光降解的</v>
          </cell>
          <cell r="F6437" t="str">
            <v>王杰琼</v>
          </cell>
          <cell r="G6437" t="str">
            <v>2019037</v>
          </cell>
          <cell r="H6437">
            <v>0</v>
          </cell>
          <cell r="I6437">
            <v>0</v>
          </cell>
          <cell r="J6437">
            <v>0</v>
          </cell>
          <cell r="K6437">
            <v>0</v>
          </cell>
          <cell r="L6437">
            <v>0</v>
          </cell>
          <cell r="M6437">
            <v>0</v>
          </cell>
          <cell r="N6437">
            <v>0</v>
          </cell>
          <cell r="O6437">
            <v>0</v>
          </cell>
        </row>
        <row r="6438">
          <cell r="C6438">
            <v>2036080</v>
          </cell>
          <cell r="D6438" t="str">
            <v>110002036080</v>
          </cell>
          <cell r="E6438" t="str">
            <v>深层条件下压力对陆相富有机质泥岩生烃的作</v>
          </cell>
          <cell r="F6438" t="str">
            <v>孙炜</v>
          </cell>
          <cell r="G6438" t="str">
            <v>2019042</v>
          </cell>
          <cell r="H6438">
            <v>0</v>
          </cell>
          <cell r="I6438">
            <v>0</v>
          </cell>
          <cell r="J6438">
            <v>0</v>
          </cell>
          <cell r="K6438">
            <v>0</v>
          </cell>
          <cell r="L6438">
            <v>0</v>
          </cell>
          <cell r="M6438">
            <v>0</v>
          </cell>
          <cell r="N6438">
            <v>0</v>
          </cell>
          <cell r="O6438">
            <v>0</v>
          </cell>
        </row>
        <row r="6439">
          <cell r="C6439">
            <v>2036082</v>
          </cell>
          <cell r="D6439" t="str">
            <v>110002036082</v>
          </cell>
          <cell r="E6439" t="str">
            <v>光调控电催化降解水中抗病毒类药物的作用机</v>
          </cell>
          <cell r="F6439" t="str">
            <v>孙炜</v>
          </cell>
          <cell r="G6439" t="str">
            <v>2019042</v>
          </cell>
          <cell r="H6439">
            <v>0</v>
          </cell>
          <cell r="I6439">
            <v>0</v>
          </cell>
          <cell r="J6439">
            <v>0</v>
          </cell>
          <cell r="K6439">
            <v>0</v>
          </cell>
          <cell r="L6439">
            <v>0</v>
          </cell>
          <cell r="M6439">
            <v>0</v>
          </cell>
          <cell r="N6439">
            <v>0</v>
          </cell>
          <cell r="O6439">
            <v>0</v>
          </cell>
        </row>
        <row r="6440">
          <cell r="C6440">
            <v>2036083</v>
          </cell>
          <cell r="D6440" t="str">
            <v>110002036083</v>
          </cell>
          <cell r="E6440" t="str">
            <v>三维多孔有序β-PbO2过滤阳极构建及其对水</v>
          </cell>
          <cell r="F6440" t="str">
            <v>唐少宇</v>
          </cell>
          <cell r="G6440" t="str">
            <v>2021805</v>
          </cell>
          <cell r="H6440">
            <v>0</v>
          </cell>
          <cell r="I6440">
            <v>0</v>
          </cell>
          <cell r="J6440">
            <v>0</v>
          </cell>
          <cell r="K6440">
            <v>0</v>
          </cell>
          <cell r="L6440">
            <v>0</v>
          </cell>
          <cell r="M6440">
            <v>0</v>
          </cell>
          <cell r="N6440">
            <v>0</v>
          </cell>
          <cell r="O6440">
            <v>0</v>
          </cell>
        </row>
        <row r="6441">
          <cell r="C6441">
            <v>2036084</v>
          </cell>
          <cell r="D6441" t="str">
            <v>110002036084</v>
          </cell>
          <cell r="E6441" t="str">
            <v>高孔隙率MXene组装体构筑及其界面蒸发-催化</v>
          </cell>
          <cell r="F6441" t="str">
            <v>王方娴</v>
          </cell>
          <cell r="G6441" t="str">
            <v>2019047</v>
          </cell>
          <cell r="H6441">
            <v>13217.51</v>
          </cell>
          <cell r="I6441">
            <v>0</v>
          </cell>
          <cell r="J6441">
            <v>13200</v>
          </cell>
          <cell r="K6441">
            <v>17.51</v>
          </cell>
          <cell r="L6441">
            <v>0</v>
          </cell>
          <cell r="M6441">
            <v>0</v>
          </cell>
          <cell r="N6441">
            <v>0</v>
          </cell>
          <cell r="O6441">
            <v>17.51</v>
          </cell>
        </row>
        <row r="6442">
          <cell r="C6442">
            <v>2036085</v>
          </cell>
          <cell r="D6442" t="str">
            <v>110002036085</v>
          </cell>
          <cell r="E6442" t="str">
            <v>氯离子在电活化过硫酸盐非自由基氧化中的转</v>
          </cell>
          <cell r="F6442" t="str">
            <v>王玉伟</v>
          </cell>
          <cell r="G6442" t="str">
            <v>2022016</v>
          </cell>
          <cell r="H6442">
            <v>0</v>
          </cell>
          <cell r="I6442">
            <v>0</v>
          </cell>
          <cell r="J6442">
            <v>0</v>
          </cell>
          <cell r="K6442">
            <v>0</v>
          </cell>
          <cell r="L6442">
            <v>0</v>
          </cell>
          <cell r="M6442">
            <v>0</v>
          </cell>
          <cell r="N6442">
            <v>0</v>
          </cell>
          <cell r="O6442">
            <v>0</v>
          </cell>
        </row>
        <row r="6443">
          <cell r="C6443">
            <v>2036086</v>
          </cell>
          <cell r="D6443" t="str">
            <v>110002036086</v>
          </cell>
          <cell r="E6443" t="str">
            <v>生物质炭负载g-C3N4纤维素气凝胶吸附-光催</v>
          </cell>
          <cell r="F6443" t="str">
            <v>廖建波</v>
          </cell>
          <cell r="G6443" t="str">
            <v>2017070</v>
          </cell>
          <cell r="H6443">
            <v>0</v>
          </cell>
          <cell r="I6443">
            <v>0</v>
          </cell>
          <cell r="J6443">
            <v>0</v>
          </cell>
          <cell r="K6443">
            <v>0</v>
          </cell>
          <cell r="L6443">
            <v>0</v>
          </cell>
          <cell r="M6443">
            <v>0</v>
          </cell>
          <cell r="N6443">
            <v>0</v>
          </cell>
          <cell r="O6443">
            <v>0</v>
          </cell>
        </row>
        <row r="6444">
          <cell r="C6444">
            <v>2036087</v>
          </cell>
          <cell r="D6444" t="str">
            <v>110002036087</v>
          </cell>
          <cell r="E6444" t="str">
            <v>嗜蛋白菌和产电菌在电活性生物膜中的互作关</v>
          </cell>
          <cell r="F6444" t="str">
            <v>刘倩</v>
          </cell>
          <cell r="G6444" t="str">
            <v>2022151</v>
          </cell>
          <cell r="H6444">
            <v>0.47</v>
          </cell>
          <cell r="I6444">
            <v>0</v>
          </cell>
          <cell r="J6444">
            <v>0</v>
          </cell>
          <cell r="K6444">
            <v>0.47</v>
          </cell>
          <cell r="L6444">
            <v>0</v>
          </cell>
          <cell r="M6444">
            <v>0</v>
          </cell>
          <cell r="N6444">
            <v>0</v>
          </cell>
          <cell r="O6444">
            <v>0.47</v>
          </cell>
        </row>
        <row r="6445">
          <cell r="C6445">
            <v>2036088</v>
          </cell>
          <cell r="D6445" t="str">
            <v>110002036088</v>
          </cell>
          <cell r="E6445" t="str">
            <v>基于功能化MOF卟啉单元锚定机制的高分散纳</v>
          </cell>
          <cell r="F6445" t="str">
            <v>方嘉声</v>
          </cell>
          <cell r="G6445" t="str">
            <v>2018087</v>
          </cell>
          <cell r="H6445">
            <v>0</v>
          </cell>
          <cell r="I6445">
            <v>0</v>
          </cell>
          <cell r="J6445">
            <v>0</v>
          </cell>
          <cell r="K6445">
            <v>0</v>
          </cell>
          <cell r="L6445">
            <v>0</v>
          </cell>
          <cell r="M6445">
            <v>0</v>
          </cell>
          <cell r="N6445">
            <v>0</v>
          </cell>
          <cell r="O6445">
            <v>0</v>
          </cell>
        </row>
        <row r="6446">
          <cell r="C6446">
            <v>2036089</v>
          </cell>
          <cell r="D6446" t="str">
            <v>110002036089</v>
          </cell>
          <cell r="E6446" t="str">
            <v>铟基金属间化合物@HZSM-5核壳结构催化剂的</v>
          </cell>
          <cell r="F6446" t="str">
            <v>臧云浩</v>
          </cell>
          <cell r="G6446" t="str">
            <v>2017156</v>
          </cell>
          <cell r="H6446">
            <v>37268.19</v>
          </cell>
          <cell r="I6446">
            <v>0</v>
          </cell>
          <cell r="J6446">
            <v>8498.05</v>
          </cell>
          <cell r="K6446">
            <v>28770.14</v>
          </cell>
          <cell r="L6446">
            <v>0</v>
          </cell>
          <cell r="M6446">
            <v>0</v>
          </cell>
          <cell r="N6446">
            <v>0</v>
          </cell>
          <cell r="O6446">
            <v>28770.14</v>
          </cell>
        </row>
        <row r="6447">
          <cell r="C6447">
            <v>2036091</v>
          </cell>
          <cell r="D6447" t="str">
            <v>110002036091</v>
          </cell>
          <cell r="E6447" t="str">
            <v>金属有机多面体催化转化CO2生成环状碳酸酯</v>
          </cell>
          <cell r="F6447" t="str">
            <v>汤甲</v>
          </cell>
          <cell r="G6447" t="str">
            <v>2018306</v>
          </cell>
          <cell r="H6447">
            <v>0</v>
          </cell>
          <cell r="I6447">
            <v>0</v>
          </cell>
          <cell r="J6447">
            <v>0</v>
          </cell>
          <cell r="K6447">
            <v>0</v>
          </cell>
          <cell r="L6447">
            <v>0</v>
          </cell>
          <cell r="M6447">
            <v>0</v>
          </cell>
          <cell r="N6447">
            <v>0</v>
          </cell>
          <cell r="O6447">
            <v>0</v>
          </cell>
        </row>
        <row r="6448">
          <cell r="C6448">
            <v>2036092</v>
          </cell>
          <cell r="D6448" t="str">
            <v>110002036092</v>
          </cell>
          <cell r="E6448" t="str">
            <v>钾离子电池负极材料二氧化钛单相充放电及双</v>
          </cell>
          <cell r="F6448" t="str">
            <v>凌黎明</v>
          </cell>
          <cell r="G6448" t="str">
            <v>2018303</v>
          </cell>
          <cell r="H6448">
            <v>95000</v>
          </cell>
          <cell r="I6448">
            <v>0</v>
          </cell>
          <cell r="J6448">
            <v>0</v>
          </cell>
          <cell r="K6448">
            <v>95000</v>
          </cell>
          <cell r="L6448">
            <v>0</v>
          </cell>
          <cell r="M6448">
            <v>0</v>
          </cell>
          <cell r="N6448">
            <v>0</v>
          </cell>
          <cell r="O6448">
            <v>95000</v>
          </cell>
        </row>
        <row r="6449">
          <cell r="C6449">
            <v>2036093</v>
          </cell>
          <cell r="D6449" t="str">
            <v>110002036093</v>
          </cell>
          <cell r="E6449" t="str">
            <v>超薄二维过渡金属氮化物的可控制备及其氧还</v>
          </cell>
          <cell r="F6449" t="str">
            <v>乔校畅</v>
          </cell>
          <cell r="G6449" t="str">
            <v>2019128</v>
          </cell>
          <cell r="H6449">
            <v>1</v>
          </cell>
          <cell r="I6449">
            <v>0</v>
          </cell>
          <cell r="J6449">
            <v>0</v>
          </cell>
          <cell r="K6449">
            <v>1</v>
          </cell>
          <cell r="L6449">
            <v>0</v>
          </cell>
          <cell r="M6449">
            <v>0</v>
          </cell>
          <cell r="N6449">
            <v>0</v>
          </cell>
          <cell r="O6449">
            <v>1</v>
          </cell>
        </row>
        <row r="6450">
          <cell r="C6450">
            <v>2036094</v>
          </cell>
          <cell r="D6450" t="str">
            <v>110002036094</v>
          </cell>
          <cell r="E6450" t="str">
            <v>Au纳米结构宽光谱吸收和强电磁场协同增强Bi</v>
          </cell>
          <cell r="F6450" t="str">
            <v>张军昌</v>
          </cell>
          <cell r="G6450" t="str">
            <v>2018288</v>
          </cell>
          <cell r="H6450">
            <v>0</v>
          </cell>
          <cell r="I6450">
            <v>0</v>
          </cell>
          <cell r="J6450">
            <v>0</v>
          </cell>
          <cell r="K6450">
            <v>0</v>
          </cell>
          <cell r="L6450">
            <v>0</v>
          </cell>
          <cell r="M6450">
            <v>0</v>
          </cell>
          <cell r="N6450">
            <v>0</v>
          </cell>
          <cell r="O6450">
            <v>0</v>
          </cell>
        </row>
        <row r="6451">
          <cell r="C6451">
            <v>2036095</v>
          </cell>
          <cell r="D6451" t="str">
            <v>110002036095</v>
          </cell>
          <cell r="E6451" t="str">
            <v>陶瓷微粒强化零价铁去除水中氟苯尼考的机制</v>
          </cell>
          <cell r="F6451" t="str">
            <v>张云飞</v>
          </cell>
          <cell r="G6451" t="str">
            <v>2017073</v>
          </cell>
          <cell r="H6451">
            <v>0</v>
          </cell>
          <cell r="I6451">
            <v>0</v>
          </cell>
          <cell r="J6451">
            <v>0</v>
          </cell>
          <cell r="K6451">
            <v>0</v>
          </cell>
          <cell r="L6451">
            <v>0</v>
          </cell>
          <cell r="M6451">
            <v>0</v>
          </cell>
          <cell r="N6451">
            <v>0</v>
          </cell>
          <cell r="O6451">
            <v>0</v>
          </cell>
        </row>
        <row r="6452">
          <cell r="C6452">
            <v>2036096</v>
          </cell>
          <cell r="D6452" t="str">
            <v>110002036096</v>
          </cell>
          <cell r="E6452" t="str">
            <v>东莞地热田储层岩石加卸载损伤演化及破裂机</v>
          </cell>
          <cell r="F6452" t="str">
            <v>丁其乐</v>
          </cell>
          <cell r="G6452" t="str">
            <v>2017169</v>
          </cell>
          <cell r="H6452">
            <v>9987.4</v>
          </cell>
          <cell r="I6452">
            <v>0</v>
          </cell>
          <cell r="J6452">
            <v>1824</v>
          </cell>
          <cell r="K6452">
            <v>8163.4</v>
          </cell>
          <cell r="L6452">
            <v>0</v>
          </cell>
          <cell r="M6452">
            <v>0</v>
          </cell>
          <cell r="N6452">
            <v>0</v>
          </cell>
          <cell r="O6452">
            <v>8163.4</v>
          </cell>
        </row>
        <row r="6453">
          <cell r="C6453">
            <v>2036097</v>
          </cell>
          <cell r="D6453" t="str">
            <v>110002036097</v>
          </cell>
          <cell r="E6453" t="str">
            <v>面向预制应用的自密实再生骨料混凝土基本力</v>
          </cell>
          <cell r="F6453" t="str">
            <v>余勇</v>
          </cell>
          <cell r="G6453" t="str">
            <v>2021116</v>
          </cell>
          <cell r="H6453">
            <v>0</v>
          </cell>
          <cell r="I6453">
            <v>0</v>
          </cell>
          <cell r="J6453">
            <v>0</v>
          </cell>
          <cell r="K6453">
            <v>0</v>
          </cell>
          <cell r="L6453">
            <v>0</v>
          </cell>
          <cell r="M6453">
            <v>0</v>
          </cell>
          <cell r="N6453">
            <v>0</v>
          </cell>
          <cell r="O6453">
            <v>0</v>
          </cell>
        </row>
        <row r="6454">
          <cell r="C6454">
            <v>2036098</v>
          </cell>
          <cell r="D6454" t="str">
            <v>110002036098</v>
          </cell>
          <cell r="E6454" t="str">
            <v>FRP交叉缠绕管海砂自密实混凝土柱拟静力试</v>
          </cell>
          <cell r="F6454" t="str">
            <v>王晓璐</v>
          </cell>
          <cell r="G6454" t="str">
            <v>2016004</v>
          </cell>
          <cell r="H6454">
            <v>0</v>
          </cell>
          <cell r="I6454">
            <v>0</v>
          </cell>
          <cell r="J6454">
            <v>0</v>
          </cell>
          <cell r="K6454">
            <v>0</v>
          </cell>
          <cell r="L6454">
            <v>0</v>
          </cell>
          <cell r="M6454">
            <v>0</v>
          </cell>
          <cell r="N6454">
            <v>0</v>
          </cell>
          <cell r="O6454">
            <v>0</v>
          </cell>
        </row>
        <row r="6455">
          <cell r="C6455">
            <v>2036099</v>
          </cell>
          <cell r="D6455" t="str">
            <v>110002036099</v>
          </cell>
          <cell r="E6455" t="str">
            <v>亚热带滨海侵蚀环境下FRP-ECC复合加固混凝</v>
          </cell>
          <cell r="F6455" t="str">
            <v>吴晓伟</v>
          </cell>
          <cell r="G6455" t="str">
            <v>2017044</v>
          </cell>
          <cell r="H6455">
            <v>0</v>
          </cell>
          <cell r="I6455">
            <v>0</v>
          </cell>
          <cell r="J6455">
            <v>0</v>
          </cell>
          <cell r="K6455">
            <v>0</v>
          </cell>
          <cell r="L6455">
            <v>0</v>
          </cell>
          <cell r="M6455">
            <v>0</v>
          </cell>
          <cell r="N6455">
            <v>0</v>
          </cell>
          <cell r="O6455">
            <v>0</v>
          </cell>
        </row>
        <row r="6456">
          <cell r="C6456">
            <v>2036100</v>
          </cell>
          <cell r="D6456" t="str">
            <v>110002036100</v>
          </cell>
          <cell r="E6456" t="str">
            <v>锈蚀和疲劳耦合作用下钢筋混凝土梁损伤演变</v>
          </cell>
          <cell r="F6456" t="str">
            <v>杨慧</v>
          </cell>
          <cell r="G6456" t="str">
            <v>2018071</v>
          </cell>
          <cell r="H6456">
            <v>0</v>
          </cell>
          <cell r="I6456">
            <v>0</v>
          </cell>
          <cell r="J6456">
            <v>0</v>
          </cell>
          <cell r="K6456">
            <v>0</v>
          </cell>
          <cell r="L6456">
            <v>0</v>
          </cell>
          <cell r="M6456">
            <v>0</v>
          </cell>
          <cell r="N6456">
            <v>0</v>
          </cell>
          <cell r="O6456">
            <v>0</v>
          </cell>
        </row>
        <row r="6457">
          <cell r="C6457">
            <v>2036101</v>
          </cell>
          <cell r="D6457" t="str">
            <v>110002036101</v>
          </cell>
          <cell r="E6457" t="str">
            <v>Pt/CeO2催化剂金属与载体间强相互作用力的</v>
          </cell>
          <cell r="F6457" t="str">
            <v>彭若斯</v>
          </cell>
          <cell r="G6457" t="str">
            <v>2018063</v>
          </cell>
          <cell r="H6457">
            <v>0</v>
          </cell>
          <cell r="I6457">
            <v>0</v>
          </cell>
          <cell r="J6457">
            <v>0</v>
          </cell>
          <cell r="K6457">
            <v>0</v>
          </cell>
          <cell r="L6457">
            <v>0</v>
          </cell>
          <cell r="M6457">
            <v>0</v>
          </cell>
          <cell r="N6457">
            <v>0</v>
          </cell>
          <cell r="O6457">
            <v>0</v>
          </cell>
        </row>
        <row r="6458">
          <cell r="C6458">
            <v>2036102</v>
          </cell>
          <cell r="D6458" t="str">
            <v>110002036102</v>
          </cell>
          <cell r="E6458" t="str">
            <v>硝化条件下自养与异养菌共生机制及对富营养</v>
          </cell>
          <cell r="F6458" t="str">
            <v>吕小梅</v>
          </cell>
          <cell r="G6458" t="str">
            <v>2017158</v>
          </cell>
          <cell r="H6458">
            <v>43.03</v>
          </cell>
          <cell r="I6458">
            <v>0</v>
          </cell>
          <cell r="J6458">
            <v>0</v>
          </cell>
          <cell r="K6458">
            <v>43.03</v>
          </cell>
          <cell r="L6458">
            <v>0</v>
          </cell>
          <cell r="M6458">
            <v>0</v>
          </cell>
          <cell r="N6458">
            <v>0</v>
          </cell>
          <cell r="O6458">
            <v>43.03</v>
          </cell>
        </row>
        <row r="6459">
          <cell r="C6459">
            <v>2036103</v>
          </cell>
          <cell r="D6459" t="str">
            <v>110002036103</v>
          </cell>
          <cell r="E6459" t="str">
            <v>蔗糖对紫外芬顿降解磺胺类抗生素的增效作用</v>
          </cell>
          <cell r="F6459" t="str">
            <v>刘鹏</v>
          </cell>
          <cell r="G6459" t="str">
            <v>2017053</v>
          </cell>
          <cell r="H6459">
            <v>809.43</v>
          </cell>
          <cell r="I6459">
            <v>0</v>
          </cell>
          <cell r="J6459">
            <v>0</v>
          </cell>
          <cell r="K6459">
            <v>809.43</v>
          </cell>
          <cell r="L6459">
            <v>0</v>
          </cell>
          <cell r="M6459">
            <v>0</v>
          </cell>
          <cell r="N6459">
            <v>0</v>
          </cell>
          <cell r="O6459">
            <v>809.43</v>
          </cell>
        </row>
        <row r="6460">
          <cell r="C6460">
            <v>2036104</v>
          </cell>
          <cell r="D6460" t="str">
            <v>110002036104</v>
          </cell>
          <cell r="E6460" t="str">
            <v>多因素作用下滨海混凝土氯离子传输机理及细</v>
          </cell>
          <cell r="F6460" t="str">
            <v>胡守旺</v>
          </cell>
          <cell r="G6460" t="str">
            <v>2018076</v>
          </cell>
          <cell r="H6460">
            <v>17584</v>
          </cell>
          <cell r="I6460">
            <v>0</v>
          </cell>
          <cell r="J6460">
            <v>5982.63</v>
          </cell>
          <cell r="K6460">
            <v>11601.37</v>
          </cell>
          <cell r="L6460">
            <v>0</v>
          </cell>
          <cell r="M6460">
            <v>0</v>
          </cell>
          <cell r="N6460">
            <v>0</v>
          </cell>
          <cell r="O6460">
            <v>11601.37</v>
          </cell>
        </row>
        <row r="6461">
          <cell r="C6461">
            <v>2036105</v>
          </cell>
          <cell r="D6461" t="str">
            <v>110002036105</v>
          </cell>
          <cell r="E6461" t="str">
            <v>双原子掺杂生物质碳/硫化钼复合材料的构筑</v>
          </cell>
          <cell r="F6461" t="str">
            <v>谢东</v>
          </cell>
          <cell r="G6461" t="str">
            <v>2017042</v>
          </cell>
          <cell r="H6461">
            <v>16103.1</v>
          </cell>
          <cell r="I6461">
            <v>0</v>
          </cell>
          <cell r="J6461">
            <v>8830</v>
          </cell>
          <cell r="K6461">
            <v>7273.1</v>
          </cell>
          <cell r="L6461">
            <v>0</v>
          </cell>
          <cell r="M6461">
            <v>0</v>
          </cell>
          <cell r="N6461">
            <v>0</v>
          </cell>
          <cell r="O6461">
            <v>7273.1</v>
          </cell>
        </row>
        <row r="6462">
          <cell r="C6462">
            <v>2036106</v>
          </cell>
          <cell r="D6462" t="str">
            <v>110002036106</v>
          </cell>
          <cell r="E6462" t="str">
            <v>聚合物复合纳米碳构建新型含N电催化材料活</v>
          </cell>
          <cell r="F6462" t="str">
            <v>张优</v>
          </cell>
          <cell r="G6462" t="str">
            <v>2018094</v>
          </cell>
          <cell r="H6462">
            <v>0</v>
          </cell>
          <cell r="I6462">
            <v>0</v>
          </cell>
          <cell r="J6462">
            <v>0</v>
          </cell>
          <cell r="K6462">
            <v>0</v>
          </cell>
          <cell r="L6462">
            <v>0</v>
          </cell>
          <cell r="M6462">
            <v>0</v>
          </cell>
          <cell r="N6462">
            <v>0</v>
          </cell>
          <cell r="O6462">
            <v>0</v>
          </cell>
        </row>
        <row r="6463">
          <cell r="C6463">
            <v>2036107</v>
          </cell>
          <cell r="D6463" t="str">
            <v>110002036107</v>
          </cell>
          <cell r="E6463" t="str">
            <v>C60/C70的范德瓦尔斯异质结及其对二维金团</v>
          </cell>
          <cell r="F6463" t="str">
            <v>郭路安</v>
          </cell>
          <cell r="G6463" t="str">
            <v>2018298</v>
          </cell>
          <cell r="H6463">
            <v>0</v>
          </cell>
          <cell r="I6463">
            <v>0</v>
          </cell>
          <cell r="J6463">
            <v>0</v>
          </cell>
          <cell r="K6463">
            <v>0</v>
          </cell>
          <cell r="L6463">
            <v>0</v>
          </cell>
          <cell r="M6463">
            <v>0</v>
          </cell>
          <cell r="N6463">
            <v>0</v>
          </cell>
          <cell r="O6463">
            <v>0</v>
          </cell>
        </row>
        <row r="6464">
          <cell r="C6464">
            <v>2036108</v>
          </cell>
          <cell r="D6464" t="str">
            <v>110002036108</v>
          </cell>
          <cell r="E6464" t="str">
            <v>面向6G通信技术的极简扁平网络架构研究</v>
          </cell>
          <cell r="F6464" t="str">
            <v>胡耀华</v>
          </cell>
          <cell r="G6464" t="str">
            <v>2006022</v>
          </cell>
          <cell r="H6464">
            <v>238744.27</v>
          </cell>
          <cell r="I6464">
            <v>0</v>
          </cell>
          <cell r="J6464">
            <v>38000</v>
          </cell>
          <cell r="K6464">
            <v>200744.27</v>
          </cell>
          <cell r="L6464">
            <v>0</v>
          </cell>
          <cell r="M6464">
            <v>7500</v>
          </cell>
          <cell r="N6464">
            <v>0</v>
          </cell>
          <cell r="O6464">
            <v>193244.27</v>
          </cell>
        </row>
        <row r="6465">
          <cell r="C6465">
            <v>2036110</v>
          </cell>
          <cell r="D6465" t="str">
            <v>110002036110</v>
          </cell>
          <cell r="E6465" t="str">
            <v>广东省3C智能机器人与柔性制造企业重点实验</v>
          </cell>
          <cell r="F6465" t="str">
            <v>任斌</v>
          </cell>
          <cell r="G6465" t="str">
            <v>2003008</v>
          </cell>
          <cell r="H6465">
            <v>65360</v>
          </cell>
          <cell r="I6465">
            <v>0</v>
          </cell>
          <cell r="J6465">
            <v>0</v>
          </cell>
          <cell r="K6465">
            <v>65360</v>
          </cell>
          <cell r="L6465">
            <v>0</v>
          </cell>
          <cell r="M6465">
            <v>0</v>
          </cell>
          <cell r="N6465">
            <v>0</v>
          </cell>
          <cell r="O6465">
            <v>65360</v>
          </cell>
        </row>
        <row r="6466">
          <cell r="C6466">
            <v>2036111</v>
          </cell>
          <cell r="D6466" t="str">
            <v>110002036111</v>
          </cell>
          <cell r="E6466" t="str">
            <v>广东省高性能轻合金及其成型工程技术研究中</v>
          </cell>
          <cell r="F6466" t="str">
            <v>李文芳</v>
          </cell>
          <cell r="G6466" t="str">
            <v>2016007</v>
          </cell>
          <cell r="H6466">
            <v>79921.86</v>
          </cell>
          <cell r="I6466">
            <v>0</v>
          </cell>
          <cell r="J6466">
            <v>890</v>
          </cell>
          <cell r="K6466">
            <v>79031.86</v>
          </cell>
          <cell r="L6466">
            <v>0</v>
          </cell>
          <cell r="M6466">
            <v>0</v>
          </cell>
          <cell r="N6466">
            <v>0</v>
          </cell>
          <cell r="O6466">
            <v>79031.86</v>
          </cell>
        </row>
        <row r="6467">
          <cell r="C6467">
            <v>2036112</v>
          </cell>
          <cell r="D6467" t="str">
            <v>110002036112</v>
          </cell>
          <cell r="E6467" t="str">
            <v>重大跨海交通集群工程智能安全监测与应急管</v>
          </cell>
          <cell r="F6467" t="str">
            <v>马宏伟</v>
          </cell>
          <cell r="G6467" t="str">
            <v>2016008</v>
          </cell>
          <cell r="H6467">
            <v>85338.93</v>
          </cell>
          <cell r="I6467">
            <v>0</v>
          </cell>
          <cell r="J6467">
            <v>83927.47</v>
          </cell>
          <cell r="K6467">
            <v>1411.46</v>
          </cell>
          <cell r="L6467">
            <v>0</v>
          </cell>
          <cell r="M6467">
            <v>0</v>
          </cell>
          <cell r="N6467">
            <v>0</v>
          </cell>
          <cell r="O6467">
            <v>1411.46</v>
          </cell>
        </row>
        <row r="6468">
          <cell r="C6468">
            <v>2036113</v>
          </cell>
          <cell r="D6468" t="str">
            <v>110002036113</v>
          </cell>
          <cell r="E6468" t="str">
            <v>机器人高可靠精密摆线行星减速器系列产品研</v>
          </cell>
          <cell r="F6468" t="str">
            <v>张玉勋</v>
          </cell>
          <cell r="G6468" t="str">
            <v>2018014</v>
          </cell>
          <cell r="H6468">
            <v>0</v>
          </cell>
          <cell r="I6468">
            <v>0</v>
          </cell>
          <cell r="J6468">
            <v>0</v>
          </cell>
          <cell r="K6468">
            <v>0</v>
          </cell>
          <cell r="L6468">
            <v>0</v>
          </cell>
          <cell r="M6468">
            <v>0</v>
          </cell>
          <cell r="N6468">
            <v>0</v>
          </cell>
          <cell r="O6468">
            <v>0</v>
          </cell>
        </row>
        <row r="6469">
          <cell r="C6469">
            <v>2036114</v>
          </cell>
          <cell r="D6469" t="str">
            <v>110002036114</v>
          </cell>
          <cell r="E6469" t="str">
            <v>构建基于大数据平台的运动康复服务体系研究</v>
          </cell>
          <cell r="F6469" t="str">
            <v>黎荣</v>
          </cell>
          <cell r="G6469" t="str">
            <v>2005058</v>
          </cell>
          <cell r="H6469">
            <v>0</v>
          </cell>
          <cell r="I6469">
            <v>0</v>
          </cell>
          <cell r="J6469">
            <v>0</v>
          </cell>
          <cell r="K6469">
            <v>0</v>
          </cell>
          <cell r="L6469">
            <v>0</v>
          </cell>
          <cell r="M6469">
            <v>0</v>
          </cell>
          <cell r="N6469">
            <v>0</v>
          </cell>
          <cell r="O6469">
            <v>0</v>
          </cell>
        </row>
        <row r="6470">
          <cell r="C6470">
            <v>2036115</v>
          </cell>
          <cell r="D6470" t="str">
            <v>110002036115</v>
          </cell>
          <cell r="E6470" t="str">
            <v>居家养老服务满意度的比较研究：基于政府购</v>
          </cell>
          <cell r="F6470" t="str">
            <v>黄俊辉</v>
          </cell>
          <cell r="G6470" t="str">
            <v>2016037</v>
          </cell>
          <cell r="H6470">
            <v>0</v>
          </cell>
          <cell r="I6470">
            <v>0</v>
          </cell>
          <cell r="J6470">
            <v>0</v>
          </cell>
          <cell r="K6470">
            <v>0</v>
          </cell>
          <cell r="L6470">
            <v>0</v>
          </cell>
          <cell r="M6470">
            <v>0</v>
          </cell>
          <cell r="N6470">
            <v>0</v>
          </cell>
          <cell r="O6470">
            <v>0</v>
          </cell>
        </row>
        <row r="6471">
          <cell r="C6471">
            <v>2036116</v>
          </cell>
          <cell r="D6471" t="str">
            <v>110002036116</v>
          </cell>
          <cell r="E6471" t="str">
            <v>大学公域软硬法混合规制研究</v>
          </cell>
          <cell r="F6471" t="str">
            <v>黄彬</v>
          </cell>
          <cell r="G6471" t="str">
            <v>2012012</v>
          </cell>
          <cell r="H6471">
            <v>8418.62</v>
          </cell>
          <cell r="I6471">
            <v>0</v>
          </cell>
          <cell r="J6471">
            <v>0</v>
          </cell>
          <cell r="K6471">
            <v>8418.62</v>
          </cell>
          <cell r="L6471">
            <v>0</v>
          </cell>
          <cell r="M6471">
            <v>0</v>
          </cell>
          <cell r="N6471">
            <v>0</v>
          </cell>
          <cell r="O6471">
            <v>8418.62</v>
          </cell>
        </row>
        <row r="6472">
          <cell r="C6472">
            <v>2036117</v>
          </cell>
          <cell r="D6472" t="str">
            <v>110002036117</v>
          </cell>
          <cell r="E6472" t="str">
            <v>2020年实施标准化战略专项</v>
          </cell>
          <cell r="F6472" t="str">
            <v>周梓荣</v>
          </cell>
          <cell r="G6472" t="str">
            <v>2008008</v>
          </cell>
          <cell r="H6472">
            <v>0</v>
          </cell>
          <cell r="I6472">
            <v>0</v>
          </cell>
          <cell r="J6472">
            <v>0</v>
          </cell>
          <cell r="K6472">
            <v>0</v>
          </cell>
          <cell r="L6472">
            <v>0</v>
          </cell>
          <cell r="M6472">
            <v>0</v>
          </cell>
          <cell r="N6472">
            <v>0</v>
          </cell>
          <cell r="O6472">
            <v>0</v>
          </cell>
        </row>
        <row r="6473">
          <cell r="C6473">
            <v>2036118</v>
          </cell>
          <cell r="D6473" t="str">
            <v>110002036118</v>
          </cell>
          <cell r="E6473" t="str">
            <v>4D打印陶瓷基材料智能构件关键技术及应用示</v>
          </cell>
          <cell r="F6473" t="str">
            <v>李楠</v>
          </cell>
          <cell r="G6473" t="str">
            <v>2013063</v>
          </cell>
          <cell r="H6473">
            <v>79.67</v>
          </cell>
          <cell r="I6473">
            <v>240000</v>
          </cell>
          <cell r="J6473">
            <v>0</v>
          </cell>
          <cell r="K6473">
            <v>240079.67</v>
          </cell>
          <cell r="L6473">
            <v>0</v>
          </cell>
          <cell r="M6473">
            <v>0</v>
          </cell>
          <cell r="N6473">
            <v>0</v>
          </cell>
          <cell r="O6473">
            <v>240079.67</v>
          </cell>
        </row>
        <row r="6474">
          <cell r="C6474">
            <v>2036119</v>
          </cell>
          <cell r="D6474" t="str">
            <v>110002036119</v>
          </cell>
          <cell r="E6474" t="str">
            <v>高效大尺寸激光选区熔化增材制造机复合工艺</v>
          </cell>
          <cell r="F6474" t="str">
            <v>周梓荣</v>
          </cell>
          <cell r="G6474" t="str">
            <v>2008008</v>
          </cell>
          <cell r="H6474">
            <v>297816.45</v>
          </cell>
          <cell r="I6474">
            <v>0</v>
          </cell>
          <cell r="J6474">
            <v>58260</v>
          </cell>
          <cell r="K6474">
            <v>239556.45</v>
          </cell>
          <cell r="L6474">
            <v>0</v>
          </cell>
          <cell r="M6474">
            <v>0</v>
          </cell>
          <cell r="N6474">
            <v>0</v>
          </cell>
          <cell r="O6474">
            <v>239556.45</v>
          </cell>
        </row>
        <row r="6475">
          <cell r="C6475">
            <v>2036120</v>
          </cell>
          <cell r="D6475" t="str">
            <v>110002036120</v>
          </cell>
          <cell r="E6475" t="str">
            <v>虚实一体化的柔性工业机器人自主学习关键技</v>
          </cell>
          <cell r="F6475" t="str">
            <v>王志平</v>
          </cell>
          <cell r="G6475" t="str">
            <v>2017128</v>
          </cell>
          <cell r="H6475">
            <v>34075.35</v>
          </cell>
          <cell r="I6475">
            <v>0</v>
          </cell>
          <cell r="J6475">
            <v>33900</v>
          </cell>
          <cell r="K6475">
            <v>175.35</v>
          </cell>
          <cell r="L6475">
            <v>0</v>
          </cell>
          <cell r="M6475">
            <v>0</v>
          </cell>
          <cell r="N6475">
            <v>0</v>
          </cell>
          <cell r="O6475">
            <v>175.35</v>
          </cell>
        </row>
        <row r="6476">
          <cell r="C6476">
            <v>2036121</v>
          </cell>
          <cell r="D6476" t="str">
            <v>110002036121</v>
          </cell>
          <cell r="E6476" t="str">
            <v>高性能叶片与核电能领域部件激光增材修复应</v>
          </cell>
          <cell r="F6476" t="str">
            <v>王皓亮</v>
          </cell>
          <cell r="G6476" t="str">
            <v>2018231</v>
          </cell>
          <cell r="H6476">
            <v>1181</v>
          </cell>
          <cell r="I6476">
            <v>0</v>
          </cell>
          <cell r="J6476">
            <v>890</v>
          </cell>
          <cell r="K6476">
            <v>291</v>
          </cell>
          <cell r="L6476">
            <v>0</v>
          </cell>
          <cell r="M6476">
            <v>0</v>
          </cell>
          <cell r="N6476">
            <v>0</v>
          </cell>
          <cell r="O6476">
            <v>291</v>
          </cell>
        </row>
        <row r="6477">
          <cell r="C6477">
            <v>2036123</v>
          </cell>
          <cell r="D6477" t="str">
            <v>110002036123</v>
          </cell>
          <cell r="E6477" t="str">
            <v>粤港澳中子散射科学技术联合实验室第一批经</v>
          </cell>
          <cell r="F6477" t="str">
            <v>孙振忠</v>
          </cell>
          <cell r="G6477" t="str">
            <v>2006080</v>
          </cell>
          <cell r="H6477">
            <v>14335.49</v>
          </cell>
          <cell r="I6477">
            <v>0</v>
          </cell>
          <cell r="J6477">
            <v>696.4</v>
          </cell>
          <cell r="K6477">
            <v>13639.09</v>
          </cell>
          <cell r="L6477">
            <v>0</v>
          </cell>
          <cell r="M6477">
            <v>0</v>
          </cell>
          <cell r="N6477">
            <v>0</v>
          </cell>
          <cell r="O6477">
            <v>13639.09</v>
          </cell>
        </row>
        <row r="6478">
          <cell r="C6478">
            <v>2036124</v>
          </cell>
          <cell r="D6478" t="str">
            <v>110002036124</v>
          </cell>
          <cell r="E6478" t="str">
            <v>高性能铝/镁轻合金在重点工程中的应用研究</v>
          </cell>
          <cell r="F6478" t="str">
            <v>李润霞</v>
          </cell>
          <cell r="G6478" t="str">
            <v>2018805</v>
          </cell>
          <cell r="H6478">
            <v>2604.95</v>
          </cell>
          <cell r="I6478">
            <v>0</v>
          </cell>
          <cell r="J6478">
            <v>1880</v>
          </cell>
          <cell r="K6478">
            <v>724.95</v>
          </cell>
          <cell r="L6478">
            <v>0</v>
          </cell>
          <cell r="M6478">
            <v>0</v>
          </cell>
          <cell r="N6478">
            <v>0</v>
          </cell>
          <cell r="O6478">
            <v>724.95</v>
          </cell>
        </row>
        <row r="6479">
          <cell r="C6479">
            <v>2036126</v>
          </cell>
          <cell r="D6479" t="str">
            <v>110002036126</v>
          </cell>
          <cell r="E6479" t="str">
            <v>面向新工业革命的中国新型大学建设研究</v>
          </cell>
          <cell r="F6479" t="str">
            <v>罗紫依</v>
          </cell>
          <cell r="G6479" t="str">
            <v>2020084</v>
          </cell>
          <cell r="H6479">
            <v>11855.91</v>
          </cell>
          <cell r="I6479">
            <v>0</v>
          </cell>
          <cell r="J6479">
            <v>2255.24</v>
          </cell>
          <cell r="K6479">
            <v>9600.67</v>
          </cell>
          <cell r="L6479">
            <v>0</v>
          </cell>
          <cell r="M6479">
            <v>0</v>
          </cell>
          <cell r="N6479">
            <v>0</v>
          </cell>
          <cell r="O6479">
            <v>9600.67</v>
          </cell>
        </row>
        <row r="6480">
          <cell r="C6480">
            <v>2036127</v>
          </cell>
          <cell r="D6480" t="str">
            <v>110002036127</v>
          </cell>
          <cell r="E6480" t="str">
            <v>比较文化视域下美国新人文主义文化理论构建</v>
          </cell>
          <cell r="F6480" t="str">
            <v>杨劼</v>
          </cell>
          <cell r="G6480" t="str">
            <v>2003076</v>
          </cell>
          <cell r="H6480">
            <v>35713.55</v>
          </cell>
          <cell r="I6480">
            <v>0</v>
          </cell>
          <cell r="J6480">
            <v>377.8</v>
          </cell>
          <cell r="K6480">
            <v>35335.75</v>
          </cell>
          <cell r="L6480">
            <v>0</v>
          </cell>
          <cell r="M6480">
            <v>0</v>
          </cell>
          <cell r="N6480">
            <v>0</v>
          </cell>
          <cell r="O6480">
            <v>35335.75</v>
          </cell>
        </row>
        <row r="6481">
          <cell r="C6481">
            <v>2036128</v>
          </cell>
          <cell r="D6481" t="str">
            <v>110002036128</v>
          </cell>
          <cell r="E6481" t="str">
            <v>审美治理的共通感基础及其对话伦理</v>
          </cell>
          <cell r="F6481" t="str">
            <v>吴寒柳</v>
          </cell>
          <cell r="G6481" t="str">
            <v>2013030</v>
          </cell>
          <cell r="H6481">
            <v>47500</v>
          </cell>
          <cell r="I6481">
            <v>0</v>
          </cell>
          <cell r="J6481">
            <v>16400</v>
          </cell>
          <cell r="K6481">
            <v>31100</v>
          </cell>
          <cell r="L6481">
            <v>0</v>
          </cell>
          <cell r="M6481">
            <v>0</v>
          </cell>
          <cell r="N6481">
            <v>0</v>
          </cell>
          <cell r="O6481">
            <v>31100</v>
          </cell>
        </row>
        <row r="6482">
          <cell r="C6482">
            <v>2036129</v>
          </cell>
          <cell r="D6482" t="str">
            <v>110002036129</v>
          </cell>
          <cell r="E6482" t="str">
            <v>明清文人的运河行旅及其文学书写研究</v>
          </cell>
          <cell r="F6482" t="str">
            <v>王勇</v>
          </cell>
          <cell r="G6482" t="str">
            <v>2017049</v>
          </cell>
          <cell r="H6482">
            <v>31490.88</v>
          </cell>
          <cell r="I6482">
            <v>0</v>
          </cell>
          <cell r="J6482">
            <v>31378.2</v>
          </cell>
          <cell r="K6482">
            <v>112.68</v>
          </cell>
          <cell r="L6482">
            <v>0</v>
          </cell>
          <cell r="M6482">
            <v>0</v>
          </cell>
          <cell r="N6482">
            <v>0</v>
          </cell>
          <cell r="O6482">
            <v>112.68</v>
          </cell>
        </row>
        <row r="6483">
          <cell r="C6483">
            <v>2036130</v>
          </cell>
          <cell r="D6483" t="str">
            <v>110002036130</v>
          </cell>
          <cell r="E6483" t="str">
            <v>心身问题的功能主义进路研究</v>
          </cell>
          <cell r="F6483" t="str">
            <v>双修海</v>
          </cell>
          <cell r="G6483" t="str">
            <v>2017043</v>
          </cell>
          <cell r="H6483">
            <v>21086</v>
          </cell>
          <cell r="I6483">
            <v>0</v>
          </cell>
          <cell r="J6483">
            <v>0</v>
          </cell>
          <cell r="K6483">
            <v>21086</v>
          </cell>
          <cell r="L6483">
            <v>0</v>
          </cell>
          <cell r="M6483">
            <v>0</v>
          </cell>
          <cell r="N6483">
            <v>0</v>
          </cell>
          <cell r="O6483">
            <v>21086</v>
          </cell>
        </row>
        <row r="6484">
          <cell r="C6484">
            <v>2036131</v>
          </cell>
          <cell r="D6484" t="str">
            <v>110002036131</v>
          </cell>
          <cell r="E6484" t="str">
            <v>基于中国股指期权市场数据的投资者情绪指数</v>
          </cell>
          <cell r="F6484" t="str">
            <v>李蓬实</v>
          </cell>
          <cell r="G6484" t="str">
            <v>2018074</v>
          </cell>
          <cell r="H6484">
            <v>17501.11</v>
          </cell>
          <cell r="I6484">
            <v>0</v>
          </cell>
          <cell r="J6484">
            <v>0</v>
          </cell>
          <cell r="K6484">
            <v>17501.11</v>
          </cell>
          <cell r="L6484">
            <v>0</v>
          </cell>
          <cell r="M6484">
            <v>0</v>
          </cell>
          <cell r="N6484">
            <v>0</v>
          </cell>
          <cell r="O6484">
            <v>17501.11</v>
          </cell>
        </row>
        <row r="6485">
          <cell r="C6485">
            <v>2036132</v>
          </cell>
          <cell r="D6485" t="str">
            <v>110002036132</v>
          </cell>
          <cell r="E6485" t="str">
            <v>粤港澳大湾区经济系统韧性综合评价与提升路</v>
          </cell>
          <cell r="F6485" t="str">
            <v>许桂华</v>
          </cell>
          <cell r="G6485" t="str">
            <v>2013042</v>
          </cell>
          <cell r="H6485">
            <v>30500</v>
          </cell>
          <cell r="I6485">
            <v>0</v>
          </cell>
          <cell r="J6485">
            <v>2500</v>
          </cell>
          <cell r="K6485">
            <v>28000</v>
          </cell>
          <cell r="L6485">
            <v>0</v>
          </cell>
          <cell r="M6485">
            <v>0</v>
          </cell>
          <cell r="N6485">
            <v>0</v>
          </cell>
          <cell r="O6485">
            <v>28000</v>
          </cell>
        </row>
        <row r="6486">
          <cell r="C6486">
            <v>2036133</v>
          </cell>
          <cell r="D6486" t="str">
            <v>110002036133</v>
          </cell>
          <cell r="E6486" t="str">
            <v>老龄化背景下粤港澳大湾区养老产业协同发展</v>
          </cell>
          <cell r="F6486" t="str">
            <v>方妙英</v>
          </cell>
          <cell r="G6486" t="str">
            <v>2012018</v>
          </cell>
          <cell r="H6486">
            <v>0</v>
          </cell>
          <cell r="I6486">
            <v>0</v>
          </cell>
          <cell r="J6486">
            <v>0</v>
          </cell>
          <cell r="K6486">
            <v>0</v>
          </cell>
          <cell r="L6486">
            <v>0</v>
          </cell>
          <cell r="M6486">
            <v>0</v>
          </cell>
          <cell r="N6486">
            <v>0</v>
          </cell>
          <cell r="O6486">
            <v>0</v>
          </cell>
        </row>
        <row r="6487">
          <cell r="C6487">
            <v>2036134</v>
          </cell>
          <cell r="D6487" t="str">
            <v>110002036134</v>
          </cell>
          <cell r="E6487" t="str">
            <v>我国公司债券市场的风险传染与危机处理机制</v>
          </cell>
          <cell r="F6487" t="str">
            <v>李湛</v>
          </cell>
          <cell r="G6487" t="str">
            <v>2017819</v>
          </cell>
          <cell r="H6487">
            <v>15531.15</v>
          </cell>
          <cell r="I6487">
            <v>0</v>
          </cell>
          <cell r="J6487">
            <v>0</v>
          </cell>
          <cell r="K6487">
            <v>15531.15</v>
          </cell>
          <cell r="L6487">
            <v>0</v>
          </cell>
          <cell r="M6487">
            <v>0</v>
          </cell>
          <cell r="N6487">
            <v>0</v>
          </cell>
          <cell r="O6487">
            <v>15531.15</v>
          </cell>
        </row>
        <row r="6488">
          <cell r="C6488">
            <v>2036135</v>
          </cell>
          <cell r="D6488" t="str">
            <v>110002036135</v>
          </cell>
          <cell r="E6488" t="str">
            <v>粤港澳大湾区高校港澳学生国家认同研究</v>
          </cell>
          <cell r="F6488" t="str">
            <v>王贺</v>
          </cell>
          <cell r="G6488" t="str">
            <v>2008024</v>
          </cell>
          <cell r="H6488">
            <v>16360</v>
          </cell>
          <cell r="I6488">
            <v>0</v>
          </cell>
          <cell r="J6488">
            <v>0</v>
          </cell>
          <cell r="K6488">
            <v>16360</v>
          </cell>
          <cell r="L6488">
            <v>0</v>
          </cell>
          <cell r="M6488">
            <v>0</v>
          </cell>
          <cell r="N6488">
            <v>0</v>
          </cell>
          <cell r="O6488">
            <v>16360</v>
          </cell>
        </row>
        <row r="6489">
          <cell r="C6489">
            <v>2036136</v>
          </cell>
          <cell r="D6489" t="str">
            <v>110002036136</v>
          </cell>
          <cell r="E6489" t="str">
            <v>基于情绪识别的自闭症儿童产品设计方法研究</v>
          </cell>
          <cell r="F6489" t="str">
            <v>谢黎</v>
          </cell>
          <cell r="G6489" t="str">
            <v>2004031</v>
          </cell>
          <cell r="H6489">
            <v>17071</v>
          </cell>
          <cell r="I6489">
            <v>0</v>
          </cell>
          <cell r="J6489">
            <v>0</v>
          </cell>
          <cell r="K6489">
            <v>17071</v>
          </cell>
          <cell r="L6489">
            <v>0</v>
          </cell>
          <cell r="M6489">
            <v>0</v>
          </cell>
          <cell r="N6489">
            <v>0</v>
          </cell>
          <cell r="O6489">
            <v>17071</v>
          </cell>
        </row>
        <row r="6490">
          <cell r="C6490">
            <v>2036137</v>
          </cell>
          <cell r="D6490" t="str">
            <v>110002036137</v>
          </cell>
          <cell r="E6490" t="str">
            <v>行政规范性文件合法性审查机制的源头建构--</v>
          </cell>
          <cell r="F6490" t="str">
            <v>沈亚萍</v>
          </cell>
          <cell r="G6490" t="str">
            <v>2003038</v>
          </cell>
          <cell r="H6490">
            <v>47263</v>
          </cell>
          <cell r="I6490">
            <v>0</v>
          </cell>
          <cell r="J6490">
            <v>16050</v>
          </cell>
          <cell r="K6490">
            <v>31213</v>
          </cell>
          <cell r="L6490">
            <v>0</v>
          </cell>
          <cell r="M6490">
            <v>0</v>
          </cell>
          <cell r="N6490">
            <v>0</v>
          </cell>
          <cell r="O6490">
            <v>31213</v>
          </cell>
        </row>
        <row r="6491">
          <cell r="C6491">
            <v>2036139</v>
          </cell>
          <cell r="D6491" t="str">
            <v>110002036139</v>
          </cell>
          <cell r="E6491" t="str">
            <v>佛莞惠三地高校青年教师发展现状之实证分析</v>
          </cell>
          <cell r="F6491" t="str">
            <v>刘盾</v>
          </cell>
          <cell r="G6491" t="str">
            <v>2018054</v>
          </cell>
          <cell r="H6491">
            <v>18050</v>
          </cell>
          <cell r="I6491">
            <v>0</v>
          </cell>
          <cell r="J6491">
            <v>0</v>
          </cell>
          <cell r="K6491">
            <v>18050</v>
          </cell>
          <cell r="L6491">
            <v>0</v>
          </cell>
          <cell r="M6491">
            <v>0</v>
          </cell>
          <cell r="N6491">
            <v>0</v>
          </cell>
          <cell r="O6491">
            <v>18050</v>
          </cell>
        </row>
        <row r="6492">
          <cell r="C6492">
            <v>2036140</v>
          </cell>
          <cell r="D6492" t="str">
            <v>110002036140</v>
          </cell>
          <cell r="E6492" t="str">
            <v>中小学反“校园欺凌”的社会工作干预模式研</v>
          </cell>
          <cell r="F6492" t="str">
            <v>张燕婷</v>
          </cell>
          <cell r="G6492" t="str">
            <v>2009038</v>
          </cell>
          <cell r="H6492">
            <v>40700</v>
          </cell>
          <cell r="I6492">
            <v>0</v>
          </cell>
          <cell r="J6492">
            <v>19800</v>
          </cell>
          <cell r="K6492">
            <v>20900</v>
          </cell>
          <cell r="L6492">
            <v>0</v>
          </cell>
          <cell r="M6492">
            <v>0</v>
          </cell>
          <cell r="N6492">
            <v>0</v>
          </cell>
          <cell r="O6492">
            <v>20900</v>
          </cell>
        </row>
        <row r="6493">
          <cell r="C6493">
            <v>2036141</v>
          </cell>
          <cell r="D6493" t="str">
            <v>110002036141</v>
          </cell>
          <cell r="E6493" t="str">
            <v>党内法规解释方法论研究</v>
          </cell>
          <cell r="F6493" t="str">
            <v>毛安翼</v>
          </cell>
          <cell r="G6493" t="str">
            <v>2013032</v>
          </cell>
          <cell r="H6493">
            <v>26174.26</v>
          </cell>
          <cell r="I6493">
            <v>0</v>
          </cell>
          <cell r="J6493">
            <v>0</v>
          </cell>
          <cell r="K6493">
            <v>26174.26</v>
          </cell>
          <cell r="L6493">
            <v>0</v>
          </cell>
          <cell r="M6493">
            <v>0</v>
          </cell>
          <cell r="N6493">
            <v>0</v>
          </cell>
          <cell r="O6493">
            <v>26174.26</v>
          </cell>
        </row>
        <row r="6494">
          <cell r="C6494">
            <v>2036142</v>
          </cell>
          <cell r="D6494" t="str">
            <v>110002036142</v>
          </cell>
          <cell r="E6494" t="str">
            <v>社交媒体时代澳大利亚华人文化身份认同构建</v>
          </cell>
          <cell r="F6494" t="str">
            <v>卢嘉杰</v>
          </cell>
          <cell r="G6494" t="str">
            <v>2017108</v>
          </cell>
          <cell r="H6494">
            <v>26301</v>
          </cell>
          <cell r="I6494">
            <v>0</v>
          </cell>
          <cell r="J6494">
            <v>26301</v>
          </cell>
          <cell r="K6494">
            <v>0</v>
          </cell>
          <cell r="L6494">
            <v>0</v>
          </cell>
          <cell r="M6494">
            <v>0</v>
          </cell>
          <cell r="N6494">
            <v>0</v>
          </cell>
          <cell r="O6494">
            <v>0</v>
          </cell>
        </row>
        <row r="6495">
          <cell r="C6495">
            <v>2037001</v>
          </cell>
          <cell r="D6495" t="str">
            <v>110002037001</v>
          </cell>
          <cell r="E6495" t="str">
            <v>林果机器人共性关键技术研发创新团队</v>
          </cell>
          <cell r="F6495" t="str">
            <v>尹玲</v>
          </cell>
          <cell r="G6495" t="str">
            <v>2014016</v>
          </cell>
          <cell r="H6495">
            <v>114049.51</v>
          </cell>
          <cell r="I6495">
            <v>0</v>
          </cell>
          <cell r="J6495">
            <v>73402.79</v>
          </cell>
          <cell r="K6495">
            <v>40646.72</v>
          </cell>
          <cell r="L6495">
            <v>0</v>
          </cell>
          <cell r="M6495">
            <v>0</v>
          </cell>
          <cell r="N6495">
            <v>0</v>
          </cell>
          <cell r="O6495">
            <v>40646.72</v>
          </cell>
        </row>
        <row r="6496">
          <cell r="C6496">
            <v>2037002</v>
          </cell>
          <cell r="D6496" t="str">
            <v>110002037002</v>
          </cell>
          <cell r="E6496" t="str">
            <v>全自动电芯焊接生产线的研发与产业化</v>
          </cell>
          <cell r="F6496" t="str">
            <v>赵晓芳</v>
          </cell>
          <cell r="G6496" t="str">
            <v>2011005</v>
          </cell>
          <cell r="H6496">
            <v>0</v>
          </cell>
          <cell r="I6496">
            <v>0</v>
          </cell>
          <cell r="J6496">
            <v>0</v>
          </cell>
          <cell r="K6496">
            <v>0</v>
          </cell>
          <cell r="L6496">
            <v>0</v>
          </cell>
          <cell r="M6496">
            <v>0</v>
          </cell>
          <cell r="N6496">
            <v>0</v>
          </cell>
          <cell r="O6496">
            <v>0</v>
          </cell>
        </row>
        <row r="6497">
          <cell r="C6497">
            <v>2037004</v>
          </cell>
          <cell r="D6497" t="str">
            <v>110002037004</v>
          </cell>
          <cell r="E6497" t="str">
            <v>基于管输天然气压力能利用的发电技术研究</v>
          </cell>
          <cell r="F6497" t="str">
            <v>钟少芬</v>
          </cell>
          <cell r="G6497" t="str">
            <v>2011029</v>
          </cell>
          <cell r="H6497">
            <v>704.51</v>
          </cell>
          <cell r="I6497">
            <v>0</v>
          </cell>
          <cell r="J6497">
            <v>0</v>
          </cell>
          <cell r="K6497">
            <v>704.51</v>
          </cell>
          <cell r="L6497">
            <v>0</v>
          </cell>
          <cell r="M6497">
            <v>0</v>
          </cell>
          <cell r="N6497">
            <v>0</v>
          </cell>
          <cell r="O6497">
            <v>704.51</v>
          </cell>
        </row>
        <row r="6498">
          <cell r="C6498">
            <v>2037005</v>
          </cell>
          <cell r="D6498" t="str">
            <v>110002037005</v>
          </cell>
          <cell r="E6498" t="str">
            <v>水下航行器用电池组的研制</v>
          </cell>
          <cell r="F6498" t="str">
            <v>周钢</v>
          </cell>
          <cell r="G6498" t="str">
            <v>2017121</v>
          </cell>
          <cell r="H6498">
            <v>8022.5</v>
          </cell>
          <cell r="I6498">
            <v>0</v>
          </cell>
          <cell r="J6498">
            <v>0</v>
          </cell>
          <cell r="K6498">
            <v>8022.5</v>
          </cell>
          <cell r="L6498">
            <v>0</v>
          </cell>
          <cell r="M6498">
            <v>0</v>
          </cell>
          <cell r="N6498">
            <v>0</v>
          </cell>
          <cell r="O6498">
            <v>8022.5</v>
          </cell>
        </row>
        <row r="6499">
          <cell r="C6499">
            <v>2037006</v>
          </cell>
          <cell r="D6499" t="str">
            <v>110002037006</v>
          </cell>
          <cell r="E6499" t="str">
            <v>动力电池自动注液线的研发与产业化</v>
          </cell>
          <cell r="F6499" t="str">
            <v>赵晓芳</v>
          </cell>
          <cell r="G6499" t="str">
            <v>2011005</v>
          </cell>
          <cell r="H6499">
            <v>0</v>
          </cell>
          <cell r="I6499">
            <v>0</v>
          </cell>
          <cell r="J6499">
            <v>0</v>
          </cell>
          <cell r="K6499">
            <v>0</v>
          </cell>
          <cell r="L6499">
            <v>0</v>
          </cell>
          <cell r="M6499">
            <v>0</v>
          </cell>
          <cell r="N6499">
            <v>0</v>
          </cell>
          <cell r="O6499">
            <v>0</v>
          </cell>
        </row>
        <row r="6500">
          <cell r="C6500">
            <v>2037008</v>
          </cell>
          <cell r="D6500" t="str">
            <v>110002037008</v>
          </cell>
          <cell r="E6500" t="str">
            <v>耐高温共聚尼龙的合成、功能化改性和产业化</v>
          </cell>
          <cell r="F6500" t="str">
            <v>范洪波</v>
          </cell>
          <cell r="G6500" t="str">
            <v>2005008</v>
          </cell>
          <cell r="H6500">
            <v>0</v>
          </cell>
          <cell r="I6500">
            <v>0</v>
          </cell>
          <cell r="J6500">
            <v>0</v>
          </cell>
          <cell r="K6500">
            <v>0</v>
          </cell>
          <cell r="L6500">
            <v>0</v>
          </cell>
          <cell r="M6500">
            <v>0</v>
          </cell>
          <cell r="N6500">
            <v>0</v>
          </cell>
          <cell r="O6500">
            <v>0</v>
          </cell>
        </row>
        <row r="6501">
          <cell r="C6501">
            <v>2037009</v>
          </cell>
          <cell r="D6501" t="str">
            <v>110002037009</v>
          </cell>
          <cell r="E6501" t="str">
            <v>脑机互适应协同控制技术与上肢运动康复研究</v>
          </cell>
          <cell r="F6501" t="str">
            <v>张瑞</v>
          </cell>
          <cell r="G6501" t="str">
            <v>2016028</v>
          </cell>
          <cell r="H6501">
            <v>79167.43</v>
          </cell>
          <cell r="I6501">
            <v>0</v>
          </cell>
          <cell r="J6501">
            <v>79167.43</v>
          </cell>
          <cell r="K6501">
            <v>0</v>
          </cell>
          <cell r="L6501">
            <v>0</v>
          </cell>
          <cell r="M6501">
            <v>0</v>
          </cell>
          <cell r="N6501">
            <v>0</v>
          </cell>
          <cell r="O6501">
            <v>0</v>
          </cell>
        </row>
        <row r="6502">
          <cell r="C6502">
            <v>2037010</v>
          </cell>
          <cell r="D6502" t="str">
            <v>110002037010</v>
          </cell>
          <cell r="E6502" t="str">
            <v>广东省人工智能电视技术工程技术研究中心</v>
          </cell>
          <cell r="F6502" t="str">
            <v>陈雪芳</v>
          </cell>
          <cell r="G6502" t="str">
            <v>2003109</v>
          </cell>
          <cell r="H6502">
            <v>0</v>
          </cell>
          <cell r="I6502">
            <v>0</v>
          </cell>
          <cell r="J6502">
            <v>0</v>
          </cell>
          <cell r="K6502">
            <v>0</v>
          </cell>
          <cell r="L6502">
            <v>0</v>
          </cell>
          <cell r="M6502">
            <v>0</v>
          </cell>
          <cell r="N6502">
            <v>0</v>
          </cell>
          <cell r="O6502">
            <v>0</v>
          </cell>
        </row>
        <row r="6503">
          <cell r="C6503">
            <v>2037011</v>
          </cell>
          <cell r="D6503" t="str">
            <v>110002037011</v>
          </cell>
          <cell r="E6503" t="str">
            <v>东莞对接深圳建设“中国特色社会主义先行示</v>
          </cell>
          <cell r="F6503" t="str">
            <v>李湛</v>
          </cell>
          <cell r="G6503" t="str">
            <v>2017819</v>
          </cell>
          <cell r="H6503">
            <v>0</v>
          </cell>
          <cell r="I6503">
            <v>0</v>
          </cell>
          <cell r="J6503">
            <v>0</v>
          </cell>
          <cell r="K6503">
            <v>0</v>
          </cell>
          <cell r="L6503">
            <v>0</v>
          </cell>
          <cell r="M6503">
            <v>0</v>
          </cell>
          <cell r="N6503">
            <v>0</v>
          </cell>
          <cell r="O6503">
            <v>0</v>
          </cell>
        </row>
        <row r="6504">
          <cell r="C6504">
            <v>2037012</v>
          </cell>
          <cell r="D6504" t="str">
            <v>110002037012</v>
          </cell>
          <cell r="E6504" t="str">
            <v>东莞品质交通建设研究</v>
          </cell>
          <cell r="F6504" t="str">
            <v>黄文通</v>
          </cell>
          <cell r="G6504" t="str">
            <v>2016056</v>
          </cell>
          <cell r="H6504">
            <v>0</v>
          </cell>
          <cell r="I6504">
            <v>0</v>
          </cell>
          <cell r="J6504">
            <v>0</v>
          </cell>
          <cell r="K6504">
            <v>0</v>
          </cell>
          <cell r="L6504">
            <v>0</v>
          </cell>
          <cell r="M6504">
            <v>0</v>
          </cell>
          <cell r="N6504">
            <v>0</v>
          </cell>
          <cell r="O6504">
            <v>0</v>
          </cell>
        </row>
        <row r="6505">
          <cell r="C6505">
            <v>2037013</v>
          </cell>
          <cell r="D6505" t="str">
            <v>110002037013</v>
          </cell>
          <cell r="E6505" t="str">
            <v>动力锂离子电池高效运行管理系统关键技术研</v>
          </cell>
          <cell r="F6505" t="str">
            <v>张志</v>
          </cell>
          <cell r="G6505" t="str">
            <v>2013017</v>
          </cell>
          <cell r="H6505">
            <v>0</v>
          </cell>
          <cell r="I6505">
            <v>0</v>
          </cell>
          <cell r="J6505">
            <v>0</v>
          </cell>
          <cell r="K6505">
            <v>0</v>
          </cell>
          <cell r="L6505">
            <v>0</v>
          </cell>
          <cell r="M6505">
            <v>0</v>
          </cell>
          <cell r="N6505">
            <v>0</v>
          </cell>
          <cell r="O6505">
            <v>0</v>
          </cell>
        </row>
        <row r="6506">
          <cell r="C6506">
            <v>2037015</v>
          </cell>
          <cell r="D6506" t="str">
            <v>110002037015</v>
          </cell>
          <cell r="E6506" t="str">
            <v>具有近红外聚集诱导发光性能的氮杂纳米石墨</v>
          </cell>
          <cell r="F6506" t="str">
            <v>李辰</v>
          </cell>
          <cell r="G6506" t="str">
            <v>2016839</v>
          </cell>
          <cell r="H6506">
            <v>0</v>
          </cell>
          <cell r="I6506">
            <v>0</v>
          </cell>
          <cell r="J6506">
            <v>0</v>
          </cell>
          <cell r="K6506">
            <v>0</v>
          </cell>
          <cell r="L6506">
            <v>0</v>
          </cell>
          <cell r="M6506">
            <v>0</v>
          </cell>
          <cell r="N6506">
            <v>0</v>
          </cell>
          <cell r="O6506">
            <v>0</v>
          </cell>
        </row>
        <row r="6507">
          <cell r="C6507">
            <v>2037016</v>
          </cell>
          <cell r="D6507" t="str">
            <v>110002037016</v>
          </cell>
          <cell r="E6507" t="str">
            <v>半自然生态工程对伟污染水源水的水质净化技</v>
          </cell>
          <cell r="F6507" t="str">
            <v>李翠丹</v>
          </cell>
          <cell r="G6507" t="str">
            <v>2008038</v>
          </cell>
          <cell r="H6507">
            <v>10854.72</v>
          </cell>
          <cell r="I6507">
            <v>0</v>
          </cell>
          <cell r="J6507">
            <v>0</v>
          </cell>
          <cell r="K6507">
            <v>10854.72</v>
          </cell>
          <cell r="L6507">
            <v>0</v>
          </cell>
          <cell r="M6507">
            <v>0</v>
          </cell>
          <cell r="N6507">
            <v>0</v>
          </cell>
          <cell r="O6507">
            <v>10854.72</v>
          </cell>
        </row>
        <row r="6508">
          <cell r="C6508">
            <v>2037018</v>
          </cell>
          <cell r="D6508" t="str">
            <v>110002037018</v>
          </cell>
          <cell r="E6508" t="str">
            <v>注册制下东莞科技企业上市培育研究</v>
          </cell>
          <cell r="F6508" t="str">
            <v>应红</v>
          </cell>
          <cell r="G6508" t="str">
            <v>2006081</v>
          </cell>
          <cell r="H6508">
            <v>13000</v>
          </cell>
          <cell r="I6508">
            <v>0</v>
          </cell>
          <cell r="J6508">
            <v>0</v>
          </cell>
          <cell r="K6508">
            <v>13000</v>
          </cell>
          <cell r="L6508">
            <v>0</v>
          </cell>
          <cell r="M6508">
            <v>0</v>
          </cell>
          <cell r="N6508">
            <v>0</v>
          </cell>
          <cell r="O6508">
            <v>13000</v>
          </cell>
        </row>
        <row r="6509">
          <cell r="C6509">
            <v>2037019</v>
          </cell>
          <cell r="D6509" t="str">
            <v>110002037019</v>
          </cell>
          <cell r="E6509" t="str">
            <v>基于质量体系认证的审计机关对内部审计指导</v>
          </cell>
          <cell r="F6509" t="str">
            <v>韩开军</v>
          </cell>
          <cell r="G6509" t="str">
            <v>2016047</v>
          </cell>
          <cell r="H6509">
            <v>0</v>
          </cell>
          <cell r="I6509">
            <v>0</v>
          </cell>
          <cell r="J6509">
            <v>0</v>
          </cell>
          <cell r="K6509">
            <v>0</v>
          </cell>
          <cell r="L6509">
            <v>0</v>
          </cell>
          <cell r="M6509">
            <v>0</v>
          </cell>
          <cell r="N6509">
            <v>0</v>
          </cell>
          <cell r="O6509">
            <v>0</v>
          </cell>
        </row>
        <row r="6510">
          <cell r="C6510">
            <v>2037020</v>
          </cell>
          <cell r="D6510" t="str">
            <v>110002037020</v>
          </cell>
          <cell r="E6510" t="str">
            <v>变工况环境下石化机组故障诊断技术研究</v>
          </cell>
          <cell r="F6510" t="str">
            <v>张斐</v>
          </cell>
          <cell r="G6510" t="str">
            <v>2017039</v>
          </cell>
          <cell r="H6510">
            <v>16000</v>
          </cell>
          <cell r="I6510">
            <v>0</v>
          </cell>
          <cell r="J6510">
            <v>1979.54</v>
          </cell>
          <cell r="K6510">
            <v>14020.46</v>
          </cell>
          <cell r="L6510">
            <v>0</v>
          </cell>
          <cell r="M6510">
            <v>0</v>
          </cell>
          <cell r="N6510">
            <v>0</v>
          </cell>
          <cell r="O6510">
            <v>14020.46</v>
          </cell>
        </row>
        <row r="6511">
          <cell r="C6511">
            <v>2037021</v>
          </cell>
          <cell r="D6511" t="str">
            <v>110002037021</v>
          </cell>
          <cell r="E6511" t="str">
            <v>车间装备多信息融合数据采集关键技术研究</v>
          </cell>
          <cell r="F6511" t="str">
            <v>尹玲</v>
          </cell>
          <cell r="G6511" t="str">
            <v>2014016</v>
          </cell>
          <cell r="H6511">
            <v>3462</v>
          </cell>
          <cell r="I6511">
            <v>0</v>
          </cell>
          <cell r="J6511">
            <v>3242</v>
          </cell>
          <cell r="K6511">
            <v>220</v>
          </cell>
          <cell r="L6511">
            <v>0</v>
          </cell>
          <cell r="M6511">
            <v>0</v>
          </cell>
          <cell r="N6511">
            <v>0</v>
          </cell>
          <cell r="O6511">
            <v>220</v>
          </cell>
        </row>
        <row r="6512">
          <cell r="C6512">
            <v>2037022</v>
          </cell>
          <cell r="D6512" t="str">
            <v>110002037022</v>
          </cell>
          <cell r="E6512" t="str">
            <v>基于互联网的文化创意产业电子商务人才能力</v>
          </cell>
          <cell r="F6512" t="str">
            <v>许燕转</v>
          </cell>
          <cell r="G6512" t="str">
            <v>2011015</v>
          </cell>
          <cell r="H6512">
            <v>0</v>
          </cell>
          <cell r="I6512">
            <v>0</v>
          </cell>
          <cell r="J6512">
            <v>0</v>
          </cell>
          <cell r="K6512">
            <v>0</v>
          </cell>
          <cell r="L6512">
            <v>0</v>
          </cell>
          <cell r="M6512">
            <v>0</v>
          </cell>
          <cell r="N6512">
            <v>0</v>
          </cell>
          <cell r="O6512">
            <v>0</v>
          </cell>
        </row>
        <row r="6513">
          <cell r="C6513">
            <v>2039001</v>
          </cell>
          <cell r="D6513" t="str">
            <v>110002039001</v>
          </cell>
          <cell r="E6513" t="str">
            <v>自动化生产线控制系统方案设计</v>
          </cell>
          <cell r="F6513" t="str">
            <v>任斌</v>
          </cell>
          <cell r="G6513" t="str">
            <v>2003008</v>
          </cell>
          <cell r="H6513">
            <v>6000</v>
          </cell>
          <cell r="I6513">
            <v>0</v>
          </cell>
          <cell r="J6513">
            <v>0</v>
          </cell>
          <cell r="K6513">
            <v>6000</v>
          </cell>
          <cell r="L6513">
            <v>0</v>
          </cell>
          <cell r="M6513">
            <v>0</v>
          </cell>
          <cell r="N6513">
            <v>0</v>
          </cell>
          <cell r="O6513">
            <v>6000</v>
          </cell>
        </row>
        <row r="6514">
          <cell r="C6514">
            <v>2039002</v>
          </cell>
          <cell r="D6514" t="str">
            <v>110002039002</v>
          </cell>
          <cell r="E6514" t="str">
            <v>纸塑组合弧形可视抽拉包装盒控制方案设计</v>
          </cell>
          <cell r="F6514" t="str">
            <v>LINWEI</v>
          </cell>
          <cell r="G6514" t="str">
            <v>2016807</v>
          </cell>
          <cell r="H6514">
            <v>11525.9</v>
          </cell>
          <cell r="I6514">
            <v>0</v>
          </cell>
          <cell r="J6514">
            <v>0</v>
          </cell>
          <cell r="K6514">
            <v>11525.9</v>
          </cell>
          <cell r="L6514">
            <v>0</v>
          </cell>
          <cell r="M6514">
            <v>0</v>
          </cell>
          <cell r="N6514">
            <v>0</v>
          </cell>
          <cell r="O6514">
            <v>11525.9</v>
          </cell>
        </row>
        <row r="6515">
          <cell r="C6515">
            <v>2039004</v>
          </cell>
          <cell r="D6515" t="str">
            <v>110002039004</v>
          </cell>
          <cell r="E6515" t="str">
            <v>基于图像级标注的病变细胞识别</v>
          </cell>
          <cell r="F6515" t="str">
            <v>李宽</v>
          </cell>
          <cell r="G6515" t="str">
            <v>2018820</v>
          </cell>
          <cell r="H6515">
            <v>471.72</v>
          </cell>
          <cell r="I6515">
            <v>0</v>
          </cell>
          <cell r="J6515">
            <v>0</v>
          </cell>
          <cell r="K6515">
            <v>471.72</v>
          </cell>
          <cell r="L6515">
            <v>0</v>
          </cell>
          <cell r="M6515">
            <v>0</v>
          </cell>
          <cell r="N6515">
            <v>0</v>
          </cell>
          <cell r="O6515">
            <v>471.72</v>
          </cell>
        </row>
        <row r="6516">
          <cell r="C6516">
            <v>2039005</v>
          </cell>
          <cell r="D6516" t="str">
            <v>110002039005</v>
          </cell>
          <cell r="E6516" t="str">
            <v>科技产业成果育成小分队：大气和固废仪器分</v>
          </cell>
          <cell r="F6516" t="str">
            <v>张敏</v>
          </cell>
          <cell r="G6516" t="str">
            <v>2004065</v>
          </cell>
          <cell r="H6516">
            <v>59065.86</v>
          </cell>
          <cell r="I6516">
            <v>0</v>
          </cell>
          <cell r="J6516">
            <v>59065.86</v>
          </cell>
          <cell r="K6516">
            <v>0</v>
          </cell>
          <cell r="L6516">
            <v>0</v>
          </cell>
          <cell r="M6516">
            <v>0</v>
          </cell>
          <cell r="N6516">
            <v>0</v>
          </cell>
          <cell r="O6516">
            <v>0</v>
          </cell>
        </row>
        <row r="6517">
          <cell r="C6517">
            <v>2039006</v>
          </cell>
          <cell r="D6517" t="str">
            <v>110002039006</v>
          </cell>
          <cell r="E6517" t="str">
            <v>公司治理与法律风险防范</v>
          </cell>
          <cell r="F6517" t="str">
            <v>强昌文</v>
          </cell>
          <cell r="G6517" t="str">
            <v>2011036</v>
          </cell>
          <cell r="H6517">
            <v>4814.95</v>
          </cell>
          <cell r="I6517">
            <v>0</v>
          </cell>
          <cell r="J6517">
            <v>3476.8</v>
          </cell>
          <cell r="K6517">
            <v>1338.15</v>
          </cell>
          <cell r="L6517">
            <v>0</v>
          </cell>
          <cell r="M6517">
            <v>0</v>
          </cell>
          <cell r="N6517">
            <v>0</v>
          </cell>
          <cell r="O6517">
            <v>1338.15</v>
          </cell>
        </row>
        <row r="6518">
          <cell r="C6518">
            <v>2039007</v>
          </cell>
          <cell r="D6518" t="str">
            <v>110002039007</v>
          </cell>
          <cell r="E6518" t="str">
            <v>东莞市正大纺织科技有限公司牛仔织物（服装）绿色环保水洗新工艺关键技术研究与开发</v>
          </cell>
          <cell r="F6518" t="str">
            <v>赵鸿斌</v>
          </cell>
          <cell r="G6518" t="str">
            <v>2006004</v>
          </cell>
          <cell r="H6518">
            <v>9032.08</v>
          </cell>
          <cell r="I6518">
            <v>0</v>
          </cell>
          <cell r="J6518">
            <v>0</v>
          </cell>
          <cell r="K6518">
            <v>9032.08</v>
          </cell>
          <cell r="L6518">
            <v>0</v>
          </cell>
          <cell r="M6518">
            <v>0</v>
          </cell>
          <cell r="N6518">
            <v>0</v>
          </cell>
          <cell r="O6518">
            <v>9032.08</v>
          </cell>
        </row>
        <row r="6519">
          <cell r="C6519">
            <v>2039009</v>
          </cell>
          <cell r="D6519" t="str">
            <v>110002039009</v>
          </cell>
          <cell r="E6519" t="str">
            <v>茶山镇第二次全国污染源普查方案(第三期)</v>
          </cell>
          <cell r="F6519" t="str">
            <v>吕斯濠</v>
          </cell>
          <cell r="G6519" t="str">
            <v>2007038</v>
          </cell>
          <cell r="H6519">
            <v>0</v>
          </cell>
          <cell r="I6519">
            <v>0</v>
          </cell>
          <cell r="J6519">
            <v>0</v>
          </cell>
          <cell r="K6519">
            <v>0</v>
          </cell>
          <cell r="L6519">
            <v>0</v>
          </cell>
          <cell r="M6519">
            <v>0</v>
          </cell>
          <cell r="N6519">
            <v>0</v>
          </cell>
          <cell r="O6519">
            <v>0</v>
          </cell>
        </row>
        <row r="6520">
          <cell r="C6520">
            <v>2039011</v>
          </cell>
          <cell r="D6520" t="str">
            <v>110002039011</v>
          </cell>
          <cell r="E6520" t="str">
            <v>洪梅镇夏汇村商住类更新单元项目可行性研究</v>
          </cell>
          <cell r="F6520" t="str">
            <v>方妙英</v>
          </cell>
          <cell r="G6520" t="str">
            <v>2012018</v>
          </cell>
          <cell r="H6520">
            <v>0</v>
          </cell>
          <cell r="I6520">
            <v>0</v>
          </cell>
          <cell r="J6520">
            <v>0</v>
          </cell>
          <cell r="K6520">
            <v>0</v>
          </cell>
          <cell r="L6520">
            <v>0</v>
          </cell>
          <cell r="M6520">
            <v>0</v>
          </cell>
          <cell r="N6520">
            <v>0</v>
          </cell>
          <cell r="O6520">
            <v>0</v>
          </cell>
        </row>
        <row r="6521">
          <cell r="C6521">
            <v>2039012</v>
          </cell>
          <cell r="D6521" t="str">
            <v>110002039012</v>
          </cell>
          <cell r="E6521" t="str">
            <v>如意坊放射线系统工程(- 期)《水下爆破施工对周边构筑物影响分析及控制》科研课题技术研究工作</v>
          </cell>
          <cell r="F6521" t="str">
            <v>马宏伟</v>
          </cell>
          <cell r="G6521" t="str">
            <v>2016008</v>
          </cell>
          <cell r="H6521">
            <v>13628.74</v>
          </cell>
          <cell r="I6521">
            <v>0</v>
          </cell>
          <cell r="J6521">
            <v>4675.76</v>
          </cell>
          <cell r="K6521">
            <v>8952.98</v>
          </cell>
          <cell r="L6521">
            <v>0</v>
          </cell>
          <cell r="M6521">
            <v>0</v>
          </cell>
          <cell r="N6521">
            <v>0</v>
          </cell>
          <cell r="O6521">
            <v>8952.98</v>
          </cell>
        </row>
        <row r="6522">
          <cell r="C6522">
            <v>2039013</v>
          </cell>
          <cell r="D6522" t="str">
            <v>110002039013</v>
          </cell>
          <cell r="E6522" t="str">
            <v>东莞市宇瞳光学科技股份有限公司质量奖咨询</v>
          </cell>
          <cell r="F6522" t="str">
            <v>陈海东</v>
          </cell>
          <cell r="G6522" t="str">
            <v>2003046</v>
          </cell>
          <cell r="H6522">
            <v>541274.2</v>
          </cell>
          <cell r="I6522">
            <v>0</v>
          </cell>
          <cell r="J6522">
            <v>101000</v>
          </cell>
          <cell r="K6522">
            <v>440274.2</v>
          </cell>
          <cell r="L6522">
            <v>0</v>
          </cell>
          <cell r="M6522">
            <v>0</v>
          </cell>
          <cell r="N6522">
            <v>0</v>
          </cell>
          <cell r="O6522">
            <v>440274.2</v>
          </cell>
        </row>
        <row r="6523">
          <cell r="C6523">
            <v>2039014</v>
          </cell>
          <cell r="D6523" t="str">
            <v>110002039014</v>
          </cell>
          <cell r="E6523" t="str">
            <v>高效率1500V光伏逆变器关键技术开发</v>
          </cell>
          <cell r="F6523" t="str">
            <v>张志</v>
          </cell>
          <cell r="G6523" t="str">
            <v>2013017</v>
          </cell>
          <cell r="H6523">
            <v>1324.08</v>
          </cell>
          <cell r="I6523">
            <v>0</v>
          </cell>
          <cell r="J6523">
            <v>1324.08</v>
          </cell>
          <cell r="K6523">
            <v>0</v>
          </cell>
          <cell r="L6523">
            <v>0</v>
          </cell>
          <cell r="M6523">
            <v>0</v>
          </cell>
          <cell r="N6523">
            <v>0</v>
          </cell>
          <cell r="O6523">
            <v>0</v>
          </cell>
        </row>
        <row r="6524">
          <cell r="C6524">
            <v>2039015</v>
          </cell>
          <cell r="D6524" t="str">
            <v>110002039015</v>
          </cell>
          <cell r="E6524" t="str">
            <v>新型除硫技术研究</v>
          </cell>
          <cell r="F6524" t="str">
            <v>李长平</v>
          </cell>
          <cell r="G6524" t="str">
            <v>2016830</v>
          </cell>
          <cell r="H6524">
            <v>0</v>
          </cell>
          <cell r="I6524">
            <v>0</v>
          </cell>
          <cell r="J6524">
            <v>0</v>
          </cell>
          <cell r="K6524">
            <v>0</v>
          </cell>
          <cell r="L6524">
            <v>0</v>
          </cell>
          <cell r="M6524">
            <v>0</v>
          </cell>
          <cell r="N6524">
            <v>0</v>
          </cell>
          <cell r="O6524">
            <v>0</v>
          </cell>
        </row>
        <row r="6525">
          <cell r="C6525">
            <v>2039016</v>
          </cell>
          <cell r="D6525" t="str">
            <v>110002039016</v>
          </cell>
          <cell r="E6525" t="str">
            <v>应用于5G通讯领域的PCB产品的研究</v>
          </cell>
          <cell r="F6525" t="str">
            <v>魏文红</v>
          </cell>
          <cell r="G6525" t="str">
            <v>2009012</v>
          </cell>
          <cell r="H6525">
            <v>6587.24</v>
          </cell>
          <cell r="I6525">
            <v>0</v>
          </cell>
          <cell r="J6525">
            <v>3587.24</v>
          </cell>
          <cell r="K6525">
            <v>3000</v>
          </cell>
          <cell r="L6525">
            <v>0</v>
          </cell>
          <cell r="M6525">
            <v>0</v>
          </cell>
          <cell r="N6525">
            <v>0</v>
          </cell>
          <cell r="O6525">
            <v>3000</v>
          </cell>
        </row>
        <row r="6526">
          <cell r="C6526">
            <v>2039017</v>
          </cell>
          <cell r="D6526" t="str">
            <v>110002039017</v>
          </cell>
          <cell r="E6526" t="str">
            <v>电路板钻孔用润滑垫板研发及应用研究</v>
          </cell>
          <cell r="F6526" t="str">
            <v>魏文红</v>
          </cell>
          <cell r="G6526" t="str">
            <v>2009012</v>
          </cell>
          <cell r="H6526">
            <v>7979.44</v>
          </cell>
          <cell r="I6526">
            <v>0</v>
          </cell>
          <cell r="J6526">
            <v>4432.32</v>
          </cell>
          <cell r="K6526">
            <v>3547.12</v>
          </cell>
          <cell r="L6526">
            <v>0</v>
          </cell>
          <cell r="M6526">
            <v>0</v>
          </cell>
          <cell r="N6526">
            <v>0</v>
          </cell>
          <cell r="O6526">
            <v>3547.12</v>
          </cell>
        </row>
        <row r="6527">
          <cell r="C6527">
            <v>2039019</v>
          </cell>
          <cell r="D6527" t="str">
            <v>110002039019</v>
          </cell>
          <cell r="E6527" t="str">
            <v>信息论理论研究</v>
          </cell>
          <cell r="F6527" t="str">
            <v>侯韩旭</v>
          </cell>
          <cell r="G6527" t="str">
            <v>2016005</v>
          </cell>
          <cell r="H6527">
            <v>55080.14</v>
          </cell>
          <cell r="I6527">
            <v>0</v>
          </cell>
          <cell r="J6527">
            <v>2842.92</v>
          </cell>
          <cell r="K6527">
            <v>52237.22</v>
          </cell>
          <cell r="L6527">
            <v>0</v>
          </cell>
          <cell r="M6527">
            <v>0</v>
          </cell>
          <cell r="N6527">
            <v>0</v>
          </cell>
          <cell r="O6527">
            <v>52237.22</v>
          </cell>
        </row>
        <row r="6528">
          <cell r="C6528">
            <v>2039020</v>
          </cell>
          <cell r="D6528" t="str">
            <v>110002039020</v>
          </cell>
          <cell r="E6528" t="str">
            <v>采用OLED技术的薄膜发光技术研发与产业化</v>
          </cell>
          <cell r="F6528" t="str">
            <v>刘华珠</v>
          </cell>
          <cell r="G6528" t="str">
            <v>2003113</v>
          </cell>
          <cell r="H6528">
            <v>0</v>
          </cell>
          <cell r="I6528">
            <v>0</v>
          </cell>
          <cell r="J6528">
            <v>0</v>
          </cell>
          <cell r="K6528">
            <v>0</v>
          </cell>
          <cell r="L6528">
            <v>0</v>
          </cell>
          <cell r="M6528">
            <v>0</v>
          </cell>
          <cell r="N6528">
            <v>0</v>
          </cell>
          <cell r="O6528">
            <v>0</v>
          </cell>
        </row>
        <row r="6529">
          <cell r="C6529">
            <v>2039021</v>
          </cell>
          <cell r="D6529" t="str">
            <v>110002039021</v>
          </cell>
          <cell r="E6529" t="str">
            <v>《东莞市养犬管理条例（草案修改稿征求意见</v>
          </cell>
          <cell r="F6529" t="str">
            <v>沈亚萍</v>
          </cell>
          <cell r="G6529" t="str">
            <v>2003038</v>
          </cell>
          <cell r="H6529">
            <v>0</v>
          </cell>
          <cell r="I6529">
            <v>0</v>
          </cell>
          <cell r="J6529">
            <v>0</v>
          </cell>
          <cell r="K6529">
            <v>0</v>
          </cell>
          <cell r="L6529">
            <v>0</v>
          </cell>
          <cell r="M6529">
            <v>0</v>
          </cell>
          <cell r="N6529">
            <v>0</v>
          </cell>
          <cell r="O6529">
            <v>0</v>
          </cell>
        </row>
        <row r="6530">
          <cell r="C6530">
            <v>2039023</v>
          </cell>
          <cell r="D6530" t="str">
            <v>110002039023</v>
          </cell>
          <cell r="E6530" t="str">
            <v>东莞市中堂镇未来学校周边污染源调查方案</v>
          </cell>
          <cell r="F6530" t="str">
            <v>吴琪</v>
          </cell>
          <cell r="G6530" t="str">
            <v>2017092</v>
          </cell>
          <cell r="H6530">
            <v>0</v>
          </cell>
          <cell r="I6530">
            <v>0</v>
          </cell>
          <cell r="J6530">
            <v>0</v>
          </cell>
          <cell r="K6530">
            <v>0</v>
          </cell>
          <cell r="L6530">
            <v>0</v>
          </cell>
          <cell r="M6530">
            <v>0</v>
          </cell>
          <cell r="N6530">
            <v>0</v>
          </cell>
          <cell r="O6530">
            <v>0</v>
          </cell>
        </row>
        <row r="6531">
          <cell r="C6531">
            <v>2039025</v>
          </cell>
          <cell r="D6531" t="str">
            <v>110002039025</v>
          </cell>
          <cell r="E6531" t="str">
            <v>装配式FRP-混凝土-型钢组合基坑内支撑关键</v>
          </cell>
          <cell r="F6531" t="str">
            <v>郑愚</v>
          </cell>
          <cell r="G6531" t="str">
            <v>2008004</v>
          </cell>
          <cell r="H6531">
            <v>18497.28</v>
          </cell>
          <cell r="I6531">
            <v>0</v>
          </cell>
          <cell r="J6531">
            <v>12887</v>
          </cell>
          <cell r="K6531">
            <v>5610.28</v>
          </cell>
          <cell r="L6531">
            <v>0</v>
          </cell>
          <cell r="M6531">
            <v>0</v>
          </cell>
          <cell r="N6531">
            <v>0</v>
          </cell>
          <cell r="O6531">
            <v>5610.28</v>
          </cell>
        </row>
        <row r="6532">
          <cell r="C6532">
            <v>2039026</v>
          </cell>
          <cell r="D6532" t="str">
            <v>110002039026</v>
          </cell>
          <cell r="E6532" t="str">
            <v>东莞市市场监督“十四五规划”研究项目</v>
          </cell>
          <cell r="F6532" t="str">
            <v>刘继云</v>
          </cell>
          <cell r="G6532" t="str">
            <v>2006039</v>
          </cell>
          <cell r="H6532">
            <v>0</v>
          </cell>
          <cell r="I6532">
            <v>0</v>
          </cell>
          <cell r="J6532">
            <v>0</v>
          </cell>
          <cell r="K6532">
            <v>0</v>
          </cell>
          <cell r="L6532">
            <v>0</v>
          </cell>
          <cell r="M6532">
            <v>0</v>
          </cell>
          <cell r="N6532">
            <v>0</v>
          </cell>
          <cell r="O6532">
            <v>0</v>
          </cell>
        </row>
        <row r="6533">
          <cell r="C6533">
            <v>2039027</v>
          </cell>
          <cell r="D6533" t="str">
            <v>110002039027</v>
          </cell>
          <cell r="E6533" t="str">
            <v>印刷设备与印刷工艺升级改造</v>
          </cell>
          <cell r="F6533" t="str">
            <v>陈立甲</v>
          </cell>
          <cell r="G6533" t="str">
            <v>2017110</v>
          </cell>
          <cell r="H6533">
            <v>0</v>
          </cell>
          <cell r="I6533">
            <v>0</v>
          </cell>
          <cell r="J6533">
            <v>0</v>
          </cell>
          <cell r="K6533">
            <v>0</v>
          </cell>
          <cell r="L6533">
            <v>0</v>
          </cell>
          <cell r="M6533">
            <v>0</v>
          </cell>
          <cell r="N6533">
            <v>0</v>
          </cell>
          <cell r="O6533">
            <v>0</v>
          </cell>
        </row>
        <row r="6534">
          <cell r="C6534">
            <v>2039028</v>
          </cell>
          <cell r="D6534" t="str">
            <v>110002039028</v>
          </cell>
          <cell r="E6534" t="str">
            <v>寮步慈善基金会可持续发展指导计划</v>
          </cell>
          <cell r="F6534" t="str">
            <v>朱晓红</v>
          </cell>
          <cell r="G6534" t="str">
            <v>2007002</v>
          </cell>
          <cell r="H6534">
            <v>0</v>
          </cell>
          <cell r="I6534">
            <v>0</v>
          </cell>
          <cell r="J6534">
            <v>0</v>
          </cell>
          <cell r="K6534">
            <v>0</v>
          </cell>
          <cell r="L6534">
            <v>0</v>
          </cell>
          <cell r="M6534">
            <v>0</v>
          </cell>
          <cell r="N6534">
            <v>0</v>
          </cell>
          <cell r="O6534">
            <v>0</v>
          </cell>
        </row>
        <row r="6535">
          <cell r="C6535">
            <v>2039029</v>
          </cell>
          <cell r="D6535" t="str">
            <v>110002039029</v>
          </cell>
          <cell r="E6535" t="str">
            <v>广东省公共服务支出成本地区差异研究</v>
          </cell>
          <cell r="F6535" t="str">
            <v>张艳丽</v>
          </cell>
          <cell r="G6535" t="str">
            <v>2006009</v>
          </cell>
          <cell r="H6535">
            <v>0</v>
          </cell>
          <cell r="I6535">
            <v>0</v>
          </cell>
          <cell r="J6535">
            <v>0</v>
          </cell>
          <cell r="K6535">
            <v>0</v>
          </cell>
          <cell r="L6535">
            <v>0</v>
          </cell>
          <cell r="M6535">
            <v>0</v>
          </cell>
          <cell r="N6535">
            <v>0</v>
          </cell>
          <cell r="O6535">
            <v>0</v>
          </cell>
        </row>
        <row r="6536">
          <cell r="C6536">
            <v>2039031</v>
          </cell>
          <cell r="D6536" t="str">
            <v>110002039031</v>
          </cell>
          <cell r="E6536" t="str">
            <v>石排镇第二次全国污染源普查方案（第四期）</v>
          </cell>
          <cell r="F6536" t="str">
            <v>吕斯濠</v>
          </cell>
          <cell r="G6536" t="str">
            <v>2007038</v>
          </cell>
          <cell r="H6536">
            <v>0</v>
          </cell>
          <cell r="I6536">
            <v>0</v>
          </cell>
          <cell r="J6536">
            <v>0</v>
          </cell>
          <cell r="K6536">
            <v>0</v>
          </cell>
          <cell r="L6536">
            <v>0</v>
          </cell>
          <cell r="M6536">
            <v>0</v>
          </cell>
          <cell r="N6536">
            <v>0</v>
          </cell>
          <cell r="O6536">
            <v>0</v>
          </cell>
        </row>
        <row r="6537">
          <cell r="C6537">
            <v>2039032</v>
          </cell>
          <cell r="D6537" t="str">
            <v>110002039032</v>
          </cell>
          <cell r="E6537" t="str">
            <v>2019年东莞市工业互联网应用能力评估项目验</v>
          </cell>
          <cell r="F6537" t="str">
            <v>胡耀华</v>
          </cell>
          <cell r="G6537" t="str">
            <v>2006022</v>
          </cell>
          <cell r="H6537">
            <v>63250</v>
          </cell>
          <cell r="I6537">
            <v>0</v>
          </cell>
          <cell r="J6537">
            <v>0</v>
          </cell>
          <cell r="K6537">
            <v>63250</v>
          </cell>
          <cell r="L6537">
            <v>0</v>
          </cell>
          <cell r="M6537">
            <v>0</v>
          </cell>
          <cell r="N6537">
            <v>0</v>
          </cell>
          <cell r="O6537">
            <v>63250</v>
          </cell>
        </row>
        <row r="6538">
          <cell r="C6538">
            <v>2039033</v>
          </cell>
          <cell r="D6538" t="str">
            <v>110002039033</v>
          </cell>
          <cell r="E6538" t="str">
            <v>省工业企业上云上平台服务券兑现审核及抽查</v>
          </cell>
          <cell r="F6538" t="str">
            <v>胡耀华</v>
          </cell>
          <cell r="G6538" t="str">
            <v>2006022</v>
          </cell>
          <cell r="H6538">
            <v>5545</v>
          </cell>
          <cell r="I6538">
            <v>0</v>
          </cell>
          <cell r="J6538">
            <v>0</v>
          </cell>
          <cell r="K6538">
            <v>5545</v>
          </cell>
          <cell r="L6538">
            <v>0</v>
          </cell>
          <cell r="M6538">
            <v>0</v>
          </cell>
          <cell r="N6538">
            <v>0</v>
          </cell>
          <cell r="O6538">
            <v>5545</v>
          </cell>
        </row>
        <row r="6539">
          <cell r="C6539">
            <v>2039034</v>
          </cell>
          <cell r="D6539" t="str">
            <v>110002039034</v>
          </cell>
          <cell r="E6539" t="str">
            <v>2020年东莞市地方立法研究评估与咨询服务基</v>
          </cell>
          <cell r="F6539" t="str">
            <v>郑玉敏</v>
          </cell>
          <cell r="G6539" t="str">
            <v>2005002</v>
          </cell>
          <cell r="H6539">
            <v>0</v>
          </cell>
          <cell r="I6539">
            <v>0</v>
          </cell>
          <cell r="J6539">
            <v>0</v>
          </cell>
          <cell r="K6539">
            <v>0</v>
          </cell>
          <cell r="L6539">
            <v>0</v>
          </cell>
          <cell r="M6539">
            <v>0</v>
          </cell>
          <cell r="N6539">
            <v>0</v>
          </cell>
          <cell r="O6539">
            <v>0</v>
          </cell>
        </row>
        <row r="6540">
          <cell r="C6540">
            <v>2039036</v>
          </cell>
          <cell r="D6540" t="str">
            <v>110002039036</v>
          </cell>
          <cell r="E6540" t="str">
            <v>东莞市莞城街道第二次全国污染源普查</v>
          </cell>
          <cell r="F6540" t="str">
            <v>王玥婷</v>
          </cell>
          <cell r="G6540" t="str">
            <v>2011022</v>
          </cell>
          <cell r="H6540">
            <v>0</v>
          </cell>
          <cell r="I6540">
            <v>0</v>
          </cell>
          <cell r="J6540">
            <v>0</v>
          </cell>
          <cell r="K6540">
            <v>0</v>
          </cell>
          <cell r="L6540">
            <v>0</v>
          </cell>
          <cell r="M6540">
            <v>0</v>
          </cell>
          <cell r="N6540">
            <v>0</v>
          </cell>
          <cell r="O6540">
            <v>0</v>
          </cell>
        </row>
        <row r="6541">
          <cell r="C6541">
            <v>2039037</v>
          </cell>
          <cell r="D6541" t="str">
            <v>110002039037</v>
          </cell>
          <cell r="E6541" t="str">
            <v>融合媒体资产管理系统的开发</v>
          </cell>
          <cell r="F6541" t="str">
            <v>魏文红</v>
          </cell>
          <cell r="G6541" t="str">
            <v>2009012</v>
          </cell>
          <cell r="H6541">
            <v>7979.44</v>
          </cell>
          <cell r="I6541">
            <v>0</v>
          </cell>
          <cell r="J6541">
            <v>2979.44</v>
          </cell>
          <cell r="K6541">
            <v>5000</v>
          </cell>
          <cell r="L6541">
            <v>0</v>
          </cell>
          <cell r="M6541">
            <v>0</v>
          </cell>
          <cell r="N6541">
            <v>0</v>
          </cell>
          <cell r="O6541">
            <v>5000</v>
          </cell>
        </row>
        <row r="6542">
          <cell r="C6542">
            <v>2039038</v>
          </cell>
          <cell r="D6542" t="str">
            <v>110002039038</v>
          </cell>
          <cell r="E6542" t="str">
            <v>极耳超声波力控焊线机</v>
          </cell>
          <cell r="F6542" t="str">
            <v>张文涛</v>
          </cell>
          <cell r="G6542" t="str">
            <v>2017101</v>
          </cell>
          <cell r="H6542">
            <v>2938.12</v>
          </cell>
          <cell r="I6542">
            <v>0</v>
          </cell>
          <cell r="J6542">
            <v>0</v>
          </cell>
          <cell r="K6542">
            <v>2938.12</v>
          </cell>
          <cell r="L6542">
            <v>0</v>
          </cell>
          <cell r="M6542">
            <v>0</v>
          </cell>
          <cell r="N6542">
            <v>0</v>
          </cell>
          <cell r="O6542">
            <v>2938.12</v>
          </cell>
        </row>
        <row r="6543">
          <cell r="C6543">
            <v>2039039</v>
          </cell>
          <cell r="D6543" t="str">
            <v>110002039039</v>
          </cell>
          <cell r="E6543" t="str">
            <v>政府工作报告绩效评估实施合同</v>
          </cell>
          <cell r="F6543" t="str">
            <v>李忠红</v>
          </cell>
          <cell r="G6543" t="str">
            <v>1991008</v>
          </cell>
          <cell r="H6543">
            <v>98731.2</v>
          </cell>
          <cell r="I6543">
            <v>0</v>
          </cell>
          <cell r="J6543">
            <v>0</v>
          </cell>
          <cell r="K6543">
            <v>98731.2</v>
          </cell>
          <cell r="L6543">
            <v>0</v>
          </cell>
          <cell r="M6543">
            <v>0</v>
          </cell>
          <cell r="N6543">
            <v>0</v>
          </cell>
          <cell r="O6543">
            <v>98731.2</v>
          </cell>
        </row>
        <row r="6544">
          <cell r="C6544">
            <v>2039041</v>
          </cell>
          <cell r="D6544" t="str">
            <v>110002039041</v>
          </cell>
          <cell r="E6544" t="str">
            <v>2019年松山湖节能低碳专项资金申请技术服务</v>
          </cell>
          <cell r="F6544" t="str">
            <v>纪传伟</v>
          </cell>
          <cell r="G6544" t="str">
            <v>2006064</v>
          </cell>
          <cell r="H6544">
            <v>0</v>
          </cell>
          <cell r="I6544">
            <v>0</v>
          </cell>
          <cell r="J6544">
            <v>0</v>
          </cell>
          <cell r="K6544">
            <v>0</v>
          </cell>
          <cell r="L6544">
            <v>0</v>
          </cell>
          <cell r="M6544">
            <v>0</v>
          </cell>
          <cell r="N6544">
            <v>0</v>
          </cell>
          <cell r="O6544">
            <v>0</v>
          </cell>
        </row>
        <row r="6545">
          <cell r="C6545">
            <v>2039042</v>
          </cell>
          <cell r="D6545" t="str">
            <v>110002039042</v>
          </cell>
          <cell r="E6545" t="str">
            <v>环保镭射工艺关键技术开发</v>
          </cell>
          <cell r="F6545" t="str">
            <v>魏文红</v>
          </cell>
          <cell r="G6545" t="str">
            <v>2009012</v>
          </cell>
          <cell r="H6545">
            <v>7979.44</v>
          </cell>
          <cell r="I6545">
            <v>0</v>
          </cell>
          <cell r="J6545">
            <v>0</v>
          </cell>
          <cell r="K6545">
            <v>7979.44</v>
          </cell>
          <cell r="L6545">
            <v>0</v>
          </cell>
          <cell r="M6545">
            <v>0</v>
          </cell>
          <cell r="N6545">
            <v>0</v>
          </cell>
          <cell r="O6545">
            <v>7979.44</v>
          </cell>
        </row>
        <row r="6546">
          <cell r="C6546">
            <v>2039043</v>
          </cell>
          <cell r="D6546" t="str">
            <v>110002039043</v>
          </cell>
          <cell r="E6546" t="str">
            <v>公司法律风险防范</v>
          </cell>
          <cell r="F6546" t="str">
            <v>强昌文</v>
          </cell>
          <cell r="G6546" t="str">
            <v>2011036</v>
          </cell>
          <cell r="H6546">
            <v>24588.72</v>
          </cell>
          <cell r="I6546">
            <v>0</v>
          </cell>
          <cell r="J6546">
            <v>0</v>
          </cell>
          <cell r="K6546">
            <v>24588.72</v>
          </cell>
          <cell r="L6546">
            <v>0</v>
          </cell>
          <cell r="M6546">
            <v>0</v>
          </cell>
          <cell r="N6546">
            <v>0</v>
          </cell>
          <cell r="O6546">
            <v>24588.72</v>
          </cell>
        </row>
        <row r="6547">
          <cell r="C6547">
            <v>2039044</v>
          </cell>
          <cell r="D6547" t="str">
            <v>110002039044</v>
          </cell>
          <cell r="E6547" t="str">
            <v>泛在式外语教学模式研究与实践</v>
          </cell>
          <cell r="F6547" t="str">
            <v>张放</v>
          </cell>
          <cell r="G6547" t="str">
            <v>2004033</v>
          </cell>
          <cell r="H6547">
            <v>0</v>
          </cell>
          <cell r="I6547">
            <v>0</v>
          </cell>
          <cell r="J6547">
            <v>0</v>
          </cell>
          <cell r="K6547">
            <v>0</v>
          </cell>
          <cell r="L6547">
            <v>0</v>
          </cell>
          <cell r="M6547">
            <v>0</v>
          </cell>
          <cell r="N6547">
            <v>0</v>
          </cell>
          <cell r="O6547">
            <v>0</v>
          </cell>
        </row>
        <row r="6548">
          <cell r="C6548">
            <v>2039045</v>
          </cell>
          <cell r="D6548" t="str">
            <v>110002039045</v>
          </cell>
          <cell r="E6548" t="str">
            <v>工程训练中心安全文化建设研究与实践</v>
          </cell>
          <cell r="F6548" t="str">
            <v>陈勇志</v>
          </cell>
          <cell r="G6548" t="str">
            <v>2004090</v>
          </cell>
          <cell r="H6548">
            <v>0</v>
          </cell>
          <cell r="I6548">
            <v>0</v>
          </cell>
          <cell r="J6548">
            <v>0</v>
          </cell>
          <cell r="K6548">
            <v>0</v>
          </cell>
          <cell r="L6548">
            <v>0</v>
          </cell>
          <cell r="M6548">
            <v>0</v>
          </cell>
          <cell r="N6548">
            <v>0</v>
          </cell>
          <cell r="O6548">
            <v>0</v>
          </cell>
        </row>
        <row r="6549">
          <cell r="C6549">
            <v>2039046</v>
          </cell>
          <cell r="D6549" t="str">
            <v>110002039046</v>
          </cell>
          <cell r="E6549" t="str">
            <v>空调AI群控</v>
          </cell>
          <cell r="F6549" t="str">
            <v>李睿</v>
          </cell>
          <cell r="G6549" t="str">
            <v>2016814</v>
          </cell>
          <cell r="H6549">
            <v>2858.03</v>
          </cell>
          <cell r="I6549">
            <v>0</v>
          </cell>
          <cell r="J6549">
            <v>0</v>
          </cell>
          <cell r="K6549">
            <v>2858.03</v>
          </cell>
          <cell r="L6549">
            <v>0</v>
          </cell>
          <cell r="M6549">
            <v>0</v>
          </cell>
          <cell r="N6549">
            <v>0</v>
          </cell>
          <cell r="O6549">
            <v>2858.03</v>
          </cell>
        </row>
        <row r="6550">
          <cell r="C6550">
            <v>2039047</v>
          </cell>
          <cell r="D6550" t="str">
            <v>110002039047</v>
          </cell>
          <cell r="E6550" t="str">
            <v>小型五分类血液分析仪白细胞分类孵育装置的</v>
          </cell>
          <cell r="F6550" t="str">
            <v>魏文红</v>
          </cell>
          <cell r="G6550" t="str">
            <v>2009012</v>
          </cell>
          <cell r="H6550">
            <v>8866.04</v>
          </cell>
          <cell r="I6550">
            <v>0</v>
          </cell>
          <cell r="J6550">
            <v>0</v>
          </cell>
          <cell r="K6550">
            <v>8866.04</v>
          </cell>
          <cell r="L6550">
            <v>0</v>
          </cell>
          <cell r="M6550">
            <v>0</v>
          </cell>
          <cell r="N6550">
            <v>0</v>
          </cell>
          <cell r="O6550">
            <v>8866.04</v>
          </cell>
        </row>
        <row r="6551">
          <cell r="C6551">
            <v>2039048</v>
          </cell>
          <cell r="D6551" t="str">
            <v>110002039048</v>
          </cell>
          <cell r="E6551" t="str">
            <v>东莞市生态环境局人力资源委托项目</v>
          </cell>
          <cell r="F6551" t="str">
            <v>刘继云</v>
          </cell>
          <cell r="G6551" t="str">
            <v>2006039</v>
          </cell>
          <cell r="H6551">
            <v>32458.24</v>
          </cell>
          <cell r="I6551">
            <v>0</v>
          </cell>
          <cell r="J6551">
            <v>0</v>
          </cell>
          <cell r="K6551">
            <v>32458.24</v>
          </cell>
          <cell r="L6551">
            <v>0</v>
          </cell>
          <cell r="M6551">
            <v>0</v>
          </cell>
          <cell r="N6551">
            <v>0</v>
          </cell>
          <cell r="O6551">
            <v>32458.24</v>
          </cell>
        </row>
        <row r="6552">
          <cell r="C6552">
            <v>2039049</v>
          </cell>
          <cell r="D6552" t="str">
            <v>110002039049</v>
          </cell>
          <cell r="E6552" t="str">
            <v>基于ecs设计的技能系统</v>
          </cell>
          <cell r="F6552" t="str">
            <v>魏文红</v>
          </cell>
          <cell r="G6552" t="str">
            <v>2009012</v>
          </cell>
          <cell r="H6552">
            <v>3716.04</v>
          </cell>
          <cell r="I6552">
            <v>0</v>
          </cell>
          <cell r="J6552">
            <v>0</v>
          </cell>
          <cell r="K6552">
            <v>3716.04</v>
          </cell>
          <cell r="L6552">
            <v>0</v>
          </cell>
          <cell r="M6552">
            <v>0</v>
          </cell>
          <cell r="N6552">
            <v>0</v>
          </cell>
          <cell r="O6552">
            <v>3716.04</v>
          </cell>
        </row>
        <row r="6553">
          <cell r="C6553">
            <v>2039050</v>
          </cell>
          <cell r="D6553" t="str">
            <v>110002039050</v>
          </cell>
          <cell r="E6553" t="str">
            <v>基于水联网的水银行机制研究</v>
          </cell>
          <cell r="F6553" t="str">
            <v>郑航</v>
          </cell>
          <cell r="G6553" t="str">
            <v>2017810</v>
          </cell>
          <cell r="H6553">
            <v>560.4</v>
          </cell>
          <cell r="I6553">
            <v>0</v>
          </cell>
          <cell r="J6553">
            <v>0</v>
          </cell>
          <cell r="K6553">
            <v>560.4</v>
          </cell>
          <cell r="L6553">
            <v>0</v>
          </cell>
          <cell r="M6553">
            <v>0</v>
          </cell>
          <cell r="N6553">
            <v>0</v>
          </cell>
          <cell r="O6553">
            <v>560.4</v>
          </cell>
        </row>
        <row r="6554">
          <cell r="C6554">
            <v>2039052</v>
          </cell>
          <cell r="D6554" t="str">
            <v>110002039052</v>
          </cell>
          <cell r="E6554" t="str">
            <v>东莞市洪梅镇财政项目支出绩效目标审核</v>
          </cell>
          <cell r="F6554" t="str">
            <v>谷云燕</v>
          </cell>
          <cell r="G6554" t="str">
            <v>2004037</v>
          </cell>
          <cell r="H6554">
            <v>217.44</v>
          </cell>
          <cell r="I6554">
            <v>0</v>
          </cell>
          <cell r="J6554">
            <v>0</v>
          </cell>
          <cell r="K6554">
            <v>217.44</v>
          </cell>
          <cell r="L6554">
            <v>0</v>
          </cell>
          <cell r="M6554">
            <v>0</v>
          </cell>
          <cell r="N6554">
            <v>0</v>
          </cell>
          <cell r="O6554">
            <v>217.44</v>
          </cell>
        </row>
        <row r="6555">
          <cell r="C6555">
            <v>2039053</v>
          </cell>
          <cell r="D6555" t="str">
            <v>110002039053</v>
          </cell>
          <cell r="E6555" t="str">
            <v>金银花、陈皮非茶饮用植物中农药残留风险评</v>
          </cell>
          <cell r="F6555" t="str">
            <v>余祥英</v>
          </cell>
          <cell r="G6555" t="str">
            <v>2017029</v>
          </cell>
          <cell r="H6555">
            <v>2164.4</v>
          </cell>
          <cell r="I6555">
            <v>0</v>
          </cell>
          <cell r="J6555">
            <v>0</v>
          </cell>
          <cell r="K6555">
            <v>2164.4</v>
          </cell>
          <cell r="L6555">
            <v>0</v>
          </cell>
          <cell r="M6555">
            <v>0</v>
          </cell>
          <cell r="N6555">
            <v>0</v>
          </cell>
          <cell r="O6555">
            <v>2164.4</v>
          </cell>
        </row>
        <row r="6556">
          <cell r="C6556">
            <v>2039055</v>
          </cell>
          <cell r="D6556" t="str">
            <v>110002039055</v>
          </cell>
          <cell r="E6556" t="str">
            <v>珠江三角洲水资源平配置工作盾构隧洞开挖渣土资源化利用关键技术研究</v>
          </cell>
          <cell r="F6556" t="str">
            <v>郑愚</v>
          </cell>
          <cell r="G6556" t="str">
            <v>2008004</v>
          </cell>
          <cell r="H6556">
            <v>157852.78</v>
          </cell>
          <cell r="I6556">
            <v>0</v>
          </cell>
          <cell r="J6556">
            <v>21135</v>
          </cell>
          <cell r="K6556">
            <v>136717.78</v>
          </cell>
          <cell r="L6556">
            <v>10000</v>
          </cell>
          <cell r="M6556">
            <v>0</v>
          </cell>
          <cell r="N6556">
            <v>0</v>
          </cell>
          <cell r="O6556">
            <v>136717.78</v>
          </cell>
        </row>
        <row r="6557">
          <cell r="C6557">
            <v>2039056</v>
          </cell>
          <cell r="D6557" t="str">
            <v>110002039056</v>
          </cell>
          <cell r="E6557" t="str">
            <v>《松山湖高新区“一区多园”建设相关政策》</v>
          </cell>
          <cell r="F6557" t="str">
            <v>李福坤</v>
          </cell>
          <cell r="G6557" t="str">
            <v>2004085</v>
          </cell>
          <cell r="H6557">
            <v>17196.24</v>
          </cell>
          <cell r="I6557">
            <v>0</v>
          </cell>
          <cell r="J6557">
            <v>0</v>
          </cell>
          <cell r="K6557">
            <v>17196.24</v>
          </cell>
          <cell r="L6557">
            <v>0</v>
          </cell>
          <cell r="M6557">
            <v>0</v>
          </cell>
          <cell r="N6557">
            <v>0</v>
          </cell>
          <cell r="O6557">
            <v>17196.24</v>
          </cell>
        </row>
        <row r="6558">
          <cell r="C6558">
            <v>2039057</v>
          </cell>
          <cell r="D6558" t="str">
            <v>110002039057</v>
          </cell>
          <cell r="E6558" t="str">
            <v>东莞乡村传统文化资源利用研究</v>
          </cell>
          <cell r="F6558" t="str">
            <v>田根胜</v>
          </cell>
          <cell r="G6558" t="str">
            <v>1993043</v>
          </cell>
          <cell r="H6558">
            <v>0</v>
          </cell>
          <cell r="I6558">
            <v>0</v>
          </cell>
          <cell r="J6558">
            <v>0</v>
          </cell>
          <cell r="K6558">
            <v>0</v>
          </cell>
          <cell r="L6558">
            <v>0</v>
          </cell>
          <cell r="M6558">
            <v>0</v>
          </cell>
          <cell r="N6558">
            <v>0</v>
          </cell>
          <cell r="O6558">
            <v>0</v>
          </cell>
        </row>
        <row r="6559">
          <cell r="C6559">
            <v>2039058</v>
          </cell>
          <cell r="D6559" t="str">
            <v>110002039058</v>
          </cell>
          <cell r="E6559" t="str">
            <v>云智联可视化展示系统软件的开发</v>
          </cell>
          <cell r="F6559" t="str">
            <v>魏文红</v>
          </cell>
          <cell r="G6559" t="str">
            <v>2009012</v>
          </cell>
          <cell r="H6559">
            <v>8866.04</v>
          </cell>
          <cell r="I6559">
            <v>0</v>
          </cell>
          <cell r="J6559">
            <v>0</v>
          </cell>
          <cell r="K6559">
            <v>8866.04</v>
          </cell>
          <cell r="L6559">
            <v>0</v>
          </cell>
          <cell r="M6559">
            <v>0</v>
          </cell>
          <cell r="N6559">
            <v>0</v>
          </cell>
          <cell r="O6559">
            <v>8866.04</v>
          </cell>
        </row>
        <row r="6560">
          <cell r="C6560">
            <v>2039059</v>
          </cell>
          <cell r="D6560" t="str">
            <v>110002039059</v>
          </cell>
          <cell r="E6560" t="str">
            <v>寮步慈善基金会2020年公益慈善创投督导评估</v>
          </cell>
          <cell r="F6560" t="str">
            <v>朱晓红</v>
          </cell>
          <cell r="G6560" t="str">
            <v>2007002</v>
          </cell>
          <cell r="H6560">
            <v>400.11</v>
          </cell>
          <cell r="I6560">
            <v>0</v>
          </cell>
          <cell r="J6560">
            <v>400</v>
          </cell>
          <cell r="K6560">
            <v>0.11</v>
          </cell>
          <cell r="L6560">
            <v>0</v>
          </cell>
          <cell r="M6560">
            <v>0</v>
          </cell>
          <cell r="N6560">
            <v>0</v>
          </cell>
          <cell r="O6560">
            <v>0.11</v>
          </cell>
        </row>
        <row r="6561">
          <cell r="C6561">
            <v>2039060</v>
          </cell>
          <cell r="D6561" t="str">
            <v>110002039060</v>
          </cell>
          <cell r="E6561" t="str">
            <v>东莞市石碣镇污染源普查</v>
          </cell>
          <cell r="F6561" t="str">
            <v>兰善红</v>
          </cell>
          <cell r="G6561" t="str">
            <v>2002016</v>
          </cell>
          <cell r="H6561">
            <v>489405.41</v>
          </cell>
          <cell r="I6561">
            <v>0</v>
          </cell>
          <cell r="J6561">
            <v>489405.41</v>
          </cell>
          <cell r="K6561">
            <v>0</v>
          </cell>
          <cell r="L6561">
            <v>0</v>
          </cell>
          <cell r="M6561">
            <v>0</v>
          </cell>
          <cell r="N6561">
            <v>0</v>
          </cell>
          <cell r="O6561">
            <v>0</v>
          </cell>
        </row>
        <row r="6562">
          <cell r="C6562">
            <v>2039061</v>
          </cell>
          <cell r="D6562" t="str">
            <v>110002039061</v>
          </cell>
          <cell r="E6562" t="str">
            <v>新一代智能化通信基站电源多用户管理系统研究</v>
          </cell>
          <cell r="F6562" t="str">
            <v>任斌</v>
          </cell>
          <cell r="G6562" t="str">
            <v>2003008</v>
          </cell>
          <cell r="H6562">
            <v>0</v>
          </cell>
          <cell r="I6562">
            <v>0</v>
          </cell>
          <cell r="J6562">
            <v>0</v>
          </cell>
          <cell r="K6562">
            <v>0</v>
          </cell>
          <cell r="L6562">
            <v>0</v>
          </cell>
          <cell r="M6562">
            <v>0</v>
          </cell>
          <cell r="N6562">
            <v>0</v>
          </cell>
          <cell r="O6562">
            <v>0</v>
          </cell>
        </row>
        <row r="6563">
          <cell r="C6563">
            <v>2039062</v>
          </cell>
          <cell r="D6563" t="str">
            <v>110002039062</v>
          </cell>
          <cell r="E6563" t="str">
            <v>松山湖（生态园）公共机构节约能源资源技术</v>
          </cell>
          <cell r="F6563" t="str">
            <v>钟少芬</v>
          </cell>
          <cell r="G6563" t="str">
            <v>2011029</v>
          </cell>
          <cell r="H6563">
            <v>100.48</v>
          </cell>
          <cell r="I6563">
            <v>0</v>
          </cell>
          <cell r="J6563">
            <v>100</v>
          </cell>
          <cell r="K6563">
            <v>0.48</v>
          </cell>
          <cell r="L6563">
            <v>0</v>
          </cell>
          <cell r="M6563">
            <v>0</v>
          </cell>
          <cell r="N6563">
            <v>0</v>
          </cell>
          <cell r="O6563">
            <v>0.48</v>
          </cell>
        </row>
        <row r="6564">
          <cell r="C6564">
            <v>2039063</v>
          </cell>
          <cell r="D6564" t="str">
            <v>110002039063</v>
          </cell>
          <cell r="E6564" t="str">
            <v>塘厦镇创建广东省公共文化服务体系示范区建</v>
          </cell>
          <cell r="F6564" t="str">
            <v>吴寒柳</v>
          </cell>
          <cell r="G6564" t="str">
            <v>2013030</v>
          </cell>
          <cell r="H6564">
            <v>4328.32</v>
          </cell>
          <cell r="I6564">
            <v>0</v>
          </cell>
          <cell r="J6564">
            <v>0</v>
          </cell>
          <cell r="K6564">
            <v>4328.32</v>
          </cell>
          <cell r="L6564">
            <v>0</v>
          </cell>
          <cell r="M6564">
            <v>0</v>
          </cell>
          <cell r="N6564">
            <v>0</v>
          </cell>
          <cell r="O6564">
            <v>4328.32</v>
          </cell>
        </row>
        <row r="6565">
          <cell r="C6565">
            <v>2039064</v>
          </cell>
          <cell r="D6565" t="str">
            <v>110002039064</v>
          </cell>
          <cell r="E6565" t="str">
            <v>非晶粉末制备装备的开发与应用</v>
          </cell>
          <cell r="F6565" t="str">
            <v>常春涛</v>
          </cell>
          <cell r="G6565" t="str">
            <v>2017812</v>
          </cell>
          <cell r="H6565">
            <v>11857.03</v>
          </cell>
          <cell r="I6565">
            <v>0</v>
          </cell>
          <cell r="J6565">
            <v>0</v>
          </cell>
          <cell r="K6565">
            <v>11857.03</v>
          </cell>
          <cell r="L6565">
            <v>0</v>
          </cell>
          <cell r="M6565">
            <v>0</v>
          </cell>
          <cell r="N6565">
            <v>0</v>
          </cell>
          <cell r="O6565">
            <v>11857.03</v>
          </cell>
        </row>
        <row r="6566">
          <cell r="C6566">
            <v>2039067</v>
          </cell>
          <cell r="D6566" t="str">
            <v>110002039067</v>
          </cell>
          <cell r="E6566" t="str">
            <v>高周波加热线圈设计与优化研究</v>
          </cell>
          <cell r="F6566" t="str">
            <v>陈尚彦</v>
          </cell>
          <cell r="G6566" t="str">
            <v>2018022</v>
          </cell>
          <cell r="H6566">
            <v>450</v>
          </cell>
          <cell r="I6566">
            <v>0</v>
          </cell>
          <cell r="J6566">
            <v>0</v>
          </cell>
          <cell r="K6566">
            <v>450</v>
          </cell>
          <cell r="L6566">
            <v>0</v>
          </cell>
          <cell r="M6566">
            <v>0</v>
          </cell>
          <cell r="N6566">
            <v>0</v>
          </cell>
          <cell r="O6566">
            <v>450</v>
          </cell>
        </row>
        <row r="6567">
          <cell r="C6567">
            <v>2039068</v>
          </cell>
          <cell r="D6567" t="str">
            <v>110002039068</v>
          </cell>
          <cell r="E6567" t="str">
            <v>在线式条码识别系统软件开发</v>
          </cell>
          <cell r="F6567" t="str">
            <v>陈雪芳</v>
          </cell>
          <cell r="G6567" t="str">
            <v>2003109</v>
          </cell>
          <cell r="H6567">
            <v>0</v>
          </cell>
          <cell r="I6567">
            <v>0</v>
          </cell>
          <cell r="J6567">
            <v>0</v>
          </cell>
          <cell r="K6567">
            <v>0</v>
          </cell>
          <cell r="L6567">
            <v>0</v>
          </cell>
          <cell r="M6567">
            <v>0</v>
          </cell>
          <cell r="N6567">
            <v>0</v>
          </cell>
          <cell r="O6567">
            <v>0</v>
          </cell>
        </row>
        <row r="6568">
          <cell r="C6568">
            <v>2039069</v>
          </cell>
          <cell r="D6568" t="str">
            <v>110002039069</v>
          </cell>
          <cell r="E6568" t="str">
            <v>东莞发展战略性新型产业研究</v>
          </cell>
          <cell r="F6568" t="str">
            <v>刘斌</v>
          </cell>
          <cell r="G6568" t="str">
            <v>1991002</v>
          </cell>
          <cell r="H6568">
            <v>0</v>
          </cell>
          <cell r="I6568">
            <v>0</v>
          </cell>
          <cell r="J6568">
            <v>0</v>
          </cell>
          <cell r="K6568">
            <v>0</v>
          </cell>
          <cell r="L6568">
            <v>0</v>
          </cell>
          <cell r="M6568">
            <v>0</v>
          </cell>
          <cell r="N6568">
            <v>0</v>
          </cell>
          <cell r="O6568">
            <v>0</v>
          </cell>
        </row>
        <row r="6569">
          <cell r="C6569">
            <v>2039070</v>
          </cell>
          <cell r="D6569" t="str">
            <v>110002039070</v>
          </cell>
          <cell r="E6569" t="str">
            <v>智能变电站“一键式”运维检修技术预研</v>
          </cell>
          <cell r="F6569" t="str">
            <v>张兆云</v>
          </cell>
          <cell r="G6569" t="str">
            <v>2016006</v>
          </cell>
          <cell r="H6569">
            <v>0</v>
          </cell>
          <cell r="I6569">
            <v>0</v>
          </cell>
          <cell r="J6569">
            <v>0</v>
          </cell>
          <cell r="K6569">
            <v>0</v>
          </cell>
          <cell r="L6569">
            <v>0</v>
          </cell>
          <cell r="M6569">
            <v>0</v>
          </cell>
          <cell r="N6569">
            <v>0</v>
          </cell>
          <cell r="O6569">
            <v>0</v>
          </cell>
        </row>
        <row r="6570">
          <cell r="C6570">
            <v>2039071</v>
          </cell>
          <cell r="D6570" t="str">
            <v>110002039071</v>
          </cell>
          <cell r="E6570" t="str">
            <v>涂料流平剂复合配方设计和性能优化</v>
          </cell>
          <cell r="F6570" t="str">
            <v>周亚民</v>
          </cell>
          <cell r="G6570" t="str">
            <v>2002041</v>
          </cell>
          <cell r="H6570">
            <v>1203.49</v>
          </cell>
          <cell r="I6570">
            <v>0</v>
          </cell>
          <cell r="J6570">
            <v>1203.49</v>
          </cell>
          <cell r="K6570">
            <v>0</v>
          </cell>
          <cell r="L6570">
            <v>0</v>
          </cell>
          <cell r="M6570">
            <v>0</v>
          </cell>
          <cell r="N6570">
            <v>0</v>
          </cell>
          <cell r="O6570">
            <v>0</v>
          </cell>
        </row>
        <row r="6571">
          <cell r="C6571">
            <v>2039073</v>
          </cell>
          <cell r="D6571" t="str">
            <v>110002039073</v>
          </cell>
          <cell r="E6571" t="str">
            <v>铜及铜合金清洗抛光钝化工艺及方法的研究</v>
          </cell>
          <cell r="F6571" t="str">
            <v>张宇辉</v>
          </cell>
          <cell r="G6571" t="str">
            <v>2019056</v>
          </cell>
          <cell r="H6571">
            <v>0</v>
          </cell>
          <cell r="I6571">
            <v>0</v>
          </cell>
          <cell r="J6571">
            <v>0</v>
          </cell>
          <cell r="K6571">
            <v>0</v>
          </cell>
          <cell r="L6571">
            <v>0</v>
          </cell>
          <cell r="M6571">
            <v>0</v>
          </cell>
          <cell r="N6571">
            <v>0</v>
          </cell>
          <cell r="O6571">
            <v>0</v>
          </cell>
        </row>
        <row r="6572">
          <cell r="C6572">
            <v>2039074</v>
          </cell>
          <cell r="D6572" t="str">
            <v>110002039074</v>
          </cell>
          <cell r="E6572" t="str">
            <v>“东莞生态环境”抖音号视频策划制作服务</v>
          </cell>
          <cell r="F6572" t="str">
            <v>郑路</v>
          </cell>
          <cell r="G6572" t="str">
            <v>2019001</v>
          </cell>
          <cell r="H6572">
            <v>78340</v>
          </cell>
          <cell r="I6572">
            <v>0</v>
          </cell>
          <cell r="J6572">
            <v>0</v>
          </cell>
          <cell r="K6572">
            <v>78340</v>
          </cell>
          <cell r="L6572">
            <v>0</v>
          </cell>
          <cell r="M6572">
            <v>0</v>
          </cell>
          <cell r="N6572">
            <v>0</v>
          </cell>
          <cell r="O6572">
            <v>78340</v>
          </cell>
        </row>
        <row r="6573">
          <cell r="C6573">
            <v>2039075</v>
          </cell>
          <cell r="D6573" t="str">
            <v>110002039075</v>
          </cell>
          <cell r="E6573" t="str">
            <v>基于产品供应链管理的消费品追溯体系构建研</v>
          </cell>
          <cell r="F6573" t="str">
            <v>刘继云</v>
          </cell>
          <cell r="G6573" t="str">
            <v>2006039</v>
          </cell>
          <cell r="H6573">
            <v>0</v>
          </cell>
          <cell r="I6573">
            <v>0</v>
          </cell>
          <cell r="J6573">
            <v>0</v>
          </cell>
          <cell r="K6573">
            <v>0</v>
          </cell>
          <cell r="L6573">
            <v>0</v>
          </cell>
          <cell r="M6573">
            <v>0</v>
          </cell>
          <cell r="N6573">
            <v>0</v>
          </cell>
          <cell r="O6573">
            <v>0</v>
          </cell>
        </row>
        <row r="6574">
          <cell r="C6574">
            <v>2039076</v>
          </cell>
          <cell r="D6574" t="str">
            <v>110002039076</v>
          </cell>
          <cell r="E6574" t="str">
            <v>天二公司2020年管理创新成果提炼协议</v>
          </cell>
          <cell r="F6574" t="str">
            <v>刘国中</v>
          </cell>
          <cell r="G6574" t="str">
            <v>2017061</v>
          </cell>
          <cell r="H6574">
            <v>4687.37</v>
          </cell>
          <cell r="I6574">
            <v>0</v>
          </cell>
          <cell r="J6574">
            <v>0</v>
          </cell>
          <cell r="K6574">
            <v>4687.37</v>
          </cell>
          <cell r="L6574">
            <v>0</v>
          </cell>
          <cell r="M6574">
            <v>0</v>
          </cell>
          <cell r="N6574">
            <v>0</v>
          </cell>
          <cell r="O6574">
            <v>4687.37</v>
          </cell>
        </row>
        <row r="6575">
          <cell r="C6575">
            <v>2039077</v>
          </cell>
          <cell r="D6575" t="str">
            <v>110002039077</v>
          </cell>
          <cell r="E6575" t="str">
            <v>东莞市市场监督管理局市场监管法律法规知识</v>
          </cell>
          <cell r="F6575" t="str">
            <v>罗兆婧</v>
          </cell>
          <cell r="G6575" t="str">
            <v>2012029</v>
          </cell>
          <cell r="H6575">
            <v>15660.58</v>
          </cell>
          <cell r="I6575">
            <v>0</v>
          </cell>
          <cell r="J6575">
            <v>0</v>
          </cell>
          <cell r="K6575">
            <v>15660.58</v>
          </cell>
          <cell r="L6575">
            <v>0</v>
          </cell>
          <cell r="M6575">
            <v>0</v>
          </cell>
          <cell r="N6575">
            <v>0</v>
          </cell>
          <cell r="O6575">
            <v>15660.58</v>
          </cell>
        </row>
        <row r="6576">
          <cell r="C6576">
            <v>2039078</v>
          </cell>
          <cell r="D6576" t="str">
            <v>110002039078</v>
          </cell>
          <cell r="E6576" t="str">
            <v>公路路面新型预防性养护技术设计及评价方法</v>
          </cell>
          <cell r="F6576" t="str">
            <v>黄文通</v>
          </cell>
          <cell r="G6576" t="str">
            <v>2016056</v>
          </cell>
          <cell r="H6576">
            <v>4.87</v>
          </cell>
          <cell r="I6576">
            <v>0</v>
          </cell>
          <cell r="J6576">
            <v>0</v>
          </cell>
          <cell r="K6576">
            <v>4.87</v>
          </cell>
          <cell r="L6576">
            <v>0</v>
          </cell>
          <cell r="M6576">
            <v>0</v>
          </cell>
          <cell r="N6576">
            <v>0</v>
          </cell>
          <cell r="O6576">
            <v>4.87</v>
          </cell>
        </row>
        <row r="6577">
          <cell r="C6577">
            <v>2039079</v>
          </cell>
          <cell r="D6577" t="str">
            <v>110002039079</v>
          </cell>
          <cell r="E6577" t="str">
            <v>废旧沥青混合料厂拌热再生关键技术研究</v>
          </cell>
          <cell r="F6577" t="str">
            <v>黄文通</v>
          </cell>
          <cell r="G6577" t="str">
            <v>2016056</v>
          </cell>
          <cell r="H6577">
            <v>93218.47</v>
          </cell>
          <cell r="I6577">
            <v>0</v>
          </cell>
          <cell r="J6577">
            <v>7495</v>
          </cell>
          <cell r="K6577">
            <v>85723.47</v>
          </cell>
          <cell r="L6577">
            <v>0</v>
          </cell>
          <cell r="M6577">
            <v>0</v>
          </cell>
          <cell r="N6577">
            <v>0</v>
          </cell>
          <cell r="O6577">
            <v>85723.47</v>
          </cell>
        </row>
        <row r="6578">
          <cell r="C6578">
            <v>2039080</v>
          </cell>
          <cell r="D6578" t="str">
            <v>110002039080</v>
          </cell>
          <cell r="E6578" t="str">
            <v>基于大数据的全网信息流广告的精准营销技术</v>
          </cell>
          <cell r="F6578" t="str">
            <v>魏文红</v>
          </cell>
          <cell r="G6578" t="str">
            <v>2009012</v>
          </cell>
          <cell r="H6578">
            <v>8866.04</v>
          </cell>
          <cell r="I6578">
            <v>0</v>
          </cell>
          <cell r="J6578">
            <v>0</v>
          </cell>
          <cell r="K6578">
            <v>8866.04</v>
          </cell>
          <cell r="L6578">
            <v>0</v>
          </cell>
          <cell r="M6578">
            <v>0</v>
          </cell>
          <cell r="N6578">
            <v>0</v>
          </cell>
          <cell r="O6578">
            <v>8866.04</v>
          </cell>
        </row>
        <row r="6579">
          <cell r="C6579">
            <v>2039081</v>
          </cell>
          <cell r="D6579" t="str">
            <v>110002039081</v>
          </cell>
          <cell r="E6579" t="str">
            <v>肇庆高新区街道社区基层党建和基层社会治理</v>
          </cell>
          <cell r="F6579" t="str">
            <v>张艳丽</v>
          </cell>
          <cell r="G6579" t="str">
            <v>2006009</v>
          </cell>
          <cell r="H6579">
            <v>8478.24</v>
          </cell>
          <cell r="I6579">
            <v>0</v>
          </cell>
          <cell r="J6579">
            <v>0</v>
          </cell>
          <cell r="K6579">
            <v>8478.24</v>
          </cell>
          <cell r="L6579">
            <v>0</v>
          </cell>
          <cell r="M6579">
            <v>0</v>
          </cell>
          <cell r="N6579">
            <v>0</v>
          </cell>
          <cell r="O6579">
            <v>8478.24</v>
          </cell>
        </row>
        <row r="6580">
          <cell r="C6580">
            <v>2039082</v>
          </cell>
          <cell r="D6580" t="str">
            <v>110002039082</v>
          </cell>
          <cell r="E6580" t="str">
            <v>便携式4K边缘计算迷你电脑主机的开发</v>
          </cell>
          <cell r="F6580" t="str">
            <v>张宇辉</v>
          </cell>
          <cell r="G6580" t="str">
            <v>2019056</v>
          </cell>
          <cell r="H6580">
            <v>8506.04</v>
          </cell>
          <cell r="I6580">
            <v>0</v>
          </cell>
          <cell r="J6580">
            <v>4755</v>
          </cell>
          <cell r="K6580">
            <v>3751.04</v>
          </cell>
          <cell r="L6580">
            <v>0</v>
          </cell>
          <cell r="M6580">
            <v>0</v>
          </cell>
          <cell r="N6580">
            <v>0</v>
          </cell>
          <cell r="O6580">
            <v>3751.04</v>
          </cell>
        </row>
        <row r="6581">
          <cell r="C6581">
            <v>2039083</v>
          </cell>
          <cell r="D6581" t="str">
            <v>110002039083</v>
          </cell>
          <cell r="E6581" t="str">
            <v>2020年度东莞市镇街公共文化服务绩效第三方</v>
          </cell>
          <cell r="F6581" t="str">
            <v>田根胜</v>
          </cell>
          <cell r="G6581" t="str">
            <v>1993043</v>
          </cell>
          <cell r="H6581">
            <v>0</v>
          </cell>
          <cell r="I6581">
            <v>0</v>
          </cell>
          <cell r="J6581">
            <v>0</v>
          </cell>
          <cell r="K6581">
            <v>0</v>
          </cell>
          <cell r="L6581">
            <v>0</v>
          </cell>
          <cell r="M6581">
            <v>0</v>
          </cell>
          <cell r="N6581">
            <v>0</v>
          </cell>
          <cell r="O6581">
            <v>0</v>
          </cell>
        </row>
        <row r="6582">
          <cell r="C6582">
            <v>2039085</v>
          </cell>
          <cell r="D6582" t="str">
            <v>110002039085</v>
          </cell>
          <cell r="E6582" t="str">
            <v>谢岗镇谢岗村村史整理</v>
          </cell>
          <cell r="F6582" t="str">
            <v>黄俊辉</v>
          </cell>
          <cell r="G6582" t="str">
            <v>2016037</v>
          </cell>
          <cell r="H6582">
            <v>7027.17</v>
          </cell>
          <cell r="I6582">
            <v>0</v>
          </cell>
          <cell r="J6582">
            <v>0</v>
          </cell>
          <cell r="K6582">
            <v>7027.17</v>
          </cell>
          <cell r="L6582">
            <v>0</v>
          </cell>
          <cell r="M6582">
            <v>0</v>
          </cell>
          <cell r="N6582">
            <v>0</v>
          </cell>
          <cell r="O6582">
            <v>7027.17</v>
          </cell>
        </row>
        <row r="6583">
          <cell r="C6583">
            <v>2039086</v>
          </cell>
          <cell r="D6583" t="str">
            <v>110002039086</v>
          </cell>
          <cell r="E6583" t="str">
            <v>可堆叠式座椅靠背调整机构的开发</v>
          </cell>
          <cell r="F6583" t="str">
            <v>任斌</v>
          </cell>
          <cell r="G6583" t="str">
            <v>2003008</v>
          </cell>
          <cell r="H6583">
            <v>7000</v>
          </cell>
          <cell r="I6583">
            <v>0</v>
          </cell>
          <cell r="J6583">
            <v>0</v>
          </cell>
          <cell r="K6583">
            <v>7000</v>
          </cell>
          <cell r="L6583">
            <v>0</v>
          </cell>
          <cell r="M6583">
            <v>0</v>
          </cell>
          <cell r="N6583">
            <v>0</v>
          </cell>
          <cell r="O6583">
            <v>7000</v>
          </cell>
        </row>
        <row r="6584">
          <cell r="C6584">
            <v>2039087</v>
          </cell>
          <cell r="D6584" t="str">
            <v>110002039087</v>
          </cell>
          <cell r="E6584" t="str">
            <v>智能电机控制与感知平台技术开发与产业化</v>
          </cell>
          <cell r="F6584" t="str">
            <v>黄晓园</v>
          </cell>
          <cell r="G6584" t="str">
            <v>2013058</v>
          </cell>
          <cell r="H6584">
            <v>0</v>
          </cell>
          <cell r="I6584">
            <v>0</v>
          </cell>
          <cell r="J6584">
            <v>0</v>
          </cell>
          <cell r="K6584">
            <v>0</v>
          </cell>
          <cell r="L6584">
            <v>0</v>
          </cell>
          <cell r="M6584">
            <v>0</v>
          </cell>
          <cell r="N6584">
            <v>0</v>
          </cell>
          <cell r="O6584">
            <v>0</v>
          </cell>
        </row>
        <row r="6585">
          <cell r="C6585">
            <v>2039088</v>
          </cell>
          <cell r="D6585" t="str">
            <v>110002039088</v>
          </cell>
          <cell r="E6585" t="str">
            <v>非接触式双光谱人脸测温系统关键技术开发</v>
          </cell>
          <cell r="F6585" t="str">
            <v>王红成</v>
          </cell>
          <cell r="G6585" t="str">
            <v>2007023</v>
          </cell>
          <cell r="H6585">
            <v>163080.24</v>
          </cell>
          <cell r="I6585">
            <v>0</v>
          </cell>
          <cell r="J6585">
            <v>60100</v>
          </cell>
          <cell r="K6585">
            <v>102980.24</v>
          </cell>
          <cell r="L6585">
            <v>0</v>
          </cell>
          <cell r="M6585">
            <v>0</v>
          </cell>
          <cell r="N6585">
            <v>0</v>
          </cell>
          <cell r="O6585">
            <v>102980.24</v>
          </cell>
        </row>
        <row r="6586">
          <cell r="C6586">
            <v>2039089</v>
          </cell>
          <cell r="D6586" t="str">
            <v>110002039089</v>
          </cell>
          <cell r="E6586" t="str">
            <v>高校外语教师教育信息技术应用能力提升研究</v>
          </cell>
          <cell r="F6586" t="str">
            <v>张放</v>
          </cell>
          <cell r="G6586" t="str">
            <v>2004033</v>
          </cell>
          <cell r="H6586">
            <v>16822.08</v>
          </cell>
          <cell r="I6586">
            <v>0</v>
          </cell>
          <cell r="J6586">
            <v>1525</v>
          </cell>
          <cell r="K6586">
            <v>15297.08</v>
          </cell>
          <cell r="L6586">
            <v>0</v>
          </cell>
          <cell r="M6586">
            <v>0</v>
          </cell>
          <cell r="N6586">
            <v>0</v>
          </cell>
          <cell r="O6586">
            <v>15297.08</v>
          </cell>
        </row>
        <row r="6587">
          <cell r="C6587">
            <v>2039090</v>
          </cell>
          <cell r="D6587" t="str">
            <v>110002039090</v>
          </cell>
          <cell r="E6587" t="str">
            <v>柔性OLED背光产品研发与产业化</v>
          </cell>
          <cell r="F6587" t="str">
            <v>张耿</v>
          </cell>
          <cell r="G6587" t="str">
            <v>2012036</v>
          </cell>
          <cell r="H6587">
            <v>94328.33</v>
          </cell>
          <cell r="I6587">
            <v>0</v>
          </cell>
          <cell r="J6587">
            <v>10010</v>
          </cell>
          <cell r="K6587">
            <v>84318.33</v>
          </cell>
          <cell r="L6587">
            <v>0</v>
          </cell>
          <cell r="M6587">
            <v>0</v>
          </cell>
          <cell r="N6587">
            <v>0</v>
          </cell>
          <cell r="O6587">
            <v>84318.33</v>
          </cell>
        </row>
        <row r="6588">
          <cell r="C6588">
            <v>2039091</v>
          </cell>
          <cell r="D6588" t="str">
            <v>110002039091</v>
          </cell>
          <cell r="E6588" t="str">
            <v>抽水蓄能电站发展问题及应对措施分析</v>
          </cell>
          <cell r="F6588" t="str">
            <v>刘国中</v>
          </cell>
          <cell r="G6588" t="str">
            <v>2017061</v>
          </cell>
          <cell r="H6588">
            <v>9330.2</v>
          </cell>
          <cell r="I6588">
            <v>0</v>
          </cell>
          <cell r="J6588">
            <v>0</v>
          </cell>
          <cell r="K6588">
            <v>9330.2</v>
          </cell>
          <cell r="L6588">
            <v>0</v>
          </cell>
          <cell r="M6588">
            <v>0</v>
          </cell>
          <cell r="N6588">
            <v>0</v>
          </cell>
          <cell r="O6588">
            <v>9330.2</v>
          </cell>
        </row>
        <row r="6589">
          <cell r="C6589">
            <v>2039092</v>
          </cell>
          <cell r="D6589" t="str">
            <v>110002039092</v>
          </cell>
          <cell r="E6589" t="str">
            <v>寮步镇人大评议工作民意第三方调查</v>
          </cell>
          <cell r="F6589" t="str">
            <v>周兆鸿</v>
          </cell>
          <cell r="G6589" t="str">
            <v>2008047</v>
          </cell>
          <cell r="H6589">
            <v>0</v>
          </cell>
          <cell r="I6589">
            <v>0</v>
          </cell>
          <cell r="J6589">
            <v>0</v>
          </cell>
          <cell r="K6589">
            <v>0</v>
          </cell>
          <cell r="L6589">
            <v>0</v>
          </cell>
          <cell r="M6589">
            <v>0</v>
          </cell>
          <cell r="N6589">
            <v>0</v>
          </cell>
          <cell r="O6589">
            <v>0</v>
          </cell>
        </row>
        <row r="6590">
          <cell r="C6590">
            <v>2039093</v>
          </cell>
          <cell r="D6590" t="str">
            <v>110002039093</v>
          </cell>
          <cell r="E6590" t="str">
            <v>2019年长安节能与清洁生产专项资金申请技术</v>
          </cell>
          <cell r="F6590" t="str">
            <v>李阳苹</v>
          </cell>
          <cell r="G6590" t="str">
            <v>2011031</v>
          </cell>
          <cell r="H6590">
            <v>270.04</v>
          </cell>
          <cell r="I6590">
            <v>0</v>
          </cell>
          <cell r="J6590">
            <v>0</v>
          </cell>
          <cell r="K6590">
            <v>270.04</v>
          </cell>
          <cell r="L6590">
            <v>0</v>
          </cell>
          <cell r="M6590">
            <v>0</v>
          </cell>
          <cell r="N6590">
            <v>0</v>
          </cell>
          <cell r="O6590">
            <v>270.04</v>
          </cell>
        </row>
        <row r="6591">
          <cell r="C6591">
            <v>2039094</v>
          </cell>
          <cell r="D6591" t="str">
            <v>110002039094</v>
          </cell>
          <cell r="E6591" t="str">
            <v>新一代智慧实验室云平台研究开发</v>
          </cell>
          <cell r="F6591" t="str">
            <v>侯韩旭</v>
          </cell>
          <cell r="G6591" t="str">
            <v>2016005</v>
          </cell>
          <cell r="H6591">
            <v>613.4</v>
          </cell>
          <cell r="I6591">
            <v>0</v>
          </cell>
          <cell r="J6591">
            <v>582</v>
          </cell>
          <cell r="K6591">
            <v>31.4</v>
          </cell>
          <cell r="L6591">
            <v>0</v>
          </cell>
          <cell r="M6591">
            <v>0</v>
          </cell>
          <cell r="N6591">
            <v>0</v>
          </cell>
          <cell r="O6591">
            <v>31.4</v>
          </cell>
        </row>
        <row r="6592">
          <cell r="C6592">
            <v>2039095</v>
          </cell>
          <cell r="D6592" t="str">
            <v>110002039095</v>
          </cell>
          <cell r="E6592" t="str">
            <v>基于“好日子”风格特色卷烟滤嘴中烟气流动</v>
          </cell>
          <cell r="F6592" t="str">
            <v>汪超</v>
          </cell>
          <cell r="G6592" t="str">
            <v>2018119</v>
          </cell>
          <cell r="H6592">
            <v>52923.01</v>
          </cell>
          <cell r="I6592">
            <v>0</v>
          </cell>
          <cell r="J6592">
            <v>6300</v>
          </cell>
          <cell r="K6592">
            <v>46623.01</v>
          </cell>
          <cell r="L6592">
            <v>0</v>
          </cell>
          <cell r="M6592">
            <v>0</v>
          </cell>
          <cell r="N6592">
            <v>0</v>
          </cell>
          <cell r="O6592">
            <v>46623.01</v>
          </cell>
        </row>
        <row r="6593">
          <cell r="C6593">
            <v>2039096</v>
          </cell>
          <cell r="D6593" t="str">
            <v>110002039096</v>
          </cell>
          <cell r="E6593" t="str">
            <v>东莞横沥镇协同创新园展厅设计</v>
          </cell>
          <cell r="F6593" t="str">
            <v>谢黎</v>
          </cell>
          <cell r="G6593" t="str">
            <v>2004031</v>
          </cell>
          <cell r="H6593">
            <v>0</v>
          </cell>
          <cell r="I6593">
            <v>0</v>
          </cell>
          <cell r="J6593">
            <v>0</v>
          </cell>
          <cell r="K6593">
            <v>0</v>
          </cell>
          <cell r="L6593">
            <v>0</v>
          </cell>
          <cell r="M6593">
            <v>0</v>
          </cell>
          <cell r="N6593">
            <v>0</v>
          </cell>
          <cell r="O6593">
            <v>0</v>
          </cell>
        </row>
        <row r="6594">
          <cell r="C6594">
            <v>2039097</v>
          </cell>
          <cell r="D6594" t="str">
            <v>110002039097</v>
          </cell>
          <cell r="E6594" t="str">
            <v>肇庆高新区街道社区基层党建和基层社会治理</v>
          </cell>
          <cell r="F6594" t="str">
            <v>张艳丽</v>
          </cell>
          <cell r="G6594" t="str">
            <v>2006009</v>
          </cell>
          <cell r="H6594">
            <v>10875.26</v>
          </cell>
          <cell r="I6594">
            <v>0</v>
          </cell>
          <cell r="J6594">
            <v>0</v>
          </cell>
          <cell r="K6594">
            <v>10875.26</v>
          </cell>
          <cell r="L6594">
            <v>0</v>
          </cell>
          <cell r="M6594">
            <v>0</v>
          </cell>
          <cell r="N6594">
            <v>0</v>
          </cell>
          <cell r="O6594">
            <v>10875.26</v>
          </cell>
        </row>
        <row r="6595">
          <cell r="C6595">
            <v>2039098</v>
          </cell>
          <cell r="D6595" t="str">
            <v>110002039098</v>
          </cell>
          <cell r="E6595" t="str">
            <v>2019年省工业企业上云上平台服务类项目第三</v>
          </cell>
          <cell r="F6595" t="str">
            <v>胡耀华</v>
          </cell>
          <cell r="G6595" t="str">
            <v>2006022</v>
          </cell>
          <cell r="H6595">
            <v>28615.5</v>
          </cell>
          <cell r="I6595">
            <v>0</v>
          </cell>
          <cell r="J6595">
            <v>0</v>
          </cell>
          <cell r="K6595">
            <v>28615.5</v>
          </cell>
          <cell r="L6595">
            <v>0</v>
          </cell>
          <cell r="M6595">
            <v>0</v>
          </cell>
          <cell r="N6595">
            <v>0</v>
          </cell>
          <cell r="O6595">
            <v>28615.5</v>
          </cell>
        </row>
        <row r="6596">
          <cell r="C6596">
            <v>2039099</v>
          </cell>
          <cell r="D6596" t="str">
            <v>110002039099</v>
          </cell>
          <cell r="E6596" t="str">
            <v>高性能环保PVC产品研发及其应用</v>
          </cell>
          <cell r="F6596" t="str">
            <v>吴文剑</v>
          </cell>
          <cell r="G6596" t="str">
            <v>2015004</v>
          </cell>
          <cell r="H6596">
            <v>8777.24</v>
          </cell>
          <cell r="I6596">
            <v>0</v>
          </cell>
          <cell r="J6596">
            <v>8777.24</v>
          </cell>
          <cell r="K6596">
            <v>0</v>
          </cell>
          <cell r="L6596">
            <v>0</v>
          </cell>
          <cell r="M6596">
            <v>0</v>
          </cell>
          <cell r="N6596">
            <v>0</v>
          </cell>
          <cell r="O6596">
            <v>0</v>
          </cell>
        </row>
        <row r="6597">
          <cell r="C6597">
            <v>2039100</v>
          </cell>
          <cell r="D6597" t="str">
            <v>110002039100</v>
          </cell>
          <cell r="E6597" t="str">
            <v>汽车轻量化用高性能铸造铝合金设计与开发</v>
          </cell>
          <cell r="F6597" t="str">
            <v>李润霞</v>
          </cell>
          <cell r="G6597" t="str">
            <v>2018805</v>
          </cell>
          <cell r="H6597">
            <v>0</v>
          </cell>
          <cell r="I6597">
            <v>0</v>
          </cell>
          <cell r="J6597">
            <v>0</v>
          </cell>
          <cell r="K6597">
            <v>0</v>
          </cell>
          <cell r="L6597">
            <v>0</v>
          </cell>
          <cell r="M6597">
            <v>0</v>
          </cell>
          <cell r="N6597">
            <v>0</v>
          </cell>
          <cell r="O6597">
            <v>0</v>
          </cell>
        </row>
        <row r="6598">
          <cell r="C6598">
            <v>2039101</v>
          </cell>
          <cell r="D6598" t="str">
            <v>110002039101</v>
          </cell>
          <cell r="E6598" t="str">
            <v>非金属矿功能新材料的开发</v>
          </cell>
          <cell r="F6598" t="str">
            <v>陈德良</v>
          </cell>
          <cell r="G6598" t="str">
            <v>2016812</v>
          </cell>
          <cell r="H6598">
            <v>109129.91</v>
          </cell>
          <cell r="I6598">
            <v>0</v>
          </cell>
          <cell r="J6598">
            <v>0</v>
          </cell>
          <cell r="K6598">
            <v>109129.91</v>
          </cell>
          <cell r="L6598">
            <v>0</v>
          </cell>
          <cell r="M6598">
            <v>0</v>
          </cell>
          <cell r="N6598">
            <v>0</v>
          </cell>
          <cell r="O6598">
            <v>109129.91</v>
          </cell>
        </row>
        <row r="6599">
          <cell r="C6599">
            <v>2039102</v>
          </cell>
          <cell r="D6599" t="str">
            <v>110002039102</v>
          </cell>
          <cell r="E6599" t="str">
            <v>数字化玻璃冷端智能输送虚拟仿真系统研发</v>
          </cell>
          <cell r="F6599" t="str">
            <v>邝兆轩</v>
          </cell>
          <cell r="G6599" t="str">
            <v>2004110</v>
          </cell>
          <cell r="H6599">
            <v>8.11</v>
          </cell>
          <cell r="I6599">
            <v>0</v>
          </cell>
          <cell r="J6599">
            <v>8.11</v>
          </cell>
          <cell r="K6599">
            <v>0</v>
          </cell>
          <cell r="L6599">
            <v>0</v>
          </cell>
          <cell r="M6599">
            <v>0</v>
          </cell>
          <cell r="N6599">
            <v>0</v>
          </cell>
          <cell r="O6599">
            <v>0</v>
          </cell>
        </row>
        <row r="6600">
          <cell r="C6600">
            <v>2039103</v>
          </cell>
          <cell r="D6600" t="str">
            <v>110002039103</v>
          </cell>
          <cell r="E6600" t="str">
            <v>2019年大岭山节能考核自查报告编制项目</v>
          </cell>
          <cell r="F6600" t="str">
            <v>纪传伟</v>
          </cell>
          <cell r="G6600" t="str">
            <v>2006064</v>
          </cell>
          <cell r="H6600">
            <v>0</v>
          </cell>
          <cell r="I6600">
            <v>0</v>
          </cell>
          <cell r="J6600">
            <v>0</v>
          </cell>
          <cell r="K6600">
            <v>0</v>
          </cell>
          <cell r="L6600">
            <v>0</v>
          </cell>
          <cell r="M6600">
            <v>0</v>
          </cell>
          <cell r="N6600">
            <v>0</v>
          </cell>
          <cell r="O6600">
            <v>0</v>
          </cell>
        </row>
        <row r="6601">
          <cell r="C6601">
            <v>2039104</v>
          </cell>
          <cell r="D6601" t="str">
            <v>110002039104</v>
          </cell>
          <cell r="E6601" t="str">
            <v>高性能铝合金的激光焊接及性能检测</v>
          </cell>
          <cell r="F6601" t="str">
            <v>王建国</v>
          </cell>
          <cell r="G6601" t="str">
            <v>2018801</v>
          </cell>
          <cell r="H6601">
            <v>12611.26</v>
          </cell>
          <cell r="I6601">
            <v>0</v>
          </cell>
          <cell r="J6601">
            <v>1120</v>
          </cell>
          <cell r="K6601">
            <v>11491.26</v>
          </cell>
          <cell r="L6601">
            <v>0</v>
          </cell>
          <cell r="M6601">
            <v>0</v>
          </cell>
          <cell r="N6601">
            <v>0</v>
          </cell>
          <cell r="O6601">
            <v>11491.26</v>
          </cell>
        </row>
        <row r="6602">
          <cell r="C6602">
            <v>2039105</v>
          </cell>
          <cell r="D6602" t="str">
            <v>110002039105</v>
          </cell>
          <cell r="E6602" t="str">
            <v>关于合作开展东莞艺术展览与评论协议书</v>
          </cell>
          <cell r="F6602" t="str">
            <v>田根胜</v>
          </cell>
          <cell r="G6602" t="str">
            <v>1993043</v>
          </cell>
          <cell r="H6602">
            <v>0</v>
          </cell>
          <cell r="I6602">
            <v>0</v>
          </cell>
          <cell r="J6602">
            <v>0</v>
          </cell>
          <cell r="K6602">
            <v>0</v>
          </cell>
          <cell r="L6602">
            <v>0</v>
          </cell>
          <cell r="M6602">
            <v>0</v>
          </cell>
          <cell r="N6602">
            <v>0</v>
          </cell>
          <cell r="O6602">
            <v>0</v>
          </cell>
        </row>
        <row r="6603">
          <cell r="C6603">
            <v>2039108</v>
          </cell>
          <cell r="D6603" t="str">
            <v>110002039108</v>
          </cell>
          <cell r="E6603" t="str">
            <v>大面板智能点胶设备的设计与优化</v>
          </cell>
          <cell r="F6603" t="str">
            <v>路崧</v>
          </cell>
          <cell r="G6603" t="str">
            <v>2019009</v>
          </cell>
          <cell r="H6603">
            <v>414.53</v>
          </cell>
          <cell r="I6603">
            <v>0</v>
          </cell>
          <cell r="J6603">
            <v>279.38</v>
          </cell>
          <cell r="K6603">
            <v>135.15</v>
          </cell>
          <cell r="L6603">
            <v>0</v>
          </cell>
          <cell r="M6603">
            <v>0</v>
          </cell>
          <cell r="N6603">
            <v>0</v>
          </cell>
          <cell r="O6603">
            <v>135.15</v>
          </cell>
        </row>
        <row r="6604">
          <cell r="C6604">
            <v>2039109</v>
          </cell>
          <cell r="D6604" t="str">
            <v>110002039109</v>
          </cell>
          <cell r="E6604" t="str">
            <v>广东社会力量参与公共文化服务实践及机制调</v>
          </cell>
          <cell r="F6604" t="str">
            <v>许燕转</v>
          </cell>
          <cell r="G6604" t="str">
            <v>2011015</v>
          </cell>
          <cell r="H6604">
            <v>0</v>
          </cell>
          <cell r="I6604">
            <v>0</v>
          </cell>
          <cell r="J6604">
            <v>0</v>
          </cell>
          <cell r="K6604">
            <v>0</v>
          </cell>
          <cell r="L6604">
            <v>0</v>
          </cell>
          <cell r="M6604">
            <v>0</v>
          </cell>
          <cell r="N6604">
            <v>0</v>
          </cell>
          <cell r="O6604">
            <v>0</v>
          </cell>
        </row>
        <row r="6605">
          <cell r="C6605">
            <v>2039110</v>
          </cell>
          <cell r="D6605" t="str">
            <v>110002039110</v>
          </cell>
          <cell r="E6605" t="str">
            <v>万江街道万福路立面改造工程单体建筑立面测</v>
          </cell>
          <cell r="F6605" t="str">
            <v>杨健彬</v>
          </cell>
          <cell r="G6605" t="str">
            <v>2013023</v>
          </cell>
          <cell r="H6605">
            <v>0</v>
          </cell>
          <cell r="I6605">
            <v>0</v>
          </cell>
          <cell r="J6605">
            <v>0</v>
          </cell>
          <cell r="K6605">
            <v>0</v>
          </cell>
          <cell r="L6605">
            <v>0</v>
          </cell>
          <cell r="M6605">
            <v>0</v>
          </cell>
          <cell r="N6605">
            <v>0</v>
          </cell>
          <cell r="O6605">
            <v>0</v>
          </cell>
        </row>
        <row r="6606">
          <cell r="C6606">
            <v>2039111</v>
          </cell>
          <cell r="D6606" t="str">
            <v>110002039111</v>
          </cell>
          <cell r="E6606" t="str">
            <v>东莞市电子政务外网网络安全检查评估服务</v>
          </cell>
          <cell r="F6606" t="str">
            <v>李睿</v>
          </cell>
          <cell r="G6606" t="str">
            <v>2016814</v>
          </cell>
          <cell r="H6606">
            <v>41659.1</v>
          </cell>
          <cell r="I6606">
            <v>0</v>
          </cell>
          <cell r="J6606">
            <v>41659</v>
          </cell>
          <cell r="K6606">
            <v>0.1</v>
          </cell>
          <cell r="L6606">
            <v>0</v>
          </cell>
          <cell r="M6606">
            <v>0</v>
          </cell>
          <cell r="N6606">
            <v>0</v>
          </cell>
          <cell r="O6606">
            <v>0.1</v>
          </cell>
        </row>
        <row r="6607">
          <cell r="C6607">
            <v>2039112</v>
          </cell>
          <cell r="D6607" t="str">
            <v>110002039112</v>
          </cell>
          <cell r="E6607" t="str">
            <v>热障涂层原位热力耦合SEM及冷热循环XRD测试</v>
          </cell>
          <cell r="F6607" t="str">
            <v>王皓亮</v>
          </cell>
          <cell r="G6607" t="str">
            <v>2018231</v>
          </cell>
          <cell r="H6607">
            <v>0</v>
          </cell>
          <cell r="I6607">
            <v>0</v>
          </cell>
          <cell r="J6607">
            <v>0</v>
          </cell>
          <cell r="K6607">
            <v>0</v>
          </cell>
          <cell r="L6607">
            <v>0</v>
          </cell>
          <cell r="M6607">
            <v>0</v>
          </cell>
          <cell r="N6607">
            <v>0</v>
          </cell>
          <cell r="O6607">
            <v>0</v>
          </cell>
        </row>
        <row r="6608">
          <cell r="C6608">
            <v>2039113</v>
          </cell>
          <cell r="D6608" t="str">
            <v>110002039113</v>
          </cell>
          <cell r="E6608" t="str">
            <v>光学膜片清洁技术深入研究</v>
          </cell>
          <cell r="F6608" t="str">
            <v>郑华</v>
          </cell>
          <cell r="G6608" t="str">
            <v>2014017</v>
          </cell>
          <cell r="H6608">
            <v>35669.62</v>
          </cell>
          <cell r="I6608">
            <v>0</v>
          </cell>
          <cell r="J6608">
            <v>0</v>
          </cell>
          <cell r="K6608">
            <v>35669.62</v>
          </cell>
          <cell r="L6608">
            <v>0</v>
          </cell>
          <cell r="M6608">
            <v>0</v>
          </cell>
          <cell r="N6608">
            <v>0</v>
          </cell>
          <cell r="O6608">
            <v>35669.62</v>
          </cell>
        </row>
        <row r="6609">
          <cell r="C6609">
            <v>2039115</v>
          </cell>
          <cell r="D6609" t="str">
            <v>110002039115</v>
          </cell>
          <cell r="E6609" t="str">
            <v>东莞市横沥镇“创新强镇”建设咨询服务</v>
          </cell>
          <cell r="F6609" t="str">
            <v>祝闻</v>
          </cell>
          <cell r="G6609" t="str">
            <v>2017065</v>
          </cell>
          <cell r="H6609">
            <v>0</v>
          </cell>
          <cell r="I6609">
            <v>0</v>
          </cell>
          <cell r="J6609">
            <v>0</v>
          </cell>
          <cell r="K6609">
            <v>0</v>
          </cell>
          <cell r="L6609">
            <v>0</v>
          </cell>
          <cell r="M6609">
            <v>0</v>
          </cell>
          <cell r="N6609">
            <v>0</v>
          </cell>
          <cell r="O6609">
            <v>0</v>
          </cell>
        </row>
        <row r="6610">
          <cell r="C6610">
            <v>2039116</v>
          </cell>
          <cell r="D6610" t="str">
            <v>110002039116</v>
          </cell>
          <cell r="E6610" t="str">
            <v>空间翻滚目标捕捉过程中航天器主动补偿的姿</v>
          </cell>
          <cell r="F6610" t="str">
            <v>秦毅</v>
          </cell>
          <cell r="G6610" t="str">
            <v>2018079</v>
          </cell>
          <cell r="H6610">
            <v>38075.7</v>
          </cell>
          <cell r="I6610">
            <v>0</v>
          </cell>
          <cell r="J6610">
            <v>0</v>
          </cell>
          <cell r="K6610">
            <v>38075.7</v>
          </cell>
          <cell r="L6610">
            <v>0</v>
          </cell>
          <cell r="M6610">
            <v>0</v>
          </cell>
          <cell r="N6610">
            <v>0</v>
          </cell>
          <cell r="O6610">
            <v>38075.7</v>
          </cell>
        </row>
        <row r="6611">
          <cell r="C6611">
            <v>2039117</v>
          </cell>
          <cell r="D6611" t="str">
            <v>110002039117</v>
          </cell>
          <cell r="E6611" t="str">
            <v>2019年松山湖节能考核自查报告编制和政策推</v>
          </cell>
          <cell r="F6611" t="str">
            <v>纪传伟</v>
          </cell>
          <cell r="G6611" t="str">
            <v>2006064</v>
          </cell>
          <cell r="H6611">
            <v>0</v>
          </cell>
          <cell r="I6611">
            <v>0</v>
          </cell>
          <cell r="J6611">
            <v>0</v>
          </cell>
          <cell r="K6611">
            <v>0</v>
          </cell>
          <cell r="L6611">
            <v>0</v>
          </cell>
          <cell r="M6611">
            <v>0</v>
          </cell>
          <cell r="N6611">
            <v>0</v>
          </cell>
          <cell r="O6611">
            <v>0</v>
          </cell>
        </row>
        <row r="6612">
          <cell r="C6612">
            <v>2039118</v>
          </cell>
          <cell r="D6612" t="str">
            <v>110002039118</v>
          </cell>
          <cell r="E6612" t="str">
            <v>石龙镇第二次全国污染源普查方案</v>
          </cell>
          <cell r="F6612" t="str">
            <v>吕斯濠</v>
          </cell>
          <cell r="G6612" t="str">
            <v>2007038</v>
          </cell>
          <cell r="H6612">
            <v>1122.68</v>
          </cell>
          <cell r="I6612">
            <v>0</v>
          </cell>
          <cell r="J6612">
            <v>0</v>
          </cell>
          <cell r="K6612">
            <v>1122.68</v>
          </cell>
          <cell r="L6612">
            <v>0</v>
          </cell>
          <cell r="M6612">
            <v>0</v>
          </cell>
          <cell r="N6612">
            <v>0</v>
          </cell>
          <cell r="O6612">
            <v>1122.68</v>
          </cell>
        </row>
        <row r="6613">
          <cell r="C6613">
            <v>2039119</v>
          </cell>
          <cell r="D6613" t="str">
            <v>110002039119</v>
          </cell>
          <cell r="E6613" t="str">
            <v>泵送高强混凝土制备关键技术</v>
          </cell>
          <cell r="F6613" t="str">
            <v>高品海</v>
          </cell>
          <cell r="G6613" t="str">
            <v>2019017</v>
          </cell>
          <cell r="H6613">
            <v>3985.08</v>
          </cell>
          <cell r="I6613">
            <v>0</v>
          </cell>
          <cell r="J6613">
            <v>0</v>
          </cell>
          <cell r="K6613">
            <v>3985.08</v>
          </cell>
          <cell r="L6613">
            <v>0</v>
          </cell>
          <cell r="M6613">
            <v>0</v>
          </cell>
          <cell r="N6613">
            <v>0</v>
          </cell>
          <cell r="O6613">
            <v>3985.08</v>
          </cell>
        </row>
        <row r="6614">
          <cell r="C6614">
            <v>2039120</v>
          </cell>
          <cell r="D6614" t="str">
            <v>110002039120</v>
          </cell>
          <cell r="E6614" t="str">
            <v>食品安全监测技术开发应用</v>
          </cell>
          <cell r="F6614" t="str">
            <v>肖珊</v>
          </cell>
          <cell r="G6614" t="str">
            <v>2018283</v>
          </cell>
          <cell r="H6614">
            <v>36320.2</v>
          </cell>
          <cell r="I6614">
            <v>0</v>
          </cell>
          <cell r="J6614">
            <v>0</v>
          </cell>
          <cell r="K6614">
            <v>36320.2</v>
          </cell>
          <cell r="L6614">
            <v>0</v>
          </cell>
          <cell r="M6614">
            <v>0</v>
          </cell>
          <cell r="N6614">
            <v>0</v>
          </cell>
          <cell r="O6614">
            <v>36320.2</v>
          </cell>
        </row>
        <row r="6615">
          <cell r="C6615">
            <v>2039122</v>
          </cell>
          <cell r="D6615" t="str">
            <v>110002039122</v>
          </cell>
          <cell r="E6615" t="str">
            <v>东莞市寮步镇劳务派遣单位等级划分与评定</v>
          </cell>
          <cell r="F6615" t="str">
            <v>方妙英</v>
          </cell>
          <cell r="G6615" t="str">
            <v>2012018</v>
          </cell>
          <cell r="H6615">
            <v>0</v>
          </cell>
          <cell r="I6615">
            <v>0</v>
          </cell>
          <cell r="J6615">
            <v>0</v>
          </cell>
          <cell r="K6615">
            <v>0</v>
          </cell>
          <cell r="L6615">
            <v>0</v>
          </cell>
          <cell r="M6615">
            <v>0</v>
          </cell>
          <cell r="N6615">
            <v>0</v>
          </cell>
          <cell r="O6615">
            <v>0</v>
          </cell>
        </row>
        <row r="6616">
          <cell r="C6616">
            <v>2039123</v>
          </cell>
          <cell r="D6616" t="str">
            <v>110002039123</v>
          </cell>
          <cell r="E6616" t="str">
            <v>东莞市洪梅镇污水处理中心地块土壤污染状况</v>
          </cell>
          <cell r="F6616" t="str">
            <v>兰善红</v>
          </cell>
          <cell r="G6616" t="str">
            <v>2002016</v>
          </cell>
          <cell r="H6616">
            <v>53538.06</v>
          </cell>
          <cell r="I6616">
            <v>0</v>
          </cell>
          <cell r="J6616">
            <v>616</v>
          </cell>
          <cell r="K6616">
            <v>52922.06</v>
          </cell>
          <cell r="L6616">
            <v>0</v>
          </cell>
          <cell r="M6616">
            <v>0</v>
          </cell>
          <cell r="N6616">
            <v>0</v>
          </cell>
          <cell r="O6616">
            <v>52922.06</v>
          </cell>
        </row>
        <row r="6617">
          <cell r="C6617">
            <v>2039124</v>
          </cell>
          <cell r="D6617" t="str">
            <v>110002039124</v>
          </cell>
          <cell r="E6617" t="str">
            <v>东莞市长安镇人才政策优化研究</v>
          </cell>
          <cell r="F6617" t="str">
            <v>方妙英</v>
          </cell>
          <cell r="G6617" t="str">
            <v>2012018</v>
          </cell>
          <cell r="H6617">
            <v>0</v>
          </cell>
          <cell r="I6617">
            <v>0</v>
          </cell>
          <cell r="J6617">
            <v>0</v>
          </cell>
          <cell r="K6617">
            <v>0</v>
          </cell>
          <cell r="L6617">
            <v>0</v>
          </cell>
          <cell r="M6617">
            <v>0</v>
          </cell>
          <cell r="N6617">
            <v>0</v>
          </cell>
          <cell r="O6617">
            <v>0</v>
          </cell>
        </row>
        <row r="6618">
          <cell r="C6618">
            <v>2039125</v>
          </cell>
          <cell r="D6618" t="str">
            <v>110002039125</v>
          </cell>
          <cell r="E6618" t="str">
            <v>抽水蓄能电站综合价值和效益体现价值</v>
          </cell>
          <cell r="F6618" t="str">
            <v>刘国中</v>
          </cell>
          <cell r="G6618" t="str">
            <v>2017061</v>
          </cell>
          <cell r="H6618">
            <v>12678.82</v>
          </cell>
          <cell r="I6618">
            <v>0</v>
          </cell>
          <cell r="J6618">
            <v>0</v>
          </cell>
          <cell r="K6618">
            <v>12678.82</v>
          </cell>
          <cell r="L6618">
            <v>0</v>
          </cell>
          <cell r="M6618">
            <v>0</v>
          </cell>
          <cell r="N6618">
            <v>0</v>
          </cell>
          <cell r="O6618">
            <v>12678.82</v>
          </cell>
        </row>
        <row r="6619">
          <cell r="C6619">
            <v>2039126</v>
          </cell>
          <cell r="D6619" t="str">
            <v>110002039126</v>
          </cell>
          <cell r="E6619" t="str">
            <v>大功率超声波金属焊接控制系统关键技术研究</v>
          </cell>
          <cell r="F6619" t="str">
            <v>张志</v>
          </cell>
          <cell r="G6619" t="str">
            <v>2013017</v>
          </cell>
          <cell r="H6619">
            <v>9372.37</v>
          </cell>
          <cell r="I6619">
            <v>0</v>
          </cell>
          <cell r="J6619">
            <v>9372.37</v>
          </cell>
          <cell r="K6619">
            <v>0</v>
          </cell>
          <cell r="L6619">
            <v>0</v>
          </cell>
          <cell r="M6619">
            <v>0</v>
          </cell>
          <cell r="N6619">
            <v>0</v>
          </cell>
          <cell r="O6619">
            <v>0</v>
          </cell>
        </row>
        <row r="6620">
          <cell r="C6620">
            <v>2039127</v>
          </cell>
          <cell r="D6620" t="str">
            <v>110002039127</v>
          </cell>
          <cell r="E6620" t="str">
            <v>新型高性能非晶纳米晶软磁粉末的开发及应用</v>
          </cell>
          <cell r="F6620" t="str">
            <v>常春涛</v>
          </cell>
          <cell r="G6620" t="str">
            <v>2017812</v>
          </cell>
          <cell r="H6620">
            <v>3969.81</v>
          </cell>
          <cell r="I6620">
            <v>0</v>
          </cell>
          <cell r="J6620">
            <v>560</v>
          </cell>
          <cell r="K6620">
            <v>3409.81</v>
          </cell>
          <cell r="L6620">
            <v>0</v>
          </cell>
          <cell r="M6620">
            <v>0</v>
          </cell>
          <cell r="N6620">
            <v>0</v>
          </cell>
          <cell r="O6620">
            <v>3409.81</v>
          </cell>
        </row>
        <row r="6621">
          <cell r="C6621">
            <v>2039128</v>
          </cell>
          <cell r="D6621" t="str">
            <v>110002039128</v>
          </cell>
          <cell r="E6621" t="str">
            <v>虎门镇基层平安文化建设项目咨询服务</v>
          </cell>
          <cell r="F6621" t="str">
            <v>朱晓红</v>
          </cell>
          <cell r="G6621" t="str">
            <v>2007002</v>
          </cell>
          <cell r="H6621">
            <v>0</v>
          </cell>
          <cell r="I6621">
            <v>0</v>
          </cell>
          <cell r="J6621">
            <v>0</v>
          </cell>
          <cell r="K6621">
            <v>0</v>
          </cell>
          <cell r="L6621">
            <v>0</v>
          </cell>
          <cell r="M6621">
            <v>0</v>
          </cell>
          <cell r="N6621">
            <v>0</v>
          </cell>
          <cell r="O6621">
            <v>0</v>
          </cell>
        </row>
        <row r="6622">
          <cell r="C6622">
            <v>2039129</v>
          </cell>
          <cell r="D6622" t="str">
            <v>110002039129</v>
          </cell>
          <cell r="E6622" t="str">
            <v>地校联动打造普法品牌创新社会治理</v>
          </cell>
          <cell r="F6622" t="str">
            <v>吉海荣</v>
          </cell>
          <cell r="G6622" t="str">
            <v>2011034</v>
          </cell>
          <cell r="H6622">
            <v>0</v>
          </cell>
          <cell r="I6622">
            <v>0</v>
          </cell>
          <cell r="J6622">
            <v>0</v>
          </cell>
          <cell r="K6622">
            <v>0</v>
          </cell>
          <cell r="L6622">
            <v>0</v>
          </cell>
          <cell r="M6622">
            <v>0</v>
          </cell>
          <cell r="N6622">
            <v>0</v>
          </cell>
          <cell r="O6622">
            <v>0</v>
          </cell>
        </row>
        <row r="6623">
          <cell r="C6623">
            <v>2039130</v>
          </cell>
          <cell r="D6623" t="str">
            <v>110002039130</v>
          </cell>
          <cell r="E6623" t="str">
            <v>沙角C电厂煤灰池生态恢复项目可研报告编制</v>
          </cell>
          <cell r="F6623" t="str">
            <v>秦云</v>
          </cell>
          <cell r="G6623" t="str">
            <v>2007040</v>
          </cell>
          <cell r="H6623">
            <v>87511.53</v>
          </cell>
          <cell r="I6623">
            <v>0</v>
          </cell>
          <cell r="J6623">
            <v>0</v>
          </cell>
          <cell r="K6623">
            <v>87511.53</v>
          </cell>
          <cell r="L6623">
            <v>0</v>
          </cell>
          <cell r="M6623">
            <v>0</v>
          </cell>
          <cell r="N6623">
            <v>0</v>
          </cell>
          <cell r="O6623">
            <v>87511.53</v>
          </cell>
        </row>
        <row r="6624">
          <cell r="C6624">
            <v>2039131</v>
          </cell>
          <cell r="D6624" t="str">
            <v>110002039131</v>
          </cell>
          <cell r="E6624" t="str">
            <v>电动助力车助力比检测装置</v>
          </cell>
          <cell r="F6624" t="str">
            <v>田君</v>
          </cell>
          <cell r="G6624" t="str">
            <v>2001006</v>
          </cell>
          <cell r="H6624">
            <v>0</v>
          </cell>
          <cell r="I6624">
            <v>0</v>
          </cell>
          <cell r="J6624">
            <v>0</v>
          </cell>
          <cell r="K6624">
            <v>0</v>
          </cell>
          <cell r="L6624">
            <v>0</v>
          </cell>
          <cell r="M6624">
            <v>0</v>
          </cell>
          <cell r="N6624">
            <v>0</v>
          </cell>
          <cell r="O6624">
            <v>0</v>
          </cell>
        </row>
        <row r="6625">
          <cell r="C6625">
            <v>2039132</v>
          </cell>
          <cell r="D6625" t="str">
            <v>110002039132</v>
          </cell>
          <cell r="E6625" t="str">
            <v>芯片散热用高导热液态金属膏的研制</v>
          </cell>
          <cell r="F6625" t="str">
            <v>巫运辉</v>
          </cell>
          <cell r="G6625" t="str">
            <v>2019057</v>
          </cell>
          <cell r="H6625">
            <v>1772.42</v>
          </cell>
          <cell r="I6625">
            <v>0</v>
          </cell>
          <cell r="J6625">
            <v>0</v>
          </cell>
          <cell r="K6625">
            <v>1772.42</v>
          </cell>
          <cell r="L6625">
            <v>0</v>
          </cell>
          <cell r="M6625">
            <v>0</v>
          </cell>
          <cell r="N6625">
            <v>0</v>
          </cell>
          <cell r="O6625">
            <v>1772.42</v>
          </cell>
        </row>
        <row r="6626">
          <cell r="C6626">
            <v>2039133</v>
          </cell>
          <cell r="D6626" t="str">
            <v>110002039133</v>
          </cell>
          <cell r="E6626" t="str">
            <v>东莞市大朗镇第二次全国污染源普查服务</v>
          </cell>
          <cell r="F6626" t="str">
            <v>兰善红</v>
          </cell>
          <cell r="G6626" t="str">
            <v>2002016</v>
          </cell>
          <cell r="H6626">
            <v>168982.85</v>
          </cell>
          <cell r="I6626">
            <v>0</v>
          </cell>
          <cell r="J6626">
            <v>3239</v>
          </cell>
          <cell r="K6626">
            <v>165743.85</v>
          </cell>
          <cell r="L6626">
            <v>64250</v>
          </cell>
          <cell r="M6626">
            <v>0</v>
          </cell>
          <cell r="N6626">
            <v>0</v>
          </cell>
          <cell r="O6626">
            <v>165743.85</v>
          </cell>
        </row>
        <row r="6627">
          <cell r="C6627">
            <v>2039134</v>
          </cell>
          <cell r="D6627" t="str">
            <v>110002039134</v>
          </cell>
          <cell r="E6627" t="str">
            <v>模块化输送系统及其控制系统</v>
          </cell>
          <cell r="F6627" t="str">
            <v>胡亚伟</v>
          </cell>
          <cell r="G6627" t="str">
            <v>2013038</v>
          </cell>
          <cell r="H6627">
            <v>0</v>
          </cell>
          <cell r="I6627">
            <v>0</v>
          </cell>
          <cell r="J6627">
            <v>0</v>
          </cell>
          <cell r="K6627">
            <v>0</v>
          </cell>
          <cell r="L6627">
            <v>0</v>
          </cell>
          <cell r="M6627">
            <v>0</v>
          </cell>
          <cell r="N6627">
            <v>0</v>
          </cell>
          <cell r="O6627">
            <v>0</v>
          </cell>
        </row>
        <row r="6628">
          <cell r="C6628">
            <v>2039135</v>
          </cell>
          <cell r="D6628" t="str">
            <v>110002039135</v>
          </cell>
          <cell r="E6628" t="str">
            <v>rhEPO-Fc融合蛋白质量研究</v>
          </cell>
          <cell r="F6628" t="str">
            <v>程可可</v>
          </cell>
          <cell r="G6628" t="str">
            <v>2016825</v>
          </cell>
          <cell r="H6628">
            <v>14915.79</v>
          </cell>
          <cell r="I6628">
            <v>0</v>
          </cell>
          <cell r="J6628">
            <v>0</v>
          </cell>
          <cell r="K6628">
            <v>14915.79</v>
          </cell>
          <cell r="L6628">
            <v>0</v>
          </cell>
          <cell r="M6628">
            <v>0</v>
          </cell>
          <cell r="N6628">
            <v>0</v>
          </cell>
          <cell r="O6628">
            <v>14915.79</v>
          </cell>
        </row>
        <row r="6629">
          <cell r="C6629">
            <v>2039136</v>
          </cell>
          <cell r="D6629" t="str">
            <v>110002039136</v>
          </cell>
          <cell r="E6629" t="str">
            <v>东莞市政法机关服务保障高质量发展研究</v>
          </cell>
          <cell r="F6629" t="str">
            <v>罗兆婧</v>
          </cell>
          <cell r="G6629" t="str">
            <v>2012029</v>
          </cell>
          <cell r="H6629">
            <v>39330.2</v>
          </cell>
          <cell r="I6629">
            <v>0</v>
          </cell>
          <cell r="J6629">
            <v>0</v>
          </cell>
          <cell r="K6629">
            <v>39330.2</v>
          </cell>
          <cell r="L6629">
            <v>0</v>
          </cell>
          <cell r="M6629">
            <v>0</v>
          </cell>
          <cell r="N6629">
            <v>0</v>
          </cell>
          <cell r="O6629">
            <v>39330.2</v>
          </cell>
        </row>
        <row r="6630">
          <cell r="C6630">
            <v>2039137</v>
          </cell>
          <cell r="D6630" t="str">
            <v>110002039137</v>
          </cell>
          <cell r="E6630" t="str">
            <v>新形势下人民内部矛盾化解机制研究</v>
          </cell>
          <cell r="F6630" t="str">
            <v>郑玉敏</v>
          </cell>
          <cell r="G6630" t="str">
            <v>2005002</v>
          </cell>
          <cell r="H6630">
            <v>0</v>
          </cell>
          <cell r="I6630">
            <v>0</v>
          </cell>
          <cell r="J6630">
            <v>0</v>
          </cell>
          <cell r="K6630">
            <v>0</v>
          </cell>
          <cell r="L6630">
            <v>0</v>
          </cell>
          <cell r="M6630">
            <v>0</v>
          </cell>
          <cell r="N6630">
            <v>0</v>
          </cell>
          <cell r="O6630">
            <v>0</v>
          </cell>
        </row>
        <row r="6631">
          <cell r="C6631">
            <v>2039138</v>
          </cell>
          <cell r="D6631" t="str">
            <v>110002039138</v>
          </cell>
          <cell r="E6631" t="str">
            <v>2020年塘厦镇高能耗企业事中监督、事后检查</v>
          </cell>
          <cell r="F6631" t="str">
            <v>纪传伟</v>
          </cell>
          <cell r="G6631" t="str">
            <v>2006064</v>
          </cell>
          <cell r="H6631">
            <v>0</v>
          </cell>
          <cell r="I6631">
            <v>0</v>
          </cell>
          <cell r="J6631">
            <v>0</v>
          </cell>
          <cell r="K6631">
            <v>0</v>
          </cell>
          <cell r="L6631">
            <v>0</v>
          </cell>
          <cell r="M6631">
            <v>0</v>
          </cell>
          <cell r="N6631">
            <v>0</v>
          </cell>
          <cell r="O6631">
            <v>0</v>
          </cell>
        </row>
        <row r="6632">
          <cell r="C6632">
            <v>2039139</v>
          </cell>
          <cell r="D6632" t="str">
            <v>110002039139</v>
          </cell>
          <cell r="E6632" t="str">
            <v>中建五局全现浇外墙窗角裂缝控制技术数值模</v>
          </cell>
          <cell r="F6632" t="str">
            <v>艾心荧</v>
          </cell>
          <cell r="G6632" t="str">
            <v>2015010</v>
          </cell>
          <cell r="H6632">
            <v>0</v>
          </cell>
          <cell r="I6632">
            <v>0</v>
          </cell>
          <cell r="J6632">
            <v>0</v>
          </cell>
          <cell r="K6632">
            <v>0</v>
          </cell>
          <cell r="L6632">
            <v>0</v>
          </cell>
          <cell r="M6632">
            <v>0</v>
          </cell>
          <cell r="N6632">
            <v>0</v>
          </cell>
          <cell r="O6632">
            <v>0</v>
          </cell>
        </row>
        <row r="6633">
          <cell r="C6633">
            <v>2039140</v>
          </cell>
          <cell r="D6633" t="str">
            <v>110002039140</v>
          </cell>
          <cell r="E6633" t="str">
            <v>多源感知信息融合仿真模型设计及软件模块测</v>
          </cell>
          <cell r="F6633" t="str">
            <v>李宽</v>
          </cell>
          <cell r="G6633" t="str">
            <v>2018820</v>
          </cell>
          <cell r="H6633">
            <v>6171.31</v>
          </cell>
          <cell r="I6633">
            <v>0</v>
          </cell>
          <cell r="J6633">
            <v>0</v>
          </cell>
          <cell r="K6633">
            <v>6171.31</v>
          </cell>
          <cell r="L6633">
            <v>0</v>
          </cell>
          <cell r="M6633">
            <v>0</v>
          </cell>
          <cell r="N6633">
            <v>0</v>
          </cell>
          <cell r="O6633">
            <v>6171.31</v>
          </cell>
        </row>
        <row r="6634">
          <cell r="C6634">
            <v>2039141</v>
          </cell>
          <cell r="D6634" t="str">
            <v>110002039141</v>
          </cell>
          <cell r="E6634" t="str">
            <v>服务机器人与人工智能视觉、语音、导航算法</v>
          </cell>
          <cell r="F6634" t="str">
            <v>丁文霞</v>
          </cell>
          <cell r="G6634" t="str">
            <v>2018017</v>
          </cell>
          <cell r="H6634">
            <v>9049.4</v>
          </cell>
          <cell r="I6634">
            <v>0</v>
          </cell>
          <cell r="J6634">
            <v>908</v>
          </cell>
          <cell r="K6634">
            <v>8141.4</v>
          </cell>
          <cell r="L6634">
            <v>0</v>
          </cell>
          <cell r="M6634">
            <v>0</v>
          </cell>
          <cell r="N6634">
            <v>0</v>
          </cell>
          <cell r="O6634">
            <v>8141.4</v>
          </cell>
        </row>
        <row r="6635">
          <cell r="C6635">
            <v>2039142</v>
          </cell>
          <cell r="D6635" t="str">
            <v>110002039142</v>
          </cell>
          <cell r="E6635" t="str">
            <v>东莞市常平镇第二次全国污染源普查污染源空</v>
          </cell>
          <cell r="F6635" t="str">
            <v>兰善红</v>
          </cell>
          <cell r="G6635" t="str">
            <v>2002016</v>
          </cell>
          <cell r="H6635">
            <v>61390.58</v>
          </cell>
          <cell r="I6635">
            <v>0</v>
          </cell>
          <cell r="J6635">
            <v>61390.58</v>
          </cell>
          <cell r="K6635">
            <v>0</v>
          </cell>
          <cell r="L6635">
            <v>0</v>
          </cell>
          <cell r="M6635">
            <v>0</v>
          </cell>
          <cell r="N6635">
            <v>0</v>
          </cell>
          <cell r="O6635">
            <v>0</v>
          </cell>
        </row>
        <row r="6636">
          <cell r="C6636">
            <v>2039143</v>
          </cell>
          <cell r="D6636" t="str">
            <v>110002039143</v>
          </cell>
          <cell r="E6636" t="str">
            <v>适用于5G陶瓷滤波器制造的数控机床成果育成</v>
          </cell>
          <cell r="F6636" t="str">
            <v>何伟锋</v>
          </cell>
          <cell r="G6636" t="str">
            <v>2009025</v>
          </cell>
          <cell r="H6636">
            <v>0</v>
          </cell>
          <cell r="I6636">
            <v>0</v>
          </cell>
          <cell r="J6636">
            <v>0</v>
          </cell>
          <cell r="K6636">
            <v>0</v>
          </cell>
          <cell r="L6636">
            <v>0</v>
          </cell>
          <cell r="M6636">
            <v>0</v>
          </cell>
          <cell r="N6636">
            <v>0</v>
          </cell>
          <cell r="O6636">
            <v>0</v>
          </cell>
        </row>
        <row r="6637">
          <cell r="C6637">
            <v>2039144</v>
          </cell>
          <cell r="D6637" t="str">
            <v>110002039144</v>
          </cell>
          <cell r="E6637" t="str">
            <v>欧标充电控制器开发</v>
          </cell>
          <cell r="F6637" t="str">
            <v>张兆云</v>
          </cell>
          <cell r="G6637" t="str">
            <v>2016006</v>
          </cell>
          <cell r="H6637">
            <v>0</v>
          </cell>
          <cell r="I6637">
            <v>0</v>
          </cell>
          <cell r="J6637">
            <v>0</v>
          </cell>
          <cell r="K6637">
            <v>0</v>
          </cell>
          <cell r="L6637">
            <v>0</v>
          </cell>
          <cell r="M6637">
            <v>0</v>
          </cell>
          <cell r="N6637">
            <v>0</v>
          </cell>
          <cell r="O6637">
            <v>0</v>
          </cell>
        </row>
        <row r="6638">
          <cell r="C6638">
            <v>2039145</v>
          </cell>
          <cell r="D6638" t="str">
            <v>110002039145</v>
          </cell>
          <cell r="E6638" t="str">
            <v>新型治疗浅部真菌感染皮肤病药物的研究与开</v>
          </cell>
          <cell r="F6638" t="str">
            <v>王晓季</v>
          </cell>
          <cell r="G6638" t="str">
            <v>2018816</v>
          </cell>
          <cell r="H6638">
            <v>15988.22</v>
          </cell>
          <cell r="I6638">
            <v>0</v>
          </cell>
          <cell r="J6638">
            <v>0</v>
          </cell>
          <cell r="K6638">
            <v>15988.22</v>
          </cell>
          <cell r="L6638">
            <v>0</v>
          </cell>
          <cell r="M6638">
            <v>0</v>
          </cell>
          <cell r="N6638">
            <v>0</v>
          </cell>
          <cell r="O6638">
            <v>15988.22</v>
          </cell>
        </row>
        <row r="6639">
          <cell r="C6639">
            <v>2039146</v>
          </cell>
          <cell r="D6639" t="str">
            <v>110002039146</v>
          </cell>
          <cell r="E6639" t="str">
            <v>多源异构图像融合与变化检测技术</v>
          </cell>
          <cell r="F6639" t="str">
            <v>陈高</v>
          </cell>
          <cell r="G6639" t="str">
            <v>2018058</v>
          </cell>
          <cell r="H6639">
            <v>8652.49</v>
          </cell>
          <cell r="I6639">
            <v>0</v>
          </cell>
          <cell r="J6639">
            <v>0</v>
          </cell>
          <cell r="K6639">
            <v>8652.49</v>
          </cell>
          <cell r="L6639">
            <v>0</v>
          </cell>
          <cell r="M6639">
            <v>0</v>
          </cell>
          <cell r="N6639">
            <v>0</v>
          </cell>
          <cell r="O6639">
            <v>8652.49</v>
          </cell>
        </row>
        <row r="6640">
          <cell r="C6640">
            <v>2039147</v>
          </cell>
          <cell r="D6640" t="str">
            <v>110002039147</v>
          </cell>
          <cell r="E6640" t="str">
            <v>环保新材料技术联合研发团队</v>
          </cell>
          <cell r="F6640" t="str">
            <v>廖俊旭</v>
          </cell>
          <cell r="G6640" t="str">
            <v>2018121</v>
          </cell>
          <cell r="H6640">
            <v>68102.36</v>
          </cell>
          <cell r="I6640">
            <v>0</v>
          </cell>
          <cell r="J6640">
            <v>66227.2</v>
          </cell>
          <cell r="K6640">
            <v>1875.16</v>
          </cell>
          <cell r="L6640">
            <v>0</v>
          </cell>
          <cell r="M6640">
            <v>0</v>
          </cell>
          <cell r="N6640">
            <v>0</v>
          </cell>
          <cell r="O6640">
            <v>1875.16</v>
          </cell>
        </row>
        <row r="6641">
          <cell r="C6641">
            <v>2039148</v>
          </cell>
          <cell r="D6641" t="str">
            <v>110002039148</v>
          </cell>
          <cell r="E6641" t="str">
            <v>天然营养蛋糕配方及其深加工技术研究</v>
          </cell>
          <cell r="F6641" t="str">
            <v>肖珊</v>
          </cell>
          <cell r="G6641" t="str">
            <v>2018283</v>
          </cell>
          <cell r="H6641">
            <v>698.48</v>
          </cell>
          <cell r="I6641">
            <v>0</v>
          </cell>
          <cell r="J6641">
            <v>0</v>
          </cell>
          <cell r="K6641">
            <v>698.48</v>
          </cell>
          <cell r="L6641">
            <v>0</v>
          </cell>
          <cell r="M6641">
            <v>0</v>
          </cell>
          <cell r="N6641">
            <v>0</v>
          </cell>
          <cell r="O6641">
            <v>698.48</v>
          </cell>
        </row>
        <row r="6642">
          <cell r="C6642">
            <v>2039149</v>
          </cell>
          <cell r="D6642" t="str">
            <v>110002039149</v>
          </cell>
          <cell r="E6642" t="str">
            <v>企业合同管理方案</v>
          </cell>
          <cell r="F6642" t="str">
            <v>周立英</v>
          </cell>
          <cell r="G6642" t="str">
            <v>2002019</v>
          </cell>
          <cell r="H6642">
            <v>0</v>
          </cell>
          <cell r="I6642">
            <v>0</v>
          </cell>
          <cell r="J6642">
            <v>0</v>
          </cell>
          <cell r="K6642">
            <v>0</v>
          </cell>
          <cell r="L6642">
            <v>0</v>
          </cell>
          <cell r="M6642">
            <v>0</v>
          </cell>
          <cell r="N6642">
            <v>0</v>
          </cell>
          <cell r="O6642">
            <v>0</v>
          </cell>
        </row>
        <row r="6643">
          <cell r="C6643">
            <v>2039150</v>
          </cell>
          <cell r="D6643" t="str">
            <v>110002039150</v>
          </cell>
          <cell r="E6643" t="str">
            <v>加速推动（东莞）电子信息产业增强核心竞争</v>
          </cell>
          <cell r="F6643" t="str">
            <v>邓念武</v>
          </cell>
          <cell r="G6643" t="str">
            <v>1996010</v>
          </cell>
          <cell r="H6643">
            <v>0</v>
          </cell>
          <cell r="I6643">
            <v>0</v>
          </cell>
          <cell r="J6643">
            <v>0</v>
          </cell>
          <cell r="K6643">
            <v>0</v>
          </cell>
          <cell r="L6643">
            <v>0</v>
          </cell>
          <cell r="M6643">
            <v>0</v>
          </cell>
          <cell r="N6643">
            <v>0</v>
          </cell>
          <cell r="O6643">
            <v>0</v>
          </cell>
        </row>
        <row r="6644">
          <cell r="C6644">
            <v>2039151</v>
          </cell>
          <cell r="D6644" t="str">
            <v>110002039151</v>
          </cell>
          <cell r="E6644" t="str">
            <v>利用乡村历史文化资源提升城市品质建设体质</v>
          </cell>
          <cell r="F6644" t="str">
            <v>卢晓晴</v>
          </cell>
          <cell r="G6644" t="str">
            <v>2005037</v>
          </cell>
          <cell r="H6644">
            <v>0</v>
          </cell>
          <cell r="I6644">
            <v>0</v>
          </cell>
          <cell r="J6644">
            <v>0</v>
          </cell>
          <cell r="K6644">
            <v>0</v>
          </cell>
          <cell r="L6644">
            <v>0</v>
          </cell>
          <cell r="M6644">
            <v>0</v>
          </cell>
          <cell r="N6644">
            <v>0</v>
          </cell>
          <cell r="O6644">
            <v>0</v>
          </cell>
        </row>
        <row r="6645">
          <cell r="C6645">
            <v>2039152</v>
          </cell>
          <cell r="D6645" t="str">
            <v>110002039152</v>
          </cell>
          <cell r="E6645" t="str">
            <v>《东莞市危险废物处置现状及防治对策研究》</v>
          </cell>
          <cell r="F6645" t="str">
            <v>吴琪</v>
          </cell>
          <cell r="G6645" t="str">
            <v>2017092</v>
          </cell>
          <cell r="H6645">
            <v>0</v>
          </cell>
          <cell r="I6645">
            <v>0</v>
          </cell>
          <cell r="J6645">
            <v>0</v>
          </cell>
          <cell r="K6645">
            <v>0</v>
          </cell>
          <cell r="L6645">
            <v>0</v>
          </cell>
          <cell r="M6645">
            <v>0</v>
          </cell>
          <cell r="N6645">
            <v>0</v>
          </cell>
          <cell r="O6645">
            <v>0</v>
          </cell>
        </row>
        <row r="6646">
          <cell r="C6646">
            <v>2039153</v>
          </cell>
          <cell r="D6646" t="str">
            <v>110002039153</v>
          </cell>
          <cell r="E6646" t="str">
            <v>东莞市高校对台招揽教育人才工作的研究与建议</v>
          </cell>
          <cell r="F6646" t="str">
            <v>陈伟</v>
          </cell>
          <cell r="G6646" t="str">
            <v>2003020</v>
          </cell>
          <cell r="H6646">
            <v>268.72</v>
          </cell>
          <cell r="I6646">
            <v>0</v>
          </cell>
          <cell r="J6646">
            <v>0</v>
          </cell>
          <cell r="K6646">
            <v>268.72</v>
          </cell>
          <cell r="L6646">
            <v>0</v>
          </cell>
          <cell r="M6646">
            <v>0</v>
          </cell>
          <cell r="N6646">
            <v>0</v>
          </cell>
          <cell r="O6646">
            <v>268.72</v>
          </cell>
        </row>
        <row r="6647">
          <cell r="C6647">
            <v>2039154</v>
          </cell>
          <cell r="D6647" t="str">
            <v>110002039154</v>
          </cell>
          <cell r="E6647" t="str">
            <v>松山湖功能区项目报建流程分析及优化政策调</v>
          </cell>
          <cell r="F6647" t="str">
            <v>刘文果</v>
          </cell>
          <cell r="G6647" t="str">
            <v>2016029</v>
          </cell>
          <cell r="H6647">
            <v>0</v>
          </cell>
          <cell r="I6647">
            <v>0</v>
          </cell>
          <cell r="J6647">
            <v>0</v>
          </cell>
          <cell r="K6647">
            <v>0</v>
          </cell>
          <cell r="L6647">
            <v>0</v>
          </cell>
          <cell r="M6647">
            <v>0</v>
          </cell>
          <cell r="N6647">
            <v>0</v>
          </cell>
          <cell r="O6647">
            <v>0</v>
          </cell>
        </row>
        <row r="6648">
          <cell r="C6648">
            <v>2039155</v>
          </cell>
          <cell r="D6648" t="str">
            <v>110002039155</v>
          </cell>
          <cell r="E6648" t="str">
            <v>合成氘代纤维素微生物培养</v>
          </cell>
          <cell r="F6648" t="str">
            <v>陈思谦</v>
          </cell>
          <cell r="G6648" t="str">
            <v>2018028</v>
          </cell>
          <cell r="H6648">
            <v>16936.2</v>
          </cell>
          <cell r="I6648">
            <v>0</v>
          </cell>
          <cell r="J6648">
            <v>0</v>
          </cell>
          <cell r="K6648">
            <v>16936.2</v>
          </cell>
          <cell r="L6648">
            <v>0</v>
          </cell>
          <cell r="M6648">
            <v>0</v>
          </cell>
          <cell r="N6648">
            <v>0</v>
          </cell>
          <cell r="O6648">
            <v>16936.2</v>
          </cell>
        </row>
        <row r="6649">
          <cell r="C6649">
            <v>2039156</v>
          </cell>
          <cell r="D6649" t="str">
            <v>110002039156</v>
          </cell>
          <cell r="E6649" t="str">
            <v>高性能永磁复合锶铁氧体磁性材料的开发</v>
          </cell>
          <cell r="F6649" t="str">
            <v>王建国</v>
          </cell>
          <cell r="G6649" t="str">
            <v>2018801</v>
          </cell>
          <cell r="H6649">
            <v>9330.2</v>
          </cell>
          <cell r="I6649">
            <v>0</v>
          </cell>
          <cell r="J6649">
            <v>0</v>
          </cell>
          <cell r="K6649">
            <v>9330.2</v>
          </cell>
          <cell r="L6649">
            <v>0</v>
          </cell>
          <cell r="M6649">
            <v>0</v>
          </cell>
          <cell r="N6649">
            <v>0</v>
          </cell>
          <cell r="O6649">
            <v>9330.2</v>
          </cell>
        </row>
        <row r="6650">
          <cell r="C6650">
            <v>2039157</v>
          </cell>
          <cell r="D6650" t="str">
            <v>110002039157</v>
          </cell>
          <cell r="E6650" t="str">
            <v>2020年松山湖专利信息分析项目</v>
          </cell>
          <cell r="F6650" t="str">
            <v>丘瑜</v>
          </cell>
          <cell r="G6650" t="str">
            <v>2012953</v>
          </cell>
          <cell r="H6650">
            <v>0</v>
          </cell>
          <cell r="I6650">
            <v>0</v>
          </cell>
          <cell r="J6650">
            <v>0</v>
          </cell>
          <cell r="K6650">
            <v>0</v>
          </cell>
          <cell r="L6650">
            <v>0</v>
          </cell>
          <cell r="M6650">
            <v>0</v>
          </cell>
          <cell r="N6650">
            <v>0</v>
          </cell>
          <cell r="O6650">
            <v>0</v>
          </cell>
        </row>
        <row r="6651">
          <cell r="C6651">
            <v>2039158</v>
          </cell>
          <cell r="D6651" t="str">
            <v>110002039158</v>
          </cell>
          <cell r="E6651" t="str">
            <v>精密金属配件制造工艺的自动控制应用研究</v>
          </cell>
          <cell r="F6651" t="str">
            <v>任斌</v>
          </cell>
          <cell r="G6651" t="str">
            <v>2003008</v>
          </cell>
          <cell r="H6651">
            <v>5740.78</v>
          </cell>
          <cell r="I6651">
            <v>0</v>
          </cell>
          <cell r="J6651">
            <v>377</v>
          </cell>
          <cell r="K6651">
            <v>5363.78</v>
          </cell>
          <cell r="L6651">
            <v>0</v>
          </cell>
          <cell r="M6651">
            <v>0</v>
          </cell>
          <cell r="N6651">
            <v>0</v>
          </cell>
          <cell r="O6651">
            <v>5363.78</v>
          </cell>
        </row>
        <row r="6652">
          <cell r="C6652">
            <v>2039159</v>
          </cell>
          <cell r="D6652" t="str">
            <v>110002039159</v>
          </cell>
          <cell r="E6652" t="str">
            <v>在新冠疫情影响下东莞外贸企业汇率风险</v>
          </cell>
          <cell r="F6652" t="str">
            <v>叶宝珠</v>
          </cell>
          <cell r="G6652" t="str">
            <v>2012982</v>
          </cell>
          <cell r="H6652">
            <v>0</v>
          </cell>
          <cell r="I6652">
            <v>0</v>
          </cell>
          <cell r="J6652">
            <v>0</v>
          </cell>
          <cell r="K6652">
            <v>0</v>
          </cell>
          <cell r="L6652">
            <v>0</v>
          </cell>
          <cell r="M6652">
            <v>0</v>
          </cell>
          <cell r="N6652">
            <v>0</v>
          </cell>
          <cell r="O6652">
            <v>0</v>
          </cell>
        </row>
        <row r="6653">
          <cell r="C6653">
            <v>2039160</v>
          </cell>
          <cell r="D6653" t="str">
            <v>110002039160</v>
          </cell>
          <cell r="E6653" t="str">
            <v>高性能改性聚丙烯酸酯压敏胶及其应用</v>
          </cell>
          <cell r="F6653" t="str">
            <v>吴文剑</v>
          </cell>
          <cell r="G6653" t="str">
            <v>2015004</v>
          </cell>
          <cell r="H6653">
            <v>78239.2</v>
          </cell>
          <cell r="I6653">
            <v>0</v>
          </cell>
          <cell r="J6653">
            <v>78239.2</v>
          </cell>
          <cell r="K6653">
            <v>0</v>
          </cell>
          <cell r="L6653">
            <v>0</v>
          </cell>
          <cell r="M6653">
            <v>0</v>
          </cell>
          <cell r="N6653">
            <v>0</v>
          </cell>
          <cell r="O6653">
            <v>0</v>
          </cell>
        </row>
        <row r="6654">
          <cell r="C6654">
            <v>2039161</v>
          </cell>
          <cell r="D6654" t="str">
            <v>110002039161</v>
          </cell>
          <cell r="E6654" t="str">
            <v>公司舆论与法律风险防范</v>
          </cell>
          <cell r="F6654" t="str">
            <v>张萍</v>
          </cell>
          <cell r="G6654" t="str">
            <v>2011037</v>
          </cell>
          <cell r="H6654">
            <v>0</v>
          </cell>
          <cell r="I6654">
            <v>0</v>
          </cell>
          <cell r="J6654">
            <v>0</v>
          </cell>
          <cell r="K6654">
            <v>0</v>
          </cell>
          <cell r="L6654">
            <v>0</v>
          </cell>
          <cell r="M6654">
            <v>0</v>
          </cell>
          <cell r="N6654">
            <v>0</v>
          </cell>
          <cell r="O6654">
            <v>0</v>
          </cell>
        </row>
        <row r="6655">
          <cell r="C6655">
            <v>2039162</v>
          </cell>
          <cell r="D6655" t="str">
            <v>110002039162</v>
          </cell>
          <cell r="E6655" t="str">
            <v>降解垃圾填埋场中纤维原料强化沼气生产</v>
          </cell>
          <cell r="F6655" t="str">
            <v>程可可</v>
          </cell>
          <cell r="G6655" t="str">
            <v>2016825</v>
          </cell>
          <cell r="H6655">
            <v>43548.83</v>
          </cell>
          <cell r="I6655">
            <v>0</v>
          </cell>
          <cell r="J6655">
            <v>0</v>
          </cell>
          <cell r="K6655">
            <v>43548.83</v>
          </cell>
          <cell r="L6655">
            <v>0</v>
          </cell>
          <cell r="M6655">
            <v>0</v>
          </cell>
          <cell r="N6655">
            <v>0</v>
          </cell>
          <cell r="O6655">
            <v>43548.83</v>
          </cell>
        </row>
        <row r="6656">
          <cell r="C6656">
            <v>2039163</v>
          </cell>
          <cell r="D6656" t="str">
            <v>110002039163</v>
          </cell>
          <cell r="E6656" t="str">
            <v>污水污泥FNA预处理技术研究</v>
          </cell>
          <cell r="F6656" t="str">
            <v>刘蕾</v>
          </cell>
          <cell r="G6656" t="str">
            <v>2011010</v>
          </cell>
          <cell r="H6656">
            <v>22500.1</v>
          </cell>
          <cell r="I6656">
            <v>0</v>
          </cell>
          <cell r="J6656">
            <v>0</v>
          </cell>
          <cell r="K6656">
            <v>22500.1</v>
          </cell>
          <cell r="L6656">
            <v>0</v>
          </cell>
          <cell r="M6656">
            <v>0</v>
          </cell>
          <cell r="N6656">
            <v>0</v>
          </cell>
          <cell r="O6656">
            <v>22500.1</v>
          </cell>
        </row>
        <row r="6657">
          <cell r="C6657">
            <v>2039164</v>
          </cell>
          <cell r="D6657" t="str">
            <v>110002039164</v>
          </cell>
          <cell r="E6657" t="str">
            <v>东莞市五部地方性法规清理研究报告</v>
          </cell>
          <cell r="F6657" t="str">
            <v>沈亚萍</v>
          </cell>
          <cell r="G6657" t="str">
            <v>2003038</v>
          </cell>
          <cell r="H6657">
            <v>3464.16</v>
          </cell>
          <cell r="I6657">
            <v>0</v>
          </cell>
          <cell r="J6657">
            <v>0</v>
          </cell>
          <cell r="K6657">
            <v>3464.16</v>
          </cell>
          <cell r="L6657">
            <v>0</v>
          </cell>
          <cell r="M6657">
            <v>0</v>
          </cell>
          <cell r="N6657">
            <v>0</v>
          </cell>
          <cell r="O6657">
            <v>3464.16</v>
          </cell>
        </row>
        <row r="6658">
          <cell r="C6658">
            <v>2039165</v>
          </cell>
          <cell r="D6658" t="str">
            <v>110002039165</v>
          </cell>
          <cell r="E6658" t="str">
            <v>东莞恒亚电工有限公司企业贷款贴息项目技术</v>
          </cell>
          <cell r="F6658" t="str">
            <v>纪传伟</v>
          </cell>
          <cell r="G6658" t="str">
            <v>2006064</v>
          </cell>
          <cell r="H6658">
            <v>0</v>
          </cell>
          <cell r="I6658">
            <v>0</v>
          </cell>
          <cell r="J6658">
            <v>0</v>
          </cell>
          <cell r="K6658">
            <v>0</v>
          </cell>
          <cell r="L6658">
            <v>0</v>
          </cell>
          <cell r="M6658">
            <v>0</v>
          </cell>
          <cell r="N6658">
            <v>0</v>
          </cell>
          <cell r="O6658">
            <v>0</v>
          </cell>
        </row>
        <row r="6659">
          <cell r="C6659">
            <v>2039166</v>
          </cell>
          <cell r="D6659" t="str">
            <v>110002039166</v>
          </cell>
          <cell r="E6659" t="str">
            <v>色彩、碳、复合材料研发中心的建立</v>
          </cell>
          <cell r="F6659" t="str">
            <v>王佳星</v>
          </cell>
          <cell r="G6659" t="str">
            <v>2018220</v>
          </cell>
          <cell r="H6659">
            <v>894.8</v>
          </cell>
          <cell r="I6659">
            <v>0</v>
          </cell>
          <cell r="J6659">
            <v>0</v>
          </cell>
          <cell r="K6659">
            <v>894.8</v>
          </cell>
          <cell r="L6659">
            <v>0</v>
          </cell>
          <cell r="M6659">
            <v>0</v>
          </cell>
          <cell r="N6659">
            <v>0</v>
          </cell>
          <cell r="O6659">
            <v>894.8</v>
          </cell>
        </row>
        <row r="6660">
          <cell r="C6660">
            <v>2039167</v>
          </cell>
          <cell r="D6660" t="str">
            <v>110002039167</v>
          </cell>
          <cell r="E6660" t="str">
            <v>东莞市洪梅镇2020年财政支出项目绩效评价</v>
          </cell>
          <cell r="F6660" t="str">
            <v>谷云燕</v>
          </cell>
          <cell r="G6660" t="str">
            <v>2004037</v>
          </cell>
          <cell r="H6660">
            <v>8514.44</v>
          </cell>
          <cell r="I6660">
            <v>0</v>
          </cell>
          <cell r="J6660">
            <v>0</v>
          </cell>
          <cell r="K6660">
            <v>8514.44</v>
          </cell>
          <cell r="L6660">
            <v>0</v>
          </cell>
          <cell r="M6660">
            <v>0</v>
          </cell>
          <cell r="N6660">
            <v>0</v>
          </cell>
          <cell r="O6660">
            <v>8514.44</v>
          </cell>
        </row>
        <row r="6661">
          <cell r="C6661">
            <v>2039168</v>
          </cell>
          <cell r="D6661" t="str">
            <v>110002039168</v>
          </cell>
          <cell r="E6661" t="str">
            <v>东莞市洪梅镇2021年财政项支出绩效目标审核</v>
          </cell>
          <cell r="F6661" t="str">
            <v>谷云燕</v>
          </cell>
          <cell r="G6661" t="str">
            <v>2004037</v>
          </cell>
          <cell r="H6661">
            <v>1515.9</v>
          </cell>
          <cell r="I6661">
            <v>0</v>
          </cell>
          <cell r="J6661">
            <v>0</v>
          </cell>
          <cell r="K6661">
            <v>1515.9</v>
          </cell>
          <cell r="L6661">
            <v>0</v>
          </cell>
          <cell r="M6661">
            <v>0</v>
          </cell>
          <cell r="N6661">
            <v>0</v>
          </cell>
          <cell r="O6661">
            <v>1515.9</v>
          </cell>
        </row>
        <row r="6662">
          <cell r="C6662">
            <v>2039169</v>
          </cell>
          <cell r="D6662" t="str">
            <v>110002039169</v>
          </cell>
          <cell r="E6662" t="str">
            <v>厚街“双手洪拳”申报文化遗产报告书服务</v>
          </cell>
          <cell r="F6662" t="str">
            <v>阎江</v>
          </cell>
          <cell r="G6662" t="str">
            <v>1999007</v>
          </cell>
          <cell r="H6662">
            <v>10960.5</v>
          </cell>
          <cell r="I6662">
            <v>0</v>
          </cell>
          <cell r="J6662">
            <v>0</v>
          </cell>
          <cell r="K6662">
            <v>10960.5</v>
          </cell>
          <cell r="L6662">
            <v>0</v>
          </cell>
          <cell r="M6662">
            <v>0</v>
          </cell>
          <cell r="N6662">
            <v>0</v>
          </cell>
          <cell r="O6662">
            <v>10960.5</v>
          </cell>
        </row>
        <row r="6663">
          <cell r="C6663">
            <v>2039170</v>
          </cell>
          <cell r="D6663" t="str">
            <v>110002039170</v>
          </cell>
          <cell r="E6663" t="str">
            <v>厚街“双手洪拳”申报文化遗产纪录片制作服</v>
          </cell>
          <cell r="F6663" t="str">
            <v>阎江</v>
          </cell>
          <cell r="G6663" t="str">
            <v>1999007</v>
          </cell>
          <cell r="H6663">
            <v>17181.8</v>
          </cell>
          <cell r="I6663">
            <v>0</v>
          </cell>
          <cell r="J6663">
            <v>0</v>
          </cell>
          <cell r="K6663">
            <v>17181.8</v>
          </cell>
          <cell r="L6663">
            <v>0</v>
          </cell>
          <cell r="M6663">
            <v>0</v>
          </cell>
          <cell r="N6663">
            <v>0</v>
          </cell>
          <cell r="O6663">
            <v>17181.8</v>
          </cell>
        </row>
        <row r="6664">
          <cell r="C6664">
            <v>2039172</v>
          </cell>
          <cell r="D6664" t="str">
            <v>110002039172</v>
          </cell>
          <cell r="E6664" t="str">
            <v>成都促进新经济发展情报收集及研究实践</v>
          </cell>
          <cell r="F6664" t="str">
            <v>李福坤</v>
          </cell>
          <cell r="G6664" t="str">
            <v>2004085</v>
          </cell>
          <cell r="H6664">
            <v>24330.2</v>
          </cell>
          <cell r="I6664">
            <v>0</v>
          </cell>
          <cell r="J6664">
            <v>0</v>
          </cell>
          <cell r="K6664">
            <v>24330.2</v>
          </cell>
          <cell r="L6664">
            <v>0</v>
          </cell>
          <cell r="M6664">
            <v>0</v>
          </cell>
          <cell r="N6664">
            <v>0</v>
          </cell>
          <cell r="O6664">
            <v>24330.2</v>
          </cell>
        </row>
        <row r="6665">
          <cell r="C6665">
            <v>2039173</v>
          </cell>
          <cell r="D6665" t="str">
            <v>110002039173</v>
          </cell>
          <cell r="E6665" t="str">
            <v>粤港澳大湾区体育产业区域协同发展路径探究</v>
          </cell>
          <cell r="F6665" t="str">
            <v>苏敷志</v>
          </cell>
          <cell r="G6665" t="str">
            <v>2006072</v>
          </cell>
          <cell r="H6665">
            <v>1773.21</v>
          </cell>
          <cell r="I6665">
            <v>0</v>
          </cell>
          <cell r="J6665">
            <v>0</v>
          </cell>
          <cell r="K6665">
            <v>1773.21</v>
          </cell>
          <cell r="L6665">
            <v>0</v>
          </cell>
          <cell r="M6665">
            <v>0</v>
          </cell>
          <cell r="N6665">
            <v>0</v>
          </cell>
          <cell r="O6665">
            <v>1773.21</v>
          </cell>
        </row>
        <row r="6666">
          <cell r="C6666">
            <v>2039174</v>
          </cell>
          <cell r="D6666" t="str">
            <v>110002039174</v>
          </cell>
          <cell r="E6666" t="str">
            <v>石龙镇VOCs年排放量10吨以上“一企一策”评</v>
          </cell>
          <cell r="F6666" t="str">
            <v>秦云</v>
          </cell>
          <cell r="G6666" t="str">
            <v>2007040</v>
          </cell>
          <cell r="H6666">
            <v>36705.41</v>
          </cell>
          <cell r="I6666">
            <v>0</v>
          </cell>
          <cell r="J6666">
            <v>0</v>
          </cell>
          <cell r="K6666">
            <v>36705.41</v>
          </cell>
          <cell r="L6666">
            <v>0</v>
          </cell>
          <cell r="M6666">
            <v>0</v>
          </cell>
          <cell r="N6666">
            <v>0</v>
          </cell>
          <cell r="O6666">
            <v>36705.41</v>
          </cell>
        </row>
        <row r="6667">
          <cell r="C6667">
            <v>2039175</v>
          </cell>
          <cell r="D6667" t="str">
            <v>110002039175</v>
          </cell>
          <cell r="E6667" t="str">
            <v>中国灌区尺度农业用水状态表征数据产品研究</v>
          </cell>
          <cell r="F6667" t="str">
            <v>郑航</v>
          </cell>
          <cell r="G6667" t="str">
            <v>2017810</v>
          </cell>
          <cell r="H6667">
            <v>0</v>
          </cell>
          <cell r="I6667">
            <v>0</v>
          </cell>
          <cell r="J6667">
            <v>0</v>
          </cell>
          <cell r="K6667">
            <v>0</v>
          </cell>
          <cell r="L6667">
            <v>0</v>
          </cell>
          <cell r="M6667">
            <v>0</v>
          </cell>
          <cell r="N6667">
            <v>0</v>
          </cell>
          <cell r="O6667">
            <v>0</v>
          </cell>
        </row>
        <row r="6668">
          <cell r="C6668">
            <v>2039176</v>
          </cell>
          <cell r="D6668" t="str">
            <v>110002039176</v>
          </cell>
          <cell r="E6668" t="str">
            <v>石碣镇文化资源、风土人情及文化特色调研报</v>
          </cell>
          <cell r="F6668" t="str">
            <v>吴寒柳</v>
          </cell>
          <cell r="G6668" t="str">
            <v>2013030</v>
          </cell>
          <cell r="H6668">
            <v>160982.71</v>
          </cell>
          <cell r="I6668">
            <v>0</v>
          </cell>
          <cell r="J6668">
            <v>91.97</v>
          </cell>
          <cell r="K6668">
            <v>160890.74</v>
          </cell>
          <cell r="L6668">
            <v>0</v>
          </cell>
          <cell r="M6668">
            <v>0</v>
          </cell>
          <cell r="N6668">
            <v>0</v>
          </cell>
          <cell r="O6668">
            <v>160890.74</v>
          </cell>
        </row>
        <row r="6669">
          <cell r="C6669">
            <v>2039177</v>
          </cell>
          <cell r="D6669" t="str">
            <v>110002039177</v>
          </cell>
          <cell r="E6669" t="str">
            <v>棕榈油分提工艺结晶特性的研究</v>
          </cell>
          <cell r="F6669" t="str">
            <v>邹水洋</v>
          </cell>
          <cell r="G6669" t="str">
            <v>2000014</v>
          </cell>
          <cell r="H6669">
            <v>1491.64</v>
          </cell>
          <cell r="I6669">
            <v>0</v>
          </cell>
          <cell r="J6669">
            <v>0</v>
          </cell>
          <cell r="K6669">
            <v>1491.64</v>
          </cell>
          <cell r="L6669">
            <v>0</v>
          </cell>
          <cell r="M6669">
            <v>0</v>
          </cell>
          <cell r="N6669">
            <v>0</v>
          </cell>
          <cell r="O6669">
            <v>1491.64</v>
          </cell>
        </row>
        <row r="6670">
          <cell r="C6670">
            <v>2039178</v>
          </cell>
          <cell r="D6670" t="str">
            <v>110002039178</v>
          </cell>
          <cell r="E6670" t="str">
            <v>微尺度电镀工艺及表征技术</v>
          </cell>
          <cell r="F6670" t="str">
            <v>王皓亮</v>
          </cell>
          <cell r="G6670" t="str">
            <v>2018231</v>
          </cell>
          <cell r="H6670">
            <v>0</v>
          </cell>
          <cell r="I6670">
            <v>0</v>
          </cell>
          <cell r="J6670">
            <v>0</v>
          </cell>
          <cell r="K6670">
            <v>0</v>
          </cell>
          <cell r="L6670">
            <v>0</v>
          </cell>
          <cell r="M6670">
            <v>0</v>
          </cell>
          <cell r="N6670">
            <v>0</v>
          </cell>
          <cell r="O6670">
            <v>0</v>
          </cell>
        </row>
        <row r="6671">
          <cell r="C6671">
            <v>2039179</v>
          </cell>
          <cell r="D6671" t="str">
            <v>110002039179</v>
          </cell>
          <cell r="E6671" t="str">
            <v>东莞市“千吨万人”乡镇饮用水水源保护区范</v>
          </cell>
          <cell r="F6671" t="str">
            <v>卓琼芳</v>
          </cell>
          <cell r="G6671" t="str">
            <v>2018050</v>
          </cell>
          <cell r="H6671">
            <v>714.31</v>
          </cell>
          <cell r="I6671">
            <v>0</v>
          </cell>
          <cell r="J6671">
            <v>21.7</v>
          </cell>
          <cell r="K6671">
            <v>692.61</v>
          </cell>
          <cell r="L6671">
            <v>0</v>
          </cell>
          <cell r="M6671">
            <v>0</v>
          </cell>
          <cell r="N6671">
            <v>0</v>
          </cell>
          <cell r="O6671">
            <v>692.61</v>
          </cell>
        </row>
        <row r="6672">
          <cell r="C6672">
            <v>2039180</v>
          </cell>
          <cell r="D6672" t="str">
            <v>110002039180</v>
          </cell>
          <cell r="E6672" t="str">
            <v>东莞港务集团“十四五”规划</v>
          </cell>
          <cell r="F6672" t="str">
            <v>李福坤</v>
          </cell>
          <cell r="G6672" t="str">
            <v>2004085</v>
          </cell>
          <cell r="H6672">
            <v>16112.64</v>
          </cell>
          <cell r="I6672">
            <v>0</v>
          </cell>
          <cell r="J6672">
            <v>0</v>
          </cell>
          <cell r="K6672">
            <v>16112.64</v>
          </cell>
          <cell r="L6672">
            <v>0</v>
          </cell>
          <cell r="M6672">
            <v>0</v>
          </cell>
          <cell r="N6672">
            <v>0</v>
          </cell>
          <cell r="O6672">
            <v>16112.64</v>
          </cell>
        </row>
        <row r="6673">
          <cell r="C6673">
            <v>2039181</v>
          </cell>
          <cell r="D6673" t="str">
            <v>110002039181</v>
          </cell>
          <cell r="E6673" t="str">
            <v>适应面向工业4.0的国际教育和研究合作</v>
          </cell>
          <cell r="F6673" t="str">
            <v>郑愚</v>
          </cell>
          <cell r="G6673" t="str">
            <v>2008004</v>
          </cell>
          <cell r="H6673">
            <v>52585.44</v>
          </cell>
          <cell r="I6673">
            <v>0</v>
          </cell>
          <cell r="J6673">
            <v>0</v>
          </cell>
          <cell r="K6673">
            <v>52585.44</v>
          </cell>
          <cell r="L6673">
            <v>0</v>
          </cell>
          <cell r="M6673">
            <v>0</v>
          </cell>
          <cell r="N6673">
            <v>0</v>
          </cell>
          <cell r="O6673">
            <v>52585.44</v>
          </cell>
        </row>
        <row r="6674">
          <cell r="C6674">
            <v>2039182</v>
          </cell>
          <cell r="D6674" t="str">
            <v>110002039182</v>
          </cell>
          <cell r="E6674" t="str">
            <v>东莞消费现状、潜力与促进措施研究</v>
          </cell>
          <cell r="F6674" t="str">
            <v>许新华</v>
          </cell>
          <cell r="G6674" t="str">
            <v>2015012</v>
          </cell>
          <cell r="H6674">
            <v>0</v>
          </cell>
          <cell r="I6674">
            <v>0</v>
          </cell>
          <cell r="J6674">
            <v>0</v>
          </cell>
          <cell r="K6674">
            <v>0</v>
          </cell>
          <cell r="L6674">
            <v>0</v>
          </cell>
          <cell r="M6674">
            <v>0</v>
          </cell>
          <cell r="N6674">
            <v>0</v>
          </cell>
          <cell r="O6674">
            <v>0</v>
          </cell>
        </row>
        <row r="6675">
          <cell r="C6675">
            <v>2039183</v>
          </cell>
          <cell r="D6675" t="str">
            <v>110002039183</v>
          </cell>
          <cell r="E6675" t="str">
            <v>国家认可实验室建设</v>
          </cell>
          <cell r="F6675" t="str">
            <v>蔡丽蓉</v>
          </cell>
          <cell r="G6675" t="str">
            <v>2015013</v>
          </cell>
          <cell r="H6675">
            <v>58825.89</v>
          </cell>
          <cell r="I6675">
            <v>0</v>
          </cell>
          <cell r="J6675">
            <v>0</v>
          </cell>
          <cell r="K6675">
            <v>58825.89</v>
          </cell>
          <cell r="L6675">
            <v>0</v>
          </cell>
          <cell r="M6675">
            <v>0</v>
          </cell>
          <cell r="N6675">
            <v>0</v>
          </cell>
          <cell r="O6675">
            <v>58825.89</v>
          </cell>
        </row>
        <row r="6676">
          <cell r="C6676">
            <v>2039184</v>
          </cell>
          <cell r="D6676" t="str">
            <v>110002039184</v>
          </cell>
          <cell r="E6676" t="str">
            <v>基于物联网的智慧城市视频监控平台应用技术</v>
          </cell>
          <cell r="F6676" t="str">
            <v>李荣泳</v>
          </cell>
          <cell r="G6676" t="str">
            <v>2007042</v>
          </cell>
          <cell r="H6676">
            <v>0</v>
          </cell>
          <cell r="I6676">
            <v>0</v>
          </cell>
          <cell r="J6676">
            <v>0</v>
          </cell>
          <cell r="K6676">
            <v>0</v>
          </cell>
          <cell r="L6676">
            <v>0</v>
          </cell>
          <cell r="M6676">
            <v>0</v>
          </cell>
          <cell r="N6676">
            <v>0</v>
          </cell>
          <cell r="O6676">
            <v>0</v>
          </cell>
        </row>
        <row r="6677">
          <cell r="C6677">
            <v>2039185</v>
          </cell>
          <cell r="D6677" t="str">
            <v>110002039185</v>
          </cell>
          <cell r="E6677" t="str">
            <v>2020年松山湖公共机构节能政策推广项目</v>
          </cell>
          <cell r="F6677" t="str">
            <v>钟少芬</v>
          </cell>
          <cell r="G6677" t="str">
            <v>2011029</v>
          </cell>
          <cell r="H6677">
            <v>0</v>
          </cell>
          <cell r="I6677">
            <v>0</v>
          </cell>
          <cell r="J6677">
            <v>0</v>
          </cell>
          <cell r="K6677">
            <v>0</v>
          </cell>
          <cell r="L6677">
            <v>0</v>
          </cell>
          <cell r="M6677">
            <v>0</v>
          </cell>
          <cell r="N6677">
            <v>0</v>
          </cell>
          <cell r="O6677">
            <v>0</v>
          </cell>
        </row>
        <row r="6678">
          <cell r="C6678">
            <v>2039186</v>
          </cell>
          <cell r="D6678" t="str">
            <v>110002039186</v>
          </cell>
          <cell r="E6678" t="str">
            <v>2020年松山湖节能诊断服务工作及年度园区节</v>
          </cell>
          <cell r="F6678" t="str">
            <v>纪传伟</v>
          </cell>
          <cell r="G6678" t="str">
            <v>2006064</v>
          </cell>
          <cell r="H6678">
            <v>50.41</v>
          </cell>
          <cell r="I6678">
            <v>0</v>
          </cell>
          <cell r="J6678">
            <v>0</v>
          </cell>
          <cell r="K6678">
            <v>50.41</v>
          </cell>
          <cell r="L6678">
            <v>0</v>
          </cell>
          <cell r="M6678">
            <v>0</v>
          </cell>
          <cell r="N6678">
            <v>0</v>
          </cell>
          <cell r="O6678">
            <v>50.41</v>
          </cell>
        </row>
        <row r="6679">
          <cell r="C6679">
            <v>2039187</v>
          </cell>
          <cell r="D6679" t="str">
            <v>110002039187</v>
          </cell>
          <cell r="E6679" t="str">
            <v>大岭山镇第二次全国污染源普查技术服务合同</v>
          </cell>
          <cell r="F6679" t="str">
            <v>吕斯濠</v>
          </cell>
          <cell r="G6679" t="str">
            <v>2007038</v>
          </cell>
          <cell r="H6679">
            <v>1445.98</v>
          </cell>
          <cell r="I6679">
            <v>0</v>
          </cell>
          <cell r="J6679">
            <v>0</v>
          </cell>
          <cell r="K6679">
            <v>1445.98</v>
          </cell>
          <cell r="L6679">
            <v>0</v>
          </cell>
          <cell r="M6679">
            <v>0</v>
          </cell>
          <cell r="N6679">
            <v>0</v>
          </cell>
          <cell r="O6679">
            <v>1445.98</v>
          </cell>
        </row>
        <row r="6680">
          <cell r="C6680">
            <v>2039188</v>
          </cell>
          <cell r="D6680" t="str">
            <v>110002039188</v>
          </cell>
          <cell r="E6680" t="str">
            <v>东莞市中小微企业后疫情时代经营状况和政策</v>
          </cell>
          <cell r="F6680" t="str">
            <v>刘继云</v>
          </cell>
          <cell r="G6680" t="str">
            <v>2006039</v>
          </cell>
          <cell r="H6680">
            <v>186330.68</v>
          </cell>
          <cell r="I6680">
            <v>0</v>
          </cell>
          <cell r="J6680">
            <v>14442.42</v>
          </cell>
          <cell r="K6680">
            <v>171888.26</v>
          </cell>
          <cell r="L6680">
            <v>0</v>
          </cell>
          <cell r="M6680">
            <v>0</v>
          </cell>
          <cell r="N6680">
            <v>0</v>
          </cell>
          <cell r="O6680">
            <v>171888.26</v>
          </cell>
        </row>
        <row r="6681">
          <cell r="C6681">
            <v>2039189</v>
          </cell>
          <cell r="D6681" t="str">
            <v>110002039189</v>
          </cell>
          <cell r="E6681" t="str">
            <v>高性能含氟聚醚有机硅消泡剂的合成与制备</v>
          </cell>
          <cell r="F6681" t="str">
            <v>郑轲</v>
          </cell>
          <cell r="G6681" t="str">
            <v>2019119</v>
          </cell>
          <cell r="H6681">
            <v>0</v>
          </cell>
          <cell r="I6681">
            <v>0</v>
          </cell>
          <cell r="J6681">
            <v>0</v>
          </cell>
          <cell r="K6681">
            <v>0</v>
          </cell>
          <cell r="L6681">
            <v>0</v>
          </cell>
          <cell r="M6681">
            <v>0</v>
          </cell>
          <cell r="N6681">
            <v>0</v>
          </cell>
          <cell r="O6681">
            <v>0</v>
          </cell>
        </row>
        <row r="6682">
          <cell r="C6682">
            <v>2039190</v>
          </cell>
          <cell r="D6682" t="str">
            <v>110002039190</v>
          </cell>
          <cell r="E6682" t="str">
            <v>基于精准动态流量控制技术的电磁阀喷油器控</v>
          </cell>
          <cell r="F6682" t="str">
            <v>任斌</v>
          </cell>
          <cell r="G6682" t="str">
            <v>2003008</v>
          </cell>
          <cell r="H6682">
            <v>12509.58</v>
          </cell>
          <cell r="I6682">
            <v>0</v>
          </cell>
          <cell r="J6682">
            <v>285</v>
          </cell>
          <cell r="K6682">
            <v>12224.58</v>
          </cell>
          <cell r="L6682">
            <v>0</v>
          </cell>
          <cell r="M6682">
            <v>0</v>
          </cell>
          <cell r="N6682">
            <v>0</v>
          </cell>
          <cell r="O6682">
            <v>12224.58</v>
          </cell>
        </row>
        <row r="6683">
          <cell r="C6683">
            <v>2039191</v>
          </cell>
          <cell r="D6683" t="str">
            <v>110002039191</v>
          </cell>
          <cell r="E6683" t="str">
            <v>镁铝合金新材料工程技术研究中心共建</v>
          </cell>
          <cell r="F6683" t="str">
            <v>郭建文</v>
          </cell>
          <cell r="G6683" t="str">
            <v>2011012</v>
          </cell>
          <cell r="H6683">
            <v>0</v>
          </cell>
          <cell r="I6683">
            <v>0</v>
          </cell>
          <cell r="J6683">
            <v>0</v>
          </cell>
          <cell r="K6683">
            <v>0</v>
          </cell>
          <cell r="L6683">
            <v>0</v>
          </cell>
          <cell r="M6683">
            <v>0</v>
          </cell>
          <cell r="N6683">
            <v>0</v>
          </cell>
          <cell r="O6683">
            <v>0</v>
          </cell>
        </row>
        <row r="6684">
          <cell r="C6684">
            <v>2041001</v>
          </cell>
          <cell r="D6684" t="str">
            <v>110002041001</v>
          </cell>
          <cell r="E6684" t="str">
            <v>一种连接器的端子折弯插入机</v>
          </cell>
          <cell r="F6684" t="str">
            <v>刘晓蔚</v>
          </cell>
          <cell r="G6684" t="str">
            <v>2005021</v>
          </cell>
          <cell r="H6684">
            <v>3785.66</v>
          </cell>
          <cell r="I6684">
            <v>0</v>
          </cell>
          <cell r="J6684">
            <v>0</v>
          </cell>
          <cell r="K6684">
            <v>3785.66</v>
          </cell>
          <cell r="L6684">
            <v>0</v>
          </cell>
          <cell r="M6684">
            <v>0</v>
          </cell>
          <cell r="N6684">
            <v>0</v>
          </cell>
          <cell r="O6684">
            <v>3785.66</v>
          </cell>
        </row>
        <row r="6685">
          <cell r="C6685">
            <v>2041002</v>
          </cell>
          <cell r="D6685" t="str">
            <v>110002041002</v>
          </cell>
          <cell r="E6685" t="str">
            <v>一种采用有序介孔炭识别水中相中超滤膜污染</v>
          </cell>
          <cell r="F6685" t="str">
            <v>吕斯濠</v>
          </cell>
          <cell r="G6685" t="str">
            <v>2007038</v>
          </cell>
          <cell r="H6685">
            <v>2016.44</v>
          </cell>
          <cell r="I6685">
            <v>0</v>
          </cell>
          <cell r="J6685">
            <v>0</v>
          </cell>
          <cell r="K6685">
            <v>2016.44</v>
          </cell>
          <cell r="L6685">
            <v>0</v>
          </cell>
          <cell r="M6685">
            <v>0</v>
          </cell>
          <cell r="N6685">
            <v>0</v>
          </cell>
          <cell r="O6685">
            <v>2016.44</v>
          </cell>
        </row>
        <row r="6686">
          <cell r="C6686">
            <v>2041004</v>
          </cell>
          <cell r="D6686" t="str">
            <v>110002041004</v>
          </cell>
          <cell r="E6686" t="str">
            <v>一种机械制造系统用轴承磨损程度检测维护装</v>
          </cell>
          <cell r="F6686" t="str">
            <v>张绍辉</v>
          </cell>
          <cell r="G6686" t="str">
            <v>2020037</v>
          </cell>
          <cell r="H6686">
            <v>0</v>
          </cell>
          <cell r="I6686">
            <v>0</v>
          </cell>
          <cell r="J6686">
            <v>0</v>
          </cell>
          <cell r="K6686">
            <v>0</v>
          </cell>
          <cell r="L6686">
            <v>0</v>
          </cell>
          <cell r="M6686">
            <v>0</v>
          </cell>
          <cell r="N6686">
            <v>0</v>
          </cell>
          <cell r="O6686">
            <v>0</v>
          </cell>
        </row>
        <row r="6687">
          <cell r="C6687">
            <v>2041006</v>
          </cell>
          <cell r="D6687" t="str">
            <v>110002041006</v>
          </cell>
          <cell r="E6687" t="str">
            <v>一种能够固液分离的金属粉末的电解制备装置</v>
          </cell>
          <cell r="F6687" t="str">
            <v>谢春晓</v>
          </cell>
          <cell r="G6687" t="str">
            <v>2006058</v>
          </cell>
          <cell r="H6687">
            <v>0</v>
          </cell>
          <cell r="I6687">
            <v>0</v>
          </cell>
          <cell r="J6687">
            <v>0</v>
          </cell>
          <cell r="K6687">
            <v>0</v>
          </cell>
          <cell r="L6687">
            <v>0</v>
          </cell>
          <cell r="M6687">
            <v>0</v>
          </cell>
          <cell r="N6687">
            <v>0</v>
          </cell>
          <cell r="O6687">
            <v>0</v>
          </cell>
        </row>
        <row r="6688">
          <cell r="C6688">
            <v>2041009</v>
          </cell>
          <cell r="D6688" t="str">
            <v>110002041009</v>
          </cell>
          <cell r="E6688" t="str">
            <v>一种制备金属混合粉末的熔盐电解装置</v>
          </cell>
          <cell r="F6688" t="str">
            <v>谢春晓</v>
          </cell>
          <cell r="G6688" t="str">
            <v>2006058</v>
          </cell>
          <cell r="H6688">
            <v>0</v>
          </cell>
          <cell r="I6688">
            <v>0</v>
          </cell>
          <cell r="J6688">
            <v>0</v>
          </cell>
          <cell r="K6688">
            <v>0</v>
          </cell>
          <cell r="L6688">
            <v>0</v>
          </cell>
          <cell r="M6688">
            <v>0</v>
          </cell>
          <cell r="N6688">
            <v>0</v>
          </cell>
          <cell r="O6688">
            <v>0</v>
          </cell>
        </row>
        <row r="6689">
          <cell r="C6689">
            <v>2041011</v>
          </cell>
          <cell r="D6689" t="str">
            <v>110002041011</v>
          </cell>
          <cell r="E6689" t="str">
            <v>利用微生物从虾壳中提取虾青素、蛋白质以甲</v>
          </cell>
          <cell r="F6689" t="str">
            <v>王际辉</v>
          </cell>
          <cell r="G6689" t="str">
            <v>2018809</v>
          </cell>
          <cell r="H6689">
            <v>26422.2</v>
          </cell>
          <cell r="I6689">
            <v>0</v>
          </cell>
          <cell r="J6689">
            <v>0</v>
          </cell>
          <cell r="K6689">
            <v>26422.2</v>
          </cell>
          <cell r="L6689">
            <v>0</v>
          </cell>
          <cell r="M6689">
            <v>0</v>
          </cell>
          <cell r="N6689">
            <v>0</v>
          </cell>
          <cell r="O6689">
            <v>26422.2</v>
          </cell>
        </row>
        <row r="6690">
          <cell r="C6690">
            <v>2041014</v>
          </cell>
          <cell r="D6690" t="str">
            <v>110002041014</v>
          </cell>
          <cell r="E6690" t="str">
            <v>一种机械制造系统用齿轮受力大小检测维护装</v>
          </cell>
          <cell r="F6690" t="str">
            <v>李川</v>
          </cell>
          <cell r="G6690" t="str">
            <v>2016810</v>
          </cell>
          <cell r="H6690">
            <v>0</v>
          </cell>
          <cell r="I6690">
            <v>0</v>
          </cell>
          <cell r="J6690">
            <v>0</v>
          </cell>
          <cell r="K6690">
            <v>0</v>
          </cell>
          <cell r="L6690">
            <v>0</v>
          </cell>
          <cell r="M6690">
            <v>0</v>
          </cell>
          <cell r="N6690">
            <v>0</v>
          </cell>
          <cell r="O6690">
            <v>0</v>
          </cell>
        </row>
        <row r="6691">
          <cell r="C6691">
            <v>2041016</v>
          </cell>
          <cell r="D6691" t="str">
            <v>110002041016</v>
          </cell>
          <cell r="E6691" t="str">
            <v>一种便于调节和指示的锥带式无级变速装置及</v>
          </cell>
          <cell r="F6691" t="str">
            <v>王文林</v>
          </cell>
          <cell r="G6691" t="str">
            <v>2016836</v>
          </cell>
          <cell r="H6691">
            <v>0</v>
          </cell>
          <cell r="I6691">
            <v>0</v>
          </cell>
          <cell r="J6691">
            <v>0</v>
          </cell>
          <cell r="K6691">
            <v>0</v>
          </cell>
          <cell r="L6691">
            <v>0</v>
          </cell>
          <cell r="M6691">
            <v>0</v>
          </cell>
          <cell r="N6691">
            <v>0</v>
          </cell>
          <cell r="O6691">
            <v>0</v>
          </cell>
        </row>
        <row r="6692">
          <cell r="C6692">
            <v>2041018</v>
          </cell>
          <cell r="D6692" t="str">
            <v>110002041018</v>
          </cell>
          <cell r="E6692" t="str">
            <v>一种无磁合金的制造方法</v>
          </cell>
          <cell r="F6692" t="str">
            <v>陈勇志</v>
          </cell>
          <cell r="G6692" t="str">
            <v>2004090</v>
          </cell>
          <cell r="H6692">
            <v>0</v>
          </cell>
          <cell r="I6692">
            <v>0</v>
          </cell>
          <cell r="J6692">
            <v>0</v>
          </cell>
          <cell r="K6692">
            <v>0</v>
          </cell>
          <cell r="L6692">
            <v>0</v>
          </cell>
          <cell r="M6692">
            <v>0</v>
          </cell>
          <cell r="N6692">
            <v>0</v>
          </cell>
          <cell r="O6692">
            <v>0</v>
          </cell>
        </row>
        <row r="6693">
          <cell r="C6693">
            <v>2041020</v>
          </cell>
          <cell r="D6693" t="str">
            <v>110002041020</v>
          </cell>
          <cell r="E6693" t="str">
            <v>一种U型/V型零件冲压装置及其工艺</v>
          </cell>
          <cell r="F6693" t="str">
            <v>孙振忠</v>
          </cell>
          <cell r="G6693" t="str">
            <v>2006080</v>
          </cell>
          <cell r="H6693">
            <v>0</v>
          </cell>
          <cell r="I6693">
            <v>0</v>
          </cell>
          <cell r="J6693">
            <v>0</v>
          </cell>
          <cell r="K6693">
            <v>0</v>
          </cell>
          <cell r="L6693">
            <v>0</v>
          </cell>
          <cell r="M6693">
            <v>0</v>
          </cell>
          <cell r="N6693">
            <v>0</v>
          </cell>
          <cell r="O6693">
            <v>0</v>
          </cell>
        </row>
        <row r="6694">
          <cell r="C6694">
            <v>2041021</v>
          </cell>
          <cell r="D6694" t="str">
            <v>110002041021</v>
          </cell>
          <cell r="E6694" t="str">
            <v>一种可逆向远程坐标输出输入的无线传输系统</v>
          </cell>
          <cell r="F6694" t="str">
            <v>孙振忠</v>
          </cell>
          <cell r="G6694" t="str">
            <v>2006080</v>
          </cell>
          <cell r="H6694">
            <v>610.85</v>
          </cell>
          <cell r="I6694">
            <v>0</v>
          </cell>
          <cell r="J6694">
            <v>610</v>
          </cell>
          <cell r="K6694">
            <v>0.85</v>
          </cell>
          <cell r="L6694">
            <v>0</v>
          </cell>
          <cell r="M6694">
            <v>0</v>
          </cell>
          <cell r="N6694">
            <v>0</v>
          </cell>
          <cell r="O6694">
            <v>0.85</v>
          </cell>
        </row>
        <row r="6695">
          <cell r="C6695">
            <v>2041025</v>
          </cell>
          <cell r="D6695" t="str">
            <v>110002041025</v>
          </cell>
          <cell r="E6695" t="str">
            <v>一种具备蓝牙定位自动跟随技术的跟随机器人</v>
          </cell>
          <cell r="F6695" t="str">
            <v>陈海彬</v>
          </cell>
          <cell r="G6695" t="str">
            <v>2007041</v>
          </cell>
          <cell r="H6695">
            <v>0</v>
          </cell>
          <cell r="I6695">
            <v>0</v>
          </cell>
          <cell r="J6695">
            <v>0</v>
          </cell>
          <cell r="K6695">
            <v>0</v>
          </cell>
          <cell r="L6695">
            <v>0</v>
          </cell>
          <cell r="M6695">
            <v>0</v>
          </cell>
          <cell r="N6695">
            <v>0</v>
          </cell>
          <cell r="O6695">
            <v>0</v>
          </cell>
        </row>
        <row r="6696">
          <cell r="C6696">
            <v>2041027</v>
          </cell>
          <cell r="D6696" t="str">
            <v>110002041027</v>
          </cell>
          <cell r="E6696" t="str">
            <v>1.一种单根转轴连续自动上料的电机组装机2.</v>
          </cell>
          <cell r="F6696" t="str">
            <v>龙建宇</v>
          </cell>
          <cell r="G6696" t="str">
            <v>2019129</v>
          </cell>
          <cell r="H6696">
            <v>0</v>
          </cell>
          <cell r="I6696">
            <v>0</v>
          </cell>
          <cell r="J6696">
            <v>0</v>
          </cell>
          <cell r="K6696">
            <v>0</v>
          </cell>
          <cell r="L6696">
            <v>0</v>
          </cell>
          <cell r="M6696">
            <v>0</v>
          </cell>
          <cell r="N6696">
            <v>0</v>
          </cell>
          <cell r="O6696">
            <v>0</v>
          </cell>
        </row>
        <row r="6697">
          <cell r="C6697">
            <v>2041028</v>
          </cell>
          <cell r="D6697" t="str">
            <v>110002041028</v>
          </cell>
          <cell r="E6697" t="str">
            <v>1.一种智能制造系统用具有防护措施的监控装</v>
          </cell>
          <cell r="F6697" t="str">
            <v>李川</v>
          </cell>
          <cell r="G6697" t="str">
            <v>2016810</v>
          </cell>
          <cell r="H6697">
            <v>0</v>
          </cell>
          <cell r="I6697">
            <v>0</v>
          </cell>
          <cell r="J6697">
            <v>0</v>
          </cell>
          <cell r="K6697">
            <v>0</v>
          </cell>
          <cell r="L6697">
            <v>0</v>
          </cell>
          <cell r="M6697">
            <v>0</v>
          </cell>
          <cell r="N6697">
            <v>0</v>
          </cell>
          <cell r="O6697">
            <v>0</v>
          </cell>
        </row>
        <row r="6698">
          <cell r="C6698">
            <v>2041030</v>
          </cell>
          <cell r="D6698" t="str">
            <v>110002041030</v>
          </cell>
          <cell r="E6698" t="str">
            <v>1.一种中位烷基噻吩取代及3,5位给电子基取</v>
          </cell>
          <cell r="F6698" t="str">
            <v>赵鸿斌</v>
          </cell>
          <cell r="G6698" t="str">
            <v>2006004</v>
          </cell>
          <cell r="H6698">
            <v>6444</v>
          </cell>
          <cell r="I6698">
            <v>0</v>
          </cell>
          <cell r="J6698">
            <v>0</v>
          </cell>
          <cell r="K6698">
            <v>6444</v>
          </cell>
          <cell r="L6698">
            <v>0</v>
          </cell>
          <cell r="M6698">
            <v>0</v>
          </cell>
          <cell r="N6698">
            <v>0</v>
          </cell>
          <cell r="O6698">
            <v>6444</v>
          </cell>
        </row>
        <row r="6699">
          <cell r="C6699">
            <v>2041031</v>
          </cell>
          <cell r="D6699" t="str">
            <v>110002041031</v>
          </cell>
          <cell r="E6699" t="str">
            <v>1.一种中位烷氧苯基取代及2,6位强给电子基</v>
          </cell>
          <cell r="F6699" t="str">
            <v>廖俊旭</v>
          </cell>
          <cell r="G6699" t="str">
            <v>2018121</v>
          </cell>
          <cell r="H6699">
            <v>2073.25</v>
          </cell>
          <cell r="I6699">
            <v>0</v>
          </cell>
          <cell r="J6699">
            <v>0</v>
          </cell>
          <cell r="K6699">
            <v>2073.25</v>
          </cell>
          <cell r="L6699">
            <v>0</v>
          </cell>
          <cell r="M6699">
            <v>0</v>
          </cell>
          <cell r="N6699">
            <v>0</v>
          </cell>
          <cell r="O6699">
            <v>2073.25</v>
          </cell>
        </row>
        <row r="6700">
          <cell r="C6700">
            <v>2041032</v>
          </cell>
          <cell r="D6700" t="str">
            <v>110002041032</v>
          </cell>
          <cell r="E6700" t="str">
            <v>1.一种夹层结构透明导电薄膜及其制备方法2.</v>
          </cell>
          <cell r="F6700" t="str">
            <v>吴木营</v>
          </cell>
          <cell r="G6700" t="str">
            <v>1993028</v>
          </cell>
          <cell r="H6700">
            <v>6383</v>
          </cell>
          <cell r="I6700">
            <v>0</v>
          </cell>
          <cell r="J6700">
            <v>0</v>
          </cell>
          <cell r="K6700">
            <v>6383</v>
          </cell>
          <cell r="L6700">
            <v>0</v>
          </cell>
          <cell r="M6700">
            <v>0</v>
          </cell>
          <cell r="N6700">
            <v>0</v>
          </cell>
          <cell r="O6700">
            <v>6383</v>
          </cell>
        </row>
        <row r="6701">
          <cell r="C6701">
            <v>2041033</v>
          </cell>
          <cell r="D6701" t="str">
            <v>110002041033</v>
          </cell>
          <cell r="E6701" t="str">
            <v>一种基于人体工程学的老年人功能椅</v>
          </cell>
          <cell r="F6701" t="str">
            <v>罗剑英</v>
          </cell>
          <cell r="G6701" t="str">
            <v>2007008</v>
          </cell>
          <cell r="H6701">
            <v>0</v>
          </cell>
          <cell r="I6701">
            <v>0</v>
          </cell>
          <cell r="J6701">
            <v>0</v>
          </cell>
          <cell r="K6701">
            <v>0</v>
          </cell>
          <cell r="L6701">
            <v>0</v>
          </cell>
          <cell r="M6701">
            <v>0</v>
          </cell>
          <cell r="N6701">
            <v>0</v>
          </cell>
          <cell r="O6701">
            <v>0</v>
          </cell>
        </row>
        <row r="6702">
          <cell r="C6702">
            <v>2041038</v>
          </cell>
          <cell r="D6702" t="str">
            <v>110002041038</v>
          </cell>
          <cell r="E6702" t="str">
            <v>1.一种微电机定子的磁瓦组装机构2.一种微电</v>
          </cell>
          <cell r="F6702" t="str">
            <v>李川</v>
          </cell>
          <cell r="G6702" t="str">
            <v>2016810</v>
          </cell>
          <cell r="H6702">
            <v>0</v>
          </cell>
          <cell r="I6702">
            <v>0</v>
          </cell>
          <cell r="J6702">
            <v>0</v>
          </cell>
          <cell r="K6702">
            <v>0</v>
          </cell>
          <cell r="L6702">
            <v>0</v>
          </cell>
          <cell r="M6702">
            <v>0</v>
          </cell>
          <cell r="N6702">
            <v>0</v>
          </cell>
          <cell r="O6702">
            <v>0</v>
          </cell>
        </row>
        <row r="6703">
          <cell r="C6703">
            <v>2041039</v>
          </cell>
          <cell r="D6703" t="str">
            <v>110002041039</v>
          </cell>
          <cell r="E6703" t="str">
            <v>1.一种中空微孔介孔ZSM-5分子筛的制备方法2</v>
          </cell>
          <cell r="F6703" t="str">
            <v>张绍辉</v>
          </cell>
          <cell r="G6703" t="str">
            <v>2020037</v>
          </cell>
          <cell r="H6703">
            <v>0</v>
          </cell>
          <cell r="I6703">
            <v>0</v>
          </cell>
          <cell r="J6703">
            <v>0</v>
          </cell>
          <cell r="K6703">
            <v>0</v>
          </cell>
          <cell r="L6703">
            <v>0</v>
          </cell>
          <cell r="M6703">
            <v>0</v>
          </cell>
          <cell r="N6703">
            <v>0</v>
          </cell>
          <cell r="O6703">
            <v>0</v>
          </cell>
        </row>
        <row r="6704">
          <cell r="C6704">
            <v>2041040</v>
          </cell>
          <cell r="D6704" t="str">
            <v>110002041040</v>
          </cell>
          <cell r="E6704" t="str">
            <v>一种三源一体超支化结构阻燃剂的制备方法及</v>
          </cell>
          <cell r="F6704" t="str">
            <v>宋雪晶</v>
          </cell>
          <cell r="G6704" t="str">
            <v>2017012</v>
          </cell>
          <cell r="H6704">
            <v>7.06</v>
          </cell>
          <cell r="I6704">
            <v>0</v>
          </cell>
          <cell r="J6704">
            <v>0</v>
          </cell>
          <cell r="K6704">
            <v>7.06</v>
          </cell>
          <cell r="L6704">
            <v>0</v>
          </cell>
          <cell r="M6704">
            <v>0</v>
          </cell>
          <cell r="N6704">
            <v>0</v>
          </cell>
          <cell r="O6704">
            <v>7.06</v>
          </cell>
        </row>
        <row r="6705">
          <cell r="C6705">
            <v>2041041</v>
          </cell>
          <cell r="D6705" t="str">
            <v>110002041041</v>
          </cell>
          <cell r="E6705" t="str">
            <v>一种改性的脂肪族超支化聚合物的应用</v>
          </cell>
          <cell r="F6705" t="str">
            <v>宋雪晶</v>
          </cell>
          <cell r="G6705" t="str">
            <v>2017012</v>
          </cell>
          <cell r="H6705">
            <v>0</v>
          </cell>
          <cell r="I6705">
            <v>0</v>
          </cell>
          <cell r="J6705">
            <v>0</v>
          </cell>
          <cell r="K6705">
            <v>0</v>
          </cell>
          <cell r="L6705">
            <v>0</v>
          </cell>
          <cell r="M6705">
            <v>0</v>
          </cell>
          <cell r="N6705">
            <v>0</v>
          </cell>
          <cell r="O6705">
            <v>0</v>
          </cell>
        </row>
        <row r="6706">
          <cell r="C6706">
            <v>2041042</v>
          </cell>
          <cell r="D6706" t="str">
            <v>110002041042</v>
          </cell>
          <cell r="E6706" t="str">
            <v>基于棉籽粕理、化、微生物脱毒技术生产动物饲料的方法</v>
          </cell>
          <cell r="F6706" t="str">
            <v>王际辉</v>
          </cell>
          <cell r="G6706" t="str">
            <v>2018809</v>
          </cell>
          <cell r="H6706">
            <v>88270.4</v>
          </cell>
          <cell r="I6706">
            <v>0</v>
          </cell>
          <cell r="J6706">
            <v>0</v>
          </cell>
          <cell r="K6706">
            <v>88270.4</v>
          </cell>
          <cell r="L6706">
            <v>0</v>
          </cell>
          <cell r="M6706">
            <v>0</v>
          </cell>
          <cell r="N6706">
            <v>0</v>
          </cell>
          <cell r="O6706">
            <v>88270.4</v>
          </cell>
        </row>
        <row r="6707">
          <cell r="C6707">
            <v>2041043</v>
          </cell>
          <cell r="D6707" t="str">
            <v>110002041043</v>
          </cell>
          <cell r="E6707" t="str">
            <v>1、一种能自动给进的PCB洗板结构2、一种玻</v>
          </cell>
          <cell r="F6707" t="str">
            <v>龙建宇</v>
          </cell>
          <cell r="G6707" t="str">
            <v>2019129</v>
          </cell>
          <cell r="H6707">
            <v>0</v>
          </cell>
          <cell r="I6707">
            <v>0</v>
          </cell>
          <cell r="J6707">
            <v>0</v>
          </cell>
          <cell r="K6707">
            <v>0</v>
          </cell>
          <cell r="L6707">
            <v>0</v>
          </cell>
          <cell r="M6707">
            <v>0</v>
          </cell>
          <cell r="N6707">
            <v>0</v>
          </cell>
          <cell r="O6707">
            <v>0</v>
          </cell>
        </row>
        <row r="6708">
          <cell r="C6708">
            <v>2041045</v>
          </cell>
          <cell r="D6708" t="str">
            <v>110002041045</v>
          </cell>
          <cell r="E6708" t="str">
            <v>一种便于安装具有检测功能的旋转机械抗辐射</v>
          </cell>
          <cell r="F6708" t="str">
            <v>李川</v>
          </cell>
          <cell r="G6708" t="str">
            <v>2016810</v>
          </cell>
          <cell r="H6708">
            <v>0</v>
          </cell>
          <cell r="I6708">
            <v>0</v>
          </cell>
          <cell r="J6708">
            <v>0</v>
          </cell>
          <cell r="K6708">
            <v>0</v>
          </cell>
          <cell r="L6708">
            <v>0</v>
          </cell>
          <cell r="M6708">
            <v>0</v>
          </cell>
          <cell r="N6708">
            <v>0</v>
          </cell>
          <cell r="O6708">
            <v>0</v>
          </cell>
        </row>
        <row r="6709">
          <cell r="C6709">
            <v>2041046</v>
          </cell>
          <cell r="D6709" t="str">
            <v>110002041046</v>
          </cell>
          <cell r="E6709" t="str">
            <v>一种局域物联网的视觉检测系统</v>
          </cell>
          <cell r="F6709" t="str">
            <v>刘华珠</v>
          </cell>
          <cell r="G6709" t="str">
            <v>2003113</v>
          </cell>
          <cell r="H6709">
            <v>0</v>
          </cell>
          <cell r="I6709">
            <v>0</v>
          </cell>
          <cell r="J6709">
            <v>0</v>
          </cell>
          <cell r="K6709">
            <v>0</v>
          </cell>
          <cell r="L6709">
            <v>0</v>
          </cell>
          <cell r="M6709">
            <v>0</v>
          </cell>
          <cell r="N6709">
            <v>0</v>
          </cell>
          <cell r="O6709">
            <v>0</v>
          </cell>
        </row>
        <row r="6710">
          <cell r="C6710">
            <v>2041047</v>
          </cell>
          <cell r="D6710" t="str">
            <v>110002041047</v>
          </cell>
          <cell r="E6710" t="str">
            <v>一种可防止烟气污染的液体供热装置</v>
          </cell>
          <cell r="F6710" t="str">
            <v>李川</v>
          </cell>
          <cell r="G6710" t="str">
            <v>2016810</v>
          </cell>
          <cell r="H6710">
            <v>0</v>
          </cell>
          <cell r="I6710">
            <v>0</v>
          </cell>
          <cell r="J6710">
            <v>0</v>
          </cell>
          <cell r="K6710">
            <v>0</v>
          </cell>
          <cell r="L6710">
            <v>0</v>
          </cell>
          <cell r="M6710">
            <v>0</v>
          </cell>
          <cell r="N6710">
            <v>0</v>
          </cell>
          <cell r="O6710">
            <v>0</v>
          </cell>
        </row>
        <row r="6711">
          <cell r="C6711">
            <v>2041048</v>
          </cell>
          <cell r="D6711" t="str">
            <v>110002041048</v>
          </cell>
          <cell r="E6711" t="str">
            <v>一种y电容切角点胶一体机</v>
          </cell>
          <cell r="F6711" t="str">
            <v>廖梓龙</v>
          </cell>
          <cell r="G6711" t="str">
            <v>2003080</v>
          </cell>
          <cell r="H6711">
            <v>0</v>
          </cell>
          <cell r="I6711">
            <v>0</v>
          </cell>
          <cell r="J6711">
            <v>0</v>
          </cell>
          <cell r="K6711">
            <v>0</v>
          </cell>
          <cell r="L6711">
            <v>0</v>
          </cell>
          <cell r="M6711">
            <v>0</v>
          </cell>
          <cell r="N6711">
            <v>0</v>
          </cell>
          <cell r="O6711">
            <v>0</v>
          </cell>
        </row>
        <row r="6712">
          <cell r="C6712">
            <v>2041049</v>
          </cell>
          <cell r="D6712" t="str">
            <v>110002041049</v>
          </cell>
          <cell r="E6712" t="str">
            <v>一种机械制造系统用齿轮旋转平衡程度检测装</v>
          </cell>
          <cell r="F6712" t="str">
            <v>龙建宇</v>
          </cell>
          <cell r="G6712" t="str">
            <v>2019129</v>
          </cell>
          <cell r="H6712">
            <v>0</v>
          </cell>
          <cell r="I6712">
            <v>0</v>
          </cell>
          <cell r="J6712">
            <v>0</v>
          </cell>
          <cell r="K6712">
            <v>0</v>
          </cell>
          <cell r="L6712">
            <v>0</v>
          </cell>
          <cell r="M6712">
            <v>0</v>
          </cell>
          <cell r="N6712">
            <v>0</v>
          </cell>
          <cell r="O6712">
            <v>0</v>
          </cell>
        </row>
        <row r="6713">
          <cell r="C6713">
            <v>2041050</v>
          </cell>
          <cell r="D6713" t="str">
            <v>110002041050</v>
          </cell>
          <cell r="E6713" t="str">
            <v>一种y电容的自动切角机构</v>
          </cell>
          <cell r="F6713" t="str">
            <v>何楚亮</v>
          </cell>
          <cell r="G6713" t="str">
            <v>2005081</v>
          </cell>
          <cell r="H6713">
            <v>0</v>
          </cell>
          <cell r="I6713">
            <v>0</v>
          </cell>
          <cell r="J6713">
            <v>0</v>
          </cell>
          <cell r="K6713">
            <v>0</v>
          </cell>
          <cell r="L6713">
            <v>0</v>
          </cell>
          <cell r="M6713">
            <v>0</v>
          </cell>
          <cell r="N6713">
            <v>0</v>
          </cell>
          <cell r="O6713">
            <v>0</v>
          </cell>
        </row>
        <row r="6714">
          <cell r="C6714">
            <v>2041052</v>
          </cell>
          <cell r="D6714" t="str">
            <v>110002041052</v>
          </cell>
          <cell r="E6714" t="str">
            <v>一种透水混凝土及其制备方法</v>
          </cell>
          <cell r="F6714" t="str">
            <v>荆建军</v>
          </cell>
          <cell r="G6714" t="str">
            <v>2005020</v>
          </cell>
          <cell r="H6714">
            <v>0</v>
          </cell>
          <cell r="I6714">
            <v>0</v>
          </cell>
          <cell r="J6714">
            <v>0</v>
          </cell>
          <cell r="K6714">
            <v>0</v>
          </cell>
          <cell r="L6714">
            <v>0</v>
          </cell>
          <cell r="M6714">
            <v>0</v>
          </cell>
          <cell r="N6714">
            <v>0</v>
          </cell>
          <cell r="O6714">
            <v>0</v>
          </cell>
        </row>
        <row r="6715">
          <cell r="C6715">
            <v>2041053</v>
          </cell>
          <cell r="D6715" t="str">
            <v>110002041053</v>
          </cell>
          <cell r="E6715" t="str">
            <v>一种多功能灭蚊垃圾箱</v>
          </cell>
          <cell r="F6715" t="str">
            <v>徐红娇</v>
          </cell>
          <cell r="G6715" t="str">
            <v>2006019</v>
          </cell>
          <cell r="H6715">
            <v>0</v>
          </cell>
          <cell r="I6715">
            <v>0</v>
          </cell>
          <cell r="J6715">
            <v>0</v>
          </cell>
          <cell r="K6715">
            <v>0</v>
          </cell>
          <cell r="L6715">
            <v>0</v>
          </cell>
          <cell r="M6715">
            <v>0</v>
          </cell>
          <cell r="N6715">
            <v>0</v>
          </cell>
          <cell r="O6715">
            <v>0</v>
          </cell>
        </row>
        <row r="6716">
          <cell r="C6716">
            <v>2041055</v>
          </cell>
          <cell r="D6716" t="str">
            <v>110002041055</v>
          </cell>
          <cell r="E6716" t="str">
            <v>1.一种能加热的机械制造系统用的设备润滑装</v>
          </cell>
          <cell r="F6716" t="str">
            <v>李川</v>
          </cell>
          <cell r="G6716" t="str">
            <v>2016810</v>
          </cell>
          <cell r="H6716">
            <v>0</v>
          </cell>
          <cell r="I6716">
            <v>0</v>
          </cell>
          <cell r="J6716">
            <v>0</v>
          </cell>
          <cell r="K6716">
            <v>0</v>
          </cell>
          <cell r="L6716">
            <v>0</v>
          </cell>
          <cell r="M6716">
            <v>0</v>
          </cell>
          <cell r="N6716">
            <v>0</v>
          </cell>
          <cell r="O6716">
            <v>0</v>
          </cell>
        </row>
        <row r="6717">
          <cell r="C6717">
            <v>2041059</v>
          </cell>
          <cell r="D6717" t="str">
            <v>110002041059</v>
          </cell>
          <cell r="E6717" t="str">
            <v>1.一种旋转机械用低摩擦高减震的摆锤式自动</v>
          </cell>
          <cell r="F6717" t="str">
            <v>李川</v>
          </cell>
          <cell r="G6717" t="str">
            <v>2016810</v>
          </cell>
          <cell r="H6717">
            <v>0</v>
          </cell>
          <cell r="I6717">
            <v>0</v>
          </cell>
          <cell r="J6717">
            <v>0</v>
          </cell>
          <cell r="K6717">
            <v>0</v>
          </cell>
          <cell r="L6717">
            <v>0</v>
          </cell>
          <cell r="M6717">
            <v>0</v>
          </cell>
          <cell r="N6717">
            <v>0</v>
          </cell>
          <cell r="O6717">
            <v>0</v>
          </cell>
        </row>
        <row r="6718">
          <cell r="C6718">
            <v>2041060</v>
          </cell>
          <cell r="D6718" t="str">
            <v>110002041060</v>
          </cell>
          <cell r="E6718" t="str">
            <v>一种丁二醇二-（2-胺基乙酸）酯类衍生物润</v>
          </cell>
          <cell r="F6718" t="str">
            <v>韩利芬</v>
          </cell>
          <cell r="G6718" t="str">
            <v>2006005</v>
          </cell>
          <cell r="H6718">
            <v>19619.57</v>
          </cell>
          <cell r="I6718">
            <v>0</v>
          </cell>
          <cell r="J6718">
            <v>0</v>
          </cell>
          <cell r="K6718">
            <v>19619.57</v>
          </cell>
          <cell r="L6718">
            <v>0</v>
          </cell>
          <cell r="M6718">
            <v>0</v>
          </cell>
          <cell r="N6718">
            <v>0</v>
          </cell>
          <cell r="O6718">
            <v>19619.57</v>
          </cell>
        </row>
        <row r="6719">
          <cell r="C6719">
            <v>2041061</v>
          </cell>
          <cell r="D6719" t="str">
            <v>110002041061</v>
          </cell>
          <cell r="E6719" t="str">
            <v>电力设备故障维护小车</v>
          </cell>
          <cell r="F6719" t="str">
            <v>廖梓龙</v>
          </cell>
          <cell r="G6719" t="str">
            <v>2003080</v>
          </cell>
          <cell r="H6719">
            <v>0</v>
          </cell>
          <cell r="I6719">
            <v>0</v>
          </cell>
          <cell r="J6719">
            <v>0</v>
          </cell>
          <cell r="K6719">
            <v>0</v>
          </cell>
          <cell r="L6719">
            <v>0</v>
          </cell>
          <cell r="M6719">
            <v>0</v>
          </cell>
          <cell r="N6719">
            <v>0</v>
          </cell>
          <cell r="O6719">
            <v>0</v>
          </cell>
        </row>
        <row r="6720">
          <cell r="C6720">
            <v>2041062</v>
          </cell>
          <cell r="D6720" t="str">
            <v>110002041062</v>
          </cell>
          <cell r="E6720" t="str">
            <v>一种纸环的自动粘胶组装机</v>
          </cell>
          <cell r="F6720" t="str">
            <v>徐红娇</v>
          </cell>
          <cell r="G6720" t="str">
            <v>2006019</v>
          </cell>
          <cell r="H6720">
            <v>0</v>
          </cell>
          <cell r="I6720">
            <v>0</v>
          </cell>
          <cell r="J6720">
            <v>0</v>
          </cell>
          <cell r="K6720">
            <v>0</v>
          </cell>
          <cell r="L6720">
            <v>0</v>
          </cell>
          <cell r="M6720">
            <v>0</v>
          </cell>
          <cell r="N6720">
            <v>0</v>
          </cell>
          <cell r="O6720">
            <v>0</v>
          </cell>
        </row>
        <row r="6721">
          <cell r="C6721">
            <v>2041063</v>
          </cell>
          <cell r="D6721" t="str">
            <v>110002041063</v>
          </cell>
          <cell r="E6721" t="str">
            <v>1.一种齿轮注油器箱体的自动组装机构2.一种</v>
          </cell>
          <cell r="F6721" t="str">
            <v>龙建宇</v>
          </cell>
          <cell r="G6721" t="str">
            <v>2019129</v>
          </cell>
          <cell r="H6721">
            <v>0</v>
          </cell>
          <cell r="I6721">
            <v>0</v>
          </cell>
          <cell r="J6721">
            <v>0</v>
          </cell>
          <cell r="K6721">
            <v>0</v>
          </cell>
          <cell r="L6721">
            <v>0</v>
          </cell>
          <cell r="M6721">
            <v>0</v>
          </cell>
          <cell r="N6721">
            <v>0</v>
          </cell>
          <cell r="O6721">
            <v>0</v>
          </cell>
        </row>
        <row r="6722">
          <cell r="C6722">
            <v>2041064</v>
          </cell>
          <cell r="D6722" t="str">
            <v>110002041064</v>
          </cell>
          <cell r="E6722" t="str">
            <v>一种连接器的端子插入机构</v>
          </cell>
          <cell r="F6722" t="str">
            <v>张绍辉</v>
          </cell>
          <cell r="G6722" t="str">
            <v>2020037</v>
          </cell>
          <cell r="H6722">
            <v>0</v>
          </cell>
          <cell r="I6722">
            <v>0</v>
          </cell>
          <cell r="J6722">
            <v>0</v>
          </cell>
          <cell r="K6722">
            <v>0</v>
          </cell>
          <cell r="L6722">
            <v>0</v>
          </cell>
          <cell r="M6722">
            <v>0</v>
          </cell>
          <cell r="N6722">
            <v>0</v>
          </cell>
          <cell r="O6722">
            <v>0</v>
          </cell>
        </row>
        <row r="6723">
          <cell r="C6723">
            <v>2041065</v>
          </cell>
          <cell r="D6723" t="str">
            <v>110002041065</v>
          </cell>
          <cell r="E6723" t="str">
            <v>一种采用金属粉末加工凸台的方法及其堆型模</v>
          </cell>
          <cell r="F6723" t="str">
            <v>谢春晓</v>
          </cell>
          <cell r="G6723" t="str">
            <v>2006058</v>
          </cell>
          <cell r="H6723">
            <v>0</v>
          </cell>
          <cell r="I6723">
            <v>0</v>
          </cell>
          <cell r="J6723">
            <v>0</v>
          </cell>
          <cell r="K6723">
            <v>0</v>
          </cell>
          <cell r="L6723">
            <v>0</v>
          </cell>
          <cell r="M6723">
            <v>0</v>
          </cell>
          <cell r="N6723">
            <v>0</v>
          </cell>
          <cell r="O6723">
            <v>0</v>
          </cell>
        </row>
        <row r="6724">
          <cell r="C6724">
            <v>2041066</v>
          </cell>
          <cell r="D6724" t="str">
            <v>110002041066</v>
          </cell>
          <cell r="E6724" t="str">
            <v>一种用于点解生产金属粉末的收集机构</v>
          </cell>
          <cell r="F6724" t="str">
            <v>谢春晓</v>
          </cell>
          <cell r="G6724" t="str">
            <v>2006058</v>
          </cell>
          <cell r="H6724">
            <v>0</v>
          </cell>
          <cell r="I6724">
            <v>0</v>
          </cell>
          <cell r="J6724">
            <v>0</v>
          </cell>
          <cell r="K6724">
            <v>0</v>
          </cell>
          <cell r="L6724">
            <v>0</v>
          </cell>
          <cell r="M6724">
            <v>0</v>
          </cell>
          <cell r="N6724">
            <v>0</v>
          </cell>
          <cell r="O6724">
            <v>0</v>
          </cell>
        </row>
        <row r="6725">
          <cell r="C6725">
            <v>2041067</v>
          </cell>
          <cell r="D6725" t="str">
            <v>110002041067</v>
          </cell>
          <cell r="E6725" t="str">
            <v>一种机械制造系统用预警故障检测设备</v>
          </cell>
          <cell r="F6725" t="str">
            <v>洪颖</v>
          </cell>
          <cell r="G6725" t="str">
            <v>2017159</v>
          </cell>
          <cell r="H6725">
            <v>4376.66</v>
          </cell>
          <cell r="I6725">
            <v>0</v>
          </cell>
          <cell r="J6725">
            <v>3585</v>
          </cell>
          <cell r="K6725">
            <v>791.66</v>
          </cell>
          <cell r="L6725">
            <v>0</v>
          </cell>
          <cell r="M6725">
            <v>0</v>
          </cell>
          <cell r="N6725">
            <v>0</v>
          </cell>
          <cell r="O6725">
            <v>791.66</v>
          </cell>
        </row>
        <row r="6726">
          <cell r="C6726">
            <v>2041071</v>
          </cell>
          <cell r="D6726" t="str">
            <v>110002041071</v>
          </cell>
          <cell r="E6726" t="str">
            <v>一种能够筛选分连接器主体尺寸的端子插入设</v>
          </cell>
          <cell r="F6726" t="str">
            <v>张绍辉</v>
          </cell>
          <cell r="G6726" t="str">
            <v>2020037</v>
          </cell>
          <cell r="H6726">
            <v>0</v>
          </cell>
          <cell r="I6726">
            <v>0</v>
          </cell>
          <cell r="J6726">
            <v>0</v>
          </cell>
          <cell r="K6726">
            <v>0</v>
          </cell>
          <cell r="L6726">
            <v>0</v>
          </cell>
          <cell r="M6726">
            <v>0</v>
          </cell>
          <cell r="N6726">
            <v>0</v>
          </cell>
          <cell r="O6726">
            <v>0</v>
          </cell>
        </row>
        <row r="6727">
          <cell r="C6727">
            <v>2057043002</v>
          </cell>
          <cell r="D6727" t="str">
            <v>110002057043002</v>
          </cell>
          <cell r="E6727" t="str">
            <v>葛颜绮-东莞市博士后培养扶持资助项目</v>
          </cell>
          <cell r="F6727" t="str">
            <v>葛颜绮</v>
          </cell>
          <cell r="G6727" t="str">
            <v>2019036</v>
          </cell>
          <cell r="H6727">
            <v>0</v>
          </cell>
          <cell r="I6727">
            <v>20680</v>
          </cell>
          <cell r="J6727">
            <v>0</v>
          </cell>
          <cell r="K6727">
            <v>20680</v>
          </cell>
          <cell r="L6727">
            <v>0</v>
          </cell>
          <cell r="M6727">
            <v>0</v>
          </cell>
          <cell r="N6727">
            <v>0</v>
          </cell>
          <cell r="O6727">
            <v>20680</v>
          </cell>
        </row>
        <row r="6728">
          <cell r="C6728">
            <v>2057043004</v>
          </cell>
          <cell r="D6728" t="str">
            <v>110002057043004</v>
          </cell>
          <cell r="E6728" t="str">
            <v>李威-东莞市博士后培养扶持资助项目</v>
          </cell>
          <cell r="F6728" t="str">
            <v>李威</v>
          </cell>
          <cell r="G6728" t="str">
            <v>2022047</v>
          </cell>
          <cell r="H6728">
            <v>0</v>
          </cell>
          <cell r="I6728">
            <v>0</v>
          </cell>
          <cell r="J6728">
            <v>0</v>
          </cell>
          <cell r="K6728">
            <v>0</v>
          </cell>
          <cell r="L6728">
            <v>0</v>
          </cell>
          <cell r="M6728">
            <v>0</v>
          </cell>
          <cell r="N6728">
            <v>0</v>
          </cell>
          <cell r="O6728">
            <v>0</v>
          </cell>
        </row>
        <row r="6729">
          <cell r="C6729">
            <v>2057043007</v>
          </cell>
          <cell r="D6729" t="str">
            <v>110002057043007</v>
          </cell>
          <cell r="E6729" t="str">
            <v>万兵兵-东莞市博士后培养扶持资助项目</v>
          </cell>
          <cell r="F6729" t="str">
            <v>万兵兵</v>
          </cell>
          <cell r="G6729" t="str">
            <v>2020128</v>
          </cell>
          <cell r="H6729">
            <v>0</v>
          </cell>
          <cell r="I6729">
            <v>0</v>
          </cell>
          <cell r="J6729">
            <v>0</v>
          </cell>
          <cell r="K6729">
            <v>0</v>
          </cell>
          <cell r="L6729">
            <v>0</v>
          </cell>
          <cell r="M6729">
            <v>0</v>
          </cell>
          <cell r="N6729">
            <v>0</v>
          </cell>
          <cell r="O6729">
            <v>0</v>
          </cell>
        </row>
        <row r="6730">
          <cell r="C6730">
            <v>2057043010</v>
          </cell>
          <cell r="D6730" t="str">
            <v>110002057043010</v>
          </cell>
          <cell r="E6730" t="str">
            <v>王晓静-东莞市博士后培养扶持资助项目</v>
          </cell>
          <cell r="F6730" t="str">
            <v>王晓静</v>
          </cell>
          <cell r="G6730" t="str">
            <v>2019038</v>
          </cell>
          <cell r="H6730">
            <v>0</v>
          </cell>
          <cell r="I6730">
            <v>0</v>
          </cell>
          <cell r="J6730">
            <v>0</v>
          </cell>
          <cell r="K6730">
            <v>0</v>
          </cell>
          <cell r="L6730">
            <v>0</v>
          </cell>
          <cell r="M6730">
            <v>0</v>
          </cell>
          <cell r="N6730">
            <v>0</v>
          </cell>
          <cell r="O6730">
            <v>0</v>
          </cell>
        </row>
        <row r="6731">
          <cell r="C6731">
            <v>2057043014</v>
          </cell>
          <cell r="D6731" t="str">
            <v>110002057043014</v>
          </cell>
          <cell r="E6731" t="str">
            <v>张继君-东莞市博士后培养扶持资助项目</v>
          </cell>
          <cell r="F6731" t="str">
            <v>张继君</v>
          </cell>
          <cell r="G6731" t="str">
            <v>2018299</v>
          </cell>
          <cell r="H6731">
            <v>0</v>
          </cell>
          <cell r="I6731">
            <v>80000</v>
          </cell>
          <cell r="J6731">
            <v>0</v>
          </cell>
          <cell r="K6731">
            <v>80000</v>
          </cell>
          <cell r="L6731">
            <v>0</v>
          </cell>
          <cell r="M6731">
            <v>0</v>
          </cell>
          <cell r="N6731">
            <v>0</v>
          </cell>
          <cell r="O6731">
            <v>80000</v>
          </cell>
        </row>
        <row r="6732">
          <cell r="C6732">
            <v>2061017001</v>
          </cell>
          <cell r="D6732" t="str">
            <v>110002061017001</v>
          </cell>
          <cell r="E6732" t="str">
            <v>广东省普通高校大数据智能计算理论与应用重</v>
          </cell>
          <cell r="F6732" t="str">
            <v>罗辛</v>
          </cell>
          <cell r="G6732" t="str">
            <v>2018817</v>
          </cell>
          <cell r="H6732">
            <v>0</v>
          </cell>
          <cell r="I6732">
            <v>11069.6</v>
          </cell>
          <cell r="J6732">
            <v>0</v>
          </cell>
          <cell r="K6732">
            <v>11069.6</v>
          </cell>
          <cell r="L6732">
            <v>0</v>
          </cell>
          <cell r="M6732">
            <v>0</v>
          </cell>
          <cell r="N6732">
            <v>0</v>
          </cell>
          <cell r="O6732">
            <v>11069.6</v>
          </cell>
        </row>
        <row r="6733">
          <cell r="C6733">
            <v>2061017002</v>
          </cell>
          <cell r="D6733" t="str">
            <v>110002061017002</v>
          </cell>
          <cell r="E6733" t="str">
            <v>区块链和科技金融研究团队</v>
          </cell>
          <cell r="F6733" t="str">
            <v>李湛</v>
          </cell>
          <cell r="G6733" t="str">
            <v>2017819</v>
          </cell>
          <cell r="H6733">
            <v>0</v>
          </cell>
          <cell r="I6733">
            <v>37453</v>
          </cell>
          <cell r="J6733">
            <v>30283.92</v>
          </cell>
          <cell r="K6733">
            <v>7169.08</v>
          </cell>
          <cell r="L6733">
            <v>0</v>
          </cell>
          <cell r="M6733">
            <v>4900</v>
          </cell>
          <cell r="N6733">
            <v>0</v>
          </cell>
          <cell r="O6733">
            <v>2269.08</v>
          </cell>
        </row>
        <row r="6734">
          <cell r="C6734">
            <v>2061017003</v>
          </cell>
          <cell r="D6734" t="str">
            <v>110002061017003</v>
          </cell>
          <cell r="E6734" t="str">
            <v>大湾区基础设施低碳韧性建造及智能运维创新</v>
          </cell>
          <cell r="F6734" t="str">
            <v>马宏伟</v>
          </cell>
          <cell r="G6734" t="str">
            <v>2016008</v>
          </cell>
          <cell r="H6734">
            <v>0</v>
          </cell>
          <cell r="I6734">
            <v>16480.34</v>
          </cell>
          <cell r="J6734">
            <v>0</v>
          </cell>
          <cell r="K6734">
            <v>16480.34</v>
          </cell>
          <cell r="L6734">
            <v>0</v>
          </cell>
          <cell r="M6734">
            <v>0</v>
          </cell>
          <cell r="N6734">
            <v>0</v>
          </cell>
          <cell r="O6734">
            <v>16480.34</v>
          </cell>
        </row>
        <row r="6735">
          <cell r="C6735">
            <v>2061017004</v>
          </cell>
          <cell r="D6735" t="str">
            <v>110002061017004</v>
          </cell>
          <cell r="E6735" t="str">
            <v>基于光纤倏逝波的微流控-SERS光谱技术及在</v>
          </cell>
          <cell r="F6735" t="str">
            <v>刘晔</v>
          </cell>
          <cell r="G6735" t="str">
            <v>2018807</v>
          </cell>
          <cell r="H6735">
            <v>0</v>
          </cell>
          <cell r="I6735">
            <v>0</v>
          </cell>
          <cell r="J6735">
            <v>0</v>
          </cell>
          <cell r="K6735">
            <v>0</v>
          </cell>
          <cell r="L6735">
            <v>0</v>
          </cell>
          <cell r="M6735">
            <v>0</v>
          </cell>
          <cell r="N6735">
            <v>0</v>
          </cell>
          <cell r="O6735">
            <v>0</v>
          </cell>
        </row>
        <row r="6736">
          <cell r="C6736">
            <v>2061017005</v>
          </cell>
          <cell r="D6736" t="str">
            <v>110002061017005</v>
          </cell>
          <cell r="E6736" t="str">
            <v>移动融合网络业务牵引的用户服务优化关键</v>
          </cell>
          <cell r="F6736" t="str">
            <v>陶铭</v>
          </cell>
          <cell r="G6736" t="str">
            <v>2012032</v>
          </cell>
          <cell r="H6736">
            <v>0</v>
          </cell>
          <cell r="I6736">
            <v>60552</v>
          </cell>
          <cell r="J6736">
            <v>47525.28</v>
          </cell>
          <cell r="K6736">
            <v>13026.72</v>
          </cell>
          <cell r="L6736">
            <v>0</v>
          </cell>
          <cell r="M6736">
            <v>0</v>
          </cell>
          <cell r="N6736">
            <v>0</v>
          </cell>
          <cell r="O6736">
            <v>13026.72</v>
          </cell>
        </row>
        <row r="6737">
          <cell r="C6737">
            <v>2061017006</v>
          </cell>
          <cell r="D6737" t="str">
            <v>110002061017006</v>
          </cell>
          <cell r="E6737" t="str">
            <v>新工科人才关键能力模型构建研究</v>
          </cell>
          <cell r="F6737" t="str">
            <v>胡文龙</v>
          </cell>
          <cell r="G6737" t="str">
            <v>2017836</v>
          </cell>
          <cell r="H6737">
            <v>0</v>
          </cell>
          <cell r="I6737">
            <v>3246</v>
          </cell>
          <cell r="J6737">
            <v>0</v>
          </cell>
          <cell r="K6737">
            <v>3246</v>
          </cell>
          <cell r="L6737">
            <v>0</v>
          </cell>
          <cell r="M6737">
            <v>0</v>
          </cell>
          <cell r="N6737">
            <v>0</v>
          </cell>
          <cell r="O6737">
            <v>3246</v>
          </cell>
        </row>
        <row r="6738">
          <cell r="C6738">
            <v>2061017007</v>
          </cell>
          <cell r="D6738" t="str">
            <v>110002061017007</v>
          </cell>
          <cell r="E6738" t="str">
            <v>群体智能算法的改进机制研究及其在QoS组播</v>
          </cell>
          <cell r="F6738" t="str">
            <v>魏文红</v>
          </cell>
          <cell r="G6738" t="str">
            <v>2009012</v>
          </cell>
          <cell r="H6738">
            <v>0</v>
          </cell>
          <cell r="I6738">
            <v>56609</v>
          </cell>
          <cell r="J6738">
            <v>18610</v>
          </cell>
          <cell r="K6738">
            <v>37999</v>
          </cell>
          <cell r="L6738">
            <v>0</v>
          </cell>
          <cell r="M6738">
            <v>0</v>
          </cell>
          <cell r="N6738">
            <v>0</v>
          </cell>
          <cell r="O6738">
            <v>37999</v>
          </cell>
        </row>
        <row r="6739">
          <cell r="C6739">
            <v>2061017008</v>
          </cell>
          <cell r="D6739" t="str">
            <v>110002061017008</v>
          </cell>
          <cell r="E6739" t="str">
            <v>录音取证智能对抗研究</v>
          </cell>
          <cell r="F6739" t="str">
            <v>罗达</v>
          </cell>
          <cell r="G6739" t="str">
            <v>2017801</v>
          </cell>
          <cell r="H6739">
            <v>0</v>
          </cell>
          <cell r="I6739">
            <v>39345.69</v>
          </cell>
          <cell r="J6739">
            <v>0</v>
          </cell>
          <cell r="K6739">
            <v>39345.69</v>
          </cell>
          <cell r="L6739">
            <v>0</v>
          </cell>
          <cell r="M6739">
            <v>0</v>
          </cell>
          <cell r="N6739">
            <v>0</v>
          </cell>
          <cell r="O6739">
            <v>39345.69</v>
          </cell>
        </row>
        <row r="6740">
          <cell r="C6740">
            <v>2061017009</v>
          </cell>
          <cell r="D6740" t="str">
            <v>110002061017009</v>
          </cell>
          <cell r="E6740" t="str">
            <v>基于多水平演化的群体智能优化算法</v>
          </cell>
          <cell r="F6740" t="str">
            <v>刘群锋</v>
          </cell>
          <cell r="G6740" t="str">
            <v>2004003</v>
          </cell>
          <cell r="H6740">
            <v>0</v>
          </cell>
          <cell r="I6740">
            <v>0</v>
          </cell>
          <cell r="J6740">
            <v>-25000</v>
          </cell>
          <cell r="K6740">
            <v>25000</v>
          </cell>
          <cell r="L6740">
            <v>0</v>
          </cell>
          <cell r="M6740">
            <v>0</v>
          </cell>
          <cell r="N6740">
            <v>0</v>
          </cell>
          <cell r="O6740">
            <v>25000</v>
          </cell>
        </row>
        <row r="6741">
          <cell r="C6741">
            <v>2061017010</v>
          </cell>
          <cell r="D6741" t="str">
            <v>110002061017010</v>
          </cell>
          <cell r="E6741" t="str">
            <v>“双一流”背景下新型高水平理工科大学建设</v>
          </cell>
          <cell r="F6741" t="str">
            <v>黄彬</v>
          </cell>
          <cell r="G6741" t="str">
            <v>2012012</v>
          </cell>
          <cell r="H6741">
            <v>0</v>
          </cell>
          <cell r="I6741">
            <v>15743.02</v>
          </cell>
          <cell r="J6741">
            <v>0</v>
          </cell>
          <cell r="K6741">
            <v>15743.02</v>
          </cell>
          <cell r="L6741">
            <v>0</v>
          </cell>
          <cell r="M6741">
            <v>0</v>
          </cell>
          <cell r="N6741">
            <v>0</v>
          </cell>
          <cell r="O6741">
            <v>15743.02</v>
          </cell>
        </row>
        <row r="6742">
          <cell r="C6742">
            <v>2061017011</v>
          </cell>
          <cell r="D6742" t="str">
            <v>110002061017011</v>
          </cell>
          <cell r="E6742" t="str">
            <v>困境与突破：广东省应用型高校青年教师发展</v>
          </cell>
          <cell r="F6742" t="str">
            <v>刘盾</v>
          </cell>
          <cell r="G6742" t="str">
            <v>2018054</v>
          </cell>
          <cell r="H6742">
            <v>0</v>
          </cell>
          <cell r="I6742">
            <v>4200.68</v>
          </cell>
          <cell r="J6742">
            <v>955</v>
          </cell>
          <cell r="K6742">
            <v>3245.68</v>
          </cell>
          <cell r="L6742">
            <v>0</v>
          </cell>
          <cell r="M6742">
            <v>0</v>
          </cell>
          <cell r="N6742">
            <v>0</v>
          </cell>
          <cell r="O6742">
            <v>3245.68</v>
          </cell>
        </row>
        <row r="6743">
          <cell r="C6743">
            <v>2061017012</v>
          </cell>
          <cell r="D6743" t="str">
            <v>110002061017012</v>
          </cell>
          <cell r="E6743" t="str">
            <v>纪监合署模式下党内法规在监察工作中的适用研究</v>
          </cell>
          <cell r="F6743" t="str">
            <v>胡庆乐</v>
          </cell>
          <cell r="G6743" t="str">
            <v>2018279</v>
          </cell>
          <cell r="H6743">
            <v>0</v>
          </cell>
          <cell r="I6743">
            <v>17036.68</v>
          </cell>
          <cell r="J6743">
            <v>1675</v>
          </cell>
          <cell r="K6743">
            <v>15361.68</v>
          </cell>
          <cell r="L6743">
            <v>0</v>
          </cell>
          <cell r="M6743">
            <v>0</v>
          </cell>
          <cell r="N6743">
            <v>0</v>
          </cell>
          <cell r="O6743">
            <v>15361.68</v>
          </cell>
        </row>
        <row r="6744">
          <cell r="C6744">
            <v>2061017013</v>
          </cell>
          <cell r="D6744" t="str">
            <v>110002061017013</v>
          </cell>
          <cell r="E6744" t="str">
            <v>东莞市社会治理研究院专项项目</v>
          </cell>
          <cell r="F6744" t="str">
            <v>刘斌</v>
          </cell>
          <cell r="G6744" t="str">
            <v>1991002</v>
          </cell>
          <cell r="H6744">
            <v>0</v>
          </cell>
          <cell r="I6744">
            <v>0</v>
          </cell>
          <cell r="J6744">
            <v>0</v>
          </cell>
          <cell r="K6744">
            <v>0</v>
          </cell>
          <cell r="L6744">
            <v>0</v>
          </cell>
          <cell r="M6744">
            <v>0</v>
          </cell>
          <cell r="N6744">
            <v>0</v>
          </cell>
          <cell r="O6744">
            <v>0</v>
          </cell>
        </row>
        <row r="6745">
          <cell r="C6745">
            <v>206101701301</v>
          </cell>
          <cell r="D6745" t="str">
            <v>11000206101701301</v>
          </cell>
          <cell r="E6745" t="str">
            <v>加强基层社会治理能力建设研究</v>
          </cell>
          <cell r="F6745" t="str">
            <v>成伟</v>
          </cell>
          <cell r="G6745" t="str">
            <v>2013044</v>
          </cell>
          <cell r="H6745">
            <v>0</v>
          </cell>
          <cell r="I6745">
            <v>0</v>
          </cell>
          <cell r="J6745">
            <v>0</v>
          </cell>
          <cell r="K6745">
            <v>0</v>
          </cell>
          <cell r="L6745">
            <v>0</v>
          </cell>
          <cell r="M6745">
            <v>0</v>
          </cell>
          <cell r="N6745">
            <v>0</v>
          </cell>
          <cell r="O6745">
            <v>0</v>
          </cell>
        </row>
        <row r="6746">
          <cell r="C6746">
            <v>206101701302</v>
          </cell>
          <cell r="D6746" t="str">
            <v>11000206101701302</v>
          </cell>
          <cell r="E6746" t="str">
            <v>“双区”建设背景下深莞社会治理合作研究</v>
          </cell>
          <cell r="F6746" t="str">
            <v>沈亚萍</v>
          </cell>
          <cell r="G6746" t="str">
            <v>2003038</v>
          </cell>
          <cell r="H6746">
            <v>0</v>
          </cell>
          <cell r="I6746">
            <v>373.05</v>
          </cell>
          <cell r="J6746">
            <v>0</v>
          </cell>
          <cell r="K6746">
            <v>373.05</v>
          </cell>
          <cell r="L6746">
            <v>0</v>
          </cell>
          <cell r="M6746">
            <v>0</v>
          </cell>
          <cell r="N6746">
            <v>0</v>
          </cell>
          <cell r="O6746">
            <v>373.05</v>
          </cell>
        </row>
        <row r="6747">
          <cell r="C6747">
            <v>206101701303</v>
          </cell>
          <cell r="D6747" t="str">
            <v>11000206101701303</v>
          </cell>
          <cell r="E6747" t="str">
            <v>东莞平安文化品牌建设研究</v>
          </cell>
          <cell r="F6747" t="str">
            <v>郑玉敏</v>
          </cell>
          <cell r="G6747" t="str">
            <v>2005002</v>
          </cell>
          <cell r="H6747">
            <v>0</v>
          </cell>
          <cell r="I6747">
            <v>2524.79</v>
          </cell>
          <cell r="J6747">
            <v>0</v>
          </cell>
          <cell r="K6747">
            <v>2524.79</v>
          </cell>
          <cell r="L6747">
            <v>0</v>
          </cell>
          <cell r="M6747">
            <v>0</v>
          </cell>
          <cell r="N6747">
            <v>0</v>
          </cell>
          <cell r="O6747">
            <v>2524.79</v>
          </cell>
        </row>
        <row r="6748">
          <cell r="C6748">
            <v>206101701304</v>
          </cell>
          <cell r="D6748" t="str">
            <v>11000206101701304</v>
          </cell>
          <cell r="E6748" t="str">
            <v>青少年社会工作参与社会治理研究</v>
          </cell>
          <cell r="F6748" t="str">
            <v>张燕婷</v>
          </cell>
          <cell r="G6748" t="str">
            <v>2009038</v>
          </cell>
          <cell r="H6748">
            <v>0</v>
          </cell>
          <cell r="I6748">
            <v>21804.75</v>
          </cell>
          <cell r="J6748">
            <v>0</v>
          </cell>
          <cell r="K6748">
            <v>21804.75</v>
          </cell>
          <cell r="L6748">
            <v>0</v>
          </cell>
          <cell r="M6748">
            <v>0</v>
          </cell>
          <cell r="N6748">
            <v>0</v>
          </cell>
          <cell r="O6748">
            <v>21804.75</v>
          </cell>
        </row>
        <row r="6749">
          <cell r="C6749">
            <v>206101701305</v>
          </cell>
          <cell r="D6749" t="str">
            <v>11000206101701305</v>
          </cell>
          <cell r="E6749" t="str">
            <v>东莞市域社会治理现代化模式研究</v>
          </cell>
          <cell r="F6749" t="str">
            <v>朱晓红</v>
          </cell>
          <cell r="G6749" t="str">
            <v>2007002</v>
          </cell>
          <cell r="H6749">
            <v>0</v>
          </cell>
          <cell r="I6749">
            <v>5018</v>
          </cell>
          <cell r="J6749">
            <v>1482.23</v>
          </cell>
          <cell r="K6749">
            <v>3535.77</v>
          </cell>
          <cell r="L6749">
            <v>0</v>
          </cell>
          <cell r="M6749">
            <v>0</v>
          </cell>
          <cell r="N6749">
            <v>0</v>
          </cell>
          <cell r="O6749">
            <v>3535.77</v>
          </cell>
        </row>
        <row r="6750">
          <cell r="C6750">
            <v>206101701306</v>
          </cell>
          <cell r="D6750" t="str">
            <v>11000206101701306</v>
          </cell>
          <cell r="E6750" t="str">
            <v>社会工作参与市域社会治理的实践经验与创新</v>
          </cell>
          <cell r="F6750" t="str">
            <v>王海洋</v>
          </cell>
          <cell r="G6750" t="str">
            <v>2020031</v>
          </cell>
          <cell r="H6750">
            <v>0</v>
          </cell>
          <cell r="I6750">
            <v>287</v>
          </cell>
          <cell r="J6750">
            <v>0</v>
          </cell>
          <cell r="K6750">
            <v>287</v>
          </cell>
          <cell r="L6750">
            <v>0</v>
          </cell>
          <cell r="M6750">
            <v>0</v>
          </cell>
          <cell r="N6750">
            <v>0</v>
          </cell>
          <cell r="O6750">
            <v>287</v>
          </cell>
        </row>
        <row r="6751">
          <cell r="C6751">
            <v>206101701307</v>
          </cell>
          <cell r="D6751" t="str">
            <v>11000206101701307</v>
          </cell>
          <cell r="E6751" t="str">
            <v>东莞市心理健康服务体系建设研究</v>
          </cell>
          <cell r="F6751" t="str">
            <v>苏亚玲</v>
          </cell>
          <cell r="G6751" t="str">
            <v>1993025</v>
          </cell>
          <cell r="H6751">
            <v>0</v>
          </cell>
          <cell r="I6751">
            <v>8356.56</v>
          </cell>
          <cell r="J6751">
            <v>0</v>
          </cell>
          <cell r="K6751">
            <v>8356.56</v>
          </cell>
          <cell r="L6751">
            <v>0</v>
          </cell>
          <cell r="M6751">
            <v>0</v>
          </cell>
          <cell r="N6751">
            <v>0</v>
          </cell>
          <cell r="O6751">
            <v>8356.56</v>
          </cell>
        </row>
        <row r="6752">
          <cell r="C6752">
            <v>206101701308</v>
          </cell>
          <cell r="D6752" t="str">
            <v>11000206101701308</v>
          </cell>
          <cell r="E6752" t="str">
            <v>社会治理的政策评估模式研究</v>
          </cell>
          <cell r="F6752" t="str">
            <v>刘小年</v>
          </cell>
          <cell r="G6752" t="str">
            <v>2005068</v>
          </cell>
          <cell r="H6752">
            <v>0</v>
          </cell>
          <cell r="I6752">
            <v>21200</v>
          </cell>
          <cell r="J6752">
            <v>0</v>
          </cell>
          <cell r="K6752">
            <v>21200</v>
          </cell>
          <cell r="L6752">
            <v>0</v>
          </cell>
          <cell r="M6752">
            <v>0</v>
          </cell>
          <cell r="N6752">
            <v>0</v>
          </cell>
          <cell r="O6752">
            <v>21200</v>
          </cell>
        </row>
        <row r="6753">
          <cell r="C6753">
            <v>206101701309</v>
          </cell>
          <cell r="D6753" t="str">
            <v>11000206101701309</v>
          </cell>
          <cell r="E6753" t="str">
            <v>党建引领下社会治理参与主体联动机制研究</v>
          </cell>
          <cell r="F6753" t="str">
            <v>杨亚南</v>
          </cell>
          <cell r="G6753" t="str">
            <v>2005055</v>
          </cell>
          <cell r="H6753">
            <v>0</v>
          </cell>
          <cell r="I6753">
            <v>4001</v>
          </cell>
          <cell r="J6753">
            <v>0</v>
          </cell>
          <cell r="K6753">
            <v>4001</v>
          </cell>
          <cell r="L6753">
            <v>0</v>
          </cell>
          <cell r="M6753">
            <v>0</v>
          </cell>
          <cell r="N6753">
            <v>0</v>
          </cell>
          <cell r="O6753">
            <v>4001</v>
          </cell>
        </row>
        <row r="6754">
          <cell r="C6754">
            <v>206101701310</v>
          </cell>
          <cell r="D6754" t="str">
            <v>11000206101701310</v>
          </cell>
          <cell r="E6754" t="str">
            <v>东莞民办养老机构治理机制研究</v>
          </cell>
          <cell r="F6754" t="str">
            <v>刘春江</v>
          </cell>
          <cell r="G6754" t="str">
            <v>2003049</v>
          </cell>
          <cell r="H6754">
            <v>0</v>
          </cell>
          <cell r="I6754">
            <v>9000</v>
          </cell>
          <cell r="J6754">
            <v>0</v>
          </cell>
          <cell r="K6754">
            <v>9000</v>
          </cell>
          <cell r="L6754">
            <v>0</v>
          </cell>
          <cell r="M6754">
            <v>0</v>
          </cell>
          <cell r="N6754">
            <v>0</v>
          </cell>
          <cell r="O6754">
            <v>9000</v>
          </cell>
        </row>
        <row r="6755">
          <cell r="C6755">
            <v>206101701311</v>
          </cell>
          <cell r="D6755" t="str">
            <v>11000206101701311</v>
          </cell>
          <cell r="E6755" t="str">
            <v>东莞社区居民对公共智能快递柜使用意愿的影</v>
          </cell>
          <cell r="F6755" t="str">
            <v>郭方方</v>
          </cell>
          <cell r="G6755" t="str">
            <v>2008039</v>
          </cell>
          <cell r="H6755">
            <v>0</v>
          </cell>
          <cell r="I6755">
            <v>0</v>
          </cell>
          <cell r="J6755">
            <v>0</v>
          </cell>
          <cell r="K6755">
            <v>0</v>
          </cell>
          <cell r="L6755">
            <v>0</v>
          </cell>
          <cell r="M6755">
            <v>0</v>
          </cell>
          <cell r="N6755">
            <v>0</v>
          </cell>
          <cell r="O6755">
            <v>0</v>
          </cell>
        </row>
        <row r="6756">
          <cell r="C6756">
            <v>206101701312</v>
          </cell>
          <cell r="D6756" t="str">
            <v>11000206101701312</v>
          </cell>
          <cell r="E6756" t="str">
            <v>社会治理现代化背景下的东莞市兜底性社会政</v>
          </cell>
          <cell r="F6756" t="str">
            <v>居正</v>
          </cell>
          <cell r="G6756" t="str">
            <v>2013066</v>
          </cell>
          <cell r="H6756">
            <v>0</v>
          </cell>
          <cell r="I6756">
            <v>15400</v>
          </cell>
          <cell r="J6756">
            <v>0</v>
          </cell>
          <cell r="K6756">
            <v>15400</v>
          </cell>
          <cell r="L6756">
            <v>0</v>
          </cell>
          <cell r="M6756">
            <v>0</v>
          </cell>
          <cell r="N6756">
            <v>0</v>
          </cell>
          <cell r="O6756">
            <v>15400</v>
          </cell>
        </row>
        <row r="6757">
          <cell r="C6757">
            <v>206101701313</v>
          </cell>
          <cell r="D6757" t="str">
            <v>11000206101701313</v>
          </cell>
          <cell r="E6757" t="str">
            <v>残疾人政府监护研究：以东莞为例</v>
          </cell>
          <cell r="F6757" t="str">
            <v>王敬华</v>
          </cell>
          <cell r="G6757" t="str">
            <v>1992015</v>
          </cell>
          <cell r="H6757">
            <v>0</v>
          </cell>
          <cell r="I6757">
            <v>0</v>
          </cell>
          <cell r="J6757">
            <v>0</v>
          </cell>
          <cell r="K6757">
            <v>0</v>
          </cell>
          <cell r="L6757">
            <v>0</v>
          </cell>
          <cell r="M6757">
            <v>0</v>
          </cell>
          <cell r="N6757">
            <v>0</v>
          </cell>
          <cell r="O6757">
            <v>0</v>
          </cell>
        </row>
        <row r="6758">
          <cell r="C6758">
            <v>206101701314</v>
          </cell>
          <cell r="D6758" t="str">
            <v>11000206101701314</v>
          </cell>
          <cell r="E6758" t="str">
            <v>东莞市社会治理研究院专家库子项目</v>
          </cell>
          <cell r="F6758" t="str">
            <v>郑玉敏</v>
          </cell>
          <cell r="G6758" t="str">
            <v>2005002</v>
          </cell>
          <cell r="H6758">
            <v>0</v>
          </cell>
          <cell r="I6758">
            <v>1851.98</v>
          </cell>
          <cell r="J6758">
            <v>0</v>
          </cell>
          <cell r="K6758">
            <v>1851.98</v>
          </cell>
          <cell r="L6758">
            <v>0</v>
          </cell>
          <cell r="M6758">
            <v>0</v>
          </cell>
          <cell r="N6758">
            <v>0</v>
          </cell>
          <cell r="O6758">
            <v>1851.98</v>
          </cell>
        </row>
        <row r="6759">
          <cell r="C6759">
            <v>2061018001</v>
          </cell>
          <cell r="D6759" t="str">
            <v>110002061018001</v>
          </cell>
          <cell r="E6759" t="str">
            <v>松山湖功能区科技服务</v>
          </cell>
          <cell r="F6759" t="str">
            <v>郑华</v>
          </cell>
          <cell r="G6759" t="str">
            <v>2014017</v>
          </cell>
          <cell r="H6759">
            <v>0</v>
          </cell>
          <cell r="I6759">
            <v>5600.52</v>
          </cell>
          <cell r="J6759">
            <v>0</v>
          </cell>
          <cell r="K6759">
            <v>5600.52</v>
          </cell>
          <cell r="L6759">
            <v>0</v>
          </cell>
          <cell r="M6759">
            <v>0</v>
          </cell>
          <cell r="N6759">
            <v>0</v>
          </cell>
          <cell r="O6759">
            <v>5600.52</v>
          </cell>
        </row>
        <row r="6760">
          <cell r="C6760">
            <v>2061018002</v>
          </cell>
          <cell r="D6760" t="str">
            <v>110002061018002</v>
          </cell>
          <cell r="E6760" t="str">
            <v>(石碧涛)科技产业创新校地融合服务专员项目</v>
          </cell>
          <cell r="F6760" t="str">
            <v>石碧涛</v>
          </cell>
          <cell r="G6760" t="str">
            <v>2005047</v>
          </cell>
          <cell r="H6760">
            <v>0</v>
          </cell>
          <cell r="I6760">
            <v>34670</v>
          </cell>
          <cell r="J6760">
            <v>0</v>
          </cell>
          <cell r="K6760">
            <v>34670</v>
          </cell>
          <cell r="L6760">
            <v>0</v>
          </cell>
          <cell r="M6760">
            <v>0</v>
          </cell>
          <cell r="N6760">
            <v>0</v>
          </cell>
          <cell r="O6760">
            <v>34670</v>
          </cell>
        </row>
        <row r="6761">
          <cell r="C6761">
            <v>2061018003</v>
          </cell>
          <cell r="D6761" t="str">
            <v>110002061018003</v>
          </cell>
          <cell r="E6761" t="str">
            <v>异型元件高速柔顺贴插性能监测优化成果育成</v>
          </cell>
          <cell r="F6761" t="str">
            <v>梁经伦</v>
          </cell>
          <cell r="G6761" t="str">
            <v>2013029</v>
          </cell>
          <cell r="H6761">
            <v>0</v>
          </cell>
          <cell r="I6761">
            <v>77322.02</v>
          </cell>
          <cell r="J6761">
            <v>0</v>
          </cell>
          <cell r="K6761">
            <v>77322.02</v>
          </cell>
          <cell r="L6761">
            <v>0</v>
          </cell>
          <cell r="M6761">
            <v>0</v>
          </cell>
          <cell r="N6761">
            <v>0</v>
          </cell>
          <cell r="O6761">
            <v>77322.02</v>
          </cell>
        </row>
        <row r="6762">
          <cell r="C6762">
            <v>2061018004</v>
          </cell>
          <cell r="D6762" t="str">
            <v>110002061018004</v>
          </cell>
          <cell r="E6762" t="str">
            <v>新型治疗浅部真菌感染皮肤病药物的研究与开</v>
          </cell>
          <cell r="F6762" t="str">
            <v>王晓季</v>
          </cell>
          <cell r="G6762" t="str">
            <v>2018816</v>
          </cell>
          <cell r="H6762">
            <v>0</v>
          </cell>
          <cell r="I6762">
            <v>66342.13</v>
          </cell>
          <cell r="J6762">
            <v>8904</v>
          </cell>
          <cell r="K6762">
            <v>57438.13</v>
          </cell>
          <cell r="L6762">
            <v>0</v>
          </cell>
          <cell r="M6762">
            <v>0</v>
          </cell>
          <cell r="N6762">
            <v>0</v>
          </cell>
          <cell r="O6762">
            <v>57438.13</v>
          </cell>
        </row>
        <row r="6763">
          <cell r="C6763">
            <v>2061018007</v>
          </cell>
          <cell r="D6763" t="str">
            <v>110002061018007</v>
          </cell>
          <cell r="E6763" t="str">
            <v>人工智能教育产品研发团队</v>
          </cell>
          <cell r="F6763" t="str">
            <v>李广明</v>
          </cell>
          <cell r="G6763" t="str">
            <v>2000005</v>
          </cell>
          <cell r="H6763">
            <v>0</v>
          </cell>
          <cell r="I6763">
            <v>61266.17</v>
          </cell>
          <cell r="J6763">
            <v>0</v>
          </cell>
          <cell r="K6763">
            <v>61266.17</v>
          </cell>
          <cell r="L6763">
            <v>0</v>
          </cell>
          <cell r="M6763">
            <v>0</v>
          </cell>
          <cell r="N6763">
            <v>0</v>
          </cell>
          <cell r="O6763">
            <v>61266.17</v>
          </cell>
        </row>
        <row r="6764">
          <cell r="C6764">
            <v>2061018008</v>
          </cell>
          <cell r="D6764" t="str">
            <v>110002061018008</v>
          </cell>
          <cell r="E6764" t="str">
            <v>高水平理工科大学建设下的政产学研体系构建</v>
          </cell>
          <cell r="F6764" t="str">
            <v>刘继云</v>
          </cell>
          <cell r="G6764" t="str">
            <v>2006039</v>
          </cell>
          <cell r="H6764">
            <v>0</v>
          </cell>
          <cell r="I6764">
            <v>0</v>
          </cell>
          <cell r="J6764">
            <v>0</v>
          </cell>
          <cell r="K6764">
            <v>0</v>
          </cell>
          <cell r="L6764">
            <v>0</v>
          </cell>
          <cell r="M6764">
            <v>0</v>
          </cell>
          <cell r="N6764">
            <v>0</v>
          </cell>
          <cell r="O6764">
            <v>0</v>
          </cell>
        </row>
        <row r="6765">
          <cell r="C6765">
            <v>2061019001</v>
          </cell>
          <cell r="D6765" t="str">
            <v>110002061019001</v>
          </cell>
          <cell r="E6765" t="str">
            <v>夯实高校统一战线助力“两个一百年”目标实</v>
          </cell>
          <cell r="F6765" t="str">
            <v>刘斌</v>
          </cell>
          <cell r="G6765" t="str">
            <v>1991002</v>
          </cell>
          <cell r="H6765">
            <v>0</v>
          </cell>
          <cell r="I6765">
            <v>5500</v>
          </cell>
          <cell r="J6765">
            <v>0</v>
          </cell>
          <cell r="K6765">
            <v>5500</v>
          </cell>
          <cell r="L6765">
            <v>0</v>
          </cell>
          <cell r="M6765">
            <v>0</v>
          </cell>
          <cell r="N6765">
            <v>0</v>
          </cell>
          <cell r="O6765">
            <v>5500</v>
          </cell>
        </row>
        <row r="6766">
          <cell r="C6766">
            <v>2061019002</v>
          </cell>
          <cell r="D6766" t="str">
            <v>110002061019002</v>
          </cell>
          <cell r="E6766" t="str">
            <v>新时代高校留学归国人员统战工作研究</v>
          </cell>
          <cell r="F6766" t="str">
            <v>陈佰满</v>
          </cell>
          <cell r="G6766" t="str">
            <v>2013013</v>
          </cell>
          <cell r="H6766">
            <v>0</v>
          </cell>
          <cell r="I6766">
            <v>0</v>
          </cell>
          <cell r="J6766">
            <v>0</v>
          </cell>
          <cell r="K6766">
            <v>0</v>
          </cell>
          <cell r="L6766">
            <v>0</v>
          </cell>
          <cell r="M6766">
            <v>0</v>
          </cell>
          <cell r="N6766">
            <v>0</v>
          </cell>
          <cell r="O6766">
            <v>0</v>
          </cell>
        </row>
        <row r="6767">
          <cell r="C6767">
            <v>2061019003</v>
          </cell>
          <cell r="D6767" t="str">
            <v>110002061019003</v>
          </cell>
          <cell r="E6767" t="str">
            <v>地方高校党外代表人士队伍建设工作研究</v>
          </cell>
          <cell r="F6767" t="str">
            <v>彭晓波</v>
          </cell>
          <cell r="G6767" t="str">
            <v>1992014</v>
          </cell>
          <cell r="H6767">
            <v>0</v>
          </cell>
          <cell r="I6767">
            <v>0</v>
          </cell>
          <cell r="J6767">
            <v>0</v>
          </cell>
          <cell r="K6767">
            <v>0</v>
          </cell>
          <cell r="L6767">
            <v>0</v>
          </cell>
          <cell r="M6767">
            <v>0</v>
          </cell>
          <cell r="N6767">
            <v>0</v>
          </cell>
          <cell r="O6767">
            <v>0</v>
          </cell>
        </row>
        <row r="6768">
          <cell r="C6768">
            <v>2061021001</v>
          </cell>
          <cell r="D6768" t="str">
            <v>110002061021001</v>
          </cell>
          <cell r="E6768" t="str">
            <v>面向通信领域的项目布局管理服务</v>
          </cell>
          <cell r="F6768" t="str">
            <v>袁华强</v>
          </cell>
          <cell r="G6768" t="str">
            <v>2002053</v>
          </cell>
          <cell r="H6768">
            <v>0</v>
          </cell>
          <cell r="I6768">
            <v>26389.42</v>
          </cell>
          <cell r="J6768">
            <v>3078</v>
          </cell>
          <cell r="K6768">
            <v>23311.42</v>
          </cell>
          <cell r="L6768">
            <v>0</v>
          </cell>
          <cell r="M6768">
            <v>0</v>
          </cell>
          <cell r="N6768">
            <v>0</v>
          </cell>
          <cell r="O6768">
            <v>23311.42</v>
          </cell>
        </row>
        <row r="6769">
          <cell r="C6769">
            <v>2061023001</v>
          </cell>
          <cell r="D6769" t="str">
            <v>110002061023001</v>
          </cell>
          <cell r="E6769" t="str">
            <v>分布式能源低品位余热高效利用研究团队</v>
          </cell>
          <cell r="F6769" t="str">
            <v>黄斯珉</v>
          </cell>
          <cell r="G6769" t="str">
            <v>2012034</v>
          </cell>
          <cell r="H6769">
            <v>0</v>
          </cell>
          <cell r="I6769">
            <v>2908.39</v>
          </cell>
          <cell r="J6769">
            <v>0</v>
          </cell>
          <cell r="K6769">
            <v>2908.39</v>
          </cell>
          <cell r="L6769">
            <v>0</v>
          </cell>
          <cell r="M6769">
            <v>0</v>
          </cell>
          <cell r="N6769">
            <v>0</v>
          </cell>
          <cell r="O6769">
            <v>2908.39</v>
          </cell>
        </row>
        <row r="6770">
          <cell r="C6770">
            <v>2061023002</v>
          </cell>
          <cell r="D6770" t="str">
            <v>110002061023002</v>
          </cell>
          <cell r="E6770" t="str">
            <v>新型有机多孔催化材料研发团队</v>
          </cell>
          <cell r="F6770" t="str">
            <v>汪文龙</v>
          </cell>
          <cell r="G6770" t="str">
            <v>2016833</v>
          </cell>
          <cell r="H6770">
            <v>0</v>
          </cell>
          <cell r="I6770">
            <v>0</v>
          </cell>
          <cell r="J6770">
            <v>0</v>
          </cell>
          <cell r="K6770">
            <v>0</v>
          </cell>
          <cell r="L6770">
            <v>0</v>
          </cell>
          <cell r="M6770">
            <v>0</v>
          </cell>
          <cell r="N6770">
            <v>0</v>
          </cell>
          <cell r="O6770">
            <v>0</v>
          </cell>
        </row>
        <row r="6771">
          <cell r="C6771">
            <v>2061023003</v>
          </cell>
          <cell r="D6771" t="str">
            <v>110002061023003</v>
          </cell>
          <cell r="E6771" t="str">
            <v>高端晶体材料与器件</v>
          </cell>
          <cell r="F6771" t="str">
            <v>李涛</v>
          </cell>
          <cell r="G6771" t="str">
            <v>2018803</v>
          </cell>
          <cell r="H6771">
            <v>0</v>
          </cell>
          <cell r="I6771">
            <v>370.27</v>
          </cell>
          <cell r="J6771">
            <v>0</v>
          </cell>
          <cell r="K6771">
            <v>370.27</v>
          </cell>
          <cell r="L6771">
            <v>0</v>
          </cell>
          <cell r="M6771">
            <v>0</v>
          </cell>
          <cell r="N6771">
            <v>0</v>
          </cell>
          <cell r="O6771">
            <v>370.27</v>
          </cell>
        </row>
        <row r="6772">
          <cell r="C6772">
            <v>2061023004</v>
          </cell>
          <cell r="D6772" t="str">
            <v>110002061023004</v>
          </cell>
          <cell r="E6772" t="str">
            <v>复合纳米能源器件团队</v>
          </cell>
          <cell r="F6772" t="str">
            <v>刘丹</v>
          </cell>
          <cell r="G6772" t="str">
            <v>2018808</v>
          </cell>
          <cell r="H6772">
            <v>0</v>
          </cell>
          <cell r="I6772">
            <v>31642</v>
          </cell>
          <cell r="J6772">
            <v>0</v>
          </cell>
          <cell r="K6772">
            <v>31642</v>
          </cell>
          <cell r="L6772">
            <v>0</v>
          </cell>
          <cell r="M6772">
            <v>0</v>
          </cell>
          <cell r="N6772">
            <v>0</v>
          </cell>
          <cell r="O6772">
            <v>31642</v>
          </cell>
        </row>
        <row r="6773">
          <cell r="C6773">
            <v>2061023005</v>
          </cell>
          <cell r="D6773" t="str">
            <v>110002061023005</v>
          </cell>
          <cell r="E6773" t="str">
            <v>功能材料形变与相变的中子及同步辐射衍射研</v>
          </cell>
          <cell r="F6773" t="str">
            <v>王皓亮</v>
          </cell>
          <cell r="G6773" t="str">
            <v>2018231</v>
          </cell>
          <cell r="H6773">
            <v>0</v>
          </cell>
          <cell r="I6773">
            <v>220.03</v>
          </cell>
          <cell r="J6773">
            <v>0</v>
          </cell>
          <cell r="K6773">
            <v>220.03</v>
          </cell>
          <cell r="L6773">
            <v>0</v>
          </cell>
          <cell r="M6773">
            <v>0</v>
          </cell>
          <cell r="N6773">
            <v>0</v>
          </cell>
          <cell r="O6773">
            <v>220.03</v>
          </cell>
        </row>
        <row r="6774">
          <cell r="C6774">
            <v>2061023006</v>
          </cell>
          <cell r="D6774" t="str">
            <v>110002061023006</v>
          </cell>
          <cell r="E6774" t="str">
            <v>绿色能源催化转化团队</v>
          </cell>
          <cell r="F6774" t="str">
            <v>康世民</v>
          </cell>
          <cell r="G6774" t="str">
            <v>2015804</v>
          </cell>
          <cell r="H6774">
            <v>0</v>
          </cell>
          <cell r="I6774">
            <v>0</v>
          </cell>
          <cell r="J6774">
            <v>0</v>
          </cell>
          <cell r="K6774">
            <v>0</v>
          </cell>
          <cell r="L6774">
            <v>0</v>
          </cell>
          <cell r="M6774">
            <v>0</v>
          </cell>
          <cell r="N6774">
            <v>0</v>
          </cell>
          <cell r="O6774">
            <v>0</v>
          </cell>
        </row>
        <row r="6775">
          <cell r="C6775">
            <v>2061023007</v>
          </cell>
          <cell r="D6775" t="str">
            <v>110002061023007</v>
          </cell>
          <cell r="E6775" t="str">
            <v>微纳传感器件及应用团队</v>
          </cell>
          <cell r="F6775" t="str">
            <v>刘晔</v>
          </cell>
          <cell r="G6775" t="str">
            <v>2018807</v>
          </cell>
          <cell r="H6775">
            <v>0</v>
          </cell>
          <cell r="I6775">
            <v>0</v>
          </cell>
          <cell r="J6775">
            <v>0</v>
          </cell>
          <cell r="K6775">
            <v>0</v>
          </cell>
          <cell r="L6775">
            <v>0</v>
          </cell>
          <cell r="M6775">
            <v>0</v>
          </cell>
          <cell r="N6775">
            <v>0</v>
          </cell>
          <cell r="O6775">
            <v>0</v>
          </cell>
        </row>
        <row r="6776">
          <cell r="C6776">
            <v>2061023008</v>
          </cell>
          <cell r="D6776" t="str">
            <v>110002061023008</v>
          </cell>
          <cell r="E6776" t="str">
            <v>生物大数据人体状态智能健康管理</v>
          </cell>
          <cell r="F6776" t="str">
            <v>张绍辉</v>
          </cell>
          <cell r="G6776" t="str">
            <v>2020037</v>
          </cell>
          <cell r="H6776">
            <v>0</v>
          </cell>
          <cell r="I6776">
            <v>8155.66</v>
          </cell>
          <cell r="J6776">
            <v>0</v>
          </cell>
          <cell r="K6776">
            <v>8155.66</v>
          </cell>
          <cell r="L6776">
            <v>0</v>
          </cell>
          <cell r="M6776">
            <v>0</v>
          </cell>
          <cell r="N6776">
            <v>0</v>
          </cell>
          <cell r="O6776">
            <v>8155.66</v>
          </cell>
        </row>
        <row r="6777">
          <cell r="C6777">
            <v>2061023009</v>
          </cell>
          <cell r="D6777" t="str">
            <v>110002061023009</v>
          </cell>
          <cell r="E6777" t="str">
            <v>3D打印净水材料及微型水处理设备研发团队</v>
          </cell>
          <cell r="F6777" t="str">
            <v>徐剑晖</v>
          </cell>
          <cell r="G6777" t="str">
            <v>2017052</v>
          </cell>
          <cell r="H6777">
            <v>0</v>
          </cell>
          <cell r="I6777">
            <v>0</v>
          </cell>
          <cell r="J6777">
            <v>0</v>
          </cell>
          <cell r="K6777">
            <v>0</v>
          </cell>
          <cell r="L6777">
            <v>0</v>
          </cell>
          <cell r="M6777">
            <v>0</v>
          </cell>
          <cell r="N6777">
            <v>0</v>
          </cell>
          <cell r="O6777">
            <v>0</v>
          </cell>
        </row>
        <row r="6778">
          <cell r="C6778">
            <v>2061023010</v>
          </cell>
          <cell r="D6778" t="str">
            <v>110002061023010</v>
          </cell>
          <cell r="E6778" t="str">
            <v>电化学处理技术研发应用团队</v>
          </cell>
          <cell r="F6778" t="str">
            <v>林辉</v>
          </cell>
          <cell r="G6778" t="str">
            <v>2016826</v>
          </cell>
          <cell r="H6778">
            <v>0</v>
          </cell>
          <cell r="I6778">
            <v>0</v>
          </cell>
          <cell r="J6778">
            <v>0</v>
          </cell>
          <cell r="K6778">
            <v>0</v>
          </cell>
          <cell r="L6778">
            <v>0</v>
          </cell>
          <cell r="M6778">
            <v>0</v>
          </cell>
          <cell r="N6778">
            <v>0</v>
          </cell>
          <cell r="O6778">
            <v>0</v>
          </cell>
        </row>
        <row r="6779">
          <cell r="C6779">
            <v>2061023012</v>
          </cell>
          <cell r="D6779" t="str">
            <v>110002061023012</v>
          </cell>
          <cell r="E6779" t="str">
            <v>媒介创意与跨文化研究</v>
          </cell>
          <cell r="F6779" t="str">
            <v>许燕转</v>
          </cell>
          <cell r="G6779" t="str">
            <v>2011015</v>
          </cell>
          <cell r="H6779">
            <v>0</v>
          </cell>
          <cell r="I6779">
            <v>26442</v>
          </cell>
          <cell r="J6779">
            <v>2578</v>
          </cell>
          <cell r="K6779">
            <v>23864</v>
          </cell>
          <cell r="L6779">
            <v>0</v>
          </cell>
          <cell r="M6779">
            <v>0</v>
          </cell>
          <cell r="N6779">
            <v>0</v>
          </cell>
          <cell r="O6779">
            <v>23864</v>
          </cell>
        </row>
        <row r="6780">
          <cell r="C6780">
            <v>2061023013</v>
          </cell>
          <cell r="D6780" t="str">
            <v>110002061023013</v>
          </cell>
          <cell r="E6780" t="str">
            <v>区域创新系统与科技人力资源管理研究团队</v>
          </cell>
          <cell r="F6780" t="str">
            <v>冯志军</v>
          </cell>
          <cell r="G6780" t="str">
            <v>2012046</v>
          </cell>
          <cell r="H6780">
            <v>0</v>
          </cell>
          <cell r="I6780">
            <v>6550.5</v>
          </cell>
          <cell r="J6780">
            <v>0</v>
          </cell>
          <cell r="K6780">
            <v>6550.5</v>
          </cell>
          <cell r="L6780">
            <v>0</v>
          </cell>
          <cell r="M6780">
            <v>0</v>
          </cell>
          <cell r="N6780">
            <v>0</v>
          </cell>
          <cell r="O6780">
            <v>6550.5</v>
          </cell>
        </row>
        <row r="6781">
          <cell r="C6781">
            <v>2061023014</v>
          </cell>
          <cell r="D6781" t="str">
            <v>110002061023014</v>
          </cell>
          <cell r="E6781" t="str">
            <v>大数据与公共政策研究团队</v>
          </cell>
          <cell r="F6781" t="str">
            <v>黄俊辉</v>
          </cell>
          <cell r="G6781" t="str">
            <v>2016037</v>
          </cell>
          <cell r="H6781">
            <v>0</v>
          </cell>
          <cell r="I6781">
            <v>0</v>
          </cell>
          <cell r="J6781">
            <v>0</v>
          </cell>
          <cell r="K6781">
            <v>0</v>
          </cell>
          <cell r="L6781">
            <v>0</v>
          </cell>
          <cell r="M6781">
            <v>0</v>
          </cell>
          <cell r="N6781">
            <v>0</v>
          </cell>
          <cell r="O6781">
            <v>0</v>
          </cell>
        </row>
        <row r="6782">
          <cell r="C6782">
            <v>2061023015</v>
          </cell>
          <cell r="D6782" t="str">
            <v>110002061023015</v>
          </cell>
          <cell r="E6782" t="str">
            <v>体育工程与运动康复科研团队</v>
          </cell>
          <cell r="F6782" t="str">
            <v>李楠</v>
          </cell>
          <cell r="G6782" t="str">
            <v>2013063</v>
          </cell>
          <cell r="H6782">
            <v>0</v>
          </cell>
          <cell r="I6782">
            <v>64445.02</v>
          </cell>
          <cell r="J6782">
            <v>0</v>
          </cell>
          <cell r="K6782">
            <v>64445.02</v>
          </cell>
          <cell r="L6782">
            <v>0</v>
          </cell>
          <cell r="M6782">
            <v>0</v>
          </cell>
          <cell r="N6782">
            <v>0</v>
          </cell>
          <cell r="O6782">
            <v>64445.02</v>
          </cell>
        </row>
        <row r="6783">
          <cell r="C6783">
            <v>2061024001</v>
          </cell>
          <cell r="D6783" t="str">
            <v>110002061024001</v>
          </cell>
          <cell r="E6783" t="str">
            <v>(配套)唐宋文化转型与碑志文研究</v>
          </cell>
          <cell r="F6783" t="str">
            <v>徐海容</v>
          </cell>
          <cell r="G6783" t="str">
            <v>2003055</v>
          </cell>
          <cell r="H6783">
            <v>0</v>
          </cell>
          <cell r="I6783">
            <v>0</v>
          </cell>
          <cell r="J6783">
            <v>0</v>
          </cell>
          <cell r="K6783">
            <v>0</v>
          </cell>
          <cell r="L6783">
            <v>0</v>
          </cell>
          <cell r="M6783">
            <v>0</v>
          </cell>
          <cell r="N6783">
            <v>0</v>
          </cell>
          <cell r="O6783">
            <v>0</v>
          </cell>
        </row>
        <row r="6784">
          <cell r="C6784">
            <v>2061024002</v>
          </cell>
          <cell r="D6784" t="str">
            <v>110002061024002</v>
          </cell>
          <cell r="E6784" t="str">
            <v>(配套)体育赛事与我国中小型城市发展的互</v>
          </cell>
          <cell r="F6784" t="str">
            <v>向静</v>
          </cell>
          <cell r="G6784" t="str">
            <v>2006073</v>
          </cell>
          <cell r="H6784">
            <v>0</v>
          </cell>
          <cell r="I6784">
            <v>1400</v>
          </cell>
          <cell r="J6784">
            <v>0</v>
          </cell>
          <cell r="K6784">
            <v>1400</v>
          </cell>
          <cell r="L6784">
            <v>0</v>
          </cell>
          <cell r="M6784">
            <v>0</v>
          </cell>
          <cell r="N6784">
            <v>0</v>
          </cell>
          <cell r="O6784">
            <v>1400</v>
          </cell>
        </row>
        <row r="6785">
          <cell r="C6785">
            <v>2061024003</v>
          </cell>
          <cell r="D6785" t="str">
            <v>110002061024003</v>
          </cell>
          <cell r="E6785" t="str">
            <v>(配套)粤港澳大湾区背景下珠三角智能制造产</v>
          </cell>
          <cell r="F6785" t="str">
            <v>许新华</v>
          </cell>
          <cell r="G6785" t="str">
            <v>2015012</v>
          </cell>
          <cell r="H6785">
            <v>0</v>
          </cell>
          <cell r="I6785">
            <v>0</v>
          </cell>
          <cell r="J6785">
            <v>0</v>
          </cell>
          <cell r="K6785">
            <v>0</v>
          </cell>
          <cell r="L6785">
            <v>0</v>
          </cell>
          <cell r="M6785">
            <v>0</v>
          </cell>
          <cell r="N6785">
            <v>0</v>
          </cell>
          <cell r="O6785">
            <v>0</v>
          </cell>
        </row>
        <row r="6786">
          <cell r="C6786">
            <v>2061024004</v>
          </cell>
          <cell r="D6786" t="str">
            <v>110002061024004</v>
          </cell>
          <cell r="E6786" t="str">
            <v>(配套)反倾销游说竞争下我国企业生产率的演</v>
          </cell>
          <cell r="F6786" t="str">
            <v>刘锦芳</v>
          </cell>
          <cell r="G6786" t="str">
            <v>2017112</v>
          </cell>
          <cell r="H6786">
            <v>0</v>
          </cell>
          <cell r="I6786">
            <v>0</v>
          </cell>
          <cell r="J6786">
            <v>0</v>
          </cell>
          <cell r="K6786">
            <v>0</v>
          </cell>
          <cell r="L6786">
            <v>0</v>
          </cell>
          <cell r="M6786">
            <v>0</v>
          </cell>
          <cell r="N6786">
            <v>0</v>
          </cell>
          <cell r="O6786">
            <v>0</v>
          </cell>
        </row>
        <row r="6787">
          <cell r="C6787">
            <v>2061024005</v>
          </cell>
          <cell r="D6787" t="str">
            <v>110002061024005</v>
          </cell>
          <cell r="E6787" t="str">
            <v>(配套)构建基于大数据平台的运动康复服务体</v>
          </cell>
          <cell r="F6787" t="str">
            <v>黎荣</v>
          </cell>
          <cell r="G6787" t="str">
            <v>2005058</v>
          </cell>
          <cell r="H6787">
            <v>0</v>
          </cell>
          <cell r="I6787">
            <v>0</v>
          </cell>
          <cell r="J6787">
            <v>0</v>
          </cell>
          <cell r="K6787">
            <v>0</v>
          </cell>
          <cell r="L6787">
            <v>0</v>
          </cell>
          <cell r="M6787">
            <v>0</v>
          </cell>
          <cell r="N6787">
            <v>0</v>
          </cell>
          <cell r="O6787">
            <v>0</v>
          </cell>
        </row>
        <row r="6788">
          <cell r="C6788">
            <v>2061024006</v>
          </cell>
          <cell r="D6788" t="str">
            <v>110002061024006</v>
          </cell>
          <cell r="E6788" t="str">
            <v>(配套)广东山水画流变史</v>
          </cell>
          <cell r="F6788" t="str">
            <v>张白露</v>
          </cell>
          <cell r="G6788" t="str">
            <v>2007032</v>
          </cell>
          <cell r="H6788">
            <v>0</v>
          </cell>
          <cell r="I6788">
            <v>0</v>
          </cell>
          <cell r="J6788">
            <v>0</v>
          </cell>
          <cell r="K6788">
            <v>0</v>
          </cell>
          <cell r="L6788">
            <v>0</v>
          </cell>
          <cell r="M6788">
            <v>0</v>
          </cell>
          <cell r="N6788">
            <v>0</v>
          </cell>
          <cell r="O6788">
            <v>0</v>
          </cell>
        </row>
        <row r="6789">
          <cell r="C6789">
            <v>2061024007</v>
          </cell>
          <cell r="D6789" t="str">
            <v>110002061024007</v>
          </cell>
          <cell r="E6789" t="str">
            <v>(配套)交通检测传感器网络磁干扰分析及抗干</v>
          </cell>
          <cell r="F6789" t="str">
            <v>周坤晓</v>
          </cell>
          <cell r="G6789" t="str">
            <v>2013002</v>
          </cell>
          <cell r="H6789">
            <v>0</v>
          </cell>
          <cell r="I6789">
            <v>4035.72</v>
          </cell>
          <cell r="J6789">
            <v>0</v>
          </cell>
          <cell r="K6789">
            <v>4035.72</v>
          </cell>
          <cell r="L6789">
            <v>0</v>
          </cell>
          <cell r="M6789">
            <v>0</v>
          </cell>
          <cell r="N6789">
            <v>0</v>
          </cell>
          <cell r="O6789">
            <v>4035.72</v>
          </cell>
        </row>
        <row r="6790">
          <cell r="C6790">
            <v>2061024008</v>
          </cell>
          <cell r="D6790" t="str">
            <v>110002061024008</v>
          </cell>
          <cell r="E6790" t="str">
            <v>(配套)交通无线磁阻传感器网络多源干扰问题</v>
          </cell>
          <cell r="F6790" t="str">
            <v>周坤晓</v>
          </cell>
          <cell r="G6790" t="str">
            <v>2013002</v>
          </cell>
          <cell r="H6790">
            <v>0</v>
          </cell>
          <cell r="I6790">
            <v>3406.27</v>
          </cell>
          <cell r="J6790">
            <v>0</v>
          </cell>
          <cell r="K6790">
            <v>3406.27</v>
          </cell>
          <cell r="L6790">
            <v>0</v>
          </cell>
          <cell r="M6790">
            <v>0</v>
          </cell>
          <cell r="N6790">
            <v>0</v>
          </cell>
          <cell r="O6790">
            <v>3406.27</v>
          </cell>
        </row>
        <row r="6791">
          <cell r="C6791">
            <v>2061024009</v>
          </cell>
          <cell r="D6791" t="str">
            <v>110002061024009</v>
          </cell>
          <cell r="E6791" t="str">
            <v>(配套)基于广深非核心功能疏解背景下的东莞</v>
          </cell>
          <cell r="F6791" t="str">
            <v>袁荫贞</v>
          </cell>
          <cell r="G6791" t="str">
            <v>2000009</v>
          </cell>
          <cell r="H6791">
            <v>0</v>
          </cell>
          <cell r="I6791">
            <v>0</v>
          </cell>
          <cell r="J6791">
            <v>0</v>
          </cell>
          <cell r="K6791">
            <v>0</v>
          </cell>
          <cell r="L6791">
            <v>0</v>
          </cell>
          <cell r="M6791">
            <v>0</v>
          </cell>
          <cell r="N6791">
            <v>0</v>
          </cell>
          <cell r="O6791">
            <v>0</v>
          </cell>
        </row>
        <row r="6792">
          <cell r="C6792">
            <v>2061024010</v>
          </cell>
          <cell r="D6792" t="str">
            <v>110002061024010</v>
          </cell>
          <cell r="E6792" t="str">
            <v>(配套)基于统计学习的稀疏优化算法及应用</v>
          </cell>
          <cell r="F6792" t="str">
            <v>程万友</v>
          </cell>
          <cell r="G6792" t="str">
            <v>2008029</v>
          </cell>
          <cell r="H6792">
            <v>0</v>
          </cell>
          <cell r="I6792">
            <v>19400</v>
          </cell>
          <cell r="J6792">
            <v>0</v>
          </cell>
          <cell r="K6792">
            <v>19400</v>
          </cell>
          <cell r="L6792">
            <v>0</v>
          </cell>
          <cell r="M6792">
            <v>0</v>
          </cell>
          <cell r="N6792">
            <v>0</v>
          </cell>
          <cell r="O6792">
            <v>19400</v>
          </cell>
        </row>
        <row r="6793">
          <cell r="C6793">
            <v>2061024011</v>
          </cell>
          <cell r="D6793" t="str">
            <v>110002061024011</v>
          </cell>
          <cell r="E6793" t="str">
            <v>(配套)不确定条件下流域农业非点源污染双层</v>
          </cell>
          <cell r="F6793" t="str">
            <v>荣戗戗</v>
          </cell>
          <cell r="G6793" t="str">
            <v>2019816</v>
          </cell>
          <cell r="H6793">
            <v>0</v>
          </cell>
          <cell r="I6793">
            <v>0</v>
          </cell>
          <cell r="J6793">
            <v>0</v>
          </cell>
          <cell r="K6793">
            <v>0</v>
          </cell>
          <cell r="L6793">
            <v>0</v>
          </cell>
          <cell r="M6793">
            <v>0</v>
          </cell>
          <cell r="N6793">
            <v>0</v>
          </cell>
          <cell r="O6793">
            <v>0</v>
          </cell>
        </row>
        <row r="6794">
          <cell r="C6794">
            <v>2061024012</v>
          </cell>
          <cell r="D6794" t="str">
            <v>110002061024012</v>
          </cell>
          <cell r="E6794" t="str">
            <v>(配套)白璧德对中国文化的“美国化”转换研</v>
          </cell>
          <cell r="F6794" t="str">
            <v>杨劼</v>
          </cell>
          <cell r="G6794" t="str">
            <v>2003076</v>
          </cell>
          <cell r="H6794">
            <v>0</v>
          </cell>
          <cell r="I6794">
            <v>1050</v>
          </cell>
          <cell r="J6794">
            <v>0</v>
          </cell>
          <cell r="K6794">
            <v>1050</v>
          </cell>
          <cell r="L6794">
            <v>0</v>
          </cell>
          <cell r="M6794">
            <v>0</v>
          </cell>
          <cell r="N6794">
            <v>0</v>
          </cell>
          <cell r="O6794">
            <v>1050</v>
          </cell>
        </row>
        <row r="6795">
          <cell r="C6795">
            <v>2061024013</v>
          </cell>
          <cell r="D6795" t="str">
            <v>110002061024013</v>
          </cell>
          <cell r="E6795" t="str">
            <v>(配套)挤压重组技术对米粉结构修饰与品质功</v>
          </cell>
          <cell r="F6795" t="str">
            <v>邹水洋</v>
          </cell>
          <cell r="G6795" t="str">
            <v>2000014</v>
          </cell>
          <cell r="H6795">
            <v>0</v>
          </cell>
          <cell r="I6795">
            <v>0</v>
          </cell>
          <cell r="J6795">
            <v>0</v>
          </cell>
          <cell r="K6795">
            <v>0</v>
          </cell>
          <cell r="L6795">
            <v>0</v>
          </cell>
          <cell r="M6795">
            <v>0</v>
          </cell>
          <cell r="N6795">
            <v>0</v>
          </cell>
          <cell r="O6795">
            <v>0</v>
          </cell>
        </row>
        <row r="6796">
          <cell r="C6796">
            <v>2061024014</v>
          </cell>
          <cell r="D6796" t="str">
            <v>110002061024014</v>
          </cell>
          <cell r="E6796" t="str">
            <v>(配套)纤维素酸催化水热转化过程中胡敏素生</v>
          </cell>
          <cell r="F6796" t="str">
            <v>康世民</v>
          </cell>
          <cell r="G6796" t="str">
            <v>2015804</v>
          </cell>
          <cell r="H6796">
            <v>0</v>
          </cell>
          <cell r="I6796">
            <v>0</v>
          </cell>
          <cell r="J6796">
            <v>0</v>
          </cell>
          <cell r="K6796">
            <v>0</v>
          </cell>
          <cell r="L6796">
            <v>0</v>
          </cell>
          <cell r="M6796">
            <v>0</v>
          </cell>
          <cell r="N6796">
            <v>0</v>
          </cell>
          <cell r="O6796">
            <v>0</v>
          </cell>
        </row>
        <row r="6797">
          <cell r="C6797">
            <v>2061024015</v>
          </cell>
          <cell r="D6797" t="str">
            <v>110002061024015</v>
          </cell>
          <cell r="E6797" t="str">
            <v>(配套)广东咸水歌入课堂现状调查与研究——</v>
          </cell>
          <cell r="F6797" t="str">
            <v>杨艳</v>
          </cell>
          <cell r="G6797" t="str">
            <v>2007007</v>
          </cell>
          <cell r="H6797">
            <v>0</v>
          </cell>
          <cell r="I6797">
            <v>6300</v>
          </cell>
          <cell r="J6797">
            <v>0</v>
          </cell>
          <cell r="K6797">
            <v>6300</v>
          </cell>
          <cell r="L6797">
            <v>0</v>
          </cell>
          <cell r="M6797">
            <v>0</v>
          </cell>
          <cell r="N6797">
            <v>0</v>
          </cell>
          <cell r="O6797">
            <v>6300</v>
          </cell>
        </row>
        <row r="6798">
          <cell r="C6798">
            <v>2061024016</v>
          </cell>
          <cell r="D6798" t="str">
            <v>110002061024016</v>
          </cell>
          <cell r="E6798" t="str">
            <v>(配套)CO2-N2混合水合物形成的分子机理研究</v>
          </cell>
          <cell r="F6798" t="str">
            <v>易莉芝</v>
          </cell>
          <cell r="G6798" t="str">
            <v>2017131</v>
          </cell>
          <cell r="H6798">
            <v>0</v>
          </cell>
          <cell r="I6798">
            <v>0</v>
          </cell>
          <cell r="J6798">
            <v>0</v>
          </cell>
          <cell r="K6798">
            <v>0</v>
          </cell>
          <cell r="L6798">
            <v>0</v>
          </cell>
          <cell r="M6798">
            <v>0</v>
          </cell>
          <cell r="N6798">
            <v>0</v>
          </cell>
          <cell r="O6798">
            <v>0</v>
          </cell>
        </row>
        <row r="6799">
          <cell r="C6799">
            <v>2061024017</v>
          </cell>
          <cell r="D6799" t="str">
            <v>110002061024017</v>
          </cell>
          <cell r="E6799" t="str">
            <v>(配套)金融资本霸权与当代资本主义劳资关系</v>
          </cell>
          <cell r="F6799" t="str">
            <v>银锋</v>
          </cell>
          <cell r="G6799" t="str">
            <v>2002024</v>
          </cell>
          <cell r="H6799">
            <v>0</v>
          </cell>
          <cell r="I6799">
            <v>0</v>
          </cell>
          <cell r="J6799">
            <v>0</v>
          </cell>
          <cell r="K6799">
            <v>0</v>
          </cell>
          <cell r="L6799">
            <v>0</v>
          </cell>
          <cell r="M6799">
            <v>0</v>
          </cell>
          <cell r="N6799">
            <v>0</v>
          </cell>
          <cell r="O6799">
            <v>0</v>
          </cell>
        </row>
        <row r="6800">
          <cell r="C6800">
            <v>2061024019</v>
          </cell>
          <cell r="D6800" t="str">
            <v>110002061024019</v>
          </cell>
          <cell r="E6800" t="str">
            <v>(配套)多方差分隐私保护计算技术研究</v>
          </cell>
          <cell r="F6800" t="str">
            <v>周坤晓</v>
          </cell>
          <cell r="G6800" t="str">
            <v>2013002</v>
          </cell>
          <cell r="H6800">
            <v>0</v>
          </cell>
          <cell r="I6800">
            <v>0</v>
          </cell>
          <cell r="J6800">
            <v>0</v>
          </cell>
          <cell r="K6800">
            <v>0</v>
          </cell>
          <cell r="L6800">
            <v>0</v>
          </cell>
          <cell r="M6800">
            <v>0</v>
          </cell>
          <cell r="N6800">
            <v>0</v>
          </cell>
          <cell r="O6800">
            <v>0</v>
          </cell>
        </row>
        <row r="6801">
          <cell r="C6801">
            <v>2061024020</v>
          </cell>
          <cell r="D6801" t="str">
            <v>110002061024020</v>
          </cell>
          <cell r="E6801" t="str">
            <v>(配套)基于傅里叶变换质谱技术研究生物分子</v>
          </cell>
          <cell r="F6801" t="str">
            <v>刘建丽</v>
          </cell>
          <cell r="G6801" t="str">
            <v>2019026</v>
          </cell>
          <cell r="H6801">
            <v>0</v>
          </cell>
          <cell r="I6801">
            <v>0</v>
          </cell>
          <cell r="J6801">
            <v>0</v>
          </cell>
          <cell r="K6801">
            <v>0</v>
          </cell>
          <cell r="L6801">
            <v>0</v>
          </cell>
          <cell r="M6801">
            <v>0</v>
          </cell>
          <cell r="N6801">
            <v>0</v>
          </cell>
          <cell r="O6801">
            <v>0</v>
          </cell>
        </row>
        <row r="6802">
          <cell r="C6802">
            <v>2061024021</v>
          </cell>
          <cell r="D6802" t="str">
            <v>110002061024021</v>
          </cell>
          <cell r="E6802" t="str">
            <v>(配套)低品位余热驱动的非对称多级环路热声</v>
          </cell>
          <cell r="F6802" t="str">
            <v>陈佰满</v>
          </cell>
          <cell r="G6802" t="str">
            <v>2013013</v>
          </cell>
          <cell r="H6802">
            <v>0</v>
          </cell>
          <cell r="I6802">
            <v>0</v>
          </cell>
          <cell r="J6802">
            <v>0</v>
          </cell>
          <cell r="K6802">
            <v>0</v>
          </cell>
          <cell r="L6802">
            <v>0</v>
          </cell>
          <cell r="M6802">
            <v>0</v>
          </cell>
          <cell r="N6802">
            <v>0</v>
          </cell>
          <cell r="O6802">
            <v>0</v>
          </cell>
        </row>
        <row r="6803">
          <cell r="C6803">
            <v>2061024022</v>
          </cell>
          <cell r="D6803" t="str">
            <v>110002061024022</v>
          </cell>
          <cell r="E6803" t="str">
            <v>(配套)基于深度置信网络诊断模型构建及在风</v>
          </cell>
          <cell r="F6803" t="str">
            <v>张绍辉</v>
          </cell>
          <cell r="G6803" t="str">
            <v>2020037</v>
          </cell>
          <cell r="H6803">
            <v>0</v>
          </cell>
          <cell r="I6803">
            <v>771.94</v>
          </cell>
          <cell r="J6803">
            <v>0</v>
          </cell>
          <cell r="K6803">
            <v>771.94</v>
          </cell>
          <cell r="L6803">
            <v>0</v>
          </cell>
          <cell r="M6803">
            <v>0</v>
          </cell>
          <cell r="N6803">
            <v>0</v>
          </cell>
          <cell r="O6803">
            <v>771.94</v>
          </cell>
        </row>
        <row r="6804">
          <cell r="C6804">
            <v>2061024023</v>
          </cell>
          <cell r="D6804" t="str">
            <v>110002061024023</v>
          </cell>
          <cell r="E6804" t="str">
            <v>(配套)基于本土化营销视角的珠三角代工企业</v>
          </cell>
          <cell r="F6804" t="str">
            <v>邓念武</v>
          </cell>
          <cell r="G6804" t="str">
            <v>1996010</v>
          </cell>
          <cell r="H6804">
            <v>0</v>
          </cell>
          <cell r="I6804">
            <v>0</v>
          </cell>
          <cell r="J6804">
            <v>0</v>
          </cell>
          <cell r="K6804">
            <v>0</v>
          </cell>
          <cell r="L6804">
            <v>0</v>
          </cell>
          <cell r="M6804">
            <v>0</v>
          </cell>
          <cell r="N6804">
            <v>0</v>
          </cell>
          <cell r="O6804">
            <v>0</v>
          </cell>
        </row>
        <row r="6805">
          <cell r="C6805">
            <v>2061024024</v>
          </cell>
          <cell r="D6805" t="str">
            <v>110002061024024</v>
          </cell>
          <cell r="E6805" t="str">
            <v>(配套)晚清报刊与中国经济思想的近代化转型</v>
          </cell>
          <cell r="F6805" t="str">
            <v>李丹</v>
          </cell>
          <cell r="G6805" t="str">
            <v>2018280</v>
          </cell>
          <cell r="H6805">
            <v>0</v>
          </cell>
          <cell r="I6805">
            <v>2400</v>
          </cell>
          <cell r="J6805">
            <v>0</v>
          </cell>
          <cell r="K6805">
            <v>2400</v>
          </cell>
          <cell r="L6805">
            <v>0</v>
          </cell>
          <cell r="M6805">
            <v>0</v>
          </cell>
          <cell r="N6805">
            <v>0</v>
          </cell>
          <cell r="O6805">
            <v>2400</v>
          </cell>
        </row>
        <row r="6806">
          <cell r="C6806">
            <v>2061024025</v>
          </cell>
          <cell r="D6806" t="str">
            <v>110002061024025</v>
          </cell>
          <cell r="E6806" t="str">
            <v>(配套)基于多模谐振的宽带吸波超材料研究</v>
          </cell>
          <cell r="F6806" t="str">
            <v>王维</v>
          </cell>
          <cell r="G6806" t="str">
            <v>2015014</v>
          </cell>
          <cell r="H6806">
            <v>0</v>
          </cell>
          <cell r="I6806">
            <v>30000</v>
          </cell>
          <cell r="J6806">
            <v>0</v>
          </cell>
          <cell r="K6806">
            <v>30000</v>
          </cell>
          <cell r="L6806">
            <v>0</v>
          </cell>
          <cell r="M6806">
            <v>0</v>
          </cell>
          <cell r="N6806">
            <v>0</v>
          </cell>
          <cell r="O6806">
            <v>30000</v>
          </cell>
        </row>
        <row r="6807">
          <cell r="C6807">
            <v>2061024026</v>
          </cell>
          <cell r="D6807" t="str">
            <v>110002061024026</v>
          </cell>
          <cell r="E6807" t="str">
            <v>(配套)基于高聚物智能穿戴式生态管理系统关</v>
          </cell>
          <cell r="F6807" t="str">
            <v>胡钦华</v>
          </cell>
          <cell r="G6807" t="str">
            <v>2003024</v>
          </cell>
          <cell r="H6807">
            <v>0</v>
          </cell>
          <cell r="I6807">
            <v>0</v>
          </cell>
          <cell r="J6807">
            <v>0</v>
          </cell>
          <cell r="K6807">
            <v>0</v>
          </cell>
          <cell r="L6807">
            <v>0</v>
          </cell>
          <cell r="M6807">
            <v>0</v>
          </cell>
          <cell r="N6807">
            <v>0</v>
          </cell>
          <cell r="O6807">
            <v>0</v>
          </cell>
        </row>
        <row r="6808">
          <cell r="C6808">
            <v>2061024027</v>
          </cell>
          <cell r="D6808" t="str">
            <v>110002061024027</v>
          </cell>
          <cell r="E6808" t="str">
            <v>(配套)在大陆成长的台籍青少年国家认同影响</v>
          </cell>
          <cell r="F6808" t="str">
            <v>夏能礼</v>
          </cell>
          <cell r="G6808" t="str">
            <v>2001039</v>
          </cell>
          <cell r="H6808">
            <v>0</v>
          </cell>
          <cell r="I6808">
            <v>9294.92</v>
          </cell>
          <cell r="J6808">
            <v>1641.13</v>
          </cell>
          <cell r="K6808">
            <v>7653.79</v>
          </cell>
          <cell r="L6808">
            <v>0</v>
          </cell>
          <cell r="M6808">
            <v>0</v>
          </cell>
          <cell r="N6808">
            <v>0</v>
          </cell>
          <cell r="O6808">
            <v>7653.79</v>
          </cell>
        </row>
        <row r="6809">
          <cell r="C6809">
            <v>2061024028</v>
          </cell>
          <cell r="D6809" t="str">
            <v>110002061024028</v>
          </cell>
          <cell r="E6809" t="str">
            <v>(配套)音乐人类学视野下的京剧“样板戏”音</v>
          </cell>
          <cell r="F6809" t="str">
            <v>黄琼</v>
          </cell>
          <cell r="G6809" t="str">
            <v>2005067</v>
          </cell>
          <cell r="H6809">
            <v>0</v>
          </cell>
          <cell r="I6809">
            <v>1282.99</v>
          </cell>
          <cell r="J6809">
            <v>0</v>
          </cell>
          <cell r="K6809">
            <v>1282.99</v>
          </cell>
          <cell r="L6809">
            <v>0</v>
          </cell>
          <cell r="M6809">
            <v>0</v>
          </cell>
          <cell r="N6809">
            <v>0</v>
          </cell>
          <cell r="O6809">
            <v>1282.99</v>
          </cell>
        </row>
        <row r="6810">
          <cell r="C6810">
            <v>2061024029</v>
          </cell>
          <cell r="D6810" t="str">
            <v>110002061024029</v>
          </cell>
          <cell r="E6810" t="str">
            <v>(配套)环保型晶须骨架多孔陶瓷的低温烧 成</v>
          </cell>
          <cell r="F6810" t="str">
            <v>花开慧</v>
          </cell>
          <cell r="G6810" t="str">
            <v>2017076</v>
          </cell>
          <cell r="H6810">
            <v>0</v>
          </cell>
          <cell r="I6810">
            <v>0</v>
          </cell>
          <cell r="J6810">
            <v>0</v>
          </cell>
          <cell r="K6810">
            <v>0</v>
          </cell>
          <cell r="L6810">
            <v>0</v>
          </cell>
          <cell r="M6810">
            <v>0</v>
          </cell>
          <cell r="N6810">
            <v>0</v>
          </cell>
          <cell r="O6810">
            <v>0</v>
          </cell>
        </row>
        <row r="6811">
          <cell r="C6811">
            <v>2061024031</v>
          </cell>
          <cell r="D6811" t="str">
            <v>110002061024031</v>
          </cell>
          <cell r="E6811" t="str">
            <v>(配套)新型pH敏感两亲性聚合物药物载体的分</v>
          </cell>
          <cell r="F6811" t="str">
            <v>黄相璇</v>
          </cell>
          <cell r="G6811" t="str">
            <v>2013053</v>
          </cell>
          <cell r="H6811">
            <v>0</v>
          </cell>
          <cell r="I6811">
            <v>0</v>
          </cell>
          <cell r="J6811">
            <v>0</v>
          </cell>
          <cell r="K6811">
            <v>0</v>
          </cell>
          <cell r="L6811">
            <v>0</v>
          </cell>
          <cell r="M6811">
            <v>0</v>
          </cell>
          <cell r="N6811">
            <v>0</v>
          </cell>
          <cell r="O6811">
            <v>0</v>
          </cell>
        </row>
        <row r="6812">
          <cell r="C6812">
            <v>2061024032</v>
          </cell>
          <cell r="D6812" t="str">
            <v>110002061024032</v>
          </cell>
          <cell r="E6812" t="str">
            <v>(配套)CCD定位子系统</v>
          </cell>
          <cell r="F6812" t="str">
            <v>杨雷</v>
          </cell>
          <cell r="G6812" t="str">
            <v>2004093</v>
          </cell>
          <cell r="H6812">
            <v>0</v>
          </cell>
          <cell r="I6812">
            <v>0</v>
          </cell>
          <cell r="J6812">
            <v>0</v>
          </cell>
          <cell r="K6812">
            <v>0</v>
          </cell>
          <cell r="L6812">
            <v>0</v>
          </cell>
          <cell r="M6812">
            <v>0</v>
          </cell>
          <cell r="N6812">
            <v>0</v>
          </cell>
          <cell r="O6812">
            <v>0</v>
          </cell>
        </row>
        <row r="6813">
          <cell r="C6813">
            <v>2061024033</v>
          </cell>
          <cell r="D6813" t="str">
            <v>110002061024033</v>
          </cell>
          <cell r="E6813" t="str">
            <v>(配套)政府与非营利组织协作互动关比较研究</v>
          </cell>
          <cell r="F6813" t="str">
            <v>郭智强</v>
          </cell>
          <cell r="G6813" t="str">
            <v>2005051</v>
          </cell>
          <cell r="H6813">
            <v>0</v>
          </cell>
          <cell r="I6813">
            <v>6300</v>
          </cell>
          <cell r="J6813">
            <v>0</v>
          </cell>
          <cell r="K6813">
            <v>6300</v>
          </cell>
          <cell r="L6813">
            <v>0</v>
          </cell>
          <cell r="M6813">
            <v>0</v>
          </cell>
          <cell r="N6813">
            <v>0</v>
          </cell>
          <cell r="O6813">
            <v>6300</v>
          </cell>
        </row>
        <row r="6814">
          <cell r="C6814">
            <v>2061024034</v>
          </cell>
          <cell r="D6814" t="str">
            <v>110002061024034</v>
          </cell>
          <cell r="E6814" t="str">
            <v>(配套)珠三角大学生就业流向研究</v>
          </cell>
          <cell r="F6814" t="str">
            <v>李忠红</v>
          </cell>
          <cell r="G6814" t="str">
            <v>1991008</v>
          </cell>
          <cell r="H6814">
            <v>0</v>
          </cell>
          <cell r="I6814">
            <v>1050</v>
          </cell>
          <cell r="J6814">
            <v>0</v>
          </cell>
          <cell r="K6814">
            <v>1050</v>
          </cell>
          <cell r="L6814">
            <v>0</v>
          </cell>
          <cell r="M6814">
            <v>0</v>
          </cell>
          <cell r="N6814">
            <v>0</v>
          </cell>
          <cell r="O6814">
            <v>1050</v>
          </cell>
        </row>
        <row r="6815">
          <cell r="C6815">
            <v>2061024035</v>
          </cell>
          <cell r="D6815" t="str">
            <v>110002061024035</v>
          </cell>
          <cell r="E6815" t="str">
            <v>(配套)活性激发粉煤灰基地聚物基本性能及其</v>
          </cell>
          <cell r="F6815" t="str">
            <v>孙璨</v>
          </cell>
          <cell r="G6815" t="str">
            <v>2011018</v>
          </cell>
          <cell r="H6815">
            <v>0</v>
          </cell>
          <cell r="I6815">
            <v>0</v>
          </cell>
          <cell r="J6815">
            <v>0</v>
          </cell>
          <cell r="K6815">
            <v>0</v>
          </cell>
          <cell r="L6815">
            <v>0</v>
          </cell>
          <cell r="M6815">
            <v>0</v>
          </cell>
          <cell r="N6815">
            <v>0</v>
          </cell>
          <cell r="O6815">
            <v>0</v>
          </cell>
        </row>
        <row r="6816">
          <cell r="C6816">
            <v>2061024036</v>
          </cell>
          <cell r="D6816" t="str">
            <v>110002061024036</v>
          </cell>
          <cell r="E6816" t="str">
            <v>(配套)具有输入输出约束的分布式非标定视觉</v>
          </cell>
          <cell r="F6816" t="str">
            <v>王福杰</v>
          </cell>
          <cell r="G6816" t="str">
            <v>2018077</v>
          </cell>
          <cell r="H6816">
            <v>0</v>
          </cell>
          <cell r="I6816">
            <v>498</v>
          </cell>
          <cell r="J6816">
            <v>88.5</v>
          </cell>
          <cell r="K6816">
            <v>409.5</v>
          </cell>
          <cell r="L6816">
            <v>0</v>
          </cell>
          <cell r="M6816">
            <v>0</v>
          </cell>
          <cell r="N6816">
            <v>0</v>
          </cell>
          <cell r="O6816">
            <v>409.5</v>
          </cell>
        </row>
        <row r="6817">
          <cell r="C6817">
            <v>2061024037</v>
          </cell>
          <cell r="D6817" t="str">
            <v>110002061024037</v>
          </cell>
          <cell r="E6817" t="str">
            <v>(配套)马克思主义经济学视角的人民币国际化</v>
          </cell>
          <cell r="F6817" t="str">
            <v>刘伟</v>
          </cell>
          <cell r="G6817" t="str">
            <v>2007024</v>
          </cell>
          <cell r="H6817">
            <v>0</v>
          </cell>
          <cell r="I6817">
            <v>8000</v>
          </cell>
          <cell r="J6817">
            <v>0</v>
          </cell>
          <cell r="K6817">
            <v>8000</v>
          </cell>
          <cell r="L6817">
            <v>0</v>
          </cell>
          <cell r="M6817">
            <v>0</v>
          </cell>
          <cell r="N6817">
            <v>0</v>
          </cell>
          <cell r="O6817">
            <v>8000</v>
          </cell>
        </row>
        <row r="6818">
          <cell r="C6818">
            <v>2061024038</v>
          </cell>
          <cell r="D6818" t="str">
            <v>110002061024038</v>
          </cell>
          <cell r="E6818" t="str">
            <v>(配套)甲醛净化用高效二氧化钛纳米管催化剂</v>
          </cell>
          <cell r="F6818" t="str">
            <v>何运兵</v>
          </cell>
          <cell r="G6818" t="str">
            <v>2011009</v>
          </cell>
          <cell r="H6818">
            <v>0</v>
          </cell>
          <cell r="I6818">
            <v>24603.52</v>
          </cell>
          <cell r="J6818">
            <v>0</v>
          </cell>
          <cell r="K6818">
            <v>24603.52</v>
          </cell>
          <cell r="L6818">
            <v>0</v>
          </cell>
          <cell r="M6818">
            <v>0</v>
          </cell>
          <cell r="N6818">
            <v>0</v>
          </cell>
          <cell r="O6818">
            <v>24603.52</v>
          </cell>
        </row>
        <row r="6819">
          <cell r="C6819">
            <v>2061024040</v>
          </cell>
          <cell r="D6819" t="str">
            <v>110002061024040</v>
          </cell>
          <cell r="E6819" t="str">
            <v>(配套)面向结构健康监测的二维同轴布拉格电</v>
          </cell>
          <cell r="F6819" t="str">
            <v>赖颖昕</v>
          </cell>
          <cell r="G6819" t="str">
            <v>2008018</v>
          </cell>
          <cell r="H6819">
            <v>0</v>
          </cell>
          <cell r="I6819">
            <v>0</v>
          </cell>
          <cell r="J6819">
            <v>0</v>
          </cell>
          <cell r="K6819">
            <v>0</v>
          </cell>
          <cell r="L6819">
            <v>0</v>
          </cell>
          <cell r="M6819">
            <v>0</v>
          </cell>
          <cell r="N6819">
            <v>0</v>
          </cell>
          <cell r="O6819">
            <v>0</v>
          </cell>
        </row>
        <row r="6820">
          <cell r="C6820">
            <v>2061024041</v>
          </cell>
          <cell r="D6820" t="str">
            <v>110002061024041</v>
          </cell>
          <cell r="E6820" t="str">
            <v>(配套)碳资产管理研究与能力建设项目－以电</v>
          </cell>
          <cell r="F6820" t="str">
            <v>刘煜平</v>
          </cell>
          <cell r="G6820" t="str">
            <v>2001054</v>
          </cell>
          <cell r="H6820">
            <v>0</v>
          </cell>
          <cell r="I6820">
            <v>12650</v>
          </cell>
          <cell r="J6820">
            <v>0</v>
          </cell>
          <cell r="K6820">
            <v>12650</v>
          </cell>
          <cell r="L6820">
            <v>0</v>
          </cell>
          <cell r="M6820">
            <v>0</v>
          </cell>
          <cell r="N6820">
            <v>0</v>
          </cell>
          <cell r="O6820">
            <v>12650</v>
          </cell>
        </row>
        <row r="6821">
          <cell r="C6821">
            <v>2061024042</v>
          </cell>
          <cell r="D6821" t="str">
            <v>110002061024042</v>
          </cell>
          <cell r="E6821" t="str">
            <v>(配套)抗氧化因子功能化石墨烯的构筑及其对</v>
          </cell>
          <cell r="F6821" t="str">
            <v>吴文剑</v>
          </cell>
          <cell r="G6821" t="str">
            <v>2015004</v>
          </cell>
          <cell r="H6821">
            <v>0</v>
          </cell>
          <cell r="I6821">
            <v>59122.35</v>
          </cell>
          <cell r="J6821">
            <v>0</v>
          </cell>
          <cell r="K6821">
            <v>59122.35</v>
          </cell>
          <cell r="L6821">
            <v>0</v>
          </cell>
          <cell r="M6821">
            <v>0</v>
          </cell>
          <cell r="N6821">
            <v>0</v>
          </cell>
          <cell r="O6821">
            <v>59122.35</v>
          </cell>
        </row>
        <row r="6822">
          <cell r="C6822">
            <v>2061024043</v>
          </cell>
          <cell r="D6822" t="str">
            <v>110002061024043</v>
          </cell>
          <cell r="E6822" t="str">
            <v>(配套)河湖沼系统生态需水综合保障技术体系</v>
          </cell>
          <cell r="F6822" t="str">
            <v>余春雪</v>
          </cell>
          <cell r="G6822" t="str">
            <v>2020810</v>
          </cell>
          <cell r="H6822">
            <v>0</v>
          </cell>
          <cell r="I6822">
            <v>0</v>
          </cell>
          <cell r="J6822">
            <v>0</v>
          </cell>
          <cell r="K6822">
            <v>0</v>
          </cell>
          <cell r="L6822">
            <v>0</v>
          </cell>
          <cell r="M6822">
            <v>0</v>
          </cell>
          <cell r="N6822">
            <v>0</v>
          </cell>
          <cell r="O6822">
            <v>0</v>
          </cell>
        </row>
        <row r="6823">
          <cell r="C6823">
            <v>2061024044</v>
          </cell>
          <cell r="D6823" t="str">
            <v>110002061024044</v>
          </cell>
          <cell r="E6823" t="str">
            <v>(配套)马克思与古典的关系及其对中国化马克</v>
          </cell>
          <cell r="F6823" t="str">
            <v>郭奕鹏</v>
          </cell>
          <cell r="G6823" t="str">
            <v>2013025</v>
          </cell>
          <cell r="H6823">
            <v>0</v>
          </cell>
          <cell r="I6823">
            <v>1554.7</v>
          </cell>
          <cell r="J6823">
            <v>0</v>
          </cell>
          <cell r="K6823">
            <v>1554.7</v>
          </cell>
          <cell r="L6823">
            <v>0</v>
          </cell>
          <cell r="M6823">
            <v>0</v>
          </cell>
          <cell r="N6823">
            <v>0</v>
          </cell>
          <cell r="O6823">
            <v>1554.7</v>
          </cell>
        </row>
        <row r="6824">
          <cell r="C6824">
            <v>2061024045</v>
          </cell>
          <cell r="D6824" t="str">
            <v>110002061024045</v>
          </cell>
          <cell r="E6824" t="str">
            <v>(配套)我国海绵城市建设中现状调查与问题诊</v>
          </cell>
          <cell r="F6824" t="str">
            <v>杨志峰</v>
          </cell>
          <cell r="G6824" t="str">
            <v>2016808</v>
          </cell>
          <cell r="H6824">
            <v>0</v>
          </cell>
          <cell r="I6824">
            <v>42000</v>
          </cell>
          <cell r="J6824">
            <v>0</v>
          </cell>
          <cell r="K6824">
            <v>42000</v>
          </cell>
          <cell r="L6824">
            <v>0</v>
          </cell>
          <cell r="M6824">
            <v>0</v>
          </cell>
          <cell r="N6824">
            <v>0</v>
          </cell>
          <cell r="O6824">
            <v>42000</v>
          </cell>
        </row>
        <row r="6825">
          <cell r="C6825">
            <v>2061024046</v>
          </cell>
          <cell r="D6825" t="str">
            <v>110002061024046</v>
          </cell>
          <cell r="E6825" t="str">
            <v>(配套)准实在论研究</v>
          </cell>
          <cell r="F6825" t="str">
            <v>朱诗勇</v>
          </cell>
          <cell r="G6825" t="str">
            <v>2017165</v>
          </cell>
          <cell r="H6825">
            <v>0</v>
          </cell>
          <cell r="I6825">
            <v>113023</v>
          </cell>
          <cell r="J6825">
            <v>0</v>
          </cell>
          <cell r="K6825">
            <v>113023</v>
          </cell>
          <cell r="L6825">
            <v>0</v>
          </cell>
          <cell r="M6825">
            <v>0</v>
          </cell>
          <cell r="N6825">
            <v>0</v>
          </cell>
          <cell r="O6825">
            <v>113023</v>
          </cell>
        </row>
        <row r="6826">
          <cell r="C6826">
            <v>2061024047</v>
          </cell>
          <cell r="D6826" t="str">
            <v>110002061024047</v>
          </cell>
          <cell r="E6826" t="str">
            <v>(配套)基于石墨烯超材料结构空间调制器的太</v>
          </cell>
          <cell r="F6826" t="str">
            <v>凌东雄</v>
          </cell>
          <cell r="G6826" t="str">
            <v>2006046</v>
          </cell>
          <cell r="H6826">
            <v>0</v>
          </cell>
          <cell r="I6826">
            <v>0</v>
          </cell>
          <cell r="J6826">
            <v>0</v>
          </cell>
          <cell r="K6826">
            <v>0</v>
          </cell>
          <cell r="L6826">
            <v>0</v>
          </cell>
          <cell r="M6826">
            <v>0</v>
          </cell>
          <cell r="N6826">
            <v>0</v>
          </cell>
          <cell r="O6826">
            <v>0</v>
          </cell>
        </row>
        <row r="6827">
          <cell r="C6827">
            <v>2061024048</v>
          </cell>
          <cell r="D6827" t="str">
            <v>110002061024048</v>
          </cell>
          <cell r="E6827" t="str">
            <v>(配套)历史影音资料音频修复方法与关键技术</v>
          </cell>
          <cell r="F6827" t="str">
            <v>张剑</v>
          </cell>
          <cell r="G6827" t="str">
            <v>2011019</v>
          </cell>
          <cell r="H6827">
            <v>0</v>
          </cell>
          <cell r="I6827">
            <v>0</v>
          </cell>
          <cell r="J6827">
            <v>0</v>
          </cell>
          <cell r="K6827">
            <v>0</v>
          </cell>
          <cell r="L6827">
            <v>0</v>
          </cell>
          <cell r="M6827">
            <v>0</v>
          </cell>
          <cell r="N6827">
            <v>0</v>
          </cell>
          <cell r="O6827">
            <v>0</v>
          </cell>
        </row>
        <row r="6828">
          <cell r="C6828">
            <v>2061024049</v>
          </cell>
          <cell r="D6828" t="str">
            <v>110002061024049</v>
          </cell>
          <cell r="E6828" t="str">
            <v>(配套)横沥模具专业镇产业升级示范建设</v>
          </cell>
          <cell r="F6828" t="str">
            <v>黄辉宇</v>
          </cell>
          <cell r="G6828" t="str">
            <v>2006078</v>
          </cell>
          <cell r="H6828">
            <v>0</v>
          </cell>
          <cell r="I6828">
            <v>44429.08</v>
          </cell>
          <cell r="J6828">
            <v>3079</v>
          </cell>
          <cell r="K6828">
            <v>41350.08</v>
          </cell>
          <cell r="L6828">
            <v>0</v>
          </cell>
          <cell r="M6828">
            <v>0</v>
          </cell>
          <cell r="N6828">
            <v>0</v>
          </cell>
          <cell r="O6828">
            <v>41350.08</v>
          </cell>
        </row>
        <row r="6829">
          <cell r="C6829">
            <v>2061024050</v>
          </cell>
          <cell r="D6829" t="str">
            <v>110002061024050</v>
          </cell>
          <cell r="E6829" t="str">
            <v>(配套)织构转换率XCGB对Al-Cu-Mg航空铝合金</v>
          </cell>
          <cell r="F6829" t="str">
            <v>申芳华</v>
          </cell>
          <cell r="G6829" t="str">
            <v>2017005</v>
          </cell>
          <cell r="H6829">
            <v>0</v>
          </cell>
          <cell r="I6829">
            <v>0</v>
          </cell>
          <cell r="J6829">
            <v>0</v>
          </cell>
          <cell r="K6829">
            <v>0</v>
          </cell>
          <cell r="L6829">
            <v>0</v>
          </cell>
          <cell r="M6829">
            <v>0</v>
          </cell>
          <cell r="N6829">
            <v>0</v>
          </cell>
          <cell r="O6829">
            <v>0</v>
          </cell>
        </row>
        <row r="6830">
          <cell r="C6830">
            <v>2061024051</v>
          </cell>
          <cell r="D6830" t="str">
            <v>110002061024051</v>
          </cell>
          <cell r="E6830" t="str">
            <v>(配套)分布式存储系统中的低计算复杂度再生</v>
          </cell>
          <cell r="F6830" t="str">
            <v>侯韩旭</v>
          </cell>
          <cell r="G6830" t="str">
            <v>2016005</v>
          </cell>
          <cell r="H6830">
            <v>0</v>
          </cell>
          <cell r="I6830">
            <v>0</v>
          </cell>
          <cell r="J6830">
            <v>0</v>
          </cell>
          <cell r="K6830">
            <v>0</v>
          </cell>
          <cell r="L6830">
            <v>0</v>
          </cell>
          <cell r="M6830">
            <v>0</v>
          </cell>
          <cell r="N6830">
            <v>0</v>
          </cell>
          <cell r="O6830">
            <v>0</v>
          </cell>
        </row>
        <row r="6831">
          <cell r="C6831">
            <v>2061024052</v>
          </cell>
          <cell r="D6831" t="str">
            <v>110002061024052</v>
          </cell>
          <cell r="E6831" t="str">
            <v>(配套)中国公立高校行政权力型态及其法治化</v>
          </cell>
          <cell r="F6831" t="str">
            <v>黄彬</v>
          </cell>
          <cell r="G6831" t="str">
            <v>2012012</v>
          </cell>
          <cell r="H6831">
            <v>0</v>
          </cell>
          <cell r="I6831">
            <v>0</v>
          </cell>
          <cell r="J6831">
            <v>0</v>
          </cell>
          <cell r="K6831">
            <v>0</v>
          </cell>
          <cell r="L6831">
            <v>0</v>
          </cell>
          <cell r="M6831">
            <v>0</v>
          </cell>
          <cell r="N6831">
            <v>0</v>
          </cell>
          <cell r="O6831">
            <v>0</v>
          </cell>
        </row>
        <row r="6832">
          <cell r="C6832">
            <v>2061024053</v>
          </cell>
          <cell r="D6832" t="str">
            <v>110002061024053</v>
          </cell>
          <cell r="E6832" t="str">
            <v>(配套)城市化进程下珠三角农民工子女社会融</v>
          </cell>
          <cell r="F6832" t="str">
            <v>张斌华</v>
          </cell>
          <cell r="G6832" t="str">
            <v>2006047</v>
          </cell>
          <cell r="H6832">
            <v>0</v>
          </cell>
          <cell r="I6832">
            <v>23157.17</v>
          </cell>
          <cell r="J6832">
            <v>0</v>
          </cell>
          <cell r="K6832">
            <v>23157.17</v>
          </cell>
          <cell r="L6832">
            <v>0</v>
          </cell>
          <cell r="M6832">
            <v>0</v>
          </cell>
          <cell r="N6832">
            <v>0</v>
          </cell>
          <cell r="O6832">
            <v>23157.17</v>
          </cell>
        </row>
        <row r="6833">
          <cell r="C6833">
            <v>2061024054</v>
          </cell>
          <cell r="D6833" t="str">
            <v>110002061024054</v>
          </cell>
          <cell r="E6833" t="str">
            <v>(配套)利用金属3D打印制造个性化骨盆髋臼接</v>
          </cell>
          <cell r="F6833" t="str">
            <v>王翀</v>
          </cell>
          <cell r="G6833" t="str">
            <v>2016033</v>
          </cell>
          <cell r="H6833">
            <v>0</v>
          </cell>
          <cell r="I6833">
            <v>0</v>
          </cell>
          <cell r="J6833">
            <v>0</v>
          </cell>
          <cell r="K6833">
            <v>0</v>
          </cell>
          <cell r="L6833">
            <v>0</v>
          </cell>
          <cell r="M6833">
            <v>0</v>
          </cell>
          <cell r="N6833">
            <v>0</v>
          </cell>
          <cell r="O6833">
            <v>0</v>
          </cell>
        </row>
        <row r="6834">
          <cell r="C6834">
            <v>2061024055</v>
          </cell>
          <cell r="D6834" t="str">
            <v>110002061024055</v>
          </cell>
          <cell r="E6834" t="str">
            <v>(配套)东莞明伦堂研究（1849-1949）</v>
          </cell>
          <cell r="F6834" t="str">
            <v>邹朝春</v>
          </cell>
          <cell r="G6834" t="str">
            <v>2003063</v>
          </cell>
          <cell r="H6834">
            <v>0</v>
          </cell>
          <cell r="I6834">
            <v>400</v>
          </cell>
          <cell r="J6834">
            <v>0</v>
          </cell>
          <cell r="K6834">
            <v>400</v>
          </cell>
          <cell r="L6834">
            <v>0</v>
          </cell>
          <cell r="M6834">
            <v>0</v>
          </cell>
          <cell r="N6834">
            <v>0</v>
          </cell>
          <cell r="O6834">
            <v>400</v>
          </cell>
        </row>
        <row r="6835">
          <cell r="C6835">
            <v>2061024056</v>
          </cell>
          <cell r="D6835" t="str">
            <v>110002061024056</v>
          </cell>
          <cell r="E6835" t="str">
            <v>(配套)交直流混合的分布式可再生能源关键技</v>
          </cell>
          <cell r="F6835" t="str">
            <v>赵洋</v>
          </cell>
          <cell r="G6835" t="str">
            <v>2012050</v>
          </cell>
          <cell r="H6835">
            <v>0</v>
          </cell>
          <cell r="I6835">
            <v>0</v>
          </cell>
          <cell r="J6835">
            <v>0</v>
          </cell>
          <cell r="K6835">
            <v>0</v>
          </cell>
          <cell r="L6835">
            <v>0</v>
          </cell>
          <cell r="M6835">
            <v>0</v>
          </cell>
          <cell r="N6835">
            <v>0</v>
          </cell>
          <cell r="O6835">
            <v>0</v>
          </cell>
        </row>
        <row r="6836">
          <cell r="C6836">
            <v>2061024057</v>
          </cell>
          <cell r="D6836" t="str">
            <v>110002061024057</v>
          </cell>
          <cell r="E6836" t="str">
            <v>(配套)基于新型低温打印的干细胞负载多层骨</v>
          </cell>
          <cell r="F6836" t="str">
            <v>王翀</v>
          </cell>
          <cell r="G6836" t="str">
            <v>2016033</v>
          </cell>
          <cell r="H6836">
            <v>0</v>
          </cell>
          <cell r="I6836">
            <v>0</v>
          </cell>
          <cell r="J6836">
            <v>0</v>
          </cell>
          <cell r="K6836">
            <v>0</v>
          </cell>
          <cell r="L6836">
            <v>0</v>
          </cell>
          <cell r="M6836">
            <v>0</v>
          </cell>
          <cell r="N6836">
            <v>0</v>
          </cell>
          <cell r="O6836">
            <v>0</v>
          </cell>
        </row>
        <row r="6837">
          <cell r="C6837">
            <v>2061024059</v>
          </cell>
          <cell r="D6837" t="str">
            <v>110002061024059</v>
          </cell>
          <cell r="E6837" t="str">
            <v>(配套)网络信息化背景下党在意识形态领域的</v>
          </cell>
          <cell r="F6837" t="str">
            <v>唐元松</v>
          </cell>
          <cell r="G6837" t="str">
            <v>2003035</v>
          </cell>
          <cell r="H6837">
            <v>0</v>
          </cell>
          <cell r="I6837">
            <v>725</v>
          </cell>
          <cell r="J6837">
            <v>400</v>
          </cell>
          <cell r="K6837">
            <v>325</v>
          </cell>
          <cell r="L6837">
            <v>0</v>
          </cell>
          <cell r="M6837">
            <v>0</v>
          </cell>
          <cell r="N6837">
            <v>0</v>
          </cell>
          <cell r="O6837">
            <v>325</v>
          </cell>
        </row>
        <row r="6838">
          <cell r="C6838">
            <v>2061024060</v>
          </cell>
          <cell r="D6838" t="str">
            <v>110002061024060</v>
          </cell>
          <cell r="E6838" t="str">
            <v>(配套)智能化连续逆流超声—酶辅助活性多糖</v>
          </cell>
          <cell r="F6838" t="str">
            <v>刘宇佳</v>
          </cell>
          <cell r="G6838" t="str">
            <v>2017171</v>
          </cell>
          <cell r="H6838">
            <v>0</v>
          </cell>
          <cell r="I6838">
            <v>1595.05</v>
          </cell>
          <cell r="J6838">
            <v>800</v>
          </cell>
          <cell r="K6838">
            <v>795.05</v>
          </cell>
          <cell r="L6838">
            <v>0</v>
          </cell>
          <cell r="M6838">
            <v>0</v>
          </cell>
          <cell r="N6838">
            <v>0</v>
          </cell>
          <cell r="O6838">
            <v>795.05</v>
          </cell>
        </row>
        <row r="6839">
          <cell r="C6839">
            <v>2061024061</v>
          </cell>
          <cell r="D6839" t="str">
            <v>110002061024061</v>
          </cell>
          <cell r="E6839" t="str">
            <v>(配套)幼儿园教师组织沉默归因和工作满意度</v>
          </cell>
          <cell r="F6839" t="str">
            <v>江文</v>
          </cell>
          <cell r="G6839" t="str">
            <v>2004051</v>
          </cell>
          <cell r="H6839">
            <v>0</v>
          </cell>
          <cell r="I6839">
            <v>0</v>
          </cell>
          <cell r="J6839">
            <v>0</v>
          </cell>
          <cell r="K6839">
            <v>0</v>
          </cell>
          <cell r="L6839">
            <v>0</v>
          </cell>
          <cell r="M6839">
            <v>0</v>
          </cell>
          <cell r="N6839">
            <v>0</v>
          </cell>
          <cell r="O6839">
            <v>0</v>
          </cell>
        </row>
        <row r="6840">
          <cell r="C6840">
            <v>2061024063</v>
          </cell>
          <cell r="D6840" t="str">
            <v>110002061024063</v>
          </cell>
          <cell r="E6840" t="str">
            <v>(配套)海德格尔哲学视域下的《哈姆雷特》研</v>
          </cell>
          <cell r="F6840" t="str">
            <v>李庆涛</v>
          </cell>
          <cell r="G6840" t="str">
            <v>2005052</v>
          </cell>
          <cell r="H6840">
            <v>0</v>
          </cell>
          <cell r="I6840">
            <v>1300</v>
          </cell>
          <cell r="J6840">
            <v>0</v>
          </cell>
          <cell r="K6840">
            <v>1300</v>
          </cell>
          <cell r="L6840">
            <v>0</v>
          </cell>
          <cell r="M6840">
            <v>0</v>
          </cell>
          <cell r="N6840">
            <v>0</v>
          </cell>
          <cell r="O6840">
            <v>1300</v>
          </cell>
        </row>
        <row r="6841">
          <cell r="C6841">
            <v>2061024064</v>
          </cell>
          <cell r="D6841" t="str">
            <v>110002061024064</v>
          </cell>
          <cell r="E6841" t="str">
            <v>(配套)居家养老服务满意度的比较研究：基于</v>
          </cell>
          <cell r="F6841" t="str">
            <v>黄俊辉</v>
          </cell>
          <cell r="G6841" t="str">
            <v>2016037</v>
          </cell>
          <cell r="H6841">
            <v>0</v>
          </cell>
          <cell r="I6841">
            <v>0</v>
          </cell>
          <cell r="J6841">
            <v>0</v>
          </cell>
          <cell r="K6841">
            <v>0</v>
          </cell>
          <cell r="L6841">
            <v>0</v>
          </cell>
          <cell r="M6841">
            <v>0</v>
          </cell>
          <cell r="N6841">
            <v>0</v>
          </cell>
          <cell r="O6841">
            <v>0</v>
          </cell>
        </row>
        <row r="6842">
          <cell r="C6842">
            <v>2061024065</v>
          </cell>
          <cell r="D6842" t="str">
            <v>110002061024065</v>
          </cell>
          <cell r="E6842" t="str">
            <v>(配套)河流通量约束下兴利调度与水沙平衡及</v>
          </cell>
          <cell r="F6842" t="str">
            <v>杨盈</v>
          </cell>
          <cell r="G6842" t="str">
            <v>2017157</v>
          </cell>
          <cell r="H6842">
            <v>0</v>
          </cell>
          <cell r="I6842">
            <v>0</v>
          </cell>
          <cell r="J6842">
            <v>0</v>
          </cell>
          <cell r="K6842">
            <v>0</v>
          </cell>
          <cell r="L6842">
            <v>0</v>
          </cell>
          <cell r="M6842">
            <v>0</v>
          </cell>
          <cell r="N6842">
            <v>0</v>
          </cell>
          <cell r="O6842">
            <v>0</v>
          </cell>
        </row>
        <row r="6843">
          <cell r="C6843">
            <v>2061024066</v>
          </cell>
          <cell r="D6843" t="str">
            <v>110002061024066</v>
          </cell>
          <cell r="E6843" t="str">
            <v>(配套)珠江河口水体水生生态表观遗传毒性研</v>
          </cell>
          <cell r="F6843" t="str">
            <v>胡俊杰</v>
          </cell>
          <cell r="G6843" t="str">
            <v>2017003</v>
          </cell>
          <cell r="H6843">
            <v>0</v>
          </cell>
          <cell r="I6843">
            <v>0</v>
          </cell>
          <cell r="J6843">
            <v>0</v>
          </cell>
          <cell r="K6843">
            <v>0</v>
          </cell>
          <cell r="L6843">
            <v>0</v>
          </cell>
          <cell r="M6843">
            <v>0</v>
          </cell>
          <cell r="N6843">
            <v>0</v>
          </cell>
          <cell r="O6843">
            <v>0</v>
          </cell>
        </row>
        <row r="6844">
          <cell r="C6844">
            <v>2061024067</v>
          </cell>
          <cell r="D6844" t="str">
            <v>110002061024067</v>
          </cell>
          <cell r="E6844" t="str">
            <v>(配套)共轭聚电解质/碳纳米管复合热电材料</v>
          </cell>
          <cell r="F6844" t="str">
            <v>陈忠明</v>
          </cell>
          <cell r="G6844" t="str">
            <v>2015015</v>
          </cell>
          <cell r="H6844">
            <v>0</v>
          </cell>
          <cell r="I6844">
            <v>0</v>
          </cell>
          <cell r="J6844">
            <v>0</v>
          </cell>
          <cell r="K6844">
            <v>0</v>
          </cell>
          <cell r="L6844">
            <v>0</v>
          </cell>
          <cell r="M6844">
            <v>0</v>
          </cell>
          <cell r="N6844">
            <v>0</v>
          </cell>
          <cell r="O6844">
            <v>0</v>
          </cell>
        </row>
        <row r="6845">
          <cell r="C6845">
            <v>2061024068</v>
          </cell>
          <cell r="D6845" t="str">
            <v>110002061024068</v>
          </cell>
          <cell r="E6845" t="str">
            <v>(配套)进化算法数值比较的若干理论问题研究</v>
          </cell>
          <cell r="F6845" t="str">
            <v>刘群锋</v>
          </cell>
          <cell r="G6845" t="str">
            <v>2004003</v>
          </cell>
          <cell r="H6845">
            <v>0</v>
          </cell>
          <cell r="I6845">
            <v>0</v>
          </cell>
          <cell r="J6845">
            <v>0</v>
          </cell>
          <cell r="K6845">
            <v>0</v>
          </cell>
          <cell r="L6845">
            <v>0</v>
          </cell>
          <cell r="M6845">
            <v>0</v>
          </cell>
          <cell r="N6845">
            <v>0</v>
          </cell>
          <cell r="O6845">
            <v>0</v>
          </cell>
        </row>
        <row r="6846">
          <cell r="C6846">
            <v>2061024069</v>
          </cell>
          <cell r="D6846" t="str">
            <v>110002061024069</v>
          </cell>
          <cell r="E6846" t="str">
            <v>(配套)互联网+认证认可耦合度评价技术研究</v>
          </cell>
          <cell r="F6846" t="str">
            <v>曾洪鑫</v>
          </cell>
          <cell r="G6846" t="str">
            <v>2005042</v>
          </cell>
          <cell r="H6846">
            <v>0</v>
          </cell>
          <cell r="I6846">
            <v>0</v>
          </cell>
          <cell r="J6846">
            <v>0</v>
          </cell>
          <cell r="K6846">
            <v>0</v>
          </cell>
          <cell r="L6846">
            <v>0</v>
          </cell>
          <cell r="M6846">
            <v>0</v>
          </cell>
          <cell r="N6846">
            <v>0</v>
          </cell>
          <cell r="O6846">
            <v>0</v>
          </cell>
        </row>
        <row r="6847">
          <cell r="C6847">
            <v>2061024070</v>
          </cell>
          <cell r="D6847" t="str">
            <v>110002061024070</v>
          </cell>
          <cell r="E6847" t="str">
            <v>(配套)新型低成本高效节能96孔洗板机的关键</v>
          </cell>
          <cell r="F6847" t="str">
            <v>任斌</v>
          </cell>
          <cell r="G6847" t="str">
            <v>2003008</v>
          </cell>
          <cell r="H6847">
            <v>0</v>
          </cell>
          <cell r="I6847">
            <v>9561</v>
          </cell>
          <cell r="J6847">
            <v>1014.75</v>
          </cell>
          <cell r="K6847">
            <v>8546.25</v>
          </cell>
          <cell r="L6847">
            <v>0</v>
          </cell>
          <cell r="M6847">
            <v>0</v>
          </cell>
          <cell r="N6847">
            <v>0</v>
          </cell>
          <cell r="O6847">
            <v>8546.25</v>
          </cell>
        </row>
        <row r="6848">
          <cell r="C6848">
            <v>2061024071</v>
          </cell>
          <cell r="D6848" t="str">
            <v>110002061024071</v>
          </cell>
          <cell r="E6848" t="str">
            <v>(配套)近海与河口MGII古菌的碳代谢机制及其</v>
          </cell>
          <cell r="F6848" t="str">
            <v>何林</v>
          </cell>
          <cell r="G6848" t="str">
            <v>2012030</v>
          </cell>
          <cell r="H6848">
            <v>0</v>
          </cell>
          <cell r="I6848">
            <v>100285.17</v>
          </cell>
          <cell r="J6848">
            <v>0</v>
          </cell>
          <cell r="K6848">
            <v>100285.17</v>
          </cell>
          <cell r="L6848">
            <v>0</v>
          </cell>
          <cell r="M6848">
            <v>0</v>
          </cell>
          <cell r="N6848">
            <v>0</v>
          </cell>
          <cell r="O6848">
            <v>100285.17</v>
          </cell>
        </row>
        <row r="6849">
          <cell r="C6849">
            <v>2061024072</v>
          </cell>
          <cell r="D6849" t="str">
            <v>110002061024072</v>
          </cell>
          <cell r="E6849" t="str">
            <v>(配套)唐代碑志文研究</v>
          </cell>
          <cell r="F6849" t="str">
            <v>徐海容</v>
          </cell>
          <cell r="G6849" t="str">
            <v>2003055</v>
          </cell>
          <cell r="H6849">
            <v>0</v>
          </cell>
          <cell r="I6849">
            <v>0</v>
          </cell>
          <cell r="J6849">
            <v>0</v>
          </cell>
          <cell r="K6849">
            <v>0</v>
          </cell>
          <cell r="L6849">
            <v>0</v>
          </cell>
          <cell r="M6849">
            <v>0</v>
          </cell>
          <cell r="N6849">
            <v>0</v>
          </cell>
          <cell r="O6849">
            <v>0</v>
          </cell>
        </row>
        <row r="6850">
          <cell r="C6850">
            <v>2062011001</v>
          </cell>
          <cell r="D6850" t="str">
            <v>110002062011001</v>
          </cell>
          <cell r="E6850" t="str">
            <v>广东省普通高校大数据智能计算理论与应用重</v>
          </cell>
          <cell r="F6850" t="str">
            <v>罗辛</v>
          </cell>
          <cell r="G6850" t="str">
            <v>2018817</v>
          </cell>
          <cell r="H6850">
            <v>0</v>
          </cell>
          <cell r="I6850">
            <v>17128.48</v>
          </cell>
          <cell r="J6850">
            <v>0</v>
          </cell>
          <cell r="K6850">
            <v>17128.48</v>
          </cell>
          <cell r="L6850">
            <v>0</v>
          </cell>
          <cell r="M6850">
            <v>0</v>
          </cell>
          <cell r="N6850">
            <v>0</v>
          </cell>
          <cell r="O6850">
            <v>17128.48</v>
          </cell>
        </row>
        <row r="6851">
          <cell r="C6851">
            <v>2062011002</v>
          </cell>
          <cell r="D6851" t="str">
            <v>110002062011002</v>
          </cell>
          <cell r="E6851" t="str">
            <v>区块链和科技金融研究团队</v>
          </cell>
          <cell r="F6851" t="str">
            <v>李湛</v>
          </cell>
          <cell r="G6851" t="str">
            <v>2017819</v>
          </cell>
          <cell r="H6851">
            <v>0</v>
          </cell>
          <cell r="I6851">
            <v>36575.11</v>
          </cell>
          <cell r="J6851">
            <v>29370</v>
          </cell>
          <cell r="K6851">
            <v>7205.11</v>
          </cell>
          <cell r="L6851">
            <v>0</v>
          </cell>
          <cell r="M6851">
            <v>0</v>
          </cell>
          <cell r="N6851">
            <v>0</v>
          </cell>
          <cell r="O6851">
            <v>7205.11</v>
          </cell>
        </row>
        <row r="6852">
          <cell r="C6852">
            <v>2062011003</v>
          </cell>
          <cell r="D6852" t="str">
            <v>110002062011003</v>
          </cell>
          <cell r="E6852" t="str">
            <v>大湾区基础设施低碳韧性建造及智能运维创新</v>
          </cell>
          <cell r="F6852" t="str">
            <v>马宏伟</v>
          </cell>
          <cell r="G6852" t="str">
            <v>2016008</v>
          </cell>
          <cell r="H6852">
            <v>0</v>
          </cell>
          <cell r="I6852">
            <v>20669.01</v>
          </cell>
          <cell r="J6852">
            <v>0</v>
          </cell>
          <cell r="K6852">
            <v>20669.01</v>
          </cell>
          <cell r="L6852">
            <v>0</v>
          </cell>
          <cell r="M6852">
            <v>0</v>
          </cell>
          <cell r="N6852">
            <v>0</v>
          </cell>
          <cell r="O6852">
            <v>20669.01</v>
          </cell>
        </row>
        <row r="6853">
          <cell r="C6853">
            <v>2062011004</v>
          </cell>
          <cell r="D6853" t="str">
            <v>110002062011004</v>
          </cell>
          <cell r="E6853" t="str">
            <v>基于光纤倏逝波的微流控-SERS光谱技术及在</v>
          </cell>
          <cell r="F6853" t="str">
            <v>刘晔</v>
          </cell>
          <cell r="G6853" t="str">
            <v>2018807</v>
          </cell>
          <cell r="H6853">
            <v>0</v>
          </cell>
          <cell r="I6853">
            <v>0</v>
          </cell>
          <cell r="J6853">
            <v>0</v>
          </cell>
          <cell r="K6853">
            <v>0</v>
          </cell>
          <cell r="L6853">
            <v>0</v>
          </cell>
          <cell r="M6853">
            <v>0</v>
          </cell>
          <cell r="N6853">
            <v>0</v>
          </cell>
          <cell r="O6853">
            <v>0</v>
          </cell>
        </row>
        <row r="6854">
          <cell r="C6854">
            <v>2062011005</v>
          </cell>
          <cell r="D6854" t="str">
            <v>110002062011005</v>
          </cell>
          <cell r="E6854" t="str">
            <v>移动融合网络业务牵引的用户服务优化关键</v>
          </cell>
          <cell r="F6854" t="str">
            <v>陶铭</v>
          </cell>
          <cell r="G6854" t="str">
            <v>2012032</v>
          </cell>
          <cell r="H6854">
            <v>0</v>
          </cell>
          <cell r="I6854">
            <v>37495</v>
          </cell>
          <cell r="J6854">
            <v>37269.03</v>
          </cell>
          <cell r="K6854">
            <v>225.97</v>
          </cell>
          <cell r="L6854">
            <v>0</v>
          </cell>
          <cell r="M6854">
            <v>0</v>
          </cell>
          <cell r="N6854">
            <v>0</v>
          </cell>
          <cell r="O6854">
            <v>225.97</v>
          </cell>
        </row>
        <row r="6855">
          <cell r="C6855">
            <v>2062011006</v>
          </cell>
          <cell r="D6855" t="str">
            <v>110002062011006</v>
          </cell>
          <cell r="E6855" t="str">
            <v>新工科人才关键能力模型构建研究</v>
          </cell>
          <cell r="F6855" t="str">
            <v>胡文龙</v>
          </cell>
          <cell r="G6855" t="str">
            <v>2017836</v>
          </cell>
          <cell r="H6855">
            <v>0</v>
          </cell>
          <cell r="I6855">
            <v>1278</v>
          </cell>
          <cell r="J6855">
            <v>0</v>
          </cell>
          <cell r="K6855">
            <v>1278</v>
          </cell>
          <cell r="L6855">
            <v>0</v>
          </cell>
          <cell r="M6855">
            <v>0</v>
          </cell>
          <cell r="N6855">
            <v>0</v>
          </cell>
          <cell r="O6855">
            <v>1278</v>
          </cell>
        </row>
        <row r="6856">
          <cell r="C6856">
            <v>2062011007</v>
          </cell>
          <cell r="D6856" t="str">
            <v>110002062011007</v>
          </cell>
          <cell r="E6856" t="str">
            <v>群体智能算法的改进机制研究及其在QoS组播</v>
          </cell>
          <cell r="F6856" t="str">
            <v>魏文红</v>
          </cell>
          <cell r="G6856" t="str">
            <v>2009012</v>
          </cell>
          <cell r="H6856">
            <v>0</v>
          </cell>
          <cell r="I6856">
            <v>28101.3</v>
          </cell>
          <cell r="J6856">
            <v>0</v>
          </cell>
          <cell r="K6856">
            <v>28101.3</v>
          </cell>
          <cell r="L6856">
            <v>0</v>
          </cell>
          <cell r="M6856">
            <v>0</v>
          </cell>
          <cell r="N6856">
            <v>0</v>
          </cell>
          <cell r="O6856">
            <v>28101.3</v>
          </cell>
        </row>
        <row r="6857">
          <cell r="C6857">
            <v>2062011008</v>
          </cell>
          <cell r="D6857" t="str">
            <v>110002062011008</v>
          </cell>
          <cell r="E6857" t="str">
            <v>录音取证智能对抗研究</v>
          </cell>
          <cell r="F6857" t="str">
            <v>罗达</v>
          </cell>
          <cell r="G6857" t="str">
            <v>2017801</v>
          </cell>
          <cell r="H6857">
            <v>0</v>
          </cell>
          <cell r="I6857">
            <v>21466.49</v>
          </cell>
          <cell r="J6857">
            <v>1500</v>
          </cell>
          <cell r="K6857">
            <v>19966.49</v>
          </cell>
          <cell r="L6857">
            <v>0</v>
          </cell>
          <cell r="M6857">
            <v>0</v>
          </cell>
          <cell r="N6857">
            <v>0</v>
          </cell>
          <cell r="O6857">
            <v>19966.49</v>
          </cell>
        </row>
        <row r="6858">
          <cell r="C6858">
            <v>2062011009</v>
          </cell>
          <cell r="D6858" t="str">
            <v>110002062011009</v>
          </cell>
          <cell r="E6858" t="str">
            <v>基于多水平演化的群体智能优化算法</v>
          </cell>
          <cell r="F6858" t="str">
            <v>刘群锋</v>
          </cell>
          <cell r="G6858" t="str">
            <v>2004003</v>
          </cell>
          <cell r="H6858">
            <v>0</v>
          </cell>
          <cell r="I6858">
            <v>0</v>
          </cell>
          <cell r="J6858">
            <v>-14000</v>
          </cell>
          <cell r="K6858">
            <v>14000</v>
          </cell>
          <cell r="L6858">
            <v>0</v>
          </cell>
          <cell r="M6858">
            <v>0</v>
          </cell>
          <cell r="N6858">
            <v>0</v>
          </cell>
          <cell r="O6858">
            <v>14000</v>
          </cell>
        </row>
        <row r="6859">
          <cell r="C6859">
            <v>2062011010</v>
          </cell>
          <cell r="D6859" t="str">
            <v>110002062011010</v>
          </cell>
          <cell r="E6859" t="str">
            <v>“双一流”背景下新型高水平理工科大学建设</v>
          </cell>
          <cell r="F6859" t="str">
            <v>黄彬</v>
          </cell>
          <cell r="G6859" t="str">
            <v>2012012</v>
          </cell>
          <cell r="H6859">
            <v>0</v>
          </cell>
          <cell r="I6859">
            <v>16945.6</v>
          </cell>
          <cell r="J6859">
            <v>0</v>
          </cell>
          <cell r="K6859">
            <v>16945.6</v>
          </cell>
          <cell r="L6859">
            <v>0</v>
          </cell>
          <cell r="M6859">
            <v>0</v>
          </cell>
          <cell r="N6859">
            <v>0</v>
          </cell>
          <cell r="O6859">
            <v>16945.6</v>
          </cell>
        </row>
        <row r="6860">
          <cell r="C6860">
            <v>2062011011</v>
          </cell>
          <cell r="D6860" t="str">
            <v>110002062011011</v>
          </cell>
          <cell r="E6860" t="str">
            <v>困境与突破：广东省应用型高校青年教师发展</v>
          </cell>
          <cell r="F6860" t="str">
            <v>刘盾</v>
          </cell>
          <cell r="G6860" t="str">
            <v>2018054</v>
          </cell>
          <cell r="H6860">
            <v>0</v>
          </cell>
          <cell r="I6860">
            <v>0</v>
          </cell>
          <cell r="J6860">
            <v>0</v>
          </cell>
          <cell r="K6860">
            <v>0</v>
          </cell>
          <cell r="L6860">
            <v>0</v>
          </cell>
          <cell r="M6860">
            <v>0</v>
          </cell>
          <cell r="N6860">
            <v>0</v>
          </cell>
          <cell r="O6860">
            <v>0</v>
          </cell>
        </row>
        <row r="6861">
          <cell r="C6861">
            <v>2062011014</v>
          </cell>
          <cell r="D6861" t="str">
            <v>110002062011014</v>
          </cell>
          <cell r="E6861" t="str">
            <v>新冠疫情对东莞经济的影响分析</v>
          </cell>
          <cell r="F6861" t="str">
            <v>李忠红</v>
          </cell>
          <cell r="G6861" t="str">
            <v>1991008</v>
          </cell>
          <cell r="H6861">
            <v>0</v>
          </cell>
          <cell r="I6861">
            <v>34000</v>
          </cell>
          <cell r="J6861">
            <v>0</v>
          </cell>
          <cell r="K6861">
            <v>34000</v>
          </cell>
          <cell r="L6861">
            <v>0</v>
          </cell>
          <cell r="M6861">
            <v>0</v>
          </cell>
          <cell r="N6861">
            <v>0</v>
          </cell>
          <cell r="O6861">
            <v>34000</v>
          </cell>
        </row>
        <row r="6862">
          <cell r="C6862">
            <v>2062011016</v>
          </cell>
          <cell r="D6862" t="str">
            <v>110002062011016</v>
          </cell>
          <cell r="E6862" t="str">
            <v>新冠疫情对常平经济的影响分析</v>
          </cell>
          <cell r="F6862" t="str">
            <v>黄琼</v>
          </cell>
          <cell r="G6862" t="str">
            <v>1997003</v>
          </cell>
          <cell r="H6862">
            <v>0</v>
          </cell>
          <cell r="I6862">
            <v>462</v>
          </cell>
          <cell r="J6862">
            <v>0</v>
          </cell>
          <cell r="K6862">
            <v>462</v>
          </cell>
          <cell r="L6862">
            <v>0</v>
          </cell>
          <cell r="M6862">
            <v>0</v>
          </cell>
          <cell r="N6862">
            <v>0</v>
          </cell>
          <cell r="O6862">
            <v>462</v>
          </cell>
        </row>
        <row r="6863">
          <cell r="C6863">
            <v>2062011017</v>
          </cell>
          <cell r="D6863" t="str">
            <v>110002062011017</v>
          </cell>
          <cell r="E6863" t="str">
            <v>纪监合署模式下党内法规在监察工作中的适用</v>
          </cell>
          <cell r="F6863" t="str">
            <v>胡庆乐</v>
          </cell>
          <cell r="G6863" t="str">
            <v>2018279</v>
          </cell>
          <cell r="H6863">
            <v>0</v>
          </cell>
          <cell r="I6863">
            <v>14381.94</v>
          </cell>
          <cell r="J6863">
            <v>1063</v>
          </cell>
          <cell r="K6863">
            <v>13318.94</v>
          </cell>
          <cell r="L6863">
            <v>0</v>
          </cell>
          <cell r="M6863">
            <v>0</v>
          </cell>
          <cell r="N6863">
            <v>0</v>
          </cell>
          <cell r="O6863">
            <v>13318.94</v>
          </cell>
        </row>
        <row r="6864">
          <cell r="C6864">
            <v>2062011018</v>
          </cell>
          <cell r="D6864" t="str">
            <v>110002062011018</v>
          </cell>
          <cell r="E6864" t="str">
            <v>政府工作报告绩效评估与研究</v>
          </cell>
          <cell r="F6864" t="str">
            <v>李忠红</v>
          </cell>
          <cell r="G6864" t="str">
            <v>1991008</v>
          </cell>
          <cell r="H6864">
            <v>0</v>
          </cell>
          <cell r="I6864">
            <v>57260.4</v>
          </cell>
          <cell r="J6864">
            <v>0</v>
          </cell>
          <cell r="K6864">
            <v>57260.4</v>
          </cell>
          <cell r="L6864">
            <v>0</v>
          </cell>
          <cell r="M6864">
            <v>0</v>
          </cell>
          <cell r="N6864">
            <v>0</v>
          </cell>
          <cell r="O6864">
            <v>57260.4</v>
          </cell>
        </row>
        <row r="6865">
          <cell r="C6865">
            <v>2062011019</v>
          </cell>
          <cell r="D6865" t="str">
            <v>110002062011019</v>
          </cell>
          <cell r="E6865" t="str">
            <v>纳米透明隔热材料在大湾区农业大棚膜应用中</v>
          </cell>
          <cell r="F6865" t="str">
            <v>李宁</v>
          </cell>
          <cell r="G6865" t="str">
            <v>2018007</v>
          </cell>
          <cell r="H6865">
            <v>0</v>
          </cell>
          <cell r="I6865">
            <v>12683.74</v>
          </cell>
          <cell r="J6865">
            <v>0</v>
          </cell>
          <cell r="K6865">
            <v>12683.74</v>
          </cell>
          <cell r="L6865">
            <v>0</v>
          </cell>
          <cell r="M6865">
            <v>0</v>
          </cell>
          <cell r="N6865">
            <v>0</v>
          </cell>
          <cell r="O6865">
            <v>12683.74</v>
          </cell>
        </row>
        <row r="6866">
          <cell r="C6866">
            <v>2062011020</v>
          </cell>
          <cell r="D6866" t="str">
            <v>110002062011020</v>
          </cell>
          <cell r="E6866" t="str">
            <v>人工智能视角下东莞地区城郊地带多功能化发</v>
          </cell>
          <cell r="F6866" t="str">
            <v>白云鹤</v>
          </cell>
          <cell r="G6866" t="str">
            <v>2008009</v>
          </cell>
          <cell r="H6866">
            <v>0</v>
          </cell>
          <cell r="I6866">
            <v>99306.52</v>
          </cell>
          <cell r="J6866">
            <v>0</v>
          </cell>
          <cell r="K6866">
            <v>99306.52</v>
          </cell>
          <cell r="L6866">
            <v>0</v>
          </cell>
          <cell r="M6866">
            <v>0</v>
          </cell>
          <cell r="N6866">
            <v>0</v>
          </cell>
          <cell r="O6866">
            <v>99306.52</v>
          </cell>
        </row>
        <row r="6867">
          <cell r="C6867">
            <v>2062011021</v>
          </cell>
          <cell r="D6867" t="str">
            <v>110002062011021</v>
          </cell>
          <cell r="E6867" t="str">
            <v>农村污水分散式处理关键技术研究</v>
          </cell>
          <cell r="F6867" t="str">
            <v>吕斯濠</v>
          </cell>
          <cell r="G6867" t="str">
            <v>2007038</v>
          </cell>
          <cell r="H6867">
            <v>0</v>
          </cell>
          <cell r="I6867">
            <v>2740.03</v>
          </cell>
          <cell r="J6867">
            <v>0</v>
          </cell>
          <cell r="K6867">
            <v>2740.03</v>
          </cell>
          <cell r="L6867">
            <v>0</v>
          </cell>
          <cell r="M6867">
            <v>0</v>
          </cell>
          <cell r="N6867">
            <v>0</v>
          </cell>
          <cell r="O6867">
            <v>2740.03</v>
          </cell>
        </row>
        <row r="6868">
          <cell r="C6868">
            <v>2062011022</v>
          </cell>
          <cell r="D6868" t="str">
            <v>110002062011022</v>
          </cell>
          <cell r="E6868" t="str">
            <v>小微水体治理与长效保持关键技术研究</v>
          </cell>
          <cell r="F6868" t="str">
            <v>杨草</v>
          </cell>
          <cell r="G6868" t="str">
            <v>2019016</v>
          </cell>
          <cell r="H6868">
            <v>0</v>
          </cell>
          <cell r="I6868">
            <v>0</v>
          </cell>
          <cell r="J6868">
            <v>0</v>
          </cell>
          <cell r="K6868">
            <v>0</v>
          </cell>
          <cell r="L6868">
            <v>0</v>
          </cell>
          <cell r="M6868">
            <v>0</v>
          </cell>
          <cell r="N6868">
            <v>0</v>
          </cell>
          <cell r="O6868">
            <v>0</v>
          </cell>
        </row>
        <row r="6869">
          <cell r="C6869">
            <v>2062011023</v>
          </cell>
          <cell r="D6869" t="str">
            <v>110002062011023</v>
          </cell>
          <cell r="E6869" t="str">
            <v>生态环保多层玻璃制造在温室大棚中的应用研</v>
          </cell>
          <cell r="F6869" t="str">
            <v>谭华</v>
          </cell>
          <cell r="G6869" t="str">
            <v>2018029</v>
          </cell>
          <cell r="H6869">
            <v>0</v>
          </cell>
          <cell r="I6869">
            <v>0</v>
          </cell>
          <cell r="J6869">
            <v>0</v>
          </cell>
          <cell r="K6869">
            <v>0</v>
          </cell>
          <cell r="L6869">
            <v>0</v>
          </cell>
          <cell r="M6869">
            <v>0</v>
          </cell>
          <cell r="N6869">
            <v>0</v>
          </cell>
          <cell r="O6869">
            <v>0</v>
          </cell>
        </row>
        <row r="6870">
          <cell r="C6870">
            <v>2062011024</v>
          </cell>
          <cell r="D6870" t="str">
            <v>110002062011024</v>
          </cell>
          <cell r="E6870" t="str">
            <v>适用于大湾区的“绿色韧性”装配式农居建造</v>
          </cell>
          <cell r="F6870" t="str">
            <v>郑愚</v>
          </cell>
          <cell r="G6870" t="str">
            <v>2008004</v>
          </cell>
          <cell r="H6870">
            <v>0</v>
          </cell>
          <cell r="I6870">
            <v>10365.7</v>
          </cell>
          <cell r="J6870">
            <v>2361</v>
          </cell>
          <cell r="K6870">
            <v>8004.7</v>
          </cell>
          <cell r="L6870">
            <v>0</v>
          </cell>
          <cell r="M6870">
            <v>0</v>
          </cell>
          <cell r="N6870">
            <v>0</v>
          </cell>
          <cell r="O6870">
            <v>8004.7</v>
          </cell>
        </row>
        <row r="6871">
          <cell r="C6871">
            <v>2062011025</v>
          </cell>
          <cell r="D6871" t="str">
            <v>110002062011025</v>
          </cell>
          <cell r="E6871" t="str">
            <v>大湾区建设背景下新型农民素质能力培训体系</v>
          </cell>
          <cell r="F6871" t="str">
            <v>刘伟</v>
          </cell>
          <cell r="G6871" t="str">
            <v>2007024</v>
          </cell>
          <cell r="H6871">
            <v>0</v>
          </cell>
          <cell r="I6871">
            <v>15660</v>
          </cell>
          <cell r="J6871">
            <v>0</v>
          </cell>
          <cell r="K6871">
            <v>15660</v>
          </cell>
          <cell r="L6871">
            <v>0</v>
          </cell>
          <cell r="M6871">
            <v>0</v>
          </cell>
          <cell r="N6871">
            <v>0</v>
          </cell>
          <cell r="O6871">
            <v>15660</v>
          </cell>
        </row>
        <row r="6872">
          <cell r="C6872">
            <v>2062011026</v>
          </cell>
          <cell r="D6872" t="str">
            <v>110002062011026</v>
          </cell>
          <cell r="E6872" t="str">
            <v>大湾区城乡民生改革与融合发展研究</v>
          </cell>
          <cell r="F6872" t="str">
            <v>黄俊辉</v>
          </cell>
          <cell r="G6872" t="str">
            <v>2016037</v>
          </cell>
          <cell r="H6872">
            <v>0</v>
          </cell>
          <cell r="I6872">
            <v>0</v>
          </cell>
          <cell r="J6872">
            <v>0</v>
          </cell>
          <cell r="K6872">
            <v>0</v>
          </cell>
          <cell r="L6872">
            <v>0</v>
          </cell>
          <cell r="M6872">
            <v>0</v>
          </cell>
          <cell r="N6872">
            <v>0</v>
          </cell>
          <cell r="O6872">
            <v>0</v>
          </cell>
        </row>
        <row r="6873">
          <cell r="C6873">
            <v>2062011027</v>
          </cell>
          <cell r="D6873" t="str">
            <v>110002062011027</v>
          </cell>
          <cell r="E6873" t="str">
            <v>大湾区乡村文化推动乡村治理现代化的路径研</v>
          </cell>
          <cell r="F6873" t="str">
            <v>田根胜</v>
          </cell>
          <cell r="G6873" t="str">
            <v>1993043</v>
          </cell>
          <cell r="H6873">
            <v>0</v>
          </cell>
          <cell r="I6873">
            <v>0</v>
          </cell>
          <cell r="J6873">
            <v>0</v>
          </cell>
          <cell r="K6873">
            <v>0</v>
          </cell>
          <cell r="L6873">
            <v>0</v>
          </cell>
          <cell r="M6873">
            <v>0</v>
          </cell>
          <cell r="N6873">
            <v>0</v>
          </cell>
          <cell r="O6873">
            <v>0</v>
          </cell>
        </row>
        <row r="6874">
          <cell r="C6874">
            <v>2062011028</v>
          </cell>
          <cell r="D6874" t="str">
            <v>110002062011028</v>
          </cell>
          <cell r="E6874" t="str">
            <v>医药中间体(R)-(-)-1,3-丁二醇制备技术成果</v>
          </cell>
          <cell r="F6874" t="str">
            <v>康世民</v>
          </cell>
          <cell r="G6874" t="str">
            <v>2015804</v>
          </cell>
          <cell r="H6874">
            <v>0</v>
          </cell>
          <cell r="I6874">
            <v>0</v>
          </cell>
          <cell r="J6874">
            <v>0</v>
          </cell>
          <cell r="K6874">
            <v>0</v>
          </cell>
          <cell r="L6874">
            <v>0</v>
          </cell>
          <cell r="M6874">
            <v>0</v>
          </cell>
          <cell r="N6874">
            <v>0</v>
          </cell>
          <cell r="O6874">
            <v>0</v>
          </cell>
        </row>
        <row r="6875">
          <cell r="C6875">
            <v>2062011029</v>
          </cell>
          <cell r="D6875" t="str">
            <v>110002062011029</v>
          </cell>
          <cell r="E6875" t="str">
            <v>中国特色社会主义理论与湾区实践研究团队</v>
          </cell>
          <cell r="F6875" t="str">
            <v>唐元松</v>
          </cell>
          <cell r="G6875" t="str">
            <v>2003035</v>
          </cell>
          <cell r="H6875">
            <v>0</v>
          </cell>
          <cell r="I6875">
            <v>11213.56</v>
          </cell>
          <cell r="J6875">
            <v>7380</v>
          </cell>
          <cell r="K6875">
            <v>3833.56</v>
          </cell>
          <cell r="L6875">
            <v>0</v>
          </cell>
          <cell r="M6875">
            <v>0</v>
          </cell>
          <cell r="N6875">
            <v>0</v>
          </cell>
          <cell r="O6875">
            <v>3833.56</v>
          </cell>
        </row>
        <row r="6876">
          <cell r="C6876">
            <v>2062011030</v>
          </cell>
          <cell r="D6876" t="str">
            <v>110002062011030</v>
          </cell>
          <cell r="E6876" t="str">
            <v>法治与基层社会治理研究团队</v>
          </cell>
          <cell r="F6876" t="str">
            <v>郑玉敏</v>
          </cell>
          <cell r="G6876" t="str">
            <v>2005002</v>
          </cell>
          <cell r="H6876">
            <v>0</v>
          </cell>
          <cell r="I6876">
            <v>226708.42</v>
          </cell>
          <cell r="J6876">
            <v>5497</v>
          </cell>
          <cell r="K6876">
            <v>221211.42</v>
          </cell>
          <cell r="L6876">
            <v>0</v>
          </cell>
          <cell r="M6876">
            <v>0</v>
          </cell>
          <cell r="N6876">
            <v>0</v>
          </cell>
          <cell r="O6876">
            <v>221211.42</v>
          </cell>
        </row>
        <row r="6877">
          <cell r="C6877">
            <v>2062011031</v>
          </cell>
          <cell r="D6877" t="str">
            <v>110002062011031</v>
          </cell>
          <cell r="E6877" t="str">
            <v>环保储能电极材料研究团队</v>
          </cell>
          <cell r="F6877" t="str">
            <v>邱永福</v>
          </cell>
          <cell r="G6877" t="str">
            <v>2009016</v>
          </cell>
          <cell r="H6877">
            <v>0</v>
          </cell>
          <cell r="I6877">
            <v>382</v>
          </cell>
          <cell r="J6877">
            <v>0</v>
          </cell>
          <cell r="K6877">
            <v>382</v>
          </cell>
          <cell r="L6877">
            <v>0</v>
          </cell>
          <cell r="M6877">
            <v>0</v>
          </cell>
          <cell r="N6877">
            <v>0</v>
          </cell>
          <cell r="O6877">
            <v>382</v>
          </cell>
        </row>
        <row r="6878">
          <cell r="C6878">
            <v>2062011033</v>
          </cell>
          <cell r="D6878" t="str">
            <v>110002062011033</v>
          </cell>
          <cell r="E6878" t="str">
            <v>量子光学-生物医学光学研究团队</v>
          </cell>
          <cell r="F6878" t="str">
            <v>黎永青</v>
          </cell>
          <cell r="G6878" t="str">
            <v>2016822</v>
          </cell>
          <cell r="H6878">
            <v>0</v>
          </cell>
          <cell r="I6878">
            <v>87500</v>
          </cell>
          <cell r="J6878">
            <v>0</v>
          </cell>
          <cell r="K6878">
            <v>87500</v>
          </cell>
          <cell r="L6878">
            <v>0</v>
          </cell>
          <cell r="M6878">
            <v>0</v>
          </cell>
          <cell r="N6878">
            <v>0</v>
          </cell>
          <cell r="O6878">
            <v>87500</v>
          </cell>
        </row>
        <row r="6879">
          <cell r="C6879">
            <v>2062011034</v>
          </cell>
          <cell r="D6879" t="str">
            <v>110002062011034</v>
          </cell>
          <cell r="E6879" t="str">
            <v>水污染控制与修复研究团队</v>
          </cell>
          <cell r="F6879" t="str">
            <v>李衍亮</v>
          </cell>
          <cell r="G6879" t="str">
            <v>2017075</v>
          </cell>
          <cell r="H6879">
            <v>0</v>
          </cell>
          <cell r="I6879">
            <v>5070.48</v>
          </cell>
          <cell r="J6879">
            <v>0</v>
          </cell>
          <cell r="K6879">
            <v>5070.48</v>
          </cell>
          <cell r="L6879">
            <v>0</v>
          </cell>
          <cell r="M6879">
            <v>0</v>
          </cell>
          <cell r="N6879">
            <v>0</v>
          </cell>
          <cell r="O6879">
            <v>5070.48</v>
          </cell>
        </row>
        <row r="6880">
          <cell r="C6880">
            <v>2062011035</v>
          </cell>
          <cell r="D6880" t="str">
            <v>110002062011035</v>
          </cell>
          <cell r="E6880" t="str">
            <v>非晶合金及其功能应用</v>
          </cell>
          <cell r="F6880" t="str">
            <v>常春涛</v>
          </cell>
          <cell r="G6880" t="str">
            <v>2017812</v>
          </cell>
          <cell r="H6880">
            <v>0</v>
          </cell>
          <cell r="I6880">
            <v>1746.92</v>
          </cell>
          <cell r="J6880">
            <v>1746.92</v>
          </cell>
          <cell r="K6880">
            <v>0</v>
          </cell>
          <cell r="L6880">
            <v>0</v>
          </cell>
          <cell r="M6880">
            <v>0</v>
          </cell>
          <cell r="N6880">
            <v>0</v>
          </cell>
          <cell r="O6880">
            <v>0</v>
          </cell>
        </row>
        <row r="6881">
          <cell r="C6881">
            <v>2062011037</v>
          </cell>
          <cell r="D6881" t="str">
            <v>110002062011037</v>
          </cell>
          <cell r="E6881" t="str">
            <v>人工智能安全团队</v>
          </cell>
          <cell r="F6881" t="str">
            <v>WANGYI</v>
          </cell>
          <cell r="G6881" t="str">
            <v>2016818</v>
          </cell>
          <cell r="H6881">
            <v>0</v>
          </cell>
          <cell r="I6881">
            <v>58577.96</v>
          </cell>
          <cell r="J6881">
            <v>0</v>
          </cell>
          <cell r="K6881">
            <v>58577.96</v>
          </cell>
          <cell r="L6881">
            <v>0</v>
          </cell>
          <cell r="M6881">
            <v>0</v>
          </cell>
          <cell r="N6881">
            <v>0</v>
          </cell>
          <cell r="O6881">
            <v>58577.96</v>
          </cell>
        </row>
        <row r="6882">
          <cell r="C6882">
            <v>2062011038</v>
          </cell>
          <cell r="D6882" t="str">
            <v>110002062011038</v>
          </cell>
          <cell r="E6882" t="str">
            <v>新时代价值与文化研究团队</v>
          </cell>
          <cell r="F6882" t="str">
            <v>王贺</v>
          </cell>
          <cell r="G6882" t="str">
            <v>2008024</v>
          </cell>
          <cell r="H6882">
            <v>0</v>
          </cell>
          <cell r="I6882">
            <v>84900</v>
          </cell>
          <cell r="J6882">
            <v>0</v>
          </cell>
          <cell r="K6882">
            <v>84900</v>
          </cell>
          <cell r="L6882">
            <v>0</v>
          </cell>
          <cell r="M6882">
            <v>0</v>
          </cell>
          <cell r="N6882">
            <v>0</v>
          </cell>
          <cell r="O6882">
            <v>84900</v>
          </cell>
        </row>
        <row r="6883">
          <cell r="C6883">
            <v>2062011039</v>
          </cell>
          <cell r="D6883" t="str">
            <v>110002062011039</v>
          </cell>
          <cell r="E6883" t="str">
            <v>社会工作与社会建设研究团队</v>
          </cell>
          <cell r="F6883" t="str">
            <v>成伟</v>
          </cell>
          <cell r="G6883" t="str">
            <v>2013044</v>
          </cell>
          <cell r="H6883">
            <v>0</v>
          </cell>
          <cell r="I6883">
            <v>40390.8</v>
          </cell>
          <cell r="J6883">
            <v>0</v>
          </cell>
          <cell r="K6883">
            <v>40390.8</v>
          </cell>
          <cell r="L6883">
            <v>0</v>
          </cell>
          <cell r="M6883">
            <v>0</v>
          </cell>
          <cell r="N6883">
            <v>0</v>
          </cell>
          <cell r="O6883">
            <v>40390.8</v>
          </cell>
        </row>
        <row r="6884">
          <cell r="C6884">
            <v>2062011040</v>
          </cell>
          <cell r="D6884" t="str">
            <v>110002062011040</v>
          </cell>
          <cell r="E6884" t="str">
            <v>科技金融与资本市场研究团队</v>
          </cell>
          <cell r="F6884" t="str">
            <v>刘伟</v>
          </cell>
          <cell r="G6884" t="str">
            <v>2007024</v>
          </cell>
          <cell r="H6884">
            <v>0</v>
          </cell>
          <cell r="I6884">
            <v>75788</v>
          </cell>
          <cell r="J6884">
            <v>0</v>
          </cell>
          <cell r="K6884">
            <v>75788</v>
          </cell>
          <cell r="L6884">
            <v>0</v>
          </cell>
          <cell r="M6884">
            <v>0</v>
          </cell>
          <cell r="N6884">
            <v>0</v>
          </cell>
          <cell r="O6884">
            <v>75788</v>
          </cell>
        </row>
        <row r="6885">
          <cell r="C6885">
            <v>2062011041</v>
          </cell>
          <cell r="D6885" t="str">
            <v>110002062011041</v>
          </cell>
          <cell r="E6885" t="str">
            <v>大湾区建设背景下域内优质基础教育均衡发展</v>
          </cell>
          <cell r="F6885" t="str">
            <v>余意</v>
          </cell>
          <cell r="G6885" t="str">
            <v>2001036</v>
          </cell>
          <cell r="H6885">
            <v>0</v>
          </cell>
          <cell r="I6885">
            <v>65671</v>
          </cell>
          <cell r="J6885">
            <v>11904.76</v>
          </cell>
          <cell r="K6885">
            <v>53766.24</v>
          </cell>
          <cell r="L6885">
            <v>0</v>
          </cell>
          <cell r="M6885">
            <v>0</v>
          </cell>
          <cell r="N6885">
            <v>0</v>
          </cell>
          <cell r="O6885">
            <v>53766.24</v>
          </cell>
        </row>
        <row r="6886">
          <cell r="C6886">
            <v>2062011042</v>
          </cell>
          <cell r="D6886" t="str">
            <v>110002062011042</v>
          </cell>
          <cell r="E6886" t="str">
            <v>产业生态系统与技术创新</v>
          </cell>
          <cell r="F6886" t="str">
            <v>刘继云</v>
          </cell>
          <cell r="G6886" t="str">
            <v>2006039</v>
          </cell>
          <cell r="H6886">
            <v>0</v>
          </cell>
          <cell r="I6886">
            <v>9752.62</v>
          </cell>
          <cell r="J6886">
            <v>5000</v>
          </cell>
          <cell r="K6886">
            <v>4752.62</v>
          </cell>
          <cell r="L6886">
            <v>0</v>
          </cell>
          <cell r="M6886">
            <v>0</v>
          </cell>
          <cell r="N6886">
            <v>0</v>
          </cell>
          <cell r="O6886">
            <v>4752.62</v>
          </cell>
        </row>
        <row r="6887">
          <cell r="C6887">
            <v>2062011043</v>
          </cell>
          <cell r="D6887" t="str">
            <v>110002062011043</v>
          </cell>
          <cell r="E6887" t="str">
            <v>工业废水深度处理关键技术研发团队</v>
          </cell>
          <cell r="F6887" t="str">
            <v>吕斯濠</v>
          </cell>
          <cell r="G6887" t="str">
            <v>2007038</v>
          </cell>
          <cell r="H6887">
            <v>0</v>
          </cell>
          <cell r="I6887">
            <v>4261.24</v>
          </cell>
          <cell r="J6887">
            <v>0</v>
          </cell>
          <cell r="K6887">
            <v>4261.24</v>
          </cell>
          <cell r="L6887">
            <v>0</v>
          </cell>
          <cell r="M6887">
            <v>0</v>
          </cell>
          <cell r="N6887">
            <v>0</v>
          </cell>
          <cell r="O6887">
            <v>4261.24</v>
          </cell>
        </row>
        <row r="6888">
          <cell r="C6888">
            <v>2062011044</v>
          </cell>
          <cell r="D6888" t="str">
            <v>110002062011044</v>
          </cell>
          <cell r="E6888" t="str">
            <v>绿色化工产品开发团队</v>
          </cell>
          <cell r="F6888" t="str">
            <v>徐勇军</v>
          </cell>
          <cell r="G6888" t="str">
            <v>2003053</v>
          </cell>
          <cell r="H6888">
            <v>0</v>
          </cell>
          <cell r="I6888">
            <v>69694</v>
          </cell>
          <cell r="J6888">
            <v>0</v>
          </cell>
          <cell r="K6888">
            <v>69694</v>
          </cell>
          <cell r="L6888">
            <v>0</v>
          </cell>
          <cell r="M6888">
            <v>0</v>
          </cell>
          <cell r="N6888">
            <v>0</v>
          </cell>
          <cell r="O6888">
            <v>69694</v>
          </cell>
        </row>
        <row r="6889">
          <cell r="C6889">
            <v>2062011045</v>
          </cell>
          <cell r="D6889" t="str">
            <v>110002062011045</v>
          </cell>
          <cell r="E6889" t="str">
            <v>智能制造预测健康管理团队</v>
          </cell>
          <cell r="F6889" t="str">
            <v>李川</v>
          </cell>
          <cell r="G6889" t="str">
            <v>2016810</v>
          </cell>
          <cell r="H6889">
            <v>0</v>
          </cell>
          <cell r="I6889">
            <v>52251.5</v>
          </cell>
          <cell r="J6889">
            <v>45126.03</v>
          </cell>
          <cell r="K6889">
            <v>7125.47</v>
          </cell>
          <cell r="L6889">
            <v>0</v>
          </cell>
          <cell r="M6889">
            <v>0</v>
          </cell>
          <cell r="N6889">
            <v>0</v>
          </cell>
          <cell r="O6889">
            <v>7125.47</v>
          </cell>
        </row>
        <row r="6890">
          <cell r="C6890">
            <v>2062011046</v>
          </cell>
          <cell r="D6890" t="str">
            <v>110002062011046</v>
          </cell>
          <cell r="E6890" t="str">
            <v>物联网系统及应用团队</v>
          </cell>
          <cell r="F6890" t="str">
            <v>陶铭</v>
          </cell>
          <cell r="G6890" t="str">
            <v>2012032</v>
          </cell>
          <cell r="H6890">
            <v>0</v>
          </cell>
          <cell r="I6890">
            <v>458.23</v>
          </cell>
          <cell r="J6890">
            <v>458.23</v>
          </cell>
          <cell r="K6890">
            <v>0</v>
          </cell>
          <cell r="L6890">
            <v>0</v>
          </cell>
          <cell r="M6890">
            <v>0</v>
          </cell>
          <cell r="N6890">
            <v>0</v>
          </cell>
          <cell r="O6890">
            <v>0</v>
          </cell>
        </row>
        <row r="6891">
          <cell r="C6891">
            <v>2062011047</v>
          </cell>
          <cell r="D6891" t="str">
            <v>110002062011047</v>
          </cell>
          <cell r="E6891" t="str">
            <v>新能源功能材料团队</v>
          </cell>
          <cell r="F6891" t="str">
            <v>王严杰</v>
          </cell>
          <cell r="G6891" t="str">
            <v>2017827</v>
          </cell>
          <cell r="H6891">
            <v>0</v>
          </cell>
          <cell r="I6891">
            <v>667.73</v>
          </cell>
          <cell r="J6891">
            <v>0</v>
          </cell>
          <cell r="K6891">
            <v>667.73</v>
          </cell>
          <cell r="L6891">
            <v>0</v>
          </cell>
          <cell r="M6891">
            <v>0</v>
          </cell>
          <cell r="N6891">
            <v>0</v>
          </cell>
          <cell r="O6891">
            <v>667.73</v>
          </cell>
        </row>
        <row r="6892">
          <cell r="C6892">
            <v>2062011048</v>
          </cell>
          <cell r="D6892" t="str">
            <v>110002062011048</v>
          </cell>
          <cell r="E6892" t="str">
            <v>分布式能源系统研究团队</v>
          </cell>
          <cell r="F6892" t="str">
            <v>杨敏林</v>
          </cell>
          <cell r="G6892" t="str">
            <v>1991016</v>
          </cell>
          <cell r="H6892">
            <v>0</v>
          </cell>
          <cell r="I6892">
            <v>52464.89</v>
          </cell>
          <cell r="J6892">
            <v>0</v>
          </cell>
          <cell r="K6892">
            <v>52464.89</v>
          </cell>
          <cell r="L6892">
            <v>0</v>
          </cell>
          <cell r="M6892">
            <v>0</v>
          </cell>
          <cell r="N6892">
            <v>0</v>
          </cell>
          <cell r="O6892">
            <v>52464.89</v>
          </cell>
        </row>
        <row r="6893">
          <cell r="C6893">
            <v>2062011049</v>
          </cell>
          <cell r="D6893" t="str">
            <v>110002062011049</v>
          </cell>
          <cell r="E6893" t="str">
            <v>金属功能材料团队</v>
          </cell>
          <cell r="F6893" t="str">
            <v>李文芳</v>
          </cell>
          <cell r="G6893" t="str">
            <v>2016007</v>
          </cell>
          <cell r="H6893">
            <v>0</v>
          </cell>
          <cell r="I6893">
            <v>63818</v>
          </cell>
          <cell r="J6893">
            <v>33888.5</v>
          </cell>
          <cell r="K6893">
            <v>29929.5</v>
          </cell>
          <cell r="L6893">
            <v>0</v>
          </cell>
          <cell r="M6893">
            <v>0</v>
          </cell>
          <cell r="N6893">
            <v>0</v>
          </cell>
          <cell r="O6893">
            <v>29929.5</v>
          </cell>
        </row>
        <row r="6894">
          <cell r="C6894">
            <v>2062013001</v>
          </cell>
          <cell r="D6894" t="str">
            <v>110002062013001</v>
          </cell>
          <cell r="E6894" t="str">
            <v>非接触式双光谱人脸测温系统育成小分队</v>
          </cell>
          <cell r="F6894" t="str">
            <v>王红成</v>
          </cell>
          <cell r="G6894" t="str">
            <v>2007023</v>
          </cell>
          <cell r="H6894">
            <v>0</v>
          </cell>
          <cell r="I6894">
            <v>1755.52</v>
          </cell>
          <cell r="J6894">
            <v>1035</v>
          </cell>
          <cell r="K6894">
            <v>720.52</v>
          </cell>
          <cell r="L6894">
            <v>0</v>
          </cell>
          <cell r="M6894">
            <v>0</v>
          </cell>
          <cell r="N6894">
            <v>0</v>
          </cell>
          <cell r="O6894">
            <v>720.52</v>
          </cell>
        </row>
        <row r="6895">
          <cell r="C6895">
            <v>2062013002</v>
          </cell>
          <cell r="D6895" t="str">
            <v>110002062013002</v>
          </cell>
          <cell r="E6895" t="str">
            <v>新一代智慧实验云平台研究开发</v>
          </cell>
          <cell r="F6895" t="str">
            <v>侯韩旭</v>
          </cell>
          <cell r="G6895" t="str">
            <v>2016005</v>
          </cell>
          <cell r="H6895">
            <v>0</v>
          </cell>
          <cell r="I6895">
            <v>27815.07</v>
          </cell>
          <cell r="J6895">
            <v>0</v>
          </cell>
          <cell r="K6895">
            <v>27815.07</v>
          </cell>
          <cell r="L6895">
            <v>0</v>
          </cell>
          <cell r="M6895">
            <v>0</v>
          </cell>
          <cell r="N6895">
            <v>0</v>
          </cell>
          <cell r="O6895">
            <v>27815.07</v>
          </cell>
        </row>
        <row r="6896">
          <cell r="C6896">
            <v>2062013003</v>
          </cell>
          <cell r="D6896" t="str">
            <v>110002062013003</v>
          </cell>
          <cell r="E6896" t="str">
            <v>柔性OLED背光产品小分队</v>
          </cell>
          <cell r="F6896" t="str">
            <v>张耿</v>
          </cell>
          <cell r="G6896" t="str">
            <v>2012036</v>
          </cell>
          <cell r="H6896">
            <v>0</v>
          </cell>
          <cell r="I6896">
            <v>3667.7</v>
          </cell>
          <cell r="J6896">
            <v>0</v>
          </cell>
          <cell r="K6896">
            <v>3667.7</v>
          </cell>
          <cell r="L6896">
            <v>0</v>
          </cell>
          <cell r="M6896">
            <v>0</v>
          </cell>
          <cell r="N6896">
            <v>0</v>
          </cell>
          <cell r="O6896">
            <v>3667.7</v>
          </cell>
        </row>
        <row r="6897">
          <cell r="C6897">
            <v>2062013004</v>
          </cell>
          <cell r="D6897" t="str">
            <v>110002062013004</v>
          </cell>
          <cell r="E6897" t="str">
            <v>轻量化汽车底盘副车架用高强韧可焊接新型铝</v>
          </cell>
          <cell r="F6897" t="str">
            <v>李润霞</v>
          </cell>
          <cell r="G6897" t="str">
            <v>2018805</v>
          </cell>
          <cell r="H6897">
            <v>0</v>
          </cell>
          <cell r="I6897">
            <v>5800</v>
          </cell>
          <cell r="J6897">
            <v>0</v>
          </cell>
          <cell r="K6897">
            <v>5800</v>
          </cell>
          <cell r="L6897">
            <v>0</v>
          </cell>
          <cell r="M6897">
            <v>0</v>
          </cell>
          <cell r="N6897">
            <v>0</v>
          </cell>
          <cell r="O6897">
            <v>5800</v>
          </cell>
        </row>
        <row r="6898">
          <cell r="C6898">
            <v>2062013005</v>
          </cell>
          <cell r="D6898" t="str">
            <v>110002062013005</v>
          </cell>
          <cell r="E6898" t="str">
            <v>黏土矿物精深加工与功能化</v>
          </cell>
          <cell r="F6898" t="str">
            <v>陈德良</v>
          </cell>
          <cell r="G6898" t="str">
            <v>2016812</v>
          </cell>
          <cell r="H6898">
            <v>0</v>
          </cell>
          <cell r="I6898">
            <v>0</v>
          </cell>
          <cell r="J6898">
            <v>0</v>
          </cell>
          <cell r="K6898">
            <v>0</v>
          </cell>
          <cell r="L6898">
            <v>0</v>
          </cell>
          <cell r="M6898">
            <v>0</v>
          </cell>
          <cell r="N6898">
            <v>0</v>
          </cell>
          <cell r="O6898">
            <v>0</v>
          </cell>
        </row>
        <row r="6899">
          <cell r="C6899">
            <v>2062013006</v>
          </cell>
          <cell r="D6899" t="str">
            <v>110002062013006</v>
          </cell>
          <cell r="E6899" t="str">
            <v>智能型节能中央空调系统及其控制方法成果育</v>
          </cell>
          <cell r="F6899" t="str">
            <v>陈佰满</v>
          </cell>
          <cell r="G6899" t="str">
            <v>2013013</v>
          </cell>
          <cell r="H6899">
            <v>0</v>
          </cell>
          <cell r="I6899">
            <v>0</v>
          </cell>
          <cell r="J6899">
            <v>0</v>
          </cell>
          <cell r="K6899">
            <v>0</v>
          </cell>
          <cell r="L6899">
            <v>0</v>
          </cell>
          <cell r="M6899">
            <v>0</v>
          </cell>
          <cell r="N6899">
            <v>0</v>
          </cell>
          <cell r="O6899">
            <v>0</v>
          </cell>
        </row>
        <row r="6900">
          <cell r="C6900">
            <v>2062013009</v>
          </cell>
          <cell r="D6900" t="str">
            <v>110002062013009</v>
          </cell>
          <cell r="E6900" t="str">
            <v>(吴琪)科技产业创新产学研服务专员项目</v>
          </cell>
          <cell r="F6900" t="str">
            <v>吴琪</v>
          </cell>
          <cell r="G6900" t="str">
            <v>2017092</v>
          </cell>
          <cell r="H6900">
            <v>0</v>
          </cell>
          <cell r="I6900">
            <v>0</v>
          </cell>
          <cell r="J6900">
            <v>0</v>
          </cell>
          <cell r="K6900">
            <v>0</v>
          </cell>
          <cell r="L6900">
            <v>0</v>
          </cell>
          <cell r="M6900">
            <v>0</v>
          </cell>
          <cell r="N6900">
            <v>0</v>
          </cell>
          <cell r="O6900">
            <v>0</v>
          </cell>
        </row>
        <row r="6901">
          <cell r="C6901">
            <v>2062013010</v>
          </cell>
          <cell r="D6901" t="str">
            <v>110002062013010</v>
          </cell>
          <cell r="E6901" t="str">
            <v>(尚欣)科技产业创新产学研服务专员项目</v>
          </cell>
          <cell r="F6901" t="str">
            <v>尚欣</v>
          </cell>
          <cell r="G6901" t="str">
            <v>2016046</v>
          </cell>
          <cell r="H6901">
            <v>0</v>
          </cell>
          <cell r="I6901">
            <v>0</v>
          </cell>
          <cell r="J6901">
            <v>0</v>
          </cell>
          <cell r="K6901">
            <v>0</v>
          </cell>
          <cell r="L6901">
            <v>0</v>
          </cell>
          <cell r="M6901">
            <v>0</v>
          </cell>
          <cell r="N6901">
            <v>0</v>
          </cell>
          <cell r="O6901">
            <v>0</v>
          </cell>
        </row>
        <row r="6902">
          <cell r="C6902">
            <v>2062013011</v>
          </cell>
          <cell r="D6902" t="str">
            <v>110002062013011</v>
          </cell>
          <cell r="E6902" t="str">
            <v>(张兆云)科技产业创新产学研服务专员项目</v>
          </cell>
          <cell r="F6902" t="str">
            <v>张兆云</v>
          </cell>
          <cell r="G6902" t="str">
            <v>2016006</v>
          </cell>
          <cell r="H6902">
            <v>0</v>
          </cell>
          <cell r="I6902">
            <v>0</v>
          </cell>
          <cell r="J6902">
            <v>0</v>
          </cell>
          <cell r="K6902">
            <v>0</v>
          </cell>
          <cell r="L6902">
            <v>0</v>
          </cell>
          <cell r="M6902">
            <v>0</v>
          </cell>
          <cell r="N6902">
            <v>0</v>
          </cell>
          <cell r="O6902">
            <v>0</v>
          </cell>
        </row>
        <row r="6903">
          <cell r="C6903">
            <v>2062013012</v>
          </cell>
          <cell r="D6903" t="str">
            <v>110002062013012</v>
          </cell>
          <cell r="E6903" t="str">
            <v>(谢冠群)科技产业创新产学研服务专员项目</v>
          </cell>
          <cell r="F6903" t="str">
            <v>谢冠群</v>
          </cell>
          <cell r="G6903" t="str">
            <v>2018008</v>
          </cell>
          <cell r="H6903">
            <v>0</v>
          </cell>
          <cell r="I6903">
            <v>0</v>
          </cell>
          <cell r="J6903">
            <v>0</v>
          </cell>
          <cell r="K6903">
            <v>0</v>
          </cell>
          <cell r="L6903">
            <v>0</v>
          </cell>
          <cell r="M6903">
            <v>0</v>
          </cell>
          <cell r="N6903">
            <v>0</v>
          </cell>
          <cell r="O6903">
            <v>0</v>
          </cell>
        </row>
        <row r="6904">
          <cell r="C6904">
            <v>2062013013</v>
          </cell>
          <cell r="D6904" t="str">
            <v>110002062013013</v>
          </cell>
          <cell r="E6904" t="str">
            <v>(顾建峰)科技产业创新产学研服务专员项目</v>
          </cell>
          <cell r="F6904" t="str">
            <v>顾建峰</v>
          </cell>
          <cell r="G6904" t="str">
            <v>2018031</v>
          </cell>
          <cell r="H6904">
            <v>0</v>
          </cell>
          <cell r="I6904">
            <v>0</v>
          </cell>
          <cell r="J6904">
            <v>0</v>
          </cell>
          <cell r="K6904">
            <v>0</v>
          </cell>
          <cell r="L6904">
            <v>0</v>
          </cell>
          <cell r="M6904">
            <v>0</v>
          </cell>
          <cell r="N6904">
            <v>0</v>
          </cell>
          <cell r="O6904">
            <v>0</v>
          </cell>
        </row>
        <row r="6905">
          <cell r="C6905">
            <v>2062016001</v>
          </cell>
          <cell r="D6905" t="str">
            <v>110002062016001</v>
          </cell>
          <cell r="E6905" t="str">
            <v>陈高—博士科研启动费</v>
          </cell>
          <cell r="F6905" t="str">
            <v>陈高</v>
          </cell>
          <cell r="G6905" t="str">
            <v>2018058</v>
          </cell>
          <cell r="H6905">
            <v>0</v>
          </cell>
          <cell r="I6905">
            <v>0</v>
          </cell>
          <cell r="J6905">
            <v>0</v>
          </cell>
          <cell r="K6905">
            <v>0</v>
          </cell>
          <cell r="L6905">
            <v>0</v>
          </cell>
          <cell r="M6905">
            <v>0</v>
          </cell>
          <cell r="N6905">
            <v>0</v>
          </cell>
          <cell r="O6905">
            <v>0</v>
          </cell>
        </row>
        <row r="6906">
          <cell r="C6906">
            <v>2062016007</v>
          </cell>
          <cell r="D6906" t="str">
            <v>110002062016007</v>
          </cell>
          <cell r="E6906" t="str">
            <v>刘国中—博士科研启动费</v>
          </cell>
          <cell r="F6906" t="str">
            <v>刘国中</v>
          </cell>
          <cell r="G6906" t="str">
            <v>2017061</v>
          </cell>
          <cell r="H6906">
            <v>0</v>
          </cell>
          <cell r="I6906">
            <v>0</v>
          </cell>
          <cell r="J6906">
            <v>0</v>
          </cell>
          <cell r="K6906">
            <v>0</v>
          </cell>
          <cell r="L6906">
            <v>0</v>
          </cell>
          <cell r="M6906">
            <v>0</v>
          </cell>
          <cell r="N6906">
            <v>0</v>
          </cell>
          <cell r="O6906">
            <v>0</v>
          </cell>
        </row>
        <row r="6907">
          <cell r="C6907">
            <v>2062016008</v>
          </cell>
          <cell r="D6907" t="str">
            <v>110002062016008</v>
          </cell>
          <cell r="E6907" t="str">
            <v>吕赐兴—博士科研启动费</v>
          </cell>
          <cell r="F6907" t="str">
            <v>吕赐兴</v>
          </cell>
          <cell r="G6907" t="str">
            <v>2017074</v>
          </cell>
          <cell r="H6907">
            <v>0</v>
          </cell>
          <cell r="I6907">
            <v>0</v>
          </cell>
          <cell r="J6907">
            <v>0</v>
          </cell>
          <cell r="K6907">
            <v>0</v>
          </cell>
          <cell r="L6907">
            <v>0</v>
          </cell>
          <cell r="M6907">
            <v>0</v>
          </cell>
          <cell r="N6907">
            <v>0</v>
          </cell>
          <cell r="O6907">
            <v>0</v>
          </cell>
        </row>
        <row r="6908">
          <cell r="C6908">
            <v>2062016009</v>
          </cell>
          <cell r="D6908" t="str">
            <v>110002062016009</v>
          </cell>
          <cell r="E6908" t="str">
            <v>秦斐燕—博士科研启动费</v>
          </cell>
          <cell r="F6908" t="str">
            <v>秦斐燕</v>
          </cell>
          <cell r="G6908" t="str">
            <v>2018267</v>
          </cell>
          <cell r="H6908">
            <v>0</v>
          </cell>
          <cell r="I6908">
            <v>279.69</v>
          </cell>
          <cell r="J6908">
            <v>0</v>
          </cell>
          <cell r="K6908">
            <v>279.69</v>
          </cell>
          <cell r="L6908">
            <v>0</v>
          </cell>
          <cell r="M6908">
            <v>0</v>
          </cell>
          <cell r="N6908">
            <v>0</v>
          </cell>
          <cell r="O6908">
            <v>279.69</v>
          </cell>
        </row>
        <row r="6909">
          <cell r="C6909">
            <v>2062016010</v>
          </cell>
          <cell r="D6909" t="str">
            <v>110002062016010</v>
          </cell>
          <cell r="E6909" t="str">
            <v>秦毅—博士科研启动费</v>
          </cell>
          <cell r="F6909" t="str">
            <v>秦毅</v>
          </cell>
          <cell r="G6909" t="str">
            <v>2018079</v>
          </cell>
          <cell r="H6909">
            <v>0</v>
          </cell>
          <cell r="I6909">
            <v>0</v>
          </cell>
          <cell r="J6909">
            <v>0</v>
          </cell>
          <cell r="K6909">
            <v>0</v>
          </cell>
          <cell r="L6909">
            <v>0</v>
          </cell>
          <cell r="M6909">
            <v>0</v>
          </cell>
          <cell r="N6909">
            <v>0</v>
          </cell>
          <cell r="O6909">
            <v>0</v>
          </cell>
        </row>
        <row r="6910">
          <cell r="C6910">
            <v>2062016012</v>
          </cell>
          <cell r="D6910" t="str">
            <v>110002062016012</v>
          </cell>
          <cell r="E6910" t="str">
            <v>孙泽文—博士科研启动费</v>
          </cell>
          <cell r="F6910" t="str">
            <v>孙泽文</v>
          </cell>
          <cell r="G6910" t="str">
            <v>2018057</v>
          </cell>
          <cell r="H6910">
            <v>0</v>
          </cell>
          <cell r="I6910">
            <v>4530.59</v>
          </cell>
          <cell r="J6910">
            <v>1899.97</v>
          </cell>
          <cell r="K6910">
            <v>2630.62</v>
          </cell>
          <cell r="L6910">
            <v>0</v>
          </cell>
          <cell r="M6910">
            <v>0</v>
          </cell>
          <cell r="N6910">
            <v>0</v>
          </cell>
          <cell r="O6910">
            <v>2630.62</v>
          </cell>
        </row>
        <row r="6911">
          <cell r="C6911">
            <v>2062016013</v>
          </cell>
          <cell r="D6911" t="str">
            <v>110002062016013</v>
          </cell>
          <cell r="E6911" t="str">
            <v>谭艳珍—博士科研启动费</v>
          </cell>
          <cell r="F6911" t="str">
            <v>谭艳珍</v>
          </cell>
          <cell r="G6911" t="str">
            <v>2018059</v>
          </cell>
          <cell r="H6911">
            <v>0</v>
          </cell>
          <cell r="I6911">
            <v>0</v>
          </cell>
          <cell r="J6911">
            <v>0</v>
          </cell>
          <cell r="K6911">
            <v>0</v>
          </cell>
          <cell r="L6911">
            <v>0</v>
          </cell>
          <cell r="M6911">
            <v>0</v>
          </cell>
          <cell r="N6911">
            <v>0</v>
          </cell>
          <cell r="O6911">
            <v>0</v>
          </cell>
        </row>
        <row r="6912">
          <cell r="C6912">
            <v>2062016015</v>
          </cell>
          <cell r="D6912" t="str">
            <v>110002062016015</v>
          </cell>
          <cell r="E6912" t="str">
            <v>王福杰—博士科研启动费</v>
          </cell>
          <cell r="F6912" t="str">
            <v>王福杰</v>
          </cell>
          <cell r="G6912" t="str">
            <v>2018077</v>
          </cell>
          <cell r="H6912">
            <v>0</v>
          </cell>
          <cell r="I6912">
            <v>0</v>
          </cell>
          <cell r="J6912">
            <v>0</v>
          </cell>
          <cell r="K6912">
            <v>0</v>
          </cell>
          <cell r="L6912">
            <v>0</v>
          </cell>
          <cell r="M6912">
            <v>0</v>
          </cell>
          <cell r="N6912">
            <v>0</v>
          </cell>
          <cell r="O6912">
            <v>0</v>
          </cell>
        </row>
        <row r="6913">
          <cell r="C6913">
            <v>2062016018</v>
          </cell>
          <cell r="D6913" t="str">
            <v>110002062016018</v>
          </cell>
          <cell r="E6913" t="str">
            <v>胡庆乐—博士科研启动费</v>
          </cell>
          <cell r="F6913" t="str">
            <v>胡庆乐</v>
          </cell>
          <cell r="G6913" t="str">
            <v>2018279</v>
          </cell>
          <cell r="H6913">
            <v>0</v>
          </cell>
          <cell r="I6913">
            <v>38080.26</v>
          </cell>
          <cell r="J6913">
            <v>0</v>
          </cell>
          <cell r="K6913">
            <v>38080.26</v>
          </cell>
          <cell r="L6913">
            <v>0</v>
          </cell>
          <cell r="M6913">
            <v>0</v>
          </cell>
          <cell r="N6913">
            <v>0</v>
          </cell>
          <cell r="O6913">
            <v>38080.26</v>
          </cell>
        </row>
        <row r="6914">
          <cell r="C6914">
            <v>2062016020</v>
          </cell>
          <cell r="D6914" t="str">
            <v>110002062016020</v>
          </cell>
          <cell r="E6914" t="str">
            <v>于铁山—博士科研启动费</v>
          </cell>
          <cell r="F6914" t="str">
            <v>于铁山</v>
          </cell>
          <cell r="G6914" t="str">
            <v>2017079</v>
          </cell>
          <cell r="H6914">
            <v>0</v>
          </cell>
          <cell r="I6914">
            <v>322.73</v>
          </cell>
          <cell r="J6914">
            <v>0</v>
          </cell>
          <cell r="K6914">
            <v>322.73</v>
          </cell>
          <cell r="L6914">
            <v>0</v>
          </cell>
          <cell r="M6914">
            <v>0</v>
          </cell>
          <cell r="N6914">
            <v>0</v>
          </cell>
          <cell r="O6914">
            <v>322.73</v>
          </cell>
        </row>
        <row r="6915">
          <cell r="C6915">
            <v>2062016021</v>
          </cell>
          <cell r="D6915" t="str">
            <v>110002062016021</v>
          </cell>
          <cell r="E6915" t="str">
            <v>张麟—博士科研启动费</v>
          </cell>
          <cell r="F6915" t="str">
            <v>张麟</v>
          </cell>
          <cell r="G6915" t="str">
            <v>2018020</v>
          </cell>
          <cell r="H6915">
            <v>0</v>
          </cell>
          <cell r="I6915">
            <v>0</v>
          </cell>
          <cell r="J6915">
            <v>0</v>
          </cell>
          <cell r="K6915">
            <v>0</v>
          </cell>
          <cell r="L6915">
            <v>0</v>
          </cell>
          <cell r="M6915">
            <v>0</v>
          </cell>
          <cell r="N6915">
            <v>0</v>
          </cell>
          <cell r="O6915">
            <v>0</v>
          </cell>
        </row>
        <row r="6916">
          <cell r="C6916">
            <v>2062016022</v>
          </cell>
          <cell r="D6916" t="str">
            <v>110002062016022</v>
          </cell>
          <cell r="E6916" t="str">
            <v>钟碧莹—博士科研启动费</v>
          </cell>
          <cell r="F6916" t="str">
            <v>钟碧莹</v>
          </cell>
          <cell r="G6916" t="str">
            <v>2018018</v>
          </cell>
          <cell r="H6916">
            <v>0</v>
          </cell>
          <cell r="I6916">
            <v>0</v>
          </cell>
          <cell r="J6916">
            <v>0</v>
          </cell>
          <cell r="K6916">
            <v>0</v>
          </cell>
          <cell r="L6916">
            <v>0</v>
          </cell>
          <cell r="M6916">
            <v>0</v>
          </cell>
          <cell r="N6916">
            <v>0</v>
          </cell>
          <cell r="O6916">
            <v>0</v>
          </cell>
        </row>
        <row r="6917">
          <cell r="C6917">
            <v>2062016023</v>
          </cell>
          <cell r="D6917" t="str">
            <v>110002062016023</v>
          </cell>
          <cell r="E6917" t="str">
            <v>朝洁—博士科研启动费</v>
          </cell>
          <cell r="F6917" t="str">
            <v>朝洁</v>
          </cell>
          <cell r="G6917" t="str">
            <v>2018260</v>
          </cell>
          <cell r="H6917">
            <v>0</v>
          </cell>
          <cell r="I6917">
            <v>0</v>
          </cell>
          <cell r="J6917">
            <v>0</v>
          </cell>
          <cell r="K6917">
            <v>0</v>
          </cell>
          <cell r="L6917">
            <v>0</v>
          </cell>
          <cell r="M6917">
            <v>0</v>
          </cell>
          <cell r="N6917">
            <v>0</v>
          </cell>
          <cell r="O6917">
            <v>0</v>
          </cell>
        </row>
        <row r="6918">
          <cell r="C6918">
            <v>2062016030</v>
          </cell>
          <cell r="D6918" t="str">
            <v>110002062016030</v>
          </cell>
          <cell r="E6918" t="str">
            <v>廖俊旭—博士科研启动费</v>
          </cell>
          <cell r="F6918" t="str">
            <v>廖俊旭</v>
          </cell>
          <cell r="G6918" t="str">
            <v>2018121</v>
          </cell>
          <cell r="H6918">
            <v>0</v>
          </cell>
          <cell r="I6918">
            <v>261.55</v>
          </cell>
          <cell r="J6918">
            <v>0</v>
          </cell>
          <cell r="K6918">
            <v>261.55</v>
          </cell>
          <cell r="L6918">
            <v>0</v>
          </cell>
          <cell r="M6918">
            <v>0</v>
          </cell>
          <cell r="N6918">
            <v>0</v>
          </cell>
          <cell r="O6918">
            <v>261.55</v>
          </cell>
        </row>
        <row r="6919">
          <cell r="C6919">
            <v>2062016034</v>
          </cell>
          <cell r="D6919" t="str">
            <v>110002062016034</v>
          </cell>
          <cell r="E6919" t="str">
            <v>彭可文—博士科研启动费</v>
          </cell>
          <cell r="F6919" t="str">
            <v>彭可文</v>
          </cell>
          <cell r="G6919" t="str">
            <v>2018088</v>
          </cell>
          <cell r="H6919">
            <v>0</v>
          </cell>
          <cell r="I6919">
            <v>0</v>
          </cell>
          <cell r="J6919">
            <v>0</v>
          </cell>
          <cell r="K6919">
            <v>0</v>
          </cell>
          <cell r="L6919">
            <v>0</v>
          </cell>
          <cell r="M6919">
            <v>0</v>
          </cell>
          <cell r="N6919">
            <v>0</v>
          </cell>
          <cell r="O6919">
            <v>0</v>
          </cell>
        </row>
        <row r="6920">
          <cell r="C6920">
            <v>2062016035</v>
          </cell>
          <cell r="D6920" t="str">
            <v>110002062016035</v>
          </cell>
          <cell r="E6920" t="str">
            <v>宋金刚—博士科研启动费</v>
          </cell>
          <cell r="F6920" t="str">
            <v>宋金刚</v>
          </cell>
          <cell r="G6920" t="str">
            <v>2018065</v>
          </cell>
          <cell r="H6920">
            <v>0</v>
          </cell>
          <cell r="I6920">
            <v>531</v>
          </cell>
          <cell r="J6920">
            <v>0</v>
          </cell>
          <cell r="K6920">
            <v>531</v>
          </cell>
          <cell r="L6920">
            <v>0</v>
          </cell>
          <cell r="M6920">
            <v>0</v>
          </cell>
          <cell r="N6920">
            <v>0</v>
          </cell>
          <cell r="O6920">
            <v>531</v>
          </cell>
        </row>
        <row r="6921">
          <cell r="C6921">
            <v>2062016037</v>
          </cell>
          <cell r="D6921" t="str">
            <v>110002062016037</v>
          </cell>
          <cell r="E6921" t="str">
            <v>肖珊—博士科研启动费</v>
          </cell>
          <cell r="F6921" t="str">
            <v>肖珊</v>
          </cell>
          <cell r="G6921" t="str">
            <v>2018283</v>
          </cell>
          <cell r="H6921">
            <v>0</v>
          </cell>
          <cell r="I6921">
            <v>0</v>
          </cell>
          <cell r="J6921">
            <v>0</v>
          </cell>
          <cell r="K6921">
            <v>0</v>
          </cell>
          <cell r="L6921">
            <v>0</v>
          </cell>
          <cell r="M6921">
            <v>0</v>
          </cell>
          <cell r="N6921">
            <v>0</v>
          </cell>
          <cell r="O6921">
            <v>0</v>
          </cell>
        </row>
        <row r="6922">
          <cell r="C6922">
            <v>2062016041</v>
          </cell>
          <cell r="D6922" t="str">
            <v>110002062016041</v>
          </cell>
          <cell r="E6922" t="str">
            <v>元武智—博士科研启动费</v>
          </cell>
          <cell r="F6922" t="str">
            <v>元武智</v>
          </cell>
          <cell r="G6922" t="str">
            <v>2018066</v>
          </cell>
          <cell r="H6922">
            <v>0</v>
          </cell>
          <cell r="I6922">
            <v>0</v>
          </cell>
          <cell r="J6922">
            <v>0</v>
          </cell>
          <cell r="K6922">
            <v>0</v>
          </cell>
          <cell r="L6922">
            <v>0</v>
          </cell>
          <cell r="M6922">
            <v>0</v>
          </cell>
          <cell r="N6922">
            <v>0</v>
          </cell>
          <cell r="O6922">
            <v>0</v>
          </cell>
        </row>
        <row r="6923">
          <cell r="C6923">
            <v>2062016042</v>
          </cell>
          <cell r="D6923" t="str">
            <v>110002062016042</v>
          </cell>
          <cell r="E6923" t="str">
            <v>赵恩贵—博士科研启动费</v>
          </cell>
          <cell r="F6923" t="str">
            <v>赵恩贵</v>
          </cell>
          <cell r="G6923" t="str">
            <v>2018274</v>
          </cell>
          <cell r="H6923">
            <v>0</v>
          </cell>
          <cell r="I6923">
            <v>90000</v>
          </cell>
          <cell r="J6923">
            <v>0</v>
          </cell>
          <cell r="K6923">
            <v>90000</v>
          </cell>
          <cell r="L6923">
            <v>0</v>
          </cell>
          <cell r="M6923">
            <v>0</v>
          </cell>
          <cell r="N6923">
            <v>0</v>
          </cell>
          <cell r="O6923">
            <v>90000</v>
          </cell>
        </row>
        <row r="6924">
          <cell r="C6924">
            <v>2062016044</v>
          </cell>
          <cell r="D6924" t="str">
            <v>110002062016044</v>
          </cell>
          <cell r="E6924" t="str">
            <v>邹雪琳—博士科研启动费</v>
          </cell>
          <cell r="F6924" t="str">
            <v>邹雪琳</v>
          </cell>
          <cell r="G6924" t="str">
            <v>2018256</v>
          </cell>
          <cell r="H6924">
            <v>0</v>
          </cell>
          <cell r="I6924">
            <v>730</v>
          </cell>
          <cell r="J6924">
            <v>720</v>
          </cell>
          <cell r="K6924">
            <v>10</v>
          </cell>
          <cell r="L6924">
            <v>0</v>
          </cell>
          <cell r="M6924">
            <v>0</v>
          </cell>
          <cell r="N6924">
            <v>0</v>
          </cell>
          <cell r="O6924">
            <v>10</v>
          </cell>
        </row>
        <row r="6925">
          <cell r="C6925">
            <v>2062016045</v>
          </cell>
          <cell r="D6925" t="str">
            <v>110002062016045</v>
          </cell>
          <cell r="E6925" t="str">
            <v>陈磊—博士科研启动费</v>
          </cell>
          <cell r="F6925" t="str">
            <v>陈磊</v>
          </cell>
          <cell r="G6925" t="str">
            <v>2018004</v>
          </cell>
          <cell r="H6925">
            <v>0</v>
          </cell>
          <cell r="I6925">
            <v>0</v>
          </cell>
          <cell r="J6925">
            <v>0</v>
          </cell>
          <cell r="K6925">
            <v>0</v>
          </cell>
          <cell r="L6925">
            <v>0</v>
          </cell>
          <cell r="M6925">
            <v>0</v>
          </cell>
          <cell r="N6925">
            <v>0</v>
          </cell>
          <cell r="O6925">
            <v>0</v>
          </cell>
        </row>
        <row r="6926">
          <cell r="C6926">
            <v>2062016046</v>
          </cell>
          <cell r="D6926" t="str">
            <v>110002062016046</v>
          </cell>
          <cell r="E6926" t="str">
            <v>陈玉娇—博士科研启动费</v>
          </cell>
          <cell r="F6926" t="str">
            <v>陈玉娇</v>
          </cell>
          <cell r="G6926" t="str">
            <v>2018045</v>
          </cell>
          <cell r="H6926">
            <v>0</v>
          </cell>
          <cell r="I6926">
            <v>0</v>
          </cell>
          <cell r="J6926">
            <v>0</v>
          </cell>
          <cell r="K6926">
            <v>0</v>
          </cell>
          <cell r="L6926">
            <v>0</v>
          </cell>
          <cell r="M6926">
            <v>0</v>
          </cell>
          <cell r="N6926">
            <v>0</v>
          </cell>
          <cell r="O6926">
            <v>0</v>
          </cell>
        </row>
        <row r="6927">
          <cell r="C6927">
            <v>2062016049</v>
          </cell>
          <cell r="D6927" t="str">
            <v>110002062016049</v>
          </cell>
          <cell r="E6927" t="str">
            <v>林荣—博士科研启动费</v>
          </cell>
          <cell r="F6927" t="str">
            <v>林荣</v>
          </cell>
          <cell r="G6927" t="str">
            <v>2017168</v>
          </cell>
          <cell r="H6927">
            <v>0</v>
          </cell>
          <cell r="I6927">
            <v>0</v>
          </cell>
          <cell r="J6927">
            <v>0</v>
          </cell>
          <cell r="K6927">
            <v>0</v>
          </cell>
          <cell r="L6927">
            <v>0</v>
          </cell>
          <cell r="M6927">
            <v>0</v>
          </cell>
          <cell r="N6927">
            <v>0</v>
          </cell>
          <cell r="O6927">
            <v>0</v>
          </cell>
        </row>
        <row r="6928">
          <cell r="C6928">
            <v>2062016051</v>
          </cell>
          <cell r="D6928" t="str">
            <v>110002062016051</v>
          </cell>
          <cell r="E6928" t="str">
            <v>马百胜—博士科研启动费</v>
          </cell>
          <cell r="F6928" t="str">
            <v>马百胜</v>
          </cell>
          <cell r="G6928" t="str">
            <v>2018096</v>
          </cell>
          <cell r="H6928">
            <v>0</v>
          </cell>
          <cell r="I6928">
            <v>0</v>
          </cell>
          <cell r="J6928">
            <v>0</v>
          </cell>
          <cell r="K6928">
            <v>0</v>
          </cell>
          <cell r="L6928">
            <v>0</v>
          </cell>
          <cell r="M6928">
            <v>0</v>
          </cell>
          <cell r="N6928">
            <v>0</v>
          </cell>
          <cell r="O6928">
            <v>0</v>
          </cell>
        </row>
        <row r="6929">
          <cell r="C6929">
            <v>2062016054</v>
          </cell>
          <cell r="D6929" t="str">
            <v>110002062016054</v>
          </cell>
          <cell r="E6929" t="str">
            <v>王皓亮—博士科研启动费</v>
          </cell>
          <cell r="F6929" t="str">
            <v>王皓亮</v>
          </cell>
          <cell r="G6929" t="str">
            <v>2018231</v>
          </cell>
          <cell r="H6929">
            <v>0</v>
          </cell>
          <cell r="I6929">
            <v>0</v>
          </cell>
          <cell r="J6929">
            <v>0</v>
          </cell>
          <cell r="K6929">
            <v>0</v>
          </cell>
          <cell r="L6929">
            <v>0</v>
          </cell>
          <cell r="M6929">
            <v>0</v>
          </cell>
          <cell r="N6929">
            <v>0</v>
          </cell>
          <cell r="O6929">
            <v>0</v>
          </cell>
        </row>
        <row r="6930">
          <cell r="C6930">
            <v>2062016055</v>
          </cell>
          <cell r="D6930" t="str">
            <v>110002062016055</v>
          </cell>
          <cell r="E6930" t="str">
            <v>王康—博士科研启动费</v>
          </cell>
          <cell r="F6930" t="str">
            <v>王康</v>
          </cell>
          <cell r="G6930" t="str">
            <v>2017001</v>
          </cell>
          <cell r="H6930">
            <v>0</v>
          </cell>
          <cell r="I6930">
            <v>0</v>
          </cell>
          <cell r="J6930">
            <v>0</v>
          </cell>
          <cell r="K6930">
            <v>0</v>
          </cell>
          <cell r="L6930">
            <v>0</v>
          </cell>
          <cell r="M6930">
            <v>0</v>
          </cell>
          <cell r="N6930">
            <v>0</v>
          </cell>
          <cell r="O6930">
            <v>0</v>
          </cell>
        </row>
        <row r="6931">
          <cell r="C6931">
            <v>2062016057</v>
          </cell>
          <cell r="D6931" t="str">
            <v>110002062016057</v>
          </cell>
          <cell r="E6931" t="str">
            <v>王帅—博士科研启动费</v>
          </cell>
          <cell r="F6931" t="str">
            <v>王帅</v>
          </cell>
          <cell r="G6931" t="str">
            <v>2018118</v>
          </cell>
          <cell r="H6931">
            <v>0</v>
          </cell>
          <cell r="I6931">
            <v>0</v>
          </cell>
          <cell r="J6931">
            <v>0</v>
          </cell>
          <cell r="K6931">
            <v>0</v>
          </cell>
          <cell r="L6931">
            <v>0</v>
          </cell>
          <cell r="M6931">
            <v>0</v>
          </cell>
          <cell r="N6931">
            <v>0</v>
          </cell>
          <cell r="O6931">
            <v>0</v>
          </cell>
        </row>
        <row r="6932">
          <cell r="C6932">
            <v>2062016060</v>
          </cell>
          <cell r="D6932" t="str">
            <v>110002062016060</v>
          </cell>
          <cell r="E6932" t="str">
            <v>徐进—博士科研启动费</v>
          </cell>
          <cell r="F6932" t="str">
            <v>王皓亮</v>
          </cell>
          <cell r="G6932" t="str">
            <v>2018231</v>
          </cell>
          <cell r="H6932">
            <v>0</v>
          </cell>
          <cell r="I6932">
            <v>9011.91</v>
          </cell>
          <cell r="J6932">
            <v>8773.9</v>
          </cell>
          <cell r="K6932">
            <v>238.01</v>
          </cell>
          <cell r="L6932">
            <v>0</v>
          </cell>
          <cell r="M6932">
            <v>0</v>
          </cell>
          <cell r="N6932">
            <v>0</v>
          </cell>
          <cell r="O6932">
            <v>238.01</v>
          </cell>
        </row>
        <row r="6933">
          <cell r="C6933">
            <v>2062016061</v>
          </cell>
          <cell r="D6933" t="str">
            <v>110002062016061</v>
          </cell>
          <cell r="E6933" t="str">
            <v>易爱华—博士科研启动费</v>
          </cell>
          <cell r="F6933" t="str">
            <v>易爱华</v>
          </cell>
          <cell r="G6933" t="str">
            <v>2018005</v>
          </cell>
          <cell r="H6933">
            <v>0</v>
          </cell>
          <cell r="I6933">
            <v>0</v>
          </cell>
          <cell r="J6933">
            <v>0</v>
          </cell>
          <cell r="K6933">
            <v>0</v>
          </cell>
          <cell r="L6933">
            <v>0</v>
          </cell>
          <cell r="M6933">
            <v>0</v>
          </cell>
          <cell r="N6933">
            <v>0</v>
          </cell>
          <cell r="O6933">
            <v>0</v>
          </cell>
        </row>
        <row r="6934">
          <cell r="C6934">
            <v>2062016064</v>
          </cell>
          <cell r="D6934" t="str">
            <v>110002062016064</v>
          </cell>
          <cell r="E6934" t="str">
            <v>张建阁—博士科研启动费</v>
          </cell>
          <cell r="F6934" t="str">
            <v>张建阁</v>
          </cell>
          <cell r="G6934" t="str">
            <v>2018229</v>
          </cell>
          <cell r="H6934">
            <v>0</v>
          </cell>
          <cell r="I6934">
            <v>0</v>
          </cell>
          <cell r="J6934">
            <v>0</v>
          </cell>
          <cell r="K6934">
            <v>0</v>
          </cell>
          <cell r="L6934">
            <v>0</v>
          </cell>
          <cell r="M6934">
            <v>0</v>
          </cell>
          <cell r="N6934">
            <v>0</v>
          </cell>
          <cell r="O6934">
            <v>0</v>
          </cell>
        </row>
        <row r="6935">
          <cell r="C6935">
            <v>2062016066</v>
          </cell>
          <cell r="D6935" t="str">
            <v>110002062016066</v>
          </cell>
          <cell r="E6935" t="str">
            <v>张玉勋—博士科研启动费</v>
          </cell>
          <cell r="F6935" t="str">
            <v>张玉勋</v>
          </cell>
          <cell r="G6935" t="str">
            <v>2018014</v>
          </cell>
          <cell r="H6935">
            <v>0</v>
          </cell>
          <cell r="I6935">
            <v>0</v>
          </cell>
          <cell r="J6935">
            <v>0</v>
          </cell>
          <cell r="K6935">
            <v>0</v>
          </cell>
          <cell r="L6935">
            <v>0</v>
          </cell>
          <cell r="M6935">
            <v>0</v>
          </cell>
          <cell r="N6935">
            <v>0</v>
          </cell>
          <cell r="O6935">
            <v>0</v>
          </cell>
        </row>
        <row r="6936">
          <cell r="C6936">
            <v>2062016067</v>
          </cell>
          <cell r="D6936" t="str">
            <v>110002062016067</v>
          </cell>
          <cell r="E6936" t="str">
            <v>赵成亮—博士科研启动费</v>
          </cell>
          <cell r="F6936" t="str">
            <v>赵成亮</v>
          </cell>
          <cell r="G6936" t="str">
            <v>2018056</v>
          </cell>
          <cell r="H6936">
            <v>0</v>
          </cell>
          <cell r="I6936">
            <v>0</v>
          </cell>
          <cell r="J6936">
            <v>0</v>
          </cell>
          <cell r="K6936">
            <v>0</v>
          </cell>
          <cell r="L6936">
            <v>0</v>
          </cell>
          <cell r="M6936">
            <v>0</v>
          </cell>
          <cell r="N6936">
            <v>0</v>
          </cell>
          <cell r="O6936">
            <v>0</v>
          </cell>
        </row>
        <row r="6937">
          <cell r="C6937">
            <v>2062016068</v>
          </cell>
          <cell r="D6937" t="str">
            <v>110002062016068</v>
          </cell>
          <cell r="E6937" t="str">
            <v>赵愈亮—博士科研启动费</v>
          </cell>
          <cell r="F6937" t="str">
            <v>赵愈亮</v>
          </cell>
          <cell r="G6937" t="str">
            <v>2018089</v>
          </cell>
          <cell r="H6937">
            <v>0</v>
          </cell>
          <cell r="I6937">
            <v>0</v>
          </cell>
          <cell r="J6937">
            <v>0</v>
          </cell>
          <cell r="K6937">
            <v>0</v>
          </cell>
          <cell r="L6937">
            <v>0</v>
          </cell>
          <cell r="M6937">
            <v>0</v>
          </cell>
          <cell r="N6937">
            <v>0</v>
          </cell>
          <cell r="O6937">
            <v>0</v>
          </cell>
        </row>
        <row r="6938">
          <cell r="C6938">
            <v>2062016069</v>
          </cell>
          <cell r="D6938" t="str">
            <v>110002062016069</v>
          </cell>
          <cell r="E6938" t="str">
            <v>朱建军—博士科研启动费</v>
          </cell>
          <cell r="F6938" t="str">
            <v>朱建军</v>
          </cell>
          <cell r="G6938" t="str">
            <v>2018003</v>
          </cell>
          <cell r="H6938">
            <v>0</v>
          </cell>
          <cell r="I6938">
            <v>0</v>
          </cell>
          <cell r="J6938">
            <v>0</v>
          </cell>
          <cell r="K6938">
            <v>0</v>
          </cell>
          <cell r="L6938">
            <v>0</v>
          </cell>
          <cell r="M6938">
            <v>0</v>
          </cell>
          <cell r="N6938">
            <v>0</v>
          </cell>
          <cell r="O6938">
            <v>0</v>
          </cell>
        </row>
        <row r="6939">
          <cell r="C6939">
            <v>2062016074</v>
          </cell>
          <cell r="D6939" t="str">
            <v>110002062016074</v>
          </cell>
          <cell r="E6939" t="str">
            <v>林志明—博士科研启动费</v>
          </cell>
          <cell r="F6939" t="str">
            <v>林志明</v>
          </cell>
          <cell r="G6939" t="str">
            <v>2018085</v>
          </cell>
          <cell r="H6939">
            <v>0</v>
          </cell>
          <cell r="I6939">
            <v>0</v>
          </cell>
          <cell r="J6939">
            <v>0</v>
          </cell>
          <cell r="K6939">
            <v>0</v>
          </cell>
          <cell r="L6939">
            <v>0</v>
          </cell>
          <cell r="M6939">
            <v>0</v>
          </cell>
          <cell r="N6939">
            <v>0</v>
          </cell>
          <cell r="O6939">
            <v>0</v>
          </cell>
        </row>
        <row r="6940">
          <cell r="C6940">
            <v>2062016076</v>
          </cell>
          <cell r="D6940" t="str">
            <v>110002062016076</v>
          </cell>
          <cell r="E6940" t="str">
            <v>欧阳晨—博士科研启动费</v>
          </cell>
          <cell r="F6940" t="str">
            <v>欧阳晨</v>
          </cell>
          <cell r="G6940" t="str">
            <v>2018271</v>
          </cell>
          <cell r="H6940">
            <v>0</v>
          </cell>
          <cell r="I6940">
            <v>85333.23</v>
          </cell>
          <cell r="J6940">
            <v>0</v>
          </cell>
          <cell r="K6940">
            <v>85333.23</v>
          </cell>
          <cell r="L6940">
            <v>0</v>
          </cell>
          <cell r="M6940">
            <v>0</v>
          </cell>
          <cell r="N6940">
            <v>0</v>
          </cell>
          <cell r="O6940">
            <v>85333.23</v>
          </cell>
        </row>
        <row r="6941">
          <cell r="C6941">
            <v>2062016077</v>
          </cell>
          <cell r="D6941" t="str">
            <v>110002062016077</v>
          </cell>
          <cell r="E6941" t="str">
            <v>任园园—博士科研启动费</v>
          </cell>
          <cell r="F6941" t="str">
            <v>任园园</v>
          </cell>
          <cell r="G6941" t="str">
            <v>2018011</v>
          </cell>
          <cell r="H6941">
            <v>0</v>
          </cell>
          <cell r="I6941">
            <v>59549.86</v>
          </cell>
          <cell r="J6941">
            <v>0</v>
          </cell>
          <cell r="K6941">
            <v>59549.86</v>
          </cell>
          <cell r="L6941">
            <v>0</v>
          </cell>
          <cell r="M6941">
            <v>0</v>
          </cell>
          <cell r="N6941">
            <v>0</v>
          </cell>
          <cell r="O6941">
            <v>59549.86</v>
          </cell>
        </row>
        <row r="6942">
          <cell r="C6942">
            <v>2062016078</v>
          </cell>
          <cell r="D6942" t="str">
            <v>110002062016078</v>
          </cell>
          <cell r="E6942" t="str">
            <v>王刚—博士科研启动费</v>
          </cell>
          <cell r="F6942" t="str">
            <v>王刚</v>
          </cell>
          <cell r="G6942" t="str">
            <v>2017018</v>
          </cell>
          <cell r="H6942">
            <v>0</v>
          </cell>
          <cell r="I6942">
            <v>76759</v>
          </cell>
          <cell r="J6942">
            <v>0</v>
          </cell>
          <cell r="K6942">
            <v>76759</v>
          </cell>
          <cell r="L6942">
            <v>0</v>
          </cell>
          <cell r="M6942">
            <v>0</v>
          </cell>
          <cell r="N6942">
            <v>0</v>
          </cell>
          <cell r="O6942">
            <v>76759</v>
          </cell>
        </row>
        <row r="6943">
          <cell r="C6943">
            <v>2062016079</v>
          </cell>
          <cell r="D6943" t="str">
            <v>110002062016079</v>
          </cell>
          <cell r="E6943" t="str">
            <v>王立本—博士科研启动费</v>
          </cell>
          <cell r="F6943" t="str">
            <v>王立本</v>
          </cell>
          <cell r="G6943" t="str">
            <v>2018075</v>
          </cell>
          <cell r="H6943">
            <v>0</v>
          </cell>
          <cell r="I6943">
            <v>11190.31</v>
          </cell>
          <cell r="J6943">
            <v>617.61</v>
          </cell>
          <cell r="K6943">
            <v>10572.7</v>
          </cell>
          <cell r="L6943">
            <v>0</v>
          </cell>
          <cell r="M6943">
            <v>0</v>
          </cell>
          <cell r="N6943">
            <v>0</v>
          </cell>
          <cell r="O6943">
            <v>10572.7</v>
          </cell>
        </row>
        <row r="6944">
          <cell r="C6944">
            <v>2062016080</v>
          </cell>
          <cell r="D6944" t="str">
            <v>110002062016080</v>
          </cell>
          <cell r="E6944" t="str">
            <v>王艳玲—博士科研启动费</v>
          </cell>
          <cell r="F6944" t="str">
            <v>王艳玲</v>
          </cell>
          <cell r="G6944" t="str">
            <v>2018062</v>
          </cell>
          <cell r="H6944">
            <v>0</v>
          </cell>
          <cell r="I6944">
            <v>60829</v>
          </cell>
          <cell r="J6944">
            <v>12295.36</v>
          </cell>
          <cell r="K6944">
            <v>48533.64</v>
          </cell>
          <cell r="L6944">
            <v>0</v>
          </cell>
          <cell r="M6944">
            <v>0</v>
          </cell>
          <cell r="N6944">
            <v>0</v>
          </cell>
          <cell r="O6944">
            <v>48533.64</v>
          </cell>
        </row>
        <row r="6945">
          <cell r="C6945">
            <v>2062016081</v>
          </cell>
          <cell r="D6945" t="str">
            <v>110002062016081</v>
          </cell>
          <cell r="E6945" t="str">
            <v>吴丹尧—博士科研启动费</v>
          </cell>
          <cell r="F6945" t="str">
            <v>吴丹尧</v>
          </cell>
          <cell r="G6945" t="str">
            <v>2018010</v>
          </cell>
          <cell r="H6945">
            <v>0</v>
          </cell>
          <cell r="I6945">
            <v>1509.64</v>
          </cell>
          <cell r="J6945">
            <v>0</v>
          </cell>
          <cell r="K6945">
            <v>1509.64</v>
          </cell>
          <cell r="L6945">
            <v>0</v>
          </cell>
          <cell r="M6945">
            <v>0</v>
          </cell>
          <cell r="N6945">
            <v>0</v>
          </cell>
          <cell r="O6945">
            <v>1509.64</v>
          </cell>
        </row>
        <row r="6946">
          <cell r="C6946">
            <v>2062016082</v>
          </cell>
          <cell r="D6946" t="str">
            <v>110002062016082</v>
          </cell>
          <cell r="E6946" t="str">
            <v>肖静—博士科研启动费</v>
          </cell>
          <cell r="F6946" t="str">
            <v>肖静</v>
          </cell>
          <cell r="G6946" t="str">
            <v>2018015</v>
          </cell>
          <cell r="H6946">
            <v>0</v>
          </cell>
          <cell r="I6946">
            <v>2780</v>
          </cell>
          <cell r="J6946">
            <v>0</v>
          </cell>
          <cell r="K6946">
            <v>2780</v>
          </cell>
          <cell r="L6946">
            <v>0</v>
          </cell>
          <cell r="M6946">
            <v>0</v>
          </cell>
          <cell r="N6946">
            <v>0</v>
          </cell>
          <cell r="O6946">
            <v>2780</v>
          </cell>
        </row>
        <row r="6947">
          <cell r="C6947">
            <v>2062016084</v>
          </cell>
          <cell r="D6947" t="str">
            <v>110002062016084</v>
          </cell>
          <cell r="E6947" t="str">
            <v>韩健—博士科研启动费</v>
          </cell>
          <cell r="F6947" t="str">
            <v>韩健</v>
          </cell>
          <cell r="G6947" t="str">
            <v>2018100</v>
          </cell>
          <cell r="H6947">
            <v>0</v>
          </cell>
          <cell r="I6947">
            <v>3964.8</v>
          </cell>
          <cell r="J6947">
            <v>0</v>
          </cell>
          <cell r="K6947">
            <v>3964.8</v>
          </cell>
          <cell r="L6947">
            <v>0</v>
          </cell>
          <cell r="M6947">
            <v>0</v>
          </cell>
          <cell r="N6947">
            <v>0</v>
          </cell>
          <cell r="O6947">
            <v>3964.8</v>
          </cell>
        </row>
        <row r="6948">
          <cell r="C6948">
            <v>2062016092</v>
          </cell>
          <cell r="D6948" t="str">
            <v>110002062016092</v>
          </cell>
          <cell r="E6948" t="str">
            <v>蒋青青—博士科研启动费</v>
          </cell>
          <cell r="F6948" t="str">
            <v>蒋青青</v>
          </cell>
          <cell r="G6948" t="str">
            <v>2018019</v>
          </cell>
          <cell r="H6948">
            <v>0</v>
          </cell>
          <cell r="I6948">
            <v>6994.77</v>
          </cell>
          <cell r="J6948">
            <v>0</v>
          </cell>
          <cell r="K6948">
            <v>6994.77</v>
          </cell>
          <cell r="L6948">
            <v>0</v>
          </cell>
          <cell r="M6948">
            <v>0</v>
          </cell>
          <cell r="N6948">
            <v>0</v>
          </cell>
          <cell r="O6948">
            <v>6994.77</v>
          </cell>
        </row>
        <row r="6949">
          <cell r="C6949">
            <v>2062016093</v>
          </cell>
          <cell r="D6949" t="str">
            <v>110002062016093</v>
          </cell>
          <cell r="E6949" t="str">
            <v>李丹—博士科研启动费</v>
          </cell>
          <cell r="F6949" t="str">
            <v>李丹</v>
          </cell>
          <cell r="G6949" t="str">
            <v>2018280</v>
          </cell>
          <cell r="H6949">
            <v>0</v>
          </cell>
          <cell r="I6949">
            <v>328.5</v>
          </cell>
          <cell r="J6949">
            <v>0</v>
          </cell>
          <cell r="K6949">
            <v>328.5</v>
          </cell>
          <cell r="L6949">
            <v>0</v>
          </cell>
          <cell r="M6949">
            <v>0</v>
          </cell>
          <cell r="N6949">
            <v>0</v>
          </cell>
          <cell r="O6949">
            <v>328.5</v>
          </cell>
        </row>
        <row r="6950">
          <cell r="C6950">
            <v>2062016096</v>
          </cell>
          <cell r="D6950" t="str">
            <v>110002062016096</v>
          </cell>
          <cell r="E6950" t="str">
            <v>边筱扉—博士科研启动费</v>
          </cell>
          <cell r="F6950" t="str">
            <v>边筱扉</v>
          </cell>
          <cell r="G6950" t="str">
            <v>2018258</v>
          </cell>
          <cell r="H6950">
            <v>0</v>
          </cell>
          <cell r="I6950">
            <v>9322.7</v>
          </cell>
          <cell r="J6950">
            <v>0</v>
          </cell>
          <cell r="K6950">
            <v>9322.7</v>
          </cell>
          <cell r="L6950">
            <v>0</v>
          </cell>
          <cell r="M6950">
            <v>0</v>
          </cell>
          <cell r="N6950">
            <v>0</v>
          </cell>
          <cell r="O6950">
            <v>9322.7</v>
          </cell>
        </row>
        <row r="6951">
          <cell r="C6951">
            <v>2062016099</v>
          </cell>
          <cell r="D6951" t="str">
            <v>110002062016099</v>
          </cell>
          <cell r="E6951" t="str">
            <v>丁其乐—博士科研启动费</v>
          </cell>
          <cell r="F6951" t="str">
            <v>丁其乐</v>
          </cell>
          <cell r="G6951" t="str">
            <v>2017169</v>
          </cell>
          <cell r="H6951">
            <v>0</v>
          </cell>
          <cell r="I6951">
            <v>0</v>
          </cell>
          <cell r="J6951">
            <v>0</v>
          </cell>
          <cell r="K6951">
            <v>0</v>
          </cell>
          <cell r="L6951">
            <v>0</v>
          </cell>
          <cell r="M6951">
            <v>0</v>
          </cell>
          <cell r="N6951">
            <v>0</v>
          </cell>
          <cell r="O6951">
            <v>0</v>
          </cell>
        </row>
        <row r="6952">
          <cell r="C6952">
            <v>2062016102</v>
          </cell>
          <cell r="D6952" t="str">
            <v>110002062016102</v>
          </cell>
          <cell r="E6952" t="str">
            <v>封硕—博士科研启动费</v>
          </cell>
          <cell r="F6952" t="str">
            <v>封硕</v>
          </cell>
          <cell r="G6952" t="str">
            <v>2018276</v>
          </cell>
          <cell r="H6952">
            <v>0</v>
          </cell>
          <cell r="I6952">
            <v>0</v>
          </cell>
          <cell r="J6952">
            <v>0</v>
          </cell>
          <cell r="K6952">
            <v>0</v>
          </cell>
          <cell r="L6952">
            <v>0</v>
          </cell>
          <cell r="M6952">
            <v>0</v>
          </cell>
          <cell r="N6952">
            <v>0</v>
          </cell>
          <cell r="O6952">
            <v>0</v>
          </cell>
        </row>
        <row r="6953">
          <cell r="C6953">
            <v>2062016103</v>
          </cell>
          <cell r="D6953" t="str">
            <v>110002062016103</v>
          </cell>
          <cell r="E6953" t="str">
            <v>高峰—博士科研启动费</v>
          </cell>
          <cell r="F6953" t="str">
            <v>高峰</v>
          </cell>
          <cell r="G6953" t="str">
            <v>2018032</v>
          </cell>
          <cell r="H6953">
            <v>0</v>
          </cell>
          <cell r="I6953">
            <v>0</v>
          </cell>
          <cell r="J6953">
            <v>0</v>
          </cell>
          <cell r="K6953">
            <v>0</v>
          </cell>
          <cell r="L6953">
            <v>0</v>
          </cell>
          <cell r="M6953">
            <v>0</v>
          </cell>
          <cell r="N6953">
            <v>0</v>
          </cell>
          <cell r="O6953">
            <v>0</v>
          </cell>
        </row>
        <row r="6954">
          <cell r="C6954">
            <v>2062016104</v>
          </cell>
          <cell r="D6954" t="str">
            <v>110002062016104</v>
          </cell>
          <cell r="E6954" t="str">
            <v>顾建峰—博士科研启动费</v>
          </cell>
          <cell r="F6954" t="str">
            <v>顾建峰</v>
          </cell>
          <cell r="G6954" t="str">
            <v>2018031</v>
          </cell>
          <cell r="H6954">
            <v>0</v>
          </cell>
          <cell r="I6954">
            <v>790</v>
          </cell>
          <cell r="J6954">
            <v>0</v>
          </cell>
          <cell r="K6954">
            <v>790</v>
          </cell>
          <cell r="L6954">
            <v>0</v>
          </cell>
          <cell r="M6954">
            <v>0</v>
          </cell>
          <cell r="N6954">
            <v>0</v>
          </cell>
          <cell r="O6954">
            <v>790</v>
          </cell>
        </row>
        <row r="6955">
          <cell r="C6955">
            <v>2062016111</v>
          </cell>
          <cell r="D6955" t="str">
            <v>110002062016111</v>
          </cell>
          <cell r="E6955" t="str">
            <v>梁俊飞—博士科研启动费</v>
          </cell>
          <cell r="F6955" t="str">
            <v>梁俊飞</v>
          </cell>
          <cell r="G6955" t="str">
            <v>2018060</v>
          </cell>
          <cell r="H6955">
            <v>0</v>
          </cell>
          <cell r="I6955">
            <v>76347.5</v>
          </cell>
          <cell r="J6955">
            <v>0</v>
          </cell>
          <cell r="K6955">
            <v>76347.5</v>
          </cell>
          <cell r="L6955">
            <v>0</v>
          </cell>
          <cell r="M6955">
            <v>0</v>
          </cell>
          <cell r="N6955">
            <v>0</v>
          </cell>
          <cell r="O6955">
            <v>76347.5</v>
          </cell>
        </row>
        <row r="6956">
          <cell r="C6956">
            <v>2062016113</v>
          </cell>
          <cell r="D6956" t="str">
            <v>110002062016113</v>
          </cell>
          <cell r="E6956" t="str">
            <v>刘良坤—博士科研启动费</v>
          </cell>
          <cell r="F6956" t="str">
            <v>刘良坤</v>
          </cell>
          <cell r="G6956" t="str">
            <v>2018070</v>
          </cell>
          <cell r="H6956">
            <v>0</v>
          </cell>
          <cell r="I6956">
            <v>950</v>
          </cell>
          <cell r="J6956">
            <v>0</v>
          </cell>
          <cell r="K6956">
            <v>950</v>
          </cell>
          <cell r="L6956">
            <v>0</v>
          </cell>
          <cell r="M6956">
            <v>0</v>
          </cell>
          <cell r="N6956">
            <v>0</v>
          </cell>
          <cell r="O6956">
            <v>950</v>
          </cell>
        </row>
        <row r="6957">
          <cell r="C6957">
            <v>2062016115</v>
          </cell>
          <cell r="D6957" t="str">
            <v>110002062016115</v>
          </cell>
          <cell r="E6957" t="str">
            <v>刘悦忆—博士科研启动费</v>
          </cell>
          <cell r="F6957" t="str">
            <v>刘悦忆</v>
          </cell>
          <cell r="G6957" t="str">
            <v>2018033</v>
          </cell>
          <cell r="H6957">
            <v>0</v>
          </cell>
          <cell r="I6957">
            <v>306</v>
          </cell>
          <cell r="J6957">
            <v>0</v>
          </cell>
          <cell r="K6957">
            <v>306</v>
          </cell>
          <cell r="L6957">
            <v>0</v>
          </cell>
          <cell r="M6957">
            <v>0</v>
          </cell>
          <cell r="N6957">
            <v>0</v>
          </cell>
          <cell r="O6957">
            <v>306</v>
          </cell>
        </row>
        <row r="6958">
          <cell r="C6958">
            <v>2062016118</v>
          </cell>
          <cell r="D6958" t="str">
            <v>110002062016118</v>
          </cell>
          <cell r="E6958" t="str">
            <v>彭若斯—博士科研启动费</v>
          </cell>
          <cell r="F6958" t="str">
            <v>彭若斯</v>
          </cell>
          <cell r="G6958" t="str">
            <v>2018063</v>
          </cell>
          <cell r="H6958">
            <v>0</v>
          </cell>
          <cell r="I6958">
            <v>0</v>
          </cell>
          <cell r="J6958">
            <v>0</v>
          </cell>
          <cell r="K6958">
            <v>0</v>
          </cell>
          <cell r="L6958">
            <v>0</v>
          </cell>
          <cell r="M6958">
            <v>0</v>
          </cell>
          <cell r="N6958">
            <v>0</v>
          </cell>
          <cell r="O6958">
            <v>0</v>
          </cell>
        </row>
        <row r="6959">
          <cell r="C6959">
            <v>2062016123</v>
          </cell>
          <cell r="D6959" t="str">
            <v>110002062016123</v>
          </cell>
          <cell r="E6959" t="str">
            <v>王佳星—博士科研启动费</v>
          </cell>
          <cell r="F6959" t="str">
            <v>王佳星</v>
          </cell>
          <cell r="G6959" t="str">
            <v>2018220</v>
          </cell>
          <cell r="H6959">
            <v>0</v>
          </cell>
          <cell r="I6959">
            <v>0</v>
          </cell>
          <cell r="J6959">
            <v>0</v>
          </cell>
          <cell r="K6959">
            <v>0</v>
          </cell>
          <cell r="L6959">
            <v>0</v>
          </cell>
          <cell r="M6959">
            <v>0</v>
          </cell>
          <cell r="N6959">
            <v>0</v>
          </cell>
          <cell r="O6959">
            <v>0</v>
          </cell>
        </row>
        <row r="6960">
          <cell r="C6960">
            <v>2062016124</v>
          </cell>
          <cell r="D6960" t="str">
            <v>110002062016124</v>
          </cell>
          <cell r="E6960" t="str">
            <v>王寿山—博士科研启动费</v>
          </cell>
          <cell r="F6960" t="str">
            <v>王寿山</v>
          </cell>
          <cell r="G6960" t="str">
            <v>2016041</v>
          </cell>
          <cell r="H6960">
            <v>0</v>
          </cell>
          <cell r="I6960">
            <v>8000</v>
          </cell>
          <cell r="J6960">
            <v>0</v>
          </cell>
          <cell r="K6960">
            <v>8000</v>
          </cell>
          <cell r="L6960">
            <v>0</v>
          </cell>
          <cell r="M6960">
            <v>0</v>
          </cell>
          <cell r="N6960">
            <v>0</v>
          </cell>
          <cell r="O6960">
            <v>8000</v>
          </cell>
        </row>
        <row r="6961">
          <cell r="C6961">
            <v>2062016129</v>
          </cell>
          <cell r="D6961" t="str">
            <v>110002062016129</v>
          </cell>
          <cell r="E6961" t="str">
            <v>谢冠群—博士科研启动费</v>
          </cell>
          <cell r="F6961" t="str">
            <v>谢冠群</v>
          </cell>
          <cell r="G6961" t="str">
            <v>2018008</v>
          </cell>
          <cell r="H6961">
            <v>0</v>
          </cell>
          <cell r="I6961">
            <v>0</v>
          </cell>
          <cell r="J6961">
            <v>0</v>
          </cell>
          <cell r="K6961">
            <v>0</v>
          </cell>
          <cell r="L6961">
            <v>0</v>
          </cell>
          <cell r="M6961">
            <v>0</v>
          </cell>
          <cell r="N6961">
            <v>0</v>
          </cell>
          <cell r="O6961">
            <v>0</v>
          </cell>
        </row>
        <row r="6962">
          <cell r="C6962">
            <v>2062016132</v>
          </cell>
          <cell r="D6962" t="str">
            <v>110002062016132</v>
          </cell>
          <cell r="E6962" t="str">
            <v>杨慧—博士科研启动费</v>
          </cell>
          <cell r="F6962" t="str">
            <v>杨慧</v>
          </cell>
          <cell r="G6962" t="str">
            <v>2018071</v>
          </cell>
          <cell r="H6962">
            <v>0</v>
          </cell>
          <cell r="I6962">
            <v>0</v>
          </cell>
          <cell r="J6962">
            <v>0</v>
          </cell>
          <cell r="K6962">
            <v>0</v>
          </cell>
          <cell r="L6962">
            <v>0</v>
          </cell>
          <cell r="M6962">
            <v>0</v>
          </cell>
          <cell r="N6962">
            <v>0</v>
          </cell>
          <cell r="O6962">
            <v>0</v>
          </cell>
        </row>
        <row r="6963">
          <cell r="C6963">
            <v>2062016134</v>
          </cell>
          <cell r="D6963" t="str">
            <v>110002062016134</v>
          </cell>
          <cell r="E6963" t="str">
            <v>喻鹏—博士科研启动费</v>
          </cell>
          <cell r="F6963" t="str">
            <v>喻鹏</v>
          </cell>
          <cell r="G6963" t="str">
            <v>2018051</v>
          </cell>
          <cell r="H6963">
            <v>0</v>
          </cell>
          <cell r="I6963">
            <v>0</v>
          </cell>
          <cell r="J6963">
            <v>0</v>
          </cell>
          <cell r="K6963">
            <v>0</v>
          </cell>
          <cell r="L6963">
            <v>0</v>
          </cell>
          <cell r="M6963">
            <v>0</v>
          </cell>
          <cell r="N6963">
            <v>0</v>
          </cell>
          <cell r="O6963">
            <v>0</v>
          </cell>
        </row>
        <row r="6964">
          <cell r="C6964">
            <v>2062016136</v>
          </cell>
          <cell r="D6964" t="str">
            <v>110002062016136</v>
          </cell>
          <cell r="E6964" t="str">
            <v>张舒婷—博士科研启动费</v>
          </cell>
          <cell r="F6964" t="str">
            <v>张舒婷</v>
          </cell>
          <cell r="G6964" t="str">
            <v>2018281</v>
          </cell>
          <cell r="H6964">
            <v>0</v>
          </cell>
          <cell r="I6964">
            <v>0</v>
          </cell>
          <cell r="J6964">
            <v>0</v>
          </cell>
          <cell r="K6964">
            <v>0</v>
          </cell>
          <cell r="L6964">
            <v>0</v>
          </cell>
          <cell r="M6964">
            <v>0</v>
          </cell>
          <cell r="N6964">
            <v>0</v>
          </cell>
          <cell r="O6964">
            <v>0</v>
          </cell>
        </row>
        <row r="6965">
          <cell r="C6965">
            <v>2062016141</v>
          </cell>
          <cell r="D6965" t="str">
            <v>110002062016141</v>
          </cell>
          <cell r="E6965" t="str">
            <v>卓琼芳—博士科研启动费</v>
          </cell>
          <cell r="F6965" t="str">
            <v>卓琼芳</v>
          </cell>
          <cell r="G6965" t="str">
            <v>2018050</v>
          </cell>
          <cell r="H6965">
            <v>0</v>
          </cell>
          <cell r="I6965">
            <v>0</v>
          </cell>
          <cell r="J6965">
            <v>0</v>
          </cell>
          <cell r="K6965">
            <v>0</v>
          </cell>
          <cell r="L6965">
            <v>0</v>
          </cell>
          <cell r="M6965">
            <v>0</v>
          </cell>
          <cell r="N6965">
            <v>0</v>
          </cell>
          <cell r="O6965">
            <v>0</v>
          </cell>
        </row>
        <row r="6966">
          <cell r="C6966">
            <v>2062016142</v>
          </cell>
          <cell r="D6966" t="str">
            <v>110002062016142</v>
          </cell>
          <cell r="E6966" t="str">
            <v>江倩虹—博士科研启动费</v>
          </cell>
          <cell r="F6966" t="str">
            <v>江倩虹</v>
          </cell>
          <cell r="G6966" t="str">
            <v>2018030</v>
          </cell>
          <cell r="H6966">
            <v>0</v>
          </cell>
          <cell r="I6966">
            <v>0</v>
          </cell>
          <cell r="J6966">
            <v>0</v>
          </cell>
          <cell r="K6966">
            <v>0</v>
          </cell>
          <cell r="L6966">
            <v>0</v>
          </cell>
          <cell r="M6966">
            <v>0</v>
          </cell>
          <cell r="N6966">
            <v>0</v>
          </cell>
          <cell r="O6966">
            <v>0</v>
          </cell>
        </row>
        <row r="6967">
          <cell r="C6967">
            <v>2062016143</v>
          </cell>
          <cell r="D6967" t="str">
            <v>110002062016143</v>
          </cell>
          <cell r="E6967" t="str">
            <v>卢嘉杰—博士科研启动费</v>
          </cell>
          <cell r="F6967" t="str">
            <v>卢嘉杰</v>
          </cell>
          <cell r="G6967" t="str">
            <v>2017108</v>
          </cell>
          <cell r="H6967">
            <v>0</v>
          </cell>
          <cell r="I6967">
            <v>21244.33</v>
          </cell>
          <cell r="J6967">
            <v>1977.7</v>
          </cell>
          <cell r="K6967">
            <v>19266.63</v>
          </cell>
          <cell r="L6967">
            <v>0</v>
          </cell>
          <cell r="M6967">
            <v>0</v>
          </cell>
          <cell r="N6967">
            <v>0</v>
          </cell>
          <cell r="O6967">
            <v>19266.63</v>
          </cell>
        </row>
        <row r="6968">
          <cell r="C6968">
            <v>2062016146</v>
          </cell>
          <cell r="D6968" t="str">
            <v>110002062016146</v>
          </cell>
          <cell r="E6968" t="str">
            <v>张炎—博士科研启动费</v>
          </cell>
          <cell r="F6968" t="str">
            <v>张炎</v>
          </cell>
          <cell r="G6968" t="str">
            <v>2018067</v>
          </cell>
          <cell r="H6968">
            <v>0</v>
          </cell>
          <cell r="I6968">
            <v>18.97</v>
          </cell>
          <cell r="J6968">
            <v>0</v>
          </cell>
          <cell r="K6968">
            <v>18.97</v>
          </cell>
          <cell r="L6968">
            <v>0</v>
          </cell>
          <cell r="M6968">
            <v>0</v>
          </cell>
          <cell r="N6968">
            <v>0</v>
          </cell>
          <cell r="O6968">
            <v>18.97</v>
          </cell>
        </row>
        <row r="6969">
          <cell r="C6969">
            <v>2062016151</v>
          </cell>
          <cell r="D6969" t="str">
            <v>110002062016151</v>
          </cell>
          <cell r="E6969" t="str">
            <v>何贤芒-高层次人才科研启动费</v>
          </cell>
          <cell r="F6969" t="str">
            <v>何贤芒</v>
          </cell>
          <cell r="G6969" t="str">
            <v>2017809</v>
          </cell>
          <cell r="H6969">
            <v>0</v>
          </cell>
          <cell r="I6969">
            <v>0</v>
          </cell>
          <cell r="J6969">
            <v>0</v>
          </cell>
          <cell r="K6969">
            <v>0</v>
          </cell>
          <cell r="L6969">
            <v>0</v>
          </cell>
          <cell r="M6969">
            <v>0</v>
          </cell>
          <cell r="N6969">
            <v>0</v>
          </cell>
          <cell r="O6969">
            <v>0</v>
          </cell>
        </row>
        <row r="6970">
          <cell r="C6970">
            <v>2062016152</v>
          </cell>
          <cell r="D6970" t="str">
            <v>110002062016152</v>
          </cell>
          <cell r="E6970" t="str">
            <v>侯韩旭-高层次人才科研启动费</v>
          </cell>
          <cell r="F6970" t="str">
            <v>侯韩旭</v>
          </cell>
          <cell r="G6970" t="str">
            <v>2016005</v>
          </cell>
          <cell r="H6970">
            <v>0</v>
          </cell>
          <cell r="I6970">
            <v>6025.55</v>
          </cell>
          <cell r="J6970">
            <v>0</v>
          </cell>
          <cell r="K6970">
            <v>6025.55</v>
          </cell>
          <cell r="L6970">
            <v>0</v>
          </cell>
          <cell r="M6970">
            <v>0</v>
          </cell>
          <cell r="N6970">
            <v>0</v>
          </cell>
          <cell r="O6970">
            <v>6025.55</v>
          </cell>
        </row>
        <row r="6971">
          <cell r="C6971">
            <v>2062016154</v>
          </cell>
          <cell r="D6971" t="str">
            <v>110002062016154</v>
          </cell>
          <cell r="E6971" t="str">
            <v>徐勇军-高层次人才科研启动费</v>
          </cell>
          <cell r="F6971" t="str">
            <v>徐勇军</v>
          </cell>
          <cell r="G6971" t="str">
            <v>2003053</v>
          </cell>
          <cell r="H6971">
            <v>0</v>
          </cell>
          <cell r="I6971">
            <v>1.1</v>
          </cell>
          <cell r="J6971">
            <v>0</v>
          </cell>
          <cell r="K6971">
            <v>1.1</v>
          </cell>
          <cell r="L6971">
            <v>0</v>
          </cell>
          <cell r="M6971">
            <v>0</v>
          </cell>
          <cell r="N6971">
            <v>0</v>
          </cell>
          <cell r="O6971">
            <v>1.1</v>
          </cell>
        </row>
        <row r="6972">
          <cell r="C6972">
            <v>2062016156</v>
          </cell>
          <cell r="D6972" t="str">
            <v>110002062016156</v>
          </cell>
          <cell r="E6972" t="str">
            <v>阮栋梁-高层次人才科研启动费</v>
          </cell>
          <cell r="F6972" t="str">
            <v>阮栋梁</v>
          </cell>
          <cell r="G6972" t="str">
            <v>2017815</v>
          </cell>
          <cell r="H6972">
            <v>0</v>
          </cell>
          <cell r="I6972">
            <v>7911</v>
          </cell>
          <cell r="J6972">
            <v>0</v>
          </cell>
          <cell r="K6972">
            <v>7911</v>
          </cell>
          <cell r="L6972">
            <v>0</v>
          </cell>
          <cell r="M6972">
            <v>0</v>
          </cell>
          <cell r="N6972">
            <v>0</v>
          </cell>
          <cell r="O6972">
            <v>7911</v>
          </cell>
        </row>
        <row r="6973">
          <cell r="C6973">
            <v>2062016157</v>
          </cell>
          <cell r="D6973" t="str">
            <v>110002062016157</v>
          </cell>
          <cell r="E6973" t="str">
            <v>刘丹-高层次人才科研启动费</v>
          </cell>
          <cell r="F6973" t="str">
            <v>刘丹</v>
          </cell>
          <cell r="G6973" t="str">
            <v>2018808</v>
          </cell>
          <cell r="H6973">
            <v>0</v>
          </cell>
          <cell r="I6973">
            <v>1186.2</v>
          </cell>
          <cell r="J6973">
            <v>0</v>
          </cell>
          <cell r="K6973">
            <v>1186.2</v>
          </cell>
          <cell r="L6973">
            <v>0</v>
          </cell>
          <cell r="M6973">
            <v>0</v>
          </cell>
          <cell r="N6973">
            <v>0</v>
          </cell>
          <cell r="O6973">
            <v>1186.2</v>
          </cell>
        </row>
        <row r="6974">
          <cell r="C6974">
            <v>2062016159</v>
          </cell>
          <cell r="D6974" t="str">
            <v>110002062016159</v>
          </cell>
          <cell r="E6974" t="str">
            <v>程万友-高层次人才科研启动费</v>
          </cell>
          <cell r="F6974" t="str">
            <v>程万友</v>
          </cell>
          <cell r="G6974" t="str">
            <v>2008029</v>
          </cell>
          <cell r="H6974">
            <v>0</v>
          </cell>
          <cell r="I6974">
            <v>0</v>
          </cell>
          <cell r="J6974">
            <v>0</v>
          </cell>
          <cell r="K6974">
            <v>0</v>
          </cell>
          <cell r="L6974">
            <v>0</v>
          </cell>
          <cell r="M6974">
            <v>0</v>
          </cell>
          <cell r="N6974">
            <v>0</v>
          </cell>
          <cell r="O6974">
            <v>0</v>
          </cell>
        </row>
        <row r="6975">
          <cell r="C6975">
            <v>2062016160</v>
          </cell>
          <cell r="D6975" t="str">
            <v>110002062016160</v>
          </cell>
          <cell r="E6975" t="str">
            <v>尹辉斌-高层次人才科研启动费</v>
          </cell>
          <cell r="F6975" t="str">
            <v>尹辉斌</v>
          </cell>
          <cell r="G6975" t="str">
            <v>2011020</v>
          </cell>
          <cell r="H6975">
            <v>0</v>
          </cell>
          <cell r="I6975">
            <v>91179.6</v>
          </cell>
          <cell r="J6975">
            <v>9660</v>
          </cell>
          <cell r="K6975">
            <v>81519.6</v>
          </cell>
          <cell r="L6975">
            <v>0</v>
          </cell>
          <cell r="M6975">
            <v>0</v>
          </cell>
          <cell r="N6975">
            <v>0</v>
          </cell>
          <cell r="O6975">
            <v>81519.6</v>
          </cell>
        </row>
        <row r="6976">
          <cell r="C6976">
            <v>2062016163</v>
          </cell>
          <cell r="D6976" t="str">
            <v>110002062016163</v>
          </cell>
          <cell r="E6976" t="str">
            <v>郑航-高层次人才科研启动费</v>
          </cell>
          <cell r="F6976" t="str">
            <v>郑航</v>
          </cell>
          <cell r="G6976" t="str">
            <v>2017810</v>
          </cell>
          <cell r="H6976">
            <v>0</v>
          </cell>
          <cell r="I6976">
            <v>1110</v>
          </cell>
          <cell r="J6976">
            <v>0</v>
          </cell>
          <cell r="K6976">
            <v>1110</v>
          </cell>
          <cell r="L6976">
            <v>0</v>
          </cell>
          <cell r="M6976">
            <v>0</v>
          </cell>
          <cell r="N6976">
            <v>0</v>
          </cell>
          <cell r="O6976">
            <v>1110</v>
          </cell>
        </row>
        <row r="6977">
          <cell r="C6977">
            <v>2062016166</v>
          </cell>
          <cell r="D6977" t="str">
            <v>110002062016166</v>
          </cell>
          <cell r="E6977" t="str">
            <v>赵远云-高层次人才科研启动费</v>
          </cell>
          <cell r="F6977" t="str">
            <v>赵远云</v>
          </cell>
          <cell r="G6977" t="str">
            <v>2018804</v>
          </cell>
          <cell r="H6977">
            <v>0</v>
          </cell>
          <cell r="I6977">
            <v>8.75</v>
          </cell>
          <cell r="J6977">
            <v>0</v>
          </cell>
          <cell r="K6977">
            <v>8.75</v>
          </cell>
          <cell r="L6977">
            <v>0</v>
          </cell>
          <cell r="M6977">
            <v>0</v>
          </cell>
          <cell r="N6977">
            <v>0</v>
          </cell>
          <cell r="O6977">
            <v>8.75</v>
          </cell>
        </row>
        <row r="6978">
          <cell r="C6978">
            <v>2062016167</v>
          </cell>
          <cell r="D6978" t="str">
            <v>110002062016167</v>
          </cell>
          <cell r="E6978" t="str">
            <v>周凤玲-高层次人才科研启动费</v>
          </cell>
          <cell r="F6978" t="str">
            <v>周凤玲</v>
          </cell>
          <cell r="G6978" t="str">
            <v>2018819</v>
          </cell>
          <cell r="H6978">
            <v>0</v>
          </cell>
          <cell r="I6978">
            <v>9156.04</v>
          </cell>
          <cell r="J6978">
            <v>3377.4</v>
          </cell>
          <cell r="K6978">
            <v>5778.64</v>
          </cell>
          <cell r="L6978">
            <v>0</v>
          </cell>
          <cell r="M6978">
            <v>0</v>
          </cell>
          <cell r="N6978">
            <v>0</v>
          </cell>
          <cell r="O6978">
            <v>5778.64</v>
          </cell>
        </row>
        <row r="6979">
          <cell r="C6979">
            <v>2062016170</v>
          </cell>
          <cell r="D6979" t="str">
            <v>110002062016170</v>
          </cell>
          <cell r="E6979" t="str">
            <v>熊琳-高层次人才科研启动费</v>
          </cell>
          <cell r="F6979" t="str">
            <v>范鹏</v>
          </cell>
          <cell r="G6979" t="str">
            <v>2019029</v>
          </cell>
          <cell r="H6979">
            <v>0</v>
          </cell>
          <cell r="I6979">
            <v>1824.5</v>
          </cell>
          <cell r="J6979">
            <v>0</v>
          </cell>
          <cell r="K6979">
            <v>1824.5</v>
          </cell>
          <cell r="L6979">
            <v>0</v>
          </cell>
          <cell r="M6979">
            <v>0</v>
          </cell>
          <cell r="N6979">
            <v>0</v>
          </cell>
          <cell r="O6979">
            <v>1824.5</v>
          </cell>
        </row>
        <row r="6980">
          <cell r="C6980">
            <v>2062016172</v>
          </cell>
          <cell r="D6980" t="str">
            <v>110002062016172</v>
          </cell>
          <cell r="E6980" t="str">
            <v>丁烨-高层次人才科研启动费</v>
          </cell>
          <cell r="F6980" t="str">
            <v>丁烨</v>
          </cell>
          <cell r="G6980" t="str">
            <v>2018821</v>
          </cell>
          <cell r="H6980">
            <v>0</v>
          </cell>
          <cell r="I6980">
            <v>0</v>
          </cell>
          <cell r="J6980">
            <v>0</v>
          </cell>
          <cell r="K6980">
            <v>0</v>
          </cell>
          <cell r="L6980">
            <v>0</v>
          </cell>
          <cell r="M6980">
            <v>0</v>
          </cell>
          <cell r="N6980">
            <v>0</v>
          </cell>
          <cell r="O6980">
            <v>0</v>
          </cell>
        </row>
        <row r="6981">
          <cell r="C6981">
            <v>2062016173</v>
          </cell>
          <cell r="D6981" t="str">
            <v>110002062016173</v>
          </cell>
          <cell r="E6981" t="str">
            <v>李宽-高层次人才科研启动费</v>
          </cell>
          <cell r="F6981" t="str">
            <v>李宽</v>
          </cell>
          <cell r="G6981" t="str">
            <v>2018820</v>
          </cell>
          <cell r="H6981">
            <v>0</v>
          </cell>
          <cell r="I6981">
            <v>498.77</v>
          </cell>
          <cell r="J6981">
            <v>498.77</v>
          </cell>
          <cell r="K6981">
            <v>0</v>
          </cell>
          <cell r="L6981">
            <v>0</v>
          </cell>
          <cell r="M6981">
            <v>0</v>
          </cell>
          <cell r="N6981">
            <v>0</v>
          </cell>
          <cell r="O6981">
            <v>0</v>
          </cell>
        </row>
        <row r="6982">
          <cell r="C6982">
            <v>2062016175</v>
          </cell>
          <cell r="D6982" t="str">
            <v>110002062016175</v>
          </cell>
          <cell r="E6982" t="str">
            <v>杨婷婷-高层次人才科研启动费</v>
          </cell>
          <cell r="F6982" t="str">
            <v>杨婷婷</v>
          </cell>
          <cell r="G6982" t="str">
            <v>2019805</v>
          </cell>
          <cell r="H6982">
            <v>0</v>
          </cell>
          <cell r="I6982">
            <v>55392.96</v>
          </cell>
          <cell r="J6982">
            <v>0</v>
          </cell>
          <cell r="K6982">
            <v>55392.96</v>
          </cell>
          <cell r="L6982">
            <v>0</v>
          </cell>
          <cell r="M6982">
            <v>0</v>
          </cell>
          <cell r="N6982">
            <v>0</v>
          </cell>
          <cell r="O6982">
            <v>55392.96</v>
          </cell>
        </row>
        <row r="6983">
          <cell r="C6983">
            <v>2062016176</v>
          </cell>
          <cell r="D6983" t="str">
            <v>110002062016176</v>
          </cell>
          <cell r="E6983" t="str">
            <v>范洪波-高层次人才科研启动费</v>
          </cell>
          <cell r="F6983" t="str">
            <v>范洪波</v>
          </cell>
          <cell r="G6983" t="str">
            <v>2005008</v>
          </cell>
          <cell r="H6983">
            <v>0</v>
          </cell>
          <cell r="I6983">
            <v>0</v>
          </cell>
          <cell r="J6983">
            <v>0</v>
          </cell>
          <cell r="K6983">
            <v>0</v>
          </cell>
          <cell r="L6983">
            <v>0</v>
          </cell>
          <cell r="M6983">
            <v>0</v>
          </cell>
          <cell r="N6983">
            <v>0</v>
          </cell>
          <cell r="O6983">
            <v>0</v>
          </cell>
        </row>
        <row r="6984">
          <cell r="C6984">
            <v>2062016178</v>
          </cell>
          <cell r="D6984" t="str">
            <v>110002062016178</v>
          </cell>
          <cell r="E6984" t="str">
            <v>杨小平-高层次人才科研启动费</v>
          </cell>
          <cell r="F6984" t="str">
            <v>杨小平</v>
          </cell>
          <cell r="G6984" t="str">
            <v>2007058</v>
          </cell>
          <cell r="H6984">
            <v>0</v>
          </cell>
          <cell r="I6984">
            <v>0</v>
          </cell>
          <cell r="J6984">
            <v>0</v>
          </cell>
          <cell r="K6984">
            <v>0</v>
          </cell>
          <cell r="L6984">
            <v>0</v>
          </cell>
          <cell r="M6984">
            <v>0</v>
          </cell>
          <cell r="N6984">
            <v>0</v>
          </cell>
          <cell r="O6984">
            <v>0</v>
          </cell>
        </row>
        <row r="6985">
          <cell r="C6985">
            <v>2062016179</v>
          </cell>
          <cell r="D6985" t="str">
            <v>110002062016179</v>
          </cell>
          <cell r="E6985" t="str">
            <v>黄海明-高层次人才科研启动费</v>
          </cell>
          <cell r="F6985" t="str">
            <v>黄海明</v>
          </cell>
          <cell r="G6985" t="str">
            <v>2018802</v>
          </cell>
          <cell r="H6985">
            <v>0</v>
          </cell>
          <cell r="I6985">
            <v>0</v>
          </cell>
          <cell r="J6985">
            <v>0</v>
          </cell>
          <cell r="K6985">
            <v>0</v>
          </cell>
          <cell r="L6985">
            <v>0</v>
          </cell>
          <cell r="M6985">
            <v>0</v>
          </cell>
          <cell r="N6985">
            <v>0</v>
          </cell>
          <cell r="O6985">
            <v>0</v>
          </cell>
        </row>
        <row r="6986">
          <cell r="C6986">
            <v>2062016180</v>
          </cell>
          <cell r="D6986" t="str">
            <v>110002062016180</v>
          </cell>
          <cell r="E6986" t="str">
            <v>周清峰-高层次人才科研启动费</v>
          </cell>
          <cell r="F6986" t="str">
            <v>周清峰</v>
          </cell>
          <cell r="G6986" t="str">
            <v>2017804</v>
          </cell>
          <cell r="H6986">
            <v>0</v>
          </cell>
          <cell r="I6986">
            <v>0</v>
          </cell>
          <cell r="J6986">
            <v>0</v>
          </cell>
          <cell r="K6986">
            <v>0</v>
          </cell>
          <cell r="L6986">
            <v>0</v>
          </cell>
          <cell r="M6986">
            <v>0</v>
          </cell>
          <cell r="N6986">
            <v>0</v>
          </cell>
          <cell r="O6986">
            <v>0</v>
          </cell>
        </row>
        <row r="6987">
          <cell r="C6987">
            <v>2062016181</v>
          </cell>
          <cell r="D6987" t="str">
            <v>110002062016181</v>
          </cell>
          <cell r="E6987" t="str">
            <v>程发良-高层次人才科研启动费</v>
          </cell>
          <cell r="F6987" t="str">
            <v>程发良</v>
          </cell>
          <cell r="G6987" t="str">
            <v>1992025</v>
          </cell>
          <cell r="H6987">
            <v>0</v>
          </cell>
          <cell r="I6987">
            <v>0</v>
          </cell>
          <cell r="J6987">
            <v>0</v>
          </cell>
          <cell r="K6987">
            <v>0</v>
          </cell>
          <cell r="L6987">
            <v>0</v>
          </cell>
          <cell r="M6987">
            <v>0</v>
          </cell>
          <cell r="N6987">
            <v>0</v>
          </cell>
          <cell r="O6987">
            <v>0</v>
          </cell>
        </row>
        <row r="6988">
          <cell r="C6988">
            <v>2062016184</v>
          </cell>
          <cell r="D6988" t="str">
            <v>110002062016184</v>
          </cell>
          <cell r="E6988" t="str">
            <v>殷建平-高层次人才科研启动费</v>
          </cell>
          <cell r="F6988" t="str">
            <v>殷建平</v>
          </cell>
          <cell r="G6988" t="str">
            <v>2017829</v>
          </cell>
          <cell r="H6988">
            <v>0</v>
          </cell>
          <cell r="I6988">
            <v>36684.58</v>
          </cell>
          <cell r="J6988">
            <v>0</v>
          </cell>
          <cell r="K6988">
            <v>36684.58</v>
          </cell>
          <cell r="L6988">
            <v>0</v>
          </cell>
          <cell r="M6988">
            <v>0</v>
          </cell>
          <cell r="N6988">
            <v>0</v>
          </cell>
          <cell r="O6988">
            <v>36684.58</v>
          </cell>
        </row>
        <row r="6989">
          <cell r="C6989">
            <v>2062016186</v>
          </cell>
          <cell r="D6989" t="str">
            <v>110002062016186</v>
          </cell>
          <cell r="E6989" t="str">
            <v>翟同广-高层次人才科研启动费</v>
          </cell>
          <cell r="F6989" t="str">
            <v>翟同广</v>
          </cell>
          <cell r="G6989" t="str">
            <v>2018824</v>
          </cell>
          <cell r="H6989">
            <v>0</v>
          </cell>
          <cell r="I6989">
            <v>98405</v>
          </cell>
          <cell r="J6989">
            <v>0</v>
          </cell>
          <cell r="K6989">
            <v>98405</v>
          </cell>
          <cell r="L6989">
            <v>0</v>
          </cell>
          <cell r="M6989">
            <v>0</v>
          </cell>
          <cell r="N6989">
            <v>0</v>
          </cell>
          <cell r="O6989">
            <v>98405</v>
          </cell>
        </row>
        <row r="6990">
          <cell r="C6990">
            <v>2062016187</v>
          </cell>
          <cell r="D6990" t="str">
            <v>110002062016187</v>
          </cell>
          <cell r="E6990" t="str">
            <v>于全-高层次人才科研启动费</v>
          </cell>
          <cell r="F6990" t="str">
            <v>于全</v>
          </cell>
          <cell r="G6990" t="str">
            <v>2018823</v>
          </cell>
          <cell r="H6990">
            <v>0</v>
          </cell>
          <cell r="I6990">
            <v>0</v>
          </cell>
          <cell r="J6990">
            <v>0</v>
          </cell>
          <cell r="K6990">
            <v>0</v>
          </cell>
          <cell r="L6990">
            <v>0</v>
          </cell>
          <cell r="M6990">
            <v>0</v>
          </cell>
          <cell r="N6990">
            <v>0</v>
          </cell>
          <cell r="O6990">
            <v>0</v>
          </cell>
        </row>
        <row r="6991">
          <cell r="C6991">
            <v>2062016188</v>
          </cell>
          <cell r="D6991" t="str">
            <v>110002062016188</v>
          </cell>
          <cell r="E6991" t="str">
            <v>袁华强-高层次人才科研启动费</v>
          </cell>
          <cell r="F6991" t="str">
            <v>袁华强</v>
          </cell>
          <cell r="G6991" t="str">
            <v>2002053</v>
          </cell>
          <cell r="H6991">
            <v>0</v>
          </cell>
          <cell r="I6991">
            <v>2024.2</v>
          </cell>
          <cell r="J6991">
            <v>0</v>
          </cell>
          <cell r="K6991">
            <v>2024.2</v>
          </cell>
          <cell r="L6991">
            <v>0</v>
          </cell>
          <cell r="M6991">
            <v>0</v>
          </cell>
          <cell r="N6991">
            <v>0</v>
          </cell>
          <cell r="O6991">
            <v>2024.2</v>
          </cell>
        </row>
        <row r="6992">
          <cell r="C6992">
            <v>2062016189</v>
          </cell>
          <cell r="D6992" t="str">
            <v>110002062016189</v>
          </cell>
          <cell r="E6992" t="str">
            <v>张安平-高层次人才科研启动费</v>
          </cell>
          <cell r="F6992" t="str">
            <v>张安平</v>
          </cell>
          <cell r="G6992" t="str">
            <v>2019813</v>
          </cell>
          <cell r="H6992">
            <v>0</v>
          </cell>
          <cell r="I6992">
            <v>0</v>
          </cell>
          <cell r="J6992">
            <v>0</v>
          </cell>
          <cell r="K6992">
            <v>0</v>
          </cell>
          <cell r="L6992">
            <v>0</v>
          </cell>
          <cell r="M6992">
            <v>0</v>
          </cell>
          <cell r="N6992">
            <v>0</v>
          </cell>
          <cell r="O6992">
            <v>0</v>
          </cell>
        </row>
        <row r="6993">
          <cell r="C6993">
            <v>2062016191</v>
          </cell>
          <cell r="D6993" t="str">
            <v>110002062016191</v>
          </cell>
          <cell r="E6993" t="str">
            <v>袁锦昀-高层次人才科研启动费</v>
          </cell>
          <cell r="F6993" t="str">
            <v>YUAN JINYUN</v>
          </cell>
          <cell r="G6993" t="str">
            <v>2020802</v>
          </cell>
          <cell r="H6993">
            <v>0</v>
          </cell>
          <cell r="I6993">
            <v>0</v>
          </cell>
          <cell r="J6993">
            <v>0</v>
          </cell>
          <cell r="K6993">
            <v>0</v>
          </cell>
          <cell r="L6993">
            <v>0</v>
          </cell>
          <cell r="M6993">
            <v>0</v>
          </cell>
          <cell r="N6993">
            <v>0</v>
          </cell>
          <cell r="O6993">
            <v>0</v>
          </cell>
        </row>
        <row r="6994">
          <cell r="C6994">
            <v>2062016192</v>
          </cell>
          <cell r="D6994" t="str">
            <v>110002062016192</v>
          </cell>
          <cell r="E6994" t="str">
            <v>王小霞-高层次人才科研启动费</v>
          </cell>
          <cell r="F6994" t="str">
            <v>王小霞</v>
          </cell>
          <cell r="G6994" t="str">
            <v>2016838</v>
          </cell>
          <cell r="H6994">
            <v>0</v>
          </cell>
          <cell r="I6994">
            <v>0</v>
          </cell>
          <cell r="J6994">
            <v>0</v>
          </cell>
          <cell r="K6994">
            <v>0</v>
          </cell>
          <cell r="L6994">
            <v>0</v>
          </cell>
          <cell r="M6994">
            <v>0</v>
          </cell>
          <cell r="N6994">
            <v>0</v>
          </cell>
          <cell r="O6994">
            <v>0</v>
          </cell>
        </row>
        <row r="6995">
          <cell r="C6995">
            <v>2062016193</v>
          </cell>
          <cell r="D6995" t="str">
            <v>110002062016193</v>
          </cell>
          <cell r="E6995" t="str">
            <v>陈成文-高层次人才科研启动费</v>
          </cell>
          <cell r="F6995" t="str">
            <v>陈成文</v>
          </cell>
          <cell r="G6995" t="str">
            <v>2021118</v>
          </cell>
          <cell r="H6995">
            <v>0</v>
          </cell>
          <cell r="I6995">
            <v>0</v>
          </cell>
          <cell r="J6995">
            <v>0</v>
          </cell>
          <cell r="K6995">
            <v>0</v>
          </cell>
          <cell r="L6995">
            <v>0</v>
          </cell>
          <cell r="M6995">
            <v>0</v>
          </cell>
          <cell r="N6995">
            <v>0</v>
          </cell>
          <cell r="O6995">
            <v>0</v>
          </cell>
        </row>
        <row r="6996">
          <cell r="C6996">
            <v>2062016194</v>
          </cell>
          <cell r="D6996" t="str">
            <v>110002062016194</v>
          </cell>
          <cell r="E6996" t="str">
            <v>程万友-高层次人才科研启动费</v>
          </cell>
          <cell r="F6996" t="str">
            <v>程万友</v>
          </cell>
          <cell r="G6996" t="str">
            <v>2008029</v>
          </cell>
          <cell r="H6996">
            <v>0</v>
          </cell>
          <cell r="I6996">
            <v>0</v>
          </cell>
          <cell r="J6996">
            <v>0</v>
          </cell>
          <cell r="K6996">
            <v>0</v>
          </cell>
          <cell r="L6996">
            <v>0</v>
          </cell>
          <cell r="M6996">
            <v>0</v>
          </cell>
          <cell r="N6996">
            <v>0</v>
          </cell>
          <cell r="O6996">
            <v>0</v>
          </cell>
        </row>
        <row r="6997">
          <cell r="C6997">
            <v>2062016212</v>
          </cell>
          <cell r="D6997" t="str">
            <v>110002062016212</v>
          </cell>
          <cell r="E6997" t="str">
            <v>杨婷婷-高层次人才科研启动费</v>
          </cell>
          <cell r="F6997" t="str">
            <v>杨婷婷</v>
          </cell>
          <cell r="G6997" t="str">
            <v>2019805</v>
          </cell>
          <cell r="H6997">
            <v>0</v>
          </cell>
          <cell r="I6997">
            <v>82000</v>
          </cell>
          <cell r="J6997">
            <v>0</v>
          </cell>
          <cell r="K6997">
            <v>82000</v>
          </cell>
          <cell r="L6997">
            <v>0</v>
          </cell>
          <cell r="M6997">
            <v>0</v>
          </cell>
          <cell r="N6997">
            <v>0</v>
          </cell>
          <cell r="O6997">
            <v>82000</v>
          </cell>
        </row>
        <row r="6998">
          <cell r="C6998">
            <v>2062016219</v>
          </cell>
          <cell r="D6998" t="str">
            <v>110002062016219</v>
          </cell>
          <cell r="E6998" t="str">
            <v>陈炎丰-博士科研启动费</v>
          </cell>
          <cell r="F6998" t="str">
            <v>陈炎丰</v>
          </cell>
          <cell r="G6998" t="str">
            <v>2019041</v>
          </cell>
          <cell r="H6998">
            <v>0</v>
          </cell>
          <cell r="I6998">
            <v>0</v>
          </cell>
          <cell r="J6998">
            <v>0</v>
          </cell>
          <cell r="K6998">
            <v>0</v>
          </cell>
          <cell r="L6998">
            <v>0</v>
          </cell>
          <cell r="M6998">
            <v>0</v>
          </cell>
          <cell r="N6998">
            <v>0</v>
          </cell>
          <cell r="O6998">
            <v>0</v>
          </cell>
        </row>
        <row r="6999">
          <cell r="C6999">
            <v>2062016220</v>
          </cell>
          <cell r="D6999" t="str">
            <v>110002062016220</v>
          </cell>
          <cell r="E6999" t="str">
            <v>林有胜-博士科研启动费</v>
          </cell>
          <cell r="F6999" t="str">
            <v>林有胜</v>
          </cell>
          <cell r="G6999" t="str">
            <v>2019039</v>
          </cell>
          <cell r="H6999">
            <v>0</v>
          </cell>
          <cell r="I6999">
            <v>0</v>
          </cell>
          <cell r="J6999">
            <v>0</v>
          </cell>
          <cell r="K6999">
            <v>0</v>
          </cell>
          <cell r="L6999">
            <v>0</v>
          </cell>
          <cell r="M6999">
            <v>0</v>
          </cell>
          <cell r="N6999">
            <v>0</v>
          </cell>
          <cell r="O6999">
            <v>0</v>
          </cell>
        </row>
        <row r="7000">
          <cell r="C7000">
            <v>2062016221</v>
          </cell>
          <cell r="D7000" t="str">
            <v>110002062016221</v>
          </cell>
          <cell r="E7000" t="str">
            <v>杨立辉-博士科研启动费</v>
          </cell>
          <cell r="F7000" t="str">
            <v>杨立辉</v>
          </cell>
          <cell r="G7000" t="str">
            <v>2019053</v>
          </cell>
          <cell r="H7000">
            <v>0</v>
          </cell>
          <cell r="I7000">
            <v>0</v>
          </cell>
          <cell r="J7000">
            <v>0</v>
          </cell>
          <cell r="K7000">
            <v>0</v>
          </cell>
          <cell r="L7000">
            <v>0</v>
          </cell>
          <cell r="M7000">
            <v>0</v>
          </cell>
          <cell r="N7000">
            <v>0</v>
          </cell>
          <cell r="O7000">
            <v>0</v>
          </cell>
        </row>
        <row r="7001">
          <cell r="C7001">
            <v>2062016222</v>
          </cell>
          <cell r="D7001" t="str">
            <v>110002062016222</v>
          </cell>
          <cell r="E7001" t="str">
            <v>杨草-博士科研启动费</v>
          </cell>
          <cell r="F7001" t="str">
            <v>杨草</v>
          </cell>
          <cell r="G7001" t="str">
            <v>2019016</v>
          </cell>
          <cell r="H7001">
            <v>0</v>
          </cell>
          <cell r="I7001">
            <v>5.45</v>
          </cell>
          <cell r="J7001">
            <v>0</v>
          </cell>
          <cell r="K7001">
            <v>5.45</v>
          </cell>
          <cell r="L7001">
            <v>0</v>
          </cell>
          <cell r="M7001">
            <v>0</v>
          </cell>
          <cell r="N7001">
            <v>0</v>
          </cell>
          <cell r="O7001">
            <v>5.45</v>
          </cell>
        </row>
        <row r="7002">
          <cell r="C7002">
            <v>2062016223</v>
          </cell>
          <cell r="D7002" t="str">
            <v>110002062016223</v>
          </cell>
          <cell r="E7002" t="str">
            <v>刘俊峰-博士科研启动费</v>
          </cell>
          <cell r="F7002" t="str">
            <v>刘俊峰</v>
          </cell>
          <cell r="G7002" t="str">
            <v>2018312</v>
          </cell>
          <cell r="H7002">
            <v>0</v>
          </cell>
          <cell r="I7002">
            <v>0</v>
          </cell>
          <cell r="J7002">
            <v>0</v>
          </cell>
          <cell r="K7002">
            <v>0</v>
          </cell>
          <cell r="L7002">
            <v>0</v>
          </cell>
          <cell r="M7002">
            <v>0</v>
          </cell>
          <cell r="N7002">
            <v>0</v>
          </cell>
          <cell r="O7002">
            <v>0</v>
          </cell>
        </row>
        <row r="7003">
          <cell r="C7003">
            <v>2063031001</v>
          </cell>
          <cell r="D7003" t="str">
            <v>110002063031001</v>
          </cell>
          <cell r="E7003" t="str">
            <v>显性教育与隐性教育相统一视域下大学生社会主义核心价值观教育创新模式研究</v>
          </cell>
          <cell r="F7003" t="str">
            <v>钟丽华</v>
          </cell>
          <cell r="G7003" t="str">
            <v>2009031</v>
          </cell>
          <cell r="H7003">
            <v>0</v>
          </cell>
          <cell r="I7003">
            <v>703.5</v>
          </cell>
          <cell r="J7003">
            <v>0</v>
          </cell>
          <cell r="K7003">
            <v>703.5</v>
          </cell>
          <cell r="L7003">
            <v>0</v>
          </cell>
          <cell r="M7003">
            <v>0</v>
          </cell>
          <cell r="N7003">
            <v>0</v>
          </cell>
          <cell r="O7003">
            <v>703.5</v>
          </cell>
        </row>
        <row r="7004">
          <cell r="C7004">
            <v>2063031002</v>
          </cell>
          <cell r="D7004" t="str">
            <v>110002063031002</v>
          </cell>
          <cell r="E7004" t="str">
            <v>高校佛系文化丧文化下中华优秀传统文化创造</v>
          </cell>
          <cell r="F7004" t="str">
            <v>周如川</v>
          </cell>
          <cell r="G7004" t="str">
            <v>2012026</v>
          </cell>
          <cell r="H7004">
            <v>0</v>
          </cell>
          <cell r="I7004">
            <v>3022</v>
          </cell>
          <cell r="J7004">
            <v>0</v>
          </cell>
          <cell r="K7004">
            <v>3022</v>
          </cell>
          <cell r="L7004">
            <v>0</v>
          </cell>
          <cell r="M7004">
            <v>0</v>
          </cell>
          <cell r="N7004">
            <v>0</v>
          </cell>
          <cell r="O7004">
            <v>3022</v>
          </cell>
        </row>
        <row r="7005">
          <cell r="C7005">
            <v>2063031003</v>
          </cell>
          <cell r="D7005" t="str">
            <v>110002063031003</v>
          </cell>
          <cell r="E7005" t="str">
            <v>网络环境下大学生思想政治教育难点和对策研</v>
          </cell>
          <cell r="F7005" t="str">
            <v>黄楚刁</v>
          </cell>
          <cell r="G7005" t="str">
            <v>2011013</v>
          </cell>
          <cell r="H7005">
            <v>0</v>
          </cell>
          <cell r="I7005">
            <v>0</v>
          </cell>
          <cell r="J7005">
            <v>0</v>
          </cell>
          <cell r="K7005">
            <v>0</v>
          </cell>
          <cell r="L7005">
            <v>0</v>
          </cell>
          <cell r="M7005">
            <v>0</v>
          </cell>
          <cell r="N7005">
            <v>0</v>
          </cell>
          <cell r="O7005">
            <v>0</v>
          </cell>
        </row>
        <row r="7006">
          <cell r="C7006">
            <v>2063031005</v>
          </cell>
          <cell r="D7006" t="str">
            <v>110002063031005</v>
          </cell>
          <cell r="E7006" t="str">
            <v>中外合作办学模式下大学生社会主义核心价值</v>
          </cell>
          <cell r="F7006" t="str">
            <v>阮旭贤</v>
          </cell>
          <cell r="G7006" t="str">
            <v>2017143</v>
          </cell>
          <cell r="H7006">
            <v>0</v>
          </cell>
          <cell r="I7006">
            <v>4508.4</v>
          </cell>
          <cell r="J7006">
            <v>0</v>
          </cell>
          <cell r="K7006">
            <v>4508.4</v>
          </cell>
          <cell r="L7006">
            <v>0</v>
          </cell>
          <cell r="M7006">
            <v>0</v>
          </cell>
          <cell r="N7006">
            <v>0</v>
          </cell>
          <cell r="O7006">
            <v>4508.4</v>
          </cell>
        </row>
        <row r="7007">
          <cell r="C7007">
            <v>2063031006</v>
          </cell>
          <cell r="D7007" t="str">
            <v>110002063031006</v>
          </cell>
          <cell r="E7007" t="str">
            <v>大学生心理问题早期发现和科学干预机制研究</v>
          </cell>
          <cell r="F7007" t="str">
            <v>莫晓红</v>
          </cell>
          <cell r="G7007" t="str">
            <v>2009035</v>
          </cell>
          <cell r="H7007">
            <v>0</v>
          </cell>
          <cell r="I7007">
            <v>7131.21</v>
          </cell>
          <cell r="J7007">
            <v>0</v>
          </cell>
          <cell r="K7007">
            <v>7131.21</v>
          </cell>
          <cell r="L7007">
            <v>0</v>
          </cell>
          <cell r="M7007">
            <v>0</v>
          </cell>
          <cell r="N7007">
            <v>0</v>
          </cell>
          <cell r="O7007">
            <v>7131.21</v>
          </cell>
        </row>
        <row r="7008">
          <cell r="C7008">
            <v>2063031007</v>
          </cell>
          <cell r="D7008" t="str">
            <v>110002063031007</v>
          </cell>
          <cell r="E7008" t="str">
            <v>辅导员与专业课教师协同育人研究</v>
          </cell>
          <cell r="F7008" t="str">
            <v>江源</v>
          </cell>
          <cell r="G7008" t="str">
            <v>2009021</v>
          </cell>
          <cell r="H7008">
            <v>0</v>
          </cell>
          <cell r="I7008">
            <v>10000</v>
          </cell>
          <cell r="J7008">
            <v>0</v>
          </cell>
          <cell r="K7008">
            <v>10000</v>
          </cell>
          <cell r="L7008">
            <v>0</v>
          </cell>
          <cell r="M7008">
            <v>0</v>
          </cell>
          <cell r="N7008">
            <v>0</v>
          </cell>
          <cell r="O7008">
            <v>10000</v>
          </cell>
        </row>
        <row r="7009">
          <cell r="C7009">
            <v>2063031008</v>
          </cell>
          <cell r="D7009" t="str">
            <v>110002063031008</v>
          </cell>
          <cell r="E7009" t="str">
            <v>大学生职业生涯规划与思想政治教育有效融合</v>
          </cell>
          <cell r="F7009" t="str">
            <v>袁荫贞</v>
          </cell>
          <cell r="G7009" t="str">
            <v>2000009</v>
          </cell>
          <cell r="H7009">
            <v>0</v>
          </cell>
          <cell r="I7009">
            <v>0</v>
          </cell>
          <cell r="J7009">
            <v>0</v>
          </cell>
          <cell r="K7009">
            <v>0</v>
          </cell>
          <cell r="L7009">
            <v>0</v>
          </cell>
          <cell r="M7009">
            <v>0</v>
          </cell>
          <cell r="N7009">
            <v>0</v>
          </cell>
          <cell r="O7009">
            <v>0</v>
          </cell>
        </row>
        <row r="7010">
          <cell r="C7010">
            <v>2063031010</v>
          </cell>
          <cell r="D7010" t="str">
            <v>110002063031010</v>
          </cell>
          <cell r="E7010" t="str">
            <v>主体间性视角下高校榜样教育研究</v>
          </cell>
          <cell r="F7010" t="str">
            <v>邹欢</v>
          </cell>
          <cell r="G7010" t="str">
            <v>2017151</v>
          </cell>
          <cell r="H7010">
            <v>0</v>
          </cell>
          <cell r="I7010">
            <v>2996.55</v>
          </cell>
          <cell r="J7010">
            <v>0</v>
          </cell>
          <cell r="K7010">
            <v>2996.55</v>
          </cell>
          <cell r="L7010">
            <v>0</v>
          </cell>
          <cell r="M7010">
            <v>0</v>
          </cell>
          <cell r="N7010">
            <v>0</v>
          </cell>
          <cell r="O7010">
            <v>2996.55</v>
          </cell>
        </row>
        <row r="7011">
          <cell r="C7011">
            <v>2063037001</v>
          </cell>
          <cell r="D7011" t="str">
            <v>110002063037001</v>
          </cell>
          <cell r="E7011" t="str">
            <v>新型冠状病毒的现场快速检测技术及装置研究</v>
          </cell>
          <cell r="F7011" t="str">
            <v>焦哲</v>
          </cell>
          <cell r="G7011" t="str">
            <v>2012019</v>
          </cell>
          <cell r="H7011">
            <v>0</v>
          </cell>
          <cell r="I7011">
            <v>0</v>
          </cell>
          <cell r="J7011">
            <v>0</v>
          </cell>
          <cell r="K7011">
            <v>0</v>
          </cell>
          <cell r="L7011">
            <v>0</v>
          </cell>
          <cell r="M7011">
            <v>0</v>
          </cell>
          <cell r="N7011">
            <v>0</v>
          </cell>
          <cell r="O7011">
            <v>0</v>
          </cell>
        </row>
        <row r="7012">
          <cell r="C7012">
            <v>2063037003</v>
          </cell>
          <cell r="D7012" t="str">
            <v>110002063037003</v>
          </cell>
          <cell r="E7012" t="str">
            <v>基于5G网络的在线体温检测报警系统研发及应</v>
          </cell>
          <cell r="F7012" t="str">
            <v>毛续飞</v>
          </cell>
          <cell r="G7012" t="str">
            <v>2017805</v>
          </cell>
          <cell r="H7012">
            <v>0</v>
          </cell>
          <cell r="I7012">
            <v>0</v>
          </cell>
          <cell r="J7012">
            <v>0</v>
          </cell>
          <cell r="K7012">
            <v>0</v>
          </cell>
          <cell r="L7012">
            <v>0</v>
          </cell>
          <cell r="M7012">
            <v>0</v>
          </cell>
          <cell r="N7012">
            <v>0</v>
          </cell>
          <cell r="O7012">
            <v>0</v>
          </cell>
        </row>
        <row r="7013">
          <cell r="C7013">
            <v>2063037004</v>
          </cell>
          <cell r="D7013" t="str">
            <v>110002063037004</v>
          </cell>
          <cell r="E7013" t="str">
            <v>便携式负压隔离防疫系统研发及应用</v>
          </cell>
          <cell r="F7013" t="str">
            <v>陈海彬</v>
          </cell>
          <cell r="G7013" t="str">
            <v>2007041</v>
          </cell>
          <cell r="H7013">
            <v>0</v>
          </cell>
          <cell r="I7013">
            <v>0</v>
          </cell>
          <cell r="J7013">
            <v>0</v>
          </cell>
          <cell r="K7013">
            <v>0</v>
          </cell>
          <cell r="L7013">
            <v>0</v>
          </cell>
          <cell r="M7013">
            <v>0</v>
          </cell>
          <cell r="N7013">
            <v>0</v>
          </cell>
          <cell r="O7013">
            <v>0</v>
          </cell>
        </row>
        <row r="7014">
          <cell r="C7014">
            <v>2063037005</v>
          </cell>
          <cell r="D7014" t="str">
            <v>110002063037005</v>
          </cell>
          <cell r="E7014" t="str">
            <v>镍铁硫化物异质结构的合成及其电催化应用研</v>
          </cell>
          <cell r="F7014" t="str">
            <v>郝永超</v>
          </cell>
          <cell r="G7014" t="str">
            <v>2018295</v>
          </cell>
          <cell r="H7014">
            <v>0</v>
          </cell>
          <cell r="I7014">
            <v>9012.4</v>
          </cell>
          <cell r="J7014">
            <v>0</v>
          </cell>
          <cell r="K7014">
            <v>9012.4</v>
          </cell>
          <cell r="L7014">
            <v>0</v>
          </cell>
          <cell r="M7014">
            <v>0</v>
          </cell>
          <cell r="N7014">
            <v>0</v>
          </cell>
          <cell r="O7014">
            <v>9012.4</v>
          </cell>
        </row>
        <row r="7015">
          <cell r="C7015">
            <v>2063037006</v>
          </cell>
          <cell r="D7015" t="str">
            <v>110002063037006</v>
          </cell>
          <cell r="E7015" t="str">
            <v>习近平对广东工作的重要批示指示引领广东改</v>
          </cell>
          <cell r="F7015" t="str">
            <v>唐元松</v>
          </cell>
          <cell r="G7015" t="str">
            <v>2003035</v>
          </cell>
          <cell r="H7015">
            <v>0</v>
          </cell>
          <cell r="I7015">
            <v>0</v>
          </cell>
          <cell r="J7015">
            <v>0</v>
          </cell>
          <cell r="K7015">
            <v>0</v>
          </cell>
          <cell r="L7015">
            <v>0</v>
          </cell>
          <cell r="M7015">
            <v>0</v>
          </cell>
          <cell r="N7015">
            <v>0</v>
          </cell>
          <cell r="O7015">
            <v>0</v>
          </cell>
        </row>
        <row r="7016">
          <cell r="C7016">
            <v>2063037007</v>
          </cell>
          <cell r="D7016" t="str">
            <v>110002063037007</v>
          </cell>
          <cell r="E7016" t="str">
            <v>社会工作职业能力建设研究</v>
          </cell>
          <cell r="F7016" t="str">
            <v>成伟</v>
          </cell>
          <cell r="G7016" t="str">
            <v>2013044</v>
          </cell>
          <cell r="H7016">
            <v>0</v>
          </cell>
          <cell r="I7016">
            <v>0</v>
          </cell>
          <cell r="J7016">
            <v>0</v>
          </cell>
          <cell r="K7016">
            <v>0</v>
          </cell>
          <cell r="L7016">
            <v>0</v>
          </cell>
          <cell r="M7016">
            <v>0</v>
          </cell>
          <cell r="N7016">
            <v>0</v>
          </cell>
          <cell r="O7016">
            <v>0</v>
          </cell>
        </row>
        <row r="7017">
          <cell r="C7017">
            <v>2063037008</v>
          </cell>
          <cell r="D7017" t="str">
            <v>110002063037008</v>
          </cell>
          <cell r="E7017" t="str">
            <v>基于区域吸引力的大学生就业流向研究</v>
          </cell>
          <cell r="F7017" t="str">
            <v>王贺</v>
          </cell>
          <cell r="G7017" t="str">
            <v>2008024</v>
          </cell>
          <cell r="H7017">
            <v>0</v>
          </cell>
          <cell r="I7017">
            <v>18680</v>
          </cell>
          <cell r="J7017">
            <v>0</v>
          </cell>
          <cell r="K7017">
            <v>18680</v>
          </cell>
          <cell r="L7017">
            <v>0</v>
          </cell>
          <cell r="M7017">
            <v>0</v>
          </cell>
          <cell r="N7017">
            <v>0</v>
          </cell>
          <cell r="O7017">
            <v>18680</v>
          </cell>
        </row>
        <row r="7018">
          <cell r="C7018">
            <v>2063037009</v>
          </cell>
          <cell r="D7018" t="str">
            <v>110002063037009</v>
          </cell>
          <cell r="E7018" t="str">
            <v>习近平总书记“周年纪念讲话”的思想政治教</v>
          </cell>
          <cell r="F7018" t="str">
            <v>李仕波</v>
          </cell>
          <cell r="G7018" t="str">
            <v>2017050</v>
          </cell>
          <cell r="H7018">
            <v>0</v>
          </cell>
          <cell r="I7018">
            <v>0</v>
          </cell>
          <cell r="J7018">
            <v>0</v>
          </cell>
          <cell r="K7018">
            <v>0</v>
          </cell>
          <cell r="L7018">
            <v>0</v>
          </cell>
          <cell r="M7018">
            <v>0</v>
          </cell>
          <cell r="N7018">
            <v>0</v>
          </cell>
          <cell r="O7018">
            <v>0</v>
          </cell>
        </row>
        <row r="7019">
          <cell r="C7019">
            <v>2063037010</v>
          </cell>
          <cell r="D7019" t="str">
            <v>110002063037010</v>
          </cell>
          <cell r="E7019" t="str">
            <v>低功耗物联网智能交通检测系统研究</v>
          </cell>
          <cell r="F7019" t="str">
            <v>周坤晓</v>
          </cell>
          <cell r="G7019" t="str">
            <v>2013002</v>
          </cell>
          <cell r="H7019">
            <v>0</v>
          </cell>
          <cell r="I7019">
            <v>33701.15</v>
          </cell>
          <cell r="J7019">
            <v>434.44</v>
          </cell>
          <cell r="K7019">
            <v>33266.71</v>
          </cell>
          <cell r="L7019">
            <v>0</v>
          </cell>
          <cell r="M7019">
            <v>0</v>
          </cell>
          <cell r="N7019">
            <v>0</v>
          </cell>
          <cell r="O7019">
            <v>33266.71</v>
          </cell>
        </row>
        <row r="7020">
          <cell r="C7020">
            <v>2063037011</v>
          </cell>
          <cell r="D7020" t="str">
            <v>110002063037011</v>
          </cell>
          <cell r="E7020" t="str">
            <v>均一微胶囊制备及其强化不同排放机制CO2的</v>
          </cell>
          <cell r="F7020" t="str">
            <v>黄斯珉</v>
          </cell>
          <cell r="G7020" t="str">
            <v>2012034</v>
          </cell>
          <cell r="H7020">
            <v>0</v>
          </cell>
          <cell r="I7020">
            <v>2504</v>
          </cell>
          <cell r="J7020">
            <v>0</v>
          </cell>
          <cell r="K7020">
            <v>2504</v>
          </cell>
          <cell r="L7020">
            <v>0</v>
          </cell>
          <cell r="M7020">
            <v>0</v>
          </cell>
          <cell r="N7020">
            <v>0</v>
          </cell>
          <cell r="O7020">
            <v>2504</v>
          </cell>
        </row>
        <row r="7021">
          <cell r="C7021">
            <v>2063037012</v>
          </cell>
          <cell r="D7021" t="str">
            <v>110002063037012</v>
          </cell>
          <cell r="E7021" t="str">
            <v>基于网络空间视角大学生国家认同的研究</v>
          </cell>
          <cell r="F7021" t="str">
            <v>杨英洵</v>
          </cell>
          <cell r="G7021" t="str">
            <v>2011003</v>
          </cell>
          <cell r="H7021">
            <v>0</v>
          </cell>
          <cell r="I7021">
            <v>0</v>
          </cell>
          <cell r="J7021">
            <v>0</v>
          </cell>
          <cell r="K7021">
            <v>0</v>
          </cell>
          <cell r="L7021">
            <v>0</v>
          </cell>
          <cell r="M7021">
            <v>0</v>
          </cell>
          <cell r="N7021">
            <v>0</v>
          </cell>
          <cell r="O7021">
            <v>0</v>
          </cell>
        </row>
        <row r="7022">
          <cell r="C7022">
            <v>2063037013</v>
          </cell>
          <cell r="D7022" t="str">
            <v>110002063037013</v>
          </cell>
          <cell r="E7022" t="str">
            <v>反倾销、企业生产率协同演化下广东省制造业</v>
          </cell>
          <cell r="F7022" t="str">
            <v>刘锦芳</v>
          </cell>
          <cell r="G7022" t="str">
            <v>2017112</v>
          </cell>
          <cell r="H7022">
            <v>0</v>
          </cell>
          <cell r="I7022">
            <v>0</v>
          </cell>
          <cell r="J7022">
            <v>0</v>
          </cell>
          <cell r="K7022">
            <v>0</v>
          </cell>
          <cell r="L7022">
            <v>0</v>
          </cell>
          <cell r="M7022">
            <v>0</v>
          </cell>
          <cell r="N7022">
            <v>0</v>
          </cell>
          <cell r="O7022">
            <v>0</v>
          </cell>
        </row>
        <row r="7023">
          <cell r="C7023">
            <v>2063037014</v>
          </cell>
          <cell r="D7023" t="str">
            <v>110002063037014</v>
          </cell>
          <cell r="E7023" t="str">
            <v>基于人工智能的下一代通信系统中的数据处理</v>
          </cell>
          <cell r="F7023" t="str">
            <v>周清峰</v>
          </cell>
          <cell r="G7023" t="str">
            <v>2017804</v>
          </cell>
          <cell r="H7023">
            <v>0</v>
          </cell>
          <cell r="I7023">
            <v>20582.7</v>
          </cell>
          <cell r="J7023">
            <v>0</v>
          </cell>
          <cell r="K7023">
            <v>20582.7</v>
          </cell>
          <cell r="L7023">
            <v>0</v>
          </cell>
          <cell r="M7023">
            <v>0</v>
          </cell>
          <cell r="N7023">
            <v>0</v>
          </cell>
          <cell r="O7023">
            <v>20582.7</v>
          </cell>
        </row>
        <row r="7024">
          <cell r="C7024">
            <v>2063037015</v>
          </cell>
          <cell r="D7024" t="str">
            <v>110002063037015</v>
          </cell>
          <cell r="E7024" t="str">
            <v>轻量化汽车底盘用高强韧可焊接新型铝合金开</v>
          </cell>
          <cell r="F7024" t="str">
            <v>李润霞</v>
          </cell>
          <cell r="G7024" t="str">
            <v>2018805</v>
          </cell>
          <cell r="H7024">
            <v>0</v>
          </cell>
          <cell r="I7024">
            <v>18918.67</v>
          </cell>
          <cell r="J7024">
            <v>2275</v>
          </cell>
          <cell r="K7024">
            <v>16643.67</v>
          </cell>
          <cell r="L7024">
            <v>0</v>
          </cell>
          <cell r="M7024">
            <v>0</v>
          </cell>
          <cell r="N7024">
            <v>0</v>
          </cell>
          <cell r="O7024">
            <v>16643.67</v>
          </cell>
        </row>
        <row r="7025">
          <cell r="C7025">
            <v>2063037016</v>
          </cell>
          <cell r="D7025" t="str">
            <v>110002063037016</v>
          </cell>
          <cell r="E7025" t="str">
            <v>基于“单一通行证”规则的粤港澳大湾区金融</v>
          </cell>
          <cell r="F7025" t="str">
            <v>许桂华</v>
          </cell>
          <cell r="G7025" t="str">
            <v>2013042</v>
          </cell>
          <cell r="H7025">
            <v>0</v>
          </cell>
          <cell r="I7025">
            <v>30000</v>
          </cell>
          <cell r="J7025">
            <v>0</v>
          </cell>
          <cell r="K7025">
            <v>30000</v>
          </cell>
          <cell r="L7025">
            <v>0</v>
          </cell>
          <cell r="M7025">
            <v>0</v>
          </cell>
          <cell r="N7025">
            <v>0</v>
          </cell>
          <cell r="O7025">
            <v>30000</v>
          </cell>
        </row>
        <row r="7026">
          <cell r="C7026">
            <v>2063037017</v>
          </cell>
          <cell r="D7026" t="str">
            <v>110002063037017</v>
          </cell>
          <cell r="E7026" t="str">
            <v>新时代城市空间治理研究</v>
          </cell>
          <cell r="F7026" t="str">
            <v>陈兵</v>
          </cell>
          <cell r="G7026" t="str">
            <v>2019127</v>
          </cell>
          <cell r="H7026">
            <v>0</v>
          </cell>
          <cell r="I7026">
            <v>18244.38</v>
          </cell>
          <cell r="J7026">
            <v>906.81</v>
          </cell>
          <cell r="K7026">
            <v>17337.57</v>
          </cell>
          <cell r="L7026">
            <v>0</v>
          </cell>
          <cell r="M7026">
            <v>0</v>
          </cell>
          <cell r="N7026">
            <v>0</v>
          </cell>
          <cell r="O7026">
            <v>17337.57</v>
          </cell>
        </row>
        <row r="7027">
          <cell r="C7027">
            <v>2063037018</v>
          </cell>
          <cell r="D7027" t="str">
            <v>110002063037018</v>
          </cell>
          <cell r="E7027" t="str">
            <v>三明治结构石墨炔/红磷@石墨炔复合材料的设</v>
          </cell>
          <cell r="F7027" t="str">
            <v>谢东</v>
          </cell>
          <cell r="G7027" t="str">
            <v>2017042</v>
          </cell>
          <cell r="H7027">
            <v>0</v>
          </cell>
          <cell r="I7027">
            <v>0</v>
          </cell>
          <cell r="J7027">
            <v>0</v>
          </cell>
          <cell r="K7027">
            <v>0</v>
          </cell>
          <cell r="L7027">
            <v>0</v>
          </cell>
          <cell r="M7027">
            <v>0</v>
          </cell>
          <cell r="N7027">
            <v>0</v>
          </cell>
          <cell r="O7027">
            <v>0</v>
          </cell>
        </row>
        <row r="7028">
          <cell r="C7028">
            <v>2063037019</v>
          </cell>
          <cell r="D7028" t="str">
            <v>110002063037019</v>
          </cell>
          <cell r="E7028" t="str">
            <v>锂离子电池超声无损检测技术研究</v>
          </cell>
          <cell r="F7028" t="str">
            <v>叶国良</v>
          </cell>
          <cell r="G7028" t="str">
            <v>2015802</v>
          </cell>
          <cell r="H7028">
            <v>0</v>
          </cell>
          <cell r="I7028">
            <v>0</v>
          </cell>
          <cell r="J7028">
            <v>0</v>
          </cell>
          <cell r="K7028">
            <v>0</v>
          </cell>
          <cell r="L7028">
            <v>0</v>
          </cell>
          <cell r="M7028">
            <v>0</v>
          </cell>
          <cell r="N7028">
            <v>0</v>
          </cell>
          <cell r="O7028">
            <v>0</v>
          </cell>
        </row>
        <row r="7029">
          <cell r="C7029">
            <v>2063037020</v>
          </cell>
          <cell r="D7029" t="str">
            <v>110002063037020</v>
          </cell>
          <cell r="E7029" t="str">
            <v>面向增材制造装备精密传动的深度特征均衡表</v>
          </cell>
          <cell r="F7029" t="str">
            <v>张绍辉</v>
          </cell>
          <cell r="G7029" t="str">
            <v>2020037</v>
          </cell>
          <cell r="H7029">
            <v>0</v>
          </cell>
          <cell r="I7029">
            <v>2793.91</v>
          </cell>
          <cell r="J7029">
            <v>0</v>
          </cell>
          <cell r="K7029">
            <v>2793.91</v>
          </cell>
          <cell r="L7029">
            <v>0</v>
          </cell>
          <cell r="M7029">
            <v>0</v>
          </cell>
          <cell r="N7029">
            <v>0</v>
          </cell>
          <cell r="O7029">
            <v>2793.91</v>
          </cell>
        </row>
        <row r="7030">
          <cell r="C7030">
            <v>2063037021</v>
          </cell>
          <cell r="D7030" t="str">
            <v>110002063037021</v>
          </cell>
          <cell r="E7030" t="str">
            <v>大型类鸟机器人主被动柔性扑翼、尾翼设计及</v>
          </cell>
          <cell r="F7030" t="str">
            <v>汪超</v>
          </cell>
          <cell r="G7030" t="str">
            <v>2018119</v>
          </cell>
          <cell r="H7030">
            <v>0</v>
          </cell>
          <cell r="I7030">
            <v>9378.35</v>
          </cell>
          <cell r="J7030">
            <v>7468.89</v>
          </cell>
          <cell r="K7030">
            <v>1909.46</v>
          </cell>
          <cell r="L7030">
            <v>0</v>
          </cell>
          <cell r="M7030">
            <v>0</v>
          </cell>
          <cell r="N7030">
            <v>0</v>
          </cell>
          <cell r="O7030">
            <v>1909.46</v>
          </cell>
        </row>
        <row r="7031">
          <cell r="C7031">
            <v>2063037022</v>
          </cell>
          <cell r="D7031" t="str">
            <v>110002063037022</v>
          </cell>
          <cell r="E7031" t="str">
            <v>高熵合金CoFeNiCrAlx粘结WC硬质合金高速刀</v>
          </cell>
          <cell r="F7031" t="str">
            <v>郑东海</v>
          </cell>
          <cell r="G7031" t="str">
            <v>2016026</v>
          </cell>
          <cell r="H7031">
            <v>0</v>
          </cell>
          <cell r="I7031">
            <v>6005</v>
          </cell>
          <cell r="J7031">
            <v>0</v>
          </cell>
          <cell r="K7031">
            <v>6005</v>
          </cell>
          <cell r="L7031">
            <v>0</v>
          </cell>
          <cell r="M7031">
            <v>0</v>
          </cell>
          <cell r="N7031">
            <v>0</v>
          </cell>
          <cell r="O7031">
            <v>6005</v>
          </cell>
        </row>
        <row r="7032">
          <cell r="C7032">
            <v>2063037023</v>
          </cell>
          <cell r="D7032" t="str">
            <v>110002063037023</v>
          </cell>
          <cell r="E7032" t="str">
            <v>粤港澳大湾区新型大学建设路径研究</v>
          </cell>
          <cell r="F7032" t="str">
            <v>罗紫依</v>
          </cell>
          <cell r="G7032" t="str">
            <v>2020084</v>
          </cell>
          <cell r="H7032">
            <v>0</v>
          </cell>
          <cell r="I7032">
            <v>7146.8</v>
          </cell>
          <cell r="J7032">
            <v>6726</v>
          </cell>
          <cell r="K7032">
            <v>420.8</v>
          </cell>
          <cell r="L7032">
            <v>0</v>
          </cell>
          <cell r="M7032">
            <v>0</v>
          </cell>
          <cell r="N7032">
            <v>0</v>
          </cell>
          <cell r="O7032">
            <v>420.8</v>
          </cell>
        </row>
        <row r="7033">
          <cell r="C7033">
            <v>2063037024</v>
          </cell>
          <cell r="D7033" t="str">
            <v>110002063037024</v>
          </cell>
          <cell r="E7033" t="str">
            <v>传感器用高度可拉伸导电超疏水材料的关键技</v>
          </cell>
          <cell r="F7033" t="str">
            <v>吴文剑</v>
          </cell>
          <cell r="G7033" t="str">
            <v>2015004</v>
          </cell>
          <cell r="H7033">
            <v>0</v>
          </cell>
          <cell r="I7033">
            <v>28558.9</v>
          </cell>
          <cell r="J7033">
            <v>0</v>
          </cell>
          <cell r="K7033">
            <v>28558.9</v>
          </cell>
          <cell r="L7033">
            <v>0</v>
          </cell>
          <cell r="M7033">
            <v>0</v>
          </cell>
          <cell r="N7033">
            <v>0</v>
          </cell>
          <cell r="O7033">
            <v>28558.9</v>
          </cell>
        </row>
        <row r="7034">
          <cell r="C7034">
            <v>2063037025</v>
          </cell>
          <cell r="D7034" t="str">
            <v>110002063037025</v>
          </cell>
          <cell r="E7034" t="str">
            <v>基于缺陷和形貌关联的3d-4f金属有机骨架材</v>
          </cell>
          <cell r="F7034" t="str">
            <v>刘丹</v>
          </cell>
          <cell r="G7034" t="str">
            <v>2018808</v>
          </cell>
          <cell r="H7034">
            <v>0</v>
          </cell>
          <cell r="I7034">
            <v>7635</v>
          </cell>
          <cell r="J7034">
            <v>0</v>
          </cell>
          <cell r="K7034">
            <v>7635</v>
          </cell>
          <cell r="L7034">
            <v>0</v>
          </cell>
          <cell r="M7034">
            <v>0</v>
          </cell>
          <cell r="N7034">
            <v>0</v>
          </cell>
          <cell r="O7034">
            <v>7635</v>
          </cell>
        </row>
        <row r="7035">
          <cell r="C7035">
            <v>2063037027</v>
          </cell>
          <cell r="D7035" t="str">
            <v>110002063037027</v>
          </cell>
          <cell r="E7035" t="str">
            <v>促腱-骨愈合新型镁丝/不锈钢复合固定系统的</v>
          </cell>
          <cell r="F7035" t="str">
            <v>万鹏</v>
          </cell>
          <cell r="G7035" t="str">
            <v>2018002</v>
          </cell>
          <cell r="H7035">
            <v>0</v>
          </cell>
          <cell r="I7035">
            <v>0</v>
          </cell>
          <cell r="J7035">
            <v>0</v>
          </cell>
          <cell r="K7035">
            <v>0</v>
          </cell>
          <cell r="L7035">
            <v>0</v>
          </cell>
          <cell r="M7035">
            <v>0</v>
          </cell>
          <cell r="N7035">
            <v>0</v>
          </cell>
          <cell r="O7035">
            <v>0</v>
          </cell>
        </row>
        <row r="7036">
          <cell r="C7036">
            <v>2063037028</v>
          </cell>
          <cell r="D7036" t="str">
            <v>110002063037028</v>
          </cell>
          <cell r="E7036" t="str">
            <v>反倾销、企业生产率协同演化下粤港澳大湾区</v>
          </cell>
          <cell r="F7036" t="str">
            <v>刘锦芳</v>
          </cell>
          <cell r="G7036" t="str">
            <v>2017112</v>
          </cell>
          <cell r="H7036">
            <v>0</v>
          </cell>
          <cell r="I7036">
            <v>0</v>
          </cell>
          <cell r="J7036">
            <v>0</v>
          </cell>
          <cell r="K7036">
            <v>0</v>
          </cell>
          <cell r="L7036">
            <v>0</v>
          </cell>
          <cell r="M7036">
            <v>0</v>
          </cell>
          <cell r="N7036">
            <v>0</v>
          </cell>
          <cell r="O7036">
            <v>0</v>
          </cell>
        </row>
        <row r="7037">
          <cell r="C7037">
            <v>2063037029</v>
          </cell>
          <cell r="D7037" t="str">
            <v>110002063037029</v>
          </cell>
          <cell r="E7037" t="str">
            <v>应用型高效社会工作专业人才实践能力培养机</v>
          </cell>
          <cell r="F7037" t="str">
            <v>张雪</v>
          </cell>
          <cell r="G7037" t="str">
            <v>2013067</v>
          </cell>
          <cell r="H7037">
            <v>0</v>
          </cell>
          <cell r="I7037">
            <v>20847.5</v>
          </cell>
          <cell r="J7037">
            <v>0</v>
          </cell>
          <cell r="K7037">
            <v>20847.5</v>
          </cell>
          <cell r="L7037">
            <v>0</v>
          </cell>
          <cell r="M7037">
            <v>0</v>
          </cell>
          <cell r="N7037">
            <v>0</v>
          </cell>
          <cell r="O7037">
            <v>20847.5</v>
          </cell>
        </row>
        <row r="7038">
          <cell r="C7038">
            <v>2063037030</v>
          </cell>
          <cell r="D7038" t="str">
            <v>110002063037030</v>
          </cell>
          <cell r="E7038" t="str">
            <v>基于协同创新的一流应用型本科计算机专业人</v>
          </cell>
          <cell r="F7038" t="str">
            <v>赵铁柱</v>
          </cell>
          <cell r="G7038" t="str">
            <v>2012047</v>
          </cell>
          <cell r="H7038">
            <v>0</v>
          </cell>
          <cell r="I7038">
            <v>0</v>
          </cell>
          <cell r="J7038">
            <v>0</v>
          </cell>
          <cell r="K7038">
            <v>0</v>
          </cell>
          <cell r="L7038">
            <v>0</v>
          </cell>
          <cell r="M7038">
            <v>0</v>
          </cell>
          <cell r="N7038">
            <v>0</v>
          </cell>
          <cell r="O7038">
            <v>0</v>
          </cell>
        </row>
        <row r="7039">
          <cell r="C7039">
            <v>2063037031</v>
          </cell>
          <cell r="D7039" t="str">
            <v>110002063037031</v>
          </cell>
          <cell r="E7039" t="str">
            <v>基于磷足迹评估的中国特大城市食物系统模拟</v>
          </cell>
          <cell r="F7039" t="str">
            <v>胡元超</v>
          </cell>
          <cell r="G7039" t="str">
            <v>2018290</v>
          </cell>
          <cell r="H7039">
            <v>0</v>
          </cell>
          <cell r="I7039">
            <v>4248</v>
          </cell>
          <cell r="J7039">
            <v>0</v>
          </cell>
          <cell r="K7039">
            <v>4248</v>
          </cell>
          <cell r="L7039">
            <v>0</v>
          </cell>
          <cell r="M7039">
            <v>0</v>
          </cell>
          <cell r="N7039">
            <v>0</v>
          </cell>
          <cell r="O7039">
            <v>4248</v>
          </cell>
        </row>
        <row r="7040">
          <cell r="C7040">
            <v>2063037032</v>
          </cell>
          <cell r="D7040" t="str">
            <v>110002063037032</v>
          </cell>
          <cell r="E7040" t="str">
            <v>基于深度学习的拉曼光谱检测技术及便携式光</v>
          </cell>
          <cell r="F7040" t="str">
            <v>王红成</v>
          </cell>
          <cell r="G7040" t="str">
            <v>2007023</v>
          </cell>
          <cell r="H7040">
            <v>0</v>
          </cell>
          <cell r="I7040">
            <v>19224.3</v>
          </cell>
          <cell r="J7040">
            <v>14186.44</v>
          </cell>
          <cell r="K7040">
            <v>5037.86</v>
          </cell>
          <cell r="L7040">
            <v>0</v>
          </cell>
          <cell r="M7040">
            <v>0</v>
          </cell>
          <cell r="N7040">
            <v>0</v>
          </cell>
          <cell r="O7040">
            <v>5037.86</v>
          </cell>
        </row>
        <row r="7041">
          <cell r="C7041">
            <v>206303703301</v>
          </cell>
          <cell r="D7041" t="str">
            <v>11000206303703301</v>
          </cell>
          <cell r="E7041" t="str">
            <v>东莞市社会治理研究院专家库子项目</v>
          </cell>
          <cell r="F7041" t="str">
            <v>郑玉敏</v>
          </cell>
          <cell r="G7041" t="str">
            <v>2005002</v>
          </cell>
          <cell r="H7041">
            <v>0</v>
          </cell>
          <cell r="I7041">
            <v>125368.99</v>
          </cell>
          <cell r="J7041">
            <v>7142.86</v>
          </cell>
          <cell r="K7041">
            <v>118226.13</v>
          </cell>
          <cell r="L7041">
            <v>0</v>
          </cell>
          <cell r="M7041">
            <v>0</v>
          </cell>
          <cell r="N7041">
            <v>0</v>
          </cell>
          <cell r="O7041">
            <v>118226.13</v>
          </cell>
        </row>
        <row r="7042">
          <cell r="C7042">
            <v>2104001</v>
          </cell>
          <cell r="D7042" t="str">
            <v>110002104001</v>
          </cell>
          <cell r="E7042" t="str">
            <v>C30000033城市群生态安全调控技术集成及协</v>
          </cell>
          <cell r="F7042" t="str">
            <v>杨盈</v>
          </cell>
          <cell r="G7042" t="str">
            <v>2017157</v>
          </cell>
          <cell r="H7042">
            <v>0</v>
          </cell>
          <cell r="I7042">
            <v>0</v>
          </cell>
          <cell r="J7042">
            <v>0</v>
          </cell>
          <cell r="K7042">
            <v>0</v>
          </cell>
          <cell r="L7042">
            <v>0</v>
          </cell>
          <cell r="M7042">
            <v>0</v>
          </cell>
          <cell r="N7042">
            <v>0</v>
          </cell>
          <cell r="O7042">
            <v>0</v>
          </cell>
        </row>
        <row r="7043">
          <cell r="C7043">
            <v>2104002</v>
          </cell>
          <cell r="D7043" t="str">
            <v>110002104002</v>
          </cell>
          <cell r="E7043" t="str">
            <v>C30060002信息技术云资源监控指标体系</v>
          </cell>
          <cell r="F7043" t="str">
            <v>潘晓衡</v>
          </cell>
          <cell r="G7043" t="str">
            <v>2013022</v>
          </cell>
          <cell r="H7043">
            <v>0</v>
          </cell>
          <cell r="I7043">
            <v>0</v>
          </cell>
          <cell r="J7043">
            <v>0</v>
          </cell>
          <cell r="K7043">
            <v>0</v>
          </cell>
          <cell r="L7043">
            <v>0</v>
          </cell>
          <cell r="M7043">
            <v>0</v>
          </cell>
          <cell r="N7043">
            <v>0</v>
          </cell>
          <cell r="O7043">
            <v>0</v>
          </cell>
        </row>
        <row r="7044">
          <cell r="C7044">
            <v>2104003</v>
          </cell>
          <cell r="D7044" t="str">
            <v>110002104003</v>
          </cell>
          <cell r="E7044" t="str">
            <v>C30060002企业标准数据处理分析编写系统的</v>
          </cell>
          <cell r="F7044" t="str">
            <v>潘晓衡</v>
          </cell>
          <cell r="G7044" t="str">
            <v>2013022</v>
          </cell>
          <cell r="H7044">
            <v>0</v>
          </cell>
          <cell r="I7044">
            <v>0</v>
          </cell>
          <cell r="J7044">
            <v>0</v>
          </cell>
          <cell r="K7044">
            <v>0</v>
          </cell>
          <cell r="L7044">
            <v>0</v>
          </cell>
          <cell r="M7044">
            <v>0</v>
          </cell>
          <cell r="N7044">
            <v>0</v>
          </cell>
          <cell r="O7044">
            <v>0</v>
          </cell>
        </row>
        <row r="7045">
          <cell r="C7045">
            <v>2104005</v>
          </cell>
          <cell r="D7045" t="str">
            <v>110002104005</v>
          </cell>
          <cell r="E7045" t="str">
            <v>C30000033基于石墨烯复合材料的高能量密度锂离子</v>
          </cell>
          <cell r="F7045" t="str">
            <v>谢世磊</v>
          </cell>
          <cell r="G7045" t="str">
            <v>2016019</v>
          </cell>
          <cell r="H7045">
            <v>0</v>
          </cell>
          <cell r="I7045">
            <v>9538.4</v>
          </cell>
          <cell r="J7045">
            <v>2780</v>
          </cell>
          <cell r="K7045">
            <v>6758.4</v>
          </cell>
          <cell r="L7045">
            <v>0</v>
          </cell>
          <cell r="M7045">
            <v>0</v>
          </cell>
          <cell r="N7045">
            <v>0</v>
          </cell>
          <cell r="O7045">
            <v>6758.4</v>
          </cell>
        </row>
        <row r="7046">
          <cell r="C7046">
            <v>2104007</v>
          </cell>
          <cell r="D7046" t="str">
            <v>110002104007</v>
          </cell>
          <cell r="E7046" t="str">
            <v>成果转化专项</v>
          </cell>
          <cell r="F7046" t="str">
            <v>李长平</v>
          </cell>
          <cell r="G7046" t="str">
            <v>2016830</v>
          </cell>
          <cell r="H7046">
            <v>0</v>
          </cell>
          <cell r="I7046">
            <v>0</v>
          </cell>
          <cell r="J7046">
            <v>0</v>
          </cell>
          <cell r="K7046">
            <v>0</v>
          </cell>
          <cell r="L7046">
            <v>0</v>
          </cell>
          <cell r="M7046">
            <v>0</v>
          </cell>
          <cell r="N7046">
            <v>0</v>
          </cell>
          <cell r="O7046">
            <v>0</v>
          </cell>
        </row>
        <row r="7047">
          <cell r="C7047">
            <v>2104007001</v>
          </cell>
          <cell r="D7047" t="str">
            <v>110002104007001</v>
          </cell>
          <cell r="E7047" t="str">
            <v>（成果转化专项）基于机器视觉的注塑机模具状态监测系统研发</v>
          </cell>
          <cell r="F7047" t="str">
            <v>王岩</v>
          </cell>
          <cell r="G7047" t="str">
            <v>2018041</v>
          </cell>
          <cell r="H7047">
            <v>0</v>
          </cell>
          <cell r="I7047">
            <v>28042.6</v>
          </cell>
          <cell r="J7047">
            <v>0</v>
          </cell>
          <cell r="K7047">
            <v>28042.6</v>
          </cell>
          <cell r="L7047">
            <v>0</v>
          </cell>
          <cell r="M7047">
            <v>0</v>
          </cell>
          <cell r="N7047">
            <v>0</v>
          </cell>
          <cell r="O7047">
            <v>28042.6</v>
          </cell>
        </row>
        <row r="7048">
          <cell r="C7048">
            <v>2104007002</v>
          </cell>
          <cell r="D7048" t="str">
            <v>110002104007002</v>
          </cell>
          <cell r="E7048" t="str">
            <v>（成果转化专项）高安全性、高一致性电芯制造技术优化与提升</v>
          </cell>
          <cell r="F7048" t="str">
            <v>曹晓畅</v>
          </cell>
          <cell r="G7048" t="str">
            <v>2012045</v>
          </cell>
          <cell r="H7048">
            <v>0</v>
          </cell>
          <cell r="I7048">
            <v>0</v>
          </cell>
          <cell r="J7048">
            <v>0</v>
          </cell>
          <cell r="K7048">
            <v>0</v>
          </cell>
          <cell r="L7048">
            <v>0</v>
          </cell>
          <cell r="M7048">
            <v>0</v>
          </cell>
          <cell r="N7048">
            <v>0</v>
          </cell>
          <cell r="O7048">
            <v>0</v>
          </cell>
        </row>
        <row r="7049">
          <cell r="C7049">
            <v>2104007003</v>
          </cell>
          <cell r="D7049" t="str">
            <v>110002104007003</v>
          </cell>
          <cell r="E7049" t="str">
            <v>（成果转化专项）面向蔬菜大棚种植的空气循环技术应用</v>
          </cell>
          <cell r="F7049" t="str">
            <v>陈海彬</v>
          </cell>
          <cell r="G7049" t="str">
            <v>2007041</v>
          </cell>
          <cell r="H7049">
            <v>0</v>
          </cell>
          <cell r="I7049">
            <v>0</v>
          </cell>
          <cell r="J7049">
            <v>0</v>
          </cell>
          <cell r="K7049">
            <v>0</v>
          </cell>
          <cell r="L7049">
            <v>0</v>
          </cell>
          <cell r="M7049">
            <v>0</v>
          </cell>
          <cell r="N7049">
            <v>0</v>
          </cell>
          <cell r="O7049">
            <v>0</v>
          </cell>
        </row>
        <row r="7050">
          <cell r="C7050">
            <v>2104007004</v>
          </cell>
          <cell r="D7050" t="str">
            <v>110002104007004</v>
          </cell>
          <cell r="E7050" t="str">
            <v>（成果转化专项）应用于新能源汽车定转子的500吨高速精密冲</v>
          </cell>
          <cell r="F7050" t="str">
            <v>邓世春</v>
          </cell>
          <cell r="G7050" t="str">
            <v>2012037</v>
          </cell>
          <cell r="H7050">
            <v>0</v>
          </cell>
          <cell r="I7050">
            <v>0</v>
          </cell>
          <cell r="J7050">
            <v>0</v>
          </cell>
          <cell r="K7050">
            <v>0</v>
          </cell>
          <cell r="L7050">
            <v>0</v>
          </cell>
          <cell r="M7050">
            <v>0</v>
          </cell>
          <cell r="N7050">
            <v>0</v>
          </cell>
          <cell r="O7050">
            <v>0</v>
          </cell>
        </row>
        <row r="7051">
          <cell r="C7051">
            <v>2104007005</v>
          </cell>
          <cell r="D7051" t="str">
            <v>110002104007005</v>
          </cell>
          <cell r="E7051" t="str">
            <v>（成果转化专项）锂电池制备用超亲水分子筛材料添加改质剂研</v>
          </cell>
          <cell r="F7051" t="str">
            <v>顾建峰</v>
          </cell>
          <cell r="G7051" t="str">
            <v>2018031</v>
          </cell>
          <cell r="H7051">
            <v>0</v>
          </cell>
          <cell r="I7051">
            <v>69052</v>
          </cell>
          <cell r="J7051">
            <v>0</v>
          </cell>
          <cell r="K7051">
            <v>69052</v>
          </cell>
          <cell r="L7051">
            <v>0</v>
          </cell>
          <cell r="M7051">
            <v>0</v>
          </cell>
          <cell r="N7051">
            <v>0</v>
          </cell>
          <cell r="O7051">
            <v>69052</v>
          </cell>
        </row>
        <row r="7052">
          <cell r="C7052">
            <v>2104007006</v>
          </cell>
          <cell r="D7052" t="str">
            <v>110002104007006</v>
          </cell>
          <cell r="E7052" t="str">
            <v>（成果转化专项）普华机械企业科技特派员项目</v>
          </cell>
          <cell r="F7052" t="str">
            <v>胡耀华</v>
          </cell>
          <cell r="G7052" t="str">
            <v>2006022</v>
          </cell>
          <cell r="H7052">
            <v>0</v>
          </cell>
          <cell r="I7052">
            <v>0</v>
          </cell>
          <cell r="J7052">
            <v>0</v>
          </cell>
          <cell r="K7052">
            <v>0</v>
          </cell>
          <cell r="L7052">
            <v>0</v>
          </cell>
          <cell r="M7052">
            <v>0</v>
          </cell>
          <cell r="N7052">
            <v>0</v>
          </cell>
          <cell r="O7052">
            <v>0</v>
          </cell>
        </row>
        <row r="7053">
          <cell r="C7053">
            <v>2104007007</v>
          </cell>
          <cell r="D7053" t="str">
            <v>110002104007007</v>
          </cell>
          <cell r="E7053" t="str">
            <v>（成果转化专项）电热人工肌肉研制及在机械臂的应用研究</v>
          </cell>
          <cell r="F7053" t="str">
            <v>黄泳波</v>
          </cell>
          <cell r="G7053" t="str">
            <v>2005089</v>
          </cell>
          <cell r="H7053">
            <v>0</v>
          </cell>
          <cell r="I7053">
            <v>0</v>
          </cell>
          <cell r="J7053">
            <v>0</v>
          </cell>
          <cell r="K7053">
            <v>0</v>
          </cell>
          <cell r="L7053">
            <v>0</v>
          </cell>
          <cell r="M7053">
            <v>0</v>
          </cell>
          <cell r="N7053">
            <v>0</v>
          </cell>
          <cell r="O7053">
            <v>0</v>
          </cell>
        </row>
        <row r="7054">
          <cell r="C7054">
            <v>2104007008</v>
          </cell>
          <cell r="D7054" t="str">
            <v>110002104007008</v>
          </cell>
          <cell r="E7054" t="str">
            <v>（成果转化专项）屏蔽箱腔体的内部电场重构与电磁环境统计分</v>
          </cell>
          <cell r="F7054" t="str">
            <v>赖颖昕</v>
          </cell>
          <cell r="G7054" t="str">
            <v>2008018</v>
          </cell>
          <cell r="H7054">
            <v>0</v>
          </cell>
          <cell r="I7054">
            <v>72745</v>
          </cell>
          <cell r="J7054">
            <v>9654.72</v>
          </cell>
          <cell r="K7054">
            <v>63090.28</v>
          </cell>
          <cell r="L7054">
            <v>0</v>
          </cell>
          <cell r="M7054">
            <v>0</v>
          </cell>
          <cell r="N7054">
            <v>0</v>
          </cell>
          <cell r="O7054">
            <v>63090.28</v>
          </cell>
        </row>
        <row r="7055">
          <cell r="C7055">
            <v>2104007009</v>
          </cell>
          <cell r="D7055" t="str">
            <v>110002104007009</v>
          </cell>
          <cell r="E7055" t="str">
            <v>（成果转化专项）于小型机器臂的柔性生产线控制系统</v>
          </cell>
          <cell r="F7055" t="str">
            <v>雷瑞庭</v>
          </cell>
          <cell r="G7055" t="str">
            <v>2008044</v>
          </cell>
          <cell r="H7055">
            <v>0</v>
          </cell>
          <cell r="I7055">
            <v>4400</v>
          </cell>
          <cell r="J7055">
            <v>0</v>
          </cell>
          <cell r="K7055">
            <v>4400</v>
          </cell>
          <cell r="L7055">
            <v>0</v>
          </cell>
          <cell r="M7055">
            <v>0</v>
          </cell>
          <cell r="N7055">
            <v>0</v>
          </cell>
          <cell r="O7055">
            <v>4400</v>
          </cell>
        </row>
        <row r="7056">
          <cell r="C7056">
            <v>2104007010</v>
          </cell>
          <cell r="D7056" t="str">
            <v>110002104007010</v>
          </cell>
          <cell r="E7056" t="str">
            <v>（成果转化专项）圆柱锂离子电池的失效模式分析研究及产业化</v>
          </cell>
          <cell r="F7056" t="str">
            <v>李超</v>
          </cell>
          <cell r="G7056" t="str">
            <v>2017048</v>
          </cell>
          <cell r="H7056">
            <v>0</v>
          </cell>
          <cell r="I7056">
            <v>0</v>
          </cell>
          <cell r="J7056">
            <v>0</v>
          </cell>
          <cell r="K7056">
            <v>0</v>
          </cell>
          <cell r="L7056">
            <v>0</v>
          </cell>
          <cell r="M7056">
            <v>0</v>
          </cell>
          <cell r="N7056">
            <v>0</v>
          </cell>
          <cell r="O7056">
            <v>0</v>
          </cell>
        </row>
        <row r="7057">
          <cell r="C7057">
            <v>2104007011</v>
          </cell>
          <cell r="D7057" t="str">
            <v>110002104007011</v>
          </cell>
          <cell r="E7057" t="str">
            <v>（成果转化专项）铝合金表面环保型转化膜的制备及性能研究</v>
          </cell>
          <cell r="F7057" t="str">
            <v>李康</v>
          </cell>
          <cell r="G7057" t="str">
            <v>2019059</v>
          </cell>
          <cell r="H7057">
            <v>0</v>
          </cell>
          <cell r="I7057">
            <v>50970.42</v>
          </cell>
          <cell r="J7057">
            <v>25351.92</v>
          </cell>
          <cell r="K7057">
            <v>25618.5</v>
          </cell>
          <cell r="L7057">
            <v>0</v>
          </cell>
          <cell r="M7057">
            <v>0</v>
          </cell>
          <cell r="N7057">
            <v>0</v>
          </cell>
          <cell r="O7057">
            <v>25618.5</v>
          </cell>
        </row>
        <row r="7058">
          <cell r="C7058">
            <v>2104007012</v>
          </cell>
          <cell r="D7058" t="str">
            <v>110002104007012</v>
          </cell>
          <cell r="E7058" t="str">
            <v>（成果转化专项）5G通信电缆防印刷迁移性能研究</v>
          </cell>
          <cell r="F7058" t="str">
            <v>李坤泉</v>
          </cell>
          <cell r="G7058" t="str">
            <v>2019080</v>
          </cell>
          <cell r="H7058">
            <v>0</v>
          </cell>
          <cell r="I7058">
            <v>46494</v>
          </cell>
          <cell r="J7058">
            <v>4600</v>
          </cell>
          <cell r="K7058">
            <v>41894</v>
          </cell>
          <cell r="L7058">
            <v>0</v>
          </cell>
          <cell r="M7058">
            <v>0</v>
          </cell>
          <cell r="N7058">
            <v>0</v>
          </cell>
          <cell r="O7058">
            <v>41894</v>
          </cell>
        </row>
        <row r="7059">
          <cell r="C7059">
            <v>2104007013</v>
          </cell>
          <cell r="D7059" t="str">
            <v>110002104007013</v>
          </cell>
          <cell r="E7059" t="str">
            <v>（成果转化专项）汽车轻量化用高性能新型铝合金开发</v>
          </cell>
          <cell r="F7059" t="str">
            <v>李润霞</v>
          </cell>
          <cell r="G7059" t="str">
            <v>2018805</v>
          </cell>
          <cell r="H7059">
            <v>0</v>
          </cell>
          <cell r="I7059">
            <v>74286.5</v>
          </cell>
          <cell r="J7059">
            <v>0</v>
          </cell>
          <cell r="K7059">
            <v>74286.5</v>
          </cell>
          <cell r="L7059">
            <v>0</v>
          </cell>
          <cell r="M7059">
            <v>0</v>
          </cell>
          <cell r="N7059">
            <v>0</v>
          </cell>
          <cell r="O7059">
            <v>74286.5</v>
          </cell>
        </row>
        <row r="7060">
          <cell r="C7060">
            <v>2104007014</v>
          </cell>
          <cell r="D7060" t="str">
            <v>110002104007014</v>
          </cell>
          <cell r="E7060" t="str">
            <v>（成果转化专项）基于小样本的深度学习视觉高精度检测算法研</v>
          </cell>
          <cell r="F7060" t="str">
            <v>梁经伦</v>
          </cell>
          <cell r="G7060" t="str">
            <v>2013029</v>
          </cell>
          <cell r="H7060">
            <v>0</v>
          </cell>
          <cell r="I7060">
            <v>57894</v>
          </cell>
          <cell r="J7060">
            <v>10900</v>
          </cell>
          <cell r="K7060">
            <v>46994</v>
          </cell>
          <cell r="L7060">
            <v>0</v>
          </cell>
          <cell r="M7060">
            <v>0</v>
          </cell>
          <cell r="N7060">
            <v>0</v>
          </cell>
          <cell r="O7060">
            <v>46994</v>
          </cell>
        </row>
        <row r="7061">
          <cell r="C7061">
            <v>2104007015</v>
          </cell>
          <cell r="D7061" t="str">
            <v>110002104007015</v>
          </cell>
          <cell r="E7061" t="str">
            <v>（成果转化专项）钠葡萄糖协同转运蛋白SGLT1抑制剂的合成工</v>
          </cell>
          <cell r="F7061" t="str">
            <v>廖俊旭</v>
          </cell>
          <cell r="G7061" t="str">
            <v>2018121</v>
          </cell>
          <cell r="H7061">
            <v>0</v>
          </cell>
          <cell r="I7061">
            <v>0</v>
          </cell>
          <cell r="J7061">
            <v>0</v>
          </cell>
          <cell r="K7061">
            <v>0</v>
          </cell>
          <cell r="L7061">
            <v>0</v>
          </cell>
          <cell r="M7061">
            <v>0</v>
          </cell>
          <cell r="N7061">
            <v>0</v>
          </cell>
          <cell r="O7061">
            <v>0</v>
          </cell>
        </row>
        <row r="7062">
          <cell r="C7062">
            <v>2104007016</v>
          </cell>
          <cell r="D7062" t="str">
            <v>110002104007016</v>
          </cell>
          <cell r="E7062" t="str">
            <v>（成果转化专项）智能电视人机交互方式关键技术研究</v>
          </cell>
          <cell r="F7062" t="str">
            <v>林盛鑫</v>
          </cell>
          <cell r="G7062" t="str">
            <v>2003094</v>
          </cell>
          <cell r="H7062">
            <v>0</v>
          </cell>
          <cell r="I7062">
            <v>9015.39</v>
          </cell>
          <cell r="J7062">
            <v>9015</v>
          </cell>
          <cell r="K7062">
            <v>0.39</v>
          </cell>
          <cell r="L7062">
            <v>0</v>
          </cell>
          <cell r="M7062">
            <v>0</v>
          </cell>
          <cell r="N7062">
            <v>0</v>
          </cell>
          <cell r="O7062">
            <v>0.39</v>
          </cell>
        </row>
        <row r="7063">
          <cell r="C7063">
            <v>2104007017</v>
          </cell>
          <cell r="D7063" t="str">
            <v>110002104007017</v>
          </cell>
          <cell r="E7063" t="str">
            <v>（成果转化专项）检测废水资源化、减量化达标处理技术研发</v>
          </cell>
          <cell r="F7063" t="str">
            <v>刘鹏</v>
          </cell>
          <cell r="G7063" t="str">
            <v>2017053</v>
          </cell>
          <cell r="H7063">
            <v>0</v>
          </cell>
          <cell r="I7063">
            <v>222</v>
          </cell>
          <cell r="J7063">
            <v>0</v>
          </cell>
          <cell r="K7063">
            <v>222</v>
          </cell>
          <cell r="L7063">
            <v>0</v>
          </cell>
          <cell r="M7063">
            <v>0</v>
          </cell>
          <cell r="N7063">
            <v>0</v>
          </cell>
          <cell r="O7063">
            <v>222</v>
          </cell>
        </row>
        <row r="7064">
          <cell r="C7064">
            <v>2104007018</v>
          </cell>
          <cell r="D7064" t="str">
            <v>110002104007018</v>
          </cell>
          <cell r="E7064" t="str">
            <v>（成果转化专项）企业专利培育及导航</v>
          </cell>
          <cell r="F7064" t="str">
            <v>潘晓衡</v>
          </cell>
          <cell r="G7064" t="str">
            <v>2013022</v>
          </cell>
          <cell r="H7064">
            <v>0</v>
          </cell>
          <cell r="I7064">
            <v>0</v>
          </cell>
          <cell r="J7064">
            <v>0</v>
          </cell>
          <cell r="K7064">
            <v>0</v>
          </cell>
          <cell r="L7064">
            <v>0</v>
          </cell>
          <cell r="M7064">
            <v>0</v>
          </cell>
          <cell r="N7064">
            <v>0</v>
          </cell>
          <cell r="O7064">
            <v>0</v>
          </cell>
        </row>
        <row r="7065">
          <cell r="C7065">
            <v>2104007019</v>
          </cell>
          <cell r="D7065" t="str">
            <v>110002104007019</v>
          </cell>
          <cell r="E7065" t="str">
            <v>（成果转化专项）助力自行车用骑行综合性能检测试验系统</v>
          </cell>
          <cell r="F7065" t="str">
            <v>田君</v>
          </cell>
          <cell r="G7065" t="str">
            <v>2001006</v>
          </cell>
          <cell r="H7065">
            <v>0</v>
          </cell>
          <cell r="I7065">
            <v>0</v>
          </cell>
          <cell r="J7065">
            <v>0</v>
          </cell>
          <cell r="K7065">
            <v>0</v>
          </cell>
          <cell r="L7065">
            <v>0</v>
          </cell>
          <cell r="M7065">
            <v>0</v>
          </cell>
          <cell r="N7065">
            <v>0</v>
          </cell>
          <cell r="O7065">
            <v>0</v>
          </cell>
        </row>
        <row r="7066">
          <cell r="C7066">
            <v>2104007020</v>
          </cell>
          <cell r="D7066" t="str">
            <v>110002104007020</v>
          </cell>
          <cell r="E7066" t="str">
            <v>（成果转化专项）用于牙槽骨增量移植固定的新型双膦酸盐载药</v>
          </cell>
          <cell r="F7066" t="str">
            <v>万鹏</v>
          </cell>
          <cell r="G7066" t="str">
            <v>2018002</v>
          </cell>
          <cell r="H7066">
            <v>0</v>
          </cell>
          <cell r="I7066">
            <v>45000</v>
          </cell>
          <cell r="J7066">
            <v>8000</v>
          </cell>
          <cell r="K7066">
            <v>37000</v>
          </cell>
          <cell r="L7066">
            <v>0</v>
          </cell>
          <cell r="M7066">
            <v>0</v>
          </cell>
          <cell r="N7066">
            <v>0</v>
          </cell>
          <cell r="O7066">
            <v>37000</v>
          </cell>
        </row>
        <row r="7067">
          <cell r="C7067">
            <v>2104007021</v>
          </cell>
          <cell r="D7067" t="str">
            <v>110002104007021</v>
          </cell>
          <cell r="E7067" t="str">
            <v>（成果转化专项）基于远心镜头的晶圆表面缺陷检测关键技术研</v>
          </cell>
          <cell r="F7067" t="str">
            <v>王红成</v>
          </cell>
          <cell r="G7067" t="str">
            <v>2007023</v>
          </cell>
          <cell r="H7067">
            <v>0</v>
          </cell>
          <cell r="I7067">
            <v>0</v>
          </cell>
          <cell r="J7067">
            <v>0</v>
          </cell>
          <cell r="K7067">
            <v>0</v>
          </cell>
          <cell r="L7067">
            <v>0</v>
          </cell>
          <cell r="M7067">
            <v>0</v>
          </cell>
          <cell r="N7067">
            <v>0</v>
          </cell>
          <cell r="O7067">
            <v>0</v>
          </cell>
        </row>
        <row r="7068">
          <cell r="C7068">
            <v>2104007022</v>
          </cell>
          <cell r="D7068" t="str">
            <v>110002104007022</v>
          </cell>
          <cell r="E7068" t="str">
            <v>（成果转化专项）高产虾青素的海洋红酵母的筛选、菌种改造及</v>
          </cell>
          <cell r="F7068" t="str">
            <v>王际辉</v>
          </cell>
          <cell r="G7068" t="str">
            <v>2018809</v>
          </cell>
          <cell r="H7068">
            <v>0</v>
          </cell>
          <cell r="I7068">
            <v>6871.27</v>
          </cell>
          <cell r="J7068">
            <v>0</v>
          </cell>
          <cell r="K7068">
            <v>6871.27</v>
          </cell>
          <cell r="L7068">
            <v>0</v>
          </cell>
          <cell r="M7068">
            <v>0</v>
          </cell>
          <cell r="N7068">
            <v>0</v>
          </cell>
          <cell r="O7068">
            <v>6871.27</v>
          </cell>
        </row>
        <row r="7069">
          <cell r="C7069">
            <v>2104007023</v>
          </cell>
          <cell r="D7069" t="str">
            <v>110002104007023</v>
          </cell>
          <cell r="E7069" t="str">
            <v>（成果转化专项）锂离子电池高功率硅碳负极材料的研发与产业</v>
          </cell>
          <cell r="F7069" t="str">
            <v>王涛</v>
          </cell>
          <cell r="G7069" t="str">
            <v>2017077</v>
          </cell>
          <cell r="H7069">
            <v>0</v>
          </cell>
          <cell r="I7069">
            <v>32393.1</v>
          </cell>
          <cell r="J7069">
            <v>16640</v>
          </cell>
          <cell r="K7069">
            <v>15753.1</v>
          </cell>
          <cell r="L7069">
            <v>0</v>
          </cell>
          <cell r="M7069">
            <v>0</v>
          </cell>
          <cell r="N7069">
            <v>0</v>
          </cell>
          <cell r="O7069">
            <v>15753.1</v>
          </cell>
        </row>
        <row r="7070">
          <cell r="C7070">
            <v>2104007024</v>
          </cell>
          <cell r="D7070" t="str">
            <v>110002104007024</v>
          </cell>
          <cell r="E7070" t="str">
            <v>（成果转化专项）微生物功能性代谢产物在发酵型乳酸菌饮品中</v>
          </cell>
          <cell r="F7070" t="str">
            <v>肖珊</v>
          </cell>
          <cell r="G7070" t="str">
            <v>2018283</v>
          </cell>
          <cell r="H7070">
            <v>0</v>
          </cell>
          <cell r="I7070">
            <v>0</v>
          </cell>
          <cell r="J7070">
            <v>0</v>
          </cell>
          <cell r="K7070">
            <v>0</v>
          </cell>
          <cell r="L7070">
            <v>0</v>
          </cell>
          <cell r="M7070">
            <v>0</v>
          </cell>
          <cell r="N7070">
            <v>0</v>
          </cell>
          <cell r="O7070">
            <v>0</v>
          </cell>
        </row>
        <row r="7071">
          <cell r="C7071">
            <v>2104007025</v>
          </cell>
          <cell r="D7071" t="str">
            <v>110002104007025</v>
          </cell>
          <cell r="E7071" t="str">
            <v>（成果转化专项）一种高性能日夜共焦高清成像的监控系统的研</v>
          </cell>
          <cell r="F7071" t="str">
            <v>叶海</v>
          </cell>
          <cell r="G7071" t="str">
            <v>2003034</v>
          </cell>
          <cell r="H7071">
            <v>0</v>
          </cell>
          <cell r="I7071">
            <v>45588.62</v>
          </cell>
          <cell r="J7071">
            <v>377.7</v>
          </cell>
          <cell r="K7071">
            <v>45210.92</v>
          </cell>
          <cell r="L7071">
            <v>0</v>
          </cell>
          <cell r="M7071">
            <v>0</v>
          </cell>
          <cell r="N7071">
            <v>0</v>
          </cell>
          <cell r="O7071">
            <v>45210.92</v>
          </cell>
        </row>
        <row r="7072">
          <cell r="C7072">
            <v>2104007026</v>
          </cell>
          <cell r="D7072" t="str">
            <v>110002104007026</v>
          </cell>
          <cell r="E7072" t="str">
            <v>（成果转化专项）散热石墨烯膜的开发</v>
          </cell>
          <cell r="F7072" t="str">
            <v>张敏</v>
          </cell>
          <cell r="G7072" t="str">
            <v>2004065</v>
          </cell>
          <cell r="H7072">
            <v>0</v>
          </cell>
          <cell r="I7072">
            <v>51265</v>
          </cell>
          <cell r="J7072">
            <v>48050</v>
          </cell>
          <cell r="K7072">
            <v>3215</v>
          </cell>
          <cell r="L7072">
            <v>0</v>
          </cell>
          <cell r="M7072">
            <v>0</v>
          </cell>
          <cell r="N7072">
            <v>0</v>
          </cell>
          <cell r="O7072">
            <v>3215</v>
          </cell>
        </row>
        <row r="7073">
          <cell r="C7073">
            <v>2104007027</v>
          </cell>
          <cell r="D7073" t="str">
            <v>110002104007027</v>
          </cell>
          <cell r="E7073" t="str">
            <v>（成果转化专项）基于人工智能的智能制造装备在线监测与优化</v>
          </cell>
          <cell r="F7073" t="str">
            <v>张绍辉</v>
          </cell>
          <cell r="G7073" t="str">
            <v>2020037</v>
          </cell>
          <cell r="H7073">
            <v>0</v>
          </cell>
          <cell r="I7073">
            <v>45404.2</v>
          </cell>
          <cell r="J7073">
            <v>0</v>
          </cell>
          <cell r="K7073">
            <v>45404.2</v>
          </cell>
          <cell r="L7073">
            <v>0</v>
          </cell>
          <cell r="M7073">
            <v>0</v>
          </cell>
          <cell r="N7073">
            <v>0</v>
          </cell>
          <cell r="O7073">
            <v>45404.2</v>
          </cell>
        </row>
        <row r="7074">
          <cell r="C7074">
            <v>2104007028</v>
          </cell>
          <cell r="D7074" t="str">
            <v>110002104007028</v>
          </cell>
          <cell r="E7074" t="str">
            <v>（成果转化专项）5G印制电路板电子学部分关键技术研究</v>
          </cell>
          <cell r="F7074" t="str">
            <v>赵晓芳</v>
          </cell>
          <cell r="G7074" t="str">
            <v>2011005</v>
          </cell>
          <cell r="H7074">
            <v>0</v>
          </cell>
          <cell r="I7074">
            <v>0</v>
          </cell>
          <cell r="J7074">
            <v>0</v>
          </cell>
          <cell r="K7074">
            <v>0</v>
          </cell>
          <cell r="L7074">
            <v>0</v>
          </cell>
          <cell r="M7074">
            <v>0</v>
          </cell>
          <cell r="N7074">
            <v>0</v>
          </cell>
          <cell r="O7074">
            <v>0</v>
          </cell>
        </row>
        <row r="7075">
          <cell r="C7075">
            <v>2104007029</v>
          </cell>
          <cell r="D7075" t="str">
            <v>110002104007029</v>
          </cell>
          <cell r="E7075" t="str">
            <v>（成果转化专项）耳机插针自动焊接设备研究与开发</v>
          </cell>
          <cell r="F7075" t="str">
            <v>郑东海</v>
          </cell>
          <cell r="G7075" t="str">
            <v>2016026</v>
          </cell>
          <cell r="H7075">
            <v>0</v>
          </cell>
          <cell r="I7075">
            <v>48563</v>
          </cell>
          <cell r="J7075">
            <v>4300</v>
          </cell>
          <cell r="K7075">
            <v>44263</v>
          </cell>
          <cell r="L7075">
            <v>0</v>
          </cell>
          <cell r="M7075">
            <v>0</v>
          </cell>
          <cell r="N7075">
            <v>0</v>
          </cell>
          <cell r="O7075">
            <v>44263</v>
          </cell>
        </row>
        <row r="7076">
          <cell r="C7076">
            <v>2104008</v>
          </cell>
          <cell r="D7076" t="str">
            <v>110002104008</v>
          </cell>
          <cell r="E7076" t="str">
            <v>“智融科创”科普系列活动</v>
          </cell>
          <cell r="F7076" t="str">
            <v>李忠红</v>
          </cell>
          <cell r="G7076" t="str">
            <v>1991008</v>
          </cell>
          <cell r="H7076">
            <v>0</v>
          </cell>
          <cell r="I7076">
            <v>0</v>
          </cell>
          <cell r="J7076">
            <v>0</v>
          </cell>
          <cell r="K7076">
            <v>0</v>
          </cell>
          <cell r="L7076">
            <v>0</v>
          </cell>
          <cell r="M7076">
            <v>0</v>
          </cell>
          <cell r="N7076">
            <v>0</v>
          </cell>
          <cell r="O7076">
            <v>0</v>
          </cell>
        </row>
        <row r="7077">
          <cell r="C7077">
            <v>2104009</v>
          </cell>
          <cell r="D7077" t="str">
            <v>110002104009</v>
          </cell>
          <cell r="E7077" t="str">
            <v>第七届广东专利金奖</v>
          </cell>
          <cell r="F7077" t="str">
            <v>范洪波</v>
          </cell>
          <cell r="G7077" t="str">
            <v>2005008</v>
          </cell>
          <cell r="H7077">
            <v>0</v>
          </cell>
          <cell r="I7077">
            <v>0</v>
          </cell>
          <cell r="J7077">
            <v>0</v>
          </cell>
          <cell r="K7077">
            <v>0</v>
          </cell>
          <cell r="L7077">
            <v>0</v>
          </cell>
          <cell r="M7077">
            <v>0</v>
          </cell>
          <cell r="N7077">
            <v>0</v>
          </cell>
          <cell r="O7077">
            <v>0</v>
          </cell>
        </row>
        <row r="7078">
          <cell r="C7078">
            <v>2104010</v>
          </cell>
          <cell r="D7078" t="str">
            <v>110002104010</v>
          </cell>
          <cell r="E7078" t="str">
            <v>（标准化战略实施专项资金）纺织品、新烟碱类农药残留的测定</v>
          </cell>
          <cell r="F7078" t="str">
            <v>范洪波</v>
          </cell>
          <cell r="G7078" t="str">
            <v>2005008</v>
          </cell>
          <cell r="H7078">
            <v>0</v>
          </cell>
          <cell r="I7078">
            <v>0</v>
          </cell>
          <cell r="J7078">
            <v>0</v>
          </cell>
          <cell r="K7078">
            <v>0</v>
          </cell>
          <cell r="L7078">
            <v>0</v>
          </cell>
          <cell r="M7078">
            <v>0</v>
          </cell>
          <cell r="N7078">
            <v>0</v>
          </cell>
          <cell r="O7078">
            <v>0</v>
          </cell>
        </row>
        <row r="7079">
          <cell r="C7079">
            <v>211048004001</v>
          </cell>
          <cell r="D7079" t="str">
            <v>11000211048004001</v>
          </cell>
          <cell r="E7079" t="str">
            <v>新时代高校践行习近平新时代中国特色社会主</v>
          </cell>
          <cell r="F7079" t="str">
            <v>唐元松</v>
          </cell>
          <cell r="G7079" t="str">
            <v>2003035</v>
          </cell>
          <cell r="H7079">
            <v>0</v>
          </cell>
          <cell r="I7079">
            <v>0</v>
          </cell>
          <cell r="J7079">
            <v>0</v>
          </cell>
          <cell r="K7079">
            <v>0</v>
          </cell>
          <cell r="L7079">
            <v>0</v>
          </cell>
          <cell r="M7079">
            <v>0</v>
          </cell>
          <cell r="N7079">
            <v>0</v>
          </cell>
          <cell r="O7079">
            <v>0</v>
          </cell>
        </row>
        <row r="7080">
          <cell r="C7080">
            <v>211048004002</v>
          </cell>
          <cell r="D7080" t="str">
            <v>11000211048004002</v>
          </cell>
          <cell r="E7080" t="str">
            <v>教学管理服务视角下“三全育人”建设的探索</v>
          </cell>
          <cell r="F7080" t="str">
            <v>曾宪群</v>
          </cell>
          <cell r="G7080" t="str">
            <v>2008023</v>
          </cell>
          <cell r="H7080">
            <v>0</v>
          </cell>
          <cell r="I7080">
            <v>5000</v>
          </cell>
          <cell r="J7080">
            <v>0</v>
          </cell>
          <cell r="K7080">
            <v>5000</v>
          </cell>
          <cell r="L7080">
            <v>0</v>
          </cell>
          <cell r="M7080">
            <v>0</v>
          </cell>
          <cell r="N7080">
            <v>0</v>
          </cell>
          <cell r="O7080">
            <v>5000</v>
          </cell>
        </row>
        <row r="7081">
          <cell r="C7081">
            <v>211048004003</v>
          </cell>
          <cell r="D7081" t="str">
            <v>11000211048004003</v>
          </cell>
          <cell r="E7081" t="str">
            <v>基于“爱国奋斗、追求卓越”莞工精神的大学</v>
          </cell>
          <cell r="F7081" t="str">
            <v>陈泳源</v>
          </cell>
          <cell r="G7081" t="str">
            <v>2012052</v>
          </cell>
          <cell r="H7081">
            <v>0</v>
          </cell>
          <cell r="I7081">
            <v>2650</v>
          </cell>
          <cell r="J7081">
            <v>0</v>
          </cell>
          <cell r="K7081">
            <v>2650</v>
          </cell>
          <cell r="L7081">
            <v>0</v>
          </cell>
          <cell r="M7081">
            <v>0</v>
          </cell>
          <cell r="N7081">
            <v>0</v>
          </cell>
          <cell r="O7081">
            <v>2650</v>
          </cell>
        </row>
        <row r="7082">
          <cell r="C7082">
            <v>211048004004</v>
          </cell>
          <cell r="D7082" t="str">
            <v>11000211048004004</v>
          </cell>
          <cell r="E7082" t="str">
            <v>新形势下高校基层党务工作者胜任力研究</v>
          </cell>
          <cell r="F7082" t="str">
            <v>梁士金</v>
          </cell>
          <cell r="G7082" t="str">
            <v>2012959</v>
          </cell>
          <cell r="H7082">
            <v>0</v>
          </cell>
          <cell r="I7082">
            <v>5000</v>
          </cell>
          <cell r="J7082">
            <v>0</v>
          </cell>
          <cell r="K7082">
            <v>5000</v>
          </cell>
          <cell r="L7082">
            <v>0</v>
          </cell>
          <cell r="M7082">
            <v>0</v>
          </cell>
          <cell r="N7082">
            <v>0</v>
          </cell>
          <cell r="O7082">
            <v>5000</v>
          </cell>
        </row>
        <row r="7083">
          <cell r="C7083">
            <v>211048004005</v>
          </cell>
          <cell r="D7083" t="str">
            <v>11000211048004005</v>
          </cell>
          <cell r="E7083" t="str">
            <v>社会变迁视域下大学生的价值观念与行为模式</v>
          </cell>
          <cell r="F7083" t="str">
            <v>黄楚刁</v>
          </cell>
          <cell r="G7083" t="str">
            <v>2011013</v>
          </cell>
          <cell r="H7083">
            <v>0</v>
          </cell>
          <cell r="I7083">
            <v>0</v>
          </cell>
          <cell r="J7083">
            <v>0</v>
          </cell>
          <cell r="K7083">
            <v>0</v>
          </cell>
          <cell r="L7083">
            <v>0</v>
          </cell>
          <cell r="M7083">
            <v>0</v>
          </cell>
          <cell r="N7083">
            <v>0</v>
          </cell>
          <cell r="O7083">
            <v>0</v>
          </cell>
        </row>
        <row r="7084">
          <cell r="C7084">
            <v>211048004006</v>
          </cell>
          <cell r="D7084" t="str">
            <v>11000211048004006</v>
          </cell>
          <cell r="E7084" t="str">
            <v>中华优秀传统文化传承发展机制的构建研究</v>
          </cell>
          <cell r="F7084" t="str">
            <v>蒋青青</v>
          </cell>
          <cell r="G7084" t="str">
            <v>2018019</v>
          </cell>
          <cell r="H7084">
            <v>0</v>
          </cell>
          <cell r="I7084">
            <v>2792</v>
          </cell>
          <cell r="J7084">
            <v>0</v>
          </cell>
          <cell r="K7084">
            <v>2792</v>
          </cell>
          <cell r="L7084">
            <v>0</v>
          </cell>
          <cell r="M7084">
            <v>0</v>
          </cell>
          <cell r="N7084">
            <v>0</v>
          </cell>
          <cell r="O7084">
            <v>2792</v>
          </cell>
        </row>
        <row r="7085">
          <cell r="C7085">
            <v>211048004007</v>
          </cell>
          <cell r="D7085" t="str">
            <v>11000211048004007</v>
          </cell>
          <cell r="E7085" t="str">
            <v>心理育人体系下危机大学生的思想行为特点及</v>
          </cell>
          <cell r="F7085" t="str">
            <v>刘勉</v>
          </cell>
          <cell r="G7085" t="str">
            <v>2013057</v>
          </cell>
          <cell r="H7085">
            <v>0</v>
          </cell>
          <cell r="I7085">
            <v>410</v>
          </cell>
          <cell r="J7085">
            <v>0</v>
          </cell>
          <cell r="K7085">
            <v>410</v>
          </cell>
          <cell r="L7085">
            <v>0</v>
          </cell>
          <cell r="M7085">
            <v>0</v>
          </cell>
          <cell r="N7085">
            <v>0</v>
          </cell>
          <cell r="O7085">
            <v>410</v>
          </cell>
        </row>
        <row r="7086">
          <cell r="C7086">
            <v>211048004008</v>
          </cell>
          <cell r="D7086" t="str">
            <v>11000211048004008</v>
          </cell>
          <cell r="E7086" t="str">
            <v>新时代高校学生党支部组织力提升研究</v>
          </cell>
          <cell r="F7086" t="str">
            <v>钟丽华</v>
          </cell>
          <cell r="G7086" t="str">
            <v>2009031</v>
          </cell>
          <cell r="H7086">
            <v>0</v>
          </cell>
          <cell r="I7086">
            <v>2008.5</v>
          </cell>
          <cell r="J7086">
            <v>0</v>
          </cell>
          <cell r="K7086">
            <v>2008.5</v>
          </cell>
          <cell r="L7086">
            <v>0</v>
          </cell>
          <cell r="M7086">
            <v>0</v>
          </cell>
          <cell r="N7086">
            <v>0</v>
          </cell>
          <cell r="O7086">
            <v>2008.5</v>
          </cell>
        </row>
        <row r="7087">
          <cell r="C7087">
            <v>211048004011</v>
          </cell>
          <cell r="D7087" t="str">
            <v>11000211048004011</v>
          </cell>
          <cell r="E7087" t="str">
            <v>莞工精神的价值研究</v>
          </cell>
          <cell r="F7087" t="str">
            <v>邹琼</v>
          </cell>
          <cell r="G7087" t="str">
            <v>2001009</v>
          </cell>
          <cell r="H7087">
            <v>0</v>
          </cell>
          <cell r="I7087">
            <v>14710.7</v>
          </cell>
          <cell r="J7087">
            <v>0</v>
          </cell>
          <cell r="K7087">
            <v>14710.7</v>
          </cell>
          <cell r="L7087">
            <v>0</v>
          </cell>
          <cell r="M7087">
            <v>0</v>
          </cell>
          <cell r="N7087">
            <v>0</v>
          </cell>
          <cell r="O7087">
            <v>14710.7</v>
          </cell>
        </row>
        <row r="7088">
          <cell r="C7088">
            <v>211048004012</v>
          </cell>
          <cell r="D7088" t="str">
            <v>11000211048004012</v>
          </cell>
          <cell r="E7088" t="str">
            <v>提升“双带头人”教师党支部书记能力，发挥</v>
          </cell>
          <cell r="F7088" t="str">
            <v>彭晓波</v>
          </cell>
          <cell r="G7088" t="str">
            <v>1992014</v>
          </cell>
          <cell r="H7088">
            <v>0</v>
          </cell>
          <cell r="I7088">
            <v>0</v>
          </cell>
          <cell r="J7088">
            <v>0</v>
          </cell>
          <cell r="K7088">
            <v>0</v>
          </cell>
          <cell r="L7088">
            <v>0</v>
          </cell>
          <cell r="M7088">
            <v>0</v>
          </cell>
          <cell r="N7088">
            <v>0</v>
          </cell>
          <cell r="O7088">
            <v>0</v>
          </cell>
        </row>
        <row r="7089">
          <cell r="C7089">
            <v>211048004013</v>
          </cell>
          <cell r="D7089" t="str">
            <v>11000211048004013</v>
          </cell>
          <cell r="E7089" t="str">
            <v>知行合一，走向卓越——思政课社会实践改革</v>
          </cell>
          <cell r="F7089" t="str">
            <v>肖凤良</v>
          </cell>
          <cell r="G7089" t="str">
            <v>2001012</v>
          </cell>
          <cell r="H7089">
            <v>0</v>
          </cell>
          <cell r="I7089">
            <v>6500</v>
          </cell>
          <cell r="J7089">
            <v>0</v>
          </cell>
          <cell r="K7089">
            <v>6500</v>
          </cell>
          <cell r="L7089">
            <v>0</v>
          </cell>
          <cell r="M7089">
            <v>0</v>
          </cell>
          <cell r="N7089">
            <v>0</v>
          </cell>
          <cell r="O7089">
            <v>6500</v>
          </cell>
        </row>
        <row r="7090">
          <cell r="C7090">
            <v>211048004014</v>
          </cell>
          <cell r="D7090" t="str">
            <v>11000211048004014</v>
          </cell>
          <cell r="E7090" t="str">
            <v>PDCA视角下高校政治监督具体化常态化研究</v>
          </cell>
          <cell r="F7090" t="str">
            <v>邢大立</v>
          </cell>
          <cell r="G7090" t="str">
            <v>1993031</v>
          </cell>
          <cell r="H7090">
            <v>0</v>
          </cell>
          <cell r="I7090">
            <v>0</v>
          </cell>
          <cell r="J7090">
            <v>0</v>
          </cell>
          <cell r="K7090">
            <v>0</v>
          </cell>
          <cell r="L7090">
            <v>0</v>
          </cell>
          <cell r="M7090">
            <v>0</v>
          </cell>
          <cell r="N7090">
            <v>0</v>
          </cell>
          <cell r="O7090">
            <v>0</v>
          </cell>
        </row>
        <row r="7091">
          <cell r="C7091">
            <v>211048004016</v>
          </cell>
          <cell r="D7091" t="str">
            <v>11000211048004016</v>
          </cell>
          <cell r="E7091" t="str">
            <v>加强和改进高校思想政治工作背景下中美服务</v>
          </cell>
          <cell r="F7091" t="str">
            <v>苏亚玲</v>
          </cell>
          <cell r="G7091" t="str">
            <v>1993025</v>
          </cell>
          <cell r="H7091">
            <v>0</v>
          </cell>
          <cell r="I7091">
            <v>3002</v>
          </cell>
          <cell r="J7091">
            <v>0</v>
          </cell>
          <cell r="K7091">
            <v>3002</v>
          </cell>
          <cell r="L7091">
            <v>0</v>
          </cell>
          <cell r="M7091">
            <v>0</v>
          </cell>
          <cell r="N7091">
            <v>0</v>
          </cell>
          <cell r="O7091">
            <v>3002</v>
          </cell>
        </row>
        <row r="7092">
          <cell r="C7092">
            <v>211048004017</v>
          </cell>
          <cell r="D7092" t="str">
            <v>11000211048004017</v>
          </cell>
          <cell r="E7092" t="str">
            <v>中国共产党组织体系建设经验对高校党的组织</v>
          </cell>
          <cell r="F7092" t="str">
            <v>陈宝华</v>
          </cell>
          <cell r="G7092" t="str">
            <v>2001015</v>
          </cell>
          <cell r="H7092">
            <v>0</v>
          </cell>
          <cell r="I7092">
            <v>8897</v>
          </cell>
          <cell r="J7092">
            <v>0</v>
          </cell>
          <cell r="K7092">
            <v>8897</v>
          </cell>
          <cell r="L7092">
            <v>0</v>
          </cell>
          <cell r="M7092">
            <v>0</v>
          </cell>
          <cell r="N7092">
            <v>0</v>
          </cell>
          <cell r="O7092">
            <v>8897</v>
          </cell>
        </row>
        <row r="7093">
          <cell r="C7093">
            <v>211048004018</v>
          </cell>
          <cell r="D7093" t="str">
            <v>11000211048004018</v>
          </cell>
          <cell r="E7093" t="str">
            <v>构建“四融入”的高校党史学习教育长效机制</v>
          </cell>
          <cell r="F7093" t="str">
            <v>谢真葵</v>
          </cell>
          <cell r="G7093" t="str">
            <v>2012057</v>
          </cell>
          <cell r="H7093">
            <v>0</v>
          </cell>
          <cell r="I7093">
            <v>0</v>
          </cell>
          <cell r="J7093">
            <v>0</v>
          </cell>
          <cell r="K7093">
            <v>0</v>
          </cell>
          <cell r="L7093">
            <v>0</v>
          </cell>
          <cell r="M7093">
            <v>0</v>
          </cell>
          <cell r="N7093">
            <v>0</v>
          </cell>
          <cell r="O7093">
            <v>0</v>
          </cell>
        </row>
        <row r="7094">
          <cell r="C7094">
            <v>211048004019</v>
          </cell>
          <cell r="D7094" t="str">
            <v>11000211048004019</v>
          </cell>
          <cell r="E7094" t="str">
            <v>中国共产党精神谱系融入高校思想政治教育实</v>
          </cell>
          <cell r="F7094" t="str">
            <v>张博</v>
          </cell>
          <cell r="G7094" t="str">
            <v>2017149</v>
          </cell>
          <cell r="H7094">
            <v>0</v>
          </cell>
          <cell r="I7094">
            <v>0</v>
          </cell>
          <cell r="J7094">
            <v>0</v>
          </cell>
          <cell r="K7094">
            <v>0</v>
          </cell>
          <cell r="L7094">
            <v>0</v>
          </cell>
          <cell r="M7094">
            <v>0</v>
          </cell>
          <cell r="N7094">
            <v>0</v>
          </cell>
          <cell r="O7094">
            <v>0</v>
          </cell>
        </row>
        <row r="7095">
          <cell r="C7095">
            <v>211048004020</v>
          </cell>
          <cell r="D7095" t="str">
            <v>11000211048004020</v>
          </cell>
          <cell r="E7095" t="str">
            <v>大学生校园贷风险及治理对策研究</v>
          </cell>
          <cell r="F7095" t="str">
            <v>王博</v>
          </cell>
          <cell r="G7095" t="str">
            <v>2017136</v>
          </cell>
          <cell r="H7095">
            <v>0</v>
          </cell>
          <cell r="I7095">
            <v>0</v>
          </cell>
          <cell r="J7095">
            <v>0</v>
          </cell>
          <cell r="K7095">
            <v>0</v>
          </cell>
          <cell r="L7095">
            <v>0</v>
          </cell>
          <cell r="M7095">
            <v>0</v>
          </cell>
          <cell r="N7095">
            <v>0</v>
          </cell>
          <cell r="O7095">
            <v>0</v>
          </cell>
        </row>
        <row r="7096">
          <cell r="C7096">
            <v>211048004021</v>
          </cell>
          <cell r="D7096" t="str">
            <v>11000211048004021</v>
          </cell>
          <cell r="E7096" t="str">
            <v>新时代“三全育人”视野下构建党史学习教育</v>
          </cell>
          <cell r="F7096" t="str">
            <v>叶妙娴</v>
          </cell>
          <cell r="G7096" t="str">
            <v>2001014</v>
          </cell>
          <cell r="H7096">
            <v>0</v>
          </cell>
          <cell r="I7096">
            <v>8930.09</v>
          </cell>
          <cell r="J7096">
            <v>0</v>
          </cell>
          <cell r="K7096">
            <v>8930.09</v>
          </cell>
          <cell r="L7096">
            <v>0</v>
          </cell>
          <cell r="M7096">
            <v>0</v>
          </cell>
          <cell r="N7096">
            <v>0</v>
          </cell>
          <cell r="O7096">
            <v>8930.09</v>
          </cell>
        </row>
        <row r="7097">
          <cell r="C7097">
            <v>211048004022</v>
          </cell>
          <cell r="D7097" t="str">
            <v>11000211048004022</v>
          </cell>
          <cell r="E7097" t="str">
            <v>党建引领社区育人工作机制与创新策略研究</v>
          </cell>
          <cell r="F7097" t="str">
            <v>滕爱聪</v>
          </cell>
          <cell r="G7097" t="str">
            <v>2021059</v>
          </cell>
          <cell r="H7097">
            <v>0</v>
          </cell>
          <cell r="I7097">
            <v>3464</v>
          </cell>
          <cell r="J7097">
            <v>0</v>
          </cell>
          <cell r="K7097">
            <v>3464</v>
          </cell>
          <cell r="L7097">
            <v>0</v>
          </cell>
          <cell r="M7097">
            <v>0</v>
          </cell>
          <cell r="N7097">
            <v>0</v>
          </cell>
          <cell r="O7097">
            <v>3464</v>
          </cell>
        </row>
        <row r="7098">
          <cell r="C7098">
            <v>211048004023</v>
          </cell>
          <cell r="D7098" t="str">
            <v>11000211048004023</v>
          </cell>
          <cell r="E7098" t="str">
            <v>东莞改革开放史资源调查与利用研究</v>
          </cell>
          <cell r="F7098" t="str">
            <v>李宏</v>
          </cell>
          <cell r="G7098" t="str">
            <v>2021061</v>
          </cell>
          <cell r="H7098">
            <v>0</v>
          </cell>
          <cell r="I7098">
            <v>3000</v>
          </cell>
          <cell r="J7098">
            <v>2977</v>
          </cell>
          <cell r="K7098">
            <v>23</v>
          </cell>
          <cell r="L7098">
            <v>0</v>
          </cell>
          <cell r="M7098">
            <v>0</v>
          </cell>
          <cell r="N7098">
            <v>0</v>
          </cell>
          <cell r="O7098">
            <v>23</v>
          </cell>
        </row>
        <row r="7099">
          <cell r="C7099">
            <v>211048004024</v>
          </cell>
          <cell r="D7099" t="str">
            <v>11000211048004024</v>
          </cell>
          <cell r="E7099" t="str">
            <v>以伟大建党精神构筑高校党史学习教育长效机制研究</v>
          </cell>
          <cell r="F7099" t="str">
            <v>唐晨诗</v>
          </cell>
          <cell r="G7099" t="str">
            <v>2020048</v>
          </cell>
          <cell r="H7099">
            <v>0</v>
          </cell>
          <cell r="I7099">
            <v>5318.72</v>
          </cell>
          <cell r="J7099">
            <v>0</v>
          </cell>
          <cell r="K7099">
            <v>5318.72</v>
          </cell>
          <cell r="L7099">
            <v>0</v>
          </cell>
          <cell r="M7099">
            <v>0</v>
          </cell>
          <cell r="N7099">
            <v>0</v>
          </cell>
          <cell r="O7099">
            <v>5318.72</v>
          </cell>
        </row>
        <row r="7100">
          <cell r="C7100">
            <v>211135001001</v>
          </cell>
          <cell r="D7100" t="str">
            <v>11000211135001001</v>
          </cell>
          <cell r="E7100" t="str">
            <v>水中抗生素类污染物的高效去除技术原理及应用基础</v>
          </cell>
          <cell r="F7100" t="str">
            <v>黄焕忠</v>
          </cell>
          <cell r="G7100" t="str">
            <v>2023041</v>
          </cell>
          <cell r="H7100">
            <v>0</v>
          </cell>
          <cell r="I7100">
            <v>246814.23</v>
          </cell>
          <cell r="J7100">
            <v>19500</v>
          </cell>
          <cell r="K7100">
            <v>227314.23</v>
          </cell>
          <cell r="L7100">
            <v>0</v>
          </cell>
          <cell r="M7100">
            <v>0</v>
          </cell>
          <cell r="N7100">
            <v>0</v>
          </cell>
          <cell r="O7100">
            <v>227314.23</v>
          </cell>
        </row>
        <row r="7101">
          <cell r="C7101">
            <v>211135002</v>
          </cell>
          <cell r="D7101" t="str">
            <v>11000211135002</v>
          </cell>
          <cell r="E7101" t="str">
            <v>侯建-高层次人才基本科研启动费</v>
          </cell>
          <cell r="F7101" t="str">
            <v>侯建</v>
          </cell>
          <cell r="G7101" t="str">
            <v>2020815</v>
          </cell>
          <cell r="H7101">
            <v>0</v>
          </cell>
          <cell r="I7101">
            <v>401784.1</v>
          </cell>
          <cell r="J7101">
            <v>9206.5</v>
          </cell>
          <cell r="K7101">
            <v>392577.6</v>
          </cell>
          <cell r="L7101">
            <v>0</v>
          </cell>
          <cell r="M7101">
            <v>0</v>
          </cell>
          <cell r="N7101">
            <v>0</v>
          </cell>
          <cell r="O7101">
            <v>392577.6</v>
          </cell>
        </row>
        <row r="7102">
          <cell r="C7102">
            <v>211135003</v>
          </cell>
          <cell r="D7102" t="str">
            <v>11000211135003</v>
          </cell>
          <cell r="E7102" t="str">
            <v>何奎-高层次人才基本科研启动费</v>
          </cell>
          <cell r="F7102" t="str">
            <v>何奎</v>
          </cell>
          <cell r="G7102" t="str">
            <v>2019814</v>
          </cell>
          <cell r="H7102">
            <v>0</v>
          </cell>
          <cell r="I7102">
            <v>6.14</v>
          </cell>
          <cell r="J7102">
            <v>0</v>
          </cell>
          <cell r="K7102">
            <v>6.14</v>
          </cell>
          <cell r="L7102">
            <v>0</v>
          </cell>
          <cell r="M7102">
            <v>0</v>
          </cell>
          <cell r="N7102">
            <v>0</v>
          </cell>
          <cell r="O7102">
            <v>6.14</v>
          </cell>
        </row>
        <row r="7103">
          <cell r="C7103">
            <v>211135004</v>
          </cell>
          <cell r="D7103" t="str">
            <v>11000211135004</v>
          </cell>
          <cell r="E7103" t="str">
            <v>张学英-高层次人才基本科研启动费</v>
          </cell>
          <cell r="F7103" t="str">
            <v>张学英</v>
          </cell>
          <cell r="G7103" t="str">
            <v>2020822</v>
          </cell>
          <cell r="H7103">
            <v>0</v>
          </cell>
          <cell r="I7103">
            <v>0</v>
          </cell>
          <cell r="J7103">
            <v>0</v>
          </cell>
          <cell r="K7103">
            <v>0</v>
          </cell>
          <cell r="L7103">
            <v>0</v>
          </cell>
          <cell r="M7103">
            <v>0</v>
          </cell>
          <cell r="N7103">
            <v>0</v>
          </cell>
          <cell r="O7103">
            <v>0</v>
          </cell>
        </row>
        <row r="7104">
          <cell r="C7104">
            <v>211135005</v>
          </cell>
          <cell r="D7104" t="str">
            <v>11000211135005</v>
          </cell>
          <cell r="E7104" t="str">
            <v>杨俊明-高层次人才基本科研启动费</v>
          </cell>
          <cell r="F7104" t="str">
            <v>杨俊明</v>
          </cell>
          <cell r="G7104" t="str">
            <v>2020812</v>
          </cell>
          <cell r="H7104">
            <v>0</v>
          </cell>
          <cell r="I7104">
            <v>0</v>
          </cell>
          <cell r="J7104">
            <v>0</v>
          </cell>
          <cell r="K7104">
            <v>0</v>
          </cell>
          <cell r="L7104">
            <v>0</v>
          </cell>
          <cell r="M7104">
            <v>0</v>
          </cell>
          <cell r="N7104">
            <v>0</v>
          </cell>
          <cell r="O7104">
            <v>0</v>
          </cell>
        </row>
        <row r="7105">
          <cell r="C7105">
            <v>211135006</v>
          </cell>
          <cell r="D7105" t="str">
            <v>11000211135006</v>
          </cell>
          <cell r="E7105" t="str">
            <v>赵雁飞-博士基本科研启动费</v>
          </cell>
          <cell r="F7105" t="str">
            <v>赵雁飞</v>
          </cell>
          <cell r="G7105" t="str">
            <v>2017083</v>
          </cell>
          <cell r="H7105">
            <v>0</v>
          </cell>
          <cell r="I7105">
            <v>0</v>
          </cell>
          <cell r="J7105">
            <v>0</v>
          </cell>
          <cell r="K7105">
            <v>0</v>
          </cell>
          <cell r="L7105">
            <v>0</v>
          </cell>
          <cell r="M7105">
            <v>0</v>
          </cell>
          <cell r="N7105">
            <v>0</v>
          </cell>
          <cell r="O7105">
            <v>0</v>
          </cell>
        </row>
        <row r="7106">
          <cell r="C7106">
            <v>211135007</v>
          </cell>
          <cell r="D7106" t="str">
            <v>11000211135007</v>
          </cell>
          <cell r="E7106" t="str">
            <v>朱诗勇-博士基本科研启动费</v>
          </cell>
          <cell r="F7106" t="str">
            <v>朱诗勇</v>
          </cell>
          <cell r="G7106" t="str">
            <v>2017165</v>
          </cell>
          <cell r="H7106">
            <v>0</v>
          </cell>
          <cell r="I7106">
            <v>30000</v>
          </cell>
          <cell r="J7106">
            <v>0</v>
          </cell>
          <cell r="K7106">
            <v>30000</v>
          </cell>
          <cell r="L7106">
            <v>0</v>
          </cell>
          <cell r="M7106">
            <v>0</v>
          </cell>
          <cell r="N7106">
            <v>0</v>
          </cell>
          <cell r="O7106">
            <v>30000</v>
          </cell>
        </row>
        <row r="7107">
          <cell r="C7107">
            <v>211135008</v>
          </cell>
          <cell r="D7107" t="str">
            <v>11000211135008</v>
          </cell>
          <cell r="E7107" t="str">
            <v>徐进-博士基本科研启动费</v>
          </cell>
          <cell r="F7107" t="str">
            <v>徐进</v>
          </cell>
          <cell r="G7107" t="str">
            <v>2018080</v>
          </cell>
          <cell r="H7107">
            <v>0</v>
          </cell>
          <cell r="I7107">
            <v>0</v>
          </cell>
          <cell r="J7107">
            <v>0</v>
          </cell>
          <cell r="K7107">
            <v>0</v>
          </cell>
          <cell r="L7107">
            <v>0</v>
          </cell>
          <cell r="M7107">
            <v>0</v>
          </cell>
          <cell r="N7107">
            <v>0</v>
          </cell>
          <cell r="O7107">
            <v>0</v>
          </cell>
        </row>
        <row r="7108">
          <cell r="C7108">
            <v>211135009</v>
          </cell>
          <cell r="D7108" t="str">
            <v>11000211135009</v>
          </cell>
          <cell r="E7108" t="str">
            <v>王岩-博士基本科研启动费</v>
          </cell>
          <cell r="F7108" t="str">
            <v>王岩</v>
          </cell>
          <cell r="G7108" t="str">
            <v>2018041</v>
          </cell>
          <cell r="H7108">
            <v>0</v>
          </cell>
          <cell r="I7108">
            <v>18.62</v>
          </cell>
          <cell r="J7108">
            <v>0</v>
          </cell>
          <cell r="K7108">
            <v>18.62</v>
          </cell>
          <cell r="L7108">
            <v>0</v>
          </cell>
          <cell r="M7108">
            <v>0</v>
          </cell>
          <cell r="N7108">
            <v>0</v>
          </cell>
          <cell r="O7108">
            <v>18.62</v>
          </cell>
        </row>
        <row r="7109">
          <cell r="C7109">
            <v>211135010</v>
          </cell>
          <cell r="D7109" t="str">
            <v>11000211135010</v>
          </cell>
          <cell r="E7109" t="str">
            <v>楚豫川-博士基本科研启动费</v>
          </cell>
          <cell r="F7109" t="str">
            <v>楚豫川</v>
          </cell>
          <cell r="G7109" t="str">
            <v>2018026</v>
          </cell>
          <cell r="H7109">
            <v>0</v>
          </cell>
          <cell r="I7109">
            <v>0</v>
          </cell>
          <cell r="J7109">
            <v>0</v>
          </cell>
          <cell r="K7109">
            <v>0</v>
          </cell>
          <cell r="L7109">
            <v>0</v>
          </cell>
          <cell r="M7109">
            <v>0</v>
          </cell>
          <cell r="N7109">
            <v>0</v>
          </cell>
          <cell r="O7109">
            <v>0</v>
          </cell>
        </row>
        <row r="7110">
          <cell r="C7110">
            <v>211135011</v>
          </cell>
          <cell r="D7110" t="str">
            <v>11000211135011</v>
          </cell>
          <cell r="E7110" t="str">
            <v>朱艳-博士基本科研启动费</v>
          </cell>
          <cell r="F7110" t="str">
            <v>朱艳</v>
          </cell>
          <cell r="G7110" t="str">
            <v>2018095</v>
          </cell>
          <cell r="H7110">
            <v>0</v>
          </cell>
          <cell r="I7110">
            <v>7.1</v>
          </cell>
          <cell r="J7110">
            <v>0</v>
          </cell>
          <cell r="K7110">
            <v>7.1</v>
          </cell>
          <cell r="L7110">
            <v>0</v>
          </cell>
          <cell r="M7110">
            <v>0</v>
          </cell>
          <cell r="N7110">
            <v>0</v>
          </cell>
          <cell r="O7110">
            <v>7.1</v>
          </cell>
        </row>
        <row r="7111">
          <cell r="C7111">
            <v>211135014</v>
          </cell>
          <cell r="D7111" t="str">
            <v>11000211135014</v>
          </cell>
          <cell r="E7111" t="str">
            <v>宋加雷-博士基本科研启动费</v>
          </cell>
          <cell r="F7111" t="str">
            <v>宋加雷</v>
          </cell>
          <cell r="G7111" t="str">
            <v>2018052</v>
          </cell>
          <cell r="H7111">
            <v>0</v>
          </cell>
          <cell r="I7111">
            <v>289.96</v>
          </cell>
          <cell r="J7111">
            <v>0</v>
          </cell>
          <cell r="K7111">
            <v>289.96</v>
          </cell>
          <cell r="L7111">
            <v>0</v>
          </cell>
          <cell r="M7111">
            <v>0</v>
          </cell>
          <cell r="N7111">
            <v>0</v>
          </cell>
          <cell r="O7111">
            <v>289.96</v>
          </cell>
        </row>
        <row r="7112">
          <cell r="C7112">
            <v>211135015</v>
          </cell>
          <cell r="D7112" t="str">
            <v>11000211135015</v>
          </cell>
          <cell r="E7112" t="str">
            <v>杨云安-博士基本科研启动费</v>
          </cell>
          <cell r="F7112" t="str">
            <v>杨云安</v>
          </cell>
          <cell r="G7112" t="str">
            <v>2018064</v>
          </cell>
          <cell r="H7112">
            <v>0</v>
          </cell>
          <cell r="I7112">
            <v>0</v>
          </cell>
          <cell r="J7112">
            <v>0</v>
          </cell>
          <cell r="K7112">
            <v>0</v>
          </cell>
          <cell r="L7112">
            <v>0</v>
          </cell>
          <cell r="M7112">
            <v>0</v>
          </cell>
          <cell r="N7112">
            <v>0</v>
          </cell>
          <cell r="O7112">
            <v>0</v>
          </cell>
        </row>
        <row r="7113">
          <cell r="C7113">
            <v>211135016</v>
          </cell>
          <cell r="D7113" t="str">
            <v>11000211135016</v>
          </cell>
          <cell r="E7113" t="str">
            <v>杨燕锋-博士基本科研启动费</v>
          </cell>
          <cell r="F7113" t="str">
            <v>杨燕锋</v>
          </cell>
          <cell r="G7113" t="str">
            <v>2019007</v>
          </cell>
          <cell r="H7113">
            <v>0</v>
          </cell>
          <cell r="I7113">
            <v>11040</v>
          </cell>
          <cell r="J7113">
            <v>0</v>
          </cell>
          <cell r="K7113">
            <v>11040</v>
          </cell>
          <cell r="L7113">
            <v>0</v>
          </cell>
          <cell r="M7113">
            <v>0</v>
          </cell>
          <cell r="N7113">
            <v>0</v>
          </cell>
          <cell r="O7113">
            <v>11040</v>
          </cell>
        </row>
        <row r="7114">
          <cell r="C7114">
            <v>211135017</v>
          </cell>
          <cell r="D7114" t="str">
            <v>11000211135017</v>
          </cell>
          <cell r="E7114" t="str">
            <v>王烨-博士基本科研启动费</v>
          </cell>
          <cell r="F7114" t="str">
            <v>王烨</v>
          </cell>
          <cell r="G7114" t="str">
            <v>2018311</v>
          </cell>
          <cell r="H7114">
            <v>0</v>
          </cell>
          <cell r="I7114">
            <v>0</v>
          </cell>
          <cell r="J7114">
            <v>0</v>
          </cell>
          <cell r="K7114">
            <v>0</v>
          </cell>
          <cell r="L7114">
            <v>0</v>
          </cell>
          <cell r="M7114">
            <v>0</v>
          </cell>
          <cell r="N7114">
            <v>0</v>
          </cell>
          <cell r="O7114">
            <v>0</v>
          </cell>
        </row>
        <row r="7115">
          <cell r="C7115">
            <v>211135018</v>
          </cell>
          <cell r="D7115" t="str">
            <v>11000211135018</v>
          </cell>
          <cell r="E7115" t="str">
            <v>丁齐英-博士基本科研启动费</v>
          </cell>
          <cell r="F7115" t="str">
            <v>丁齐英</v>
          </cell>
          <cell r="G7115" t="str">
            <v>2018092</v>
          </cell>
          <cell r="H7115">
            <v>0</v>
          </cell>
          <cell r="I7115">
            <v>0</v>
          </cell>
          <cell r="J7115">
            <v>0</v>
          </cell>
          <cell r="K7115">
            <v>0</v>
          </cell>
          <cell r="L7115">
            <v>0</v>
          </cell>
          <cell r="M7115">
            <v>0</v>
          </cell>
          <cell r="N7115">
            <v>0</v>
          </cell>
          <cell r="O7115">
            <v>0</v>
          </cell>
        </row>
        <row r="7116">
          <cell r="C7116">
            <v>211135019</v>
          </cell>
          <cell r="D7116" t="str">
            <v>11000211135019</v>
          </cell>
          <cell r="E7116" t="str">
            <v>庄瑞银-博士基本科研启动费</v>
          </cell>
          <cell r="F7116" t="str">
            <v>庄瑞银</v>
          </cell>
          <cell r="G7116" t="str">
            <v>2018053</v>
          </cell>
          <cell r="H7116">
            <v>0</v>
          </cell>
          <cell r="I7116">
            <v>16380.05</v>
          </cell>
          <cell r="J7116">
            <v>0</v>
          </cell>
          <cell r="K7116">
            <v>16380.05</v>
          </cell>
          <cell r="L7116">
            <v>0</v>
          </cell>
          <cell r="M7116">
            <v>0</v>
          </cell>
          <cell r="N7116">
            <v>0</v>
          </cell>
          <cell r="O7116">
            <v>16380.05</v>
          </cell>
        </row>
        <row r="7117">
          <cell r="C7117">
            <v>211135020</v>
          </cell>
          <cell r="D7117" t="str">
            <v>11000211135020</v>
          </cell>
          <cell r="E7117" t="str">
            <v>安之楠-博士基本科研启动费</v>
          </cell>
          <cell r="F7117" t="str">
            <v>安之楠</v>
          </cell>
          <cell r="G7117" t="str">
            <v>2018061</v>
          </cell>
          <cell r="H7117">
            <v>0</v>
          </cell>
          <cell r="I7117">
            <v>0</v>
          </cell>
          <cell r="J7117">
            <v>0</v>
          </cell>
          <cell r="K7117">
            <v>0</v>
          </cell>
          <cell r="L7117">
            <v>0</v>
          </cell>
          <cell r="M7117">
            <v>0</v>
          </cell>
          <cell r="N7117">
            <v>0</v>
          </cell>
          <cell r="O7117">
            <v>0</v>
          </cell>
        </row>
        <row r="7118">
          <cell r="C7118">
            <v>211135021</v>
          </cell>
          <cell r="D7118" t="str">
            <v>11000211135021</v>
          </cell>
          <cell r="E7118" t="str">
            <v>郝丽霞-博士基本科研启动费</v>
          </cell>
          <cell r="F7118" t="str">
            <v>郝丽霞</v>
          </cell>
          <cell r="G7118" t="str">
            <v>2018082</v>
          </cell>
          <cell r="H7118">
            <v>0</v>
          </cell>
          <cell r="I7118">
            <v>0</v>
          </cell>
          <cell r="J7118">
            <v>0</v>
          </cell>
          <cell r="K7118">
            <v>0</v>
          </cell>
          <cell r="L7118">
            <v>0</v>
          </cell>
          <cell r="M7118">
            <v>0</v>
          </cell>
          <cell r="N7118">
            <v>0</v>
          </cell>
          <cell r="O7118">
            <v>0</v>
          </cell>
        </row>
        <row r="7119">
          <cell r="C7119">
            <v>211135023</v>
          </cell>
          <cell r="D7119" t="str">
            <v>11000211135023</v>
          </cell>
          <cell r="E7119" t="str">
            <v>乔校畅-博士基本科研启动费</v>
          </cell>
          <cell r="F7119" t="str">
            <v>乔校畅</v>
          </cell>
          <cell r="G7119" t="str">
            <v>2019128</v>
          </cell>
          <cell r="H7119">
            <v>0</v>
          </cell>
          <cell r="I7119">
            <v>0</v>
          </cell>
          <cell r="J7119">
            <v>0</v>
          </cell>
          <cell r="K7119">
            <v>0</v>
          </cell>
          <cell r="L7119">
            <v>0</v>
          </cell>
          <cell r="M7119">
            <v>0</v>
          </cell>
          <cell r="N7119">
            <v>0</v>
          </cell>
          <cell r="O7119">
            <v>0</v>
          </cell>
        </row>
        <row r="7120">
          <cell r="C7120">
            <v>211135024</v>
          </cell>
          <cell r="D7120" t="str">
            <v>11000211135024</v>
          </cell>
          <cell r="E7120" t="str">
            <v>王寿山-博士基本科研启动费</v>
          </cell>
          <cell r="F7120" t="str">
            <v>王寿山</v>
          </cell>
          <cell r="G7120" t="str">
            <v>2018120</v>
          </cell>
          <cell r="H7120">
            <v>0</v>
          </cell>
          <cell r="I7120">
            <v>38653.12</v>
          </cell>
          <cell r="J7120">
            <v>0</v>
          </cell>
          <cell r="K7120">
            <v>38653.12</v>
          </cell>
          <cell r="L7120">
            <v>0</v>
          </cell>
          <cell r="M7120">
            <v>0</v>
          </cell>
          <cell r="N7120">
            <v>0</v>
          </cell>
          <cell r="O7120">
            <v>38653.12</v>
          </cell>
        </row>
        <row r="7121">
          <cell r="C7121">
            <v>211135025</v>
          </cell>
          <cell r="D7121" t="str">
            <v>11000211135025</v>
          </cell>
          <cell r="E7121" t="str">
            <v>汪超-博士基本科研启动费</v>
          </cell>
          <cell r="F7121" t="str">
            <v>汪超</v>
          </cell>
          <cell r="G7121" t="str">
            <v>2018119</v>
          </cell>
          <cell r="H7121">
            <v>0</v>
          </cell>
          <cell r="I7121">
            <v>3</v>
          </cell>
          <cell r="J7121">
            <v>0</v>
          </cell>
          <cell r="K7121">
            <v>3</v>
          </cell>
          <cell r="L7121">
            <v>0</v>
          </cell>
          <cell r="M7121">
            <v>0</v>
          </cell>
          <cell r="N7121">
            <v>0</v>
          </cell>
          <cell r="O7121">
            <v>3</v>
          </cell>
        </row>
        <row r="7122">
          <cell r="C7122">
            <v>211135027</v>
          </cell>
          <cell r="D7122" t="str">
            <v>11000211135027</v>
          </cell>
          <cell r="E7122" t="str">
            <v>王波-博士基本科研启动费</v>
          </cell>
          <cell r="F7122" t="str">
            <v>王波</v>
          </cell>
          <cell r="G7122" t="str">
            <v>2018268</v>
          </cell>
          <cell r="H7122">
            <v>0</v>
          </cell>
          <cell r="I7122">
            <v>325.78</v>
          </cell>
          <cell r="J7122">
            <v>0</v>
          </cell>
          <cell r="K7122">
            <v>325.78</v>
          </cell>
          <cell r="L7122">
            <v>0</v>
          </cell>
          <cell r="M7122">
            <v>0</v>
          </cell>
          <cell r="N7122">
            <v>0</v>
          </cell>
          <cell r="O7122">
            <v>325.78</v>
          </cell>
        </row>
        <row r="7123">
          <cell r="C7123">
            <v>211135028</v>
          </cell>
          <cell r="D7123" t="str">
            <v>11000211135028</v>
          </cell>
          <cell r="E7123" t="str">
            <v>卫昆-博士基本科研启动费</v>
          </cell>
          <cell r="F7123" t="str">
            <v>卫昆</v>
          </cell>
          <cell r="G7123" t="str">
            <v>2018297</v>
          </cell>
          <cell r="H7123">
            <v>0</v>
          </cell>
          <cell r="I7123">
            <v>8889.9</v>
          </cell>
          <cell r="J7123">
            <v>0</v>
          </cell>
          <cell r="K7123">
            <v>8889.9</v>
          </cell>
          <cell r="L7123">
            <v>0</v>
          </cell>
          <cell r="M7123">
            <v>0</v>
          </cell>
          <cell r="N7123">
            <v>0</v>
          </cell>
          <cell r="O7123">
            <v>8889.9</v>
          </cell>
        </row>
        <row r="7124">
          <cell r="C7124">
            <v>211135030</v>
          </cell>
          <cell r="D7124" t="str">
            <v>11000211135030</v>
          </cell>
          <cell r="E7124" t="str">
            <v>郝永超-博士基本科研启动费</v>
          </cell>
          <cell r="F7124" t="str">
            <v>郝永超</v>
          </cell>
          <cell r="G7124" t="str">
            <v>2018295</v>
          </cell>
          <cell r="H7124">
            <v>0</v>
          </cell>
          <cell r="I7124">
            <v>0</v>
          </cell>
          <cell r="J7124">
            <v>0</v>
          </cell>
          <cell r="K7124">
            <v>0</v>
          </cell>
          <cell r="L7124">
            <v>0</v>
          </cell>
          <cell r="M7124">
            <v>0</v>
          </cell>
          <cell r="N7124">
            <v>0</v>
          </cell>
          <cell r="O7124">
            <v>0</v>
          </cell>
        </row>
        <row r="7125">
          <cell r="C7125">
            <v>211135031</v>
          </cell>
          <cell r="D7125" t="str">
            <v>11000211135031</v>
          </cell>
          <cell r="E7125" t="str">
            <v>廖俊旭-博士基本科研启动费</v>
          </cell>
          <cell r="F7125" t="str">
            <v>廖俊旭</v>
          </cell>
          <cell r="G7125" t="str">
            <v>2018121</v>
          </cell>
          <cell r="H7125">
            <v>0</v>
          </cell>
          <cell r="I7125">
            <v>1.5</v>
          </cell>
          <cell r="J7125">
            <v>0</v>
          </cell>
          <cell r="K7125">
            <v>1.5</v>
          </cell>
          <cell r="L7125">
            <v>0</v>
          </cell>
          <cell r="M7125">
            <v>0</v>
          </cell>
          <cell r="N7125">
            <v>0</v>
          </cell>
          <cell r="O7125">
            <v>1.5</v>
          </cell>
        </row>
        <row r="7126">
          <cell r="C7126">
            <v>211135032</v>
          </cell>
          <cell r="D7126" t="str">
            <v>11000211135032</v>
          </cell>
          <cell r="E7126" t="str">
            <v>张宇辉-博士基本科研启动费</v>
          </cell>
          <cell r="F7126" t="str">
            <v>张宇辉</v>
          </cell>
          <cell r="G7126" t="str">
            <v>2019056</v>
          </cell>
          <cell r="H7126">
            <v>0</v>
          </cell>
          <cell r="I7126">
            <v>3290.12</v>
          </cell>
          <cell r="J7126">
            <v>2925.56</v>
          </cell>
          <cell r="K7126">
            <v>364.56</v>
          </cell>
          <cell r="L7126">
            <v>0</v>
          </cell>
          <cell r="M7126">
            <v>0</v>
          </cell>
          <cell r="N7126">
            <v>0</v>
          </cell>
          <cell r="O7126">
            <v>364.56</v>
          </cell>
        </row>
        <row r="7127">
          <cell r="C7127">
            <v>211135033</v>
          </cell>
          <cell r="D7127" t="str">
            <v>11000211135033</v>
          </cell>
          <cell r="E7127" t="str">
            <v>龙建宇-博士基本科研启动费</v>
          </cell>
          <cell r="F7127" t="str">
            <v>龙建宇</v>
          </cell>
          <cell r="G7127" t="str">
            <v>2019129</v>
          </cell>
          <cell r="H7127">
            <v>0</v>
          </cell>
          <cell r="I7127">
            <v>124.27</v>
          </cell>
          <cell r="J7127">
            <v>120.61</v>
          </cell>
          <cell r="K7127">
            <v>3.66</v>
          </cell>
          <cell r="L7127">
            <v>0</v>
          </cell>
          <cell r="M7127">
            <v>0</v>
          </cell>
          <cell r="N7127">
            <v>0</v>
          </cell>
          <cell r="O7127">
            <v>3.66</v>
          </cell>
        </row>
        <row r="7128">
          <cell r="C7128">
            <v>211135034</v>
          </cell>
          <cell r="D7128" t="str">
            <v>11000211135034</v>
          </cell>
          <cell r="E7128" t="str">
            <v>陈曼娜-博士基本科研启动费</v>
          </cell>
          <cell r="F7128" t="str">
            <v>陈曼娜</v>
          </cell>
          <cell r="G7128" t="str">
            <v>2019012</v>
          </cell>
          <cell r="H7128">
            <v>0</v>
          </cell>
          <cell r="I7128">
            <v>0</v>
          </cell>
          <cell r="J7128">
            <v>0</v>
          </cell>
          <cell r="K7128">
            <v>0</v>
          </cell>
          <cell r="L7128">
            <v>0</v>
          </cell>
          <cell r="M7128">
            <v>0</v>
          </cell>
          <cell r="N7128">
            <v>0</v>
          </cell>
          <cell r="O7128">
            <v>0</v>
          </cell>
        </row>
        <row r="7129">
          <cell r="C7129">
            <v>211135035</v>
          </cell>
          <cell r="D7129" t="str">
            <v>11000211135035</v>
          </cell>
          <cell r="E7129" t="str">
            <v>邝伟潮-博士基本科研启动费</v>
          </cell>
          <cell r="F7129" t="str">
            <v>邝伟潮</v>
          </cell>
          <cell r="G7129" t="str">
            <v>2019019</v>
          </cell>
          <cell r="H7129">
            <v>0</v>
          </cell>
          <cell r="I7129">
            <v>31797.1</v>
          </cell>
          <cell r="J7129">
            <v>0</v>
          </cell>
          <cell r="K7129">
            <v>31797.1</v>
          </cell>
          <cell r="L7129">
            <v>0</v>
          </cell>
          <cell r="M7129">
            <v>0</v>
          </cell>
          <cell r="N7129">
            <v>0</v>
          </cell>
          <cell r="O7129">
            <v>31797.1</v>
          </cell>
        </row>
        <row r="7130">
          <cell r="C7130">
            <v>211135036</v>
          </cell>
          <cell r="D7130" t="str">
            <v>11000211135036</v>
          </cell>
          <cell r="E7130" t="str">
            <v>路崧-博士基本科研启动费</v>
          </cell>
          <cell r="F7130" t="str">
            <v>路崧</v>
          </cell>
          <cell r="G7130" t="str">
            <v>2019009</v>
          </cell>
          <cell r="H7130">
            <v>0</v>
          </cell>
          <cell r="I7130">
            <v>167.32</v>
          </cell>
          <cell r="J7130">
            <v>161.38</v>
          </cell>
          <cell r="K7130">
            <v>5.94</v>
          </cell>
          <cell r="L7130">
            <v>0</v>
          </cell>
          <cell r="M7130">
            <v>0</v>
          </cell>
          <cell r="N7130">
            <v>0</v>
          </cell>
          <cell r="O7130">
            <v>5.94</v>
          </cell>
        </row>
        <row r="7131">
          <cell r="C7131">
            <v>211135037</v>
          </cell>
          <cell r="D7131" t="str">
            <v>11000211135037</v>
          </cell>
          <cell r="E7131" t="str">
            <v>高品海-博士基本科研启动费</v>
          </cell>
          <cell r="F7131" t="str">
            <v>高品海</v>
          </cell>
          <cell r="G7131" t="str">
            <v>2019017</v>
          </cell>
          <cell r="H7131">
            <v>0</v>
          </cell>
          <cell r="I7131">
            <v>0</v>
          </cell>
          <cell r="J7131">
            <v>0</v>
          </cell>
          <cell r="K7131">
            <v>0</v>
          </cell>
          <cell r="L7131">
            <v>0</v>
          </cell>
          <cell r="M7131">
            <v>0</v>
          </cell>
          <cell r="N7131">
            <v>0</v>
          </cell>
          <cell r="O7131">
            <v>0</v>
          </cell>
        </row>
        <row r="7132">
          <cell r="C7132">
            <v>211135038</v>
          </cell>
          <cell r="D7132" t="str">
            <v>11000211135038</v>
          </cell>
          <cell r="E7132" t="str">
            <v>卢素梅-博士基本科研启动费</v>
          </cell>
          <cell r="F7132" t="str">
            <v>卢素梅</v>
          </cell>
          <cell r="G7132" t="str">
            <v>2019084</v>
          </cell>
          <cell r="H7132">
            <v>0</v>
          </cell>
          <cell r="I7132">
            <v>13854.4</v>
          </cell>
          <cell r="J7132">
            <v>0</v>
          </cell>
          <cell r="K7132">
            <v>13854.4</v>
          </cell>
          <cell r="L7132">
            <v>0</v>
          </cell>
          <cell r="M7132">
            <v>0</v>
          </cell>
          <cell r="N7132">
            <v>0</v>
          </cell>
          <cell r="O7132">
            <v>13854.4</v>
          </cell>
        </row>
        <row r="7133">
          <cell r="C7133">
            <v>211135039</v>
          </cell>
          <cell r="D7133" t="str">
            <v>11000211135039</v>
          </cell>
          <cell r="E7133" t="str">
            <v>杨草-博士基本科研启动费</v>
          </cell>
          <cell r="F7133" t="str">
            <v>杨草</v>
          </cell>
          <cell r="G7133" t="str">
            <v>2019016</v>
          </cell>
          <cell r="H7133">
            <v>0</v>
          </cell>
          <cell r="I7133">
            <v>61177.76</v>
          </cell>
          <cell r="J7133">
            <v>2399.36</v>
          </cell>
          <cell r="K7133">
            <v>58778.4</v>
          </cell>
          <cell r="L7133">
            <v>0</v>
          </cell>
          <cell r="M7133">
            <v>0</v>
          </cell>
          <cell r="N7133">
            <v>0</v>
          </cell>
          <cell r="O7133">
            <v>58778.4</v>
          </cell>
        </row>
        <row r="7134">
          <cell r="C7134">
            <v>211135040</v>
          </cell>
          <cell r="D7134" t="str">
            <v>11000211135040</v>
          </cell>
          <cell r="E7134" t="str">
            <v>杨立辉-博士基本科研启动费</v>
          </cell>
          <cell r="F7134" t="str">
            <v>杨立辉</v>
          </cell>
          <cell r="G7134" t="str">
            <v>2019053</v>
          </cell>
          <cell r="H7134">
            <v>0</v>
          </cell>
          <cell r="I7134">
            <v>3.1</v>
          </cell>
          <cell r="J7134">
            <v>0</v>
          </cell>
          <cell r="K7134">
            <v>3.1</v>
          </cell>
          <cell r="L7134">
            <v>0</v>
          </cell>
          <cell r="M7134">
            <v>0</v>
          </cell>
          <cell r="N7134">
            <v>0</v>
          </cell>
          <cell r="O7134">
            <v>3.1</v>
          </cell>
        </row>
        <row r="7135">
          <cell r="C7135">
            <v>211135041</v>
          </cell>
          <cell r="D7135" t="str">
            <v>11000211135041</v>
          </cell>
          <cell r="E7135" t="str">
            <v>王方娴-博士基本科研启动费</v>
          </cell>
          <cell r="F7135" t="str">
            <v>王方娴</v>
          </cell>
          <cell r="G7135" t="str">
            <v>2019047</v>
          </cell>
          <cell r="H7135">
            <v>0</v>
          </cell>
          <cell r="I7135">
            <v>747.33</v>
          </cell>
          <cell r="J7135">
            <v>0</v>
          </cell>
          <cell r="K7135">
            <v>747.33</v>
          </cell>
          <cell r="L7135">
            <v>0</v>
          </cell>
          <cell r="M7135">
            <v>0</v>
          </cell>
          <cell r="N7135">
            <v>0</v>
          </cell>
          <cell r="O7135">
            <v>747.33</v>
          </cell>
        </row>
        <row r="7136">
          <cell r="C7136">
            <v>211135042</v>
          </cell>
          <cell r="D7136" t="str">
            <v>11000211135042</v>
          </cell>
          <cell r="E7136" t="str">
            <v>蔡阳-博士基本科研启动费</v>
          </cell>
          <cell r="F7136" t="str">
            <v>蔡阳</v>
          </cell>
          <cell r="G7136" t="str">
            <v>2019015</v>
          </cell>
          <cell r="H7136">
            <v>0</v>
          </cell>
          <cell r="I7136">
            <v>0</v>
          </cell>
          <cell r="J7136">
            <v>0</v>
          </cell>
          <cell r="K7136">
            <v>0</v>
          </cell>
          <cell r="L7136">
            <v>0</v>
          </cell>
          <cell r="M7136">
            <v>0</v>
          </cell>
          <cell r="N7136">
            <v>0</v>
          </cell>
          <cell r="O7136">
            <v>0</v>
          </cell>
        </row>
        <row r="7137">
          <cell r="C7137">
            <v>211135045</v>
          </cell>
          <cell r="D7137" t="str">
            <v>11000211135045</v>
          </cell>
          <cell r="E7137" t="str">
            <v>杜娟-博士基本科研启动费</v>
          </cell>
          <cell r="F7137" t="str">
            <v>杜娟</v>
          </cell>
          <cell r="G7137" t="str">
            <v>2019058</v>
          </cell>
          <cell r="H7137">
            <v>0</v>
          </cell>
          <cell r="I7137">
            <v>66026</v>
          </cell>
          <cell r="J7137">
            <v>0</v>
          </cell>
          <cell r="K7137">
            <v>66026</v>
          </cell>
          <cell r="L7137">
            <v>0</v>
          </cell>
          <cell r="M7137">
            <v>0</v>
          </cell>
          <cell r="N7137">
            <v>0</v>
          </cell>
          <cell r="O7137">
            <v>66026</v>
          </cell>
        </row>
        <row r="7138">
          <cell r="C7138">
            <v>211135046</v>
          </cell>
          <cell r="D7138" t="str">
            <v>11000211135046</v>
          </cell>
          <cell r="E7138" t="str">
            <v>张宁-博士基本科研启动费</v>
          </cell>
          <cell r="F7138" t="str">
            <v>张宁</v>
          </cell>
          <cell r="G7138" t="str">
            <v>2019008</v>
          </cell>
          <cell r="H7138">
            <v>0</v>
          </cell>
          <cell r="I7138">
            <v>16847.6</v>
          </cell>
          <cell r="J7138">
            <v>3987.31</v>
          </cell>
          <cell r="K7138">
            <v>12860.29</v>
          </cell>
          <cell r="L7138">
            <v>0</v>
          </cell>
          <cell r="M7138">
            <v>0</v>
          </cell>
          <cell r="N7138">
            <v>0</v>
          </cell>
          <cell r="O7138">
            <v>12860.29</v>
          </cell>
        </row>
        <row r="7139">
          <cell r="C7139">
            <v>211135047</v>
          </cell>
          <cell r="D7139" t="str">
            <v>11000211135047</v>
          </cell>
          <cell r="E7139" t="str">
            <v>丁凯-博士基本科研启动费</v>
          </cell>
          <cell r="F7139" t="str">
            <v>丁凯</v>
          </cell>
          <cell r="G7139" t="str">
            <v>2019010</v>
          </cell>
          <cell r="H7139">
            <v>0</v>
          </cell>
          <cell r="I7139">
            <v>243</v>
          </cell>
          <cell r="J7139">
            <v>0</v>
          </cell>
          <cell r="K7139">
            <v>243</v>
          </cell>
          <cell r="L7139">
            <v>0</v>
          </cell>
          <cell r="M7139">
            <v>0</v>
          </cell>
          <cell r="N7139">
            <v>0</v>
          </cell>
          <cell r="O7139">
            <v>243</v>
          </cell>
        </row>
        <row r="7140">
          <cell r="C7140">
            <v>211135048</v>
          </cell>
          <cell r="D7140" t="str">
            <v>11000211135048</v>
          </cell>
          <cell r="E7140" t="str">
            <v>孙炜-博士基本科研启动费</v>
          </cell>
          <cell r="F7140" t="str">
            <v>孙炜</v>
          </cell>
          <cell r="G7140" t="str">
            <v>2019042</v>
          </cell>
          <cell r="H7140">
            <v>0</v>
          </cell>
          <cell r="I7140">
            <v>0</v>
          </cell>
          <cell r="J7140">
            <v>0</v>
          </cell>
          <cell r="K7140">
            <v>0</v>
          </cell>
          <cell r="L7140">
            <v>0</v>
          </cell>
          <cell r="M7140">
            <v>0</v>
          </cell>
          <cell r="N7140">
            <v>0</v>
          </cell>
          <cell r="O7140">
            <v>0</v>
          </cell>
        </row>
        <row r="7141">
          <cell r="C7141">
            <v>211135049</v>
          </cell>
          <cell r="D7141" t="str">
            <v>11000211135049</v>
          </cell>
          <cell r="E7141" t="str">
            <v>范鹏-博士基本科研启动费</v>
          </cell>
          <cell r="F7141" t="str">
            <v>范鹏</v>
          </cell>
          <cell r="G7141" t="str">
            <v>2019029</v>
          </cell>
          <cell r="H7141">
            <v>0</v>
          </cell>
          <cell r="I7141">
            <v>0</v>
          </cell>
          <cell r="J7141">
            <v>0</v>
          </cell>
          <cell r="K7141">
            <v>0</v>
          </cell>
          <cell r="L7141">
            <v>0</v>
          </cell>
          <cell r="M7141">
            <v>0</v>
          </cell>
          <cell r="N7141">
            <v>0</v>
          </cell>
          <cell r="O7141">
            <v>0</v>
          </cell>
        </row>
        <row r="7142">
          <cell r="C7142">
            <v>211135050</v>
          </cell>
          <cell r="D7142" t="str">
            <v>11000211135050</v>
          </cell>
          <cell r="E7142" t="str">
            <v>宋忆宁-博士基本科研启动费</v>
          </cell>
          <cell r="F7142" t="str">
            <v>宋忆宁</v>
          </cell>
          <cell r="G7142" t="str">
            <v>2019045</v>
          </cell>
          <cell r="H7142">
            <v>0</v>
          </cell>
          <cell r="I7142">
            <v>0</v>
          </cell>
          <cell r="J7142">
            <v>0</v>
          </cell>
          <cell r="K7142">
            <v>0</v>
          </cell>
          <cell r="L7142">
            <v>0</v>
          </cell>
          <cell r="M7142">
            <v>0</v>
          </cell>
          <cell r="N7142">
            <v>0</v>
          </cell>
          <cell r="O7142">
            <v>0</v>
          </cell>
        </row>
        <row r="7143">
          <cell r="C7143">
            <v>211135051</v>
          </cell>
          <cell r="D7143" t="str">
            <v>11000211135051</v>
          </cell>
          <cell r="E7143" t="str">
            <v>林有胜-博士基本科研启动费</v>
          </cell>
          <cell r="F7143" t="str">
            <v>林有胜</v>
          </cell>
          <cell r="G7143" t="str">
            <v>2019039</v>
          </cell>
          <cell r="H7143">
            <v>0</v>
          </cell>
          <cell r="I7143">
            <v>31.74</v>
          </cell>
          <cell r="J7143">
            <v>0</v>
          </cell>
          <cell r="K7143">
            <v>31.74</v>
          </cell>
          <cell r="L7143">
            <v>0</v>
          </cell>
          <cell r="M7143">
            <v>0</v>
          </cell>
          <cell r="N7143">
            <v>0</v>
          </cell>
          <cell r="O7143">
            <v>31.74</v>
          </cell>
        </row>
        <row r="7144">
          <cell r="C7144">
            <v>211135052</v>
          </cell>
          <cell r="D7144" t="str">
            <v>11000211135052</v>
          </cell>
          <cell r="E7144" t="str">
            <v>陈炎丰-博士基本科研启动费</v>
          </cell>
          <cell r="F7144" t="str">
            <v>陈炎丰</v>
          </cell>
          <cell r="G7144" t="str">
            <v>2019041</v>
          </cell>
          <cell r="H7144">
            <v>0</v>
          </cell>
          <cell r="I7144">
            <v>5880</v>
          </cell>
          <cell r="J7144">
            <v>0</v>
          </cell>
          <cell r="K7144">
            <v>5880</v>
          </cell>
          <cell r="L7144">
            <v>0</v>
          </cell>
          <cell r="M7144">
            <v>0</v>
          </cell>
          <cell r="N7144">
            <v>0</v>
          </cell>
          <cell r="O7144">
            <v>5880</v>
          </cell>
        </row>
        <row r="7145">
          <cell r="C7145">
            <v>211135053</v>
          </cell>
          <cell r="D7145" t="str">
            <v>11000211135053</v>
          </cell>
          <cell r="E7145" t="str">
            <v>万宇晴-博士基本科研启动费</v>
          </cell>
          <cell r="F7145" t="str">
            <v>万宇晴</v>
          </cell>
          <cell r="G7145" t="str">
            <v>2019049</v>
          </cell>
          <cell r="H7145">
            <v>0</v>
          </cell>
          <cell r="I7145">
            <v>52727</v>
          </cell>
          <cell r="J7145">
            <v>0</v>
          </cell>
          <cell r="K7145">
            <v>52727</v>
          </cell>
          <cell r="L7145">
            <v>0</v>
          </cell>
          <cell r="M7145">
            <v>0</v>
          </cell>
          <cell r="N7145">
            <v>0</v>
          </cell>
          <cell r="O7145">
            <v>52727</v>
          </cell>
        </row>
        <row r="7146">
          <cell r="C7146">
            <v>211135055</v>
          </cell>
          <cell r="D7146" t="str">
            <v>11000211135055</v>
          </cell>
          <cell r="E7146" t="str">
            <v>张刘飘-博士基本科研启动费</v>
          </cell>
          <cell r="F7146" t="str">
            <v>张刘飘</v>
          </cell>
          <cell r="G7146" t="str">
            <v>2019040</v>
          </cell>
          <cell r="H7146">
            <v>0</v>
          </cell>
          <cell r="I7146">
            <v>4251.93</v>
          </cell>
          <cell r="J7146">
            <v>0</v>
          </cell>
          <cell r="K7146">
            <v>4251.93</v>
          </cell>
          <cell r="L7146">
            <v>0</v>
          </cell>
          <cell r="M7146">
            <v>0</v>
          </cell>
          <cell r="N7146">
            <v>0</v>
          </cell>
          <cell r="O7146">
            <v>4251.93</v>
          </cell>
        </row>
        <row r="7147">
          <cell r="C7147">
            <v>211135056</v>
          </cell>
          <cell r="D7147" t="str">
            <v>11000211135056</v>
          </cell>
          <cell r="E7147" t="str">
            <v>沈博-博士基本科研启动费</v>
          </cell>
          <cell r="F7147" t="str">
            <v>沈博</v>
          </cell>
          <cell r="G7147" t="str">
            <v>2019067</v>
          </cell>
          <cell r="H7147">
            <v>0</v>
          </cell>
          <cell r="I7147">
            <v>267.83</v>
          </cell>
          <cell r="J7147">
            <v>0</v>
          </cell>
          <cell r="K7147">
            <v>267.83</v>
          </cell>
          <cell r="L7147">
            <v>0</v>
          </cell>
          <cell r="M7147">
            <v>0</v>
          </cell>
          <cell r="N7147">
            <v>0</v>
          </cell>
          <cell r="O7147">
            <v>267.83</v>
          </cell>
        </row>
        <row r="7148">
          <cell r="C7148">
            <v>211135058</v>
          </cell>
          <cell r="D7148" t="str">
            <v>11000211135058</v>
          </cell>
          <cell r="E7148" t="str">
            <v>张东东-博士基本科研启动费</v>
          </cell>
          <cell r="F7148" t="str">
            <v>张东东</v>
          </cell>
          <cell r="G7148" t="str">
            <v>2019052</v>
          </cell>
          <cell r="H7148">
            <v>0</v>
          </cell>
          <cell r="I7148">
            <v>0</v>
          </cell>
          <cell r="J7148">
            <v>0</v>
          </cell>
          <cell r="K7148">
            <v>0</v>
          </cell>
          <cell r="L7148">
            <v>0</v>
          </cell>
          <cell r="M7148">
            <v>0</v>
          </cell>
          <cell r="N7148">
            <v>0</v>
          </cell>
          <cell r="O7148">
            <v>0</v>
          </cell>
        </row>
        <row r="7149">
          <cell r="C7149">
            <v>211135059</v>
          </cell>
          <cell r="D7149" t="str">
            <v>11000211135059</v>
          </cell>
          <cell r="E7149" t="str">
            <v>李康-博士基本科研启动费</v>
          </cell>
          <cell r="F7149" t="str">
            <v>李康</v>
          </cell>
          <cell r="G7149" t="str">
            <v>2019059</v>
          </cell>
          <cell r="H7149">
            <v>0</v>
          </cell>
          <cell r="I7149">
            <v>0</v>
          </cell>
          <cell r="J7149">
            <v>0</v>
          </cell>
          <cell r="K7149">
            <v>0</v>
          </cell>
          <cell r="L7149">
            <v>0</v>
          </cell>
          <cell r="M7149">
            <v>0</v>
          </cell>
          <cell r="N7149">
            <v>0</v>
          </cell>
          <cell r="O7149">
            <v>0</v>
          </cell>
        </row>
        <row r="7150">
          <cell r="C7150">
            <v>211135060</v>
          </cell>
          <cell r="D7150" t="str">
            <v>11000211135060</v>
          </cell>
          <cell r="E7150" t="str">
            <v>陈文周-博士基本科研启动费</v>
          </cell>
          <cell r="F7150" t="str">
            <v>陈文周</v>
          </cell>
          <cell r="G7150" t="str">
            <v>2019061</v>
          </cell>
          <cell r="H7150">
            <v>0</v>
          </cell>
          <cell r="I7150">
            <v>0</v>
          </cell>
          <cell r="J7150">
            <v>0</v>
          </cell>
          <cell r="K7150">
            <v>0</v>
          </cell>
          <cell r="L7150">
            <v>0</v>
          </cell>
          <cell r="M7150">
            <v>0</v>
          </cell>
          <cell r="N7150">
            <v>0</v>
          </cell>
          <cell r="O7150">
            <v>0</v>
          </cell>
        </row>
        <row r="7151">
          <cell r="C7151">
            <v>211135061</v>
          </cell>
          <cell r="D7151" t="str">
            <v>11000211135061</v>
          </cell>
          <cell r="E7151" t="str">
            <v>张绍辉-博士基本科研启动费</v>
          </cell>
          <cell r="F7151" t="str">
            <v>张绍辉</v>
          </cell>
          <cell r="G7151" t="str">
            <v>2020037</v>
          </cell>
          <cell r="H7151">
            <v>0</v>
          </cell>
          <cell r="I7151">
            <v>999</v>
          </cell>
          <cell r="J7151">
            <v>0</v>
          </cell>
          <cell r="K7151">
            <v>999</v>
          </cell>
          <cell r="L7151">
            <v>0</v>
          </cell>
          <cell r="M7151">
            <v>0</v>
          </cell>
          <cell r="N7151">
            <v>0</v>
          </cell>
          <cell r="O7151">
            <v>999</v>
          </cell>
        </row>
        <row r="7152">
          <cell r="C7152">
            <v>211135062</v>
          </cell>
          <cell r="D7152" t="str">
            <v>11000211135062</v>
          </cell>
          <cell r="E7152" t="str">
            <v>李坤泉-博士基本科研启动费</v>
          </cell>
          <cell r="F7152" t="str">
            <v>李坤泉</v>
          </cell>
          <cell r="G7152" t="str">
            <v>2019080</v>
          </cell>
          <cell r="H7152">
            <v>0</v>
          </cell>
          <cell r="I7152">
            <v>18145</v>
          </cell>
          <cell r="J7152">
            <v>8900</v>
          </cell>
          <cell r="K7152">
            <v>9245</v>
          </cell>
          <cell r="L7152">
            <v>0</v>
          </cell>
          <cell r="M7152">
            <v>0</v>
          </cell>
          <cell r="N7152">
            <v>0</v>
          </cell>
          <cell r="O7152">
            <v>9245</v>
          </cell>
        </row>
        <row r="7153">
          <cell r="C7153">
            <v>211135063</v>
          </cell>
          <cell r="D7153" t="str">
            <v>11000211135063</v>
          </cell>
          <cell r="E7153" t="str">
            <v>檀付瑞-博士基本科研启动费</v>
          </cell>
          <cell r="F7153" t="str">
            <v>檀付瑞</v>
          </cell>
          <cell r="G7153" t="str">
            <v>2019126</v>
          </cell>
          <cell r="H7153">
            <v>0</v>
          </cell>
          <cell r="I7153">
            <v>30903.47</v>
          </cell>
          <cell r="J7153">
            <v>0</v>
          </cell>
          <cell r="K7153">
            <v>30903.47</v>
          </cell>
          <cell r="L7153">
            <v>0</v>
          </cell>
          <cell r="M7153">
            <v>0</v>
          </cell>
          <cell r="N7153">
            <v>0</v>
          </cell>
          <cell r="O7153">
            <v>30903.47</v>
          </cell>
        </row>
        <row r="7154">
          <cell r="C7154">
            <v>211135064</v>
          </cell>
          <cell r="D7154" t="str">
            <v>11000211135064</v>
          </cell>
          <cell r="E7154" t="str">
            <v>陈肯-博士基本科研启动费</v>
          </cell>
          <cell r="F7154" t="str">
            <v>陈肯</v>
          </cell>
          <cell r="G7154" t="str">
            <v>2019060</v>
          </cell>
          <cell r="H7154">
            <v>0</v>
          </cell>
          <cell r="I7154">
            <v>530.7</v>
          </cell>
          <cell r="J7154">
            <v>0</v>
          </cell>
          <cell r="K7154">
            <v>530.7</v>
          </cell>
          <cell r="L7154">
            <v>0</v>
          </cell>
          <cell r="M7154">
            <v>0</v>
          </cell>
          <cell r="N7154">
            <v>0</v>
          </cell>
          <cell r="O7154">
            <v>530.7</v>
          </cell>
        </row>
        <row r="7155">
          <cell r="C7155">
            <v>211135065</v>
          </cell>
          <cell r="D7155" t="str">
            <v>11000211135065</v>
          </cell>
          <cell r="E7155" t="str">
            <v>林梓钘-博士基本科研启动费</v>
          </cell>
          <cell r="F7155" t="str">
            <v>林梓钘</v>
          </cell>
          <cell r="G7155" t="str">
            <v>2019088</v>
          </cell>
          <cell r="H7155">
            <v>0</v>
          </cell>
          <cell r="I7155">
            <v>5539.08</v>
          </cell>
          <cell r="J7155">
            <v>196.84</v>
          </cell>
          <cell r="K7155">
            <v>5342.24</v>
          </cell>
          <cell r="L7155">
            <v>0</v>
          </cell>
          <cell r="M7155">
            <v>0</v>
          </cell>
          <cell r="N7155">
            <v>0</v>
          </cell>
          <cell r="O7155">
            <v>5342.24</v>
          </cell>
        </row>
        <row r="7156">
          <cell r="C7156">
            <v>211135066</v>
          </cell>
          <cell r="D7156" t="str">
            <v>11000211135066</v>
          </cell>
          <cell r="E7156" t="str">
            <v>金硕勋-博士基本科研启动费</v>
          </cell>
          <cell r="F7156" t="str">
            <v>金硕勋</v>
          </cell>
          <cell r="G7156" t="str">
            <v>2019078</v>
          </cell>
          <cell r="H7156">
            <v>0</v>
          </cell>
          <cell r="I7156">
            <v>0</v>
          </cell>
          <cell r="J7156">
            <v>0</v>
          </cell>
          <cell r="K7156">
            <v>0</v>
          </cell>
          <cell r="L7156">
            <v>0</v>
          </cell>
          <cell r="M7156">
            <v>0</v>
          </cell>
          <cell r="N7156">
            <v>0</v>
          </cell>
          <cell r="O7156">
            <v>0</v>
          </cell>
        </row>
        <row r="7157">
          <cell r="C7157">
            <v>211135069</v>
          </cell>
          <cell r="D7157" t="str">
            <v>11000211135069</v>
          </cell>
          <cell r="E7157" t="str">
            <v>郭芳-博士基本科研启动费</v>
          </cell>
          <cell r="F7157" t="str">
            <v>郭芳</v>
          </cell>
          <cell r="G7157" t="str">
            <v>2019091</v>
          </cell>
          <cell r="H7157">
            <v>0</v>
          </cell>
          <cell r="I7157">
            <v>2525</v>
          </cell>
          <cell r="J7157">
            <v>0</v>
          </cell>
          <cell r="K7157">
            <v>2525</v>
          </cell>
          <cell r="L7157">
            <v>0</v>
          </cell>
          <cell r="M7157">
            <v>0</v>
          </cell>
          <cell r="N7157">
            <v>0</v>
          </cell>
          <cell r="O7157">
            <v>2525</v>
          </cell>
        </row>
        <row r="7158">
          <cell r="C7158">
            <v>211135070</v>
          </cell>
          <cell r="D7158" t="str">
            <v>11000211135070</v>
          </cell>
          <cell r="E7158" t="str">
            <v>许伟娜-博士基本科研启动费</v>
          </cell>
          <cell r="F7158" t="str">
            <v>许伟娜</v>
          </cell>
          <cell r="G7158" t="str">
            <v>2020029</v>
          </cell>
          <cell r="H7158">
            <v>0</v>
          </cell>
          <cell r="I7158">
            <v>0</v>
          </cell>
          <cell r="J7158">
            <v>0</v>
          </cell>
          <cell r="K7158">
            <v>0</v>
          </cell>
          <cell r="L7158">
            <v>0</v>
          </cell>
          <cell r="M7158">
            <v>0</v>
          </cell>
          <cell r="N7158">
            <v>0</v>
          </cell>
          <cell r="O7158">
            <v>0</v>
          </cell>
        </row>
        <row r="7159">
          <cell r="C7159">
            <v>211135072</v>
          </cell>
          <cell r="D7159" t="str">
            <v>11000211135072</v>
          </cell>
          <cell r="E7159" t="str">
            <v>谢华理-博士基本科研启动费</v>
          </cell>
          <cell r="F7159" t="str">
            <v>谢华理</v>
          </cell>
          <cell r="G7159" t="str">
            <v>2020064</v>
          </cell>
          <cell r="H7159">
            <v>0</v>
          </cell>
          <cell r="I7159">
            <v>0</v>
          </cell>
          <cell r="J7159">
            <v>0</v>
          </cell>
          <cell r="K7159">
            <v>0</v>
          </cell>
          <cell r="L7159">
            <v>0</v>
          </cell>
          <cell r="M7159">
            <v>0</v>
          </cell>
          <cell r="N7159">
            <v>0</v>
          </cell>
          <cell r="O7159">
            <v>0</v>
          </cell>
        </row>
        <row r="7160">
          <cell r="C7160">
            <v>211135073</v>
          </cell>
          <cell r="D7160" t="str">
            <v>11000211135073</v>
          </cell>
          <cell r="E7160" t="str">
            <v>袁荣华-博士基本科研启动费</v>
          </cell>
          <cell r="F7160" t="str">
            <v>袁荣华</v>
          </cell>
          <cell r="G7160" t="str">
            <v>2019122</v>
          </cell>
          <cell r="H7160">
            <v>0</v>
          </cell>
          <cell r="I7160">
            <v>9494.55</v>
          </cell>
          <cell r="J7160">
            <v>750</v>
          </cell>
          <cell r="K7160">
            <v>8744.55</v>
          </cell>
          <cell r="L7160">
            <v>0</v>
          </cell>
          <cell r="M7160">
            <v>0</v>
          </cell>
          <cell r="N7160">
            <v>0</v>
          </cell>
          <cell r="O7160">
            <v>8744.55</v>
          </cell>
        </row>
        <row r="7161">
          <cell r="C7161">
            <v>211135074</v>
          </cell>
          <cell r="D7161" t="str">
            <v>11000211135074</v>
          </cell>
          <cell r="E7161" t="str">
            <v>杨婧-博士基本科研启动费</v>
          </cell>
          <cell r="F7161" t="str">
            <v>杨婧</v>
          </cell>
          <cell r="G7161" t="str">
            <v>2020077</v>
          </cell>
          <cell r="H7161">
            <v>0</v>
          </cell>
          <cell r="I7161">
            <v>14554.33</v>
          </cell>
          <cell r="J7161">
            <v>0</v>
          </cell>
          <cell r="K7161">
            <v>14554.33</v>
          </cell>
          <cell r="L7161">
            <v>0</v>
          </cell>
          <cell r="M7161">
            <v>0</v>
          </cell>
          <cell r="N7161">
            <v>0</v>
          </cell>
          <cell r="O7161">
            <v>14554.33</v>
          </cell>
        </row>
        <row r="7162">
          <cell r="C7162">
            <v>211135075</v>
          </cell>
          <cell r="D7162" t="str">
            <v>11000211135075</v>
          </cell>
          <cell r="E7162" t="str">
            <v>冯树飞-博士基本科研启动费</v>
          </cell>
          <cell r="F7162" t="str">
            <v>冯树飞</v>
          </cell>
          <cell r="G7162" t="str">
            <v>2019125</v>
          </cell>
          <cell r="H7162">
            <v>0</v>
          </cell>
          <cell r="I7162">
            <v>15146.15</v>
          </cell>
          <cell r="J7162">
            <v>4000</v>
          </cell>
          <cell r="K7162">
            <v>11146.15</v>
          </cell>
          <cell r="L7162">
            <v>0</v>
          </cell>
          <cell r="M7162">
            <v>0</v>
          </cell>
          <cell r="N7162">
            <v>0</v>
          </cell>
          <cell r="O7162">
            <v>11146.15</v>
          </cell>
        </row>
        <row r="7163">
          <cell r="C7163">
            <v>211135076</v>
          </cell>
          <cell r="D7163" t="str">
            <v>11000211135076</v>
          </cell>
          <cell r="E7163" t="str">
            <v>陈兵-博士基本科研启动费</v>
          </cell>
          <cell r="F7163" t="str">
            <v>陈兵</v>
          </cell>
          <cell r="G7163" t="str">
            <v>2019127</v>
          </cell>
          <cell r="H7163">
            <v>0</v>
          </cell>
          <cell r="I7163">
            <v>410.49</v>
          </cell>
          <cell r="J7163">
            <v>340.5</v>
          </cell>
          <cell r="K7163">
            <v>69.99</v>
          </cell>
          <cell r="L7163">
            <v>0</v>
          </cell>
          <cell r="M7163">
            <v>0</v>
          </cell>
          <cell r="N7163">
            <v>0</v>
          </cell>
          <cell r="O7163">
            <v>69.99</v>
          </cell>
        </row>
        <row r="7164">
          <cell r="C7164">
            <v>211135077</v>
          </cell>
          <cell r="D7164" t="str">
            <v>11000211135077</v>
          </cell>
          <cell r="E7164" t="str">
            <v>李银-博士基本科研启动费</v>
          </cell>
          <cell r="F7164" t="str">
            <v>李银</v>
          </cell>
          <cell r="G7164" t="str">
            <v>2020001</v>
          </cell>
          <cell r="H7164">
            <v>0</v>
          </cell>
          <cell r="I7164">
            <v>26692.86</v>
          </cell>
          <cell r="J7164">
            <v>383</v>
          </cell>
          <cell r="K7164">
            <v>26309.86</v>
          </cell>
          <cell r="L7164">
            <v>0</v>
          </cell>
          <cell r="M7164">
            <v>0</v>
          </cell>
          <cell r="N7164">
            <v>0</v>
          </cell>
          <cell r="O7164">
            <v>26309.86</v>
          </cell>
        </row>
        <row r="7165">
          <cell r="C7165">
            <v>211135078</v>
          </cell>
          <cell r="D7165" t="str">
            <v>11000211135078</v>
          </cell>
          <cell r="E7165" t="str">
            <v>姜明慧-博士基本科研启动费</v>
          </cell>
          <cell r="F7165" t="str">
            <v>姜明慧</v>
          </cell>
          <cell r="G7165" t="str">
            <v>2020063</v>
          </cell>
          <cell r="H7165">
            <v>0</v>
          </cell>
          <cell r="I7165">
            <v>35321</v>
          </cell>
          <cell r="J7165">
            <v>0</v>
          </cell>
          <cell r="K7165">
            <v>35321</v>
          </cell>
          <cell r="L7165">
            <v>0</v>
          </cell>
          <cell r="M7165">
            <v>0</v>
          </cell>
          <cell r="N7165">
            <v>0</v>
          </cell>
          <cell r="O7165">
            <v>35321</v>
          </cell>
        </row>
        <row r="7166">
          <cell r="C7166">
            <v>211135079</v>
          </cell>
          <cell r="D7166" t="str">
            <v>11000211135079</v>
          </cell>
          <cell r="E7166" t="str">
            <v>刘增星-博士基本科研启动费</v>
          </cell>
          <cell r="F7166" t="str">
            <v>刘增星</v>
          </cell>
          <cell r="G7166" t="str">
            <v>2020040</v>
          </cell>
          <cell r="H7166">
            <v>0</v>
          </cell>
          <cell r="I7166">
            <v>3794.02</v>
          </cell>
          <cell r="J7166">
            <v>860.99</v>
          </cell>
          <cell r="K7166">
            <v>2933.03</v>
          </cell>
          <cell r="L7166">
            <v>0</v>
          </cell>
          <cell r="M7166">
            <v>0</v>
          </cell>
          <cell r="N7166">
            <v>0</v>
          </cell>
          <cell r="O7166">
            <v>2933.03</v>
          </cell>
        </row>
        <row r="7167">
          <cell r="C7167">
            <v>211135080</v>
          </cell>
          <cell r="D7167" t="str">
            <v>11000211135080</v>
          </cell>
          <cell r="E7167" t="str">
            <v>陈诚-博士基本科研启动费</v>
          </cell>
          <cell r="F7167" t="str">
            <v>陈诚</v>
          </cell>
          <cell r="G7167" t="str">
            <v>2020022</v>
          </cell>
          <cell r="H7167">
            <v>0</v>
          </cell>
          <cell r="I7167">
            <v>5.6</v>
          </cell>
          <cell r="J7167">
            <v>0</v>
          </cell>
          <cell r="K7167">
            <v>5.6</v>
          </cell>
          <cell r="L7167">
            <v>0</v>
          </cell>
          <cell r="M7167">
            <v>0</v>
          </cell>
          <cell r="N7167">
            <v>0</v>
          </cell>
          <cell r="O7167">
            <v>5.6</v>
          </cell>
        </row>
        <row r="7168">
          <cell r="C7168">
            <v>211135082</v>
          </cell>
          <cell r="D7168" t="str">
            <v>11000211135082</v>
          </cell>
          <cell r="E7168" t="str">
            <v>曲万军-博士基本科研启动费</v>
          </cell>
          <cell r="F7168" t="str">
            <v>曲万军</v>
          </cell>
          <cell r="G7168" t="str">
            <v>2020014</v>
          </cell>
          <cell r="H7168">
            <v>0</v>
          </cell>
          <cell r="I7168">
            <v>0</v>
          </cell>
          <cell r="J7168">
            <v>0</v>
          </cell>
          <cell r="K7168">
            <v>0</v>
          </cell>
          <cell r="L7168">
            <v>0</v>
          </cell>
          <cell r="M7168">
            <v>0</v>
          </cell>
          <cell r="N7168">
            <v>0</v>
          </cell>
          <cell r="O7168">
            <v>0</v>
          </cell>
        </row>
        <row r="7169">
          <cell r="C7169">
            <v>211135083</v>
          </cell>
          <cell r="D7169" t="str">
            <v>11000211135083</v>
          </cell>
          <cell r="E7169" t="str">
            <v>张静-博士基本科研启动费</v>
          </cell>
          <cell r="F7169" t="str">
            <v>张静</v>
          </cell>
          <cell r="G7169" t="str">
            <v>2020058</v>
          </cell>
          <cell r="H7169">
            <v>0</v>
          </cell>
          <cell r="I7169">
            <v>0</v>
          </cell>
          <cell r="J7169">
            <v>0</v>
          </cell>
          <cell r="K7169">
            <v>0</v>
          </cell>
          <cell r="L7169">
            <v>0</v>
          </cell>
          <cell r="M7169">
            <v>0</v>
          </cell>
          <cell r="N7169">
            <v>0</v>
          </cell>
          <cell r="O7169">
            <v>0</v>
          </cell>
        </row>
        <row r="7170">
          <cell r="C7170">
            <v>211135084</v>
          </cell>
          <cell r="D7170" t="str">
            <v>11000211135084</v>
          </cell>
          <cell r="E7170" t="str">
            <v>谢仁平-博士基本科研启动费</v>
          </cell>
          <cell r="F7170" t="str">
            <v>谢仁平</v>
          </cell>
          <cell r="G7170" t="str">
            <v>2020020</v>
          </cell>
          <cell r="H7170">
            <v>0</v>
          </cell>
          <cell r="I7170">
            <v>15583.35</v>
          </cell>
          <cell r="J7170">
            <v>13246.71</v>
          </cell>
          <cell r="K7170">
            <v>2336.64</v>
          </cell>
          <cell r="L7170">
            <v>0</v>
          </cell>
          <cell r="M7170">
            <v>0</v>
          </cell>
          <cell r="N7170">
            <v>0</v>
          </cell>
          <cell r="O7170">
            <v>2336.64</v>
          </cell>
        </row>
        <row r="7171">
          <cell r="C7171">
            <v>211135085</v>
          </cell>
          <cell r="D7171" t="str">
            <v>11000211135085</v>
          </cell>
          <cell r="E7171" t="str">
            <v>曾志平-博士基本科研启动费</v>
          </cell>
          <cell r="F7171" t="str">
            <v>曾志平</v>
          </cell>
          <cell r="G7171" t="str">
            <v>2020049</v>
          </cell>
          <cell r="H7171">
            <v>0</v>
          </cell>
          <cell r="I7171">
            <v>21645.57</v>
          </cell>
          <cell r="J7171">
            <v>1886.8</v>
          </cell>
          <cell r="K7171">
            <v>19758.77</v>
          </cell>
          <cell r="L7171">
            <v>0</v>
          </cell>
          <cell r="M7171">
            <v>0</v>
          </cell>
          <cell r="N7171">
            <v>0</v>
          </cell>
          <cell r="O7171">
            <v>19758.77</v>
          </cell>
        </row>
        <row r="7172">
          <cell r="C7172">
            <v>211135086</v>
          </cell>
          <cell r="D7172" t="str">
            <v>11000211135086</v>
          </cell>
          <cell r="E7172" t="str">
            <v>梁灿-博士基本科研启动费</v>
          </cell>
          <cell r="F7172" t="str">
            <v>梁灿</v>
          </cell>
          <cell r="G7172" t="str">
            <v>2020013</v>
          </cell>
          <cell r="H7172">
            <v>0</v>
          </cell>
          <cell r="I7172">
            <v>5947.46</v>
          </cell>
          <cell r="J7172">
            <v>0</v>
          </cell>
          <cell r="K7172">
            <v>5947.46</v>
          </cell>
          <cell r="L7172">
            <v>0</v>
          </cell>
          <cell r="M7172">
            <v>1860</v>
          </cell>
          <cell r="N7172">
            <v>0</v>
          </cell>
          <cell r="O7172">
            <v>4087.46</v>
          </cell>
        </row>
        <row r="7173">
          <cell r="C7173">
            <v>211135087</v>
          </cell>
          <cell r="D7173" t="str">
            <v>11000211135087</v>
          </cell>
          <cell r="E7173" t="str">
            <v>李新-博士基本科研启动费</v>
          </cell>
          <cell r="F7173" t="str">
            <v>李新</v>
          </cell>
          <cell r="G7173" t="str">
            <v>2020111</v>
          </cell>
          <cell r="H7173">
            <v>0</v>
          </cell>
          <cell r="I7173">
            <v>0</v>
          </cell>
          <cell r="J7173">
            <v>0</v>
          </cell>
          <cell r="K7173">
            <v>0</v>
          </cell>
          <cell r="L7173">
            <v>0</v>
          </cell>
          <cell r="M7173">
            <v>0</v>
          </cell>
          <cell r="N7173">
            <v>0</v>
          </cell>
          <cell r="O7173">
            <v>0</v>
          </cell>
        </row>
        <row r="7174">
          <cell r="C7174">
            <v>211135088</v>
          </cell>
          <cell r="D7174" t="str">
            <v>11000211135088</v>
          </cell>
          <cell r="E7174" t="str">
            <v>潘一腾-博士基本科研启动费</v>
          </cell>
          <cell r="F7174" t="str">
            <v>潘一腾</v>
          </cell>
          <cell r="G7174" t="str">
            <v>2020044</v>
          </cell>
          <cell r="H7174">
            <v>0</v>
          </cell>
          <cell r="I7174">
            <v>2186.71</v>
          </cell>
          <cell r="J7174">
            <v>1801.56</v>
          </cell>
          <cell r="K7174">
            <v>385.15</v>
          </cell>
          <cell r="L7174">
            <v>0</v>
          </cell>
          <cell r="M7174">
            <v>0</v>
          </cell>
          <cell r="N7174">
            <v>0</v>
          </cell>
          <cell r="O7174">
            <v>385.15</v>
          </cell>
        </row>
        <row r="7175">
          <cell r="C7175">
            <v>211135091</v>
          </cell>
          <cell r="D7175" t="str">
            <v>11000211135091</v>
          </cell>
          <cell r="E7175" t="str">
            <v>王海洋-博士基本科研启动费</v>
          </cell>
          <cell r="F7175" t="str">
            <v>王海洋</v>
          </cell>
          <cell r="G7175" t="str">
            <v>2020031</v>
          </cell>
          <cell r="H7175">
            <v>0</v>
          </cell>
          <cell r="I7175">
            <v>5229.65</v>
          </cell>
          <cell r="J7175">
            <v>297.36</v>
          </cell>
          <cell r="K7175">
            <v>4932.29</v>
          </cell>
          <cell r="L7175">
            <v>0</v>
          </cell>
          <cell r="M7175">
            <v>0</v>
          </cell>
          <cell r="N7175">
            <v>0</v>
          </cell>
          <cell r="O7175">
            <v>4932.29</v>
          </cell>
        </row>
        <row r="7176">
          <cell r="C7176">
            <v>211135092</v>
          </cell>
          <cell r="D7176" t="str">
            <v>11000211135092</v>
          </cell>
          <cell r="E7176" t="str">
            <v>杨美玲-博士基本科研启动费</v>
          </cell>
          <cell r="F7176" t="str">
            <v>杨美玲</v>
          </cell>
          <cell r="G7176" t="str">
            <v>2020028</v>
          </cell>
          <cell r="H7176">
            <v>0</v>
          </cell>
          <cell r="I7176">
            <v>42583.04</v>
          </cell>
          <cell r="J7176">
            <v>0</v>
          </cell>
          <cell r="K7176">
            <v>42583.04</v>
          </cell>
          <cell r="L7176">
            <v>0</v>
          </cell>
          <cell r="M7176">
            <v>0</v>
          </cell>
          <cell r="N7176">
            <v>0</v>
          </cell>
          <cell r="O7176">
            <v>42583.04</v>
          </cell>
        </row>
        <row r="7177">
          <cell r="C7177">
            <v>211135093</v>
          </cell>
          <cell r="D7177" t="str">
            <v>11000211135093</v>
          </cell>
          <cell r="E7177" t="str">
            <v>罗福川-博士基本科研启动费</v>
          </cell>
          <cell r="F7177" t="str">
            <v>罗福川</v>
          </cell>
          <cell r="G7177" t="str">
            <v>2020133</v>
          </cell>
          <cell r="H7177">
            <v>0</v>
          </cell>
          <cell r="I7177">
            <v>113</v>
          </cell>
          <cell r="J7177">
            <v>0</v>
          </cell>
          <cell r="K7177">
            <v>113</v>
          </cell>
          <cell r="L7177">
            <v>0</v>
          </cell>
          <cell r="M7177">
            <v>0</v>
          </cell>
          <cell r="N7177">
            <v>0</v>
          </cell>
          <cell r="O7177">
            <v>113</v>
          </cell>
        </row>
        <row r="7178">
          <cell r="C7178">
            <v>211135095</v>
          </cell>
          <cell r="D7178" t="str">
            <v>11000211135095</v>
          </cell>
          <cell r="E7178" t="str">
            <v>何小勇-博士基本科研启动费</v>
          </cell>
          <cell r="F7178" t="str">
            <v>何小勇</v>
          </cell>
          <cell r="G7178" t="str">
            <v>2020099</v>
          </cell>
          <cell r="H7178">
            <v>0</v>
          </cell>
          <cell r="I7178">
            <v>0.04</v>
          </cell>
          <cell r="J7178">
            <v>0</v>
          </cell>
          <cell r="K7178">
            <v>0.04</v>
          </cell>
          <cell r="L7178">
            <v>0</v>
          </cell>
          <cell r="M7178">
            <v>0</v>
          </cell>
          <cell r="N7178">
            <v>0</v>
          </cell>
          <cell r="O7178">
            <v>0.04</v>
          </cell>
        </row>
        <row r="7179">
          <cell r="C7179">
            <v>211135096</v>
          </cell>
          <cell r="D7179" t="str">
            <v>11000211135096</v>
          </cell>
          <cell r="E7179" t="str">
            <v>李媛-博士基本科研启动费</v>
          </cell>
          <cell r="F7179" t="str">
            <v>李媛</v>
          </cell>
          <cell r="G7179" t="str">
            <v>2020066</v>
          </cell>
          <cell r="H7179">
            <v>0</v>
          </cell>
          <cell r="I7179">
            <v>20048.57</v>
          </cell>
          <cell r="J7179">
            <v>20040</v>
          </cell>
          <cell r="K7179">
            <v>8.57</v>
          </cell>
          <cell r="L7179">
            <v>0</v>
          </cell>
          <cell r="M7179">
            <v>0</v>
          </cell>
          <cell r="N7179">
            <v>0</v>
          </cell>
          <cell r="O7179">
            <v>8.57</v>
          </cell>
        </row>
        <row r="7180">
          <cell r="C7180">
            <v>211135097</v>
          </cell>
          <cell r="D7180" t="str">
            <v>11000211135097</v>
          </cell>
          <cell r="E7180" t="str">
            <v>何春灿-博士基本科研启动费</v>
          </cell>
          <cell r="F7180" t="str">
            <v>何春灿</v>
          </cell>
          <cell r="G7180" t="str">
            <v>2020100</v>
          </cell>
          <cell r="H7180">
            <v>0</v>
          </cell>
          <cell r="I7180">
            <v>0</v>
          </cell>
          <cell r="J7180">
            <v>0</v>
          </cell>
          <cell r="K7180">
            <v>0</v>
          </cell>
          <cell r="L7180">
            <v>0</v>
          </cell>
          <cell r="M7180">
            <v>0</v>
          </cell>
          <cell r="N7180">
            <v>0</v>
          </cell>
          <cell r="O7180">
            <v>0</v>
          </cell>
        </row>
        <row r="7181">
          <cell r="C7181">
            <v>211135098</v>
          </cell>
          <cell r="D7181" t="str">
            <v>11000211135098</v>
          </cell>
          <cell r="E7181" t="str">
            <v>罗凯伦-博士基本科研启动费</v>
          </cell>
          <cell r="F7181" t="str">
            <v>罗凯伦</v>
          </cell>
          <cell r="G7181" t="str">
            <v>2020093</v>
          </cell>
          <cell r="H7181">
            <v>0</v>
          </cell>
          <cell r="I7181">
            <v>13342.21</v>
          </cell>
          <cell r="J7181">
            <v>693.83</v>
          </cell>
          <cell r="K7181">
            <v>12648.38</v>
          </cell>
          <cell r="L7181">
            <v>0</v>
          </cell>
          <cell r="M7181">
            <v>0</v>
          </cell>
          <cell r="N7181">
            <v>0</v>
          </cell>
          <cell r="O7181">
            <v>12648.38</v>
          </cell>
        </row>
        <row r="7182">
          <cell r="C7182">
            <v>211135099</v>
          </cell>
          <cell r="D7182" t="str">
            <v>11000211135099</v>
          </cell>
          <cell r="E7182" t="str">
            <v>陈良之-博士基本科研启动费</v>
          </cell>
          <cell r="F7182" t="str">
            <v>陈良之</v>
          </cell>
          <cell r="G7182" t="str">
            <v>2020085</v>
          </cell>
          <cell r="H7182">
            <v>0</v>
          </cell>
          <cell r="I7182">
            <v>42590.35</v>
          </cell>
          <cell r="J7182">
            <v>0</v>
          </cell>
          <cell r="K7182">
            <v>42590.35</v>
          </cell>
          <cell r="L7182">
            <v>0</v>
          </cell>
          <cell r="M7182">
            <v>0</v>
          </cell>
          <cell r="N7182">
            <v>0</v>
          </cell>
          <cell r="O7182">
            <v>42590.35</v>
          </cell>
        </row>
        <row r="7183">
          <cell r="C7183">
            <v>211135100</v>
          </cell>
          <cell r="D7183" t="str">
            <v>11000211135100</v>
          </cell>
          <cell r="E7183" t="str">
            <v>张艳-博士基本科研启动费</v>
          </cell>
          <cell r="F7183" t="str">
            <v>张艳</v>
          </cell>
          <cell r="G7183" t="str">
            <v>2020090</v>
          </cell>
          <cell r="H7183">
            <v>0</v>
          </cell>
          <cell r="I7183">
            <v>27728</v>
          </cell>
          <cell r="J7183">
            <v>0</v>
          </cell>
          <cell r="K7183">
            <v>27728</v>
          </cell>
          <cell r="L7183">
            <v>0</v>
          </cell>
          <cell r="M7183">
            <v>0</v>
          </cell>
          <cell r="N7183">
            <v>0</v>
          </cell>
          <cell r="O7183">
            <v>27728</v>
          </cell>
        </row>
        <row r="7184">
          <cell r="C7184">
            <v>211135101</v>
          </cell>
          <cell r="D7184" t="str">
            <v>11000211135101</v>
          </cell>
          <cell r="E7184" t="str">
            <v>李净-博士基本科研启动费</v>
          </cell>
          <cell r="F7184" t="str">
            <v>李净</v>
          </cell>
          <cell r="G7184" t="str">
            <v>2020119</v>
          </cell>
          <cell r="H7184">
            <v>0</v>
          </cell>
          <cell r="I7184">
            <v>47779.2</v>
          </cell>
          <cell r="J7184">
            <v>19972.32</v>
          </cell>
          <cell r="K7184">
            <v>27806.88</v>
          </cell>
          <cell r="L7184">
            <v>0</v>
          </cell>
          <cell r="M7184">
            <v>0</v>
          </cell>
          <cell r="N7184">
            <v>0</v>
          </cell>
          <cell r="O7184">
            <v>27806.88</v>
          </cell>
        </row>
        <row r="7185">
          <cell r="C7185">
            <v>211135102</v>
          </cell>
          <cell r="D7185" t="str">
            <v>11000211135102</v>
          </cell>
          <cell r="E7185" t="str">
            <v>谢霄男-博士基本科研启动费</v>
          </cell>
          <cell r="F7185" t="str">
            <v>谢霄男</v>
          </cell>
          <cell r="G7185" t="str">
            <v>2020120</v>
          </cell>
          <cell r="H7185">
            <v>0</v>
          </cell>
          <cell r="I7185">
            <v>3577.52</v>
          </cell>
          <cell r="J7185">
            <v>0</v>
          </cell>
          <cell r="K7185">
            <v>3577.52</v>
          </cell>
          <cell r="L7185">
            <v>0</v>
          </cell>
          <cell r="M7185">
            <v>0</v>
          </cell>
          <cell r="N7185">
            <v>0</v>
          </cell>
          <cell r="O7185">
            <v>3577.52</v>
          </cell>
        </row>
        <row r="7186">
          <cell r="C7186">
            <v>211135103</v>
          </cell>
          <cell r="D7186" t="str">
            <v>11000211135103</v>
          </cell>
          <cell r="E7186" t="str">
            <v>谢聪格-博士基本科研启动费</v>
          </cell>
          <cell r="F7186" t="str">
            <v>谢聪格</v>
          </cell>
          <cell r="G7186" t="str">
            <v>2020087</v>
          </cell>
          <cell r="H7186">
            <v>0</v>
          </cell>
          <cell r="I7186">
            <v>18692.14</v>
          </cell>
          <cell r="J7186">
            <v>0</v>
          </cell>
          <cell r="K7186">
            <v>18692.14</v>
          </cell>
          <cell r="L7186">
            <v>0</v>
          </cell>
          <cell r="M7186">
            <v>4835</v>
          </cell>
          <cell r="N7186">
            <v>0</v>
          </cell>
          <cell r="O7186">
            <v>13857.14</v>
          </cell>
        </row>
        <row r="7187">
          <cell r="C7187">
            <v>211135104</v>
          </cell>
          <cell r="D7187" t="str">
            <v>11000211135104</v>
          </cell>
          <cell r="E7187" t="str">
            <v>宋秋敏-博士基本科研启动费</v>
          </cell>
          <cell r="F7187" t="str">
            <v>宋秋敏</v>
          </cell>
          <cell r="G7187" t="str">
            <v>2020078</v>
          </cell>
          <cell r="H7187">
            <v>0</v>
          </cell>
          <cell r="I7187">
            <v>142.86</v>
          </cell>
          <cell r="J7187">
            <v>0</v>
          </cell>
          <cell r="K7187">
            <v>142.86</v>
          </cell>
          <cell r="L7187">
            <v>0</v>
          </cell>
          <cell r="M7187">
            <v>0</v>
          </cell>
          <cell r="N7187">
            <v>0</v>
          </cell>
          <cell r="O7187">
            <v>142.86</v>
          </cell>
        </row>
        <row r="7188">
          <cell r="C7188">
            <v>211135105</v>
          </cell>
          <cell r="D7188" t="str">
            <v>11000211135105</v>
          </cell>
          <cell r="E7188" t="str">
            <v>张承宇-博士基本科研启动费</v>
          </cell>
          <cell r="F7188" t="str">
            <v>张承宇</v>
          </cell>
          <cell r="G7188" t="str">
            <v>2020089</v>
          </cell>
          <cell r="H7188">
            <v>0</v>
          </cell>
          <cell r="I7188">
            <v>47483.98</v>
          </cell>
          <cell r="J7188">
            <v>24776.41</v>
          </cell>
          <cell r="K7188">
            <v>22707.57</v>
          </cell>
          <cell r="L7188">
            <v>0</v>
          </cell>
          <cell r="M7188">
            <v>0</v>
          </cell>
          <cell r="N7188">
            <v>0</v>
          </cell>
          <cell r="O7188">
            <v>22707.57</v>
          </cell>
        </row>
        <row r="7189">
          <cell r="C7189">
            <v>211135106</v>
          </cell>
          <cell r="D7189" t="str">
            <v>11000211135106</v>
          </cell>
          <cell r="E7189" t="str">
            <v>楚家玉-博士基本科研启动费</v>
          </cell>
          <cell r="F7189" t="str">
            <v>楚家玉</v>
          </cell>
          <cell r="G7189" t="str">
            <v>2020095</v>
          </cell>
          <cell r="H7189">
            <v>0</v>
          </cell>
          <cell r="I7189">
            <v>15033.25</v>
          </cell>
          <cell r="J7189">
            <v>11464.56</v>
          </cell>
          <cell r="K7189">
            <v>3568.69</v>
          </cell>
          <cell r="L7189">
            <v>0</v>
          </cell>
          <cell r="M7189">
            <v>0</v>
          </cell>
          <cell r="N7189">
            <v>0</v>
          </cell>
          <cell r="O7189">
            <v>3568.69</v>
          </cell>
        </row>
        <row r="7190">
          <cell r="C7190">
            <v>211135108</v>
          </cell>
          <cell r="D7190" t="str">
            <v>11000211135108</v>
          </cell>
          <cell r="E7190" t="str">
            <v>李思觅-博士基本科研启动费</v>
          </cell>
          <cell r="F7190" t="str">
            <v>李思觅</v>
          </cell>
          <cell r="G7190" t="str">
            <v>2020121</v>
          </cell>
          <cell r="H7190">
            <v>0</v>
          </cell>
          <cell r="I7190">
            <v>1421</v>
          </cell>
          <cell r="J7190">
            <v>0</v>
          </cell>
          <cell r="K7190">
            <v>1421</v>
          </cell>
          <cell r="L7190">
            <v>0</v>
          </cell>
          <cell r="M7190">
            <v>0</v>
          </cell>
          <cell r="N7190">
            <v>0</v>
          </cell>
          <cell r="O7190">
            <v>1421</v>
          </cell>
        </row>
        <row r="7191">
          <cell r="C7191">
            <v>211135109</v>
          </cell>
          <cell r="D7191" t="str">
            <v>11000211135109</v>
          </cell>
          <cell r="E7191" t="str">
            <v>赵容-博士基本科研启动费</v>
          </cell>
          <cell r="F7191" t="str">
            <v>赵容</v>
          </cell>
          <cell r="G7191" t="str">
            <v>2020116</v>
          </cell>
          <cell r="H7191">
            <v>0</v>
          </cell>
          <cell r="I7191">
            <v>14754.54</v>
          </cell>
          <cell r="J7191">
            <v>1868.38</v>
          </cell>
          <cell r="K7191">
            <v>12886.16</v>
          </cell>
          <cell r="L7191">
            <v>0</v>
          </cell>
          <cell r="M7191">
            <v>0</v>
          </cell>
          <cell r="N7191">
            <v>0</v>
          </cell>
          <cell r="O7191">
            <v>12886.16</v>
          </cell>
        </row>
        <row r="7192">
          <cell r="C7192">
            <v>211135111</v>
          </cell>
          <cell r="D7192" t="str">
            <v>11000211135111</v>
          </cell>
          <cell r="E7192" t="str">
            <v>黄建智-博士基本科研启动费</v>
          </cell>
          <cell r="F7192" t="str">
            <v>黄建智</v>
          </cell>
          <cell r="G7192" t="str">
            <v>2020083</v>
          </cell>
          <cell r="H7192">
            <v>0</v>
          </cell>
          <cell r="I7192">
            <v>0</v>
          </cell>
          <cell r="J7192">
            <v>0</v>
          </cell>
          <cell r="K7192">
            <v>0</v>
          </cell>
          <cell r="L7192">
            <v>0</v>
          </cell>
          <cell r="M7192">
            <v>0</v>
          </cell>
          <cell r="N7192">
            <v>0</v>
          </cell>
          <cell r="O7192">
            <v>0</v>
          </cell>
        </row>
        <row r="7193">
          <cell r="C7193">
            <v>211135113</v>
          </cell>
          <cell r="D7193" t="str">
            <v>11000211135113</v>
          </cell>
          <cell r="E7193" t="str">
            <v>程凯扬-博士基本科研启动费</v>
          </cell>
          <cell r="F7193" t="str">
            <v>程凯扬</v>
          </cell>
          <cell r="G7193" t="str">
            <v>2020082</v>
          </cell>
          <cell r="H7193">
            <v>0</v>
          </cell>
          <cell r="I7193">
            <v>5047.47</v>
          </cell>
          <cell r="J7193">
            <v>5046.74</v>
          </cell>
          <cell r="K7193">
            <v>0.73</v>
          </cell>
          <cell r="L7193">
            <v>0</v>
          </cell>
          <cell r="M7193">
            <v>0</v>
          </cell>
          <cell r="N7193">
            <v>0</v>
          </cell>
          <cell r="O7193">
            <v>0.73</v>
          </cell>
        </row>
        <row r="7194">
          <cell r="C7194">
            <v>211135115</v>
          </cell>
          <cell r="D7194" t="str">
            <v>11000211135115</v>
          </cell>
          <cell r="E7194" t="str">
            <v>陈敏-博士基本科研启动费</v>
          </cell>
          <cell r="F7194" t="str">
            <v>陈敏</v>
          </cell>
          <cell r="G7194" t="str">
            <v>2021001</v>
          </cell>
          <cell r="H7194">
            <v>0</v>
          </cell>
          <cell r="I7194">
            <v>0</v>
          </cell>
          <cell r="J7194">
            <v>0</v>
          </cell>
          <cell r="K7194">
            <v>0</v>
          </cell>
          <cell r="L7194">
            <v>0</v>
          </cell>
          <cell r="M7194">
            <v>0</v>
          </cell>
          <cell r="N7194">
            <v>0</v>
          </cell>
          <cell r="O7194">
            <v>0</v>
          </cell>
        </row>
        <row r="7195">
          <cell r="C7195">
            <v>211135116</v>
          </cell>
          <cell r="D7195" t="str">
            <v>11000211135116</v>
          </cell>
          <cell r="E7195" t="str">
            <v>宋成浩-博士基本科研启动费</v>
          </cell>
          <cell r="F7195" t="str">
            <v>宋成浩</v>
          </cell>
          <cell r="G7195" t="str">
            <v>2020131</v>
          </cell>
          <cell r="H7195">
            <v>0</v>
          </cell>
          <cell r="I7195">
            <v>0</v>
          </cell>
          <cell r="J7195">
            <v>0</v>
          </cell>
          <cell r="K7195">
            <v>0</v>
          </cell>
          <cell r="L7195">
            <v>0</v>
          </cell>
          <cell r="M7195">
            <v>0</v>
          </cell>
          <cell r="N7195">
            <v>0</v>
          </cell>
          <cell r="O7195">
            <v>0</v>
          </cell>
        </row>
        <row r="7196">
          <cell r="C7196">
            <v>211135117</v>
          </cell>
          <cell r="D7196" t="str">
            <v>11000211135117</v>
          </cell>
          <cell r="E7196" t="str">
            <v>魏丹-博士基本科研启动费</v>
          </cell>
          <cell r="F7196" t="str">
            <v>魏丹</v>
          </cell>
          <cell r="G7196" t="str">
            <v>2020123</v>
          </cell>
          <cell r="H7196">
            <v>0</v>
          </cell>
          <cell r="I7196">
            <v>72920.18</v>
          </cell>
          <cell r="J7196">
            <v>54268.15</v>
          </cell>
          <cell r="K7196">
            <v>18652.03</v>
          </cell>
          <cell r="L7196">
            <v>0</v>
          </cell>
          <cell r="M7196">
            <v>0</v>
          </cell>
          <cell r="N7196">
            <v>0</v>
          </cell>
          <cell r="O7196">
            <v>18652.03</v>
          </cell>
        </row>
        <row r="7197">
          <cell r="C7197">
            <v>211135118</v>
          </cell>
          <cell r="D7197" t="str">
            <v>11000211135118</v>
          </cell>
          <cell r="E7197" t="str">
            <v>杨阳-博士基本科研启动费</v>
          </cell>
          <cell r="F7197" t="str">
            <v>杨阳</v>
          </cell>
          <cell r="G7197" t="str">
            <v>2020117</v>
          </cell>
          <cell r="H7197">
            <v>0</v>
          </cell>
          <cell r="I7197">
            <v>0</v>
          </cell>
          <cell r="J7197">
            <v>0</v>
          </cell>
          <cell r="K7197">
            <v>0</v>
          </cell>
          <cell r="L7197">
            <v>0</v>
          </cell>
          <cell r="M7197">
            <v>0</v>
          </cell>
          <cell r="N7197">
            <v>0</v>
          </cell>
          <cell r="O7197">
            <v>0</v>
          </cell>
        </row>
        <row r="7198">
          <cell r="C7198">
            <v>211135120</v>
          </cell>
          <cell r="D7198" t="str">
            <v>11000211135120</v>
          </cell>
          <cell r="E7198" t="str">
            <v>庞书孟-博士基本科研启动费</v>
          </cell>
          <cell r="F7198" t="str">
            <v>庞书孟</v>
          </cell>
          <cell r="G7198" t="str">
            <v>2020127</v>
          </cell>
          <cell r="H7198">
            <v>0</v>
          </cell>
          <cell r="I7198">
            <v>4491.17</v>
          </cell>
          <cell r="J7198">
            <v>0</v>
          </cell>
          <cell r="K7198">
            <v>4491.17</v>
          </cell>
          <cell r="L7198">
            <v>0</v>
          </cell>
          <cell r="M7198">
            <v>0</v>
          </cell>
          <cell r="N7198">
            <v>0</v>
          </cell>
          <cell r="O7198">
            <v>4491.17</v>
          </cell>
        </row>
        <row r="7199">
          <cell r="C7199">
            <v>211135121</v>
          </cell>
          <cell r="D7199" t="str">
            <v>11000211135121</v>
          </cell>
          <cell r="E7199" t="str">
            <v>万兵兵-博士基本科研启动费</v>
          </cell>
          <cell r="F7199" t="str">
            <v>万兵兵</v>
          </cell>
          <cell r="G7199" t="str">
            <v>2020128</v>
          </cell>
          <cell r="H7199">
            <v>0</v>
          </cell>
          <cell r="I7199">
            <v>0</v>
          </cell>
          <cell r="J7199">
            <v>0</v>
          </cell>
          <cell r="K7199">
            <v>0</v>
          </cell>
          <cell r="L7199">
            <v>0</v>
          </cell>
          <cell r="M7199">
            <v>0</v>
          </cell>
          <cell r="N7199">
            <v>0</v>
          </cell>
          <cell r="O7199">
            <v>0</v>
          </cell>
        </row>
        <row r="7200">
          <cell r="C7200">
            <v>211135122</v>
          </cell>
          <cell r="D7200" t="str">
            <v>11000211135122</v>
          </cell>
          <cell r="E7200" t="str">
            <v>肖烈晖-博士基本科研启动费</v>
          </cell>
          <cell r="F7200" t="str">
            <v>肖烈晖</v>
          </cell>
          <cell r="G7200" t="str">
            <v>2020124</v>
          </cell>
          <cell r="H7200">
            <v>0</v>
          </cell>
          <cell r="I7200">
            <v>22431.18</v>
          </cell>
          <cell r="J7200">
            <v>0</v>
          </cell>
          <cell r="K7200">
            <v>22431.18</v>
          </cell>
          <cell r="L7200">
            <v>0</v>
          </cell>
          <cell r="M7200">
            <v>0</v>
          </cell>
          <cell r="N7200">
            <v>0</v>
          </cell>
          <cell r="O7200">
            <v>22431.18</v>
          </cell>
        </row>
        <row r="7201">
          <cell r="C7201">
            <v>211135123</v>
          </cell>
          <cell r="D7201" t="str">
            <v>11000211135123</v>
          </cell>
          <cell r="E7201" t="str">
            <v>秦任远-博士基本科研启动费</v>
          </cell>
          <cell r="F7201" t="str">
            <v>秦任远</v>
          </cell>
          <cell r="G7201" t="str">
            <v>2021014</v>
          </cell>
          <cell r="H7201">
            <v>0</v>
          </cell>
          <cell r="I7201">
            <v>38372.06</v>
          </cell>
          <cell r="J7201">
            <v>26763.57</v>
          </cell>
          <cell r="K7201">
            <v>11608.49</v>
          </cell>
          <cell r="L7201">
            <v>0</v>
          </cell>
          <cell r="M7201">
            <v>0</v>
          </cell>
          <cell r="N7201">
            <v>0</v>
          </cell>
          <cell r="O7201">
            <v>11608.49</v>
          </cell>
        </row>
        <row r="7202">
          <cell r="C7202">
            <v>211135124</v>
          </cell>
          <cell r="D7202" t="str">
            <v>11000211135124</v>
          </cell>
          <cell r="E7202" t="str">
            <v>王鹏-博士基本科研启动费</v>
          </cell>
          <cell r="F7202" t="str">
            <v>王鹏</v>
          </cell>
          <cell r="G7202" t="str">
            <v>2021008</v>
          </cell>
          <cell r="H7202">
            <v>0</v>
          </cell>
          <cell r="I7202">
            <v>2.1</v>
          </cell>
          <cell r="J7202">
            <v>0</v>
          </cell>
          <cell r="K7202">
            <v>2.1</v>
          </cell>
          <cell r="L7202">
            <v>0</v>
          </cell>
          <cell r="M7202">
            <v>0</v>
          </cell>
          <cell r="N7202">
            <v>0</v>
          </cell>
          <cell r="O7202">
            <v>2.1</v>
          </cell>
        </row>
        <row r="7203">
          <cell r="C7203">
            <v>211135125</v>
          </cell>
          <cell r="D7203" t="str">
            <v>11000211135125</v>
          </cell>
          <cell r="E7203" t="str">
            <v>黄皖唐-博士基本科研启动费</v>
          </cell>
          <cell r="F7203" t="str">
            <v>黄皖唐</v>
          </cell>
          <cell r="G7203" t="str">
            <v>2021006</v>
          </cell>
          <cell r="H7203">
            <v>0</v>
          </cell>
          <cell r="I7203">
            <v>9737.06</v>
          </cell>
          <cell r="J7203">
            <v>372</v>
          </cell>
          <cell r="K7203">
            <v>9365.06</v>
          </cell>
          <cell r="L7203">
            <v>0</v>
          </cell>
          <cell r="M7203">
            <v>0</v>
          </cell>
          <cell r="N7203">
            <v>0</v>
          </cell>
          <cell r="O7203">
            <v>9365.06</v>
          </cell>
        </row>
        <row r="7204">
          <cell r="C7204">
            <v>211135126</v>
          </cell>
          <cell r="D7204" t="str">
            <v>11000211135126</v>
          </cell>
          <cell r="E7204" t="str">
            <v>关朝旭-博士基本科研启动费</v>
          </cell>
          <cell r="F7204" t="str">
            <v>关朝旭</v>
          </cell>
          <cell r="G7204" t="str">
            <v>2021009</v>
          </cell>
          <cell r="H7204">
            <v>0</v>
          </cell>
          <cell r="I7204">
            <v>0</v>
          </cell>
          <cell r="J7204">
            <v>0</v>
          </cell>
          <cell r="K7204">
            <v>0</v>
          </cell>
          <cell r="L7204">
            <v>0</v>
          </cell>
          <cell r="M7204">
            <v>0</v>
          </cell>
          <cell r="N7204">
            <v>0</v>
          </cell>
          <cell r="O7204">
            <v>0</v>
          </cell>
        </row>
        <row r="7205">
          <cell r="C7205">
            <v>211135127</v>
          </cell>
          <cell r="D7205" t="str">
            <v>11000211135127</v>
          </cell>
          <cell r="E7205" t="str">
            <v>李晓军-博士基本科研启动费</v>
          </cell>
          <cell r="F7205" t="str">
            <v>李晓军</v>
          </cell>
          <cell r="G7205" t="str">
            <v>2021010</v>
          </cell>
          <cell r="H7205">
            <v>0</v>
          </cell>
          <cell r="I7205">
            <v>75000</v>
          </cell>
          <cell r="J7205">
            <v>0</v>
          </cell>
          <cell r="K7205">
            <v>75000</v>
          </cell>
          <cell r="L7205">
            <v>0</v>
          </cell>
          <cell r="M7205">
            <v>0</v>
          </cell>
          <cell r="N7205">
            <v>0</v>
          </cell>
          <cell r="O7205">
            <v>75000</v>
          </cell>
        </row>
        <row r="7206">
          <cell r="C7206">
            <v>211135128</v>
          </cell>
          <cell r="D7206" t="str">
            <v>11000211135128</v>
          </cell>
          <cell r="E7206" t="str">
            <v>陈晓涌-博士基本科研启动费</v>
          </cell>
          <cell r="F7206" t="str">
            <v>陈晓涌</v>
          </cell>
          <cell r="G7206" t="str">
            <v>2021011</v>
          </cell>
          <cell r="H7206">
            <v>0</v>
          </cell>
          <cell r="I7206">
            <v>0</v>
          </cell>
          <cell r="J7206">
            <v>0</v>
          </cell>
          <cell r="K7206">
            <v>0</v>
          </cell>
          <cell r="L7206">
            <v>0</v>
          </cell>
          <cell r="M7206">
            <v>0</v>
          </cell>
          <cell r="N7206">
            <v>0</v>
          </cell>
          <cell r="O7206">
            <v>0</v>
          </cell>
        </row>
        <row r="7207">
          <cell r="C7207">
            <v>211135134</v>
          </cell>
          <cell r="D7207" t="str">
            <v>11000211135134</v>
          </cell>
          <cell r="E7207" t="str">
            <v>张丽芳-博士科研启动费</v>
          </cell>
          <cell r="F7207" t="str">
            <v>张丽芳</v>
          </cell>
          <cell r="G7207" t="str">
            <v>2017028</v>
          </cell>
          <cell r="H7207">
            <v>0</v>
          </cell>
          <cell r="I7207">
            <v>283.87</v>
          </cell>
          <cell r="J7207">
            <v>0</v>
          </cell>
          <cell r="K7207">
            <v>283.87</v>
          </cell>
          <cell r="L7207">
            <v>0</v>
          </cell>
          <cell r="M7207">
            <v>0</v>
          </cell>
          <cell r="N7207">
            <v>0</v>
          </cell>
          <cell r="O7207">
            <v>283.87</v>
          </cell>
        </row>
        <row r="7208">
          <cell r="C7208">
            <v>211135139</v>
          </cell>
          <cell r="D7208" t="str">
            <v>11000211135139</v>
          </cell>
          <cell r="E7208" t="str">
            <v>刘国中-博士科研启动费</v>
          </cell>
          <cell r="F7208" t="str">
            <v>刘国中</v>
          </cell>
          <cell r="G7208" t="str">
            <v>2017061</v>
          </cell>
          <cell r="H7208">
            <v>0</v>
          </cell>
          <cell r="I7208">
            <v>0</v>
          </cell>
          <cell r="J7208">
            <v>0</v>
          </cell>
          <cell r="K7208">
            <v>0</v>
          </cell>
          <cell r="L7208">
            <v>0</v>
          </cell>
          <cell r="M7208">
            <v>0</v>
          </cell>
          <cell r="N7208">
            <v>0</v>
          </cell>
          <cell r="O7208">
            <v>0</v>
          </cell>
        </row>
        <row r="7209">
          <cell r="C7209">
            <v>211135179</v>
          </cell>
          <cell r="D7209" t="str">
            <v>11000211135179</v>
          </cell>
          <cell r="E7209" t="str">
            <v>王康-博士科研启动费</v>
          </cell>
          <cell r="F7209" t="str">
            <v>王康</v>
          </cell>
          <cell r="G7209" t="str">
            <v>2017001</v>
          </cell>
          <cell r="H7209">
            <v>0</v>
          </cell>
          <cell r="I7209">
            <v>0</v>
          </cell>
          <cell r="J7209">
            <v>0</v>
          </cell>
          <cell r="K7209">
            <v>0</v>
          </cell>
          <cell r="L7209">
            <v>0</v>
          </cell>
          <cell r="M7209">
            <v>0</v>
          </cell>
          <cell r="N7209">
            <v>0</v>
          </cell>
          <cell r="O7209">
            <v>0</v>
          </cell>
        </row>
        <row r="7210">
          <cell r="C7210">
            <v>211135189</v>
          </cell>
          <cell r="D7210" t="str">
            <v>11000211135189</v>
          </cell>
          <cell r="E7210" t="str">
            <v>肖静-博士科研启动费</v>
          </cell>
          <cell r="F7210" t="str">
            <v>肖静</v>
          </cell>
          <cell r="G7210" t="str">
            <v>2018015</v>
          </cell>
          <cell r="H7210">
            <v>0</v>
          </cell>
          <cell r="I7210">
            <v>141694</v>
          </cell>
          <cell r="J7210">
            <v>0</v>
          </cell>
          <cell r="K7210">
            <v>141694</v>
          </cell>
          <cell r="L7210">
            <v>0</v>
          </cell>
          <cell r="M7210">
            <v>0</v>
          </cell>
          <cell r="N7210">
            <v>0</v>
          </cell>
          <cell r="O7210">
            <v>141694</v>
          </cell>
        </row>
        <row r="7211">
          <cell r="C7211">
            <v>211135190</v>
          </cell>
          <cell r="D7211" t="str">
            <v>11000211135190</v>
          </cell>
          <cell r="E7211" t="str">
            <v>任园园-博士科研启动费</v>
          </cell>
          <cell r="F7211" t="str">
            <v>任园园</v>
          </cell>
          <cell r="G7211" t="str">
            <v>2018011</v>
          </cell>
          <cell r="H7211">
            <v>0</v>
          </cell>
          <cell r="I7211">
            <v>134616.33</v>
          </cell>
          <cell r="J7211">
            <v>0</v>
          </cell>
          <cell r="K7211">
            <v>134616.33</v>
          </cell>
          <cell r="L7211">
            <v>0</v>
          </cell>
          <cell r="M7211">
            <v>0</v>
          </cell>
          <cell r="N7211">
            <v>0</v>
          </cell>
          <cell r="O7211">
            <v>134616.33</v>
          </cell>
        </row>
        <row r="7212">
          <cell r="C7212">
            <v>211135191</v>
          </cell>
          <cell r="D7212" t="str">
            <v>11000211135191</v>
          </cell>
          <cell r="E7212" t="str">
            <v>王刚-博士科研启动费</v>
          </cell>
          <cell r="F7212" t="str">
            <v>王刚</v>
          </cell>
          <cell r="G7212" t="str">
            <v>2017018</v>
          </cell>
          <cell r="H7212">
            <v>0</v>
          </cell>
          <cell r="I7212">
            <v>48000</v>
          </cell>
          <cell r="J7212">
            <v>0</v>
          </cell>
          <cell r="K7212">
            <v>48000</v>
          </cell>
          <cell r="L7212">
            <v>0</v>
          </cell>
          <cell r="M7212">
            <v>0</v>
          </cell>
          <cell r="N7212">
            <v>0</v>
          </cell>
          <cell r="O7212">
            <v>48000</v>
          </cell>
        </row>
        <row r="7213">
          <cell r="C7213">
            <v>211135193</v>
          </cell>
          <cell r="D7213" t="str">
            <v>11000211135193</v>
          </cell>
          <cell r="E7213" t="str">
            <v>王凤阳-博士科研启动费</v>
          </cell>
          <cell r="F7213" t="str">
            <v>王凤阳</v>
          </cell>
          <cell r="G7213" t="str">
            <v>2017033</v>
          </cell>
          <cell r="H7213">
            <v>0</v>
          </cell>
          <cell r="I7213">
            <v>0</v>
          </cell>
          <cell r="J7213">
            <v>0</v>
          </cell>
          <cell r="K7213">
            <v>0</v>
          </cell>
          <cell r="L7213">
            <v>0</v>
          </cell>
          <cell r="M7213">
            <v>0</v>
          </cell>
          <cell r="N7213">
            <v>0</v>
          </cell>
          <cell r="O7213">
            <v>0</v>
          </cell>
        </row>
        <row r="7214">
          <cell r="C7214">
            <v>211135194</v>
          </cell>
          <cell r="D7214" t="str">
            <v>11000211135194</v>
          </cell>
          <cell r="E7214" t="str">
            <v>丁其乐-博士科研启动费</v>
          </cell>
          <cell r="F7214" t="str">
            <v>丁其乐</v>
          </cell>
          <cell r="G7214" t="str">
            <v>2017169</v>
          </cell>
          <cell r="H7214">
            <v>0</v>
          </cell>
          <cell r="I7214">
            <v>0</v>
          </cell>
          <cell r="J7214">
            <v>0</v>
          </cell>
          <cell r="K7214">
            <v>0</v>
          </cell>
          <cell r="L7214">
            <v>0</v>
          </cell>
          <cell r="M7214">
            <v>0</v>
          </cell>
          <cell r="N7214">
            <v>0</v>
          </cell>
          <cell r="O7214">
            <v>0</v>
          </cell>
        </row>
        <row r="7215">
          <cell r="C7215">
            <v>211135196</v>
          </cell>
          <cell r="D7215" t="str">
            <v>11000211135196</v>
          </cell>
          <cell r="E7215" t="str">
            <v>顾建峰-博士科研启动费</v>
          </cell>
          <cell r="F7215" t="str">
            <v>顾建峰</v>
          </cell>
          <cell r="G7215" t="str">
            <v>2018031</v>
          </cell>
          <cell r="H7215">
            <v>0</v>
          </cell>
          <cell r="I7215">
            <v>83768.2</v>
          </cell>
          <cell r="J7215">
            <v>0</v>
          </cell>
          <cell r="K7215">
            <v>83768.2</v>
          </cell>
          <cell r="L7215">
            <v>0</v>
          </cell>
          <cell r="M7215">
            <v>0</v>
          </cell>
          <cell r="N7215">
            <v>0</v>
          </cell>
          <cell r="O7215">
            <v>83768.2</v>
          </cell>
        </row>
        <row r="7216">
          <cell r="C7216">
            <v>211135197</v>
          </cell>
          <cell r="D7216" t="str">
            <v>11000211135197</v>
          </cell>
          <cell r="E7216" t="str">
            <v>高峰-博士科研启动费</v>
          </cell>
          <cell r="F7216" t="str">
            <v>高峰</v>
          </cell>
          <cell r="G7216" t="str">
            <v>2018032</v>
          </cell>
          <cell r="H7216">
            <v>0</v>
          </cell>
          <cell r="I7216">
            <v>917.42</v>
          </cell>
          <cell r="J7216">
            <v>0</v>
          </cell>
          <cell r="K7216">
            <v>917.42</v>
          </cell>
          <cell r="L7216">
            <v>0</v>
          </cell>
          <cell r="M7216">
            <v>0</v>
          </cell>
          <cell r="N7216">
            <v>0</v>
          </cell>
          <cell r="O7216">
            <v>917.42</v>
          </cell>
        </row>
        <row r="7217">
          <cell r="C7217">
            <v>211135198</v>
          </cell>
          <cell r="D7217" t="str">
            <v>11000211135198</v>
          </cell>
          <cell r="E7217" t="str">
            <v>刘悦忆-博士科研启动费</v>
          </cell>
          <cell r="F7217" t="str">
            <v>刘悦忆</v>
          </cell>
          <cell r="G7217" t="str">
            <v>2018033</v>
          </cell>
          <cell r="H7217">
            <v>0</v>
          </cell>
          <cell r="I7217">
            <v>81852</v>
          </cell>
          <cell r="J7217">
            <v>0</v>
          </cell>
          <cell r="K7217">
            <v>81852</v>
          </cell>
          <cell r="L7217">
            <v>0</v>
          </cell>
          <cell r="M7217">
            <v>0</v>
          </cell>
          <cell r="N7217">
            <v>0</v>
          </cell>
          <cell r="O7217">
            <v>81852</v>
          </cell>
        </row>
        <row r="7218">
          <cell r="C7218">
            <v>211135199</v>
          </cell>
          <cell r="D7218" t="str">
            <v>11000211135199</v>
          </cell>
          <cell r="E7218" t="str">
            <v>刘宇佳-博士科研启动费</v>
          </cell>
          <cell r="F7218" t="str">
            <v>刘宇佳</v>
          </cell>
          <cell r="G7218" t="str">
            <v>2017171</v>
          </cell>
          <cell r="H7218">
            <v>0</v>
          </cell>
          <cell r="I7218">
            <v>0.04</v>
          </cell>
          <cell r="J7218">
            <v>0</v>
          </cell>
          <cell r="K7218">
            <v>0.04</v>
          </cell>
          <cell r="L7218">
            <v>0</v>
          </cell>
          <cell r="M7218">
            <v>0</v>
          </cell>
          <cell r="N7218">
            <v>0</v>
          </cell>
          <cell r="O7218">
            <v>0.04</v>
          </cell>
        </row>
        <row r="7219">
          <cell r="C7219">
            <v>211135200</v>
          </cell>
          <cell r="D7219" t="str">
            <v>11000211135200</v>
          </cell>
          <cell r="E7219" t="str">
            <v>洪南龙-博士科研启动费</v>
          </cell>
          <cell r="F7219" t="str">
            <v>洪南龙</v>
          </cell>
          <cell r="G7219" t="str">
            <v>2017174</v>
          </cell>
          <cell r="H7219">
            <v>0</v>
          </cell>
          <cell r="I7219">
            <v>43252.62</v>
          </cell>
          <cell r="J7219">
            <v>8560</v>
          </cell>
          <cell r="K7219">
            <v>34692.62</v>
          </cell>
          <cell r="L7219">
            <v>0</v>
          </cell>
          <cell r="M7219">
            <v>0</v>
          </cell>
          <cell r="N7219">
            <v>0</v>
          </cell>
          <cell r="O7219">
            <v>34692.62</v>
          </cell>
        </row>
        <row r="7220">
          <cell r="C7220">
            <v>211135201</v>
          </cell>
          <cell r="D7220" t="str">
            <v>11000211135201</v>
          </cell>
          <cell r="E7220" t="str">
            <v>陈思谦-博士科研启动费</v>
          </cell>
          <cell r="F7220" t="str">
            <v>陈思谦</v>
          </cell>
          <cell r="G7220" t="str">
            <v>2018028</v>
          </cell>
          <cell r="H7220">
            <v>0</v>
          </cell>
          <cell r="I7220">
            <v>0</v>
          </cell>
          <cell r="J7220">
            <v>0</v>
          </cell>
          <cell r="K7220">
            <v>0</v>
          </cell>
          <cell r="L7220">
            <v>0</v>
          </cell>
          <cell r="M7220">
            <v>0</v>
          </cell>
          <cell r="N7220">
            <v>0</v>
          </cell>
          <cell r="O7220">
            <v>0</v>
          </cell>
        </row>
        <row r="7221">
          <cell r="C7221">
            <v>211135202</v>
          </cell>
          <cell r="D7221" t="str">
            <v>11000211135202</v>
          </cell>
          <cell r="E7221" t="str">
            <v>许书瑞-博士科研启动费</v>
          </cell>
          <cell r="F7221" t="str">
            <v>许书瑞</v>
          </cell>
          <cell r="G7221" t="str">
            <v>2017172</v>
          </cell>
          <cell r="H7221">
            <v>0</v>
          </cell>
          <cell r="I7221">
            <v>0</v>
          </cell>
          <cell r="J7221">
            <v>0</v>
          </cell>
          <cell r="K7221">
            <v>0</v>
          </cell>
          <cell r="L7221">
            <v>0</v>
          </cell>
          <cell r="M7221">
            <v>0</v>
          </cell>
          <cell r="N7221">
            <v>0</v>
          </cell>
          <cell r="O7221">
            <v>0</v>
          </cell>
        </row>
        <row r="7222">
          <cell r="C7222">
            <v>211135203</v>
          </cell>
          <cell r="D7222" t="str">
            <v>11000211135203</v>
          </cell>
          <cell r="E7222" t="str">
            <v>赵莉丽-博士科研启动费</v>
          </cell>
          <cell r="F7222" t="str">
            <v>赵莉丽</v>
          </cell>
          <cell r="G7222" t="str">
            <v>2017175</v>
          </cell>
          <cell r="H7222">
            <v>0</v>
          </cell>
          <cell r="I7222">
            <v>0</v>
          </cell>
          <cell r="J7222">
            <v>0</v>
          </cell>
          <cell r="K7222">
            <v>0</v>
          </cell>
          <cell r="L7222">
            <v>0</v>
          </cell>
          <cell r="M7222">
            <v>0</v>
          </cell>
          <cell r="N7222">
            <v>0</v>
          </cell>
          <cell r="O7222">
            <v>0</v>
          </cell>
        </row>
        <row r="7223">
          <cell r="C7223">
            <v>211135204</v>
          </cell>
          <cell r="D7223" t="str">
            <v>11000211135204</v>
          </cell>
          <cell r="E7223" t="str">
            <v>张玉勋-博士科研启动费</v>
          </cell>
          <cell r="F7223" t="str">
            <v>张玉勋</v>
          </cell>
          <cell r="G7223" t="str">
            <v>2018014</v>
          </cell>
          <cell r="H7223">
            <v>0</v>
          </cell>
          <cell r="I7223">
            <v>0</v>
          </cell>
          <cell r="J7223">
            <v>0</v>
          </cell>
          <cell r="K7223">
            <v>0</v>
          </cell>
          <cell r="L7223">
            <v>0</v>
          </cell>
          <cell r="M7223">
            <v>0</v>
          </cell>
          <cell r="N7223">
            <v>0</v>
          </cell>
          <cell r="O7223">
            <v>0</v>
          </cell>
        </row>
        <row r="7224">
          <cell r="C7224">
            <v>211135205</v>
          </cell>
          <cell r="D7224" t="str">
            <v>11000211135205</v>
          </cell>
          <cell r="E7224" t="str">
            <v>陈磊-博士科研启动费</v>
          </cell>
          <cell r="F7224" t="str">
            <v>陈磊</v>
          </cell>
          <cell r="G7224" t="str">
            <v>2018004</v>
          </cell>
          <cell r="H7224">
            <v>0</v>
          </cell>
          <cell r="I7224">
            <v>4.8</v>
          </cell>
          <cell r="J7224">
            <v>0</v>
          </cell>
          <cell r="K7224">
            <v>4.8</v>
          </cell>
          <cell r="L7224">
            <v>0</v>
          </cell>
          <cell r="M7224">
            <v>0</v>
          </cell>
          <cell r="N7224">
            <v>0</v>
          </cell>
          <cell r="O7224">
            <v>4.8</v>
          </cell>
        </row>
        <row r="7225">
          <cell r="C7225">
            <v>211135206</v>
          </cell>
          <cell r="D7225" t="str">
            <v>11000211135206</v>
          </cell>
          <cell r="E7225" t="str">
            <v>陈玉娇-博士科研启动费</v>
          </cell>
          <cell r="F7225" t="str">
            <v>陈玉娇</v>
          </cell>
          <cell r="G7225" t="str">
            <v>2018045</v>
          </cell>
          <cell r="H7225">
            <v>0</v>
          </cell>
          <cell r="I7225">
            <v>5607</v>
          </cell>
          <cell r="J7225">
            <v>0</v>
          </cell>
          <cell r="K7225">
            <v>5607</v>
          </cell>
          <cell r="L7225">
            <v>0</v>
          </cell>
          <cell r="M7225">
            <v>0</v>
          </cell>
          <cell r="N7225">
            <v>0</v>
          </cell>
          <cell r="O7225">
            <v>5607</v>
          </cell>
        </row>
        <row r="7226">
          <cell r="C7226">
            <v>211135207</v>
          </cell>
          <cell r="D7226" t="str">
            <v>11000211135207</v>
          </cell>
          <cell r="E7226" t="str">
            <v>万鹏-博士科研启动费</v>
          </cell>
          <cell r="F7226" t="str">
            <v>万鹏</v>
          </cell>
          <cell r="G7226" t="str">
            <v>2018002</v>
          </cell>
          <cell r="H7226">
            <v>0</v>
          </cell>
          <cell r="I7226">
            <v>0</v>
          </cell>
          <cell r="J7226">
            <v>0</v>
          </cell>
          <cell r="K7226">
            <v>0</v>
          </cell>
          <cell r="L7226">
            <v>0</v>
          </cell>
          <cell r="M7226">
            <v>0</v>
          </cell>
          <cell r="N7226">
            <v>0</v>
          </cell>
          <cell r="O7226">
            <v>0</v>
          </cell>
        </row>
        <row r="7227">
          <cell r="C7227">
            <v>211135208</v>
          </cell>
          <cell r="D7227" t="str">
            <v>11000211135208</v>
          </cell>
          <cell r="E7227" t="str">
            <v>朱建军-博士科研启动费</v>
          </cell>
          <cell r="F7227" t="str">
            <v>朱建军</v>
          </cell>
          <cell r="G7227" t="str">
            <v>2018003</v>
          </cell>
          <cell r="H7227">
            <v>0</v>
          </cell>
          <cell r="I7227">
            <v>10305</v>
          </cell>
          <cell r="J7227">
            <v>0</v>
          </cell>
          <cell r="K7227">
            <v>10305</v>
          </cell>
          <cell r="L7227">
            <v>0</v>
          </cell>
          <cell r="M7227">
            <v>0</v>
          </cell>
          <cell r="N7227">
            <v>0</v>
          </cell>
          <cell r="O7227">
            <v>10305</v>
          </cell>
        </row>
        <row r="7228">
          <cell r="C7228">
            <v>211135209</v>
          </cell>
          <cell r="D7228" t="str">
            <v>11000211135209</v>
          </cell>
          <cell r="E7228" t="str">
            <v>张超-博士科研启动费</v>
          </cell>
          <cell r="F7228" t="str">
            <v>张超</v>
          </cell>
          <cell r="G7228" t="str">
            <v>2018044</v>
          </cell>
          <cell r="H7228">
            <v>0</v>
          </cell>
          <cell r="I7228">
            <v>0</v>
          </cell>
          <cell r="J7228">
            <v>0</v>
          </cell>
          <cell r="K7228">
            <v>0</v>
          </cell>
          <cell r="L7228">
            <v>0</v>
          </cell>
          <cell r="M7228">
            <v>0</v>
          </cell>
          <cell r="N7228">
            <v>0</v>
          </cell>
          <cell r="O7228">
            <v>0</v>
          </cell>
        </row>
        <row r="7229">
          <cell r="C7229">
            <v>211135210</v>
          </cell>
          <cell r="D7229" t="str">
            <v>11000211135210</v>
          </cell>
          <cell r="E7229" t="str">
            <v>林荣-博士科研启动费</v>
          </cell>
          <cell r="F7229" t="str">
            <v>林荣</v>
          </cell>
          <cell r="G7229" t="str">
            <v>2017168</v>
          </cell>
          <cell r="H7229">
            <v>0</v>
          </cell>
          <cell r="I7229">
            <v>4832.87</v>
          </cell>
          <cell r="J7229">
            <v>423.68</v>
          </cell>
          <cell r="K7229">
            <v>4409.19</v>
          </cell>
          <cell r="L7229">
            <v>0</v>
          </cell>
          <cell r="M7229">
            <v>0</v>
          </cell>
          <cell r="N7229">
            <v>0</v>
          </cell>
          <cell r="O7229">
            <v>4409.19</v>
          </cell>
        </row>
        <row r="7230">
          <cell r="C7230">
            <v>211135211</v>
          </cell>
          <cell r="D7230" t="str">
            <v>11000211135211</v>
          </cell>
          <cell r="E7230" t="str">
            <v>王珂玮-博士科研启动费</v>
          </cell>
          <cell r="F7230" t="str">
            <v>王珂玮</v>
          </cell>
          <cell r="G7230" t="str">
            <v>2017114</v>
          </cell>
          <cell r="H7230">
            <v>0</v>
          </cell>
          <cell r="I7230">
            <v>450.62</v>
          </cell>
          <cell r="J7230">
            <v>0</v>
          </cell>
          <cell r="K7230">
            <v>450.62</v>
          </cell>
          <cell r="L7230">
            <v>0</v>
          </cell>
          <cell r="M7230">
            <v>0</v>
          </cell>
          <cell r="N7230">
            <v>0</v>
          </cell>
          <cell r="O7230">
            <v>450.62</v>
          </cell>
        </row>
        <row r="7231">
          <cell r="C7231">
            <v>211135212</v>
          </cell>
          <cell r="D7231" t="str">
            <v>11000211135212</v>
          </cell>
          <cell r="E7231" t="str">
            <v>易爱华-博士科研启动费</v>
          </cell>
          <cell r="F7231" t="str">
            <v>易爱华</v>
          </cell>
          <cell r="G7231" t="str">
            <v>2018005</v>
          </cell>
          <cell r="H7231">
            <v>0</v>
          </cell>
          <cell r="I7231">
            <v>0</v>
          </cell>
          <cell r="J7231">
            <v>0</v>
          </cell>
          <cell r="K7231">
            <v>0</v>
          </cell>
          <cell r="L7231">
            <v>0</v>
          </cell>
          <cell r="M7231">
            <v>0</v>
          </cell>
          <cell r="N7231">
            <v>0</v>
          </cell>
          <cell r="O7231">
            <v>0</v>
          </cell>
        </row>
        <row r="7232">
          <cell r="C7232">
            <v>211135213</v>
          </cell>
          <cell r="D7232" t="str">
            <v>11000211135213</v>
          </cell>
          <cell r="E7232" t="str">
            <v>徐进-博士科研启动费</v>
          </cell>
          <cell r="F7232" t="str">
            <v>王皓亮</v>
          </cell>
          <cell r="G7232" t="str">
            <v>2018231</v>
          </cell>
          <cell r="H7232">
            <v>0</v>
          </cell>
          <cell r="I7232">
            <v>77915.48</v>
          </cell>
          <cell r="J7232">
            <v>17094.32</v>
          </cell>
          <cell r="K7232">
            <v>60821.16</v>
          </cell>
          <cell r="L7232">
            <v>0</v>
          </cell>
          <cell r="M7232">
            <v>0</v>
          </cell>
          <cell r="N7232">
            <v>0</v>
          </cell>
          <cell r="O7232">
            <v>60821.16</v>
          </cell>
        </row>
        <row r="7233">
          <cell r="C7233">
            <v>211135215</v>
          </cell>
          <cell r="D7233" t="str">
            <v>11000211135215</v>
          </cell>
          <cell r="E7233" t="str">
            <v>江倩虹-博士科研启动费</v>
          </cell>
          <cell r="F7233" t="str">
            <v>江倩虹</v>
          </cell>
          <cell r="G7233" t="str">
            <v>2018030</v>
          </cell>
          <cell r="H7233">
            <v>0</v>
          </cell>
          <cell r="I7233">
            <v>10368.18</v>
          </cell>
          <cell r="J7233">
            <v>0</v>
          </cell>
          <cell r="K7233">
            <v>10368.18</v>
          </cell>
          <cell r="L7233">
            <v>0</v>
          </cell>
          <cell r="M7233">
            <v>0</v>
          </cell>
          <cell r="N7233">
            <v>0</v>
          </cell>
          <cell r="O7233">
            <v>10368.18</v>
          </cell>
        </row>
        <row r="7234">
          <cell r="C7234">
            <v>211135216</v>
          </cell>
          <cell r="D7234" t="str">
            <v>11000211135216</v>
          </cell>
          <cell r="E7234" t="str">
            <v>卢嘉杰-博士科研启动费</v>
          </cell>
          <cell r="F7234" t="str">
            <v>卢嘉杰</v>
          </cell>
          <cell r="G7234" t="str">
            <v>2017108</v>
          </cell>
          <cell r="H7234">
            <v>0</v>
          </cell>
          <cell r="I7234">
            <v>67361</v>
          </cell>
          <cell r="J7234">
            <v>55153.5</v>
          </cell>
          <cell r="K7234">
            <v>12207.5</v>
          </cell>
          <cell r="L7234">
            <v>0</v>
          </cell>
          <cell r="M7234">
            <v>0</v>
          </cell>
          <cell r="N7234">
            <v>0</v>
          </cell>
          <cell r="O7234">
            <v>12207.5</v>
          </cell>
        </row>
        <row r="7235">
          <cell r="C7235">
            <v>211135217</v>
          </cell>
          <cell r="D7235" t="str">
            <v>11000211135217</v>
          </cell>
          <cell r="E7235" t="str">
            <v>张曼缔-博士科研启动费</v>
          </cell>
          <cell r="F7235" t="str">
            <v>张曼缔</v>
          </cell>
          <cell r="G7235" t="str">
            <v>2017031</v>
          </cell>
          <cell r="H7235">
            <v>0</v>
          </cell>
          <cell r="I7235">
            <v>5.8</v>
          </cell>
          <cell r="J7235">
            <v>0</v>
          </cell>
          <cell r="K7235">
            <v>5.8</v>
          </cell>
          <cell r="L7235">
            <v>0</v>
          </cell>
          <cell r="M7235">
            <v>0</v>
          </cell>
          <cell r="N7235">
            <v>0</v>
          </cell>
          <cell r="O7235">
            <v>5.8</v>
          </cell>
        </row>
        <row r="7236">
          <cell r="C7236">
            <v>211135218</v>
          </cell>
          <cell r="D7236" t="str">
            <v>11000211135218</v>
          </cell>
          <cell r="E7236" t="str">
            <v>张麟-博士科研启动费</v>
          </cell>
          <cell r="F7236" t="str">
            <v>张麟</v>
          </cell>
          <cell r="G7236" t="str">
            <v>2018020</v>
          </cell>
          <cell r="H7236">
            <v>0</v>
          </cell>
          <cell r="I7236">
            <v>29578.16</v>
          </cell>
          <cell r="J7236">
            <v>0</v>
          </cell>
          <cell r="K7236">
            <v>29578.16</v>
          </cell>
          <cell r="L7236">
            <v>0</v>
          </cell>
          <cell r="M7236">
            <v>0</v>
          </cell>
          <cell r="N7236">
            <v>0</v>
          </cell>
          <cell r="O7236">
            <v>29578.16</v>
          </cell>
        </row>
        <row r="7237">
          <cell r="C7237">
            <v>211135219</v>
          </cell>
          <cell r="D7237" t="str">
            <v>11000211135219</v>
          </cell>
          <cell r="E7237" t="str">
            <v>于铁山-博士科研启动费</v>
          </cell>
          <cell r="F7237" t="str">
            <v>于铁山</v>
          </cell>
          <cell r="G7237" t="str">
            <v>2017079</v>
          </cell>
          <cell r="H7237">
            <v>0</v>
          </cell>
          <cell r="I7237">
            <v>7404.09</v>
          </cell>
          <cell r="J7237">
            <v>0</v>
          </cell>
          <cell r="K7237">
            <v>7404.09</v>
          </cell>
          <cell r="L7237">
            <v>0</v>
          </cell>
          <cell r="M7237">
            <v>0</v>
          </cell>
          <cell r="N7237">
            <v>0</v>
          </cell>
          <cell r="O7237">
            <v>7404.09</v>
          </cell>
        </row>
        <row r="7238">
          <cell r="C7238">
            <v>211135220</v>
          </cell>
          <cell r="D7238" t="str">
            <v>11000211135220</v>
          </cell>
          <cell r="E7238" t="str">
            <v>钟碧莹-博士科研启动费</v>
          </cell>
          <cell r="F7238" t="str">
            <v>钟碧莹</v>
          </cell>
          <cell r="G7238" t="str">
            <v>2018018</v>
          </cell>
          <cell r="H7238">
            <v>0</v>
          </cell>
          <cell r="I7238">
            <v>2200.06</v>
          </cell>
          <cell r="J7238">
            <v>0</v>
          </cell>
          <cell r="K7238">
            <v>2200.06</v>
          </cell>
          <cell r="L7238">
            <v>0</v>
          </cell>
          <cell r="M7238">
            <v>0</v>
          </cell>
          <cell r="N7238">
            <v>0</v>
          </cell>
          <cell r="O7238">
            <v>2200.06</v>
          </cell>
        </row>
        <row r="7239">
          <cell r="C7239">
            <v>211135222</v>
          </cell>
          <cell r="D7239" t="str">
            <v>11000211135222</v>
          </cell>
          <cell r="E7239" t="str">
            <v>曾淼旺-博士科研启动费</v>
          </cell>
          <cell r="F7239" t="str">
            <v>曾淼旺</v>
          </cell>
          <cell r="G7239" t="str">
            <v>2017167</v>
          </cell>
          <cell r="H7239">
            <v>0</v>
          </cell>
          <cell r="I7239">
            <v>20399.77</v>
          </cell>
          <cell r="J7239">
            <v>1013.6</v>
          </cell>
          <cell r="K7239">
            <v>19386.17</v>
          </cell>
          <cell r="L7239">
            <v>0</v>
          </cell>
          <cell r="M7239">
            <v>0</v>
          </cell>
          <cell r="N7239">
            <v>0</v>
          </cell>
          <cell r="O7239">
            <v>19386.17</v>
          </cell>
        </row>
        <row r="7240">
          <cell r="C7240">
            <v>211135224</v>
          </cell>
          <cell r="D7240" t="str">
            <v>11000211135224</v>
          </cell>
          <cell r="E7240" t="str">
            <v>李青青-博士科研启动费</v>
          </cell>
          <cell r="F7240" t="str">
            <v>李青青</v>
          </cell>
          <cell r="G7240" t="str">
            <v>2018097</v>
          </cell>
          <cell r="H7240">
            <v>0</v>
          </cell>
          <cell r="I7240">
            <v>0</v>
          </cell>
          <cell r="J7240">
            <v>0</v>
          </cell>
          <cell r="K7240">
            <v>0</v>
          </cell>
          <cell r="L7240">
            <v>0</v>
          </cell>
          <cell r="M7240">
            <v>0</v>
          </cell>
          <cell r="N7240">
            <v>0</v>
          </cell>
          <cell r="O7240">
            <v>0</v>
          </cell>
        </row>
        <row r="7241">
          <cell r="C7241">
            <v>211135225</v>
          </cell>
          <cell r="D7241" t="str">
            <v>11000211135225</v>
          </cell>
          <cell r="E7241" t="str">
            <v>王立本-博士科研启动费</v>
          </cell>
          <cell r="F7241" t="str">
            <v>王立本</v>
          </cell>
          <cell r="G7241" t="str">
            <v>2018075</v>
          </cell>
          <cell r="H7241">
            <v>0</v>
          </cell>
          <cell r="I7241">
            <v>36370.54</v>
          </cell>
          <cell r="J7241">
            <v>0</v>
          </cell>
          <cell r="K7241">
            <v>36370.54</v>
          </cell>
          <cell r="L7241">
            <v>0</v>
          </cell>
          <cell r="M7241">
            <v>0</v>
          </cell>
          <cell r="N7241">
            <v>0</v>
          </cell>
          <cell r="O7241">
            <v>36370.54</v>
          </cell>
        </row>
        <row r="7242">
          <cell r="C7242">
            <v>211135226</v>
          </cell>
          <cell r="D7242" t="str">
            <v>11000211135226</v>
          </cell>
          <cell r="E7242" t="str">
            <v>吴丹尧-博士科研启动费</v>
          </cell>
          <cell r="F7242" t="str">
            <v>吴丹尧</v>
          </cell>
          <cell r="G7242" t="str">
            <v>2018010</v>
          </cell>
          <cell r="H7242">
            <v>0</v>
          </cell>
          <cell r="I7242">
            <v>12196.45</v>
          </cell>
          <cell r="J7242">
            <v>432.87</v>
          </cell>
          <cell r="K7242">
            <v>11763.58</v>
          </cell>
          <cell r="L7242">
            <v>0</v>
          </cell>
          <cell r="M7242">
            <v>0</v>
          </cell>
          <cell r="N7242">
            <v>0</v>
          </cell>
          <cell r="O7242">
            <v>11763.58</v>
          </cell>
        </row>
        <row r="7243">
          <cell r="C7243">
            <v>211135227</v>
          </cell>
          <cell r="D7243" t="str">
            <v>11000211135227</v>
          </cell>
          <cell r="E7243" t="str">
            <v>欧阳晨-博士科研启动费</v>
          </cell>
          <cell r="F7243" t="str">
            <v>欧阳晨</v>
          </cell>
          <cell r="G7243" t="str">
            <v>2018271</v>
          </cell>
          <cell r="H7243">
            <v>0</v>
          </cell>
          <cell r="I7243">
            <v>110665.93</v>
          </cell>
          <cell r="J7243">
            <v>0</v>
          </cell>
          <cell r="K7243">
            <v>110665.93</v>
          </cell>
          <cell r="L7243">
            <v>0</v>
          </cell>
          <cell r="M7243">
            <v>0</v>
          </cell>
          <cell r="N7243">
            <v>0</v>
          </cell>
          <cell r="O7243">
            <v>110665.93</v>
          </cell>
        </row>
        <row r="7244">
          <cell r="C7244">
            <v>211135228</v>
          </cell>
          <cell r="D7244" t="str">
            <v>11000211135228</v>
          </cell>
          <cell r="E7244" t="str">
            <v>王艳玲-博士科研启动费</v>
          </cell>
          <cell r="F7244" t="str">
            <v>王艳玲</v>
          </cell>
          <cell r="G7244" t="str">
            <v>2018062</v>
          </cell>
          <cell r="H7244">
            <v>0</v>
          </cell>
          <cell r="I7244">
            <v>77036</v>
          </cell>
          <cell r="J7244">
            <v>0</v>
          </cell>
          <cell r="K7244">
            <v>77036</v>
          </cell>
          <cell r="L7244">
            <v>0</v>
          </cell>
          <cell r="M7244">
            <v>0</v>
          </cell>
          <cell r="N7244">
            <v>0</v>
          </cell>
          <cell r="O7244">
            <v>77036</v>
          </cell>
        </row>
        <row r="7245">
          <cell r="C7245">
            <v>211135229</v>
          </cell>
          <cell r="D7245" t="str">
            <v>11000211135229</v>
          </cell>
          <cell r="E7245" t="str">
            <v>林志明-博士科研启动费</v>
          </cell>
          <cell r="F7245" t="str">
            <v>林志明</v>
          </cell>
          <cell r="G7245" t="str">
            <v>2018085</v>
          </cell>
          <cell r="H7245">
            <v>0</v>
          </cell>
          <cell r="I7245">
            <v>74.33</v>
          </cell>
          <cell r="J7245">
            <v>0</v>
          </cell>
          <cell r="K7245">
            <v>74.33</v>
          </cell>
          <cell r="L7245">
            <v>0</v>
          </cell>
          <cell r="M7245">
            <v>0</v>
          </cell>
          <cell r="N7245">
            <v>0</v>
          </cell>
          <cell r="O7245">
            <v>74.33</v>
          </cell>
        </row>
        <row r="7246">
          <cell r="C7246">
            <v>211135230</v>
          </cell>
          <cell r="D7246" t="str">
            <v>11000211135230</v>
          </cell>
          <cell r="E7246" t="str">
            <v>孙泽文-博士科研启动费</v>
          </cell>
          <cell r="F7246" t="str">
            <v>孙泽文</v>
          </cell>
          <cell r="G7246" t="str">
            <v>2018057</v>
          </cell>
          <cell r="H7246">
            <v>0</v>
          </cell>
          <cell r="I7246">
            <v>963.07</v>
          </cell>
          <cell r="J7246">
            <v>0</v>
          </cell>
          <cell r="K7246">
            <v>963.07</v>
          </cell>
          <cell r="L7246">
            <v>0</v>
          </cell>
          <cell r="M7246">
            <v>0</v>
          </cell>
          <cell r="N7246">
            <v>0</v>
          </cell>
          <cell r="O7246">
            <v>963.07</v>
          </cell>
        </row>
        <row r="7247">
          <cell r="C7247">
            <v>211135231</v>
          </cell>
          <cell r="D7247" t="str">
            <v>11000211135231</v>
          </cell>
          <cell r="E7247" t="str">
            <v>秦斐燕-博士科研启动费</v>
          </cell>
          <cell r="F7247" t="str">
            <v>秦斐燕</v>
          </cell>
          <cell r="G7247" t="str">
            <v>2018267</v>
          </cell>
          <cell r="H7247">
            <v>0</v>
          </cell>
          <cell r="I7247">
            <v>4099.34</v>
          </cell>
          <cell r="J7247">
            <v>3594</v>
          </cell>
          <cell r="K7247">
            <v>505.34</v>
          </cell>
          <cell r="L7247">
            <v>0</v>
          </cell>
          <cell r="M7247">
            <v>0</v>
          </cell>
          <cell r="N7247">
            <v>0</v>
          </cell>
          <cell r="O7247">
            <v>505.34</v>
          </cell>
        </row>
        <row r="7248">
          <cell r="C7248">
            <v>211135232</v>
          </cell>
          <cell r="D7248" t="str">
            <v>11000211135232</v>
          </cell>
          <cell r="E7248" t="str">
            <v>贾传宇-博士科研启动费</v>
          </cell>
          <cell r="F7248" t="str">
            <v>贾传宇</v>
          </cell>
          <cell r="G7248" t="str">
            <v>2017047</v>
          </cell>
          <cell r="H7248">
            <v>0</v>
          </cell>
          <cell r="I7248">
            <v>31730</v>
          </cell>
          <cell r="J7248">
            <v>0</v>
          </cell>
          <cell r="K7248">
            <v>31730</v>
          </cell>
          <cell r="L7248">
            <v>0</v>
          </cell>
          <cell r="M7248">
            <v>0</v>
          </cell>
          <cell r="N7248">
            <v>0</v>
          </cell>
          <cell r="O7248">
            <v>31730</v>
          </cell>
        </row>
        <row r="7249">
          <cell r="C7249">
            <v>211135233</v>
          </cell>
          <cell r="D7249" t="str">
            <v>11000211135233</v>
          </cell>
          <cell r="E7249" t="str">
            <v>吕赐兴-博士科研启动费</v>
          </cell>
          <cell r="F7249" t="str">
            <v>吕赐兴</v>
          </cell>
          <cell r="G7249" t="str">
            <v>2017074</v>
          </cell>
          <cell r="H7249">
            <v>0</v>
          </cell>
          <cell r="I7249">
            <v>1354</v>
          </cell>
          <cell r="J7249">
            <v>1301.09</v>
          </cell>
          <cell r="K7249">
            <v>52.91</v>
          </cell>
          <cell r="L7249">
            <v>0</v>
          </cell>
          <cell r="M7249">
            <v>0</v>
          </cell>
          <cell r="N7249">
            <v>0</v>
          </cell>
          <cell r="O7249">
            <v>52.91</v>
          </cell>
        </row>
        <row r="7250">
          <cell r="C7250">
            <v>211135234</v>
          </cell>
          <cell r="D7250" t="str">
            <v>11000211135234</v>
          </cell>
          <cell r="E7250" t="str">
            <v>谭艳珍-博士科研启动费</v>
          </cell>
          <cell r="F7250" t="str">
            <v>谭艳珍</v>
          </cell>
          <cell r="G7250" t="str">
            <v>2018059</v>
          </cell>
          <cell r="H7250">
            <v>0</v>
          </cell>
          <cell r="I7250">
            <v>1767.73</v>
          </cell>
          <cell r="J7250">
            <v>1760</v>
          </cell>
          <cell r="K7250">
            <v>7.73</v>
          </cell>
          <cell r="L7250">
            <v>0</v>
          </cell>
          <cell r="M7250">
            <v>0</v>
          </cell>
          <cell r="N7250">
            <v>0</v>
          </cell>
          <cell r="O7250">
            <v>7.73</v>
          </cell>
        </row>
        <row r="7251">
          <cell r="C7251">
            <v>211135235</v>
          </cell>
          <cell r="D7251" t="str">
            <v>11000211135235</v>
          </cell>
          <cell r="E7251" t="str">
            <v>曲春晓-博士科研启动费</v>
          </cell>
          <cell r="F7251" t="str">
            <v>曲春晓</v>
          </cell>
          <cell r="G7251" t="str">
            <v>2018261</v>
          </cell>
          <cell r="H7251">
            <v>0</v>
          </cell>
          <cell r="I7251">
            <v>0</v>
          </cell>
          <cell r="J7251">
            <v>0</v>
          </cell>
          <cell r="K7251">
            <v>0</v>
          </cell>
          <cell r="L7251">
            <v>0</v>
          </cell>
          <cell r="M7251">
            <v>0</v>
          </cell>
          <cell r="N7251">
            <v>0</v>
          </cell>
          <cell r="O7251">
            <v>0</v>
          </cell>
        </row>
        <row r="7252">
          <cell r="C7252">
            <v>211135237</v>
          </cell>
          <cell r="D7252" t="str">
            <v>11000211135237</v>
          </cell>
          <cell r="E7252" t="str">
            <v>陈高-博士科研启动费</v>
          </cell>
          <cell r="F7252" t="str">
            <v>陈高</v>
          </cell>
          <cell r="G7252" t="str">
            <v>2018058</v>
          </cell>
          <cell r="H7252">
            <v>0</v>
          </cell>
          <cell r="I7252">
            <v>1508.01</v>
          </cell>
          <cell r="J7252">
            <v>0</v>
          </cell>
          <cell r="K7252">
            <v>1508.01</v>
          </cell>
          <cell r="L7252">
            <v>0</v>
          </cell>
          <cell r="M7252">
            <v>0</v>
          </cell>
          <cell r="N7252">
            <v>0</v>
          </cell>
          <cell r="O7252">
            <v>1508.01</v>
          </cell>
        </row>
        <row r="7253">
          <cell r="C7253">
            <v>211135238</v>
          </cell>
          <cell r="D7253" t="str">
            <v>11000211135238</v>
          </cell>
          <cell r="E7253" t="str">
            <v>王福杰-博士科研启动费</v>
          </cell>
          <cell r="F7253" t="str">
            <v>王福杰</v>
          </cell>
          <cell r="G7253" t="str">
            <v>2018077</v>
          </cell>
          <cell r="H7253">
            <v>0</v>
          </cell>
          <cell r="I7253">
            <v>32.72</v>
          </cell>
          <cell r="J7253">
            <v>0</v>
          </cell>
          <cell r="K7253">
            <v>32.72</v>
          </cell>
          <cell r="L7253">
            <v>0</v>
          </cell>
          <cell r="M7253">
            <v>0</v>
          </cell>
          <cell r="N7253">
            <v>0</v>
          </cell>
          <cell r="O7253">
            <v>32.72</v>
          </cell>
        </row>
        <row r="7254">
          <cell r="C7254">
            <v>211135239</v>
          </cell>
          <cell r="D7254" t="str">
            <v>11000211135239</v>
          </cell>
          <cell r="E7254" t="str">
            <v>梁俊飞-博士科研启动费</v>
          </cell>
          <cell r="F7254" t="str">
            <v>梁俊飞</v>
          </cell>
          <cell r="G7254" t="str">
            <v>2018060</v>
          </cell>
          <cell r="H7254">
            <v>0</v>
          </cell>
          <cell r="I7254">
            <v>54000</v>
          </cell>
          <cell r="J7254">
            <v>0</v>
          </cell>
          <cell r="K7254">
            <v>54000</v>
          </cell>
          <cell r="L7254">
            <v>0</v>
          </cell>
          <cell r="M7254">
            <v>0</v>
          </cell>
          <cell r="N7254">
            <v>0</v>
          </cell>
          <cell r="O7254">
            <v>54000</v>
          </cell>
        </row>
        <row r="7255">
          <cell r="C7255">
            <v>211135240</v>
          </cell>
          <cell r="D7255" t="str">
            <v>11000211135240</v>
          </cell>
          <cell r="E7255" t="str">
            <v>李丹-博士科研启动费</v>
          </cell>
          <cell r="F7255" t="str">
            <v>李丹</v>
          </cell>
          <cell r="G7255" t="str">
            <v>2018115</v>
          </cell>
          <cell r="H7255">
            <v>0</v>
          </cell>
          <cell r="I7255">
            <v>15219.5</v>
          </cell>
          <cell r="J7255">
            <v>0</v>
          </cell>
          <cell r="K7255">
            <v>15219.5</v>
          </cell>
          <cell r="L7255">
            <v>0</v>
          </cell>
          <cell r="M7255">
            <v>0</v>
          </cell>
          <cell r="N7255">
            <v>0</v>
          </cell>
          <cell r="O7255">
            <v>15219.5</v>
          </cell>
        </row>
        <row r="7256">
          <cell r="C7256">
            <v>211135241</v>
          </cell>
          <cell r="D7256" t="str">
            <v>11000211135241</v>
          </cell>
          <cell r="E7256" t="str">
            <v>方嘉声-博士科研启动费</v>
          </cell>
          <cell r="F7256" t="str">
            <v>方嘉声</v>
          </cell>
          <cell r="G7256" t="str">
            <v>2018087</v>
          </cell>
          <cell r="H7256">
            <v>0</v>
          </cell>
          <cell r="I7256">
            <v>0</v>
          </cell>
          <cell r="J7256">
            <v>0</v>
          </cell>
          <cell r="K7256">
            <v>0</v>
          </cell>
          <cell r="L7256">
            <v>0</v>
          </cell>
          <cell r="M7256">
            <v>0</v>
          </cell>
          <cell r="N7256">
            <v>0</v>
          </cell>
          <cell r="O7256">
            <v>0</v>
          </cell>
        </row>
        <row r="7257">
          <cell r="C7257">
            <v>211135242</v>
          </cell>
          <cell r="D7257" t="str">
            <v>11000211135242</v>
          </cell>
          <cell r="E7257" t="str">
            <v>彭若斯-博士科研启动费</v>
          </cell>
          <cell r="F7257" t="str">
            <v>彭若斯</v>
          </cell>
          <cell r="G7257" t="str">
            <v>2018063</v>
          </cell>
          <cell r="H7257">
            <v>0</v>
          </cell>
          <cell r="I7257">
            <v>0.9</v>
          </cell>
          <cell r="J7257">
            <v>0</v>
          </cell>
          <cell r="K7257">
            <v>0.9</v>
          </cell>
          <cell r="L7257">
            <v>0</v>
          </cell>
          <cell r="M7257">
            <v>0</v>
          </cell>
          <cell r="N7257">
            <v>0</v>
          </cell>
          <cell r="O7257">
            <v>0.9</v>
          </cell>
        </row>
        <row r="7258">
          <cell r="C7258">
            <v>211135243</v>
          </cell>
          <cell r="D7258" t="str">
            <v>11000211135243</v>
          </cell>
          <cell r="E7258" t="str">
            <v>边筱扉-博士科研启动费</v>
          </cell>
          <cell r="F7258" t="str">
            <v>边筱扉</v>
          </cell>
          <cell r="G7258" t="str">
            <v>2018258</v>
          </cell>
          <cell r="H7258">
            <v>0</v>
          </cell>
          <cell r="I7258">
            <v>82500</v>
          </cell>
          <cell r="J7258">
            <v>0</v>
          </cell>
          <cell r="K7258">
            <v>82500</v>
          </cell>
          <cell r="L7258">
            <v>0</v>
          </cell>
          <cell r="M7258">
            <v>0</v>
          </cell>
          <cell r="N7258">
            <v>0</v>
          </cell>
          <cell r="O7258">
            <v>82500</v>
          </cell>
        </row>
        <row r="7259">
          <cell r="C7259">
            <v>211135244</v>
          </cell>
          <cell r="D7259" t="str">
            <v>11000211135244</v>
          </cell>
          <cell r="E7259" t="str">
            <v>封硕-博士科研启动费</v>
          </cell>
          <cell r="F7259" t="str">
            <v>封硕</v>
          </cell>
          <cell r="G7259" t="str">
            <v>2018276</v>
          </cell>
          <cell r="H7259">
            <v>0</v>
          </cell>
          <cell r="I7259">
            <v>98304.66</v>
          </cell>
          <cell r="J7259">
            <v>0</v>
          </cell>
          <cell r="K7259">
            <v>98304.66</v>
          </cell>
          <cell r="L7259">
            <v>0</v>
          </cell>
          <cell r="M7259">
            <v>0</v>
          </cell>
          <cell r="N7259">
            <v>0</v>
          </cell>
          <cell r="O7259">
            <v>98304.66</v>
          </cell>
        </row>
        <row r="7260">
          <cell r="C7260">
            <v>211135245</v>
          </cell>
          <cell r="D7260" t="str">
            <v>11000211135245</v>
          </cell>
          <cell r="E7260" t="str">
            <v>许海涛-博士科研启动费</v>
          </cell>
          <cell r="F7260" t="str">
            <v>许海涛</v>
          </cell>
          <cell r="G7260" t="str">
            <v>2018068</v>
          </cell>
          <cell r="H7260">
            <v>0</v>
          </cell>
          <cell r="I7260">
            <v>0</v>
          </cell>
          <cell r="J7260">
            <v>0</v>
          </cell>
          <cell r="K7260">
            <v>0</v>
          </cell>
          <cell r="L7260">
            <v>0</v>
          </cell>
          <cell r="M7260">
            <v>0</v>
          </cell>
          <cell r="N7260">
            <v>0</v>
          </cell>
          <cell r="O7260">
            <v>0</v>
          </cell>
        </row>
        <row r="7261">
          <cell r="C7261">
            <v>211135246</v>
          </cell>
          <cell r="D7261" t="str">
            <v>11000211135246</v>
          </cell>
          <cell r="E7261" t="str">
            <v>王佳星-博士科研启动费</v>
          </cell>
          <cell r="F7261" t="str">
            <v>王佳星</v>
          </cell>
          <cell r="G7261" t="str">
            <v>2018220</v>
          </cell>
          <cell r="H7261">
            <v>0</v>
          </cell>
          <cell r="I7261">
            <v>0</v>
          </cell>
          <cell r="J7261">
            <v>0</v>
          </cell>
          <cell r="K7261">
            <v>0</v>
          </cell>
          <cell r="L7261">
            <v>0</v>
          </cell>
          <cell r="M7261">
            <v>0</v>
          </cell>
          <cell r="N7261">
            <v>0</v>
          </cell>
          <cell r="O7261">
            <v>0</v>
          </cell>
        </row>
        <row r="7262">
          <cell r="C7262">
            <v>211135247</v>
          </cell>
          <cell r="D7262" t="str">
            <v>11000211135247</v>
          </cell>
          <cell r="E7262" t="str">
            <v>宋浩然-博士科研启动费</v>
          </cell>
          <cell r="F7262" t="str">
            <v>宋浩然</v>
          </cell>
          <cell r="G7262" t="str">
            <v>2018078</v>
          </cell>
          <cell r="H7262">
            <v>0</v>
          </cell>
          <cell r="I7262">
            <v>212.47</v>
          </cell>
          <cell r="J7262">
            <v>0</v>
          </cell>
          <cell r="K7262">
            <v>212.47</v>
          </cell>
          <cell r="L7262">
            <v>0</v>
          </cell>
          <cell r="M7262">
            <v>0</v>
          </cell>
          <cell r="N7262">
            <v>0</v>
          </cell>
          <cell r="O7262">
            <v>212.47</v>
          </cell>
        </row>
        <row r="7263">
          <cell r="C7263">
            <v>211135249</v>
          </cell>
          <cell r="D7263" t="str">
            <v>11000211135249</v>
          </cell>
          <cell r="E7263" t="str">
            <v>胡守旺-博士科研启动费</v>
          </cell>
          <cell r="F7263" t="str">
            <v>胡守旺</v>
          </cell>
          <cell r="G7263" t="str">
            <v>2018076</v>
          </cell>
          <cell r="H7263">
            <v>0</v>
          </cell>
          <cell r="I7263">
            <v>0</v>
          </cell>
          <cell r="J7263">
            <v>0</v>
          </cell>
          <cell r="K7263">
            <v>0</v>
          </cell>
          <cell r="L7263">
            <v>0</v>
          </cell>
          <cell r="M7263">
            <v>0</v>
          </cell>
          <cell r="N7263">
            <v>0</v>
          </cell>
          <cell r="O7263">
            <v>0</v>
          </cell>
        </row>
        <row r="7264">
          <cell r="C7264">
            <v>211135250</v>
          </cell>
          <cell r="D7264" t="str">
            <v>11000211135250</v>
          </cell>
          <cell r="E7264" t="str">
            <v>王寿山-博士科研启动费</v>
          </cell>
          <cell r="F7264" t="str">
            <v>王寿山</v>
          </cell>
          <cell r="G7264" t="str">
            <v>2016041</v>
          </cell>
          <cell r="H7264">
            <v>0</v>
          </cell>
          <cell r="I7264">
            <v>162000</v>
          </cell>
          <cell r="J7264">
            <v>0</v>
          </cell>
          <cell r="K7264">
            <v>162000</v>
          </cell>
          <cell r="L7264">
            <v>0</v>
          </cell>
          <cell r="M7264">
            <v>0</v>
          </cell>
          <cell r="N7264">
            <v>0</v>
          </cell>
          <cell r="O7264">
            <v>162000</v>
          </cell>
        </row>
        <row r="7265">
          <cell r="C7265">
            <v>211135251</v>
          </cell>
          <cell r="D7265" t="str">
            <v>11000211135251</v>
          </cell>
          <cell r="E7265" t="str">
            <v>张晓凡-博士科研启动费</v>
          </cell>
          <cell r="F7265" t="str">
            <v>张晓凡</v>
          </cell>
          <cell r="G7265" t="str">
            <v>2018104</v>
          </cell>
          <cell r="H7265">
            <v>0</v>
          </cell>
          <cell r="I7265">
            <v>0</v>
          </cell>
          <cell r="J7265">
            <v>0</v>
          </cell>
          <cell r="K7265">
            <v>0</v>
          </cell>
          <cell r="L7265">
            <v>0</v>
          </cell>
          <cell r="M7265">
            <v>0</v>
          </cell>
          <cell r="N7265">
            <v>0</v>
          </cell>
          <cell r="O7265">
            <v>0</v>
          </cell>
        </row>
        <row r="7266">
          <cell r="C7266">
            <v>211135252</v>
          </cell>
          <cell r="D7266" t="str">
            <v>11000211135252</v>
          </cell>
          <cell r="E7266" t="str">
            <v>张优-博士科研启动费</v>
          </cell>
          <cell r="F7266" t="str">
            <v>张优</v>
          </cell>
          <cell r="G7266" t="str">
            <v>2018094</v>
          </cell>
          <cell r="H7266">
            <v>0</v>
          </cell>
          <cell r="I7266">
            <v>0.08</v>
          </cell>
          <cell r="J7266">
            <v>0</v>
          </cell>
          <cell r="K7266">
            <v>0.08</v>
          </cell>
          <cell r="L7266">
            <v>0</v>
          </cell>
          <cell r="M7266">
            <v>0</v>
          </cell>
          <cell r="N7266">
            <v>0</v>
          </cell>
          <cell r="O7266">
            <v>0.08</v>
          </cell>
        </row>
        <row r="7267">
          <cell r="C7267">
            <v>211135253</v>
          </cell>
          <cell r="D7267" t="str">
            <v>11000211135253</v>
          </cell>
          <cell r="E7267" t="str">
            <v>刘良坤-博士科研启动费</v>
          </cell>
          <cell r="F7267" t="str">
            <v>刘良坤</v>
          </cell>
          <cell r="G7267" t="str">
            <v>2018070</v>
          </cell>
          <cell r="H7267">
            <v>0</v>
          </cell>
          <cell r="I7267">
            <v>0</v>
          </cell>
          <cell r="J7267">
            <v>0</v>
          </cell>
          <cell r="K7267">
            <v>0</v>
          </cell>
          <cell r="L7267">
            <v>0</v>
          </cell>
          <cell r="M7267">
            <v>0</v>
          </cell>
          <cell r="N7267">
            <v>0</v>
          </cell>
          <cell r="O7267">
            <v>0</v>
          </cell>
        </row>
        <row r="7268">
          <cell r="C7268">
            <v>211135254</v>
          </cell>
          <cell r="D7268" t="str">
            <v>11000211135254</v>
          </cell>
          <cell r="E7268" t="str">
            <v>张舒婷-博士科研启动费</v>
          </cell>
          <cell r="F7268" t="str">
            <v>张舒婷</v>
          </cell>
          <cell r="G7268" t="str">
            <v>2018281</v>
          </cell>
          <cell r="H7268">
            <v>0</v>
          </cell>
          <cell r="I7268">
            <v>0</v>
          </cell>
          <cell r="J7268">
            <v>0</v>
          </cell>
          <cell r="K7268">
            <v>0</v>
          </cell>
          <cell r="L7268">
            <v>0</v>
          </cell>
          <cell r="M7268">
            <v>0</v>
          </cell>
          <cell r="N7268">
            <v>0</v>
          </cell>
          <cell r="O7268">
            <v>0</v>
          </cell>
        </row>
        <row r="7269">
          <cell r="C7269">
            <v>211135256</v>
          </cell>
          <cell r="D7269" t="str">
            <v>11000211135256</v>
          </cell>
          <cell r="E7269" t="str">
            <v>杨慧-博士科研启动费</v>
          </cell>
          <cell r="F7269" t="str">
            <v>杨慧</v>
          </cell>
          <cell r="G7269" t="str">
            <v>2018071</v>
          </cell>
          <cell r="H7269">
            <v>0</v>
          </cell>
          <cell r="I7269">
            <v>0</v>
          </cell>
          <cell r="J7269">
            <v>0</v>
          </cell>
          <cell r="K7269">
            <v>0</v>
          </cell>
          <cell r="L7269">
            <v>0</v>
          </cell>
          <cell r="M7269">
            <v>0</v>
          </cell>
          <cell r="N7269">
            <v>0</v>
          </cell>
          <cell r="O7269">
            <v>0</v>
          </cell>
        </row>
        <row r="7270">
          <cell r="C7270">
            <v>211135258</v>
          </cell>
          <cell r="D7270" t="str">
            <v>11000211135258</v>
          </cell>
          <cell r="E7270" t="str">
            <v>赵成亮-博士科研启动费</v>
          </cell>
          <cell r="F7270" t="str">
            <v>赵成亮</v>
          </cell>
          <cell r="G7270" t="str">
            <v>2018056</v>
          </cell>
          <cell r="H7270">
            <v>0</v>
          </cell>
          <cell r="I7270">
            <v>0</v>
          </cell>
          <cell r="J7270">
            <v>0</v>
          </cell>
          <cell r="K7270">
            <v>0</v>
          </cell>
          <cell r="L7270">
            <v>0</v>
          </cell>
          <cell r="M7270">
            <v>0</v>
          </cell>
          <cell r="N7270">
            <v>0</v>
          </cell>
          <cell r="O7270">
            <v>0</v>
          </cell>
        </row>
        <row r="7271">
          <cell r="C7271">
            <v>211135259</v>
          </cell>
          <cell r="D7271" t="str">
            <v>11000211135259</v>
          </cell>
          <cell r="E7271" t="str">
            <v>王帅-博士科研启动费</v>
          </cell>
          <cell r="F7271" t="str">
            <v>王帅</v>
          </cell>
          <cell r="G7271" t="str">
            <v>2018118</v>
          </cell>
          <cell r="H7271">
            <v>0</v>
          </cell>
          <cell r="I7271">
            <v>0</v>
          </cell>
          <cell r="J7271">
            <v>0</v>
          </cell>
          <cell r="K7271">
            <v>0</v>
          </cell>
          <cell r="L7271">
            <v>0</v>
          </cell>
          <cell r="M7271">
            <v>0</v>
          </cell>
          <cell r="N7271">
            <v>0</v>
          </cell>
          <cell r="O7271">
            <v>0</v>
          </cell>
        </row>
        <row r="7272">
          <cell r="C7272">
            <v>211135260</v>
          </cell>
          <cell r="D7272" t="str">
            <v>11000211135260</v>
          </cell>
          <cell r="E7272" t="str">
            <v>王皓亮-博士科研启动费</v>
          </cell>
          <cell r="F7272" t="str">
            <v>王皓亮</v>
          </cell>
          <cell r="G7272" t="str">
            <v>2018231</v>
          </cell>
          <cell r="H7272">
            <v>0</v>
          </cell>
          <cell r="I7272">
            <v>0</v>
          </cell>
          <cell r="J7272">
            <v>0</v>
          </cell>
          <cell r="K7272">
            <v>0</v>
          </cell>
          <cell r="L7272">
            <v>0</v>
          </cell>
          <cell r="M7272">
            <v>0</v>
          </cell>
          <cell r="N7272">
            <v>0</v>
          </cell>
          <cell r="O7272">
            <v>0</v>
          </cell>
        </row>
        <row r="7273">
          <cell r="C7273">
            <v>211135261</v>
          </cell>
          <cell r="D7273" t="str">
            <v>11000211135261</v>
          </cell>
          <cell r="E7273" t="str">
            <v>马百胜-博士科研启动费</v>
          </cell>
          <cell r="F7273" t="str">
            <v>马百胜</v>
          </cell>
          <cell r="G7273" t="str">
            <v>2018096</v>
          </cell>
          <cell r="H7273">
            <v>0</v>
          </cell>
          <cell r="I7273">
            <v>224.14</v>
          </cell>
          <cell r="J7273">
            <v>0</v>
          </cell>
          <cell r="K7273">
            <v>224.14</v>
          </cell>
          <cell r="L7273">
            <v>0</v>
          </cell>
          <cell r="M7273">
            <v>0</v>
          </cell>
          <cell r="N7273">
            <v>0</v>
          </cell>
          <cell r="O7273">
            <v>224.14</v>
          </cell>
        </row>
        <row r="7274">
          <cell r="C7274">
            <v>211135262</v>
          </cell>
          <cell r="D7274" t="str">
            <v>11000211135262</v>
          </cell>
          <cell r="E7274" t="str">
            <v>张建阁-博士科研启动费</v>
          </cell>
          <cell r="F7274" t="str">
            <v>张建阁</v>
          </cell>
          <cell r="G7274" t="str">
            <v>2018229</v>
          </cell>
          <cell r="H7274">
            <v>0</v>
          </cell>
          <cell r="I7274">
            <v>0</v>
          </cell>
          <cell r="J7274">
            <v>0</v>
          </cell>
          <cell r="K7274">
            <v>0</v>
          </cell>
          <cell r="L7274">
            <v>0</v>
          </cell>
          <cell r="M7274">
            <v>0</v>
          </cell>
          <cell r="N7274">
            <v>0</v>
          </cell>
          <cell r="O7274">
            <v>0</v>
          </cell>
        </row>
        <row r="7275">
          <cell r="C7275">
            <v>211135263</v>
          </cell>
          <cell r="D7275" t="str">
            <v>11000211135263</v>
          </cell>
          <cell r="E7275" t="str">
            <v>赵愈亮-博士科研启动费</v>
          </cell>
          <cell r="F7275" t="str">
            <v>赵愈亮</v>
          </cell>
          <cell r="G7275" t="str">
            <v>2018089</v>
          </cell>
          <cell r="H7275">
            <v>0</v>
          </cell>
          <cell r="I7275">
            <v>0</v>
          </cell>
          <cell r="J7275">
            <v>0</v>
          </cell>
          <cell r="K7275">
            <v>0</v>
          </cell>
          <cell r="L7275">
            <v>0</v>
          </cell>
          <cell r="M7275">
            <v>0</v>
          </cell>
          <cell r="N7275">
            <v>0</v>
          </cell>
          <cell r="O7275">
            <v>0</v>
          </cell>
        </row>
        <row r="7276">
          <cell r="C7276">
            <v>211135264</v>
          </cell>
          <cell r="D7276" t="str">
            <v>11000211135264</v>
          </cell>
          <cell r="E7276" t="str">
            <v>肖珊-博士科研启动费</v>
          </cell>
          <cell r="F7276" t="str">
            <v>肖珊</v>
          </cell>
          <cell r="G7276" t="str">
            <v>2018283</v>
          </cell>
          <cell r="H7276">
            <v>0</v>
          </cell>
          <cell r="I7276">
            <v>0</v>
          </cell>
          <cell r="J7276">
            <v>0</v>
          </cell>
          <cell r="K7276">
            <v>0</v>
          </cell>
          <cell r="L7276">
            <v>0</v>
          </cell>
          <cell r="M7276">
            <v>0</v>
          </cell>
          <cell r="N7276">
            <v>0</v>
          </cell>
          <cell r="O7276">
            <v>0</v>
          </cell>
        </row>
        <row r="7277">
          <cell r="C7277">
            <v>211135265</v>
          </cell>
          <cell r="D7277" t="str">
            <v>11000211135265</v>
          </cell>
          <cell r="E7277" t="str">
            <v>邹雪琳-博士科研启动费</v>
          </cell>
          <cell r="F7277" t="str">
            <v>邹雪琳</v>
          </cell>
          <cell r="G7277" t="str">
            <v>2018256</v>
          </cell>
          <cell r="H7277">
            <v>0</v>
          </cell>
          <cell r="I7277">
            <v>5481.9</v>
          </cell>
          <cell r="J7277">
            <v>5310</v>
          </cell>
          <cell r="K7277">
            <v>171.9</v>
          </cell>
          <cell r="L7277">
            <v>0</v>
          </cell>
          <cell r="M7277">
            <v>0</v>
          </cell>
          <cell r="N7277">
            <v>0</v>
          </cell>
          <cell r="O7277">
            <v>171.9</v>
          </cell>
        </row>
        <row r="7278">
          <cell r="C7278">
            <v>211135266</v>
          </cell>
          <cell r="D7278" t="str">
            <v>11000211135266</v>
          </cell>
          <cell r="E7278" t="str">
            <v>元武智-博士科研启动费</v>
          </cell>
          <cell r="F7278" t="str">
            <v>元武智</v>
          </cell>
          <cell r="G7278" t="str">
            <v>2018066</v>
          </cell>
          <cell r="H7278">
            <v>0</v>
          </cell>
          <cell r="I7278">
            <v>0</v>
          </cell>
          <cell r="J7278">
            <v>0</v>
          </cell>
          <cell r="K7278">
            <v>0</v>
          </cell>
          <cell r="L7278">
            <v>0</v>
          </cell>
          <cell r="M7278">
            <v>0</v>
          </cell>
          <cell r="N7278">
            <v>0</v>
          </cell>
          <cell r="O7278">
            <v>0</v>
          </cell>
        </row>
        <row r="7279">
          <cell r="C7279">
            <v>211135267</v>
          </cell>
          <cell r="D7279" t="str">
            <v>11000211135267</v>
          </cell>
          <cell r="E7279" t="str">
            <v>赵恩贵-博士科研启动费</v>
          </cell>
          <cell r="F7279" t="str">
            <v>赵恩贵</v>
          </cell>
          <cell r="G7279" t="str">
            <v>2018274</v>
          </cell>
          <cell r="H7279">
            <v>0</v>
          </cell>
          <cell r="I7279">
            <v>0</v>
          </cell>
          <cell r="J7279">
            <v>0</v>
          </cell>
          <cell r="K7279">
            <v>0</v>
          </cell>
          <cell r="L7279">
            <v>0</v>
          </cell>
          <cell r="M7279">
            <v>0</v>
          </cell>
          <cell r="N7279">
            <v>0</v>
          </cell>
          <cell r="O7279">
            <v>0</v>
          </cell>
        </row>
        <row r="7280">
          <cell r="C7280">
            <v>211135268</v>
          </cell>
          <cell r="D7280" t="str">
            <v>11000211135268</v>
          </cell>
          <cell r="E7280" t="str">
            <v>朝洁-博士科研启动费</v>
          </cell>
          <cell r="F7280" t="str">
            <v>朝洁</v>
          </cell>
          <cell r="G7280" t="str">
            <v>2018260</v>
          </cell>
          <cell r="H7280">
            <v>0</v>
          </cell>
          <cell r="I7280">
            <v>0</v>
          </cell>
          <cell r="J7280">
            <v>0</v>
          </cell>
          <cell r="K7280">
            <v>0</v>
          </cell>
          <cell r="L7280">
            <v>0</v>
          </cell>
          <cell r="M7280">
            <v>0</v>
          </cell>
          <cell r="N7280">
            <v>0</v>
          </cell>
          <cell r="O7280">
            <v>0</v>
          </cell>
        </row>
        <row r="7281">
          <cell r="C7281">
            <v>211135269</v>
          </cell>
          <cell r="D7281" t="str">
            <v>11000211135269</v>
          </cell>
          <cell r="E7281" t="str">
            <v>宋金刚-博士科研启动费</v>
          </cell>
          <cell r="F7281" t="str">
            <v>宋金刚</v>
          </cell>
          <cell r="G7281" t="str">
            <v>2018065</v>
          </cell>
          <cell r="H7281">
            <v>0</v>
          </cell>
          <cell r="I7281">
            <v>22174</v>
          </cell>
          <cell r="J7281">
            <v>5860</v>
          </cell>
          <cell r="K7281">
            <v>16314</v>
          </cell>
          <cell r="L7281">
            <v>0</v>
          </cell>
          <cell r="M7281">
            <v>0</v>
          </cell>
          <cell r="N7281">
            <v>0</v>
          </cell>
          <cell r="O7281">
            <v>16314</v>
          </cell>
        </row>
        <row r="7282">
          <cell r="C7282">
            <v>211135270</v>
          </cell>
          <cell r="D7282" t="str">
            <v>11000211135270</v>
          </cell>
          <cell r="E7282" t="str">
            <v>彭可文-博士科研启动费</v>
          </cell>
          <cell r="F7282" t="str">
            <v>彭可文</v>
          </cell>
          <cell r="G7282" t="str">
            <v>2018088</v>
          </cell>
          <cell r="H7282">
            <v>0</v>
          </cell>
          <cell r="I7282">
            <v>17560.6</v>
          </cell>
          <cell r="J7282">
            <v>6526</v>
          </cell>
          <cell r="K7282">
            <v>11034.6</v>
          </cell>
          <cell r="L7282">
            <v>0</v>
          </cell>
          <cell r="M7282">
            <v>0</v>
          </cell>
          <cell r="N7282">
            <v>0</v>
          </cell>
          <cell r="O7282">
            <v>11034.6</v>
          </cell>
        </row>
        <row r="7283">
          <cell r="C7283">
            <v>211135271</v>
          </cell>
          <cell r="D7283" t="str">
            <v>11000211135271</v>
          </cell>
          <cell r="E7283" t="str">
            <v>廖俊旭-博士科研启动费</v>
          </cell>
          <cell r="F7283" t="str">
            <v>廖俊旭</v>
          </cell>
          <cell r="G7283" t="str">
            <v>2018121</v>
          </cell>
          <cell r="H7283">
            <v>0</v>
          </cell>
          <cell r="I7283">
            <v>0</v>
          </cell>
          <cell r="J7283">
            <v>0</v>
          </cell>
          <cell r="K7283">
            <v>0</v>
          </cell>
          <cell r="L7283">
            <v>0</v>
          </cell>
          <cell r="M7283">
            <v>0</v>
          </cell>
          <cell r="N7283">
            <v>0</v>
          </cell>
          <cell r="O7283">
            <v>0</v>
          </cell>
        </row>
        <row r="7284">
          <cell r="C7284">
            <v>211135272</v>
          </cell>
          <cell r="D7284" t="str">
            <v>11000211135272</v>
          </cell>
          <cell r="E7284" t="str">
            <v>马光威-博士科研启动费</v>
          </cell>
          <cell r="F7284" t="str">
            <v>马光威</v>
          </cell>
          <cell r="G7284" t="str">
            <v>2018048</v>
          </cell>
          <cell r="H7284">
            <v>0</v>
          </cell>
          <cell r="I7284">
            <v>0.02</v>
          </cell>
          <cell r="J7284">
            <v>0</v>
          </cell>
          <cell r="K7284">
            <v>0.02</v>
          </cell>
          <cell r="L7284">
            <v>0</v>
          </cell>
          <cell r="M7284">
            <v>0</v>
          </cell>
          <cell r="N7284">
            <v>0</v>
          </cell>
          <cell r="O7284">
            <v>0.02</v>
          </cell>
        </row>
        <row r="7285">
          <cell r="C7285">
            <v>211135273</v>
          </cell>
          <cell r="D7285" t="str">
            <v>11000211135273</v>
          </cell>
          <cell r="E7285" t="str">
            <v>李蓬实-博士科研启动费</v>
          </cell>
          <cell r="F7285" t="str">
            <v>李蓬实</v>
          </cell>
          <cell r="G7285" t="str">
            <v>2018074</v>
          </cell>
          <cell r="H7285">
            <v>0</v>
          </cell>
          <cell r="I7285">
            <v>0</v>
          </cell>
          <cell r="J7285">
            <v>0</v>
          </cell>
          <cell r="K7285">
            <v>0</v>
          </cell>
          <cell r="L7285">
            <v>0</v>
          </cell>
          <cell r="M7285">
            <v>0</v>
          </cell>
          <cell r="N7285">
            <v>0</v>
          </cell>
          <cell r="O7285">
            <v>0</v>
          </cell>
        </row>
        <row r="7286">
          <cell r="C7286">
            <v>211135274</v>
          </cell>
          <cell r="D7286" t="str">
            <v>11000211135274</v>
          </cell>
          <cell r="E7286" t="str">
            <v>张炎-博士科研启动费</v>
          </cell>
          <cell r="F7286" t="str">
            <v>张炎</v>
          </cell>
          <cell r="G7286" t="str">
            <v>2018067</v>
          </cell>
          <cell r="H7286">
            <v>0</v>
          </cell>
          <cell r="I7286">
            <v>8662.65</v>
          </cell>
          <cell r="J7286">
            <v>247.88</v>
          </cell>
          <cell r="K7286">
            <v>8414.77</v>
          </cell>
          <cell r="L7286">
            <v>0</v>
          </cell>
          <cell r="M7286">
            <v>0</v>
          </cell>
          <cell r="N7286">
            <v>0</v>
          </cell>
          <cell r="O7286">
            <v>8414.77</v>
          </cell>
        </row>
        <row r="7287">
          <cell r="C7287">
            <v>211135275</v>
          </cell>
          <cell r="D7287" t="str">
            <v>11000211135275</v>
          </cell>
          <cell r="E7287" t="str">
            <v>胡庆乐-博士科研启动费</v>
          </cell>
          <cell r="F7287" t="str">
            <v>胡庆乐</v>
          </cell>
          <cell r="G7287" t="str">
            <v>2018279</v>
          </cell>
          <cell r="H7287">
            <v>0</v>
          </cell>
          <cell r="I7287">
            <v>70000</v>
          </cell>
          <cell r="J7287">
            <v>0</v>
          </cell>
          <cell r="K7287">
            <v>70000</v>
          </cell>
          <cell r="L7287">
            <v>0</v>
          </cell>
          <cell r="M7287">
            <v>0</v>
          </cell>
          <cell r="N7287">
            <v>0</v>
          </cell>
          <cell r="O7287">
            <v>70000</v>
          </cell>
        </row>
        <row r="7288">
          <cell r="C7288">
            <v>211135276</v>
          </cell>
          <cell r="D7288" t="str">
            <v>11000211135276</v>
          </cell>
          <cell r="E7288" t="str">
            <v>韩健-博士科研启动费</v>
          </cell>
          <cell r="F7288" t="str">
            <v>韩健</v>
          </cell>
          <cell r="G7288" t="str">
            <v>2018100</v>
          </cell>
          <cell r="H7288">
            <v>0</v>
          </cell>
          <cell r="I7288">
            <v>43891.7</v>
          </cell>
          <cell r="J7288">
            <v>1309</v>
          </cell>
          <cell r="K7288">
            <v>42582.7</v>
          </cell>
          <cell r="L7288">
            <v>0</v>
          </cell>
          <cell r="M7288">
            <v>0</v>
          </cell>
          <cell r="N7288">
            <v>0</v>
          </cell>
          <cell r="O7288">
            <v>42582.7</v>
          </cell>
        </row>
        <row r="7289">
          <cell r="C7289">
            <v>211135277</v>
          </cell>
          <cell r="D7289" t="str">
            <v>11000211135277</v>
          </cell>
          <cell r="E7289" t="str">
            <v>蒋青青-博士科研启动费</v>
          </cell>
          <cell r="F7289" t="str">
            <v>蒋青青</v>
          </cell>
          <cell r="G7289" t="str">
            <v>2018019</v>
          </cell>
          <cell r="H7289">
            <v>0</v>
          </cell>
          <cell r="I7289">
            <v>53005.04</v>
          </cell>
          <cell r="J7289">
            <v>0</v>
          </cell>
          <cell r="K7289">
            <v>53005.04</v>
          </cell>
          <cell r="L7289">
            <v>0</v>
          </cell>
          <cell r="M7289">
            <v>0</v>
          </cell>
          <cell r="N7289">
            <v>0</v>
          </cell>
          <cell r="O7289">
            <v>53005.04</v>
          </cell>
        </row>
        <row r="7290">
          <cell r="C7290">
            <v>211135278</v>
          </cell>
          <cell r="D7290" t="str">
            <v>11000211135278</v>
          </cell>
          <cell r="E7290" t="str">
            <v>李丹-博士科研启动费</v>
          </cell>
          <cell r="F7290" t="str">
            <v>李丹</v>
          </cell>
          <cell r="G7290" t="str">
            <v>2018280</v>
          </cell>
          <cell r="H7290">
            <v>0</v>
          </cell>
          <cell r="I7290">
            <v>94508.11</v>
          </cell>
          <cell r="J7290">
            <v>0</v>
          </cell>
          <cell r="K7290">
            <v>94508.11</v>
          </cell>
          <cell r="L7290">
            <v>0</v>
          </cell>
          <cell r="M7290">
            <v>0</v>
          </cell>
          <cell r="N7290">
            <v>0</v>
          </cell>
          <cell r="O7290">
            <v>94508.11</v>
          </cell>
        </row>
        <row r="7291">
          <cell r="C7291">
            <v>211135279</v>
          </cell>
          <cell r="D7291" t="str">
            <v>11000211135279</v>
          </cell>
          <cell r="E7291" t="str">
            <v>李润霞-高层次人才基本科研启动经费</v>
          </cell>
          <cell r="F7291" t="str">
            <v>李润霞</v>
          </cell>
          <cell r="G7291" t="str">
            <v>2018805</v>
          </cell>
          <cell r="H7291">
            <v>0</v>
          </cell>
          <cell r="I7291">
            <v>3562.98</v>
          </cell>
          <cell r="J7291">
            <v>0</v>
          </cell>
          <cell r="K7291">
            <v>3562.98</v>
          </cell>
          <cell r="L7291">
            <v>0</v>
          </cell>
          <cell r="M7291">
            <v>0</v>
          </cell>
          <cell r="N7291">
            <v>0</v>
          </cell>
          <cell r="O7291">
            <v>3562.98</v>
          </cell>
        </row>
        <row r="7292">
          <cell r="C7292">
            <v>211135280</v>
          </cell>
          <cell r="D7292" t="str">
            <v>11000211135280</v>
          </cell>
          <cell r="E7292" t="str">
            <v>殷建平-高层次人才基本科研启动经费</v>
          </cell>
          <cell r="F7292" t="str">
            <v>殷建平</v>
          </cell>
          <cell r="G7292" t="str">
            <v>2017829</v>
          </cell>
          <cell r="H7292">
            <v>0</v>
          </cell>
          <cell r="I7292">
            <v>300299.43</v>
          </cell>
          <cell r="J7292">
            <v>41216.68</v>
          </cell>
          <cell r="K7292">
            <v>259082.75</v>
          </cell>
          <cell r="L7292">
            <v>0</v>
          </cell>
          <cell r="M7292">
            <v>0</v>
          </cell>
          <cell r="N7292">
            <v>0</v>
          </cell>
          <cell r="O7292">
            <v>259082.75</v>
          </cell>
        </row>
        <row r="7293">
          <cell r="C7293">
            <v>211135281</v>
          </cell>
          <cell r="D7293" t="str">
            <v>11000211135281</v>
          </cell>
          <cell r="E7293" t="str">
            <v>王刚-高层次人才基本科研启动经费</v>
          </cell>
          <cell r="F7293" t="str">
            <v>王刚</v>
          </cell>
          <cell r="G7293" t="str">
            <v>2017837</v>
          </cell>
          <cell r="H7293">
            <v>0</v>
          </cell>
          <cell r="I7293">
            <v>199336.7</v>
          </cell>
          <cell r="J7293">
            <v>44027.58</v>
          </cell>
          <cell r="K7293">
            <v>155309.12</v>
          </cell>
          <cell r="L7293">
            <v>0</v>
          </cell>
          <cell r="M7293">
            <v>0</v>
          </cell>
          <cell r="N7293">
            <v>0</v>
          </cell>
          <cell r="O7293">
            <v>155309.12</v>
          </cell>
        </row>
        <row r="7294">
          <cell r="C7294">
            <v>211135282</v>
          </cell>
          <cell r="D7294" t="str">
            <v>11000211135282</v>
          </cell>
          <cell r="E7294" t="str">
            <v>熊琳-高层次人才基本科研启动经费</v>
          </cell>
          <cell r="F7294" t="str">
            <v>范鹏</v>
          </cell>
          <cell r="G7294" t="str">
            <v>2019029</v>
          </cell>
          <cell r="H7294">
            <v>0</v>
          </cell>
          <cell r="I7294">
            <v>920</v>
          </cell>
          <cell r="J7294">
            <v>0</v>
          </cell>
          <cell r="K7294">
            <v>920</v>
          </cell>
          <cell r="L7294">
            <v>0</v>
          </cell>
          <cell r="M7294">
            <v>0</v>
          </cell>
          <cell r="N7294">
            <v>0</v>
          </cell>
          <cell r="O7294">
            <v>920</v>
          </cell>
        </row>
        <row r="7295">
          <cell r="C7295">
            <v>211135283</v>
          </cell>
          <cell r="D7295" t="str">
            <v>11000211135283</v>
          </cell>
          <cell r="E7295" t="str">
            <v>王小霞-高层次人才基本科研启动经费</v>
          </cell>
          <cell r="F7295" t="str">
            <v>王小霞</v>
          </cell>
          <cell r="G7295" t="str">
            <v>2016838</v>
          </cell>
          <cell r="H7295">
            <v>0</v>
          </cell>
          <cell r="I7295">
            <v>0</v>
          </cell>
          <cell r="J7295">
            <v>0</v>
          </cell>
          <cell r="K7295">
            <v>0</v>
          </cell>
          <cell r="L7295">
            <v>0</v>
          </cell>
          <cell r="M7295">
            <v>0</v>
          </cell>
          <cell r="N7295">
            <v>0</v>
          </cell>
          <cell r="O7295">
            <v>0</v>
          </cell>
        </row>
        <row r="7296">
          <cell r="C7296">
            <v>211135284</v>
          </cell>
          <cell r="D7296" t="str">
            <v>11000211135284</v>
          </cell>
          <cell r="E7296" t="str">
            <v>丁烨-高层次人才基本科研启动经费</v>
          </cell>
          <cell r="F7296" t="str">
            <v>丁烨</v>
          </cell>
          <cell r="G7296" t="str">
            <v>2018821</v>
          </cell>
          <cell r="H7296">
            <v>0</v>
          </cell>
          <cell r="I7296">
            <v>318429.95</v>
          </cell>
          <cell r="J7296">
            <v>24654.19</v>
          </cell>
          <cell r="K7296">
            <v>293775.76</v>
          </cell>
          <cell r="L7296">
            <v>0</v>
          </cell>
          <cell r="M7296">
            <v>0</v>
          </cell>
          <cell r="N7296">
            <v>0</v>
          </cell>
          <cell r="O7296">
            <v>293775.76</v>
          </cell>
        </row>
        <row r="7297">
          <cell r="C7297">
            <v>211135285</v>
          </cell>
          <cell r="D7297" t="str">
            <v>11000211135285</v>
          </cell>
          <cell r="E7297" t="str">
            <v>李宽-高层次人才基本科研启动经费</v>
          </cell>
          <cell r="F7297" t="str">
            <v>李宽</v>
          </cell>
          <cell r="G7297" t="str">
            <v>2018820</v>
          </cell>
          <cell r="H7297">
            <v>0</v>
          </cell>
          <cell r="I7297">
            <v>119752.87</v>
          </cell>
          <cell r="J7297">
            <v>61588.07</v>
          </cell>
          <cell r="K7297">
            <v>58164.8</v>
          </cell>
          <cell r="L7297">
            <v>0</v>
          </cell>
          <cell r="M7297">
            <v>0</v>
          </cell>
          <cell r="N7297">
            <v>0</v>
          </cell>
          <cell r="O7297">
            <v>58164.8</v>
          </cell>
        </row>
        <row r="7298">
          <cell r="C7298">
            <v>211135286</v>
          </cell>
          <cell r="D7298" t="str">
            <v>11000211135286</v>
          </cell>
          <cell r="E7298" t="str">
            <v>罗辛-高层次人才基本科研启动经费</v>
          </cell>
          <cell r="F7298" t="str">
            <v>罗辛</v>
          </cell>
          <cell r="G7298" t="str">
            <v>2018817</v>
          </cell>
          <cell r="H7298">
            <v>0</v>
          </cell>
          <cell r="I7298">
            <v>0</v>
          </cell>
          <cell r="J7298">
            <v>0</v>
          </cell>
          <cell r="K7298">
            <v>0</v>
          </cell>
          <cell r="L7298">
            <v>0</v>
          </cell>
          <cell r="M7298">
            <v>0</v>
          </cell>
          <cell r="N7298">
            <v>0</v>
          </cell>
          <cell r="O7298">
            <v>0</v>
          </cell>
        </row>
        <row r="7299">
          <cell r="C7299">
            <v>211135287</v>
          </cell>
          <cell r="D7299" t="str">
            <v>11000211135287</v>
          </cell>
          <cell r="E7299" t="str">
            <v>杨婷婷-高层次人才基本科研启动经费</v>
          </cell>
          <cell r="F7299" t="str">
            <v>杨婷婷</v>
          </cell>
          <cell r="G7299" t="str">
            <v>2019805</v>
          </cell>
          <cell r="H7299">
            <v>0</v>
          </cell>
          <cell r="I7299">
            <v>100000</v>
          </cell>
          <cell r="J7299">
            <v>0</v>
          </cell>
          <cell r="K7299">
            <v>100000</v>
          </cell>
          <cell r="L7299">
            <v>0</v>
          </cell>
          <cell r="M7299">
            <v>0</v>
          </cell>
          <cell r="N7299">
            <v>0</v>
          </cell>
          <cell r="O7299">
            <v>100000</v>
          </cell>
        </row>
        <row r="7300">
          <cell r="C7300">
            <v>211135288</v>
          </cell>
          <cell r="D7300" t="str">
            <v>11000211135288</v>
          </cell>
          <cell r="E7300" t="str">
            <v>张安平-高层次人才基本科研启动经费</v>
          </cell>
          <cell r="F7300" t="str">
            <v>ZHANG ANPING</v>
          </cell>
          <cell r="G7300" t="str">
            <v>2019813</v>
          </cell>
          <cell r="H7300">
            <v>0</v>
          </cell>
          <cell r="I7300">
            <v>5207.98</v>
          </cell>
          <cell r="J7300">
            <v>0</v>
          </cell>
          <cell r="K7300">
            <v>5207.98</v>
          </cell>
          <cell r="L7300">
            <v>0</v>
          </cell>
          <cell r="M7300">
            <v>0</v>
          </cell>
          <cell r="N7300">
            <v>0</v>
          </cell>
          <cell r="O7300">
            <v>5207.98</v>
          </cell>
        </row>
        <row r="7301">
          <cell r="C7301">
            <v>211135289</v>
          </cell>
          <cell r="D7301" t="str">
            <v>11000211135289</v>
          </cell>
          <cell r="E7301" t="str">
            <v>袁锦昀-高层次人才基本科研启动经费</v>
          </cell>
          <cell r="F7301" t="str">
            <v>YUAN JINYUN</v>
          </cell>
          <cell r="G7301" t="str">
            <v>2020802</v>
          </cell>
          <cell r="H7301">
            <v>0</v>
          </cell>
          <cell r="I7301">
            <v>10063.84</v>
          </cell>
          <cell r="J7301">
            <v>0</v>
          </cell>
          <cell r="K7301">
            <v>10063.84</v>
          </cell>
          <cell r="L7301">
            <v>0</v>
          </cell>
          <cell r="M7301">
            <v>9999</v>
          </cell>
          <cell r="N7301">
            <v>0</v>
          </cell>
          <cell r="O7301">
            <v>64.84</v>
          </cell>
        </row>
        <row r="7302">
          <cell r="C7302">
            <v>211135290</v>
          </cell>
          <cell r="D7302" t="str">
            <v>11000211135290</v>
          </cell>
          <cell r="E7302" t="str">
            <v>郑愚-高层次人才基本科研启动经费</v>
          </cell>
          <cell r="F7302" t="str">
            <v>郑愚</v>
          </cell>
          <cell r="G7302" t="str">
            <v>2008004</v>
          </cell>
          <cell r="H7302">
            <v>0</v>
          </cell>
          <cell r="I7302">
            <v>184664.6</v>
          </cell>
          <cell r="J7302">
            <v>4554</v>
          </cell>
          <cell r="K7302">
            <v>180110.6</v>
          </cell>
          <cell r="L7302">
            <v>0</v>
          </cell>
          <cell r="M7302">
            <v>0</v>
          </cell>
          <cell r="N7302">
            <v>0</v>
          </cell>
          <cell r="O7302">
            <v>180110.6</v>
          </cell>
        </row>
        <row r="7303">
          <cell r="C7303">
            <v>211135292</v>
          </cell>
          <cell r="D7303" t="str">
            <v>11000211135292</v>
          </cell>
          <cell r="E7303" t="str">
            <v>程发良-高层次人才基本科研启动经费</v>
          </cell>
          <cell r="F7303" t="str">
            <v>程发良</v>
          </cell>
          <cell r="G7303" t="str">
            <v>1992025</v>
          </cell>
          <cell r="H7303">
            <v>0</v>
          </cell>
          <cell r="I7303">
            <v>0.11</v>
          </cell>
          <cell r="J7303">
            <v>0</v>
          </cell>
          <cell r="K7303">
            <v>0.11</v>
          </cell>
          <cell r="L7303">
            <v>0</v>
          </cell>
          <cell r="M7303">
            <v>0</v>
          </cell>
          <cell r="N7303">
            <v>0</v>
          </cell>
          <cell r="O7303">
            <v>0.11</v>
          </cell>
        </row>
        <row r="7304">
          <cell r="C7304">
            <v>211135293</v>
          </cell>
          <cell r="D7304" t="str">
            <v>11000211135293</v>
          </cell>
          <cell r="E7304" t="str">
            <v>徐佳琳-博士后科研启动费</v>
          </cell>
          <cell r="F7304" t="str">
            <v>徐佳琳</v>
          </cell>
          <cell r="G7304" t="str">
            <v>2019116</v>
          </cell>
          <cell r="H7304">
            <v>0</v>
          </cell>
          <cell r="I7304">
            <v>0</v>
          </cell>
          <cell r="J7304">
            <v>0</v>
          </cell>
          <cell r="K7304">
            <v>0</v>
          </cell>
          <cell r="L7304">
            <v>0</v>
          </cell>
          <cell r="M7304">
            <v>0</v>
          </cell>
          <cell r="N7304">
            <v>0</v>
          </cell>
          <cell r="O7304">
            <v>0</v>
          </cell>
        </row>
        <row r="7305">
          <cell r="C7305">
            <v>211135294</v>
          </cell>
          <cell r="D7305" t="str">
            <v>11000211135294</v>
          </cell>
          <cell r="E7305" t="str">
            <v>刘丹-博士后科研启动费</v>
          </cell>
          <cell r="F7305" t="str">
            <v>刘丹</v>
          </cell>
          <cell r="G7305" t="str">
            <v>2022026</v>
          </cell>
          <cell r="H7305">
            <v>0</v>
          </cell>
          <cell r="I7305">
            <v>0</v>
          </cell>
          <cell r="J7305">
            <v>0</v>
          </cell>
          <cell r="K7305">
            <v>0</v>
          </cell>
          <cell r="L7305">
            <v>0</v>
          </cell>
          <cell r="M7305">
            <v>0</v>
          </cell>
          <cell r="N7305">
            <v>0</v>
          </cell>
          <cell r="O7305">
            <v>0</v>
          </cell>
        </row>
        <row r="7306">
          <cell r="C7306">
            <v>211135296</v>
          </cell>
          <cell r="D7306" t="str">
            <v>11000211135296</v>
          </cell>
          <cell r="E7306" t="str">
            <v>葛颜绮-博士后科研启动费</v>
          </cell>
          <cell r="F7306" t="str">
            <v>葛颜绮</v>
          </cell>
          <cell r="G7306" t="str">
            <v>2019036</v>
          </cell>
          <cell r="H7306">
            <v>0</v>
          </cell>
          <cell r="I7306">
            <v>2253.5</v>
          </cell>
          <cell r="J7306">
            <v>0</v>
          </cell>
          <cell r="K7306">
            <v>2253.5</v>
          </cell>
          <cell r="L7306">
            <v>0</v>
          </cell>
          <cell r="M7306">
            <v>0</v>
          </cell>
          <cell r="N7306">
            <v>0</v>
          </cell>
          <cell r="O7306">
            <v>2253.5</v>
          </cell>
        </row>
        <row r="7307">
          <cell r="C7307">
            <v>211135299</v>
          </cell>
          <cell r="D7307" t="str">
            <v>11000211135299</v>
          </cell>
          <cell r="E7307" t="str">
            <v>梁冰洋-博士后科研启动费</v>
          </cell>
          <cell r="F7307" t="str">
            <v>梁冰洋</v>
          </cell>
          <cell r="G7307" t="str">
            <v>2019110</v>
          </cell>
          <cell r="H7307">
            <v>0</v>
          </cell>
          <cell r="I7307">
            <v>0</v>
          </cell>
          <cell r="J7307">
            <v>0</v>
          </cell>
          <cell r="K7307">
            <v>0</v>
          </cell>
          <cell r="L7307">
            <v>0</v>
          </cell>
          <cell r="M7307">
            <v>0</v>
          </cell>
          <cell r="N7307">
            <v>0</v>
          </cell>
          <cell r="O7307">
            <v>0</v>
          </cell>
        </row>
        <row r="7308">
          <cell r="C7308">
            <v>211135300</v>
          </cell>
          <cell r="D7308" t="str">
            <v>11000211135300</v>
          </cell>
          <cell r="E7308" t="str">
            <v>郑浩然-博士后科研启动费</v>
          </cell>
          <cell r="F7308" t="str">
            <v>郑浩然</v>
          </cell>
          <cell r="G7308" t="str">
            <v>2021130</v>
          </cell>
          <cell r="H7308">
            <v>0</v>
          </cell>
          <cell r="I7308">
            <v>0</v>
          </cell>
          <cell r="J7308">
            <v>0</v>
          </cell>
          <cell r="K7308">
            <v>0</v>
          </cell>
          <cell r="L7308">
            <v>0</v>
          </cell>
          <cell r="M7308">
            <v>0</v>
          </cell>
          <cell r="N7308">
            <v>0</v>
          </cell>
          <cell r="O7308">
            <v>0</v>
          </cell>
        </row>
        <row r="7309">
          <cell r="C7309">
            <v>211135304</v>
          </cell>
          <cell r="D7309" t="str">
            <v>11000211135304</v>
          </cell>
          <cell r="E7309" t="str">
            <v>叶心亮-博士后科研启动费</v>
          </cell>
          <cell r="F7309" t="str">
            <v>叶心亮</v>
          </cell>
          <cell r="G7309" t="str">
            <v>2018310</v>
          </cell>
          <cell r="H7309">
            <v>0</v>
          </cell>
          <cell r="I7309">
            <v>3912.65</v>
          </cell>
          <cell r="J7309">
            <v>0</v>
          </cell>
          <cell r="K7309">
            <v>3912.65</v>
          </cell>
          <cell r="L7309">
            <v>0</v>
          </cell>
          <cell r="M7309">
            <v>0</v>
          </cell>
          <cell r="N7309">
            <v>0</v>
          </cell>
          <cell r="O7309">
            <v>3912.65</v>
          </cell>
        </row>
        <row r="7310">
          <cell r="C7310">
            <v>211135305</v>
          </cell>
          <cell r="D7310" t="str">
            <v>11000211135305</v>
          </cell>
          <cell r="E7310" t="str">
            <v>孙婉婷-博士后科研启动费</v>
          </cell>
          <cell r="F7310" t="str">
            <v>孙婉婷</v>
          </cell>
          <cell r="G7310" t="str">
            <v>2018294</v>
          </cell>
          <cell r="H7310">
            <v>0</v>
          </cell>
          <cell r="I7310">
            <v>648</v>
          </cell>
          <cell r="J7310">
            <v>0</v>
          </cell>
          <cell r="K7310">
            <v>648</v>
          </cell>
          <cell r="L7310">
            <v>0</v>
          </cell>
          <cell r="M7310">
            <v>0</v>
          </cell>
          <cell r="N7310">
            <v>0</v>
          </cell>
          <cell r="O7310">
            <v>648</v>
          </cell>
        </row>
        <row r="7311">
          <cell r="C7311">
            <v>211135307</v>
          </cell>
          <cell r="D7311" t="str">
            <v>11000211135307</v>
          </cell>
          <cell r="E7311" t="str">
            <v>张园园-博士后科研启动费</v>
          </cell>
          <cell r="F7311" t="str">
            <v>张园园</v>
          </cell>
          <cell r="G7311" t="str">
            <v>2020035</v>
          </cell>
          <cell r="H7311">
            <v>0</v>
          </cell>
          <cell r="I7311">
            <v>0</v>
          </cell>
          <cell r="J7311">
            <v>0</v>
          </cell>
          <cell r="K7311">
            <v>0</v>
          </cell>
          <cell r="L7311">
            <v>0</v>
          </cell>
          <cell r="M7311">
            <v>0</v>
          </cell>
          <cell r="N7311">
            <v>0</v>
          </cell>
          <cell r="O7311">
            <v>0</v>
          </cell>
        </row>
        <row r="7312">
          <cell r="C7312">
            <v>211135308</v>
          </cell>
          <cell r="D7312" t="str">
            <v>11000211135308</v>
          </cell>
          <cell r="E7312" t="str">
            <v>周靖-博士后科研启动费</v>
          </cell>
          <cell r="F7312" t="str">
            <v>周靖</v>
          </cell>
          <cell r="G7312" t="str">
            <v>2020109</v>
          </cell>
          <cell r="H7312">
            <v>0</v>
          </cell>
          <cell r="I7312">
            <v>0</v>
          </cell>
          <cell r="J7312">
            <v>0</v>
          </cell>
          <cell r="K7312">
            <v>0</v>
          </cell>
          <cell r="L7312">
            <v>0</v>
          </cell>
          <cell r="M7312">
            <v>0</v>
          </cell>
          <cell r="N7312">
            <v>0</v>
          </cell>
          <cell r="O7312">
            <v>0</v>
          </cell>
        </row>
        <row r="7313">
          <cell r="C7313">
            <v>211135309</v>
          </cell>
          <cell r="D7313" t="str">
            <v>11000211135309</v>
          </cell>
          <cell r="E7313" t="str">
            <v>李鑫鑫-博士后科研启动费</v>
          </cell>
          <cell r="F7313" t="str">
            <v>李鑫鑫</v>
          </cell>
          <cell r="G7313" t="str">
            <v>2020114</v>
          </cell>
          <cell r="H7313">
            <v>0</v>
          </cell>
          <cell r="I7313">
            <v>0</v>
          </cell>
          <cell r="J7313">
            <v>0</v>
          </cell>
          <cell r="K7313">
            <v>0</v>
          </cell>
          <cell r="L7313">
            <v>0</v>
          </cell>
          <cell r="M7313">
            <v>0</v>
          </cell>
          <cell r="N7313">
            <v>0</v>
          </cell>
          <cell r="O7313">
            <v>0</v>
          </cell>
        </row>
        <row r="7314">
          <cell r="C7314">
            <v>211135310</v>
          </cell>
          <cell r="D7314" t="str">
            <v>11000211135310</v>
          </cell>
          <cell r="E7314" t="str">
            <v>王芳-博士后科研启动费</v>
          </cell>
          <cell r="F7314" t="str">
            <v>王芳</v>
          </cell>
          <cell r="G7314" t="str">
            <v>2022161</v>
          </cell>
          <cell r="H7314">
            <v>0</v>
          </cell>
          <cell r="I7314">
            <v>0</v>
          </cell>
          <cell r="J7314">
            <v>0</v>
          </cell>
          <cell r="K7314">
            <v>0</v>
          </cell>
          <cell r="L7314">
            <v>0</v>
          </cell>
          <cell r="M7314">
            <v>0</v>
          </cell>
          <cell r="N7314">
            <v>0</v>
          </cell>
          <cell r="O7314">
            <v>0</v>
          </cell>
        </row>
        <row r="7315">
          <cell r="C7315">
            <v>211135312</v>
          </cell>
          <cell r="D7315" t="str">
            <v>11000211135312</v>
          </cell>
          <cell r="E7315" t="str">
            <v>刘海坤-博士后科研启动费</v>
          </cell>
          <cell r="F7315" t="str">
            <v>刘海坤</v>
          </cell>
          <cell r="G7315" t="str">
            <v>2020033</v>
          </cell>
          <cell r="H7315">
            <v>0</v>
          </cell>
          <cell r="I7315">
            <v>0</v>
          </cell>
          <cell r="J7315">
            <v>0</v>
          </cell>
          <cell r="K7315">
            <v>0</v>
          </cell>
          <cell r="L7315">
            <v>0</v>
          </cell>
          <cell r="M7315">
            <v>0</v>
          </cell>
          <cell r="N7315">
            <v>0</v>
          </cell>
          <cell r="O7315">
            <v>0</v>
          </cell>
        </row>
        <row r="7316">
          <cell r="C7316">
            <v>211135313</v>
          </cell>
          <cell r="D7316" t="str">
            <v>11000211135313</v>
          </cell>
          <cell r="E7316" t="str">
            <v>林逸洲-博士后科研启动费</v>
          </cell>
          <cell r="F7316" t="str">
            <v>林逸洲</v>
          </cell>
          <cell r="G7316" t="str">
            <v>2022123</v>
          </cell>
          <cell r="H7316">
            <v>0</v>
          </cell>
          <cell r="I7316">
            <v>62239.14</v>
          </cell>
          <cell r="J7316">
            <v>59154.38</v>
          </cell>
          <cell r="K7316">
            <v>3084.76</v>
          </cell>
          <cell r="L7316">
            <v>0</v>
          </cell>
          <cell r="M7316">
            <v>0</v>
          </cell>
          <cell r="N7316">
            <v>0</v>
          </cell>
          <cell r="O7316">
            <v>3084.76</v>
          </cell>
        </row>
        <row r="7317">
          <cell r="C7317">
            <v>211135316</v>
          </cell>
          <cell r="D7317" t="str">
            <v>11000211135316</v>
          </cell>
          <cell r="E7317" t="str">
            <v>汪仕勇-博士后科研启动费</v>
          </cell>
          <cell r="F7317" t="str">
            <v>汪仕勇</v>
          </cell>
          <cell r="G7317" t="str">
            <v>2022076</v>
          </cell>
          <cell r="H7317">
            <v>0</v>
          </cell>
          <cell r="I7317">
            <v>0</v>
          </cell>
          <cell r="J7317">
            <v>0</v>
          </cell>
          <cell r="K7317">
            <v>0</v>
          </cell>
          <cell r="L7317">
            <v>0</v>
          </cell>
          <cell r="M7317">
            <v>0</v>
          </cell>
          <cell r="N7317">
            <v>0</v>
          </cell>
          <cell r="O7317">
            <v>0</v>
          </cell>
        </row>
        <row r="7318">
          <cell r="C7318">
            <v>211135317</v>
          </cell>
          <cell r="D7318" t="str">
            <v>11000211135317</v>
          </cell>
          <cell r="E7318" t="str">
            <v>张莉-博士后科研启动费</v>
          </cell>
          <cell r="F7318" t="str">
            <v>张莉</v>
          </cell>
          <cell r="G7318" t="str">
            <v>2020097</v>
          </cell>
          <cell r="H7318">
            <v>0</v>
          </cell>
          <cell r="I7318">
            <v>0</v>
          </cell>
          <cell r="J7318">
            <v>0</v>
          </cell>
          <cell r="K7318">
            <v>0</v>
          </cell>
          <cell r="L7318">
            <v>0</v>
          </cell>
          <cell r="M7318">
            <v>0</v>
          </cell>
          <cell r="N7318">
            <v>0</v>
          </cell>
          <cell r="O7318">
            <v>0</v>
          </cell>
        </row>
        <row r="7319">
          <cell r="C7319">
            <v>211135318</v>
          </cell>
          <cell r="D7319" t="str">
            <v>11000211135318</v>
          </cell>
          <cell r="E7319" t="str">
            <v>胡杨凡-高层次人才基本科研启动经费</v>
          </cell>
          <cell r="F7319" t="str">
            <v>胡杨凡</v>
          </cell>
          <cell r="G7319" t="str">
            <v>2021809</v>
          </cell>
          <cell r="H7319">
            <v>0</v>
          </cell>
          <cell r="I7319">
            <v>4219.6</v>
          </cell>
          <cell r="J7319">
            <v>3200</v>
          </cell>
          <cell r="K7319">
            <v>1019.6</v>
          </cell>
          <cell r="L7319">
            <v>0</v>
          </cell>
          <cell r="M7319">
            <v>0</v>
          </cell>
          <cell r="N7319">
            <v>0</v>
          </cell>
          <cell r="O7319">
            <v>1019.6</v>
          </cell>
        </row>
        <row r="7320">
          <cell r="C7320">
            <v>211135319</v>
          </cell>
          <cell r="D7320" t="str">
            <v>11000211135319</v>
          </cell>
          <cell r="E7320" t="str">
            <v>智能无线通信网</v>
          </cell>
          <cell r="F7320" t="str">
            <v>于全</v>
          </cell>
          <cell r="G7320" t="str">
            <v>2018823</v>
          </cell>
          <cell r="H7320">
            <v>0</v>
          </cell>
          <cell r="I7320">
            <v>160000</v>
          </cell>
          <cell r="J7320">
            <v>0</v>
          </cell>
          <cell r="K7320">
            <v>160000</v>
          </cell>
          <cell r="L7320">
            <v>0</v>
          </cell>
          <cell r="M7320">
            <v>0</v>
          </cell>
          <cell r="N7320">
            <v>0</v>
          </cell>
          <cell r="O7320">
            <v>160000</v>
          </cell>
        </row>
        <row r="7321">
          <cell r="C7321">
            <v>211135320</v>
          </cell>
          <cell r="D7321" t="str">
            <v>11000211135320</v>
          </cell>
          <cell r="E7321" t="str">
            <v>万文华-博士后科研启动费</v>
          </cell>
          <cell r="F7321" t="str">
            <v>万文华</v>
          </cell>
          <cell r="G7321" t="str">
            <v>2021026</v>
          </cell>
          <cell r="H7321">
            <v>0</v>
          </cell>
          <cell r="I7321">
            <v>5140.3</v>
          </cell>
          <cell r="J7321">
            <v>0</v>
          </cell>
          <cell r="K7321">
            <v>5140.3</v>
          </cell>
          <cell r="L7321">
            <v>0</v>
          </cell>
          <cell r="M7321">
            <v>0</v>
          </cell>
          <cell r="N7321">
            <v>0</v>
          </cell>
          <cell r="O7321">
            <v>5140.3</v>
          </cell>
        </row>
        <row r="7322">
          <cell r="C7322">
            <v>211135321</v>
          </cell>
          <cell r="D7322" t="str">
            <v>11000211135321</v>
          </cell>
          <cell r="E7322" t="str">
            <v>王安定-高层次人才基本科研启动费</v>
          </cell>
          <cell r="F7322" t="str">
            <v>王安定</v>
          </cell>
          <cell r="G7322" t="str">
            <v>2021810</v>
          </cell>
          <cell r="H7322">
            <v>0</v>
          </cell>
          <cell r="I7322">
            <v>49936.75</v>
          </cell>
          <cell r="J7322">
            <v>0</v>
          </cell>
          <cell r="K7322">
            <v>49936.75</v>
          </cell>
          <cell r="L7322">
            <v>0</v>
          </cell>
          <cell r="M7322">
            <v>0</v>
          </cell>
          <cell r="N7322">
            <v>0</v>
          </cell>
          <cell r="O7322">
            <v>49936.75</v>
          </cell>
        </row>
        <row r="7323">
          <cell r="C7323">
            <v>211135322</v>
          </cell>
          <cell r="D7323" t="str">
            <v>11000211135322</v>
          </cell>
          <cell r="E7323" t="str">
            <v>刘伟-高层次人才基本科研启动费</v>
          </cell>
          <cell r="F7323" t="str">
            <v>刘伟</v>
          </cell>
          <cell r="G7323" t="str">
            <v>2021812</v>
          </cell>
          <cell r="H7323">
            <v>0</v>
          </cell>
          <cell r="I7323">
            <v>81534.07</v>
          </cell>
          <cell r="J7323">
            <v>76376</v>
          </cell>
          <cell r="K7323">
            <v>5158.07</v>
          </cell>
          <cell r="L7323">
            <v>0</v>
          </cell>
          <cell r="M7323">
            <v>0</v>
          </cell>
          <cell r="N7323">
            <v>0</v>
          </cell>
          <cell r="O7323">
            <v>5158.07</v>
          </cell>
        </row>
        <row r="7324">
          <cell r="C7324">
            <v>211135323</v>
          </cell>
          <cell r="D7324" t="str">
            <v>11000211135323</v>
          </cell>
          <cell r="E7324" t="str">
            <v>闫景坤-高层次人才基本科研启动费</v>
          </cell>
          <cell r="F7324" t="str">
            <v>闫景坤</v>
          </cell>
          <cell r="G7324" t="str">
            <v>2021815</v>
          </cell>
          <cell r="H7324">
            <v>0</v>
          </cell>
          <cell r="I7324">
            <v>338831</v>
          </cell>
          <cell r="J7324">
            <v>129988.86</v>
          </cell>
          <cell r="K7324">
            <v>208842.14</v>
          </cell>
          <cell r="L7324">
            <v>0</v>
          </cell>
          <cell r="M7324">
            <v>0</v>
          </cell>
          <cell r="N7324">
            <v>0</v>
          </cell>
          <cell r="O7324">
            <v>208842.14</v>
          </cell>
        </row>
        <row r="7325">
          <cell r="C7325">
            <v>211135324</v>
          </cell>
          <cell r="D7325" t="str">
            <v>11000211135324</v>
          </cell>
          <cell r="E7325" t="str">
            <v>祝远民-高层次人才基本科研启动费</v>
          </cell>
          <cell r="F7325" t="str">
            <v>祝远民</v>
          </cell>
          <cell r="G7325" t="str">
            <v>2021816</v>
          </cell>
          <cell r="H7325">
            <v>0</v>
          </cell>
          <cell r="I7325">
            <v>0</v>
          </cell>
          <cell r="J7325">
            <v>0</v>
          </cell>
          <cell r="K7325">
            <v>0</v>
          </cell>
          <cell r="L7325">
            <v>0</v>
          </cell>
          <cell r="M7325">
            <v>0</v>
          </cell>
          <cell r="N7325">
            <v>0</v>
          </cell>
          <cell r="O7325">
            <v>0</v>
          </cell>
        </row>
        <row r="7326">
          <cell r="C7326">
            <v>211135325</v>
          </cell>
          <cell r="D7326" t="str">
            <v>11000211135325</v>
          </cell>
          <cell r="E7326" t="str">
            <v>卢俊-高层次人才基本科研启动费</v>
          </cell>
          <cell r="F7326" t="str">
            <v>卢俊</v>
          </cell>
          <cell r="G7326" t="str">
            <v>2021817</v>
          </cell>
          <cell r="H7326">
            <v>0</v>
          </cell>
          <cell r="I7326">
            <v>1399.42</v>
          </cell>
          <cell r="J7326">
            <v>0</v>
          </cell>
          <cell r="K7326">
            <v>1399.42</v>
          </cell>
          <cell r="L7326">
            <v>0</v>
          </cell>
          <cell r="M7326">
            <v>0</v>
          </cell>
          <cell r="N7326">
            <v>0</v>
          </cell>
          <cell r="O7326">
            <v>1399.42</v>
          </cell>
        </row>
        <row r="7327">
          <cell r="C7327">
            <v>211135326</v>
          </cell>
          <cell r="D7327" t="str">
            <v>11000211135326</v>
          </cell>
          <cell r="E7327" t="str">
            <v>钟雪峰-博士基本科研启动费</v>
          </cell>
          <cell r="F7327" t="str">
            <v>钟雪峰</v>
          </cell>
          <cell r="G7327" t="str">
            <v>2021052</v>
          </cell>
          <cell r="H7327">
            <v>0</v>
          </cell>
          <cell r="I7327">
            <v>30220.24</v>
          </cell>
          <cell r="J7327">
            <v>0</v>
          </cell>
          <cell r="K7327">
            <v>30220.24</v>
          </cell>
          <cell r="L7327">
            <v>0</v>
          </cell>
          <cell r="M7327">
            <v>0</v>
          </cell>
          <cell r="N7327">
            <v>0</v>
          </cell>
          <cell r="O7327">
            <v>30220.24</v>
          </cell>
        </row>
        <row r="7328">
          <cell r="C7328">
            <v>211135327</v>
          </cell>
          <cell r="D7328" t="str">
            <v>11000211135327</v>
          </cell>
          <cell r="E7328" t="str">
            <v>李波瑶-博士基本科研启动费</v>
          </cell>
          <cell r="F7328" t="str">
            <v>李波瑶</v>
          </cell>
          <cell r="G7328" t="str">
            <v>2021047</v>
          </cell>
          <cell r="H7328">
            <v>0</v>
          </cell>
          <cell r="I7328">
            <v>0</v>
          </cell>
          <cell r="J7328">
            <v>0</v>
          </cell>
          <cell r="K7328">
            <v>0</v>
          </cell>
          <cell r="L7328">
            <v>0</v>
          </cell>
          <cell r="M7328">
            <v>0</v>
          </cell>
          <cell r="N7328">
            <v>0</v>
          </cell>
          <cell r="O7328">
            <v>0</v>
          </cell>
        </row>
        <row r="7329">
          <cell r="C7329">
            <v>211135328</v>
          </cell>
          <cell r="D7329" t="str">
            <v>11000211135328</v>
          </cell>
          <cell r="E7329" t="str">
            <v>朱镇南-博士基本科研启动费</v>
          </cell>
          <cell r="F7329" t="str">
            <v>朱镇南</v>
          </cell>
          <cell r="G7329" t="str">
            <v>2021046</v>
          </cell>
          <cell r="H7329">
            <v>0</v>
          </cell>
          <cell r="I7329">
            <v>3976</v>
          </cell>
          <cell r="J7329">
            <v>3973</v>
          </cell>
          <cell r="K7329">
            <v>3</v>
          </cell>
          <cell r="L7329">
            <v>0</v>
          </cell>
          <cell r="M7329">
            <v>0</v>
          </cell>
          <cell r="N7329">
            <v>0</v>
          </cell>
          <cell r="O7329">
            <v>3</v>
          </cell>
        </row>
        <row r="7330">
          <cell r="C7330">
            <v>211135329</v>
          </cell>
          <cell r="D7330" t="str">
            <v>11000211135329</v>
          </cell>
          <cell r="E7330" t="str">
            <v>罗毅-博士基本科研启动费</v>
          </cell>
          <cell r="F7330" t="str">
            <v>罗毅</v>
          </cell>
          <cell r="G7330" t="str">
            <v>2021039</v>
          </cell>
          <cell r="H7330">
            <v>0</v>
          </cell>
          <cell r="I7330">
            <v>40220</v>
          </cell>
          <cell r="J7330">
            <v>15430</v>
          </cell>
          <cell r="K7330">
            <v>24790</v>
          </cell>
          <cell r="L7330">
            <v>0</v>
          </cell>
          <cell r="M7330">
            <v>0</v>
          </cell>
          <cell r="N7330">
            <v>0</v>
          </cell>
          <cell r="O7330">
            <v>24790</v>
          </cell>
        </row>
        <row r="7331">
          <cell r="C7331">
            <v>211135330</v>
          </cell>
          <cell r="D7331" t="str">
            <v>11000211135330</v>
          </cell>
          <cell r="E7331" t="str">
            <v>张宝夫-博士基本科研启动费</v>
          </cell>
          <cell r="F7331" t="str">
            <v>张宝夫</v>
          </cell>
          <cell r="G7331" t="str">
            <v>2021028</v>
          </cell>
          <cell r="H7331">
            <v>0</v>
          </cell>
          <cell r="I7331">
            <v>54890</v>
          </cell>
          <cell r="J7331">
            <v>4962</v>
          </cell>
          <cell r="K7331">
            <v>49928</v>
          </cell>
          <cell r="L7331">
            <v>0</v>
          </cell>
          <cell r="M7331">
            <v>0</v>
          </cell>
          <cell r="N7331">
            <v>0</v>
          </cell>
          <cell r="O7331">
            <v>49928</v>
          </cell>
        </row>
        <row r="7332">
          <cell r="C7332">
            <v>211135331</v>
          </cell>
          <cell r="D7332" t="str">
            <v>11000211135331</v>
          </cell>
          <cell r="E7332" t="str">
            <v>谢仲业-博士基本科研启动费</v>
          </cell>
          <cell r="F7332" t="str">
            <v>谢仲业</v>
          </cell>
          <cell r="G7332" t="str">
            <v>2021025</v>
          </cell>
          <cell r="H7332">
            <v>0</v>
          </cell>
          <cell r="I7332">
            <v>4553.71</v>
          </cell>
          <cell r="J7332">
            <v>0</v>
          </cell>
          <cell r="K7332">
            <v>4553.71</v>
          </cell>
          <cell r="L7332">
            <v>0</v>
          </cell>
          <cell r="M7332">
            <v>0</v>
          </cell>
          <cell r="N7332">
            <v>0</v>
          </cell>
          <cell r="O7332">
            <v>4553.71</v>
          </cell>
        </row>
        <row r="7333">
          <cell r="C7333">
            <v>211135332</v>
          </cell>
          <cell r="D7333" t="str">
            <v>11000211135332</v>
          </cell>
          <cell r="E7333" t="str">
            <v>屠立鹤-博士基本科研启动费</v>
          </cell>
          <cell r="F7333" t="str">
            <v>屠立鹤</v>
          </cell>
          <cell r="G7333" t="str">
            <v>2021023</v>
          </cell>
          <cell r="H7333">
            <v>0</v>
          </cell>
          <cell r="I7333">
            <v>0</v>
          </cell>
          <cell r="J7333">
            <v>0</v>
          </cell>
          <cell r="K7333">
            <v>0</v>
          </cell>
          <cell r="L7333">
            <v>0</v>
          </cell>
          <cell r="M7333">
            <v>0</v>
          </cell>
          <cell r="N7333">
            <v>0</v>
          </cell>
          <cell r="O7333">
            <v>0</v>
          </cell>
        </row>
        <row r="7334">
          <cell r="C7334">
            <v>211135333</v>
          </cell>
          <cell r="D7334" t="str">
            <v>11000211135333</v>
          </cell>
          <cell r="E7334" t="str">
            <v>初让-博士基本科研启动费</v>
          </cell>
          <cell r="F7334" t="str">
            <v>初让</v>
          </cell>
          <cell r="G7334" t="str">
            <v>2021022</v>
          </cell>
          <cell r="H7334">
            <v>0</v>
          </cell>
          <cell r="I7334">
            <v>0</v>
          </cell>
          <cell r="J7334">
            <v>0</v>
          </cell>
          <cell r="K7334">
            <v>0</v>
          </cell>
          <cell r="L7334">
            <v>0</v>
          </cell>
          <cell r="M7334">
            <v>0</v>
          </cell>
          <cell r="N7334">
            <v>0</v>
          </cell>
          <cell r="O7334">
            <v>0</v>
          </cell>
        </row>
        <row r="7335">
          <cell r="C7335">
            <v>211135334</v>
          </cell>
          <cell r="D7335" t="str">
            <v>11000211135334</v>
          </cell>
          <cell r="E7335" t="str">
            <v>张娇龙-博士基本科研启动费</v>
          </cell>
          <cell r="F7335" t="str">
            <v>张娇龙</v>
          </cell>
          <cell r="G7335" t="str">
            <v>2021021</v>
          </cell>
          <cell r="H7335">
            <v>0</v>
          </cell>
          <cell r="I7335">
            <v>0</v>
          </cell>
          <cell r="J7335">
            <v>0</v>
          </cell>
          <cell r="K7335">
            <v>0</v>
          </cell>
          <cell r="L7335">
            <v>0</v>
          </cell>
          <cell r="M7335">
            <v>0</v>
          </cell>
          <cell r="N7335">
            <v>0</v>
          </cell>
          <cell r="O7335">
            <v>0</v>
          </cell>
        </row>
        <row r="7336">
          <cell r="C7336">
            <v>211135336</v>
          </cell>
          <cell r="D7336" t="str">
            <v>11000211135336</v>
          </cell>
          <cell r="E7336" t="str">
            <v>万学进-博士基本科研启动费</v>
          </cell>
          <cell r="F7336" t="str">
            <v>万学进</v>
          </cell>
          <cell r="G7336" t="str">
            <v>2021017</v>
          </cell>
          <cell r="H7336">
            <v>0</v>
          </cell>
          <cell r="I7336">
            <v>1406.64</v>
          </cell>
          <cell r="J7336">
            <v>0</v>
          </cell>
          <cell r="K7336">
            <v>1406.64</v>
          </cell>
          <cell r="L7336">
            <v>0</v>
          </cell>
          <cell r="M7336">
            <v>0</v>
          </cell>
          <cell r="N7336">
            <v>0</v>
          </cell>
          <cell r="O7336">
            <v>1406.64</v>
          </cell>
        </row>
        <row r="7337">
          <cell r="C7337">
            <v>211135341</v>
          </cell>
          <cell r="D7337" t="str">
            <v>11000211135341</v>
          </cell>
          <cell r="E7337" t="str">
            <v>周玉菲-博士后科研启动费</v>
          </cell>
          <cell r="F7337" t="str">
            <v>周玉菲</v>
          </cell>
          <cell r="G7337" t="str">
            <v>2019033</v>
          </cell>
          <cell r="H7337">
            <v>0</v>
          </cell>
          <cell r="I7337">
            <v>0</v>
          </cell>
          <cell r="J7337">
            <v>0</v>
          </cell>
          <cell r="K7337">
            <v>0</v>
          </cell>
          <cell r="L7337">
            <v>0</v>
          </cell>
          <cell r="M7337">
            <v>0</v>
          </cell>
          <cell r="N7337">
            <v>0</v>
          </cell>
          <cell r="O7337">
            <v>0</v>
          </cell>
        </row>
        <row r="7338">
          <cell r="C7338">
            <v>211135342</v>
          </cell>
          <cell r="D7338" t="str">
            <v>11000211135342</v>
          </cell>
          <cell r="E7338" t="str">
            <v>王晓静-博士后科研启动费</v>
          </cell>
          <cell r="F7338" t="str">
            <v>王晓静</v>
          </cell>
          <cell r="G7338" t="str">
            <v>2019038</v>
          </cell>
          <cell r="H7338">
            <v>0</v>
          </cell>
          <cell r="I7338">
            <v>0</v>
          </cell>
          <cell r="J7338">
            <v>0</v>
          </cell>
          <cell r="K7338">
            <v>0</v>
          </cell>
          <cell r="L7338">
            <v>0</v>
          </cell>
          <cell r="M7338">
            <v>0</v>
          </cell>
          <cell r="N7338">
            <v>0</v>
          </cell>
          <cell r="O7338">
            <v>0</v>
          </cell>
        </row>
        <row r="7339">
          <cell r="C7339">
            <v>211135343</v>
          </cell>
          <cell r="D7339" t="str">
            <v>11000211135343</v>
          </cell>
          <cell r="E7339" t="str">
            <v>王彪-高层次人才基本科研启动费</v>
          </cell>
          <cell r="F7339" t="str">
            <v>王彪</v>
          </cell>
          <cell r="G7339" t="str">
            <v>2020816</v>
          </cell>
          <cell r="H7339">
            <v>0</v>
          </cell>
          <cell r="I7339">
            <v>1407618.86</v>
          </cell>
          <cell r="J7339">
            <v>446812.24</v>
          </cell>
          <cell r="K7339">
            <v>960806.62</v>
          </cell>
          <cell r="L7339">
            <v>0</v>
          </cell>
          <cell r="M7339">
            <v>24765.56</v>
          </cell>
          <cell r="N7339">
            <v>0</v>
          </cell>
          <cell r="O7339">
            <v>936041.06</v>
          </cell>
        </row>
        <row r="7340">
          <cell r="C7340">
            <v>211144001</v>
          </cell>
          <cell r="D7340" t="str">
            <v>11000211144001</v>
          </cell>
          <cell r="E7340" t="str">
            <v>积极心理学视阈下大学生心理危机的预防和干</v>
          </cell>
          <cell r="F7340" t="str">
            <v>余嘉</v>
          </cell>
          <cell r="G7340" t="str">
            <v>2017150</v>
          </cell>
          <cell r="H7340">
            <v>0</v>
          </cell>
          <cell r="I7340">
            <v>0</v>
          </cell>
          <cell r="J7340">
            <v>0</v>
          </cell>
          <cell r="K7340">
            <v>0</v>
          </cell>
          <cell r="L7340">
            <v>0</v>
          </cell>
          <cell r="M7340">
            <v>0</v>
          </cell>
          <cell r="N7340">
            <v>0</v>
          </cell>
          <cell r="O7340">
            <v>0</v>
          </cell>
        </row>
        <row r="7341">
          <cell r="C7341">
            <v>211144002</v>
          </cell>
          <cell r="D7341" t="str">
            <v>11000211144002</v>
          </cell>
          <cell r="E7341" t="str">
            <v>基于网络空间视角的大学生国家认同研究</v>
          </cell>
          <cell r="F7341" t="str">
            <v>杨英洵</v>
          </cell>
          <cell r="G7341" t="str">
            <v>2011003</v>
          </cell>
          <cell r="H7341">
            <v>0</v>
          </cell>
          <cell r="I7341">
            <v>0</v>
          </cell>
          <cell r="J7341">
            <v>0</v>
          </cell>
          <cell r="K7341">
            <v>0</v>
          </cell>
          <cell r="L7341">
            <v>0</v>
          </cell>
          <cell r="M7341">
            <v>0</v>
          </cell>
          <cell r="N7341">
            <v>0</v>
          </cell>
          <cell r="O7341">
            <v>0</v>
          </cell>
        </row>
        <row r="7342">
          <cell r="C7342">
            <v>211144003</v>
          </cell>
          <cell r="D7342" t="str">
            <v>11000211144003</v>
          </cell>
          <cell r="E7342" t="str">
            <v>理工科研究生思想政治教育的现状合对策研究</v>
          </cell>
          <cell r="F7342" t="str">
            <v>诸小妮</v>
          </cell>
          <cell r="G7342" t="str">
            <v>2001025</v>
          </cell>
          <cell r="H7342">
            <v>0</v>
          </cell>
          <cell r="I7342">
            <v>3650</v>
          </cell>
          <cell r="J7342">
            <v>0</v>
          </cell>
          <cell r="K7342">
            <v>3650</v>
          </cell>
          <cell r="L7342">
            <v>0</v>
          </cell>
          <cell r="M7342">
            <v>0</v>
          </cell>
          <cell r="N7342">
            <v>0</v>
          </cell>
          <cell r="O7342">
            <v>3650</v>
          </cell>
        </row>
        <row r="7343">
          <cell r="C7343">
            <v>211144004</v>
          </cell>
          <cell r="D7343" t="str">
            <v>11000211144004</v>
          </cell>
          <cell r="E7343" t="str">
            <v>大学精神视角下的大学生思想政治教育模式研</v>
          </cell>
          <cell r="F7343" t="str">
            <v>陈泳源</v>
          </cell>
          <cell r="G7343" t="str">
            <v>2012052</v>
          </cell>
          <cell r="H7343">
            <v>0</v>
          </cell>
          <cell r="I7343">
            <v>2277</v>
          </cell>
          <cell r="J7343">
            <v>0</v>
          </cell>
          <cell r="K7343">
            <v>2277</v>
          </cell>
          <cell r="L7343">
            <v>0</v>
          </cell>
          <cell r="M7343">
            <v>0</v>
          </cell>
          <cell r="N7343">
            <v>0</v>
          </cell>
          <cell r="O7343">
            <v>2277</v>
          </cell>
        </row>
        <row r="7344">
          <cell r="C7344">
            <v>211144006</v>
          </cell>
          <cell r="D7344" t="str">
            <v>11000211144006</v>
          </cell>
          <cell r="E7344" t="str">
            <v>三全育人视域下新时代应用型人才工匠精神培</v>
          </cell>
          <cell r="F7344" t="str">
            <v>陈凤宜</v>
          </cell>
          <cell r="G7344" t="str">
            <v>2017153</v>
          </cell>
          <cell r="H7344">
            <v>0</v>
          </cell>
          <cell r="I7344">
            <v>0</v>
          </cell>
          <cell r="J7344">
            <v>0</v>
          </cell>
          <cell r="K7344">
            <v>0</v>
          </cell>
          <cell r="L7344">
            <v>0</v>
          </cell>
          <cell r="M7344">
            <v>0</v>
          </cell>
          <cell r="N7344">
            <v>0</v>
          </cell>
          <cell r="O7344">
            <v>0</v>
          </cell>
        </row>
        <row r="7345">
          <cell r="C7345">
            <v>211144008</v>
          </cell>
          <cell r="D7345" t="str">
            <v>11000211144008</v>
          </cell>
          <cell r="E7345" t="str">
            <v>“三全育人”视野下本科高校劳动教育实践路径和长效机制研究——以东莞理工学院粤台产业科技学院为例</v>
          </cell>
          <cell r="F7345" t="str">
            <v>陈伟鹏</v>
          </cell>
          <cell r="G7345" t="str">
            <v>2017146</v>
          </cell>
          <cell r="H7345">
            <v>0</v>
          </cell>
          <cell r="I7345">
            <v>870</v>
          </cell>
          <cell r="J7345">
            <v>0</v>
          </cell>
          <cell r="K7345">
            <v>870</v>
          </cell>
          <cell r="L7345">
            <v>0</v>
          </cell>
          <cell r="M7345">
            <v>0</v>
          </cell>
          <cell r="N7345">
            <v>0</v>
          </cell>
          <cell r="O7345">
            <v>870</v>
          </cell>
        </row>
        <row r="7346">
          <cell r="C7346">
            <v>211144009</v>
          </cell>
          <cell r="D7346" t="str">
            <v>11000211144009</v>
          </cell>
          <cell r="E7346" t="str">
            <v>同伴关系对理工科本科生学业成绩的影响研究——以东莞理工学院理工科专业学生为例</v>
          </cell>
          <cell r="F7346" t="str">
            <v>李国歌</v>
          </cell>
          <cell r="G7346" t="str">
            <v>2017144</v>
          </cell>
          <cell r="H7346">
            <v>0</v>
          </cell>
          <cell r="I7346">
            <v>990.69</v>
          </cell>
          <cell r="J7346">
            <v>0</v>
          </cell>
          <cell r="K7346">
            <v>990.69</v>
          </cell>
          <cell r="L7346">
            <v>0</v>
          </cell>
          <cell r="M7346">
            <v>0</v>
          </cell>
          <cell r="N7346">
            <v>0</v>
          </cell>
          <cell r="O7346">
            <v>990.69</v>
          </cell>
        </row>
        <row r="7347">
          <cell r="C7347">
            <v>211144010</v>
          </cell>
          <cell r="D7347" t="str">
            <v>11000211144010</v>
          </cell>
          <cell r="E7347" t="str">
            <v>基于微信公众号对大学生社会主义核心价值观认同教育的研究——以东莞理工学院为例</v>
          </cell>
          <cell r="F7347" t="str">
            <v>安璇</v>
          </cell>
          <cell r="G7347" t="str">
            <v>2019073</v>
          </cell>
          <cell r="H7347">
            <v>0</v>
          </cell>
          <cell r="I7347">
            <v>904.84</v>
          </cell>
          <cell r="J7347">
            <v>0</v>
          </cell>
          <cell r="K7347">
            <v>904.84</v>
          </cell>
          <cell r="L7347">
            <v>0</v>
          </cell>
          <cell r="M7347">
            <v>0</v>
          </cell>
          <cell r="N7347">
            <v>0</v>
          </cell>
          <cell r="O7347">
            <v>904.84</v>
          </cell>
        </row>
        <row r="7348">
          <cell r="C7348">
            <v>211187</v>
          </cell>
          <cell r="D7348" t="str">
            <v>11000211187</v>
          </cell>
          <cell r="E7348" t="str">
            <v>国际微电子学院建设启动费</v>
          </cell>
          <cell r="F7348" t="str">
            <v>范洪波</v>
          </cell>
          <cell r="G7348" t="str">
            <v>2005008</v>
          </cell>
          <cell r="H7348">
            <v>0</v>
          </cell>
          <cell r="I7348">
            <v>53808.62</v>
          </cell>
          <cell r="J7348">
            <v>0</v>
          </cell>
          <cell r="K7348">
            <v>53808.62</v>
          </cell>
          <cell r="L7348">
            <v>0</v>
          </cell>
          <cell r="M7348">
            <v>0</v>
          </cell>
          <cell r="N7348">
            <v>0</v>
          </cell>
          <cell r="O7348">
            <v>53808.62</v>
          </cell>
        </row>
        <row r="7349">
          <cell r="C7349">
            <v>2131001</v>
          </cell>
          <cell r="D7349" t="str">
            <v>110002131001</v>
          </cell>
          <cell r="E7349" t="str">
            <v>利用金属3D打印制造个性化骨盆髋臼接骨板及其性能研究</v>
          </cell>
          <cell r="F7349" t="str">
            <v>王翀</v>
          </cell>
          <cell r="G7349" t="str">
            <v>2016033</v>
          </cell>
          <cell r="H7349">
            <v>0</v>
          </cell>
          <cell r="I7349">
            <v>0</v>
          </cell>
          <cell r="J7349">
            <v>0</v>
          </cell>
          <cell r="K7349">
            <v>0</v>
          </cell>
          <cell r="L7349">
            <v>0</v>
          </cell>
          <cell r="M7349">
            <v>0</v>
          </cell>
          <cell r="N7349">
            <v>0</v>
          </cell>
          <cell r="O7349">
            <v>0</v>
          </cell>
        </row>
        <row r="7350">
          <cell r="C7350">
            <v>2131002</v>
          </cell>
          <cell r="D7350" t="str">
            <v>110002131002</v>
          </cell>
          <cell r="E7350" t="str">
            <v>多能源互补的能质能势表征与提质增效机理</v>
          </cell>
          <cell r="F7350" t="str">
            <v>杨敏林</v>
          </cell>
          <cell r="G7350" t="str">
            <v>1991016</v>
          </cell>
          <cell r="H7350">
            <v>1127043</v>
          </cell>
          <cell r="I7350">
            <v>360000</v>
          </cell>
          <cell r="J7350">
            <v>1051195.65</v>
          </cell>
          <cell r="K7350">
            <v>435847.35</v>
          </cell>
          <cell r="L7350">
            <v>0</v>
          </cell>
          <cell r="M7350">
            <v>0</v>
          </cell>
          <cell r="N7350">
            <v>0</v>
          </cell>
          <cell r="O7350">
            <v>435847.35</v>
          </cell>
        </row>
        <row r="7351">
          <cell r="C7351">
            <v>2131003</v>
          </cell>
          <cell r="D7351" t="str">
            <v>110002131003</v>
          </cell>
          <cell r="E7351" t="str">
            <v>基于卫星观测及数值模式的船舶排放清单改进研究</v>
          </cell>
          <cell r="F7351" t="str">
            <v>荣戗戗</v>
          </cell>
          <cell r="G7351" t="str">
            <v>2019816</v>
          </cell>
          <cell r="H7351">
            <v>48.62</v>
          </cell>
          <cell r="I7351">
            <v>0</v>
          </cell>
          <cell r="J7351">
            <v>0</v>
          </cell>
          <cell r="K7351">
            <v>48.62</v>
          </cell>
          <cell r="L7351">
            <v>0</v>
          </cell>
          <cell r="M7351">
            <v>0</v>
          </cell>
          <cell r="N7351">
            <v>0</v>
          </cell>
          <cell r="O7351">
            <v>48.62</v>
          </cell>
        </row>
        <row r="7352">
          <cell r="C7352">
            <v>2131004</v>
          </cell>
          <cell r="D7352" t="str">
            <v>110002131004</v>
          </cell>
          <cell r="E7352" t="str">
            <v>魔方中的机构拓扑学理论和方法研究</v>
          </cell>
          <cell r="F7352" t="str">
            <v>曾达幸</v>
          </cell>
          <cell r="G7352" t="str">
            <v>2019818</v>
          </cell>
          <cell r="H7352">
            <v>1460.38</v>
          </cell>
          <cell r="I7352">
            <v>0</v>
          </cell>
          <cell r="J7352">
            <v>0</v>
          </cell>
          <cell r="K7352">
            <v>1460.38</v>
          </cell>
          <cell r="L7352">
            <v>0</v>
          </cell>
          <cell r="M7352">
            <v>0</v>
          </cell>
          <cell r="N7352">
            <v>0</v>
          </cell>
          <cell r="O7352">
            <v>1460.38</v>
          </cell>
        </row>
        <row r="7353">
          <cell r="C7353">
            <v>2131005</v>
          </cell>
          <cell r="D7353" t="str">
            <v>110002131005</v>
          </cell>
          <cell r="E7353" t="str">
            <v>避开过约束的机构自由度理论与方法研究</v>
          </cell>
          <cell r="F7353" t="str">
            <v>卢文娟</v>
          </cell>
          <cell r="G7353" t="str">
            <v>2019123</v>
          </cell>
          <cell r="H7353">
            <v>124417.29</v>
          </cell>
          <cell r="I7353">
            <v>0</v>
          </cell>
          <cell r="J7353">
            <v>14002.94</v>
          </cell>
          <cell r="K7353">
            <v>110414.35</v>
          </cell>
          <cell r="L7353">
            <v>0</v>
          </cell>
          <cell r="M7353">
            <v>0</v>
          </cell>
          <cell r="N7353">
            <v>0</v>
          </cell>
          <cell r="O7353">
            <v>110414.35</v>
          </cell>
        </row>
        <row r="7354">
          <cell r="C7354">
            <v>2131007</v>
          </cell>
          <cell r="D7354" t="str">
            <v>110002131007</v>
          </cell>
          <cell r="E7354" t="str">
            <v>长江流域生态补偿机制研究</v>
          </cell>
          <cell r="F7354" t="str">
            <v>郑航</v>
          </cell>
          <cell r="G7354" t="str">
            <v>2017810</v>
          </cell>
          <cell r="H7354">
            <v>430600.52</v>
          </cell>
          <cell r="I7354">
            <v>0</v>
          </cell>
          <cell r="J7354">
            <v>81484.1</v>
          </cell>
          <cell r="K7354">
            <v>349116.42</v>
          </cell>
          <cell r="L7354">
            <v>0</v>
          </cell>
          <cell r="M7354">
            <v>0</v>
          </cell>
          <cell r="N7354">
            <v>0</v>
          </cell>
          <cell r="O7354">
            <v>349116.42</v>
          </cell>
        </row>
        <row r="7355">
          <cell r="C7355">
            <v>2131008</v>
          </cell>
          <cell r="D7355" t="str">
            <v>110002131008</v>
          </cell>
          <cell r="E7355" t="str">
            <v>研制多能量中子极化调控设备</v>
          </cell>
          <cell r="F7355" t="str">
            <v>陈海彬</v>
          </cell>
          <cell r="G7355" t="str">
            <v>2007041</v>
          </cell>
          <cell r="H7355">
            <v>4328.13</v>
          </cell>
          <cell r="I7355">
            <v>0</v>
          </cell>
          <cell r="J7355">
            <v>0</v>
          </cell>
          <cell r="K7355">
            <v>4328.13</v>
          </cell>
          <cell r="L7355">
            <v>0</v>
          </cell>
          <cell r="M7355">
            <v>0</v>
          </cell>
          <cell r="N7355">
            <v>0</v>
          </cell>
          <cell r="O7355">
            <v>4328.13</v>
          </cell>
        </row>
        <row r="7356">
          <cell r="C7356">
            <v>2131009</v>
          </cell>
          <cell r="D7356" t="str">
            <v>110002131009</v>
          </cell>
          <cell r="E7356" t="str">
            <v>用于复杂磁性材料研究的完全极化分析装置</v>
          </cell>
          <cell r="F7356" t="str">
            <v>孙振忠</v>
          </cell>
          <cell r="G7356" t="str">
            <v>2006080</v>
          </cell>
          <cell r="H7356">
            <v>59956.63</v>
          </cell>
          <cell r="I7356">
            <v>307500</v>
          </cell>
          <cell r="J7356">
            <v>28208</v>
          </cell>
          <cell r="K7356">
            <v>339248.63</v>
          </cell>
          <cell r="L7356">
            <v>0</v>
          </cell>
          <cell r="M7356">
            <v>0</v>
          </cell>
          <cell r="N7356">
            <v>0</v>
          </cell>
          <cell r="O7356">
            <v>339248.63</v>
          </cell>
        </row>
        <row r="7357">
          <cell r="C7357">
            <v>2131010</v>
          </cell>
          <cell r="D7357" t="str">
            <v>110002131010</v>
          </cell>
          <cell r="E7357" t="str">
            <v>经颅超声对阿尔茨海默症的调控作用及物理机</v>
          </cell>
          <cell r="F7357" t="str">
            <v>黄小伟</v>
          </cell>
          <cell r="G7357" t="str">
            <v>2020112</v>
          </cell>
          <cell r="H7357">
            <v>73407.5</v>
          </cell>
          <cell r="I7357">
            <v>0</v>
          </cell>
          <cell r="J7357">
            <v>0</v>
          </cell>
          <cell r="K7357">
            <v>73407.5</v>
          </cell>
          <cell r="L7357">
            <v>0</v>
          </cell>
          <cell r="M7357">
            <v>0</v>
          </cell>
          <cell r="N7357">
            <v>0</v>
          </cell>
          <cell r="O7357">
            <v>73407.5</v>
          </cell>
        </row>
        <row r="7358">
          <cell r="C7358">
            <v>2131011</v>
          </cell>
          <cell r="D7358" t="str">
            <v>110002131011</v>
          </cell>
          <cell r="E7358" t="str">
            <v>电场辅助短切碳纤维织构化强韧（Ta，Hf)C-S</v>
          </cell>
          <cell r="F7358" t="str">
            <v>刘伟</v>
          </cell>
          <cell r="G7358" t="str">
            <v>2021812</v>
          </cell>
          <cell r="H7358">
            <v>28051.39</v>
          </cell>
          <cell r="I7358">
            <v>0</v>
          </cell>
          <cell r="J7358">
            <v>20000</v>
          </cell>
          <cell r="K7358">
            <v>8051.39</v>
          </cell>
          <cell r="L7358">
            <v>0</v>
          </cell>
          <cell r="M7358">
            <v>0</v>
          </cell>
          <cell r="N7358">
            <v>0</v>
          </cell>
          <cell r="O7358">
            <v>8051.39</v>
          </cell>
        </row>
        <row r="7359">
          <cell r="C7359">
            <v>2131012</v>
          </cell>
          <cell r="D7359" t="str">
            <v>110002131012</v>
          </cell>
          <cell r="E7359" t="str">
            <v>球形压电智能材料与混凝土的融合及对结构损</v>
          </cell>
          <cell r="F7359" t="str">
            <v>张光旻</v>
          </cell>
          <cell r="G7359" t="str">
            <v>2013014</v>
          </cell>
          <cell r="H7359">
            <v>23030</v>
          </cell>
          <cell r="I7359">
            <v>0</v>
          </cell>
          <cell r="J7359">
            <v>8030</v>
          </cell>
          <cell r="K7359">
            <v>15000</v>
          </cell>
          <cell r="L7359">
            <v>0</v>
          </cell>
          <cell r="M7359">
            <v>0</v>
          </cell>
          <cell r="N7359">
            <v>0</v>
          </cell>
          <cell r="O7359">
            <v>15000</v>
          </cell>
        </row>
        <row r="7360">
          <cell r="C7360">
            <v>2131013</v>
          </cell>
          <cell r="D7360" t="str">
            <v>110002131013</v>
          </cell>
          <cell r="E7360" t="str">
            <v>无促进形核和抑制扩散元素的纳米晶软磁合金</v>
          </cell>
          <cell r="F7360" t="str">
            <v>王安定</v>
          </cell>
          <cell r="G7360" t="str">
            <v>2021810</v>
          </cell>
          <cell r="H7360">
            <v>360439.64</v>
          </cell>
          <cell r="I7360">
            <v>0</v>
          </cell>
          <cell r="J7360">
            <v>65315.09</v>
          </cell>
          <cell r="K7360">
            <v>295124.55</v>
          </cell>
          <cell r="L7360">
            <v>0</v>
          </cell>
          <cell r="M7360">
            <v>0</v>
          </cell>
          <cell r="N7360">
            <v>0</v>
          </cell>
          <cell r="O7360">
            <v>295124.55</v>
          </cell>
        </row>
        <row r="7361">
          <cell r="C7361">
            <v>2131014</v>
          </cell>
          <cell r="D7361" t="str">
            <v>110002131014</v>
          </cell>
          <cell r="E7361" t="str">
            <v>基于DLP光固化成型的透明氧化铝陶瓷的3D打</v>
          </cell>
          <cell r="F7361" t="str">
            <v>刘伟</v>
          </cell>
          <cell r="G7361" t="str">
            <v>2021812</v>
          </cell>
          <cell r="H7361">
            <v>24978.67</v>
          </cell>
          <cell r="I7361">
            <v>0</v>
          </cell>
          <cell r="J7361">
            <v>24625</v>
          </cell>
          <cell r="K7361">
            <v>353.67</v>
          </cell>
          <cell r="L7361">
            <v>0</v>
          </cell>
          <cell r="M7361">
            <v>0</v>
          </cell>
          <cell r="N7361">
            <v>0</v>
          </cell>
          <cell r="O7361">
            <v>353.67</v>
          </cell>
        </row>
        <row r="7362">
          <cell r="C7362">
            <v>2131015</v>
          </cell>
          <cell r="D7362" t="str">
            <v>110002131015</v>
          </cell>
          <cell r="E7362" t="str">
            <v>超大规模优化子空间方法的研究</v>
          </cell>
          <cell r="F7362" t="str">
            <v>YUAN JINYUN</v>
          </cell>
          <cell r="G7362" t="str">
            <v>2020802</v>
          </cell>
          <cell r="H7362">
            <v>595884.55</v>
          </cell>
          <cell r="I7362">
            <v>75000</v>
          </cell>
          <cell r="J7362">
            <v>105796.16</v>
          </cell>
          <cell r="K7362">
            <v>565088.39</v>
          </cell>
          <cell r="L7362">
            <v>0</v>
          </cell>
          <cell r="M7362">
            <v>0</v>
          </cell>
          <cell r="N7362">
            <v>0</v>
          </cell>
          <cell r="O7362">
            <v>565088.39</v>
          </cell>
        </row>
        <row r="7363">
          <cell r="C7363">
            <v>2131016</v>
          </cell>
          <cell r="D7363" t="str">
            <v>110002131016</v>
          </cell>
          <cell r="E7363" t="str">
            <v>铁电斯格明子晶格在力电耦合场中的稳定及调</v>
          </cell>
          <cell r="F7363" t="str">
            <v>胡杨凡</v>
          </cell>
          <cell r="G7363" t="str">
            <v>2021809</v>
          </cell>
          <cell r="H7363">
            <v>468332.07</v>
          </cell>
          <cell r="I7363">
            <v>30900</v>
          </cell>
          <cell r="J7363">
            <v>112750</v>
          </cell>
          <cell r="K7363">
            <v>386482.07</v>
          </cell>
          <cell r="L7363">
            <v>0</v>
          </cell>
          <cell r="M7363">
            <v>0</v>
          </cell>
          <cell r="N7363">
            <v>0</v>
          </cell>
          <cell r="O7363">
            <v>386482.07</v>
          </cell>
        </row>
        <row r="7364">
          <cell r="C7364">
            <v>2131017</v>
          </cell>
          <cell r="D7364" t="str">
            <v>110002131017</v>
          </cell>
          <cell r="E7364" t="str">
            <v>基于机器学习的高熵合金电化学水气变换阳极</v>
          </cell>
          <cell r="F7364" t="str">
            <v>苏海燕</v>
          </cell>
          <cell r="G7364" t="str">
            <v>2019809</v>
          </cell>
          <cell r="H7364">
            <v>326374</v>
          </cell>
          <cell r="I7364">
            <v>45000</v>
          </cell>
          <cell r="J7364">
            <v>146519.8</v>
          </cell>
          <cell r="K7364">
            <v>224854.2</v>
          </cell>
          <cell r="L7364">
            <v>0</v>
          </cell>
          <cell r="M7364">
            <v>0</v>
          </cell>
          <cell r="N7364">
            <v>0</v>
          </cell>
          <cell r="O7364">
            <v>224854.2</v>
          </cell>
        </row>
        <row r="7365">
          <cell r="C7365">
            <v>2131018</v>
          </cell>
          <cell r="D7365" t="str">
            <v>110002131018</v>
          </cell>
          <cell r="E7365" t="str">
            <v>电容去离子耦合电还原处理含铀地下水的机制</v>
          </cell>
          <cell r="F7365" t="str">
            <v>王刚</v>
          </cell>
          <cell r="G7365" t="str">
            <v>2017837</v>
          </cell>
          <cell r="H7365">
            <v>263554.15</v>
          </cell>
          <cell r="I7365">
            <v>27000</v>
          </cell>
          <cell r="J7365">
            <v>94762.05</v>
          </cell>
          <cell r="K7365">
            <v>195792.1</v>
          </cell>
          <cell r="L7365">
            <v>0</v>
          </cell>
          <cell r="M7365">
            <v>0</v>
          </cell>
          <cell r="N7365">
            <v>0</v>
          </cell>
          <cell r="O7365">
            <v>195792.1</v>
          </cell>
        </row>
        <row r="7366">
          <cell r="C7366">
            <v>2131019</v>
          </cell>
          <cell r="D7366" t="str">
            <v>110002131019</v>
          </cell>
          <cell r="E7366" t="str">
            <v>基于空间流转网络的珠三角城市群生态系统服</v>
          </cell>
          <cell r="F7366" t="str">
            <v>唐少宇</v>
          </cell>
          <cell r="G7366" t="str">
            <v>2021805</v>
          </cell>
          <cell r="H7366">
            <v>586911.98</v>
          </cell>
          <cell r="I7366">
            <v>39300</v>
          </cell>
          <cell r="J7366">
            <v>298664</v>
          </cell>
          <cell r="K7366">
            <v>327547.98</v>
          </cell>
          <cell r="L7366">
            <v>0</v>
          </cell>
          <cell r="M7366">
            <v>0</v>
          </cell>
          <cell r="N7366">
            <v>0</v>
          </cell>
          <cell r="O7366">
            <v>327547.98</v>
          </cell>
        </row>
        <row r="7367">
          <cell r="C7367">
            <v>2131020</v>
          </cell>
          <cell r="D7367" t="str">
            <v>110002131020</v>
          </cell>
          <cell r="E7367" t="str">
            <v>大科学装置样品环境设备的服役贫信息对比学</v>
          </cell>
          <cell r="F7367" t="str">
            <v>李川</v>
          </cell>
          <cell r="G7367" t="str">
            <v>2016810</v>
          </cell>
          <cell r="H7367">
            <v>405262</v>
          </cell>
          <cell r="I7367">
            <v>43500</v>
          </cell>
          <cell r="J7367">
            <v>272634.42</v>
          </cell>
          <cell r="K7367">
            <v>176127.58</v>
          </cell>
          <cell r="L7367">
            <v>0</v>
          </cell>
          <cell r="M7367">
            <v>0</v>
          </cell>
          <cell r="N7367">
            <v>0</v>
          </cell>
          <cell r="O7367">
            <v>176127.58</v>
          </cell>
        </row>
        <row r="7368">
          <cell r="C7368">
            <v>2131021</v>
          </cell>
          <cell r="D7368" t="str">
            <v>110002131021</v>
          </cell>
          <cell r="E7368" t="str">
            <v>配纤维复材网格箍GFRP筋自密实混凝土梁弯剪</v>
          </cell>
          <cell r="F7368" t="str">
            <v>郑愚</v>
          </cell>
          <cell r="G7368" t="str">
            <v>2008004</v>
          </cell>
          <cell r="H7368">
            <v>391997</v>
          </cell>
          <cell r="I7368">
            <v>39600</v>
          </cell>
          <cell r="J7368">
            <v>221578.42</v>
          </cell>
          <cell r="K7368">
            <v>210018.58</v>
          </cell>
          <cell r="L7368">
            <v>0</v>
          </cell>
          <cell r="M7368">
            <v>27600.82</v>
          </cell>
          <cell r="N7368">
            <v>0</v>
          </cell>
          <cell r="O7368">
            <v>182417.76</v>
          </cell>
        </row>
        <row r="7369">
          <cell r="C7369">
            <v>2131022</v>
          </cell>
          <cell r="D7369" t="str">
            <v>110002131022</v>
          </cell>
          <cell r="E7369" t="str">
            <v>基于阴极保护技术的预应力FRP网格/纳米水泥</v>
          </cell>
          <cell r="F7369" t="str">
            <v>田俊</v>
          </cell>
          <cell r="G7369" t="str">
            <v>2017134</v>
          </cell>
          <cell r="H7369">
            <v>378726.34</v>
          </cell>
          <cell r="I7369">
            <v>42000</v>
          </cell>
          <cell r="J7369">
            <v>38370.6</v>
          </cell>
          <cell r="K7369">
            <v>382355.74</v>
          </cell>
          <cell r="L7369">
            <v>0</v>
          </cell>
          <cell r="M7369">
            <v>0</v>
          </cell>
          <cell r="N7369">
            <v>0</v>
          </cell>
          <cell r="O7369">
            <v>382355.74</v>
          </cell>
        </row>
        <row r="7370">
          <cell r="C7370">
            <v>2131023</v>
          </cell>
          <cell r="D7370" t="str">
            <v>110002131023</v>
          </cell>
          <cell r="E7370" t="str">
            <v>基于海量模拟数据深度学习的闸泵群调度快速</v>
          </cell>
          <cell r="F7370" t="str">
            <v>郑航</v>
          </cell>
          <cell r="G7370" t="str">
            <v>2017810</v>
          </cell>
          <cell r="H7370">
            <v>615100</v>
          </cell>
          <cell r="I7370">
            <v>42000</v>
          </cell>
          <cell r="J7370">
            <v>30800</v>
          </cell>
          <cell r="K7370">
            <v>626300</v>
          </cell>
          <cell r="L7370">
            <v>0</v>
          </cell>
          <cell r="M7370">
            <v>0</v>
          </cell>
          <cell r="N7370">
            <v>0</v>
          </cell>
          <cell r="O7370">
            <v>626300</v>
          </cell>
        </row>
        <row r="7371">
          <cell r="C7371">
            <v>2131024</v>
          </cell>
          <cell r="D7371" t="str">
            <v>110002131024</v>
          </cell>
          <cell r="E7371" t="str">
            <v>基于多人博弈的高效高精度超图聚类算法与应</v>
          </cell>
          <cell r="F7371" t="str">
            <v>侯建</v>
          </cell>
          <cell r="G7371" t="str">
            <v>2020815</v>
          </cell>
          <cell r="H7371">
            <v>443661.86</v>
          </cell>
          <cell r="I7371">
            <v>42900</v>
          </cell>
          <cell r="J7371">
            <v>72477.02</v>
          </cell>
          <cell r="K7371">
            <v>414084.84</v>
          </cell>
          <cell r="L7371">
            <v>0</v>
          </cell>
          <cell r="M7371">
            <v>0</v>
          </cell>
          <cell r="N7371">
            <v>0</v>
          </cell>
          <cell r="O7371">
            <v>414084.84</v>
          </cell>
        </row>
        <row r="7372">
          <cell r="C7372">
            <v>2131025</v>
          </cell>
          <cell r="D7372" t="str">
            <v>110002131025</v>
          </cell>
          <cell r="E7372" t="str">
            <v>数据驱动的中子散射谱仪机组动态协同视情维</v>
          </cell>
          <cell r="F7372" t="str">
            <v>龙建宇</v>
          </cell>
          <cell r="G7372" t="str">
            <v>2019129</v>
          </cell>
          <cell r="H7372">
            <v>155257.73</v>
          </cell>
          <cell r="I7372">
            <v>36000</v>
          </cell>
          <cell r="J7372">
            <v>18780</v>
          </cell>
          <cell r="K7372">
            <v>172477.73</v>
          </cell>
          <cell r="L7372">
            <v>0</v>
          </cell>
          <cell r="M7372">
            <v>0</v>
          </cell>
          <cell r="N7372">
            <v>0</v>
          </cell>
          <cell r="O7372">
            <v>172477.73</v>
          </cell>
        </row>
        <row r="7373">
          <cell r="C7373">
            <v>2132001</v>
          </cell>
          <cell r="D7373" t="str">
            <v>110002132001</v>
          </cell>
          <cell r="E7373" t="str">
            <v>多源异构数据融合的社会公共安全预警模型研</v>
          </cell>
          <cell r="F7373" t="str">
            <v>范鹏</v>
          </cell>
          <cell r="G7373" t="str">
            <v>2019029</v>
          </cell>
          <cell r="H7373">
            <v>72600</v>
          </cell>
          <cell r="I7373">
            <v>0</v>
          </cell>
          <cell r="J7373">
            <v>0</v>
          </cell>
          <cell r="K7373">
            <v>72600</v>
          </cell>
          <cell r="L7373">
            <v>0</v>
          </cell>
          <cell r="M7373">
            <v>0</v>
          </cell>
          <cell r="N7373">
            <v>0</v>
          </cell>
          <cell r="O7373">
            <v>72600</v>
          </cell>
        </row>
        <row r="7374">
          <cell r="C7374">
            <v>2132002</v>
          </cell>
          <cell r="D7374" t="str">
            <v>110002132002</v>
          </cell>
          <cell r="E7374" t="str">
            <v>敦煌《妙法莲华经》汉文写本整理与研究</v>
          </cell>
          <cell r="F7374" t="str">
            <v>张炎</v>
          </cell>
          <cell r="G7374" t="str">
            <v>2018067</v>
          </cell>
          <cell r="H7374">
            <v>62749.25</v>
          </cell>
          <cell r="I7374">
            <v>0</v>
          </cell>
          <cell r="J7374">
            <v>2287.56</v>
          </cell>
          <cell r="K7374">
            <v>60461.69</v>
          </cell>
          <cell r="L7374">
            <v>0</v>
          </cell>
          <cell r="M7374">
            <v>0</v>
          </cell>
          <cell r="N7374">
            <v>0</v>
          </cell>
          <cell r="O7374">
            <v>60461.69</v>
          </cell>
        </row>
        <row r="7375">
          <cell r="C7375">
            <v>2132003</v>
          </cell>
          <cell r="D7375" t="str">
            <v>110002132003</v>
          </cell>
          <cell r="E7375" t="str">
            <v>现代产业学院新工科人才协同培养机制研究</v>
          </cell>
          <cell r="F7375" t="str">
            <v>黄彬</v>
          </cell>
          <cell r="G7375" t="str">
            <v>2012012</v>
          </cell>
          <cell r="H7375">
            <v>43250</v>
          </cell>
          <cell r="I7375">
            <v>0</v>
          </cell>
          <cell r="J7375">
            <v>0</v>
          </cell>
          <cell r="K7375">
            <v>43250</v>
          </cell>
          <cell r="L7375">
            <v>0</v>
          </cell>
          <cell r="M7375">
            <v>0</v>
          </cell>
          <cell r="N7375">
            <v>0</v>
          </cell>
          <cell r="O7375">
            <v>43250</v>
          </cell>
        </row>
        <row r="7376">
          <cell r="C7376">
            <v>2132004</v>
          </cell>
          <cell r="D7376" t="str">
            <v>110002132004</v>
          </cell>
          <cell r="E7376" t="str">
            <v>构建香港青年国家认同的体育路径研究</v>
          </cell>
          <cell r="F7376" t="str">
            <v>唐胜英</v>
          </cell>
          <cell r="G7376" t="str">
            <v>2016001</v>
          </cell>
          <cell r="H7376">
            <v>67486.22</v>
          </cell>
          <cell r="I7376">
            <v>0</v>
          </cell>
          <cell r="J7376">
            <v>0</v>
          </cell>
          <cell r="K7376">
            <v>67486.22</v>
          </cell>
          <cell r="L7376">
            <v>0</v>
          </cell>
          <cell r="M7376">
            <v>0</v>
          </cell>
          <cell r="N7376">
            <v>0</v>
          </cell>
          <cell r="O7376">
            <v>67486.22</v>
          </cell>
        </row>
        <row r="7377">
          <cell r="C7377">
            <v>2132005</v>
          </cell>
          <cell r="D7377" t="str">
            <v>110002132005</v>
          </cell>
          <cell r="E7377" t="str">
            <v>体育强国背景下智能体育工程专业人才培养模</v>
          </cell>
          <cell r="F7377" t="str">
            <v>李楠</v>
          </cell>
          <cell r="G7377" t="str">
            <v>2013063</v>
          </cell>
          <cell r="H7377">
            <v>61214</v>
          </cell>
          <cell r="I7377">
            <v>0</v>
          </cell>
          <cell r="J7377">
            <v>0</v>
          </cell>
          <cell r="K7377">
            <v>61214</v>
          </cell>
          <cell r="L7377">
            <v>0</v>
          </cell>
          <cell r="M7377">
            <v>0</v>
          </cell>
          <cell r="N7377">
            <v>0</v>
          </cell>
          <cell r="O7377">
            <v>61214</v>
          </cell>
        </row>
        <row r="7378">
          <cell r="C7378">
            <v>2132007</v>
          </cell>
          <cell r="D7378" t="str">
            <v>110002132007</v>
          </cell>
          <cell r="E7378" t="str">
            <v>高校思政课教师说理能力的培养路径研究</v>
          </cell>
          <cell r="F7378" t="str">
            <v>郭奕鹏</v>
          </cell>
          <cell r="G7378" t="str">
            <v>2013025</v>
          </cell>
          <cell r="H7378">
            <v>71109.37</v>
          </cell>
          <cell r="I7378">
            <v>0</v>
          </cell>
          <cell r="J7378">
            <v>35000</v>
          </cell>
          <cell r="K7378">
            <v>36109.37</v>
          </cell>
          <cell r="L7378">
            <v>0</v>
          </cell>
          <cell r="M7378">
            <v>0</v>
          </cell>
          <cell r="N7378">
            <v>0</v>
          </cell>
          <cell r="O7378">
            <v>36109.37</v>
          </cell>
        </row>
        <row r="7379">
          <cell r="C7379">
            <v>2132008</v>
          </cell>
          <cell r="D7379" t="str">
            <v>110002132008</v>
          </cell>
          <cell r="E7379" t="str">
            <v>网络圈层文化下的大学生国家认同教育研究</v>
          </cell>
          <cell r="F7379" t="str">
            <v>杨英洵</v>
          </cell>
          <cell r="G7379" t="str">
            <v>2011003</v>
          </cell>
          <cell r="H7379">
            <v>0</v>
          </cell>
          <cell r="I7379">
            <v>0</v>
          </cell>
          <cell r="J7379">
            <v>0</v>
          </cell>
          <cell r="K7379">
            <v>0</v>
          </cell>
          <cell r="L7379">
            <v>0</v>
          </cell>
          <cell r="M7379">
            <v>0</v>
          </cell>
          <cell r="N7379">
            <v>0</v>
          </cell>
          <cell r="O7379">
            <v>0</v>
          </cell>
        </row>
        <row r="7380">
          <cell r="C7380">
            <v>2132009</v>
          </cell>
          <cell r="D7380" t="str">
            <v>110002132009</v>
          </cell>
          <cell r="E7380" t="str">
            <v>清末报刊与“富国”观念转型研究（1900-1911）</v>
          </cell>
          <cell r="F7380" t="str">
            <v>李丹</v>
          </cell>
          <cell r="G7380" t="str">
            <v>2018280</v>
          </cell>
          <cell r="H7380">
            <v>76000</v>
          </cell>
          <cell r="I7380">
            <v>0</v>
          </cell>
          <cell r="J7380">
            <v>0</v>
          </cell>
          <cell r="K7380">
            <v>76000</v>
          </cell>
          <cell r="L7380">
            <v>0</v>
          </cell>
          <cell r="M7380">
            <v>0</v>
          </cell>
          <cell r="N7380">
            <v>0</v>
          </cell>
          <cell r="O7380">
            <v>76000</v>
          </cell>
        </row>
        <row r="7381">
          <cell r="C7381">
            <v>2132010</v>
          </cell>
          <cell r="D7381" t="str">
            <v>110002132010</v>
          </cell>
          <cell r="E7381" t="str">
            <v>基于情感测量理论的自闭症儿童产品设计策略</v>
          </cell>
          <cell r="F7381" t="str">
            <v>谢黎</v>
          </cell>
          <cell r="G7381" t="str">
            <v>2004031</v>
          </cell>
          <cell r="H7381">
            <v>37836</v>
          </cell>
          <cell r="I7381">
            <v>0</v>
          </cell>
          <cell r="J7381">
            <v>6227.5</v>
          </cell>
          <cell r="K7381">
            <v>31608.5</v>
          </cell>
          <cell r="L7381">
            <v>0</v>
          </cell>
          <cell r="M7381">
            <v>0</v>
          </cell>
          <cell r="N7381">
            <v>0</v>
          </cell>
          <cell r="O7381">
            <v>31608.5</v>
          </cell>
        </row>
        <row r="7382">
          <cell r="C7382">
            <v>2132011</v>
          </cell>
          <cell r="D7382" t="str">
            <v>110002132011</v>
          </cell>
          <cell r="E7382" t="str">
            <v>法社会学视阈下同妻问题解决机制与进路研究</v>
          </cell>
          <cell r="F7382" t="str">
            <v>景春兰</v>
          </cell>
          <cell r="G7382" t="str">
            <v>2001043</v>
          </cell>
          <cell r="H7382">
            <v>23346</v>
          </cell>
          <cell r="I7382">
            <v>0</v>
          </cell>
          <cell r="J7382">
            <v>0</v>
          </cell>
          <cell r="K7382">
            <v>23346</v>
          </cell>
          <cell r="L7382">
            <v>0</v>
          </cell>
          <cell r="M7382">
            <v>0</v>
          </cell>
          <cell r="N7382">
            <v>0</v>
          </cell>
          <cell r="O7382">
            <v>23346</v>
          </cell>
        </row>
        <row r="7383">
          <cell r="C7383">
            <v>2132012</v>
          </cell>
          <cell r="D7383" t="str">
            <v>110002132012</v>
          </cell>
          <cell r="E7383" t="str">
            <v>城际技术合作-转移双层耦合网络的空间格局演化及其对城市创新绩效的影响研究</v>
          </cell>
          <cell r="F7383" t="str">
            <v>冯志军</v>
          </cell>
          <cell r="G7383" t="str">
            <v>2012046</v>
          </cell>
          <cell r="H7383">
            <v>45500</v>
          </cell>
          <cell r="I7383">
            <v>0</v>
          </cell>
          <cell r="J7383">
            <v>0</v>
          </cell>
          <cell r="K7383">
            <v>45500</v>
          </cell>
          <cell r="L7383">
            <v>0</v>
          </cell>
          <cell r="M7383">
            <v>0</v>
          </cell>
          <cell r="N7383">
            <v>0</v>
          </cell>
          <cell r="O7383">
            <v>45500</v>
          </cell>
        </row>
        <row r="7384">
          <cell r="C7384">
            <v>2132013</v>
          </cell>
          <cell r="D7384" t="str">
            <v>110002132013</v>
          </cell>
          <cell r="E7384" t="str">
            <v>议价能力视角下制造企业“机器换人”升级效</v>
          </cell>
          <cell r="F7384" t="str">
            <v>贺艳春</v>
          </cell>
          <cell r="G7384" t="str">
            <v>2006011</v>
          </cell>
          <cell r="H7384">
            <v>81365</v>
          </cell>
          <cell r="I7384">
            <v>0</v>
          </cell>
          <cell r="J7384">
            <v>0</v>
          </cell>
          <cell r="K7384">
            <v>81365</v>
          </cell>
          <cell r="L7384">
            <v>0</v>
          </cell>
          <cell r="M7384">
            <v>0</v>
          </cell>
          <cell r="N7384">
            <v>0</v>
          </cell>
          <cell r="O7384">
            <v>81365</v>
          </cell>
        </row>
        <row r="7385">
          <cell r="C7385">
            <v>2132014</v>
          </cell>
          <cell r="D7385" t="str">
            <v>110002132014</v>
          </cell>
          <cell r="E7385" t="str">
            <v>增强大陆高校港澳学生国家认同感机制研究</v>
          </cell>
          <cell r="F7385" t="str">
            <v>王贺</v>
          </cell>
          <cell r="G7385" t="str">
            <v>2008024</v>
          </cell>
          <cell r="H7385">
            <v>91400</v>
          </cell>
          <cell r="I7385">
            <v>0</v>
          </cell>
          <cell r="J7385">
            <v>0</v>
          </cell>
          <cell r="K7385">
            <v>91400</v>
          </cell>
          <cell r="L7385">
            <v>0</v>
          </cell>
          <cell r="M7385">
            <v>0</v>
          </cell>
          <cell r="N7385">
            <v>0</v>
          </cell>
          <cell r="O7385">
            <v>91400</v>
          </cell>
        </row>
        <row r="7386">
          <cell r="C7386">
            <v>2133001</v>
          </cell>
          <cell r="D7386" t="str">
            <v>110002133001</v>
          </cell>
          <cell r="E7386" t="str">
            <v>重大突发公共卫生事件中社会心理恐慌及其干</v>
          </cell>
          <cell r="F7386" t="str">
            <v>卢俊</v>
          </cell>
          <cell r="G7386" t="str">
            <v>2021817</v>
          </cell>
          <cell r="H7386">
            <v>13671.28</v>
          </cell>
          <cell r="I7386">
            <v>0</v>
          </cell>
          <cell r="J7386">
            <v>0</v>
          </cell>
          <cell r="K7386">
            <v>13671.28</v>
          </cell>
          <cell r="L7386">
            <v>0</v>
          </cell>
          <cell r="M7386">
            <v>0</v>
          </cell>
          <cell r="N7386">
            <v>0</v>
          </cell>
          <cell r="O7386">
            <v>13671.28</v>
          </cell>
        </row>
        <row r="7387">
          <cell r="C7387">
            <v>2133002</v>
          </cell>
          <cell r="D7387" t="str">
            <v>110002133002</v>
          </cell>
          <cell r="E7387" t="str">
            <v>中华传统文化对构建人类命运共同体的作用与</v>
          </cell>
          <cell r="F7387" t="str">
            <v>谢霄男</v>
          </cell>
          <cell r="G7387" t="str">
            <v>2020120</v>
          </cell>
          <cell r="H7387">
            <v>1031.57</v>
          </cell>
          <cell r="I7387">
            <v>0</v>
          </cell>
          <cell r="J7387">
            <v>0</v>
          </cell>
          <cell r="K7387">
            <v>1031.57</v>
          </cell>
          <cell r="L7387">
            <v>0</v>
          </cell>
          <cell r="M7387">
            <v>0</v>
          </cell>
          <cell r="N7387">
            <v>0</v>
          </cell>
          <cell r="O7387">
            <v>1031.57</v>
          </cell>
        </row>
        <row r="7388">
          <cell r="C7388">
            <v>2134001</v>
          </cell>
          <cell r="D7388" t="str">
            <v>110002134001</v>
          </cell>
          <cell r="E7388" t="str">
            <v>（间接）跨企业动态供应链网络协同技术研究</v>
          </cell>
          <cell r="F7388" t="str">
            <v>吕赐兴</v>
          </cell>
          <cell r="G7388" t="str">
            <v>2017074</v>
          </cell>
          <cell r="H7388">
            <v>0</v>
          </cell>
          <cell r="I7388">
            <v>0</v>
          </cell>
          <cell r="J7388">
            <v>0</v>
          </cell>
          <cell r="K7388">
            <v>0</v>
          </cell>
          <cell r="L7388">
            <v>0</v>
          </cell>
          <cell r="M7388">
            <v>0</v>
          </cell>
          <cell r="N7388">
            <v>0</v>
          </cell>
          <cell r="O7388">
            <v>0</v>
          </cell>
        </row>
        <row r="7389">
          <cell r="C7389">
            <v>2134002</v>
          </cell>
          <cell r="D7389" t="str">
            <v>110002134002</v>
          </cell>
          <cell r="E7389" t="str">
            <v>（直接）分布式数据存储的理论和方法</v>
          </cell>
          <cell r="F7389" t="str">
            <v>侯韩旭</v>
          </cell>
          <cell r="G7389" t="str">
            <v>2016005</v>
          </cell>
          <cell r="H7389">
            <v>72225.04</v>
          </cell>
          <cell r="I7389">
            <v>0</v>
          </cell>
          <cell r="J7389">
            <v>26854.76</v>
          </cell>
          <cell r="K7389">
            <v>45370.28</v>
          </cell>
          <cell r="L7389">
            <v>0</v>
          </cell>
          <cell r="M7389">
            <v>0</v>
          </cell>
          <cell r="N7389">
            <v>0</v>
          </cell>
          <cell r="O7389">
            <v>45370.28</v>
          </cell>
        </row>
        <row r="7390">
          <cell r="C7390">
            <v>2134003</v>
          </cell>
          <cell r="D7390" t="str">
            <v>110002134003</v>
          </cell>
          <cell r="E7390" t="str">
            <v>（间接）分布式数据存储的理论和方法</v>
          </cell>
          <cell r="F7390" t="str">
            <v>侯韩旭</v>
          </cell>
          <cell r="G7390" t="str">
            <v>2016005</v>
          </cell>
          <cell r="H7390">
            <v>35000</v>
          </cell>
          <cell r="I7390">
            <v>0</v>
          </cell>
          <cell r="J7390">
            <v>0</v>
          </cell>
          <cell r="K7390">
            <v>35000</v>
          </cell>
          <cell r="L7390">
            <v>0</v>
          </cell>
          <cell r="M7390">
            <v>0</v>
          </cell>
          <cell r="N7390">
            <v>0</v>
          </cell>
          <cell r="O7390">
            <v>35000</v>
          </cell>
        </row>
        <row r="7391">
          <cell r="C7391">
            <v>2134004</v>
          </cell>
          <cell r="D7391" t="str">
            <v>110002134004</v>
          </cell>
          <cell r="E7391" t="str">
            <v>（直接）珠三角城市群综合科技服务平台研发</v>
          </cell>
          <cell r="F7391" t="str">
            <v>周梓荣</v>
          </cell>
          <cell r="G7391" t="str">
            <v>2008008</v>
          </cell>
          <cell r="H7391">
            <v>12613</v>
          </cell>
          <cell r="I7391">
            <v>0</v>
          </cell>
          <cell r="J7391">
            <v>0</v>
          </cell>
          <cell r="K7391">
            <v>12613</v>
          </cell>
          <cell r="L7391">
            <v>0</v>
          </cell>
          <cell r="M7391">
            <v>0</v>
          </cell>
          <cell r="N7391">
            <v>0</v>
          </cell>
          <cell r="O7391">
            <v>12613</v>
          </cell>
        </row>
        <row r="7392">
          <cell r="C7392">
            <v>2135001</v>
          </cell>
          <cell r="D7392" t="str">
            <v>110002135001</v>
          </cell>
          <cell r="E7392" t="str">
            <v>粤财工[2019]70号高价值专利培育项目（2020</v>
          </cell>
          <cell r="F7392" t="str">
            <v>张敏</v>
          </cell>
          <cell r="G7392" t="str">
            <v>2004065</v>
          </cell>
          <cell r="H7392">
            <v>0</v>
          </cell>
          <cell r="I7392">
            <v>0</v>
          </cell>
          <cell r="J7392">
            <v>0</v>
          </cell>
          <cell r="K7392">
            <v>0</v>
          </cell>
          <cell r="L7392">
            <v>0</v>
          </cell>
          <cell r="M7392">
            <v>0</v>
          </cell>
          <cell r="N7392">
            <v>0</v>
          </cell>
          <cell r="O7392">
            <v>0</v>
          </cell>
        </row>
        <row r="7393">
          <cell r="C7393">
            <v>2135003</v>
          </cell>
          <cell r="D7393" t="str">
            <v>110002135003</v>
          </cell>
          <cell r="E7393" t="str">
            <v>粤财教[2021]6号基于网络孪生的新型智能网络架构技术与试验平台</v>
          </cell>
          <cell r="F7393" t="str">
            <v>梁辉</v>
          </cell>
          <cell r="G7393" t="str">
            <v>2020819</v>
          </cell>
          <cell r="H7393">
            <v>2257133.74</v>
          </cell>
          <cell r="I7393">
            <v>0</v>
          </cell>
          <cell r="J7393">
            <v>332562.09</v>
          </cell>
          <cell r="K7393">
            <v>1924571.65</v>
          </cell>
          <cell r="L7393">
            <v>0</v>
          </cell>
          <cell r="M7393">
            <v>0</v>
          </cell>
          <cell r="N7393">
            <v>0</v>
          </cell>
          <cell r="O7393">
            <v>1924571.65</v>
          </cell>
        </row>
        <row r="7394">
          <cell r="C7394">
            <v>2135004</v>
          </cell>
          <cell r="D7394" t="str">
            <v>110002135004</v>
          </cell>
          <cell r="E7394" t="str">
            <v>粤财工[2019]70号2020年度东莞市知识产权协</v>
          </cell>
          <cell r="F7394" t="str">
            <v>李环</v>
          </cell>
          <cell r="G7394" t="str">
            <v>2003003</v>
          </cell>
          <cell r="H7394">
            <v>0</v>
          </cell>
          <cell r="I7394">
            <v>0</v>
          </cell>
          <cell r="J7394">
            <v>0</v>
          </cell>
          <cell r="K7394">
            <v>0</v>
          </cell>
          <cell r="L7394">
            <v>0</v>
          </cell>
          <cell r="M7394">
            <v>0</v>
          </cell>
          <cell r="N7394">
            <v>0</v>
          </cell>
          <cell r="O7394">
            <v>0</v>
          </cell>
        </row>
        <row r="7395">
          <cell r="C7395">
            <v>2135005</v>
          </cell>
          <cell r="D7395" t="str">
            <v>110002135005</v>
          </cell>
          <cell r="E7395" t="str">
            <v>粤财科教[2021]45号广东省分布式能源重点实验室评估</v>
          </cell>
          <cell r="F7395" t="str">
            <v>杨敏林</v>
          </cell>
          <cell r="G7395" t="str">
            <v>1991016</v>
          </cell>
          <cell r="H7395">
            <v>280249.58</v>
          </cell>
          <cell r="I7395">
            <v>0</v>
          </cell>
          <cell r="J7395">
            <v>0</v>
          </cell>
          <cell r="K7395">
            <v>280249.58</v>
          </cell>
          <cell r="L7395">
            <v>0</v>
          </cell>
          <cell r="M7395">
            <v>0</v>
          </cell>
          <cell r="N7395">
            <v>0</v>
          </cell>
          <cell r="O7395">
            <v>280249.58</v>
          </cell>
        </row>
        <row r="7396">
          <cell r="C7396">
            <v>2135006</v>
          </cell>
          <cell r="D7396" t="str">
            <v>110002135006</v>
          </cell>
          <cell r="E7396" t="str">
            <v>粤财工[2020]228号广东省高校知识产权运营</v>
          </cell>
          <cell r="F7396" t="str">
            <v>王根</v>
          </cell>
          <cell r="G7396" t="str">
            <v>2002011</v>
          </cell>
          <cell r="H7396">
            <v>0</v>
          </cell>
          <cell r="I7396">
            <v>0</v>
          </cell>
          <cell r="J7396">
            <v>0</v>
          </cell>
          <cell r="K7396">
            <v>0</v>
          </cell>
          <cell r="L7396">
            <v>0</v>
          </cell>
          <cell r="M7396">
            <v>0</v>
          </cell>
          <cell r="N7396">
            <v>0</v>
          </cell>
          <cell r="O7396">
            <v>0</v>
          </cell>
        </row>
        <row r="7397">
          <cell r="C7397">
            <v>2136001</v>
          </cell>
          <cell r="D7397" t="str">
            <v>110002136001</v>
          </cell>
          <cell r="E7397" t="str">
            <v>基于统计学习的稀疏优化算法及应用</v>
          </cell>
          <cell r="F7397" t="str">
            <v>程万友</v>
          </cell>
          <cell r="G7397" t="str">
            <v>2008029</v>
          </cell>
          <cell r="H7397">
            <v>38000</v>
          </cell>
          <cell r="I7397">
            <v>0</v>
          </cell>
          <cell r="J7397">
            <v>4600</v>
          </cell>
          <cell r="K7397">
            <v>33400</v>
          </cell>
          <cell r="L7397">
            <v>0</v>
          </cell>
          <cell r="M7397">
            <v>0</v>
          </cell>
          <cell r="N7397">
            <v>0</v>
          </cell>
          <cell r="O7397">
            <v>33400</v>
          </cell>
        </row>
        <row r="7398">
          <cell r="C7398">
            <v>2136002</v>
          </cell>
          <cell r="D7398" t="str">
            <v>110002136002</v>
          </cell>
          <cell r="E7398" t="str">
            <v>马克思与古典的关系及其对中国化马克思主义</v>
          </cell>
          <cell r="F7398" t="str">
            <v>郭奕鹏</v>
          </cell>
          <cell r="G7398" t="str">
            <v>2013025</v>
          </cell>
          <cell r="H7398">
            <v>1166</v>
          </cell>
          <cell r="I7398">
            <v>0</v>
          </cell>
          <cell r="J7398">
            <v>0</v>
          </cell>
          <cell r="K7398">
            <v>1166</v>
          </cell>
          <cell r="L7398">
            <v>0</v>
          </cell>
          <cell r="M7398">
            <v>0</v>
          </cell>
          <cell r="N7398">
            <v>0</v>
          </cell>
          <cell r="O7398">
            <v>1166</v>
          </cell>
        </row>
        <row r="7399">
          <cell r="C7399">
            <v>2136003</v>
          </cell>
          <cell r="D7399" t="str">
            <v>110002136003</v>
          </cell>
          <cell r="E7399" t="str">
            <v>广东山水画流变史</v>
          </cell>
          <cell r="F7399" t="str">
            <v>张白露</v>
          </cell>
          <cell r="G7399" t="str">
            <v>2007032</v>
          </cell>
          <cell r="H7399">
            <v>0</v>
          </cell>
          <cell r="I7399">
            <v>0</v>
          </cell>
          <cell r="J7399">
            <v>0</v>
          </cell>
          <cell r="K7399">
            <v>0</v>
          </cell>
          <cell r="L7399">
            <v>0</v>
          </cell>
          <cell r="M7399">
            <v>0</v>
          </cell>
          <cell r="N7399">
            <v>0</v>
          </cell>
          <cell r="O7399">
            <v>0</v>
          </cell>
        </row>
        <row r="7400">
          <cell r="C7400">
            <v>2136005</v>
          </cell>
          <cell r="D7400" t="str">
            <v>110002136005</v>
          </cell>
          <cell r="E7400" t="str">
            <v>东莞明伦堂研究（1849-1949）</v>
          </cell>
          <cell r="F7400" t="str">
            <v>邹朝春</v>
          </cell>
          <cell r="G7400" t="str">
            <v>2003063</v>
          </cell>
          <cell r="H7400">
            <v>0</v>
          </cell>
          <cell r="I7400">
            <v>0</v>
          </cell>
          <cell r="J7400">
            <v>0</v>
          </cell>
          <cell r="K7400">
            <v>0</v>
          </cell>
          <cell r="L7400">
            <v>0</v>
          </cell>
          <cell r="M7400">
            <v>0</v>
          </cell>
          <cell r="N7400">
            <v>0</v>
          </cell>
          <cell r="O7400">
            <v>0</v>
          </cell>
        </row>
        <row r="7401">
          <cell r="C7401">
            <v>2136006</v>
          </cell>
          <cell r="D7401" t="str">
            <v>110002136006</v>
          </cell>
          <cell r="E7401" t="str">
            <v>美国大湾区图书馆转型发展新业态：案例研究</v>
          </cell>
          <cell r="F7401" t="str">
            <v>朱华顺</v>
          </cell>
          <cell r="G7401" t="str">
            <v>2007053</v>
          </cell>
          <cell r="H7401">
            <v>21443.21</v>
          </cell>
          <cell r="I7401">
            <v>0</v>
          </cell>
          <cell r="J7401">
            <v>15400</v>
          </cell>
          <cell r="K7401">
            <v>6043.21</v>
          </cell>
          <cell r="L7401">
            <v>0</v>
          </cell>
          <cell r="M7401">
            <v>0</v>
          </cell>
          <cell r="N7401">
            <v>0</v>
          </cell>
          <cell r="O7401">
            <v>6043.21</v>
          </cell>
        </row>
        <row r="7402">
          <cell r="C7402">
            <v>2136007</v>
          </cell>
          <cell r="D7402" t="str">
            <v>110002136007</v>
          </cell>
          <cell r="E7402" t="str">
            <v>城市化进程下东莞乡村文化的困境、重构及治</v>
          </cell>
          <cell r="F7402" t="str">
            <v>于蓉</v>
          </cell>
          <cell r="G7402" t="str">
            <v>2009034</v>
          </cell>
          <cell r="H7402">
            <v>25485.78</v>
          </cell>
          <cell r="I7402">
            <v>0</v>
          </cell>
          <cell r="J7402">
            <v>335</v>
          </cell>
          <cell r="K7402">
            <v>25150.78</v>
          </cell>
          <cell r="L7402">
            <v>0</v>
          </cell>
          <cell r="M7402">
            <v>0</v>
          </cell>
          <cell r="N7402">
            <v>0</v>
          </cell>
          <cell r="O7402">
            <v>25150.78</v>
          </cell>
        </row>
        <row r="7403">
          <cell r="C7403">
            <v>2136008</v>
          </cell>
          <cell r="D7403" t="str">
            <v>110002136008</v>
          </cell>
          <cell r="E7403" t="str">
            <v>粤港澳大湾区开放型区域协同创新共同体构建</v>
          </cell>
          <cell r="F7403" t="str">
            <v>谭裕华</v>
          </cell>
          <cell r="G7403" t="str">
            <v>2009007</v>
          </cell>
          <cell r="H7403">
            <v>9080.72</v>
          </cell>
          <cell r="I7403">
            <v>0</v>
          </cell>
          <cell r="J7403">
            <v>0</v>
          </cell>
          <cell r="K7403">
            <v>9080.72</v>
          </cell>
          <cell r="L7403">
            <v>0</v>
          </cell>
          <cell r="M7403">
            <v>0</v>
          </cell>
          <cell r="N7403">
            <v>0</v>
          </cell>
          <cell r="O7403">
            <v>9080.72</v>
          </cell>
        </row>
        <row r="7404">
          <cell r="C7404">
            <v>2136009</v>
          </cell>
          <cell r="D7404" t="str">
            <v>110002136009</v>
          </cell>
          <cell r="E7404" t="str">
            <v>改革开放前后澳门文学文献整理与研究</v>
          </cell>
          <cell r="F7404" t="str">
            <v>许燕转</v>
          </cell>
          <cell r="G7404" t="str">
            <v>2011015</v>
          </cell>
          <cell r="H7404">
            <v>14032</v>
          </cell>
          <cell r="I7404">
            <v>0</v>
          </cell>
          <cell r="J7404">
            <v>0</v>
          </cell>
          <cell r="K7404">
            <v>14032</v>
          </cell>
          <cell r="L7404">
            <v>0</v>
          </cell>
          <cell r="M7404">
            <v>0</v>
          </cell>
          <cell r="N7404">
            <v>0</v>
          </cell>
          <cell r="O7404">
            <v>14032</v>
          </cell>
        </row>
        <row r="7405">
          <cell r="C7405">
            <v>2137001</v>
          </cell>
          <cell r="D7405" t="str">
            <v>110002137001</v>
          </cell>
          <cell r="E7405" t="str">
            <v>东莞市餐厨及外卖包装垃圾的精细化时空分步</v>
          </cell>
          <cell r="F7405" t="str">
            <v>林有胜</v>
          </cell>
          <cell r="G7405" t="str">
            <v>2019039</v>
          </cell>
          <cell r="H7405">
            <v>20</v>
          </cell>
          <cell r="I7405">
            <v>0</v>
          </cell>
          <cell r="J7405">
            <v>0</v>
          </cell>
          <cell r="K7405">
            <v>20</v>
          </cell>
          <cell r="L7405">
            <v>0</v>
          </cell>
          <cell r="M7405">
            <v>0</v>
          </cell>
          <cell r="N7405">
            <v>0</v>
          </cell>
          <cell r="O7405">
            <v>20</v>
          </cell>
        </row>
        <row r="7406">
          <cell r="C7406">
            <v>2137002</v>
          </cell>
          <cell r="D7406" t="str">
            <v>110002137002</v>
          </cell>
          <cell r="E7406" t="str">
            <v>基于电荷自发空间分离效应的负载型光催化材</v>
          </cell>
          <cell r="F7406" t="str">
            <v>党海峰</v>
          </cell>
          <cell r="G7406" t="str">
            <v>2014009</v>
          </cell>
          <cell r="H7406">
            <v>5420</v>
          </cell>
          <cell r="I7406">
            <v>0</v>
          </cell>
          <cell r="J7406">
            <v>1600</v>
          </cell>
          <cell r="K7406">
            <v>3820</v>
          </cell>
          <cell r="L7406">
            <v>0</v>
          </cell>
          <cell r="M7406">
            <v>0</v>
          </cell>
          <cell r="N7406">
            <v>0</v>
          </cell>
          <cell r="O7406">
            <v>3820</v>
          </cell>
        </row>
        <row r="7407">
          <cell r="C7407">
            <v>2137003</v>
          </cell>
          <cell r="D7407" t="str">
            <v>110002137003</v>
          </cell>
          <cell r="E7407" t="str">
            <v>锂离子电池高功率硅碳负极材料的研发与产业</v>
          </cell>
          <cell r="F7407" t="str">
            <v>王严杰</v>
          </cell>
          <cell r="G7407" t="str">
            <v>2017827</v>
          </cell>
          <cell r="H7407">
            <v>6792.39</v>
          </cell>
          <cell r="I7407">
            <v>198000</v>
          </cell>
          <cell r="J7407">
            <v>78913.36</v>
          </cell>
          <cell r="K7407">
            <v>125879.03</v>
          </cell>
          <cell r="L7407">
            <v>0</v>
          </cell>
          <cell r="M7407">
            <v>0</v>
          </cell>
          <cell r="N7407">
            <v>0</v>
          </cell>
          <cell r="O7407">
            <v>125879.03</v>
          </cell>
        </row>
        <row r="7408">
          <cell r="C7408">
            <v>2137004</v>
          </cell>
          <cell r="D7408" t="str">
            <v>110002137004</v>
          </cell>
          <cell r="E7408" t="str">
            <v>党建引领东莞经济高质量发展经验研究</v>
          </cell>
          <cell r="F7408" t="str">
            <v>唐元松</v>
          </cell>
          <cell r="G7408" t="str">
            <v>2003035</v>
          </cell>
          <cell r="H7408">
            <v>0.17</v>
          </cell>
          <cell r="I7408">
            <v>0</v>
          </cell>
          <cell r="J7408">
            <v>0</v>
          </cell>
          <cell r="K7408">
            <v>0.17</v>
          </cell>
          <cell r="L7408">
            <v>0</v>
          </cell>
          <cell r="M7408">
            <v>0</v>
          </cell>
          <cell r="N7408">
            <v>0</v>
          </cell>
          <cell r="O7408">
            <v>0.17</v>
          </cell>
        </row>
        <row r="7409">
          <cell r="C7409">
            <v>2137005</v>
          </cell>
          <cell r="D7409" t="str">
            <v>110002137005</v>
          </cell>
          <cell r="E7409" t="str">
            <v>基于激光陶瓷三元腔的高重复频率飞秒激光频</v>
          </cell>
          <cell r="F7409" t="str">
            <v>孙敬华</v>
          </cell>
          <cell r="G7409" t="str">
            <v>2016828</v>
          </cell>
          <cell r="H7409">
            <v>0</v>
          </cell>
          <cell r="I7409">
            <v>0</v>
          </cell>
          <cell r="J7409">
            <v>0</v>
          </cell>
          <cell r="K7409">
            <v>0</v>
          </cell>
          <cell r="L7409">
            <v>0</v>
          </cell>
          <cell r="M7409">
            <v>0</v>
          </cell>
          <cell r="N7409">
            <v>0</v>
          </cell>
          <cell r="O7409">
            <v>0</v>
          </cell>
        </row>
        <row r="7410">
          <cell r="C7410">
            <v>2137006</v>
          </cell>
          <cell r="D7410" t="str">
            <v>110002137006</v>
          </cell>
          <cell r="E7410" t="str">
            <v>富含吡啶氮和单元子分三Fe-Nx的高校碳基还</v>
          </cell>
          <cell r="F7410" t="str">
            <v>乔校畅</v>
          </cell>
          <cell r="G7410" t="str">
            <v>2019128</v>
          </cell>
          <cell r="H7410">
            <v>0</v>
          </cell>
          <cell r="I7410">
            <v>0</v>
          </cell>
          <cell r="J7410">
            <v>0</v>
          </cell>
          <cell r="K7410">
            <v>0</v>
          </cell>
          <cell r="L7410">
            <v>0</v>
          </cell>
          <cell r="M7410">
            <v>0</v>
          </cell>
          <cell r="N7410">
            <v>0</v>
          </cell>
          <cell r="O7410">
            <v>0</v>
          </cell>
        </row>
        <row r="7411">
          <cell r="C7411">
            <v>2137007</v>
          </cell>
          <cell r="D7411" t="str">
            <v>110002137007</v>
          </cell>
          <cell r="E7411" t="str">
            <v>东莞居家养老服务“大配餐”实施情况调研报</v>
          </cell>
          <cell r="F7411" t="str">
            <v>朱晓红</v>
          </cell>
          <cell r="G7411" t="str">
            <v>2007002</v>
          </cell>
          <cell r="H7411">
            <v>0</v>
          </cell>
          <cell r="I7411">
            <v>0</v>
          </cell>
          <cell r="J7411">
            <v>0</v>
          </cell>
          <cell r="K7411">
            <v>0</v>
          </cell>
          <cell r="L7411">
            <v>0</v>
          </cell>
          <cell r="M7411">
            <v>0</v>
          </cell>
          <cell r="N7411">
            <v>0</v>
          </cell>
          <cell r="O7411">
            <v>0</v>
          </cell>
        </row>
        <row r="7412">
          <cell r="C7412">
            <v>2139001</v>
          </cell>
          <cell r="D7412" t="str">
            <v>110002139001</v>
          </cell>
          <cell r="E7412" t="str">
            <v>氢电一体化前沿技术开发与应用</v>
          </cell>
          <cell r="F7412" t="str">
            <v>周凤玲</v>
          </cell>
          <cell r="G7412" t="str">
            <v>2018819</v>
          </cell>
          <cell r="H7412">
            <v>49232.42</v>
          </cell>
          <cell r="I7412">
            <v>0</v>
          </cell>
          <cell r="J7412">
            <v>11226</v>
          </cell>
          <cell r="K7412">
            <v>38006.42</v>
          </cell>
          <cell r="L7412">
            <v>0</v>
          </cell>
          <cell r="M7412">
            <v>0</v>
          </cell>
          <cell r="N7412">
            <v>0</v>
          </cell>
          <cell r="O7412">
            <v>38006.42</v>
          </cell>
        </row>
        <row r="7413">
          <cell r="C7413">
            <v>2139002</v>
          </cell>
          <cell r="D7413" t="str">
            <v>110002139002</v>
          </cell>
          <cell r="E7413" t="str">
            <v>有色金属先进制造技术研发及性能和结构检测</v>
          </cell>
          <cell r="F7413" t="str">
            <v>孔凤玉</v>
          </cell>
          <cell r="G7413" t="str">
            <v>2020030</v>
          </cell>
          <cell r="H7413">
            <v>16552.48</v>
          </cell>
          <cell r="I7413">
            <v>0</v>
          </cell>
          <cell r="J7413">
            <v>169</v>
          </cell>
          <cell r="K7413">
            <v>16383.48</v>
          </cell>
          <cell r="L7413">
            <v>0</v>
          </cell>
          <cell r="M7413">
            <v>0</v>
          </cell>
          <cell r="N7413">
            <v>0</v>
          </cell>
          <cell r="O7413">
            <v>16383.48</v>
          </cell>
        </row>
        <row r="7414">
          <cell r="C7414">
            <v>2139003</v>
          </cell>
          <cell r="D7414" t="str">
            <v>110002139003</v>
          </cell>
          <cell r="E7414" t="str">
            <v>人机协同主题挖掘和语义分析方法</v>
          </cell>
          <cell r="F7414" t="str">
            <v>李环</v>
          </cell>
          <cell r="G7414" t="str">
            <v>2003003</v>
          </cell>
          <cell r="H7414">
            <v>1485.62</v>
          </cell>
          <cell r="I7414">
            <v>0</v>
          </cell>
          <cell r="J7414">
            <v>0</v>
          </cell>
          <cell r="K7414">
            <v>1485.62</v>
          </cell>
          <cell r="L7414">
            <v>0</v>
          </cell>
          <cell r="M7414">
            <v>0</v>
          </cell>
          <cell r="N7414">
            <v>0</v>
          </cell>
          <cell r="O7414">
            <v>1485.62</v>
          </cell>
        </row>
        <row r="7415">
          <cell r="C7415">
            <v>2139004</v>
          </cell>
          <cell r="D7415" t="str">
            <v>110002139004</v>
          </cell>
          <cell r="E7415" t="str">
            <v>基于内部空间可自由调节结构技术的防潮衣柜</v>
          </cell>
          <cell r="F7415" t="str">
            <v>任斌</v>
          </cell>
          <cell r="G7415" t="str">
            <v>2003008</v>
          </cell>
          <cell r="H7415">
            <v>14390.08</v>
          </cell>
          <cell r="I7415">
            <v>0</v>
          </cell>
          <cell r="J7415">
            <v>515</v>
          </cell>
          <cell r="K7415">
            <v>13875.08</v>
          </cell>
          <cell r="L7415">
            <v>0</v>
          </cell>
          <cell r="M7415">
            <v>0</v>
          </cell>
          <cell r="N7415">
            <v>0</v>
          </cell>
          <cell r="O7415">
            <v>13875.08</v>
          </cell>
        </row>
        <row r="7416">
          <cell r="C7416">
            <v>2139005</v>
          </cell>
          <cell r="D7416" t="str">
            <v>110002139005</v>
          </cell>
          <cell r="E7416" t="str">
            <v>东莞市常平镇第二次全国污染源普查</v>
          </cell>
          <cell r="F7416" t="str">
            <v>兰善红</v>
          </cell>
          <cell r="G7416" t="str">
            <v>2002016</v>
          </cell>
          <cell r="H7416">
            <v>0</v>
          </cell>
          <cell r="I7416">
            <v>0</v>
          </cell>
          <cell r="J7416">
            <v>0</v>
          </cell>
          <cell r="K7416">
            <v>0</v>
          </cell>
          <cell r="L7416">
            <v>0</v>
          </cell>
          <cell r="M7416">
            <v>0</v>
          </cell>
          <cell r="N7416">
            <v>0</v>
          </cell>
          <cell r="O7416">
            <v>0</v>
          </cell>
        </row>
        <row r="7417">
          <cell r="C7417">
            <v>2139007</v>
          </cell>
          <cell r="D7417" t="str">
            <v>110002139007</v>
          </cell>
          <cell r="E7417" t="str">
            <v>《东莞市望牛墩镇杜屋村志》《东莞市望牛墩镇杜屋村杜氏族谱》编修协议</v>
          </cell>
          <cell r="F7417" t="str">
            <v>卢晓晴</v>
          </cell>
          <cell r="G7417" t="str">
            <v>2005037</v>
          </cell>
          <cell r="H7417">
            <v>0</v>
          </cell>
          <cell r="I7417">
            <v>0</v>
          </cell>
          <cell r="J7417">
            <v>0</v>
          </cell>
          <cell r="K7417">
            <v>0</v>
          </cell>
          <cell r="L7417">
            <v>0</v>
          </cell>
          <cell r="M7417">
            <v>0</v>
          </cell>
          <cell r="N7417">
            <v>0</v>
          </cell>
          <cell r="O7417">
            <v>0</v>
          </cell>
        </row>
        <row r="7418">
          <cell r="C7418">
            <v>2139009</v>
          </cell>
          <cell r="D7418" t="str">
            <v>110002139009</v>
          </cell>
          <cell r="E7418" t="str">
            <v>废旧线路板裂解技术咨询</v>
          </cell>
          <cell r="F7418" t="str">
            <v>谢东</v>
          </cell>
          <cell r="G7418" t="str">
            <v>2017042</v>
          </cell>
          <cell r="H7418">
            <v>7614.16</v>
          </cell>
          <cell r="I7418">
            <v>0</v>
          </cell>
          <cell r="J7418">
            <v>1034.85</v>
          </cell>
          <cell r="K7418">
            <v>6579.31</v>
          </cell>
          <cell r="L7418">
            <v>0</v>
          </cell>
          <cell r="M7418">
            <v>0</v>
          </cell>
          <cell r="N7418">
            <v>0</v>
          </cell>
          <cell r="O7418">
            <v>6579.31</v>
          </cell>
        </row>
        <row r="7419">
          <cell r="C7419">
            <v>2139011</v>
          </cell>
          <cell r="D7419" t="str">
            <v>110002139011</v>
          </cell>
          <cell r="E7419" t="str">
            <v>危废废液减量处理方案咨询</v>
          </cell>
          <cell r="F7419" t="str">
            <v>高峰</v>
          </cell>
          <cell r="G7419" t="str">
            <v>2018032</v>
          </cell>
          <cell r="H7419">
            <v>0</v>
          </cell>
          <cell r="I7419">
            <v>0</v>
          </cell>
          <cell r="J7419">
            <v>0</v>
          </cell>
          <cell r="K7419">
            <v>0</v>
          </cell>
          <cell r="L7419">
            <v>0</v>
          </cell>
          <cell r="M7419">
            <v>0</v>
          </cell>
          <cell r="N7419">
            <v>0</v>
          </cell>
          <cell r="O7419">
            <v>0</v>
          </cell>
        </row>
        <row r="7420">
          <cell r="C7420">
            <v>2139012</v>
          </cell>
          <cell r="D7420" t="str">
            <v>110002139012</v>
          </cell>
          <cell r="E7420" t="str">
            <v>3C产品外框直角无缝折弯成型技术及其模具设</v>
          </cell>
          <cell r="F7420" t="str">
            <v>田君</v>
          </cell>
          <cell r="G7420" t="str">
            <v>2001006</v>
          </cell>
          <cell r="H7420">
            <v>11518.35</v>
          </cell>
          <cell r="I7420">
            <v>0</v>
          </cell>
          <cell r="J7420">
            <v>4272.6</v>
          </cell>
          <cell r="K7420">
            <v>7245.75</v>
          </cell>
          <cell r="L7420">
            <v>0</v>
          </cell>
          <cell r="M7420">
            <v>0</v>
          </cell>
          <cell r="N7420">
            <v>0</v>
          </cell>
          <cell r="O7420">
            <v>7245.75</v>
          </cell>
        </row>
        <row r="7421">
          <cell r="C7421">
            <v>2139013</v>
          </cell>
          <cell r="D7421" t="str">
            <v>110002139013</v>
          </cell>
          <cell r="E7421" t="str">
            <v>基于人工智能的继电保护状态评价系统</v>
          </cell>
          <cell r="F7421" t="str">
            <v>张兆云</v>
          </cell>
          <cell r="G7421" t="str">
            <v>2016006</v>
          </cell>
          <cell r="H7421">
            <v>282023.26</v>
          </cell>
          <cell r="I7421">
            <v>0</v>
          </cell>
          <cell r="J7421">
            <v>282023.26</v>
          </cell>
          <cell r="K7421">
            <v>0</v>
          </cell>
          <cell r="L7421">
            <v>0</v>
          </cell>
          <cell r="M7421">
            <v>0</v>
          </cell>
          <cell r="N7421">
            <v>0</v>
          </cell>
          <cell r="O7421">
            <v>0</v>
          </cell>
        </row>
        <row r="7422">
          <cell r="C7422">
            <v>2139014</v>
          </cell>
          <cell r="D7422" t="str">
            <v>110002139014</v>
          </cell>
          <cell r="E7422" t="str">
            <v>特殊用途的ZSM-5分子筛合成研究开发</v>
          </cell>
          <cell r="F7422" t="str">
            <v>高峰</v>
          </cell>
          <cell r="G7422" t="str">
            <v>2018032</v>
          </cell>
          <cell r="H7422">
            <v>9330.2</v>
          </cell>
          <cell r="I7422">
            <v>0</v>
          </cell>
          <cell r="J7422">
            <v>0</v>
          </cell>
          <cell r="K7422">
            <v>9330.2</v>
          </cell>
          <cell r="L7422">
            <v>0</v>
          </cell>
          <cell r="M7422">
            <v>0</v>
          </cell>
          <cell r="N7422">
            <v>0</v>
          </cell>
          <cell r="O7422">
            <v>9330.2</v>
          </cell>
        </row>
        <row r="7423">
          <cell r="C7423">
            <v>2139015</v>
          </cell>
          <cell r="D7423" t="str">
            <v>110002139015</v>
          </cell>
          <cell r="E7423" t="str">
            <v>高校外语教学课程思政研究与实践</v>
          </cell>
          <cell r="F7423" t="str">
            <v>张放</v>
          </cell>
          <cell r="G7423" t="str">
            <v>2004033</v>
          </cell>
          <cell r="H7423">
            <v>27830.2</v>
          </cell>
          <cell r="I7423">
            <v>0</v>
          </cell>
          <cell r="J7423">
            <v>0</v>
          </cell>
          <cell r="K7423">
            <v>27830.2</v>
          </cell>
          <cell r="L7423">
            <v>0</v>
          </cell>
          <cell r="M7423">
            <v>0</v>
          </cell>
          <cell r="N7423">
            <v>0</v>
          </cell>
          <cell r="O7423">
            <v>27830.2</v>
          </cell>
        </row>
        <row r="7424">
          <cell r="C7424">
            <v>2139016</v>
          </cell>
          <cell r="D7424" t="str">
            <v>110002139016</v>
          </cell>
          <cell r="E7424" t="str">
            <v>《东莞市户外广告设施和招牌设置管理条例（草案修改二稿）</v>
          </cell>
          <cell r="F7424" t="str">
            <v>郑玉敏</v>
          </cell>
          <cell r="G7424" t="str">
            <v>2005002</v>
          </cell>
          <cell r="H7424">
            <v>0</v>
          </cell>
          <cell r="I7424">
            <v>0</v>
          </cell>
          <cell r="J7424">
            <v>0</v>
          </cell>
          <cell r="K7424">
            <v>0</v>
          </cell>
          <cell r="L7424">
            <v>0</v>
          </cell>
          <cell r="M7424">
            <v>0</v>
          </cell>
          <cell r="N7424">
            <v>0</v>
          </cell>
          <cell r="O7424">
            <v>0</v>
          </cell>
        </row>
        <row r="7425">
          <cell r="C7425">
            <v>2139017</v>
          </cell>
          <cell r="D7425" t="str">
            <v>110002139017</v>
          </cell>
          <cell r="E7425" t="str">
            <v>2021年东莞市地方立法研究评估与咨询服务基</v>
          </cell>
          <cell r="F7425" t="str">
            <v>郑玉敏</v>
          </cell>
          <cell r="G7425" t="str">
            <v>2005002</v>
          </cell>
          <cell r="H7425">
            <v>398.12</v>
          </cell>
          <cell r="I7425">
            <v>0</v>
          </cell>
          <cell r="J7425">
            <v>0</v>
          </cell>
          <cell r="K7425">
            <v>398.12</v>
          </cell>
          <cell r="L7425">
            <v>0</v>
          </cell>
          <cell r="M7425">
            <v>0</v>
          </cell>
          <cell r="N7425">
            <v>0</v>
          </cell>
          <cell r="O7425">
            <v>398.12</v>
          </cell>
        </row>
        <row r="7426">
          <cell r="C7426">
            <v>2139018</v>
          </cell>
          <cell r="D7426" t="str">
            <v>110002139018</v>
          </cell>
          <cell r="E7426" t="str">
            <v>磷硅协效阻燃剂的开发及在CCI中的应用</v>
          </cell>
          <cell r="F7426" t="str">
            <v>王小霞</v>
          </cell>
          <cell r="G7426" t="str">
            <v>2016838</v>
          </cell>
          <cell r="H7426">
            <v>124260.8</v>
          </cell>
          <cell r="I7426">
            <v>0</v>
          </cell>
          <cell r="J7426">
            <v>5700</v>
          </cell>
          <cell r="K7426">
            <v>118560.8</v>
          </cell>
          <cell r="L7426">
            <v>0</v>
          </cell>
          <cell r="M7426">
            <v>0</v>
          </cell>
          <cell r="N7426">
            <v>0</v>
          </cell>
          <cell r="O7426">
            <v>118560.8</v>
          </cell>
        </row>
        <row r="7427">
          <cell r="C7427">
            <v>2139019</v>
          </cell>
          <cell r="D7427" t="str">
            <v>110002139019</v>
          </cell>
          <cell r="E7427" t="str">
            <v>填料表面处理关键技术的开发及在CCL中的应</v>
          </cell>
          <cell r="F7427" t="str">
            <v>陈德良</v>
          </cell>
          <cell r="G7427" t="str">
            <v>2016812</v>
          </cell>
          <cell r="H7427">
            <v>48644.45</v>
          </cell>
          <cell r="I7427">
            <v>0</v>
          </cell>
          <cell r="J7427">
            <v>0</v>
          </cell>
          <cell r="K7427">
            <v>48644.45</v>
          </cell>
          <cell r="L7427">
            <v>0</v>
          </cell>
          <cell r="M7427">
            <v>0</v>
          </cell>
          <cell r="N7427">
            <v>0</v>
          </cell>
          <cell r="O7427">
            <v>48644.45</v>
          </cell>
        </row>
        <row r="7428">
          <cell r="C7428">
            <v>2139020</v>
          </cell>
          <cell r="D7428" t="str">
            <v>110002139020</v>
          </cell>
          <cell r="E7428" t="str">
            <v>基于碳纤维复合材料注塑成型的新能源汽车车</v>
          </cell>
          <cell r="F7428" t="str">
            <v>邝兆轩</v>
          </cell>
          <cell r="G7428" t="str">
            <v>2004110</v>
          </cell>
          <cell r="H7428">
            <v>0</v>
          </cell>
          <cell r="I7428">
            <v>0</v>
          </cell>
          <cell r="J7428">
            <v>0</v>
          </cell>
          <cell r="K7428">
            <v>0</v>
          </cell>
          <cell r="L7428">
            <v>0</v>
          </cell>
          <cell r="M7428">
            <v>0</v>
          </cell>
          <cell r="N7428">
            <v>0</v>
          </cell>
          <cell r="O7428">
            <v>0</v>
          </cell>
        </row>
        <row r="7429">
          <cell r="C7429">
            <v>2139021</v>
          </cell>
          <cell r="D7429" t="str">
            <v>110002139021</v>
          </cell>
          <cell r="E7429" t="str">
            <v>储能改善交直流频率特性建模研究</v>
          </cell>
          <cell r="F7429" t="str">
            <v>刘国中</v>
          </cell>
          <cell r="G7429" t="str">
            <v>2017061</v>
          </cell>
          <cell r="H7429">
            <v>51306.11</v>
          </cell>
          <cell r="I7429">
            <v>0</v>
          </cell>
          <cell r="J7429">
            <v>0</v>
          </cell>
          <cell r="K7429">
            <v>51306.11</v>
          </cell>
          <cell r="L7429">
            <v>0</v>
          </cell>
          <cell r="M7429">
            <v>0</v>
          </cell>
          <cell r="N7429">
            <v>0</v>
          </cell>
          <cell r="O7429">
            <v>51306.11</v>
          </cell>
        </row>
        <row r="7430">
          <cell r="C7430">
            <v>2139023</v>
          </cell>
          <cell r="D7430" t="str">
            <v>110002139023</v>
          </cell>
          <cell r="E7430" t="str">
            <v>装配式免拆桁架水泥纤维板带抗弯试验研究</v>
          </cell>
          <cell r="F7430" t="str">
            <v>夏立鹏</v>
          </cell>
          <cell r="G7430" t="str">
            <v>2017103</v>
          </cell>
          <cell r="H7430">
            <v>4222.98</v>
          </cell>
          <cell r="I7430">
            <v>0</v>
          </cell>
          <cell r="J7430">
            <v>4222</v>
          </cell>
          <cell r="K7430">
            <v>0.98</v>
          </cell>
          <cell r="L7430">
            <v>0</v>
          </cell>
          <cell r="M7430">
            <v>0</v>
          </cell>
          <cell r="N7430">
            <v>0</v>
          </cell>
          <cell r="O7430">
            <v>0.98</v>
          </cell>
        </row>
        <row r="7431">
          <cell r="C7431">
            <v>2139024</v>
          </cell>
          <cell r="D7431" t="str">
            <v>110002139024</v>
          </cell>
          <cell r="E7431" t="str">
            <v>《东莞市生活垃圾分类管理规定》立法项目</v>
          </cell>
          <cell r="F7431" t="str">
            <v>沈亚萍</v>
          </cell>
          <cell r="G7431" t="str">
            <v>2003038</v>
          </cell>
          <cell r="H7431">
            <v>14663.48</v>
          </cell>
          <cell r="I7431">
            <v>0</v>
          </cell>
          <cell r="J7431">
            <v>441</v>
          </cell>
          <cell r="K7431">
            <v>14222.48</v>
          </cell>
          <cell r="L7431">
            <v>0</v>
          </cell>
          <cell r="M7431">
            <v>0</v>
          </cell>
          <cell r="N7431">
            <v>0</v>
          </cell>
          <cell r="O7431">
            <v>14222.48</v>
          </cell>
        </row>
        <row r="7432">
          <cell r="C7432">
            <v>2139025</v>
          </cell>
          <cell r="D7432" t="str">
            <v>110002139025</v>
          </cell>
          <cell r="E7432" t="str">
            <v>生益科技材料创新论坛</v>
          </cell>
          <cell r="F7432" t="str">
            <v>王彪</v>
          </cell>
          <cell r="G7432" t="str">
            <v>2020816</v>
          </cell>
          <cell r="H7432">
            <v>26231.29</v>
          </cell>
          <cell r="I7432">
            <v>0</v>
          </cell>
          <cell r="J7432">
            <v>0</v>
          </cell>
          <cell r="K7432">
            <v>26231.29</v>
          </cell>
          <cell r="L7432">
            <v>0</v>
          </cell>
          <cell r="M7432">
            <v>0</v>
          </cell>
          <cell r="N7432">
            <v>0</v>
          </cell>
          <cell r="O7432">
            <v>26231.29</v>
          </cell>
        </row>
        <row r="7433">
          <cell r="C7433">
            <v>2139026</v>
          </cell>
          <cell r="D7433" t="str">
            <v>110002139026</v>
          </cell>
          <cell r="E7433" t="str">
            <v>“新时代的东莞民兵”主题创意设计项目</v>
          </cell>
          <cell r="F7433" t="str">
            <v>刘家昌</v>
          </cell>
          <cell r="G7433" t="str">
            <v>2005072</v>
          </cell>
          <cell r="H7433">
            <v>0</v>
          </cell>
          <cell r="I7433">
            <v>0</v>
          </cell>
          <cell r="J7433">
            <v>0</v>
          </cell>
          <cell r="K7433">
            <v>0</v>
          </cell>
          <cell r="L7433">
            <v>0</v>
          </cell>
          <cell r="M7433">
            <v>0</v>
          </cell>
          <cell r="N7433">
            <v>0</v>
          </cell>
          <cell r="O7433">
            <v>0</v>
          </cell>
        </row>
        <row r="7434">
          <cell r="C7434">
            <v>2139027</v>
          </cell>
          <cell r="D7434" t="str">
            <v>110002139027</v>
          </cell>
          <cell r="E7434" t="str">
            <v>碳纳米管增强ERP界面模拟</v>
          </cell>
          <cell r="F7434" t="str">
            <v>秦任远</v>
          </cell>
          <cell r="G7434" t="str">
            <v>2021014</v>
          </cell>
          <cell r="H7434">
            <v>100226.84</v>
          </cell>
          <cell r="I7434">
            <v>0</v>
          </cell>
          <cell r="J7434">
            <v>0</v>
          </cell>
          <cell r="K7434">
            <v>100226.84</v>
          </cell>
          <cell r="L7434">
            <v>0</v>
          </cell>
          <cell r="M7434">
            <v>0</v>
          </cell>
          <cell r="N7434">
            <v>0</v>
          </cell>
          <cell r="O7434">
            <v>100226.84</v>
          </cell>
        </row>
        <row r="7435">
          <cell r="C7435">
            <v>2139028</v>
          </cell>
          <cell r="D7435" t="str">
            <v>110002139028</v>
          </cell>
          <cell r="E7435" t="str">
            <v>骨与关节退行性疾病基础研究及转化科技创新</v>
          </cell>
          <cell r="F7435" t="str">
            <v>王翀</v>
          </cell>
          <cell r="G7435" t="str">
            <v>2016033</v>
          </cell>
          <cell r="H7435">
            <v>3644.58</v>
          </cell>
          <cell r="I7435">
            <v>0</v>
          </cell>
          <cell r="J7435">
            <v>2758</v>
          </cell>
          <cell r="K7435">
            <v>886.58</v>
          </cell>
          <cell r="L7435">
            <v>0</v>
          </cell>
          <cell r="M7435">
            <v>0</v>
          </cell>
          <cell r="N7435">
            <v>0</v>
          </cell>
          <cell r="O7435">
            <v>886.58</v>
          </cell>
        </row>
        <row r="7436">
          <cell r="C7436">
            <v>2139029</v>
          </cell>
          <cell r="D7436" t="str">
            <v>110002139029</v>
          </cell>
          <cell r="E7436" t="str">
            <v>共建松山湖新发展研究院日常运作实施</v>
          </cell>
          <cell r="F7436" t="str">
            <v>唐元松</v>
          </cell>
          <cell r="G7436" t="str">
            <v>2003035</v>
          </cell>
          <cell r="H7436">
            <v>571971.1</v>
          </cell>
          <cell r="I7436">
            <v>0</v>
          </cell>
          <cell r="J7436">
            <v>196363.9</v>
          </cell>
          <cell r="K7436">
            <v>375607.2</v>
          </cell>
          <cell r="L7436">
            <v>0</v>
          </cell>
          <cell r="M7436">
            <v>0</v>
          </cell>
          <cell r="N7436">
            <v>0</v>
          </cell>
          <cell r="O7436">
            <v>375607.2</v>
          </cell>
        </row>
        <row r="7437">
          <cell r="C7437">
            <v>2139030</v>
          </cell>
          <cell r="D7437" t="str">
            <v>110002139030</v>
          </cell>
          <cell r="E7437" t="str">
            <v>智能变电站芯片化保护算法研究</v>
          </cell>
          <cell r="F7437" t="str">
            <v>张兆云</v>
          </cell>
          <cell r="G7437" t="str">
            <v>2016006</v>
          </cell>
          <cell r="H7437">
            <v>2720.32</v>
          </cell>
          <cell r="I7437">
            <v>0</v>
          </cell>
          <cell r="J7437">
            <v>2720.32</v>
          </cell>
          <cell r="K7437">
            <v>0</v>
          </cell>
          <cell r="L7437">
            <v>0</v>
          </cell>
          <cell r="M7437">
            <v>0</v>
          </cell>
          <cell r="N7437">
            <v>0</v>
          </cell>
          <cell r="O7437">
            <v>0</v>
          </cell>
        </row>
        <row r="7438">
          <cell r="C7438">
            <v>2139031</v>
          </cell>
          <cell r="D7438" t="str">
            <v>110002139031</v>
          </cell>
          <cell r="E7438" t="str">
            <v>《松山湖高新技术产业开发区检验检测高技术</v>
          </cell>
          <cell r="F7438" t="str">
            <v>刘继云</v>
          </cell>
          <cell r="G7438" t="str">
            <v>2006039</v>
          </cell>
          <cell r="H7438">
            <v>12963.5</v>
          </cell>
          <cell r="I7438">
            <v>0</v>
          </cell>
          <cell r="J7438">
            <v>0</v>
          </cell>
          <cell r="K7438">
            <v>12963.5</v>
          </cell>
          <cell r="L7438">
            <v>0</v>
          </cell>
          <cell r="M7438">
            <v>0</v>
          </cell>
          <cell r="N7438">
            <v>0</v>
          </cell>
          <cell r="O7438">
            <v>12963.5</v>
          </cell>
        </row>
        <row r="7439">
          <cell r="C7439">
            <v>2139032</v>
          </cell>
          <cell r="D7439" t="str">
            <v>110002139032</v>
          </cell>
          <cell r="E7439" t="str">
            <v>2020年东莞市政府机关使用正版软件检查项目</v>
          </cell>
          <cell r="F7439" t="str">
            <v>李睿</v>
          </cell>
          <cell r="G7439" t="str">
            <v>2016814</v>
          </cell>
          <cell r="H7439">
            <v>0</v>
          </cell>
          <cell r="I7439">
            <v>0</v>
          </cell>
          <cell r="J7439">
            <v>0</v>
          </cell>
          <cell r="K7439">
            <v>0</v>
          </cell>
          <cell r="L7439">
            <v>0</v>
          </cell>
          <cell r="M7439">
            <v>0</v>
          </cell>
          <cell r="N7439">
            <v>0</v>
          </cell>
          <cell r="O7439">
            <v>0</v>
          </cell>
        </row>
        <row r="7440">
          <cell r="C7440">
            <v>2139033</v>
          </cell>
          <cell r="D7440" t="str">
            <v>110002139033</v>
          </cell>
          <cell r="E7440" t="str">
            <v>高安全半固态钴酸锂电芯优化与升级</v>
          </cell>
          <cell r="F7440" t="str">
            <v>罗群</v>
          </cell>
          <cell r="G7440" t="str">
            <v>2007047</v>
          </cell>
          <cell r="H7440">
            <v>320.08</v>
          </cell>
          <cell r="I7440">
            <v>0</v>
          </cell>
          <cell r="J7440">
            <v>0</v>
          </cell>
          <cell r="K7440">
            <v>320.08</v>
          </cell>
          <cell r="L7440">
            <v>0</v>
          </cell>
          <cell r="M7440">
            <v>0</v>
          </cell>
          <cell r="N7440">
            <v>0</v>
          </cell>
          <cell r="O7440">
            <v>320.08</v>
          </cell>
        </row>
        <row r="7441">
          <cell r="C7441">
            <v>2139034</v>
          </cell>
          <cell r="D7441" t="str">
            <v>110002139034</v>
          </cell>
          <cell r="E7441" t="str">
            <v>胶粘剂废水处理</v>
          </cell>
          <cell r="F7441" t="str">
            <v>程可可</v>
          </cell>
          <cell r="G7441" t="str">
            <v>2016825</v>
          </cell>
          <cell r="H7441">
            <v>22952.33</v>
          </cell>
          <cell r="I7441">
            <v>0</v>
          </cell>
          <cell r="J7441">
            <v>0</v>
          </cell>
          <cell r="K7441">
            <v>22952.33</v>
          </cell>
          <cell r="L7441">
            <v>0</v>
          </cell>
          <cell r="M7441">
            <v>0</v>
          </cell>
          <cell r="N7441">
            <v>0</v>
          </cell>
          <cell r="O7441">
            <v>22952.33</v>
          </cell>
        </row>
        <row r="7442">
          <cell r="C7442">
            <v>2139035</v>
          </cell>
          <cell r="D7442" t="str">
            <v>110002139035</v>
          </cell>
          <cell r="E7442" t="str">
            <v>可降解环保油墨联合研发中心</v>
          </cell>
          <cell r="F7442" t="str">
            <v>程可可</v>
          </cell>
          <cell r="G7442" t="str">
            <v>2016825</v>
          </cell>
          <cell r="H7442">
            <v>34458.36</v>
          </cell>
          <cell r="I7442">
            <v>0</v>
          </cell>
          <cell r="J7442">
            <v>0</v>
          </cell>
          <cell r="K7442">
            <v>34458.36</v>
          </cell>
          <cell r="L7442">
            <v>0</v>
          </cell>
          <cell r="M7442">
            <v>0</v>
          </cell>
          <cell r="N7442">
            <v>0</v>
          </cell>
          <cell r="O7442">
            <v>34458.36</v>
          </cell>
        </row>
        <row r="7443">
          <cell r="C7443">
            <v>2139036</v>
          </cell>
          <cell r="D7443" t="str">
            <v>110002139036</v>
          </cell>
          <cell r="E7443" t="str">
            <v>关于发挥新时代侨务资源优势提升中国国际话</v>
          </cell>
          <cell r="F7443" t="str">
            <v>陈晓君</v>
          </cell>
          <cell r="G7443" t="str">
            <v>2020138</v>
          </cell>
          <cell r="H7443">
            <v>0</v>
          </cell>
          <cell r="I7443">
            <v>0</v>
          </cell>
          <cell r="J7443">
            <v>0</v>
          </cell>
          <cell r="K7443">
            <v>0</v>
          </cell>
          <cell r="L7443">
            <v>0</v>
          </cell>
          <cell r="M7443">
            <v>0</v>
          </cell>
          <cell r="N7443">
            <v>0</v>
          </cell>
          <cell r="O7443">
            <v>0</v>
          </cell>
        </row>
        <row r="7444">
          <cell r="C7444">
            <v>2139038</v>
          </cell>
          <cell r="D7444" t="str">
            <v>110002139038</v>
          </cell>
          <cell r="E7444" t="str">
            <v>超声强化棕榈油分提工艺设计与应用</v>
          </cell>
          <cell r="F7444" t="str">
            <v>邹水洋</v>
          </cell>
          <cell r="G7444" t="str">
            <v>2000014</v>
          </cell>
          <cell r="H7444">
            <v>29616.16</v>
          </cell>
          <cell r="I7444">
            <v>0</v>
          </cell>
          <cell r="J7444">
            <v>13800</v>
          </cell>
          <cell r="K7444">
            <v>15816.16</v>
          </cell>
          <cell r="L7444">
            <v>0</v>
          </cell>
          <cell r="M7444">
            <v>0</v>
          </cell>
          <cell r="N7444">
            <v>0</v>
          </cell>
          <cell r="O7444">
            <v>15816.16</v>
          </cell>
        </row>
        <row r="7445">
          <cell r="C7445">
            <v>2139039</v>
          </cell>
          <cell r="D7445" t="str">
            <v>110002139039</v>
          </cell>
          <cell r="E7445" t="str">
            <v>《行政处罚法》修订后东莞市地方性法规和行</v>
          </cell>
          <cell r="F7445" t="str">
            <v>沈亚萍</v>
          </cell>
          <cell r="G7445" t="str">
            <v>2003038</v>
          </cell>
          <cell r="H7445">
            <v>22808.02</v>
          </cell>
          <cell r="I7445">
            <v>0</v>
          </cell>
          <cell r="J7445">
            <v>0</v>
          </cell>
          <cell r="K7445">
            <v>22808.02</v>
          </cell>
          <cell r="L7445">
            <v>0</v>
          </cell>
          <cell r="M7445">
            <v>0</v>
          </cell>
          <cell r="N7445">
            <v>0</v>
          </cell>
          <cell r="O7445">
            <v>22808.02</v>
          </cell>
        </row>
        <row r="7446">
          <cell r="C7446">
            <v>2139040</v>
          </cell>
          <cell r="D7446" t="str">
            <v>110002139040</v>
          </cell>
          <cell r="E7446" t="str">
            <v>《东莞市文明行为促进条例》起草</v>
          </cell>
          <cell r="F7446" t="str">
            <v>郑玉敏</v>
          </cell>
          <cell r="G7446" t="str">
            <v>2005002</v>
          </cell>
          <cell r="H7446">
            <v>847.51</v>
          </cell>
          <cell r="I7446">
            <v>0</v>
          </cell>
          <cell r="J7446">
            <v>0</v>
          </cell>
          <cell r="K7446">
            <v>847.51</v>
          </cell>
          <cell r="L7446">
            <v>0</v>
          </cell>
          <cell r="M7446">
            <v>0</v>
          </cell>
          <cell r="N7446">
            <v>0</v>
          </cell>
          <cell r="O7446">
            <v>847.51</v>
          </cell>
        </row>
        <row r="7447">
          <cell r="C7447">
            <v>2139041</v>
          </cell>
          <cell r="D7447" t="str">
            <v>110002139041</v>
          </cell>
          <cell r="E7447" t="str">
            <v>（课题一）基于生成对抗模式样本增强的数据驱动故障诊</v>
          </cell>
          <cell r="F7447" t="str">
            <v>曹俊港</v>
          </cell>
          <cell r="G7447" t="str">
            <v>2024069</v>
          </cell>
          <cell r="H7447">
            <v>39897.18</v>
          </cell>
          <cell r="I7447">
            <v>0</v>
          </cell>
          <cell r="J7447">
            <v>0</v>
          </cell>
          <cell r="K7447">
            <v>39897.18</v>
          </cell>
          <cell r="L7447">
            <v>0</v>
          </cell>
          <cell r="M7447">
            <v>0</v>
          </cell>
          <cell r="N7447">
            <v>0</v>
          </cell>
          <cell r="O7447">
            <v>39897.18</v>
          </cell>
        </row>
        <row r="7448">
          <cell r="C7448">
            <v>2139042</v>
          </cell>
          <cell r="D7448" t="str">
            <v>110002139042</v>
          </cell>
          <cell r="E7448" t="str">
            <v>（课题二）基于生成对抗模式样本增强的数据驱动故障诊</v>
          </cell>
          <cell r="F7448" t="str">
            <v>李川</v>
          </cell>
          <cell r="G7448" t="str">
            <v>2016810</v>
          </cell>
          <cell r="H7448">
            <v>39897.18</v>
          </cell>
          <cell r="I7448">
            <v>0</v>
          </cell>
          <cell r="J7448">
            <v>0</v>
          </cell>
          <cell r="K7448">
            <v>39897.18</v>
          </cell>
          <cell r="L7448">
            <v>0</v>
          </cell>
          <cell r="M7448">
            <v>0</v>
          </cell>
          <cell r="N7448">
            <v>0</v>
          </cell>
          <cell r="O7448">
            <v>39897.18</v>
          </cell>
        </row>
        <row r="7449">
          <cell r="C7449">
            <v>2139043</v>
          </cell>
          <cell r="D7449" t="str">
            <v>110002139043</v>
          </cell>
          <cell r="E7449" t="str">
            <v>2021年度东莞专利统计分析咨询项目</v>
          </cell>
          <cell r="F7449" t="str">
            <v>丘瑜</v>
          </cell>
          <cell r="G7449" t="str">
            <v>2012953</v>
          </cell>
          <cell r="H7449">
            <v>0</v>
          </cell>
          <cell r="I7449">
            <v>0</v>
          </cell>
          <cell r="J7449">
            <v>0</v>
          </cell>
          <cell r="K7449">
            <v>0</v>
          </cell>
          <cell r="L7449">
            <v>0</v>
          </cell>
          <cell r="M7449">
            <v>0</v>
          </cell>
          <cell r="N7449">
            <v>0</v>
          </cell>
          <cell r="O7449">
            <v>0</v>
          </cell>
        </row>
        <row r="7450">
          <cell r="C7450">
            <v>2139044</v>
          </cell>
          <cell r="D7450" t="str">
            <v>110002139044</v>
          </cell>
          <cell r="E7450" t="str">
            <v>面向新型显示技术的光学材料研发</v>
          </cell>
          <cell r="F7450" t="str">
            <v>郑华</v>
          </cell>
          <cell r="G7450" t="str">
            <v>2014017</v>
          </cell>
          <cell r="H7450">
            <v>33984.1</v>
          </cell>
          <cell r="I7450">
            <v>0</v>
          </cell>
          <cell r="J7450">
            <v>380</v>
          </cell>
          <cell r="K7450">
            <v>33604.1</v>
          </cell>
          <cell r="L7450">
            <v>0</v>
          </cell>
          <cell r="M7450">
            <v>0</v>
          </cell>
          <cell r="N7450">
            <v>0</v>
          </cell>
          <cell r="O7450">
            <v>33604.1</v>
          </cell>
        </row>
        <row r="7451">
          <cell r="C7451">
            <v>2139045</v>
          </cell>
          <cell r="D7451" t="str">
            <v>110002139045</v>
          </cell>
          <cell r="E7451" t="str">
            <v>电子封装太赫兹无损检测与表征</v>
          </cell>
          <cell r="F7451" t="str">
            <v>吕赐兴</v>
          </cell>
          <cell r="G7451" t="str">
            <v>2017074</v>
          </cell>
          <cell r="H7451">
            <v>0</v>
          </cell>
          <cell r="I7451">
            <v>0</v>
          </cell>
          <cell r="J7451">
            <v>0</v>
          </cell>
          <cell r="K7451">
            <v>0</v>
          </cell>
          <cell r="L7451">
            <v>0</v>
          </cell>
          <cell r="M7451">
            <v>0</v>
          </cell>
          <cell r="N7451">
            <v>0</v>
          </cell>
          <cell r="O7451">
            <v>0</v>
          </cell>
        </row>
        <row r="7452">
          <cell r="C7452">
            <v>2139046</v>
          </cell>
          <cell r="D7452" t="str">
            <v>110002139046</v>
          </cell>
          <cell r="E7452" t="str">
            <v>PCB钻头自动套环与组装设备研发</v>
          </cell>
          <cell r="F7452" t="str">
            <v>李荣泳</v>
          </cell>
          <cell r="G7452" t="str">
            <v>2007042</v>
          </cell>
          <cell r="H7452">
            <v>0</v>
          </cell>
          <cell r="I7452">
            <v>0</v>
          </cell>
          <cell r="J7452">
            <v>0</v>
          </cell>
          <cell r="K7452">
            <v>0</v>
          </cell>
          <cell r="L7452">
            <v>0</v>
          </cell>
          <cell r="M7452">
            <v>0</v>
          </cell>
          <cell r="N7452">
            <v>0</v>
          </cell>
          <cell r="O7452">
            <v>0</v>
          </cell>
        </row>
        <row r="7453">
          <cell r="C7453">
            <v>2139047</v>
          </cell>
          <cell r="D7453" t="str">
            <v>110002139047</v>
          </cell>
          <cell r="E7453" t="str">
            <v>乡土东莞</v>
          </cell>
          <cell r="F7453" t="str">
            <v>田根胜</v>
          </cell>
          <cell r="G7453" t="str">
            <v>1993043</v>
          </cell>
          <cell r="H7453">
            <v>8.88</v>
          </cell>
          <cell r="I7453">
            <v>0</v>
          </cell>
          <cell r="J7453">
            <v>0</v>
          </cell>
          <cell r="K7453">
            <v>8.88</v>
          </cell>
          <cell r="L7453">
            <v>0</v>
          </cell>
          <cell r="M7453">
            <v>0</v>
          </cell>
          <cell r="N7453">
            <v>0</v>
          </cell>
          <cell r="O7453">
            <v>8.88</v>
          </cell>
        </row>
        <row r="7454">
          <cell r="C7454">
            <v>2139048</v>
          </cell>
          <cell r="D7454" t="str">
            <v>110002139048</v>
          </cell>
          <cell r="E7454" t="str">
            <v>（深圳）非晶合金在塑料模具中的应用开发之耐磨性研究</v>
          </cell>
          <cell r="F7454" t="str">
            <v>谢春晓</v>
          </cell>
          <cell r="G7454" t="str">
            <v>2006058</v>
          </cell>
          <cell r="H7454">
            <v>2510.1</v>
          </cell>
          <cell r="I7454">
            <v>0</v>
          </cell>
          <cell r="J7454">
            <v>0</v>
          </cell>
          <cell r="K7454">
            <v>2510.1</v>
          </cell>
          <cell r="L7454">
            <v>0</v>
          </cell>
          <cell r="M7454">
            <v>0</v>
          </cell>
          <cell r="N7454">
            <v>0</v>
          </cell>
          <cell r="O7454">
            <v>2510.1</v>
          </cell>
        </row>
        <row r="7455">
          <cell r="C7455">
            <v>2139049</v>
          </cell>
          <cell r="D7455" t="str">
            <v>110002139049</v>
          </cell>
          <cell r="E7455" t="str">
            <v>（深圳）非晶合金在塑料模具中的应用开发之耐腐蚀性研究</v>
          </cell>
          <cell r="F7455" t="str">
            <v>陈磊</v>
          </cell>
          <cell r="G7455" t="str">
            <v>2018004</v>
          </cell>
          <cell r="H7455">
            <v>13415.1</v>
          </cell>
          <cell r="I7455">
            <v>0</v>
          </cell>
          <cell r="J7455">
            <v>4719.89</v>
          </cell>
          <cell r="K7455">
            <v>8695.21</v>
          </cell>
          <cell r="L7455">
            <v>0</v>
          </cell>
          <cell r="M7455">
            <v>0</v>
          </cell>
          <cell r="N7455">
            <v>0</v>
          </cell>
          <cell r="O7455">
            <v>8695.21</v>
          </cell>
        </row>
        <row r="7456">
          <cell r="C7456">
            <v>2139050</v>
          </cell>
          <cell r="D7456" t="str">
            <v>110002139050</v>
          </cell>
          <cell r="E7456" t="str">
            <v>（东莞）非晶合金在塑料模具中的应用开发之耐磨性研究</v>
          </cell>
          <cell r="F7456" t="str">
            <v>谢春晓</v>
          </cell>
          <cell r="G7456" t="str">
            <v>2006058</v>
          </cell>
          <cell r="H7456">
            <v>17165.1</v>
          </cell>
          <cell r="I7456">
            <v>0</v>
          </cell>
          <cell r="J7456">
            <v>460</v>
          </cell>
          <cell r="K7456">
            <v>16705.1</v>
          </cell>
          <cell r="L7456">
            <v>0</v>
          </cell>
          <cell r="M7456">
            <v>0</v>
          </cell>
          <cell r="N7456">
            <v>0</v>
          </cell>
          <cell r="O7456">
            <v>16705.1</v>
          </cell>
        </row>
        <row r="7457">
          <cell r="C7457">
            <v>2139051</v>
          </cell>
          <cell r="D7457" t="str">
            <v>110002139051</v>
          </cell>
          <cell r="E7457" t="str">
            <v>（东莞）非晶合金在塑料模具中的应用开发之耐腐蚀性研究</v>
          </cell>
          <cell r="F7457" t="str">
            <v>陈磊</v>
          </cell>
          <cell r="G7457" t="str">
            <v>2018004</v>
          </cell>
          <cell r="H7457">
            <v>14055.1</v>
          </cell>
          <cell r="I7457">
            <v>0</v>
          </cell>
          <cell r="J7457">
            <v>0</v>
          </cell>
          <cell r="K7457">
            <v>14055.1</v>
          </cell>
          <cell r="L7457">
            <v>0</v>
          </cell>
          <cell r="M7457">
            <v>0</v>
          </cell>
          <cell r="N7457">
            <v>0</v>
          </cell>
          <cell r="O7457">
            <v>14055.1</v>
          </cell>
        </row>
        <row r="7458">
          <cell r="C7458">
            <v>2139053</v>
          </cell>
          <cell r="D7458" t="str">
            <v>110002139053</v>
          </cell>
          <cell r="E7458" t="str">
            <v>高等院校内部审计促进内部控制建设研究</v>
          </cell>
          <cell r="F7458" t="str">
            <v>韩开军</v>
          </cell>
          <cell r="G7458" t="str">
            <v>2016047</v>
          </cell>
          <cell r="H7458">
            <v>0</v>
          </cell>
          <cell r="I7458">
            <v>0</v>
          </cell>
          <cell r="J7458">
            <v>0</v>
          </cell>
          <cell r="K7458">
            <v>0</v>
          </cell>
          <cell r="L7458">
            <v>0</v>
          </cell>
          <cell r="M7458">
            <v>0</v>
          </cell>
          <cell r="N7458">
            <v>0</v>
          </cell>
          <cell r="O7458">
            <v>0</v>
          </cell>
        </row>
        <row r="7459">
          <cell r="C7459">
            <v>2139054</v>
          </cell>
          <cell r="D7459" t="str">
            <v>110002139054</v>
          </cell>
          <cell r="E7459" t="str">
            <v>常平镇国民经济与社会发展第十四个五年规划</v>
          </cell>
          <cell r="F7459" t="str">
            <v>许新华</v>
          </cell>
          <cell r="G7459" t="str">
            <v>2015012</v>
          </cell>
          <cell r="H7459">
            <v>42110.87</v>
          </cell>
          <cell r="I7459">
            <v>0</v>
          </cell>
          <cell r="J7459">
            <v>0</v>
          </cell>
          <cell r="K7459">
            <v>42110.87</v>
          </cell>
          <cell r="L7459">
            <v>0</v>
          </cell>
          <cell r="M7459">
            <v>0</v>
          </cell>
          <cell r="N7459">
            <v>0</v>
          </cell>
          <cell r="O7459">
            <v>42110.87</v>
          </cell>
        </row>
        <row r="7460">
          <cell r="C7460">
            <v>2139055</v>
          </cell>
          <cell r="D7460" t="str">
            <v>110002139055</v>
          </cell>
          <cell r="E7460" t="str">
            <v>虎门镇市域社会治理创新实践项目建设研究</v>
          </cell>
          <cell r="F7460" t="str">
            <v>朱晓红</v>
          </cell>
          <cell r="G7460" t="str">
            <v>2007002</v>
          </cell>
          <cell r="H7460">
            <v>436.71</v>
          </cell>
          <cell r="I7460">
            <v>0</v>
          </cell>
          <cell r="J7460">
            <v>0</v>
          </cell>
          <cell r="K7460">
            <v>436.71</v>
          </cell>
          <cell r="L7460">
            <v>0</v>
          </cell>
          <cell r="M7460">
            <v>0</v>
          </cell>
          <cell r="N7460">
            <v>0</v>
          </cell>
          <cell r="O7460">
            <v>436.71</v>
          </cell>
        </row>
        <row r="7461">
          <cell r="C7461">
            <v>2139056</v>
          </cell>
          <cell r="D7461" t="str">
            <v>110002139056</v>
          </cell>
          <cell r="E7461" t="str">
            <v>松山湖功能区科技创新研究课题技术咨询</v>
          </cell>
          <cell r="F7461" t="str">
            <v>祝闻</v>
          </cell>
          <cell r="G7461" t="str">
            <v>2017065</v>
          </cell>
          <cell r="H7461">
            <v>239.27</v>
          </cell>
          <cell r="I7461">
            <v>0</v>
          </cell>
          <cell r="J7461">
            <v>239</v>
          </cell>
          <cell r="K7461">
            <v>0.27</v>
          </cell>
          <cell r="L7461">
            <v>0</v>
          </cell>
          <cell r="M7461">
            <v>0</v>
          </cell>
          <cell r="N7461">
            <v>0</v>
          </cell>
          <cell r="O7461">
            <v>0.27</v>
          </cell>
        </row>
        <row r="7462">
          <cell r="C7462">
            <v>2139057</v>
          </cell>
          <cell r="D7462" t="str">
            <v>110002139057</v>
          </cell>
          <cell r="E7462" t="str">
            <v>“科技厚街”大讲堂项目</v>
          </cell>
          <cell r="F7462" t="str">
            <v>李环</v>
          </cell>
          <cell r="G7462" t="str">
            <v>2003003</v>
          </cell>
          <cell r="H7462">
            <v>59725.48</v>
          </cell>
          <cell r="I7462">
            <v>0</v>
          </cell>
          <cell r="J7462">
            <v>11936</v>
          </cell>
          <cell r="K7462">
            <v>47789.48</v>
          </cell>
          <cell r="L7462">
            <v>0</v>
          </cell>
          <cell r="M7462">
            <v>0</v>
          </cell>
          <cell r="N7462">
            <v>0</v>
          </cell>
          <cell r="O7462">
            <v>47789.48</v>
          </cell>
        </row>
        <row r="7463">
          <cell r="C7463">
            <v>2139058</v>
          </cell>
          <cell r="D7463" t="str">
            <v>110002139058</v>
          </cell>
          <cell r="E7463" t="str">
            <v>产业科技服务</v>
          </cell>
          <cell r="F7463" t="str">
            <v>李坤泉</v>
          </cell>
          <cell r="G7463" t="str">
            <v>2019080</v>
          </cell>
          <cell r="H7463">
            <v>478.08</v>
          </cell>
          <cell r="I7463">
            <v>0</v>
          </cell>
          <cell r="J7463">
            <v>0</v>
          </cell>
          <cell r="K7463">
            <v>478.08</v>
          </cell>
          <cell r="L7463">
            <v>0</v>
          </cell>
          <cell r="M7463">
            <v>0</v>
          </cell>
          <cell r="N7463">
            <v>0</v>
          </cell>
          <cell r="O7463">
            <v>478.08</v>
          </cell>
        </row>
        <row r="7464">
          <cell r="C7464">
            <v>2139059</v>
          </cell>
          <cell r="D7464" t="str">
            <v>110002139059</v>
          </cell>
          <cell r="E7464" t="str">
            <v>高充电效率移动电源研究开发</v>
          </cell>
          <cell r="F7464" t="str">
            <v>李荣泳</v>
          </cell>
          <cell r="G7464" t="str">
            <v>2007042</v>
          </cell>
          <cell r="H7464">
            <v>732.08</v>
          </cell>
          <cell r="I7464">
            <v>0</v>
          </cell>
          <cell r="J7464">
            <v>0</v>
          </cell>
          <cell r="K7464">
            <v>732.08</v>
          </cell>
          <cell r="L7464">
            <v>0</v>
          </cell>
          <cell r="M7464">
            <v>0</v>
          </cell>
          <cell r="N7464">
            <v>0</v>
          </cell>
          <cell r="O7464">
            <v>732.08</v>
          </cell>
        </row>
        <row r="7465">
          <cell r="C7465">
            <v>2139060</v>
          </cell>
          <cell r="D7465" t="str">
            <v>110002139060</v>
          </cell>
          <cell r="E7465" t="str">
            <v>中山泛亚环境监控系统</v>
          </cell>
          <cell r="F7465" t="str">
            <v>王彩申</v>
          </cell>
          <cell r="G7465" t="str">
            <v>2013073</v>
          </cell>
          <cell r="H7465">
            <v>3.83</v>
          </cell>
          <cell r="I7465">
            <v>0</v>
          </cell>
          <cell r="J7465">
            <v>0</v>
          </cell>
          <cell r="K7465">
            <v>3.83</v>
          </cell>
          <cell r="L7465">
            <v>0</v>
          </cell>
          <cell r="M7465">
            <v>0</v>
          </cell>
          <cell r="N7465">
            <v>0</v>
          </cell>
          <cell r="O7465">
            <v>3.83</v>
          </cell>
        </row>
        <row r="7466">
          <cell r="C7466">
            <v>2139061</v>
          </cell>
          <cell r="D7466" t="str">
            <v>110002139061</v>
          </cell>
          <cell r="E7466" t="str">
            <v>得乐云购物系统销售信息大数据检索及分析系</v>
          </cell>
          <cell r="F7466" t="str">
            <v>陈雪芳</v>
          </cell>
          <cell r="G7466" t="str">
            <v>2003109</v>
          </cell>
          <cell r="H7466">
            <v>0</v>
          </cell>
          <cell r="I7466">
            <v>0</v>
          </cell>
          <cell r="J7466">
            <v>0</v>
          </cell>
          <cell r="K7466">
            <v>0</v>
          </cell>
          <cell r="L7466">
            <v>0</v>
          </cell>
          <cell r="M7466">
            <v>0</v>
          </cell>
          <cell r="N7466">
            <v>0</v>
          </cell>
          <cell r="O7466">
            <v>0</v>
          </cell>
        </row>
        <row r="7467">
          <cell r="C7467">
            <v>2139063</v>
          </cell>
          <cell r="D7467" t="str">
            <v>110002139063</v>
          </cell>
          <cell r="E7467" t="str">
            <v>大亚湾撤场监控系统安装</v>
          </cell>
          <cell r="F7467" t="str">
            <v>余炽业</v>
          </cell>
          <cell r="G7467" t="str">
            <v>2005059</v>
          </cell>
          <cell r="H7467">
            <v>0</v>
          </cell>
          <cell r="I7467">
            <v>0</v>
          </cell>
          <cell r="J7467">
            <v>0</v>
          </cell>
          <cell r="K7467">
            <v>0</v>
          </cell>
          <cell r="L7467">
            <v>0</v>
          </cell>
          <cell r="M7467">
            <v>0</v>
          </cell>
          <cell r="N7467">
            <v>0</v>
          </cell>
          <cell r="O7467">
            <v>0</v>
          </cell>
        </row>
        <row r="7468">
          <cell r="C7468">
            <v>2139064</v>
          </cell>
          <cell r="D7468" t="str">
            <v>110002139064</v>
          </cell>
          <cell r="E7468" t="str">
            <v>太阳诱电（广东）有限公司突发环境事件应急</v>
          </cell>
          <cell r="F7468" t="str">
            <v>廖文波</v>
          </cell>
          <cell r="G7468" t="str">
            <v>2011007</v>
          </cell>
          <cell r="H7468">
            <v>0</v>
          </cell>
          <cell r="I7468">
            <v>0</v>
          </cell>
          <cell r="J7468">
            <v>0</v>
          </cell>
          <cell r="K7468">
            <v>0</v>
          </cell>
          <cell r="L7468">
            <v>0</v>
          </cell>
          <cell r="M7468">
            <v>0</v>
          </cell>
          <cell r="N7468">
            <v>0</v>
          </cell>
          <cell r="O7468">
            <v>0</v>
          </cell>
        </row>
        <row r="7469">
          <cell r="C7469">
            <v>2139065</v>
          </cell>
          <cell r="D7469" t="str">
            <v>110002139065</v>
          </cell>
          <cell r="E7469" t="str">
            <v>松山湖园区经济高质量发展及松山湖科学城建设的策略研究--基 于松山湖“两新”党组织企业和科研机构的调研</v>
          </cell>
          <cell r="F7469" t="str">
            <v>许新华</v>
          </cell>
          <cell r="G7469" t="str">
            <v>2015012</v>
          </cell>
          <cell r="H7469">
            <v>11038.76</v>
          </cell>
          <cell r="I7469">
            <v>0</v>
          </cell>
          <cell r="J7469">
            <v>7450</v>
          </cell>
          <cell r="K7469">
            <v>3588.76</v>
          </cell>
          <cell r="L7469">
            <v>0</v>
          </cell>
          <cell r="M7469">
            <v>0</v>
          </cell>
          <cell r="N7469">
            <v>0</v>
          </cell>
          <cell r="O7469">
            <v>3588.76</v>
          </cell>
        </row>
        <row r="7470">
          <cell r="C7470">
            <v>2139066</v>
          </cell>
          <cell r="D7470" t="str">
            <v>110002139066</v>
          </cell>
          <cell r="E7470" t="str">
            <v>2020年东莞市专利发展研究报告</v>
          </cell>
          <cell r="F7470" t="str">
            <v>文震宇</v>
          </cell>
          <cell r="G7470" t="str">
            <v>2005078</v>
          </cell>
          <cell r="H7470">
            <v>0</v>
          </cell>
          <cell r="I7470">
            <v>0</v>
          </cell>
          <cell r="J7470">
            <v>0</v>
          </cell>
          <cell r="K7470">
            <v>0</v>
          </cell>
          <cell r="L7470">
            <v>0</v>
          </cell>
          <cell r="M7470">
            <v>0</v>
          </cell>
          <cell r="N7470">
            <v>0</v>
          </cell>
          <cell r="O7470">
            <v>0</v>
          </cell>
        </row>
        <row r="7471">
          <cell r="C7471">
            <v>2139067</v>
          </cell>
          <cell r="D7471" t="str">
            <v>110002139067</v>
          </cell>
          <cell r="E7471" t="str">
            <v>东莞市村史馆建设情况调研</v>
          </cell>
          <cell r="F7471" t="str">
            <v>卢晓晴</v>
          </cell>
          <cell r="G7471" t="str">
            <v>2005037</v>
          </cell>
          <cell r="H7471">
            <v>0</v>
          </cell>
          <cell r="I7471">
            <v>0</v>
          </cell>
          <cell r="J7471">
            <v>0</v>
          </cell>
          <cell r="K7471">
            <v>0</v>
          </cell>
          <cell r="L7471">
            <v>0</v>
          </cell>
          <cell r="M7471">
            <v>0</v>
          </cell>
          <cell r="N7471">
            <v>0</v>
          </cell>
          <cell r="O7471">
            <v>0</v>
          </cell>
        </row>
        <row r="7472">
          <cell r="C7472">
            <v>2139068</v>
          </cell>
          <cell r="D7472" t="str">
            <v>110002139068</v>
          </cell>
          <cell r="E7472" t="str">
            <v>自动灌装生产线在线称重设备研发</v>
          </cell>
          <cell r="F7472" t="str">
            <v>李荣泳</v>
          </cell>
          <cell r="G7472" t="str">
            <v>2007042</v>
          </cell>
          <cell r="H7472">
            <v>0</v>
          </cell>
          <cell r="I7472">
            <v>0</v>
          </cell>
          <cell r="J7472">
            <v>0</v>
          </cell>
          <cell r="K7472">
            <v>0</v>
          </cell>
          <cell r="L7472">
            <v>0</v>
          </cell>
          <cell r="M7472">
            <v>0</v>
          </cell>
          <cell r="N7472">
            <v>0</v>
          </cell>
          <cell r="O7472">
            <v>0</v>
          </cell>
        </row>
        <row r="7473">
          <cell r="C7473">
            <v>2139070</v>
          </cell>
          <cell r="D7473" t="str">
            <v>110002139070</v>
          </cell>
          <cell r="E7473" t="str">
            <v>东莞横沥镇市域社会治理现代化试点工作探索</v>
          </cell>
          <cell r="F7473" t="str">
            <v>朱晓红</v>
          </cell>
          <cell r="G7473" t="str">
            <v>2007002</v>
          </cell>
          <cell r="H7473">
            <v>96856.94</v>
          </cell>
          <cell r="I7473">
            <v>0</v>
          </cell>
          <cell r="J7473">
            <v>5000</v>
          </cell>
          <cell r="K7473">
            <v>91856.94</v>
          </cell>
          <cell r="L7473">
            <v>0</v>
          </cell>
          <cell r="M7473">
            <v>0</v>
          </cell>
          <cell r="N7473">
            <v>0</v>
          </cell>
          <cell r="O7473">
            <v>91856.94</v>
          </cell>
        </row>
        <row r="7474">
          <cell r="C7474">
            <v>2139071</v>
          </cell>
          <cell r="D7474" t="str">
            <v>110002139071</v>
          </cell>
          <cell r="E7474" t="str">
            <v>腊肠自动灌装与绑结生产设备研发</v>
          </cell>
          <cell r="F7474" t="str">
            <v>李荣泳</v>
          </cell>
          <cell r="G7474" t="str">
            <v>2007042</v>
          </cell>
          <cell r="H7474">
            <v>432.44</v>
          </cell>
          <cell r="I7474">
            <v>0</v>
          </cell>
          <cell r="J7474">
            <v>0</v>
          </cell>
          <cell r="K7474">
            <v>432.44</v>
          </cell>
          <cell r="L7474">
            <v>0</v>
          </cell>
          <cell r="M7474">
            <v>0</v>
          </cell>
          <cell r="N7474">
            <v>0</v>
          </cell>
          <cell r="O7474">
            <v>432.44</v>
          </cell>
        </row>
        <row r="7475">
          <cell r="C7475">
            <v>2139072</v>
          </cell>
          <cell r="D7475" t="str">
            <v>110002139072</v>
          </cell>
          <cell r="E7475" t="str">
            <v>异型元件高速柔顺贴插性能监测优化成果育成</v>
          </cell>
          <cell r="F7475" t="str">
            <v>梁经伦</v>
          </cell>
          <cell r="G7475" t="str">
            <v>2013029</v>
          </cell>
          <cell r="H7475">
            <v>59477.54</v>
          </cell>
          <cell r="I7475">
            <v>0</v>
          </cell>
          <cell r="J7475">
            <v>135</v>
          </cell>
          <cell r="K7475">
            <v>59342.54</v>
          </cell>
          <cell r="L7475">
            <v>0</v>
          </cell>
          <cell r="M7475">
            <v>0</v>
          </cell>
          <cell r="N7475">
            <v>0</v>
          </cell>
          <cell r="O7475">
            <v>59342.54</v>
          </cell>
        </row>
        <row r="7476">
          <cell r="C7476">
            <v>2139073</v>
          </cell>
          <cell r="D7476" t="str">
            <v>110002139073</v>
          </cell>
          <cell r="E7476" t="str">
            <v>车险行销的OCR识别技术研发</v>
          </cell>
          <cell r="F7476" t="str">
            <v>郭建文</v>
          </cell>
          <cell r="G7476" t="str">
            <v>2011012</v>
          </cell>
          <cell r="H7476">
            <v>0</v>
          </cell>
          <cell r="I7476">
            <v>0</v>
          </cell>
          <cell r="J7476">
            <v>0</v>
          </cell>
          <cell r="K7476">
            <v>0</v>
          </cell>
          <cell r="L7476">
            <v>0</v>
          </cell>
          <cell r="M7476">
            <v>0</v>
          </cell>
          <cell r="N7476">
            <v>0</v>
          </cell>
          <cell r="O7476">
            <v>0</v>
          </cell>
        </row>
        <row r="7477">
          <cell r="C7477">
            <v>2139074</v>
          </cell>
          <cell r="D7477" t="str">
            <v>110002139074</v>
          </cell>
          <cell r="E7477" t="str">
            <v>《工程天网业务协议》</v>
          </cell>
          <cell r="F7477" t="str">
            <v>于国友</v>
          </cell>
          <cell r="G7477" t="str">
            <v>2006036</v>
          </cell>
          <cell r="H7477">
            <v>627362.96</v>
          </cell>
          <cell r="I7477">
            <v>0</v>
          </cell>
          <cell r="J7477">
            <v>627362.96</v>
          </cell>
          <cell r="K7477">
            <v>0</v>
          </cell>
          <cell r="L7477">
            <v>0</v>
          </cell>
          <cell r="M7477">
            <v>0</v>
          </cell>
          <cell r="N7477">
            <v>0</v>
          </cell>
          <cell r="O7477">
            <v>0</v>
          </cell>
        </row>
        <row r="7478">
          <cell r="C7478">
            <v>2139075</v>
          </cell>
          <cell r="D7478" t="str">
            <v>110002139075</v>
          </cell>
          <cell r="E7478" t="str">
            <v>粤港澳大湾区城市经济发展动态跟踪研究</v>
          </cell>
          <cell r="F7478" t="str">
            <v>刘斌</v>
          </cell>
          <cell r="G7478" t="str">
            <v>1991002</v>
          </cell>
          <cell r="H7478">
            <v>209383.52</v>
          </cell>
          <cell r="I7478">
            <v>0</v>
          </cell>
          <cell r="J7478">
            <v>0</v>
          </cell>
          <cell r="K7478">
            <v>209383.52</v>
          </cell>
          <cell r="L7478">
            <v>0</v>
          </cell>
          <cell r="M7478">
            <v>0</v>
          </cell>
          <cell r="N7478">
            <v>0</v>
          </cell>
          <cell r="O7478">
            <v>209383.52</v>
          </cell>
        </row>
        <row r="7479">
          <cell r="C7479">
            <v>2139076</v>
          </cell>
          <cell r="D7479" t="str">
            <v>110002139076</v>
          </cell>
          <cell r="E7479" t="str">
            <v>松山湖战略科技创新策源能力研究</v>
          </cell>
          <cell r="F7479" t="str">
            <v>夏能礼</v>
          </cell>
          <cell r="G7479" t="str">
            <v>2001039</v>
          </cell>
          <cell r="H7479">
            <v>91899.57</v>
          </cell>
          <cell r="I7479">
            <v>0</v>
          </cell>
          <cell r="J7479">
            <v>4697.64</v>
          </cell>
          <cell r="K7479">
            <v>87201.93</v>
          </cell>
          <cell r="L7479">
            <v>0</v>
          </cell>
          <cell r="M7479">
            <v>0</v>
          </cell>
          <cell r="N7479">
            <v>0</v>
          </cell>
          <cell r="O7479">
            <v>87201.93</v>
          </cell>
        </row>
        <row r="7480">
          <cell r="C7480">
            <v>2139077</v>
          </cell>
          <cell r="D7480" t="str">
            <v>110002139077</v>
          </cell>
          <cell r="E7480" t="str">
            <v>共建社会治理专家库</v>
          </cell>
          <cell r="F7480" t="str">
            <v>郑玉敏</v>
          </cell>
          <cell r="G7480" t="str">
            <v>2005002</v>
          </cell>
          <cell r="H7480">
            <v>4970.83</v>
          </cell>
          <cell r="I7480">
            <v>0</v>
          </cell>
          <cell r="J7480">
            <v>0</v>
          </cell>
          <cell r="K7480">
            <v>4970.83</v>
          </cell>
          <cell r="L7480">
            <v>0</v>
          </cell>
          <cell r="M7480">
            <v>0</v>
          </cell>
          <cell r="N7480">
            <v>0</v>
          </cell>
          <cell r="O7480">
            <v>4970.83</v>
          </cell>
        </row>
        <row r="7481">
          <cell r="C7481">
            <v>2139078</v>
          </cell>
          <cell r="D7481" t="str">
            <v>110002139078</v>
          </cell>
          <cell r="E7481" t="str">
            <v>2021年东莞市域治理现代化课题研究</v>
          </cell>
          <cell r="F7481" t="str">
            <v>张燕婷</v>
          </cell>
          <cell r="G7481" t="str">
            <v>2009038</v>
          </cell>
          <cell r="H7481">
            <v>32724.5</v>
          </cell>
          <cell r="I7481">
            <v>0</v>
          </cell>
          <cell r="J7481">
            <v>0</v>
          </cell>
          <cell r="K7481">
            <v>32724.5</v>
          </cell>
          <cell r="L7481">
            <v>0</v>
          </cell>
          <cell r="M7481">
            <v>0</v>
          </cell>
          <cell r="N7481">
            <v>0</v>
          </cell>
          <cell r="O7481">
            <v>32724.5</v>
          </cell>
        </row>
        <row r="7482">
          <cell r="C7482">
            <v>2139079</v>
          </cell>
          <cell r="D7482" t="str">
            <v>110002139079</v>
          </cell>
          <cell r="E7482" t="str">
            <v>东莞市家具产业专利分析</v>
          </cell>
          <cell r="F7482" t="str">
            <v>颜敏</v>
          </cell>
          <cell r="G7482" t="str">
            <v>2005062</v>
          </cell>
          <cell r="H7482">
            <v>4812.99</v>
          </cell>
          <cell r="I7482">
            <v>0</v>
          </cell>
          <cell r="J7482">
            <v>3720</v>
          </cell>
          <cell r="K7482">
            <v>1092.99</v>
          </cell>
          <cell r="L7482">
            <v>0</v>
          </cell>
          <cell r="M7482">
            <v>0</v>
          </cell>
          <cell r="N7482">
            <v>0</v>
          </cell>
          <cell r="O7482">
            <v>1092.99</v>
          </cell>
        </row>
        <row r="7483">
          <cell r="C7483">
            <v>2139080</v>
          </cell>
          <cell r="D7483" t="str">
            <v>110002139080</v>
          </cell>
          <cell r="E7483" t="str">
            <v>东莞松山湖高新区加强和创建基层社会治理调</v>
          </cell>
          <cell r="F7483" t="str">
            <v>居正</v>
          </cell>
          <cell r="G7483" t="str">
            <v>2013066</v>
          </cell>
          <cell r="H7483">
            <v>113977.63</v>
          </cell>
          <cell r="I7483">
            <v>0</v>
          </cell>
          <cell r="J7483">
            <v>1840</v>
          </cell>
          <cell r="K7483">
            <v>112137.63</v>
          </cell>
          <cell r="L7483">
            <v>0</v>
          </cell>
          <cell r="M7483">
            <v>0</v>
          </cell>
          <cell r="N7483">
            <v>0</v>
          </cell>
          <cell r="O7483">
            <v>112137.63</v>
          </cell>
        </row>
        <row r="7484">
          <cell r="C7484">
            <v>2139081</v>
          </cell>
          <cell r="D7484" t="str">
            <v>110002139081</v>
          </cell>
          <cell r="E7484" t="str">
            <v>《东莞实施有害垃圾分类工作的现状、思考和</v>
          </cell>
          <cell r="F7484" t="str">
            <v>沈亚萍</v>
          </cell>
          <cell r="G7484" t="str">
            <v>2003038</v>
          </cell>
          <cell r="H7484">
            <v>13926.24</v>
          </cell>
          <cell r="I7484">
            <v>0</v>
          </cell>
          <cell r="J7484">
            <v>0</v>
          </cell>
          <cell r="K7484">
            <v>13926.24</v>
          </cell>
          <cell r="L7484">
            <v>0</v>
          </cell>
          <cell r="M7484">
            <v>0</v>
          </cell>
          <cell r="N7484">
            <v>0</v>
          </cell>
          <cell r="O7484">
            <v>13926.24</v>
          </cell>
        </row>
        <row r="7485">
          <cell r="C7485">
            <v>2139082</v>
          </cell>
          <cell r="D7485" t="str">
            <v>110002139082</v>
          </cell>
          <cell r="E7485" t="str">
            <v>知识产权纠纷多元化解决项目</v>
          </cell>
          <cell r="F7485" t="str">
            <v>张建超</v>
          </cell>
          <cell r="G7485" t="str">
            <v>2007056</v>
          </cell>
          <cell r="H7485">
            <v>31745.39</v>
          </cell>
          <cell r="I7485">
            <v>0</v>
          </cell>
          <cell r="J7485">
            <v>-4567.7</v>
          </cell>
          <cell r="K7485">
            <v>36313.09</v>
          </cell>
          <cell r="L7485">
            <v>0</v>
          </cell>
          <cell r="M7485">
            <v>0</v>
          </cell>
          <cell r="N7485">
            <v>0</v>
          </cell>
          <cell r="O7485">
            <v>36313.09</v>
          </cell>
        </row>
        <row r="7486">
          <cell r="C7486">
            <v>2139083</v>
          </cell>
          <cell r="D7486" t="str">
            <v>110002139083</v>
          </cell>
          <cell r="E7486" t="str">
            <v>知识产权行政裁决效能提升项目</v>
          </cell>
          <cell r="F7486" t="str">
            <v>郑玉敏</v>
          </cell>
          <cell r="G7486" t="str">
            <v>2005002</v>
          </cell>
          <cell r="H7486">
            <v>3901.76</v>
          </cell>
          <cell r="I7486">
            <v>0</v>
          </cell>
          <cell r="J7486">
            <v>0</v>
          </cell>
          <cell r="K7486">
            <v>3901.76</v>
          </cell>
          <cell r="L7486">
            <v>0</v>
          </cell>
          <cell r="M7486">
            <v>0</v>
          </cell>
          <cell r="N7486">
            <v>0</v>
          </cell>
          <cell r="O7486">
            <v>3901.76</v>
          </cell>
        </row>
        <row r="7487">
          <cell r="C7487">
            <v>2139084</v>
          </cell>
          <cell r="D7487" t="str">
            <v>110002139084</v>
          </cell>
          <cell r="E7487" t="str">
            <v>东莞理工学院-乔锋智能装备股份有限公司共</v>
          </cell>
          <cell r="F7487" t="str">
            <v>郭建文</v>
          </cell>
          <cell r="G7487" t="str">
            <v>2011012</v>
          </cell>
          <cell r="H7487">
            <v>209892.15</v>
          </cell>
          <cell r="I7487">
            <v>0</v>
          </cell>
          <cell r="J7487">
            <v>129592.15</v>
          </cell>
          <cell r="K7487">
            <v>80300</v>
          </cell>
          <cell r="L7487">
            <v>0</v>
          </cell>
          <cell r="M7487">
            <v>0</v>
          </cell>
          <cell r="N7487">
            <v>0</v>
          </cell>
          <cell r="O7487">
            <v>80300</v>
          </cell>
        </row>
        <row r="7488">
          <cell r="C7488">
            <v>2139085</v>
          </cell>
          <cell r="D7488" t="str">
            <v>110002139085</v>
          </cell>
          <cell r="E7488" t="str">
            <v>松山湖品牌形象与软实力研究</v>
          </cell>
          <cell r="F7488" t="str">
            <v>宋秋敏</v>
          </cell>
          <cell r="G7488" t="str">
            <v>2020078</v>
          </cell>
          <cell r="H7488">
            <v>0</v>
          </cell>
          <cell r="I7488">
            <v>0</v>
          </cell>
          <cell r="J7488">
            <v>0</v>
          </cell>
          <cell r="K7488">
            <v>0</v>
          </cell>
          <cell r="L7488">
            <v>0</v>
          </cell>
          <cell r="M7488">
            <v>0</v>
          </cell>
          <cell r="N7488">
            <v>0</v>
          </cell>
          <cell r="O7488">
            <v>0</v>
          </cell>
        </row>
        <row r="7489">
          <cell r="C7489">
            <v>2139086</v>
          </cell>
          <cell r="D7489" t="str">
            <v>110002139086</v>
          </cell>
          <cell r="E7489" t="str">
            <v>正扬公司“适应分析”测评体系升级项目</v>
          </cell>
          <cell r="F7489" t="str">
            <v>龚志周</v>
          </cell>
          <cell r="G7489" t="str">
            <v>2005034</v>
          </cell>
          <cell r="H7489">
            <v>25361.1</v>
          </cell>
          <cell r="I7489">
            <v>0</v>
          </cell>
          <cell r="J7489">
            <v>2072</v>
          </cell>
          <cell r="K7489">
            <v>23289.1</v>
          </cell>
          <cell r="L7489">
            <v>0</v>
          </cell>
          <cell r="M7489">
            <v>0</v>
          </cell>
          <cell r="N7489">
            <v>0</v>
          </cell>
          <cell r="O7489">
            <v>23289.1</v>
          </cell>
        </row>
        <row r="7490">
          <cell r="C7490">
            <v>2139087</v>
          </cell>
          <cell r="D7490" t="str">
            <v>110002139087</v>
          </cell>
          <cell r="E7490" t="str">
            <v>一种用于玻璃抗结雾的超亲水涂层研究</v>
          </cell>
          <cell r="F7490" t="str">
            <v>元武智</v>
          </cell>
          <cell r="G7490" t="str">
            <v>2018066</v>
          </cell>
          <cell r="H7490">
            <v>49.72</v>
          </cell>
          <cell r="I7490">
            <v>0</v>
          </cell>
          <cell r="J7490">
            <v>0</v>
          </cell>
          <cell r="K7490">
            <v>49.72</v>
          </cell>
          <cell r="L7490">
            <v>0</v>
          </cell>
          <cell r="M7490">
            <v>0</v>
          </cell>
          <cell r="N7490">
            <v>0</v>
          </cell>
          <cell r="O7490">
            <v>49.72</v>
          </cell>
        </row>
        <row r="7491">
          <cell r="C7491">
            <v>2139089</v>
          </cell>
          <cell r="D7491" t="str">
            <v>110002139089</v>
          </cell>
          <cell r="E7491" t="str">
            <v>东莞市生态环境局虎门分局环境工程专业技术</v>
          </cell>
          <cell r="F7491" t="str">
            <v>吴琪</v>
          </cell>
          <cell r="G7491" t="str">
            <v>2017092</v>
          </cell>
          <cell r="H7491">
            <v>19163.07</v>
          </cell>
          <cell r="I7491">
            <v>0</v>
          </cell>
          <cell r="J7491">
            <v>0</v>
          </cell>
          <cell r="K7491">
            <v>19163.07</v>
          </cell>
          <cell r="L7491">
            <v>0</v>
          </cell>
          <cell r="M7491">
            <v>0</v>
          </cell>
          <cell r="N7491">
            <v>0</v>
          </cell>
          <cell r="O7491">
            <v>19163.07</v>
          </cell>
        </row>
        <row r="7492">
          <cell r="C7492">
            <v>2139090</v>
          </cell>
          <cell r="D7492" t="str">
            <v>110002139090</v>
          </cell>
          <cell r="E7492" t="str">
            <v>南方光源研究测试平台项目多防线全方位纳米</v>
          </cell>
          <cell r="F7492" t="str">
            <v>郑愚</v>
          </cell>
          <cell r="G7492" t="str">
            <v>2008004</v>
          </cell>
          <cell r="H7492">
            <v>73145.6</v>
          </cell>
          <cell r="I7492">
            <v>100000</v>
          </cell>
          <cell r="J7492">
            <v>114089.6</v>
          </cell>
          <cell r="K7492">
            <v>59056</v>
          </cell>
          <cell r="L7492">
            <v>0</v>
          </cell>
          <cell r="M7492">
            <v>0</v>
          </cell>
          <cell r="N7492">
            <v>0</v>
          </cell>
          <cell r="O7492">
            <v>59056</v>
          </cell>
        </row>
        <row r="7493">
          <cell r="C7493">
            <v>2139091</v>
          </cell>
          <cell r="D7493" t="str">
            <v>110002139091</v>
          </cell>
          <cell r="E7493" t="str">
            <v>南方光源研究测试平台项目内源振动荷载监测</v>
          </cell>
          <cell r="F7493" t="str">
            <v>邸博</v>
          </cell>
          <cell r="G7493" t="str">
            <v>2017059</v>
          </cell>
          <cell r="H7493">
            <v>0</v>
          </cell>
          <cell r="I7493">
            <v>0</v>
          </cell>
          <cell r="J7493">
            <v>0</v>
          </cell>
          <cell r="K7493">
            <v>0</v>
          </cell>
          <cell r="L7493">
            <v>0</v>
          </cell>
          <cell r="M7493">
            <v>0</v>
          </cell>
          <cell r="N7493">
            <v>0</v>
          </cell>
          <cell r="O7493">
            <v>0</v>
          </cell>
        </row>
        <row r="7494">
          <cell r="C7494">
            <v>2139092</v>
          </cell>
          <cell r="D7494" t="str">
            <v>110002139092</v>
          </cell>
          <cell r="E7494" t="str">
            <v>沙田镇社会治理创新实践基地建设专项研究</v>
          </cell>
          <cell r="F7494" t="str">
            <v>成伟</v>
          </cell>
          <cell r="G7494" t="str">
            <v>2013044</v>
          </cell>
          <cell r="H7494">
            <v>313.51</v>
          </cell>
          <cell r="I7494">
            <v>0</v>
          </cell>
          <cell r="J7494">
            <v>0</v>
          </cell>
          <cell r="K7494">
            <v>313.51</v>
          </cell>
          <cell r="L7494">
            <v>0</v>
          </cell>
          <cell r="M7494">
            <v>0</v>
          </cell>
          <cell r="N7494">
            <v>0</v>
          </cell>
          <cell r="O7494">
            <v>313.51</v>
          </cell>
        </row>
        <row r="7495">
          <cell r="C7495">
            <v>2139093</v>
          </cell>
          <cell r="D7495" t="str">
            <v>110002139093</v>
          </cell>
          <cell r="E7495" t="str">
            <v>东莞市城市管理相关产业发展调研报告</v>
          </cell>
          <cell r="F7495" t="str">
            <v>邓念武</v>
          </cell>
          <cell r="G7495" t="str">
            <v>1996010</v>
          </cell>
          <cell r="H7495">
            <v>567.4</v>
          </cell>
          <cell r="I7495">
            <v>0</v>
          </cell>
          <cell r="J7495">
            <v>0</v>
          </cell>
          <cell r="K7495">
            <v>567.4</v>
          </cell>
          <cell r="L7495">
            <v>0</v>
          </cell>
          <cell r="M7495">
            <v>0</v>
          </cell>
          <cell r="N7495">
            <v>0</v>
          </cell>
          <cell r="O7495">
            <v>567.4</v>
          </cell>
        </row>
        <row r="7496">
          <cell r="C7496">
            <v>2139094</v>
          </cell>
          <cell r="D7496" t="str">
            <v>110002139094</v>
          </cell>
          <cell r="E7496" t="str">
            <v>环保型粗集料的可控制备及性能研究</v>
          </cell>
          <cell r="F7496" t="str">
            <v>花开慧</v>
          </cell>
          <cell r="G7496" t="str">
            <v>2017076</v>
          </cell>
          <cell r="H7496">
            <v>4659.13</v>
          </cell>
          <cell r="I7496">
            <v>0</v>
          </cell>
          <cell r="J7496">
            <v>0</v>
          </cell>
          <cell r="K7496">
            <v>4659.13</v>
          </cell>
          <cell r="L7496">
            <v>0</v>
          </cell>
          <cell r="M7496">
            <v>0</v>
          </cell>
          <cell r="N7496">
            <v>0</v>
          </cell>
          <cell r="O7496">
            <v>4659.13</v>
          </cell>
        </row>
        <row r="7497">
          <cell r="C7497">
            <v>2139095</v>
          </cell>
          <cell r="D7497" t="str">
            <v>110002139095</v>
          </cell>
          <cell r="E7497" t="str">
            <v>医疗器械产品结构设计及热处理工艺咨询</v>
          </cell>
          <cell r="F7497" t="str">
            <v>张玉勋</v>
          </cell>
          <cell r="G7497" t="str">
            <v>2018014</v>
          </cell>
          <cell r="H7497">
            <v>306.43</v>
          </cell>
          <cell r="I7497">
            <v>0</v>
          </cell>
          <cell r="J7497">
            <v>0</v>
          </cell>
          <cell r="K7497">
            <v>306.43</v>
          </cell>
          <cell r="L7497">
            <v>0</v>
          </cell>
          <cell r="M7497">
            <v>0</v>
          </cell>
          <cell r="N7497">
            <v>0</v>
          </cell>
          <cell r="O7497">
            <v>306.43</v>
          </cell>
        </row>
        <row r="7498">
          <cell r="C7498">
            <v>2139096</v>
          </cell>
          <cell r="D7498" t="str">
            <v>110002139096</v>
          </cell>
          <cell r="E7498" t="str">
            <v>长安镇创新强镇项目</v>
          </cell>
          <cell r="F7498" t="str">
            <v>孙振忠</v>
          </cell>
          <cell r="G7498" t="str">
            <v>2006080</v>
          </cell>
          <cell r="H7498">
            <v>20900</v>
          </cell>
          <cell r="I7498">
            <v>0</v>
          </cell>
          <cell r="J7498">
            <v>0</v>
          </cell>
          <cell r="K7498">
            <v>20900</v>
          </cell>
          <cell r="L7498">
            <v>0</v>
          </cell>
          <cell r="M7498">
            <v>0</v>
          </cell>
          <cell r="N7498">
            <v>0</v>
          </cell>
          <cell r="O7498">
            <v>20900</v>
          </cell>
        </row>
        <row r="7499">
          <cell r="C7499">
            <v>2139097</v>
          </cell>
          <cell r="D7499" t="str">
            <v>110002139097</v>
          </cell>
          <cell r="E7499" t="str">
            <v>《地校联动打造普法品牌创新社会治理》</v>
          </cell>
          <cell r="F7499" t="str">
            <v>吉海荣</v>
          </cell>
          <cell r="G7499" t="str">
            <v>2011034</v>
          </cell>
          <cell r="H7499">
            <v>6508.53</v>
          </cell>
          <cell r="I7499">
            <v>0</v>
          </cell>
          <cell r="J7499">
            <v>0</v>
          </cell>
          <cell r="K7499">
            <v>6508.53</v>
          </cell>
          <cell r="L7499">
            <v>0</v>
          </cell>
          <cell r="M7499">
            <v>0</v>
          </cell>
          <cell r="N7499">
            <v>0</v>
          </cell>
          <cell r="O7499">
            <v>6508.53</v>
          </cell>
        </row>
        <row r="7500">
          <cell r="C7500">
            <v>2139098</v>
          </cell>
          <cell r="D7500" t="str">
            <v>110002139098</v>
          </cell>
          <cell r="E7500" t="str">
            <v>广东迅扬智能科技研究院</v>
          </cell>
          <cell r="F7500" t="str">
            <v>任斌</v>
          </cell>
          <cell r="G7500" t="str">
            <v>2003008</v>
          </cell>
          <cell r="H7500">
            <v>306480.9</v>
          </cell>
          <cell r="I7500">
            <v>0</v>
          </cell>
          <cell r="J7500">
            <v>8043.3</v>
          </cell>
          <cell r="K7500">
            <v>298437.6</v>
          </cell>
          <cell r="L7500">
            <v>0</v>
          </cell>
          <cell r="M7500">
            <v>0</v>
          </cell>
          <cell r="N7500">
            <v>0</v>
          </cell>
          <cell r="O7500">
            <v>298437.6</v>
          </cell>
        </row>
        <row r="7501">
          <cell r="C7501">
            <v>2139099</v>
          </cell>
          <cell r="D7501" t="str">
            <v>110002139099</v>
          </cell>
          <cell r="E7501" t="str">
            <v>松山湖科学城对标国内外主要科学园区的比较</v>
          </cell>
          <cell r="F7501" t="str">
            <v>黄彬</v>
          </cell>
          <cell r="G7501" t="str">
            <v>2012012</v>
          </cell>
          <cell r="H7501">
            <v>871.78</v>
          </cell>
          <cell r="I7501">
            <v>0</v>
          </cell>
          <cell r="J7501">
            <v>0</v>
          </cell>
          <cell r="K7501">
            <v>871.78</v>
          </cell>
          <cell r="L7501">
            <v>0</v>
          </cell>
          <cell r="M7501">
            <v>0</v>
          </cell>
          <cell r="N7501">
            <v>0</v>
          </cell>
          <cell r="O7501">
            <v>871.78</v>
          </cell>
        </row>
        <row r="7502">
          <cell r="C7502">
            <v>2139100</v>
          </cell>
          <cell r="D7502" t="str">
            <v>110002139100</v>
          </cell>
          <cell r="E7502" t="str">
            <v>Fe-Cr-Al合金表面镀镍研究</v>
          </cell>
          <cell r="F7502" t="str">
            <v>陈肯</v>
          </cell>
          <cell r="G7502" t="str">
            <v>2019060</v>
          </cell>
          <cell r="H7502">
            <v>21045.1</v>
          </cell>
          <cell r="I7502">
            <v>0</v>
          </cell>
          <cell r="J7502">
            <v>260</v>
          </cell>
          <cell r="K7502">
            <v>20785.1</v>
          </cell>
          <cell r="L7502">
            <v>0</v>
          </cell>
          <cell r="M7502">
            <v>0</v>
          </cell>
          <cell r="N7502">
            <v>0</v>
          </cell>
          <cell r="O7502">
            <v>20785.1</v>
          </cell>
        </row>
        <row r="7503">
          <cell r="C7503">
            <v>2139101</v>
          </cell>
          <cell r="D7503" t="str">
            <v>110002139101</v>
          </cell>
          <cell r="E7503" t="str">
            <v>东莞市餐饮与食品供应链协会会员单位创意设</v>
          </cell>
          <cell r="F7503" t="str">
            <v>吴寒柳</v>
          </cell>
          <cell r="G7503" t="str">
            <v>2013030</v>
          </cell>
          <cell r="H7503">
            <v>0</v>
          </cell>
          <cell r="I7503">
            <v>0</v>
          </cell>
          <cell r="J7503">
            <v>0</v>
          </cell>
          <cell r="K7503">
            <v>0</v>
          </cell>
          <cell r="L7503">
            <v>0</v>
          </cell>
          <cell r="M7503">
            <v>0</v>
          </cell>
          <cell r="N7503">
            <v>0</v>
          </cell>
          <cell r="O7503">
            <v>0</v>
          </cell>
        </row>
        <row r="7504">
          <cell r="C7504">
            <v>2139102</v>
          </cell>
          <cell r="D7504" t="str">
            <v>110002139102</v>
          </cell>
          <cell r="E7504" t="str">
            <v>GFRP筋增强混凝土铺装结构性能研究</v>
          </cell>
          <cell r="F7504" t="str">
            <v>郑愚</v>
          </cell>
          <cell r="G7504" t="str">
            <v>2008004</v>
          </cell>
          <cell r="H7504">
            <v>700</v>
          </cell>
          <cell r="I7504">
            <v>0</v>
          </cell>
          <cell r="J7504">
            <v>0</v>
          </cell>
          <cell r="K7504">
            <v>700</v>
          </cell>
          <cell r="L7504">
            <v>0</v>
          </cell>
          <cell r="M7504">
            <v>0</v>
          </cell>
          <cell r="N7504">
            <v>0</v>
          </cell>
          <cell r="O7504">
            <v>700</v>
          </cell>
        </row>
        <row r="7505">
          <cell r="C7505">
            <v>2139103</v>
          </cell>
          <cell r="D7505" t="str">
            <v>110002139103</v>
          </cell>
          <cell r="E7505" t="str">
            <v>钟表壳体精密制造技术研发</v>
          </cell>
          <cell r="F7505" t="str">
            <v>孙振忠</v>
          </cell>
          <cell r="G7505" t="str">
            <v>2006080</v>
          </cell>
          <cell r="H7505">
            <v>136.24</v>
          </cell>
          <cell r="I7505">
            <v>0</v>
          </cell>
          <cell r="J7505">
            <v>0</v>
          </cell>
          <cell r="K7505">
            <v>136.24</v>
          </cell>
          <cell r="L7505">
            <v>0</v>
          </cell>
          <cell r="M7505">
            <v>0</v>
          </cell>
          <cell r="N7505">
            <v>0</v>
          </cell>
          <cell r="O7505">
            <v>136.24</v>
          </cell>
        </row>
        <row r="7506">
          <cell r="C7506">
            <v>2139104</v>
          </cell>
          <cell r="D7506" t="str">
            <v>110002139104</v>
          </cell>
          <cell r="E7506" t="str">
            <v>500立方温湿度精细调控果蔬冷库建设方案</v>
          </cell>
          <cell r="F7506" t="str">
            <v>陈捷超</v>
          </cell>
          <cell r="G7506" t="str">
            <v>2017081</v>
          </cell>
          <cell r="H7506">
            <v>0</v>
          </cell>
          <cell r="I7506">
            <v>0</v>
          </cell>
          <cell r="J7506">
            <v>0</v>
          </cell>
          <cell r="K7506">
            <v>0</v>
          </cell>
          <cell r="L7506">
            <v>0</v>
          </cell>
          <cell r="M7506">
            <v>0</v>
          </cell>
          <cell r="N7506">
            <v>0</v>
          </cell>
          <cell r="O7506">
            <v>0</v>
          </cell>
        </row>
        <row r="7507">
          <cell r="C7507">
            <v>2139105</v>
          </cell>
          <cell r="D7507" t="str">
            <v>110002139105</v>
          </cell>
          <cell r="E7507" t="str">
            <v>镁合金表面无铬转化技术开发</v>
          </cell>
          <cell r="F7507" t="str">
            <v>祝闻</v>
          </cell>
          <cell r="G7507" t="str">
            <v>2017065</v>
          </cell>
          <cell r="H7507">
            <v>0</v>
          </cell>
          <cell r="I7507">
            <v>50000</v>
          </cell>
          <cell r="J7507">
            <v>25669.8</v>
          </cell>
          <cell r="K7507">
            <v>24330.2</v>
          </cell>
          <cell r="L7507">
            <v>0</v>
          </cell>
          <cell r="M7507">
            <v>0</v>
          </cell>
          <cell r="N7507">
            <v>0</v>
          </cell>
          <cell r="O7507">
            <v>24330.2</v>
          </cell>
        </row>
        <row r="7508">
          <cell r="C7508">
            <v>2139106</v>
          </cell>
          <cell r="D7508" t="str">
            <v>110002139106</v>
          </cell>
          <cell r="E7508" t="str">
            <v>热敏性微生物菌种温湿度精准调控方案</v>
          </cell>
          <cell r="F7508" t="str">
            <v>陈捷超</v>
          </cell>
          <cell r="G7508" t="str">
            <v>2017081</v>
          </cell>
          <cell r="H7508">
            <v>0</v>
          </cell>
          <cell r="I7508">
            <v>0</v>
          </cell>
          <cell r="J7508">
            <v>0</v>
          </cell>
          <cell r="K7508">
            <v>0</v>
          </cell>
          <cell r="L7508">
            <v>0</v>
          </cell>
          <cell r="M7508">
            <v>0</v>
          </cell>
          <cell r="N7508">
            <v>0</v>
          </cell>
          <cell r="O7508">
            <v>0</v>
          </cell>
        </row>
        <row r="7509">
          <cell r="C7509">
            <v>2139107</v>
          </cell>
          <cell r="D7509" t="str">
            <v>110002139107</v>
          </cell>
          <cell r="E7509" t="str">
            <v>东莞市市场监督管理局区域质量发展水平评价</v>
          </cell>
          <cell r="F7509" t="str">
            <v>刘继云</v>
          </cell>
          <cell r="G7509" t="str">
            <v>2006039</v>
          </cell>
          <cell r="H7509">
            <v>8003.7</v>
          </cell>
          <cell r="I7509">
            <v>0</v>
          </cell>
          <cell r="J7509">
            <v>0</v>
          </cell>
          <cell r="K7509">
            <v>8003.7</v>
          </cell>
          <cell r="L7509">
            <v>0</v>
          </cell>
          <cell r="M7509">
            <v>0</v>
          </cell>
          <cell r="N7509">
            <v>0</v>
          </cell>
          <cell r="O7509">
            <v>8003.7</v>
          </cell>
        </row>
        <row r="7510">
          <cell r="C7510">
            <v>2139108</v>
          </cell>
          <cell r="D7510" t="str">
            <v>110002139108</v>
          </cell>
          <cell r="E7510" t="str">
            <v>东莞市市场监督管理局NQI投入统计调查服务</v>
          </cell>
          <cell r="F7510" t="str">
            <v>陈海东</v>
          </cell>
          <cell r="G7510" t="str">
            <v>2003046</v>
          </cell>
          <cell r="H7510">
            <v>2421.7</v>
          </cell>
          <cell r="I7510">
            <v>0</v>
          </cell>
          <cell r="J7510">
            <v>0</v>
          </cell>
          <cell r="K7510">
            <v>2421.7</v>
          </cell>
          <cell r="L7510">
            <v>0</v>
          </cell>
          <cell r="M7510">
            <v>0</v>
          </cell>
          <cell r="N7510">
            <v>0</v>
          </cell>
          <cell r="O7510">
            <v>2421.7</v>
          </cell>
        </row>
        <row r="7511">
          <cell r="C7511">
            <v>2139109</v>
          </cell>
          <cell r="D7511" t="str">
            <v>110002139109</v>
          </cell>
          <cell r="E7511" t="str">
            <v>GFRP筋-混凝土界面粘结疲劳性能测试</v>
          </cell>
          <cell r="F7511" t="str">
            <v>夏立鹏</v>
          </cell>
          <cell r="G7511" t="str">
            <v>2017103</v>
          </cell>
          <cell r="H7511">
            <v>0</v>
          </cell>
          <cell r="I7511">
            <v>0</v>
          </cell>
          <cell r="J7511">
            <v>0</v>
          </cell>
          <cell r="K7511">
            <v>0</v>
          </cell>
          <cell r="L7511">
            <v>0</v>
          </cell>
          <cell r="M7511">
            <v>0</v>
          </cell>
          <cell r="N7511">
            <v>0</v>
          </cell>
          <cell r="O7511">
            <v>0</v>
          </cell>
        </row>
        <row r="7512">
          <cell r="C7512">
            <v>2139110</v>
          </cell>
          <cell r="D7512" t="str">
            <v>110002139110</v>
          </cell>
          <cell r="E7512" t="str">
            <v>东城街道农贸市场建设专项规划</v>
          </cell>
          <cell r="F7512" t="str">
            <v>贺艳春</v>
          </cell>
          <cell r="G7512" t="str">
            <v>2006011</v>
          </cell>
          <cell r="H7512">
            <v>0</v>
          </cell>
          <cell r="I7512">
            <v>0</v>
          </cell>
          <cell r="J7512">
            <v>0</v>
          </cell>
          <cell r="K7512">
            <v>0</v>
          </cell>
          <cell r="L7512">
            <v>0</v>
          </cell>
          <cell r="M7512">
            <v>0</v>
          </cell>
          <cell r="N7512">
            <v>0</v>
          </cell>
          <cell r="O7512">
            <v>0</v>
          </cell>
        </row>
        <row r="7513">
          <cell r="C7513">
            <v>2139111</v>
          </cell>
          <cell r="D7513" t="str">
            <v>110002139111</v>
          </cell>
          <cell r="E7513" t="str">
            <v>2021年松山湖专利商标信息分析项目</v>
          </cell>
          <cell r="F7513" t="str">
            <v>楼晶</v>
          </cell>
          <cell r="G7513" t="str">
            <v>2012950</v>
          </cell>
          <cell r="H7513">
            <v>670.2</v>
          </cell>
          <cell r="I7513">
            <v>0</v>
          </cell>
          <cell r="J7513">
            <v>0</v>
          </cell>
          <cell r="K7513">
            <v>670.2</v>
          </cell>
          <cell r="L7513">
            <v>0</v>
          </cell>
          <cell r="M7513">
            <v>0</v>
          </cell>
          <cell r="N7513">
            <v>0</v>
          </cell>
          <cell r="O7513">
            <v>670.2</v>
          </cell>
        </row>
        <row r="7514">
          <cell r="C7514">
            <v>2139112</v>
          </cell>
          <cell r="D7514" t="str">
            <v>110002139112</v>
          </cell>
          <cell r="E7514" t="str">
            <v>面向大数据应用的车间装备智能化关键技术研</v>
          </cell>
          <cell r="F7514" t="str">
            <v>张斐</v>
          </cell>
          <cell r="G7514" t="str">
            <v>2017039</v>
          </cell>
          <cell r="H7514">
            <v>14234.29</v>
          </cell>
          <cell r="I7514">
            <v>0</v>
          </cell>
          <cell r="J7514">
            <v>1380</v>
          </cell>
          <cell r="K7514">
            <v>12854.29</v>
          </cell>
          <cell r="L7514">
            <v>0</v>
          </cell>
          <cell r="M7514">
            <v>0</v>
          </cell>
          <cell r="N7514">
            <v>0</v>
          </cell>
          <cell r="O7514">
            <v>12854.29</v>
          </cell>
        </row>
        <row r="7515">
          <cell r="C7515">
            <v>2139113</v>
          </cell>
          <cell r="D7515" t="str">
            <v>110002139113</v>
          </cell>
          <cell r="E7515" t="str">
            <v>凹版印刷油墨用水性连接料的合成研究</v>
          </cell>
          <cell r="F7515" t="str">
            <v>程可可</v>
          </cell>
          <cell r="G7515" t="str">
            <v>2016825</v>
          </cell>
          <cell r="H7515">
            <v>86679.6</v>
          </cell>
          <cell r="I7515">
            <v>0</v>
          </cell>
          <cell r="J7515">
            <v>4984.86</v>
          </cell>
          <cell r="K7515">
            <v>81694.74</v>
          </cell>
          <cell r="L7515">
            <v>0</v>
          </cell>
          <cell r="M7515">
            <v>0</v>
          </cell>
          <cell r="N7515">
            <v>0</v>
          </cell>
          <cell r="O7515">
            <v>81694.74</v>
          </cell>
        </row>
        <row r="7516">
          <cell r="C7516">
            <v>2139114</v>
          </cell>
          <cell r="D7516" t="str">
            <v>110002139114</v>
          </cell>
          <cell r="E7516" t="str">
            <v>双万时代背景下东莞加快高质量发展系列研究</v>
          </cell>
          <cell r="F7516" t="str">
            <v>刘斌</v>
          </cell>
          <cell r="G7516" t="str">
            <v>1991002</v>
          </cell>
          <cell r="H7516">
            <v>9433.96</v>
          </cell>
          <cell r="I7516">
            <v>0</v>
          </cell>
          <cell r="J7516">
            <v>0</v>
          </cell>
          <cell r="K7516">
            <v>9433.96</v>
          </cell>
          <cell r="L7516">
            <v>0</v>
          </cell>
          <cell r="M7516">
            <v>0</v>
          </cell>
          <cell r="N7516">
            <v>0</v>
          </cell>
          <cell r="O7516">
            <v>9433.96</v>
          </cell>
        </row>
        <row r="7517">
          <cell r="C7517">
            <v>213911401</v>
          </cell>
          <cell r="D7517" t="str">
            <v>11000213911401</v>
          </cell>
          <cell r="E7517" t="str">
            <v>新晋万亿元城市与东莞发展路径对比研究</v>
          </cell>
          <cell r="F7517" t="str">
            <v>李湛</v>
          </cell>
          <cell r="G7517" t="str">
            <v>2017819</v>
          </cell>
          <cell r="H7517">
            <v>7876.88</v>
          </cell>
          <cell r="I7517">
            <v>0</v>
          </cell>
          <cell r="J7517">
            <v>0</v>
          </cell>
          <cell r="K7517">
            <v>7876.88</v>
          </cell>
          <cell r="L7517">
            <v>0</v>
          </cell>
          <cell r="M7517">
            <v>0</v>
          </cell>
          <cell r="N7517">
            <v>0</v>
          </cell>
          <cell r="O7517">
            <v>7876.88</v>
          </cell>
        </row>
        <row r="7518">
          <cell r="C7518">
            <v>213911402</v>
          </cell>
          <cell r="D7518" t="str">
            <v>11000213911402</v>
          </cell>
          <cell r="E7518" t="str">
            <v>塑造东莞城市归属感</v>
          </cell>
          <cell r="F7518" t="str">
            <v>于铁山</v>
          </cell>
          <cell r="G7518" t="str">
            <v>2017079</v>
          </cell>
          <cell r="H7518">
            <v>10907.74</v>
          </cell>
          <cell r="I7518">
            <v>0</v>
          </cell>
          <cell r="J7518">
            <v>2904</v>
          </cell>
          <cell r="K7518">
            <v>8003.74</v>
          </cell>
          <cell r="L7518">
            <v>0</v>
          </cell>
          <cell r="M7518">
            <v>0</v>
          </cell>
          <cell r="N7518">
            <v>0</v>
          </cell>
          <cell r="O7518">
            <v>8003.74</v>
          </cell>
        </row>
        <row r="7519">
          <cell r="C7519">
            <v>213911403</v>
          </cell>
          <cell r="D7519" t="str">
            <v>11000213911403</v>
          </cell>
          <cell r="E7519" t="str">
            <v>加速发展新一代信息技术和新材料产业再立新</v>
          </cell>
          <cell r="F7519" t="str">
            <v>许桂华</v>
          </cell>
          <cell r="G7519" t="str">
            <v>2013042</v>
          </cell>
          <cell r="H7519">
            <v>0</v>
          </cell>
          <cell r="I7519">
            <v>0</v>
          </cell>
          <cell r="J7519">
            <v>0</v>
          </cell>
          <cell r="K7519">
            <v>0</v>
          </cell>
          <cell r="L7519">
            <v>0</v>
          </cell>
          <cell r="M7519">
            <v>0</v>
          </cell>
          <cell r="N7519">
            <v>0</v>
          </cell>
          <cell r="O7519">
            <v>0</v>
          </cell>
        </row>
        <row r="7520">
          <cell r="C7520">
            <v>213911404</v>
          </cell>
          <cell r="D7520" t="str">
            <v>11000213911404</v>
          </cell>
          <cell r="E7520" t="str">
            <v>《创意城市与品质东莞的发展研究》</v>
          </cell>
          <cell r="F7520" t="str">
            <v>田根胜</v>
          </cell>
          <cell r="G7520" t="str">
            <v>1993043</v>
          </cell>
          <cell r="H7520">
            <v>0</v>
          </cell>
          <cell r="I7520">
            <v>0</v>
          </cell>
          <cell r="J7520">
            <v>0</v>
          </cell>
          <cell r="K7520">
            <v>0</v>
          </cell>
          <cell r="L7520">
            <v>0</v>
          </cell>
          <cell r="M7520">
            <v>0</v>
          </cell>
          <cell r="N7520">
            <v>0</v>
          </cell>
          <cell r="O7520">
            <v>0</v>
          </cell>
        </row>
        <row r="7521">
          <cell r="C7521">
            <v>213911405</v>
          </cell>
          <cell r="D7521" t="str">
            <v>11000213911405</v>
          </cell>
          <cell r="E7521" t="str">
            <v>加速布局新型智慧城市 构建社会治理新生态</v>
          </cell>
          <cell r="F7521" t="str">
            <v>张艳红</v>
          </cell>
          <cell r="G7521" t="str">
            <v>2004016</v>
          </cell>
          <cell r="H7521">
            <v>23230.16</v>
          </cell>
          <cell r="I7521">
            <v>0</v>
          </cell>
          <cell r="J7521">
            <v>10800</v>
          </cell>
          <cell r="K7521">
            <v>12430.16</v>
          </cell>
          <cell r="L7521">
            <v>0</v>
          </cell>
          <cell r="M7521">
            <v>0</v>
          </cell>
          <cell r="N7521">
            <v>0</v>
          </cell>
          <cell r="O7521">
            <v>12430.16</v>
          </cell>
        </row>
        <row r="7522">
          <cell r="C7522">
            <v>2139115</v>
          </cell>
          <cell r="D7522" t="str">
            <v>110002139115</v>
          </cell>
          <cell r="E7522" t="str">
            <v>顶部贴胶机</v>
          </cell>
          <cell r="F7522" t="str">
            <v>张文涛</v>
          </cell>
          <cell r="G7522" t="str">
            <v>2017101</v>
          </cell>
          <cell r="H7522">
            <v>85.12</v>
          </cell>
          <cell r="I7522">
            <v>0</v>
          </cell>
          <cell r="J7522">
            <v>0</v>
          </cell>
          <cell r="K7522">
            <v>85.12</v>
          </cell>
          <cell r="L7522">
            <v>0</v>
          </cell>
          <cell r="M7522">
            <v>0</v>
          </cell>
          <cell r="N7522">
            <v>0</v>
          </cell>
          <cell r="O7522">
            <v>85.12</v>
          </cell>
        </row>
        <row r="7523">
          <cell r="C7523">
            <v>213911601</v>
          </cell>
          <cell r="D7523" t="str">
            <v>11000213911601</v>
          </cell>
          <cell r="E7523" t="str">
            <v>松山湖科学城与深圳光明科学城功能衔接及融</v>
          </cell>
          <cell r="F7523" t="str">
            <v>黄彬</v>
          </cell>
          <cell r="G7523" t="str">
            <v>2012012</v>
          </cell>
          <cell r="H7523">
            <v>11169.55</v>
          </cell>
          <cell r="I7523">
            <v>0</v>
          </cell>
          <cell r="J7523">
            <v>0</v>
          </cell>
          <cell r="K7523">
            <v>11169.55</v>
          </cell>
          <cell r="L7523">
            <v>0</v>
          </cell>
          <cell r="M7523">
            <v>0</v>
          </cell>
          <cell r="N7523">
            <v>0</v>
          </cell>
          <cell r="O7523">
            <v>11169.55</v>
          </cell>
        </row>
        <row r="7524">
          <cell r="C7524">
            <v>213911603</v>
          </cell>
          <cell r="D7524" t="str">
            <v>11000213911603</v>
          </cell>
          <cell r="E7524" t="str">
            <v>东莞高水平大学建设与经济发展同频共振</v>
          </cell>
          <cell r="F7524" t="str">
            <v>左洋</v>
          </cell>
          <cell r="G7524" t="str">
            <v>2016010</v>
          </cell>
          <cell r="H7524">
            <v>18800</v>
          </cell>
          <cell r="I7524">
            <v>0</v>
          </cell>
          <cell r="J7524">
            <v>0</v>
          </cell>
          <cell r="K7524">
            <v>18800</v>
          </cell>
          <cell r="L7524">
            <v>0</v>
          </cell>
          <cell r="M7524">
            <v>0</v>
          </cell>
          <cell r="N7524">
            <v>0</v>
          </cell>
          <cell r="O7524">
            <v>18800</v>
          </cell>
        </row>
        <row r="7525">
          <cell r="C7525">
            <v>213911604</v>
          </cell>
          <cell r="D7525" t="str">
            <v>11000213911604</v>
          </cell>
          <cell r="E7525" t="str">
            <v>东莞生活垃圾分类实施效果的政策评估</v>
          </cell>
          <cell r="F7525" t="str">
            <v>黄俊辉</v>
          </cell>
          <cell r="G7525" t="str">
            <v>2016037</v>
          </cell>
          <cell r="H7525">
            <v>5549.49</v>
          </cell>
          <cell r="I7525">
            <v>0</v>
          </cell>
          <cell r="J7525">
            <v>0</v>
          </cell>
          <cell r="K7525">
            <v>5549.49</v>
          </cell>
          <cell r="L7525">
            <v>0</v>
          </cell>
          <cell r="M7525">
            <v>0</v>
          </cell>
          <cell r="N7525">
            <v>0</v>
          </cell>
          <cell r="O7525">
            <v>5549.49</v>
          </cell>
        </row>
        <row r="7526">
          <cell r="C7526">
            <v>213911605</v>
          </cell>
          <cell r="D7526" t="str">
            <v>11000213911605</v>
          </cell>
          <cell r="E7526" t="str">
            <v>关于大力发展战略性新兴产业，建立临深新一</v>
          </cell>
          <cell r="F7526" t="str">
            <v>刘川</v>
          </cell>
          <cell r="G7526" t="str">
            <v>2001021</v>
          </cell>
          <cell r="H7526">
            <v>0</v>
          </cell>
          <cell r="I7526">
            <v>0</v>
          </cell>
          <cell r="J7526">
            <v>0</v>
          </cell>
          <cell r="K7526">
            <v>0</v>
          </cell>
          <cell r="L7526">
            <v>0</v>
          </cell>
          <cell r="M7526">
            <v>0</v>
          </cell>
          <cell r="N7526">
            <v>0</v>
          </cell>
          <cell r="O7526">
            <v>0</v>
          </cell>
        </row>
        <row r="7527">
          <cell r="C7527">
            <v>2139117</v>
          </cell>
          <cell r="D7527" t="str">
            <v>110002139117</v>
          </cell>
          <cell r="E7527" t="str">
            <v>横沥镇全国文明城市创建实地模拟测评</v>
          </cell>
          <cell r="F7527" t="str">
            <v>李绍群</v>
          </cell>
          <cell r="G7527" t="str">
            <v>2005050</v>
          </cell>
          <cell r="H7527">
            <v>0</v>
          </cell>
          <cell r="I7527">
            <v>0</v>
          </cell>
          <cell r="J7527">
            <v>0</v>
          </cell>
          <cell r="K7527">
            <v>0</v>
          </cell>
          <cell r="L7527">
            <v>0</v>
          </cell>
          <cell r="M7527">
            <v>0</v>
          </cell>
          <cell r="N7527">
            <v>0</v>
          </cell>
          <cell r="O7527">
            <v>0</v>
          </cell>
        </row>
        <row r="7528">
          <cell r="C7528">
            <v>2139118</v>
          </cell>
          <cell r="D7528" t="str">
            <v>110002139118</v>
          </cell>
          <cell r="E7528" t="str">
            <v>石墨负极原料与电池性能关系研究</v>
          </cell>
          <cell r="F7528" t="str">
            <v>王涛</v>
          </cell>
          <cell r="G7528" t="str">
            <v>2017077</v>
          </cell>
          <cell r="H7528">
            <v>30096.4</v>
          </cell>
          <cell r="I7528">
            <v>0</v>
          </cell>
          <cell r="J7528">
            <v>0</v>
          </cell>
          <cell r="K7528">
            <v>30096.4</v>
          </cell>
          <cell r="L7528">
            <v>0</v>
          </cell>
          <cell r="M7528">
            <v>0</v>
          </cell>
          <cell r="N7528">
            <v>0</v>
          </cell>
          <cell r="O7528">
            <v>30096.4</v>
          </cell>
        </row>
        <row r="7529">
          <cell r="C7529">
            <v>2139119</v>
          </cell>
          <cell r="D7529" t="str">
            <v>110002139119</v>
          </cell>
          <cell r="E7529" t="str">
            <v>东莞市寮步镇劳务派遣单位等级划分与评定</v>
          </cell>
          <cell r="F7529" t="str">
            <v>方妙英</v>
          </cell>
          <cell r="G7529" t="str">
            <v>2012018</v>
          </cell>
          <cell r="H7529">
            <v>0</v>
          </cell>
          <cell r="I7529">
            <v>0</v>
          </cell>
          <cell r="J7529">
            <v>0</v>
          </cell>
          <cell r="K7529">
            <v>0</v>
          </cell>
          <cell r="L7529">
            <v>0</v>
          </cell>
          <cell r="M7529">
            <v>0</v>
          </cell>
          <cell r="N7529">
            <v>0</v>
          </cell>
          <cell r="O7529">
            <v>0</v>
          </cell>
        </row>
        <row r="7530">
          <cell r="C7530">
            <v>2139121</v>
          </cell>
          <cell r="D7530" t="str">
            <v>110002139121</v>
          </cell>
          <cell r="E7530" t="str">
            <v>离心压气机数字模拟与流场分析</v>
          </cell>
          <cell r="F7530" t="str">
            <v>李志勇</v>
          </cell>
          <cell r="G7530" t="str">
            <v>2020094</v>
          </cell>
          <cell r="H7530">
            <v>28875.06</v>
          </cell>
          <cell r="I7530">
            <v>0</v>
          </cell>
          <cell r="J7530">
            <v>718.32</v>
          </cell>
          <cell r="K7530">
            <v>28156.74</v>
          </cell>
          <cell r="L7530">
            <v>0</v>
          </cell>
          <cell r="M7530">
            <v>0</v>
          </cell>
          <cell r="N7530">
            <v>0</v>
          </cell>
          <cell r="O7530">
            <v>28156.74</v>
          </cell>
        </row>
        <row r="7531">
          <cell r="C7531">
            <v>2139122</v>
          </cell>
          <cell r="D7531" t="str">
            <v>110002139122</v>
          </cell>
          <cell r="E7531" t="str">
            <v>推动东莞“专精特新”中小企业高质量发展的</v>
          </cell>
          <cell r="F7531" t="str">
            <v>黄琼</v>
          </cell>
          <cell r="G7531" t="str">
            <v>1997003</v>
          </cell>
          <cell r="H7531">
            <v>4630.2</v>
          </cell>
          <cell r="I7531">
            <v>0</v>
          </cell>
          <cell r="J7531">
            <v>0</v>
          </cell>
          <cell r="K7531">
            <v>4630.2</v>
          </cell>
          <cell r="L7531">
            <v>0</v>
          </cell>
          <cell r="M7531">
            <v>0</v>
          </cell>
          <cell r="N7531">
            <v>0</v>
          </cell>
          <cell r="O7531">
            <v>4630.2</v>
          </cell>
        </row>
        <row r="7532">
          <cell r="C7532">
            <v>2139123</v>
          </cell>
          <cell r="D7532" t="str">
            <v>110002139123</v>
          </cell>
          <cell r="E7532" t="str">
            <v>东莞市石龙镇兴龙社区新时代文明实践站建设</v>
          </cell>
          <cell r="F7532" t="str">
            <v>朱晓红</v>
          </cell>
          <cell r="G7532" t="str">
            <v>2007002</v>
          </cell>
          <cell r="H7532">
            <v>18080.61</v>
          </cell>
          <cell r="I7532">
            <v>0</v>
          </cell>
          <cell r="J7532">
            <v>17529.54</v>
          </cell>
          <cell r="K7532">
            <v>551.07</v>
          </cell>
          <cell r="L7532">
            <v>0</v>
          </cell>
          <cell r="M7532">
            <v>0</v>
          </cell>
          <cell r="N7532">
            <v>0</v>
          </cell>
          <cell r="O7532">
            <v>551.07</v>
          </cell>
        </row>
        <row r="7533">
          <cell r="C7533">
            <v>2139124</v>
          </cell>
          <cell r="D7533" t="str">
            <v>110002139124</v>
          </cell>
          <cell r="E7533" t="str">
            <v>东莞市黄江镇劳务派遣单位等级划分与评定</v>
          </cell>
          <cell r="F7533" t="str">
            <v>方妙英</v>
          </cell>
          <cell r="G7533" t="str">
            <v>2012018</v>
          </cell>
          <cell r="H7533">
            <v>0</v>
          </cell>
          <cell r="I7533">
            <v>0</v>
          </cell>
          <cell r="J7533">
            <v>0</v>
          </cell>
          <cell r="K7533">
            <v>0</v>
          </cell>
          <cell r="L7533">
            <v>0</v>
          </cell>
          <cell r="M7533">
            <v>0</v>
          </cell>
          <cell r="N7533">
            <v>0</v>
          </cell>
          <cell r="O7533">
            <v>0</v>
          </cell>
        </row>
        <row r="7534">
          <cell r="C7534">
            <v>2139125</v>
          </cell>
          <cell r="D7534" t="str">
            <v>110002139125</v>
          </cell>
          <cell r="E7534" t="str">
            <v>中子全散射技术从原子尺度揭示弛豫压电单晶</v>
          </cell>
          <cell r="F7534" t="str">
            <v>王珂玮</v>
          </cell>
          <cell r="G7534" t="str">
            <v>2017114</v>
          </cell>
          <cell r="H7534">
            <v>34089.62</v>
          </cell>
          <cell r="I7534">
            <v>0</v>
          </cell>
          <cell r="J7534">
            <v>17860.44</v>
          </cell>
          <cell r="K7534">
            <v>16229.18</v>
          </cell>
          <cell r="L7534">
            <v>0</v>
          </cell>
          <cell r="M7534">
            <v>0</v>
          </cell>
          <cell r="N7534">
            <v>0</v>
          </cell>
          <cell r="O7534">
            <v>16229.18</v>
          </cell>
        </row>
        <row r="7535">
          <cell r="C7535">
            <v>2139126</v>
          </cell>
          <cell r="D7535" t="str">
            <v>110002139126</v>
          </cell>
          <cell r="E7535" t="str">
            <v>粤科松山湖母基金项目绩效评价</v>
          </cell>
          <cell r="F7535" t="str">
            <v>龚志周</v>
          </cell>
          <cell r="G7535" t="str">
            <v>2005034</v>
          </cell>
          <cell r="H7535">
            <v>32929.2</v>
          </cell>
          <cell r="I7535">
            <v>0</v>
          </cell>
          <cell r="J7535">
            <v>0</v>
          </cell>
          <cell r="K7535">
            <v>32929.2</v>
          </cell>
          <cell r="L7535">
            <v>0</v>
          </cell>
          <cell r="M7535">
            <v>0</v>
          </cell>
          <cell r="N7535">
            <v>0</v>
          </cell>
          <cell r="O7535">
            <v>32929.2</v>
          </cell>
        </row>
        <row r="7536">
          <cell r="C7536">
            <v>2139127</v>
          </cell>
          <cell r="D7536" t="str">
            <v>110002139127</v>
          </cell>
          <cell r="E7536" t="str">
            <v>机制砂高性能混凝土制备技术</v>
          </cell>
          <cell r="F7536" t="str">
            <v>高品海</v>
          </cell>
          <cell r="G7536" t="str">
            <v>2019017</v>
          </cell>
          <cell r="H7536">
            <v>16218.68</v>
          </cell>
          <cell r="I7536">
            <v>0</v>
          </cell>
          <cell r="J7536">
            <v>0</v>
          </cell>
          <cell r="K7536">
            <v>16218.68</v>
          </cell>
          <cell r="L7536">
            <v>0</v>
          </cell>
          <cell r="M7536">
            <v>0</v>
          </cell>
          <cell r="N7536">
            <v>0</v>
          </cell>
          <cell r="O7536">
            <v>16218.68</v>
          </cell>
        </row>
        <row r="7537">
          <cell r="C7537">
            <v>2139128</v>
          </cell>
          <cell r="D7537" t="str">
            <v>110002139128</v>
          </cell>
          <cell r="E7537" t="str">
            <v>梅观高速清湖南段市政道路工程施工二标工程</v>
          </cell>
          <cell r="F7537" t="str">
            <v>孙璨</v>
          </cell>
          <cell r="G7537" t="str">
            <v>2011018</v>
          </cell>
          <cell r="H7537">
            <v>90437.33</v>
          </cell>
          <cell r="I7537">
            <v>0</v>
          </cell>
          <cell r="J7537">
            <v>3140</v>
          </cell>
          <cell r="K7537">
            <v>87297.33</v>
          </cell>
          <cell r="L7537">
            <v>0</v>
          </cell>
          <cell r="M7537">
            <v>0</v>
          </cell>
          <cell r="N7537">
            <v>0</v>
          </cell>
          <cell r="O7537">
            <v>87297.33</v>
          </cell>
        </row>
        <row r="7538">
          <cell r="C7538">
            <v>2139129</v>
          </cell>
          <cell r="D7538" t="str">
            <v>110002139129</v>
          </cell>
          <cell r="E7538" t="str">
            <v>CNC多功能夹具开发</v>
          </cell>
          <cell r="F7538" t="str">
            <v>张文涛</v>
          </cell>
          <cell r="G7538" t="str">
            <v>2017101</v>
          </cell>
          <cell r="H7538">
            <v>4199.25</v>
          </cell>
          <cell r="I7538">
            <v>0</v>
          </cell>
          <cell r="J7538">
            <v>0</v>
          </cell>
          <cell r="K7538">
            <v>4199.25</v>
          </cell>
          <cell r="L7538">
            <v>0</v>
          </cell>
          <cell r="M7538">
            <v>0</v>
          </cell>
          <cell r="N7538">
            <v>0</v>
          </cell>
          <cell r="O7538">
            <v>4199.25</v>
          </cell>
        </row>
        <row r="7539">
          <cell r="C7539">
            <v>2139130</v>
          </cell>
          <cell r="D7539" t="str">
            <v>110002139130</v>
          </cell>
          <cell r="E7539" t="str">
            <v>高性能氟硅离型剂的研发及产业化应用</v>
          </cell>
          <cell r="F7539" t="str">
            <v>李坤泉</v>
          </cell>
          <cell r="G7539" t="str">
            <v>2019080</v>
          </cell>
          <cell r="H7539">
            <v>16755.4</v>
          </cell>
          <cell r="I7539">
            <v>0</v>
          </cell>
          <cell r="J7539">
            <v>0</v>
          </cell>
          <cell r="K7539">
            <v>16755.4</v>
          </cell>
          <cell r="L7539">
            <v>0</v>
          </cell>
          <cell r="M7539">
            <v>0</v>
          </cell>
          <cell r="N7539">
            <v>0</v>
          </cell>
          <cell r="O7539">
            <v>16755.4</v>
          </cell>
        </row>
        <row r="7540">
          <cell r="C7540">
            <v>2139132</v>
          </cell>
          <cell r="D7540" t="str">
            <v>110002139132</v>
          </cell>
          <cell r="E7540" t="str">
            <v>高折射率光学纳米氧化锆分散液的研究</v>
          </cell>
          <cell r="F7540" t="str">
            <v>汪文龙</v>
          </cell>
          <cell r="G7540" t="str">
            <v>2016833</v>
          </cell>
          <cell r="H7540">
            <v>10119.78</v>
          </cell>
          <cell r="I7540">
            <v>0</v>
          </cell>
          <cell r="J7540">
            <v>1378.5</v>
          </cell>
          <cell r="K7540">
            <v>8741.28</v>
          </cell>
          <cell r="L7540">
            <v>0</v>
          </cell>
          <cell r="M7540">
            <v>0</v>
          </cell>
          <cell r="N7540">
            <v>0</v>
          </cell>
          <cell r="O7540">
            <v>8741.28</v>
          </cell>
        </row>
        <row r="7541">
          <cell r="C7541">
            <v>2139133</v>
          </cell>
          <cell r="D7541" t="str">
            <v>110002139133</v>
          </cell>
          <cell r="E7541" t="str">
            <v>管道喷漆无人机飞行平台</v>
          </cell>
          <cell r="F7541" t="str">
            <v>杨小平</v>
          </cell>
          <cell r="G7541" t="str">
            <v>2007058</v>
          </cell>
          <cell r="H7541">
            <v>37.07</v>
          </cell>
          <cell r="I7541">
            <v>0</v>
          </cell>
          <cell r="J7541">
            <v>0</v>
          </cell>
          <cell r="K7541">
            <v>37.07</v>
          </cell>
          <cell r="L7541">
            <v>0</v>
          </cell>
          <cell r="M7541">
            <v>0</v>
          </cell>
          <cell r="N7541">
            <v>0</v>
          </cell>
          <cell r="O7541">
            <v>37.07</v>
          </cell>
        </row>
        <row r="7542">
          <cell r="C7542">
            <v>2139134</v>
          </cell>
          <cell r="D7542" t="str">
            <v>110002139134</v>
          </cell>
          <cell r="E7542" t="str">
            <v>高空管道远程遥控喷漆系统</v>
          </cell>
          <cell r="F7542" t="str">
            <v>陈佰满</v>
          </cell>
          <cell r="G7542" t="str">
            <v>2013013</v>
          </cell>
          <cell r="H7542">
            <v>3852.15</v>
          </cell>
          <cell r="I7542">
            <v>0</v>
          </cell>
          <cell r="J7542">
            <v>3550</v>
          </cell>
          <cell r="K7542">
            <v>302.15</v>
          </cell>
          <cell r="L7542">
            <v>0</v>
          </cell>
          <cell r="M7542">
            <v>0</v>
          </cell>
          <cell r="N7542">
            <v>0</v>
          </cell>
          <cell r="O7542">
            <v>302.15</v>
          </cell>
        </row>
        <row r="7543">
          <cell r="C7543">
            <v>2139135</v>
          </cell>
          <cell r="D7543" t="str">
            <v>110002139135</v>
          </cell>
          <cell r="E7543" t="str">
            <v>连续多级反应器结构优化和流体模拟研究</v>
          </cell>
          <cell r="F7543" t="str">
            <v>何奎</v>
          </cell>
          <cell r="G7543" t="str">
            <v>2019814</v>
          </cell>
          <cell r="H7543">
            <v>12729.2</v>
          </cell>
          <cell r="I7543">
            <v>0</v>
          </cell>
          <cell r="J7543">
            <v>4147</v>
          </cell>
          <cell r="K7543">
            <v>8582.2</v>
          </cell>
          <cell r="L7543">
            <v>0</v>
          </cell>
          <cell r="M7543">
            <v>0</v>
          </cell>
          <cell r="N7543">
            <v>0</v>
          </cell>
          <cell r="O7543">
            <v>8582.2</v>
          </cell>
        </row>
        <row r="7544">
          <cell r="C7544">
            <v>2139136</v>
          </cell>
          <cell r="D7544" t="str">
            <v>110002139136</v>
          </cell>
          <cell r="E7544" t="str">
            <v>基于磁控溅射的氮化铝与氮化硼薄膜的制备</v>
          </cell>
          <cell r="F7544" t="str">
            <v>吕伟</v>
          </cell>
          <cell r="G7544" t="str">
            <v>2017825</v>
          </cell>
          <cell r="H7544">
            <v>5044.12</v>
          </cell>
          <cell r="I7544">
            <v>0</v>
          </cell>
          <cell r="J7544">
            <v>5044.12</v>
          </cell>
          <cell r="K7544">
            <v>0</v>
          </cell>
          <cell r="L7544">
            <v>0</v>
          </cell>
          <cell r="M7544">
            <v>0</v>
          </cell>
          <cell r="N7544">
            <v>0</v>
          </cell>
          <cell r="O7544">
            <v>0</v>
          </cell>
        </row>
        <row r="7545">
          <cell r="C7545">
            <v>2139137</v>
          </cell>
          <cell r="D7545" t="str">
            <v>110002139137</v>
          </cell>
          <cell r="E7545" t="str">
            <v>30W氮化镓充电器的设计与开发</v>
          </cell>
          <cell r="F7545" t="str">
            <v>何小勇</v>
          </cell>
          <cell r="G7545" t="str">
            <v>2020099</v>
          </cell>
          <cell r="H7545">
            <v>0.34</v>
          </cell>
          <cell r="I7545">
            <v>0</v>
          </cell>
          <cell r="J7545">
            <v>0</v>
          </cell>
          <cell r="K7545">
            <v>0.34</v>
          </cell>
          <cell r="L7545">
            <v>0</v>
          </cell>
          <cell r="M7545">
            <v>0</v>
          </cell>
          <cell r="N7545">
            <v>0</v>
          </cell>
          <cell r="O7545">
            <v>0.34</v>
          </cell>
        </row>
        <row r="7546">
          <cell r="C7546">
            <v>2139138</v>
          </cell>
          <cell r="D7546" t="str">
            <v>110002139138</v>
          </cell>
          <cell r="E7546" t="str">
            <v>鸿铭智能装备联合研发中心</v>
          </cell>
          <cell r="F7546" t="str">
            <v>任斌</v>
          </cell>
          <cell r="G7546" t="str">
            <v>2003008</v>
          </cell>
          <cell r="H7546">
            <v>76429.9</v>
          </cell>
          <cell r="I7546">
            <v>0</v>
          </cell>
          <cell r="J7546">
            <v>3518</v>
          </cell>
          <cell r="K7546">
            <v>72911.9</v>
          </cell>
          <cell r="L7546">
            <v>0</v>
          </cell>
          <cell r="M7546">
            <v>0</v>
          </cell>
          <cell r="N7546">
            <v>0</v>
          </cell>
          <cell r="O7546">
            <v>72911.9</v>
          </cell>
        </row>
        <row r="7547">
          <cell r="C7547">
            <v>2139139</v>
          </cell>
          <cell r="D7547" t="str">
            <v>110002139139</v>
          </cell>
          <cell r="E7547" t="str">
            <v>新晋万亿元城市与东莞发展路径对比第二阶段延伸研究</v>
          </cell>
          <cell r="F7547" t="str">
            <v>李湛</v>
          </cell>
          <cell r="G7547" t="str">
            <v>2017819</v>
          </cell>
          <cell r="H7547">
            <v>200.24</v>
          </cell>
          <cell r="I7547">
            <v>0</v>
          </cell>
          <cell r="J7547">
            <v>0</v>
          </cell>
          <cell r="K7547">
            <v>200.24</v>
          </cell>
          <cell r="L7547">
            <v>0</v>
          </cell>
          <cell r="M7547">
            <v>0</v>
          </cell>
          <cell r="N7547">
            <v>0</v>
          </cell>
          <cell r="O7547">
            <v>200.24</v>
          </cell>
        </row>
        <row r="7548">
          <cell r="C7548">
            <v>2139140</v>
          </cell>
          <cell r="D7548" t="str">
            <v>110002139140</v>
          </cell>
          <cell r="E7548" t="str">
            <v>5G通信印刷电路板信号传输技术开发</v>
          </cell>
          <cell r="F7548" t="str">
            <v>赵晓芳</v>
          </cell>
          <cell r="G7548" t="str">
            <v>2011005</v>
          </cell>
          <cell r="H7548">
            <v>0</v>
          </cell>
          <cell r="I7548">
            <v>0</v>
          </cell>
          <cell r="J7548">
            <v>0</v>
          </cell>
          <cell r="K7548">
            <v>0</v>
          </cell>
          <cell r="L7548">
            <v>0</v>
          </cell>
          <cell r="M7548">
            <v>0</v>
          </cell>
          <cell r="N7548">
            <v>0</v>
          </cell>
          <cell r="O7548">
            <v>0</v>
          </cell>
        </row>
        <row r="7549">
          <cell r="C7549">
            <v>2139141</v>
          </cell>
          <cell r="D7549" t="str">
            <v>110002139141</v>
          </cell>
          <cell r="E7549" t="str">
            <v>综合整治工作技术帮扶服务（第二批)</v>
          </cell>
          <cell r="F7549" t="str">
            <v>纪传伟</v>
          </cell>
          <cell r="G7549" t="str">
            <v>2006064</v>
          </cell>
          <cell r="H7549">
            <v>168040.7</v>
          </cell>
          <cell r="I7549">
            <v>0</v>
          </cell>
          <cell r="J7549">
            <v>5920.82</v>
          </cell>
          <cell r="K7549">
            <v>162119.88</v>
          </cell>
          <cell r="L7549">
            <v>0</v>
          </cell>
          <cell r="M7549">
            <v>0</v>
          </cell>
          <cell r="N7549">
            <v>0</v>
          </cell>
          <cell r="O7549">
            <v>162119.88</v>
          </cell>
        </row>
        <row r="7550">
          <cell r="C7550">
            <v>2139142</v>
          </cell>
          <cell r="D7550" t="str">
            <v>110002139142</v>
          </cell>
          <cell r="E7550" t="str">
            <v>2021年横沥镇生态文明科普宣传活动</v>
          </cell>
          <cell r="F7550" t="str">
            <v>李翠丹</v>
          </cell>
          <cell r="G7550" t="str">
            <v>2008038</v>
          </cell>
          <cell r="H7550">
            <v>22583.39</v>
          </cell>
          <cell r="I7550">
            <v>0</v>
          </cell>
          <cell r="J7550">
            <v>0</v>
          </cell>
          <cell r="K7550">
            <v>22583.39</v>
          </cell>
          <cell r="L7550">
            <v>0</v>
          </cell>
          <cell r="M7550">
            <v>0</v>
          </cell>
          <cell r="N7550">
            <v>0</v>
          </cell>
          <cell r="O7550">
            <v>22583.39</v>
          </cell>
        </row>
        <row r="7551">
          <cell r="C7551">
            <v>2139143</v>
          </cell>
          <cell r="D7551" t="str">
            <v>110002139143</v>
          </cell>
          <cell r="E7551" t="str">
            <v>重点龙头企业受国际贸易政策影响下园区新经</v>
          </cell>
          <cell r="F7551" t="str">
            <v>刘川</v>
          </cell>
          <cell r="G7551" t="str">
            <v>2001021</v>
          </cell>
          <cell r="H7551">
            <v>0</v>
          </cell>
          <cell r="I7551">
            <v>0</v>
          </cell>
          <cell r="J7551">
            <v>0</v>
          </cell>
          <cell r="K7551">
            <v>0</v>
          </cell>
          <cell r="L7551">
            <v>0</v>
          </cell>
          <cell r="M7551">
            <v>0</v>
          </cell>
          <cell r="N7551">
            <v>0</v>
          </cell>
          <cell r="O7551">
            <v>0</v>
          </cell>
        </row>
        <row r="7552">
          <cell r="C7552">
            <v>2139144</v>
          </cell>
          <cell r="D7552" t="str">
            <v>110002139144</v>
          </cell>
          <cell r="E7552" t="str">
            <v>高周波加热线圈与扣件最佳关系研究</v>
          </cell>
          <cell r="F7552" t="str">
            <v>陈尚彦</v>
          </cell>
          <cell r="G7552" t="str">
            <v>2018022</v>
          </cell>
          <cell r="H7552">
            <v>0</v>
          </cell>
          <cell r="I7552">
            <v>0</v>
          </cell>
          <cell r="J7552">
            <v>0</v>
          </cell>
          <cell r="K7552">
            <v>0</v>
          </cell>
          <cell r="L7552">
            <v>0</v>
          </cell>
          <cell r="M7552">
            <v>0</v>
          </cell>
          <cell r="N7552">
            <v>0</v>
          </cell>
          <cell r="O7552">
            <v>0</v>
          </cell>
        </row>
        <row r="7553">
          <cell r="C7553">
            <v>2139145</v>
          </cell>
          <cell r="D7553" t="str">
            <v>110002139145</v>
          </cell>
          <cell r="E7553" t="str">
            <v>2021年横沥镇半仙山村垃圾分类科普宣传活动</v>
          </cell>
          <cell r="F7553" t="str">
            <v>李翠丹</v>
          </cell>
          <cell r="G7553" t="str">
            <v>2008038</v>
          </cell>
          <cell r="H7553">
            <v>23275.44</v>
          </cell>
          <cell r="I7553">
            <v>0</v>
          </cell>
          <cell r="J7553">
            <v>0</v>
          </cell>
          <cell r="K7553">
            <v>23275.44</v>
          </cell>
          <cell r="L7553">
            <v>0</v>
          </cell>
          <cell r="M7553">
            <v>0</v>
          </cell>
          <cell r="N7553">
            <v>0</v>
          </cell>
          <cell r="O7553">
            <v>23275.44</v>
          </cell>
        </row>
        <row r="7554">
          <cell r="C7554">
            <v>2139146</v>
          </cell>
          <cell r="D7554" t="str">
            <v>110002139146</v>
          </cell>
          <cell r="E7554" t="str">
            <v>锂离子电池材料回收技术研究</v>
          </cell>
          <cell r="F7554" t="str">
            <v>李超</v>
          </cell>
          <cell r="G7554" t="str">
            <v>2017048</v>
          </cell>
          <cell r="H7554">
            <v>32.08</v>
          </cell>
          <cell r="I7554">
            <v>0</v>
          </cell>
          <cell r="J7554">
            <v>0</v>
          </cell>
          <cell r="K7554">
            <v>32.08</v>
          </cell>
          <cell r="L7554">
            <v>0</v>
          </cell>
          <cell r="M7554">
            <v>0</v>
          </cell>
          <cell r="N7554">
            <v>0</v>
          </cell>
          <cell r="O7554">
            <v>32.08</v>
          </cell>
        </row>
        <row r="7555">
          <cell r="C7555">
            <v>2139147</v>
          </cell>
          <cell r="D7555" t="str">
            <v>110002139147</v>
          </cell>
          <cell r="E7555" t="str">
            <v>负载Boost+LLC数字电源算法开发</v>
          </cell>
          <cell r="F7555" t="str">
            <v>黄晓园</v>
          </cell>
          <cell r="G7555" t="str">
            <v>2013058</v>
          </cell>
          <cell r="H7555">
            <v>42742.66</v>
          </cell>
          <cell r="I7555">
            <v>0</v>
          </cell>
          <cell r="J7555">
            <v>5952.38</v>
          </cell>
          <cell r="K7555">
            <v>36790.28</v>
          </cell>
          <cell r="L7555">
            <v>0</v>
          </cell>
          <cell r="M7555">
            <v>0</v>
          </cell>
          <cell r="N7555">
            <v>0</v>
          </cell>
          <cell r="O7555">
            <v>36790.28</v>
          </cell>
        </row>
        <row r="7556">
          <cell r="C7556">
            <v>2139148</v>
          </cell>
          <cell r="D7556" t="str">
            <v>110002139148</v>
          </cell>
          <cell r="E7556" t="str">
            <v>企业转型法律风险控制方案</v>
          </cell>
          <cell r="F7556" t="str">
            <v>周立英</v>
          </cell>
          <cell r="G7556" t="str">
            <v>2002019</v>
          </cell>
          <cell r="H7556">
            <v>0</v>
          </cell>
          <cell r="I7556">
            <v>0</v>
          </cell>
          <cell r="J7556">
            <v>0</v>
          </cell>
          <cell r="K7556">
            <v>0</v>
          </cell>
          <cell r="L7556">
            <v>0</v>
          </cell>
          <cell r="M7556">
            <v>0</v>
          </cell>
          <cell r="N7556">
            <v>0</v>
          </cell>
          <cell r="O7556">
            <v>0</v>
          </cell>
        </row>
        <row r="7557">
          <cell r="C7557">
            <v>2139150</v>
          </cell>
          <cell r="D7557" t="str">
            <v>110002139150</v>
          </cell>
          <cell r="E7557" t="str">
            <v>东莞市东坑镇劳务派遣单位等级划分与评定</v>
          </cell>
          <cell r="F7557" t="str">
            <v>方妙英</v>
          </cell>
          <cell r="G7557" t="str">
            <v>2012018</v>
          </cell>
          <cell r="H7557">
            <v>0</v>
          </cell>
          <cell r="I7557">
            <v>0</v>
          </cell>
          <cell r="J7557">
            <v>0</v>
          </cell>
          <cell r="K7557">
            <v>0</v>
          </cell>
          <cell r="L7557">
            <v>0</v>
          </cell>
          <cell r="M7557">
            <v>0</v>
          </cell>
          <cell r="N7557">
            <v>0</v>
          </cell>
          <cell r="O7557">
            <v>0</v>
          </cell>
        </row>
        <row r="7558">
          <cell r="C7558">
            <v>2139151</v>
          </cell>
          <cell r="D7558" t="str">
            <v>110002139151</v>
          </cell>
          <cell r="E7558" t="str">
            <v>东莞市莞城街道法治建设宣传与实践研究</v>
          </cell>
          <cell r="F7558" t="str">
            <v>罗兆婧</v>
          </cell>
          <cell r="G7558" t="str">
            <v>2012029</v>
          </cell>
          <cell r="H7558">
            <v>14732.08</v>
          </cell>
          <cell r="I7558">
            <v>0</v>
          </cell>
          <cell r="J7558">
            <v>0</v>
          </cell>
          <cell r="K7558">
            <v>14732.08</v>
          </cell>
          <cell r="L7558">
            <v>0</v>
          </cell>
          <cell r="M7558">
            <v>0</v>
          </cell>
          <cell r="N7558">
            <v>0</v>
          </cell>
          <cell r="O7558">
            <v>14732.08</v>
          </cell>
        </row>
        <row r="7559">
          <cell r="C7559">
            <v>2139152</v>
          </cell>
          <cell r="D7559" t="str">
            <v>110002139152</v>
          </cell>
          <cell r="E7559" t="str">
            <v>装配式免拆钢筋桁架混凝土轻型楼承板产品标</v>
          </cell>
          <cell r="F7559" t="str">
            <v>王晓璐</v>
          </cell>
          <cell r="G7559" t="str">
            <v>2016004</v>
          </cell>
          <cell r="H7559">
            <v>46646.02</v>
          </cell>
          <cell r="I7559">
            <v>0</v>
          </cell>
          <cell r="J7559">
            <v>700</v>
          </cell>
          <cell r="K7559">
            <v>45946.02</v>
          </cell>
          <cell r="L7559">
            <v>0</v>
          </cell>
          <cell r="M7559">
            <v>0</v>
          </cell>
          <cell r="N7559">
            <v>0</v>
          </cell>
          <cell r="O7559">
            <v>45946.02</v>
          </cell>
        </row>
        <row r="7560">
          <cell r="C7560">
            <v>2139153</v>
          </cell>
          <cell r="D7560" t="str">
            <v>110002139153</v>
          </cell>
          <cell r="E7560" t="str">
            <v>探讨如何进一步加强莞台港澳高校交流合作</v>
          </cell>
          <cell r="F7560" t="str">
            <v>张世邦</v>
          </cell>
          <cell r="G7560" t="str">
            <v>2012966</v>
          </cell>
          <cell r="H7560">
            <v>2378.87</v>
          </cell>
          <cell r="I7560">
            <v>0</v>
          </cell>
          <cell r="J7560">
            <v>0</v>
          </cell>
          <cell r="K7560">
            <v>2378.87</v>
          </cell>
          <cell r="L7560">
            <v>0</v>
          </cell>
          <cell r="M7560">
            <v>0</v>
          </cell>
          <cell r="N7560">
            <v>0</v>
          </cell>
          <cell r="O7560">
            <v>2378.87</v>
          </cell>
        </row>
        <row r="7561">
          <cell r="C7561">
            <v>2139154</v>
          </cell>
          <cell r="D7561" t="str">
            <v>110002139154</v>
          </cell>
          <cell r="E7561" t="str">
            <v>公司法律风险防范协议书</v>
          </cell>
          <cell r="F7561" t="str">
            <v>强昌文</v>
          </cell>
          <cell r="G7561" t="str">
            <v>2011036</v>
          </cell>
          <cell r="H7561">
            <v>103922.2</v>
          </cell>
          <cell r="I7561">
            <v>0</v>
          </cell>
          <cell r="J7561">
            <v>20000</v>
          </cell>
          <cell r="K7561">
            <v>83922.2</v>
          </cell>
          <cell r="L7561">
            <v>0</v>
          </cell>
          <cell r="M7561">
            <v>0</v>
          </cell>
          <cell r="N7561">
            <v>0</v>
          </cell>
          <cell r="O7561">
            <v>83922.2</v>
          </cell>
        </row>
        <row r="7562">
          <cell r="C7562">
            <v>2139155</v>
          </cell>
          <cell r="D7562" t="str">
            <v>110002139155</v>
          </cell>
          <cell r="E7562" t="str">
            <v>高性能橡胶磁复合材料的制备与改性</v>
          </cell>
          <cell r="F7562" t="str">
            <v>郑轲</v>
          </cell>
          <cell r="G7562" t="str">
            <v>2019119</v>
          </cell>
          <cell r="H7562">
            <v>0.9</v>
          </cell>
          <cell r="I7562">
            <v>0</v>
          </cell>
          <cell r="J7562">
            <v>0</v>
          </cell>
          <cell r="K7562">
            <v>0.9</v>
          </cell>
          <cell r="L7562">
            <v>0</v>
          </cell>
          <cell r="M7562">
            <v>0</v>
          </cell>
          <cell r="N7562">
            <v>0</v>
          </cell>
          <cell r="O7562">
            <v>0.9</v>
          </cell>
        </row>
        <row r="7563">
          <cell r="C7563">
            <v>2139156</v>
          </cell>
          <cell r="D7563" t="str">
            <v>110002139156</v>
          </cell>
          <cell r="E7563" t="str">
            <v>东莞市洪梅镇2021年财政支出项目绩效评价</v>
          </cell>
          <cell r="F7563" t="str">
            <v>谷云燕</v>
          </cell>
          <cell r="G7563" t="str">
            <v>2004037</v>
          </cell>
          <cell r="H7563">
            <v>27834.55</v>
          </cell>
          <cell r="I7563">
            <v>0</v>
          </cell>
          <cell r="J7563">
            <v>0</v>
          </cell>
          <cell r="K7563">
            <v>27834.55</v>
          </cell>
          <cell r="L7563">
            <v>0</v>
          </cell>
          <cell r="M7563">
            <v>0</v>
          </cell>
          <cell r="N7563">
            <v>0</v>
          </cell>
          <cell r="O7563">
            <v>27834.55</v>
          </cell>
        </row>
        <row r="7564">
          <cell r="C7564">
            <v>2139157</v>
          </cell>
          <cell r="D7564" t="str">
            <v>110002139157</v>
          </cell>
          <cell r="E7564" t="str">
            <v>东莞市洪梅镇财政项目支出绩效自评抽查审核</v>
          </cell>
          <cell r="F7564" t="str">
            <v>谷云燕</v>
          </cell>
          <cell r="G7564" t="str">
            <v>2004037</v>
          </cell>
          <cell r="H7564">
            <v>8850.2</v>
          </cell>
          <cell r="I7564">
            <v>0</v>
          </cell>
          <cell r="J7564">
            <v>0</v>
          </cell>
          <cell r="K7564">
            <v>8850.2</v>
          </cell>
          <cell r="L7564">
            <v>0</v>
          </cell>
          <cell r="M7564">
            <v>0</v>
          </cell>
          <cell r="N7564">
            <v>0</v>
          </cell>
          <cell r="O7564">
            <v>8850.2</v>
          </cell>
        </row>
        <row r="7565">
          <cell r="C7565">
            <v>2139158</v>
          </cell>
          <cell r="D7565" t="str">
            <v>110002139158</v>
          </cell>
          <cell r="E7565" t="str">
            <v>厚街濑粉非遗保护与特色发展调研咨询服务</v>
          </cell>
          <cell r="F7565" t="str">
            <v>阎江</v>
          </cell>
          <cell r="G7565" t="str">
            <v>1999007</v>
          </cell>
          <cell r="H7565">
            <v>44330.2</v>
          </cell>
          <cell r="I7565">
            <v>0</v>
          </cell>
          <cell r="J7565">
            <v>0</v>
          </cell>
          <cell r="K7565">
            <v>44330.2</v>
          </cell>
          <cell r="L7565">
            <v>0</v>
          </cell>
          <cell r="M7565">
            <v>0</v>
          </cell>
          <cell r="N7565">
            <v>0</v>
          </cell>
          <cell r="O7565">
            <v>44330.2</v>
          </cell>
        </row>
        <row r="7566">
          <cell r="C7566">
            <v>2139159</v>
          </cell>
          <cell r="D7566" t="str">
            <v>110002139159</v>
          </cell>
          <cell r="E7566" t="str">
            <v>高粘结低介电损耗长链尼龙</v>
          </cell>
          <cell r="F7566" t="str">
            <v>焦元启</v>
          </cell>
          <cell r="G7566" t="str">
            <v>2011030</v>
          </cell>
          <cell r="H7566">
            <v>343.6</v>
          </cell>
          <cell r="I7566">
            <v>0</v>
          </cell>
          <cell r="J7566">
            <v>0</v>
          </cell>
          <cell r="K7566">
            <v>343.6</v>
          </cell>
          <cell r="L7566">
            <v>0</v>
          </cell>
          <cell r="M7566">
            <v>0</v>
          </cell>
          <cell r="N7566">
            <v>0</v>
          </cell>
          <cell r="O7566">
            <v>343.6</v>
          </cell>
        </row>
        <row r="7567">
          <cell r="C7567">
            <v>2139160</v>
          </cell>
          <cell r="D7567" t="str">
            <v>110002139160</v>
          </cell>
          <cell r="E7567" t="str">
            <v>《东莞松山湖国家自主创新示范区发展专项资助金科技发展资金对高成长性企业奖励》项目评审</v>
          </cell>
          <cell r="F7567" t="str">
            <v>李环</v>
          </cell>
          <cell r="G7567" t="str">
            <v>2003003</v>
          </cell>
          <cell r="H7567">
            <v>13308.94</v>
          </cell>
          <cell r="I7567">
            <v>0</v>
          </cell>
          <cell r="J7567">
            <v>10200</v>
          </cell>
          <cell r="K7567">
            <v>3108.94</v>
          </cell>
          <cell r="L7567">
            <v>0</v>
          </cell>
          <cell r="M7567">
            <v>0</v>
          </cell>
          <cell r="N7567">
            <v>0</v>
          </cell>
          <cell r="O7567">
            <v>3108.94</v>
          </cell>
        </row>
        <row r="7568">
          <cell r="C7568">
            <v>2139161</v>
          </cell>
          <cell r="D7568" t="str">
            <v>110002139161</v>
          </cell>
          <cell r="E7568" t="str">
            <v>2021年-2022年社会工作“双百工程”社工能力</v>
          </cell>
          <cell r="F7568" t="str">
            <v>成伟</v>
          </cell>
          <cell r="G7568" t="str">
            <v>2013044</v>
          </cell>
          <cell r="H7568">
            <v>0</v>
          </cell>
          <cell r="I7568">
            <v>0</v>
          </cell>
          <cell r="J7568">
            <v>0</v>
          </cell>
          <cell r="K7568">
            <v>0</v>
          </cell>
          <cell r="L7568">
            <v>0</v>
          </cell>
          <cell r="M7568">
            <v>0</v>
          </cell>
          <cell r="N7568">
            <v>0</v>
          </cell>
          <cell r="O7568">
            <v>0</v>
          </cell>
        </row>
        <row r="7569">
          <cell r="C7569">
            <v>2139162</v>
          </cell>
          <cell r="D7569" t="str">
            <v>110002139162</v>
          </cell>
          <cell r="E7569" t="str">
            <v>物流自动化抓取关键技术攻关</v>
          </cell>
          <cell r="F7569" t="str">
            <v>沈博</v>
          </cell>
          <cell r="G7569" t="str">
            <v>2019067</v>
          </cell>
          <cell r="H7569">
            <v>25024.54</v>
          </cell>
          <cell r="I7569">
            <v>0</v>
          </cell>
          <cell r="J7569">
            <v>0</v>
          </cell>
          <cell r="K7569">
            <v>25024.54</v>
          </cell>
          <cell r="L7569">
            <v>0</v>
          </cell>
          <cell r="M7569">
            <v>0</v>
          </cell>
          <cell r="N7569">
            <v>0</v>
          </cell>
          <cell r="O7569">
            <v>25024.54</v>
          </cell>
        </row>
        <row r="7570">
          <cell r="C7570">
            <v>2139163</v>
          </cell>
          <cell r="D7570" t="str">
            <v>110002139163</v>
          </cell>
          <cell r="E7570" t="str">
            <v>小尺寸TFT-LCD显示模组开发</v>
          </cell>
          <cell r="F7570" t="str">
            <v>陈雪芳</v>
          </cell>
          <cell r="G7570" t="str">
            <v>2003109</v>
          </cell>
          <cell r="H7570">
            <v>9751.52</v>
          </cell>
          <cell r="I7570">
            <v>0</v>
          </cell>
          <cell r="J7570">
            <v>0</v>
          </cell>
          <cell r="K7570">
            <v>9751.52</v>
          </cell>
          <cell r="L7570">
            <v>0</v>
          </cell>
          <cell r="M7570">
            <v>0</v>
          </cell>
          <cell r="N7570">
            <v>0</v>
          </cell>
          <cell r="O7570">
            <v>9751.52</v>
          </cell>
        </row>
        <row r="7571">
          <cell r="C7571">
            <v>2139164</v>
          </cell>
          <cell r="D7571" t="str">
            <v>110002139164</v>
          </cell>
          <cell r="E7571" t="str">
            <v>高精密行星减速器关键技术开发及智能制造示</v>
          </cell>
          <cell r="F7571" t="str">
            <v>曹晓畅</v>
          </cell>
          <cell r="G7571" t="str">
            <v>2012045</v>
          </cell>
          <cell r="H7571">
            <v>180155.68</v>
          </cell>
          <cell r="I7571">
            <v>500000</v>
          </cell>
          <cell r="J7571">
            <v>117505.77</v>
          </cell>
          <cell r="K7571">
            <v>562649.91</v>
          </cell>
          <cell r="L7571">
            <v>0</v>
          </cell>
          <cell r="M7571">
            <v>0</v>
          </cell>
          <cell r="N7571">
            <v>0</v>
          </cell>
          <cell r="O7571">
            <v>562649.91</v>
          </cell>
        </row>
        <row r="7572">
          <cell r="C7572">
            <v>2139165</v>
          </cell>
          <cell r="D7572" t="str">
            <v>110002139165</v>
          </cell>
          <cell r="E7572" t="str">
            <v>造价业务能力评估体系开发</v>
          </cell>
          <cell r="F7572" t="str">
            <v>李春红</v>
          </cell>
          <cell r="G7572" t="str">
            <v>2005029</v>
          </cell>
          <cell r="H7572">
            <v>17874.71</v>
          </cell>
          <cell r="I7572">
            <v>0</v>
          </cell>
          <cell r="J7572">
            <v>0</v>
          </cell>
          <cell r="K7572">
            <v>17874.71</v>
          </cell>
          <cell r="L7572">
            <v>0</v>
          </cell>
          <cell r="M7572">
            <v>0</v>
          </cell>
          <cell r="N7572">
            <v>0</v>
          </cell>
          <cell r="O7572">
            <v>17874.71</v>
          </cell>
        </row>
        <row r="7573">
          <cell r="C7573">
            <v>2139166</v>
          </cell>
          <cell r="D7573" t="str">
            <v>110002139166</v>
          </cell>
          <cell r="E7573" t="str">
            <v>东莞理工学院-东莞怡合达自动化股份有限公</v>
          </cell>
          <cell r="F7573" t="str">
            <v>李荣泳</v>
          </cell>
          <cell r="G7573" t="str">
            <v>2007042</v>
          </cell>
          <cell r="H7573">
            <v>0</v>
          </cell>
          <cell r="I7573">
            <v>0</v>
          </cell>
          <cell r="J7573">
            <v>0</v>
          </cell>
          <cell r="K7573">
            <v>0</v>
          </cell>
          <cell r="L7573">
            <v>0</v>
          </cell>
          <cell r="M7573">
            <v>0</v>
          </cell>
          <cell r="N7573">
            <v>0</v>
          </cell>
          <cell r="O7573">
            <v>0</v>
          </cell>
        </row>
        <row r="7574">
          <cell r="C7574">
            <v>2139167</v>
          </cell>
          <cell r="D7574" t="str">
            <v>110002139167</v>
          </cell>
          <cell r="E7574" t="str">
            <v>油脂品质控制与高值化利用技术开发</v>
          </cell>
          <cell r="F7574" t="str">
            <v>王际辉</v>
          </cell>
          <cell r="G7574" t="str">
            <v>2018809</v>
          </cell>
          <cell r="H7574">
            <v>115948.6</v>
          </cell>
          <cell r="I7574">
            <v>0</v>
          </cell>
          <cell r="J7574">
            <v>0</v>
          </cell>
          <cell r="K7574">
            <v>115948.6</v>
          </cell>
          <cell r="L7574">
            <v>0</v>
          </cell>
          <cell r="M7574">
            <v>0</v>
          </cell>
          <cell r="N7574">
            <v>0</v>
          </cell>
          <cell r="O7574">
            <v>115948.6</v>
          </cell>
        </row>
        <row r="7575">
          <cell r="C7575">
            <v>2139168</v>
          </cell>
          <cell r="D7575" t="str">
            <v>110002139168</v>
          </cell>
          <cell r="E7575" t="str">
            <v>大力发展新材料产业，加快培育发展新动能</v>
          </cell>
          <cell r="F7575" t="str">
            <v>赖梦瑶</v>
          </cell>
          <cell r="G7575" t="str">
            <v>2014002</v>
          </cell>
          <cell r="H7575">
            <v>0</v>
          </cell>
          <cell r="I7575">
            <v>0</v>
          </cell>
          <cell r="J7575">
            <v>0</v>
          </cell>
          <cell r="K7575">
            <v>0</v>
          </cell>
          <cell r="L7575">
            <v>0</v>
          </cell>
          <cell r="M7575">
            <v>0</v>
          </cell>
          <cell r="N7575">
            <v>0</v>
          </cell>
          <cell r="O7575">
            <v>0</v>
          </cell>
        </row>
        <row r="7576">
          <cell r="C7576">
            <v>2139169</v>
          </cell>
          <cell r="D7576" t="str">
            <v>110002139169</v>
          </cell>
          <cell r="E7576" t="str">
            <v>大力提升公共服务水平，打造千万人口共生共</v>
          </cell>
          <cell r="F7576" t="str">
            <v>居正</v>
          </cell>
          <cell r="G7576" t="str">
            <v>2013066</v>
          </cell>
          <cell r="H7576">
            <v>7500.12</v>
          </cell>
          <cell r="I7576">
            <v>0</v>
          </cell>
          <cell r="J7576">
            <v>0</v>
          </cell>
          <cell r="K7576">
            <v>7500.12</v>
          </cell>
          <cell r="L7576">
            <v>0</v>
          </cell>
          <cell r="M7576">
            <v>0</v>
          </cell>
          <cell r="N7576">
            <v>0</v>
          </cell>
          <cell r="O7576">
            <v>7500.12</v>
          </cell>
        </row>
        <row r="7577">
          <cell r="C7577">
            <v>2139171</v>
          </cell>
          <cell r="D7577" t="str">
            <v>110002139171</v>
          </cell>
          <cell r="E7577" t="str">
            <v>“科技虎门”大讲堂项目合作协议</v>
          </cell>
          <cell r="F7577" t="str">
            <v>王春</v>
          </cell>
          <cell r="G7577" t="str">
            <v>2002018</v>
          </cell>
          <cell r="H7577">
            <v>225635</v>
          </cell>
          <cell r="I7577">
            <v>0</v>
          </cell>
          <cell r="J7577">
            <v>7000</v>
          </cell>
          <cell r="K7577">
            <v>218635</v>
          </cell>
          <cell r="L7577">
            <v>0</v>
          </cell>
          <cell r="M7577">
            <v>0</v>
          </cell>
          <cell r="N7577">
            <v>0</v>
          </cell>
          <cell r="O7577">
            <v>218635</v>
          </cell>
        </row>
        <row r="7578">
          <cell r="C7578">
            <v>2139172</v>
          </cell>
          <cell r="D7578" t="str">
            <v>110002139172</v>
          </cell>
          <cell r="E7578" t="str">
            <v>FRP螺旋箍筋混凝土短柱抗剪力学性能测试</v>
          </cell>
          <cell r="F7578" t="str">
            <v>王晓璐</v>
          </cell>
          <cell r="G7578" t="str">
            <v>2016004</v>
          </cell>
          <cell r="H7578">
            <v>17612.01</v>
          </cell>
          <cell r="I7578">
            <v>0</v>
          </cell>
          <cell r="J7578">
            <v>0</v>
          </cell>
          <cell r="K7578">
            <v>17612.01</v>
          </cell>
          <cell r="L7578">
            <v>0</v>
          </cell>
          <cell r="M7578">
            <v>0</v>
          </cell>
          <cell r="N7578">
            <v>0</v>
          </cell>
          <cell r="O7578">
            <v>17612.01</v>
          </cell>
        </row>
        <row r="7579">
          <cell r="C7579">
            <v>2139173</v>
          </cell>
          <cell r="D7579" t="str">
            <v>110002139173</v>
          </cell>
          <cell r="E7579" t="str">
            <v>第一阶段技术开发合作协议（超声导波无损检测工程化应用方案项目）</v>
          </cell>
          <cell r="F7579" t="str">
            <v>武静</v>
          </cell>
          <cell r="G7579" t="str">
            <v>2017045</v>
          </cell>
          <cell r="H7579">
            <v>18.36</v>
          </cell>
          <cell r="I7579">
            <v>0</v>
          </cell>
          <cell r="J7579">
            <v>16.08</v>
          </cell>
          <cell r="K7579">
            <v>2.28</v>
          </cell>
          <cell r="L7579">
            <v>0</v>
          </cell>
          <cell r="M7579">
            <v>0</v>
          </cell>
          <cell r="N7579">
            <v>0</v>
          </cell>
          <cell r="O7579">
            <v>2.28</v>
          </cell>
        </row>
        <row r="7580">
          <cell r="C7580">
            <v>2139174</v>
          </cell>
          <cell r="D7580" t="str">
            <v>110002139174</v>
          </cell>
          <cell r="E7580" t="str">
            <v>东莞市万江街道劳务派遣单位等级划分与评定</v>
          </cell>
          <cell r="F7580" t="str">
            <v>方妙英</v>
          </cell>
          <cell r="G7580" t="str">
            <v>2012018</v>
          </cell>
          <cell r="H7580">
            <v>0</v>
          </cell>
          <cell r="I7580">
            <v>0</v>
          </cell>
          <cell r="J7580">
            <v>0</v>
          </cell>
          <cell r="K7580">
            <v>0</v>
          </cell>
          <cell r="L7580">
            <v>0</v>
          </cell>
          <cell r="M7580">
            <v>0</v>
          </cell>
          <cell r="N7580">
            <v>0</v>
          </cell>
          <cell r="O7580">
            <v>0</v>
          </cell>
        </row>
        <row r="7581">
          <cell r="C7581">
            <v>2139175</v>
          </cell>
          <cell r="D7581" t="str">
            <v>110002139175</v>
          </cell>
          <cell r="E7581" t="str">
            <v>2021年松山湖节能宣传活动、节能考核报告编制、蓝思科技节能诊断</v>
          </cell>
          <cell r="F7581" t="str">
            <v>纪传伟</v>
          </cell>
          <cell r="G7581" t="str">
            <v>2006064</v>
          </cell>
          <cell r="H7581">
            <v>11504.58</v>
          </cell>
          <cell r="I7581">
            <v>0</v>
          </cell>
          <cell r="J7581">
            <v>9184.5</v>
          </cell>
          <cell r="K7581">
            <v>2320.08</v>
          </cell>
          <cell r="L7581">
            <v>0</v>
          </cell>
          <cell r="M7581">
            <v>0</v>
          </cell>
          <cell r="N7581">
            <v>0</v>
          </cell>
          <cell r="O7581">
            <v>2320.08</v>
          </cell>
        </row>
        <row r="7582">
          <cell r="C7582">
            <v>2139176</v>
          </cell>
          <cell r="D7582" t="str">
            <v>110002139176</v>
          </cell>
          <cell r="E7582" t="str">
            <v>先进磁性材料联合工程中心</v>
          </cell>
          <cell r="F7582" t="str">
            <v>王安定</v>
          </cell>
          <cell r="G7582" t="str">
            <v>2021810</v>
          </cell>
          <cell r="H7582">
            <v>220118.66</v>
          </cell>
          <cell r="I7582">
            <v>0</v>
          </cell>
          <cell r="J7582">
            <v>3063.2</v>
          </cell>
          <cell r="K7582">
            <v>217055.46</v>
          </cell>
          <cell r="L7582">
            <v>0</v>
          </cell>
          <cell r="M7582">
            <v>0</v>
          </cell>
          <cell r="N7582">
            <v>0</v>
          </cell>
          <cell r="O7582">
            <v>217055.46</v>
          </cell>
        </row>
        <row r="7583">
          <cell r="C7583">
            <v>2139177</v>
          </cell>
          <cell r="D7583" t="str">
            <v>110002139177</v>
          </cell>
          <cell r="E7583" t="str">
            <v>高性能软磁合金及工艺开发</v>
          </cell>
          <cell r="F7583" t="str">
            <v>王安定</v>
          </cell>
          <cell r="G7583" t="str">
            <v>2021810</v>
          </cell>
          <cell r="H7583">
            <v>96683.5</v>
          </cell>
          <cell r="I7583">
            <v>0</v>
          </cell>
          <cell r="J7583">
            <v>0</v>
          </cell>
          <cell r="K7583">
            <v>96683.5</v>
          </cell>
          <cell r="L7583">
            <v>0</v>
          </cell>
          <cell r="M7583">
            <v>0</v>
          </cell>
          <cell r="N7583">
            <v>0</v>
          </cell>
          <cell r="O7583">
            <v>96683.5</v>
          </cell>
        </row>
        <row r="7584">
          <cell r="C7584">
            <v>2139178</v>
          </cell>
          <cell r="D7584" t="str">
            <v>110002139178</v>
          </cell>
          <cell r="E7584" t="str">
            <v>东莞石龙镇“睦邻党建.楼栋善治”项目建设</v>
          </cell>
          <cell r="F7584" t="str">
            <v>朱晓红</v>
          </cell>
          <cell r="G7584" t="str">
            <v>2007002</v>
          </cell>
          <cell r="H7584">
            <v>2952.12</v>
          </cell>
          <cell r="I7584">
            <v>0</v>
          </cell>
          <cell r="J7584">
            <v>2948.05</v>
          </cell>
          <cell r="K7584">
            <v>4.07</v>
          </cell>
          <cell r="L7584">
            <v>0</v>
          </cell>
          <cell r="M7584">
            <v>0</v>
          </cell>
          <cell r="N7584">
            <v>0</v>
          </cell>
          <cell r="O7584">
            <v>4.07</v>
          </cell>
        </row>
        <row r="7585">
          <cell r="C7585">
            <v>2139179</v>
          </cell>
          <cell r="D7585" t="str">
            <v>110002139179</v>
          </cell>
          <cell r="E7585" t="str">
            <v>东莞市人力资源服务行业研究</v>
          </cell>
          <cell r="F7585" t="str">
            <v>方妙英</v>
          </cell>
          <cell r="G7585" t="str">
            <v>2012018</v>
          </cell>
          <cell r="H7585">
            <v>2003</v>
          </cell>
          <cell r="I7585">
            <v>0</v>
          </cell>
          <cell r="J7585">
            <v>0</v>
          </cell>
          <cell r="K7585">
            <v>2003</v>
          </cell>
          <cell r="L7585">
            <v>0</v>
          </cell>
          <cell r="M7585">
            <v>0</v>
          </cell>
          <cell r="N7585">
            <v>0</v>
          </cell>
          <cell r="O7585">
            <v>2003</v>
          </cell>
        </row>
        <row r="7586">
          <cell r="C7586">
            <v>2139180</v>
          </cell>
          <cell r="D7586" t="str">
            <v>110002139180</v>
          </cell>
          <cell r="E7586" t="str">
            <v>赣州市综合文化艺术馆项目空心楼项目空心楼盖施工过程分析</v>
          </cell>
          <cell r="F7586" t="str">
            <v>杨慧</v>
          </cell>
          <cell r="G7586" t="str">
            <v>2018071</v>
          </cell>
          <cell r="H7586">
            <v>0</v>
          </cell>
          <cell r="I7586">
            <v>0</v>
          </cell>
          <cell r="J7586">
            <v>0</v>
          </cell>
          <cell r="K7586">
            <v>0</v>
          </cell>
          <cell r="L7586">
            <v>0</v>
          </cell>
          <cell r="M7586">
            <v>0</v>
          </cell>
          <cell r="N7586">
            <v>0</v>
          </cell>
          <cell r="O7586">
            <v>0</v>
          </cell>
        </row>
        <row r="7587">
          <cell r="C7587">
            <v>2139181</v>
          </cell>
          <cell r="D7587" t="str">
            <v>110002139181</v>
          </cell>
          <cell r="E7587" t="str">
            <v>东莞嘉德制造科技有限公司发展战略体系研究</v>
          </cell>
          <cell r="F7587" t="str">
            <v>冯志军</v>
          </cell>
          <cell r="G7587" t="str">
            <v>2012046</v>
          </cell>
          <cell r="H7587">
            <v>242159.03</v>
          </cell>
          <cell r="I7587">
            <v>0</v>
          </cell>
          <cell r="J7587">
            <v>0</v>
          </cell>
          <cell r="K7587">
            <v>242159.03</v>
          </cell>
          <cell r="L7587">
            <v>0</v>
          </cell>
          <cell r="M7587">
            <v>0</v>
          </cell>
          <cell r="N7587">
            <v>0</v>
          </cell>
          <cell r="O7587">
            <v>242159.03</v>
          </cell>
        </row>
        <row r="7588">
          <cell r="C7588">
            <v>2139182</v>
          </cell>
          <cell r="D7588" t="str">
            <v>110002139182</v>
          </cell>
          <cell r="E7588" t="str">
            <v>广东省和市政府质量奖申报专家辅导</v>
          </cell>
          <cell r="F7588" t="str">
            <v>刘勇</v>
          </cell>
          <cell r="G7588" t="str">
            <v>2006038</v>
          </cell>
          <cell r="H7588">
            <v>117234.46</v>
          </cell>
          <cell r="I7588">
            <v>0</v>
          </cell>
          <cell r="J7588">
            <v>4000</v>
          </cell>
          <cell r="K7588">
            <v>113234.46</v>
          </cell>
          <cell r="L7588">
            <v>0</v>
          </cell>
          <cell r="M7588">
            <v>0</v>
          </cell>
          <cell r="N7588">
            <v>0</v>
          </cell>
          <cell r="O7588">
            <v>113234.46</v>
          </cell>
        </row>
        <row r="7589">
          <cell r="C7589">
            <v>2139183</v>
          </cell>
          <cell r="D7589" t="str">
            <v>110002139183</v>
          </cell>
          <cell r="E7589" t="str">
            <v>在孵企业融资风险研究</v>
          </cell>
          <cell r="F7589" t="str">
            <v>许桂华</v>
          </cell>
          <cell r="G7589" t="str">
            <v>2013042</v>
          </cell>
          <cell r="H7589">
            <v>0</v>
          </cell>
          <cell r="I7589">
            <v>0</v>
          </cell>
          <cell r="J7589">
            <v>0</v>
          </cell>
          <cell r="K7589">
            <v>0</v>
          </cell>
          <cell r="L7589">
            <v>0</v>
          </cell>
          <cell r="M7589">
            <v>0</v>
          </cell>
          <cell r="N7589">
            <v>0</v>
          </cell>
          <cell r="O7589">
            <v>0</v>
          </cell>
        </row>
        <row r="7590">
          <cell r="C7590">
            <v>2140001</v>
          </cell>
          <cell r="D7590" t="str">
            <v>110002140001</v>
          </cell>
          <cell r="E7590" t="str">
            <v>2019年工业互联网创新发展工程-信息物理系</v>
          </cell>
          <cell r="F7590" t="str">
            <v>胡耀华</v>
          </cell>
          <cell r="G7590" t="str">
            <v>2006022</v>
          </cell>
          <cell r="H7590">
            <v>194409.4</v>
          </cell>
          <cell r="I7590">
            <v>0</v>
          </cell>
          <cell r="J7590">
            <v>0</v>
          </cell>
          <cell r="K7590">
            <v>194409.4</v>
          </cell>
          <cell r="L7590">
            <v>0</v>
          </cell>
          <cell r="M7590">
            <v>0</v>
          </cell>
          <cell r="N7590">
            <v>0</v>
          </cell>
          <cell r="O7590">
            <v>194409.4</v>
          </cell>
        </row>
        <row r="7591">
          <cell r="C7591">
            <v>2140002</v>
          </cell>
          <cell r="D7591" t="str">
            <v>110002140002</v>
          </cell>
          <cell r="E7591" t="str">
            <v>混凝土桥梁表面图像的裂缝检测方法研究</v>
          </cell>
          <cell r="F7591" t="str">
            <v>谢仁平</v>
          </cell>
          <cell r="G7591" t="str">
            <v>2020020</v>
          </cell>
          <cell r="H7591">
            <v>0</v>
          </cell>
          <cell r="I7591">
            <v>0</v>
          </cell>
          <cell r="J7591">
            <v>0</v>
          </cell>
          <cell r="K7591">
            <v>0</v>
          </cell>
          <cell r="L7591">
            <v>0</v>
          </cell>
          <cell r="M7591">
            <v>0</v>
          </cell>
          <cell r="N7591">
            <v>0</v>
          </cell>
          <cell r="O7591">
            <v>0</v>
          </cell>
        </row>
        <row r="7592">
          <cell r="C7592">
            <v>2140003</v>
          </cell>
          <cell r="D7592" t="str">
            <v>110002140003</v>
          </cell>
          <cell r="E7592" t="str">
            <v>广东省分布式能源重点实验室评估</v>
          </cell>
          <cell r="F7592" t="str">
            <v>杨敏林</v>
          </cell>
          <cell r="G7592" t="str">
            <v>1991016</v>
          </cell>
          <cell r="H7592">
            <v>285293.43</v>
          </cell>
          <cell r="I7592">
            <v>0</v>
          </cell>
          <cell r="J7592">
            <v>15150</v>
          </cell>
          <cell r="K7592">
            <v>270143.43</v>
          </cell>
          <cell r="L7592">
            <v>0</v>
          </cell>
          <cell r="M7592">
            <v>0</v>
          </cell>
          <cell r="N7592">
            <v>0</v>
          </cell>
          <cell r="O7592">
            <v>270143.43</v>
          </cell>
        </row>
        <row r="7593">
          <cell r="C7593">
            <v>2140004</v>
          </cell>
          <cell r="D7593" t="str">
            <v>110002140004</v>
          </cell>
          <cell r="E7593" t="str">
            <v>粤港澳大湾区云计算产业发展评价与路径选择</v>
          </cell>
          <cell r="F7593" t="str">
            <v>李翠丹</v>
          </cell>
          <cell r="G7593" t="str">
            <v>2008038</v>
          </cell>
          <cell r="H7593">
            <v>53383.5</v>
          </cell>
          <cell r="I7593">
            <v>0</v>
          </cell>
          <cell r="J7593">
            <v>0</v>
          </cell>
          <cell r="K7593">
            <v>53383.5</v>
          </cell>
          <cell r="L7593">
            <v>0</v>
          </cell>
          <cell r="M7593">
            <v>0</v>
          </cell>
          <cell r="N7593">
            <v>0</v>
          </cell>
          <cell r="O7593">
            <v>53383.5</v>
          </cell>
        </row>
        <row r="7594">
          <cell r="C7594">
            <v>2140005</v>
          </cell>
          <cell r="D7594" t="str">
            <v>110002140005</v>
          </cell>
          <cell r="E7594" t="str">
            <v>CCD定位子系统（三期）</v>
          </cell>
          <cell r="F7594" t="str">
            <v>杨雷</v>
          </cell>
          <cell r="G7594" t="str">
            <v>2004093</v>
          </cell>
          <cell r="H7594">
            <v>107684.33</v>
          </cell>
          <cell r="I7594">
            <v>0</v>
          </cell>
          <cell r="J7594">
            <v>0</v>
          </cell>
          <cell r="K7594">
            <v>107684.33</v>
          </cell>
          <cell r="L7594">
            <v>0</v>
          </cell>
          <cell r="M7594">
            <v>0</v>
          </cell>
          <cell r="N7594">
            <v>0</v>
          </cell>
          <cell r="O7594">
            <v>107684.33</v>
          </cell>
        </row>
        <row r="7595">
          <cell r="C7595">
            <v>2140006</v>
          </cell>
          <cell r="D7595" t="str">
            <v>110002140006</v>
          </cell>
          <cell r="E7595" t="str">
            <v>金属材料凝固过程的中子衍射和透射技术应用</v>
          </cell>
          <cell r="F7595" t="str">
            <v>李润霞</v>
          </cell>
          <cell r="G7595" t="str">
            <v>2018805</v>
          </cell>
          <cell r="H7595">
            <v>36071.8</v>
          </cell>
          <cell r="I7595">
            <v>0</v>
          </cell>
          <cell r="J7595">
            <v>11972.01</v>
          </cell>
          <cell r="K7595">
            <v>24099.79</v>
          </cell>
          <cell r="L7595">
            <v>0</v>
          </cell>
          <cell r="M7595">
            <v>0</v>
          </cell>
          <cell r="N7595">
            <v>0</v>
          </cell>
          <cell r="O7595">
            <v>24099.79</v>
          </cell>
        </row>
        <row r="7596">
          <cell r="C7596">
            <v>2140007</v>
          </cell>
          <cell r="D7596" t="str">
            <v>110002140007</v>
          </cell>
          <cell r="E7596" t="str">
            <v>废旧电路板绿色高效综合回收新技术及其控制</v>
          </cell>
          <cell r="F7596" t="str">
            <v>陈斌</v>
          </cell>
          <cell r="G7596" t="str">
            <v>2023025</v>
          </cell>
          <cell r="H7596">
            <v>3661.13</v>
          </cell>
          <cell r="I7596">
            <v>0</v>
          </cell>
          <cell r="J7596">
            <v>0</v>
          </cell>
          <cell r="K7596">
            <v>3661.13</v>
          </cell>
          <cell r="L7596">
            <v>0</v>
          </cell>
          <cell r="M7596">
            <v>0</v>
          </cell>
          <cell r="N7596">
            <v>0</v>
          </cell>
          <cell r="O7596">
            <v>3661.13</v>
          </cell>
        </row>
        <row r="7597">
          <cell r="C7597">
            <v>2140008</v>
          </cell>
          <cell r="D7597" t="str">
            <v>110002140008</v>
          </cell>
          <cell r="E7597" t="str">
            <v>Cu-TiO2-金属性碳纳米管复合结构的调控和光</v>
          </cell>
          <cell r="F7597" t="str">
            <v>檀付瑞</v>
          </cell>
          <cell r="G7597" t="str">
            <v>2019126</v>
          </cell>
          <cell r="H7597">
            <v>34930</v>
          </cell>
          <cell r="I7597">
            <v>0</v>
          </cell>
          <cell r="J7597">
            <v>1802.24</v>
          </cell>
          <cell r="K7597">
            <v>33127.76</v>
          </cell>
          <cell r="L7597">
            <v>0</v>
          </cell>
          <cell r="M7597">
            <v>0</v>
          </cell>
          <cell r="N7597">
            <v>0</v>
          </cell>
          <cell r="O7597">
            <v>33127.76</v>
          </cell>
        </row>
        <row r="7598">
          <cell r="C7598">
            <v>2140009</v>
          </cell>
          <cell r="D7598" t="str">
            <v>110002140009</v>
          </cell>
          <cell r="E7598" t="str">
            <v>自组装氮掺杂石墨烯及碳纳米管复合改性多孔</v>
          </cell>
          <cell r="F7598" t="str">
            <v>唐校福</v>
          </cell>
          <cell r="G7598" t="str">
            <v>2018305</v>
          </cell>
          <cell r="H7598">
            <v>0</v>
          </cell>
          <cell r="I7598">
            <v>0</v>
          </cell>
          <cell r="J7598">
            <v>0</v>
          </cell>
          <cell r="K7598">
            <v>0</v>
          </cell>
          <cell r="L7598">
            <v>0</v>
          </cell>
          <cell r="M7598">
            <v>0</v>
          </cell>
          <cell r="N7598">
            <v>0</v>
          </cell>
          <cell r="O7598">
            <v>0</v>
          </cell>
        </row>
        <row r="7599">
          <cell r="C7599">
            <v>2140010</v>
          </cell>
          <cell r="D7599" t="str">
            <v>110002140010</v>
          </cell>
          <cell r="E7599" t="str">
            <v>利用光致变色实现超长寿命电荷分离态的研究</v>
          </cell>
          <cell r="F7599" t="str">
            <v>王佳星</v>
          </cell>
          <cell r="G7599" t="str">
            <v>2018220</v>
          </cell>
          <cell r="H7599">
            <v>22447</v>
          </cell>
          <cell r="I7599">
            <v>0</v>
          </cell>
          <cell r="J7599">
            <v>4455</v>
          </cell>
          <cell r="K7599">
            <v>17992</v>
          </cell>
          <cell r="L7599">
            <v>0</v>
          </cell>
          <cell r="M7599">
            <v>0</v>
          </cell>
          <cell r="N7599">
            <v>0</v>
          </cell>
          <cell r="O7599">
            <v>17992</v>
          </cell>
        </row>
        <row r="7600">
          <cell r="C7600">
            <v>2140011</v>
          </cell>
          <cell r="D7600" t="str">
            <v>110002140011</v>
          </cell>
          <cell r="E7600" t="str">
            <v>陶瓷基氮化物的高分散纳米化的可控制备及其</v>
          </cell>
          <cell r="F7600" t="str">
            <v>张东东</v>
          </cell>
          <cell r="G7600" t="str">
            <v>2019052</v>
          </cell>
          <cell r="H7600">
            <v>11412.75</v>
          </cell>
          <cell r="I7600">
            <v>0</v>
          </cell>
          <cell r="J7600">
            <v>4556</v>
          </cell>
          <cell r="K7600">
            <v>6856.75</v>
          </cell>
          <cell r="L7600">
            <v>0</v>
          </cell>
          <cell r="M7600">
            <v>0</v>
          </cell>
          <cell r="N7600">
            <v>0</v>
          </cell>
          <cell r="O7600">
            <v>6856.75</v>
          </cell>
        </row>
        <row r="7601">
          <cell r="C7601">
            <v>2140012</v>
          </cell>
          <cell r="D7601" t="str">
            <v>110002140012</v>
          </cell>
          <cell r="E7601" t="str">
            <v>基于陶瓷透氧膜反应器的固体氧化物燃料电池</v>
          </cell>
          <cell r="F7601" t="str">
            <v>袁荣华</v>
          </cell>
          <cell r="G7601" t="str">
            <v>2019122</v>
          </cell>
          <cell r="H7601">
            <v>8921.08</v>
          </cell>
          <cell r="I7601">
            <v>0</v>
          </cell>
          <cell r="J7601">
            <v>0</v>
          </cell>
          <cell r="K7601">
            <v>8921.08</v>
          </cell>
          <cell r="L7601">
            <v>0</v>
          </cell>
          <cell r="M7601">
            <v>0</v>
          </cell>
          <cell r="N7601">
            <v>0</v>
          </cell>
          <cell r="O7601">
            <v>8921.08</v>
          </cell>
        </row>
        <row r="7602">
          <cell r="C7602">
            <v>2140013</v>
          </cell>
          <cell r="D7602" t="str">
            <v>110002140013</v>
          </cell>
          <cell r="E7602" t="str">
            <v>金属硫化物@微纳米炭球多级核壳电极的仿细</v>
          </cell>
          <cell r="F7602" t="str">
            <v>张东东</v>
          </cell>
          <cell r="G7602" t="str">
            <v>2019052</v>
          </cell>
          <cell r="H7602">
            <v>10413.2</v>
          </cell>
          <cell r="I7602">
            <v>0</v>
          </cell>
          <cell r="J7602">
            <v>10400</v>
          </cell>
          <cell r="K7602">
            <v>13.2</v>
          </cell>
          <cell r="L7602">
            <v>0</v>
          </cell>
          <cell r="M7602">
            <v>0</v>
          </cell>
          <cell r="N7602">
            <v>0</v>
          </cell>
          <cell r="O7602">
            <v>13.2</v>
          </cell>
        </row>
        <row r="7603">
          <cell r="C7603">
            <v>2140014</v>
          </cell>
          <cell r="D7603" t="str">
            <v>110002140014</v>
          </cell>
          <cell r="E7603" t="str">
            <v>热响应电转树状聚合物增强药物细胞膜穿透性</v>
          </cell>
          <cell r="F7603" t="str">
            <v>郑轲</v>
          </cell>
          <cell r="G7603" t="str">
            <v>2019119</v>
          </cell>
          <cell r="H7603">
            <v>0</v>
          </cell>
          <cell r="I7603">
            <v>0</v>
          </cell>
          <cell r="J7603">
            <v>0</v>
          </cell>
          <cell r="K7603">
            <v>0</v>
          </cell>
          <cell r="L7603">
            <v>0</v>
          </cell>
          <cell r="M7603">
            <v>0</v>
          </cell>
          <cell r="N7603">
            <v>0</v>
          </cell>
          <cell r="O7603">
            <v>0</v>
          </cell>
        </row>
        <row r="7604">
          <cell r="C7604">
            <v>2140015</v>
          </cell>
          <cell r="D7604" t="str">
            <v>110002140015</v>
          </cell>
          <cell r="E7604" t="str">
            <v>基于信息物理系统的智慧城市交通管控技术研</v>
          </cell>
          <cell r="F7604" t="str">
            <v>任斌</v>
          </cell>
          <cell r="G7604" t="str">
            <v>2003008</v>
          </cell>
          <cell r="H7604">
            <v>122046.65</v>
          </cell>
          <cell r="I7604">
            <v>0</v>
          </cell>
          <cell r="J7604">
            <v>0</v>
          </cell>
          <cell r="K7604">
            <v>122046.65</v>
          </cell>
          <cell r="L7604">
            <v>0</v>
          </cell>
          <cell r="M7604">
            <v>0</v>
          </cell>
          <cell r="N7604">
            <v>0</v>
          </cell>
          <cell r="O7604">
            <v>122046.65</v>
          </cell>
        </row>
        <row r="7605">
          <cell r="C7605">
            <v>2140016</v>
          </cell>
          <cell r="D7605" t="str">
            <v>110002140016</v>
          </cell>
          <cell r="E7605" t="str">
            <v>基于高重复频率双飞秒激光频率梳的精密三维</v>
          </cell>
          <cell r="F7605" t="str">
            <v>孙敬华</v>
          </cell>
          <cell r="G7605" t="str">
            <v>2016828</v>
          </cell>
          <cell r="H7605">
            <v>25970.86</v>
          </cell>
          <cell r="I7605">
            <v>0</v>
          </cell>
          <cell r="J7605">
            <v>0</v>
          </cell>
          <cell r="K7605">
            <v>25970.86</v>
          </cell>
          <cell r="L7605">
            <v>0</v>
          </cell>
          <cell r="M7605">
            <v>0</v>
          </cell>
          <cell r="N7605">
            <v>0</v>
          </cell>
          <cell r="O7605">
            <v>25970.86</v>
          </cell>
        </row>
        <row r="7606">
          <cell r="C7606">
            <v>2140017</v>
          </cell>
          <cell r="D7606" t="str">
            <v>110002140017</v>
          </cell>
          <cell r="E7606" t="str">
            <v>基于深度强化学习的移动鲁棒性和负载均衡联</v>
          </cell>
          <cell r="F7606" t="str">
            <v>黄妙娜</v>
          </cell>
          <cell r="G7606" t="str">
            <v>2014014</v>
          </cell>
          <cell r="H7606">
            <v>0</v>
          </cell>
          <cell r="I7606">
            <v>0</v>
          </cell>
          <cell r="J7606">
            <v>0</v>
          </cell>
          <cell r="K7606">
            <v>0</v>
          </cell>
          <cell r="L7606">
            <v>0</v>
          </cell>
          <cell r="M7606">
            <v>0</v>
          </cell>
          <cell r="N7606">
            <v>0</v>
          </cell>
          <cell r="O7606">
            <v>0</v>
          </cell>
        </row>
        <row r="7607">
          <cell r="C7607">
            <v>2140018</v>
          </cell>
          <cell r="D7607" t="str">
            <v>110002140018</v>
          </cell>
          <cell r="E7607" t="str">
            <v>语音信号中背景噪声的自适应抑制算法研究</v>
          </cell>
          <cell r="F7607" t="str">
            <v>邝伟潮</v>
          </cell>
          <cell r="G7607" t="str">
            <v>2019019</v>
          </cell>
          <cell r="H7607">
            <v>62150</v>
          </cell>
          <cell r="I7607">
            <v>0</v>
          </cell>
          <cell r="J7607">
            <v>8900</v>
          </cell>
          <cell r="K7607">
            <v>53250</v>
          </cell>
          <cell r="L7607">
            <v>0</v>
          </cell>
          <cell r="M7607">
            <v>0</v>
          </cell>
          <cell r="N7607">
            <v>0</v>
          </cell>
          <cell r="O7607">
            <v>53250</v>
          </cell>
        </row>
        <row r="7608">
          <cell r="C7608">
            <v>2140019</v>
          </cell>
          <cell r="D7608" t="str">
            <v>110002140019</v>
          </cell>
          <cell r="E7608" t="str">
            <v>基于分层介质的碳纤维复合材料微波无损检测</v>
          </cell>
          <cell r="F7608" t="str">
            <v>沈飞</v>
          </cell>
          <cell r="G7608" t="str">
            <v>2018811</v>
          </cell>
          <cell r="H7608">
            <v>2483.93</v>
          </cell>
          <cell r="I7608">
            <v>0</v>
          </cell>
          <cell r="J7608">
            <v>2478.18</v>
          </cell>
          <cell r="K7608">
            <v>5.75</v>
          </cell>
          <cell r="L7608">
            <v>0</v>
          </cell>
          <cell r="M7608">
            <v>0</v>
          </cell>
          <cell r="N7608">
            <v>0</v>
          </cell>
          <cell r="O7608">
            <v>5.75</v>
          </cell>
        </row>
        <row r="7609">
          <cell r="C7609">
            <v>2140020</v>
          </cell>
          <cell r="D7609" t="str">
            <v>110002140020</v>
          </cell>
          <cell r="E7609" t="str">
            <v>滤波双工天线的研究</v>
          </cell>
          <cell r="F7609" t="str">
            <v>林娴静</v>
          </cell>
          <cell r="G7609" t="str">
            <v>2017040</v>
          </cell>
          <cell r="H7609">
            <v>27719.84</v>
          </cell>
          <cell r="I7609">
            <v>0</v>
          </cell>
          <cell r="J7609">
            <v>480</v>
          </cell>
          <cell r="K7609">
            <v>27239.84</v>
          </cell>
          <cell r="L7609">
            <v>0</v>
          </cell>
          <cell r="M7609">
            <v>0</v>
          </cell>
          <cell r="N7609">
            <v>0</v>
          </cell>
          <cell r="O7609">
            <v>27239.84</v>
          </cell>
        </row>
        <row r="7610">
          <cell r="C7610">
            <v>2140021</v>
          </cell>
          <cell r="D7610" t="str">
            <v>110002140021</v>
          </cell>
          <cell r="E7610" t="str">
            <v>基于光电耦合联调二维异质结太赫兹空间调制</v>
          </cell>
          <cell r="F7610" t="str">
            <v>何小勇</v>
          </cell>
          <cell r="G7610" t="str">
            <v>2020099</v>
          </cell>
          <cell r="H7610">
            <v>0</v>
          </cell>
          <cell r="I7610">
            <v>0</v>
          </cell>
          <cell r="J7610">
            <v>0</v>
          </cell>
          <cell r="K7610">
            <v>0</v>
          </cell>
          <cell r="L7610">
            <v>0</v>
          </cell>
          <cell r="M7610">
            <v>0</v>
          </cell>
          <cell r="N7610">
            <v>0</v>
          </cell>
          <cell r="O7610">
            <v>0</v>
          </cell>
        </row>
        <row r="7611">
          <cell r="C7611">
            <v>2140022</v>
          </cell>
          <cell r="D7611" t="str">
            <v>110002140022</v>
          </cell>
          <cell r="E7611" t="str">
            <v>混合腔光力系统中原子诱导高阶边带产生和放</v>
          </cell>
          <cell r="F7611" t="str">
            <v>刘增星</v>
          </cell>
          <cell r="G7611" t="str">
            <v>2020040</v>
          </cell>
          <cell r="H7611">
            <v>0.31</v>
          </cell>
          <cell r="I7611">
            <v>0</v>
          </cell>
          <cell r="J7611">
            <v>0</v>
          </cell>
          <cell r="K7611">
            <v>0.31</v>
          </cell>
          <cell r="L7611">
            <v>0</v>
          </cell>
          <cell r="M7611">
            <v>0</v>
          </cell>
          <cell r="N7611">
            <v>0</v>
          </cell>
          <cell r="O7611">
            <v>0.31</v>
          </cell>
        </row>
        <row r="7612">
          <cell r="C7612">
            <v>2140023</v>
          </cell>
          <cell r="D7612" t="str">
            <v>110002140023</v>
          </cell>
          <cell r="E7612" t="str">
            <v>基于太赫兹成像的电子封装无损检测方法研究</v>
          </cell>
          <cell r="F7612" t="str">
            <v>吕赐兴</v>
          </cell>
          <cell r="G7612" t="str">
            <v>2017074</v>
          </cell>
          <cell r="H7612">
            <v>0</v>
          </cell>
          <cell r="I7612">
            <v>0</v>
          </cell>
          <cell r="J7612">
            <v>0</v>
          </cell>
          <cell r="K7612">
            <v>0</v>
          </cell>
          <cell r="L7612">
            <v>0</v>
          </cell>
          <cell r="M7612">
            <v>0</v>
          </cell>
          <cell r="N7612">
            <v>0</v>
          </cell>
          <cell r="O7612">
            <v>0</v>
          </cell>
        </row>
        <row r="7613">
          <cell r="C7613">
            <v>2140024</v>
          </cell>
          <cell r="D7613" t="str">
            <v>110002140024</v>
          </cell>
          <cell r="E7613" t="str">
            <v>应用于低功耗设备供能的多频段远场电磁能量</v>
          </cell>
          <cell r="F7613" t="str">
            <v>曾淼旺</v>
          </cell>
          <cell r="G7613" t="str">
            <v>2017167</v>
          </cell>
          <cell r="H7613">
            <v>60598</v>
          </cell>
          <cell r="I7613">
            <v>0</v>
          </cell>
          <cell r="J7613">
            <v>19800</v>
          </cell>
          <cell r="K7613">
            <v>40798</v>
          </cell>
          <cell r="L7613">
            <v>0</v>
          </cell>
          <cell r="M7613">
            <v>0</v>
          </cell>
          <cell r="N7613">
            <v>0</v>
          </cell>
          <cell r="O7613">
            <v>40798</v>
          </cell>
        </row>
        <row r="7614">
          <cell r="C7614">
            <v>2140025</v>
          </cell>
          <cell r="D7614" t="str">
            <v>110002140025</v>
          </cell>
          <cell r="E7614" t="str">
            <v>镍基复合结构硫化物的制备及分解水应用研究</v>
          </cell>
          <cell r="F7614" t="str">
            <v>郝永超</v>
          </cell>
          <cell r="G7614" t="str">
            <v>2018295</v>
          </cell>
          <cell r="H7614">
            <v>50021.2</v>
          </cell>
          <cell r="I7614">
            <v>0</v>
          </cell>
          <cell r="J7614">
            <v>0</v>
          </cell>
          <cell r="K7614">
            <v>50021.2</v>
          </cell>
          <cell r="L7614">
            <v>0</v>
          </cell>
          <cell r="M7614">
            <v>0</v>
          </cell>
          <cell r="N7614">
            <v>0</v>
          </cell>
          <cell r="O7614">
            <v>50021.2</v>
          </cell>
        </row>
        <row r="7615">
          <cell r="C7615">
            <v>2140026</v>
          </cell>
          <cell r="D7615" t="str">
            <v>110002140026</v>
          </cell>
          <cell r="E7615" t="str">
            <v>基于向大自然学习的仿生产氢催化剂设计</v>
          </cell>
          <cell r="F7615" t="str">
            <v>周凤玲</v>
          </cell>
          <cell r="G7615" t="str">
            <v>2018819</v>
          </cell>
          <cell r="H7615">
            <v>15000</v>
          </cell>
          <cell r="I7615">
            <v>0</v>
          </cell>
          <cell r="J7615">
            <v>0</v>
          </cell>
          <cell r="K7615">
            <v>15000</v>
          </cell>
          <cell r="L7615">
            <v>0</v>
          </cell>
          <cell r="M7615">
            <v>0</v>
          </cell>
          <cell r="N7615">
            <v>0</v>
          </cell>
          <cell r="O7615">
            <v>15000</v>
          </cell>
        </row>
        <row r="7616">
          <cell r="C7616">
            <v>2140027</v>
          </cell>
          <cell r="D7616" t="str">
            <v>110002140027</v>
          </cell>
          <cell r="E7616" t="str">
            <v>聚光太阳能-化学链发电系统液态燃料固碳的</v>
          </cell>
          <cell r="F7616" t="str">
            <v>曲万军</v>
          </cell>
          <cell r="G7616" t="str">
            <v>2020014</v>
          </cell>
          <cell r="H7616">
            <v>203.76</v>
          </cell>
          <cell r="I7616">
            <v>0</v>
          </cell>
          <cell r="J7616">
            <v>200</v>
          </cell>
          <cell r="K7616">
            <v>3.76</v>
          </cell>
          <cell r="L7616">
            <v>0</v>
          </cell>
          <cell r="M7616">
            <v>0</v>
          </cell>
          <cell r="N7616">
            <v>0</v>
          </cell>
          <cell r="O7616">
            <v>3.76</v>
          </cell>
        </row>
        <row r="7617">
          <cell r="C7617">
            <v>2140028</v>
          </cell>
          <cell r="D7617" t="str">
            <v>110002140028</v>
          </cell>
          <cell r="E7617" t="str">
            <v>基于蛋白质组学技术的酪蛋白肽-锌螯合物促</v>
          </cell>
          <cell r="F7617" t="str">
            <v>王波</v>
          </cell>
          <cell r="G7617" t="str">
            <v>2018268</v>
          </cell>
          <cell r="H7617">
            <v>1313.5</v>
          </cell>
          <cell r="I7617">
            <v>0</v>
          </cell>
          <cell r="J7617">
            <v>0</v>
          </cell>
          <cell r="K7617">
            <v>1313.5</v>
          </cell>
          <cell r="L7617">
            <v>0</v>
          </cell>
          <cell r="M7617">
            <v>0</v>
          </cell>
          <cell r="N7617">
            <v>0</v>
          </cell>
          <cell r="O7617">
            <v>1313.5</v>
          </cell>
        </row>
        <row r="7618">
          <cell r="C7618">
            <v>2140029</v>
          </cell>
          <cell r="D7618" t="str">
            <v>110002140029</v>
          </cell>
          <cell r="E7618" t="str">
            <v>疫情防控常态化下相变蓄冷新风与空气源热泵</v>
          </cell>
          <cell r="F7618" t="str">
            <v>杨勋</v>
          </cell>
          <cell r="G7618" t="str">
            <v>2018049</v>
          </cell>
          <cell r="H7618">
            <v>0</v>
          </cell>
          <cell r="I7618">
            <v>0</v>
          </cell>
          <cell r="J7618">
            <v>0</v>
          </cell>
          <cell r="K7618">
            <v>0</v>
          </cell>
          <cell r="L7618">
            <v>0</v>
          </cell>
          <cell r="M7618">
            <v>0</v>
          </cell>
          <cell r="N7618">
            <v>0</v>
          </cell>
          <cell r="O7618">
            <v>0</v>
          </cell>
        </row>
        <row r="7619">
          <cell r="C7619">
            <v>2140030</v>
          </cell>
          <cell r="D7619" t="str">
            <v>110002140030</v>
          </cell>
          <cell r="E7619" t="str">
            <v>低聚半乳糖的碰撞截面积值数据库建立及在低</v>
          </cell>
          <cell r="F7619" t="str">
            <v>余祥英</v>
          </cell>
          <cell r="G7619" t="str">
            <v>2017029</v>
          </cell>
          <cell r="H7619">
            <v>10864.2</v>
          </cell>
          <cell r="I7619">
            <v>0</v>
          </cell>
          <cell r="J7619">
            <v>3000</v>
          </cell>
          <cell r="K7619">
            <v>7864.2</v>
          </cell>
          <cell r="L7619">
            <v>0</v>
          </cell>
          <cell r="M7619">
            <v>0</v>
          </cell>
          <cell r="N7619">
            <v>0</v>
          </cell>
          <cell r="O7619">
            <v>7864.2</v>
          </cell>
        </row>
        <row r="7620">
          <cell r="C7620">
            <v>2140031</v>
          </cell>
          <cell r="D7620" t="str">
            <v>110002140031</v>
          </cell>
          <cell r="E7620" t="str">
            <v>生物质基二元伯胺催化合成及催化反应机理的</v>
          </cell>
          <cell r="F7620" t="str">
            <v>周阔</v>
          </cell>
          <cell r="G7620" t="str">
            <v>2018252</v>
          </cell>
          <cell r="H7620">
            <v>3382.74</v>
          </cell>
          <cell r="I7620">
            <v>0</v>
          </cell>
          <cell r="J7620">
            <v>0</v>
          </cell>
          <cell r="K7620">
            <v>3382.74</v>
          </cell>
          <cell r="L7620">
            <v>0</v>
          </cell>
          <cell r="M7620">
            <v>0</v>
          </cell>
          <cell r="N7620">
            <v>0</v>
          </cell>
          <cell r="O7620">
            <v>3382.74</v>
          </cell>
        </row>
        <row r="7621">
          <cell r="C7621">
            <v>2140032</v>
          </cell>
          <cell r="D7621" t="str">
            <v>110002140032</v>
          </cell>
          <cell r="E7621" t="str">
            <v>超声辅助激光焊接Si3N4陶瓷与PET高分子材料</v>
          </cell>
          <cell r="F7621" t="str">
            <v>陈玉娇</v>
          </cell>
          <cell r="G7621" t="str">
            <v>2018045</v>
          </cell>
          <cell r="H7621">
            <v>8221.42</v>
          </cell>
          <cell r="I7621">
            <v>0</v>
          </cell>
          <cell r="J7621">
            <v>0</v>
          </cell>
          <cell r="K7621">
            <v>8221.42</v>
          </cell>
          <cell r="L7621">
            <v>0</v>
          </cell>
          <cell r="M7621">
            <v>0</v>
          </cell>
          <cell r="N7621">
            <v>0</v>
          </cell>
          <cell r="O7621">
            <v>8221.42</v>
          </cell>
        </row>
        <row r="7622">
          <cell r="C7622">
            <v>2140033</v>
          </cell>
          <cell r="D7622" t="str">
            <v>110002140033</v>
          </cell>
          <cell r="E7622" t="str">
            <v>功能形面背架结构拓扑优化设计关键技术研究</v>
          </cell>
          <cell r="F7622" t="str">
            <v>冯树飞</v>
          </cell>
          <cell r="G7622" t="str">
            <v>2019125</v>
          </cell>
          <cell r="H7622">
            <v>4108.35</v>
          </cell>
          <cell r="I7622">
            <v>0</v>
          </cell>
          <cell r="J7622">
            <v>0</v>
          </cell>
          <cell r="K7622">
            <v>4108.35</v>
          </cell>
          <cell r="L7622">
            <v>0</v>
          </cell>
          <cell r="M7622">
            <v>0</v>
          </cell>
          <cell r="N7622">
            <v>0</v>
          </cell>
          <cell r="O7622">
            <v>4108.35</v>
          </cell>
        </row>
        <row r="7623">
          <cell r="C7623">
            <v>2140034</v>
          </cell>
          <cell r="D7623" t="str">
            <v>110002140034</v>
          </cell>
          <cell r="E7623" t="str">
            <v>猛禽在滑翔时运动控制的高保真度流体力学建</v>
          </cell>
          <cell r="F7623" t="str">
            <v>宋加雷</v>
          </cell>
          <cell r="G7623" t="str">
            <v>2018052</v>
          </cell>
          <cell r="H7623">
            <v>3702.15</v>
          </cell>
          <cell r="I7623">
            <v>0</v>
          </cell>
          <cell r="J7623">
            <v>256</v>
          </cell>
          <cell r="K7623">
            <v>3446.15</v>
          </cell>
          <cell r="L7623">
            <v>0</v>
          </cell>
          <cell r="M7623">
            <v>0</v>
          </cell>
          <cell r="N7623">
            <v>0</v>
          </cell>
          <cell r="O7623">
            <v>3446.15</v>
          </cell>
        </row>
        <row r="7624">
          <cell r="C7624">
            <v>2140035</v>
          </cell>
          <cell r="D7624" t="str">
            <v>110002140035</v>
          </cell>
          <cell r="E7624" t="str">
            <v>高熵纳米复合材料微观结构可控性研究</v>
          </cell>
          <cell r="F7624" t="str">
            <v>王芳</v>
          </cell>
          <cell r="G7624" t="str">
            <v>2022161</v>
          </cell>
          <cell r="H7624">
            <v>4504.43</v>
          </cell>
          <cell r="I7624">
            <v>0</v>
          </cell>
          <cell r="J7624">
            <v>2700</v>
          </cell>
          <cell r="K7624">
            <v>1804.43</v>
          </cell>
          <cell r="L7624">
            <v>0</v>
          </cell>
          <cell r="M7624">
            <v>0</v>
          </cell>
          <cell r="N7624">
            <v>0</v>
          </cell>
          <cell r="O7624">
            <v>1804.43</v>
          </cell>
        </row>
        <row r="7625">
          <cell r="C7625">
            <v>2140036</v>
          </cell>
          <cell r="D7625" t="str">
            <v>110002140036</v>
          </cell>
          <cell r="E7625" t="str">
            <v>基于Duffing系统和深度学习的埋地管道微小缺陷导波识别研究</v>
          </cell>
          <cell r="F7625" t="str">
            <v>武静</v>
          </cell>
          <cell r="G7625" t="str">
            <v>2017045</v>
          </cell>
          <cell r="H7625">
            <v>15199.61</v>
          </cell>
          <cell r="I7625">
            <v>0</v>
          </cell>
          <cell r="J7625">
            <v>3298.98</v>
          </cell>
          <cell r="K7625">
            <v>11900.63</v>
          </cell>
          <cell r="L7625">
            <v>0</v>
          </cell>
          <cell r="M7625">
            <v>0</v>
          </cell>
          <cell r="N7625">
            <v>0</v>
          </cell>
          <cell r="O7625">
            <v>11900.63</v>
          </cell>
        </row>
        <row r="7626">
          <cell r="C7626">
            <v>2140037</v>
          </cell>
          <cell r="D7626" t="str">
            <v>110002140037</v>
          </cell>
          <cell r="E7626" t="str">
            <v>单晶高镍三元正极材料局域结构的中子全散射</v>
          </cell>
          <cell r="F7626" t="str">
            <v>王皓亮</v>
          </cell>
          <cell r="G7626" t="str">
            <v>2018231</v>
          </cell>
          <cell r="H7626">
            <v>15335</v>
          </cell>
          <cell r="I7626">
            <v>0</v>
          </cell>
          <cell r="J7626">
            <v>0</v>
          </cell>
          <cell r="K7626">
            <v>15335</v>
          </cell>
          <cell r="L7626">
            <v>0</v>
          </cell>
          <cell r="M7626">
            <v>0</v>
          </cell>
          <cell r="N7626">
            <v>0</v>
          </cell>
          <cell r="O7626">
            <v>15335</v>
          </cell>
        </row>
        <row r="7627">
          <cell r="C7627">
            <v>2140039</v>
          </cell>
          <cell r="D7627" t="str">
            <v>110002140039</v>
          </cell>
          <cell r="E7627" t="str">
            <v>螺旋锥齿轮齿面粘着磨损演变过程的多尺度模</v>
          </cell>
          <cell r="F7627" t="str">
            <v>张建阁</v>
          </cell>
          <cell r="G7627" t="str">
            <v>2018229</v>
          </cell>
          <cell r="H7627">
            <v>2818</v>
          </cell>
          <cell r="I7627">
            <v>0</v>
          </cell>
          <cell r="J7627">
            <v>0</v>
          </cell>
          <cell r="K7627">
            <v>2818</v>
          </cell>
          <cell r="L7627">
            <v>0</v>
          </cell>
          <cell r="M7627">
            <v>0</v>
          </cell>
          <cell r="N7627">
            <v>0</v>
          </cell>
          <cell r="O7627">
            <v>2818</v>
          </cell>
        </row>
        <row r="7628">
          <cell r="C7628">
            <v>2140040</v>
          </cell>
          <cell r="D7628" t="str">
            <v>110002140040</v>
          </cell>
          <cell r="E7628" t="str">
            <v>高熵合金CoFeNiCrAlx粘结WC硬质合金刀具材</v>
          </cell>
          <cell r="F7628" t="str">
            <v>郑东海</v>
          </cell>
          <cell r="G7628" t="str">
            <v>2016026</v>
          </cell>
          <cell r="H7628">
            <v>47089</v>
          </cell>
          <cell r="I7628">
            <v>0</v>
          </cell>
          <cell r="J7628">
            <v>2268.27</v>
          </cell>
          <cell r="K7628">
            <v>44820.73</v>
          </cell>
          <cell r="L7628">
            <v>0</v>
          </cell>
          <cell r="M7628">
            <v>0</v>
          </cell>
          <cell r="N7628">
            <v>0</v>
          </cell>
          <cell r="O7628">
            <v>44820.73</v>
          </cell>
        </row>
        <row r="7629">
          <cell r="C7629">
            <v>2140041</v>
          </cell>
          <cell r="D7629" t="str">
            <v>110002140041</v>
          </cell>
          <cell r="E7629" t="str">
            <v>分数阶φ-Laplace椭圆方程非平凡解的存在性</v>
          </cell>
          <cell r="F7629" t="str">
            <v>王立本</v>
          </cell>
          <cell r="G7629" t="str">
            <v>2018075</v>
          </cell>
          <cell r="H7629">
            <v>15989.72</v>
          </cell>
          <cell r="I7629">
            <v>0</v>
          </cell>
          <cell r="J7629">
            <v>15989</v>
          </cell>
          <cell r="K7629">
            <v>0.72</v>
          </cell>
          <cell r="L7629">
            <v>0</v>
          </cell>
          <cell r="M7629">
            <v>0</v>
          </cell>
          <cell r="N7629">
            <v>0</v>
          </cell>
          <cell r="O7629">
            <v>0.72</v>
          </cell>
        </row>
        <row r="7630">
          <cell r="C7630">
            <v>2140042</v>
          </cell>
          <cell r="D7630" t="str">
            <v>110002140042</v>
          </cell>
          <cell r="E7630" t="str">
            <v>密码学中置换多项式构造问题的研究</v>
          </cell>
          <cell r="F7630" t="str">
            <v>吴丹尧</v>
          </cell>
          <cell r="G7630" t="str">
            <v>2018010</v>
          </cell>
          <cell r="H7630">
            <v>43219.26</v>
          </cell>
          <cell r="I7630">
            <v>0</v>
          </cell>
          <cell r="J7630">
            <v>29605.9</v>
          </cell>
          <cell r="K7630">
            <v>13613.36</v>
          </cell>
          <cell r="L7630">
            <v>0</v>
          </cell>
          <cell r="M7630">
            <v>0</v>
          </cell>
          <cell r="N7630">
            <v>0</v>
          </cell>
          <cell r="O7630">
            <v>13613.36</v>
          </cell>
        </row>
        <row r="7631">
          <cell r="C7631">
            <v>2140043</v>
          </cell>
          <cell r="D7631" t="str">
            <v>110002140043</v>
          </cell>
          <cell r="E7631" t="str">
            <v>新冠肺炎疫情情境下的公众风险感知分析与沟</v>
          </cell>
          <cell r="F7631" t="str">
            <v>丁齐英</v>
          </cell>
          <cell r="G7631" t="str">
            <v>2018092</v>
          </cell>
          <cell r="H7631">
            <v>13589.18</v>
          </cell>
          <cell r="I7631">
            <v>0</v>
          </cell>
          <cell r="J7631">
            <v>8200.5</v>
          </cell>
          <cell r="K7631">
            <v>5388.68</v>
          </cell>
          <cell r="L7631">
            <v>0</v>
          </cell>
          <cell r="M7631">
            <v>0</v>
          </cell>
          <cell r="N7631">
            <v>0</v>
          </cell>
          <cell r="O7631">
            <v>5388.68</v>
          </cell>
        </row>
        <row r="7632">
          <cell r="C7632">
            <v>2140044</v>
          </cell>
          <cell r="D7632" t="str">
            <v>110002140044</v>
          </cell>
          <cell r="E7632" t="str">
            <v>基于聚苯胺/MXene复合材料的室温柔性NH3气</v>
          </cell>
          <cell r="F7632" t="str">
            <v>蔡阳</v>
          </cell>
          <cell r="G7632" t="str">
            <v>2019015</v>
          </cell>
          <cell r="H7632">
            <v>0</v>
          </cell>
          <cell r="I7632">
            <v>0</v>
          </cell>
          <cell r="J7632">
            <v>0</v>
          </cell>
          <cell r="K7632">
            <v>0</v>
          </cell>
          <cell r="L7632">
            <v>0</v>
          </cell>
          <cell r="M7632">
            <v>0</v>
          </cell>
          <cell r="N7632">
            <v>0</v>
          </cell>
          <cell r="O7632">
            <v>0</v>
          </cell>
        </row>
        <row r="7633">
          <cell r="C7633">
            <v>2140045</v>
          </cell>
          <cell r="D7633" t="str">
            <v>110002140045</v>
          </cell>
          <cell r="E7633" t="str">
            <v>微波辅助新型双功能纤维材料的设计合成及其</v>
          </cell>
          <cell r="F7633" t="str">
            <v>唐少宇</v>
          </cell>
          <cell r="G7633" t="str">
            <v>2021805</v>
          </cell>
          <cell r="H7633">
            <v>10193.69</v>
          </cell>
          <cell r="I7633">
            <v>0</v>
          </cell>
          <cell r="J7633">
            <v>10000</v>
          </cell>
          <cell r="K7633">
            <v>193.69</v>
          </cell>
          <cell r="L7633">
            <v>0</v>
          </cell>
          <cell r="M7633">
            <v>0</v>
          </cell>
          <cell r="N7633">
            <v>0</v>
          </cell>
          <cell r="O7633">
            <v>193.69</v>
          </cell>
        </row>
        <row r="7634">
          <cell r="C7634">
            <v>2140046</v>
          </cell>
          <cell r="D7634" t="str">
            <v>110002140046</v>
          </cell>
          <cell r="E7634" t="str">
            <v>微生物电化学系统处理剩余污泥高效产氢新工</v>
          </cell>
          <cell r="F7634" t="str">
            <v>李威</v>
          </cell>
          <cell r="G7634" t="str">
            <v>2022047</v>
          </cell>
          <cell r="H7634">
            <v>3616</v>
          </cell>
          <cell r="I7634">
            <v>0</v>
          </cell>
          <cell r="J7634">
            <v>0</v>
          </cell>
          <cell r="K7634">
            <v>3616</v>
          </cell>
          <cell r="L7634">
            <v>0</v>
          </cell>
          <cell r="M7634">
            <v>0</v>
          </cell>
          <cell r="N7634">
            <v>0</v>
          </cell>
          <cell r="O7634">
            <v>3616</v>
          </cell>
        </row>
        <row r="7635">
          <cell r="C7635">
            <v>2140047</v>
          </cell>
          <cell r="D7635" t="str">
            <v>110002140047</v>
          </cell>
          <cell r="E7635" t="str">
            <v>活化改性黏土矿物基功能材料应用于黑臭河底泥重构的机制研究</v>
          </cell>
          <cell r="F7635" t="str">
            <v>廖建波</v>
          </cell>
          <cell r="G7635" t="str">
            <v>2017070</v>
          </cell>
          <cell r="H7635">
            <v>19572.35</v>
          </cell>
          <cell r="I7635">
            <v>0</v>
          </cell>
          <cell r="J7635">
            <v>10500</v>
          </cell>
          <cell r="K7635">
            <v>9072.35</v>
          </cell>
          <cell r="L7635">
            <v>0</v>
          </cell>
          <cell r="M7635">
            <v>0</v>
          </cell>
          <cell r="N7635">
            <v>0</v>
          </cell>
          <cell r="O7635">
            <v>9072.35</v>
          </cell>
        </row>
        <row r="7636">
          <cell r="C7636">
            <v>2140048</v>
          </cell>
          <cell r="D7636" t="str">
            <v>110002140048</v>
          </cell>
          <cell r="E7636" t="str">
            <v>电催化强化过硫酸盐降解水中抗生素类药物的</v>
          </cell>
          <cell r="F7636" t="str">
            <v>孙炜</v>
          </cell>
          <cell r="G7636" t="str">
            <v>2019042</v>
          </cell>
          <cell r="H7636">
            <v>0</v>
          </cell>
          <cell r="I7636">
            <v>0</v>
          </cell>
          <cell r="J7636">
            <v>0</v>
          </cell>
          <cell r="K7636">
            <v>0</v>
          </cell>
          <cell r="L7636">
            <v>0</v>
          </cell>
          <cell r="M7636">
            <v>0</v>
          </cell>
          <cell r="N7636">
            <v>0</v>
          </cell>
          <cell r="O7636">
            <v>0</v>
          </cell>
        </row>
        <row r="7637">
          <cell r="C7637">
            <v>2140049</v>
          </cell>
          <cell r="D7637" t="str">
            <v>110002140049</v>
          </cell>
          <cell r="E7637" t="str">
            <v>MXene衍生物基单原子光催化剂构筑及其转化N</v>
          </cell>
          <cell r="F7637" t="str">
            <v>王玉伟</v>
          </cell>
          <cell r="G7637" t="str">
            <v>2022016</v>
          </cell>
          <cell r="H7637">
            <v>6434</v>
          </cell>
          <cell r="I7637">
            <v>0</v>
          </cell>
          <cell r="J7637">
            <v>0</v>
          </cell>
          <cell r="K7637">
            <v>6434</v>
          </cell>
          <cell r="L7637">
            <v>0</v>
          </cell>
          <cell r="M7637">
            <v>0</v>
          </cell>
          <cell r="N7637">
            <v>0</v>
          </cell>
          <cell r="O7637">
            <v>6434</v>
          </cell>
        </row>
        <row r="7638">
          <cell r="C7638">
            <v>2140050</v>
          </cell>
          <cell r="D7638" t="str">
            <v>110002140050</v>
          </cell>
          <cell r="E7638" t="str">
            <v>陶瓷基多孔阳极结构及成分调控增强微生物产</v>
          </cell>
          <cell r="F7638" t="str">
            <v>杨立辉</v>
          </cell>
          <cell r="G7638" t="str">
            <v>2019053</v>
          </cell>
          <cell r="H7638">
            <v>10613.26</v>
          </cell>
          <cell r="I7638">
            <v>0</v>
          </cell>
          <cell r="J7638">
            <v>0</v>
          </cell>
          <cell r="K7638">
            <v>10613.26</v>
          </cell>
          <cell r="L7638">
            <v>0</v>
          </cell>
          <cell r="M7638">
            <v>0</v>
          </cell>
          <cell r="N7638">
            <v>0</v>
          </cell>
          <cell r="O7638">
            <v>10613.26</v>
          </cell>
        </row>
        <row r="7639">
          <cell r="C7639">
            <v>2140051</v>
          </cell>
          <cell r="D7639" t="str">
            <v>110002140051</v>
          </cell>
          <cell r="E7639" t="str">
            <v>金属硫化物/生物质炭的结构调控及其吸附—</v>
          </cell>
          <cell r="F7639" t="str">
            <v>郑小刚</v>
          </cell>
          <cell r="G7639" t="str">
            <v>2019062</v>
          </cell>
          <cell r="H7639">
            <v>5000</v>
          </cell>
          <cell r="I7639">
            <v>0</v>
          </cell>
          <cell r="J7639">
            <v>0</v>
          </cell>
          <cell r="K7639">
            <v>5000</v>
          </cell>
          <cell r="L7639">
            <v>0</v>
          </cell>
          <cell r="M7639">
            <v>0</v>
          </cell>
          <cell r="N7639">
            <v>0</v>
          </cell>
          <cell r="O7639">
            <v>5000</v>
          </cell>
        </row>
        <row r="7640">
          <cell r="C7640">
            <v>2140052</v>
          </cell>
          <cell r="D7640" t="str">
            <v>110002140052</v>
          </cell>
          <cell r="E7640" t="str">
            <v>g-C3N4/MXene/黑磷三元异质材料构筑及其可</v>
          </cell>
          <cell r="F7640" t="str">
            <v>唐少宇</v>
          </cell>
          <cell r="G7640" t="str">
            <v>2021805</v>
          </cell>
          <cell r="H7640">
            <v>0</v>
          </cell>
          <cell r="I7640">
            <v>0</v>
          </cell>
          <cell r="J7640">
            <v>0</v>
          </cell>
          <cell r="K7640">
            <v>0</v>
          </cell>
          <cell r="L7640">
            <v>0</v>
          </cell>
          <cell r="M7640">
            <v>0</v>
          </cell>
          <cell r="N7640">
            <v>0</v>
          </cell>
          <cell r="O7640">
            <v>0</v>
          </cell>
        </row>
        <row r="7641">
          <cell r="C7641">
            <v>2140053</v>
          </cell>
          <cell r="D7641" t="str">
            <v>110002140053</v>
          </cell>
          <cell r="E7641" t="str">
            <v>复材网格箍-GFPR筋自密实混凝土梁抗剪性能</v>
          </cell>
          <cell r="F7641" t="str">
            <v>邸博</v>
          </cell>
          <cell r="G7641" t="str">
            <v>2017059</v>
          </cell>
          <cell r="H7641">
            <v>14053.4</v>
          </cell>
          <cell r="I7641">
            <v>0</v>
          </cell>
          <cell r="J7641">
            <v>10000</v>
          </cell>
          <cell r="K7641">
            <v>4053.4</v>
          </cell>
          <cell r="L7641">
            <v>0</v>
          </cell>
          <cell r="M7641">
            <v>0</v>
          </cell>
          <cell r="N7641">
            <v>0</v>
          </cell>
          <cell r="O7641">
            <v>4053.4</v>
          </cell>
        </row>
        <row r="7642">
          <cell r="C7642">
            <v>2140054</v>
          </cell>
          <cell r="D7642" t="str">
            <v>110002140054</v>
          </cell>
          <cell r="E7642" t="str">
            <v>滨海环境下混凝土孔溶液离子组成对氯离子扩</v>
          </cell>
          <cell r="F7642" t="str">
            <v>高品海</v>
          </cell>
          <cell r="G7642" t="str">
            <v>2019017</v>
          </cell>
          <cell r="H7642">
            <v>33528</v>
          </cell>
          <cell r="I7642">
            <v>0</v>
          </cell>
          <cell r="J7642">
            <v>0</v>
          </cell>
          <cell r="K7642">
            <v>33528</v>
          </cell>
          <cell r="L7642">
            <v>0</v>
          </cell>
          <cell r="M7642">
            <v>0</v>
          </cell>
          <cell r="N7642">
            <v>0</v>
          </cell>
          <cell r="O7642">
            <v>33528</v>
          </cell>
        </row>
        <row r="7643">
          <cell r="C7643">
            <v>2140055</v>
          </cell>
          <cell r="D7643" t="str">
            <v>110002140055</v>
          </cell>
          <cell r="E7643" t="str">
            <v>新型半主动混合分散控制体系的智能控制与减</v>
          </cell>
          <cell r="F7643" t="str">
            <v>潘兆东</v>
          </cell>
          <cell r="G7643" t="str">
            <v>2017072</v>
          </cell>
          <cell r="H7643">
            <v>6805.15</v>
          </cell>
          <cell r="I7643">
            <v>0</v>
          </cell>
          <cell r="J7643">
            <v>3400</v>
          </cell>
          <cell r="K7643">
            <v>3405.15</v>
          </cell>
          <cell r="L7643">
            <v>0</v>
          </cell>
          <cell r="M7643">
            <v>0</v>
          </cell>
          <cell r="N7643">
            <v>0</v>
          </cell>
          <cell r="O7643">
            <v>3405.15</v>
          </cell>
        </row>
        <row r="7644">
          <cell r="C7644">
            <v>2140056</v>
          </cell>
          <cell r="D7644" t="str">
            <v>110002140056</v>
          </cell>
          <cell r="E7644" t="str">
            <v>独立自支撑MXene/PBA膜电极的构筑及其脱盐</v>
          </cell>
          <cell r="F7644" t="str">
            <v>汪仕勇</v>
          </cell>
          <cell r="G7644" t="str">
            <v>2022076</v>
          </cell>
          <cell r="H7644">
            <v>14878.2</v>
          </cell>
          <cell r="I7644">
            <v>0</v>
          </cell>
          <cell r="J7644">
            <v>14878.2</v>
          </cell>
          <cell r="K7644">
            <v>0</v>
          </cell>
          <cell r="L7644">
            <v>0</v>
          </cell>
          <cell r="M7644">
            <v>0</v>
          </cell>
          <cell r="N7644">
            <v>0</v>
          </cell>
          <cell r="O7644">
            <v>0</v>
          </cell>
        </row>
        <row r="7645">
          <cell r="C7645">
            <v>2140057</v>
          </cell>
          <cell r="D7645" t="str">
            <v>110002140057</v>
          </cell>
          <cell r="E7645" t="str">
            <v>湿热地区夏季高温时段户外微雾蒸发降温特性</v>
          </cell>
          <cell r="F7645" t="str">
            <v>王频</v>
          </cell>
          <cell r="G7645" t="str">
            <v>2015011</v>
          </cell>
          <cell r="H7645">
            <v>7278.01</v>
          </cell>
          <cell r="I7645">
            <v>0</v>
          </cell>
          <cell r="J7645">
            <v>7160</v>
          </cell>
          <cell r="K7645">
            <v>118.01</v>
          </cell>
          <cell r="L7645">
            <v>0</v>
          </cell>
          <cell r="M7645">
            <v>0</v>
          </cell>
          <cell r="N7645">
            <v>0</v>
          </cell>
          <cell r="O7645">
            <v>118.01</v>
          </cell>
        </row>
        <row r="7646">
          <cell r="C7646">
            <v>2140058</v>
          </cell>
          <cell r="D7646" t="str">
            <v>110002140058</v>
          </cell>
          <cell r="E7646" t="str">
            <v>短短芽孢杆菌修复磷酸三苯酯和铜复合污染水</v>
          </cell>
          <cell r="F7646" t="str">
            <v>卫昆</v>
          </cell>
          <cell r="G7646" t="str">
            <v>2018297</v>
          </cell>
          <cell r="H7646">
            <v>10006.6</v>
          </cell>
          <cell r="I7646">
            <v>0</v>
          </cell>
          <cell r="J7646">
            <v>0</v>
          </cell>
          <cell r="K7646">
            <v>10006.6</v>
          </cell>
          <cell r="L7646">
            <v>0</v>
          </cell>
          <cell r="M7646">
            <v>0</v>
          </cell>
          <cell r="N7646">
            <v>0</v>
          </cell>
          <cell r="O7646">
            <v>10006.6</v>
          </cell>
        </row>
        <row r="7647">
          <cell r="C7647">
            <v>2140059</v>
          </cell>
          <cell r="D7647" t="str">
            <v>110002140059</v>
          </cell>
          <cell r="E7647" t="str">
            <v>载银氧化石墨烯协同增强3D打印义齿基托材料</v>
          </cell>
          <cell r="F7647" t="str">
            <v>郑少娜</v>
          </cell>
          <cell r="G7647" t="str">
            <v>2017161</v>
          </cell>
          <cell r="H7647">
            <v>19412.32</v>
          </cell>
          <cell r="I7647">
            <v>0</v>
          </cell>
          <cell r="J7647">
            <v>0</v>
          </cell>
          <cell r="K7647">
            <v>19412.32</v>
          </cell>
          <cell r="L7647">
            <v>0</v>
          </cell>
          <cell r="M7647">
            <v>0</v>
          </cell>
          <cell r="N7647">
            <v>0</v>
          </cell>
          <cell r="O7647">
            <v>19412.32</v>
          </cell>
        </row>
        <row r="7648">
          <cell r="C7648">
            <v>2140060</v>
          </cell>
          <cell r="D7648" t="str">
            <v>110002140060</v>
          </cell>
          <cell r="E7648" t="str">
            <v>基于GaN的Micro-LED制备关键技术研究与开发</v>
          </cell>
          <cell r="F7648" t="str">
            <v>郑华</v>
          </cell>
          <cell r="G7648" t="str">
            <v>2014017</v>
          </cell>
          <cell r="H7648">
            <v>45404.4</v>
          </cell>
          <cell r="I7648">
            <v>0</v>
          </cell>
          <cell r="J7648">
            <v>0</v>
          </cell>
          <cell r="K7648">
            <v>45404.4</v>
          </cell>
          <cell r="L7648">
            <v>0</v>
          </cell>
          <cell r="M7648">
            <v>0</v>
          </cell>
          <cell r="N7648">
            <v>0</v>
          </cell>
          <cell r="O7648">
            <v>45404.4</v>
          </cell>
        </row>
        <row r="7649">
          <cell r="C7649">
            <v>2140061</v>
          </cell>
          <cell r="D7649" t="str">
            <v>110002140061</v>
          </cell>
          <cell r="E7649" t="str">
            <v>基于大数据和人工智能驱动的金属材料增材制</v>
          </cell>
          <cell r="F7649" t="str">
            <v>李胜</v>
          </cell>
          <cell r="G7649" t="str">
            <v>2005033</v>
          </cell>
          <cell r="H7649">
            <v>354</v>
          </cell>
          <cell r="I7649">
            <v>0</v>
          </cell>
          <cell r="J7649">
            <v>0</v>
          </cell>
          <cell r="K7649">
            <v>354</v>
          </cell>
          <cell r="L7649">
            <v>0</v>
          </cell>
          <cell r="M7649">
            <v>0</v>
          </cell>
          <cell r="N7649">
            <v>0</v>
          </cell>
          <cell r="O7649">
            <v>354</v>
          </cell>
        </row>
        <row r="7650">
          <cell r="C7650">
            <v>2140064</v>
          </cell>
          <cell r="D7650" t="str">
            <v>110002140064</v>
          </cell>
          <cell r="E7650" t="str">
            <v>高性能金属增材制造材料与工艺的应用基础研</v>
          </cell>
          <cell r="F7650" t="str">
            <v>张丽娟</v>
          </cell>
          <cell r="G7650" t="str">
            <v>2021814</v>
          </cell>
          <cell r="H7650">
            <v>4575205.17</v>
          </cell>
          <cell r="I7650">
            <v>0</v>
          </cell>
          <cell r="J7650">
            <v>548868.33</v>
          </cell>
          <cell r="K7650">
            <v>4026336.84</v>
          </cell>
          <cell r="L7650">
            <v>0</v>
          </cell>
          <cell r="M7650">
            <v>0</v>
          </cell>
          <cell r="N7650">
            <v>0</v>
          </cell>
          <cell r="O7650">
            <v>4026336.84</v>
          </cell>
        </row>
        <row r="7651">
          <cell r="C7651">
            <v>2140065</v>
          </cell>
          <cell r="D7651" t="str">
            <v>110002140065</v>
          </cell>
          <cell r="E7651" t="str">
            <v>广东省功构一体化轻金属先进成形企业重点实</v>
          </cell>
          <cell r="F7651" t="str">
            <v>李润霞</v>
          </cell>
          <cell r="G7651" t="str">
            <v>2018805</v>
          </cell>
          <cell r="H7651">
            <v>25011.66</v>
          </cell>
          <cell r="I7651">
            <v>0</v>
          </cell>
          <cell r="J7651">
            <v>0</v>
          </cell>
          <cell r="K7651">
            <v>25011.66</v>
          </cell>
          <cell r="L7651">
            <v>0</v>
          </cell>
          <cell r="M7651">
            <v>0</v>
          </cell>
          <cell r="N7651">
            <v>0</v>
          </cell>
          <cell r="O7651">
            <v>25011.66</v>
          </cell>
        </row>
        <row r="7652">
          <cell r="C7652">
            <v>2140066</v>
          </cell>
          <cell r="D7652" t="str">
            <v>110002140066</v>
          </cell>
          <cell r="E7652" t="str">
            <v>非晶合金材料的先进制造与成型关键技术及机</v>
          </cell>
          <cell r="F7652" t="str">
            <v>王建国</v>
          </cell>
          <cell r="G7652" t="str">
            <v>2018801</v>
          </cell>
          <cell r="H7652">
            <v>44818.82</v>
          </cell>
          <cell r="I7652">
            <v>0</v>
          </cell>
          <cell r="J7652">
            <v>19080</v>
          </cell>
          <cell r="K7652">
            <v>25738.82</v>
          </cell>
          <cell r="L7652">
            <v>0</v>
          </cell>
          <cell r="M7652">
            <v>0</v>
          </cell>
          <cell r="N7652">
            <v>0</v>
          </cell>
          <cell r="O7652">
            <v>25738.82</v>
          </cell>
        </row>
        <row r="7653">
          <cell r="C7653">
            <v>2140067</v>
          </cell>
          <cell r="D7653" t="str">
            <v>110002140067</v>
          </cell>
          <cell r="E7653" t="str">
            <v>养猪废水鸟粪石微生物矿化过程中重金属运移</v>
          </cell>
          <cell r="F7653" t="str">
            <v>黄海明</v>
          </cell>
          <cell r="G7653" t="str">
            <v>2018802</v>
          </cell>
          <cell r="H7653">
            <v>87855.04</v>
          </cell>
          <cell r="I7653">
            <v>0</v>
          </cell>
          <cell r="J7653">
            <v>-3161.57</v>
          </cell>
          <cell r="K7653">
            <v>91016.61</v>
          </cell>
          <cell r="L7653">
            <v>0</v>
          </cell>
          <cell r="M7653">
            <v>0</v>
          </cell>
          <cell r="N7653">
            <v>0</v>
          </cell>
          <cell r="O7653">
            <v>91016.61</v>
          </cell>
        </row>
        <row r="7654">
          <cell r="C7654">
            <v>2140068</v>
          </cell>
          <cell r="D7654" t="str">
            <v>110002140068</v>
          </cell>
          <cell r="E7654" t="str">
            <v>分子动力学模拟岩沥青与基质沥青相容性及界</v>
          </cell>
          <cell r="F7654" t="str">
            <v>黄文通</v>
          </cell>
          <cell r="G7654" t="str">
            <v>2016056</v>
          </cell>
          <cell r="H7654">
            <v>4186</v>
          </cell>
          <cell r="I7654">
            <v>0</v>
          </cell>
          <cell r="J7654">
            <v>3000</v>
          </cell>
          <cell r="K7654">
            <v>1186</v>
          </cell>
          <cell r="L7654">
            <v>0</v>
          </cell>
          <cell r="M7654">
            <v>0</v>
          </cell>
          <cell r="N7654">
            <v>0</v>
          </cell>
          <cell r="O7654">
            <v>1186</v>
          </cell>
        </row>
        <row r="7655">
          <cell r="C7655">
            <v>2140069</v>
          </cell>
          <cell r="D7655" t="str">
            <v>110002140069</v>
          </cell>
          <cell r="E7655" t="str">
            <v>5G网络基于情景迁移认知的按需移动性管理优</v>
          </cell>
          <cell r="F7655" t="str">
            <v>陶铭</v>
          </cell>
          <cell r="G7655" t="str">
            <v>2012032</v>
          </cell>
          <cell r="H7655">
            <v>22259.37</v>
          </cell>
          <cell r="I7655">
            <v>0</v>
          </cell>
          <cell r="J7655">
            <v>0</v>
          </cell>
          <cell r="K7655">
            <v>22259.37</v>
          </cell>
          <cell r="L7655">
            <v>0</v>
          </cell>
          <cell r="M7655">
            <v>0</v>
          </cell>
          <cell r="N7655">
            <v>0</v>
          </cell>
          <cell r="O7655">
            <v>22259.37</v>
          </cell>
        </row>
        <row r="7656">
          <cell r="C7656">
            <v>2140070</v>
          </cell>
          <cell r="D7656" t="str">
            <v>110002140070</v>
          </cell>
          <cell r="E7656" t="str">
            <v>主动噪声控制中的样条自适应算法研究</v>
          </cell>
          <cell r="F7656" t="str">
            <v>刘畅</v>
          </cell>
          <cell r="G7656" t="str">
            <v>2014020</v>
          </cell>
          <cell r="H7656">
            <v>55835.42</v>
          </cell>
          <cell r="I7656">
            <v>0</v>
          </cell>
          <cell r="J7656">
            <v>0</v>
          </cell>
          <cell r="K7656">
            <v>55835.42</v>
          </cell>
          <cell r="L7656">
            <v>0</v>
          </cell>
          <cell r="M7656">
            <v>0</v>
          </cell>
          <cell r="N7656">
            <v>0</v>
          </cell>
          <cell r="O7656">
            <v>55835.42</v>
          </cell>
        </row>
        <row r="7657">
          <cell r="C7657">
            <v>2140071</v>
          </cell>
          <cell r="D7657" t="str">
            <v>110002140071</v>
          </cell>
          <cell r="E7657" t="str">
            <v>面向PM2.5降减的珠三角城市空间形态调控研</v>
          </cell>
          <cell r="F7657" t="str">
            <v>唐少宇</v>
          </cell>
          <cell r="G7657" t="str">
            <v>2021805</v>
          </cell>
          <cell r="H7657">
            <v>3238.45</v>
          </cell>
          <cell r="I7657">
            <v>0</v>
          </cell>
          <cell r="J7657">
            <v>0</v>
          </cell>
          <cell r="K7657">
            <v>3238.45</v>
          </cell>
          <cell r="L7657">
            <v>0</v>
          </cell>
          <cell r="M7657">
            <v>0</v>
          </cell>
          <cell r="N7657">
            <v>0</v>
          </cell>
          <cell r="O7657">
            <v>3238.45</v>
          </cell>
        </row>
        <row r="7658">
          <cell r="C7658">
            <v>2140072</v>
          </cell>
          <cell r="D7658" t="str">
            <v>110002140072</v>
          </cell>
          <cell r="E7658" t="str">
            <v>高导热金刚石/铝复合材料的界面调控和导热</v>
          </cell>
          <cell r="F7658" t="str">
            <v>李文芳</v>
          </cell>
          <cell r="G7658" t="str">
            <v>2016007</v>
          </cell>
          <cell r="H7658">
            <v>40522.83</v>
          </cell>
          <cell r="I7658">
            <v>0</v>
          </cell>
          <cell r="J7658">
            <v>0</v>
          </cell>
          <cell r="K7658">
            <v>40522.83</v>
          </cell>
          <cell r="L7658">
            <v>0</v>
          </cell>
          <cell r="M7658">
            <v>0</v>
          </cell>
          <cell r="N7658">
            <v>0</v>
          </cell>
          <cell r="O7658">
            <v>40522.83</v>
          </cell>
        </row>
        <row r="7659">
          <cell r="C7659">
            <v>2140073</v>
          </cell>
          <cell r="D7659" t="str">
            <v>110002140073</v>
          </cell>
          <cell r="E7659" t="str">
            <v>多级套管式PD/Co304@hol-ZSM-5核壳结构强化</v>
          </cell>
          <cell r="F7659" t="str">
            <v>邹雪琳</v>
          </cell>
          <cell r="G7659" t="str">
            <v>2018256</v>
          </cell>
          <cell r="H7659">
            <v>15680</v>
          </cell>
          <cell r="I7659">
            <v>0</v>
          </cell>
          <cell r="J7659">
            <v>0</v>
          </cell>
          <cell r="K7659">
            <v>15680</v>
          </cell>
          <cell r="L7659">
            <v>0</v>
          </cell>
          <cell r="M7659">
            <v>0</v>
          </cell>
          <cell r="N7659">
            <v>0</v>
          </cell>
          <cell r="O7659">
            <v>15680</v>
          </cell>
        </row>
        <row r="7660">
          <cell r="C7660">
            <v>2140074</v>
          </cell>
          <cell r="D7660" t="str">
            <v>110002140074</v>
          </cell>
          <cell r="E7660" t="str">
            <v>基于多元储能协同调控的冷热电联供系统集成</v>
          </cell>
          <cell r="F7660" t="str">
            <v>蒋润花</v>
          </cell>
          <cell r="G7660" t="str">
            <v>2009009</v>
          </cell>
          <cell r="H7660">
            <v>82534</v>
          </cell>
          <cell r="I7660">
            <v>0</v>
          </cell>
          <cell r="J7660">
            <v>30000</v>
          </cell>
          <cell r="K7660">
            <v>52534</v>
          </cell>
          <cell r="L7660">
            <v>0</v>
          </cell>
          <cell r="M7660">
            <v>0</v>
          </cell>
          <cell r="N7660">
            <v>0</v>
          </cell>
          <cell r="O7660">
            <v>52534</v>
          </cell>
        </row>
        <row r="7661">
          <cell r="C7661">
            <v>2140075</v>
          </cell>
          <cell r="D7661" t="str">
            <v>110002140075</v>
          </cell>
          <cell r="E7661" t="str">
            <v>大面积高探测效率闪烁体中子探测器研究</v>
          </cell>
          <cell r="F7661" t="str">
            <v>魏亚东</v>
          </cell>
          <cell r="G7661" t="str">
            <v>2003033</v>
          </cell>
          <cell r="H7661">
            <v>46649.41</v>
          </cell>
          <cell r="I7661">
            <v>0</v>
          </cell>
          <cell r="J7661">
            <v>46620</v>
          </cell>
          <cell r="K7661">
            <v>29.41</v>
          </cell>
          <cell r="L7661">
            <v>0</v>
          </cell>
          <cell r="M7661">
            <v>0</v>
          </cell>
          <cell r="N7661">
            <v>0</v>
          </cell>
          <cell r="O7661">
            <v>29.41</v>
          </cell>
        </row>
        <row r="7662">
          <cell r="C7662">
            <v>2140076</v>
          </cell>
          <cell r="D7662" t="str">
            <v>110002140076</v>
          </cell>
          <cell r="E7662" t="str">
            <v>英语阅读理解测试中的动态评估及其计算机实</v>
          </cell>
          <cell r="F7662" t="str">
            <v>杨燕锋</v>
          </cell>
          <cell r="G7662" t="str">
            <v>2019007</v>
          </cell>
          <cell r="H7662">
            <v>0</v>
          </cell>
          <cell r="I7662">
            <v>0</v>
          </cell>
          <cell r="J7662">
            <v>0</v>
          </cell>
          <cell r="K7662">
            <v>0</v>
          </cell>
          <cell r="L7662">
            <v>0</v>
          </cell>
          <cell r="M7662">
            <v>0</v>
          </cell>
          <cell r="N7662">
            <v>0</v>
          </cell>
          <cell r="O7662">
            <v>0</v>
          </cell>
        </row>
        <row r="7663">
          <cell r="C7663">
            <v>2140077</v>
          </cell>
          <cell r="D7663" t="str">
            <v>110002140077</v>
          </cell>
          <cell r="E7663" t="str">
            <v>珠江人才计划领军人才专项经费-刘向阳</v>
          </cell>
          <cell r="F7663" t="str">
            <v>李睿</v>
          </cell>
          <cell r="G7663" t="str">
            <v>2016814</v>
          </cell>
          <cell r="H7663">
            <v>777200</v>
          </cell>
          <cell r="I7663">
            <v>0</v>
          </cell>
          <cell r="J7663">
            <v>0</v>
          </cell>
          <cell r="K7663">
            <v>777200</v>
          </cell>
          <cell r="L7663">
            <v>0</v>
          </cell>
          <cell r="M7663">
            <v>0</v>
          </cell>
          <cell r="N7663">
            <v>0</v>
          </cell>
          <cell r="O7663">
            <v>777200</v>
          </cell>
        </row>
        <row r="7664">
          <cell r="C7664">
            <v>2140078</v>
          </cell>
          <cell r="D7664" t="str">
            <v>110002140078</v>
          </cell>
          <cell r="E7664" t="str">
            <v>碳纤维仿生定向排列增韧SiC陶瓷的3D打印制</v>
          </cell>
          <cell r="F7664" t="str">
            <v>刘伟</v>
          </cell>
          <cell r="G7664" t="str">
            <v>2021812</v>
          </cell>
          <cell r="H7664">
            <v>204019.4</v>
          </cell>
          <cell r="I7664">
            <v>0</v>
          </cell>
          <cell r="J7664">
            <v>148750.15</v>
          </cell>
          <cell r="K7664">
            <v>55269.25</v>
          </cell>
          <cell r="L7664">
            <v>45000</v>
          </cell>
          <cell r="M7664">
            <v>11000</v>
          </cell>
          <cell r="N7664">
            <v>0</v>
          </cell>
          <cell r="O7664">
            <v>44269.25</v>
          </cell>
        </row>
        <row r="7665">
          <cell r="C7665">
            <v>2140079</v>
          </cell>
          <cell r="D7665" t="str">
            <v>110002140079</v>
          </cell>
          <cell r="E7665" t="str">
            <v>MXene强化类Fenton反应同步控制有机物和镉</v>
          </cell>
          <cell r="F7665" t="str">
            <v>王玉伟</v>
          </cell>
          <cell r="G7665" t="str">
            <v>2022016</v>
          </cell>
          <cell r="H7665">
            <v>6005.9</v>
          </cell>
          <cell r="I7665">
            <v>0</v>
          </cell>
          <cell r="J7665">
            <v>0</v>
          </cell>
          <cell r="K7665">
            <v>6005.9</v>
          </cell>
          <cell r="L7665">
            <v>0</v>
          </cell>
          <cell r="M7665">
            <v>0</v>
          </cell>
          <cell r="N7665">
            <v>0</v>
          </cell>
          <cell r="O7665">
            <v>6005.9</v>
          </cell>
        </row>
        <row r="7666">
          <cell r="C7666">
            <v>2140080</v>
          </cell>
          <cell r="D7666" t="str">
            <v>110002140080</v>
          </cell>
          <cell r="E7666" t="str">
            <v>基于精益质量管理模型构建对内部审计指导监</v>
          </cell>
          <cell r="F7666" t="str">
            <v>韩开军</v>
          </cell>
          <cell r="G7666" t="str">
            <v>2016047</v>
          </cell>
          <cell r="H7666">
            <v>0</v>
          </cell>
          <cell r="I7666">
            <v>0</v>
          </cell>
          <cell r="J7666">
            <v>0</v>
          </cell>
          <cell r="K7666">
            <v>0</v>
          </cell>
          <cell r="L7666">
            <v>0</v>
          </cell>
          <cell r="M7666">
            <v>13900</v>
          </cell>
          <cell r="N7666">
            <v>0</v>
          </cell>
          <cell r="O7666">
            <v>-13900</v>
          </cell>
        </row>
        <row r="7667">
          <cell r="C7667">
            <v>2141008</v>
          </cell>
          <cell r="D7667" t="str">
            <v>110002141008</v>
          </cell>
          <cell r="E7667" t="str">
            <v>1.一种可以修剪的新旧SMT接料带的粘接剂2.</v>
          </cell>
          <cell r="F7667" t="str">
            <v>李川</v>
          </cell>
          <cell r="G7667" t="str">
            <v>2016810</v>
          </cell>
          <cell r="H7667">
            <v>0</v>
          </cell>
          <cell r="I7667">
            <v>0</v>
          </cell>
          <cell r="J7667">
            <v>0</v>
          </cell>
          <cell r="K7667">
            <v>0</v>
          </cell>
          <cell r="L7667">
            <v>0</v>
          </cell>
          <cell r="M7667">
            <v>0</v>
          </cell>
          <cell r="N7667">
            <v>0</v>
          </cell>
          <cell r="O7667">
            <v>0</v>
          </cell>
        </row>
        <row r="7668">
          <cell r="C7668">
            <v>2141010</v>
          </cell>
          <cell r="D7668" t="str">
            <v>110002141010</v>
          </cell>
          <cell r="E7668" t="str">
            <v>一种利用超声气溶胶法制备中空纳米碳酸钙的</v>
          </cell>
          <cell r="F7668" t="str">
            <v>刘宇佳</v>
          </cell>
          <cell r="G7668" t="str">
            <v>2017171</v>
          </cell>
          <cell r="H7668">
            <v>11239.25</v>
          </cell>
          <cell r="I7668">
            <v>0</v>
          </cell>
          <cell r="J7668">
            <v>1200</v>
          </cell>
          <cell r="K7668">
            <v>10039.25</v>
          </cell>
          <cell r="L7668">
            <v>0</v>
          </cell>
          <cell r="M7668">
            <v>0</v>
          </cell>
          <cell r="N7668">
            <v>0</v>
          </cell>
          <cell r="O7668">
            <v>10039.25</v>
          </cell>
        </row>
        <row r="7669">
          <cell r="C7669">
            <v>2141015</v>
          </cell>
          <cell r="D7669" t="str">
            <v>110002141015</v>
          </cell>
          <cell r="E7669" t="str">
            <v>一种纸箱抗压试验机专利转让</v>
          </cell>
          <cell r="F7669" t="str">
            <v>田君</v>
          </cell>
          <cell r="G7669" t="str">
            <v>2001006</v>
          </cell>
          <cell r="H7669">
            <v>3546.42</v>
          </cell>
          <cell r="I7669">
            <v>0</v>
          </cell>
          <cell r="J7669">
            <v>0</v>
          </cell>
          <cell r="K7669">
            <v>3546.42</v>
          </cell>
          <cell r="L7669">
            <v>0</v>
          </cell>
          <cell r="M7669">
            <v>0</v>
          </cell>
          <cell r="N7669">
            <v>0</v>
          </cell>
          <cell r="O7669">
            <v>3546.42</v>
          </cell>
        </row>
        <row r="7670">
          <cell r="C7670">
            <v>2141016</v>
          </cell>
          <cell r="D7670" t="str">
            <v>110002141016</v>
          </cell>
          <cell r="E7670" t="str">
            <v>一种纸板强度检测用短矩测量装置专利转让</v>
          </cell>
          <cell r="F7670" t="str">
            <v>田君</v>
          </cell>
          <cell r="G7670" t="str">
            <v>2001006</v>
          </cell>
          <cell r="H7670">
            <v>3546.42</v>
          </cell>
          <cell r="I7670">
            <v>0</v>
          </cell>
          <cell r="J7670">
            <v>0</v>
          </cell>
          <cell r="K7670">
            <v>3546.42</v>
          </cell>
          <cell r="L7670">
            <v>0</v>
          </cell>
          <cell r="M7670">
            <v>0</v>
          </cell>
          <cell r="N7670">
            <v>0</v>
          </cell>
          <cell r="O7670">
            <v>3546.42</v>
          </cell>
        </row>
        <row r="7671">
          <cell r="C7671">
            <v>2141017</v>
          </cell>
          <cell r="D7671" t="str">
            <v>110002141017</v>
          </cell>
          <cell r="E7671" t="str">
            <v>一种智能工业污水处理气机装置专利转让</v>
          </cell>
          <cell r="F7671" t="str">
            <v>田君</v>
          </cell>
          <cell r="G7671" t="str">
            <v>2001006</v>
          </cell>
          <cell r="H7671">
            <v>4433.02</v>
          </cell>
          <cell r="I7671">
            <v>0</v>
          </cell>
          <cell r="J7671">
            <v>0</v>
          </cell>
          <cell r="K7671">
            <v>4433.02</v>
          </cell>
          <cell r="L7671">
            <v>0</v>
          </cell>
          <cell r="M7671">
            <v>0</v>
          </cell>
          <cell r="N7671">
            <v>0</v>
          </cell>
          <cell r="O7671">
            <v>4433.02</v>
          </cell>
        </row>
        <row r="7672">
          <cell r="C7672">
            <v>2141020</v>
          </cell>
          <cell r="D7672" t="str">
            <v>110002141020</v>
          </cell>
          <cell r="E7672" t="str">
            <v>一种透水混凝土外加剂及透水混凝土</v>
          </cell>
          <cell r="F7672" t="str">
            <v>荆建军</v>
          </cell>
          <cell r="G7672" t="str">
            <v>2005020</v>
          </cell>
          <cell r="H7672">
            <v>0</v>
          </cell>
          <cell r="I7672">
            <v>0</v>
          </cell>
          <cell r="J7672">
            <v>0</v>
          </cell>
          <cell r="K7672">
            <v>0</v>
          </cell>
          <cell r="L7672">
            <v>0</v>
          </cell>
          <cell r="M7672">
            <v>0</v>
          </cell>
          <cell r="N7672">
            <v>0</v>
          </cell>
          <cell r="O7672">
            <v>0</v>
          </cell>
        </row>
        <row r="7673">
          <cell r="C7673">
            <v>2141021</v>
          </cell>
          <cell r="D7673" t="str">
            <v>110002141021</v>
          </cell>
          <cell r="E7673" t="str">
            <v>一种条码扫描系统</v>
          </cell>
          <cell r="F7673" t="str">
            <v>徐红娇</v>
          </cell>
          <cell r="G7673" t="str">
            <v>2006019</v>
          </cell>
          <cell r="H7673">
            <v>0</v>
          </cell>
          <cell r="I7673">
            <v>0</v>
          </cell>
          <cell r="J7673">
            <v>0</v>
          </cell>
          <cell r="K7673">
            <v>0</v>
          </cell>
          <cell r="L7673">
            <v>0</v>
          </cell>
          <cell r="M7673">
            <v>0</v>
          </cell>
          <cell r="N7673">
            <v>0</v>
          </cell>
          <cell r="O7673">
            <v>0</v>
          </cell>
        </row>
        <row r="7674">
          <cell r="C7674">
            <v>2141022</v>
          </cell>
          <cell r="D7674" t="str">
            <v>110002141022</v>
          </cell>
          <cell r="E7674" t="str">
            <v>《一种电子连接器组装机》专利成果转化</v>
          </cell>
          <cell r="F7674" t="str">
            <v>武静</v>
          </cell>
          <cell r="G7674" t="str">
            <v>2017045</v>
          </cell>
          <cell r="H7674">
            <v>35.61</v>
          </cell>
          <cell r="I7674">
            <v>0</v>
          </cell>
          <cell r="J7674">
            <v>0</v>
          </cell>
          <cell r="K7674">
            <v>35.61</v>
          </cell>
          <cell r="L7674">
            <v>0</v>
          </cell>
          <cell r="M7674">
            <v>0</v>
          </cell>
          <cell r="N7674">
            <v>0</v>
          </cell>
          <cell r="O7674">
            <v>35.61</v>
          </cell>
        </row>
        <row r="7675">
          <cell r="C7675">
            <v>2141024</v>
          </cell>
          <cell r="D7675" t="str">
            <v>110002141024</v>
          </cell>
          <cell r="E7675" t="str">
            <v>一种阻燃透明混凝土</v>
          </cell>
          <cell r="F7675" t="str">
            <v>荆建军</v>
          </cell>
          <cell r="G7675" t="str">
            <v>2005020</v>
          </cell>
          <cell r="H7675">
            <v>0</v>
          </cell>
          <cell r="I7675">
            <v>0</v>
          </cell>
          <cell r="J7675">
            <v>0</v>
          </cell>
          <cell r="K7675">
            <v>0</v>
          </cell>
          <cell r="L7675">
            <v>0</v>
          </cell>
          <cell r="M7675">
            <v>0</v>
          </cell>
          <cell r="N7675">
            <v>0</v>
          </cell>
          <cell r="O7675">
            <v>0</v>
          </cell>
        </row>
        <row r="7676">
          <cell r="C7676">
            <v>2141026</v>
          </cell>
          <cell r="D7676" t="str">
            <v>110002141026</v>
          </cell>
          <cell r="E7676" t="str">
            <v>一种氧化锌包覆硅负极材料的制备方法</v>
          </cell>
          <cell r="F7676" t="str">
            <v>王皓亮</v>
          </cell>
          <cell r="G7676" t="str">
            <v>2018231</v>
          </cell>
          <cell r="H7676">
            <v>0</v>
          </cell>
          <cell r="I7676">
            <v>0</v>
          </cell>
          <cell r="J7676">
            <v>0</v>
          </cell>
          <cell r="K7676">
            <v>0</v>
          </cell>
          <cell r="L7676">
            <v>0</v>
          </cell>
          <cell r="M7676">
            <v>0</v>
          </cell>
          <cell r="N7676">
            <v>0</v>
          </cell>
          <cell r="O7676">
            <v>0</v>
          </cell>
        </row>
        <row r="7677">
          <cell r="C7677">
            <v>2141027</v>
          </cell>
          <cell r="D7677" t="str">
            <v>110002141027</v>
          </cell>
          <cell r="E7677" t="str">
            <v>稠环芳香类色素和高分子材料的混合物、其制</v>
          </cell>
          <cell r="F7677" t="str">
            <v>李辰</v>
          </cell>
          <cell r="G7677" t="str">
            <v>2016839</v>
          </cell>
          <cell r="H7677">
            <v>14985.66</v>
          </cell>
          <cell r="I7677">
            <v>0</v>
          </cell>
          <cell r="J7677">
            <v>0</v>
          </cell>
          <cell r="K7677">
            <v>14985.66</v>
          </cell>
          <cell r="L7677">
            <v>0</v>
          </cell>
          <cell r="M7677">
            <v>0</v>
          </cell>
          <cell r="N7677">
            <v>0</v>
          </cell>
          <cell r="O7677">
            <v>14985.66</v>
          </cell>
        </row>
        <row r="7678">
          <cell r="C7678">
            <v>2141028</v>
          </cell>
          <cell r="D7678" t="str">
            <v>110002141028</v>
          </cell>
          <cell r="E7678" t="str">
            <v>一种基于脑电波与眼球协同控制的渐冻人智能</v>
          </cell>
          <cell r="F7678" t="str">
            <v>郑东海</v>
          </cell>
          <cell r="G7678" t="str">
            <v>2016026</v>
          </cell>
          <cell r="H7678">
            <v>22435.26</v>
          </cell>
          <cell r="I7678">
            <v>0</v>
          </cell>
          <cell r="J7678">
            <v>7850.01</v>
          </cell>
          <cell r="K7678">
            <v>14585.25</v>
          </cell>
          <cell r="L7678">
            <v>0</v>
          </cell>
          <cell r="M7678">
            <v>0</v>
          </cell>
          <cell r="N7678">
            <v>0</v>
          </cell>
          <cell r="O7678">
            <v>14585.25</v>
          </cell>
        </row>
        <row r="7679">
          <cell r="C7679">
            <v>2141029</v>
          </cell>
          <cell r="D7679" t="str">
            <v>110002141029</v>
          </cell>
          <cell r="E7679" t="str">
            <v>腔外流道快速拆卸压电喷射装置</v>
          </cell>
          <cell r="F7679" t="str">
            <v>武静</v>
          </cell>
          <cell r="G7679" t="str">
            <v>2017045</v>
          </cell>
          <cell r="H7679">
            <v>0</v>
          </cell>
          <cell r="I7679">
            <v>0</v>
          </cell>
          <cell r="J7679">
            <v>0</v>
          </cell>
          <cell r="K7679">
            <v>0</v>
          </cell>
          <cell r="L7679">
            <v>0</v>
          </cell>
          <cell r="M7679">
            <v>0</v>
          </cell>
          <cell r="N7679">
            <v>0</v>
          </cell>
          <cell r="O7679">
            <v>0</v>
          </cell>
        </row>
        <row r="7680">
          <cell r="C7680">
            <v>2141030</v>
          </cell>
          <cell r="D7680" t="str">
            <v>110002141030</v>
          </cell>
          <cell r="E7680" t="str">
            <v>压力差气泡搅拌压电喷射装置</v>
          </cell>
          <cell r="F7680" t="str">
            <v>武静</v>
          </cell>
          <cell r="G7680" t="str">
            <v>2017045</v>
          </cell>
          <cell r="H7680">
            <v>10.46</v>
          </cell>
          <cell r="I7680">
            <v>0</v>
          </cell>
          <cell r="J7680">
            <v>7.6</v>
          </cell>
          <cell r="K7680">
            <v>2.86</v>
          </cell>
          <cell r="L7680">
            <v>0</v>
          </cell>
          <cell r="M7680">
            <v>0</v>
          </cell>
          <cell r="N7680">
            <v>0</v>
          </cell>
          <cell r="O7680">
            <v>2.86</v>
          </cell>
        </row>
        <row r="7681">
          <cell r="C7681">
            <v>2141031</v>
          </cell>
          <cell r="D7681" t="str">
            <v>110002141031</v>
          </cell>
          <cell r="E7681" t="str">
            <v>一种医疗用具有调节功能的轮式杀菌机器人</v>
          </cell>
          <cell r="F7681" t="str">
            <v>武静</v>
          </cell>
          <cell r="G7681" t="str">
            <v>2017045</v>
          </cell>
          <cell r="H7681">
            <v>35.31</v>
          </cell>
          <cell r="I7681">
            <v>0</v>
          </cell>
          <cell r="J7681">
            <v>0</v>
          </cell>
          <cell r="K7681">
            <v>35.31</v>
          </cell>
          <cell r="L7681">
            <v>0</v>
          </cell>
          <cell r="M7681">
            <v>0</v>
          </cell>
          <cell r="N7681">
            <v>0</v>
          </cell>
          <cell r="O7681">
            <v>35.31</v>
          </cell>
        </row>
        <row r="7682">
          <cell r="C7682">
            <v>2141033</v>
          </cell>
          <cell r="D7682" t="str">
            <v>110002141033</v>
          </cell>
          <cell r="E7682" t="str">
            <v>一种融合型网关系 一种家用地毯</v>
          </cell>
          <cell r="F7682" t="str">
            <v>陈卫</v>
          </cell>
          <cell r="G7682" t="str">
            <v>2003083</v>
          </cell>
          <cell r="H7682">
            <v>9752.64</v>
          </cell>
          <cell r="I7682">
            <v>0</v>
          </cell>
          <cell r="J7682">
            <v>0</v>
          </cell>
          <cell r="K7682">
            <v>9752.64</v>
          </cell>
          <cell r="L7682">
            <v>0</v>
          </cell>
          <cell r="M7682">
            <v>0</v>
          </cell>
          <cell r="N7682">
            <v>0</v>
          </cell>
          <cell r="O7682">
            <v>9752.64</v>
          </cell>
        </row>
        <row r="7683">
          <cell r="C7683">
            <v>2141034</v>
          </cell>
          <cell r="D7683" t="str">
            <v>110002141034</v>
          </cell>
          <cell r="E7683" t="str">
            <v>一种能够连续插入的连接器端子插入机构</v>
          </cell>
          <cell r="F7683" t="str">
            <v>张绍辉</v>
          </cell>
          <cell r="G7683" t="str">
            <v>2020037</v>
          </cell>
          <cell r="H7683">
            <v>0</v>
          </cell>
          <cell r="I7683">
            <v>0</v>
          </cell>
          <cell r="J7683">
            <v>0</v>
          </cell>
          <cell r="K7683">
            <v>0</v>
          </cell>
          <cell r="L7683">
            <v>0</v>
          </cell>
          <cell r="M7683">
            <v>0</v>
          </cell>
          <cell r="N7683">
            <v>0</v>
          </cell>
          <cell r="O7683">
            <v>0</v>
          </cell>
        </row>
        <row r="7684">
          <cell r="C7684">
            <v>2141036</v>
          </cell>
          <cell r="D7684" t="str">
            <v>110002141036</v>
          </cell>
          <cell r="E7684" t="str">
            <v>多孔银及其制备方法、银粉及其应用/一种银</v>
          </cell>
          <cell r="F7684" t="str">
            <v>金具涛</v>
          </cell>
          <cell r="G7684" t="str">
            <v>2016809</v>
          </cell>
          <cell r="H7684">
            <v>103081.76</v>
          </cell>
          <cell r="I7684">
            <v>0</v>
          </cell>
          <cell r="J7684">
            <v>0</v>
          </cell>
          <cell r="K7684">
            <v>103081.76</v>
          </cell>
          <cell r="L7684">
            <v>0</v>
          </cell>
          <cell r="M7684">
            <v>0</v>
          </cell>
          <cell r="N7684">
            <v>0</v>
          </cell>
          <cell r="O7684">
            <v>103081.76</v>
          </cell>
        </row>
        <row r="7685">
          <cell r="C7685">
            <v>2141038</v>
          </cell>
          <cell r="D7685" t="str">
            <v>110002141038</v>
          </cell>
          <cell r="E7685" t="str">
            <v>一种条码平稳扫描机构</v>
          </cell>
          <cell r="F7685" t="str">
            <v>徐红娇</v>
          </cell>
          <cell r="G7685" t="str">
            <v>2006019</v>
          </cell>
          <cell r="H7685">
            <v>0</v>
          </cell>
          <cell r="I7685">
            <v>0</v>
          </cell>
          <cell r="J7685">
            <v>0</v>
          </cell>
          <cell r="K7685">
            <v>0</v>
          </cell>
          <cell r="L7685">
            <v>0</v>
          </cell>
          <cell r="M7685">
            <v>0</v>
          </cell>
          <cell r="N7685">
            <v>0</v>
          </cell>
          <cell r="O7685">
            <v>0</v>
          </cell>
        </row>
        <row r="7686">
          <cell r="C7686">
            <v>2141039</v>
          </cell>
          <cell r="D7686" t="str">
            <v>110002141039</v>
          </cell>
          <cell r="E7686" t="str">
            <v>一种高压锂离子电池三元正极材料点解液及其</v>
          </cell>
          <cell r="F7686" t="str">
            <v>王皓亮</v>
          </cell>
          <cell r="G7686" t="str">
            <v>2018231</v>
          </cell>
          <cell r="H7686">
            <v>0</v>
          </cell>
          <cell r="I7686">
            <v>0</v>
          </cell>
          <cell r="J7686">
            <v>0</v>
          </cell>
          <cell r="K7686">
            <v>0</v>
          </cell>
          <cell r="L7686">
            <v>0</v>
          </cell>
          <cell r="M7686">
            <v>0</v>
          </cell>
          <cell r="N7686">
            <v>0</v>
          </cell>
          <cell r="O7686">
            <v>0</v>
          </cell>
        </row>
        <row r="7687">
          <cell r="C7687">
            <v>2141040</v>
          </cell>
          <cell r="D7687" t="str">
            <v>110002141040</v>
          </cell>
          <cell r="E7687" t="str">
            <v>一种可检测保险杠表面平滑度的保险杠外壳面</v>
          </cell>
          <cell r="F7687" t="str">
            <v>洪颖</v>
          </cell>
          <cell r="G7687" t="str">
            <v>2017159</v>
          </cell>
          <cell r="H7687">
            <v>0</v>
          </cell>
          <cell r="I7687">
            <v>0</v>
          </cell>
          <cell r="J7687">
            <v>0</v>
          </cell>
          <cell r="K7687">
            <v>0</v>
          </cell>
          <cell r="L7687">
            <v>0</v>
          </cell>
          <cell r="M7687">
            <v>0</v>
          </cell>
          <cell r="N7687">
            <v>0</v>
          </cell>
          <cell r="O7687">
            <v>0</v>
          </cell>
        </row>
        <row r="7688">
          <cell r="C7688">
            <v>2141041</v>
          </cell>
          <cell r="D7688" t="str">
            <v>110002141041</v>
          </cell>
          <cell r="E7688" t="str">
            <v>一种包装盒自动贴标机</v>
          </cell>
          <cell r="F7688" t="str">
            <v>晏晓辉</v>
          </cell>
          <cell r="G7688" t="str">
            <v>2013003</v>
          </cell>
          <cell r="H7688">
            <v>0</v>
          </cell>
          <cell r="I7688">
            <v>0</v>
          </cell>
          <cell r="J7688">
            <v>0</v>
          </cell>
          <cell r="K7688">
            <v>0</v>
          </cell>
          <cell r="L7688">
            <v>0</v>
          </cell>
          <cell r="M7688">
            <v>0</v>
          </cell>
          <cell r="N7688">
            <v>0</v>
          </cell>
          <cell r="O7688">
            <v>0</v>
          </cell>
        </row>
        <row r="7689">
          <cell r="C7689">
            <v>2141044</v>
          </cell>
          <cell r="D7689" t="str">
            <v>110002141044</v>
          </cell>
          <cell r="E7689" t="str">
            <v>一种智元素体感机器人系统</v>
          </cell>
          <cell r="F7689" t="str">
            <v>任斌</v>
          </cell>
          <cell r="G7689" t="str">
            <v>2003008</v>
          </cell>
          <cell r="H7689">
            <v>3746.42</v>
          </cell>
          <cell r="I7689">
            <v>0</v>
          </cell>
          <cell r="J7689">
            <v>0</v>
          </cell>
          <cell r="K7689">
            <v>3746.42</v>
          </cell>
          <cell r="L7689">
            <v>0</v>
          </cell>
          <cell r="M7689">
            <v>0</v>
          </cell>
          <cell r="N7689">
            <v>0</v>
          </cell>
          <cell r="O7689">
            <v>3746.42</v>
          </cell>
        </row>
        <row r="7690">
          <cell r="C7690">
            <v>2141045</v>
          </cell>
          <cell r="D7690" t="str">
            <v>110002141045</v>
          </cell>
          <cell r="E7690" t="str">
            <v>一种用于视觉导航机器人图像处理系统</v>
          </cell>
          <cell r="F7690" t="str">
            <v>任斌</v>
          </cell>
          <cell r="G7690" t="str">
            <v>2003008</v>
          </cell>
          <cell r="H7690">
            <v>3746.42</v>
          </cell>
          <cell r="I7690">
            <v>0</v>
          </cell>
          <cell r="J7690">
            <v>0</v>
          </cell>
          <cell r="K7690">
            <v>3746.42</v>
          </cell>
          <cell r="L7690">
            <v>0</v>
          </cell>
          <cell r="M7690">
            <v>0</v>
          </cell>
          <cell r="N7690">
            <v>0</v>
          </cell>
          <cell r="O7690">
            <v>3746.42</v>
          </cell>
        </row>
        <row r="7691">
          <cell r="C7691">
            <v>2141046</v>
          </cell>
          <cell r="D7691" t="str">
            <v>110002141046</v>
          </cell>
          <cell r="E7691" t="str">
            <v>冷却塔的多动力混合驱动机构及其自动控制方</v>
          </cell>
          <cell r="F7691" t="str">
            <v>陈佰满</v>
          </cell>
          <cell r="G7691" t="str">
            <v>2013013</v>
          </cell>
          <cell r="H7691">
            <v>0</v>
          </cell>
          <cell r="I7691">
            <v>0</v>
          </cell>
          <cell r="J7691">
            <v>0</v>
          </cell>
          <cell r="K7691">
            <v>0</v>
          </cell>
          <cell r="L7691">
            <v>0</v>
          </cell>
          <cell r="M7691">
            <v>0</v>
          </cell>
          <cell r="N7691">
            <v>0</v>
          </cell>
          <cell r="O7691">
            <v>0</v>
          </cell>
        </row>
        <row r="7692">
          <cell r="C7692">
            <v>2141047</v>
          </cell>
          <cell r="D7692" t="str">
            <v>110002141047</v>
          </cell>
          <cell r="E7692" t="str">
            <v>一种配方支化丁腈橡胶聚合物及其制备方法</v>
          </cell>
          <cell r="F7692" t="str">
            <v>杨树颜</v>
          </cell>
          <cell r="G7692" t="str">
            <v>2012035</v>
          </cell>
          <cell r="H7692">
            <v>0</v>
          </cell>
          <cell r="I7692">
            <v>0</v>
          </cell>
          <cell r="J7692">
            <v>0</v>
          </cell>
          <cell r="K7692">
            <v>0</v>
          </cell>
          <cell r="L7692">
            <v>0</v>
          </cell>
          <cell r="M7692">
            <v>0</v>
          </cell>
          <cell r="N7692">
            <v>0</v>
          </cell>
          <cell r="O7692">
            <v>0</v>
          </cell>
        </row>
        <row r="7693">
          <cell r="C7693">
            <v>2141048</v>
          </cell>
          <cell r="D7693" t="str">
            <v>110002141048</v>
          </cell>
          <cell r="E7693" t="str">
            <v>一种便于调节焊接角度的激光焊接机</v>
          </cell>
          <cell r="F7693" t="str">
            <v>洪颖</v>
          </cell>
          <cell r="G7693" t="str">
            <v>2017159</v>
          </cell>
          <cell r="H7693">
            <v>0</v>
          </cell>
          <cell r="I7693">
            <v>0</v>
          </cell>
          <cell r="J7693">
            <v>0</v>
          </cell>
          <cell r="K7693">
            <v>0</v>
          </cell>
          <cell r="L7693">
            <v>0</v>
          </cell>
          <cell r="M7693">
            <v>0</v>
          </cell>
          <cell r="N7693">
            <v>0</v>
          </cell>
          <cell r="O7693">
            <v>0</v>
          </cell>
        </row>
        <row r="7694">
          <cell r="C7694">
            <v>2141049</v>
          </cell>
          <cell r="D7694" t="str">
            <v>110002141049</v>
          </cell>
          <cell r="E7694" t="str">
            <v>一种超高强度钢BR1500HS处理工艺</v>
          </cell>
          <cell r="F7694" t="str">
            <v>尚欣</v>
          </cell>
          <cell r="G7694" t="str">
            <v>2016046</v>
          </cell>
          <cell r="H7694">
            <v>0</v>
          </cell>
          <cell r="I7694">
            <v>16406.11</v>
          </cell>
          <cell r="J7694">
            <v>2580</v>
          </cell>
          <cell r="K7694">
            <v>13826.11</v>
          </cell>
          <cell r="L7694">
            <v>0</v>
          </cell>
          <cell r="M7694">
            <v>0</v>
          </cell>
          <cell r="N7694">
            <v>0</v>
          </cell>
          <cell r="O7694">
            <v>13826.11</v>
          </cell>
        </row>
        <row r="7695">
          <cell r="C7695">
            <v>2141050</v>
          </cell>
          <cell r="D7695" t="str">
            <v>110002141050</v>
          </cell>
          <cell r="E7695" t="str">
            <v>一种可进行内部清理的超声波换能设备</v>
          </cell>
          <cell r="F7695" t="str">
            <v>龙建宇</v>
          </cell>
          <cell r="G7695" t="str">
            <v>2019129</v>
          </cell>
          <cell r="H7695">
            <v>0</v>
          </cell>
          <cell r="I7695">
            <v>0</v>
          </cell>
          <cell r="J7695">
            <v>0</v>
          </cell>
          <cell r="K7695">
            <v>0</v>
          </cell>
          <cell r="L7695">
            <v>0</v>
          </cell>
          <cell r="M7695">
            <v>0</v>
          </cell>
          <cell r="N7695">
            <v>0</v>
          </cell>
          <cell r="O7695">
            <v>0</v>
          </cell>
        </row>
        <row r="7696">
          <cell r="C7696">
            <v>2141051</v>
          </cell>
          <cell r="D7696" t="str">
            <v>110002141051</v>
          </cell>
          <cell r="E7696" t="str">
            <v>浴盐（鱼）</v>
          </cell>
          <cell r="F7696" t="str">
            <v>王小霞</v>
          </cell>
          <cell r="G7696" t="str">
            <v>2016838</v>
          </cell>
          <cell r="H7696">
            <v>88660.4</v>
          </cell>
          <cell r="I7696">
            <v>0</v>
          </cell>
          <cell r="J7696">
            <v>0</v>
          </cell>
          <cell r="K7696">
            <v>88660.4</v>
          </cell>
          <cell r="L7696">
            <v>0</v>
          </cell>
          <cell r="M7696">
            <v>0</v>
          </cell>
          <cell r="N7696">
            <v>0</v>
          </cell>
          <cell r="O7696">
            <v>88660.4</v>
          </cell>
        </row>
        <row r="7697">
          <cell r="C7697">
            <v>2156001</v>
          </cell>
          <cell r="D7697" t="str">
            <v>110002156001</v>
          </cell>
          <cell r="E7697" t="str">
            <v>科研管理费及发展基金</v>
          </cell>
          <cell r="F7697" t="str">
            <v>李长平</v>
          </cell>
          <cell r="G7697" t="str">
            <v>2016830</v>
          </cell>
          <cell r="H7697">
            <v>0</v>
          </cell>
          <cell r="I7697">
            <v>0</v>
          </cell>
          <cell r="J7697">
            <v>0</v>
          </cell>
          <cell r="K7697">
            <v>0</v>
          </cell>
          <cell r="L7697">
            <v>0</v>
          </cell>
          <cell r="M7697">
            <v>0</v>
          </cell>
          <cell r="N7697">
            <v>0</v>
          </cell>
          <cell r="O7697">
            <v>0</v>
          </cell>
        </row>
        <row r="7698">
          <cell r="C7698">
            <v>215704003</v>
          </cell>
          <cell r="D7698" t="str">
            <v>11000215704003</v>
          </cell>
          <cell r="E7698" t="str">
            <v>汪仕勇-博士后培养扶持资助项目经费</v>
          </cell>
          <cell r="F7698" t="str">
            <v>汪仕勇</v>
          </cell>
          <cell r="G7698" t="str">
            <v>2022076</v>
          </cell>
          <cell r="H7698">
            <v>0</v>
          </cell>
          <cell r="I7698">
            <v>0</v>
          </cell>
          <cell r="J7698">
            <v>0</v>
          </cell>
          <cell r="K7698">
            <v>0</v>
          </cell>
          <cell r="L7698">
            <v>0</v>
          </cell>
          <cell r="M7698">
            <v>0</v>
          </cell>
          <cell r="N7698">
            <v>0</v>
          </cell>
          <cell r="O7698">
            <v>0</v>
          </cell>
        </row>
        <row r="7699">
          <cell r="C7699">
            <v>216112002</v>
          </cell>
          <cell r="D7699" t="str">
            <v>11000216112002</v>
          </cell>
          <cell r="E7699" t="str">
            <v>知识产权及成果转化专项经费</v>
          </cell>
          <cell r="F7699" t="str">
            <v>范洪波</v>
          </cell>
          <cell r="G7699" t="str">
            <v>2005008</v>
          </cell>
          <cell r="H7699">
            <v>0</v>
          </cell>
          <cell r="I7699">
            <v>0</v>
          </cell>
          <cell r="J7699">
            <v>0</v>
          </cell>
          <cell r="K7699">
            <v>0</v>
          </cell>
          <cell r="L7699">
            <v>0</v>
          </cell>
          <cell r="M7699">
            <v>0</v>
          </cell>
          <cell r="N7699">
            <v>0</v>
          </cell>
          <cell r="O7699">
            <v>0</v>
          </cell>
        </row>
        <row r="7700">
          <cell r="C7700">
            <v>21611200401</v>
          </cell>
          <cell r="D7700" t="str">
            <v>1100021611200401</v>
          </cell>
          <cell r="E7700" t="str">
            <v>高精密减速器关键技术研究开发及产业化示范</v>
          </cell>
          <cell r="F7700" t="str">
            <v>曹晓畅</v>
          </cell>
          <cell r="G7700" t="str">
            <v>2012045</v>
          </cell>
          <cell r="H7700">
            <v>0</v>
          </cell>
          <cell r="I7700">
            <v>83255</v>
          </cell>
          <cell r="J7700">
            <v>28040</v>
          </cell>
          <cell r="K7700">
            <v>55215</v>
          </cell>
          <cell r="L7700">
            <v>0</v>
          </cell>
          <cell r="M7700">
            <v>0</v>
          </cell>
          <cell r="N7700">
            <v>0</v>
          </cell>
          <cell r="O7700">
            <v>55215</v>
          </cell>
        </row>
        <row r="7701">
          <cell r="C7701">
            <v>21611200402</v>
          </cell>
          <cell r="D7701" t="str">
            <v>1100021611200402</v>
          </cell>
          <cell r="E7701" t="str">
            <v>人工智能与机器人研究团队-双通道全自动智</v>
          </cell>
          <cell r="F7701" t="str">
            <v>任斌</v>
          </cell>
          <cell r="G7701" t="str">
            <v>2003008</v>
          </cell>
          <cell r="H7701">
            <v>0</v>
          </cell>
          <cell r="I7701">
            <v>127036.75</v>
          </cell>
          <cell r="J7701">
            <v>39043.1</v>
          </cell>
          <cell r="K7701">
            <v>87993.65</v>
          </cell>
          <cell r="L7701">
            <v>0</v>
          </cell>
          <cell r="M7701">
            <v>0</v>
          </cell>
          <cell r="N7701">
            <v>0</v>
          </cell>
          <cell r="O7701">
            <v>87993.65</v>
          </cell>
        </row>
        <row r="7702">
          <cell r="C7702">
            <v>21611200403</v>
          </cell>
          <cell r="D7702" t="str">
            <v>1100021611200403</v>
          </cell>
          <cell r="E7702" t="str">
            <v>三元硼化物金属基陶瓷螺杆</v>
          </cell>
          <cell r="F7702" t="str">
            <v>王建国</v>
          </cell>
          <cell r="G7702" t="str">
            <v>2018801</v>
          </cell>
          <cell r="H7702">
            <v>0</v>
          </cell>
          <cell r="I7702">
            <v>97052.32</v>
          </cell>
          <cell r="J7702">
            <v>37907.76</v>
          </cell>
          <cell r="K7702">
            <v>59144.56</v>
          </cell>
          <cell r="L7702">
            <v>0</v>
          </cell>
          <cell r="M7702">
            <v>0</v>
          </cell>
          <cell r="N7702">
            <v>0</v>
          </cell>
          <cell r="O7702">
            <v>59144.56</v>
          </cell>
        </row>
        <row r="7703">
          <cell r="C7703">
            <v>21611200404</v>
          </cell>
          <cell r="D7703" t="str">
            <v>1100021611200404</v>
          </cell>
          <cell r="E7703" t="str">
            <v>柔性OLED背光产品育成小分队</v>
          </cell>
          <cell r="F7703" t="str">
            <v>张耿</v>
          </cell>
          <cell r="G7703" t="str">
            <v>2012036</v>
          </cell>
          <cell r="H7703">
            <v>0</v>
          </cell>
          <cell r="I7703">
            <v>398.4</v>
          </cell>
          <cell r="J7703">
            <v>0</v>
          </cell>
          <cell r="K7703">
            <v>398.4</v>
          </cell>
          <cell r="L7703">
            <v>0</v>
          </cell>
          <cell r="M7703">
            <v>0</v>
          </cell>
          <cell r="N7703">
            <v>0</v>
          </cell>
          <cell r="O7703">
            <v>398.4</v>
          </cell>
        </row>
        <row r="7704">
          <cell r="C7704">
            <v>21611200405</v>
          </cell>
          <cell r="D7704" t="str">
            <v>1100021611200405</v>
          </cell>
          <cell r="E7704" t="str">
            <v>非接触式双光谱人脸测温系统育成小分队</v>
          </cell>
          <cell r="F7704" t="str">
            <v>王红成</v>
          </cell>
          <cell r="G7704" t="str">
            <v>2007023</v>
          </cell>
          <cell r="H7704">
            <v>0</v>
          </cell>
          <cell r="I7704">
            <v>26763.6</v>
          </cell>
          <cell r="J7704">
            <v>17250</v>
          </cell>
          <cell r="K7704">
            <v>9513.6</v>
          </cell>
          <cell r="L7704">
            <v>0</v>
          </cell>
          <cell r="M7704">
            <v>0</v>
          </cell>
          <cell r="N7704">
            <v>0</v>
          </cell>
          <cell r="O7704">
            <v>9513.6</v>
          </cell>
        </row>
        <row r="7705">
          <cell r="C7705">
            <v>21611200406</v>
          </cell>
          <cell r="D7705" t="str">
            <v>1100021611200406</v>
          </cell>
          <cell r="E7705" t="str">
            <v>(吴琪)科技产业创新产学研服务专员项目</v>
          </cell>
          <cell r="F7705" t="str">
            <v>吴琪</v>
          </cell>
          <cell r="G7705" t="str">
            <v>2017092</v>
          </cell>
          <cell r="H7705">
            <v>0</v>
          </cell>
          <cell r="I7705">
            <v>2851.5</v>
          </cell>
          <cell r="J7705">
            <v>0</v>
          </cell>
          <cell r="K7705">
            <v>2851.5</v>
          </cell>
          <cell r="L7705">
            <v>0</v>
          </cell>
          <cell r="M7705">
            <v>0</v>
          </cell>
          <cell r="N7705">
            <v>0</v>
          </cell>
          <cell r="O7705">
            <v>2851.5</v>
          </cell>
        </row>
        <row r="7706">
          <cell r="C7706">
            <v>21611200407</v>
          </cell>
          <cell r="D7706" t="str">
            <v>1100021611200407</v>
          </cell>
          <cell r="E7706" t="str">
            <v>(张兆云)科技产业创新产学研服务专员项目</v>
          </cell>
          <cell r="F7706" t="str">
            <v>张兆云</v>
          </cell>
          <cell r="G7706" t="str">
            <v>2016006</v>
          </cell>
          <cell r="H7706">
            <v>0</v>
          </cell>
          <cell r="I7706">
            <v>0</v>
          </cell>
          <cell r="J7706">
            <v>0</v>
          </cell>
          <cell r="K7706">
            <v>0</v>
          </cell>
          <cell r="L7706">
            <v>0</v>
          </cell>
          <cell r="M7706">
            <v>0</v>
          </cell>
          <cell r="N7706">
            <v>0</v>
          </cell>
          <cell r="O7706">
            <v>0</v>
          </cell>
        </row>
        <row r="7707">
          <cell r="C7707">
            <v>21611200408</v>
          </cell>
          <cell r="D7707" t="str">
            <v>1100021611200408</v>
          </cell>
          <cell r="E7707" t="str">
            <v>轻量化汽车底盘副车架用高强韧可焊接新型铝</v>
          </cell>
          <cell r="F7707" t="str">
            <v>李润霞</v>
          </cell>
          <cell r="G7707" t="str">
            <v>2018805</v>
          </cell>
          <cell r="H7707">
            <v>0</v>
          </cell>
          <cell r="I7707">
            <v>121780</v>
          </cell>
          <cell r="J7707">
            <v>12400</v>
          </cell>
          <cell r="K7707">
            <v>109380</v>
          </cell>
          <cell r="L7707">
            <v>0</v>
          </cell>
          <cell r="M7707">
            <v>0</v>
          </cell>
          <cell r="N7707">
            <v>0</v>
          </cell>
          <cell r="O7707">
            <v>109380</v>
          </cell>
        </row>
        <row r="7708">
          <cell r="C7708">
            <v>21611200409</v>
          </cell>
          <cell r="D7708" t="str">
            <v>1100021611200409</v>
          </cell>
          <cell r="E7708" t="str">
            <v>智能型节能中央空调系统及其控制方法成果育</v>
          </cell>
          <cell r="F7708" t="str">
            <v>陈佰满</v>
          </cell>
          <cell r="G7708" t="str">
            <v>2013013</v>
          </cell>
          <cell r="H7708">
            <v>0</v>
          </cell>
          <cell r="I7708">
            <v>253</v>
          </cell>
          <cell r="J7708">
            <v>0</v>
          </cell>
          <cell r="K7708">
            <v>253</v>
          </cell>
          <cell r="L7708">
            <v>0</v>
          </cell>
          <cell r="M7708">
            <v>0</v>
          </cell>
          <cell r="N7708">
            <v>0</v>
          </cell>
          <cell r="O7708">
            <v>253</v>
          </cell>
        </row>
        <row r="7709">
          <cell r="C7709">
            <v>21611200410</v>
          </cell>
          <cell r="D7709" t="str">
            <v>1100021611200410</v>
          </cell>
          <cell r="E7709" t="str">
            <v>黏土矿物精深加工与功能化</v>
          </cell>
          <cell r="F7709" t="str">
            <v>陈德良</v>
          </cell>
          <cell r="G7709" t="str">
            <v>2016812</v>
          </cell>
          <cell r="H7709">
            <v>0</v>
          </cell>
          <cell r="I7709">
            <v>0</v>
          </cell>
          <cell r="J7709">
            <v>0</v>
          </cell>
          <cell r="K7709">
            <v>0</v>
          </cell>
          <cell r="L7709">
            <v>0</v>
          </cell>
          <cell r="M7709">
            <v>0</v>
          </cell>
          <cell r="N7709">
            <v>0</v>
          </cell>
          <cell r="O7709">
            <v>0</v>
          </cell>
        </row>
        <row r="7710">
          <cell r="C7710">
            <v>216112008</v>
          </cell>
          <cell r="D7710" t="str">
            <v>11000216112008</v>
          </cell>
          <cell r="E7710" t="str">
            <v>非晶合金成形制造工程研究中心建设经费</v>
          </cell>
          <cell r="F7710" t="str">
            <v>汪卫华</v>
          </cell>
          <cell r="G7710" t="str">
            <v>2020809</v>
          </cell>
          <cell r="H7710">
            <v>0</v>
          </cell>
          <cell r="I7710">
            <v>733278.56</v>
          </cell>
          <cell r="J7710">
            <v>234948.5</v>
          </cell>
          <cell r="K7710">
            <v>498330.06</v>
          </cell>
          <cell r="L7710">
            <v>0</v>
          </cell>
          <cell r="M7710">
            <v>331800</v>
          </cell>
          <cell r="N7710">
            <v>0</v>
          </cell>
          <cell r="O7710">
            <v>166530.06</v>
          </cell>
        </row>
        <row r="7711">
          <cell r="C7711">
            <v>216112009</v>
          </cell>
          <cell r="D7711" t="str">
            <v>11000216112009</v>
          </cell>
          <cell r="E7711" t="str">
            <v>分布式能源重点实验室配套经费</v>
          </cell>
          <cell r="F7711" t="str">
            <v>李长平</v>
          </cell>
          <cell r="G7711" t="str">
            <v>2016830</v>
          </cell>
          <cell r="H7711">
            <v>0</v>
          </cell>
          <cell r="I7711">
            <v>0</v>
          </cell>
          <cell r="J7711">
            <v>0</v>
          </cell>
          <cell r="K7711">
            <v>0</v>
          </cell>
          <cell r="L7711">
            <v>0</v>
          </cell>
          <cell r="M7711">
            <v>0</v>
          </cell>
          <cell r="N7711">
            <v>0</v>
          </cell>
          <cell r="O7711">
            <v>0</v>
          </cell>
        </row>
        <row r="7712">
          <cell r="C7712">
            <v>216112009001</v>
          </cell>
          <cell r="D7712" t="str">
            <v>11000216112009001</v>
          </cell>
          <cell r="E7712" t="str">
            <v>分布式能源重点实验室配套经费</v>
          </cell>
          <cell r="F7712" t="str">
            <v>杨敏林</v>
          </cell>
          <cell r="G7712" t="str">
            <v>1991016</v>
          </cell>
          <cell r="H7712">
            <v>0</v>
          </cell>
          <cell r="I7712">
            <v>1057583.91</v>
          </cell>
          <cell r="J7712">
            <v>61156.51</v>
          </cell>
          <cell r="K7712">
            <v>996427.4</v>
          </cell>
          <cell r="L7712">
            <v>0</v>
          </cell>
          <cell r="M7712">
            <v>0</v>
          </cell>
          <cell r="N7712">
            <v>0</v>
          </cell>
          <cell r="O7712">
            <v>996427.4</v>
          </cell>
        </row>
        <row r="7713">
          <cell r="C7713">
            <v>216112011</v>
          </cell>
          <cell r="D7713" t="str">
            <v>11000216112011</v>
          </cell>
          <cell r="E7713" t="str">
            <v>重大创新项目或平台建设经费</v>
          </cell>
          <cell r="F7713" t="str">
            <v>李长平</v>
          </cell>
          <cell r="G7713" t="str">
            <v>2016830</v>
          </cell>
          <cell r="H7713">
            <v>0</v>
          </cell>
          <cell r="I7713">
            <v>0</v>
          </cell>
          <cell r="J7713">
            <v>0</v>
          </cell>
          <cell r="K7713">
            <v>0</v>
          </cell>
          <cell r="L7713">
            <v>0</v>
          </cell>
          <cell r="M7713">
            <v>0</v>
          </cell>
          <cell r="N7713">
            <v>0</v>
          </cell>
          <cell r="O7713">
            <v>0</v>
          </cell>
        </row>
        <row r="7714">
          <cell r="C7714">
            <v>21612501001</v>
          </cell>
          <cell r="D7714" t="str">
            <v>1100021612501001</v>
          </cell>
          <cell r="E7714" t="str">
            <v>乡村振兴视角下政府补贴对绿色农产品供应链</v>
          </cell>
          <cell r="F7714" t="str">
            <v>郭方方</v>
          </cell>
          <cell r="G7714" t="str">
            <v>2008039</v>
          </cell>
          <cell r="H7714">
            <v>0</v>
          </cell>
          <cell r="I7714">
            <v>0</v>
          </cell>
          <cell r="J7714">
            <v>0</v>
          </cell>
          <cell r="K7714">
            <v>0</v>
          </cell>
          <cell r="L7714">
            <v>0</v>
          </cell>
          <cell r="M7714">
            <v>0</v>
          </cell>
          <cell r="N7714">
            <v>0</v>
          </cell>
          <cell r="O7714">
            <v>0</v>
          </cell>
        </row>
        <row r="7715">
          <cell r="C7715">
            <v>21612501002</v>
          </cell>
          <cell r="D7715" t="str">
            <v>1100021612501002</v>
          </cell>
          <cell r="E7715" t="str">
            <v>粤港澳大湾区传统优势产业数字化升级研究</v>
          </cell>
          <cell r="F7715" t="str">
            <v>黎伟</v>
          </cell>
          <cell r="G7715" t="str">
            <v>2016020</v>
          </cell>
          <cell r="H7715">
            <v>0</v>
          </cell>
          <cell r="I7715">
            <v>20000</v>
          </cell>
          <cell r="J7715">
            <v>0</v>
          </cell>
          <cell r="K7715">
            <v>20000</v>
          </cell>
          <cell r="L7715">
            <v>0</v>
          </cell>
          <cell r="M7715">
            <v>0</v>
          </cell>
          <cell r="N7715">
            <v>0</v>
          </cell>
          <cell r="O7715">
            <v>20000</v>
          </cell>
        </row>
        <row r="7716">
          <cell r="C7716">
            <v>21612501003</v>
          </cell>
          <cell r="D7716" t="str">
            <v>1100021612501003</v>
          </cell>
          <cell r="E7716" t="str">
            <v>高温熔盐级联式相变填充床蓄热系统的传热特</v>
          </cell>
          <cell r="F7716" t="str">
            <v>杨小平</v>
          </cell>
          <cell r="G7716" t="str">
            <v>2007058</v>
          </cell>
          <cell r="H7716">
            <v>0</v>
          </cell>
          <cell r="I7716">
            <v>0</v>
          </cell>
          <cell r="J7716">
            <v>0</v>
          </cell>
          <cell r="K7716">
            <v>0</v>
          </cell>
          <cell r="L7716">
            <v>0</v>
          </cell>
          <cell r="M7716">
            <v>0</v>
          </cell>
          <cell r="N7716">
            <v>0</v>
          </cell>
          <cell r="O7716">
            <v>0</v>
          </cell>
        </row>
        <row r="7717">
          <cell r="C7717">
            <v>21612501004</v>
          </cell>
          <cell r="D7717" t="str">
            <v>1100021612501004</v>
          </cell>
          <cell r="E7717" t="str">
            <v>基于电荷性质的牛奶源酪蛋白多肽-锌螯合物</v>
          </cell>
          <cell r="F7717" t="str">
            <v>王波</v>
          </cell>
          <cell r="G7717" t="str">
            <v>2018268</v>
          </cell>
          <cell r="H7717">
            <v>0</v>
          </cell>
          <cell r="I7717">
            <v>550</v>
          </cell>
          <cell r="J7717">
            <v>0</v>
          </cell>
          <cell r="K7717">
            <v>550</v>
          </cell>
          <cell r="L7717">
            <v>0</v>
          </cell>
          <cell r="M7717">
            <v>0</v>
          </cell>
          <cell r="N7717">
            <v>0</v>
          </cell>
          <cell r="O7717">
            <v>550</v>
          </cell>
        </row>
        <row r="7718">
          <cell r="C7718">
            <v>21612501005</v>
          </cell>
          <cell r="D7718" t="str">
            <v>1100021612501005</v>
          </cell>
          <cell r="E7718" t="str">
            <v>聚3-羟基丁酸酯催化重整制备油气产物关键技</v>
          </cell>
          <cell r="F7718" t="str">
            <v>康世民</v>
          </cell>
          <cell r="G7718" t="str">
            <v>2015804</v>
          </cell>
          <cell r="H7718">
            <v>0</v>
          </cell>
          <cell r="I7718">
            <v>0</v>
          </cell>
          <cell r="J7718">
            <v>0</v>
          </cell>
          <cell r="K7718">
            <v>0</v>
          </cell>
          <cell r="L7718">
            <v>0</v>
          </cell>
          <cell r="M7718">
            <v>0</v>
          </cell>
          <cell r="N7718">
            <v>0</v>
          </cell>
          <cell r="O7718">
            <v>0</v>
          </cell>
        </row>
        <row r="7719">
          <cell r="C7719">
            <v>21612501006</v>
          </cell>
          <cell r="D7719" t="str">
            <v>1100021612501006</v>
          </cell>
          <cell r="E7719" t="str">
            <v>滨海复材新型结构中FRP型材耐久性预测与优</v>
          </cell>
          <cell r="F7719" t="str">
            <v>秦任远</v>
          </cell>
          <cell r="G7719" t="str">
            <v>2021014</v>
          </cell>
          <cell r="H7719">
            <v>0</v>
          </cell>
          <cell r="I7719">
            <v>1032</v>
          </cell>
          <cell r="J7719">
            <v>0</v>
          </cell>
          <cell r="K7719">
            <v>1032</v>
          </cell>
          <cell r="L7719">
            <v>0</v>
          </cell>
          <cell r="M7719">
            <v>0</v>
          </cell>
          <cell r="N7719">
            <v>0</v>
          </cell>
          <cell r="O7719">
            <v>1032</v>
          </cell>
        </row>
        <row r="7720">
          <cell r="C7720">
            <v>21612501007</v>
          </cell>
          <cell r="D7720" t="str">
            <v>1100021612501007</v>
          </cell>
          <cell r="E7720" t="str">
            <v>基于高重频飞秒激光剥离-火花诱导击穿光谱</v>
          </cell>
          <cell r="F7720" t="str">
            <v>何小勇</v>
          </cell>
          <cell r="G7720" t="str">
            <v>2020099</v>
          </cell>
          <cell r="H7720">
            <v>0</v>
          </cell>
          <cell r="I7720">
            <v>0</v>
          </cell>
          <cell r="J7720">
            <v>0</v>
          </cell>
          <cell r="K7720">
            <v>0</v>
          </cell>
          <cell r="L7720">
            <v>0</v>
          </cell>
          <cell r="M7720">
            <v>0</v>
          </cell>
          <cell r="N7720">
            <v>0</v>
          </cell>
          <cell r="O7720">
            <v>0</v>
          </cell>
        </row>
        <row r="7721">
          <cell r="C7721">
            <v>21612501008</v>
          </cell>
          <cell r="D7721" t="str">
            <v>1100021612501008</v>
          </cell>
          <cell r="E7721" t="str">
            <v>镁合金表面石墨烯原位增强双金属氢氧化物涂</v>
          </cell>
          <cell r="F7721" t="str">
            <v>陈斌</v>
          </cell>
          <cell r="G7721" t="str">
            <v>2023025</v>
          </cell>
          <cell r="H7721">
            <v>0</v>
          </cell>
          <cell r="I7721">
            <v>0</v>
          </cell>
          <cell r="J7721">
            <v>0</v>
          </cell>
          <cell r="K7721">
            <v>0</v>
          </cell>
          <cell r="L7721">
            <v>0</v>
          </cell>
          <cell r="M7721">
            <v>0</v>
          </cell>
          <cell r="N7721">
            <v>0</v>
          </cell>
          <cell r="O7721">
            <v>0</v>
          </cell>
        </row>
        <row r="7722">
          <cell r="C7722">
            <v>21612501009</v>
          </cell>
          <cell r="D7722" t="str">
            <v>1100021612501009</v>
          </cell>
          <cell r="E7722" t="str">
            <v>环保型铝合金表面有色钛锆转化膜成膜机理及</v>
          </cell>
          <cell r="F7722" t="str">
            <v>廖忠淼</v>
          </cell>
          <cell r="G7722" t="str">
            <v>2017141</v>
          </cell>
          <cell r="H7722">
            <v>0</v>
          </cell>
          <cell r="I7722">
            <v>0</v>
          </cell>
          <cell r="J7722">
            <v>0</v>
          </cell>
          <cell r="K7722">
            <v>0</v>
          </cell>
          <cell r="L7722">
            <v>0</v>
          </cell>
          <cell r="M7722">
            <v>0</v>
          </cell>
          <cell r="N7722">
            <v>0</v>
          </cell>
          <cell r="O7722">
            <v>0</v>
          </cell>
        </row>
        <row r="7723">
          <cell r="C7723">
            <v>21612501010</v>
          </cell>
          <cell r="D7723" t="str">
            <v>1100021612501010</v>
          </cell>
          <cell r="E7723" t="str">
            <v>对抗环境下集成分类模型的鲁棒性问题研究</v>
          </cell>
          <cell r="F7723" t="str">
            <v>张福勇</v>
          </cell>
          <cell r="G7723" t="str">
            <v>2012038</v>
          </cell>
          <cell r="H7723">
            <v>0</v>
          </cell>
          <cell r="I7723">
            <v>0</v>
          </cell>
          <cell r="J7723">
            <v>0</v>
          </cell>
          <cell r="K7723">
            <v>0</v>
          </cell>
          <cell r="L7723">
            <v>0</v>
          </cell>
          <cell r="M7723">
            <v>0</v>
          </cell>
          <cell r="N7723">
            <v>0</v>
          </cell>
          <cell r="O7723">
            <v>0</v>
          </cell>
        </row>
        <row r="7724">
          <cell r="C7724">
            <v>21612501011</v>
          </cell>
          <cell r="D7724" t="str">
            <v>1100021612501011</v>
          </cell>
          <cell r="E7724" t="str">
            <v>基于数字孪生的精密贴插装备核心机构健康监</v>
          </cell>
          <cell r="F7724" t="str">
            <v>梁经伦</v>
          </cell>
          <cell r="G7724" t="str">
            <v>2013029</v>
          </cell>
          <cell r="H7724">
            <v>0</v>
          </cell>
          <cell r="I7724">
            <v>67479.5</v>
          </cell>
          <cell r="J7724">
            <v>0</v>
          </cell>
          <cell r="K7724">
            <v>67479.5</v>
          </cell>
          <cell r="L7724">
            <v>0</v>
          </cell>
          <cell r="M7724">
            <v>0</v>
          </cell>
          <cell r="N7724">
            <v>0</v>
          </cell>
          <cell r="O7724">
            <v>67479.5</v>
          </cell>
        </row>
        <row r="7725">
          <cell r="C7725">
            <v>21612501012</v>
          </cell>
          <cell r="D7725" t="str">
            <v>1100021612501012</v>
          </cell>
          <cell r="E7725" t="str">
            <v>轨道交通大数据动态监测关键技术研究</v>
          </cell>
          <cell r="F7725" t="str">
            <v>赵铁柱</v>
          </cell>
          <cell r="G7725" t="str">
            <v>2012047</v>
          </cell>
          <cell r="H7725">
            <v>0</v>
          </cell>
          <cell r="I7725">
            <v>20275</v>
          </cell>
          <cell r="J7725">
            <v>800</v>
          </cell>
          <cell r="K7725">
            <v>19475</v>
          </cell>
          <cell r="L7725">
            <v>0</v>
          </cell>
          <cell r="M7725">
            <v>0</v>
          </cell>
          <cell r="N7725">
            <v>0</v>
          </cell>
          <cell r="O7725">
            <v>19475</v>
          </cell>
        </row>
        <row r="7726">
          <cell r="C7726">
            <v>21612501013</v>
          </cell>
          <cell r="D7726" t="str">
            <v>1100021612501013</v>
          </cell>
          <cell r="E7726" t="str">
            <v>多尺度梯度结构生物活性支架诱导骨软骨一体</v>
          </cell>
          <cell r="F7726" t="str">
            <v>王翀</v>
          </cell>
          <cell r="G7726" t="str">
            <v>2016033</v>
          </cell>
          <cell r="H7726">
            <v>0</v>
          </cell>
          <cell r="I7726">
            <v>0</v>
          </cell>
          <cell r="J7726">
            <v>0</v>
          </cell>
          <cell r="K7726">
            <v>0</v>
          </cell>
          <cell r="L7726">
            <v>0</v>
          </cell>
          <cell r="M7726">
            <v>0</v>
          </cell>
          <cell r="N7726">
            <v>0</v>
          </cell>
          <cell r="O7726">
            <v>0</v>
          </cell>
        </row>
        <row r="7727">
          <cell r="C7727">
            <v>21612501014</v>
          </cell>
          <cell r="D7727" t="str">
            <v>1100021612501014</v>
          </cell>
          <cell r="E7727" t="str">
            <v>基于图像重建的稀疏优化算法及其应用</v>
          </cell>
          <cell r="F7727" t="str">
            <v>程万友</v>
          </cell>
          <cell r="G7727" t="str">
            <v>2008029</v>
          </cell>
          <cell r="H7727">
            <v>0</v>
          </cell>
          <cell r="I7727">
            <v>74800</v>
          </cell>
          <cell r="J7727">
            <v>0</v>
          </cell>
          <cell r="K7727">
            <v>74800</v>
          </cell>
          <cell r="L7727">
            <v>0</v>
          </cell>
          <cell r="M7727">
            <v>0</v>
          </cell>
          <cell r="N7727">
            <v>0</v>
          </cell>
          <cell r="O7727">
            <v>74800</v>
          </cell>
        </row>
        <row r="7728">
          <cell r="C7728">
            <v>21612501015</v>
          </cell>
          <cell r="D7728" t="str">
            <v>1100021612501015</v>
          </cell>
          <cell r="E7728" t="str">
            <v>非晶合金及其功能应用</v>
          </cell>
          <cell r="F7728" t="str">
            <v>常春涛</v>
          </cell>
          <cell r="G7728" t="str">
            <v>2017812</v>
          </cell>
          <cell r="H7728">
            <v>0</v>
          </cell>
          <cell r="I7728">
            <v>196659.96</v>
          </cell>
          <cell r="J7728">
            <v>29391.68</v>
          </cell>
          <cell r="K7728">
            <v>167268.28</v>
          </cell>
          <cell r="L7728">
            <v>0</v>
          </cell>
          <cell r="M7728">
            <v>0</v>
          </cell>
          <cell r="N7728">
            <v>0</v>
          </cell>
          <cell r="O7728">
            <v>167268.28</v>
          </cell>
        </row>
        <row r="7729">
          <cell r="C7729">
            <v>21612501016</v>
          </cell>
          <cell r="D7729" t="str">
            <v>1100021612501016</v>
          </cell>
          <cell r="E7729" t="str">
            <v>金属功能材料</v>
          </cell>
          <cell r="F7729" t="str">
            <v>李文芳</v>
          </cell>
          <cell r="G7729" t="str">
            <v>2016007</v>
          </cell>
          <cell r="H7729">
            <v>0</v>
          </cell>
          <cell r="I7729">
            <v>275183.95</v>
          </cell>
          <cell r="J7729">
            <v>58213.54</v>
          </cell>
          <cell r="K7729">
            <v>216970.41</v>
          </cell>
          <cell r="L7729">
            <v>0</v>
          </cell>
          <cell r="M7729">
            <v>0</v>
          </cell>
          <cell r="N7729">
            <v>0</v>
          </cell>
          <cell r="O7729">
            <v>216970.41</v>
          </cell>
        </row>
        <row r="7730">
          <cell r="C7730">
            <v>21612501017</v>
          </cell>
          <cell r="D7730" t="str">
            <v>1100021612501017</v>
          </cell>
          <cell r="E7730" t="str">
            <v>健康食品创制与食品营养调控</v>
          </cell>
          <cell r="F7730" t="str">
            <v>李琳</v>
          </cell>
          <cell r="G7730" t="str">
            <v>2013016</v>
          </cell>
          <cell r="H7730">
            <v>0</v>
          </cell>
          <cell r="I7730">
            <v>316588.1</v>
          </cell>
          <cell r="J7730">
            <v>144862.96</v>
          </cell>
          <cell r="K7730">
            <v>171725.14</v>
          </cell>
          <cell r="L7730">
            <v>0</v>
          </cell>
          <cell r="M7730">
            <v>0</v>
          </cell>
          <cell r="N7730">
            <v>0</v>
          </cell>
          <cell r="O7730">
            <v>171725.14</v>
          </cell>
        </row>
        <row r="7731">
          <cell r="C7731">
            <v>21612501018</v>
          </cell>
          <cell r="D7731" t="str">
            <v>1100021612501018</v>
          </cell>
          <cell r="E7731" t="str">
            <v>中国共产党百年历史中的社会保险政策变迁：</v>
          </cell>
          <cell r="F7731" t="str">
            <v>黄俊辉</v>
          </cell>
          <cell r="G7731" t="str">
            <v>2016037</v>
          </cell>
          <cell r="H7731">
            <v>0</v>
          </cell>
          <cell r="I7731">
            <v>0</v>
          </cell>
          <cell r="J7731">
            <v>0</v>
          </cell>
          <cell r="K7731">
            <v>0</v>
          </cell>
          <cell r="L7731">
            <v>0</v>
          </cell>
          <cell r="M7731">
            <v>0</v>
          </cell>
          <cell r="N7731">
            <v>0</v>
          </cell>
          <cell r="O7731">
            <v>0</v>
          </cell>
        </row>
        <row r="7732">
          <cell r="C7732">
            <v>21612501019</v>
          </cell>
          <cell r="D7732" t="str">
            <v>1100021612501019</v>
          </cell>
          <cell r="E7732" t="str">
            <v>基于“一核一带一区”区域发展格局的技能人</v>
          </cell>
          <cell r="F7732" t="str">
            <v>张学英</v>
          </cell>
          <cell r="G7732" t="str">
            <v>2020822</v>
          </cell>
          <cell r="H7732">
            <v>0</v>
          </cell>
          <cell r="I7732">
            <v>0</v>
          </cell>
          <cell r="J7732">
            <v>0</v>
          </cell>
          <cell r="K7732">
            <v>0</v>
          </cell>
          <cell r="L7732">
            <v>0</v>
          </cell>
          <cell r="M7732">
            <v>0</v>
          </cell>
          <cell r="N7732">
            <v>0</v>
          </cell>
          <cell r="O7732">
            <v>0</v>
          </cell>
        </row>
        <row r="7733">
          <cell r="C7733">
            <v>21612501020</v>
          </cell>
          <cell r="D7733" t="str">
            <v>1100021612501020</v>
          </cell>
          <cell r="E7733" t="str">
            <v>高校思政课教师提升说理能力的方法论研究</v>
          </cell>
          <cell r="F7733" t="str">
            <v>郭奕鹏</v>
          </cell>
          <cell r="G7733" t="str">
            <v>2013025</v>
          </cell>
          <cell r="H7733">
            <v>0</v>
          </cell>
          <cell r="I7733">
            <v>10833.53</v>
          </cell>
          <cell r="J7733">
            <v>1340.02</v>
          </cell>
          <cell r="K7733">
            <v>9493.51</v>
          </cell>
          <cell r="L7733">
            <v>0</v>
          </cell>
          <cell r="M7733">
            <v>0</v>
          </cell>
          <cell r="N7733">
            <v>0</v>
          </cell>
          <cell r="O7733">
            <v>9493.51</v>
          </cell>
        </row>
        <row r="7734">
          <cell r="C7734">
            <v>21612501021</v>
          </cell>
          <cell r="D7734" t="str">
            <v>1100021612501021</v>
          </cell>
          <cell r="E7734" t="str">
            <v>新文科背景下社会工作专业政产学研协同育人</v>
          </cell>
          <cell r="F7734" t="str">
            <v>朱晓红</v>
          </cell>
          <cell r="G7734" t="str">
            <v>2007002</v>
          </cell>
          <cell r="H7734">
            <v>0</v>
          </cell>
          <cell r="I7734">
            <v>5437.53</v>
          </cell>
          <cell r="J7734">
            <v>3669.12</v>
          </cell>
          <cell r="K7734">
            <v>1768.41</v>
          </cell>
          <cell r="L7734">
            <v>0</v>
          </cell>
          <cell r="M7734">
            <v>0</v>
          </cell>
          <cell r="N7734">
            <v>0</v>
          </cell>
          <cell r="O7734">
            <v>1768.41</v>
          </cell>
        </row>
        <row r="7735">
          <cell r="C7735">
            <v>21612501022</v>
          </cell>
          <cell r="D7735" t="str">
            <v>1100021612501022</v>
          </cell>
          <cell r="E7735" t="str">
            <v>新文科建设背景下中国文化与社会工作教育的</v>
          </cell>
          <cell r="F7735" t="str">
            <v>张燕婷</v>
          </cell>
          <cell r="G7735" t="str">
            <v>2009038</v>
          </cell>
          <cell r="H7735">
            <v>0</v>
          </cell>
          <cell r="I7735">
            <v>12950</v>
          </cell>
          <cell r="J7735">
            <v>0</v>
          </cell>
          <cell r="K7735">
            <v>12950</v>
          </cell>
          <cell r="L7735">
            <v>0</v>
          </cell>
          <cell r="M7735">
            <v>0</v>
          </cell>
          <cell r="N7735">
            <v>0</v>
          </cell>
          <cell r="O7735">
            <v>12950</v>
          </cell>
        </row>
        <row r="7736">
          <cell r="C7736">
            <v>21612501023</v>
          </cell>
          <cell r="D7736" t="str">
            <v>1100021612501023</v>
          </cell>
          <cell r="E7736" t="str">
            <v>面向新工科的多元主体协同育人机制研究与实</v>
          </cell>
          <cell r="F7736" t="str">
            <v>卢文娟</v>
          </cell>
          <cell r="G7736" t="str">
            <v>2019123</v>
          </cell>
          <cell r="H7736">
            <v>0</v>
          </cell>
          <cell r="I7736">
            <v>0</v>
          </cell>
          <cell r="J7736">
            <v>0</v>
          </cell>
          <cell r="K7736">
            <v>0</v>
          </cell>
          <cell r="L7736">
            <v>0</v>
          </cell>
          <cell r="M7736">
            <v>0</v>
          </cell>
          <cell r="N7736">
            <v>0</v>
          </cell>
          <cell r="O7736">
            <v>0</v>
          </cell>
        </row>
        <row r="7737">
          <cell r="C7737">
            <v>21612501024</v>
          </cell>
          <cell r="D7737" t="str">
            <v>1100021612501024</v>
          </cell>
          <cell r="E7737" t="str">
            <v>新文科建设背景下地方应用型大学的理念革新</v>
          </cell>
          <cell r="F7737" t="str">
            <v>王晓季</v>
          </cell>
          <cell r="G7737" t="str">
            <v>2018816</v>
          </cell>
          <cell r="H7737">
            <v>0</v>
          </cell>
          <cell r="I7737">
            <v>19325.3</v>
          </cell>
          <cell r="J7737">
            <v>0</v>
          </cell>
          <cell r="K7737">
            <v>19325.3</v>
          </cell>
          <cell r="L7737">
            <v>0</v>
          </cell>
          <cell r="M7737">
            <v>0</v>
          </cell>
          <cell r="N7737">
            <v>0</v>
          </cell>
          <cell r="O7737">
            <v>19325.3</v>
          </cell>
        </row>
        <row r="7738">
          <cell r="C7738">
            <v>21612501025</v>
          </cell>
          <cell r="D7738" t="str">
            <v>1100021612501025</v>
          </cell>
          <cell r="E7738" t="str">
            <v>创新实践教学中融入思政育人的研究与实践</v>
          </cell>
          <cell r="F7738" t="str">
            <v>何伟锋</v>
          </cell>
          <cell r="G7738" t="str">
            <v>2009025</v>
          </cell>
          <cell r="H7738">
            <v>0</v>
          </cell>
          <cell r="I7738">
            <v>0</v>
          </cell>
          <cell r="J7738">
            <v>0</v>
          </cell>
          <cell r="K7738">
            <v>0</v>
          </cell>
          <cell r="L7738">
            <v>0</v>
          </cell>
          <cell r="M7738">
            <v>0</v>
          </cell>
          <cell r="N7738">
            <v>0</v>
          </cell>
          <cell r="O7738">
            <v>0</v>
          </cell>
        </row>
        <row r="7739">
          <cell r="C7739">
            <v>21612501026</v>
          </cell>
          <cell r="D7739" t="str">
            <v>1100021612501026</v>
          </cell>
          <cell r="E7739" t="str">
            <v>面向未来的工科大学生核心素养提升的路径研</v>
          </cell>
          <cell r="F7739" t="str">
            <v>王国光</v>
          </cell>
          <cell r="G7739" t="str">
            <v>2020015</v>
          </cell>
          <cell r="H7739">
            <v>0</v>
          </cell>
          <cell r="I7739">
            <v>20000</v>
          </cell>
          <cell r="J7739">
            <v>0</v>
          </cell>
          <cell r="K7739">
            <v>20000</v>
          </cell>
          <cell r="L7739">
            <v>0</v>
          </cell>
          <cell r="M7739">
            <v>0</v>
          </cell>
          <cell r="N7739">
            <v>0</v>
          </cell>
          <cell r="O7739">
            <v>20000</v>
          </cell>
        </row>
        <row r="7740">
          <cell r="C7740">
            <v>21612501027</v>
          </cell>
          <cell r="D7740" t="str">
            <v>1100021612501027</v>
          </cell>
          <cell r="E7740" t="str">
            <v>广东高等教育支撑“一核一带一区”自主创新</v>
          </cell>
          <cell r="F7740" t="str">
            <v>马光威</v>
          </cell>
          <cell r="G7740" t="str">
            <v>2018048</v>
          </cell>
          <cell r="H7740">
            <v>0</v>
          </cell>
          <cell r="I7740">
            <v>10640</v>
          </cell>
          <cell r="J7740">
            <v>10600</v>
          </cell>
          <cell r="K7740">
            <v>40</v>
          </cell>
          <cell r="L7740">
            <v>0</v>
          </cell>
          <cell r="M7740">
            <v>0</v>
          </cell>
          <cell r="N7740">
            <v>0</v>
          </cell>
          <cell r="O7740">
            <v>40</v>
          </cell>
        </row>
        <row r="7741">
          <cell r="C7741">
            <v>21612501028</v>
          </cell>
          <cell r="D7741" t="str">
            <v>1100021612501028</v>
          </cell>
          <cell r="E7741" t="str">
            <v>第三代半导体功率芯片与应用工程中心</v>
          </cell>
          <cell r="F7741" t="str">
            <v>任斌</v>
          </cell>
          <cell r="G7741" t="str">
            <v>2003008</v>
          </cell>
          <cell r="H7741">
            <v>0</v>
          </cell>
          <cell r="I7741">
            <v>600000</v>
          </cell>
          <cell r="J7741">
            <v>598900</v>
          </cell>
          <cell r="K7741">
            <v>1100</v>
          </cell>
          <cell r="L7741">
            <v>0</v>
          </cell>
          <cell r="M7741">
            <v>0</v>
          </cell>
          <cell r="N7741">
            <v>0</v>
          </cell>
          <cell r="O7741">
            <v>1100</v>
          </cell>
        </row>
        <row r="7742">
          <cell r="C7742">
            <v>21612501201</v>
          </cell>
          <cell r="D7742" t="str">
            <v>1100021612501201</v>
          </cell>
          <cell r="E7742" t="str">
            <v>学科交叉研究中心建设经费</v>
          </cell>
          <cell r="F7742" t="str">
            <v>王彪</v>
          </cell>
          <cell r="G7742" t="str">
            <v>2020816</v>
          </cell>
          <cell r="H7742">
            <v>0</v>
          </cell>
          <cell r="I7742">
            <v>0</v>
          </cell>
          <cell r="J7742">
            <v>0</v>
          </cell>
          <cell r="K7742">
            <v>0</v>
          </cell>
          <cell r="L7742">
            <v>0</v>
          </cell>
          <cell r="M7742">
            <v>0</v>
          </cell>
          <cell r="N7742">
            <v>0</v>
          </cell>
          <cell r="O7742">
            <v>0</v>
          </cell>
        </row>
        <row r="7743">
          <cell r="C7743">
            <v>220209</v>
          </cell>
          <cell r="D7743" t="str">
            <v>11000220209</v>
          </cell>
          <cell r="E7743" t="str">
            <v>粤财科教[2021]245号广东省财政厅关于提前下达2022年中央引导地方科技发展资金的通知</v>
          </cell>
          <cell r="F7743" t="str">
            <v>范洪波</v>
          </cell>
          <cell r="G7743" t="str">
            <v>2005008</v>
          </cell>
          <cell r="H7743">
            <v>0</v>
          </cell>
          <cell r="I7743">
            <v>0</v>
          </cell>
          <cell r="J7743">
            <v>0</v>
          </cell>
          <cell r="K7743">
            <v>0</v>
          </cell>
          <cell r="L7743">
            <v>0</v>
          </cell>
          <cell r="M7743">
            <v>0</v>
          </cell>
          <cell r="N7743">
            <v>0</v>
          </cell>
          <cell r="O7743">
            <v>0</v>
          </cell>
        </row>
        <row r="7744">
          <cell r="C7744">
            <v>220223</v>
          </cell>
          <cell r="D7744" t="str">
            <v>11000220223</v>
          </cell>
          <cell r="E7744" t="str">
            <v>粤财工[2022]22号在粤高校、科研院所专利转化运用促进项目</v>
          </cell>
          <cell r="F7744" t="str">
            <v>王春</v>
          </cell>
          <cell r="G7744" t="str">
            <v>2002018</v>
          </cell>
          <cell r="H7744">
            <v>0</v>
          </cell>
          <cell r="I7744">
            <v>0</v>
          </cell>
          <cell r="J7744">
            <v>0</v>
          </cell>
          <cell r="K7744">
            <v>0</v>
          </cell>
          <cell r="L7744">
            <v>0</v>
          </cell>
          <cell r="M7744">
            <v>0</v>
          </cell>
          <cell r="N7744">
            <v>0</v>
          </cell>
          <cell r="O7744">
            <v>0</v>
          </cell>
        </row>
        <row r="7745">
          <cell r="C7745">
            <v>220227</v>
          </cell>
          <cell r="D7745" t="str">
            <v>11000220227</v>
          </cell>
          <cell r="E7745" t="str">
            <v>粤财科教〔2022〕74号广东省财政厅关于下达2022年中央引导地方科技发展资金（第二批）的通知</v>
          </cell>
          <cell r="F7745" t="str">
            <v>范洪波</v>
          </cell>
          <cell r="G7745" t="str">
            <v>2005008</v>
          </cell>
          <cell r="H7745">
            <v>0</v>
          </cell>
          <cell r="I7745">
            <v>0</v>
          </cell>
          <cell r="J7745">
            <v>0</v>
          </cell>
          <cell r="K7745">
            <v>0</v>
          </cell>
          <cell r="L7745">
            <v>0</v>
          </cell>
          <cell r="M7745">
            <v>0</v>
          </cell>
          <cell r="N7745">
            <v>0</v>
          </cell>
          <cell r="O7745">
            <v>0</v>
          </cell>
        </row>
        <row r="7746">
          <cell r="C7746">
            <v>2204001</v>
          </cell>
          <cell r="D7746" t="str">
            <v>110002204001</v>
          </cell>
          <cell r="E7746" t="str">
            <v>技术创新专项</v>
          </cell>
          <cell r="F7746" t="str">
            <v>范洪波</v>
          </cell>
          <cell r="G7746" t="str">
            <v>2005008</v>
          </cell>
          <cell r="H7746">
            <v>0</v>
          </cell>
          <cell r="I7746">
            <v>0</v>
          </cell>
          <cell r="J7746">
            <v>0</v>
          </cell>
          <cell r="K7746">
            <v>0</v>
          </cell>
          <cell r="L7746">
            <v>0</v>
          </cell>
          <cell r="M7746">
            <v>0</v>
          </cell>
          <cell r="N7746">
            <v>0</v>
          </cell>
          <cell r="O7746">
            <v>0</v>
          </cell>
        </row>
        <row r="7747">
          <cell r="C7747">
            <v>2204001001</v>
          </cell>
          <cell r="D7747" t="str">
            <v>110002204001001</v>
          </cell>
          <cell r="E7747" t="str">
            <v>（技术创新专项）单原子还原/氧化双助催化剂的精准分离构建及人工光合作用性能研究</v>
          </cell>
          <cell r="F7747" t="str">
            <v>党海峰</v>
          </cell>
          <cell r="G7747" t="str">
            <v>2014009</v>
          </cell>
          <cell r="H7747">
            <v>0</v>
          </cell>
          <cell r="I7747">
            <v>0</v>
          </cell>
          <cell r="J7747">
            <v>0</v>
          </cell>
          <cell r="K7747">
            <v>0</v>
          </cell>
          <cell r="L7747">
            <v>0</v>
          </cell>
          <cell r="M7747">
            <v>0</v>
          </cell>
          <cell r="N7747">
            <v>0</v>
          </cell>
          <cell r="O7747">
            <v>0</v>
          </cell>
        </row>
        <row r="7748">
          <cell r="C7748">
            <v>2204001002</v>
          </cell>
          <cell r="D7748" t="str">
            <v>110002204001002</v>
          </cell>
          <cell r="E7748" t="str">
            <v>（技术创新专项）无机锌盐/锌复合负极材料的原位构筑及其高性能水系锌离子电池应用</v>
          </cell>
          <cell r="F7748" t="str">
            <v>张鹏</v>
          </cell>
          <cell r="G7748" t="str">
            <v>2013047</v>
          </cell>
          <cell r="H7748">
            <v>0</v>
          </cell>
          <cell r="I7748">
            <v>35904.2</v>
          </cell>
          <cell r="J7748">
            <v>0</v>
          </cell>
          <cell r="K7748">
            <v>35904.2</v>
          </cell>
          <cell r="L7748">
            <v>0</v>
          </cell>
          <cell r="M7748">
            <v>0</v>
          </cell>
          <cell r="N7748">
            <v>0</v>
          </cell>
          <cell r="O7748">
            <v>35904.2</v>
          </cell>
        </row>
        <row r="7749">
          <cell r="C7749">
            <v>2204001003</v>
          </cell>
          <cell r="D7749" t="str">
            <v>110002204001003</v>
          </cell>
          <cell r="E7749" t="str">
            <v>（技术创新专项）镁合金表面钼/锰复合多功能转化膜的构建及其耐蚀-自愈机理研究</v>
          </cell>
          <cell r="F7749" t="str">
            <v>祝闻</v>
          </cell>
          <cell r="G7749" t="str">
            <v>2017065</v>
          </cell>
          <cell r="H7749">
            <v>0</v>
          </cell>
          <cell r="I7749">
            <v>4834.81</v>
          </cell>
          <cell r="J7749">
            <v>0</v>
          </cell>
          <cell r="K7749">
            <v>4834.81</v>
          </cell>
          <cell r="L7749">
            <v>0</v>
          </cell>
          <cell r="M7749">
            <v>0</v>
          </cell>
          <cell r="N7749">
            <v>0</v>
          </cell>
          <cell r="O7749">
            <v>4834.81</v>
          </cell>
        </row>
        <row r="7750">
          <cell r="C7750">
            <v>2204001004</v>
          </cell>
          <cell r="D7750" t="str">
            <v>110002204001004</v>
          </cell>
          <cell r="E7750" t="str">
            <v>（技术创新专项）铝合金家电产品外框精密折弯成型控形控性与装配关键技术及产业化</v>
          </cell>
          <cell r="F7750" t="str">
            <v>田君</v>
          </cell>
          <cell r="G7750" t="str">
            <v>2001006</v>
          </cell>
          <cell r="H7750">
            <v>0</v>
          </cell>
          <cell r="I7750">
            <v>0</v>
          </cell>
          <cell r="J7750">
            <v>0</v>
          </cell>
          <cell r="K7750">
            <v>0</v>
          </cell>
          <cell r="L7750">
            <v>0</v>
          </cell>
          <cell r="M7750">
            <v>0</v>
          </cell>
          <cell r="N7750">
            <v>0</v>
          </cell>
          <cell r="O7750">
            <v>0</v>
          </cell>
        </row>
        <row r="7751">
          <cell r="C7751">
            <v>2204001005</v>
          </cell>
          <cell r="D7751" t="str">
            <v>110002204001005</v>
          </cell>
          <cell r="E7751" t="str">
            <v>（技术创新专项）可吸收镁金属关节内骨折固定器件的降解-力学适配研究</v>
          </cell>
          <cell r="F7751" t="str">
            <v>万鹏</v>
          </cell>
          <cell r="G7751" t="str">
            <v>2018002</v>
          </cell>
          <cell r="H7751">
            <v>0</v>
          </cell>
          <cell r="I7751">
            <v>0</v>
          </cell>
          <cell r="J7751">
            <v>0</v>
          </cell>
          <cell r="K7751">
            <v>0</v>
          </cell>
          <cell r="L7751">
            <v>0</v>
          </cell>
          <cell r="M7751">
            <v>0</v>
          </cell>
          <cell r="N7751">
            <v>0</v>
          </cell>
          <cell r="O7751">
            <v>0</v>
          </cell>
        </row>
        <row r="7752">
          <cell r="C7752">
            <v>2204001006</v>
          </cell>
          <cell r="D7752" t="str">
            <v>110002204001006</v>
          </cell>
          <cell r="E7752" t="str">
            <v>（技术创新专项）面向人机协作的交互式机器人在线学习关键技术和方法研究</v>
          </cell>
          <cell r="F7752" t="str">
            <v>任斌</v>
          </cell>
          <cell r="G7752" t="str">
            <v>2003008</v>
          </cell>
          <cell r="H7752">
            <v>0</v>
          </cell>
          <cell r="I7752">
            <v>9912</v>
          </cell>
          <cell r="J7752">
            <v>2830</v>
          </cell>
          <cell r="K7752">
            <v>7082</v>
          </cell>
          <cell r="L7752">
            <v>0</v>
          </cell>
          <cell r="M7752">
            <v>0</v>
          </cell>
          <cell r="N7752">
            <v>0</v>
          </cell>
          <cell r="O7752">
            <v>7082</v>
          </cell>
        </row>
        <row r="7753">
          <cell r="C7753">
            <v>2204001007</v>
          </cell>
          <cell r="D7753" t="str">
            <v>110002204001007</v>
          </cell>
          <cell r="E7753" t="str">
            <v>（技术创新专项）食品中有毒重金属离子的激光剥离-火花诱导击穿光谱高灵敏快速检测</v>
          </cell>
          <cell r="F7753" t="str">
            <v>何小勇</v>
          </cell>
          <cell r="G7753" t="str">
            <v>2020099</v>
          </cell>
          <cell r="H7753">
            <v>0</v>
          </cell>
          <cell r="I7753">
            <v>0</v>
          </cell>
          <cell r="J7753">
            <v>0</v>
          </cell>
          <cell r="K7753">
            <v>0</v>
          </cell>
          <cell r="L7753">
            <v>0</v>
          </cell>
          <cell r="M7753">
            <v>0</v>
          </cell>
          <cell r="N7753">
            <v>0</v>
          </cell>
          <cell r="O7753">
            <v>0</v>
          </cell>
        </row>
        <row r="7754">
          <cell r="C7754">
            <v>2204001008</v>
          </cell>
          <cell r="D7754" t="str">
            <v>110002204001008</v>
          </cell>
          <cell r="E7754" t="str">
            <v>（技术创新专项）垃圾焚烧过程中Cl/S交互作用下重金属迁移转化行为研究</v>
          </cell>
          <cell r="F7754" t="str">
            <v>张刚</v>
          </cell>
          <cell r="G7754" t="str">
            <v>2013068</v>
          </cell>
          <cell r="H7754">
            <v>0</v>
          </cell>
          <cell r="I7754">
            <v>13666</v>
          </cell>
          <cell r="J7754">
            <v>0</v>
          </cell>
          <cell r="K7754">
            <v>13666</v>
          </cell>
          <cell r="L7754">
            <v>0</v>
          </cell>
          <cell r="M7754">
            <v>0</v>
          </cell>
          <cell r="N7754">
            <v>0</v>
          </cell>
          <cell r="O7754">
            <v>13666</v>
          </cell>
        </row>
        <row r="7755">
          <cell r="C7755">
            <v>2204001009</v>
          </cell>
          <cell r="D7755" t="str">
            <v>110002204001009</v>
          </cell>
          <cell r="E7755" t="str">
            <v>（技术创新专项）功能性抗性糊精产业化和应用关键技术研究</v>
          </cell>
          <cell r="F7755" t="str">
            <v>朱杰</v>
          </cell>
          <cell r="G7755" t="str">
            <v>2014005</v>
          </cell>
          <cell r="H7755">
            <v>0</v>
          </cell>
          <cell r="I7755">
            <v>2304.28</v>
          </cell>
          <cell r="J7755">
            <v>0</v>
          </cell>
          <cell r="K7755">
            <v>2304.28</v>
          </cell>
          <cell r="L7755">
            <v>0</v>
          </cell>
          <cell r="M7755">
            <v>0</v>
          </cell>
          <cell r="N7755">
            <v>0</v>
          </cell>
          <cell r="O7755">
            <v>2304.28</v>
          </cell>
        </row>
        <row r="7756">
          <cell r="C7756">
            <v>2204001010</v>
          </cell>
          <cell r="D7756" t="str">
            <v>110002204001010</v>
          </cell>
          <cell r="E7756" t="str">
            <v>（技术创新专项）生物响应性纳米聚合物载药体系的开发及细菌感染治疗的应用研究</v>
          </cell>
          <cell r="F7756" t="str">
            <v>黄相璇</v>
          </cell>
          <cell r="G7756" t="str">
            <v>2013053</v>
          </cell>
          <cell r="H7756">
            <v>0</v>
          </cell>
          <cell r="I7756">
            <v>60366.1</v>
          </cell>
          <cell r="J7756">
            <v>11082</v>
          </cell>
          <cell r="K7756">
            <v>49284.1</v>
          </cell>
          <cell r="L7756">
            <v>0</v>
          </cell>
          <cell r="M7756">
            <v>0</v>
          </cell>
          <cell r="N7756">
            <v>0</v>
          </cell>
          <cell r="O7756">
            <v>49284.1</v>
          </cell>
        </row>
        <row r="7757">
          <cell r="C7757">
            <v>2204001011</v>
          </cell>
          <cell r="D7757" t="str">
            <v>110002204001011</v>
          </cell>
          <cell r="E7757" t="str">
            <v>（技术创新专项）基于多尺度增材制造构建梯度结构支架及其诱导骨软骨再生机制研究</v>
          </cell>
          <cell r="F7757" t="str">
            <v>王翀</v>
          </cell>
          <cell r="G7757" t="str">
            <v>2016033</v>
          </cell>
          <cell r="H7757">
            <v>0</v>
          </cell>
          <cell r="I7757">
            <v>0</v>
          </cell>
          <cell r="J7757">
            <v>0</v>
          </cell>
          <cell r="K7757">
            <v>0</v>
          </cell>
          <cell r="L7757">
            <v>0</v>
          </cell>
          <cell r="M7757">
            <v>0</v>
          </cell>
          <cell r="N7757">
            <v>0</v>
          </cell>
          <cell r="O7757">
            <v>0</v>
          </cell>
        </row>
        <row r="7758">
          <cell r="C7758">
            <v>2204001012</v>
          </cell>
          <cell r="D7758" t="str">
            <v>110002204001012</v>
          </cell>
          <cell r="E7758" t="str">
            <v>（技术创新专项）层级结构Bi2WO6的压电催化性能及机理研究</v>
          </cell>
          <cell r="F7758" t="str">
            <v>王珂玮</v>
          </cell>
          <cell r="G7758" t="str">
            <v>2017114</v>
          </cell>
          <cell r="H7758">
            <v>0</v>
          </cell>
          <cell r="I7758">
            <v>0</v>
          </cell>
          <cell r="J7758">
            <v>0</v>
          </cell>
          <cell r="K7758">
            <v>0</v>
          </cell>
          <cell r="L7758">
            <v>0</v>
          </cell>
          <cell r="M7758">
            <v>0</v>
          </cell>
          <cell r="N7758">
            <v>0</v>
          </cell>
          <cell r="O7758">
            <v>0</v>
          </cell>
        </row>
        <row r="7759">
          <cell r="C7759">
            <v>2204001013</v>
          </cell>
          <cell r="D7759" t="str">
            <v>110002204001013</v>
          </cell>
          <cell r="E7759" t="str">
            <v>（技术创新专项）基于多模态特征融合的复杂场景异常行为识别方法研究</v>
          </cell>
          <cell r="F7759" t="str">
            <v>魏文红</v>
          </cell>
          <cell r="G7759" t="str">
            <v>2009012</v>
          </cell>
          <cell r="H7759">
            <v>0</v>
          </cell>
          <cell r="I7759">
            <v>10654.63</v>
          </cell>
          <cell r="J7759">
            <v>9177.28</v>
          </cell>
          <cell r="K7759">
            <v>1477.35</v>
          </cell>
          <cell r="L7759">
            <v>0</v>
          </cell>
          <cell r="M7759">
            <v>0</v>
          </cell>
          <cell r="N7759">
            <v>0</v>
          </cell>
          <cell r="O7759">
            <v>1477.35</v>
          </cell>
        </row>
        <row r="7760">
          <cell r="C7760">
            <v>2204001014</v>
          </cell>
          <cell r="D7760" t="str">
            <v>110002204001014</v>
          </cell>
          <cell r="E7760" t="str">
            <v>（技术创新专项）基于机器视觉的钢管焊缝在线检测算法研究及系统实现</v>
          </cell>
          <cell r="F7760" t="str">
            <v>谢仁平</v>
          </cell>
          <cell r="G7760" t="str">
            <v>2020020</v>
          </cell>
          <cell r="H7760">
            <v>0</v>
          </cell>
          <cell r="I7760">
            <v>28224.92</v>
          </cell>
          <cell r="J7760">
            <v>4200</v>
          </cell>
          <cell r="K7760">
            <v>24024.92</v>
          </cell>
          <cell r="L7760">
            <v>0</v>
          </cell>
          <cell r="M7760">
            <v>0</v>
          </cell>
          <cell r="N7760">
            <v>0</v>
          </cell>
          <cell r="O7760">
            <v>24024.92</v>
          </cell>
        </row>
        <row r="7761">
          <cell r="C7761">
            <v>2204001015</v>
          </cell>
          <cell r="D7761" t="str">
            <v>110002204001015</v>
          </cell>
          <cell r="E7761" t="str">
            <v>（技术创新专项）遥感亚像元尺度下城市植被固碳增汇潜力评估及其空间布局调控研究</v>
          </cell>
          <cell r="F7761" t="str">
            <v>唐少宇</v>
          </cell>
          <cell r="G7761" t="str">
            <v>2021805</v>
          </cell>
          <cell r="H7761">
            <v>0</v>
          </cell>
          <cell r="I7761">
            <v>5522.5</v>
          </cell>
          <cell r="J7761">
            <v>0</v>
          </cell>
          <cell r="K7761">
            <v>5522.5</v>
          </cell>
          <cell r="L7761">
            <v>0</v>
          </cell>
          <cell r="M7761">
            <v>0</v>
          </cell>
          <cell r="N7761">
            <v>0</v>
          </cell>
          <cell r="O7761">
            <v>5522.5</v>
          </cell>
        </row>
        <row r="7762">
          <cell r="C7762">
            <v>2204001016</v>
          </cell>
          <cell r="D7762" t="str">
            <v>110002204001016</v>
          </cell>
          <cell r="E7762" t="str">
            <v>（技术创新专项）大规模应急救援资源配送城市网络结构鲁棒优化研究 ——以新冠疫情救援为例</v>
          </cell>
          <cell r="F7762" t="str">
            <v>吴晓伟</v>
          </cell>
          <cell r="G7762" t="str">
            <v>2017044</v>
          </cell>
          <cell r="H7762">
            <v>0</v>
          </cell>
          <cell r="I7762">
            <v>0</v>
          </cell>
          <cell r="J7762">
            <v>0</v>
          </cell>
          <cell r="K7762">
            <v>0</v>
          </cell>
          <cell r="L7762">
            <v>0</v>
          </cell>
          <cell r="M7762">
            <v>0</v>
          </cell>
          <cell r="N7762">
            <v>0</v>
          </cell>
          <cell r="O7762">
            <v>0</v>
          </cell>
        </row>
        <row r="7763">
          <cell r="C7763">
            <v>2204001017</v>
          </cell>
          <cell r="D7763" t="str">
            <v>110002204001017</v>
          </cell>
          <cell r="E7763" t="str">
            <v>（技术创新专项）原位莫来石晶须骨架多孔陶瓷的低温烧成及结构可控制备</v>
          </cell>
          <cell r="F7763" t="str">
            <v>花开慧</v>
          </cell>
          <cell r="G7763" t="str">
            <v>2017076</v>
          </cell>
          <cell r="H7763">
            <v>0</v>
          </cell>
          <cell r="I7763">
            <v>9802.12</v>
          </cell>
          <cell r="J7763">
            <v>0</v>
          </cell>
          <cell r="K7763">
            <v>9802.12</v>
          </cell>
          <cell r="L7763">
            <v>0</v>
          </cell>
          <cell r="M7763">
            <v>0</v>
          </cell>
          <cell r="N7763">
            <v>0</v>
          </cell>
          <cell r="O7763">
            <v>9802.12</v>
          </cell>
        </row>
        <row r="7764">
          <cell r="C7764">
            <v>2204001018</v>
          </cell>
          <cell r="D7764" t="str">
            <v>110002204001018</v>
          </cell>
          <cell r="E7764" t="str">
            <v>（技术创新专项）理性改造漆酶对难降解石油烃污染氧化机制及修复研究</v>
          </cell>
          <cell r="F7764" t="str">
            <v>吕小梅</v>
          </cell>
          <cell r="G7764" t="str">
            <v>2017158</v>
          </cell>
          <cell r="H7764">
            <v>0</v>
          </cell>
          <cell r="I7764">
            <v>15070.89</v>
          </cell>
          <cell r="J7764">
            <v>0</v>
          </cell>
          <cell r="K7764">
            <v>15070.89</v>
          </cell>
          <cell r="L7764">
            <v>0</v>
          </cell>
          <cell r="M7764">
            <v>0</v>
          </cell>
          <cell r="N7764">
            <v>0</v>
          </cell>
          <cell r="O7764">
            <v>15070.89</v>
          </cell>
        </row>
        <row r="7765">
          <cell r="C7765">
            <v>2204001019</v>
          </cell>
          <cell r="D7765" t="str">
            <v>110002204001019</v>
          </cell>
          <cell r="E7765" t="str">
            <v>（技术创新专项）基于飞秒激光光致效应的温室生态玻璃制造</v>
          </cell>
          <cell r="F7765" t="str">
            <v>谭华</v>
          </cell>
          <cell r="G7765" t="str">
            <v>2018029</v>
          </cell>
          <cell r="H7765">
            <v>0</v>
          </cell>
          <cell r="I7765">
            <v>0</v>
          </cell>
          <cell r="J7765">
            <v>0</v>
          </cell>
          <cell r="K7765">
            <v>0</v>
          </cell>
          <cell r="L7765">
            <v>0</v>
          </cell>
          <cell r="M7765">
            <v>0</v>
          </cell>
          <cell r="N7765">
            <v>0</v>
          </cell>
          <cell r="O7765">
            <v>0</v>
          </cell>
        </row>
        <row r="7766">
          <cell r="C7766">
            <v>2204001020</v>
          </cell>
          <cell r="D7766" t="str">
            <v>110002204001020</v>
          </cell>
          <cell r="E7766" t="str">
            <v>（技术创新专项）等离子球磨对α-MoO3基超级电容器能量</v>
          </cell>
          <cell r="F7766" t="str">
            <v>朝洁</v>
          </cell>
          <cell r="G7766" t="str">
            <v>2018260</v>
          </cell>
          <cell r="H7766">
            <v>0</v>
          </cell>
          <cell r="I7766">
            <v>75999.1</v>
          </cell>
          <cell r="J7766">
            <v>2920</v>
          </cell>
          <cell r="K7766">
            <v>73079.1</v>
          </cell>
          <cell r="L7766">
            <v>0</v>
          </cell>
          <cell r="M7766">
            <v>0</v>
          </cell>
          <cell r="N7766">
            <v>0</v>
          </cell>
          <cell r="O7766">
            <v>73079.1</v>
          </cell>
        </row>
        <row r="7767">
          <cell r="C7767">
            <v>2204001021</v>
          </cell>
          <cell r="D7767" t="str">
            <v>110002204001021</v>
          </cell>
          <cell r="E7767" t="str">
            <v>（技术创新专项）多联吡啶基金属配合物高效光/电催化还原C</v>
          </cell>
          <cell r="F7767" t="str">
            <v>陈灵晶</v>
          </cell>
          <cell r="G7767" t="str">
            <v>2017024</v>
          </cell>
          <cell r="H7767">
            <v>0</v>
          </cell>
          <cell r="I7767">
            <v>89312.8</v>
          </cell>
          <cell r="J7767">
            <v>0</v>
          </cell>
          <cell r="K7767">
            <v>89312.8</v>
          </cell>
          <cell r="L7767">
            <v>0</v>
          </cell>
          <cell r="M7767">
            <v>0</v>
          </cell>
          <cell r="N7767">
            <v>0</v>
          </cell>
          <cell r="O7767">
            <v>89312.8</v>
          </cell>
        </row>
        <row r="7768">
          <cell r="C7768">
            <v>2204001022</v>
          </cell>
          <cell r="D7768" t="str">
            <v>110002204001022</v>
          </cell>
          <cell r="E7768" t="str">
            <v>（技术创新专项）面向飞摩尔级别光纤生物传感器的研究</v>
          </cell>
          <cell r="F7768" t="str">
            <v>陈晓涌</v>
          </cell>
          <cell r="G7768" t="str">
            <v>2021011</v>
          </cell>
          <cell r="H7768">
            <v>0</v>
          </cell>
          <cell r="I7768">
            <v>63547.92</v>
          </cell>
          <cell r="J7768">
            <v>49586.32</v>
          </cell>
          <cell r="K7768">
            <v>13961.6</v>
          </cell>
          <cell r="L7768">
            <v>0</v>
          </cell>
          <cell r="M7768">
            <v>0</v>
          </cell>
          <cell r="N7768">
            <v>0</v>
          </cell>
          <cell r="O7768">
            <v>13961.6</v>
          </cell>
        </row>
        <row r="7769">
          <cell r="C7769">
            <v>2204001023</v>
          </cell>
          <cell r="D7769" t="str">
            <v>110002204001023</v>
          </cell>
          <cell r="E7769" t="str">
            <v>（技术创新专项）基于图像深度学习的农作物病害智能诊断研究</v>
          </cell>
          <cell r="F7769" t="str">
            <v>郭建文</v>
          </cell>
          <cell r="G7769" t="str">
            <v>2011012</v>
          </cell>
          <cell r="H7769">
            <v>0</v>
          </cell>
          <cell r="I7769">
            <v>9142.74</v>
          </cell>
          <cell r="J7769">
            <v>8000</v>
          </cell>
          <cell r="K7769">
            <v>1142.74</v>
          </cell>
          <cell r="L7769">
            <v>0</v>
          </cell>
          <cell r="M7769">
            <v>0</v>
          </cell>
          <cell r="N7769">
            <v>0</v>
          </cell>
          <cell r="O7769">
            <v>1142.74</v>
          </cell>
        </row>
        <row r="7770">
          <cell r="C7770">
            <v>2204001024</v>
          </cell>
          <cell r="D7770" t="str">
            <v>110002204001024</v>
          </cell>
          <cell r="E7770" t="str">
            <v>（技术创新专项）滨海温湿环境下混凝土中水分及氯离子传输细</v>
          </cell>
          <cell r="F7770" t="str">
            <v>胡守旺</v>
          </cell>
          <cell r="G7770" t="str">
            <v>2018076</v>
          </cell>
          <cell r="H7770">
            <v>0</v>
          </cell>
          <cell r="I7770">
            <v>60029.41</v>
          </cell>
          <cell r="J7770">
            <v>4800</v>
          </cell>
          <cell r="K7770">
            <v>55229.41</v>
          </cell>
          <cell r="L7770">
            <v>0</v>
          </cell>
          <cell r="M7770">
            <v>0</v>
          </cell>
          <cell r="N7770">
            <v>0</v>
          </cell>
          <cell r="O7770">
            <v>55229.41</v>
          </cell>
        </row>
        <row r="7771">
          <cell r="C7771">
            <v>2204001025</v>
          </cell>
          <cell r="D7771" t="str">
            <v>110002204001025</v>
          </cell>
          <cell r="E7771" t="str">
            <v>（技术创新专项）水溶性近红外MInSe2(M=Ag,Cu</v>
          </cell>
          <cell r="F7771" t="str">
            <v>康晓娇</v>
          </cell>
          <cell r="G7771" t="str">
            <v>2017824</v>
          </cell>
          <cell r="H7771">
            <v>0</v>
          </cell>
          <cell r="I7771">
            <v>22114.2</v>
          </cell>
          <cell r="J7771">
            <v>10300</v>
          </cell>
          <cell r="K7771">
            <v>11814.2</v>
          </cell>
          <cell r="L7771">
            <v>0</v>
          </cell>
          <cell r="M7771">
            <v>0</v>
          </cell>
          <cell r="N7771">
            <v>0</v>
          </cell>
          <cell r="O7771">
            <v>11814.2</v>
          </cell>
        </row>
        <row r="7772">
          <cell r="C7772">
            <v>2204001026</v>
          </cell>
          <cell r="D7772" t="str">
            <v>110002204001026</v>
          </cell>
          <cell r="E7772" t="str">
            <v>（技术创新专项）MOFs衍生的高效Fe-N-C氧还原催化</v>
          </cell>
          <cell r="F7772" t="str">
            <v>乔校畅</v>
          </cell>
          <cell r="G7772" t="str">
            <v>2019128</v>
          </cell>
          <cell r="H7772">
            <v>0</v>
          </cell>
          <cell r="I7772">
            <v>50531.4</v>
          </cell>
          <cell r="J7772">
            <v>50531.12</v>
          </cell>
          <cell r="K7772">
            <v>0.28</v>
          </cell>
          <cell r="L7772">
            <v>0</v>
          </cell>
          <cell r="M7772">
            <v>0</v>
          </cell>
          <cell r="N7772">
            <v>0</v>
          </cell>
          <cell r="O7772">
            <v>0.28</v>
          </cell>
        </row>
        <row r="7773">
          <cell r="C7773">
            <v>2204001027</v>
          </cell>
          <cell r="D7773" t="str">
            <v>110002204001027</v>
          </cell>
          <cell r="E7773" t="str">
            <v>（技术创新专项）导电微纤维支架拓扑结构联合电刺激促进神经</v>
          </cell>
          <cell r="F7773" t="str">
            <v>宋菊青</v>
          </cell>
          <cell r="G7773" t="str">
            <v>2016052</v>
          </cell>
          <cell r="H7773">
            <v>0</v>
          </cell>
          <cell r="I7773">
            <v>14402.08</v>
          </cell>
          <cell r="J7773">
            <v>14371.51</v>
          </cell>
          <cell r="K7773">
            <v>30.57</v>
          </cell>
          <cell r="L7773">
            <v>0</v>
          </cell>
          <cell r="M7773">
            <v>0</v>
          </cell>
          <cell r="N7773">
            <v>0</v>
          </cell>
          <cell r="O7773">
            <v>30.57</v>
          </cell>
        </row>
        <row r="7774">
          <cell r="C7774">
            <v>2204001028</v>
          </cell>
          <cell r="D7774" t="str">
            <v>110002204001028</v>
          </cell>
          <cell r="E7774" t="str">
            <v>（技术创新专项）木材基导电超疏水多孔材料构筑及其原油污水</v>
          </cell>
          <cell r="F7774" t="str">
            <v>吴文剑</v>
          </cell>
          <cell r="G7774" t="str">
            <v>2015004</v>
          </cell>
          <cell r="H7774">
            <v>0</v>
          </cell>
          <cell r="I7774">
            <v>45595.49</v>
          </cell>
          <cell r="J7774">
            <v>11107.48</v>
          </cell>
          <cell r="K7774">
            <v>34488.01</v>
          </cell>
          <cell r="L7774">
            <v>0</v>
          </cell>
          <cell r="M7774">
            <v>0</v>
          </cell>
          <cell r="N7774">
            <v>0</v>
          </cell>
          <cell r="O7774">
            <v>34488.01</v>
          </cell>
        </row>
        <row r="7775">
          <cell r="C7775">
            <v>2204001029</v>
          </cell>
          <cell r="D7775" t="str">
            <v>110002204001029</v>
          </cell>
          <cell r="E7775" t="str">
            <v>（技术创新专项）集成分类模型在对抗环境下的鲁棒性研究</v>
          </cell>
          <cell r="F7775" t="str">
            <v>张福勇</v>
          </cell>
          <cell r="G7775" t="str">
            <v>2012038</v>
          </cell>
          <cell r="H7775">
            <v>0</v>
          </cell>
          <cell r="I7775">
            <v>24560.71</v>
          </cell>
          <cell r="J7775">
            <v>9000</v>
          </cell>
          <cell r="K7775">
            <v>15560.71</v>
          </cell>
          <cell r="L7775">
            <v>0</v>
          </cell>
          <cell r="M7775">
            <v>0</v>
          </cell>
          <cell r="N7775">
            <v>0</v>
          </cell>
          <cell r="O7775">
            <v>15560.71</v>
          </cell>
        </row>
        <row r="7776">
          <cell r="C7776">
            <v>2204001030</v>
          </cell>
          <cell r="D7776" t="str">
            <v>110002204001030</v>
          </cell>
          <cell r="E7776" t="str">
            <v>（技术创新专项）基于温敏凝胶电解质的电场-温度双驱动智能</v>
          </cell>
          <cell r="F7776" t="str">
            <v>赵莉丽</v>
          </cell>
          <cell r="G7776" t="str">
            <v>2017175</v>
          </cell>
          <cell r="H7776">
            <v>0</v>
          </cell>
          <cell r="I7776">
            <v>58519.89</v>
          </cell>
          <cell r="J7776">
            <v>12467.82</v>
          </cell>
          <cell r="K7776">
            <v>46052.07</v>
          </cell>
          <cell r="L7776">
            <v>0</v>
          </cell>
          <cell r="M7776">
            <v>0</v>
          </cell>
          <cell r="N7776">
            <v>0</v>
          </cell>
          <cell r="O7776">
            <v>46052.07</v>
          </cell>
        </row>
        <row r="7777">
          <cell r="C7777">
            <v>2204002</v>
          </cell>
          <cell r="D7777" t="str">
            <v>110002204002</v>
          </cell>
          <cell r="E7777" t="str">
            <v>成果转化专项</v>
          </cell>
          <cell r="F7777" t="str">
            <v>李长平</v>
          </cell>
          <cell r="G7777" t="str">
            <v>2016830</v>
          </cell>
          <cell r="H7777">
            <v>0</v>
          </cell>
          <cell r="I7777">
            <v>0</v>
          </cell>
          <cell r="J7777">
            <v>0</v>
          </cell>
          <cell r="K7777">
            <v>0</v>
          </cell>
          <cell r="L7777">
            <v>0</v>
          </cell>
          <cell r="M7777">
            <v>0</v>
          </cell>
          <cell r="N7777">
            <v>0</v>
          </cell>
          <cell r="O7777">
            <v>0</v>
          </cell>
        </row>
        <row r="7778">
          <cell r="C7778">
            <v>2204002001</v>
          </cell>
          <cell r="D7778" t="str">
            <v>110002204002001</v>
          </cell>
          <cell r="E7778" t="str">
            <v>(成果转化专项）基于语义物联网事务模型的第三方物流信息建模</v>
          </cell>
          <cell r="F7778" t="str">
            <v>曲超</v>
          </cell>
          <cell r="G7778" t="str">
            <v>2002013</v>
          </cell>
          <cell r="H7778">
            <v>0</v>
          </cell>
          <cell r="I7778">
            <v>8607.4</v>
          </cell>
          <cell r="J7778">
            <v>2300</v>
          </cell>
          <cell r="K7778">
            <v>6307.4</v>
          </cell>
          <cell r="L7778">
            <v>0</v>
          </cell>
          <cell r="M7778">
            <v>3600</v>
          </cell>
          <cell r="N7778">
            <v>0</v>
          </cell>
          <cell r="O7778">
            <v>2707.4</v>
          </cell>
        </row>
        <row r="7779">
          <cell r="C7779">
            <v>2204002002</v>
          </cell>
          <cell r="D7779" t="str">
            <v>110002204002002</v>
          </cell>
          <cell r="E7779" t="str">
            <v>(成果转化专项）个性化定制家具成套装备与智能制造系统</v>
          </cell>
          <cell r="F7779" t="str">
            <v>尹玲</v>
          </cell>
          <cell r="G7779" t="str">
            <v>2014016</v>
          </cell>
          <cell r="H7779">
            <v>0</v>
          </cell>
          <cell r="I7779">
            <v>0</v>
          </cell>
          <cell r="J7779">
            <v>0</v>
          </cell>
          <cell r="K7779">
            <v>0</v>
          </cell>
          <cell r="L7779">
            <v>0</v>
          </cell>
          <cell r="M7779">
            <v>0</v>
          </cell>
          <cell r="N7779">
            <v>0</v>
          </cell>
          <cell r="O7779">
            <v>0</v>
          </cell>
        </row>
        <row r="7780">
          <cell r="C7780">
            <v>2204002003</v>
          </cell>
          <cell r="D7780" t="str">
            <v>110002204002003</v>
          </cell>
          <cell r="E7780" t="str">
            <v>(成果转化专项）基于电子印制标识的共形天线设计及制备工艺开发</v>
          </cell>
          <cell r="F7780" t="str">
            <v>王帅</v>
          </cell>
          <cell r="G7780" t="str">
            <v>2018118</v>
          </cell>
          <cell r="H7780">
            <v>0</v>
          </cell>
          <cell r="I7780">
            <v>19291.73</v>
          </cell>
          <cell r="J7780">
            <v>16964.67</v>
          </cell>
          <cell r="K7780">
            <v>2327.06</v>
          </cell>
          <cell r="L7780">
            <v>0</v>
          </cell>
          <cell r="M7780">
            <v>0</v>
          </cell>
          <cell r="N7780">
            <v>0</v>
          </cell>
          <cell r="O7780">
            <v>2327.06</v>
          </cell>
        </row>
        <row r="7781">
          <cell r="C7781">
            <v>2204002004</v>
          </cell>
          <cell r="D7781" t="str">
            <v>110002204002004</v>
          </cell>
          <cell r="E7781" t="str">
            <v>(成果转化专项）引线框架用高强高导合金的开发及其加工工艺</v>
          </cell>
          <cell r="F7781" t="str">
            <v>谢春晓</v>
          </cell>
          <cell r="G7781" t="str">
            <v>2006058</v>
          </cell>
          <cell r="H7781">
            <v>0</v>
          </cell>
          <cell r="I7781">
            <v>16610</v>
          </cell>
          <cell r="J7781">
            <v>11200</v>
          </cell>
          <cell r="K7781">
            <v>5410</v>
          </cell>
          <cell r="L7781">
            <v>0</v>
          </cell>
          <cell r="M7781">
            <v>0</v>
          </cell>
          <cell r="N7781">
            <v>0</v>
          </cell>
          <cell r="O7781">
            <v>5410</v>
          </cell>
        </row>
        <row r="7782">
          <cell r="C7782">
            <v>2204002005</v>
          </cell>
          <cell r="D7782" t="str">
            <v>110002204002005</v>
          </cell>
          <cell r="E7782" t="str">
            <v>(成果转化专项）具有混联结构的五自由度机床机构分析与设计</v>
          </cell>
          <cell r="F7782" t="str">
            <v>卢文娟</v>
          </cell>
          <cell r="G7782" t="str">
            <v>2019123</v>
          </cell>
          <cell r="H7782">
            <v>0</v>
          </cell>
          <cell r="I7782">
            <v>0</v>
          </cell>
          <cell r="J7782">
            <v>0</v>
          </cell>
          <cell r="K7782">
            <v>0</v>
          </cell>
          <cell r="L7782">
            <v>0</v>
          </cell>
          <cell r="M7782">
            <v>0</v>
          </cell>
          <cell r="N7782">
            <v>0</v>
          </cell>
          <cell r="O7782">
            <v>0</v>
          </cell>
        </row>
        <row r="7783">
          <cell r="C7783">
            <v>2204002006</v>
          </cell>
          <cell r="D7783" t="str">
            <v>110002204002006</v>
          </cell>
          <cell r="E7783" t="str">
            <v>(成果转化专项）基于3D打印的骨科复杂康复辅具数字化设计与智能制造研究</v>
          </cell>
          <cell r="F7783" t="str">
            <v>尚欣</v>
          </cell>
          <cell r="G7783" t="str">
            <v>2016046</v>
          </cell>
          <cell r="H7783">
            <v>0</v>
          </cell>
          <cell r="I7783">
            <v>41415.25</v>
          </cell>
          <cell r="J7783">
            <v>0</v>
          </cell>
          <cell r="K7783">
            <v>41415.25</v>
          </cell>
          <cell r="L7783">
            <v>0</v>
          </cell>
          <cell r="M7783">
            <v>0</v>
          </cell>
          <cell r="N7783">
            <v>0</v>
          </cell>
          <cell r="O7783">
            <v>41415.25</v>
          </cell>
        </row>
        <row r="7784">
          <cell r="C7784">
            <v>2204002007</v>
          </cell>
          <cell r="D7784" t="str">
            <v>110002204002007</v>
          </cell>
          <cell r="E7784" t="str">
            <v>(成果转化专项）汽车用高强钢构件冲压成形机理及模具结构拓扑优化策略研究</v>
          </cell>
          <cell r="F7784" t="str">
            <v>张玉勋</v>
          </cell>
          <cell r="G7784" t="str">
            <v>2018014</v>
          </cell>
          <cell r="H7784">
            <v>0</v>
          </cell>
          <cell r="I7784">
            <v>40400</v>
          </cell>
          <cell r="J7784">
            <v>0</v>
          </cell>
          <cell r="K7784">
            <v>40400</v>
          </cell>
          <cell r="L7784">
            <v>0</v>
          </cell>
          <cell r="M7784">
            <v>0</v>
          </cell>
          <cell r="N7784">
            <v>0</v>
          </cell>
          <cell r="O7784">
            <v>40400</v>
          </cell>
        </row>
        <row r="7785">
          <cell r="C7785">
            <v>2204002008</v>
          </cell>
          <cell r="D7785" t="str">
            <v>110002204002008</v>
          </cell>
          <cell r="E7785" t="str">
            <v>(成果转化专项）高性能硬质合金刀具研发项目</v>
          </cell>
          <cell r="F7785" t="str">
            <v>王珂玮</v>
          </cell>
          <cell r="G7785" t="str">
            <v>2017114</v>
          </cell>
          <cell r="H7785">
            <v>0</v>
          </cell>
          <cell r="I7785">
            <v>25371.73</v>
          </cell>
          <cell r="J7785">
            <v>25371.73</v>
          </cell>
          <cell r="K7785">
            <v>0</v>
          </cell>
          <cell r="L7785">
            <v>0</v>
          </cell>
          <cell r="M7785">
            <v>0</v>
          </cell>
          <cell r="N7785">
            <v>0</v>
          </cell>
          <cell r="O7785">
            <v>0</v>
          </cell>
        </row>
        <row r="7786">
          <cell r="C7786">
            <v>2204002009</v>
          </cell>
          <cell r="D7786" t="str">
            <v>110002204002009</v>
          </cell>
          <cell r="E7786" t="str">
            <v>(成果转化专项）数字化驱动的草龙舞道具制作和表演技艺保护研究</v>
          </cell>
          <cell r="F7786" t="str">
            <v>李钰田</v>
          </cell>
          <cell r="G7786" t="str">
            <v>2009027</v>
          </cell>
          <cell r="H7786">
            <v>0</v>
          </cell>
          <cell r="I7786">
            <v>47767.67</v>
          </cell>
          <cell r="J7786">
            <v>47763.6</v>
          </cell>
          <cell r="K7786">
            <v>4.07</v>
          </cell>
          <cell r="L7786">
            <v>0</v>
          </cell>
          <cell r="M7786">
            <v>0</v>
          </cell>
          <cell r="N7786">
            <v>0</v>
          </cell>
          <cell r="O7786">
            <v>4.07</v>
          </cell>
        </row>
        <row r="7787">
          <cell r="C7787">
            <v>2204002010</v>
          </cell>
          <cell r="D7787" t="str">
            <v>110002204002010</v>
          </cell>
          <cell r="E7787" t="str">
            <v>(成果转化专项）锂离子电池用NCM811正极材料循环稳定性提升策略研究</v>
          </cell>
          <cell r="F7787" t="str">
            <v>高峰</v>
          </cell>
          <cell r="G7787" t="str">
            <v>2018032</v>
          </cell>
          <cell r="H7787">
            <v>0</v>
          </cell>
          <cell r="I7787">
            <v>478</v>
          </cell>
          <cell r="J7787">
            <v>468</v>
          </cell>
          <cell r="K7787">
            <v>10</v>
          </cell>
          <cell r="L7787">
            <v>0</v>
          </cell>
          <cell r="M7787">
            <v>0</v>
          </cell>
          <cell r="N7787">
            <v>0</v>
          </cell>
          <cell r="O7787">
            <v>10</v>
          </cell>
        </row>
        <row r="7788">
          <cell r="C7788">
            <v>2204002011</v>
          </cell>
          <cell r="D7788" t="str">
            <v>110002204002011</v>
          </cell>
          <cell r="E7788" t="str">
            <v>(成果转化专项）生物质基化学品快速分析/分离方法库的建立及应用</v>
          </cell>
          <cell r="F7788" t="str">
            <v>康世民</v>
          </cell>
          <cell r="G7788" t="str">
            <v>2015804</v>
          </cell>
          <cell r="H7788">
            <v>0</v>
          </cell>
          <cell r="I7788">
            <v>0</v>
          </cell>
          <cell r="J7788">
            <v>0</v>
          </cell>
          <cell r="K7788">
            <v>0</v>
          </cell>
          <cell r="L7788">
            <v>0</v>
          </cell>
          <cell r="M7788">
            <v>0</v>
          </cell>
          <cell r="N7788">
            <v>0</v>
          </cell>
          <cell r="O7788">
            <v>0</v>
          </cell>
        </row>
        <row r="7789">
          <cell r="C7789">
            <v>2204002012</v>
          </cell>
          <cell r="D7789" t="str">
            <v>110002204002012</v>
          </cell>
          <cell r="E7789" t="str">
            <v>(成果转化专项）新一代智能高速精密喷射点胶系统关键技术研究及产业化</v>
          </cell>
          <cell r="F7789" t="str">
            <v>任斌</v>
          </cell>
          <cell r="G7789" t="str">
            <v>2003008</v>
          </cell>
          <cell r="H7789">
            <v>0</v>
          </cell>
          <cell r="I7789">
            <v>49000</v>
          </cell>
          <cell r="J7789">
            <v>0</v>
          </cell>
          <cell r="K7789">
            <v>49000</v>
          </cell>
          <cell r="L7789">
            <v>0</v>
          </cell>
          <cell r="M7789">
            <v>0</v>
          </cell>
          <cell r="N7789">
            <v>0</v>
          </cell>
          <cell r="O7789">
            <v>49000</v>
          </cell>
        </row>
        <row r="7790">
          <cell r="C7790">
            <v>2204002013</v>
          </cell>
          <cell r="D7790" t="str">
            <v>110002204002013</v>
          </cell>
          <cell r="E7790" t="str">
            <v>(成果转化专项）龙昌博思教育机器人系列产品核心技术研发</v>
          </cell>
          <cell r="F7790" t="str">
            <v>丁文霞</v>
          </cell>
          <cell r="G7790" t="str">
            <v>2018017</v>
          </cell>
          <cell r="H7790">
            <v>0</v>
          </cell>
          <cell r="I7790">
            <v>21819.54</v>
          </cell>
          <cell r="J7790">
            <v>2600</v>
          </cell>
          <cell r="K7790">
            <v>19219.54</v>
          </cell>
          <cell r="L7790">
            <v>0</v>
          </cell>
          <cell r="M7790">
            <v>0</v>
          </cell>
          <cell r="N7790">
            <v>0</v>
          </cell>
          <cell r="O7790">
            <v>19219.54</v>
          </cell>
        </row>
        <row r="7791">
          <cell r="C7791">
            <v>2204002014</v>
          </cell>
          <cell r="D7791" t="str">
            <v>110002204002014</v>
          </cell>
          <cell r="E7791" t="str">
            <v>(成果转化专项）基于深度学习的电容器外观缺陷在线检测系统</v>
          </cell>
          <cell r="F7791" t="str">
            <v>黄晓园</v>
          </cell>
          <cell r="G7791" t="str">
            <v>2013058</v>
          </cell>
          <cell r="H7791">
            <v>0</v>
          </cell>
          <cell r="I7791">
            <v>48743.98</v>
          </cell>
          <cell r="J7791">
            <v>23303</v>
          </cell>
          <cell r="K7791">
            <v>25440.98</v>
          </cell>
          <cell r="L7791">
            <v>0</v>
          </cell>
          <cell r="M7791">
            <v>0</v>
          </cell>
          <cell r="N7791">
            <v>0</v>
          </cell>
          <cell r="O7791">
            <v>25440.98</v>
          </cell>
        </row>
        <row r="7792">
          <cell r="C7792">
            <v>2204002015</v>
          </cell>
          <cell r="D7792" t="str">
            <v>110002204002015</v>
          </cell>
          <cell r="E7792" t="str">
            <v>(成果转化专项）高性能覆铜板用高导热无机填料的开发</v>
          </cell>
          <cell r="F7792" t="str">
            <v>陈德良</v>
          </cell>
          <cell r="G7792" t="str">
            <v>2016812</v>
          </cell>
          <cell r="H7792">
            <v>0</v>
          </cell>
          <cell r="I7792">
            <v>45008</v>
          </cell>
          <cell r="J7792">
            <v>8540</v>
          </cell>
          <cell r="K7792">
            <v>36468</v>
          </cell>
          <cell r="L7792">
            <v>0</v>
          </cell>
          <cell r="M7792">
            <v>0</v>
          </cell>
          <cell r="N7792">
            <v>0</v>
          </cell>
          <cell r="O7792">
            <v>36468</v>
          </cell>
        </row>
        <row r="7793">
          <cell r="C7793">
            <v>2204002016</v>
          </cell>
          <cell r="D7793" t="str">
            <v>110002204002016</v>
          </cell>
          <cell r="E7793" t="str">
            <v>(成果转化专项）废弃农用地膜资源化利用</v>
          </cell>
          <cell r="F7793" t="str">
            <v>杨树颜</v>
          </cell>
          <cell r="G7793" t="str">
            <v>2012035</v>
          </cell>
          <cell r="H7793">
            <v>0</v>
          </cell>
          <cell r="I7793">
            <v>0</v>
          </cell>
          <cell r="J7793">
            <v>0</v>
          </cell>
          <cell r="K7793">
            <v>0</v>
          </cell>
          <cell r="L7793">
            <v>0</v>
          </cell>
          <cell r="M7793">
            <v>0</v>
          </cell>
          <cell r="N7793">
            <v>0</v>
          </cell>
          <cell r="O7793">
            <v>0</v>
          </cell>
        </row>
        <row r="7794">
          <cell r="C7794">
            <v>2204002017</v>
          </cell>
          <cell r="D7794" t="str">
            <v>110002204002017</v>
          </cell>
          <cell r="E7794" t="str">
            <v>(成果转化专项）超薄高剥离聚丙烯酸酯压敏胶产品的开发与应用</v>
          </cell>
          <cell r="F7794" t="str">
            <v>吴文剑</v>
          </cell>
          <cell r="G7794" t="str">
            <v>2015004</v>
          </cell>
          <cell r="H7794">
            <v>0</v>
          </cell>
          <cell r="I7794">
            <v>16332</v>
          </cell>
          <cell r="J7794">
            <v>6724</v>
          </cell>
          <cell r="K7794">
            <v>9608</v>
          </cell>
          <cell r="L7794">
            <v>0</v>
          </cell>
          <cell r="M7794">
            <v>0</v>
          </cell>
          <cell r="N7794">
            <v>0</v>
          </cell>
          <cell r="O7794">
            <v>9608</v>
          </cell>
        </row>
        <row r="7795">
          <cell r="C7795">
            <v>2204002018</v>
          </cell>
          <cell r="D7795" t="str">
            <v>110002204002018</v>
          </cell>
          <cell r="E7795" t="str">
            <v>(成果转化专项）新型锂电池叠片用粘结剂的制备</v>
          </cell>
          <cell r="F7795" t="str">
            <v>张东东</v>
          </cell>
          <cell r="G7795" t="str">
            <v>2019052</v>
          </cell>
          <cell r="H7795">
            <v>0</v>
          </cell>
          <cell r="I7795">
            <v>50000</v>
          </cell>
          <cell r="J7795">
            <v>5000</v>
          </cell>
          <cell r="K7795">
            <v>45000</v>
          </cell>
          <cell r="L7795">
            <v>0</v>
          </cell>
          <cell r="M7795">
            <v>0</v>
          </cell>
          <cell r="N7795">
            <v>0</v>
          </cell>
          <cell r="O7795">
            <v>45000</v>
          </cell>
        </row>
        <row r="7796">
          <cell r="C7796">
            <v>2204003</v>
          </cell>
          <cell r="D7796" t="str">
            <v>110002204003</v>
          </cell>
          <cell r="E7796" t="str">
            <v>（知识产权战略专项资金）2021年下半年东莞市发明专利资助项目</v>
          </cell>
          <cell r="F7796" t="str">
            <v>范洪波</v>
          </cell>
          <cell r="G7796" t="str">
            <v>2005008</v>
          </cell>
          <cell r="H7796">
            <v>0</v>
          </cell>
          <cell r="I7796">
            <v>0</v>
          </cell>
          <cell r="J7796">
            <v>0</v>
          </cell>
          <cell r="K7796">
            <v>0</v>
          </cell>
          <cell r="L7796">
            <v>0</v>
          </cell>
          <cell r="M7796">
            <v>0</v>
          </cell>
          <cell r="N7796">
            <v>0</v>
          </cell>
          <cell r="O7796">
            <v>0</v>
          </cell>
        </row>
        <row r="7797">
          <cell r="C7797">
            <v>2204004</v>
          </cell>
          <cell r="D7797" t="str">
            <v>110002204004</v>
          </cell>
          <cell r="E7797" t="str">
            <v>（知识产权战略专项资金）2022年第一批东莞市发明专利资助项目</v>
          </cell>
          <cell r="F7797" t="str">
            <v>范洪波</v>
          </cell>
          <cell r="G7797" t="str">
            <v>2005008</v>
          </cell>
          <cell r="H7797">
            <v>0</v>
          </cell>
          <cell r="I7797">
            <v>0</v>
          </cell>
          <cell r="J7797">
            <v>0</v>
          </cell>
          <cell r="K7797">
            <v>0</v>
          </cell>
          <cell r="L7797">
            <v>0</v>
          </cell>
          <cell r="M7797">
            <v>0</v>
          </cell>
          <cell r="N7797">
            <v>0</v>
          </cell>
          <cell r="O7797">
            <v>0</v>
          </cell>
        </row>
        <row r="7798">
          <cell r="C7798">
            <v>2204005</v>
          </cell>
          <cell r="D7798" t="str">
            <v>110002204005</v>
          </cell>
          <cell r="E7798" t="str">
            <v>（质量提升战略专项资金）2022年东莞市促进高质量发展专项资金标准化战略资助项目</v>
          </cell>
          <cell r="F7798" t="str">
            <v>范洪波</v>
          </cell>
          <cell r="G7798" t="str">
            <v>2005008</v>
          </cell>
          <cell r="H7798">
            <v>0</v>
          </cell>
          <cell r="I7798">
            <v>0</v>
          </cell>
          <cell r="J7798">
            <v>0</v>
          </cell>
          <cell r="K7798">
            <v>0</v>
          </cell>
          <cell r="L7798">
            <v>0</v>
          </cell>
          <cell r="M7798">
            <v>0</v>
          </cell>
          <cell r="N7798">
            <v>0</v>
          </cell>
          <cell r="O7798">
            <v>0</v>
          </cell>
        </row>
        <row r="7799">
          <cell r="C7799">
            <v>2204006</v>
          </cell>
          <cell r="D7799" t="str">
            <v>110002204006</v>
          </cell>
          <cell r="E7799" t="str">
            <v>（质量提升战略专项资金）东莞市质量管理服务平台</v>
          </cell>
          <cell r="F7799" t="str">
            <v>刘继云</v>
          </cell>
          <cell r="G7799" t="str">
            <v>2006039</v>
          </cell>
          <cell r="H7799">
            <v>0</v>
          </cell>
          <cell r="I7799">
            <v>0</v>
          </cell>
          <cell r="J7799">
            <v>0</v>
          </cell>
          <cell r="K7799">
            <v>0</v>
          </cell>
          <cell r="L7799">
            <v>0</v>
          </cell>
          <cell r="M7799">
            <v>0</v>
          </cell>
          <cell r="N7799">
            <v>0</v>
          </cell>
          <cell r="O7799">
            <v>0</v>
          </cell>
        </row>
        <row r="7800">
          <cell r="C7800">
            <v>220514</v>
          </cell>
          <cell r="D7800" t="str">
            <v>11000220514</v>
          </cell>
          <cell r="E7800" t="str">
            <v>新能源研究院建设经费</v>
          </cell>
          <cell r="F7800" t="str">
            <v>李长平</v>
          </cell>
          <cell r="G7800" t="str">
            <v>2016830</v>
          </cell>
          <cell r="H7800">
            <v>0</v>
          </cell>
          <cell r="I7800">
            <v>17000000</v>
          </cell>
          <cell r="J7800">
            <v>17000000</v>
          </cell>
          <cell r="K7800">
            <v>0</v>
          </cell>
          <cell r="L7800">
            <v>0</v>
          </cell>
          <cell r="M7800">
            <v>0</v>
          </cell>
          <cell r="N7800">
            <v>0</v>
          </cell>
          <cell r="O7800">
            <v>0</v>
          </cell>
        </row>
        <row r="7801">
          <cell r="C7801">
            <v>221001010</v>
          </cell>
          <cell r="D7801" t="str">
            <v>11000221001010</v>
          </cell>
          <cell r="E7801" t="str">
            <v>机关部门日常教学经费</v>
          </cell>
          <cell r="F7801" t="str">
            <v>李长平</v>
          </cell>
          <cell r="G7801" t="str">
            <v>2016830</v>
          </cell>
          <cell r="H7801">
            <v>0</v>
          </cell>
          <cell r="I7801">
            <v>20400</v>
          </cell>
          <cell r="J7801">
            <v>10378.8</v>
          </cell>
          <cell r="K7801">
            <v>10021.2</v>
          </cell>
          <cell r="L7801">
            <v>0</v>
          </cell>
          <cell r="M7801">
            <v>0</v>
          </cell>
          <cell r="N7801">
            <v>0</v>
          </cell>
          <cell r="O7801">
            <v>10021.2</v>
          </cell>
        </row>
        <row r="7802">
          <cell r="C7802">
            <v>221001086001</v>
          </cell>
          <cell r="D7802" t="str">
            <v>11000221001086001</v>
          </cell>
          <cell r="E7802" t="str">
            <v>伟大建党精神的生成逻辑、科学内涵与弘扬路径研究</v>
          </cell>
          <cell r="F7802" t="str">
            <v>谢霄男</v>
          </cell>
          <cell r="G7802" t="str">
            <v>2020120</v>
          </cell>
          <cell r="H7802">
            <v>0</v>
          </cell>
          <cell r="I7802">
            <v>5000</v>
          </cell>
          <cell r="J7802">
            <v>0</v>
          </cell>
          <cell r="K7802">
            <v>5000</v>
          </cell>
          <cell r="L7802">
            <v>0</v>
          </cell>
          <cell r="M7802">
            <v>0</v>
          </cell>
          <cell r="N7802">
            <v>0</v>
          </cell>
          <cell r="O7802">
            <v>5000</v>
          </cell>
        </row>
        <row r="7803">
          <cell r="C7803">
            <v>221001086002</v>
          </cell>
          <cell r="D7803" t="str">
            <v>11000221001086002</v>
          </cell>
          <cell r="E7803" t="str">
            <v>建党百年我国农村卫生事业的回顾、经验与展望</v>
          </cell>
          <cell r="F7803" t="str">
            <v>丁淑娟</v>
          </cell>
          <cell r="G7803" t="str">
            <v>2017062</v>
          </cell>
          <cell r="H7803">
            <v>0</v>
          </cell>
          <cell r="I7803">
            <v>5000</v>
          </cell>
          <cell r="J7803">
            <v>0</v>
          </cell>
          <cell r="K7803">
            <v>5000</v>
          </cell>
          <cell r="L7803">
            <v>0</v>
          </cell>
          <cell r="M7803">
            <v>0</v>
          </cell>
          <cell r="N7803">
            <v>0</v>
          </cell>
          <cell r="O7803">
            <v>5000</v>
          </cell>
        </row>
        <row r="7804">
          <cell r="C7804">
            <v>221001086003</v>
          </cell>
          <cell r="D7804" t="str">
            <v>11000221001086003</v>
          </cell>
          <cell r="E7804" t="str">
            <v>准确把握中国共产党伟大建党精神的几个维度</v>
          </cell>
          <cell r="F7804" t="str">
            <v>李仕波</v>
          </cell>
          <cell r="G7804" t="str">
            <v>2017050</v>
          </cell>
          <cell r="H7804">
            <v>0</v>
          </cell>
          <cell r="I7804">
            <v>0</v>
          </cell>
          <cell r="J7804">
            <v>0</v>
          </cell>
          <cell r="K7804">
            <v>0</v>
          </cell>
          <cell r="L7804">
            <v>0</v>
          </cell>
          <cell r="M7804">
            <v>0</v>
          </cell>
          <cell r="N7804">
            <v>0</v>
          </cell>
          <cell r="O7804">
            <v>0</v>
          </cell>
        </row>
        <row r="7805">
          <cell r="C7805">
            <v>221001086004</v>
          </cell>
          <cell r="D7805" t="str">
            <v>11000221001086004</v>
          </cell>
          <cell r="E7805" t="str">
            <v>党建引领与专业嵌入：粤港澳大湾区社会治理的沿革与发展</v>
          </cell>
          <cell r="F7805" t="str">
            <v>王海洋</v>
          </cell>
          <cell r="G7805" t="str">
            <v>2020031</v>
          </cell>
          <cell r="H7805">
            <v>0</v>
          </cell>
          <cell r="I7805">
            <v>0</v>
          </cell>
          <cell r="J7805">
            <v>0</v>
          </cell>
          <cell r="K7805">
            <v>0</v>
          </cell>
          <cell r="L7805">
            <v>0</v>
          </cell>
          <cell r="M7805">
            <v>0</v>
          </cell>
          <cell r="N7805">
            <v>0</v>
          </cell>
          <cell r="O7805">
            <v>0</v>
          </cell>
        </row>
        <row r="7806">
          <cell r="C7806">
            <v>221001086005</v>
          </cell>
          <cell r="D7806" t="str">
            <v>11000221001086005</v>
          </cell>
          <cell r="E7806" t="str">
            <v>新时代中国共产党自我革命的问题、理论渊源及优化路径</v>
          </cell>
          <cell r="F7806" t="str">
            <v>王丽莎</v>
          </cell>
          <cell r="G7806" t="str">
            <v>2021041</v>
          </cell>
          <cell r="H7806">
            <v>0</v>
          </cell>
          <cell r="I7806">
            <v>5000</v>
          </cell>
          <cell r="J7806">
            <v>0</v>
          </cell>
          <cell r="K7806">
            <v>5000</v>
          </cell>
          <cell r="L7806">
            <v>0</v>
          </cell>
          <cell r="M7806">
            <v>0</v>
          </cell>
          <cell r="N7806">
            <v>0</v>
          </cell>
          <cell r="O7806">
            <v>5000</v>
          </cell>
        </row>
        <row r="7807">
          <cell r="C7807">
            <v>221001086006</v>
          </cell>
          <cell r="D7807" t="str">
            <v>11000221001086006</v>
          </cell>
          <cell r="E7807" t="str">
            <v>新时代应用型高校大学生党史教育建设路向研究</v>
          </cell>
          <cell r="F7807" t="str">
            <v>黄斌</v>
          </cell>
          <cell r="G7807" t="str">
            <v>2020061</v>
          </cell>
          <cell r="H7807">
            <v>0</v>
          </cell>
          <cell r="I7807">
            <v>2000</v>
          </cell>
          <cell r="J7807">
            <v>0</v>
          </cell>
          <cell r="K7807">
            <v>2000</v>
          </cell>
          <cell r="L7807">
            <v>0</v>
          </cell>
          <cell r="M7807">
            <v>0</v>
          </cell>
          <cell r="N7807">
            <v>0</v>
          </cell>
          <cell r="O7807">
            <v>2000</v>
          </cell>
        </row>
        <row r="7808">
          <cell r="C7808">
            <v>221001086007</v>
          </cell>
          <cell r="D7808" t="str">
            <v>11000221001086007</v>
          </cell>
          <cell r="E7808" t="str">
            <v>中国共产党百年业绩基础——马克思主义行之研究</v>
          </cell>
          <cell r="F7808" t="str">
            <v>朱诗勇</v>
          </cell>
          <cell r="G7808" t="str">
            <v>2017165</v>
          </cell>
          <cell r="H7808">
            <v>0</v>
          </cell>
          <cell r="I7808">
            <v>5000</v>
          </cell>
          <cell r="J7808">
            <v>0</v>
          </cell>
          <cell r="K7808">
            <v>5000</v>
          </cell>
          <cell r="L7808">
            <v>0</v>
          </cell>
          <cell r="M7808">
            <v>0</v>
          </cell>
          <cell r="N7808">
            <v>0</v>
          </cell>
          <cell r="O7808">
            <v>5000</v>
          </cell>
        </row>
        <row r="7809">
          <cell r="C7809">
            <v>221001086008</v>
          </cell>
          <cell r="D7809" t="str">
            <v>11000221001086008</v>
          </cell>
          <cell r="E7809" t="str">
            <v>习近平关于新时代思想政治教育重要论述的研究</v>
          </cell>
          <cell r="F7809" t="str">
            <v>赵洁</v>
          </cell>
          <cell r="G7809" t="str">
            <v>2021049</v>
          </cell>
          <cell r="H7809">
            <v>0</v>
          </cell>
          <cell r="I7809">
            <v>433.7</v>
          </cell>
          <cell r="J7809">
            <v>0</v>
          </cell>
          <cell r="K7809">
            <v>433.7</v>
          </cell>
          <cell r="L7809">
            <v>0</v>
          </cell>
          <cell r="M7809">
            <v>0</v>
          </cell>
          <cell r="N7809">
            <v>0</v>
          </cell>
          <cell r="O7809">
            <v>433.7</v>
          </cell>
        </row>
        <row r="7810">
          <cell r="C7810">
            <v>221001086009</v>
          </cell>
          <cell r="D7810" t="str">
            <v>11000221001086009</v>
          </cell>
          <cell r="E7810" t="str">
            <v>习近平总书记奋斗幸福观的丰富内涵与现实价值研究</v>
          </cell>
          <cell r="F7810" t="str">
            <v>谢霄男</v>
          </cell>
          <cell r="G7810" t="str">
            <v>2020120</v>
          </cell>
          <cell r="H7810">
            <v>0</v>
          </cell>
          <cell r="I7810">
            <v>476.02</v>
          </cell>
          <cell r="J7810">
            <v>0</v>
          </cell>
          <cell r="K7810">
            <v>476.02</v>
          </cell>
          <cell r="L7810">
            <v>0</v>
          </cell>
          <cell r="M7810">
            <v>0</v>
          </cell>
          <cell r="N7810">
            <v>0</v>
          </cell>
          <cell r="O7810">
            <v>476.02</v>
          </cell>
        </row>
        <row r="7811">
          <cell r="C7811">
            <v>221001086010</v>
          </cell>
          <cell r="D7811" t="str">
            <v>11000221001086010</v>
          </cell>
          <cell r="E7811" t="str">
            <v>习近平总书记关于志愿服务的重要论述与广东实践研究</v>
          </cell>
          <cell r="F7811" t="str">
            <v>陈立中</v>
          </cell>
          <cell r="G7811" t="str">
            <v>2021040</v>
          </cell>
          <cell r="H7811">
            <v>0</v>
          </cell>
          <cell r="I7811">
            <v>0</v>
          </cell>
          <cell r="J7811">
            <v>0</v>
          </cell>
          <cell r="K7811">
            <v>0</v>
          </cell>
          <cell r="L7811">
            <v>0</v>
          </cell>
          <cell r="M7811">
            <v>0</v>
          </cell>
          <cell r="N7811">
            <v>0</v>
          </cell>
          <cell r="O7811">
            <v>0</v>
          </cell>
        </row>
        <row r="7812">
          <cell r="C7812">
            <v>221001086011</v>
          </cell>
          <cell r="D7812" t="str">
            <v>11000221001086011</v>
          </cell>
          <cell r="E7812" t="str">
            <v>环境伦理学基本问题的现象学进路研究</v>
          </cell>
          <cell r="F7812" t="str">
            <v>梁灿</v>
          </cell>
          <cell r="G7812" t="str">
            <v>2020013</v>
          </cell>
          <cell r="H7812">
            <v>0</v>
          </cell>
          <cell r="I7812">
            <v>9123.21</v>
          </cell>
          <cell r="J7812">
            <v>1529.23</v>
          </cell>
          <cell r="K7812">
            <v>7593.98</v>
          </cell>
          <cell r="L7812">
            <v>0</v>
          </cell>
          <cell r="M7812">
            <v>0</v>
          </cell>
          <cell r="N7812">
            <v>0</v>
          </cell>
          <cell r="O7812">
            <v>7593.98</v>
          </cell>
        </row>
        <row r="7813">
          <cell r="C7813">
            <v>221001086012</v>
          </cell>
          <cell r="D7813" t="str">
            <v>11000221001086012</v>
          </cell>
          <cell r="E7813" t="str">
            <v>解放初期广东沿海渔区基层政权建设研究（1949-1956）</v>
          </cell>
          <cell r="F7813" t="str">
            <v>邓雨</v>
          </cell>
          <cell r="G7813" t="str">
            <v>2022154</v>
          </cell>
          <cell r="H7813">
            <v>0</v>
          </cell>
          <cell r="I7813">
            <v>13071.8</v>
          </cell>
          <cell r="J7813">
            <v>869.56</v>
          </cell>
          <cell r="K7813">
            <v>12202.24</v>
          </cell>
          <cell r="L7813">
            <v>0</v>
          </cell>
          <cell r="M7813">
            <v>0</v>
          </cell>
          <cell r="N7813">
            <v>0</v>
          </cell>
          <cell r="O7813">
            <v>12202.24</v>
          </cell>
        </row>
        <row r="7814">
          <cell r="C7814">
            <v>221001086013</v>
          </cell>
          <cell r="D7814" t="str">
            <v>11000221001086013</v>
          </cell>
          <cell r="E7814" t="str">
            <v>实践理性的逻辑形式研究</v>
          </cell>
          <cell r="F7814" t="str">
            <v>朱诗勇</v>
          </cell>
          <cell r="G7814" t="str">
            <v>2017165</v>
          </cell>
          <cell r="H7814">
            <v>0</v>
          </cell>
          <cell r="I7814">
            <v>20000</v>
          </cell>
          <cell r="J7814">
            <v>0</v>
          </cell>
          <cell r="K7814">
            <v>20000</v>
          </cell>
          <cell r="L7814">
            <v>0</v>
          </cell>
          <cell r="M7814">
            <v>0</v>
          </cell>
          <cell r="N7814">
            <v>0</v>
          </cell>
          <cell r="O7814">
            <v>20000</v>
          </cell>
        </row>
        <row r="7815">
          <cell r="C7815">
            <v>221001090</v>
          </cell>
          <cell r="D7815" t="str">
            <v>11000221001090</v>
          </cell>
          <cell r="E7815" t="str">
            <v>专项保密工作经费</v>
          </cell>
          <cell r="F7815" t="str">
            <v>李长平</v>
          </cell>
          <cell r="G7815" t="str">
            <v>2016830</v>
          </cell>
          <cell r="H7815">
            <v>0</v>
          </cell>
          <cell r="I7815">
            <v>12635</v>
          </cell>
          <cell r="J7815">
            <v>120</v>
          </cell>
          <cell r="K7815">
            <v>12515</v>
          </cell>
          <cell r="L7815">
            <v>0</v>
          </cell>
          <cell r="M7815">
            <v>0</v>
          </cell>
          <cell r="N7815">
            <v>0</v>
          </cell>
          <cell r="O7815">
            <v>12515</v>
          </cell>
        </row>
        <row r="7816">
          <cell r="C7816">
            <v>221001091</v>
          </cell>
          <cell r="D7816" t="str">
            <v>11000221001091</v>
          </cell>
          <cell r="E7816" t="str">
            <v>保密管理工作经费</v>
          </cell>
          <cell r="F7816" t="str">
            <v>李长平</v>
          </cell>
          <cell r="G7816" t="str">
            <v>2016830</v>
          </cell>
          <cell r="H7816">
            <v>0</v>
          </cell>
          <cell r="I7816">
            <v>53450</v>
          </cell>
          <cell r="J7816">
            <v>20999</v>
          </cell>
          <cell r="K7816">
            <v>32451</v>
          </cell>
          <cell r="L7816">
            <v>0</v>
          </cell>
          <cell r="M7816">
            <v>0</v>
          </cell>
          <cell r="N7816">
            <v>0</v>
          </cell>
          <cell r="O7816">
            <v>32451</v>
          </cell>
        </row>
        <row r="7817">
          <cell r="C7817">
            <v>221011001</v>
          </cell>
          <cell r="D7817" t="str">
            <v>11000221011001</v>
          </cell>
          <cell r="E7817" t="str">
            <v>新时代中国共产党以自我革命跳出历史周期率的实践及经验研究</v>
          </cell>
          <cell r="F7817" t="str">
            <v>张洁</v>
          </cell>
          <cell r="G7817" t="str">
            <v>2021129</v>
          </cell>
          <cell r="H7817">
            <v>0</v>
          </cell>
          <cell r="I7817">
            <v>10000</v>
          </cell>
          <cell r="J7817">
            <v>0</v>
          </cell>
          <cell r="K7817">
            <v>10000</v>
          </cell>
          <cell r="L7817">
            <v>0</v>
          </cell>
          <cell r="M7817">
            <v>0</v>
          </cell>
          <cell r="N7817">
            <v>0</v>
          </cell>
          <cell r="O7817">
            <v>10000</v>
          </cell>
        </row>
        <row r="7818">
          <cell r="C7818">
            <v>221011002</v>
          </cell>
          <cell r="D7818" t="str">
            <v>11000221011002</v>
          </cell>
          <cell r="E7818" t="str">
            <v>加快构建高质量教育体系，支撑引领新型高水平理工科大学高质量发展</v>
          </cell>
          <cell r="F7818" t="str">
            <v>胡钦华</v>
          </cell>
          <cell r="G7818" t="str">
            <v>2003024</v>
          </cell>
          <cell r="H7818">
            <v>0</v>
          </cell>
          <cell r="I7818">
            <v>0</v>
          </cell>
          <cell r="J7818">
            <v>0</v>
          </cell>
          <cell r="K7818">
            <v>0</v>
          </cell>
          <cell r="L7818">
            <v>0</v>
          </cell>
          <cell r="M7818">
            <v>0</v>
          </cell>
          <cell r="N7818">
            <v>0</v>
          </cell>
          <cell r="O7818">
            <v>0</v>
          </cell>
        </row>
        <row r="7819">
          <cell r="C7819">
            <v>221011003</v>
          </cell>
          <cell r="D7819" t="str">
            <v>11000221011003</v>
          </cell>
          <cell r="E7819" t="str">
            <v>非遗“双创”视域下的大学生中华优秀传统文化认同培育研究</v>
          </cell>
          <cell r="F7819" t="str">
            <v>李钰田</v>
          </cell>
          <cell r="G7819" t="str">
            <v>2009027</v>
          </cell>
          <cell r="H7819">
            <v>0</v>
          </cell>
          <cell r="I7819">
            <v>0</v>
          </cell>
          <cell r="J7819">
            <v>0</v>
          </cell>
          <cell r="K7819">
            <v>0</v>
          </cell>
          <cell r="L7819">
            <v>0</v>
          </cell>
          <cell r="M7819">
            <v>0</v>
          </cell>
          <cell r="N7819">
            <v>0</v>
          </cell>
          <cell r="O7819">
            <v>0</v>
          </cell>
        </row>
        <row r="7820">
          <cell r="C7820">
            <v>221011004</v>
          </cell>
          <cell r="D7820" t="str">
            <v>11000221011004</v>
          </cell>
          <cell r="E7820" t="str">
            <v>新时代大中小学思政课一体化建设实践研究--以松山湖园区为例</v>
          </cell>
          <cell r="F7820" t="str">
            <v>肖凤良</v>
          </cell>
          <cell r="G7820" t="str">
            <v>2001012</v>
          </cell>
          <cell r="H7820">
            <v>0</v>
          </cell>
          <cell r="I7820">
            <v>0</v>
          </cell>
          <cell r="J7820">
            <v>0</v>
          </cell>
          <cell r="K7820">
            <v>0</v>
          </cell>
          <cell r="L7820">
            <v>0</v>
          </cell>
          <cell r="M7820">
            <v>0</v>
          </cell>
          <cell r="N7820">
            <v>0</v>
          </cell>
          <cell r="O7820">
            <v>0</v>
          </cell>
        </row>
        <row r="7821">
          <cell r="C7821">
            <v>221011005</v>
          </cell>
          <cell r="D7821" t="str">
            <v>11000221011005</v>
          </cell>
          <cell r="E7821" t="str">
            <v>思想政治教育视域下新时代大学生生态文明教育研究</v>
          </cell>
          <cell r="F7821" t="str">
            <v>尚静</v>
          </cell>
          <cell r="G7821" t="str">
            <v>2021105</v>
          </cell>
          <cell r="H7821">
            <v>0</v>
          </cell>
          <cell r="I7821">
            <v>9522.54</v>
          </cell>
          <cell r="J7821">
            <v>7500</v>
          </cell>
          <cell r="K7821">
            <v>2022.54</v>
          </cell>
          <cell r="L7821">
            <v>0</v>
          </cell>
          <cell r="M7821">
            <v>0</v>
          </cell>
          <cell r="N7821">
            <v>0</v>
          </cell>
          <cell r="O7821">
            <v>2022.54</v>
          </cell>
        </row>
        <row r="7822">
          <cell r="C7822">
            <v>221011006</v>
          </cell>
          <cell r="D7822" t="str">
            <v>11000221011006</v>
          </cell>
          <cell r="E7822" t="str">
            <v>新型高水平理工科大学“大思政课”建设路径研究</v>
          </cell>
          <cell r="F7822" t="str">
            <v>马冀群</v>
          </cell>
          <cell r="G7822" t="str">
            <v>2021062</v>
          </cell>
          <cell r="H7822">
            <v>0</v>
          </cell>
          <cell r="I7822">
            <v>10000</v>
          </cell>
          <cell r="J7822">
            <v>0</v>
          </cell>
          <cell r="K7822">
            <v>10000</v>
          </cell>
          <cell r="L7822">
            <v>0</v>
          </cell>
          <cell r="M7822">
            <v>0</v>
          </cell>
          <cell r="N7822">
            <v>0</v>
          </cell>
          <cell r="O7822">
            <v>10000</v>
          </cell>
        </row>
        <row r="7823">
          <cell r="C7823">
            <v>221011007</v>
          </cell>
          <cell r="D7823" t="str">
            <v>11000221011007</v>
          </cell>
          <cell r="E7823" t="str">
            <v>习近平关于有理想的新时代好青年重要论述研究</v>
          </cell>
          <cell r="F7823" t="str">
            <v>赵洁</v>
          </cell>
          <cell r="G7823" t="str">
            <v>2021049</v>
          </cell>
          <cell r="H7823">
            <v>0</v>
          </cell>
          <cell r="I7823">
            <v>2075.62</v>
          </cell>
          <cell r="J7823">
            <v>0</v>
          </cell>
          <cell r="K7823">
            <v>2075.62</v>
          </cell>
          <cell r="L7823">
            <v>0</v>
          </cell>
          <cell r="M7823">
            <v>0</v>
          </cell>
          <cell r="N7823">
            <v>0</v>
          </cell>
          <cell r="O7823">
            <v>2075.62</v>
          </cell>
        </row>
        <row r="7824">
          <cell r="C7824">
            <v>221011008</v>
          </cell>
          <cell r="D7824" t="str">
            <v>11000221011008</v>
          </cell>
          <cell r="E7824" t="str">
            <v>全面从严治党视角下地方本科院校二级学院加强党风廉政建设工作研究</v>
          </cell>
          <cell r="F7824" t="str">
            <v>刘家昌</v>
          </cell>
          <cell r="G7824" t="str">
            <v>2005072</v>
          </cell>
          <cell r="H7824">
            <v>0</v>
          </cell>
          <cell r="I7824">
            <v>263.79</v>
          </cell>
          <cell r="J7824">
            <v>0</v>
          </cell>
          <cell r="K7824">
            <v>263.79</v>
          </cell>
          <cell r="L7824">
            <v>0</v>
          </cell>
          <cell r="M7824">
            <v>0</v>
          </cell>
          <cell r="N7824">
            <v>0</v>
          </cell>
          <cell r="O7824">
            <v>263.79</v>
          </cell>
        </row>
        <row r="7825">
          <cell r="C7825">
            <v>221011009</v>
          </cell>
          <cell r="D7825" t="str">
            <v>11000221011009</v>
          </cell>
          <cell r="E7825" t="str">
            <v>基于历史主动视域下“党的自我革命永远在路上”的生成逻辑、价值意蕴及实践路径</v>
          </cell>
          <cell r="F7825" t="str">
            <v>李仕波</v>
          </cell>
          <cell r="G7825" t="str">
            <v>2017050</v>
          </cell>
          <cell r="H7825">
            <v>0</v>
          </cell>
          <cell r="I7825">
            <v>1000</v>
          </cell>
          <cell r="J7825">
            <v>1000</v>
          </cell>
          <cell r="K7825">
            <v>0</v>
          </cell>
          <cell r="L7825">
            <v>0</v>
          </cell>
          <cell r="M7825">
            <v>0</v>
          </cell>
          <cell r="N7825">
            <v>0</v>
          </cell>
          <cell r="O7825">
            <v>0</v>
          </cell>
        </row>
        <row r="7826">
          <cell r="C7826">
            <v>221011010</v>
          </cell>
          <cell r="D7826" t="str">
            <v>11000221011010</v>
          </cell>
          <cell r="E7826" t="str">
            <v>新时代，校史文化与高校思想政治教育的融合研究</v>
          </cell>
          <cell r="F7826" t="str">
            <v>梁士金</v>
          </cell>
          <cell r="G7826" t="str">
            <v>2012959</v>
          </cell>
          <cell r="H7826">
            <v>0</v>
          </cell>
          <cell r="I7826">
            <v>10000</v>
          </cell>
          <cell r="J7826">
            <v>0</v>
          </cell>
          <cell r="K7826">
            <v>10000</v>
          </cell>
          <cell r="L7826">
            <v>0</v>
          </cell>
          <cell r="M7826">
            <v>0</v>
          </cell>
          <cell r="N7826">
            <v>0</v>
          </cell>
          <cell r="O7826">
            <v>10000</v>
          </cell>
        </row>
        <row r="7827">
          <cell r="C7827">
            <v>221011011</v>
          </cell>
          <cell r="D7827" t="str">
            <v>11000221011011</v>
          </cell>
          <cell r="E7827" t="str">
            <v>“卓越工程师教育培养计划”下高校基层党支部组织力提升探索</v>
          </cell>
          <cell r="F7827" t="str">
            <v>桂龙</v>
          </cell>
          <cell r="G7827" t="str">
            <v>2006015</v>
          </cell>
          <cell r="H7827">
            <v>0</v>
          </cell>
          <cell r="I7827">
            <v>240</v>
          </cell>
          <cell r="J7827">
            <v>0</v>
          </cell>
          <cell r="K7827">
            <v>240</v>
          </cell>
          <cell r="L7827">
            <v>0</v>
          </cell>
          <cell r="M7827">
            <v>0</v>
          </cell>
          <cell r="N7827">
            <v>0</v>
          </cell>
          <cell r="O7827">
            <v>240</v>
          </cell>
        </row>
        <row r="7828">
          <cell r="C7828">
            <v>221011012</v>
          </cell>
          <cell r="D7828" t="str">
            <v>11000221011012</v>
          </cell>
          <cell r="E7828" t="str">
            <v>基于法律伦理视角的习近平法治思想研究</v>
          </cell>
          <cell r="F7828" t="str">
            <v>罗艳</v>
          </cell>
          <cell r="G7828" t="str">
            <v>2006040</v>
          </cell>
          <cell r="H7828">
            <v>0</v>
          </cell>
          <cell r="I7828">
            <v>9200</v>
          </cell>
          <cell r="J7828">
            <v>0</v>
          </cell>
          <cell r="K7828">
            <v>9200</v>
          </cell>
          <cell r="L7828">
            <v>0</v>
          </cell>
          <cell r="M7828">
            <v>0</v>
          </cell>
          <cell r="N7828">
            <v>0</v>
          </cell>
          <cell r="O7828">
            <v>9200</v>
          </cell>
        </row>
        <row r="7829">
          <cell r="C7829">
            <v>221011013</v>
          </cell>
          <cell r="D7829" t="str">
            <v>11000221011013</v>
          </cell>
          <cell r="E7829" t="str">
            <v>新时代背景下红色文化融入高校课程思政的实践路径研究</v>
          </cell>
          <cell r="F7829" t="str">
            <v>朱晓红</v>
          </cell>
          <cell r="G7829" t="str">
            <v>2007002</v>
          </cell>
          <cell r="H7829">
            <v>0</v>
          </cell>
          <cell r="I7829">
            <v>512.48</v>
          </cell>
          <cell r="J7829">
            <v>0</v>
          </cell>
          <cell r="K7829">
            <v>512.48</v>
          </cell>
          <cell r="L7829">
            <v>0</v>
          </cell>
          <cell r="M7829">
            <v>0</v>
          </cell>
          <cell r="N7829">
            <v>0</v>
          </cell>
          <cell r="O7829">
            <v>512.48</v>
          </cell>
        </row>
        <row r="7830">
          <cell r="C7830">
            <v>221011022</v>
          </cell>
          <cell r="D7830" t="str">
            <v>11000221011022</v>
          </cell>
          <cell r="E7830" t="str">
            <v>“党建+业务”创新融合协同推动地方高校研究生教育高质量发展</v>
          </cell>
          <cell r="F7830" t="str">
            <v>彭晓波</v>
          </cell>
          <cell r="G7830" t="str">
            <v>1992014</v>
          </cell>
          <cell r="H7830">
            <v>0</v>
          </cell>
          <cell r="I7830">
            <v>10000</v>
          </cell>
          <cell r="J7830">
            <v>0</v>
          </cell>
          <cell r="K7830">
            <v>10000</v>
          </cell>
          <cell r="L7830">
            <v>0</v>
          </cell>
          <cell r="M7830">
            <v>0</v>
          </cell>
          <cell r="N7830">
            <v>0</v>
          </cell>
          <cell r="O7830">
            <v>10000</v>
          </cell>
        </row>
        <row r="7831">
          <cell r="C7831">
            <v>221011023</v>
          </cell>
          <cell r="D7831" t="str">
            <v>11000221011023</v>
          </cell>
          <cell r="E7831" t="str">
            <v>习近平文化思想引领高校文化的理论诠释和实践进路</v>
          </cell>
          <cell r="F7831" t="str">
            <v>于蓉</v>
          </cell>
          <cell r="G7831" t="str">
            <v>2009034</v>
          </cell>
          <cell r="H7831">
            <v>0</v>
          </cell>
          <cell r="I7831">
            <v>10000</v>
          </cell>
          <cell r="J7831">
            <v>1000</v>
          </cell>
          <cell r="K7831">
            <v>9000</v>
          </cell>
          <cell r="L7831">
            <v>0</v>
          </cell>
          <cell r="M7831">
            <v>0</v>
          </cell>
          <cell r="N7831">
            <v>0</v>
          </cell>
          <cell r="O7831">
            <v>9000</v>
          </cell>
        </row>
        <row r="7832">
          <cell r="C7832">
            <v>221011024</v>
          </cell>
          <cell r="D7832" t="str">
            <v>11000221011024</v>
          </cell>
          <cell r="E7832" t="str">
            <v>红色文化融入新时代高校思想政治教育工作路径研究</v>
          </cell>
          <cell r="F7832" t="str">
            <v>刘文渊</v>
          </cell>
          <cell r="G7832" t="str">
            <v>2018262</v>
          </cell>
          <cell r="H7832">
            <v>0</v>
          </cell>
          <cell r="I7832">
            <v>10000</v>
          </cell>
          <cell r="J7832">
            <v>0</v>
          </cell>
          <cell r="K7832">
            <v>10000</v>
          </cell>
          <cell r="L7832">
            <v>0</v>
          </cell>
          <cell r="M7832">
            <v>0</v>
          </cell>
          <cell r="N7832">
            <v>0</v>
          </cell>
          <cell r="O7832">
            <v>10000</v>
          </cell>
        </row>
        <row r="7833">
          <cell r="C7833">
            <v>221011025</v>
          </cell>
          <cell r="D7833" t="str">
            <v>11000221011025</v>
          </cell>
          <cell r="E7833" t="str">
            <v>数智时代高校党建与思想政治工作创新研究</v>
          </cell>
          <cell r="F7833" t="str">
            <v>齐方奕</v>
          </cell>
          <cell r="G7833" t="str">
            <v>2020137</v>
          </cell>
          <cell r="H7833">
            <v>0</v>
          </cell>
          <cell r="I7833">
            <v>10000</v>
          </cell>
          <cell r="J7833">
            <v>0</v>
          </cell>
          <cell r="K7833">
            <v>10000</v>
          </cell>
          <cell r="L7833">
            <v>0</v>
          </cell>
          <cell r="M7833">
            <v>0</v>
          </cell>
          <cell r="N7833">
            <v>0</v>
          </cell>
          <cell r="O7833">
            <v>10000</v>
          </cell>
        </row>
        <row r="7834">
          <cell r="C7834">
            <v>221011026</v>
          </cell>
          <cell r="D7834" t="str">
            <v>11000221011026</v>
          </cell>
          <cell r="E7834" t="str">
            <v>新时代高等教育“大思政课”建设研究——党建与思政教育融合路径探索</v>
          </cell>
          <cell r="F7834" t="str">
            <v>王瑞攀</v>
          </cell>
          <cell r="G7834" t="str">
            <v>2022027</v>
          </cell>
          <cell r="H7834">
            <v>0</v>
          </cell>
          <cell r="I7834">
            <v>10000</v>
          </cell>
          <cell r="J7834">
            <v>0</v>
          </cell>
          <cell r="K7834">
            <v>10000</v>
          </cell>
          <cell r="L7834">
            <v>0</v>
          </cell>
          <cell r="M7834">
            <v>0</v>
          </cell>
          <cell r="N7834">
            <v>0</v>
          </cell>
          <cell r="O7834">
            <v>10000</v>
          </cell>
        </row>
        <row r="7835">
          <cell r="C7835">
            <v>221011027</v>
          </cell>
          <cell r="D7835" t="str">
            <v>11000221011027</v>
          </cell>
          <cell r="E7835" t="str">
            <v>融媒体时代高校网络舆情协同治理机制研究</v>
          </cell>
          <cell r="F7835" t="str">
            <v>蔡耀蔚</v>
          </cell>
          <cell r="G7835" t="str">
            <v>2013052</v>
          </cell>
          <cell r="H7835">
            <v>0</v>
          </cell>
          <cell r="I7835">
            <v>10000</v>
          </cell>
          <cell r="J7835">
            <v>0</v>
          </cell>
          <cell r="K7835">
            <v>10000</v>
          </cell>
          <cell r="L7835">
            <v>0</v>
          </cell>
          <cell r="M7835">
            <v>0</v>
          </cell>
          <cell r="N7835">
            <v>0</v>
          </cell>
          <cell r="O7835">
            <v>10000</v>
          </cell>
        </row>
        <row r="7836">
          <cell r="C7836">
            <v>221011028</v>
          </cell>
          <cell r="D7836" t="str">
            <v>11000221011028</v>
          </cell>
          <cell r="E7836" t="str">
            <v>基于学生画像分析的思想政治教育共情力提升路径研究</v>
          </cell>
          <cell r="F7836" t="str">
            <v>钟丽华</v>
          </cell>
          <cell r="G7836" t="str">
            <v>2009031</v>
          </cell>
          <cell r="H7836">
            <v>0</v>
          </cell>
          <cell r="I7836">
            <v>10000</v>
          </cell>
          <cell r="J7836">
            <v>0</v>
          </cell>
          <cell r="K7836">
            <v>10000</v>
          </cell>
          <cell r="L7836">
            <v>0</v>
          </cell>
          <cell r="M7836">
            <v>0</v>
          </cell>
          <cell r="N7836">
            <v>0</v>
          </cell>
          <cell r="O7836">
            <v>10000</v>
          </cell>
        </row>
        <row r="7837">
          <cell r="C7837">
            <v>221011029</v>
          </cell>
          <cell r="D7837" t="str">
            <v>11000221011029</v>
          </cell>
          <cell r="E7837" t="str">
            <v>红色文化资源在大学生思想政治教育中的应用研究</v>
          </cell>
          <cell r="F7837" t="str">
            <v>黄楚刁</v>
          </cell>
          <cell r="G7837" t="str">
            <v>2011013</v>
          </cell>
          <cell r="H7837">
            <v>0</v>
          </cell>
          <cell r="I7837">
            <v>10000</v>
          </cell>
          <cell r="J7837">
            <v>0</v>
          </cell>
          <cell r="K7837">
            <v>10000</v>
          </cell>
          <cell r="L7837">
            <v>0</v>
          </cell>
          <cell r="M7837">
            <v>0</v>
          </cell>
          <cell r="N7837">
            <v>0</v>
          </cell>
          <cell r="O7837">
            <v>10000</v>
          </cell>
        </row>
        <row r="7838">
          <cell r="C7838">
            <v>221011030</v>
          </cell>
          <cell r="D7838" t="str">
            <v>11000221011030</v>
          </cell>
          <cell r="E7838" t="str">
            <v>新时代高校本科学生党支部设置与运行机制研究</v>
          </cell>
          <cell r="F7838" t="str">
            <v>张艳玲</v>
          </cell>
          <cell r="G7838" t="str">
            <v>2009037</v>
          </cell>
          <cell r="H7838">
            <v>0</v>
          </cell>
          <cell r="I7838">
            <v>10000</v>
          </cell>
          <cell r="J7838">
            <v>0</v>
          </cell>
          <cell r="K7838">
            <v>10000</v>
          </cell>
          <cell r="L7838">
            <v>0</v>
          </cell>
          <cell r="M7838">
            <v>0</v>
          </cell>
          <cell r="N7838">
            <v>0</v>
          </cell>
          <cell r="O7838">
            <v>10000</v>
          </cell>
        </row>
        <row r="7839">
          <cell r="C7839">
            <v>221011031</v>
          </cell>
          <cell r="D7839" t="str">
            <v>11000221011031</v>
          </cell>
          <cell r="E7839" t="str">
            <v>“行悟相济”理念下科技创新助力乡村振兴——大学生社会实践育人创新模式探索</v>
          </cell>
          <cell r="F7839" t="str">
            <v>杨梅青</v>
          </cell>
          <cell r="G7839" t="str">
            <v>2020136</v>
          </cell>
          <cell r="H7839">
            <v>0</v>
          </cell>
          <cell r="I7839">
            <v>10000</v>
          </cell>
          <cell r="J7839">
            <v>0</v>
          </cell>
          <cell r="K7839">
            <v>10000</v>
          </cell>
          <cell r="L7839">
            <v>0</v>
          </cell>
          <cell r="M7839">
            <v>0</v>
          </cell>
          <cell r="N7839">
            <v>0</v>
          </cell>
          <cell r="O7839">
            <v>10000</v>
          </cell>
        </row>
        <row r="7840">
          <cell r="C7840">
            <v>221011032</v>
          </cell>
          <cell r="D7840" t="str">
            <v>11000221011032</v>
          </cell>
          <cell r="E7840" t="str">
            <v>数智时代高校党建引领劳动教育高质量发展研究</v>
          </cell>
          <cell r="F7840" t="str">
            <v>袁荫贞</v>
          </cell>
          <cell r="G7840" t="str">
            <v>2000009</v>
          </cell>
          <cell r="H7840">
            <v>0</v>
          </cell>
          <cell r="I7840">
            <v>10000</v>
          </cell>
          <cell r="J7840">
            <v>0</v>
          </cell>
          <cell r="K7840">
            <v>10000</v>
          </cell>
          <cell r="L7840">
            <v>0</v>
          </cell>
          <cell r="M7840">
            <v>0</v>
          </cell>
          <cell r="N7840">
            <v>0</v>
          </cell>
          <cell r="O7840">
            <v>10000</v>
          </cell>
        </row>
        <row r="7841">
          <cell r="C7841">
            <v>221011033</v>
          </cell>
          <cell r="D7841" t="str">
            <v>11000221011033</v>
          </cell>
          <cell r="E7841" t="str">
            <v>统一战线视域下地方高校开展少数民族学生铸牢中华民族共同体意识的路径研究</v>
          </cell>
          <cell r="F7841" t="str">
            <v>邓维伟</v>
          </cell>
          <cell r="G7841" t="str">
            <v>2005044</v>
          </cell>
          <cell r="H7841">
            <v>0</v>
          </cell>
          <cell r="I7841">
            <v>10000</v>
          </cell>
          <cell r="J7841">
            <v>0</v>
          </cell>
          <cell r="K7841">
            <v>10000</v>
          </cell>
          <cell r="L7841">
            <v>0</v>
          </cell>
          <cell r="M7841">
            <v>0</v>
          </cell>
          <cell r="N7841">
            <v>0</v>
          </cell>
          <cell r="O7841">
            <v>10000</v>
          </cell>
        </row>
        <row r="7842">
          <cell r="C7842">
            <v>221011034</v>
          </cell>
          <cell r="D7842" t="str">
            <v>11000221011034</v>
          </cell>
          <cell r="E7842" t="str">
            <v>新时代高校意识形态工作的优化逻辑与实践路径——基于话语权构建视角的研究</v>
          </cell>
          <cell r="F7842" t="str">
            <v>罗嘉楠</v>
          </cell>
          <cell r="G7842" t="str">
            <v>2018263</v>
          </cell>
          <cell r="H7842">
            <v>0</v>
          </cell>
          <cell r="I7842">
            <v>10000</v>
          </cell>
          <cell r="J7842">
            <v>10000</v>
          </cell>
          <cell r="K7842">
            <v>0</v>
          </cell>
          <cell r="L7842">
            <v>0</v>
          </cell>
          <cell r="M7842">
            <v>0</v>
          </cell>
          <cell r="N7842">
            <v>0</v>
          </cell>
          <cell r="O7842">
            <v>0</v>
          </cell>
        </row>
        <row r="7843">
          <cell r="C7843">
            <v>221011035</v>
          </cell>
          <cell r="D7843" t="str">
            <v>11000221011035</v>
          </cell>
          <cell r="E7843" t="str">
            <v>场域嵌入视域下新时代高校基层党组织组织力建设创新研究</v>
          </cell>
          <cell r="F7843" t="str">
            <v>赵海峰</v>
          </cell>
          <cell r="G7843" t="str">
            <v>2017145</v>
          </cell>
          <cell r="H7843">
            <v>0</v>
          </cell>
          <cell r="I7843">
            <v>10000</v>
          </cell>
          <cell r="J7843">
            <v>0</v>
          </cell>
          <cell r="K7843">
            <v>10000</v>
          </cell>
          <cell r="L7843">
            <v>0</v>
          </cell>
          <cell r="M7843">
            <v>0</v>
          </cell>
          <cell r="N7843">
            <v>0</v>
          </cell>
          <cell r="O7843">
            <v>10000</v>
          </cell>
        </row>
        <row r="7844">
          <cell r="C7844">
            <v>221011036</v>
          </cell>
          <cell r="D7844" t="str">
            <v>11000221011036</v>
          </cell>
          <cell r="E7844" t="str">
            <v>数智时代高校智慧党建提升路径研究</v>
          </cell>
          <cell r="F7844" t="str">
            <v>余春雪</v>
          </cell>
          <cell r="G7844" t="str">
            <v>2020810</v>
          </cell>
          <cell r="H7844">
            <v>0</v>
          </cell>
          <cell r="I7844">
            <v>10000</v>
          </cell>
          <cell r="J7844">
            <v>0</v>
          </cell>
          <cell r="K7844">
            <v>10000</v>
          </cell>
          <cell r="L7844">
            <v>0</v>
          </cell>
          <cell r="M7844">
            <v>0</v>
          </cell>
          <cell r="N7844">
            <v>0</v>
          </cell>
          <cell r="O7844">
            <v>10000</v>
          </cell>
        </row>
        <row r="7845">
          <cell r="C7845">
            <v>221011037</v>
          </cell>
          <cell r="D7845" t="str">
            <v>11000221011037</v>
          </cell>
          <cell r="E7845" t="str">
            <v>推动校媒融合，提升舆论引导力的探索与实践</v>
          </cell>
          <cell r="F7845" t="str">
            <v>邹琼</v>
          </cell>
          <cell r="G7845" t="str">
            <v>2001009</v>
          </cell>
          <cell r="H7845">
            <v>0</v>
          </cell>
          <cell r="I7845">
            <v>10000</v>
          </cell>
          <cell r="J7845">
            <v>660</v>
          </cell>
          <cell r="K7845">
            <v>9340</v>
          </cell>
          <cell r="L7845">
            <v>0</v>
          </cell>
          <cell r="M7845">
            <v>0</v>
          </cell>
          <cell r="N7845">
            <v>0</v>
          </cell>
          <cell r="O7845">
            <v>9340</v>
          </cell>
        </row>
        <row r="7846">
          <cell r="C7846">
            <v>221011038</v>
          </cell>
          <cell r="D7846" t="str">
            <v>11000221011038</v>
          </cell>
          <cell r="E7846" t="str">
            <v>新工科视域下新型高水平理工科大学青年学生科学家精神培育路径研究</v>
          </cell>
          <cell r="F7846" t="str">
            <v>杨方</v>
          </cell>
          <cell r="G7846" t="str">
            <v>2013070</v>
          </cell>
          <cell r="H7846">
            <v>0</v>
          </cell>
          <cell r="I7846">
            <v>10000</v>
          </cell>
          <cell r="J7846">
            <v>0</v>
          </cell>
          <cell r="K7846">
            <v>10000</v>
          </cell>
          <cell r="L7846">
            <v>0</v>
          </cell>
          <cell r="M7846">
            <v>0</v>
          </cell>
          <cell r="N7846">
            <v>0</v>
          </cell>
          <cell r="O7846">
            <v>10000</v>
          </cell>
        </row>
        <row r="7847">
          <cell r="C7847">
            <v>221011039</v>
          </cell>
          <cell r="D7847" t="str">
            <v>11000221011039</v>
          </cell>
          <cell r="E7847" t="str">
            <v>地方理工科高校本科生学风调查与学风建设研究</v>
          </cell>
          <cell r="F7847" t="str">
            <v>胡胜</v>
          </cell>
          <cell r="G7847" t="str">
            <v>2021074</v>
          </cell>
          <cell r="H7847">
            <v>0</v>
          </cell>
          <cell r="I7847">
            <v>10000</v>
          </cell>
          <cell r="J7847">
            <v>0</v>
          </cell>
          <cell r="K7847">
            <v>10000</v>
          </cell>
          <cell r="L7847">
            <v>0</v>
          </cell>
          <cell r="M7847">
            <v>0</v>
          </cell>
          <cell r="N7847">
            <v>0</v>
          </cell>
          <cell r="O7847">
            <v>10000</v>
          </cell>
        </row>
        <row r="7848">
          <cell r="C7848">
            <v>221011040</v>
          </cell>
          <cell r="D7848" t="str">
            <v>11000221011040</v>
          </cell>
          <cell r="E7848" t="str">
            <v>全面深化改革视域下坚持和加强党对高校全面领导的实践路径</v>
          </cell>
          <cell r="F7848" t="str">
            <v>贾茹</v>
          </cell>
          <cell r="G7848" t="str">
            <v>2018099</v>
          </cell>
          <cell r="H7848">
            <v>0</v>
          </cell>
          <cell r="I7848">
            <v>10000</v>
          </cell>
          <cell r="J7848">
            <v>9200</v>
          </cell>
          <cell r="K7848">
            <v>800</v>
          </cell>
          <cell r="L7848">
            <v>0</v>
          </cell>
          <cell r="M7848">
            <v>0</v>
          </cell>
          <cell r="N7848">
            <v>0</v>
          </cell>
          <cell r="O7848">
            <v>800</v>
          </cell>
        </row>
        <row r="7849">
          <cell r="C7849">
            <v>221011041</v>
          </cell>
          <cell r="D7849" t="str">
            <v>11000221011041</v>
          </cell>
          <cell r="E7849" t="str">
            <v>数智时代高校党建与思想政治工作创新研究</v>
          </cell>
          <cell r="F7849" t="str">
            <v>胡娜玲</v>
          </cell>
          <cell r="G7849" t="str">
            <v>2021077</v>
          </cell>
          <cell r="H7849">
            <v>0</v>
          </cell>
          <cell r="I7849">
            <v>10000</v>
          </cell>
          <cell r="J7849">
            <v>0</v>
          </cell>
          <cell r="K7849">
            <v>10000</v>
          </cell>
          <cell r="L7849">
            <v>0</v>
          </cell>
          <cell r="M7849">
            <v>0</v>
          </cell>
          <cell r="N7849">
            <v>0</v>
          </cell>
          <cell r="O7849">
            <v>10000</v>
          </cell>
        </row>
        <row r="7850">
          <cell r="C7850">
            <v>221011042</v>
          </cell>
          <cell r="D7850" t="str">
            <v>11000221011042</v>
          </cell>
          <cell r="E7850" t="str">
            <v>加强基层党组织建设研究——社区党支部融入东纵红色文化的实践探索</v>
          </cell>
          <cell r="F7850" t="str">
            <v>诸小妮</v>
          </cell>
          <cell r="G7850" t="str">
            <v>2001025</v>
          </cell>
          <cell r="H7850">
            <v>0</v>
          </cell>
          <cell r="I7850">
            <v>10000</v>
          </cell>
          <cell r="J7850">
            <v>3396</v>
          </cell>
          <cell r="K7850">
            <v>6604</v>
          </cell>
          <cell r="L7850">
            <v>0</v>
          </cell>
          <cell r="M7850">
            <v>0</v>
          </cell>
          <cell r="N7850">
            <v>0</v>
          </cell>
          <cell r="O7850">
            <v>6604</v>
          </cell>
        </row>
        <row r="7851">
          <cell r="C7851">
            <v>221011043</v>
          </cell>
          <cell r="D7851" t="str">
            <v>11000221011043</v>
          </cell>
          <cell r="E7851" t="str">
            <v>高校学生党团组织“管促融合”培育优良学风路径研究</v>
          </cell>
          <cell r="F7851" t="str">
            <v>杨航</v>
          </cell>
          <cell r="G7851" t="str">
            <v>2022178</v>
          </cell>
          <cell r="H7851">
            <v>0</v>
          </cell>
          <cell r="I7851">
            <v>10000</v>
          </cell>
          <cell r="J7851">
            <v>2426.8</v>
          </cell>
          <cell r="K7851">
            <v>7573.2</v>
          </cell>
          <cell r="L7851">
            <v>0</v>
          </cell>
          <cell r="M7851">
            <v>0</v>
          </cell>
          <cell r="N7851">
            <v>0</v>
          </cell>
          <cell r="O7851">
            <v>7573.2</v>
          </cell>
        </row>
        <row r="7852">
          <cell r="C7852">
            <v>221011044</v>
          </cell>
          <cell r="D7852" t="str">
            <v>11000221011044</v>
          </cell>
          <cell r="E7852" t="str">
            <v>新时代高校学生党建工作队伍建设研究</v>
          </cell>
          <cell r="F7852" t="str">
            <v>汪洋</v>
          </cell>
          <cell r="G7852" t="str">
            <v>2018265</v>
          </cell>
          <cell r="H7852">
            <v>0</v>
          </cell>
          <cell r="I7852">
            <v>10000</v>
          </cell>
          <cell r="J7852">
            <v>0</v>
          </cell>
          <cell r="K7852">
            <v>10000</v>
          </cell>
          <cell r="L7852">
            <v>0</v>
          </cell>
          <cell r="M7852">
            <v>0</v>
          </cell>
          <cell r="N7852">
            <v>0</v>
          </cell>
          <cell r="O7852">
            <v>10000</v>
          </cell>
        </row>
        <row r="7853">
          <cell r="C7853">
            <v>221011045</v>
          </cell>
          <cell r="D7853" t="str">
            <v>11000221011045</v>
          </cell>
          <cell r="E7853" t="str">
            <v>数智时代背景下：网红文化在高校党建与思想政治工作中的创新应用研究</v>
          </cell>
          <cell r="F7853" t="str">
            <v>邓敏君</v>
          </cell>
          <cell r="G7853" t="str">
            <v>2022166</v>
          </cell>
          <cell r="H7853">
            <v>0</v>
          </cell>
          <cell r="I7853">
            <v>10000</v>
          </cell>
          <cell r="J7853">
            <v>0</v>
          </cell>
          <cell r="K7853">
            <v>10000</v>
          </cell>
          <cell r="L7853">
            <v>0</v>
          </cell>
          <cell r="M7853">
            <v>0</v>
          </cell>
          <cell r="N7853">
            <v>0</v>
          </cell>
          <cell r="O7853">
            <v>10000</v>
          </cell>
        </row>
        <row r="7854">
          <cell r="C7854">
            <v>221011046</v>
          </cell>
          <cell r="D7854" t="str">
            <v>11000221011046</v>
          </cell>
          <cell r="E7854" t="str">
            <v>高校服务型教辅党支部建设创新实践与探索</v>
          </cell>
          <cell r="F7854" t="str">
            <v>张敏</v>
          </cell>
          <cell r="G7854" t="str">
            <v>2004065</v>
          </cell>
          <cell r="H7854">
            <v>0</v>
          </cell>
          <cell r="I7854">
            <v>10000</v>
          </cell>
          <cell r="J7854">
            <v>0</v>
          </cell>
          <cell r="K7854">
            <v>10000</v>
          </cell>
          <cell r="L7854">
            <v>0</v>
          </cell>
          <cell r="M7854">
            <v>0</v>
          </cell>
          <cell r="N7854">
            <v>0</v>
          </cell>
          <cell r="O7854">
            <v>10000</v>
          </cell>
        </row>
        <row r="7855">
          <cell r="C7855">
            <v>221011047</v>
          </cell>
          <cell r="D7855" t="str">
            <v>11000221011047</v>
          </cell>
          <cell r="E7855" t="str">
            <v>加强基层党组织建设研究——高校研究生党支部“朋辈引航”大学生群众服务实践研究</v>
          </cell>
          <cell r="F7855" t="str">
            <v>李春志</v>
          </cell>
          <cell r="G7855" t="str">
            <v>2023008</v>
          </cell>
          <cell r="H7855">
            <v>0</v>
          </cell>
          <cell r="I7855">
            <v>10000</v>
          </cell>
          <cell r="J7855">
            <v>0</v>
          </cell>
          <cell r="K7855">
            <v>10000</v>
          </cell>
          <cell r="L7855">
            <v>0</v>
          </cell>
          <cell r="M7855">
            <v>0</v>
          </cell>
          <cell r="N7855">
            <v>0</v>
          </cell>
          <cell r="O7855">
            <v>10000</v>
          </cell>
        </row>
        <row r="7856">
          <cell r="C7856">
            <v>221012031</v>
          </cell>
          <cell r="D7856" t="str">
            <v>11000221012031</v>
          </cell>
          <cell r="E7856" t="str">
            <v>基于微信公众号对大学生社会主义核心价值观认同教育的研究—以东莞理工学院为例</v>
          </cell>
          <cell r="F7856" t="str">
            <v>安璇</v>
          </cell>
          <cell r="G7856" t="str">
            <v>2019073</v>
          </cell>
          <cell r="H7856">
            <v>0</v>
          </cell>
          <cell r="I7856">
            <v>4200</v>
          </cell>
          <cell r="J7856">
            <v>0</v>
          </cell>
          <cell r="K7856">
            <v>4200</v>
          </cell>
          <cell r="L7856">
            <v>0</v>
          </cell>
          <cell r="M7856">
            <v>0</v>
          </cell>
          <cell r="N7856">
            <v>0</v>
          </cell>
          <cell r="O7856">
            <v>4200</v>
          </cell>
        </row>
        <row r="7857">
          <cell r="C7857">
            <v>221012032</v>
          </cell>
          <cell r="D7857" t="str">
            <v>11000221012032</v>
          </cell>
          <cell r="E7857" t="str">
            <v>理工科研究生思想政治教育的现状合对策研究</v>
          </cell>
          <cell r="F7857" t="str">
            <v>诸小妮</v>
          </cell>
          <cell r="G7857" t="str">
            <v>2001025</v>
          </cell>
          <cell r="H7857">
            <v>0</v>
          </cell>
          <cell r="I7857">
            <v>2000</v>
          </cell>
          <cell r="J7857">
            <v>0</v>
          </cell>
          <cell r="K7857">
            <v>2000</v>
          </cell>
          <cell r="L7857">
            <v>0</v>
          </cell>
          <cell r="M7857">
            <v>0</v>
          </cell>
          <cell r="N7857">
            <v>0</v>
          </cell>
          <cell r="O7857">
            <v>2000</v>
          </cell>
        </row>
        <row r="7858">
          <cell r="C7858">
            <v>221012033</v>
          </cell>
          <cell r="D7858" t="str">
            <v>11000221012033</v>
          </cell>
          <cell r="E7858" t="str">
            <v>辅导员与专业课教师协同育人研究</v>
          </cell>
          <cell r="F7858" t="str">
            <v>肖毅</v>
          </cell>
          <cell r="G7858" t="str">
            <v>2012053</v>
          </cell>
          <cell r="H7858">
            <v>0</v>
          </cell>
          <cell r="I7858">
            <v>0</v>
          </cell>
          <cell r="J7858">
            <v>0</v>
          </cell>
          <cell r="K7858">
            <v>0</v>
          </cell>
          <cell r="L7858">
            <v>0</v>
          </cell>
          <cell r="M7858">
            <v>0</v>
          </cell>
          <cell r="N7858">
            <v>0</v>
          </cell>
          <cell r="O7858">
            <v>0</v>
          </cell>
        </row>
        <row r="7859">
          <cell r="C7859">
            <v>221012034</v>
          </cell>
          <cell r="D7859" t="str">
            <v>11000221012034</v>
          </cell>
          <cell r="E7859" t="str">
            <v>同伴关系对理工科本科生学业成绩的影响研究—以东莞理工学院理工科专业学生为例</v>
          </cell>
          <cell r="F7859" t="str">
            <v>李国歌</v>
          </cell>
          <cell r="G7859" t="str">
            <v>2017144</v>
          </cell>
          <cell r="H7859">
            <v>0</v>
          </cell>
          <cell r="I7859">
            <v>0</v>
          </cell>
          <cell r="J7859">
            <v>0</v>
          </cell>
          <cell r="K7859">
            <v>0</v>
          </cell>
          <cell r="L7859">
            <v>0</v>
          </cell>
          <cell r="M7859">
            <v>0</v>
          </cell>
          <cell r="N7859">
            <v>0</v>
          </cell>
          <cell r="O7859">
            <v>0</v>
          </cell>
        </row>
        <row r="7860">
          <cell r="C7860">
            <v>221012035</v>
          </cell>
          <cell r="D7860" t="str">
            <v>11000221012035</v>
          </cell>
          <cell r="E7860" t="str">
            <v>“三全育人”视野下本科高校劳动教育实践路径和长效机制研究——以东莞理工学院粤台产业科技学院为例</v>
          </cell>
          <cell r="F7860" t="str">
            <v>陈伟鹏</v>
          </cell>
          <cell r="G7860" t="str">
            <v>2017146</v>
          </cell>
          <cell r="H7860">
            <v>0</v>
          </cell>
          <cell r="I7860">
            <v>0</v>
          </cell>
          <cell r="J7860">
            <v>0</v>
          </cell>
          <cell r="K7860">
            <v>0</v>
          </cell>
          <cell r="L7860">
            <v>0</v>
          </cell>
          <cell r="M7860">
            <v>0</v>
          </cell>
          <cell r="N7860">
            <v>0</v>
          </cell>
          <cell r="O7860">
            <v>0</v>
          </cell>
        </row>
        <row r="7861">
          <cell r="C7861">
            <v>221012036</v>
          </cell>
          <cell r="D7861" t="str">
            <v>11000221012036</v>
          </cell>
          <cell r="E7861" t="str">
            <v>当代大学生践行习近平新时代中国特色社会主</v>
          </cell>
          <cell r="F7861" t="str">
            <v>刘文渊</v>
          </cell>
          <cell r="G7861" t="str">
            <v>2018262</v>
          </cell>
          <cell r="H7861">
            <v>0</v>
          </cell>
          <cell r="I7861">
            <v>470</v>
          </cell>
          <cell r="J7861">
            <v>0</v>
          </cell>
          <cell r="K7861">
            <v>470</v>
          </cell>
          <cell r="L7861">
            <v>0</v>
          </cell>
          <cell r="M7861">
            <v>0</v>
          </cell>
          <cell r="N7861">
            <v>0</v>
          </cell>
          <cell r="O7861">
            <v>470</v>
          </cell>
        </row>
        <row r="7862">
          <cell r="C7862">
            <v>221012037</v>
          </cell>
          <cell r="D7862" t="str">
            <v>11000221012037</v>
          </cell>
          <cell r="E7862" t="str">
            <v>积极心理学视阈下大学生心理危机的预防和干预</v>
          </cell>
          <cell r="F7862" t="str">
            <v>余嘉</v>
          </cell>
          <cell r="G7862" t="str">
            <v>2017150</v>
          </cell>
          <cell r="H7862">
            <v>0</v>
          </cell>
          <cell r="I7862">
            <v>0</v>
          </cell>
          <cell r="J7862">
            <v>0</v>
          </cell>
          <cell r="K7862">
            <v>0</v>
          </cell>
          <cell r="L7862">
            <v>0</v>
          </cell>
          <cell r="M7862">
            <v>0</v>
          </cell>
          <cell r="N7862">
            <v>0</v>
          </cell>
          <cell r="O7862">
            <v>0</v>
          </cell>
        </row>
        <row r="7863">
          <cell r="C7863">
            <v>221012038</v>
          </cell>
          <cell r="D7863" t="str">
            <v>11000221012038</v>
          </cell>
          <cell r="E7863" t="str">
            <v>基于网络空间视角的大学生国家认同研究</v>
          </cell>
          <cell r="F7863" t="str">
            <v>杨英洵</v>
          </cell>
          <cell r="G7863" t="str">
            <v>2011003</v>
          </cell>
          <cell r="H7863">
            <v>0</v>
          </cell>
          <cell r="I7863">
            <v>0</v>
          </cell>
          <cell r="J7863">
            <v>0</v>
          </cell>
          <cell r="K7863">
            <v>0</v>
          </cell>
          <cell r="L7863">
            <v>0</v>
          </cell>
          <cell r="M7863">
            <v>0</v>
          </cell>
          <cell r="N7863">
            <v>0</v>
          </cell>
          <cell r="O7863">
            <v>0</v>
          </cell>
        </row>
        <row r="7864">
          <cell r="C7864">
            <v>221012039</v>
          </cell>
          <cell r="D7864" t="str">
            <v>11000221012039</v>
          </cell>
          <cell r="E7864" t="str">
            <v>大学精神视角下的大学生思想政治教育模式研究-以东莞理工学院为例</v>
          </cell>
          <cell r="F7864" t="str">
            <v>陈泳源</v>
          </cell>
          <cell r="G7864" t="str">
            <v>2012052</v>
          </cell>
          <cell r="H7864">
            <v>0</v>
          </cell>
          <cell r="I7864">
            <v>5000</v>
          </cell>
          <cell r="J7864">
            <v>0</v>
          </cell>
          <cell r="K7864">
            <v>5000</v>
          </cell>
          <cell r="L7864">
            <v>0</v>
          </cell>
          <cell r="M7864">
            <v>0</v>
          </cell>
          <cell r="N7864">
            <v>0</v>
          </cell>
          <cell r="O7864">
            <v>5000</v>
          </cell>
        </row>
        <row r="7865">
          <cell r="C7865">
            <v>221012040</v>
          </cell>
          <cell r="D7865" t="str">
            <v>11000221012040</v>
          </cell>
          <cell r="E7865" t="str">
            <v>三全育人视域下新时代应用型人才工匠精神培养创新研究</v>
          </cell>
          <cell r="F7865" t="str">
            <v>陈凤宜</v>
          </cell>
          <cell r="G7865" t="str">
            <v>2017153</v>
          </cell>
          <cell r="H7865">
            <v>0</v>
          </cell>
          <cell r="I7865">
            <v>4032.52</v>
          </cell>
          <cell r="J7865">
            <v>0</v>
          </cell>
          <cell r="K7865">
            <v>4032.52</v>
          </cell>
          <cell r="L7865">
            <v>0</v>
          </cell>
          <cell r="M7865">
            <v>0</v>
          </cell>
          <cell r="N7865">
            <v>0</v>
          </cell>
          <cell r="O7865">
            <v>4032.52</v>
          </cell>
        </row>
        <row r="7866">
          <cell r="C7866">
            <v>221102006001</v>
          </cell>
          <cell r="D7866" t="str">
            <v>11000221102006001</v>
          </cell>
          <cell r="E7866" t="str">
            <v>准确把握中国共产党伟大建党精神的几个维度</v>
          </cell>
          <cell r="F7866" t="str">
            <v>李仕波</v>
          </cell>
          <cell r="G7866" t="str">
            <v>2017050</v>
          </cell>
          <cell r="H7866">
            <v>0</v>
          </cell>
          <cell r="I7866">
            <v>0</v>
          </cell>
          <cell r="J7866">
            <v>0</v>
          </cell>
          <cell r="K7866">
            <v>0</v>
          </cell>
          <cell r="L7866">
            <v>0</v>
          </cell>
          <cell r="M7866">
            <v>0</v>
          </cell>
          <cell r="N7866">
            <v>0</v>
          </cell>
          <cell r="O7866">
            <v>0</v>
          </cell>
        </row>
        <row r="7867">
          <cell r="C7867">
            <v>221102006002</v>
          </cell>
          <cell r="D7867" t="str">
            <v>11000221102006002</v>
          </cell>
          <cell r="E7867" t="str">
            <v>建党百年我国农村卫生事业的回顾、经验与展望</v>
          </cell>
          <cell r="F7867" t="str">
            <v>丁淑娟</v>
          </cell>
          <cell r="G7867" t="str">
            <v>2017062</v>
          </cell>
          <cell r="H7867">
            <v>0</v>
          </cell>
          <cell r="I7867">
            <v>4000</v>
          </cell>
          <cell r="J7867">
            <v>0</v>
          </cell>
          <cell r="K7867">
            <v>4000</v>
          </cell>
          <cell r="L7867">
            <v>0</v>
          </cell>
          <cell r="M7867">
            <v>0</v>
          </cell>
          <cell r="N7867">
            <v>0</v>
          </cell>
          <cell r="O7867">
            <v>4000</v>
          </cell>
        </row>
        <row r="7868">
          <cell r="C7868">
            <v>221102006003</v>
          </cell>
          <cell r="D7868" t="str">
            <v>11000221102006003</v>
          </cell>
          <cell r="E7868" t="str">
            <v>伟大建党精神的生成逻辑、科学内涵与弘扬路径研究</v>
          </cell>
          <cell r="F7868" t="str">
            <v>谢霄男</v>
          </cell>
          <cell r="G7868" t="str">
            <v>2020120</v>
          </cell>
          <cell r="H7868">
            <v>0</v>
          </cell>
          <cell r="I7868">
            <v>5000</v>
          </cell>
          <cell r="J7868">
            <v>0</v>
          </cell>
          <cell r="K7868">
            <v>5000</v>
          </cell>
          <cell r="L7868">
            <v>0</v>
          </cell>
          <cell r="M7868">
            <v>0</v>
          </cell>
          <cell r="N7868">
            <v>0</v>
          </cell>
          <cell r="O7868">
            <v>5000</v>
          </cell>
        </row>
        <row r="7869">
          <cell r="C7869">
            <v>221102006004</v>
          </cell>
          <cell r="D7869" t="str">
            <v>11000221102006004</v>
          </cell>
          <cell r="E7869" t="str">
            <v>党建引领与专业嵌入：粤港澳大湾区社会治理的沿革与发展</v>
          </cell>
          <cell r="F7869" t="str">
            <v>王海洋</v>
          </cell>
          <cell r="G7869" t="str">
            <v>2020031</v>
          </cell>
          <cell r="H7869">
            <v>0</v>
          </cell>
          <cell r="I7869">
            <v>0</v>
          </cell>
          <cell r="J7869">
            <v>0</v>
          </cell>
          <cell r="K7869">
            <v>0</v>
          </cell>
          <cell r="L7869">
            <v>0</v>
          </cell>
          <cell r="M7869">
            <v>0</v>
          </cell>
          <cell r="N7869">
            <v>0</v>
          </cell>
          <cell r="O7869">
            <v>0</v>
          </cell>
        </row>
        <row r="7870">
          <cell r="C7870">
            <v>221102006005</v>
          </cell>
          <cell r="D7870" t="str">
            <v>11000221102006005</v>
          </cell>
          <cell r="E7870" t="str">
            <v>中国共产党百年业绩基础——马克思主义行之研究</v>
          </cell>
          <cell r="F7870" t="str">
            <v>朱诗勇</v>
          </cell>
          <cell r="G7870" t="str">
            <v>2017165</v>
          </cell>
          <cell r="H7870">
            <v>0</v>
          </cell>
          <cell r="I7870">
            <v>5000</v>
          </cell>
          <cell r="J7870">
            <v>0</v>
          </cell>
          <cell r="K7870">
            <v>5000</v>
          </cell>
          <cell r="L7870">
            <v>0</v>
          </cell>
          <cell r="M7870">
            <v>0</v>
          </cell>
          <cell r="N7870">
            <v>0</v>
          </cell>
          <cell r="O7870">
            <v>5000</v>
          </cell>
        </row>
        <row r="7871">
          <cell r="C7871">
            <v>221102006006</v>
          </cell>
          <cell r="D7871" t="str">
            <v>11000221102006006</v>
          </cell>
          <cell r="E7871" t="str">
            <v>新时代应用型高校大学生党史教育建设路向研究</v>
          </cell>
          <cell r="F7871" t="str">
            <v>黄斌</v>
          </cell>
          <cell r="G7871" t="str">
            <v>2020061</v>
          </cell>
          <cell r="H7871">
            <v>0</v>
          </cell>
          <cell r="I7871">
            <v>222.85</v>
          </cell>
          <cell r="J7871">
            <v>0</v>
          </cell>
          <cell r="K7871">
            <v>222.85</v>
          </cell>
          <cell r="L7871">
            <v>0</v>
          </cell>
          <cell r="M7871">
            <v>0</v>
          </cell>
          <cell r="N7871">
            <v>0</v>
          </cell>
          <cell r="O7871">
            <v>222.85</v>
          </cell>
        </row>
        <row r="7872">
          <cell r="C7872">
            <v>221102006007</v>
          </cell>
          <cell r="D7872" t="str">
            <v>11000221102006007</v>
          </cell>
          <cell r="E7872" t="str">
            <v>新时代中国共产党自我革命的问题、理论渊源及优化路径</v>
          </cell>
          <cell r="F7872" t="str">
            <v>王丽莎</v>
          </cell>
          <cell r="G7872" t="str">
            <v>2021041</v>
          </cell>
          <cell r="H7872">
            <v>0</v>
          </cell>
          <cell r="I7872">
            <v>5000</v>
          </cell>
          <cell r="J7872">
            <v>0</v>
          </cell>
          <cell r="K7872">
            <v>5000</v>
          </cell>
          <cell r="L7872">
            <v>0</v>
          </cell>
          <cell r="M7872">
            <v>0</v>
          </cell>
          <cell r="N7872">
            <v>0</v>
          </cell>
          <cell r="O7872">
            <v>5000</v>
          </cell>
        </row>
        <row r="7873">
          <cell r="C7873">
            <v>221102006008</v>
          </cell>
          <cell r="D7873" t="str">
            <v>11000221102006008</v>
          </cell>
          <cell r="E7873" t="str">
            <v>习近平关于新时代思想政治教育重要论述的研究</v>
          </cell>
          <cell r="F7873" t="str">
            <v>赵洁</v>
          </cell>
          <cell r="G7873" t="str">
            <v>2021049</v>
          </cell>
          <cell r="H7873">
            <v>0</v>
          </cell>
          <cell r="I7873">
            <v>0</v>
          </cell>
          <cell r="J7873">
            <v>0</v>
          </cell>
          <cell r="K7873">
            <v>0</v>
          </cell>
          <cell r="L7873">
            <v>0</v>
          </cell>
          <cell r="M7873">
            <v>0</v>
          </cell>
          <cell r="N7873">
            <v>0</v>
          </cell>
          <cell r="O7873">
            <v>0</v>
          </cell>
        </row>
        <row r="7874">
          <cell r="C7874">
            <v>221102006009</v>
          </cell>
          <cell r="D7874" t="str">
            <v>11000221102006009</v>
          </cell>
          <cell r="E7874" t="str">
            <v>百年大党以自我革命破解独有难题的内在逻辑及实践路径研究</v>
          </cell>
          <cell r="F7874" t="str">
            <v>李仕波</v>
          </cell>
          <cell r="G7874" t="str">
            <v>2017050</v>
          </cell>
          <cell r="H7874">
            <v>0</v>
          </cell>
          <cell r="I7874">
            <v>9000</v>
          </cell>
          <cell r="J7874">
            <v>6480</v>
          </cell>
          <cell r="K7874">
            <v>2520</v>
          </cell>
          <cell r="L7874">
            <v>0</v>
          </cell>
          <cell r="M7874">
            <v>0</v>
          </cell>
          <cell r="N7874">
            <v>0</v>
          </cell>
          <cell r="O7874">
            <v>2520</v>
          </cell>
        </row>
        <row r="7875">
          <cell r="C7875">
            <v>221102006010</v>
          </cell>
          <cell r="D7875" t="str">
            <v>11000221102006010</v>
          </cell>
          <cell r="E7875" t="str">
            <v>中国式现代化视野下广东“百千万工程”的理论意蕴与实践路径研究</v>
          </cell>
          <cell r="F7875" t="str">
            <v>李宏</v>
          </cell>
          <cell r="G7875" t="str">
            <v>2021061</v>
          </cell>
          <cell r="H7875">
            <v>0</v>
          </cell>
          <cell r="I7875">
            <v>16000</v>
          </cell>
          <cell r="J7875">
            <v>14000</v>
          </cell>
          <cell r="K7875">
            <v>2000</v>
          </cell>
          <cell r="L7875">
            <v>0</v>
          </cell>
          <cell r="M7875">
            <v>0</v>
          </cell>
          <cell r="N7875">
            <v>0</v>
          </cell>
          <cell r="O7875">
            <v>2000</v>
          </cell>
        </row>
        <row r="7876">
          <cell r="C7876">
            <v>221102006011</v>
          </cell>
          <cell r="D7876" t="str">
            <v>11000221102006011</v>
          </cell>
          <cell r="E7876" t="str">
            <v>融媒体时代媒介传播主体化对大学生价值观的影响及培育研究</v>
          </cell>
          <cell r="F7876" t="str">
            <v>陈兵</v>
          </cell>
          <cell r="G7876" t="str">
            <v>2019127</v>
          </cell>
          <cell r="H7876">
            <v>0</v>
          </cell>
          <cell r="I7876">
            <v>16000</v>
          </cell>
          <cell r="J7876">
            <v>0</v>
          </cell>
          <cell r="K7876">
            <v>16000</v>
          </cell>
          <cell r="L7876">
            <v>0</v>
          </cell>
          <cell r="M7876">
            <v>0</v>
          </cell>
          <cell r="N7876">
            <v>0</v>
          </cell>
          <cell r="O7876">
            <v>16000</v>
          </cell>
        </row>
        <row r="7877">
          <cell r="C7877">
            <v>221102006012</v>
          </cell>
          <cell r="D7877" t="str">
            <v>11000221102006012</v>
          </cell>
          <cell r="E7877" t="str">
            <v>资本逻辑视角下监控资本主义的“剩余价值”研究</v>
          </cell>
          <cell r="F7877" t="str">
            <v>杨云安</v>
          </cell>
          <cell r="G7877" t="str">
            <v>2018064</v>
          </cell>
          <cell r="H7877">
            <v>0</v>
          </cell>
          <cell r="I7877">
            <v>16000</v>
          </cell>
          <cell r="J7877">
            <v>0</v>
          </cell>
          <cell r="K7877">
            <v>16000</v>
          </cell>
          <cell r="L7877">
            <v>0</v>
          </cell>
          <cell r="M7877">
            <v>0</v>
          </cell>
          <cell r="N7877">
            <v>0</v>
          </cell>
          <cell r="O7877">
            <v>16000</v>
          </cell>
        </row>
        <row r="7878">
          <cell r="C7878">
            <v>221102006013</v>
          </cell>
          <cell r="D7878" t="str">
            <v>11000221102006013</v>
          </cell>
          <cell r="E7878" t="str">
            <v>新时代中国共产党增强政治免疫力的实践与经验研究</v>
          </cell>
          <cell r="F7878" t="str">
            <v>张洁</v>
          </cell>
          <cell r="G7878" t="str">
            <v>2021129</v>
          </cell>
          <cell r="H7878">
            <v>0</v>
          </cell>
          <cell r="I7878">
            <v>16000</v>
          </cell>
          <cell r="J7878">
            <v>0</v>
          </cell>
          <cell r="K7878">
            <v>16000</v>
          </cell>
          <cell r="L7878">
            <v>0</v>
          </cell>
          <cell r="M7878">
            <v>0</v>
          </cell>
          <cell r="N7878">
            <v>0</v>
          </cell>
          <cell r="O7878">
            <v>16000</v>
          </cell>
        </row>
        <row r="7879">
          <cell r="C7879">
            <v>221110</v>
          </cell>
          <cell r="D7879" t="str">
            <v>11000221110</v>
          </cell>
          <cell r="E7879" t="str">
            <v>博士、博士后、高人科研启动经费</v>
          </cell>
          <cell r="F7879" t="str">
            <v>李长平</v>
          </cell>
          <cell r="G7879" t="str">
            <v>2016830</v>
          </cell>
          <cell r="H7879">
            <v>0</v>
          </cell>
          <cell r="I7879">
            <v>454000</v>
          </cell>
          <cell r="J7879">
            <v>200000</v>
          </cell>
          <cell r="K7879">
            <v>254000</v>
          </cell>
          <cell r="L7879">
            <v>0</v>
          </cell>
          <cell r="M7879">
            <v>0</v>
          </cell>
          <cell r="N7879">
            <v>0</v>
          </cell>
          <cell r="O7879">
            <v>254000</v>
          </cell>
        </row>
        <row r="7880">
          <cell r="C7880">
            <v>221110001</v>
          </cell>
          <cell r="D7880" t="str">
            <v>11000221110001</v>
          </cell>
          <cell r="E7880" t="str">
            <v>陈成文-高层次人才科研启动费</v>
          </cell>
          <cell r="F7880" t="str">
            <v>陈成文</v>
          </cell>
          <cell r="G7880" t="str">
            <v>2021118</v>
          </cell>
          <cell r="H7880">
            <v>0</v>
          </cell>
          <cell r="I7880">
            <v>305136.83</v>
          </cell>
          <cell r="J7880">
            <v>199380.5</v>
          </cell>
          <cell r="K7880">
            <v>105756.33</v>
          </cell>
          <cell r="L7880">
            <v>0</v>
          </cell>
          <cell r="M7880">
            <v>0</v>
          </cell>
          <cell r="N7880">
            <v>0</v>
          </cell>
          <cell r="O7880">
            <v>105756.33</v>
          </cell>
        </row>
        <row r="7881">
          <cell r="C7881">
            <v>221110002</v>
          </cell>
          <cell r="D7881" t="str">
            <v>11000221110002</v>
          </cell>
          <cell r="E7881" t="str">
            <v>陈木青-高层次人才科研启动费</v>
          </cell>
          <cell r="F7881" t="str">
            <v>陈木青</v>
          </cell>
          <cell r="G7881" t="str">
            <v>2022013</v>
          </cell>
          <cell r="H7881">
            <v>0</v>
          </cell>
          <cell r="I7881">
            <v>154959.42</v>
          </cell>
          <cell r="J7881">
            <v>14035.18</v>
          </cell>
          <cell r="K7881">
            <v>140924.24</v>
          </cell>
          <cell r="L7881">
            <v>0</v>
          </cell>
          <cell r="M7881">
            <v>0</v>
          </cell>
          <cell r="N7881">
            <v>0</v>
          </cell>
          <cell r="O7881">
            <v>140924.24</v>
          </cell>
        </row>
        <row r="7882">
          <cell r="C7882">
            <v>221110003</v>
          </cell>
          <cell r="D7882" t="str">
            <v>11000221110003</v>
          </cell>
          <cell r="E7882" t="str">
            <v>杨勋-优秀青年博士基本科研启动费</v>
          </cell>
          <cell r="F7882" t="str">
            <v>杨勋</v>
          </cell>
          <cell r="G7882" t="str">
            <v>2018049</v>
          </cell>
          <cell r="H7882">
            <v>0</v>
          </cell>
          <cell r="I7882">
            <v>25570.5</v>
          </cell>
          <cell r="J7882">
            <v>0</v>
          </cell>
          <cell r="K7882">
            <v>25570.5</v>
          </cell>
          <cell r="L7882">
            <v>0</v>
          </cell>
          <cell r="M7882">
            <v>0</v>
          </cell>
          <cell r="N7882">
            <v>0</v>
          </cell>
          <cell r="O7882">
            <v>25570.5</v>
          </cell>
        </row>
        <row r="7883">
          <cell r="C7883">
            <v>221110004</v>
          </cell>
          <cell r="D7883" t="str">
            <v>11000221110004</v>
          </cell>
          <cell r="E7883" t="str">
            <v>李超-优秀青年博士基本科研启动费</v>
          </cell>
          <cell r="F7883" t="str">
            <v>李超</v>
          </cell>
          <cell r="G7883" t="str">
            <v>2018069</v>
          </cell>
          <cell r="H7883">
            <v>0</v>
          </cell>
          <cell r="I7883">
            <v>38301</v>
          </cell>
          <cell r="J7883">
            <v>0</v>
          </cell>
          <cell r="K7883">
            <v>38301</v>
          </cell>
          <cell r="L7883">
            <v>0</v>
          </cell>
          <cell r="M7883">
            <v>0</v>
          </cell>
          <cell r="N7883">
            <v>0</v>
          </cell>
          <cell r="O7883">
            <v>38301</v>
          </cell>
        </row>
        <row r="7884">
          <cell r="C7884">
            <v>221110005</v>
          </cell>
          <cell r="D7884" t="str">
            <v>11000221110005</v>
          </cell>
          <cell r="E7884" t="str">
            <v>陈传营-优秀青年博士基本科研启动费</v>
          </cell>
          <cell r="F7884" t="str">
            <v>陈传营</v>
          </cell>
          <cell r="G7884" t="str">
            <v>2019046</v>
          </cell>
          <cell r="H7884">
            <v>0</v>
          </cell>
          <cell r="I7884">
            <v>0</v>
          </cell>
          <cell r="J7884">
            <v>0</v>
          </cell>
          <cell r="K7884">
            <v>0</v>
          </cell>
          <cell r="L7884">
            <v>0</v>
          </cell>
          <cell r="M7884">
            <v>0</v>
          </cell>
          <cell r="N7884">
            <v>0</v>
          </cell>
          <cell r="O7884">
            <v>0</v>
          </cell>
        </row>
        <row r="7885">
          <cell r="C7885">
            <v>221110006</v>
          </cell>
          <cell r="D7885" t="str">
            <v>11000221110006</v>
          </cell>
          <cell r="E7885" t="str">
            <v>邵蒙蒙-拔尖青年博士基本科研启动费</v>
          </cell>
          <cell r="F7885" t="str">
            <v>邵蒙蒙</v>
          </cell>
          <cell r="G7885" t="str">
            <v>2019054</v>
          </cell>
          <cell r="H7885">
            <v>0</v>
          </cell>
          <cell r="I7885">
            <v>0</v>
          </cell>
          <cell r="J7885">
            <v>0</v>
          </cell>
          <cell r="K7885">
            <v>0</v>
          </cell>
          <cell r="L7885">
            <v>0</v>
          </cell>
          <cell r="M7885">
            <v>0</v>
          </cell>
          <cell r="N7885">
            <v>0</v>
          </cell>
          <cell r="O7885">
            <v>0</v>
          </cell>
        </row>
        <row r="7886">
          <cell r="C7886">
            <v>221110007</v>
          </cell>
          <cell r="D7886" t="str">
            <v>11000221110007</v>
          </cell>
          <cell r="E7886" t="str">
            <v>郝世吉-优秀青年博士基本科研启动费</v>
          </cell>
          <cell r="F7886" t="str">
            <v>郝世吉</v>
          </cell>
          <cell r="G7886" t="str">
            <v>2019090</v>
          </cell>
          <cell r="H7886">
            <v>0</v>
          </cell>
          <cell r="I7886">
            <v>4479.8</v>
          </cell>
          <cell r="J7886">
            <v>0</v>
          </cell>
          <cell r="K7886">
            <v>4479.8</v>
          </cell>
          <cell r="L7886">
            <v>0</v>
          </cell>
          <cell r="M7886">
            <v>0</v>
          </cell>
          <cell r="N7886">
            <v>0</v>
          </cell>
          <cell r="O7886">
            <v>4479.8</v>
          </cell>
        </row>
        <row r="7887">
          <cell r="C7887">
            <v>221110008</v>
          </cell>
          <cell r="D7887" t="str">
            <v>11000221110008</v>
          </cell>
          <cell r="E7887" t="str">
            <v>苏晓竞-拔尖青年博士基本科研启动费</v>
          </cell>
          <cell r="F7887" t="str">
            <v>苏晓竞</v>
          </cell>
          <cell r="G7887" t="str">
            <v>2020065</v>
          </cell>
          <cell r="H7887">
            <v>0</v>
          </cell>
          <cell r="I7887">
            <v>0</v>
          </cell>
          <cell r="J7887">
            <v>0</v>
          </cell>
          <cell r="K7887">
            <v>0</v>
          </cell>
          <cell r="L7887">
            <v>0</v>
          </cell>
          <cell r="M7887">
            <v>0</v>
          </cell>
          <cell r="N7887">
            <v>0</v>
          </cell>
          <cell r="O7887">
            <v>0</v>
          </cell>
        </row>
        <row r="7888">
          <cell r="C7888">
            <v>221110009</v>
          </cell>
          <cell r="D7888" t="str">
            <v>11000221110009</v>
          </cell>
          <cell r="E7888" t="str">
            <v>李月明-拔尖青年博士基本科研启动费</v>
          </cell>
          <cell r="F7888" t="str">
            <v>李月明</v>
          </cell>
          <cell r="G7888" t="str">
            <v>2020039</v>
          </cell>
          <cell r="H7888">
            <v>0</v>
          </cell>
          <cell r="I7888">
            <v>0</v>
          </cell>
          <cell r="J7888">
            <v>0</v>
          </cell>
          <cell r="K7888">
            <v>0</v>
          </cell>
          <cell r="L7888">
            <v>0</v>
          </cell>
          <cell r="M7888">
            <v>0</v>
          </cell>
          <cell r="N7888">
            <v>0</v>
          </cell>
          <cell r="O7888">
            <v>0</v>
          </cell>
        </row>
        <row r="7889">
          <cell r="C7889">
            <v>221110010</v>
          </cell>
          <cell r="D7889" t="str">
            <v>11000221110010</v>
          </cell>
          <cell r="E7889" t="str">
            <v>孔凤玉-普通青年博士基本科研启动费</v>
          </cell>
          <cell r="F7889" t="str">
            <v>孔凤玉</v>
          </cell>
          <cell r="G7889" t="str">
            <v>2020030</v>
          </cell>
          <cell r="H7889">
            <v>0</v>
          </cell>
          <cell r="I7889">
            <v>0</v>
          </cell>
          <cell r="J7889">
            <v>0</v>
          </cell>
          <cell r="K7889">
            <v>0</v>
          </cell>
          <cell r="L7889">
            <v>0</v>
          </cell>
          <cell r="M7889">
            <v>0</v>
          </cell>
          <cell r="N7889">
            <v>0</v>
          </cell>
          <cell r="O7889">
            <v>0</v>
          </cell>
        </row>
        <row r="7890">
          <cell r="C7890">
            <v>221110011</v>
          </cell>
          <cell r="D7890" t="str">
            <v>11000221110011</v>
          </cell>
          <cell r="E7890" t="str">
            <v>李蕾-优秀青年博士基本科研启动费</v>
          </cell>
          <cell r="F7890" t="str">
            <v>李蕾</v>
          </cell>
          <cell r="G7890" t="str">
            <v>2020086</v>
          </cell>
          <cell r="H7890">
            <v>0</v>
          </cell>
          <cell r="I7890">
            <v>13115.43</v>
          </cell>
          <cell r="J7890">
            <v>1389.18</v>
          </cell>
          <cell r="K7890">
            <v>11726.25</v>
          </cell>
          <cell r="L7890">
            <v>0</v>
          </cell>
          <cell r="M7890">
            <v>0</v>
          </cell>
          <cell r="N7890">
            <v>0</v>
          </cell>
          <cell r="O7890">
            <v>11726.25</v>
          </cell>
        </row>
        <row r="7891">
          <cell r="C7891">
            <v>221110012</v>
          </cell>
          <cell r="D7891" t="str">
            <v>11000221110012</v>
          </cell>
          <cell r="E7891" t="str">
            <v>郑轲-优秀青年博士基本科研启动费</v>
          </cell>
          <cell r="F7891" t="str">
            <v>郑轲</v>
          </cell>
          <cell r="G7891" t="str">
            <v>2019119</v>
          </cell>
          <cell r="H7891">
            <v>0</v>
          </cell>
          <cell r="I7891">
            <v>0</v>
          </cell>
          <cell r="J7891">
            <v>0</v>
          </cell>
          <cell r="K7891">
            <v>0</v>
          </cell>
          <cell r="L7891">
            <v>0</v>
          </cell>
          <cell r="M7891">
            <v>0</v>
          </cell>
          <cell r="N7891">
            <v>0</v>
          </cell>
          <cell r="O7891">
            <v>0</v>
          </cell>
        </row>
        <row r="7892">
          <cell r="C7892">
            <v>221110013</v>
          </cell>
          <cell r="D7892" t="str">
            <v>11000221110013</v>
          </cell>
          <cell r="E7892" t="str">
            <v>马云云-2017年博士科研启动费</v>
          </cell>
          <cell r="F7892" t="str">
            <v>马云云</v>
          </cell>
          <cell r="G7892" t="str">
            <v>2017037</v>
          </cell>
          <cell r="H7892">
            <v>0</v>
          </cell>
          <cell r="I7892">
            <v>10000</v>
          </cell>
          <cell r="J7892">
            <v>0</v>
          </cell>
          <cell r="K7892">
            <v>10000</v>
          </cell>
          <cell r="L7892">
            <v>0</v>
          </cell>
          <cell r="M7892">
            <v>0</v>
          </cell>
          <cell r="N7892">
            <v>0</v>
          </cell>
          <cell r="O7892">
            <v>10000</v>
          </cell>
        </row>
        <row r="7893">
          <cell r="C7893">
            <v>221110014</v>
          </cell>
          <cell r="D7893" t="str">
            <v>11000221110014</v>
          </cell>
          <cell r="E7893" t="str">
            <v>何凯-2017年博士科研启动费</v>
          </cell>
          <cell r="F7893" t="str">
            <v>何凯</v>
          </cell>
          <cell r="G7893" t="str">
            <v>2017002</v>
          </cell>
          <cell r="H7893">
            <v>0</v>
          </cell>
          <cell r="I7893">
            <v>6953.64</v>
          </cell>
          <cell r="J7893">
            <v>1893.46</v>
          </cell>
          <cell r="K7893">
            <v>5060.18</v>
          </cell>
          <cell r="L7893">
            <v>0</v>
          </cell>
          <cell r="M7893">
            <v>0</v>
          </cell>
          <cell r="N7893">
            <v>0</v>
          </cell>
          <cell r="O7893">
            <v>5060.18</v>
          </cell>
        </row>
        <row r="7894">
          <cell r="C7894">
            <v>221110015</v>
          </cell>
          <cell r="D7894" t="str">
            <v>11000221110015</v>
          </cell>
          <cell r="E7894" t="str">
            <v>李学强-2017年博士科研启动费</v>
          </cell>
          <cell r="F7894" t="str">
            <v>李学强</v>
          </cell>
          <cell r="G7894" t="str">
            <v>2017055</v>
          </cell>
          <cell r="H7894">
            <v>0</v>
          </cell>
          <cell r="I7894">
            <v>5293.79</v>
          </cell>
          <cell r="J7894">
            <v>0</v>
          </cell>
          <cell r="K7894">
            <v>5293.79</v>
          </cell>
          <cell r="L7894">
            <v>0</v>
          </cell>
          <cell r="M7894">
            <v>0</v>
          </cell>
          <cell r="N7894">
            <v>0</v>
          </cell>
          <cell r="O7894">
            <v>5293.79</v>
          </cell>
        </row>
        <row r="7895">
          <cell r="C7895">
            <v>221110016</v>
          </cell>
          <cell r="D7895" t="str">
            <v>11000221110016</v>
          </cell>
          <cell r="E7895" t="str">
            <v>陈剑-2017年博士科研启动费</v>
          </cell>
          <cell r="F7895" t="str">
            <v>陈剑</v>
          </cell>
          <cell r="G7895" t="str">
            <v>2017041</v>
          </cell>
          <cell r="H7895">
            <v>0</v>
          </cell>
          <cell r="I7895">
            <v>18925</v>
          </cell>
          <cell r="J7895">
            <v>0</v>
          </cell>
          <cell r="K7895">
            <v>18925</v>
          </cell>
          <cell r="L7895">
            <v>0</v>
          </cell>
          <cell r="M7895">
            <v>0</v>
          </cell>
          <cell r="N7895">
            <v>0</v>
          </cell>
          <cell r="O7895">
            <v>18925</v>
          </cell>
        </row>
        <row r="7896">
          <cell r="C7896">
            <v>221110017</v>
          </cell>
          <cell r="D7896" t="str">
            <v>11000221110017</v>
          </cell>
          <cell r="E7896" t="str">
            <v>林娴静-2017年博士科研启动费</v>
          </cell>
          <cell r="F7896" t="str">
            <v>林娴静</v>
          </cell>
          <cell r="G7896" t="str">
            <v>2017040</v>
          </cell>
          <cell r="H7896">
            <v>0</v>
          </cell>
          <cell r="I7896">
            <v>0</v>
          </cell>
          <cell r="J7896">
            <v>0</v>
          </cell>
          <cell r="K7896">
            <v>0</v>
          </cell>
          <cell r="L7896">
            <v>0</v>
          </cell>
          <cell r="M7896">
            <v>0</v>
          </cell>
          <cell r="N7896">
            <v>0</v>
          </cell>
          <cell r="O7896">
            <v>0</v>
          </cell>
        </row>
        <row r="7897">
          <cell r="C7897">
            <v>221110018</v>
          </cell>
          <cell r="D7897" t="str">
            <v>11000221110018</v>
          </cell>
          <cell r="E7897" t="str">
            <v>丁颜玉-2017年博士科研启动费</v>
          </cell>
          <cell r="F7897" t="str">
            <v>丁颜玉</v>
          </cell>
          <cell r="G7897" t="str">
            <v>2017006</v>
          </cell>
          <cell r="H7897">
            <v>0</v>
          </cell>
          <cell r="I7897">
            <v>28000</v>
          </cell>
          <cell r="J7897">
            <v>0</v>
          </cell>
          <cell r="K7897">
            <v>28000</v>
          </cell>
          <cell r="L7897">
            <v>0</v>
          </cell>
          <cell r="M7897">
            <v>0</v>
          </cell>
          <cell r="N7897">
            <v>0</v>
          </cell>
          <cell r="O7897">
            <v>28000</v>
          </cell>
        </row>
        <row r="7898">
          <cell r="C7898">
            <v>221110019</v>
          </cell>
          <cell r="D7898" t="str">
            <v>11000221110019</v>
          </cell>
          <cell r="E7898" t="str">
            <v>刘婵梓-2017年博士科研启动费</v>
          </cell>
          <cell r="F7898" t="str">
            <v>刘婵梓</v>
          </cell>
          <cell r="G7898" t="str">
            <v>2017030</v>
          </cell>
          <cell r="H7898">
            <v>0</v>
          </cell>
          <cell r="I7898">
            <v>0</v>
          </cell>
          <cell r="J7898">
            <v>0</v>
          </cell>
          <cell r="K7898">
            <v>0</v>
          </cell>
          <cell r="L7898">
            <v>0</v>
          </cell>
          <cell r="M7898">
            <v>0</v>
          </cell>
          <cell r="N7898">
            <v>0</v>
          </cell>
          <cell r="O7898">
            <v>0</v>
          </cell>
        </row>
        <row r="7899">
          <cell r="C7899">
            <v>221110020</v>
          </cell>
          <cell r="D7899" t="str">
            <v>11000221110020</v>
          </cell>
          <cell r="E7899" t="str">
            <v>刘国中-2017年博士科研启动费</v>
          </cell>
          <cell r="F7899" t="str">
            <v>刘国中</v>
          </cell>
          <cell r="G7899" t="str">
            <v>2017061</v>
          </cell>
          <cell r="H7899">
            <v>0</v>
          </cell>
          <cell r="I7899">
            <v>0</v>
          </cell>
          <cell r="J7899">
            <v>0</v>
          </cell>
          <cell r="K7899">
            <v>0</v>
          </cell>
          <cell r="L7899">
            <v>0</v>
          </cell>
          <cell r="M7899">
            <v>0</v>
          </cell>
          <cell r="N7899">
            <v>0</v>
          </cell>
          <cell r="O7899">
            <v>0</v>
          </cell>
        </row>
        <row r="7900">
          <cell r="C7900">
            <v>221110021</v>
          </cell>
          <cell r="D7900" t="str">
            <v>11000221110021</v>
          </cell>
          <cell r="E7900" t="str">
            <v>王志平-2017年博士科研启动费</v>
          </cell>
          <cell r="F7900" t="str">
            <v>王志平</v>
          </cell>
          <cell r="G7900" t="str">
            <v>2017128</v>
          </cell>
          <cell r="H7900">
            <v>0</v>
          </cell>
          <cell r="I7900">
            <v>50854.81</v>
          </cell>
          <cell r="J7900">
            <v>0</v>
          </cell>
          <cell r="K7900">
            <v>50854.81</v>
          </cell>
          <cell r="L7900">
            <v>0</v>
          </cell>
          <cell r="M7900">
            <v>0</v>
          </cell>
          <cell r="N7900">
            <v>0</v>
          </cell>
          <cell r="O7900">
            <v>50854.81</v>
          </cell>
        </row>
        <row r="7901">
          <cell r="C7901">
            <v>221110022</v>
          </cell>
          <cell r="D7901" t="str">
            <v>11000221110022</v>
          </cell>
          <cell r="E7901" t="str">
            <v>胡俊杰-2017年博士科研启动费</v>
          </cell>
          <cell r="F7901" t="str">
            <v>胡俊杰</v>
          </cell>
          <cell r="G7901" t="str">
            <v>2017003</v>
          </cell>
          <cell r="H7901">
            <v>0</v>
          </cell>
          <cell r="I7901">
            <v>0</v>
          </cell>
          <cell r="J7901">
            <v>0</v>
          </cell>
          <cell r="K7901">
            <v>0</v>
          </cell>
          <cell r="L7901">
            <v>0</v>
          </cell>
          <cell r="M7901">
            <v>0</v>
          </cell>
          <cell r="N7901">
            <v>0</v>
          </cell>
          <cell r="O7901">
            <v>0</v>
          </cell>
        </row>
        <row r="7902">
          <cell r="C7902">
            <v>221110023</v>
          </cell>
          <cell r="D7902" t="str">
            <v>11000221110023</v>
          </cell>
          <cell r="E7902" t="str">
            <v>周钢-2017年博士科研启动费</v>
          </cell>
          <cell r="F7902" t="str">
            <v>周钢</v>
          </cell>
          <cell r="G7902" t="str">
            <v>2017121</v>
          </cell>
          <cell r="H7902">
            <v>0</v>
          </cell>
          <cell r="I7902">
            <v>7767.1</v>
          </cell>
          <cell r="J7902">
            <v>0</v>
          </cell>
          <cell r="K7902">
            <v>7767.1</v>
          </cell>
          <cell r="L7902">
            <v>0</v>
          </cell>
          <cell r="M7902">
            <v>0</v>
          </cell>
          <cell r="N7902">
            <v>0</v>
          </cell>
          <cell r="O7902">
            <v>7767.1</v>
          </cell>
        </row>
        <row r="7903">
          <cell r="C7903">
            <v>221110024</v>
          </cell>
          <cell r="D7903" t="str">
            <v>11000221110024</v>
          </cell>
          <cell r="E7903" t="str">
            <v>张云飞-2017年博士科研启动费</v>
          </cell>
          <cell r="F7903" t="str">
            <v>张云飞</v>
          </cell>
          <cell r="G7903" t="str">
            <v>2017073</v>
          </cell>
          <cell r="H7903">
            <v>0</v>
          </cell>
          <cell r="I7903">
            <v>142.5</v>
          </cell>
          <cell r="J7903">
            <v>0</v>
          </cell>
          <cell r="K7903">
            <v>142.5</v>
          </cell>
          <cell r="L7903">
            <v>0</v>
          </cell>
          <cell r="M7903">
            <v>0</v>
          </cell>
          <cell r="N7903">
            <v>0</v>
          </cell>
          <cell r="O7903">
            <v>142.5</v>
          </cell>
        </row>
        <row r="7904">
          <cell r="C7904">
            <v>221110025</v>
          </cell>
          <cell r="D7904" t="str">
            <v>11000221110025</v>
          </cell>
          <cell r="E7904" t="str">
            <v>臧云浩-2017年博士科研启动费</v>
          </cell>
          <cell r="F7904" t="str">
            <v>臧云浩</v>
          </cell>
          <cell r="G7904" t="str">
            <v>2017156</v>
          </cell>
          <cell r="H7904">
            <v>0</v>
          </cell>
          <cell r="I7904">
            <v>0</v>
          </cell>
          <cell r="J7904">
            <v>0</v>
          </cell>
          <cell r="K7904">
            <v>0</v>
          </cell>
          <cell r="L7904">
            <v>0</v>
          </cell>
          <cell r="M7904">
            <v>0</v>
          </cell>
          <cell r="N7904">
            <v>0</v>
          </cell>
          <cell r="O7904">
            <v>0</v>
          </cell>
        </row>
        <row r="7905">
          <cell r="C7905">
            <v>221110026</v>
          </cell>
          <cell r="D7905" t="str">
            <v>11000221110026</v>
          </cell>
          <cell r="E7905" t="str">
            <v>杨盈-2017年博士科研启动费</v>
          </cell>
          <cell r="F7905" t="str">
            <v>杨盈</v>
          </cell>
          <cell r="G7905" t="str">
            <v>2017157</v>
          </cell>
          <cell r="H7905">
            <v>0</v>
          </cell>
          <cell r="I7905">
            <v>0</v>
          </cell>
          <cell r="J7905">
            <v>0</v>
          </cell>
          <cell r="K7905">
            <v>0</v>
          </cell>
          <cell r="L7905">
            <v>0</v>
          </cell>
          <cell r="M7905">
            <v>0</v>
          </cell>
          <cell r="N7905">
            <v>0</v>
          </cell>
          <cell r="O7905">
            <v>0</v>
          </cell>
        </row>
        <row r="7906">
          <cell r="C7906">
            <v>221110027</v>
          </cell>
          <cell r="D7906" t="str">
            <v>11000221110027</v>
          </cell>
          <cell r="E7906" t="str">
            <v>徐剑晖-2017年博士科研启动费</v>
          </cell>
          <cell r="F7906" t="str">
            <v>徐剑晖</v>
          </cell>
          <cell r="G7906" t="str">
            <v>2017052</v>
          </cell>
          <cell r="H7906">
            <v>0</v>
          </cell>
          <cell r="I7906">
            <v>132</v>
          </cell>
          <cell r="J7906">
            <v>0</v>
          </cell>
          <cell r="K7906">
            <v>132</v>
          </cell>
          <cell r="L7906">
            <v>0</v>
          </cell>
          <cell r="M7906">
            <v>0</v>
          </cell>
          <cell r="N7906">
            <v>0</v>
          </cell>
          <cell r="O7906">
            <v>132</v>
          </cell>
        </row>
        <row r="7907">
          <cell r="C7907">
            <v>221110028</v>
          </cell>
          <cell r="D7907" t="str">
            <v>11000221110028</v>
          </cell>
          <cell r="E7907" t="str">
            <v>段若蒙-2017年博士科研启动费</v>
          </cell>
          <cell r="F7907" t="str">
            <v>段若蒙</v>
          </cell>
          <cell r="G7907" t="str">
            <v>2017026</v>
          </cell>
          <cell r="H7907">
            <v>0</v>
          </cell>
          <cell r="I7907">
            <v>0</v>
          </cell>
          <cell r="J7907">
            <v>0</v>
          </cell>
          <cell r="K7907">
            <v>0</v>
          </cell>
          <cell r="L7907">
            <v>0</v>
          </cell>
          <cell r="M7907">
            <v>0</v>
          </cell>
          <cell r="N7907">
            <v>0</v>
          </cell>
          <cell r="O7907">
            <v>0</v>
          </cell>
        </row>
        <row r="7908">
          <cell r="C7908">
            <v>221110029</v>
          </cell>
          <cell r="D7908" t="str">
            <v>11000221110029</v>
          </cell>
          <cell r="E7908" t="str">
            <v>谢东-2017年博士科研启动费</v>
          </cell>
          <cell r="F7908" t="str">
            <v>谢东</v>
          </cell>
          <cell r="G7908" t="str">
            <v>2017042</v>
          </cell>
          <cell r="H7908">
            <v>0</v>
          </cell>
          <cell r="I7908">
            <v>18.87</v>
          </cell>
          <cell r="J7908">
            <v>0</v>
          </cell>
          <cell r="K7908">
            <v>18.87</v>
          </cell>
          <cell r="L7908">
            <v>0</v>
          </cell>
          <cell r="M7908">
            <v>0</v>
          </cell>
          <cell r="N7908">
            <v>0</v>
          </cell>
          <cell r="O7908">
            <v>18.87</v>
          </cell>
        </row>
        <row r="7909">
          <cell r="C7909">
            <v>221110030</v>
          </cell>
          <cell r="D7909" t="str">
            <v>11000221110030</v>
          </cell>
          <cell r="E7909" t="str">
            <v>王涛-2017年博士科研启动费</v>
          </cell>
          <cell r="F7909" t="str">
            <v>王涛</v>
          </cell>
          <cell r="G7909" t="str">
            <v>2017077</v>
          </cell>
          <cell r="H7909">
            <v>0</v>
          </cell>
          <cell r="I7909">
            <v>0</v>
          </cell>
          <cell r="J7909">
            <v>0</v>
          </cell>
          <cell r="K7909">
            <v>0</v>
          </cell>
          <cell r="L7909">
            <v>0</v>
          </cell>
          <cell r="M7909">
            <v>0</v>
          </cell>
          <cell r="N7909">
            <v>0</v>
          </cell>
          <cell r="O7909">
            <v>0</v>
          </cell>
        </row>
        <row r="7910">
          <cell r="C7910">
            <v>221110031</v>
          </cell>
          <cell r="D7910" t="str">
            <v>11000221110031</v>
          </cell>
          <cell r="E7910" t="str">
            <v>刘鹏-2017年博士科研启动费</v>
          </cell>
          <cell r="F7910" t="str">
            <v>刘鹏</v>
          </cell>
          <cell r="G7910" t="str">
            <v>2017053</v>
          </cell>
          <cell r="H7910">
            <v>0</v>
          </cell>
          <cell r="I7910">
            <v>776.17</v>
          </cell>
          <cell r="J7910">
            <v>670</v>
          </cell>
          <cell r="K7910">
            <v>106.17</v>
          </cell>
          <cell r="L7910">
            <v>0</v>
          </cell>
          <cell r="M7910">
            <v>0</v>
          </cell>
          <cell r="N7910">
            <v>0</v>
          </cell>
          <cell r="O7910">
            <v>106.17</v>
          </cell>
        </row>
        <row r="7911">
          <cell r="C7911">
            <v>221110032</v>
          </cell>
          <cell r="D7911" t="str">
            <v>11000221110032</v>
          </cell>
          <cell r="E7911" t="str">
            <v>廖建波-2017年博士科研启动费</v>
          </cell>
          <cell r="F7911" t="str">
            <v>廖建波</v>
          </cell>
          <cell r="G7911" t="str">
            <v>2017070</v>
          </cell>
          <cell r="H7911">
            <v>0</v>
          </cell>
          <cell r="I7911">
            <v>1</v>
          </cell>
          <cell r="J7911">
            <v>0</v>
          </cell>
          <cell r="K7911">
            <v>1</v>
          </cell>
          <cell r="L7911">
            <v>0</v>
          </cell>
          <cell r="M7911">
            <v>0</v>
          </cell>
          <cell r="N7911">
            <v>0</v>
          </cell>
          <cell r="O7911">
            <v>1</v>
          </cell>
        </row>
        <row r="7912">
          <cell r="C7912">
            <v>221110033</v>
          </cell>
          <cell r="D7912" t="str">
            <v>11000221110033</v>
          </cell>
          <cell r="E7912" t="str">
            <v>李衍亮-2017年博士科研启动费</v>
          </cell>
          <cell r="F7912" t="str">
            <v>李衍亮</v>
          </cell>
          <cell r="G7912" t="str">
            <v>2017075</v>
          </cell>
          <cell r="H7912">
            <v>0</v>
          </cell>
          <cell r="I7912">
            <v>0</v>
          </cell>
          <cell r="J7912">
            <v>0</v>
          </cell>
          <cell r="K7912">
            <v>0</v>
          </cell>
          <cell r="L7912">
            <v>0</v>
          </cell>
          <cell r="M7912">
            <v>0</v>
          </cell>
          <cell r="N7912">
            <v>0</v>
          </cell>
          <cell r="O7912">
            <v>0</v>
          </cell>
        </row>
        <row r="7913">
          <cell r="C7913">
            <v>221110034</v>
          </cell>
          <cell r="D7913" t="str">
            <v>11000221110034</v>
          </cell>
          <cell r="E7913" t="str">
            <v>花开慧-2017年博士科研启动费</v>
          </cell>
          <cell r="F7913" t="str">
            <v>花开慧</v>
          </cell>
          <cell r="G7913" t="str">
            <v>2017076</v>
          </cell>
          <cell r="H7913">
            <v>0</v>
          </cell>
          <cell r="I7913">
            <v>0</v>
          </cell>
          <cell r="J7913">
            <v>0</v>
          </cell>
          <cell r="K7913">
            <v>0</v>
          </cell>
          <cell r="L7913">
            <v>0</v>
          </cell>
          <cell r="M7913">
            <v>0</v>
          </cell>
          <cell r="N7913">
            <v>0</v>
          </cell>
          <cell r="O7913">
            <v>0</v>
          </cell>
        </row>
        <row r="7914">
          <cell r="C7914">
            <v>221110035</v>
          </cell>
          <cell r="D7914" t="str">
            <v>11000221110035</v>
          </cell>
          <cell r="E7914" t="str">
            <v>吕小梅-2017年博士科研启动费</v>
          </cell>
          <cell r="F7914" t="str">
            <v>吕小梅</v>
          </cell>
          <cell r="G7914" t="str">
            <v>2017158</v>
          </cell>
          <cell r="H7914">
            <v>0</v>
          </cell>
          <cell r="I7914">
            <v>0</v>
          </cell>
          <cell r="J7914">
            <v>0</v>
          </cell>
          <cell r="K7914">
            <v>0</v>
          </cell>
          <cell r="L7914">
            <v>0</v>
          </cell>
          <cell r="M7914">
            <v>0</v>
          </cell>
          <cell r="N7914">
            <v>0</v>
          </cell>
          <cell r="O7914">
            <v>0</v>
          </cell>
        </row>
        <row r="7915">
          <cell r="C7915">
            <v>221110036</v>
          </cell>
          <cell r="D7915" t="str">
            <v>11000221110036</v>
          </cell>
          <cell r="E7915" t="str">
            <v>田管凤-2017年博士科研启动费</v>
          </cell>
          <cell r="F7915" t="str">
            <v>田管凤</v>
          </cell>
          <cell r="G7915" t="str">
            <v>2017038</v>
          </cell>
          <cell r="H7915">
            <v>0</v>
          </cell>
          <cell r="I7915">
            <v>33253.15</v>
          </cell>
          <cell r="J7915">
            <v>2341.13</v>
          </cell>
          <cell r="K7915">
            <v>30912.02</v>
          </cell>
          <cell r="L7915">
            <v>0</v>
          </cell>
          <cell r="M7915">
            <v>0</v>
          </cell>
          <cell r="N7915">
            <v>0</v>
          </cell>
          <cell r="O7915">
            <v>30912.02</v>
          </cell>
        </row>
        <row r="7916">
          <cell r="C7916">
            <v>221110037</v>
          </cell>
          <cell r="D7916" t="str">
            <v>11000221110037</v>
          </cell>
          <cell r="E7916" t="str">
            <v>潘兆东-2017年博士科研启动费</v>
          </cell>
          <cell r="F7916" t="str">
            <v>潘兆东</v>
          </cell>
          <cell r="G7916" t="str">
            <v>2017072</v>
          </cell>
          <cell r="H7916">
            <v>0</v>
          </cell>
          <cell r="I7916">
            <v>9.5</v>
          </cell>
          <cell r="J7916">
            <v>0</v>
          </cell>
          <cell r="K7916">
            <v>9.5</v>
          </cell>
          <cell r="L7916">
            <v>0</v>
          </cell>
          <cell r="M7916">
            <v>0</v>
          </cell>
          <cell r="N7916">
            <v>0</v>
          </cell>
          <cell r="O7916">
            <v>9.5</v>
          </cell>
        </row>
        <row r="7917">
          <cell r="C7917">
            <v>221110038</v>
          </cell>
          <cell r="D7917" t="str">
            <v>11000221110038</v>
          </cell>
          <cell r="E7917" t="str">
            <v>邸博-2017年博士科研启动费</v>
          </cell>
          <cell r="F7917" t="str">
            <v>邸博</v>
          </cell>
          <cell r="G7917" t="str">
            <v>2017059</v>
          </cell>
          <cell r="H7917">
            <v>0</v>
          </cell>
          <cell r="I7917">
            <v>0</v>
          </cell>
          <cell r="J7917">
            <v>0</v>
          </cell>
          <cell r="K7917">
            <v>0</v>
          </cell>
          <cell r="L7917">
            <v>0</v>
          </cell>
          <cell r="M7917">
            <v>0</v>
          </cell>
          <cell r="N7917">
            <v>0</v>
          </cell>
          <cell r="O7917">
            <v>0</v>
          </cell>
        </row>
        <row r="7918">
          <cell r="C7918">
            <v>221110039</v>
          </cell>
          <cell r="D7918" t="str">
            <v>11000221110039</v>
          </cell>
          <cell r="E7918" t="str">
            <v>吴晓伟-2017年博士科研启动费</v>
          </cell>
          <cell r="F7918" t="str">
            <v>吴晓伟</v>
          </cell>
          <cell r="G7918" t="str">
            <v>2017044</v>
          </cell>
          <cell r="H7918">
            <v>0</v>
          </cell>
          <cell r="I7918">
            <v>0</v>
          </cell>
          <cell r="J7918">
            <v>0</v>
          </cell>
          <cell r="K7918">
            <v>0</v>
          </cell>
          <cell r="L7918">
            <v>0</v>
          </cell>
          <cell r="M7918">
            <v>0</v>
          </cell>
          <cell r="N7918">
            <v>0</v>
          </cell>
          <cell r="O7918">
            <v>0</v>
          </cell>
        </row>
        <row r="7919">
          <cell r="C7919">
            <v>221110040</v>
          </cell>
          <cell r="D7919" t="str">
            <v>11000221110040</v>
          </cell>
          <cell r="E7919" t="str">
            <v>刘晓珍-2017年博士科研启动费</v>
          </cell>
          <cell r="F7919" t="str">
            <v>刘晓珍</v>
          </cell>
          <cell r="G7919" t="str">
            <v>2017054</v>
          </cell>
          <cell r="H7919">
            <v>0</v>
          </cell>
          <cell r="I7919">
            <v>0</v>
          </cell>
          <cell r="J7919">
            <v>0</v>
          </cell>
          <cell r="K7919">
            <v>0</v>
          </cell>
          <cell r="L7919">
            <v>0</v>
          </cell>
          <cell r="M7919">
            <v>0</v>
          </cell>
          <cell r="N7919">
            <v>0</v>
          </cell>
          <cell r="O7919">
            <v>0</v>
          </cell>
        </row>
        <row r="7920">
          <cell r="C7920">
            <v>221110041</v>
          </cell>
          <cell r="D7920" t="str">
            <v>11000221110041</v>
          </cell>
          <cell r="E7920" t="str">
            <v>李超-2017年博士科研启动费</v>
          </cell>
          <cell r="F7920" t="str">
            <v>李超</v>
          </cell>
          <cell r="G7920" t="str">
            <v>2017048</v>
          </cell>
          <cell r="H7920">
            <v>0</v>
          </cell>
          <cell r="I7920">
            <v>7058</v>
          </cell>
          <cell r="J7920">
            <v>0</v>
          </cell>
          <cell r="K7920">
            <v>7058</v>
          </cell>
          <cell r="L7920">
            <v>0</v>
          </cell>
          <cell r="M7920">
            <v>0</v>
          </cell>
          <cell r="N7920">
            <v>0</v>
          </cell>
          <cell r="O7920">
            <v>7058</v>
          </cell>
        </row>
        <row r="7921">
          <cell r="C7921">
            <v>221110042</v>
          </cell>
          <cell r="D7921" t="str">
            <v>11000221110042</v>
          </cell>
          <cell r="E7921" t="str">
            <v>余祥英-2017年博士科研启动费</v>
          </cell>
          <cell r="F7921" t="str">
            <v>余祥英</v>
          </cell>
          <cell r="G7921" t="str">
            <v>2017029</v>
          </cell>
          <cell r="H7921">
            <v>0</v>
          </cell>
          <cell r="I7921">
            <v>0</v>
          </cell>
          <cell r="J7921">
            <v>0</v>
          </cell>
          <cell r="K7921">
            <v>0</v>
          </cell>
          <cell r="L7921">
            <v>0</v>
          </cell>
          <cell r="M7921">
            <v>0</v>
          </cell>
          <cell r="N7921">
            <v>0</v>
          </cell>
          <cell r="O7921">
            <v>0</v>
          </cell>
        </row>
        <row r="7922">
          <cell r="C7922">
            <v>221110043</v>
          </cell>
          <cell r="D7922" t="str">
            <v>11000221110043</v>
          </cell>
          <cell r="E7922" t="str">
            <v>李玉婷-2017年博士科研启动费</v>
          </cell>
          <cell r="F7922" t="str">
            <v>李玉婷</v>
          </cell>
          <cell r="G7922" t="str">
            <v>2017004</v>
          </cell>
          <cell r="H7922">
            <v>0</v>
          </cell>
          <cell r="I7922">
            <v>0</v>
          </cell>
          <cell r="J7922">
            <v>0</v>
          </cell>
          <cell r="K7922">
            <v>0</v>
          </cell>
          <cell r="L7922">
            <v>0</v>
          </cell>
          <cell r="M7922">
            <v>0</v>
          </cell>
          <cell r="N7922">
            <v>0</v>
          </cell>
          <cell r="O7922">
            <v>0</v>
          </cell>
        </row>
        <row r="7923">
          <cell r="C7923">
            <v>221110044</v>
          </cell>
          <cell r="D7923" t="str">
            <v>11000221110044</v>
          </cell>
          <cell r="E7923" t="str">
            <v>陈旭-2017年博士科研启动费</v>
          </cell>
          <cell r="F7923" t="str">
            <v>陈旭</v>
          </cell>
          <cell r="G7923" t="str">
            <v>2017078</v>
          </cell>
          <cell r="H7923">
            <v>0</v>
          </cell>
          <cell r="I7923">
            <v>0</v>
          </cell>
          <cell r="J7923">
            <v>0</v>
          </cell>
          <cell r="K7923">
            <v>0</v>
          </cell>
          <cell r="L7923">
            <v>0</v>
          </cell>
          <cell r="M7923">
            <v>0</v>
          </cell>
          <cell r="N7923">
            <v>0</v>
          </cell>
          <cell r="O7923">
            <v>0</v>
          </cell>
        </row>
        <row r="7924">
          <cell r="C7924">
            <v>221110045</v>
          </cell>
          <cell r="D7924" t="str">
            <v>11000221110045</v>
          </cell>
          <cell r="E7924" t="str">
            <v>陈捷超-2017年博士科研启动费</v>
          </cell>
          <cell r="F7924" t="str">
            <v>陈捷超</v>
          </cell>
          <cell r="G7924" t="str">
            <v>2017081</v>
          </cell>
          <cell r="H7924">
            <v>0</v>
          </cell>
          <cell r="I7924">
            <v>0</v>
          </cell>
          <cell r="J7924">
            <v>0</v>
          </cell>
          <cell r="K7924">
            <v>0</v>
          </cell>
          <cell r="L7924">
            <v>0</v>
          </cell>
          <cell r="M7924">
            <v>0</v>
          </cell>
          <cell r="N7924">
            <v>0</v>
          </cell>
          <cell r="O7924">
            <v>0</v>
          </cell>
        </row>
        <row r="7925">
          <cell r="C7925">
            <v>221110046</v>
          </cell>
          <cell r="D7925" t="str">
            <v>11000221110046</v>
          </cell>
          <cell r="E7925" t="str">
            <v>陶实-2017年博士科研启动费</v>
          </cell>
          <cell r="F7925" t="str">
            <v>陶实</v>
          </cell>
          <cell r="G7925" t="str">
            <v>2017071</v>
          </cell>
          <cell r="H7925">
            <v>0</v>
          </cell>
          <cell r="I7925">
            <v>8.5</v>
          </cell>
          <cell r="J7925">
            <v>0</v>
          </cell>
          <cell r="K7925">
            <v>8.5</v>
          </cell>
          <cell r="L7925">
            <v>0</v>
          </cell>
          <cell r="M7925">
            <v>0</v>
          </cell>
          <cell r="N7925">
            <v>0</v>
          </cell>
          <cell r="O7925">
            <v>8.5</v>
          </cell>
        </row>
        <row r="7926">
          <cell r="C7926">
            <v>221110048</v>
          </cell>
          <cell r="D7926" t="str">
            <v>11000221110048</v>
          </cell>
          <cell r="E7926" t="str">
            <v>易莉芝-2017年博士科研启动费</v>
          </cell>
          <cell r="F7926" t="str">
            <v>易莉芝</v>
          </cell>
          <cell r="G7926" t="str">
            <v>2017131</v>
          </cell>
          <cell r="H7926">
            <v>0</v>
          </cell>
          <cell r="I7926">
            <v>20267.17</v>
          </cell>
          <cell r="J7926">
            <v>0</v>
          </cell>
          <cell r="K7926">
            <v>20267.17</v>
          </cell>
          <cell r="L7926">
            <v>0</v>
          </cell>
          <cell r="M7926">
            <v>0</v>
          </cell>
          <cell r="N7926">
            <v>0</v>
          </cell>
          <cell r="O7926">
            <v>20267.17</v>
          </cell>
        </row>
        <row r="7927">
          <cell r="C7927">
            <v>221110049</v>
          </cell>
          <cell r="D7927" t="str">
            <v>11000221110049</v>
          </cell>
          <cell r="E7927" t="str">
            <v>武静-2017年博士科研启动费</v>
          </cell>
          <cell r="F7927" t="str">
            <v>武静</v>
          </cell>
          <cell r="G7927" t="str">
            <v>2017045</v>
          </cell>
          <cell r="H7927">
            <v>0</v>
          </cell>
          <cell r="I7927">
            <v>0</v>
          </cell>
          <cell r="J7927">
            <v>0</v>
          </cell>
          <cell r="K7927">
            <v>0</v>
          </cell>
          <cell r="L7927">
            <v>0</v>
          </cell>
          <cell r="M7927">
            <v>0</v>
          </cell>
          <cell r="N7927">
            <v>0</v>
          </cell>
          <cell r="O7927">
            <v>0</v>
          </cell>
        </row>
        <row r="7928">
          <cell r="C7928">
            <v>221110050</v>
          </cell>
          <cell r="D7928" t="str">
            <v>11000221110050</v>
          </cell>
          <cell r="E7928" t="str">
            <v>张兵-2017年博士科研启动费</v>
          </cell>
          <cell r="F7928" t="str">
            <v>张兵</v>
          </cell>
          <cell r="G7928" t="str">
            <v>2017066</v>
          </cell>
          <cell r="H7928">
            <v>0</v>
          </cell>
          <cell r="I7928">
            <v>0</v>
          </cell>
          <cell r="J7928">
            <v>0</v>
          </cell>
          <cell r="K7928">
            <v>0</v>
          </cell>
          <cell r="L7928">
            <v>0</v>
          </cell>
          <cell r="M7928">
            <v>0</v>
          </cell>
          <cell r="N7928">
            <v>0</v>
          </cell>
          <cell r="O7928">
            <v>0</v>
          </cell>
        </row>
        <row r="7929">
          <cell r="C7929">
            <v>221110051</v>
          </cell>
          <cell r="D7929" t="str">
            <v>11000221110051</v>
          </cell>
          <cell r="E7929" t="str">
            <v>祝闻-2017年博士科研启动费</v>
          </cell>
          <cell r="F7929" t="str">
            <v>祝闻</v>
          </cell>
          <cell r="G7929" t="str">
            <v>2017065</v>
          </cell>
          <cell r="H7929">
            <v>0</v>
          </cell>
          <cell r="I7929">
            <v>0</v>
          </cell>
          <cell r="J7929">
            <v>0</v>
          </cell>
          <cell r="K7929">
            <v>0</v>
          </cell>
          <cell r="L7929">
            <v>0</v>
          </cell>
          <cell r="M7929">
            <v>0</v>
          </cell>
          <cell r="N7929">
            <v>0</v>
          </cell>
          <cell r="O7929">
            <v>0</v>
          </cell>
        </row>
        <row r="7930">
          <cell r="C7930">
            <v>221110052</v>
          </cell>
          <cell r="D7930" t="str">
            <v>11000221110052</v>
          </cell>
          <cell r="E7930" t="str">
            <v>张良伟-2017年博士科研启动费</v>
          </cell>
          <cell r="F7930" t="str">
            <v>张良伟</v>
          </cell>
          <cell r="G7930" t="str">
            <v>2017027</v>
          </cell>
          <cell r="H7930">
            <v>0</v>
          </cell>
          <cell r="I7930">
            <v>984.43</v>
          </cell>
          <cell r="J7930">
            <v>476.48</v>
          </cell>
          <cell r="K7930">
            <v>507.95</v>
          </cell>
          <cell r="L7930">
            <v>0</v>
          </cell>
          <cell r="M7930">
            <v>0</v>
          </cell>
          <cell r="N7930">
            <v>0</v>
          </cell>
          <cell r="O7930">
            <v>507.95</v>
          </cell>
        </row>
        <row r="7931">
          <cell r="C7931">
            <v>221110053</v>
          </cell>
          <cell r="D7931" t="str">
            <v>11000221110053</v>
          </cell>
          <cell r="E7931" t="str">
            <v>海洋-2017年博士科研启动费</v>
          </cell>
          <cell r="F7931" t="str">
            <v>海洋</v>
          </cell>
          <cell r="G7931" t="str">
            <v>2017051</v>
          </cell>
          <cell r="H7931">
            <v>0</v>
          </cell>
          <cell r="I7931">
            <v>0</v>
          </cell>
          <cell r="J7931">
            <v>0</v>
          </cell>
          <cell r="K7931">
            <v>0</v>
          </cell>
          <cell r="L7931">
            <v>0</v>
          </cell>
          <cell r="M7931">
            <v>0</v>
          </cell>
          <cell r="N7931">
            <v>0</v>
          </cell>
          <cell r="O7931">
            <v>0</v>
          </cell>
        </row>
        <row r="7932">
          <cell r="C7932">
            <v>221110054</v>
          </cell>
          <cell r="D7932" t="str">
            <v>11000221110054</v>
          </cell>
          <cell r="E7932" t="str">
            <v>刘环裕-2017年博士科研启动费</v>
          </cell>
          <cell r="F7932" t="str">
            <v>刘环裕</v>
          </cell>
          <cell r="G7932" t="str">
            <v>2017138</v>
          </cell>
          <cell r="H7932">
            <v>0</v>
          </cell>
          <cell r="I7932">
            <v>4.46</v>
          </cell>
          <cell r="J7932">
            <v>0</v>
          </cell>
          <cell r="K7932">
            <v>4.46</v>
          </cell>
          <cell r="L7932">
            <v>0</v>
          </cell>
          <cell r="M7932">
            <v>0</v>
          </cell>
          <cell r="N7932">
            <v>0</v>
          </cell>
          <cell r="O7932">
            <v>4.46</v>
          </cell>
        </row>
        <row r="7933">
          <cell r="C7933">
            <v>221110055</v>
          </cell>
          <cell r="D7933" t="str">
            <v>11000221110055</v>
          </cell>
          <cell r="E7933" t="str">
            <v>李文-2017年博士科研启动费</v>
          </cell>
          <cell r="F7933" t="str">
            <v>李文</v>
          </cell>
          <cell r="G7933" t="str">
            <v>2017116</v>
          </cell>
          <cell r="H7933">
            <v>0</v>
          </cell>
          <cell r="I7933">
            <v>33</v>
          </cell>
          <cell r="J7933">
            <v>0</v>
          </cell>
          <cell r="K7933">
            <v>33</v>
          </cell>
          <cell r="L7933">
            <v>0</v>
          </cell>
          <cell r="M7933">
            <v>0</v>
          </cell>
          <cell r="N7933">
            <v>0</v>
          </cell>
          <cell r="O7933">
            <v>33</v>
          </cell>
        </row>
        <row r="7934">
          <cell r="C7934">
            <v>221110056</v>
          </cell>
          <cell r="D7934" t="str">
            <v>11000221110056</v>
          </cell>
          <cell r="E7934" t="str">
            <v>姜雄华-2017年博士科研启动费</v>
          </cell>
          <cell r="F7934" t="str">
            <v>姜雄华</v>
          </cell>
          <cell r="G7934" t="str">
            <v>2016055</v>
          </cell>
          <cell r="H7934">
            <v>0</v>
          </cell>
          <cell r="I7934">
            <v>0</v>
          </cell>
          <cell r="J7934">
            <v>0</v>
          </cell>
          <cell r="K7934">
            <v>0</v>
          </cell>
          <cell r="L7934">
            <v>0</v>
          </cell>
          <cell r="M7934">
            <v>0</v>
          </cell>
          <cell r="N7934">
            <v>0</v>
          </cell>
          <cell r="O7934">
            <v>0</v>
          </cell>
        </row>
        <row r="7935">
          <cell r="C7935">
            <v>221110057</v>
          </cell>
          <cell r="D7935" t="str">
            <v>11000221110057</v>
          </cell>
          <cell r="E7935" t="str">
            <v>申芳华-2017年博士科研启动费</v>
          </cell>
          <cell r="F7935" t="str">
            <v>申芳华</v>
          </cell>
          <cell r="G7935" t="str">
            <v>2017005</v>
          </cell>
          <cell r="H7935">
            <v>0</v>
          </cell>
          <cell r="I7935">
            <v>0</v>
          </cell>
          <cell r="J7935">
            <v>0</v>
          </cell>
          <cell r="K7935">
            <v>0</v>
          </cell>
          <cell r="L7935">
            <v>0</v>
          </cell>
          <cell r="M7935">
            <v>0</v>
          </cell>
          <cell r="N7935">
            <v>0</v>
          </cell>
          <cell r="O7935">
            <v>0</v>
          </cell>
        </row>
        <row r="7936">
          <cell r="C7936">
            <v>221110058</v>
          </cell>
          <cell r="D7936" t="str">
            <v>11000221110058</v>
          </cell>
          <cell r="E7936" t="str">
            <v>王勇-2017年博士科研启动费</v>
          </cell>
          <cell r="F7936" t="str">
            <v>王勇</v>
          </cell>
          <cell r="G7936" t="str">
            <v>2017049</v>
          </cell>
          <cell r="H7936">
            <v>0</v>
          </cell>
          <cell r="I7936">
            <v>0</v>
          </cell>
          <cell r="J7936">
            <v>0</v>
          </cell>
          <cell r="K7936">
            <v>0</v>
          </cell>
          <cell r="L7936">
            <v>0</v>
          </cell>
          <cell r="M7936">
            <v>0</v>
          </cell>
          <cell r="N7936">
            <v>0</v>
          </cell>
          <cell r="O7936">
            <v>0</v>
          </cell>
        </row>
        <row r="7937">
          <cell r="C7937">
            <v>221110059</v>
          </cell>
          <cell r="D7937" t="str">
            <v>11000221110059</v>
          </cell>
          <cell r="E7937" t="str">
            <v>丁淑娟-2017年博士科研启动费</v>
          </cell>
          <cell r="F7937" t="str">
            <v>丁淑娟</v>
          </cell>
          <cell r="G7937" t="str">
            <v>2017062</v>
          </cell>
          <cell r="H7937">
            <v>0</v>
          </cell>
          <cell r="I7937">
            <v>17658.34</v>
          </cell>
          <cell r="J7937">
            <v>0</v>
          </cell>
          <cell r="K7937">
            <v>17658.34</v>
          </cell>
          <cell r="L7937">
            <v>0</v>
          </cell>
          <cell r="M7937">
            <v>0</v>
          </cell>
          <cell r="N7937">
            <v>0</v>
          </cell>
          <cell r="O7937">
            <v>17658.34</v>
          </cell>
        </row>
        <row r="7938">
          <cell r="C7938">
            <v>221110060</v>
          </cell>
          <cell r="D7938" t="str">
            <v>11000221110060</v>
          </cell>
          <cell r="E7938" t="str">
            <v>仲雷-2017年博士科研启动费</v>
          </cell>
          <cell r="F7938" t="str">
            <v>仲雷</v>
          </cell>
          <cell r="G7938" t="str">
            <v>2017058</v>
          </cell>
          <cell r="H7938">
            <v>0</v>
          </cell>
          <cell r="I7938">
            <v>16676</v>
          </cell>
          <cell r="J7938">
            <v>0</v>
          </cell>
          <cell r="K7938">
            <v>16676</v>
          </cell>
          <cell r="L7938">
            <v>0</v>
          </cell>
          <cell r="M7938">
            <v>0</v>
          </cell>
          <cell r="N7938">
            <v>0</v>
          </cell>
          <cell r="O7938">
            <v>16676</v>
          </cell>
        </row>
        <row r="7939">
          <cell r="C7939">
            <v>221110061</v>
          </cell>
          <cell r="D7939" t="str">
            <v>11000221110061</v>
          </cell>
          <cell r="E7939" t="str">
            <v>况小雪-2017年博士科研启动费</v>
          </cell>
          <cell r="F7939" t="str">
            <v>况小雪</v>
          </cell>
          <cell r="G7939" t="str">
            <v>2017057</v>
          </cell>
          <cell r="H7939">
            <v>0</v>
          </cell>
          <cell r="I7939">
            <v>15600</v>
          </cell>
          <cell r="J7939">
            <v>0</v>
          </cell>
          <cell r="K7939">
            <v>15600</v>
          </cell>
          <cell r="L7939">
            <v>0</v>
          </cell>
          <cell r="M7939">
            <v>0</v>
          </cell>
          <cell r="N7939">
            <v>0</v>
          </cell>
          <cell r="O7939">
            <v>15600</v>
          </cell>
        </row>
        <row r="7940">
          <cell r="C7940">
            <v>221110062</v>
          </cell>
          <cell r="D7940" t="str">
            <v>11000221110062</v>
          </cell>
          <cell r="E7940" t="str">
            <v>李仕波-2017年博士科研启动费</v>
          </cell>
          <cell r="F7940" t="str">
            <v>李仕波</v>
          </cell>
          <cell r="G7940" t="str">
            <v>2017050</v>
          </cell>
          <cell r="H7940">
            <v>0</v>
          </cell>
          <cell r="I7940">
            <v>6000</v>
          </cell>
          <cell r="J7940">
            <v>6000</v>
          </cell>
          <cell r="K7940">
            <v>0</v>
          </cell>
          <cell r="L7940">
            <v>0</v>
          </cell>
          <cell r="M7940">
            <v>0</v>
          </cell>
          <cell r="N7940">
            <v>0</v>
          </cell>
          <cell r="O7940">
            <v>0</v>
          </cell>
        </row>
        <row r="7941">
          <cell r="C7941">
            <v>221110063</v>
          </cell>
          <cell r="D7941" t="str">
            <v>11000221110063</v>
          </cell>
          <cell r="E7941" t="str">
            <v>双修海-2017年博士科研启动费</v>
          </cell>
          <cell r="F7941" t="str">
            <v>双修海</v>
          </cell>
          <cell r="G7941" t="str">
            <v>2017043</v>
          </cell>
          <cell r="H7941">
            <v>0</v>
          </cell>
          <cell r="I7941">
            <v>10500</v>
          </cell>
          <cell r="J7941">
            <v>0</v>
          </cell>
          <cell r="K7941">
            <v>10500</v>
          </cell>
          <cell r="L7941">
            <v>0</v>
          </cell>
          <cell r="M7941">
            <v>0</v>
          </cell>
          <cell r="N7941">
            <v>0</v>
          </cell>
          <cell r="O7941">
            <v>10500</v>
          </cell>
        </row>
        <row r="7942">
          <cell r="C7942">
            <v>221110064</v>
          </cell>
          <cell r="D7942" t="str">
            <v>11000221110064</v>
          </cell>
          <cell r="E7942" t="str">
            <v>张丽娟-2017年博士科研启动费</v>
          </cell>
          <cell r="F7942" t="str">
            <v>张丽娟</v>
          </cell>
          <cell r="G7942" t="str">
            <v>2017034</v>
          </cell>
          <cell r="H7942">
            <v>0</v>
          </cell>
          <cell r="I7942">
            <v>18849</v>
          </cell>
          <cell r="J7942">
            <v>0</v>
          </cell>
          <cell r="K7942">
            <v>18849</v>
          </cell>
          <cell r="L7942">
            <v>0</v>
          </cell>
          <cell r="M7942">
            <v>0</v>
          </cell>
          <cell r="N7942">
            <v>0</v>
          </cell>
          <cell r="O7942">
            <v>18849</v>
          </cell>
        </row>
        <row r="7943">
          <cell r="C7943">
            <v>221110065</v>
          </cell>
          <cell r="D7943" t="str">
            <v>11000221110065</v>
          </cell>
          <cell r="E7943" t="str">
            <v>张斐-2017年博士科研启动费</v>
          </cell>
          <cell r="F7943" t="str">
            <v>张斐</v>
          </cell>
          <cell r="G7943" t="str">
            <v>2017039</v>
          </cell>
          <cell r="H7943">
            <v>0</v>
          </cell>
          <cell r="I7943">
            <v>0</v>
          </cell>
          <cell r="J7943">
            <v>0</v>
          </cell>
          <cell r="K7943">
            <v>0</v>
          </cell>
          <cell r="L7943">
            <v>0</v>
          </cell>
          <cell r="M7943">
            <v>0</v>
          </cell>
          <cell r="N7943">
            <v>0</v>
          </cell>
          <cell r="O7943">
            <v>0</v>
          </cell>
        </row>
        <row r="7944">
          <cell r="C7944">
            <v>221110066</v>
          </cell>
          <cell r="D7944" t="str">
            <v>11000221110066</v>
          </cell>
          <cell r="E7944" t="str">
            <v>彭云-2017年博士科研启动费</v>
          </cell>
          <cell r="F7944" t="str">
            <v>彭云</v>
          </cell>
          <cell r="G7944" t="str">
            <v>2017019</v>
          </cell>
          <cell r="H7944">
            <v>0</v>
          </cell>
          <cell r="I7944">
            <v>0</v>
          </cell>
          <cell r="J7944">
            <v>0</v>
          </cell>
          <cell r="K7944">
            <v>0</v>
          </cell>
          <cell r="L7944">
            <v>0</v>
          </cell>
          <cell r="M7944">
            <v>0</v>
          </cell>
          <cell r="N7944">
            <v>0</v>
          </cell>
          <cell r="O7944">
            <v>0</v>
          </cell>
        </row>
        <row r="7945">
          <cell r="C7945">
            <v>221110067</v>
          </cell>
          <cell r="D7945" t="str">
            <v>11000221110067</v>
          </cell>
          <cell r="E7945" t="str">
            <v>谭华-2018年第一批博士科研启动费</v>
          </cell>
          <cell r="F7945" t="str">
            <v>谭华</v>
          </cell>
          <cell r="G7945" t="str">
            <v>2018029</v>
          </cell>
          <cell r="H7945">
            <v>0</v>
          </cell>
          <cell r="I7945">
            <v>0</v>
          </cell>
          <cell r="J7945">
            <v>0</v>
          </cell>
          <cell r="K7945">
            <v>0</v>
          </cell>
          <cell r="L7945">
            <v>0</v>
          </cell>
          <cell r="M7945">
            <v>0</v>
          </cell>
          <cell r="N7945">
            <v>0</v>
          </cell>
          <cell r="O7945">
            <v>0</v>
          </cell>
        </row>
        <row r="7946">
          <cell r="C7946">
            <v>221110068</v>
          </cell>
          <cell r="D7946" t="str">
            <v>11000221110068</v>
          </cell>
          <cell r="E7946" t="str">
            <v>刘锦芳-2018年第一批博士科研启动费</v>
          </cell>
          <cell r="F7946" t="str">
            <v>刘锦芳</v>
          </cell>
          <cell r="G7946" t="str">
            <v>2017112</v>
          </cell>
          <cell r="H7946">
            <v>0</v>
          </cell>
          <cell r="I7946">
            <v>0</v>
          </cell>
          <cell r="J7946">
            <v>0</v>
          </cell>
          <cell r="K7946">
            <v>0</v>
          </cell>
          <cell r="L7946">
            <v>0</v>
          </cell>
          <cell r="M7946">
            <v>0</v>
          </cell>
          <cell r="N7946">
            <v>0</v>
          </cell>
          <cell r="O7946">
            <v>0</v>
          </cell>
        </row>
        <row r="7947">
          <cell r="C7947">
            <v>221110069</v>
          </cell>
          <cell r="D7947" t="str">
            <v>11000221110069</v>
          </cell>
          <cell r="E7947" t="str">
            <v>吴琪-2017年博士科研启动费</v>
          </cell>
          <cell r="F7947" t="str">
            <v>吴琪</v>
          </cell>
          <cell r="G7947" t="str">
            <v>2017092</v>
          </cell>
          <cell r="H7947">
            <v>0</v>
          </cell>
          <cell r="I7947">
            <v>0</v>
          </cell>
          <cell r="J7947">
            <v>0</v>
          </cell>
          <cell r="K7947">
            <v>0</v>
          </cell>
          <cell r="L7947">
            <v>0</v>
          </cell>
          <cell r="M7947">
            <v>0</v>
          </cell>
          <cell r="N7947">
            <v>0</v>
          </cell>
          <cell r="O7947">
            <v>0</v>
          </cell>
        </row>
        <row r="7948">
          <cell r="C7948">
            <v>221110070</v>
          </cell>
          <cell r="D7948" t="str">
            <v>11000221110070</v>
          </cell>
          <cell r="E7948" t="str">
            <v>熊琳-高层人才基本科研启动费</v>
          </cell>
          <cell r="F7948" t="str">
            <v>熊琳</v>
          </cell>
          <cell r="G7948" t="str">
            <v>2017838</v>
          </cell>
          <cell r="H7948">
            <v>0</v>
          </cell>
          <cell r="I7948">
            <v>2195</v>
          </cell>
          <cell r="J7948">
            <v>0</v>
          </cell>
          <cell r="K7948">
            <v>2195</v>
          </cell>
          <cell r="L7948">
            <v>0</v>
          </cell>
          <cell r="M7948">
            <v>0</v>
          </cell>
          <cell r="N7948">
            <v>0</v>
          </cell>
          <cell r="O7948">
            <v>2195</v>
          </cell>
        </row>
        <row r="7949">
          <cell r="C7949">
            <v>221110072</v>
          </cell>
          <cell r="D7949" t="str">
            <v>11000221110072</v>
          </cell>
          <cell r="E7949" t="str">
            <v>陈家鹏-高层人才基本科研启动费</v>
          </cell>
          <cell r="F7949" t="str">
            <v>陈家鹏</v>
          </cell>
          <cell r="G7949" t="str">
            <v>2022051</v>
          </cell>
          <cell r="H7949">
            <v>0</v>
          </cell>
          <cell r="I7949">
            <v>70803.16</v>
          </cell>
          <cell r="J7949">
            <v>22800</v>
          </cell>
          <cell r="K7949">
            <v>48003.16</v>
          </cell>
          <cell r="L7949">
            <v>0</v>
          </cell>
          <cell r="M7949">
            <v>0</v>
          </cell>
          <cell r="N7949">
            <v>0</v>
          </cell>
          <cell r="O7949">
            <v>48003.16</v>
          </cell>
        </row>
        <row r="7950">
          <cell r="C7950">
            <v>221110073</v>
          </cell>
          <cell r="D7950" t="str">
            <v>11000221110073</v>
          </cell>
          <cell r="E7950" t="str">
            <v>刘钊-高层人才基本科研启动费</v>
          </cell>
          <cell r="F7950" t="str">
            <v>刘钊</v>
          </cell>
          <cell r="G7950" t="str">
            <v>2022045</v>
          </cell>
          <cell r="H7950">
            <v>0</v>
          </cell>
          <cell r="I7950">
            <v>141830</v>
          </cell>
          <cell r="J7950">
            <v>4200</v>
          </cell>
          <cell r="K7950">
            <v>137630</v>
          </cell>
          <cell r="L7950">
            <v>0</v>
          </cell>
          <cell r="M7950">
            <v>0</v>
          </cell>
          <cell r="N7950">
            <v>0</v>
          </cell>
          <cell r="O7950">
            <v>137630</v>
          </cell>
        </row>
        <row r="7951">
          <cell r="C7951">
            <v>221110074</v>
          </cell>
          <cell r="D7951" t="str">
            <v>11000221110074</v>
          </cell>
          <cell r="E7951" t="str">
            <v>赵旭鹏-高层人才基本科研启动费</v>
          </cell>
          <cell r="F7951" t="str">
            <v>赵旭鹏</v>
          </cell>
          <cell r="G7951" t="str">
            <v>2022050</v>
          </cell>
          <cell r="H7951">
            <v>0</v>
          </cell>
          <cell r="I7951">
            <v>118393.68</v>
          </cell>
          <cell r="J7951">
            <v>7860</v>
          </cell>
          <cell r="K7951">
            <v>110533.68</v>
          </cell>
          <cell r="L7951">
            <v>0</v>
          </cell>
          <cell r="M7951">
            <v>0</v>
          </cell>
          <cell r="N7951">
            <v>0</v>
          </cell>
          <cell r="O7951">
            <v>110533.68</v>
          </cell>
        </row>
        <row r="7952">
          <cell r="C7952">
            <v>221110075</v>
          </cell>
          <cell r="D7952" t="str">
            <v>11000221110075</v>
          </cell>
          <cell r="E7952" t="str">
            <v>安立楠-杰出人才人才启动经费项目</v>
          </cell>
          <cell r="F7952" t="str">
            <v>ANLINAN</v>
          </cell>
          <cell r="G7952" t="str">
            <v>2022030</v>
          </cell>
          <cell r="H7952">
            <v>0</v>
          </cell>
          <cell r="I7952">
            <v>134569.54</v>
          </cell>
          <cell r="J7952">
            <v>68124.5</v>
          </cell>
          <cell r="K7952">
            <v>66445.04</v>
          </cell>
          <cell r="L7952">
            <v>0</v>
          </cell>
          <cell r="M7952">
            <v>19428.55</v>
          </cell>
          <cell r="N7952">
            <v>0</v>
          </cell>
          <cell r="O7952">
            <v>47016.49</v>
          </cell>
        </row>
        <row r="7953">
          <cell r="C7953">
            <v>221110076</v>
          </cell>
          <cell r="D7953" t="str">
            <v>11000221110076</v>
          </cell>
          <cell r="E7953" t="str">
            <v>汪仕勇学科骨干人才启动经费项目</v>
          </cell>
          <cell r="F7953" t="str">
            <v>汪仕勇</v>
          </cell>
          <cell r="G7953" t="str">
            <v>2022076</v>
          </cell>
          <cell r="H7953">
            <v>0</v>
          </cell>
          <cell r="I7953">
            <v>231666.69</v>
          </cell>
          <cell r="J7953">
            <v>19166.3</v>
          </cell>
          <cell r="K7953">
            <v>212500.39</v>
          </cell>
          <cell r="L7953">
            <v>0</v>
          </cell>
          <cell r="M7953">
            <v>0</v>
          </cell>
          <cell r="N7953">
            <v>0</v>
          </cell>
          <cell r="O7953">
            <v>212500.39</v>
          </cell>
        </row>
        <row r="7954">
          <cell r="C7954">
            <v>221110077</v>
          </cell>
          <cell r="D7954" t="str">
            <v>11000221110077</v>
          </cell>
          <cell r="E7954" t="str">
            <v>陈恒学科骨干人才启动经费项目</v>
          </cell>
          <cell r="F7954" t="str">
            <v>陈恒</v>
          </cell>
          <cell r="G7954" t="str">
            <v>2022068</v>
          </cell>
          <cell r="H7954">
            <v>0</v>
          </cell>
          <cell r="I7954">
            <v>180233.45</v>
          </cell>
          <cell r="J7954">
            <v>3470</v>
          </cell>
          <cell r="K7954">
            <v>176763.45</v>
          </cell>
          <cell r="L7954">
            <v>0</v>
          </cell>
          <cell r="M7954">
            <v>0</v>
          </cell>
          <cell r="N7954">
            <v>0</v>
          </cell>
          <cell r="O7954">
            <v>176763.45</v>
          </cell>
        </row>
        <row r="7955">
          <cell r="C7955">
            <v>221110078</v>
          </cell>
          <cell r="D7955" t="str">
            <v>11000221110078</v>
          </cell>
          <cell r="E7955" t="str">
            <v>逯瑶学科骨干人才启动经费项目</v>
          </cell>
          <cell r="F7955" t="str">
            <v>逯瑶</v>
          </cell>
          <cell r="G7955" t="str">
            <v>2022072</v>
          </cell>
          <cell r="H7955">
            <v>0</v>
          </cell>
          <cell r="I7955">
            <v>168630.6</v>
          </cell>
          <cell r="J7955">
            <v>0</v>
          </cell>
          <cell r="K7955">
            <v>168630.6</v>
          </cell>
          <cell r="L7955">
            <v>0</v>
          </cell>
          <cell r="M7955">
            <v>0</v>
          </cell>
          <cell r="N7955">
            <v>0</v>
          </cell>
          <cell r="O7955">
            <v>168630.6</v>
          </cell>
        </row>
        <row r="7956">
          <cell r="C7956">
            <v>221110080</v>
          </cell>
          <cell r="D7956" t="str">
            <v>11000221110080</v>
          </cell>
          <cell r="E7956" t="str">
            <v>袁玉峰学科方向领军人才人才启动经费项目</v>
          </cell>
          <cell r="F7956" t="str">
            <v>袁玉峰</v>
          </cell>
          <cell r="G7956" t="str">
            <v>2021117</v>
          </cell>
          <cell r="H7956">
            <v>0</v>
          </cell>
          <cell r="I7956">
            <v>422491.24</v>
          </cell>
          <cell r="J7956">
            <v>16200.75</v>
          </cell>
          <cell r="K7956">
            <v>406290.49</v>
          </cell>
          <cell r="L7956">
            <v>0</v>
          </cell>
          <cell r="M7956">
            <v>0</v>
          </cell>
          <cell r="N7956">
            <v>0</v>
          </cell>
          <cell r="O7956">
            <v>406290.49</v>
          </cell>
        </row>
        <row r="7957">
          <cell r="C7957">
            <v>221110081</v>
          </cell>
          <cell r="D7957" t="str">
            <v>11000221110081</v>
          </cell>
          <cell r="E7957" t="str">
            <v>王际辉学科领军人才启动经费项目</v>
          </cell>
          <cell r="F7957" t="str">
            <v>王际辉</v>
          </cell>
          <cell r="G7957" t="str">
            <v>2018809</v>
          </cell>
          <cell r="H7957">
            <v>0</v>
          </cell>
          <cell r="I7957">
            <v>1347580.24</v>
          </cell>
          <cell r="J7957">
            <v>31945</v>
          </cell>
          <cell r="K7957">
            <v>1315635.24</v>
          </cell>
          <cell r="L7957">
            <v>0</v>
          </cell>
          <cell r="M7957">
            <v>0</v>
          </cell>
          <cell r="N7957">
            <v>0</v>
          </cell>
          <cell r="O7957">
            <v>1315635.24</v>
          </cell>
        </row>
        <row r="7958">
          <cell r="C7958">
            <v>221110082</v>
          </cell>
          <cell r="D7958" t="str">
            <v>11000221110082</v>
          </cell>
          <cell r="E7958" t="str">
            <v>孙长庆-校长特聘人才启动经费项目</v>
          </cell>
          <cell r="F7958" t="str">
            <v>SUNCHANGQING</v>
          </cell>
          <cell r="G7958" t="str">
            <v>2022130</v>
          </cell>
          <cell r="H7958">
            <v>0</v>
          </cell>
          <cell r="I7958">
            <v>70116.6</v>
          </cell>
          <cell r="J7958">
            <v>18992.85</v>
          </cell>
          <cell r="K7958">
            <v>51123.75</v>
          </cell>
          <cell r="L7958">
            <v>0</v>
          </cell>
          <cell r="M7958">
            <v>0</v>
          </cell>
          <cell r="N7958">
            <v>0</v>
          </cell>
          <cell r="O7958">
            <v>51123.75</v>
          </cell>
        </row>
        <row r="7959">
          <cell r="C7959">
            <v>221110083</v>
          </cell>
          <cell r="D7959" t="str">
            <v>11000221110083</v>
          </cell>
          <cell r="E7959" t="str">
            <v>梁军学科方向领军人才人才启动经费项目</v>
          </cell>
          <cell r="F7959" t="str">
            <v>梁军</v>
          </cell>
          <cell r="G7959" t="str">
            <v>2022129</v>
          </cell>
          <cell r="H7959">
            <v>0</v>
          </cell>
          <cell r="I7959">
            <v>191054.66</v>
          </cell>
          <cell r="J7959">
            <v>42324.5</v>
          </cell>
          <cell r="K7959">
            <v>148730.16</v>
          </cell>
          <cell r="L7959">
            <v>0</v>
          </cell>
          <cell r="M7959">
            <v>0</v>
          </cell>
          <cell r="N7959">
            <v>0</v>
          </cell>
          <cell r="O7959">
            <v>148730.16</v>
          </cell>
        </row>
        <row r="7960">
          <cell r="C7960">
            <v>221110084</v>
          </cell>
          <cell r="D7960" t="str">
            <v>11000221110084</v>
          </cell>
          <cell r="E7960" t="str">
            <v>靳志祥学科骨干人才启动经费项目</v>
          </cell>
          <cell r="F7960" t="str">
            <v>靳志祥</v>
          </cell>
          <cell r="G7960" t="str">
            <v>2022100</v>
          </cell>
          <cell r="H7960">
            <v>0</v>
          </cell>
          <cell r="I7960">
            <v>74423.89</v>
          </cell>
          <cell r="J7960">
            <v>32989.9</v>
          </cell>
          <cell r="K7960">
            <v>41433.99</v>
          </cell>
          <cell r="L7960">
            <v>0</v>
          </cell>
          <cell r="M7960">
            <v>0</v>
          </cell>
          <cell r="N7960">
            <v>0</v>
          </cell>
          <cell r="O7960">
            <v>41433.99</v>
          </cell>
        </row>
        <row r="7961">
          <cell r="C7961">
            <v>221110085</v>
          </cell>
          <cell r="D7961" t="str">
            <v>11000221110085</v>
          </cell>
          <cell r="E7961" t="str">
            <v>李炎桐学科骨干人才启动经费项目</v>
          </cell>
          <cell r="F7961" t="str">
            <v>李炎桐</v>
          </cell>
          <cell r="G7961" t="str">
            <v>2022165</v>
          </cell>
          <cell r="H7961">
            <v>0</v>
          </cell>
          <cell r="I7961">
            <v>107045</v>
          </cell>
          <cell r="J7961">
            <v>75317.45</v>
          </cell>
          <cell r="K7961">
            <v>31727.55</v>
          </cell>
          <cell r="L7961">
            <v>0</v>
          </cell>
          <cell r="M7961">
            <v>0</v>
          </cell>
          <cell r="N7961">
            <v>0</v>
          </cell>
          <cell r="O7961">
            <v>31727.55</v>
          </cell>
        </row>
        <row r="7962">
          <cell r="C7962">
            <v>221110088</v>
          </cell>
          <cell r="D7962" t="str">
            <v>11000221110088</v>
          </cell>
          <cell r="E7962" t="str">
            <v>刘家男学科骨干人才启动经费项目</v>
          </cell>
          <cell r="F7962" t="str">
            <v>刘家男</v>
          </cell>
          <cell r="G7962" t="str">
            <v>2022144</v>
          </cell>
          <cell r="H7962">
            <v>0</v>
          </cell>
          <cell r="I7962">
            <v>147052.49</v>
          </cell>
          <cell r="J7962">
            <v>37040.16</v>
          </cell>
          <cell r="K7962">
            <v>110012.33</v>
          </cell>
          <cell r="L7962">
            <v>0</v>
          </cell>
          <cell r="M7962">
            <v>12787</v>
          </cell>
          <cell r="N7962">
            <v>0</v>
          </cell>
          <cell r="O7962">
            <v>97225.33</v>
          </cell>
        </row>
        <row r="7963">
          <cell r="C7963">
            <v>221110089</v>
          </cell>
          <cell r="D7963" t="str">
            <v>11000221110089</v>
          </cell>
          <cell r="E7963" t="str">
            <v>马连华学科方向领军人才启动经费项目</v>
          </cell>
          <cell r="F7963" t="str">
            <v>马连华</v>
          </cell>
          <cell r="G7963" t="str">
            <v>2022195</v>
          </cell>
          <cell r="H7963">
            <v>0</v>
          </cell>
          <cell r="I7963">
            <v>491999.5</v>
          </cell>
          <cell r="J7963">
            <v>152331.99</v>
          </cell>
          <cell r="K7963">
            <v>339667.51</v>
          </cell>
          <cell r="L7963">
            <v>0</v>
          </cell>
          <cell r="M7963">
            <v>0</v>
          </cell>
          <cell r="N7963">
            <v>0</v>
          </cell>
          <cell r="O7963">
            <v>339667.51</v>
          </cell>
        </row>
        <row r="7964">
          <cell r="C7964">
            <v>221110091</v>
          </cell>
          <cell r="D7964" t="str">
            <v>11000221110091</v>
          </cell>
          <cell r="E7964" t="str">
            <v>秦任远学科骨干人才启动经费项目</v>
          </cell>
          <cell r="F7964" t="str">
            <v>秦任远</v>
          </cell>
          <cell r="G7964" t="str">
            <v>2021014</v>
          </cell>
          <cell r="H7964">
            <v>0</v>
          </cell>
          <cell r="I7964">
            <v>121143</v>
          </cell>
          <cell r="J7964">
            <v>14600</v>
          </cell>
          <cell r="K7964">
            <v>106543</v>
          </cell>
          <cell r="L7964">
            <v>0</v>
          </cell>
          <cell r="M7964">
            <v>0</v>
          </cell>
          <cell r="N7964">
            <v>0</v>
          </cell>
          <cell r="O7964">
            <v>106543</v>
          </cell>
        </row>
        <row r="7965">
          <cell r="C7965">
            <v>221110092</v>
          </cell>
          <cell r="D7965" t="str">
            <v>11000221110092</v>
          </cell>
          <cell r="E7965" t="str">
            <v>李垄清学科骨干人才启动经费项目</v>
          </cell>
          <cell r="F7965" t="str">
            <v>李垄清</v>
          </cell>
          <cell r="G7965" t="str">
            <v>2022046</v>
          </cell>
          <cell r="H7965">
            <v>0</v>
          </cell>
          <cell r="I7965">
            <v>285781</v>
          </cell>
          <cell r="J7965">
            <v>1400</v>
          </cell>
          <cell r="K7965">
            <v>284381</v>
          </cell>
          <cell r="L7965">
            <v>0</v>
          </cell>
          <cell r="M7965">
            <v>0</v>
          </cell>
          <cell r="N7965">
            <v>0</v>
          </cell>
          <cell r="O7965">
            <v>284381</v>
          </cell>
        </row>
        <row r="7966">
          <cell r="C7966">
            <v>221110093</v>
          </cell>
          <cell r="D7966" t="str">
            <v>11000221110093</v>
          </cell>
          <cell r="E7966" t="str">
            <v>YUAN JINYUN（袁锦昀）校长特聘人才启动经费项目（新聘期）</v>
          </cell>
          <cell r="F7966" t="str">
            <v>YUAN JINYUN</v>
          </cell>
          <cell r="G7966" t="str">
            <v>2020802</v>
          </cell>
          <cell r="H7966">
            <v>0</v>
          </cell>
          <cell r="I7966">
            <v>1416422.03</v>
          </cell>
          <cell r="J7966">
            <v>277450.79</v>
          </cell>
          <cell r="K7966">
            <v>1138971.24</v>
          </cell>
          <cell r="L7966">
            <v>0</v>
          </cell>
          <cell r="M7966">
            <v>0</v>
          </cell>
          <cell r="N7966">
            <v>0</v>
          </cell>
          <cell r="O7966">
            <v>1138971.24</v>
          </cell>
        </row>
        <row r="7967">
          <cell r="C7967">
            <v>221110094</v>
          </cell>
          <cell r="D7967" t="str">
            <v>11000221110094</v>
          </cell>
          <cell r="E7967" t="str">
            <v>吴远卿学科骨干人才启动经费项目</v>
          </cell>
          <cell r="F7967" t="str">
            <v>吴远卿</v>
          </cell>
          <cell r="G7967" t="str">
            <v>2022197</v>
          </cell>
          <cell r="H7967">
            <v>0</v>
          </cell>
          <cell r="I7967">
            <v>43349.12</v>
          </cell>
          <cell r="J7967">
            <v>15106.94</v>
          </cell>
          <cell r="K7967">
            <v>28242.18</v>
          </cell>
          <cell r="L7967">
            <v>0</v>
          </cell>
          <cell r="M7967">
            <v>0</v>
          </cell>
          <cell r="N7967">
            <v>0</v>
          </cell>
          <cell r="O7967">
            <v>28242.18</v>
          </cell>
        </row>
        <row r="7968">
          <cell r="C7968">
            <v>221110095</v>
          </cell>
          <cell r="D7968" t="str">
            <v>11000221110095</v>
          </cell>
          <cell r="E7968" t="str">
            <v>崔有江学科骨干人才启动经费项目</v>
          </cell>
          <cell r="F7968" t="str">
            <v>崔有江</v>
          </cell>
          <cell r="G7968" t="str">
            <v>2023029</v>
          </cell>
          <cell r="H7968">
            <v>0</v>
          </cell>
          <cell r="I7968">
            <v>166688.12</v>
          </cell>
          <cell r="J7968">
            <v>108821.25</v>
          </cell>
          <cell r="K7968">
            <v>57866.87</v>
          </cell>
          <cell r="L7968">
            <v>64500</v>
          </cell>
          <cell r="M7968">
            <v>0</v>
          </cell>
          <cell r="N7968">
            <v>0</v>
          </cell>
          <cell r="O7968">
            <v>57866.87</v>
          </cell>
        </row>
        <row r="7969">
          <cell r="C7969">
            <v>221110096</v>
          </cell>
          <cell r="D7969" t="str">
            <v>11000221110096</v>
          </cell>
          <cell r="E7969" t="str">
            <v>王志鹏学科骨干人才启动经费项目</v>
          </cell>
          <cell r="F7969" t="str">
            <v>王志鹏</v>
          </cell>
          <cell r="G7969" t="str">
            <v>2023075</v>
          </cell>
          <cell r="H7969">
            <v>36681.5</v>
          </cell>
          <cell r="I7969">
            <v>58217</v>
          </cell>
          <cell r="J7969">
            <v>33200</v>
          </cell>
          <cell r="K7969">
            <v>61698.5</v>
          </cell>
          <cell r="L7969">
            <v>0</v>
          </cell>
          <cell r="M7969">
            <v>0</v>
          </cell>
          <cell r="N7969">
            <v>0</v>
          </cell>
          <cell r="O7969">
            <v>61698.5</v>
          </cell>
        </row>
        <row r="7970">
          <cell r="C7970">
            <v>221110099</v>
          </cell>
          <cell r="D7970" t="str">
            <v>11000221110099</v>
          </cell>
          <cell r="E7970" t="str">
            <v>周勇 博士后 人才启动经费项目</v>
          </cell>
          <cell r="F7970" t="str">
            <v>周勇</v>
          </cell>
          <cell r="G7970" t="str">
            <v>2023049</v>
          </cell>
          <cell r="H7970">
            <v>0</v>
          </cell>
          <cell r="I7970">
            <v>65676.52</v>
          </cell>
          <cell r="J7970">
            <v>15530</v>
          </cell>
          <cell r="K7970">
            <v>50146.52</v>
          </cell>
          <cell r="L7970">
            <v>0</v>
          </cell>
          <cell r="M7970">
            <v>0</v>
          </cell>
          <cell r="N7970">
            <v>0</v>
          </cell>
          <cell r="O7970">
            <v>50146.52</v>
          </cell>
        </row>
        <row r="7971">
          <cell r="C7971">
            <v>221110100</v>
          </cell>
          <cell r="D7971" t="str">
            <v>11000221110100</v>
          </cell>
          <cell r="E7971" t="str">
            <v>陈志平 博士后 人才启动经费项目</v>
          </cell>
          <cell r="F7971" t="str">
            <v>陈志平</v>
          </cell>
          <cell r="G7971" t="str">
            <v>2023028</v>
          </cell>
          <cell r="H7971">
            <v>0</v>
          </cell>
          <cell r="I7971">
            <v>84.4</v>
          </cell>
          <cell r="J7971">
            <v>0</v>
          </cell>
          <cell r="K7971">
            <v>84.4</v>
          </cell>
          <cell r="L7971">
            <v>0</v>
          </cell>
          <cell r="M7971">
            <v>0</v>
          </cell>
          <cell r="N7971">
            <v>0</v>
          </cell>
          <cell r="O7971">
            <v>84.4</v>
          </cell>
        </row>
        <row r="7972">
          <cell r="C7972">
            <v>221110101</v>
          </cell>
          <cell r="D7972" t="str">
            <v>11000221110101</v>
          </cell>
          <cell r="E7972" t="str">
            <v>方衡鑫 博士后 人才启动经费项目</v>
          </cell>
          <cell r="F7972" t="str">
            <v>方衡鑫</v>
          </cell>
          <cell r="G7972" t="str">
            <v>2022176</v>
          </cell>
          <cell r="H7972">
            <v>0</v>
          </cell>
          <cell r="I7972">
            <v>60277.78</v>
          </cell>
          <cell r="J7972">
            <v>6302.92</v>
          </cell>
          <cell r="K7972">
            <v>53974.86</v>
          </cell>
          <cell r="L7972">
            <v>0</v>
          </cell>
          <cell r="M7972">
            <v>0</v>
          </cell>
          <cell r="N7972">
            <v>0</v>
          </cell>
          <cell r="O7972">
            <v>53974.86</v>
          </cell>
        </row>
        <row r="7973">
          <cell r="C7973">
            <v>221110102</v>
          </cell>
          <cell r="D7973" t="str">
            <v>11000221110102</v>
          </cell>
          <cell r="E7973" t="str">
            <v>陈璐 博士后 人才启动经费项目</v>
          </cell>
          <cell r="F7973" t="str">
            <v>陈璐</v>
          </cell>
          <cell r="G7973" t="str">
            <v>2022163</v>
          </cell>
          <cell r="H7973">
            <v>0</v>
          </cell>
          <cell r="I7973">
            <v>47944.93</v>
          </cell>
          <cell r="J7973">
            <v>46905.87</v>
          </cell>
          <cell r="K7973">
            <v>1039.06</v>
          </cell>
          <cell r="L7973">
            <v>0</v>
          </cell>
          <cell r="M7973">
            <v>0</v>
          </cell>
          <cell r="N7973">
            <v>0</v>
          </cell>
          <cell r="O7973">
            <v>1039.06</v>
          </cell>
        </row>
        <row r="7974">
          <cell r="C7974">
            <v>221110103</v>
          </cell>
          <cell r="D7974" t="str">
            <v>11000221110103</v>
          </cell>
          <cell r="E7974" t="str">
            <v>曾绍龙 博士后 人才启动经费项目</v>
          </cell>
          <cell r="F7974" t="str">
            <v>曾绍龙</v>
          </cell>
          <cell r="G7974" t="str">
            <v>2023057</v>
          </cell>
          <cell r="H7974">
            <v>0</v>
          </cell>
          <cell r="I7974">
            <v>36571.08</v>
          </cell>
          <cell r="J7974">
            <v>13572</v>
          </cell>
          <cell r="K7974">
            <v>22999.08</v>
          </cell>
          <cell r="L7974">
            <v>0</v>
          </cell>
          <cell r="M7974">
            <v>0</v>
          </cell>
          <cell r="N7974">
            <v>0</v>
          </cell>
          <cell r="O7974">
            <v>22999.08</v>
          </cell>
        </row>
        <row r="7975">
          <cell r="C7975">
            <v>221110104</v>
          </cell>
          <cell r="D7975" t="str">
            <v>11000221110104</v>
          </cell>
          <cell r="E7975" t="str">
            <v>刘文全 博士后 人才启动经费项目</v>
          </cell>
          <cell r="F7975" t="str">
            <v>刘文全</v>
          </cell>
          <cell r="G7975" t="str">
            <v>2023046</v>
          </cell>
          <cell r="H7975">
            <v>0</v>
          </cell>
          <cell r="I7975">
            <v>22043.79</v>
          </cell>
          <cell r="J7975">
            <v>22038.5</v>
          </cell>
          <cell r="K7975">
            <v>5.29</v>
          </cell>
          <cell r="L7975">
            <v>0</v>
          </cell>
          <cell r="M7975">
            <v>0</v>
          </cell>
          <cell r="N7975">
            <v>0</v>
          </cell>
          <cell r="O7975">
            <v>5.29</v>
          </cell>
        </row>
        <row r="7976">
          <cell r="C7976">
            <v>221110106</v>
          </cell>
          <cell r="D7976" t="str">
            <v>11000221110106</v>
          </cell>
          <cell r="E7976" t="str">
            <v>窦如强 博士后 人才启动经费项目</v>
          </cell>
          <cell r="F7976" t="str">
            <v>窦如强</v>
          </cell>
          <cell r="G7976" t="str">
            <v>2022196</v>
          </cell>
          <cell r="H7976">
            <v>0</v>
          </cell>
          <cell r="I7976">
            <v>2.85</v>
          </cell>
          <cell r="J7976">
            <v>0</v>
          </cell>
          <cell r="K7976">
            <v>2.85</v>
          </cell>
          <cell r="L7976">
            <v>0</v>
          </cell>
          <cell r="M7976">
            <v>0</v>
          </cell>
          <cell r="N7976">
            <v>0</v>
          </cell>
          <cell r="O7976">
            <v>2.85</v>
          </cell>
        </row>
        <row r="7977">
          <cell r="C7977">
            <v>221110107</v>
          </cell>
          <cell r="D7977" t="str">
            <v>11000221110107</v>
          </cell>
          <cell r="E7977" t="str">
            <v>郭艳先 博士后 人才启动经费项目</v>
          </cell>
          <cell r="F7977" t="str">
            <v>郭艳先</v>
          </cell>
          <cell r="G7977" t="str">
            <v>2023074</v>
          </cell>
          <cell r="H7977">
            <v>0</v>
          </cell>
          <cell r="I7977">
            <v>1.6</v>
          </cell>
          <cell r="J7977">
            <v>0</v>
          </cell>
          <cell r="K7977">
            <v>1.6</v>
          </cell>
          <cell r="L7977">
            <v>0</v>
          </cell>
          <cell r="M7977">
            <v>0</v>
          </cell>
          <cell r="N7977">
            <v>0</v>
          </cell>
          <cell r="O7977">
            <v>1.6</v>
          </cell>
        </row>
        <row r="7978">
          <cell r="C7978">
            <v>221110111</v>
          </cell>
          <cell r="D7978" t="str">
            <v>11000221110111</v>
          </cell>
          <cell r="E7978" t="str">
            <v>褚宏鹏 博士后 人才启动经费项目</v>
          </cell>
          <cell r="F7978" t="str">
            <v>褚宏鹏</v>
          </cell>
          <cell r="G7978" t="str">
            <v>2023045</v>
          </cell>
          <cell r="H7978">
            <v>0</v>
          </cell>
          <cell r="I7978">
            <v>146.8</v>
          </cell>
          <cell r="J7978">
            <v>103.08</v>
          </cell>
          <cell r="K7978">
            <v>43.72</v>
          </cell>
          <cell r="L7978">
            <v>0</v>
          </cell>
          <cell r="M7978">
            <v>0</v>
          </cell>
          <cell r="N7978">
            <v>0</v>
          </cell>
          <cell r="O7978">
            <v>43.72</v>
          </cell>
        </row>
        <row r="7979">
          <cell r="C7979">
            <v>221110112</v>
          </cell>
          <cell r="D7979" t="str">
            <v>11000221110112</v>
          </cell>
          <cell r="E7979" t="str">
            <v>薛坚 博士后 人才启动经费项目</v>
          </cell>
          <cell r="F7979" t="str">
            <v>薛坚</v>
          </cell>
          <cell r="G7979" t="str">
            <v>2023019</v>
          </cell>
          <cell r="H7979">
            <v>0</v>
          </cell>
          <cell r="I7979">
            <v>8446.63</v>
          </cell>
          <cell r="J7979">
            <v>7858.4</v>
          </cell>
          <cell r="K7979">
            <v>588.23</v>
          </cell>
          <cell r="L7979">
            <v>0</v>
          </cell>
          <cell r="M7979">
            <v>0</v>
          </cell>
          <cell r="N7979">
            <v>0</v>
          </cell>
          <cell r="O7979">
            <v>588.23</v>
          </cell>
        </row>
        <row r="7980">
          <cell r="C7980">
            <v>221110113</v>
          </cell>
          <cell r="D7980" t="str">
            <v>11000221110113</v>
          </cell>
          <cell r="E7980" t="str">
            <v>ABBAS YASIR 博士后 人才启动经费项目</v>
          </cell>
          <cell r="F7980" t="str">
            <v>ABBAS YASIR</v>
          </cell>
          <cell r="G7980" t="str">
            <v>2023016</v>
          </cell>
          <cell r="H7980">
            <v>0</v>
          </cell>
          <cell r="I7980">
            <v>4610.67</v>
          </cell>
          <cell r="J7980">
            <v>0</v>
          </cell>
          <cell r="K7980">
            <v>4610.67</v>
          </cell>
          <cell r="L7980">
            <v>0</v>
          </cell>
          <cell r="M7980">
            <v>0</v>
          </cell>
          <cell r="N7980">
            <v>0</v>
          </cell>
          <cell r="O7980">
            <v>4610.67</v>
          </cell>
        </row>
        <row r="7981">
          <cell r="C7981">
            <v>221110114</v>
          </cell>
          <cell r="D7981" t="str">
            <v>11000221110114</v>
          </cell>
          <cell r="E7981" t="str">
            <v>孙兆君 博士后 人才启动经费项目</v>
          </cell>
          <cell r="F7981" t="str">
            <v>孙兆君</v>
          </cell>
          <cell r="G7981" t="str">
            <v>2023078</v>
          </cell>
          <cell r="H7981">
            <v>0</v>
          </cell>
          <cell r="I7981">
            <v>39733.21</v>
          </cell>
          <cell r="J7981">
            <v>25296</v>
          </cell>
          <cell r="K7981">
            <v>14437.21</v>
          </cell>
          <cell r="L7981">
            <v>0</v>
          </cell>
          <cell r="M7981">
            <v>0</v>
          </cell>
          <cell r="N7981">
            <v>0</v>
          </cell>
          <cell r="O7981">
            <v>14437.21</v>
          </cell>
        </row>
        <row r="7982">
          <cell r="C7982">
            <v>221110116</v>
          </cell>
          <cell r="D7982" t="str">
            <v>11000221110116</v>
          </cell>
          <cell r="E7982" t="str">
            <v>程浩岩 博士后 人才启动经费项目</v>
          </cell>
          <cell r="F7982" t="str">
            <v>程浩岩</v>
          </cell>
          <cell r="G7982" t="str">
            <v>2023026</v>
          </cell>
          <cell r="H7982">
            <v>0</v>
          </cell>
          <cell r="I7982">
            <v>325.51</v>
          </cell>
          <cell r="J7982">
            <v>0</v>
          </cell>
          <cell r="K7982">
            <v>325.51</v>
          </cell>
          <cell r="L7982">
            <v>0</v>
          </cell>
          <cell r="M7982">
            <v>0</v>
          </cell>
          <cell r="N7982">
            <v>0</v>
          </cell>
          <cell r="O7982">
            <v>325.51</v>
          </cell>
        </row>
        <row r="7983">
          <cell r="C7983">
            <v>221110118</v>
          </cell>
          <cell r="D7983" t="str">
            <v>11000221110118</v>
          </cell>
          <cell r="E7983" t="str">
            <v>杨超 博士后 人才启动经费项目</v>
          </cell>
          <cell r="F7983" t="str">
            <v>杨超</v>
          </cell>
          <cell r="G7983" t="str">
            <v>2023007</v>
          </cell>
          <cell r="H7983">
            <v>0</v>
          </cell>
          <cell r="I7983">
            <v>62.84</v>
          </cell>
          <cell r="J7983">
            <v>0</v>
          </cell>
          <cell r="K7983">
            <v>62.84</v>
          </cell>
          <cell r="L7983">
            <v>0</v>
          </cell>
          <cell r="M7983">
            <v>0</v>
          </cell>
          <cell r="N7983">
            <v>0</v>
          </cell>
          <cell r="O7983">
            <v>62.84</v>
          </cell>
        </row>
        <row r="7984">
          <cell r="C7984">
            <v>221110119</v>
          </cell>
          <cell r="D7984" t="str">
            <v>11000221110119</v>
          </cell>
          <cell r="E7984" t="str">
            <v>Ghulam Yasin 博士后 人才启动经费项目</v>
          </cell>
          <cell r="F7984" t="str">
            <v>Ghulam Yasin</v>
          </cell>
          <cell r="G7984" t="str">
            <v>2023093</v>
          </cell>
          <cell r="H7984">
            <v>0</v>
          </cell>
          <cell r="I7984">
            <v>100000</v>
          </cell>
          <cell r="J7984">
            <v>61800</v>
          </cell>
          <cell r="K7984">
            <v>38200</v>
          </cell>
          <cell r="L7984">
            <v>0</v>
          </cell>
          <cell r="M7984">
            <v>0</v>
          </cell>
          <cell r="N7984">
            <v>0</v>
          </cell>
          <cell r="O7984">
            <v>38200</v>
          </cell>
        </row>
        <row r="7985">
          <cell r="C7985">
            <v>221110120</v>
          </cell>
          <cell r="D7985" t="str">
            <v>11000221110120</v>
          </cell>
          <cell r="E7985" t="str">
            <v>田贺元 博士后 人才启动经费项目</v>
          </cell>
          <cell r="F7985" t="str">
            <v>田贺元</v>
          </cell>
          <cell r="G7985" t="str">
            <v>2023059</v>
          </cell>
          <cell r="H7985">
            <v>0</v>
          </cell>
          <cell r="I7985">
            <v>46991.5</v>
          </cell>
          <cell r="J7985">
            <v>0</v>
          </cell>
          <cell r="K7985">
            <v>46991.5</v>
          </cell>
          <cell r="L7985">
            <v>0</v>
          </cell>
          <cell r="M7985">
            <v>0</v>
          </cell>
          <cell r="N7985">
            <v>0</v>
          </cell>
          <cell r="O7985">
            <v>46991.5</v>
          </cell>
        </row>
        <row r="7986">
          <cell r="C7986">
            <v>221110124</v>
          </cell>
          <cell r="D7986" t="str">
            <v>11000221110124</v>
          </cell>
          <cell r="E7986" t="str">
            <v>林隽 博士后 人才启动经费项目</v>
          </cell>
          <cell r="F7986" t="str">
            <v>林隽</v>
          </cell>
          <cell r="G7986" t="str">
            <v>2022157</v>
          </cell>
          <cell r="H7986">
            <v>0</v>
          </cell>
          <cell r="I7986">
            <v>21266.42</v>
          </cell>
          <cell r="J7986">
            <v>15655</v>
          </cell>
          <cell r="K7986">
            <v>5611.42</v>
          </cell>
          <cell r="L7986">
            <v>0</v>
          </cell>
          <cell r="M7986">
            <v>0</v>
          </cell>
          <cell r="N7986">
            <v>0</v>
          </cell>
          <cell r="O7986">
            <v>5611.42</v>
          </cell>
        </row>
        <row r="7987">
          <cell r="C7987">
            <v>221110127</v>
          </cell>
          <cell r="D7987" t="str">
            <v>11000221110127</v>
          </cell>
          <cell r="E7987" t="str">
            <v>黄云伟 学科骨干 人才启动经费项目</v>
          </cell>
          <cell r="F7987" t="str">
            <v>黄云伟</v>
          </cell>
          <cell r="G7987" t="str">
            <v>2023083</v>
          </cell>
          <cell r="H7987">
            <v>0</v>
          </cell>
          <cell r="I7987">
            <v>248968.5</v>
          </cell>
          <cell r="J7987">
            <v>163.6</v>
          </cell>
          <cell r="K7987">
            <v>248804.9</v>
          </cell>
          <cell r="L7987">
            <v>0</v>
          </cell>
          <cell r="M7987">
            <v>0</v>
          </cell>
          <cell r="N7987">
            <v>0</v>
          </cell>
          <cell r="O7987">
            <v>248804.9</v>
          </cell>
        </row>
        <row r="7988">
          <cell r="C7988">
            <v>221110128</v>
          </cell>
          <cell r="D7988" t="str">
            <v>11000221110128</v>
          </cell>
          <cell r="E7988" t="str">
            <v>王笛 学科骨干 人才启动经费项目</v>
          </cell>
          <cell r="F7988" t="str">
            <v>王笛</v>
          </cell>
          <cell r="G7988" t="str">
            <v>2023087</v>
          </cell>
          <cell r="H7988">
            <v>0</v>
          </cell>
          <cell r="I7988">
            <v>147195.5</v>
          </cell>
          <cell r="J7988">
            <v>5800</v>
          </cell>
          <cell r="K7988">
            <v>141395.5</v>
          </cell>
          <cell r="L7988">
            <v>0</v>
          </cell>
          <cell r="M7988">
            <v>0</v>
          </cell>
          <cell r="N7988">
            <v>0</v>
          </cell>
          <cell r="O7988">
            <v>141395.5</v>
          </cell>
        </row>
        <row r="7989">
          <cell r="C7989">
            <v>221110129</v>
          </cell>
          <cell r="D7989" t="str">
            <v>11000221110129</v>
          </cell>
          <cell r="E7989" t="str">
            <v>廖进京 学科骨干 人才启动经费项目</v>
          </cell>
          <cell r="F7989" t="str">
            <v>廖进京</v>
          </cell>
          <cell r="G7989" t="str">
            <v>2023088</v>
          </cell>
          <cell r="H7989">
            <v>0</v>
          </cell>
          <cell r="I7989">
            <v>164878</v>
          </cell>
          <cell r="J7989">
            <v>72260.9</v>
          </cell>
          <cell r="K7989">
            <v>92617.1</v>
          </cell>
          <cell r="L7989">
            <v>0</v>
          </cell>
          <cell r="M7989">
            <v>0</v>
          </cell>
          <cell r="N7989">
            <v>0</v>
          </cell>
          <cell r="O7989">
            <v>92617.1</v>
          </cell>
        </row>
        <row r="7990">
          <cell r="C7990">
            <v>221110130</v>
          </cell>
          <cell r="D7990" t="str">
            <v>11000221110130</v>
          </cell>
          <cell r="E7990" t="str">
            <v>房学谦 学科领军 人才启动经费项目</v>
          </cell>
          <cell r="F7990" t="str">
            <v>房学谦</v>
          </cell>
          <cell r="G7990" t="str">
            <v>2023080</v>
          </cell>
          <cell r="H7990">
            <v>0</v>
          </cell>
          <cell r="I7990">
            <v>633117.99</v>
          </cell>
          <cell r="J7990">
            <v>12670</v>
          </cell>
          <cell r="K7990">
            <v>620447.99</v>
          </cell>
          <cell r="L7990">
            <v>0</v>
          </cell>
          <cell r="M7990">
            <v>0</v>
          </cell>
          <cell r="N7990">
            <v>0</v>
          </cell>
          <cell r="O7990">
            <v>620447.99</v>
          </cell>
        </row>
        <row r="7991">
          <cell r="C7991">
            <v>221110132</v>
          </cell>
          <cell r="D7991" t="str">
            <v>11000221110132</v>
          </cell>
          <cell r="E7991" t="str">
            <v>钟知鸣 学科骨干 人才启动经费项目</v>
          </cell>
          <cell r="F7991" t="str">
            <v>钟知鸣</v>
          </cell>
          <cell r="G7991" t="str">
            <v>2023107</v>
          </cell>
          <cell r="H7991">
            <v>0</v>
          </cell>
          <cell r="I7991">
            <v>200469.04</v>
          </cell>
          <cell r="J7991">
            <v>44315</v>
          </cell>
          <cell r="K7991">
            <v>156154.04</v>
          </cell>
          <cell r="L7991">
            <v>0</v>
          </cell>
          <cell r="M7991">
            <v>0</v>
          </cell>
          <cell r="N7991">
            <v>0</v>
          </cell>
          <cell r="O7991">
            <v>156154.04</v>
          </cell>
        </row>
        <row r="7992">
          <cell r="C7992">
            <v>221110133</v>
          </cell>
          <cell r="D7992" t="str">
            <v>11000221110133</v>
          </cell>
          <cell r="E7992" t="str">
            <v>黄焕忠 顶尖人才 人才启动经费项目</v>
          </cell>
          <cell r="F7992" t="str">
            <v>黄焕忠</v>
          </cell>
          <cell r="G7992" t="str">
            <v>2023041</v>
          </cell>
          <cell r="H7992">
            <v>0</v>
          </cell>
          <cell r="I7992">
            <v>4134885.92</v>
          </cell>
          <cell r="J7992">
            <v>1990260.65</v>
          </cell>
          <cell r="K7992">
            <v>2144625.27</v>
          </cell>
          <cell r="L7992">
            <v>0</v>
          </cell>
          <cell r="M7992">
            <v>800050</v>
          </cell>
          <cell r="N7992">
            <v>0</v>
          </cell>
          <cell r="O7992">
            <v>1344575.27</v>
          </cell>
        </row>
        <row r="7993">
          <cell r="C7993">
            <v>221110134</v>
          </cell>
          <cell r="D7993" t="str">
            <v>11000221110134</v>
          </cell>
          <cell r="E7993" t="str">
            <v>刘彬 学科骨干 人才启动经费项目</v>
          </cell>
          <cell r="F7993" t="str">
            <v>刘彬</v>
          </cell>
          <cell r="G7993" t="str">
            <v>2023070</v>
          </cell>
          <cell r="H7993">
            <v>0</v>
          </cell>
          <cell r="I7993">
            <v>250000</v>
          </cell>
          <cell r="J7993">
            <v>50891</v>
          </cell>
          <cell r="K7993">
            <v>199109</v>
          </cell>
          <cell r="L7993">
            <v>0</v>
          </cell>
          <cell r="M7993">
            <v>0</v>
          </cell>
          <cell r="N7993">
            <v>0</v>
          </cell>
          <cell r="O7993">
            <v>199109</v>
          </cell>
        </row>
        <row r="7994">
          <cell r="C7994">
            <v>221110135</v>
          </cell>
          <cell r="D7994" t="str">
            <v>11000221110135</v>
          </cell>
          <cell r="E7994" t="str">
            <v>潘绮雯 学科骨干 人才启动经费项目</v>
          </cell>
          <cell r="F7994" t="str">
            <v>潘绮雯</v>
          </cell>
          <cell r="G7994" t="str">
            <v>2022185</v>
          </cell>
          <cell r="H7994">
            <v>0</v>
          </cell>
          <cell r="I7994">
            <v>121406.63</v>
          </cell>
          <cell r="J7994">
            <v>29225.79</v>
          </cell>
          <cell r="K7994">
            <v>92180.84</v>
          </cell>
          <cell r="L7994">
            <v>0</v>
          </cell>
          <cell r="M7994">
            <v>0</v>
          </cell>
          <cell r="N7994">
            <v>0</v>
          </cell>
          <cell r="O7994">
            <v>92180.84</v>
          </cell>
        </row>
        <row r="7995">
          <cell r="C7995">
            <v>221110136</v>
          </cell>
          <cell r="D7995" t="str">
            <v>11000221110136</v>
          </cell>
          <cell r="E7995" t="str">
            <v>李俊志 学科骨干 人才启动经费项目</v>
          </cell>
          <cell r="F7995" t="str">
            <v>李俊志</v>
          </cell>
          <cell r="G7995" t="str">
            <v>2023082</v>
          </cell>
          <cell r="H7995">
            <v>0</v>
          </cell>
          <cell r="I7995">
            <v>171346.31</v>
          </cell>
          <cell r="J7995">
            <v>9660</v>
          </cell>
          <cell r="K7995">
            <v>161686.31</v>
          </cell>
          <cell r="L7995">
            <v>0</v>
          </cell>
          <cell r="M7995">
            <v>0</v>
          </cell>
          <cell r="N7995">
            <v>0</v>
          </cell>
          <cell r="O7995">
            <v>161686.31</v>
          </cell>
        </row>
        <row r="7996">
          <cell r="C7996">
            <v>221110137</v>
          </cell>
          <cell r="D7996" t="str">
            <v>11000221110137</v>
          </cell>
          <cell r="E7996" t="str">
            <v>江豪杰 学科骨干 人才启动经费项目</v>
          </cell>
          <cell r="F7996" t="str">
            <v>KONG HAO JIE</v>
          </cell>
          <cell r="G7996" t="str">
            <v>2023100</v>
          </cell>
          <cell r="H7996">
            <v>0</v>
          </cell>
          <cell r="I7996">
            <v>207039.59</v>
          </cell>
          <cell r="J7996">
            <v>140</v>
          </cell>
          <cell r="K7996">
            <v>206899.59</v>
          </cell>
          <cell r="L7996">
            <v>0</v>
          </cell>
          <cell r="M7996">
            <v>0</v>
          </cell>
          <cell r="N7996">
            <v>0</v>
          </cell>
          <cell r="O7996">
            <v>206899.59</v>
          </cell>
        </row>
        <row r="7997">
          <cell r="C7997">
            <v>221110138</v>
          </cell>
          <cell r="D7997" t="str">
            <v>11000221110138</v>
          </cell>
          <cell r="E7997" t="str">
            <v>陈建军 博士后 人才启动经费项目</v>
          </cell>
          <cell r="F7997" t="str">
            <v>陈建军</v>
          </cell>
          <cell r="G7997" t="str">
            <v>2023212</v>
          </cell>
          <cell r="H7997">
            <v>0</v>
          </cell>
          <cell r="I7997">
            <v>39133.28</v>
          </cell>
          <cell r="J7997">
            <v>39133.2</v>
          </cell>
          <cell r="K7997">
            <v>0.08</v>
          </cell>
          <cell r="L7997">
            <v>0</v>
          </cell>
          <cell r="M7997">
            <v>0</v>
          </cell>
          <cell r="N7997">
            <v>0</v>
          </cell>
          <cell r="O7997">
            <v>0.08</v>
          </cell>
        </row>
        <row r="7998">
          <cell r="C7998">
            <v>221110139</v>
          </cell>
          <cell r="D7998" t="str">
            <v>11000221110139</v>
          </cell>
          <cell r="E7998" t="str">
            <v>童蒙蒙 博士后 人才启动经费项目</v>
          </cell>
          <cell r="F7998" t="str">
            <v>童蒙蒙</v>
          </cell>
          <cell r="G7998" t="str">
            <v>2023206</v>
          </cell>
          <cell r="H7998">
            <v>0</v>
          </cell>
          <cell r="I7998">
            <v>18403.36</v>
          </cell>
          <cell r="J7998">
            <v>4215.16</v>
          </cell>
          <cell r="K7998">
            <v>14188.2</v>
          </cell>
          <cell r="L7998">
            <v>0</v>
          </cell>
          <cell r="M7998">
            <v>0</v>
          </cell>
          <cell r="N7998">
            <v>0</v>
          </cell>
          <cell r="O7998">
            <v>14188.2</v>
          </cell>
        </row>
        <row r="7999">
          <cell r="C7999">
            <v>221110140</v>
          </cell>
          <cell r="D7999" t="str">
            <v>11000221110140</v>
          </cell>
          <cell r="E7999" t="str">
            <v>王犇 博士后 人才启动经费项目</v>
          </cell>
          <cell r="F7999" t="str">
            <v>王犇</v>
          </cell>
          <cell r="G7999" t="str">
            <v>2023197</v>
          </cell>
          <cell r="H7999">
            <v>0</v>
          </cell>
          <cell r="I7999">
            <v>50649.31</v>
          </cell>
          <cell r="J7999">
            <v>50580.22</v>
          </cell>
          <cell r="K7999">
            <v>69.09</v>
          </cell>
          <cell r="L7999">
            <v>0</v>
          </cell>
          <cell r="M7999">
            <v>0</v>
          </cell>
          <cell r="N7999">
            <v>0</v>
          </cell>
          <cell r="O7999">
            <v>69.09</v>
          </cell>
        </row>
        <row r="8000">
          <cell r="C8000">
            <v>221110141</v>
          </cell>
          <cell r="D8000" t="str">
            <v>11000221110141</v>
          </cell>
          <cell r="E8000" t="str">
            <v>吕琦慧 博士后 人才启动经费项目</v>
          </cell>
          <cell r="F8000" t="str">
            <v>吕琦慧</v>
          </cell>
          <cell r="G8000" t="str">
            <v>2023196</v>
          </cell>
          <cell r="H8000">
            <v>0</v>
          </cell>
          <cell r="I8000">
            <v>35616.07</v>
          </cell>
          <cell r="J8000">
            <v>35577.8</v>
          </cell>
          <cell r="K8000">
            <v>38.27</v>
          </cell>
          <cell r="L8000">
            <v>0</v>
          </cell>
          <cell r="M8000">
            <v>0</v>
          </cell>
          <cell r="N8000">
            <v>0</v>
          </cell>
          <cell r="O8000">
            <v>38.27</v>
          </cell>
        </row>
        <row r="8001">
          <cell r="C8001">
            <v>221110144</v>
          </cell>
          <cell r="D8001" t="str">
            <v>11000221110144</v>
          </cell>
          <cell r="E8001" t="str">
            <v>苏龙兴 学科方向领军 人才启动经费项目</v>
          </cell>
          <cell r="F8001" t="str">
            <v>苏龙兴</v>
          </cell>
          <cell r="G8001" t="str">
            <v>2023183</v>
          </cell>
          <cell r="H8001">
            <v>0</v>
          </cell>
          <cell r="I8001">
            <v>419679.68</v>
          </cell>
          <cell r="J8001">
            <v>30180</v>
          </cell>
          <cell r="K8001">
            <v>389499.68</v>
          </cell>
          <cell r="L8001">
            <v>0</v>
          </cell>
          <cell r="M8001">
            <v>0</v>
          </cell>
          <cell r="N8001">
            <v>0</v>
          </cell>
          <cell r="O8001">
            <v>389499.68</v>
          </cell>
        </row>
        <row r="8002">
          <cell r="C8002">
            <v>221110145</v>
          </cell>
          <cell r="D8002" t="str">
            <v>11000221110145</v>
          </cell>
          <cell r="E8002" t="str">
            <v>王三妹 博士后 人才启动经费项目</v>
          </cell>
          <cell r="F8002" t="str">
            <v>王三妹</v>
          </cell>
          <cell r="G8002" t="str">
            <v>2023168</v>
          </cell>
          <cell r="H8002">
            <v>0</v>
          </cell>
          <cell r="I8002">
            <v>32908.3</v>
          </cell>
          <cell r="J8002">
            <v>32860.79</v>
          </cell>
          <cell r="K8002">
            <v>47.51</v>
          </cell>
          <cell r="L8002">
            <v>0</v>
          </cell>
          <cell r="M8002">
            <v>0</v>
          </cell>
          <cell r="N8002">
            <v>0</v>
          </cell>
          <cell r="O8002">
            <v>47.51</v>
          </cell>
        </row>
        <row r="8003">
          <cell r="C8003">
            <v>221110147</v>
          </cell>
          <cell r="D8003" t="str">
            <v>11000221110147</v>
          </cell>
          <cell r="E8003" t="str">
            <v>张景峰 博士后 人才启动经费项目</v>
          </cell>
          <cell r="F8003" t="str">
            <v>张景峰</v>
          </cell>
          <cell r="G8003" t="str">
            <v>2023161</v>
          </cell>
          <cell r="H8003">
            <v>0</v>
          </cell>
          <cell r="I8003">
            <v>29927.06</v>
          </cell>
          <cell r="J8003">
            <v>29927.06</v>
          </cell>
          <cell r="K8003">
            <v>0</v>
          </cell>
          <cell r="L8003">
            <v>0</v>
          </cell>
          <cell r="M8003">
            <v>0</v>
          </cell>
          <cell r="N8003">
            <v>0</v>
          </cell>
          <cell r="O8003">
            <v>0</v>
          </cell>
        </row>
        <row r="8004">
          <cell r="C8004">
            <v>221110148</v>
          </cell>
          <cell r="D8004" t="str">
            <v>11000221110148</v>
          </cell>
          <cell r="E8004" t="str">
            <v>李彦琴 博士后 人才启动经费项目</v>
          </cell>
          <cell r="F8004" t="str">
            <v>李彦琴</v>
          </cell>
          <cell r="G8004" t="str">
            <v>2023156</v>
          </cell>
          <cell r="H8004">
            <v>0</v>
          </cell>
          <cell r="I8004">
            <v>49760.8</v>
          </cell>
          <cell r="J8004">
            <v>46278.12</v>
          </cell>
          <cell r="K8004">
            <v>3482.68</v>
          </cell>
          <cell r="L8004">
            <v>0</v>
          </cell>
          <cell r="M8004">
            <v>0</v>
          </cell>
          <cell r="N8004">
            <v>0</v>
          </cell>
          <cell r="O8004">
            <v>3482.68</v>
          </cell>
        </row>
        <row r="8005">
          <cell r="C8005">
            <v>221110150</v>
          </cell>
          <cell r="D8005" t="str">
            <v>11000221110150</v>
          </cell>
          <cell r="E8005" t="str">
            <v>伊丽米然木·肉扎洪 博士后 人才启动经费项目</v>
          </cell>
          <cell r="F8005" t="str">
            <v>伊丽米然木·肉扎洪</v>
          </cell>
          <cell r="G8005" t="str">
            <v>2023143</v>
          </cell>
          <cell r="H8005">
            <v>0</v>
          </cell>
          <cell r="I8005">
            <v>127045</v>
          </cell>
          <cell r="J8005">
            <v>67983</v>
          </cell>
          <cell r="K8005">
            <v>59062</v>
          </cell>
          <cell r="L8005">
            <v>0</v>
          </cell>
          <cell r="M8005">
            <v>0</v>
          </cell>
          <cell r="N8005">
            <v>0</v>
          </cell>
          <cell r="O8005">
            <v>59062</v>
          </cell>
        </row>
        <row r="8006">
          <cell r="C8006">
            <v>221110152</v>
          </cell>
          <cell r="D8006" t="str">
            <v>11000221110152</v>
          </cell>
          <cell r="E8006" t="str">
            <v>王凯 学科骨干 人才启动经费项目</v>
          </cell>
          <cell r="F8006" t="str">
            <v>王凯</v>
          </cell>
          <cell r="G8006" t="str">
            <v>2023215</v>
          </cell>
          <cell r="H8006">
            <v>0</v>
          </cell>
          <cell r="I8006">
            <v>162600</v>
          </cell>
          <cell r="J8006">
            <v>35120.6</v>
          </cell>
          <cell r="K8006">
            <v>127479.4</v>
          </cell>
          <cell r="L8006">
            <v>0</v>
          </cell>
          <cell r="M8006">
            <v>0</v>
          </cell>
          <cell r="N8006">
            <v>0</v>
          </cell>
          <cell r="O8006">
            <v>127479.4</v>
          </cell>
        </row>
        <row r="8007">
          <cell r="C8007">
            <v>221110153</v>
          </cell>
          <cell r="D8007" t="str">
            <v>11000221110153</v>
          </cell>
          <cell r="E8007" t="str">
            <v>郝建飞 博士后 人才启动经费项目</v>
          </cell>
          <cell r="F8007" t="str">
            <v>郝建飞</v>
          </cell>
          <cell r="G8007" t="str">
            <v>2023123</v>
          </cell>
          <cell r="H8007">
            <v>0</v>
          </cell>
          <cell r="I8007">
            <v>53206</v>
          </cell>
          <cell r="J8007">
            <v>3202.54</v>
          </cell>
          <cell r="K8007">
            <v>50003.46</v>
          </cell>
          <cell r="L8007">
            <v>0</v>
          </cell>
          <cell r="M8007">
            <v>0</v>
          </cell>
          <cell r="N8007">
            <v>0</v>
          </cell>
          <cell r="O8007">
            <v>50003.46</v>
          </cell>
        </row>
        <row r="8008">
          <cell r="C8008">
            <v>221110154</v>
          </cell>
          <cell r="D8008" t="str">
            <v>11000221110154</v>
          </cell>
          <cell r="E8008" t="str">
            <v>喻云亮 博士后 人才启动经费项目</v>
          </cell>
          <cell r="F8008" t="str">
            <v>喻云亮</v>
          </cell>
          <cell r="G8008" t="str">
            <v>2023115</v>
          </cell>
          <cell r="H8008">
            <v>0</v>
          </cell>
          <cell r="I8008">
            <v>65614.1</v>
          </cell>
          <cell r="J8008">
            <v>52754.6</v>
          </cell>
          <cell r="K8008">
            <v>12859.5</v>
          </cell>
          <cell r="L8008">
            <v>0</v>
          </cell>
          <cell r="M8008">
            <v>0</v>
          </cell>
          <cell r="N8008">
            <v>0</v>
          </cell>
          <cell r="O8008">
            <v>12859.5</v>
          </cell>
        </row>
        <row r="8009">
          <cell r="C8009">
            <v>221110156</v>
          </cell>
          <cell r="D8009" t="str">
            <v>11000221110156</v>
          </cell>
          <cell r="E8009" t="str">
            <v>武文逸 博士后 人才启动经费项目</v>
          </cell>
          <cell r="F8009" t="str">
            <v>武文逸</v>
          </cell>
          <cell r="G8009" t="str">
            <v>2023138</v>
          </cell>
          <cell r="H8009">
            <v>0</v>
          </cell>
          <cell r="I8009">
            <v>17706.65</v>
          </cell>
          <cell r="J8009">
            <v>15195.24</v>
          </cell>
          <cell r="K8009">
            <v>2511.41</v>
          </cell>
          <cell r="L8009">
            <v>0</v>
          </cell>
          <cell r="M8009">
            <v>0</v>
          </cell>
          <cell r="N8009">
            <v>0</v>
          </cell>
          <cell r="O8009">
            <v>2511.41</v>
          </cell>
        </row>
        <row r="8010">
          <cell r="C8010">
            <v>221110157</v>
          </cell>
          <cell r="D8010" t="str">
            <v>11000221110157</v>
          </cell>
          <cell r="E8010" t="str">
            <v>沈超 博士后 人才启动经费项目</v>
          </cell>
          <cell r="F8010" t="str">
            <v>沈超</v>
          </cell>
          <cell r="G8010" t="str">
            <v>2023209</v>
          </cell>
          <cell r="H8010">
            <v>0</v>
          </cell>
          <cell r="I8010">
            <v>93522.19</v>
          </cell>
          <cell r="J8010">
            <v>68551</v>
          </cell>
          <cell r="K8010">
            <v>24971.19</v>
          </cell>
          <cell r="L8010">
            <v>0</v>
          </cell>
          <cell r="M8010">
            <v>0</v>
          </cell>
          <cell r="N8010">
            <v>0</v>
          </cell>
          <cell r="O8010">
            <v>24971.19</v>
          </cell>
        </row>
        <row r="8011">
          <cell r="C8011">
            <v>221110160</v>
          </cell>
          <cell r="D8011" t="str">
            <v>11000221110160</v>
          </cell>
          <cell r="E8011" t="str">
            <v>张迁 博士后 人才启动经费项目</v>
          </cell>
          <cell r="F8011" t="str">
            <v>张迁</v>
          </cell>
          <cell r="G8011" t="str">
            <v>2023110</v>
          </cell>
          <cell r="H8011">
            <v>0</v>
          </cell>
          <cell r="I8011">
            <v>28440.6</v>
          </cell>
          <cell r="J8011">
            <v>27543.57</v>
          </cell>
          <cell r="K8011">
            <v>897.03</v>
          </cell>
          <cell r="L8011">
            <v>0</v>
          </cell>
          <cell r="M8011">
            <v>0</v>
          </cell>
          <cell r="N8011">
            <v>0</v>
          </cell>
          <cell r="O8011">
            <v>897.03</v>
          </cell>
        </row>
        <row r="8012">
          <cell r="C8012">
            <v>221110161</v>
          </cell>
          <cell r="D8012" t="str">
            <v>11000221110161</v>
          </cell>
          <cell r="E8012" t="str">
            <v>吴昊 博士后 人才启动经费项目</v>
          </cell>
          <cell r="F8012" t="str">
            <v>吴昊</v>
          </cell>
          <cell r="G8012" t="str">
            <v>2023211</v>
          </cell>
          <cell r="H8012">
            <v>0</v>
          </cell>
          <cell r="I8012">
            <v>35194.11</v>
          </cell>
          <cell r="J8012">
            <v>8000</v>
          </cell>
          <cell r="K8012">
            <v>27194.11</v>
          </cell>
          <cell r="L8012">
            <v>0</v>
          </cell>
          <cell r="M8012">
            <v>0</v>
          </cell>
          <cell r="N8012">
            <v>0</v>
          </cell>
          <cell r="O8012">
            <v>27194.11</v>
          </cell>
        </row>
        <row r="8013">
          <cell r="C8013">
            <v>221110162</v>
          </cell>
          <cell r="D8013" t="str">
            <v>11000221110162</v>
          </cell>
          <cell r="E8013" t="str">
            <v>刘志刚 博士后 人才启动经费项目</v>
          </cell>
          <cell r="F8013" t="str">
            <v>刘志刚</v>
          </cell>
          <cell r="G8013" t="str">
            <v>2023205</v>
          </cell>
          <cell r="H8013">
            <v>0</v>
          </cell>
          <cell r="I8013">
            <v>58496.45</v>
          </cell>
          <cell r="J8013">
            <v>45604.64</v>
          </cell>
          <cell r="K8013">
            <v>12891.81</v>
          </cell>
          <cell r="L8013">
            <v>0</v>
          </cell>
          <cell r="M8013">
            <v>0</v>
          </cell>
          <cell r="N8013">
            <v>0</v>
          </cell>
          <cell r="O8013">
            <v>12891.81</v>
          </cell>
        </row>
        <row r="8014">
          <cell r="C8014">
            <v>221110163</v>
          </cell>
          <cell r="D8014" t="str">
            <v>11000221110163</v>
          </cell>
          <cell r="E8014" t="str">
            <v>廖冰武 博士后 人才启动经费项目</v>
          </cell>
          <cell r="F8014" t="str">
            <v>廖冰武</v>
          </cell>
          <cell r="G8014" t="str">
            <v>2023176</v>
          </cell>
          <cell r="H8014">
            <v>0</v>
          </cell>
          <cell r="I8014">
            <v>63133</v>
          </cell>
          <cell r="J8014">
            <v>25749.84</v>
          </cell>
          <cell r="K8014">
            <v>37383.16</v>
          </cell>
          <cell r="L8014">
            <v>0</v>
          </cell>
          <cell r="M8014">
            <v>0</v>
          </cell>
          <cell r="N8014">
            <v>0</v>
          </cell>
          <cell r="O8014">
            <v>37383.16</v>
          </cell>
        </row>
        <row r="8015">
          <cell r="C8015">
            <v>221110164</v>
          </cell>
          <cell r="D8015" t="str">
            <v>11000221110164</v>
          </cell>
          <cell r="E8015" t="str">
            <v>于亚辉 博士后 人才启动经费项目</v>
          </cell>
          <cell r="F8015" t="str">
            <v>于亚辉</v>
          </cell>
          <cell r="G8015" t="str">
            <v>2023190</v>
          </cell>
          <cell r="H8015">
            <v>0</v>
          </cell>
          <cell r="I8015">
            <v>44472.2</v>
          </cell>
          <cell r="J8015">
            <v>44472</v>
          </cell>
          <cell r="K8015">
            <v>0.2</v>
          </cell>
          <cell r="L8015">
            <v>0</v>
          </cell>
          <cell r="M8015">
            <v>0</v>
          </cell>
          <cell r="N8015">
            <v>0</v>
          </cell>
          <cell r="O8015">
            <v>0.2</v>
          </cell>
        </row>
        <row r="8016">
          <cell r="C8016">
            <v>221110165</v>
          </cell>
          <cell r="D8016" t="str">
            <v>11000221110165</v>
          </cell>
          <cell r="E8016" t="str">
            <v>潘晓琴 博士后 人才启动经费项目</v>
          </cell>
          <cell r="F8016" t="str">
            <v>潘晓琴</v>
          </cell>
          <cell r="G8016" t="str">
            <v>2023142</v>
          </cell>
          <cell r="H8016">
            <v>0</v>
          </cell>
          <cell r="I8016">
            <v>72481.68</v>
          </cell>
          <cell r="J8016">
            <v>22480</v>
          </cell>
          <cell r="K8016">
            <v>50001.68</v>
          </cell>
          <cell r="L8016">
            <v>0</v>
          </cell>
          <cell r="M8016">
            <v>0</v>
          </cell>
          <cell r="N8016">
            <v>0</v>
          </cell>
          <cell r="O8016">
            <v>50001.68</v>
          </cell>
        </row>
        <row r="8017">
          <cell r="C8017">
            <v>221110166</v>
          </cell>
          <cell r="D8017" t="str">
            <v>11000221110166</v>
          </cell>
          <cell r="E8017" t="str">
            <v>黄红荣 博士后 人才启动经费项目</v>
          </cell>
          <cell r="F8017" t="str">
            <v>黄红荣</v>
          </cell>
          <cell r="G8017" t="str">
            <v>2023210</v>
          </cell>
          <cell r="H8017">
            <v>0</v>
          </cell>
          <cell r="I8017">
            <v>49985.47</v>
          </cell>
          <cell r="J8017">
            <v>40008.12</v>
          </cell>
          <cell r="K8017">
            <v>9977.35</v>
          </cell>
          <cell r="L8017">
            <v>0</v>
          </cell>
          <cell r="M8017">
            <v>0</v>
          </cell>
          <cell r="N8017">
            <v>0</v>
          </cell>
          <cell r="O8017">
            <v>9977.35</v>
          </cell>
        </row>
        <row r="8018">
          <cell r="C8018">
            <v>221110167</v>
          </cell>
          <cell r="D8018" t="str">
            <v>11000221110167</v>
          </cell>
          <cell r="E8018" t="str">
            <v>祝铭韩 博士后 人才启动经费项目</v>
          </cell>
          <cell r="F8018" t="str">
            <v>祝铭韩</v>
          </cell>
          <cell r="G8018" t="str">
            <v>2023171</v>
          </cell>
          <cell r="H8018">
            <v>0</v>
          </cell>
          <cell r="I8018">
            <v>234.88</v>
          </cell>
          <cell r="J8018">
            <v>0</v>
          </cell>
          <cell r="K8018">
            <v>234.88</v>
          </cell>
          <cell r="L8018">
            <v>0</v>
          </cell>
          <cell r="M8018">
            <v>0</v>
          </cell>
          <cell r="N8018">
            <v>0</v>
          </cell>
          <cell r="O8018">
            <v>234.88</v>
          </cell>
        </row>
        <row r="8019">
          <cell r="C8019">
            <v>221110170</v>
          </cell>
          <cell r="D8019" t="str">
            <v>11000221110170</v>
          </cell>
          <cell r="E8019" t="str">
            <v>秦燚鹤 博士后 人才启动经费项目</v>
          </cell>
          <cell r="F8019" t="str">
            <v>秦燚鹤</v>
          </cell>
          <cell r="G8019" t="str">
            <v>2023199</v>
          </cell>
          <cell r="H8019">
            <v>0</v>
          </cell>
          <cell r="I8019">
            <v>44261.29</v>
          </cell>
          <cell r="J8019">
            <v>30363.37</v>
          </cell>
          <cell r="K8019">
            <v>13897.92</v>
          </cell>
          <cell r="L8019">
            <v>0</v>
          </cell>
          <cell r="M8019">
            <v>0</v>
          </cell>
          <cell r="N8019">
            <v>0</v>
          </cell>
          <cell r="O8019">
            <v>13897.92</v>
          </cell>
        </row>
        <row r="8020">
          <cell r="C8020">
            <v>221110172</v>
          </cell>
          <cell r="D8020" t="str">
            <v>11000221110172</v>
          </cell>
          <cell r="E8020" t="str">
            <v>李忠林 博士后 人才启动经费项目</v>
          </cell>
          <cell r="F8020" t="str">
            <v>李忠林</v>
          </cell>
          <cell r="G8020" t="str">
            <v>2023186</v>
          </cell>
          <cell r="H8020">
            <v>0</v>
          </cell>
          <cell r="I8020">
            <v>14946.66</v>
          </cell>
          <cell r="J8020">
            <v>0</v>
          </cell>
          <cell r="K8020">
            <v>14946.66</v>
          </cell>
          <cell r="L8020">
            <v>0</v>
          </cell>
          <cell r="M8020">
            <v>0</v>
          </cell>
          <cell r="N8020">
            <v>0</v>
          </cell>
          <cell r="O8020">
            <v>14946.66</v>
          </cell>
        </row>
        <row r="8021">
          <cell r="C8021">
            <v>221110173</v>
          </cell>
          <cell r="D8021" t="str">
            <v>11000221110173</v>
          </cell>
          <cell r="E8021" t="str">
            <v>刘朝 博士后 人才启动经费项目</v>
          </cell>
          <cell r="F8021" t="str">
            <v>刘朝</v>
          </cell>
          <cell r="G8021" t="str">
            <v>2023165</v>
          </cell>
          <cell r="H8021">
            <v>0</v>
          </cell>
          <cell r="I8021">
            <v>52129</v>
          </cell>
          <cell r="J8021">
            <v>0</v>
          </cell>
          <cell r="K8021">
            <v>52129</v>
          </cell>
          <cell r="L8021">
            <v>0</v>
          </cell>
          <cell r="M8021">
            <v>0</v>
          </cell>
          <cell r="N8021">
            <v>0</v>
          </cell>
          <cell r="O8021">
            <v>52129</v>
          </cell>
        </row>
        <row r="8022">
          <cell r="C8022">
            <v>221110174</v>
          </cell>
          <cell r="D8022" t="str">
            <v>11000221110174</v>
          </cell>
          <cell r="E8022" t="str">
            <v>狄香君 博士后 人才启动经费项目</v>
          </cell>
          <cell r="F8022" t="str">
            <v>狄香君</v>
          </cell>
          <cell r="G8022" t="str">
            <v>2023128</v>
          </cell>
          <cell r="H8022">
            <v>0</v>
          </cell>
          <cell r="I8022">
            <v>100000</v>
          </cell>
          <cell r="J8022">
            <v>800</v>
          </cell>
          <cell r="K8022">
            <v>99200</v>
          </cell>
          <cell r="L8022">
            <v>0</v>
          </cell>
          <cell r="M8022">
            <v>0</v>
          </cell>
          <cell r="N8022">
            <v>0</v>
          </cell>
          <cell r="O8022">
            <v>99200</v>
          </cell>
        </row>
        <row r="8023">
          <cell r="C8023">
            <v>221110175</v>
          </cell>
          <cell r="D8023" t="str">
            <v>11000221110175</v>
          </cell>
          <cell r="E8023" t="str">
            <v>Bai Zeng fang 校长特聘 人才启动经费项目</v>
          </cell>
          <cell r="F8023" t="str">
            <v>FANG BAI ZENG</v>
          </cell>
          <cell r="G8023" t="str">
            <v>2023180</v>
          </cell>
          <cell r="H8023">
            <v>0</v>
          </cell>
          <cell r="I8023">
            <v>695614.17</v>
          </cell>
          <cell r="J8023">
            <v>200105.27</v>
          </cell>
          <cell r="K8023">
            <v>495508.9</v>
          </cell>
          <cell r="L8023">
            <v>0</v>
          </cell>
          <cell r="M8023">
            <v>0</v>
          </cell>
          <cell r="N8023">
            <v>0</v>
          </cell>
          <cell r="O8023">
            <v>495508.9</v>
          </cell>
        </row>
        <row r="8024">
          <cell r="C8024">
            <v>221110176</v>
          </cell>
          <cell r="D8024" t="str">
            <v>11000221110176</v>
          </cell>
          <cell r="E8024" t="str">
            <v>龙禹波 学科骨干 人才启动经费项目</v>
          </cell>
          <cell r="F8024" t="str">
            <v>龙禹波</v>
          </cell>
          <cell r="G8024" t="str">
            <v>2023203</v>
          </cell>
          <cell r="H8024">
            <v>0</v>
          </cell>
          <cell r="I8024">
            <v>190601</v>
          </cell>
          <cell r="J8024">
            <v>112570.4</v>
          </cell>
          <cell r="K8024">
            <v>78030.6</v>
          </cell>
          <cell r="L8024">
            <v>0</v>
          </cell>
          <cell r="M8024">
            <v>0</v>
          </cell>
          <cell r="N8024">
            <v>0</v>
          </cell>
          <cell r="O8024">
            <v>78030.6</v>
          </cell>
        </row>
        <row r="8025">
          <cell r="C8025">
            <v>221110177</v>
          </cell>
          <cell r="D8025" t="str">
            <v>11000221110177</v>
          </cell>
          <cell r="E8025" t="str">
            <v>黄照文 学科骨干 人才启动经费项目</v>
          </cell>
          <cell r="F8025" t="str">
            <v>黄照文</v>
          </cell>
          <cell r="G8025" t="str">
            <v>2021081</v>
          </cell>
          <cell r="H8025">
            <v>0</v>
          </cell>
          <cell r="I8025">
            <v>164351</v>
          </cell>
          <cell r="J8025">
            <v>10321.76</v>
          </cell>
          <cell r="K8025">
            <v>154029.24</v>
          </cell>
          <cell r="L8025">
            <v>0</v>
          </cell>
          <cell r="M8025">
            <v>0</v>
          </cell>
          <cell r="N8025">
            <v>0</v>
          </cell>
          <cell r="O8025">
            <v>154029.24</v>
          </cell>
        </row>
        <row r="8026">
          <cell r="C8026">
            <v>221110178</v>
          </cell>
          <cell r="D8026" t="str">
            <v>11000221110178</v>
          </cell>
          <cell r="E8026" t="str">
            <v>温冬辉 学科骨干 人才启动经费项目</v>
          </cell>
          <cell r="F8026" t="str">
            <v>温冬辉</v>
          </cell>
          <cell r="G8026" t="str">
            <v>2021080</v>
          </cell>
          <cell r="H8026">
            <v>0</v>
          </cell>
          <cell r="I8026">
            <v>109260.05</v>
          </cell>
          <cell r="J8026">
            <v>429.7</v>
          </cell>
          <cell r="K8026">
            <v>108830.35</v>
          </cell>
          <cell r="L8026">
            <v>0</v>
          </cell>
          <cell r="M8026">
            <v>0</v>
          </cell>
          <cell r="N8026">
            <v>0</v>
          </cell>
          <cell r="O8026">
            <v>108830.35</v>
          </cell>
        </row>
        <row r="8027">
          <cell r="C8027">
            <v>221110179</v>
          </cell>
          <cell r="D8027" t="str">
            <v>11000221110179</v>
          </cell>
          <cell r="E8027" t="str">
            <v>王幸福 学科方向领军 人才启动经费项目</v>
          </cell>
          <cell r="F8027" t="str">
            <v>王幸福</v>
          </cell>
          <cell r="G8027" t="str">
            <v>2024008</v>
          </cell>
          <cell r="H8027">
            <v>0</v>
          </cell>
          <cell r="I8027">
            <v>160461.62</v>
          </cell>
          <cell r="J8027">
            <v>68273.81</v>
          </cell>
          <cell r="K8027">
            <v>92187.81</v>
          </cell>
          <cell r="L8027">
            <v>0</v>
          </cell>
          <cell r="M8027">
            <v>0</v>
          </cell>
          <cell r="N8027">
            <v>0</v>
          </cell>
          <cell r="O8027">
            <v>92187.81</v>
          </cell>
        </row>
        <row r="8028">
          <cell r="C8028">
            <v>221110180</v>
          </cell>
          <cell r="D8028" t="str">
            <v>11000221110180</v>
          </cell>
          <cell r="E8028" t="str">
            <v>聂纯阳 学科骨干 人才启动经费项目</v>
          </cell>
          <cell r="F8028" t="str">
            <v>聂纯阳</v>
          </cell>
          <cell r="G8028" t="str">
            <v>2024004</v>
          </cell>
          <cell r="H8028">
            <v>0</v>
          </cell>
          <cell r="I8028">
            <v>147165.86</v>
          </cell>
          <cell r="J8028">
            <v>3544.49</v>
          </cell>
          <cell r="K8028">
            <v>143621.37</v>
          </cell>
          <cell r="L8028">
            <v>0</v>
          </cell>
          <cell r="M8028">
            <v>0</v>
          </cell>
          <cell r="N8028">
            <v>0</v>
          </cell>
          <cell r="O8028">
            <v>143621.37</v>
          </cell>
        </row>
        <row r="8029">
          <cell r="C8029">
            <v>221110181</v>
          </cell>
          <cell r="D8029" t="str">
            <v>11000221110181</v>
          </cell>
          <cell r="E8029" t="str">
            <v>姜雄华 青年博士 人才启动经费项目</v>
          </cell>
          <cell r="F8029" t="str">
            <v>姜雄华</v>
          </cell>
          <cell r="G8029" t="str">
            <v>2016055</v>
          </cell>
          <cell r="H8029">
            <v>0</v>
          </cell>
          <cell r="I8029">
            <v>0</v>
          </cell>
          <cell r="J8029">
            <v>0</v>
          </cell>
          <cell r="K8029">
            <v>0</v>
          </cell>
          <cell r="L8029">
            <v>0</v>
          </cell>
          <cell r="M8029">
            <v>0</v>
          </cell>
          <cell r="N8029">
            <v>0</v>
          </cell>
          <cell r="O8029">
            <v>0</v>
          </cell>
        </row>
        <row r="8030">
          <cell r="C8030">
            <v>221110182</v>
          </cell>
          <cell r="D8030" t="str">
            <v>11000221110182</v>
          </cell>
          <cell r="E8030" t="str">
            <v>詹益周 准聘讲师 人才启动经费项目</v>
          </cell>
          <cell r="F8030" t="str">
            <v>詹益周</v>
          </cell>
          <cell r="G8030" t="str">
            <v>2023023</v>
          </cell>
          <cell r="H8030">
            <v>0</v>
          </cell>
          <cell r="I8030">
            <v>83500</v>
          </cell>
          <cell r="J8030">
            <v>0</v>
          </cell>
          <cell r="K8030">
            <v>83500</v>
          </cell>
          <cell r="L8030">
            <v>0</v>
          </cell>
          <cell r="M8030">
            <v>0</v>
          </cell>
          <cell r="N8030">
            <v>0</v>
          </cell>
          <cell r="O8030">
            <v>83500</v>
          </cell>
        </row>
        <row r="8031">
          <cell r="C8031">
            <v>221110183</v>
          </cell>
          <cell r="D8031" t="str">
            <v>11000221110183</v>
          </cell>
          <cell r="E8031" t="str">
            <v>夏鹏 准聘讲师 人才启动经费项目</v>
          </cell>
          <cell r="F8031" t="str">
            <v>夏鹏</v>
          </cell>
          <cell r="G8031" t="str">
            <v>2023024</v>
          </cell>
          <cell r="H8031">
            <v>0</v>
          </cell>
          <cell r="I8031">
            <v>163187.77</v>
          </cell>
          <cell r="J8031">
            <v>16985</v>
          </cell>
          <cell r="K8031">
            <v>146202.77</v>
          </cell>
          <cell r="L8031">
            <v>0</v>
          </cell>
          <cell r="M8031">
            <v>0</v>
          </cell>
          <cell r="N8031">
            <v>0</v>
          </cell>
          <cell r="O8031">
            <v>146202.77</v>
          </cell>
        </row>
        <row r="8032">
          <cell r="C8032">
            <v>221110184</v>
          </cell>
          <cell r="D8032" t="str">
            <v>11000221110184</v>
          </cell>
          <cell r="E8032" t="str">
            <v>郭靖 准聘讲师 人才启动经费项目</v>
          </cell>
          <cell r="F8032" t="str">
            <v>郭靖</v>
          </cell>
          <cell r="G8032" t="str">
            <v>2023072</v>
          </cell>
          <cell r="H8032">
            <v>0</v>
          </cell>
          <cell r="I8032">
            <v>81206.45</v>
          </cell>
          <cell r="J8032">
            <v>0</v>
          </cell>
          <cell r="K8032">
            <v>81206.45</v>
          </cell>
          <cell r="L8032">
            <v>0</v>
          </cell>
          <cell r="M8032">
            <v>0</v>
          </cell>
          <cell r="N8032">
            <v>0</v>
          </cell>
          <cell r="O8032">
            <v>81206.45</v>
          </cell>
        </row>
        <row r="8033">
          <cell r="C8033">
            <v>221110185</v>
          </cell>
          <cell r="D8033" t="str">
            <v>11000221110185</v>
          </cell>
          <cell r="E8033" t="str">
            <v>陈斌 准聘助理研究员 人才启动经费项目</v>
          </cell>
          <cell r="F8033" t="str">
            <v>陈斌</v>
          </cell>
          <cell r="G8033" t="str">
            <v>2023025</v>
          </cell>
          <cell r="H8033">
            <v>0</v>
          </cell>
          <cell r="I8033">
            <v>94422.34</v>
          </cell>
          <cell r="J8033">
            <v>1800</v>
          </cell>
          <cell r="K8033">
            <v>92622.34</v>
          </cell>
          <cell r="L8033">
            <v>0</v>
          </cell>
          <cell r="M8033">
            <v>0</v>
          </cell>
          <cell r="N8033">
            <v>0</v>
          </cell>
          <cell r="O8033">
            <v>92622.34</v>
          </cell>
        </row>
        <row r="8034">
          <cell r="C8034">
            <v>221110186</v>
          </cell>
          <cell r="D8034" t="str">
            <v>11000221110186</v>
          </cell>
          <cell r="E8034" t="str">
            <v>秦豹 准聘讲师 人才启动经费项目</v>
          </cell>
          <cell r="F8034" t="str">
            <v>秦豹</v>
          </cell>
          <cell r="G8034" t="str">
            <v>2023151</v>
          </cell>
          <cell r="H8034">
            <v>0</v>
          </cell>
          <cell r="I8034">
            <v>10450.05</v>
          </cell>
          <cell r="J8034">
            <v>7816</v>
          </cell>
          <cell r="K8034">
            <v>2634.05</v>
          </cell>
          <cell r="L8034">
            <v>0</v>
          </cell>
          <cell r="M8034">
            <v>0</v>
          </cell>
          <cell r="N8034">
            <v>0</v>
          </cell>
          <cell r="O8034">
            <v>2634.05</v>
          </cell>
        </row>
        <row r="8035">
          <cell r="C8035">
            <v>221110187</v>
          </cell>
          <cell r="D8035" t="str">
            <v>11000221110187</v>
          </cell>
          <cell r="E8035" t="str">
            <v>赵丹丹 准聘讲师 人才启动经费项目</v>
          </cell>
          <cell r="F8035" t="str">
            <v>赵丹丹</v>
          </cell>
          <cell r="G8035" t="str">
            <v>2023182</v>
          </cell>
          <cell r="H8035">
            <v>0</v>
          </cell>
          <cell r="I8035">
            <v>79494.92</v>
          </cell>
          <cell r="J8035">
            <v>5829.4</v>
          </cell>
          <cell r="K8035">
            <v>73665.52</v>
          </cell>
          <cell r="L8035">
            <v>0</v>
          </cell>
          <cell r="M8035">
            <v>0</v>
          </cell>
          <cell r="N8035">
            <v>0</v>
          </cell>
          <cell r="O8035">
            <v>73665.52</v>
          </cell>
        </row>
        <row r="8036">
          <cell r="C8036">
            <v>221110188</v>
          </cell>
          <cell r="D8036" t="str">
            <v>11000221110188</v>
          </cell>
          <cell r="E8036" t="str">
            <v>陈淳 2022A类博士后 人才启动经费项目</v>
          </cell>
          <cell r="F8036" t="str">
            <v>陈淳</v>
          </cell>
          <cell r="G8036" t="str">
            <v>2023228</v>
          </cell>
          <cell r="H8036">
            <v>0</v>
          </cell>
          <cell r="I8036">
            <v>70784.23</v>
          </cell>
          <cell r="J8036">
            <v>8511.35</v>
          </cell>
          <cell r="K8036">
            <v>62272.88</v>
          </cell>
          <cell r="L8036">
            <v>0</v>
          </cell>
          <cell r="M8036">
            <v>0</v>
          </cell>
          <cell r="N8036">
            <v>0</v>
          </cell>
          <cell r="O8036">
            <v>62272.88</v>
          </cell>
        </row>
        <row r="8037">
          <cell r="C8037">
            <v>221110189</v>
          </cell>
          <cell r="D8037" t="str">
            <v>11000221110189</v>
          </cell>
          <cell r="E8037" t="str">
            <v>曾天标 2022A类博士后 人才启动经费项目</v>
          </cell>
          <cell r="F8037" t="str">
            <v>曾天标</v>
          </cell>
          <cell r="G8037" t="str">
            <v>2024003</v>
          </cell>
          <cell r="H8037">
            <v>0</v>
          </cell>
          <cell r="I8037">
            <v>100000</v>
          </cell>
          <cell r="J8037">
            <v>60650</v>
          </cell>
          <cell r="K8037">
            <v>39350</v>
          </cell>
          <cell r="L8037">
            <v>0</v>
          </cell>
          <cell r="M8037">
            <v>0</v>
          </cell>
          <cell r="N8037">
            <v>0</v>
          </cell>
          <cell r="O8037">
            <v>39350</v>
          </cell>
        </row>
        <row r="8038">
          <cell r="C8038">
            <v>221110190</v>
          </cell>
          <cell r="D8038" t="str">
            <v>11000221110190</v>
          </cell>
          <cell r="E8038" t="str">
            <v>Shah Abdul Wahid 2022A类博士后 人才启动经费项目</v>
          </cell>
          <cell r="F8038" t="str">
            <v>SHAHABDULWAHID</v>
          </cell>
          <cell r="G8038" t="str">
            <v>2024031</v>
          </cell>
          <cell r="H8038">
            <v>0</v>
          </cell>
          <cell r="I8038">
            <v>75610</v>
          </cell>
          <cell r="J8038">
            <v>46951</v>
          </cell>
          <cell r="K8038">
            <v>28659</v>
          </cell>
          <cell r="L8038">
            <v>0</v>
          </cell>
          <cell r="M8038">
            <v>0</v>
          </cell>
          <cell r="N8038">
            <v>0</v>
          </cell>
          <cell r="O8038">
            <v>28659</v>
          </cell>
        </row>
        <row r="8039">
          <cell r="C8039">
            <v>221110191</v>
          </cell>
          <cell r="D8039" t="str">
            <v>11000221110191</v>
          </cell>
          <cell r="E8039" t="str">
            <v>刘国锋 2022A类博士后 人才启动经费项目</v>
          </cell>
          <cell r="F8039" t="str">
            <v>刘国锋</v>
          </cell>
          <cell r="G8039" t="str">
            <v>2024019</v>
          </cell>
          <cell r="H8039">
            <v>0</v>
          </cell>
          <cell r="I8039">
            <v>71043</v>
          </cell>
          <cell r="J8039">
            <v>57633.43</v>
          </cell>
          <cell r="K8039">
            <v>13409.57</v>
          </cell>
          <cell r="L8039">
            <v>0</v>
          </cell>
          <cell r="M8039">
            <v>0</v>
          </cell>
          <cell r="N8039">
            <v>0</v>
          </cell>
          <cell r="O8039">
            <v>13409.57</v>
          </cell>
        </row>
        <row r="8040">
          <cell r="C8040">
            <v>221110192</v>
          </cell>
          <cell r="D8040" t="str">
            <v>11000221110192</v>
          </cell>
          <cell r="E8040" t="str">
            <v>钟增培 普通青年博士-工学 人才启动经费项目</v>
          </cell>
          <cell r="F8040" t="str">
            <v>钟增培</v>
          </cell>
          <cell r="G8040" t="str">
            <v>2022006</v>
          </cell>
          <cell r="H8040">
            <v>0</v>
          </cell>
          <cell r="I8040">
            <v>16038.74</v>
          </cell>
          <cell r="J8040">
            <v>0</v>
          </cell>
          <cell r="K8040">
            <v>16038.74</v>
          </cell>
          <cell r="L8040">
            <v>0</v>
          </cell>
          <cell r="M8040">
            <v>0</v>
          </cell>
          <cell r="N8040">
            <v>0</v>
          </cell>
          <cell r="O8040">
            <v>16038.74</v>
          </cell>
        </row>
        <row r="8041">
          <cell r="C8041">
            <v>221110193</v>
          </cell>
          <cell r="D8041" t="str">
            <v>11000221110193</v>
          </cell>
          <cell r="E8041" t="str">
            <v>胡望 准聘副教授 人才启动经费项目</v>
          </cell>
          <cell r="F8041" t="str">
            <v>胡望</v>
          </cell>
          <cell r="G8041" t="str">
            <v>2022184</v>
          </cell>
          <cell r="H8041">
            <v>0</v>
          </cell>
          <cell r="I8041">
            <v>288801.02</v>
          </cell>
          <cell r="J8041">
            <v>118841.45</v>
          </cell>
          <cell r="K8041">
            <v>169959.57</v>
          </cell>
          <cell r="L8041">
            <v>0</v>
          </cell>
          <cell r="M8041">
            <v>0</v>
          </cell>
          <cell r="N8041">
            <v>0</v>
          </cell>
          <cell r="O8041">
            <v>169959.57</v>
          </cell>
        </row>
        <row r="8042">
          <cell r="C8042">
            <v>221110194</v>
          </cell>
          <cell r="D8042" t="str">
            <v>11000221110194</v>
          </cell>
          <cell r="E8042" t="str">
            <v>苏航 准聘讲师 人才启动经费项目</v>
          </cell>
          <cell r="F8042" t="str">
            <v>苏航</v>
          </cell>
          <cell r="G8042" t="str">
            <v>2023119</v>
          </cell>
          <cell r="H8042">
            <v>0</v>
          </cell>
          <cell r="I8042">
            <v>93850</v>
          </cell>
          <cell r="J8042">
            <v>0</v>
          </cell>
          <cell r="K8042">
            <v>93850</v>
          </cell>
          <cell r="L8042">
            <v>0</v>
          </cell>
          <cell r="M8042">
            <v>0</v>
          </cell>
          <cell r="N8042">
            <v>0</v>
          </cell>
          <cell r="O8042">
            <v>93850</v>
          </cell>
        </row>
        <row r="8043">
          <cell r="C8043">
            <v>221110195</v>
          </cell>
          <cell r="D8043" t="str">
            <v>11000221110195</v>
          </cell>
          <cell r="E8043" t="str">
            <v>郗翔 准聘副教授 人才启动经费项目</v>
          </cell>
          <cell r="F8043" t="str">
            <v>郗翔</v>
          </cell>
          <cell r="G8043" t="str">
            <v>2023230</v>
          </cell>
          <cell r="H8043">
            <v>0</v>
          </cell>
          <cell r="I8043">
            <v>45040</v>
          </cell>
          <cell r="J8043">
            <v>37655</v>
          </cell>
          <cell r="K8043">
            <v>7385</v>
          </cell>
          <cell r="L8043">
            <v>0</v>
          </cell>
          <cell r="M8043">
            <v>0</v>
          </cell>
          <cell r="N8043">
            <v>0</v>
          </cell>
          <cell r="O8043">
            <v>7385</v>
          </cell>
        </row>
        <row r="8044">
          <cell r="C8044">
            <v>221110196</v>
          </cell>
          <cell r="D8044" t="str">
            <v>11000221110196</v>
          </cell>
          <cell r="E8044" t="str">
            <v>吕京杰 准聘讲师 人才启动经费项目</v>
          </cell>
          <cell r="F8044" t="str">
            <v>吕京杰</v>
          </cell>
          <cell r="G8044" t="str">
            <v>2023227</v>
          </cell>
          <cell r="H8044">
            <v>0</v>
          </cell>
          <cell r="I8044">
            <v>90900</v>
          </cell>
          <cell r="J8044">
            <v>41945.43</v>
          </cell>
          <cell r="K8044">
            <v>48954.57</v>
          </cell>
          <cell r="L8044">
            <v>0</v>
          </cell>
          <cell r="M8044">
            <v>4785</v>
          </cell>
          <cell r="N8044">
            <v>0</v>
          </cell>
          <cell r="O8044">
            <v>44169.57</v>
          </cell>
        </row>
        <row r="8045">
          <cell r="C8045">
            <v>221110197</v>
          </cell>
          <cell r="D8045" t="str">
            <v>11000221110197</v>
          </cell>
          <cell r="E8045" t="str">
            <v>邓智文 准聘讲师 人才启动经费项目</v>
          </cell>
          <cell r="F8045" t="str">
            <v>邓智文</v>
          </cell>
          <cell r="G8045" t="str">
            <v>2024012</v>
          </cell>
          <cell r="H8045">
            <v>0</v>
          </cell>
          <cell r="I8045">
            <v>98806.76</v>
          </cell>
          <cell r="J8045">
            <v>28819</v>
          </cell>
          <cell r="K8045">
            <v>69987.76</v>
          </cell>
          <cell r="L8045">
            <v>0</v>
          </cell>
          <cell r="M8045">
            <v>0</v>
          </cell>
          <cell r="N8045">
            <v>0</v>
          </cell>
          <cell r="O8045">
            <v>69987.76</v>
          </cell>
        </row>
        <row r="8046">
          <cell r="C8046">
            <v>221110198</v>
          </cell>
          <cell r="D8046" t="str">
            <v>11000221110198</v>
          </cell>
          <cell r="E8046" t="str">
            <v>裘超超 准聘讲师 人才启动经费项目</v>
          </cell>
          <cell r="F8046" t="str">
            <v>裘超超</v>
          </cell>
          <cell r="G8046" t="str">
            <v>2023202</v>
          </cell>
          <cell r="H8046">
            <v>0</v>
          </cell>
          <cell r="I8046">
            <v>66719.59</v>
          </cell>
          <cell r="J8046">
            <v>0</v>
          </cell>
          <cell r="K8046">
            <v>66719.59</v>
          </cell>
          <cell r="L8046">
            <v>0</v>
          </cell>
          <cell r="M8046">
            <v>0</v>
          </cell>
          <cell r="N8046">
            <v>0</v>
          </cell>
          <cell r="O8046">
            <v>66719.59</v>
          </cell>
        </row>
        <row r="8047">
          <cell r="C8047">
            <v>221110199</v>
          </cell>
          <cell r="D8047" t="str">
            <v>11000221110199</v>
          </cell>
          <cell r="E8047" t="str">
            <v>陶伟 准聘讲师 人才启动经费项目</v>
          </cell>
          <cell r="F8047" t="str">
            <v>陶伟</v>
          </cell>
          <cell r="G8047" t="str">
            <v>2023226</v>
          </cell>
          <cell r="H8047">
            <v>0</v>
          </cell>
          <cell r="I8047">
            <v>80785.21</v>
          </cell>
          <cell r="J8047">
            <v>19665.99</v>
          </cell>
          <cell r="K8047">
            <v>61119.22</v>
          </cell>
          <cell r="L8047">
            <v>0</v>
          </cell>
          <cell r="M8047">
            <v>0</v>
          </cell>
          <cell r="N8047">
            <v>0</v>
          </cell>
          <cell r="O8047">
            <v>61119.22</v>
          </cell>
        </row>
        <row r="8048">
          <cell r="C8048">
            <v>221110200</v>
          </cell>
          <cell r="D8048" t="str">
            <v>11000221110200</v>
          </cell>
          <cell r="E8048" t="str">
            <v>李侨明 准聘讲师 人才启动经费项目</v>
          </cell>
          <cell r="F8048" t="str">
            <v>李侨明</v>
          </cell>
          <cell r="G8048" t="str">
            <v>2023004</v>
          </cell>
          <cell r="H8048">
            <v>0</v>
          </cell>
          <cell r="I8048">
            <v>36271</v>
          </cell>
          <cell r="J8048">
            <v>0</v>
          </cell>
          <cell r="K8048">
            <v>36271</v>
          </cell>
          <cell r="L8048">
            <v>0</v>
          </cell>
          <cell r="M8048">
            <v>0</v>
          </cell>
          <cell r="N8048">
            <v>0</v>
          </cell>
          <cell r="O8048">
            <v>36271</v>
          </cell>
        </row>
        <row r="8049">
          <cell r="C8049">
            <v>221110201</v>
          </cell>
          <cell r="D8049" t="str">
            <v>11000221110201</v>
          </cell>
          <cell r="E8049" t="str">
            <v>宋戈 准聘讲师 人才启动经费项目</v>
          </cell>
          <cell r="F8049" t="str">
            <v>宋戈</v>
          </cell>
          <cell r="G8049" t="str">
            <v>2023213</v>
          </cell>
          <cell r="H8049">
            <v>0</v>
          </cell>
          <cell r="I8049">
            <v>25000</v>
          </cell>
          <cell r="J8049">
            <v>0</v>
          </cell>
          <cell r="K8049">
            <v>25000</v>
          </cell>
          <cell r="L8049">
            <v>0</v>
          </cell>
          <cell r="M8049">
            <v>0</v>
          </cell>
          <cell r="N8049">
            <v>0</v>
          </cell>
          <cell r="O8049">
            <v>25000</v>
          </cell>
        </row>
        <row r="8050">
          <cell r="C8050">
            <v>221110202</v>
          </cell>
          <cell r="D8050" t="str">
            <v>11000221110202</v>
          </cell>
          <cell r="E8050" t="str">
            <v>梁莹 准聘讲师 人才启动经费项目</v>
          </cell>
          <cell r="F8050" t="str">
            <v>梁莹</v>
          </cell>
          <cell r="G8050" t="str">
            <v>2023218</v>
          </cell>
          <cell r="H8050">
            <v>0</v>
          </cell>
          <cell r="I8050">
            <v>50000</v>
          </cell>
          <cell r="J8050">
            <v>0</v>
          </cell>
          <cell r="K8050">
            <v>50000</v>
          </cell>
          <cell r="L8050">
            <v>0</v>
          </cell>
          <cell r="M8050">
            <v>0</v>
          </cell>
          <cell r="N8050">
            <v>0</v>
          </cell>
          <cell r="O8050">
            <v>50000</v>
          </cell>
        </row>
        <row r="8051">
          <cell r="C8051">
            <v>221110203</v>
          </cell>
          <cell r="D8051" t="str">
            <v>11000221110203</v>
          </cell>
          <cell r="E8051" t="str">
            <v>徐英 准聘讲师 人才启动经费项目</v>
          </cell>
          <cell r="F8051" t="str">
            <v>徐英</v>
          </cell>
          <cell r="G8051" t="str">
            <v>2023214</v>
          </cell>
          <cell r="H8051">
            <v>0</v>
          </cell>
          <cell r="I8051">
            <v>50000</v>
          </cell>
          <cell r="J8051">
            <v>0</v>
          </cell>
          <cell r="K8051">
            <v>50000</v>
          </cell>
          <cell r="L8051">
            <v>0</v>
          </cell>
          <cell r="M8051">
            <v>0</v>
          </cell>
          <cell r="N8051">
            <v>0</v>
          </cell>
          <cell r="O8051">
            <v>50000</v>
          </cell>
        </row>
        <row r="8052">
          <cell r="C8052">
            <v>221110204</v>
          </cell>
          <cell r="D8052" t="str">
            <v>11000221110204</v>
          </cell>
          <cell r="E8052" t="str">
            <v>张城林 2022A类博士后 人才启动经费项目</v>
          </cell>
          <cell r="F8052" t="str">
            <v>张城林</v>
          </cell>
          <cell r="G8052" t="str">
            <v>2023235</v>
          </cell>
          <cell r="H8052">
            <v>0</v>
          </cell>
          <cell r="I8052">
            <v>80000</v>
          </cell>
          <cell r="J8052">
            <v>0</v>
          </cell>
          <cell r="K8052">
            <v>80000</v>
          </cell>
          <cell r="L8052">
            <v>0</v>
          </cell>
          <cell r="M8052">
            <v>0</v>
          </cell>
          <cell r="N8052">
            <v>0</v>
          </cell>
          <cell r="O8052">
            <v>80000</v>
          </cell>
        </row>
        <row r="8053">
          <cell r="C8053">
            <v>221110205</v>
          </cell>
          <cell r="D8053" t="str">
            <v>11000221110205</v>
          </cell>
          <cell r="E8053" t="str">
            <v>刘盾 优秀青年博士-人文社科类 人才启动经费项目</v>
          </cell>
          <cell r="F8053" t="str">
            <v>刘盾</v>
          </cell>
          <cell r="G8053" t="str">
            <v>2018054</v>
          </cell>
          <cell r="H8053">
            <v>0</v>
          </cell>
          <cell r="I8053">
            <v>43338</v>
          </cell>
          <cell r="J8053">
            <v>540</v>
          </cell>
          <cell r="K8053">
            <v>42798</v>
          </cell>
          <cell r="L8053">
            <v>0</v>
          </cell>
          <cell r="M8053">
            <v>0</v>
          </cell>
          <cell r="N8053">
            <v>0</v>
          </cell>
          <cell r="O8053">
            <v>42798</v>
          </cell>
        </row>
        <row r="8054">
          <cell r="C8054">
            <v>221110208</v>
          </cell>
          <cell r="D8054" t="str">
            <v>11000221110208</v>
          </cell>
          <cell r="E8054" t="str">
            <v>陈豪翔 准聘讲师 人才启动经费项目</v>
          </cell>
          <cell r="F8054" t="str">
            <v>陈豪翔</v>
          </cell>
          <cell r="G8054" t="str">
            <v>2023120</v>
          </cell>
          <cell r="H8054">
            <v>0</v>
          </cell>
          <cell r="I8054">
            <v>89557.6</v>
          </cell>
          <cell r="J8054">
            <v>5697.24</v>
          </cell>
          <cell r="K8054">
            <v>83860.36</v>
          </cell>
          <cell r="L8054">
            <v>0</v>
          </cell>
          <cell r="M8054">
            <v>0</v>
          </cell>
          <cell r="N8054">
            <v>0</v>
          </cell>
          <cell r="O8054">
            <v>83860.36</v>
          </cell>
        </row>
        <row r="8055">
          <cell r="C8055">
            <v>221110209</v>
          </cell>
          <cell r="D8055" t="str">
            <v>11000221110209</v>
          </cell>
          <cell r="E8055" t="str">
            <v>赖浩杰 准聘讲师 人才启动经费项目</v>
          </cell>
          <cell r="F8055" t="str">
            <v>赖浩杰</v>
          </cell>
          <cell r="G8055" t="str">
            <v>2023136</v>
          </cell>
          <cell r="H8055">
            <v>0</v>
          </cell>
          <cell r="I8055">
            <v>16675.1</v>
          </cell>
          <cell r="J8055">
            <v>16435.31</v>
          </cell>
          <cell r="K8055">
            <v>239.79</v>
          </cell>
          <cell r="L8055">
            <v>0</v>
          </cell>
          <cell r="M8055">
            <v>0</v>
          </cell>
          <cell r="N8055">
            <v>0</v>
          </cell>
          <cell r="O8055">
            <v>239.79</v>
          </cell>
        </row>
        <row r="8056">
          <cell r="C8056">
            <v>221110210</v>
          </cell>
          <cell r="D8056" t="str">
            <v>11000221110210</v>
          </cell>
          <cell r="E8056" t="str">
            <v>牛高强 准聘讲师 人才启动经费项目</v>
          </cell>
          <cell r="F8056" t="str">
            <v>牛高强</v>
          </cell>
          <cell r="G8056" t="str">
            <v>2023150</v>
          </cell>
          <cell r="H8056">
            <v>0</v>
          </cell>
          <cell r="I8056">
            <v>79420.46</v>
          </cell>
          <cell r="J8056">
            <v>52432.08</v>
          </cell>
          <cell r="K8056">
            <v>26988.38</v>
          </cell>
          <cell r="L8056">
            <v>0</v>
          </cell>
          <cell r="M8056">
            <v>0</v>
          </cell>
          <cell r="N8056">
            <v>0</v>
          </cell>
          <cell r="O8056">
            <v>26988.38</v>
          </cell>
        </row>
        <row r="8057">
          <cell r="C8057">
            <v>221110211</v>
          </cell>
          <cell r="D8057" t="str">
            <v>11000221110211</v>
          </cell>
          <cell r="E8057" t="str">
            <v>唐穗谷 准聘讲师 人才启动经费项目</v>
          </cell>
          <cell r="F8057" t="str">
            <v>唐穗谷</v>
          </cell>
          <cell r="G8057" t="str">
            <v>2023149</v>
          </cell>
          <cell r="H8057">
            <v>0</v>
          </cell>
          <cell r="I8057">
            <v>94400</v>
          </cell>
          <cell r="J8057">
            <v>56370.86</v>
          </cell>
          <cell r="K8057">
            <v>38029.14</v>
          </cell>
          <cell r="L8057">
            <v>0</v>
          </cell>
          <cell r="M8057">
            <v>0</v>
          </cell>
          <cell r="N8057">
            <v>0</v>
          </cell>
          <cell r="O8057">
            <v>38029.14</v>
          </cell>
        </row>
        <row r="8058">
          <cell r="C8058">
            <v>221110212</v>
          </cell>
          <cell r="D8058" t="str">
            <v>11000221110212</v>
          </cell>
          <cell r="E8058" t="str">
            <v>张健开 准聘讲师 人才启动经费项目</v>
          </cell>
          <cell r="F8058" t="str">
            <v>张健开</v>
          </cell>
          <cell r="G8058" t="str">
            <v>2023164</v>
          </cell>
          <cell r="H8058">
            <v>0</v>
          </cell>
          <cell r="I8058">
            <v>1750</v>
          </cell>
          <cell r="J8058">
            <v>1600</v>
          </cell>
          <cell r="K8058">
            <v>150</v>
          </cell>
          <cell r="L8058">
            <v>0</v>
          </cell>
          <cell r="M8058">
            <v>0</v>
          </cell>
          <cell r="N8058">
            <v>0</v>
          </cell>
          <cell r="O8058">
            <v>150</v>
          </cell>
        </row>
        <row r="8059">
          <cell r="C8059">
            <v>221110213</v>
          </cell>
          <cell r="D8059" t="str">
            <v>11000221110213</v>
          </cell>
          <cell r="E8059" t="str">
            <v>林俊辉 准聘讲师 人才启动经费项目</v>
          </cell>
          <cell r="F8059" t="str">
            <v>林俊辉</v>
          </cell>
          <cell r="G8059" t="str">
            <v>2023175</v>
          </cell>
          <cell r="H8059">
            <v>0</v>
          </cell>
          <cell r="I8059">
            <v>95100</v>
          </cell>
          <cell r="J8059">
            <v>37900</v>
          </cell>
          <cell r="K8059">
            <v>57200</v>
          </cell>
          <cell r="L8059">
            <v>0</v>
          </cell>
          <cell r="M8059">
            <v>0</v>
          </cell>
          <cell r="N8059">
            <v>0</v>
          </cell>
          <cell r="O8059">
            <v>57200</v>
          </cell>
        </row>
        <row r="8060">
          <cell r="C8060">
            <v>221110214</v>
          </cell>
          <cell r="D8060" t="str">
            <v>11000221110214</v>
          </cell>
          <cell r="E8060" t="str">
            <v>柴吉星 准聘讲师 人才启动经费项目</v>
          </cell>
          <cell r="F8060" t="str">
            <v>柴吉星</v>
          </cell>
          <cell r="G8060" t="str">
            <v>2023207</v>
          </cell>
          <cell r="H8060">
            <v>0</v>
          </cell>
          <cell r="I8060">
            <v>57584.63</v>
          </cell>
          <cell r="J8060">
            <v>23226.47</v>
          </cell>
          <cell r="K8060">
            <v>34358.16</v>
          </cell>
          <cell r="L8060">
            <v>0</v>
          </cell>
          <cell r="M8060">
            <v>0</v>
          </cell>
          <cell r="N8060">
            <v>0</v>
          </cell>
          <cell r="O8060">
            <v>34358.16</v>
          </cell>
        </row>
        <row r="8061">
          <cell r="C8061">
            <v>221110215</v>
          </cell>
          <cell r="D8061" t="str">
            <v>11000221110215</v>
          </cell>
          <cell r="E8061" t="str">
            <v>张宝晖 准聘讲师 人才启动经费项目</v>
          </cell>
          <cell r="F8061" t="str">
            <v>张宝晖</v>
          </cell>
          <cell r="G8061" t="str">
            <v>2023233</v>
          </cell>
          <cell r="H8061">
            <v>0</v>
          </cell>
          <cell r="I8061">
            <v>92400</v>
          </cell>
          <cell r="J8061">
            <v>46360.49</v>
          </cell>
          <cell r="K8061">
            <v>46039.51</v>
          </cell>
          <cell r="L8061">
            <v>0</v>
          </cell>
          <cell r="M8061">
            <v>0</v>
          </cell>
          <cell r="N8061">
            <v>0</v>
          </cell>
          <cell r="O8061">
            <v>46039.51</v>
          </cell>
        </row>
        <row r="8062">
          <cell r="C8062">
            <v>221110216</v>
          </cell>
          <cell r="D8062" t="str">
            <v>11000221110216</v>
          </cell>
          <cell r="E8062" t="str">
            <v>于上海 准聘助理研究员 人才启动经费项目</v>
          </cell>
          <cell r="F8062" t="str">
            <v>于上海</v>
          </cell>
          <cell r="G8062" t="str">
            <v>2023027</v>
          </cell>
          <cell r="H8062">
            <v>0</v>
          </cell>
          <cell r="I8062">
            <v>129896.06</v>
          </cell>
          <cell r="J8062">
            <v>34700.13</v>
          </cell>
          <cell r="K8062">
            <v>95195.93</v>
          </cell>
          <cell r="L8062">
            <v>0</v>
          </cell>
          <cell r="M8062">
            <v>0</v>
          </cell>
          <cell r="N8062">
            <v>0</v>
          </cell>
          <cell r="O8062">
            <v>95195.93</v>
          </cell>
        </row>
        <row r="8063">
          <cell r="C8063">
            <v>221110217</v>
          </cell>
          <cell r="D8063" t="str">
            <v>11000221110217</v>
          </cell>
          <cell r="E8063" t="str">
            <v>李家玉 准聘讲师 人才启动经费项目</v>
          </cell>
          <cell r="F8063" t="str">
            <v>李家玉</v>
          </cell>
          <cell r="G8063" t="str">
            <v>2023117</v>
          </cell>
          <cell r="H8063">
            <v>0</v>
          </cell>
          <cell r="I8063">
            <v>73046.3</v>
          </cell>
          <cell r="J8063">
            <v>30605.4</v>
          </cell>
          <cell r="K8063">
            <v>42440.9</v>
          </cell>
          <cell r="L8063">
            <v>0</v>
          </cell>
          <cell r="M8063">
            <v>0</v>
          </cell>
          <cell r="N8063">
            <v>0</v>
          </cell>
          <cell r="O8063">
            <v>42440.9</v>
          </cell>
        </row>
        <row r="8064">
          <cell r="C8064">
            <v>221110218</v>
          </cell>
          <cell r="D8064" t="str">
            <v>11000221110218</v>
          </cell>
          <cell r="E8064" t="str">
            <v>刘硕士 准聘讲师 人才启动经费项目</v>
          </cell>
          <cell r="F8064" t="str">
            <v>刘硕士</v>
          </cell>
          <cell r="G8064" t="str">
            <v>2023135</v>
          </cell>
          <cell r="H8064">
            <v>0</v>
          </cell>
          <cell r="I8064">
            <v>61213.4</v>
          </cell>
          <cell r="J8064">
            <v>22776.13</v>
          </cell>
          <cell r="K8064">
            <v>38437.27</v>
          </cell>
          <cell r="L8064">
            <v>0</v>
          </cell>
          <cell r="M8064">
            <v>0</v>
          </cell>
          <cell r="N8064">
            <v>0</v>
          </cell>
          <cell r="O8064">
            <v>38437.27</v>
          </cell>
        </row>
        <row r="8065">
          <cell r="C8065">
            <v>221110219</v>
          </cell>
          <cell r="D8065" t="str">
            <v>11000221110219</v>
          </cell>
          <cell r="E8065" t="str">
            <v>鱼章龙 准聘讲师 人才启动经费项目</v>
          </cell>
          <cell r="F8065" t="str">
            <v>鱼章龙</v>
          </cell>
          <cell r="G8065" t="str">
            <v>2023163</v>
          </cell>
          <cell r="H8065">
            <v>0</v>
          </cell>
          <cell r="I8065">
            <v>55435.45</v>
          </cell>
          <cell r="J8065">
            <v>11568.84</v>
          </cell>
          <cell r="K8065">
            <v>43866.61</v>
          </cell>
          <cell r="L8065">
            <v>0</v>
          </cell>
          <cell r="M8065">
            <v>0</v>
          </cell>
          <cell r="N8065">
            <v>0</v>
          </cell>
          <cell r="O8065">
            <v>43866.61</v>
          </cell>
        </row>
        <row r="8066">
          <cell r="C8066">
            <v>221110220</v>
          </cell>
          <cell r="D8066" t="str">
            <v>11000221110220</v>
          </cell>
          <cell r="E8066" t="str">
            <v>童益彰 准聘助理研究员 人才启动经费项目</v>
          </cell>
          <cell r="F8066" t="str">
            <v>童益彰</v>
          </cell>
          <cell r="G8066" t="str">
            <v>2023208</v>
          </cell>
          <cell r="H8066">
            <v>0</v>
          </cell>
          <cell r="I8066">
            <v>91780.73</v>
          </cell>
          <cell r="J8066">
            <v>14679.67</v>
          </cell>
          <cell r="K8066">
            <v>77101.06</v>
          </cell>
          <cell r="L8066">
            <v>0</v>
          </cell>
          <cell r="M8066">
            <v>0</v>
          </cell>
          <cell r="N8066">
            <v>0</v>
          </cell>
          <cell r="O8066">
            <v>77101.06</v>
          </cell>
        </row>
        <row r="8067">
          <cell r="C8067">
            <v>221110221</v>
          </cell>
          <cell r="D8067" t="str">
            <v>11000221110221</v>
          </cell>
          <cell r="E8067" t="str">
            <v>鄢远洋 准聘讲师 人才启动经费项目</v>
          </cell>
          <cell r="F8067" t="str">
            <v>鄢远洋</v>
          </cell>
          <cell r="G8067" t="str">
            <v>2024013</v>
          </cell>
          <cell r="H8067">
            <v>0</v>
          </cell>
          <cell r="I8067">
            <v>82684.64</v>
          </cell>
          <cell r="J8067">
            <v>11210.6</v>
          </cell>
          <cell r="K8067">
            <v>71474.04</v>
          </cell>
          <cell r="L8067">
            <v>0</v>
          </cell>
          <cell r="M8067">
            <v>0</v>
          </cell>
          <cell r="N8067">
            <v>0</v>
          </cell>
          <cell r="O8067">
            <v>71474.04</v>
          </cell>
        </row>
        <row r="8068">
          <cell r="C8068">
            <v>221110223</v>
          </cell>
          <cell r="D8068" t="str">
            <v>11000221110223</v>
          </cell>
          <cell r="E8068" t="str">
            <v>赵日杰 学科骨干 人才启动经费项目</v>
          </cell>
          <cell r="F8068" t="str">
            <v>赵日杰</v>
          </cell>
          <cell r="G8068" t="str">
            <v>2022001</v>
          </cell>
          <cell r="H8068">
            <v>0</v>
          </cell>
          <cell r="I8068">
            <v>150000</v>
          </cell>
          <cell r="J8068">
            <v>22949.18</v>
          </cell>
          <cell r="K8068">
            <v>127050.82</v>
          </cell>
          <cell r="L8068">
            <v>0</v>
          </cell>
          <cell r="M8068">
            <v>0</v>
          </cell>
          <cell r="N8068">
            <v>0</v>
          </cell>
          <cell r="O8068">
            <v>127050.82</v>
          </cell>
        </row>
        <row r="8069">
          <cell r="C8069">
            <v>221110224</v>
          </cell>
          <cell r="D8069" t="str">
            <v>11000221110224</v>
          </cell>
          <cell r="E8069" t="str">
            <v>黄俊锋 准聘讲师 人才启动经费项目</v>
          </cell>
          <cell r="F8069" t="str">
            <v>黄俊锋</v>
          </cell>
          <cell r="G8069" t="str">
            <v>2022146</v>
          </cell>
          <cell r="H8069">
            <v>0</v>
          </cell>
          <cell r="I8069">
            <v>162333.9</v>
          </cell>
          <cell r="J8069">
            <v>55461.44</v>
          </cell>
          <cell r="K8069">
            <v>106872.46</v>
          </cell>
          <cell r="L8069">
            <v>0</v>
          </cell>
          <cell r="M8069">
            <v>0</v>
          </cell>
          <cell r="N8069">
            <v>0</v>
          </cell>
          <cell r="O8069">
            <v>106872.46</v>
          </cell>
        </row>
        <row r="8070">
          <cell r="C8070">
            <v>221110225</v>
          </cell>
          <cell r="D8070" t="str">
            <v>11000221110225</v>
          </cell>
          <cell r="E8070" t="str">
            <v>蒋飞 准聘讲师 人才启动经费项目</v>
          </cell>
          <cell r="F8070" t="str">
            <v>蒋飞</v>
          </cell>
          <cell r="G8070" t="str">
            <v>2023002</v>
          </cell>
          <cell r="H8070">
            <v>0</v>
          </cell>
          <cell r="I8070">
            <v>153836.11</v>
          </cell>
          <cell r="J8070">
            <v>9524.44</v>
          </cell>
          <cell r="K8070">
            <v>144311.67</v>
          </cell>
          <cell r="L8070">
            <v>0</v>
          </cell>
          <cell r="M8070">
            <v>0</v>
          </cell>
          <cell r="N8070">
            <v>0</v>
          </cell>
          <cell r="O8070">
            <v>144311.67</v>
          </cell>
        </row>
        <row r="8071">
          <cell r="C8071">
            <v>221110226</v>
          </cell>
          <cell r="D8071" t="str">
            <v>11000221110226</v>
          </cell>
          <cell r="E8071" t="str">
            <v>雷碧婷 准聘讲师 人才启动经费项目</v>
          </cell>
          <cell r="F8071" t="str">
            <v>雷碧婷</v>
          </cell>
          <cell r="G8071" t="str">
            <v>2023015</v>
          </cell>
          <cell r="H8071">
            <v>0</v>
          </cell>
          <cell r="I8071">
            <v>166600.28</v>
          </cell>
          <cell r="J8071">
            <v>1120</v>
          </cell>
          <cell r="K8071">
            <v>165480.28</v>
          </cell>
          <cell r="L8071">
            <v>0</v>
          </cell>
          <cell r="M8071">
            <v>0</v>
          </cell>
          <cell r="N8071">
            <v>0</v>
          </cell>
          <cell r="O8071">
            <v>165480.28</v>
          </cell>
        </row>
        <row r="8072">
          <cell r="C8072">
            <v>221110227</v>
          </cell>
          <cell r="D8072" t="str">
            <v>11000221110227</v>
          </cell>
          <cell r="E8072" t="str">
            <v>纪亚强 准聘讲师 人才启动经费项目</v>
          </cell>
          <cell r="F8072" t="str">
            <v>纪亚强</v>
          </cell>
          <cell r="G8072" t="str">
            <v>2023081</v>
          </cell>
          <cell r="H8072">
            <v>0</v>
          </cell>
          <cell r="I8072">
            <v>63695.22</v>
          </cell>
          <cell r="J8072">
            <v>35969.7</v>
          </cell>
          <cell r="K8072">
            <v>27725.52</v>
          </cell>
          <cell r="L8072">
            <v>0</v>
          </cell>
          <cell r="M8072">
            <v>0</v>
          </cell>
          <cell r="N8072">
            <v>0</v>
          </cell>
          <cell r="O8072">
            <v>27725.52</v>
          </cell>
        </row>
        <row r="8073">
          <cell r="C8073">
            <v>221110228</v>
          </cell>
          <cell r="D8073" t="str">
            <v>11000221110228</v>
          </cell>
          <cell r="E8073" t="str">
            <v>黎广喜 准聘讲师 人才启动经费项目</v>
          </cell>
          <cell r="F8073" t="str">
            <v>黎广喜</v>
          </cell>
          <cell r="G8073" t="str">
            <v>2023134</v>
          </cell>
          <cell r="H8073">
            <v>0</v>
          </cell>
          <cell r="I8073">
            <v>93124.52</v>
          </cell>
          <cell r="J8073">
            <v>56312.19</v>
          </cell>
          <cell r="K8073">
            <v>36812.33</v>
          </cell>
          <cell r="L8073">
            <v>0</v>
          </cell>
          <cell r="M8073">
            <v>6439</v>
          </cell>
          <cell r="N8073">
            <v>0</v>
          </cell>
          <cell r="O8073">
            <v>30373.33</v>
          </cell>
        </row>
        <row r="8074">
          <cell r="C8074">
            <v>221110230</v>
          </cell>
          <cell r="D8074" t="str">
            <v>11000221110230</v>
          </cell>
          <cell r="E8074" t="str">
            <v>王沄 准聘讲师 人才启动经费项目</v>
          </cell>
          <cell r="F8074" t="str">
            <v>王沄</v>
          </cell>
          <cell r="G8074" t="str">
            <v>2023204</v>
          </cell>
          <cell r="H8074">
            <v>0</v>
          </cell>
          <cell r="I8074">
            <v>86337.15</v>
          </cell>
          <cell r="J8074">
            <v>0</v>
          </cell>
          <cell r="K8074">
            <v>86337.15</v>
          </cell>
          <cell r="L8074">
            <v>0</v>
          </cell>
          <cell r="M8074">
            <v>0</v>
          </cell>
          <cell r="N8074">
            <v>0</v>
          </cell>
          <cell r="O8074">
            <v>86337.15</v>
          </cell>
        </row>
        <row r="8075">
          <cell r="C8075">
            <v>221110231</v>
          </cell>
          <cell r="D8075" t="str">
            <v>11000221110231</v>
          </cell>
          <cell r="E8075" t="str">
            <v>张正敏 准聘讲师 人才启动经费项目</v>
          </cell>
          <cell r="F8075" t="str">
            <v>张正敏</v>
          </cell>
          <cell r="G8075" t="str">
            <v>2023234</v>
          </cell>
          <cell r="H8075">
            <v>0</v>
          </cell>
          <cell r="I8075">
            <v>85880.18</v>
          </cell>
          <cell r="J8075">
            <v>31007.66</v>
          </cell>
          <cell r="K8075">
            <v>54872.52</v>
          </cell>
          <cell r="L8075">
            <v>0</v>
          </cell>
          <cell r="M8075">
            <v>0</v>
          </cell>
          <cell r="N8075">
            <v>0</v>
          </cell>
          <cell r="O8075">
            <v>54872.52</v>
          </cell>
        </row>
        <row r="8076">
          <cell r="C8076">
            <v>221110232</v>
          </cell>
          <cell r="D8076" t="str">
            <v>11000221110232</v>
          </cell>
          <cell r="E8076" t="str">
            <v>尹涛 2022A类博士后 人才启动经费项目</v>
          </cell>
          <cell r="F8076" t="str">
            <v>尹涛</v>
          </cell>
          <cell r="G8076" t="str">
            <v>2023222</v>
          </cell>
          <cell r="H8076">
            <v>0</v>
          </cell>
          <cell r="I8076">
            <v>70058.77</v>
          </cell>
          <cell r="J8076">
            <v>54777.27</v>
          </cell>
          <cell r="K8076">
            <v>15281.5</v>
          </cell>
          <cell r="L8076">
            <v>0</v>
          </cell>
          <cell r="M8076">
            <v>0</v>
          </cell>
          <cell r="N8076">
            <v>0</v>
          </cell>
          <cell r="O8076">
            <v>15281.5</v>
          </cell>
        </row>
        <row r="8077">
          <cell r="C8077">
            <v>221110233</v>
          </cell>
          <cell r="D8077" t="str">
            <v>11000221110233</v>
          </cell>
          <cell r="E8077" t="str">
            <v>Saira Ajmal 2022A类博士后 人才启动经费项目</v>
          </cell>
          <cell r="F8077" t="str">
            <v>罗法圣</v>
          </cell>
          <cell r="G8077" t="str">
            <v>2023032</v>
          </cell>
          <cell r="H8077">
            <v>0</v>
          </cell>
          <cell r="I8077">
            <v>100000</v>
          </cell>
          <cell r="J8077">
            <v>0</v>
          </cell>
          <cell r="K8077">
            <v>100000</v>
          </cell>
          <cell r="L8077">
            <v>0</v>
          </cell>
          <cell r="M8077">
            <v>0</v>
          </cell>
          <cell r="N8077">
            <v>0</v>
          </cell>
          <cell r="O8077">
            <v>100000</v>
          </cell>
        </row>
        <row r="8078">
          <cell r="C8078">
            <v>221110234</v>
          </cell>
          <cell r="D8078" t="str">
            <v>11000221110234</v>
          </cell>
          <cell r="E8078" t="str">
            <v>李霁蒲 2022A类博士后 人才启动经费项目</v>
          </cell>
          <cell r="F8078" t="str">
            <v>李霁蒲</v>
          </cell>
          <cell r="G8078" t="str">
            <v>2024007</v>
          </cell>
          <cell r="H8078">
            <v>0</v>
          </cell>
          <cell r="I8078">
            <v>83599.37</v>
          </cell>
          <cell r="J8078">
            <v>19117.58</v>
          </cell>
          <cell r="K8078">
            <v>64481.79</v>
          </cell>
          <cell r="L8078">
            <v>0</v>
          </cell>
          <cell r="M8078">
            <v>0</v>
          </cell>
          <cell r="N8078">
            <v>0</v>
          </cell>
          <cell r="O8078">
            <v>64481.79</v>
          </cell>
        </row>
        <row r="8079">
          <cell r="C8079">
            <v>221110235</v>
          </cell>
          <cell r="D8079" t="str">
            <v>11000221110235</v>
          </cell>
          <cell r="E8079" t="str">
            <v>叶家彦 准聘讲师 人才启动经费项目</v>
          </cell>
          <cell r="F8079" t="str">
            <v>叶家彦</v>
          </cell>
          <cell r="G8079" t="str">
            <v>2023011</v>
          </cell>
          <cell r="H8079">
            <v>0</v>
          </cell>
          <cell r="I8079">
            <v>180000</v>
          </cell>
          <cell r="J8079">
            <v>0</v>
          </cell>
          <cell r="K8079">
            <v>180000</v>
          </cell>
          <cell r="L8079">
            <v>0</v>
          </cell>
          <cell r="M8079">
            <v>0</v>
          </cell>
          <cell r="N8079">
            <v>0</v>
          </cell>
          <cell r="O8079">
            <v>180000</v>
          </cell>
        </row>
        <row r="8080">
          <cell r="C8080">
            <v>221110236</v>
          </cell>
          <cell r="D8080" t="str">
            <v>11000221110236</v>
          </cell>
          <cell r="E8080" t="str">
            <v>何子龙 准聘讲师 人才启动经费项目</v>
          </cell>
          <cell r="F8080" t="str">
            <v>何子龙</v>
          </cell>
          <cell r="G8080" t="str">
            <v>2023021</v>
          </cell>
          <cell r="H8080">
            <v>0</v>
          </cell>
          <cell r="I8080">
            <v>169874.51</v>
          </cell>
          <cell r="J8080">
            <v>21132.88</v>
          </cell>
          <cell r="K8080">
            <v>148741.63</v>
          </cell>
          <cell r="L8080">
            <v>0</v>
          </cell>
          <cell r="M8080">
            <v>4000</v>
          </cell>
          <cell r="N8080">
            <v>0</v>
          </cell>
          <cell r="O8080">
            <v>144741.63</v>
          </cell>
        </row>
        <row r="8081">
          <cell r="C8081">
            <v>221110237</v>
          </cell>
          <cell r="D8081" t="str">
            <v>11000221110237</v>
          </cell>
          <cell r="E8081" t="str">
            <v>杨舒玲 准聘讲师 人才启动经费项目</v>
          </cell>
          <cell r="F8081" t="str">
            <v>杨舒玲</v>
          </cell>
          <cell r="G8081" t="str">
            <v>2023079</v>
          </cell>
          <cell r="H8081">
            <v>0</v>
          </cell>
          <cell r="I8081">
            <v>61644.27</v>
          </cell>
          <cell r="J8081">
            <v>10149.4</v>
          </cell>
          <cell r="K8081">
            <v>51494.87</v>
          </cell>
          <cell r="L8081">
            <v>0</v>
          </cell>
          <cell r="M8081">
            <v>0</v>
          </cell>
          <cell r="N8081">
            <v>0</v>
          </cell>
          <cell r="O8081">
            <v>51494.87</v>
          </cell>
        </row>
        <row r="8082">
          <cell r="C8082">
            <v>221110238</v>
          </cell>
          <cell r="D8082" t="str">
            <v>11000221110238</v>
          </cell>
          <cell r="E8082" t="str">
            <v>欧伟枫 准聘讲师 人才启动经费项目</v>
          </cell>
          <cell r="F8082" t="str">
            <v>欧伟枫</v>
          </cell>
          <cell r="G8082" t="str">
            <v>2023073</v>
          </cell>
          <cell r="H8082">
            <v>0</v>
          </cell>
          <cell r="I8082">
            <v>132087.44</v>
          </cell>
          <cell r="J8082">
            <v>2668.08</v>
          </cell>
          <cell r="K8082">
            <v>129419.36</v>
          </cell>
          <cell r="L8082">
            <v>0</v>
          </cell>
          <cell r="M8082">
            <v>0</v>
          </cell>
          <cell r="N8082">
            <v>0</v>
          </cell>
          <cell r="O8082">
            <v>129419.36</v>
          </cell>
        </row>
        <row r="8083">
          <cell r="C8083">
            <v>221110239</v>
          </cell>
          <cell r="D8083" t="str">
            <v>11000221110239</v>
          </cell>
          <cell r="E8083" t="str">
            <v>王洁 准聘讲师 人才启动经费项目</v>
          </cell>
          <cell r="F8083" t="str">
            <v>王洁</v>
          </cell>
          <cell r="G8083" t="str">
            <v>2023076</v>
          </cell>
          <cell r="H8083">
            <v>0</v>
          </cell>
          <cell r="I8083">
            <v>85561.86</v>
          </cell>
          <cell r="J8083">
            <v>78190.72</v>
          </cell>
          <cell r="K8083">
            <v>7371.14</v>
          </cell>
          <cell r="L8083">
            <v>0</v>
          </cell>
          <cell r="M8083">
            <v>0</v>
          </cell>
          <cell r="N8083">
            <v>0</v>
          </cell>
          <cell r="O8083">
            <v>7371.14</v>
          </cell>
        </row>
        <row r="8084">
          <cell r="C8084">
            <v>221110240</v>
          </cell>
          <cell r="D8084" t="str">
            <v>11000221110240</v>
          </cell>
          <cell r="E8084" t="str">
            <v>朱灿泽 准聘讲师 人才启动经费项目</v>
          </cell>
          <cell r="F8084" t="str">
            <v>朱灿泽</v>
          </cell>
          <cell r="G8084" t="str">
            <v>2023169</v>
          </cell>
          <cell r="H8084">
            <v>0</v>
          </cell>
          <cell r="I8084">
            <v>100000</v>
          </cell>
          <cell r="J8084">
            <v>0</v>
          </cell>
          <cell r="K8084">
            <v>100000</v>
          </cell>
          <cell r="L8084">
            <v>0</v>
          </cell>
          <cell r="M8084">
            <v>0</v>
          </cell>
          <cell r="N8084">
            <v>0</v>
          </cell>
          <cell r="O8084">
            <v>100000</v>
          </cell>
        </row>
        <row r="8085">
          <cell r="C8085">
            <v>221110241</v>
          </cell>
          <cell r="D8085" t="str">
            <v>11000221110241</v>
          </cell>
          <cell r="E8085" t="str">
            <v>何胜煌 准聘讲师 人才启动经费项目</v>
          </cell>
          <cell r="F8085" t="str">
            <v>何胜煌</v>
          </cell>
          <cell r="G8085" t="str">
            <v>2023229</v>
          </cell>
          <cell r="H8085">
            <v>0</v>
          </cell>
          <cell r="I8085">
            <v>54698.01</v>
          </cell>
          <cell r="J8085">
            <v>19235.84</v>
          </cell>
          <cell r="K8085">
            <v>35462.17</v>
          </cell>
          <cell r="L8085">
            <v>0</v>
          </cell>
          <cell r="M8085">
            <v>0</v>
          </cell>
          <cell r="N8085">
            <v>0</v>
          </cell>
          <cell r="O8085">
            <v>35462.17</v>
          </cell>
        </row>
        <row r="8086">
          <cell r="C8086">
            <v>221110243</v>
          </cell>
          <cell r="D8086" t="str">
            <v>11000221110243</v>
          </cell>
          <cell r="E8086" t="str">
            <v>李茂菊 准聘讲师 人才启动经费项目</v>
          </cell>
          <cell r="F8086" t="str">
            <v>李茂菊</v>
          </cell>
          <cell r="G8086" t="str">
            <v>2023146</v>
          </cell>
          <cell r="H8086">
            <v>0</v>
          </cell>
          <cell r="I8086">
            <v>12799.42</v>
          </cell>
          <cell r="J8086">
            <v>2000</v>
          </cell>
          <cell r="K8086">
            <v>10799.42</v>
          </cell>
          <cell r="L8086">
            <v>0</v>
          </cell>
          <cell r="M8086">
            <v>0</v>
          </cell>
          <cell r="N8086">
            <v>0</v>
          </cell>
          <cell r="O8086">
            <v>10799.42</v>
          </cell>
        </row>
        <row r="8087">
          <cell r="C8087">
            <v>221110244</v>
          </cell>
          <cell r="D8087" t="str">
            <v>11000221110244</v>
          </cell>
          <cell r="E8087" t="str">
            <v>李文韬 准聘讲师 人才启动经费项目</v>
          </cell>
          <cell r="F8087" t="str">
            <v>李文韬</v>
          </cell>
          <cell r="G8087" t="str">
            <v>2023167</v>
          </cell>
          <cell r="H8087">
            <v>0</v>
          </cell>
          <cell r="I8087">
            <v>32008.21</v>
          </cell>
          <cell r="J8087">
            <v>6079.41</v>
          </cell>
          <cell r="K8087">
            <v>25928.8</v>
          </cell>
          <cell r="L8087">
            <v>0</v>
          </cell>
          <cell r="M8087">
            <v>0</v>
          </cell>
          <cell r="N8087">
            <v>0</v>
          </cell>
          <cell r="O8087">
            <v>25928.8</v>
          </cell>
        </row>
        <row r="8088">
          <cell r="C8088">
            <v>221110245</v>
          </cell>
          <cell r="D8088" t="str">
            <v>11000221110245</v>
          </cell>
          <cell r="E8088" t="str">
            <v>贾宗穆 准聘讲师 人才启动经费项目</v>
          </cell>
          <cell r="F8088" t="str">
            <v>贾宗穆</v>
          </cell>
          <cell r="G8088" t="str">
            <v>2023012</v>
          </cell>
          <cell r="H8088">
            <v>0</v>
          </cell>
          <cell r="I8088">
            <v>72936.22</v>
          </cell>
          <cell r="J8088">
            <v>4670.78</v>
          </cell>
          <cell r="K8088">
            <v>68265.44</v>
          </cell>
          <cell r="L8088">
            <v>0</v>
          </cell>
          <cell r="M8088">
            <v>0</v>
          </cell>
          <cell r="N8088">
            <v>0</v>
          </cell>
          <cell r="O8088">
            <v>68265.44</v>
          </cell>
        </row>
        <row r="8089">
          <cell r="C8089">
            <v>221110246</v>
          </cell>
          <cell r="D8089" t="str">
            <v>11000221110246</v>
          </cell>
          <cell r="E8089" t="str">
            <v>陈奕嘉 准聘讲师 人才启动经费项目</v>
          </cell>
          <cell r="F8089" t="str">
            <v>陈奕嘉</v>
          </cell>
          <cell r="G8089" t="str">
            <v>2023065</v>
          </cell>
          <cell r="H8089">
            <v>0</v>
          </cell>
          <cell r="I8089">
            <v>72400.29</v>
          </cell>
          <cell r="J8089">
            <v>10278</v>
          </cell>
          <cell r="K8089">
            <v>62122.29</v>
          </cell>
          <cell r="L8089">
            <v>0</v>
          </cell>
          <cell r="M8089">
            <v>0</v>
          </cell>
          <cell r="N8089">
            <v>0</v>
          </cell>
          <cell r="O8089">
            <v>62122.29</v>
          </cell>
        </row>
        <row r="8090">
          <cell r="C8090">
            <v>221110247</v>
          </cell>
          <cell r="D8090" t="str">
            <v>11000221110247</v>
          </cell>
          <cell r="E8090" t="str">
            <v>彭品 准聘副教授 人才启动经费项目</v>
          </cell>
          <cell r="F8090" t="str">
            <v>彭品</v>
          </cell>
          <cell r="G8090" t="str">
            <v>2024015</v>
          </cell>
          <cell r="H8090">
            <v>0</v>
          </cell>
          <cell r="I8090">
            <v>100000</v>
          </cell>
          <cell r="J8090">
            <v>53000</v>
          </cell>
          <cell r="K8090">
            <v>47000</v>
          </cell>
          <cell r="L8090">
            <v>0</v>
          </cell>
          <cell r="M8090">
            <v>0</v>
          </cell>
          <cell r="N8090">
            <v>0</v>
          </cell>
          <cell r="O8090">
            <v>47000</v>
          </cell>
        </row>
        <row r="8091">
          <cell r="C8091">
            <v>221110248</v>
          </cell>
          <cell r="D8091" t="str">
            <v>11000221110248</v>
          </cell>
          <cell r="E8091" t="str">
            <v>关帅 准聘副教授 人才启动经费项目</v>
          </cell>
          <cell r="F8091" t="str">
            <v>关帅</v>
          </cell>
          <cell r="G8091" t="str">
            <v>2024014</v>
          </cell>
          <cell r="H8091">
            <v>0</v>
          </cell>
          <cell r="I8091">
            <v>81790</v>
          </cell>
          <cell r="J8091">
            <v>0</v>
          </cell>
          <cell r="K8091">
            <v>81790</v>
          </cell>
          <cell r="L8091">
            <v>0</v>
          </cell>
          <cell r="M8091">
            <v>0</v>
          </cell>
          <cell r="N8091">
            <v>0</v>
          </cell>
          <cell r="O8091">
            <v>81790</v>
          </cell>
        </row>
        <row r="8092">
          <cell r="C8092">
            <v>221110249</v>
          </cell>
          <cell r="D8092" t="str">
            <v>11000221110249</v>
          </cell>
          <cell r="E8092" t="str">
            <v>胡爽 2022B类博士后 人才启动经费项目</v>
          </cell>
          <cell r="F8092" t="str">
            <v>胡爽</v>
          </cell>
          <cell r="G8092" t="str">
            <v>2024029</v>
          </cell>
          <cell r="H8092">
            <v>0</v>
          </cell>
          <cell r="I8092">
            <v>35073.91</v>
          </cell>
          <cell r="J8092">
            <v>3200</v>
          </cell>
          <cell r="K8092">
            <v>31873.91</v>
          </cell>
          <cell r="L8092">
            <v>0</v>
          </cell>
          <cell r="M8092">
            <v>0</v>
          </cell>
          <cell r="N8092">
            <v>0</v>
          </cell>
          <cell r="O8092">
            <v>31873.91</v>
          </cell>
        </row>
        <row r="8093">
          <cell r="C8093">
            <v>221110250</v>
          </cell>
          <cell r="D8093" t="str">
            <v>11000221110250</v>
          </cell>
          <cell r="E8093" t="str">
            <v>孙轩 2022A类博士后 人才启动经费项目</v>
          </cell>
          <cell r="F8093" t="str">
            <v>孙轩</v>
          </cell>
          <cell r="G8093" t="str">
            <v>2024005</v>
          </cell>
          <cell r="H8093">
            <v>0</v>
          </cell>
          <cell r="I8093">
            <v>98802</v>
          </cell>
          <cell r="J8093">
            <v>7000</v>
          </cell>
          <cell r="K8093">
            <v>91802</v>
          </cell>
          <cell r="L8093">
            <v>0</v>
          </cell>
          <cell r="M8093">
            <v>0</v>
          </cell>
          <cell r="N8093">
            <v>0</v>
          </cell>
          <cell r="O8093">
            <v>91802</v>
          </cell>
        </row>
        <row r="8094">
          <cell r="C8094">
            <v>221110251</v>
          </cell>
          <cell r="D8094" t="str">
            <v>11000221110251</v>
          </cell>
          <cell r="E8094" t="str">
            <v>陈立中 思政课专任教师 人才启动经费项目</v>
          </cell>
          <cell r="F8094" t="str">
            <v>陈立中</v>
          </cell>
          <cell r="G8094" t="str">
            <v>2021040</v>
          </cell>
          <cell r="H8094">
            <v>0</v>
          </cell>
          <cell r="I8094">
            <v>10591.84</v>
          </cell>
          <cell r="J8094">
            <v>4633</v>
          </cell>
          <cell r="K8094">
            <v>5958.84</v>
          </cell>
          <cell r="L8094">
            <v>0</v>
          </cell>
          <cell r="M8094">
            <v>0</v>
          </cell>
          <cell r="N8094">
            <v>0</v>
          </cell>
          <cell r="O8094">
            <v>5958.84</v>
          </cell>
        </row>
        <row r="8095">
          <cell r="C8095">
            <v>221110252</v>
          </cell>
          <cell r="D8095" t="str">
            <v>11000221110252</v>
          </cell>
          <cell r="E8095" t="str">
            <v>谷正 思政课专任教师 人才启动经费项目</v>
          </cell>
          <cell r="F8095" t="str">
            <v>谷正</v>
          </cell>
          <cell r="G8095" t="str">
            <v>2021133</v>
          </cell>
          <cell r="H8095">
            <v>0</v>
          </cell>
          <cell r="I8095">
            <v>30000</v>
          </cell>
          <cell r="J8095">
            <v>0</v>
          </cell>
          <cell r="K8095">
            <v>30000</v>
          </cell>
          <cell r="L8095">
            <v>0</v>
          </cell>
          <cell r="M8095">
            <v>0</v>
          </cell>
          <cell r="N8095">
            <v>0</v>
          </cell>
          <cell r="O8095">
            <v>30000</v>
          </cell>
        </row>
        <row r="8096">
          <cell r="C8096">
            <v>221110253</v>
          </cell>
          <cell r="D8096" t="str">
            <v>11000221110253</v>
          </cell>
          <cell r="E8096" t="str">
            <v>岳凤 思政课专任教师 人才启动经费项目</v>
          </cell>
          <cell r="F8096" t="str">
            <v>岳凤</v>
          </cell>
          <cell r="G8096" t="str">
            <v>2021125</v>
          </cell>
          <cell r="H8096">
            <v>0</v>
          </cell>
          <cell r="I8096">
            <v>12273.18</v>
          </cell>
          <cell r="J8096">
            <v>0</v>
          </cell>
          <cell r="K8096">
            <v>12273.18</v>
          </cell>
          <cell r="L8096">
            <v>0</v>
          </cell>
          <cell r="M8096">
            <v>0</v>
          </cell>
          <cell r="N8096">
            <v>0</v>
          </cell>
          <cell r="O8096">
            <v>12273.18</v>
          </cell>
        </row>
        <row r="8097">
          <cell r="C8097">
            <v>221110254</v>
          </cell>
          <cell r="D8097" t="str">
            <v>11000221110254</v>
          </cell>
          <cell r="E8097" t="str">
            <v>蔡益群 思政课专任教师 人才启动经费项目</v>
          </cell>
          <cell r="F8097" t="str">
            <v>蔡益群</v>
          </cell>
          <cell r="G8097" t="str">
            <v>2021108</v>
          </cell>
          <cell r="H8097">
            <v>0</v>
          </cell>
          <cell r="I8097">
            <v>30000</v>
          </cell>
          <cell r="J8097">
            <v>0</v>
          </cell>
          <cell r="K8097">
            <v>30000</v>
          </cell>
          <cell r="L8097">
            <v>0</v>
          </cell>
          <cell r="M8097">
            <v>0</v>
          </cell>
          <cell r="N8097">
            <v>0</v>
          </cell>
          <cell r="O8097">
            <v>30000</v>
          </cell>
        </row>
        <row r="8098">
          <cell r="C8098">
            <v>221110255</v>
          </cell>
          <cell r="D8098" t="str">
            <v>11000221110255</v>
          </cell>
          <cell r="E8098" t="str">
            <v>邓雨 思政课专任教师 人才启动经费项目</v>
          </cell>
          <cell r="F8098" t="str">
            <v>邓雨</v>
          </cell>
          <cell r="G8098" t="str">
            <v>2022154</v>
          </cell>
          <cell r="H8098">
            <v>0</v>
          </cell>
          <cell r="I8098">
            <v>36.01</v>
          </cell>
          <cell r="J8098">
            <v>0</v>
          </cell>
          <cell r="K8098">
            <v>36.01</v>
          </cell>
          <cell r="L8098">
            <v>0</v>
          </cell>
          <cell r="M8098">
            <v>0</v>
          </cell>
          <cell r="N8098">
            <v>0</v>
          </cell>
          <cell r="O8098">
            <v>36.01</v>
          </cell>
        </row>
        <row r="8099">
          <cell r="C8099">
            <v>221110256</v>
          </cell>
          <cell r="D8099" t="str">
            <v>11000221110256</v>
          </cell>
          <cell r="E8099" t="str">
            <v>郭俐兵 思政课专任教师 人才启动经费项目</v>
          </cell>
          <cell r="F8099" t="str">
            <v>郭俐兵</v>
          </cell>
          <cell r="G8099" t="str">
            <v>2022194</v>
          </cell>
          <cell r="H8099">
            <v>0</v>
          </cell>
          <cell r="I8099">
            <v>30000</v>
          </cell>
          <cell r="J8099">
            <v>1920</v>
          </cell>
          <cell r="K8099">
            <v>28080</v>
          </cell>
          <cell r="L8099">
            <v>0</v>
          </cell>
          <cell r="M8099">
            <v>0</v>
          </cell>
          <cell r="N8099">
            <v>0</v>
          </cell>
          <cell r="O8099">
            <v>28080</v>
          </cell>
        </row>
        <row r="8100">
          <cell r="C8100">
            <v>221110257</v>
          </cell>
          <cell r="D8100" t="str">
            <v>11000221110257</v>
          </cell>
          <cell r="E8100" t="str">
            <v>李宏 思政课专任教师 人才启动经费项目</v>
          </cell>
          <cell r="F8100" t="str">
            <v>李宏</v>
          </cell>
          <cell r="G8100" t="str">
            <v>2021061</v>
          </cell>
          <cell r="H8100">
            <v>0</v>
          </cell>
          <cell r="I8100">
            <v>12400</v>
          </cell>
          <cell r="J8100">
            <v>8450</v>
          </cell>
          <cell r="K8100">
            <v>3950</v>
          </cell>
          <cell r="L8100">
            <v>0</v>
          </cell>
          <cell r="M8100">
            <v>0</v>
          </cell>
          <cell r="N8100">
            <v>0</v>
          </cell>
          <cell r="O8100">
            <v>3950</v>
          </cell>
        </row>
        <row r="8101">
          <cell r="C8101">
            <v>221110258</v>
          </cell>
          <cell r="D8101" t="str">
            <v>11000221110258</v>
          </cell>
          <cell r="E8101" t="str">
            <v>刘倩 思政课专任教师 人才启动经费项目</v>
          </cell>
          <cell r="F8101" t="str">
            <v>刘倩</v>
          </cell>
          <cell r="G8101" t="str">
            <v>2022193</v>
          </cell>
          <cell r="H8101">
            <v>0</v>
          </cell>
          <cell r="I8101">
            <v>22013.11</v>
          </cell>
          <cell r="J8101">
            <v>6853.76</v>
          </cell>
          <cell r="K8101">
            <v>15159.35</v>
          </cell>
          <cell r="L8101">
            <v>0</v>
          </cell>
          <cell r="M8101">
            <v>0</v>
          </cell>
          <cell r="N8101">
            <v>0</v>
          </cell>
          <cell r="O8101">
            <v>15159.35</v>
          </cell>
        </row>
        <row r="8102">
          <cell r="C8102">
            <v>221110259</v>
          </cell>
          <cell r="D8102" t="str">
            <v>11000221110259</v>
          </cell>
          <cell r="E8102" t="str">
            <v>徐多文 思政课专任教师 人才启动经费项目</v>
          </cell>
          <cell r="F8102" t="str">
            <v>徐多文</v>
          </cell>
          <cell r="G8102" t="str">
            <v>2021126</v>
          </cell>
          <cell r="H8102">
            <v>0</v>
          </cell>
          <cell r="I8102">
            <v>20178.17</v>
          </cell>
          <cell r="J8102">
            <v>8475.34</v>
          </cell>
          <cell r="K8102">
            <v>11702.83</v>
          </cell>
          <cell r="L8102">
            <v>0</v>
          </cell>
          <cell r="M8102">
            <v>0</v>
          </cell>
          <cell r="N8102">
            <v>0</v>
          </cell>
          <cell r="O8102">
            <v>11702.83</v>
          </cell>
        </row>
        <row r="8103">
          <cell r="C8103">
            <v>221110260</v>
          </cell>
          <cell r="D8103" t="str">
            <v>11000221110260</v>
          </cell>
          <cell r="E8103" t="str">
            <v>张洁 思政课专任教师 人才启动经费项目</v>
          </cell>
          <cell r="F8103" t="str">
            <v>张洁</v>
          </cell>
          <cell r="G8103" t="str">
            <v>2021129</v>
          </cell>
          <cell r="H8103">
            <v>0</v>
          </cell>
          <cell r="I8103">
            <v>18416.29</v>
          </cell>
          <cell r="J8103">
            <v>0</v>
          </cell>
          <cell r="K8103">
            <v>18416.29</v>
          </cell>
          <cell r="L8103">
            <v>0</v>
          </cell>
          <cell r="M8103">
            <v>0</v>
          </cell>
          <cell r="N8103">
            <v>0</v>
          </cell>
          <cell r="O8103">
            <v>18416.29</v>
          </cell>
        </row>
        <row r="8104">
          <cell r="C8104">
            <v>221110261</v>
          </cell>
          <cell r="D8104" t="str">
            <v>11000221110261</v>
          </cell>
          <cell r="E8104" t="str">
            <v>王丽莎 思政课专任教师 人才启动经费项目</v>
          </cell>
          <cell r="F8104" t="str">
            <v>王丽莎</v>
          </cell>
          <cell r="G8104" t="str">
            <v>2021041</v>
          </cell>
          <cell r="H8104">
            <v>0</v>
          </cell>
          <cell r="I8104">
            <v>17750</v>
          </cell>
          <cell r="J8104">
            <v>0</v>
          </cell>
          <cell r="K8104">
            <v>17750</v>
          </cell>
          <cell r="L8104">
            <v>0</v>
          </cell>
          <cell r="M8104">
            <v>0</v>
          </cell>
          <cell r="N8104">
            <v>0</v>
          </cell>
          <cell r="O8104">
            <v>17750</v>
          </cell>
        </row>
        <row r="8105">
          <cell r="C8105">
            <v>221110262</v>
          </cell>
          <cell r="D8105" t="str">
            <v>11000221110262</v>
          </cell>
          <cell r="E8105" t="str">
            <v>赵洁 思政课专任教师 人才启动经费项目</v>
          </cell>
          <cell r="F8105" t="str">
            <v>赵洁</v>
          </cell>
          <cell r="G8105" t="str">
            <v>2021049</v>
          </cell>
          <cell r="H8105">
            <v>0</v>
          </cell>
          <cell r="I8105">
            <v>10627.05</v>
          </cell>
          <cell r="J8105">
            <v>3270.53</v>
          </cell>
          <cell r="K8105">
            <v>7356.52</v>
          </cell>
          <cell r="L8105">
            <v>0</v>
          </cell>
          <cell r="M8105">
            <v>0</v>
          </cell>
          <cell r="N8105">
            <v>0</v>
          </cell>
          <cell r="O8105">
            <v>7356.52</v>
          </cell>
        </row>
        <row r="8106">
          <cell r="C8106">
            <v>221110263</v>
          </cell>
          <cell r="D8106" t="str">
            <v>11000221110263</v>
          </cell>
          <cell r="E8106" t="str">
            <v>马冀群 思政课专任教师 人才启动经费项目</v>
          </cell>
          <cell r="F8106" t="str">
            <v>马冀群</v>
          </cell>
          <cell r="G8106" t="str">
            <v>2021062</v>
          </cell>
          <cell r="H8106">
            <v>0</v>
          </cell>
          <cell r="I8106">
            <v>26112.43</v>
          </cell>
          <cell r="J8106">
            <v>0</v>
          </cell>
          <cell r="K8106">
            <v>26112.43</v>
          </cell>
          <cell r="L8106">
            <v>0</v>
          </cell>
          <cell r="M8106">
            <v>0</v>
          </cell>
          <cell r="N8106">
            <v>0</v>
          </cell>
          <cell r="O8106">
            <v>26112.43</v>
          </cell>
        </row>
        <row r="8107">
          <cell r="C8107">
            <v>221110264</v>
          </cell>
          <cell r="D8107" t="str">
            <v>11000221110264</v>
          </cell>
          <cell r="E8107" t="str">
            <v>尚静 思政课专任教师 人才启动经费项目</v>
          </cell>
          <cell r="F8107" t="str">
            <v>尚静</v>
          </cell>
          <cell r="G8107" t="str">
            <v>2021105</v>
          </cell>
          <cell r="H8107">
            <v>0</v>
          </cell>
          <cell r="I8107">
            <v>30000</v>
          </cell>
          <cell r="J8107">
            <v>0</v>
          </cell>
          <cell r="K8107">
            <v>30000</v>
          </cell>
          <cell r="L8107">
            <v>0</v>
          </cell>
          <cell r="M8107">
            <v>0</v>
          </cell>
          <cell r="N8107">
            <v>0</v>
          </cell>
          <cell r="O8107">
            <v>30000</v>
          </cell>
        </row>
        <row r="8108">
          <cell r="C8108">
            <v>221110265</v>
          </cell>
          <cell r="D8108" t="str">
            <v>11000221110265</v>
          </cell>
          <cell r="E8108" t="str">
            <v>刘艳艳 思政课专任教师 人才启动经费项目</v>
          </cell>
          <cell r="F8108" t="str">
            <v>刘艳艳</v>
          </cell>
          <cell r="G8108" t="str">
            <v>2023048</v>
          </cell>
          <cell r="H8108">
            <v>0</v>
          </cell>
          <cell r="I8108">
            <v>28230.79</v>
          </cell>
          <cell r="J8108">
            <v>0</v>
          </cell>
          <cell r="K8108">
            <v>28230.79</v>
          </cell>
          <cell r="L8108">
            <v>0</v>
          </cell>
          <cell r="M8108">
            <v>0</v>
          </cell>
          <cell r="N8108">
            <v>0</v>
          </cell>
          <cell r="O8108">
            <v>28230.79</v>
          </cell>
        </row>
        <row r="8109">
          <cell r="C8109">
            <v>221110266</v>
          </cell>
          <cell r="D8109" t="str">
            <v>11000221110266</v>
          </cell>
          <cell r="E8109" t="str">
            <v>刘顺娜 思政课专任教师 人才启动经费项目</v>
          </cell>
          <cell r="F8109" t="str">
            <v>刘顺娜</v>
          </cell>
          <cell r="G8109" t="str">
            <v>2023020</v>
          </cell>
          <cell r="H8109">
            <v>0</v>
          </cell>
          <cell r="I8109">
            <v>30000</v>
          </cell>
          <cell r="J8109">
            <v>0</v>
          </cell>
          <cell r="K8109">
            <v>30000</v>
          </cell>
          <cell r="L8109">
            <v>0</v>
          </cell>
          <cell r="M8109">
            <v>0</v>
          </cell>
          <cell r="N8109">
            <v>0</v>
          </cell>
          <cell r="O8109">
            <v>30000</v>
          </cell>
        </row>
        <row r="8110">
          <cell r="C8110">
            <v>221110267</v>
          </cell>
          <cell r="D8110" t="str">
            <v>11000221110267</v>
          </cell>
          <cell r="E8110" t="str">
            <v>陈田 思政课专任教师 人才启动经费项目</v>
          </cell>
          <cell r="F8110" t="str">
            <v>陈田</v>
          </cell>
          <cell r="G8110" t="str">
            <v>2022192</v>
          </cell>
          <cell r="H8110">
            <v>0</v>
          </cell>
          <cell r="I8110">
            <v>19457.5</v>
          </cell>
          <cell r="J8110">
            <v>0</v>
          </cell>
          <cell r="K8110">
            <v>19457.5</v>
          </cell>
          <cell r="L8110">
            <v>0</v>
          </cell>
          <cell r="M8110">
            <v>0</v>
          </cell>
          <cell r="N8110">
            <v>0</v>
          </cell>
          <cell r="O8110">
            <v>19457.5</v>
          </cell>
        </row>
        <row r="8111">
          <cell r="C8111">
            <v>221110268</v>
          </cell>
          <cell r="D8111" t="str">
            <v>11000221110268</v>
          </cell>
          <cell r="E8111" t="str">
            <v>孙锋 思政课专任教师 人才启动经费项目</v>
          </cell>
          <cell r="F8111" t="str">
            <v>孙锋</v>
          </cell>
          <cell r="G8111" t="str">
            <v>2023042</v>
          </cell>
          <cell r="H8111">
            <v>0</v>
          </cell>
          <cell r="I8111">
            <v>20271.76</v>
          </cell>
          <cell r="J8111">
            <v>1870.69</v>
          </cell>
          <cell r="K8111">
            <v>18401.07</v>
          </cell>
          <cell r="L8111">
            <v>0</v>
          </cell>
          <cell r="M8111">
            <v>0</v>
          </cell>
          <cell r="N8111">
            <v>0</v>
          </cell>
          <cell r="O8111">
            <v>18401.07</v>
          </cell>
        </row>
        <row r="8112">
          <cell r="C8112">
            <v>221110269</v>
          </cell>
          <cell r="D8112" t="str">
            <v>11000221110269</v>
          </cell>
          <cell r="E8112" t="str">
            <v>尚禹 学科领军 人才启动经费项目</v>
          </cell>
          <cell r="F8112" t="str">
            <v>尚禹</v>
          </cell>
          <cell r="G8112" t="str">
            <v>2024010</v>
          </cell>
          <cell r="H8112">
            <v>0</v>
          </cell>
          <cell r="I8112">
            <v>562895.66</v>
          </cell>
          <cell r="J8112">
            <v>213367.85</v>
          </cell>
          <cell r="K8112">
            <v>349527.81</v>
          </cell>
          <cell r="L8112">
            <v>22000</v>
          </cell>
          <cell r="M8112">
            <v>0</v>
          </cell>
          <cell r="N8112">
            <v>0</v>
          </cell>
          <cell r="O8112">
            <v>349527.81</v>
          </cell>
        </row>
        <row r="8113">
          <cell r="C8113">
            <v>221110270</v>
          </cell>
          <cell r="D8113" t="str">
            <v>11000221110270</v>
          </cell>
          <cell r="E8113" t="str">
            <v>肖亚平 学科骨干 人才启动经费项目</v>
          </cell>
          <cell r="F8113" t="str">
            <v>肖亚平</v>
          </cell>
          <cell r="G8113" t="str">
            <v>2023236</v>
          </cell>
          <cell r="H8113">
            <v>0</v>
          </cell>
          <cell r="I8113">
            <v>200000</v>
          </cell>
          <cell r="J8113">
            <v>58686</v>
          </cell>
          <cell r="K8113">
            <v>141314</v>
          </cell>
          <cell r="L8113">
            <v>0</v>
          </cell>
          <cell r="M8113">
            <v>0</v>
          </cell>
          <cell r="N8113">
            <v>0</v>
          </cell>
          <cell r="O8113">
            <v>141314</v>
          </cell>
        </row>
        <row r="8114">
          <cell r="C8114">
            <v>221110271</v>
          </cell>
          <cell r="D8114" t="str">
            <v>11000221110271</v>
          </cell>
          <cell r="E8114" t="str">
            <v>莫云飞 准聘讲师 人才启动经费项目</v>
          </cell>
          <cell r="F8114" t="str">
            <v>莫云飞</v>
          </cell>
          <cell r="G8114" t="str">
            <v>2022179</v>
          </cell>
          <cell r="H8114">
            <v>0</v>
          </cell>
          <cell r="I8114">
            <v>210000</v>
          </cell>
          <cell r="J8114">
            <v>103363</v>
          </cell>
          <cell r="K8114">
            <v>106637</v>
          </cell>
          <cell r="L8114">
            <v>0</v>
          </cell>
          <cell r="M8114">
            <v>0</v>
          </cell>
          <cell r="N8114">
            <v>0</v>
          </cell>
          <cell r="O8114">
            <v>106637</v>
          </cell>
        </row>
        <row r="8115">
          <cell r="C8115">
            <v>221110272</v>
          </cell>
          <cell r="D8115" t="str">
            <v>11000221110272</v>
          </cell>
          <cell r="E8115" t="str">
            <v>刘梦 准聘讲师 人才启动经费项目</v>
          </cell>
          <cell r="F8115" t="str">
            <v>刘梦</v>
          </cell>
          <cell r="G8115" t="str">
            <v>2022182</v>
          </cell>
          <cell r="H8115">
            <v>0</v>
          </cell>
          <cell r="I8115">
            <v>70273</v>
          </cell>
          <cell r="J8115">
            <v>10271.68</v>
          </cell>
          <cell r="K8115">
            <v>60001.32</v>
          </cell>
          <cell r="L8115">
            <v>0</v>
          </cell>
          <cell r="M8115">
            <v>0</v>
          </cell>
          <cell r="N8115">
            <v>0</v>
          </cell>
          <cell r="O8115">
            <v>60001.32</v>
          </cell>
        </row>
        <row r="8116">
          <cell r="C8116">
            <v>221110273</v>
          </cell>
          <cell r="D8116" t="str">
            <v>11000221110273</v>
          </cell>
          <cell r="E8116" t="str">
            <v>陈璇 准聘讲师 人才启动经费项目</v>
          </cell>
          <cell r="F8116" t="str">
            <v>陈璇</v>
          </cell>
          <cell r="G8116" t="str">
            <v>2023030</v>
          </cell>
          <cell r="H8116">
            <v>0</v>
          </cell>
          <cell r="I8116">
            <v>80330.6</v>
          </cell>
          <cell r="J8116">
            <v>207.28</v>
          </cell>
          <cell r="K8116">
            <v>80123.32</v>
          </cell>
          <cell r="L8116">
            <v>0</v>
          </cell>
          <cell r="M8116">
            <v>0</v>
          </cell>
          <cell r="N8116">
            <v>0</v>
          </cell>
          <cell r="O8116">
            <v>80123.32</v>
          </cell>
        </row>
        <row r="8117">
          <cell r="C8117">
            <v>221110274</v>
          </cell>
          <cell r="D8117" t="str">
            <v>11000221110274</v>
          </cell>
          <cell r="E8117" t="str">
            <v>王梅梅 准聘讲师 人才启动经费项目</v>
          </cell>
          <cell r="F8117" t="str">
            <v>王梅梅</v>
          </cell>
          <cell r="G8117" t="str">
            <v>2023044</v>
          </cell>
          <cell r="H8117">
            <v>0</v>
          </cell>
          <cell r="I8117">
            <v>130660</v>
          </cell>
          <cell r="J8117">
            <v>11421.2</v>
          </cell>
          <cell r="K8117">
            <v>119238.8</v>
          </cell>
          <cell r="L8117">
            <v>0</v>
          </cell>
          <cell r="M8117">
            <v>0</v>
          </cell>
          <cell r="N8117">
            <v>0</v>
          </cell>
          <cell r="O8117">
            <v>119238.8</v>
          </cell>
        </row>
        <row r="8118">
          <cell r="C8118">
            <v>221110275</v>
          </cell>
          <cell r="D8118" t="str">
            <v>11000221110275</v>
          </cell>
          <cell r="E8118" t="str">
            <v>刘丰源 准聘助理研究员 人才启动经费项目</v>
          </cell>
          <cell r="F8118" t="str">
            <v>刘丰源</v>
          </cell>
          <cell r="G8118" t="str">
            <v>2023022</v>
          </cell>
          <cell r="H8118">
            <v>0</v>
          </cell>
          <cell r="I8118">
            <v>80155.48</v>
          </cell>
          <cell r="J8118">
            <v>0</v>
          </cell>
          <cell r="K8118">
            <v>80155.48</v>
          </cell>
          <cell r="L8118">
            <v>0</v>
          </cell>
          <cell r="M8118">
            <v>0</v>
          </cell>
          <cell r="N8118">
            <v>0</v>
          </cell>
          <cell r="O8118">
            <v>80155.48</v>
          </cell>
        </row>
        <row r="8119">
          <cell r="C8119">
            <v>221110276</v>
          </cell>
          <cell r="D8119" t="str">
            <v>11000221110276</v>
          </cell>
          <cell r="E8119" t="str">
            <v>沈晓燕 准聘讲师 人才启动经费项目</v>
          </cell>
          <cell r="F8119" t="str">
            <v>沈晓燕</v>
          </cell>
          <cell r="G8119" t="str">
            <v>2023092</v>
          </cell>
          <cell r="H8119">
            <v>0</v>
          </cell>
          <cell r="I8119">
            <v>58949.02</v>
          </cell>
          <cell r="J8119">
            <v>23648</v>
          </cell>
          <cell r="K8119">
            <v>35301.02</v>
          </cell>
          <cell r="L8119">
            <v>0</v>
          </cell>
          <cell r="M8119">
            <v>0</v>
          </cell>
          <cell r="N8119">
            <v>0</v>
          </cell>
          <cell r="O8119">
            <v>35301.02</v>
          </cell>
        </row>
        <row r="8120">
          <cell r="C8120">
            <v>221110277</v>
          </cell>
          <cell r="D8120" t="str">
            <v>11000221110277</v>
          </cell>
          <cell r="E8120" t="str">
            <v>张昕 准聘讲师 人才启动经费项目</v>
          </cell>
          <cell r="F8120" t="str">
            <v>张昕</v>
          </cell>
          <cell r="G8120" t="str">
            <v>2023130</v>
          </cell>
          <cell r="H8120">
            <v>0</v>
          </cell>
          <cell r="I8120">
            <v>4.1</v>
          </cell>
          <cell r="J8120">
            <v>0</v>
          </cell>
          <cell r="K8120">
            <v>4.1</v>
          </cell>
          <cell r="L8120">
            <v>0</v>
          </cell>
          <cell r="M8120">
            <v>0</v>
          </cell>
          <cell r="N8120">
            <v>0</v>
          </cell>
          <cell r="O8120">
            <v>4.1</v>
          </cell>
        </row>
        <row r="8121">
          <cell r="C8121">
            <v>221110278</v>
          </cell>
          <cell r="D8121" t="str">
            <v>11000221110278</v>
          </cell>
          <cell r="E8121" t="str">
            <v>王洋 准聘讲师 人才启动经费项目</v>
          </cell>
          <cell r="F8121" t="str">
            <v>王洋</v>
          </cell>
          <cell r="G8121" t="str">
            <v>2023194</v>
          </cell>
          <cell r="H8121">
            <v>0</v>
          </cell>
          <cell r="I8121">
            <v>45453</v>
          </cell>
          <cell r="J8121">
            <v>45078</v>
          </cell>
          <cell r="K8121">
            <v>375</v>
          </cell>
          <cell r="L8121">
            <v>0</v>
          </cell>
          <cell r="M8121">
            <v>0</v>
          </cell>
          <cell r="N8121">
            <v>0</v>
          </cell>
          <cell r="O8121">
            <v>375</v>
          </cell>
        </row>
        <row r="8122">
          <cell r="C8122">
            <v>221110279</v>
          </cell>
          <cell r="D8122" t="str">
            <v>11000221110279</v>
          </cell>
          <cell r="E8122" t="str">
            <v>金明玉 准聘助理研究员 人才启动经费项目</v>
          </cell>
          <cell r="F8122" t="str">
            <v>金明玉</v>
          </cell>
          <cell r="G8122" t="str">
            <v>2023137</v>
          </cell>
          <cell r="H8122">
            <v>0</v>
          </cell>
          <cell r="I8122">
            <v>86490</v>
          </cell>
          <cell r="J8122">
            <v>25342.7</v>
          </cell>
          <cell r="K8122">
            <v>61147.3</v>
          </cell>
          <cell r="L8122">
            <v>0</v>
          </cell>
          <cell r="M8122">
            <v>0</v>
          </cell>
          <cell r="N8122">
            <v>0</v>
          </cell>
          <cell r="O8122">
            <v>61147.3</v>
          </cell>
        </row>
        <row r="8123">
          <cell r="C8123">
            <v>221110280</v>
          </cell>
          <cell r="D8123" t="str">
            <v>11000221110280</v>
          </cell>
          <cell r="E8123" t="str">
            <v>周佳乐 准聘讲师 人才启动经费项目</v>
          </cell>
          <cell r="F8123" t="str">
            <v>周佳乐</v>
          </cell>
          <cell r="G8123" t="str">
            <v>2023068</v>
          </cell>
          <cell r="H8123">
            <v>0</v>
          </cell>
          <cell r="I8123">
            <v>139742.29</v>
          </cell>
          <cell r="J8123">
            <v>54107.94</v>
          </cell>
          <cell r="K8123">
            <v>85634.35</v>
          </cell>
          <cell r="L8123">
            <v>0</v>
          </cell>
          <cell r="M8123">
            <v>0</v>
          </cell>
          <cell r="N8123">
            <v>0</v>
          </cell>
          <cell r="O8123">
            <v>85634.35</v>
          </cell>
        </row>
        <row r="8124">
          <cell r="C8124">
            <v>221110281</v>
          </cell>
          <cell r="D8124" t="str">
            <v>11000221110281</v>
          </cell>
          <cell r="E8124" t="str">
            <v>于兵 准聘讲师 人才启动经费项目</v>
          </cell>
          <cell r="F8124" t="str">
            <v>于兵</v>
          </cell>
          <cell r="G8124" t="str">
            <v>2023094</v>
          </cell>
          <cell r="H8124">
            <v>0</v>
          </cell>
          <cell r="I8124">
            <v>71954.14</v>
          </cell>
          <cell r="J8124">
            <v>39553.4</v>
          </cell>
          <cell r="K8124">
            <v>32400.74</v>
          </cell>
          <cell r="L8124">
            <v>0</v>
          </cell>
          <cell r="M8124">
            <v>0</v>
          </cell>
          <cell r="N8124">
            <v>0</v>
          </cell>
          <cell r="O8124">
            <v>32400.74</v>
          </cell>
        </row>
        <row r="8125">
          <cell r="C8125">
            <v>221110282</v>
          </cell>
          <cell r="D8125" t="str">
            <v>11000221110282</v>
          </cell>
          <cell r="E8125" t="str">
            <v>曾振海 2022B类博士后 人才启动经费项目</v>
          </cell>
          <cell r="F8125" t="str">
            <v>曾振海</v>
          </cell>
          <cell r="G8125" t="str">
            <v>2023217</v>
          </cell>
          <cell r="H8125">
            <v>0</v>
          </cell>
          <cell r="I8125">
            <v>30232.09</v>
          </cell>
          <cell r="J8125">
            <v>14850</v>
          </cell>
          <cell r="K8125">
            <v>15382.09</v>
          </cell>
          <cell r="L8125">
            <v>0</v>
          </cell>
          <cell r="M8125">
            <v>0</v>
          </cell>
          <cell r="N8125">
            <v>0</v>
          </cell>
          <cell r="O8125">
            <v>15382.09</v>
          </cell>
        </row>
        <row r="8126">
          <cell r="C8126">
            <v>221110283</v>
          </cell>
          <cell r="D8126" t="str">
            <v>11000221110283</v>
          </cell>
          <cell r="E8126" t="str">
            <v>关朝婷 2022A类博士后 人才启动经费项目</v>
          </cell>
          <cell r="F8126" t="str">
            <v>关朝婷</v>
          </cell>
          <cell r="G8126" t="str">
            <v>2023221</v>
          </cell>
          <cell r="H8126">
            <v>0</v>
          </cell>
          <cell r="I8126">
            <v>100000</v>
          </cell>
          <cell r="J8126">
            <v>21782.6</v>
          </cell>
          <cell r="K8126">
            <v>78217.4</v>
          </cell>
          <cell r="L8126">
            <v>0</v>
          </cell>
          <cell r="M8126">
            <v>0</v>
          </cell>
          <cell r="N8126">
            <v>0</v>
          </cell>
          <cell r="O8126">
            <v>78217.4</v>
          </cell>
        </row>
        <row r="8127">
          <cell r="C8127">
            <v>221110284</v>
          </cell>
          <cell r="D8127" t="str">
            <v>11000221110284</v>
          </cell>
          <cell r="E8127" t="str">
            <v>Muhammad Ahsan Iqbal 2022A类博士后 人才启动经费项目</v>
          </cell>
          <cell r="F8127" t="str">
            <v>IQBAL MUHAMMAD AHSAN</v>
          </cell>
          <cell r="G8127" t="str">
            <v>2023224</v>
          </cell>
          <cell r="H8127">
            <v>0</v>
          </cell>
          <cell r="I8127">
            <v>77567</v>
          </cell>
          <cell r="J8127">
            <v>11700</v>
          </cell>
          <cell r="K8127">
            <v>65867</v>
          </cell>
          <cell r="L8127">
            <v>0</v>
          </cell>
          <cell r="M8127">
            <v>0</v>
          </cell>
          <cell r="N8127">
            <v>0</v>
          </cell>
          <cell r="O8127">
            <v>65867</v>
          </cell>
        </row>
        <row r="8128">
          <cell r="C8128">
            <v>221110285</v>
          </cell>
          <cell r="D8128" t="str">
            <v>11000221110285</v>
          </cell>
          <cell r="E8128" t="str">
            <v>李晓慢 2022A类博士后 人才启动经费项目</v>
          </cell>
          <cell r="F8128" t="str">
            <v>李晓慢</v>
          </cell>
          <cell r="G8128" t="str">
            <v>2024009</v>
          </cell>
          <cell r="H8128">
            <v>0</v>
          </cell>
          <cell r="I8128">
            <v>100000</v>
          </cell>
          <cell r="J8128">
            <v>17358.4</v>
          </cell>
          <cell r="K8128">
            <v>82641.6</v>
          </cell>
          <cell r="L8128">
            <v>0</v>
          </cell>
          <cell r="M8128">
            <v>0</v>
          </cell>
          <cell r="N8128">
            <v>0</v>
          </cell>
          <cell r="O8128">
            <v>82641.6</v>
          </cell>
        </row>
        <row r="8129">
          <cell r="C8129">
            <v>221110286</v>
          </cell>
          <cell r="D8129" t="str">
            <v>11000221110286</v>
          </cell>
          <cell r="E8129" t="str">
            <v>李鸿杰 2022A类博士后 人才启动经费项目</v>
          </cell>
          <cell r="F8129" t="str">
            <v>李鸿杰</v>
          </cell>
          <cell r="G8129" t="str">
            <v>2024020</v>
          </cell>
          <cell r="H8129">
            <v>0</v>
          </cell>
          <cell r="I8129">
            <v>100000</v>
          </cell>
          <cell r="J8129">
            <v>29942</v>
          </cell>
          <cell r="K8129">
            <v>70058</v>
          </cell>
          <cell r="L8129">
            <v>0</v>
          </cell>
          <cell r="M8129">
            <v>0</v>
          </cell>
          <cell r="N8129">
            <v>0</v>
          </cell>
          <cell r="O8129">
            <v>70058</v>
          </cell>
        </row>
        <row r="8130">
          <cell r="C8130">
            <v>221110287</v>
          </cell>
          <cell r="D8130" t="str">
            <v>11000221110287</v>
          </cell>
          <cell r="E8130" t="str">
            <v>夏鸿翔 2022A类博士后 人才启动经费项目</v>
          </cell>
          <cell r="F8130" t="str">
            <v>夏鸿翔</v>
          </cell>
          <cell r="G8130" t="str">
            <v>2024036</v>
          </cell>
          <cell r="H8130">
            <v>0</v>
          </cell>
          <cell r="I8130">
            <v>75137.93</v>
          </cell>
          <cell r="J8130">
            <v>4800</v>
          </cell>
          <cell r="K8130">
            <v>70337.93</v>
          </cell>
          <cell r="L8130">
            <v>0</v>
          </cell>
          <cell r="M8130">
            <v>0</v>
          </cell>
          <cell r="N8130">
            <v>0</v>
          </cell>
          <cell r="O8130">
            <v>70337.93</v>
          </cell>
        </row>
        <row r="8131">
          <cell r="C8131">
            <v>221110288</v>
          </cell>
          <cell r="D8131" t="str">
            <v>11000221110288</v>
          </cell>
          <cell r="E8131" t="str">
            <v>李桂 2022A类博士后 人才启动经费项目</v>
          </cell>
          <cell r="F8131" t="str">
            <v>李桂</v>
          </cell>
          <cell r="G8131" t="str">
            <v>2024040</v>
          </cell>
          <cell r="H8131">
            <v>0</v>
          </cell>
          <cell r="I8131">
            <v>94300</v>
          </cell>
          <cell r="J8131">
            <v>21390.1</v>
          </cell>
          <cell r="K8131">
            <v>72909.9</v>
          </cell>
          <cell r="L8131">
            <v>0</v>
          </cell>
          <cell r="M8131">
            <v>0</v>
          </cell>
          <cell r="N8131">
            <v>0</v>
          </cell>
          <cell r="O8131">
            <v>72909.9</v>
          </cell>
        </row>
        <row r="8132">
          <cell r="C8132">
            <v>221110289</v>
          </cell>
          <cell r="D8132" t="str">
            <v>11000221110289</v>
          </cell>
          <cell r="E8132" t="str">
            <v>魏曰 准聘副研究员 人才启动经费项目</v>
          </cell>
          <cell r="F8132" t="str">
            <v>魏曰</v>
          </cell>
          <cell r="G8132" t="str">
            <v>2022152</v>
          </cell>
          <cell r="H8132">
            <v>0</v>
          </cell>
          <cell r="I8132">
            <v>187728.72</v>
          </cell>
          <cell r="J8132">
            <v>102208.93</v>
          </cell>
          <cell r="K8132">
            <v>85519.79</v>
          </cell>
          <cell r="L8132">
            <v>0</v>
          </cell>
          <cell r="M8132">
            <v>0</v>
          </cell>
          <cell r="N8132">
            <v>0</v>
          </cell>
          <cell r="O8132">
            <v>85519.79</v>
          </cell>
        </row>
        <row r="8133">
          <cell r="C8133">
            <v>221110290</v>
          </cell>
          <cell r="D8133" t="str">
            <v>11000221110290</v>
          </cell>
          <cell r="E8133" t="str">
            <v>侯林逍 准聘副研究员 人才启动经费项目</v>
          </cell>
          <cell r="F8133" t="str">
            <v>侯林逍</v>
          </cell>
          <cell r="G8133" t="str">
            <v>2023043</v>
          </cell>
          <cell r="H8133">
            <v>0</v>
          </cell>
          <cell r="I8133">
            <v>73272.2</v>
          </cell>
          <cell r="J8133">
            <v>65549</v>
          </cell>
          <cell r="K8133">
            <v>7723.2</v>
          </cell>
          <cell r="L8133">
            <v>0</v>
          </cell>
          <cell r="M8133">
            <v>0</v>
          </cell>
          <cell r="N8133">
            <v>0</v>
          </cell>
          <cell r="O8133">
            <v>7723.2</v>
          </cell>
        </row>
        <row r="8134">
          <cell r="C8134">
            <v>221110291</v>
          </cell>
          <cell r="D8134" t="str">
            <v>11000221110291</v>
          </cell>
          <cell r="E8134" t="str">
            <v>曾丽 准聘副研究员 人才启动经费项目</v>
          </cell>
          <cell r="F8134" t="str">
            <v>曾丽</v>
          </cell>
          <cell r="G8134" t="str">
            <v>2023053</v>
          </cell>
          <cell r="H8134">
            <v>0</v>
          </cell>
          <cell r="I8134">
            <v>94479.18</v>
          </cell>
          <cell r="J8134">
            <v>16704.89</v>
          </cell>
          <cell r="K8134">
            <v>77774.29</v>
          </cell>
          <cell r="L8134">
            <v>0</v>
          </cell>
          <cell r="M8134">
            <v>0</v>
          </cell>
          <cell r="N8134">
            <v>0</v>
          </cell>
          <cell r="O8134">
            <v>77774.29</v>
          </cell>
        </row>
        <row r="8135">
          <cell r="C8135">
            <v>221110292</v>
          </cell>
          <cell r="D8135" t="str">
            <v>11000221110292</v>
          </cell>
          <cell r="E8135" t="str">
            <v>陈娇 准聘助理研究员 人才启动经费项目</v>
          </cell>
          <cell r="F8135" t="str">
            <v>陈娇</v>
          </cell>
          <cell r="G8135" t="str">
            <v>2022190</v>
          </cell>
          <cell r="H8135">
            <v>0</v>
          </cell>
          <cell r="I8135">
            <v>150000</v>
          </cell>
          <cell r="J8135">
            <v>72000</v>
          </cell>
          <cell r="K8135">
            <v>78000</v>
          </cell>
          <cell r="L8135">
            <v>0</v>
          </cell>
          <cell r="M8135">
            <v>0</v>
          </cell>
          <cell r="N8135">
            <v>0</v>
          </cell>
          <cell r="O8135">
            <v>78000</v>
          </cell>
        </row>
        <row r="8136">
          <cell r="C8136">
            <v>221110293</v>
          </cell>
          <cell r="D8136" t="str">
            <v>11000221110293</v>
          </cell>
          <cell r="E8136" t="str">
            <v>徐旵旵 2022A类博士后 人才启动经费项目</v>
          </cell>
          <cell r="F8136" t="str">
            <v>徐旵旵</v>
          </cell>
          <cell r="G8136" t="str">
            <v>2023231</v>
          </cell>
          <cell r="H8136">
            <v>0</v>
          </cell>
          <cell r="I8136">
            <v>100000</v>
          </cell>
          <cell r="J8136">
            <v>1821</v>
          </cell>
          <cell r="K8136">
            <v>98179</v>
          </cell>
          <cell r="L8136">
            <v>0</v>
          </cell>
          <cell r="M8136">
            <v>0</v>
          </cell>
          <cell r="N8136">
            <v>0</v>
          </cell>
          <cell r="O8136">
            <v>98179</v>
          </cell>
        </row>
        <row r="8137">
          <cell r="C8137">
            <v>221110294</v>
          </cell>
          <cell r="D8137" t="str">
            <v>11000221110294</v>
          </cell>
          <cell r="E8137" t="str">
            <v>闫兴 2022A类博士后 人才启动经费项目</v>
          </cell>
          <cell r="F8137" t="str">
            <v>闫兴</v>
          </cell>
          <cell r="G8137" t="str">
            <v>2024024</v>
          </cell>
          <cell r="H8137">
            <v>0</v>
          </cell>
          <cell r="I8137">
            <v>89965.67</v>
          </cell>
          <cell r="J8137">
            <v>25310</v>
          </cell>
          <cell r="K8137">
            <v>64655.67</v>
          </cell>
          <cell r="L8137">
            <v>0</v>
          </cell>
          <cell r="M8137">
            <v>0</v>
          </cell>
          <cell r="N8137">
            <v>0</v>
          </cell>
          <cell r="O8137">
            <v>64655.67</v>
          </cell>
        </row>
        <row r="8138">
          <cell r="C8138">
            <v>221110295</v>
          </cell>
          <cell r="D8138" t="str">
            <v>11000221110295</v>
          </cell>
          <cell r="E8138" t="str">
            <v>杨源通 2022A类博士后 人才启动经费项目</v>
          </cell>
          <cell r="F8138" t="str">
            <v>杨源通</v>
          </cell>
          <cell r="G8138" t="str">
            <v>2024025</v>
          </cell>
          <cell r="H8138">
            <v>0</v>
          </cell>
          <cell r="I8138">
            <v>74827.63</v>
          </cell>
          <cell r="J8138">
            <v>48408.37</v>
          </cell>
          <cell r="K8138">
            <v>26419.26</v>
          </cell>
          <cell r="L8138">
            <v>0</v>
          </cell>
          <cell r="M8138">
            <v>0</v>
          </cell>
          <cell r="N8138">
            <v>0</v>
          </cell>
          <cell r="O8138">
            <v>26419.26</v>
          </cell>
        </row>
        <row r="8139">
          <cell r="C8139">
            <v>221110296</v>
          </cell>
          <cell r="D8139" t="str">
            <v>11000221110296</v>
          </cell>
          <cell r="E8139" t="str">
            <v>杨婷 2022A类博士后 人才启动经费项目</v>
          </cell>
          <cell r="F8139" t="str">
            <v>杨婷</v>
          </cell>
          <cell r="G8139" t="str">
            <v>2024039</v>
          </cell>
          <cell r="H8139">
            <v>0</v>
          </cell>
          <cell r="I8139">
            <v>71570.84</v>
          </cell>
          <cell r="J8139">
            <v>71570.84</v>
          </cell>
          <cell r="K8139">
            <v>0</v>
          </cell>
          <cell r="L8139">
            <v>0</v>
          </cell>
          <cell r="M8139">
            <v>0</v>
          </cell>
          <cell r="N8139">
            <v>0</v>
          </cell>
          <cell r="O8139">
            <v>0</v>
          </cell>
        </row>
        <row r="8140">
          <cell r="C8140">
            <v>221110297</v>
          </cell>
          <cell r="D8140" t="str">
            <v>11000221110297</v>
          </cell>
          <cell r="E8140" t="str">
            <v>程文婷 准聘讲师 人才启动经费项目</v>
          </cell>
          <cell r="F8140" t="str">
            <v>程文婷</v>
          </cell>
          <cell r="G8140" t="str">
            <v>2023038</v>
          </cell>
          <cell r="H8140">
            <v>0</v>
          </cell>
          <cell r="I8140">
            <v>28897.62</v>
          </cell>
          <cell r="J8140">
            <v>288</v>
          </cell>
          <cell r="K8140">
            <v>28609.62</v>
          </cell>
          <cell r="L8140">
            <v>0</v>
          </cell>
          <cell r="M8140">
            <v>200</v>
          </cell>
          <cell r="N8140">
            <v>0</v>
          </cell>
          <cell r="O8140">
            <v>28409.62</v>
          </cell>
        </row>
        <row r="8141">
          <cell r="C8141">
            <v>221110298</v>
          </cell>
          <cell r="D8141" t="str">
            <v>11000221110298</v>
          </cell>
          <cell r="E8141" t="str">
            <v>赵华 准聘讲师 人才启动经费项目</v>
          </cell>
          <cell r="F8141" t="str">
            <v>赵华</v>
          </cell>
          <cell r="G8141" t="str">
            <v>2023133</v>
          </cell>
          <cell r="H8141">
            <v>0</v>
          </cell>
          <cell r="I8141">
            <v>50000</v>
          </cell>
          <cell r="J8141">
            <v>47335.53</v>
          </cell>
          <cell r="K8141">
            <v>2664.47</v>
          </cell>
          <cell r="L8141">
            <v>0</v>
          </cell>
          <cell r="M8141">
            <v>0</v>
          </cell>
          <cell r="N8141">
            <v>0</v>
          </cell>
          <cell r="O8141">
            <v>2664.47</v>
          </cell>
        </row>
        <row r="8142">
          <cell r="C8142">
            <v>221110299</v>
          </cell>
          <cell r="D8142" t="str">
            <v>11000221110299</v>
          </cell>
          <cell r="E8142" t="str">
            <v>牛津 准聘讲师 人才启动经费项目</v>
          </cell>
          <cell r="F8142" t="str">
            <v>牛津</v>
          </cell>
          <cell r="G8142" t="str">
            <v>2023140</v>
          </cell>
          <cell r="H8142">
            <v>0</v>
          </cell>
          <cell r="I8142">
            <v>28933</v>
          </cell>
          <cell r="J8142">
            <v>0</v>
          </cell>
          <cell r="K8142">
            <v>28933</v>
          </cell>
          <cell r="L8142">
            <v>0</v>
          </cell>
          <cell r="M8142">
            <v>0</v>
          </cell>
          <cell r="N8142">
            <v>0</v>
          </cell>
          <cell r="O8142">
            <v>28933</v>
          </cell>
        </row>
        <row r="8143">
          <cell r="C8143">
            <v>221110300</v>
          </cell>
          <cell r="D8143" t="str">
            <v>11000221110300</v>
          </cell>
          <cell r="E8143" t="str">
            <v>吕山 准聘讲师 人才启动经费项目</v>
          </cell>
          <cell r="F8143" t="str">
            <v>吕山</v>
          </cell>
          <cell r="G8143" t="str">
            <v>2023216</v>
          </cell>
          <cell r="H8143">
            <v>0</v>
          </cell>
          <cell r="I8143">
            <v>15549.44</v>
          </cell>
          <cell r="J8143">
            <v>15272.41</v>
          </cell>
          <cell r="K8143">
            <v>277.03</v>
          </cell>
          <cell r="L8143">
            <v>0</v>
          </cell>
          <cell r="M8143">
            <v>0</v>
          </cell>
          <cell r="N8143">
            <v>0</v>
          </cell>
          <cell r="O8143">
            <v>277.03</v>
          </cell>
        </row>
        <row r="8144">
          <cell r="C8144">
            <v>221110301</v>
          </cell>
          <cell r="D8144" t="str">
            <v>11000221110301</v>
          </cell>
          <cell r="E8144" t="str">
            <v>徐婷 准聘副教授 人才启动经费项目</v>
          </cell>
          <cell r="F8144" t="str">
            <v>徐婷</v>
          </cell>
          <cell r="G8144" t="str">
            <v>2023225</v>
          </cell>
          <cell r="H8144">
            <v>0</v>
          </cell>
          <cell r="I8144">
            <v>99386</v>
          </cell>
          <cell r="J8144">
            <v>42830.86</v>
          </cell>
          <cell r="K8144">
            <v>56555.14</v>
          </cell>
          <cell r="L8144">
            <v>0</v>
          </cell>
          <cell r="M8144">
            <v>0</v>
          </cell>
          <cell r="N8144">
            <v>0</v>
          </cell>
          <cell r="O8144">
            <v>56555.14</v>
          </cell>
        </row>
        <row r="8145">
          <cell r="C8145">
            <v>221110302</v>
          </cell>
          <cell r="D8145" t="str">
            <v>11000221110302</v>
          </cell>
          <cell r="E8145" t="str">
            <v>杨伟伟 准聘讲师 人才启动经费项目</v>
          </cell>
          <cell r="F8145" t="str">
            <v>杨伟伟</v>
          </cell>
          <cell r="G8145" t="str">
            <v>2021048</v>
          </cell>
          <cell r="H8145">
            <v>0</v>
          </cell>
          <cell r="I8145">
            <v>92806.56</v>
          </cell>
          <cell r="J8145">
            <v>70594.76</v>
          </cell>
          <cell r="K8145">
            <v>22211.8</v>
          </cell>
          <cell r="L8145">
            <v>0</v>
          </cell>
          <cell r="M8145">
            <v>0</v>
          </cell>
          <cell r="N8145">
            <v>0</v>
          </cell>
          <cell r="O8145">
            <v>22211.8</v>
          </cell>
        </row>
        <row r="8146">
          <cell r="C8146">
            <v>221110303</v>
          </cell>
          <cell r="D8146" t="str">
            <v>11000221110303</v>
          </cell>
          <cell r="E8146" t="str">
            <v>罗安信 准聘副教授 人才启动经费项目</v>
          </cell>
          <cell r="F8146" t="str">
            <v>罗安信</v>
          </cell>
          <cell r="G8146" t="str">
            <v>2023178</v>
          </cell>
          <cell r="H8146">
            <v>0</v>
          </cell>
          <cell r="I8146">
            <v>76125.22</v>
          </cell>
          <cell r="J8146">
            <v>20536.52</v>
          </cell>
          <cell r="K8146">
            <v>55588.7</v>
          </cell>
          <cell r="L8146">
            <v>0</v>
          </cell>
          <cell r="M8146">
            <v>0</v>
          </cell>
          <cell r="N8146">
            <v>0</v>
          </cell>
          <cell r="O8146">
            <v>55588.7</v>
          </cell>
        </row>
        <row r="8147">
          <cell r="C8147">
            <v>221110304</v>
          </cell>
          <cell r="D8147" t="str">
            <v>11000221110304</v>
          </cell>
          <cell r="E8147" t="str">
            <v>王建立 学科领军 人才启动经费项目</v>
          </cell>
          <cell r="F8147" t="str">
            <v>WANGJIANLI</v>
          </cell>
          <cell r="G8147" t="str">
            <v>2024051</v>
          </cell>
          <cell r="H8147">
            <v>0</v>
          </cell>
          <cell r="I8147">
            <v>404310.71</v>
          </cell>
          <cell r="J8147">
            <v>60089.04</v>
          </cell>
          <cell r="K8147">
            <v>344221.67</v>
          </cell>
          <cell r="L8147">
            <v>0</v>
          </cell>
          <cell r="M8147">
            <v>0</v>
          </cell>
          <cell r="N8147">
            <v>0</v>
          </cell>
          <cell r="O8147">
            <v>344221.67</v>
          </cell>
        </row>
        <row r="8148">
          <cell r="C8148">
            <v>221110305</v>
          </cell>
          <cell r="D8148" t="str">
            <v>11000221110305</v>
          </cell>
          <cell r="E8148" t="str">
            <v>张堃 思政课专任教师 人才启动经费项目</v>
          </cell>
          <cell r="F8148" t="str">
            <v>张堃</v>
          </cell>
          <cell r="G8148" t="str">
            <v>2023173</v>
          </cell>
          <cell r="H8148">
            <v>0</v>
          </cell>
          <cell r="I8148">
            <v>20683.02</v>
          </cell>
          <cell r="J8148">
            <v>3818.48</v>
          </cell>
          <cell r="K8148">
            <v>16864.54</v>
          </cell>
          <cell r="L8148">
            <v>0</v>
          </cell>
          <cell r="M8148">
            <v>0</v>
          </cell>
          <cell r="N8148">
            <v>0</v>
          </cell>
          <cell r="O8148">
            <v>16864.54</v>
          </cell>
        </row>
        <row r="8149">
          <cell r="C8149">
            <v>221110306</v>
          </cell>
          <cell r="D8149" t="str">
            <v>11000221110306</v>
          </cell>
          <cell r="E8149" t="str">
            <v>王珊珊 思政课专任教师 人才启动经费项目</v>
          </cell>
          <cell r="F8149" t="str">
            <v>王珊珊</v>
          </cell>
          <cell r="G8149" t="str">
            <v>2023170</v>
          </cell>
          <cell r="H8149">
            <v>0</v>
          </cell>
          <cell r="I8149">
            <v>25157.37</v>
          </cell>
          <cell r="J8149">
            <v>1131.84</v>
          </cell>
          <cell r="K8149">
            <v>24025.53</v>
          </cell>
          <cell r="L8149">
            <v>0</v>
          </cell>
          <cell r="M8149">
            <v>0</v>
          </cell>
          <cell r="N8149">
            <v>0</v>
          </cell>
          <cell r="O8149">
            <v>24025.53</v>
          </cell>
        </row>
        <row r="8150">
          <cell r="C8150">
            <v>221110307</v>
          </cell>
          <cell r="D8150" t="str">
            <v>11000221110307</v>
          </cell>
          <cell r="E8150" t="str">
            <v>牛玉清 学科方向领军 人才启动经费项目</v>
          </cell>
          <cell r="F8150" t="str">
            <v>牛玉清</v>
          </cell>
          <cell r="G8150" t="str">
            <v>2024026</v>
          </cell>
          <cell r="H8150">
            <v>0</v>
          </cell>
          <cell r="I8150">
            <v>250000</v>
          </cell>
          <cell r="J8150">
            <v>38685.34</v>
          </cell>
          <cell r="K8150">
            <v>211314.66</v>
          </cell>
          <cell r="L8150">
            <v>0</v>
          </cell>
          <cell r="M8150">
            <v>0</v>
          </cell>
          <cell r="N8150">
            <v>0</v>
          </cell>
          <cell r="O8150">
            <v>211314.66</v>
          </cell>
        </row>
        <row r="8151">
          <cell r="C8151">
            <v>221110308</v>
          </cell>
          <cell r="D8151" t="str">
            <v>11000221110308</v>
          </cell>
          <cell r="E8151" t="str">
            <v>唐昀超 学科方向领军 人才启动经费项目</v>
          </cell>
          <cell r="F8151" t="str">
            <v>唐昀超</v>
          </cell>
          <cell r="G8151" t="str">
            <v>2024044</v>
          </cell>
          <cell r="H8151">
            <v>0</v>
          </cell>
          <cell r="I8151">
            <v>263846.66</v>
          </cell>
          <cell r="J8151">
            <v>78009.92</v>
          </cell>
          <cell r="K8151">
            <v>185836.74</v>
          </cell>
          <cell r="L8151">
            <v>0</v>
          </cell>
          <cell r="M8151">
            <v>0</v>
          </cell>
          <cell r="N8151">
            <v>0</v>
          </cell>
          <cell r="O8151">
            <v>185836.74</v>
          </cell>
        </row>
        <row r="8152">
          <cell r="C8152">
            <v>221110309</v>
          </cell>
          <cell r="D8152" t="str">
            <v>11000221110309</v>
          </cell>
          <cell r="E8152" t="str">
            <v>杜继庆 学科骨干 人才启动经费项目</v>
          </cell>
          <cell r="F8152" t="str">
            <v>杜继庆</v>
          </cell>
          <cell r="G8152" t="str">
            <v>2024016</v>
          </cell>
          <cell r="H8152">
            <v>0</v>
          </cell>
          <cell r="I8152">
            <v>135891</v>
          </cell>
          <cell r="J8152">
            <v>82884</v>
          </cell>
          <cell r="K8152">
            <v>53007</v>
          </cell>
          <cell r="L8152">
            <v>0</v>
          </cell>
          <cell r="M8152">
            <v>0</v>
          </cell>
          <cell r="N8152">
            <v>0</v>
          </cell>
          <cell r="O8152">
            <v>53007</v>
          </cell>
        </row>
        <row r="8153">
          <cell r="C8153">
            <v>221110310</v>
          </cell>
          <cell r="D8153" t="str">
            <v>11000221110310</v>
          </cell>
          <cell r="E8153" t="str">
            <v>熊舟翼 学科骨干 人才启动经费项目</v>
          </cell>
          <cell r="F8153" t="str">
            <v>熊舟翼</v>
          </cell>
          <cell r="G8153" t="str">
            <v>2024021</v>
          </cell>
          <cell r="H8153">
            <v>0</v>
          </cell>
          <cell r="I8153">
            <v>104248.68</v>
          </cell>
          <cell r="J8153">
            <v>2335</v>
          </cell>
          <cell r="K8153">
            <v>101913.68</v>
          </cell>
          <cell r="L8153">
            <v>0</v>
          </cell>
          <cell r="M8153">
            <v>0</v>
          </cell>
          <cell r="N8153">
            <v>0</v>
          </cell>
          <cell r="O8153">
            <v>101913.68</v>
          </cell>
        </row>
        <row r="8154">
          <cell r="C8154">
            <v>221110311</v>
          </cell>
          <cell r="D8154" t="str">
            <v>11000221110311</v>
          </cell>
          <cell r="E8154" t="str">
            <v>CABRERA MENDIETA DIEGO ROMAN 学科骨干 人才启动经费项目</v>
          </cell>
          <cell r="F8154" t="str">
            <v>DIEGO ROMAN CABRERA MENDIETA</v>
          </cell>
          <cell r="G8154" t="str">
            <v>2024042</v>
          </cell>
          <cell r="H8154">
            <v>0</v>
          </cell>
          <cell r="I8154">
            <v>100000</v>
          </cell>
          <cell r="J8154">
            <v>0</v>
          </cell>
          <cell r="K8154">
            <v>100000</v>
          </cell>
          <cell r="L8154">
            <v>0</v>
          </cell>
          <cell r="M8154">
            <v>0</v>
          </cell>
          <cell r="N8154">
            <v>0</v>
          </cell>
          <cell r="O8154">
            <v>100000</v>
          </cell>
        </row>
        <row r="8155">
          <cell r="C8155">
            <v>221110312</v>
          </cell>
          <cell r="D8155" t="str">
            <v>11000221110312</v>
          </cell>
          <cell r="E8155" t="str">
            <v>孟岩 学科骨干 人才启动经费项目</v>
          </cell>
          <cell r="F8155" t="str">
            <v>孟岩</v>
          </cell>
          <cell r="G8155" t="str">
            <v>2024038</v>
          </cell>
          <cell r="H8155">
            <v>0</v>
          </cell>
          <cell r="I8155">
            <v>135966</v>
          </cell>
          <cell r="J8155">
            <v>0</v>
          </cell>
          <cell r="K8155">
            <v>135966</v>
          </cell>
          <cell r="L8155">
            <v>0</v>
          </cell>
          <cell r="M8155">
            <v>0</v>
          </cell>
          <cell r="N8155">
            <v>0</v>
          </cell>
          <cell r="O8155">
            <v>135966</v>
          </cell>
        </row>
        <row r="8156">
          <cell r="C8156">
            <v>221110313</v>
          </cell>
          <cell r="D8156" t="str">
            <v>11000221110313</v>
          </cell>
          <cell r="E8156" t="str">
            <v>朱龙超 学科骨干 人才启动经费项目</v>
          </cell>
          <cell r="F8156" t="str">
            <v>朱龙超</v>
          </cell>
          <cell r="G8156" t="str">
            <v>2024050</v>
          </cell>
          <cell r="H8156">
            <v>0</v>
          </cell>
          <cell r="I8156">
            <v>198362.59</v>
          </cell>
          <cell r="J8156">
            <v>39613.99</v>
          </cell>
          <cell r="K8156">
            <v>158748.6</v>
          </cell>
          <cell r="L8156">
            <v>0</v>
          </cell>
          <cell r="M8156">
            <v>0</v>
          </cell>
          <cell r="N8156">
            <v>0</v>
          </cell>
          <cell r="O8156">
            <v>158748.6</v>
          </cell>
        </row>
        <row r="8157">
          <cell r="C8157">
            <v>221110314</v>
          </cell>
          <cell r="D8157" t="str">
            <v>11000221110314</v>
          </cell>
          <cell r="E8157" t="str">
            <v>BASSIR David Hicham 人才启动经费项目</v>
          </cell>
          <cell r="F8157" t="str">
            <v>BASSIR David Hicham</v>
          </cell>
          <cell r="G8157" t="str">
            <v>2024115</v>
          </cell>
          <cell r="H8157">
            <v>0</v>
          </cell>
          <cell r="I8157">
            <v>854919.01</v>
          </cell>
          <cell r="J8157">
            <v>550293.68</v>
          </cell>
          <cell r="K8157">
            <v>304625.33</v>
          </cell>
          <cell r="L8157">
            <v>0</v>
          </cell>
          <cell r="M8157">
            <v>8998</v>
          </cell>
          <cell r="N8157">
            <v>0</v>
          </cell>
          <cell r="O8157">
            <v>295627.33</v>
          </cell>
        </row>
        <row r="8158">
          <cell r="C8158">
            <v>221110315</v>
          </cell>
          <cell r="D8158" t="str">
            <v>11000221110315</v>
          </cell>
          <cell r="E8158" t="str">
            <v>刘亚青 人才启动经费项目</v>
          </cell>
          <cell r="F8158" t="str">
            <v>刘亚青</v>
          </cell>
          <cell r="G8158" t="str">
            <v>2024066</v>
          </cell>
          <cell r="H8158">
            <v>0</v>
          </cell>
          <cell r="I8158">
            <v>493245</v>
          </cell>
          <cell r="J8158">
            <v>36435.84</v>
          </cell>
          <cell r="K8158">
            <v>456809.16</v>
          </cell>
          <cell r="L8158">
            <v>0</v>
          </cell>
          <cell r="M8158">
            <v>0</v>
          </cell>
          <cell r="N8158">
            <v>0</v>
          </cell>
          <cell r="O8158">
            <v>456809.16</v>
          </cell>
        </row>
        <row r="8159">
          <cell r="C8159">
            <v>221110316</v>
          </cell>
          <cell r="D8159" t="str">
            <v>11000221110316</v>
          </cell>
          <cell r="E8159" t="str">
            <v>刘洪新 人才启动经费项目</v>
          </cell>
          <cell r="F8159" t="str">
            <v>刘洪新</v>
          </cell>
          <cell r="G8159" t="str">
            <v>2024071</v>
          </cell>
          <cell r="H8159">
            <v>0</v>
          </cell>
          <cell r="I8159">
            <v>243950</v>
          </cell>
          <cell r="J8159">
            <v>77227.61</v>
          </cell>
          <cell r="K8159">
            <v>166722.39</v>
          </cell>
          <cell r="L8159">
            <v>0</v>
          </cell>
          <cell r="M8159">
            <v>0</v>
          </cell>
          <cell r="N8159">
            <v>0</v>
          </cell>
          <cell r="O8159">
            <v>166722.39</v>
          </cell>
        </row>
        <row r="8160">
          <cell r="C8160">
            <v>221110317</v>
          </cell>
          <cell r="D8160" t="str">
            <v>11000221110317</v>
          </cell>
          <cell r="E8160" t="str">
            <v>张婳 人才启动经费项目</v>
          </cell>
          <cell r="F8160" t="str">
            <v>张婳</v>
          </cell>
          <cell r="G8160" t="str">
            <v>2024093</v>
          </cell>
          <cell r="H8160">
            <v>0</v>
          </cell>
          <cell r="I8160">
            <v>141155.69</v>
          </cell>
          <cell r="J8160">
            <v>4829.57</v>
          </cell>
          <cell r="K8160">
            <v>136326.12</v>
          </cell>
          <cell r="L8160">
            <v>0</v>
          </cell>
          <cell r="M8160">
            <v>0</v>
          </cell>
          <cell r="N8160">
            <v>0</v>
          </cell>
          <cell r="O8160">
            <v>136326.12</v>
          </cell>
        </row>
        <row r="8161">
          <cell r="C8161">
            <v>221110318</v>
          </cell>
          <cell r="D8161" t="str">
            <v>11000221110318</v>
          </cell>
          <cell r="E8161" t="str">
            <v>高英 人才启动经费项目</v>
          </cell>
          <cell r="F8161" t="str">
            <v>高英</v>
          </cell>
          <cell r="G8161" t="str">
            <v>2024122</v>
          </cell>
          <cell r="H8161">
            <v>0</v>
          </cell>
          <cell r="I8161">
            <v>150000</v>
          </cell>
          <cell r="J8161">
            <v>1097.08</v>
          </cell>
          <cell r="K8161">
            <v>148902.92</v>
          </cell>
          <cell r="L8161">
            <v>0</v>
          </cell>
          <cell r="M8161">
            <v>0</v>
          </cell>
          <cell r="N8161">
            <v>0</v>
          </cell>
          <cell r="O8161">
            <v>148902.92</v>
          </cell>
        </row>
        <row r="8162">
          <cell r="C8162">
            <v>221110319</v>
          </cell>
          <cell r="D8162" t="str">
            <v>11000221110319</v>
          </cell>
          <cell r="E8162" t="str">
            <v>王熠 人才启动经费项目</v>
          </cell>
          <cell r="F8162" t="str">
            <v>王熠</v>
          </cell>
          <cell r="G8162" t="str">
            <v>2024121</v>
          </cell>
          <cell r="H8162">
            <v>0</v>
          </cell>
          <cell r="I8162">
            <v>60000</v>
          </cell>
          <cell r="J8162">
            <v>0</v>
          </cell>
          <cell r="K8162">
            <v>60000</v>
          </cell>
          <cell r="L8162">
            <v>0</v>
          </cell>
          <cell r="M8162">
            <v>0</v>
          </cell>
          <cell r="N8162">
            <v>0</v>
          </cell>
          <cell r="O8162">
            <v>60000</v>
          </cell>
        </row>
        <row r="8163">
          <cell r="C8163">
            <v>221110320</v>
          </cell>
          <cell r="D8163" t="str">
            <v>11000221110320</v>
          </cell>
          <cell r="E8163" t="str">
            <v>刘亚 人才启动经费项目</v>
          </cell>
          <cell r="F8163" t="str">
            <v>刘亚</v>
          </cell>
          <cell r="G8163" t="str">
            <v>2024119</v>
          </cell>
          <cell r="H8163">
            <v>0</v>
          </cell>
          <cell r="I8163">
            <v>84021.98</v>
          </cell>
          <cell r="J8163">
            <v>27747.18</v>
          </cell>
          <cell r="K8163">
            <v>56274.8</v>
          </cell>
          <cell r="L8163">
            <v>0</v>
          </cell>
          <cell r="M8163">
            <v>0</v>
          </cell>
          <cell r="N8163">
            <v>0</v>
          </cell>
          <cell r="O8163">
            <v>56274.8</v>
          </cell>
        </row>
        <row r="8164">
          <cell r="C8164">
            <v>221110321</v>
          </cell>
          <cell r="D8164" t="str">
            <v>11000221110321</v>
          </cell>
          <cell r="E8164" t="str">
            <v>高世远 人才启动经费项目</v>
          </cell>
          <cell r="F8164" t="str">
            <v>高世远</v>
          </cell>
          <cell r="G8164" t="str">
            <v>2024114</v>
          </cell>
          <cell r="H8164">
            <v>0</v>
          </cell>
          <cell r="I8164">
            <v>100000</v>
          </cell>
          <cell r="J8164">
            <v>4422.2</v>
          </cell>
          <cell r="K8164">
            <v>95577.8</v>
          </cell>
          <cell r="L8164">
            <v>0</v>
          </cell>
          <cell r="M8164">
            <v>0</v>
          </cell>
          <cell r="N8164">
            <v>0</v>
          </cell>
          <cell r="O8164">
            <v>95577.8</v>
          </cell>
        </row>
        <row r="8165">
          <cell r="C8165">
            <v>221110322</v>
          </cell>
          <cell r="D8165" t="str">
            <v>11000221110322</v>
          </cell>
          <cell r="E8165" t="str">
            <v>DAR ABID AHMAD 人才启动经费项目</v>
          </cell>
          <cell r="F8165" t="str">
            <v>DAR ABID AHMAD</v>
          </cell>
          <cell r="G8165" t="str">
            <v>2024117</v>
          </cell>
          <cell r="H8165">
            <v>0</v>
          </cell>
          <cell r="I8165">
            <v>60000</v>
          </cell>
          <cell r="J8165">
            <v>15100</v>
          </cell>
          <cell r="K8165">
            <v>44900</v>
          </cell>
          <cell r="L8165">
            <v>0</v>
          </cell>
          <cell r="M8165">
            <v>0</v>
          </cell>
          <cell r="N8165">
            <v>0</v>
          </cell>
          <cell r="O8165">
            <v>44900</v>
          </cell>
        </row>
        <row r="8166">
          <cell r="C8166">
            <v>221110323</v>
          </cell>
          <cell r="D8166" t="str">
            <v>11000221110323</v>
          </cell>
          <cell r="E8166" t="str">
            <v>耿一鸣 人才启动经费项目</v>
          </cell>
          <cell r="F8166" t="str">
            <v>耿一鸣</v>
          </cell>
          <cell r="G8166" t="str">
            <v>2024116</v>
          </cell>
          <cell r="H8166">
            <v>0</v>
          </cell>
          <cell r="I8166">
            <v>80000</v>
          </cell>
          <cell r="J8166">
            <v>448.73</v>
          </cell>
          <cell r="K8166">
            <v>79551.27</v>
          </cell>
          <cell r="L8166">
            <v>0</v>
          </cell>
          <cell r="M8166">
            <v>0</v>
          </cell>
          <cell r="N8166">
            <v>0</v>
          </cell>
          <cell r="O8166">
            <v>79551.27</v>
          </cell>
        </row>
        <row r="8167">
          <cell r="C8167">
            <v>221110324</v>
          </cell>
          <cell r="D8167" t="str">
            <v>11000221110324</v>
          </cell>
          <cell r="E8167" t="str">
            <v>邢晓卫 人才启动经费项目</v>
          </cell>
          <cell r="F8167" t="str">
            <v>邢晓卫</v>
          </cell>
          <cell r="G8167" t="str">
            <v>2024109</v>
          </cell>
          <cell r="H8167">
            <v>0</v>
          </cell>
          <cell r="I8167">
            <v>80000</v>
          </cell>
          <cell r="J8167">
            <v>2830.88</v>
          </cell>
          <cell r="K8167">
            <v>77169.12</v>
          </cell>
          <cell r="L8167">
            <v>0</v>
          </cell>
          <cell r="M8167">
            <v>0</v>
          </cell>
          <cell r="N8167">
            <v>0</v>
          </cell>
          <cell r="O8167">
            <v>77169.12</v>
          </cell>
        </row>
        <row r="8168">
          <cell r="C8168">
            <v>221110325</v>
          </cell>
          <cell r="D8168" t="str">
            <v>11000221110325</v>
          </cell>
          <cell r="E8168" t="str">
            <v>郑金凯 人才启动经费项目</v>
          </cell>
          <cell r="F8168" t="str">
            <v>郑金凯</v>
          </cell>
          <cell r="G8168" t="str">
            <v>2024106</v>
          </cell>
          <cell r="H8168">
            <v>0</v>
          </cell>
          <cell r="I8168">
            <v>74068.68</v>
          </cell>
          <cell r="J8168">
            <v>32113.93</v>
          </cell>
          <cell r="K8168">
            <v>41954.75</v>
          </cell>
          <cell r="L8168">
            <v>0</v>
          </cell>
          <cell r="M8168">
            <v>0</v>
          </cell>
          <cell r="N8168">
            <v>0</v>
          </cell>
          <cell r="O8168">
            <v>41954.75</v>
          </cell>
        </row>
        <row r="8169">
          <cell r="C8169">
            <v>221110326</v>
          </cell>
          <cell r="D8169" t="str">
            <v>11000221110326</v>
          </cell>
          <cell r="E8169" t="str">
            <v>邢伊 人才启动经费项目</v>
          </cell>
          <cell r="F8169" t="str">
            <v>邢伊</v>
          </cell>
          <cell r="G8169" t="str">
            <v>2024105</v>
          </cell>
          <cell r="H8169">
            <v>0</v>
          </cell>
          <cell r="I8169">
            <v>100000</v>
          </cell>
          <cell r="J8169">
            <v>21516</v>
          </cell>
          <cell r="K8169">
            <v>78484</v>
          </cell>
          <cell r="L8169">
            <v>0</v>
          </cell>
          <cell r="M8169">
            <v>0</v>
          </cell>
          <cell r="N8169">
            <v>0</v>
          </cell>
          <cell r="O8169">
            <v>78484</v>
          </cell>
        </row>
        <row r="8170">
          <cell r="C8170">
            <v>221110327</v>
          </cell>
          <cell r="D8170" t="str">
            <v>11000221110327</v>
          </cell>
          <cell r="E8170" t="str">
            <v>汪孟尧 人才启动经费项目</v>
          </cell>
          <cell r="F8170" t="str">
            <v>汪孟尧</v>
          </cell>
          <cell r="G8170" t="str">
            <v>2024094</v>
          </cell>
          <cell r="H8170">
            <v>0</v>
          </cell>
          <cell r="I8170">
            <v>91215.21</v>
          </cell>
          <cell r="J8170">
            <v>18305.71</v>
          </cell>
          <cell r="K8170">
            <v>72909.5</v>
          </cell>
          <cell r="L8170">
            <v>0</v>
          </cell>
          <cell r="M8170">
            <v>0</v>
          </cell>
          <cell r="N8170">
            <v>0</v>
          </cell>
          <cell r="O8170">
            <v>72909.5</v>
          </cell>
        </row>
        <row r="8171">
          <cell r="C8171">
            <v>221110328</v>
          </cell>
          <cell r="D8171" t="str">
            <v>11000221110328</v>
          </cell>
          <cell r="E8171" t="str">
            <v>牛之慧 人才启动经费项目</v>
          </cell>
          <cell r="F8171" t="str">
            <v>牛之慧</v>
          </cell>
          <cell r="G8171" t="str">
            <v>2024092</v>
          </cell>
          <cell r="H8171">
            <v>0</v>
          </cell>
          <cell r="I8171">
            <v>100000</v>
          </cell>
          <cell r="J8171">
            <v>0</v>
          </cell>
          <cell r="K8171">
            <v>100000</v>
          </cell>
          <cell r="L8171">
            <v>0</v>
          </cell>
          <cell r="M8171">
            <v>0</v>
          </cell>
          <cell r="N8171">
            <v>0</v>
          </cell>
          <cell r="O8171">
            <v>100000</v>
          </cell>
        </row>
        <row r="8172">
          <cell r="C8172">
            <v>221110329</v>
          </cell>
          <cell r="D8172" t="str">
            <v>11000221110329</v>
          </cell>
          <cell r="E8172" t="str">
            <v>肖越 人才启动经费项目</v>
          </cell>
          <cell r="F8172" t="str">
            <v>肖越</v>
          </cell>
          <cell r="G8172" t="str">
            <v>2024087</v>
          </cell>
          <cell r="H8172">
            <v>0</v>
          </cell>
          <cell r="I8172">
            <v>100000</v>
          </cell>
          <cell r="J8172">
            <v>21899.5</v>
          </cell>
          <cell r="K8172">
            <v>78100.5</v>
          </cell>
          <cell r="L8172">
            <v>0</v>
          </cell>
          <cell r="M8172">
            <v>0</v>
          </cell>
          <cell r="N8172">
            <v>0</v>
          </cell>
          <cell r="O8172">
            <v>78100.5</v>
          </cell>
        </row>
        <row r="8173">
          <cell r="C8173">
            <v>221110330</v>
          </cell>
          <cell r="D8173" t="str">
            <v>11000221110330</v>
          </cell>
          <cell r="E8173" t="str">
            <v>张振清 人才启动经费项目</v>
          </cell>
          <cell r="F8173" t="str">
            <v>张振清</v>
          </cell>
          <cell r="G8173" t="str">
            <v>2024082</v>
          </cell>
          <cell r="H8173">
            <v>0</v>
          </cell>
          <cell r="I8173">
            <v>80000</v>
          </cell>
          <cell r="J8173">
            <v>5025</v>
          </cell>
          <cell r="K8173">
            <v>74975</v>
          </cell>
          <cell r="L8173">
            <v>0</v>
          </cell>
          <cell r="M8173">
            <v>0</v>
          </cell>
          <cell r="N8173">
            <v>0</v>
          </cell>
          <cell r="O8173">
            <v>74975</v>
          </cell>
        </row>
        <row r="8174">
          <cell r="C8174">
            <v>221110331</v>
          </cell>
          <cell r="D8174" t="str">
            <v>11000221110331</v>
          </cell>
          <cell r="E8174" t="str">
            <v>陈辅周 人才启动经费项目</v>
          </cell>
          <cell r="F8174" t="str">
            <v>陈辅周</v>
          </cell>
          <cell r="G8174" t="str">
            <v>2024067</v>
          </cell>
          <cell r="H8174">
            <v>0</v>
          </cell>
          <cell r="I8174">
            <v>23050</v>
          </cell>
          <cell r="J8174">
            <v>1352.51</v>
          </cell>
          <cell r="K8174">
            <v>21697.49</v>
          </cell>
          <cell r="L8174">
            <v>0</v>
          </cell>
          <cell r="M8174">
            <v>0</v>
          </cell>
          <cell r="N8174">
            <v>0</v>
          </cell>
          <cell r="O8174">
            <v>21697.49</v>
          </cell>
        </row>
        <row r="8175">
          <cell r="C8175">
            <v>221110332</v>
          </cell>
          <cell r="D8175" t="str">
            <v>11000221110332</v>
          </cell>
          <cell r="E8175" t="str">
            <v>GOMESTAVARESEDUARDOHENRIQUE 人才启动经费项目</v>
          </cell>
          <cell r="F8175" t="str">
            <v>GOMESTAVARESEDUARDOHENRIQUE</v>
          </cell>
          <cell r="G8175" t="str">
            <v>2024061</v>
          </cell>
          <cell r="H8175">
            <v>0</v>
          </cell>
          <cell r="I8175">
            <v>100000</v>
          </cell>
          <cell r="J8175">
            <v>0</v>
          </cell>
          <cell r="K8175">
            <v>100000</v>
          </cell>
          <cell r="L8175">
            <v>0</v>
          </cell>
          <cell r="M8175">
            <v>0</v>
          </cell>
          <cell r="N8175">
            <v>0</v>
          </cell>
          <cell r="O8175">
            <v>100000</v>
          </cell>
        </row>
        <row r="8176">
          <cell r="C8176">
            <v>221110333</v>
          </cell>
          <cell r="D8176" t="str">
            <v>11000221110333</v>
          </cell>
          <cell r="E8176" t="str">
            <v>姚巍 人才启动经费项目</v>
          </cell>
          <cell r="F8176" t="str">
            <v>姚巍</v>
          </cell>
          <cell r="G8176" t="str">
            <v>2024059</v>
          </cell>
          <cell r="H8176">
            <v>0</v>
          </cell>
          <cell r="I8176">
            <v>90000</v>
          </cell>
          <cell r="J8176">
            <v>9406.33</v>
          </cell>
          <cell r="K8176">
            <v>80593.67</v>
          </cell>
          <cell r="L8176">
            <v>0</v>
          </cell>
          <cell r="M8176">
            <v>0</v>
          </cell>
          <cell r="N8176">
            <v>0</v>
          </cell>
          <cell r="O8176">
            <v>80593.67</v>
          </cell>
        </row>
        <row r="8177">
          <cell r="C8177">
            <v>221110334</v>
          </cell>
          <cell r="D8177" t="str">
            <v>11000221110334</v>
          </cell>
          <cell r="E8177" t="str">
            <v>钟智 人才启动经费项目</v>
          </cell>
          <cell r="F8177" t="str">
            <v>钟智</v>
          </cell>
          <cell r="G8177" t="str">
            <v>2024053</v>
          </cell>
          <cell r="H8177">
            <v>0</v>
          </cell>
          <cell r="I8177">
            <v>90080</v>
          </cell>
          <cell r="J8177">
            <v>21314.14</v>
          </cell>
          <cell r="K8177">
            <v>68765.86</v>
          </cell>
          <cell r="L8177">
            <v>0</v>
          </cell>
          <cell r="M8177">
            <v>0</v>
          </cell>
          <cell r="N8177">
            <v>0</v>
          </cell>
          <cell r="O8177">
            <v>68765.86</v>
          </cell>
        </row>
        <row r="8178">
          <cell r="C8178">
            <v>221110335</v>
          </cell>
          <cell r="D8178" t="str">
            <v>11000221110335</v>
          </cell>
          <cell r="E8178" t="str">
            <v>陈君梅 人才启动经费项目</v>
          </cell>
          <cell r="F8178" t="str">
            <v>陈君梅</v>
          </cell>
          <cell r="G8178" t="str">
            <v>2024052</v>
          </cell>
          <cell r="H8178">
            <v>0</v>
          </cell>
          <cell r="I8178">
            <v>30000</v>
          </cell>
          <cell r="J8178">
            <v>0</v>
          </cell>
          <cell r="K8178">
            <v>30000</v>
          </cell>
          <cell r="L8178">
            <v>0</v>
          </cell>
          <cell r="M8178">
            <v>0</v>
          </cell>
          <cell r="N8178">
            <v>0</v>
          </cell>
          <cell r="O8178">
            <v>30000</v>
          </cell>
        </row>
        <row r="8179">
          <cell r="C8179">
            <v>221110336</v>
          </cell>
          <cell r="D8179" t="str">
            <v>11000221110336</v>
          </cell>
          <cell r="E8179" t="str">
            <v>李婉赢 人才启动经费项目</v>
          </cell>
          <cell r="F8179" t="str">
            <v>李婉赢</v>
          </cell>
          <cell r="G8179" t="str">
            <v>2024049</v>
          </cell>
          <cell r="H8179">
            <v>0</v>
          </cell>
          <cell r="I8179">
            <v>100000</v>
          </cell>
          <cell r="J8179">
            <v>20025.69</v>
          </cell>
          <cell r="K8179">
            <v>79974.31</v>
          </cell>
          <cell r="L8179">
            <v>0</v>
          </cell>
          <cell r="M8179">
            <v>0</v>
          </cell>
          <cell r="N8179">
            <v>0</v>
          </cell>
          <cell r="O8179">
            <v>79974.31</v>
          </cell>
        </row>
        <row r="8180">
          <cell r="C8180">
            <v>221110337</v>
          </cell>
          <cell r="D8180" t="str">
            <v>11000221110337</v>
          </cell>
          <cell r="E8180" t="str">
            <v>万长风 人才启动经费项目</v>
          </cell>
          <cell r="F8180" t="str">
            <v>万长风</v>
          </cell>
          <cell r="G8180" t="str">
            <v>2024047</v>
          </cell>
          <cell r="H8180">
            <v>0</v>
          </cell>
          <cell r="I8180">
            <v>100000</v>
          </cell>
          <cell r="J8180">
            <v>0</v>
          </cell>
          <cell r="K8180">
            <v>100000</v>
          </cell>
          <cell r="L8180">
            <v>0</v>
          </cell>
          <cell r="M8180">
            <v>0</v>
          </cell>
          <cell r="N8180">
            <v>0</v>
          </cell>
          <cell r="O8180">
            <v>100000</v>
          </cell>
        </row>
        <row r="8181">
          <cell r="C8181">
            <v>221110339</v>
          </cell>
          <cell r="D8181" t="str">
            <v>11000221110339</v>
          </cell>
          <cell r="E8181" t="str">
            <v>谢峰 人才启动经费项目</v>
          </cell>
          <cell r="F8181" t="str">
            <v>谢峰</v>
          </cell>
          <cell r="G8181" t="str">
            <v>2024045</v>
          </cell>
          <cell r="H8181">
            <v>0</v>
          </cell>
          <cell r="I8181">
            <v>70550</v>
          </cell>
          <cell r="J8181">
            <v>57378.19</v>
          </cell>
          <cell r="K8181">
            <v>13171.81</v>
          </cell>
          <cell r="L8181">
            <v>0</v>
          </cell>
          <cell r="M8181">
            <v>0</v>
          </cell>
          <cell r="N8181">
            <v>0</v>
          </cell>
          <cell r="O8181">
            <v>13171.81</v>
          </cell>
        </row>
        <row r="8182">
          <cell r="C8182">
            <v>221110340</v>
          </cell>
          <cell r="D8182" t="str">
            <v>11000221110340</v>
          </cell>
          <cell r="E8182" t="str">
            <v>金智-杰出人才人才启动经费项目</v>
          </cell>
          <cell r="F8182" t="str">
            <v>金智</v>
          </cell>
          <cell r="G8182" t="str">
            <v>2025021</v>
          </cell>
          <cell r="H8182">
            <v>0</v>
          </cell>
          <cell r="I8182">
            <v>1000000</v>
          </cell>
          <cell r="J8182">
            <v>94489.94</v>
          </cell>
          <cell r="K8182">
            <v>905510.06</v>
          </cell>
          <cell r="L8182">
            <v>29500</v>
          </cell>
          <cell r="M8182">
            <v>591497</v>
          </cell>
          <cell r="N8182">
            <v>0</v>
          </cell>
          <cell r="O8182">
            <v>314013.06</v>
          </cell>
        </row>
        <row r="8183">
          <cell r="C8183">
            <v>221117</v>
          </cell>
          <cell r="D8183" t="str">
            <v>11000221117</v>
          </cell>
          <cell r="E8183" t="str">
            <v>重大创新项目或平台建设经费（补充）</v>
          </cell>
          <cell r="F8183" t="str">
            <v>范洪波</v>
          </cell>
          <cell r="G8183" t="str">
            <v>2005008</v>
          </cell>
          <cell r="H8183">
            <v>0</v>
          </cell>
          <cell r="I8183">
            <v>0</v>
          </cell>
          <cell r="J8183">
            <v>0</v>
          </cell>
          <cell r="K8183">
            <v>0</v>
          </cell>
          <cell r="L8183">
            <v>0</v>
          </cell>
          <cell r="M8183">
            <v>0</v>
          </cell>
          <cell r="N8183">
            <v>0</v>
          </cell>
          <cell r="O8183">
            <v>0</v>
          </cell>
        </row>
        <row r="8184">
          <cell r="C8184">
            <v>221117001</v>
          </cell>
          <cell r="D8184" t="str">
            <v>11000221117001</v>
          </cell>
          <cell r="E8184" t="str">
            <v>学科交叉研究中心建设经费</v>
          </cell>
          <cell r="F8184" t="str">
            <v>王彪</v>
          </cell>
          <cell r="G8184" t="str">
            <v>2020816</v>
          </cell>
          <cell r="H8184">
            <v>0</v>
          </cell>
          <cell r="I8184">
            <v>0</v>
          </cell>
          <cell r="J8184">
            <v>0</v>
          </cell>
          <cell r="K8184">
            <v>0</v>
          </cell>
          <cell r="L8184">
            <v>0</v>
          </cell>
          <cell r="M8184">
            <v>0</v>
          </cell>
          <cell r="N8184">
            <v>0</v>
          </cell>
          <cell r="O8184">
            <v>0</v>
          </cell>
        </row>
        <row r="8185">
          <cell r="C8185">
            <v>221117002</v>
          </cell>
          <cell r="D8185" t="str">
            <v>11000221117002</v>
          </cell>
          <cell r="E8185" t="str">
            <v>工程软件重点实验室</v>
          </cell>
          <cell r="F8185" t="str">
            <v>邵颂东</v>
          </cell>
          <cell r="G8185" t="str">
            <v>2021807</v>
          </cell>
          <cell r="H8185">
            <v>0</v>
          </cell>
          <cell r="I8185">
            <v>670538.26</v>
          </cell>
          <cell r="J8185">
            <v>10236.4</v>
          </cell>
          <cell r="K8185">
            <v>660301.86</v>
          </cell>
          <cell r="L8185">
            <v>0</v>
          </cell>
          <cell r="M8185">
            <v>61520</v>
          </cell>
          <cell r="N8185">
            <v>0</v>
          </cell>
          <cell r="O8185">
            <v>598781.86</v>
          </cell>
        </row>
        <row r="8186">
          <cell r="C8186">
            <v>2230001</v>
          </cell>
          <cell r="D8186" t="str">
            <v>110002230001</v>
          </cell>
          <cell r="E8186" t="str">
            <v>高校加强共产主义理想信念教育研究</v>
          </cell>
          <cell r="F8186" t="str">
            <v>陈兵</v>
          </cell>
          <cell r="G8186" t="str">
            <v>2019127</v>
          </cell>
          <cell r="H8186">
            <v>14698.52</v>
          </cell>
          <cell r="I8186">
            <v>60000</v>
          </cell>
          <cell r="J8186">
            <v>32809.8</v>
          </cell>
          <cell r="K8186">
            <v>41888.72</v>
          </cell>
          <cell r="L8186">
            <v>0</v>
          </cell>
          <cell r="M8186">
            <v>8919</v>
          </cell>
          <cell r="N8186">
            <v>0</v>
          </cell>
          <cell r="O8186">
            <v>32969.72</v>
          </cell>
        </row>
        <row r="8187">
          <cell r="C8187">
            <v>2230002</v>
          </cell>
          <cell r="D8187" t="str">
            <v>110002230002</v>
          </cell>
          <cell r="E8187" t="str">
            <v>聚变堆氘捕集系统故障预测与健康管理平台研</v>
          </cell>
          <cell r="F8187" t="str">
            <v>郭建文</v>
          </cell>
          <cell r="G8187" t="str">
            <v>2011012</v>
          </cell>
          <cell r="H8187">
            <v>154055.15</v>
          </cell>
          <cell r="I8187">
            <v>110000</v>
          </cell>
          <cell r="J8187">
            <v>55702.86</v>
          </cell>
          <cell r="K8187">
            <v>208352.29</v>
          </cell>
          <cell r="L8187">
            <v>0</v>
          </cell>
          <cell r="M8187">
            <v>0</v>
          </cell>
          <cell r="N8187">
            <v>0</v>
          </cell>
          <cell r="O8187">
            <v>208352.29</v>
          </cell>
        </row>
        <row r="8188">
          <cell r="C8188">
            <v>2231001</v>
          </cell>
          <cell r="D8188" t="str">
            <v>110002231001</v>
          </cell>
          <cell r="E8188" t="str">
            <v>含界面相的颗粒增强复合材料裂纹损伤分析的</v>
          </cell>
          <cell r="F8188" t="str">
            <v>赵晓芳</v>
          </cell>
          <cell r="G8188" t="str">
            <v>2011005</v>
          </cell>
          <cell r="H8188">
            <v>2100</v>
          </cell>
          <cell r="I8188">
            <v>0</v>
          </cell>
          <cell r="J8188">
            <v>2100</v>
          </cell>
          <cell r="K8188">
            <v>0</v>
          </cell>
          <cell r="L8188">
            <v>0</v>
          </cell>
          <cell r="M8188">
            <v>0</v>
          </cell>
          <cell r="N8188">
            <v>0</v>
          </cell>
          <cell r="O8188">
            <v>0</v>
          </cell>
        </row>
        <row r="8189">
          <cell r="C8189">
            <v>2231002</v>
          </cell>
          <cell r="D8189" t="str">
            <v>110002231002</v>
          </cell>
          <cell r="E8189" t="str">
            <v>（直接）磁性层展粒子稳定性和构型的力学调</v>
          </cell>
          <cell r="F8189" t="str">
            <v>万学进</v>
          </cell>
          <cell r="G8189" t="str">
            <v>2021017</v>
          </cell>
          <cell r="H8189">
            <v>75842.19</v>
          </cell>
          <cell r="I8189">
            <v>0</v>
          </cell>
          <cell r="J8189">
            <v>314.83</v>
          </cell>
          <cell r="K8189">
            <v>75527.36</v>
          </cell>
          <cell r="L8189">
            <v>0</v>
          </cell>
          <cell r="M8189">
            <v>0</v>
          </cell>
          <cell r="N8189">
            <v>0</v>
          </cell>
          <cell r="O8189">
            <v>75527.36</v>
          </cell>
        </row>
        <row r="8190">
          <cell r="C8190">
            <v>2231003</v>
          </cell>
          <cell r="D8190" t="str">
            <v>110002231003</v>
          </cell>
          <cell r="E8190" t="str">
            <v>（间接）磁性层展粒子稳定性和构型的力学调</v>
          </cell>
          <cell r="F8190" t="str">
            <v>万学进</v>
          </cell>
          <cell r="G8190" t="str">
            <v>2021017</v>
          </cell>
          <cell r="H8190">
            <v>90000</v>
          </cell>
          <cell r="I8190">
            <v>0</v>
          </cell>
          <cell r="J8190">
            <v>90000</v>
          </cell>
          <cell r="K8190">
            <v>0</v>
          </cell>
          <cell r="L8190">
            <v>0</v>
          </cell>
          <cell r="M8190">
            <v>0</v>
          </cell>
          <cell r="N8190">
            <v>0</v>
          </cell>
          <cell r="O8190">
            <v>0</v>
          </cell>
        </row>
        <row r="8191">
          <cell r="C8191">
            <v>2231004</v>
          </cell>
          <cell r="D8191" t="str">
            <v>110002231004</v>
          </cell>
          <cell r="E8191" t="str">
            <v>（直接）基于导波与振动的复合材料点阵结构</v>
          </cell>
          <cell r="F8191" t="str">
            <v>周洁</v>
          </cell>
          <cell r="G8191" t="str">
            <v>2020817</v>
          </cell>
          <cell r="H8191">
            <v>85686.04</v>
          </cell>
          <cell r="I8191">
            <v>0</v>
          </cell>
          <cell r="J8191">
            <v>0</v>
          </cell>
          <cell r="K8191">
            <v>85686.04</v>
          </cell>
          <cell r="L8191">
            <v>0</v>
          </cell>
          <cell r="M8191">
            <v>0</v>
          </cell>
          <cell r="N8191">
            <v>0</v>
          </cell>
          <cell r="O8191">
            <v>85686.04</v>
          </cell>
        </row>
        <row r="8192">
          <cell r="C8192">
            <v>2231005</v>
          </cell>
          <cell r="D8192" t="str">
            <v>110002231005</v>
          </cell>
          <cell r="E8192" t="str">
            <v>（间接）基于导波与振动的复合材料点阵结构</v>
          </cell>
          <cell r="F8192" t="str">
            <v>周洁</v>
          </cell>
          <cell r="G8192" t="str">
            <v>2020817</v>
          </cell>
          <cell r="H8192">
            <v>27000</v>
          </cell>
          <cell r="I8192">
            <v>0</v>
          </cell>
          <cell r="J8192">
            <v>0</v>
          </cell>
          <cell r="K8192">
            <v>27000</v>
          </cell>
          <cell r="L8192">
            <v>0</v>
          </cell>
          <cell r="M8192">
            <v>0</v>
          </cell>
          <cell r="N8192">
            <v>0</v>
          </cell>
          <cell r="O8192">
            <v>27000</v>
          </cell>
        </row>
        <row r="8193">
          <cell r="C8193">
            <v>2231006</v>
          </cell>
          <cell r="D8193" t="str">
            <v>110002231006</v>
          </cell>
          <cell r="E8193" t="str">
            <v>（直接）腔磁-超导量子比特系统中的磁振子</v>
          </cell>
          <cell r="F8193" t="str">
            <v>刘增星</v>
          </cell>
          <cell r="G8193" t="str">
            <v>2020040</v>
          </cell>
          <cell r="H8193">
            <v>114389.29</v>
          </cell>
          <cell r="I8193">
            <v>-75000</v>
          </cell>
          <cell r="J8193">
            <v>25939.02</v>
          </cell>
          <cell r="K8193">
            <v>13450.27</v>
          </cell>
          <cell r="L8193">
            <v>0</v>
          </cell>
          <cell r="M8193">
            <v>0</v>
          </cell>
          <cell r="N8193">
            <v>0</v>
          </cell>
          <cell r="O8193">
            <v>13450.27</v>
          </cell>
        </row>
        <row r="8194">
          <cell r="C8194">
            <v>2231007</v>
          </cell>
          <cell r="D8194" t="str">
            <v>110002231007</v>
          </cell>
          <cell r="E8194" t="str">
            <v>（间接）腔磁-超导量子比特系统中的磁振子</v>
          </cell>
          <cell r="F8194" t="str">
            <v>刘增星</v>
          </cell>
          <cell r="G8194" t="str">
            <v>2020040</v>
          </cell>
          <cell r="H8194">
            <v>27000</v>
          </cell>
          <cell r="I8194">
            <v>75000</v>
          </cell>
          <cell r="J8194">
            <v>102000</v>
          </cell>
          <cell r="K8194">
            <v>0</v>
          </cell>
          <cell r="L8194">
            <v>0</v>
          </cell>
          <cell r="M8194">
            <v>0</v>
          </cell>
          <cell r="N8194">
            <v>0</v>
          </cell>
          <cell r="O8194">
            <v>0</v>
          </cell>
        </row>
        <row r="8195">
          <cell r="C8195">
            <v>2231008</v>
          </cell>
          <cell r="D8195" t="str">
            <v>110002231008</v>
          </cell>
          <cell r="E8195" t="str">
            <v>（直接）混合型尖晶石氧化物的晶格氧活化机</v>
          </cell>
          <cell r="F8195" t="str">
            <v>许海涛</v>
          </cell>
          <cell r="G8195" t="str">
            <v>2018068</v>
          </cell>
          <cell r="H8195">
            <v>141795.64</v>
          </cell>
          <cell r="I8195">
            <v>0</v>
          </cell>
          <cell r="J8195">
            <v>1900</v>
          </cell>
          <cell r="K8195">
            <v>139895.64</v>
          </cell>
          <cell r="L8195">
            <v>0</v>
          </cell>
          <cell r="M8195">
            <v>0</v>
          </cell>
          <cell r="N8195">
            <v>0</v>
          </cell>
          <cell r="O8195">
            <v>139895.64</v>
          </cell>
        </row>
        <row r="8196">
          <cell r="C8196">
            <v>2231009</v>
          </cell>
          <cell r="D8196" t="str">
            <v>110002231009</v>
          </cell>
          <cell r="E8196" t="str">
            <v>（间接）混合型尖晶石氧化物的晶格氧活化机</v>
          </cell>
          <cell r="F8196" t="str">
            <v>许海涛</v>
          </cell>
          <cell r="G8196" t="str">
            <v>2018068</v>
          </cell>
          <cell r="H8196">
            <v>30000</v>
          </cell>
          <cell r="I8196">
            <v>0</v>
          </cell>
          <cell r="J8196">
            <v>30000</v>
          </cell>
          <cell r="K8196">
            <v>0</v>
          </cell>
          <cell r="L8196">
            <v>0</v>
          </cell>
          <cell r="M8196">
            <v>0</v>
          </cell>
          <cell r="N8196">
            <v>0</v>
          </cell>
          <cell r="O8196">
            <v>0</v>
          </cell>
        </row>
        <row r="8197">
          <cell r="C8197">
            <v>2231010</v>
          </cell>
          <cell r="D8197" t="str">
            <v>110002231010</v>
          </cell>
          <cell r="E8197" t="str">
            <v>（直接）基于NaxMyTiz(PO4)3</v>
          </cell>
          <cell r="F8197" t="str">
            <v>汪仕勇</v>
          </cell>
          <cell r="G8197" t="str">
            <v>2022076</v>
          </cell>
          <cell r="H8197">
            <v>83915.9</v>
          </cell>
          <cell r="I8197">
            <v>0</v>
          </cell>
          <cell r="J8197">
            <v>24823.58</v>
          </cell>
          <cell r="K8197">
            <v>59092.32</v>
          </cell>
          <cell r="L8197">
            <v>0</v>
          </cell>
          <cell r="M8197">
            <v>0</v>
          </cell>
          <cell r="N8197">
            <v>0</v>
          </cell>
          <cell r="O8197">
            <v>59092.32</v>
          </cell>
        </row>
        <row r="8198">
          <cell r="C8198">
            <v>2231011</v>
          </cell>
          <cell r="D8198" t="str">
            <v>110002231011</v>
          </cell>
          <cell r="E8198" t="str">
            <v>（间接）基于NaxMyTiz(PO4)3/C杂化电容去离</v>
          </cell>
          <cell r="F8198" t="str">
            <v>汪仕勇</v>
          </cell>
          <cell r="G8198" t="str">
            <v>2022076</v>
          </cell>
          <cell r="H8198">
            <v>90000</v>
          </cell>
          <cell r="I8198">
            <v>0</v>
          </cell>
          <cell r="J8198">
            <v>90000</v>
          </cell>
          <cell r="K8198">
            <v>0</v>
          </cell>
          <cell r="L8198">
            <v>0</v>
          </cell>
          <cell r="M8198">
            <v>0</v>
          </cell>
          <cell r="N8198">
            <v>0</v>
          </cell>
          <cell r="O8198">
            <v>0</v>
          </cell>
        </row>
        <row r="8199">
          <cell r="C8199">
            <v>2231012</v>
          </cell>
          <cell r="D8199" t="str">
            <v>110002231012</v>
          </cell>
          <cell r="E8199" t="str">
            <v>（直接）光激发精准调控分子构型并具有非破</v>
          </cell>
          <cell r="F8199" t="str">
            <v>王佳星</v>
          </cell>
          <cell r="G8199" t="str">
            <v>2018220</v>
          </cell>
          <cell r="H8199">
            <v>11253.15</v>
          </cell>
          <cell r="I8199">
            <v>0</v>
          </cell>
          <cell r="J8199">
            <v>7460</v>
          </cell>
          <cell r="K8199">
            <v>3793.15</v>
          </cell>
          <cell r="L8199">
            <v>0</v>
          </cell>
          <cell r="M8199">
            <v>0</v>
          </cell>
          <cell r="N8199">
            <v>0</v>
          </cell>
          <cell r="O8199">
            <v>3793.15</v>
          </cell>
        </row>
        <row r="8200">
          <cell r="C8200">
            <v>2231013</v>
          </cell>
          <cell r="D8200" t="str">
            <v>110002231013</v>
          </cell>
          <cell r="E8200" t="str">
            <v>（间接）光激发精准调控分子构型并具有非破</v>
          </cell>
          <cell r="F8200" t="str">
            <v>王佳星</v>
          </cell>
          <cell r="G8200" t="str">
            <v>2018220</v>
          </cell>
          <cell r="H8200">
            <v>50000</v>
          </cell>
          <cell r="I8200">
            <v>0</v>
          </cell>
          <cell r="J8200">
            <v>0</v>
          </cell>
          <cell r="K8200">
            <v>50000</v>
          </cell>
          <cell r="L8200">
            <v>0</v>
          </cell>
          <cell r="M8200">
            <v>0</v>
          </cell>
          <cell r="N8200">
            <v>0</v>
          </cell>
          <cell r="O8200">
            <v>50000</v>
          </cell>
        </row>
        <row r="8201">
          <cell r="C8201">
            <v>2231014</v>
          </cell>
          <cell r="D8201" t="str">
            <v>110002231014</v>
          </cell>
          <cell r="E8201" t="str">
            <v>（直接）天然水体中CO32-/HCO3-</v>
          </cell>
          <cell r="F8201" t="str">
            <v>王凯</v>
          </cell>
          <cell r="G8201" t="str">
            <v>2021097</v>
          </cell>
          <cell r="H8201">
            <v>0</v>
          </cell>
          <cell r="I8201">
            <v>0</v>
          </cell>
          <cell r="J8201">
            <v>0</v>
          </cell>
          <cell r="K8201">
            <v>0</v>
          </cell>
          <cell r="L8201">
            <v>0</v>
          </cell>
          <cell r="M8201">
            <v>0</v>
          </cell>
          <cell r="N8201">
            <v>0</v>
          </cell>
          <cell r="O8201">
            <v>0</v>
          </cell>
        </row>
        <row r="8202">
          <cell r="C8202">
            <v>2231015</v>
          </cell>
          <cell r="D8202" t="str">
            <v>110002231015</v>
          </cell>
          <cell r="E8202" t="str">
            <v>（间接）天然水体中CO32-/HCO3-对磺胺类抗</v>
          </cell>
          <cell r="F8202" t="str">
            <v>王凯</v>
          </cell>
          <cell r="G8202" t="str">
            <v>2021097</v>
          </cell>
          <cell r="H8202">
            <v>30000</v>
          </cell>
          <cell r="I8202">
            <v>0</v>
          </cell>
          <cell r="J8202">
            <v>30000</v>
          </cell>
          <cell r="K8202">
            <v>0</v>
          </cell>
          <cell r="L8202">
            <v>0</v>
          </cell>
          <cell r="M8202">
            <v>0</v>
          </cell>
          <cell r="N8202">
            <v>0</v>
          </cell>
          <cell r="O8202">
            <v>0</v>
          </cell>
        </row>
        <row r="8203">
          <cell r="C8203">
            <v>2231016</v>
          </cell>
          <cell r="D8203" t="str">
            <v>110002231016</v>
          </cell>
          <cell r="E8203" t="str">
            <v>（直接）大气颗粒物中210Pb和210P</v>
          </cell>
          <cell r="F8203" t="str">
            <v>杜娟</v>
          </cell>
          <cell r="G8203" t="str">
            <v>2019058</v>
          </cell>
          <cell r="H8203">
            <v>109162</v>
          </cell>
          <cell r="I8203">
            <v>0</v>
          </cell>
          <cell r="J8203">
            <v>10780</v>
          </cell>
          <cell r="K8203">
            <v>98382</v>
          </cell>
          <cell r="L8203">
            <v>0</v>
          </cell>
          <cell r="M8203">
            <v>0</v>
          </cell>
          <cell r="N8203">
            <v>0</v>
          </cell>
          <cell r="O8203">
            <v>98382</v>
          </cell>
        </row>
        <row r="8204">
          <cell r="C8204">
            <v>2231017</v>
          </cell>
          <cell r="D8204" t="str">
            <v>110002231017</v>
          </cell>
          <cell r="E8204" t="str">
            <v>（间接）大气颗粒物中210Pb和210Po的源解析</v>
          </cell>
          <cell r="F8204" t="str">
            <v>杜娟</v>
          </cell>
          <cell r="G8204" t="str">
            <v>2019058</v>
          </cell>
          <cell r="H8204">
            <v>90000</v>
          </cell>
          <cell r="I8204">
            <v>0</v>
          </cell>
          <cell r="J8204">
            <v>90000</v>
          </cell>
          <cell r="K8204">
            <v>0</v>
          </cell>
          <cell r="L8204">
            <v>0</v>
          </cell>
          <cell r="M8204">
            <v>0</v>
          </cell>
          <cell r="N8204">
            <v>0</v>
          </cell>
          <cell r="O8204">
            <v>0</v>
          </cell>
        </row>
        <row r="8205">
          <cell r="C8205">
            <v>2231018</v>
          </cell>
          <cell r="D8205" t="str">
            <v>110002231018</v>
          </cell>
          <cell r="E8205" t="str">
            <v>（直接）限域效应强化MoSe2量子点/T</v>
          </cell>
          <cell r="F8205" t="str">
            <v>唐少宇</v>
          </cell>
          <cell r="G8205" t="str">
            <v>2021805</v>
          </cell>
          <cell r="H8205">
            <v>0</v>
          </cell>
          <cell r="I8205">
            <v>0</v>
          </cell>
          <cell r="J8205">
            <v>0</v>
          </cell>
          <cell r="K8205">
            <v>0</v>
          </cell>
          <cell r="L8205">
            <v>0</v>
          </cell>
          <cell r="M8205">
            <v>0</v>
          </cell>
          <cell r="N8205">
            <v>0</v>
          </cell>
          <cell r="O8205">
            <v>0</v>
          </cell>
        </row>
        <row r="8206">
          <cell r="C8206">
            <v>2231019</v>
          </cell>
          <cell r="D8206" t="str">
            <v>110002231019</v>
          </cell>
          <cell r="E8206" t="str">
            <v>（间接）限域效应强化MoSe2量子点/TiO2纳米</v>
          </cell>
          <cell r="F8206" t="str">
            <v>唐少宇</v>
          </cell>
          <cell r="G8206" t="str">
            <v>2021805</v>
          </cell>
          <cell r="H8206">
            <v>30000</v>
          </cell>
          <cell r="I8206">
            <v>0</v>
          </cell>
          <cell r="J8206">
            <v>30000</v>
          </cell>
          <cell r="K8206">
            <v>0</v>
          </cell>
          <cell r="L8206">
            <v>0</v>
          </cell>
          <cell r="M8206">
            <v>0</v>
          </cell>
          <cell r="N8206">
            <v>0</v>
          </cell>
          <cell r="O8206">
            <v>0</v>
          </cell>
        </row>
        <row r="8207">
          <cell r="C8207">
            <v>2231020</v>
          </cell>
          <cell r="D8207" t="str">
            <v>110002231020</v>
          </cell>
          <cell r="E8207" t="str">
            <v>（直接）MXene负载金属单原子类芬顿催</v>
          </cell>
          <cell r="F8207" t="str">
            <v>宋浩然</v>
          </cell>
          <cell r="G8207" t="str">
            <v>2018078</v>
          </cell>
          <cell r="H8207">
            <v>0</v>
          </cell>
          <cell r="I8207">
            <v>0</v>
          </cell>
          <cell r="J8207">
            <v>0</v>
          </cell>
          <cell r="K8207">
            <v>0</v>
          </cell>
          <cell r="L8207">
            <v>0</v>
          </cell>
          <cell r="M8207">
            <v>0</v>
          </cell>
          <cell r="N8207">
            <v>0</v>
          </cell>
          <cell r="O8207">
            <v>0</v>
          </cell>
        </row>
        <row r="8208">
          <cell r="C8208">
            <v>2231021</v>
          </cell>
          <cell r="D8208" t="str">
            <v>110002231021</v>
          </cell>
          <cell r="E8208" t="str">
            <v>（间接）MXene负载金属单原子类芬顿催化剂</v>
          </cell>
          <cell r="F8208" t="str">
            <v>宋浩然</v>
          </cell>
          <cell r="G8208" t="str">
            <v>2018078</v>
          </cell>
          <cell r="H8208">
            <v>0</v>
          </cell>
          <cell r="I8208">
            <v>0</v>
          </cell>
          <cell r="J8208">
            <v>0</v>
          </cell>
          <cell r="K8208">
            <v>0</v>
          </cell>
          <cell r="L8208">
            <v>0</v>
          </cell>
          <cell r="M8208">
            <v>0</v>
          </cell>
          <cell r="N8208">
            <v>0</v>
          </cell>
          <cell r="O8208">
            <v>0</v>
          </cell>
        </row>
        <row r="8209">
          <cell r="C8209">
            <v>2231022</v>
          </cell>
          <cell r="D8209" t="str">
            <v>110002231022</v>
          </cell>
          <cell r="E8209" t="str">
            <v>（直接）磷桥连铁-镍单原子/TiO2纳米</v>
          </cell>
          <cell r="F8209" t="str">
            <v>廖建波</v>
          </cell>
          <cell r="G8209" t="str">
            <v>2017070</v>
          </cell>
          <cell r="H8209">
            <v>0</v>
          </cell>
          <cell r="I8209">
            <v>0</v>
          </cell>
          <cell r="J8209">
            <v>0</v>
          </cell>
          <cell r="K8209">
            <v>0</v>
          </cell>
          <cell r="L8209">
            <v>0</v>
          </cell>
          <cell r="M8209">
            <v>0</v>
          </cell>
          <cell r="N8209">
            <v>0</v>
          </cell>
          <cell r="O8209">
            <v>0</v>
          </cell>
        </row>
        <row r="8210">
          <cell r="C8210">
            <v>2231023</v>
          </cell>
          <cell r="D8210" t="str">
            <v>110002231023</v>
          </cell>
          <cell r="E8210" t="str">
            <v>（间接）磷桥连铁-镍单原子/TiO2纳米管阵列</v>
          </cell>
          <cell r="F8210" t="str">
            <v>廖建波</v>
          </cell>
          <cell r="G8210" t="str">
            <v>2017070</v>
          </cell>
          <cell r="H8210">
            <v>30000</v>
          </cell>
          <cell r="I8210">
            <v>0</v>
          </cell>
          <cell r="J8210">
            <v>30000</v>
          </cell>
          <cell r="K8210">
            <v>0</v>
          </cell>
          <cell r="L8210">
            <v>0</v>
          </cell>
          <cell r="M8210">
            <v>0</v>
          </cell>
          <cell r="N8210">
            <v>0</v>
          </cell>
          <cell r="O8210">
            <v>0</v>
          </cell>
        </row>
        <row r="8211">
          <cell r="C8211">
            <v>2231024</v>
          </cell>
          <cell r="D8211" t="str">
            <v>110002231024</v>
          </cell>
          <cell r="E8211" t="str">
            <v>（直接）单原子催化剂的配位环境调控及其对</v>
          </cell>
          <cell r="F8211" t="str">
            <v>廖建波</v>
          </cell>
          <cell r="G8211" t="str">
            <v>2017070</v>
          </cell>
          <cell r="H8211">
            <v>107728.7</v>
          </cell>
          <cell r="I8211">
            <v>0</v>
          </cell>
          <cell r="J8211">
            <v>58668</v>
          </cell>
          <cell r="K8211">
            <v>49060.7</v>
          </cell>
          <cell r="L8211">
            <v>0</v>
          </cell>
          <cell r="M8211">
            <v>0</v>
          </cell>
          <cell r="N8211">
            <v>0</v>
          </cell>
          <cell r="O8211">
            <v>49060.7</v>
          </cell>
        </row>
        <row r="8212">
          <cell r="C8212">
            <v>2231025</v>
          </cell>
          <cell r="D8212" t="str">
            <v>110002231025</v>
          </cell>
          <cell r="E8212" t="str">
            <v>（间接）单原子催化剂的配位环境调控及其对</v>
          </cell>
          <cell r="F8212" t="str">
            <v>廖建波</v>
          </cell>
          <cell r="G8212" t="str">
            <v>2017070</v>
          </cell>
          <cell r="H8212">
            <v>30000</v>
          </cell>
          <cell r="I8212">
            <v>0</v>
          </cell>
          <cell r="J8212">
            <v>30000</v>
          </cell>
          <cell r="K8212">
            <v>0</v>
          </cell>
          <cell r="L8212">
            <v>0</v>
          </cell>
          <cell r="M8212">
            <v>0</v>
          </cell>
          <cell r="N8212">
            <v>0</v>
          </cell>
          <cell r="O8212">
            <v>0</v>
          </cell>
        </row>
        <row r="8213">
          <cell r="C8213">
            <v>2231026</v>
          </cell>
          <cell r="D8213" t="str">
            <v>110002231026</v>
          </cell>
          <cell r="E8213" t="str">
            <v>（直接）控制合成单原子修饰3DMXene</v>
          </cell>
          <cell r="F8213" t="str">
            <v>王安祺</v>
          </cell>
          <cell r="G8213" t="str">
            <v>2020092</v>
          </cell>
          <cell r="H8213">
            <v>51430.24</v>
          </cell>
          <cell r="I8213">
            <v>0</v>
          </cell>
          <cell r="J8213">
            <v>37227.8</v>
          </cell>
          <cell r="K8213">
            <v>14202.44</v>
          </cell>
          <cell r="L8213">
            <v>0</v>
          </cell>
          <cell r="M8213">
            <v>0</v>
          </cell>
          <cell r="N8213">
            <v>0</v>
          </cell>
          <cell r="O8213">
            <v>14202.44</v>
          </cell>
        </row>
        <row r="8214">
          <cell r="C8214">
            <v>2231027</v>
          </cell>
          <cell r="D8214" t="str">
            <v>110002231027</v>
          </cell>
          <cell r="E8214" t="str">
            <v>（间接）控制合成单原子修饰3DMXenes/FeOx</v>
          </cell>
          <cell r="F8214" t="str">
            <v>王安祺</v>
          </cell>
          <cell r="G8214" t="str">
            <v>2020092</v>
          </cell>
          <cell r="H8214">
            <v>75000</v>
          </cell>
          <cell r="I8214">
            <v>0</v>
          </cell>
          <cell r="J8214">
            <v>45000</v>
          </cell>
          <cell r="K8214">
            <v>30000</v>
          </cell>
          <cell r="L8214">
            <v>0</v>
          </cell>
          <cell r="M8214">
            <v>0</v>
          </cell>
          <cell r="N8214">
            <v>0</v>
          </cell>
          <cell r="O8214">
            <v>30000</v>
          </cell>
        </row>
        <row r="8215">
          <cell r="C8215">
            <v>2231028</v>
          </cell>
          <cell r="D8215" t="str">
            <v>110002231028</v>
          </cell>
          <cell r="E8215" t="str">
            <v>（直接）高性能铁基非晶软磁合金高通量制备</v>
          </cell>
          <cell r="F8215" t="str">
            <v>王芳</v>
          </cell>
          <cell r="G8215" t="str">
            <v>2022161</v>
          </cell>
          <cell r="H8215">
            <v>0</v>
          </cell>
          <cell r="I8215">
            <v>0</v>
          </cell>
          <cell r="J8215">
            <v>0</v>
          </cell>
          <cell r="K8215">
            <v>0</v>
          </cell>
          <cell r="L8215">
            <v>0</v>
          </cell>
          <cell r="M8215">
            <v>0</v>
          </cell>
          <cell r="N8215">
            <v>0</v>
          </cell>
          <cell r="O8215">
            <v>0</v>
          </cell>
        </row>
        <row r="8216">
          <cell r="C8216">
            <v>2231029</v>
          </cell>
          <cell r="D8216" t="str">
            <v>110002231029</v>
          </cell>
          <cell r="E8216" t="str">
            <v>（间接）高性能铁基非晶软磁合金高通量制备</v>
          </cell>
          <cell r="F8216" t="str">
            <v>王芳</v>
          </cell>
          <cell r="G8216" t="str">
            <v>2022161</v>
          </cell>
          <cell r="H8216">
            <v>27000</v>
          </cell>
          <cell r="I8216">
            <v>0</v>
          </cell>
          <cell r="J8216">
            <v>27000</v>
          </cell>
          <cell r="K8216">
            <v>0</v>
          </cell>
          <cell r="L8216">
            <v>0</v>
          </cell>
          <cell r="M8216">
            <v>0</v>
          </cell>
          <cell r="N8216">
            <v>0</v>
          </cell>
          <cell r="O8216">
            <v>0</v>
          </cell>
        </row>
        <row r="8217">
          <cell r="C8217">
            <v>2231030</v>
          </cell>
          <cell r="D8217" t="str">
            <v>110002231030</v>
          </cell>
          <cell r="E8217" t="str">
            <v>（直接）高熵非晶合金的原子构型及晶化行为</v>
          </cell>
          <cell r="F8217" t="str">
            <v>王芳</v>
          </cell>
          <cell r="G8217" t="str">
            <v>2022161</v>
          </cell>
          <cell r="H8217">
            <v>64815.07</v>
          </cell>
          <cell r="I8217">
            <v>0</v>
          </cell>
          <cell r="J8217">
            <v>35179.98</v>
          </cell>
          <cell r="K8217">
            <v>29635.09</v>
          </cell>
          <cell r="L8217">
            <v>0</v>
          </cell>
          <cell r="M8217">
            <v>0</v>
          </cell>
          <cell r="N8217">
            <v>0</v>
          </cell>
          <cell r="O8217">
            <v>29635.09</v>
          </cell>
        </row>
        <row r="8218">
          <cell r="C8218">
            <v>2231031</v>
          </cell>
          <cell r="D8218" t="str">
            <v>110002231031</v>
          </cell>
          <cell r="E8218" t="str">
            <v>（间接）高熵非晶合金的原子构型及晶化行为</v>
          </cell>
          <cell r="F8218" t="str">
            <v>王芳</v>
          </cell>
          <cell r="G8218" t="str">
            <v>2022161</v>
          </cell>
          <cell r="H8218">
            <v>27000</v>
          </cell>
          <cell r="I8218">
            <v>0</v>
          </cell>
          <cell r="J8218">
            <v>27000</v>
          </cell>
          <cell r="K8218">
            <v>0</v>
          </cell>
          <cell r="L8218">
            <v>0</v>
          </cell>
          <cell r="M8218">
            <v>0</v>
          </cell>
          <cell r="N8218">
            <v>0</v>
          </cell>
          <cell r="O8218">
            <v>0</v>
          </cell>
        </row>
        <row r="8219">
          <cell r="C8219">
            <v>2231032</v>
          </cell>
          <cell r="D8219" t="str">
            <v>110002231032</v>
          </cell>
          <cell r="E8219" t="str">
            <v>（直接）仿细胞结构设计碳球-金属化合物多</v>
          </cell>
          <cell r="F8219" t="str">
            <v>张东东</v>
          </cell>
          <cell r="G8219" t="str">
            <v>2019052</v>
          </cell>
          <cell r="H8219">
            <v>128015.7</v>
          </cell>
          <cell r="I8219">
            <v>0</v>
          </cell>
          <cell r="J8219">
            <v>4974</v>
          </cell>
          <cell r="K8219">
            <v>123041.7</v>
          </cell>
          <cell r="L8219">
            <v>0</v>
          </cell>
          <cell r="M8219">
            <v>0</v>
          </cell>
          <cell r="N8219">
            <v>0</v>
          </cell>
          <cell r="O8219">
            <v>123041.7</v>
          </cell>
        </row>
        <row r="8220">
          <cell r="C8220">
            <v>2231033</v>
          </cell>
          <cell r="D8220" t="str">
            <v>110002231033</v>
          </cell>
          <cell r="E8220" t="str">
            <v>（间接）仿细胞结构设计碳球-金属化合物多</v>
          </cell>
          <cell r="F8220" t="str">
            <v>张东东</v>
          </cell>
          <cell r="G8220" t="str">
            <v>2019052</v>
          </cell>
          <cell r="H8220">
            <v>30000</v>
          </cell>
          <cell r="I8220">
            <v>0</v>
          </cell>
          <cell r="J8220">
            <v>0</v>
          </cell>
          <cell r="K8220">
            <v>30000</v>
          </cell>
          <cell r="L8220">
            <v>0</v>
          </cell>
          <cell r="M8220">
            <v>0</v>
          </cell>
          <cell r="N8220">
            <v>0</v>
          </cell>
          <cell r="O8220">
            <v>30000</v>
          </cell>
        </row>
        <row r="8221">
          <cell r="C8221">
            <v>2231034</v>
          </cell>
          <cell r="D8221" t="str">
            <v>110002231034</v>
          </cell>
          <cell r="E8221" t="str">
            <v>（直接）基于天然滑石原位机械化学制备二维</v>
          </cell>
          <cell r="F8221" t="str">
            <v>苗荣荣</v>
          </cell>
          <cell r="G8221" t="str">
            <v>2016057</v>
          </cell>
          <cell r="H8221">
            <v>72119.8</v>
          </cell>
          <cell r="I8221">
            <v>0</v>
          </cell>
          <cell r="J8221">
            <v>13937</v>
          </cell>
          <cell r="K8221">
            <v>58182.8</v>
          </cell>
          <cell r="L8221">
            <v>0</v>
          </cell>
          <cell r="M8221">
            <v>0</v>
          </cell>
          <cell r="N8221">
            <v>0</v>
          </cell>
          <cell r="O8221">
            <v>58182.8</v>
          </cell>
        </row>
        <row r="8222">
          <cell r="C8222">
            <v>2231035</v>
          </cell>
          <cell r="D8222" t="str">
            <v>110002231035</v>
          </cell>
          <cell r="E8222" t="str">
            <v>（间接）基于天然滑石原位机械化学制备二维</v>
          </cell>
          <cell r="F8222" t="str">
            <v>苗荣荣</v>
          </cell>
          <cell r="G8222" t="str">
            <v>2016057</v>
          </cell>
          <cell r="H8222">
            <v>90000</v>
          </cell>
          <cell r="I8222">
            <v>0</v>
          </cell>
          <cell r="J8222">
            <v>90000</v>
          </cell>
          <cell r="K8222">
            <v>0</v>
          </cell>
          <cell r="L8222">
            <v>0</v>
          </cell>
          <cell r="M8222">
            <v>0</v>
          </cell>
          <cell r="N8222">
            <v>0</v>
          </cell>
          <cell r="O8222">
            <v>0</v>
          </cell>
        </row>
        <row r="8223">
          <cell r="C8223">
            <v>2231036</v>
          </cell>
          <cell r="D8223" t="str">
            <v>110002231036</v>
          </cell>
          <cell r="E8223" t="str">
            <v>（直接）多重异质界面层状纳米涂层的构筑及</v>
          </cell>
          <cell r="F8223" t="str">
            <v>谢华理</v>
          </cell>
          <cell r="G8223" t="str">
            <v>2020064</v>
          </cell>
          <cell r="H8223">
            <v>120528</v>
          </cell>
          <cell r="I8223">
            <v>0</v>
          </cell>
          <cell r="J8223">
            <v>2520.92</v>
          </cell>
          <cell r="K8223">
            <v>118007.08</v>
          </cell>
          <cell r="L8223">
            <v>0</v>
          </cell>
          <cell r="M8223">
            <v>0</v>
          </cell>
          <cell r="N8223">
            <v>0</v>
          </cell>
          <cell r="O8223">
            <v>118007.08</v>
          </cell>
        </row>
        <row r="8224">
          <cell r="C8224">
            <v>2231037</v>
          </cell>
          <cell r="D8224" t="str">
            <v>110002231037</v>
          </cell>
          <cell r="E8224" t="str">
            <v>（间接）多重异质界面层状纳米涂层的构筑及</v>
          </cell>
          <cell r="F8224" t="str">
            <v>谢华理</v>
          </cell>
          <cell r="G8224" t="str">
            <v>2020064</v>
          </cell>
          <cell r="H8224">
            <v>30000</v>
          </cell>
          <cell r="I8224">
            <v>0</v>
          </cell>
          <cell r="J8224">
            <v>30000</v>
          </cell>
          <cell r="K8224">
            <v>0</v>
          </cell>
          <cell r="L8224">
            <v>0</v>
          </cell>
          <cell r="M8224">
            <v>0</v>
          </cell>
          <cell r="N8224">
            <v>0</v>
          </cell>
          <cell r="O8224">
            <v>0</v>
          </cell>
        </row>
        <row r="8225">
          <cell r="C8225">
            <v>2231038</v>
          </cell>
          <cell r="D8225" t="str">
            <v>110002231038</v>
          </cell>
          <cell r="E8225" t="str">
            <v>（直接）苯胺修饰液态金属/聚氨酯复合材料</v>
          </cell>
          <cell r="F8225" t="str">
            <v>巫运辉</v>
          </cell>
          <cell r="G8225" t="str">
            <v>2019057</v>
          </cell>
          <cell r="H8225">
            <v>55459.97</v>
          </cell>
          <cell r="I8225">
            <v>0</v>
          </cell>
          <cell r="J8225">
            <v>26790.65</v>
          </cell>
          <cell r="K8225">
            <v>28669.32</v>
          </cell>
          <cell r="L8225">
            <v>0</v>
          </cell>
          <cell r="M8225">
            <v>0</v>
          </cell>
          <cell r="N8225">
            <v>0</v>
          </cell>
          <cell r="O8225">
            <v>28669.32</v>
          </cell>
        </row>
        <row r="8226">
          <cell r="C8226">
            <v>2231039</v>
          </cell>
          <cell r="D8226" t="str">
            <v>110002231039</v>
          </cell>
          <cell r="E8226" t="str">
            <v>（间接）苯胺修饰液态金属/聚氨酯复合材料</v>
          </cell>
          <cell r="F8226" t="str">
            <v>巫运辉</v>
          </cell>
          <cell r="G8226" t="str">
            <v>2019057</v>
          </cell>
          <cell r="H8226">
            <v>30000</v>
          </cell>
          <cell r="I8226">
            <v>0</v>
          </cell>
          <cell r="J8226">
            <v>30000</v>
          </cell>
          <cell r="K8226">
            <v>0</v>
          </cell>
          <cell r="L8226">
            <v>0</v>
          </cell>
          <cell r="M8226">
            <v>0</v>
          </cell>
          <cell r="N8226">
            <v>0</v>
          </cell>
          <cell r="O8226">
            <v>0</v>
          </cell>
        </row>
        <row r="8227">
          <cell r="C8227">
            <v>2231040</v>
          </cell>
          <cell r="D8227" t="str">
            <v>110002231040</v>
          </cell>
          <cell r="E8227" t="str">
            <v>（直接）深部热力耦合条件下花岗岩复合型裂</v>
          </cell>
          <cell r="F8227" t="str">
            <v>罗毅</v>
          </cell>
          <cell r="G8227" t="str">
            <v>2021039</v>
          </cell>
          <cell r="H8227">
            <v>77536.1</v>
          </cell>
          <cell r="I8227">
            <v>0</v>
          </cell>
          <cell r="J8227">
            <v>19810.62</v>
          </cell>
          <cell r="K8227">
            <v>57725.48</v>
          </cell>
          <cell r="L8227">
            <v>0</v>
          </cell>
          <cell r="M8227">
            <v>0</v>
          </cell>
          <cell r="N8227">
            <v>0</v>
          </cell>
          <cell r="O8227">
            <v>57725.48</v>
          </cell>
        </row>
        <row r="8228">
          <cell r="C8228">
            <v>2231041</v>
          </cell>
          <cell r="D8228" t="str">
            <v>110002231041</v>
          </cell>
          <cell r="E8228" t="str">
            <v>（间接）深部热力耦合条件下花岗岩复合型裂</v>
          </cell>
          <cell r="F8228" t="str">
            <v>罗毅</v>
          </cell>
          <cell r="G8228" t="str">
            <v>2021039</v>
          </cell>
          <cell r="H8228">
            <v>90000</v>
          </cell>
          <cell r="I8228">
            <v>0</v>
          </cell>
          <cell r="J8228">
            <v>0</v>
          </cell>
          <cell r="K8228">
            <v>90000</v>
          </cell>
          <cell r="L8228">
            <v>0</v>
          </cell>
          <cell r="M8228">
            <v>0</v>
          </cell>
          <cell r="N8228">
            <v>0</v>
          </cell>
          <cell r="O8228">
            <v>90000</v>
          </cell>
        </row>
        <row r="8229">
          <cell r="C8229">
            <v>2231042</v>
          </cell>
          <cell r="D8229" t="str">
            <v>110002231042</v>
          </cell>
          <cell r="E8229" t="str">
            <v>（直接）超声和Al-Ti-B协同作用下的</v>
          </cell>
          <cell r="F8229" t="str">
            <v>赵愈亮</v>
          </cell>
          <cell r="G8229" t="str">
            <v>2018089</v>
          </cell>
          <cell r="H8229">
            <v>11198.04</v>
          </cell>
          <cell r="I8229">
            <v>0</v>
          </cell>
          <cell r="J8229">
            <v>8850</v>
          </cell>
          <cell r="K8229">
            <v>2348.04</v>
          </cell>
          <cell r="L8229">
            <v>0</v>
          </cell>
          <cell r="M8229">
            <v>0</v>
          </cell>
          <cell r="N8229">
            <v>0</v>
          </cell>
          <cell r="O8229">
            <v>2348.04</v>
          </cell>
        </row>
        <row r="8230">
          <cell r="C8230">
            <v>2231043</v>
          </cell>
          <cell r="D8230" t="str">
            <v>110002231043</v>
          </cell>
          <cell r="E8230" t="str">
            <v>（间接）超声和Al-Ti-B协同作用下的铝合金</v>
          </cell>
          <cell r="F8230" t="str">
            <v>赵愈亮</v>
          </cell>
          <cell r="G8230" t="str">
            <v>2018089</v>
          </cell>
          <cell r="H8230">
            <v>70000</v>
          </cell>
          <cell r="I8230">
            <v>0</v>
          </cell>
          <cell r="J8230">
            <v>30000</v>
          </cell>
          <cell r="K8230">
            <v>40000</v>
          </cell>
          <cell r="L8230">
            <v>0</v>
          </cell>
          <cell r="M8230">
            <v>0</v>
          </cell>
          <cell r="N8230">
            <v>0</v>
          </cell>
          <cell r="O8230">
            <v>40000</v>
          </cell>
        </row>
        <row r="8231">
          <cell r="C8231">
            <v>2231044</v>
          </cell>
          <cell r="D8231" t="str">
            <v>110002231044</v>
          </cell>
          <cell r="E8231" t="str">
            <v>（直接）压力-超声复合场下流变成形再生铝</v>
          </cell>
          <cell r="F8231" t="str">
            <v>万兵兵</v>
          </cell>
          <cell r="G8231" t="str">
            <v>2020128</v>
          </cell>
          <cell r="H8231">
            <v>68650</v>
          </cell>
          <cell r="I8231">
            <v>0</v>
          </cell>
          <cell r="J8231">
            <v>870</v>
          </cell>
          <cell r="K8231">
            <v>67780</v>
          </cell>
          <cell r="L8231">
            <v>0</v>
          </cell>
          <cell r="M8231">
            <v>0</v>
          </cell>
          <cell r="N8231">
            <v>0</v>
          </cell>
          <cell r="O8231">
            <v>67780</v>
          </cell>
        </row>
        <row r="8232">
          <cell r="C8232">
            <v>2231045</v>
          </cell>
          <cell r="D8232" t="str">
            <v>110002231045</v>
          </cell>
          <cell r="E8232" t="str">
            <v>（间接）压力-超声复合场下流变成形再生铝</v>
          </cell>
          <cell r="F8232" t="str">
            <v>万兵兵</v>
          </cell>
          <cell r="G8232" t="str">
            <v>2020128</v>
          </cell>
          <cell r="H8232">
            <v>90000</v>
          </cell>
          <cell r="I8232">
            <v>0</v>
          </cell>
          <cell r="J8232">
            <v>0</v>
          </cell>
          <cell r="K8232">
            <v>90000</v>
          </cell>
          <cell r="L8232">
            <v>0</v>
          </cell>
          <cell r="M8232">
            <v>0</v>
          </cell>
          <cell r="N8232">
            <v>0</v>
          </cell>
          <cell r="O8232">
            <v>90000</v>
          </cell>
        </row>
        <row r="8233">
          <cell r="C8233">
            <v>2231046</v>
          </cell>
          <cell r="D8233" t="str">
            <v>110002231046</v>
          </cell>
          <cell r="E8233" t="str">
            <v>（直接）准零刚度多维低频隔振机构构型综合</v>
          </cell>
          <cell r="F8233" t="str">
            <v>王帅</v>
          </cell>
          <cell r="G8233" t="str">
            <v>2018118</v>
          </cell>
          <cell r="H8233">
            <v>43314.05</v>
          </cell>
          <cell r="I8233">
            <v>90000</v>
          </cell>
          <cell r="J8233">
            <v>35017.88</v>
          </cell>
          <cell r="K8233">
            <v>98296.17</v>
          </cell>
          <cell r="L8233">
            <v>0</v>
          </cell>
          <cell r="M8233">
            <v>0</v>
          </cell>
          <cell r="N8233">
            <v>0</v>
          </cell>
          <cell r="O8233">
            <v>98296.17</v>
          </cell>
        </row>
        <row r="8234">
          <cell r="C8234">
            <v>2231047</v>
          </cell>
          <cell r="D8234" t="str">
            <v>110002231047</v>
          </cell>
          <cell r="E8234" t="str">
            <v>（间接）准零刚度多维低频隔振机构构型综合</v>
          </cell>
          <cell r="F8234" t="str">
            <v>王帅</v>
          </cell>
          <cell r="G8234" t="str">
            <v>2018118</v>
          </cell>
          <cell r="H8234">
            <v>90000</v>
          </cell>
          <cell r="I8234">
            <v>0</v>
          </cell>
          <cell r="J8234">
            <v>90000</v>
          </cell>
          <cell r="K8234">
            <v>0</v>
          </cell>
          <cell r="L8234">
            <v>0</v>
          </cell>
          <cell r="M8234">
            <v>0</v>
          </cell>
          <cell r="N8234">
            <v>0</v>
          </cell>
          <cell r="O8234">
            <v>0</v>
          </cell>
        </row>
        <row r="8235">
          <cell r="C8235">
            <v>2231048</v>
          </cell>
          <cell r="D8235" t="str">
            <v>110002231048</v>
          </cell>
          <cell r="E8235" t="str">
            <v>（直接）变物性工质微细通道高效多场调控及</v>
          </cell>
          <cell r="F8235" t="str">
            <v>葛亚</v>
          </cell>
          <cell r="G8235" t="str">
            <v>2019069</v>
          </cell>
          <cell r="H8235">
            <v>125583.7</v>
          </cell>
          <cell r="I8235">
            <v>0</v>
          </cell>
          <cell r="J8235">
            <v>0</v>
          </cell>
          <cell r="K8235">
            <v>125583.7</v>
          </cell>
          <cell r="L8235">
            <v>0</v>
          </cell>
          <cell r="M8235">
            <v>0</v>
          </cell>
          <cell r="N8235">
            <v>0</v>
          </cell>
          <cell r="O8235">
            <v>125583.7</v>
          </cell>
        </row>
        <row r="8236">
          <cell r="C8236">
            <v>2231049</v>
          </cell>
          <cell r="D8236" t="str">
            <v>110002231049</v>
          </cell>
          <cell r="E8236" t="str">
            <v>（间接）变物性工质微细通道高效多场调控及</v>
          </cell>
          <cell r="F8236" t="str">
            <v>葛亚</v>
          </cell>
          <cell r="G8236" t="str">
            <v>2019069</v>
          </cell>
          <cell r="H8236">
            <v>90000</v>
          </cell>
          <cell r="I8236">
            <v>0</v>
          </cell>
          <cell r="J8236">
            <v>90000</v>
          </cell>
          <cell r="K8236">
            <v>0</v>
          </cell>
          <cell r="L8236">
            <v>0</v>
          </cell>
          <cell r="M8236">
            <v>0</v>
          </cell>
          <cell r="N8236">
            <v>0</v>
          </cell>
          <cell r="O8236">
            <v>0</v>
          </cell>
        </row>
        <row r="8237">
          <cell r="C8237">
            <v>2231050</v>
          </cell>
          <cell r="D8237" t="str">
            <v>110002231050</v>
          </cell>
          <cell r="E8237" t="str">
            <v>（直接）粤港澳大湾区复杂河网的精准提取和</v>
          </cell>
          <cell r="F8237" t="str">
            <v>李家叶</v>
          </cell>
          <cell r="G8237" t="str">
            <v>2020821</v>
          </cell>
          <cell r="H8237">
            <v>3197.62</v>
          </cell>
          <cell r="I8237">
            <v>15000</v>
          </cell>
          <cell r="J8237">
            <v>18197</v>
          </cell>
          <cell r="K8237">
            <v>0.62</v>
          </cell>
          <cell r="L8237">
            <v>0</v>
          </cell>
          <cell r="M8237">
            <v>0</v>
          </cell>
          <cell r="N8237">
            <v>0</v>
          </cell>
          <cell r="O8237">
            <v>0.62</v>
          </cell>
        </row>
        <row r="8238">
          <cell r="C8238">
            <v>2231051</v>
          </cell>
          <cell r="D8238" t="str">
            <v>110002231051</v>
          </cell>
          <cell r="E8238" t="str">
            <v>（间接）粤港澳大湾区复杂河网的精准提取和</v>
          </cell>
          <cell r="F8238" t="str">
            <v>李家叶</v>
          </cell>
          <cell r="G8238" t="str">
            <v>2020821</v>
          </cell>
          <cell r="H8238">
            <v>30000</v>
          </cell>
          <cell r="I8238">
            <v>0</v>
          </cell>
          <cell r="J8238">
            <v>30000</v>
          </cell>
          <cell r="K8238">
            <v>0</v>
          </cell>
          <cell r="L8238">
            <v>0</v>
          </cell>
          <cell r="M8238">
            <v>0</v>
          </cell>
          <cell r="N8238">
            <v>0</v>
          </cell>
          <cell r="O8238">
            <v>0</v>
          </cell>
        </row>
        <row r="8239">
          <cell r="C8239">
            <v>2231052</v>
          </cell>
          <cell r="D8239" t="str">
            <v>110002231052</v>
          </cell>
          <cell r="E8239" t="str">
            <v>（直接）大数据背景下信号的低存耗经验模态</v>
          </cell>
          <cell r="F8239" t="str">
            <v>邝伟潮</v>
          </cell>
          <cell r="G8239" t="str">
            <v>2019019</v>
          </cell>
          <cell r="H8239">
            <v>103605</v>
          </cell>
          <cell r="I8239">
            <v>0</v>
          </cell>
          <cell r="J8239">
            <v>28958.82</v>
          </cell>
          <cell r="K8239">
            <v>74646.18</v>
          </cell>
          <cell r="L8239">
            <v>0</v>
          </cell>
          <cell r="M8239">
            <v>0</v>
          </cell>
          <cell r="N8239">
            <v>0</v>
          </cell>
          <cell r="O8239">
            <v>74646.18</v>
          </cell>
        </row>
        <row r="8240">
          <cell r="C8240">
            <v>2231053</v>
          </cell>
          <cell r="D8240" t="str">
            <v>110002231053</v>
          </cell>
          <cell r="E8240" t="str">
            <v>（间接）大数据背景下信号的低存耗经验模态</v>
          </cell>
          <cell r="F8240" t="str">
            <v>邝伟潮</v>
          </cell>
          <cell r="G8240" t="str">
            <v>2019019</v>
          </cell>
          <cell r="H8240">
            <v>90000</v>
          </cell>
          <cell r="I8240">
            <v>0</v>
          </cell>
          <cell r="J8240">
            <v>90000</v>
          </cell>
          <cell r="K8240">
            <v>0</v>
          </cell>
          <cell r="L8240">
            <v>0</v>
          </cell>
          <cell r="M8240">
            <v>0</v>
          </cell>
          <cell r="N8240">
            <v>0</v>
          </cell>
          <cell r="O8240">
            <v>0</v>
          </cell>
        </row>
        <row r="8241">
          <cell r="C8241">
            <v>2231054</v>
          </cell>
          <cell r="D8241" t="str">
            <v>110002231054</v>
          </cell>
          <cell r="E8241" t="str">
            <v>（直接）分布式能源控制系统中的数据重传策</v>
          </cell>
          <cell r="F8241" t="str">
            <v>曲春晓</v>
          </cell>
          <cell r="G8241" t="str">
            <v>2018261</v>
          </cell>
          <cell r="H8241">
            <v>73468.77</v>
          </cell>
          <cell r="I8241">
            <v>0</v>
          </cell>
          <cell r="J8241">
            <v>0</v>
          </cell>
          <cell r="K8241">
            <v>73468.77</v>
          </cell>
          <cell r="L8241">
            <v>0</v>
          </cell>
          <cell r="M8241">
            <v>0</v>
          </cell>
          <cell r="N8241">
            <v>0</v>
          </cell>
          <cell r="O8241">
            <v>73468.77</v>
          </cell>
        </row>
        <row r="8242">
          <cell r="C8242">
            <v>2231055</v>
          </cell>
          <cell r="D8242" t="str">
            <v>110002231055</v>
          </cell>
          <cell r="E8242" t="str">
            <v>（间接）分布式能源控制系统中的数据重传策</v>
          </cell>
          <cell r="F8242" t="str">
            <v>曲春晓</v>
          </cell>
          <cell r="G8242" t="str">
            <v>2018261</v>
          </cell>
          <cell r="H8242">
            <v>90000</v>
          </cell>
          <cell r="I8242">
            <v>0</v>
          </cell>
          <cell r="J8242">
            <v>90000</v>
          </cell>
          <cell r="K8242">
            <v>0</v>
          </cell>
          <cell r="L8242">
            <v>0</v>
          </cell>
          <cell r="M8242">
            <v>0</v>
          </cell>
          <cell r="N8242">
            <v>0</v>
          </cell>
          <cell r="O8242">
            <v>0</v>
          </cell>
        </row>
        <row r="8243">
          <cell r="C8243">
            <v>2231056</v>
          </cell>
          <cell r="D8243" t="str">
            <v>110002231056</v>
          </cell>
          <cell r="E8243" t="str">
            <v>（直接）面向矢量图形版权认证的可逆水印算</v>
          </cell>
          <cell r="F8243" t="str">
            <v>林梓钘</v>
          </cell>
          <cell r="G8243" t="str">
            <v>2019088</v>
          </cell>
          <cell r="H8243">
            <v>111443.07</v>
          </cell>
          <cell r="I8243">
            <v>0</v>
          </cell>
          <cell r="J8243">
            <v>23146.41</v>
          </cell>
          <cell r="K8243">
            <v>88296.66</v>
          </cell>
          <cell r="L8243">
            <v>0</v>
          </cell>
          <cell r="M8243">
            <v>0</v>
          </cell>
          <cell r="N8243">
            <v>0</v>
          </cell>
          <cell r="O8243">
            <v>88296.66</v>
          </cell>
        </row>
        <row r="8244">
          <cell r="C8244">
            <v>2231057</v>
          </cell>
          <cell r="D8244" t="str">
            <v>110002231057</v>
          </cell>
          <cell r="E8244" t="str">
            <v>（间接）面向矢量图形版权认证的可逆水印算</v>
          </cell>
          <cell r="F8244" t="str">
            <v>林梓钘</v>
          </cell>
          <cell r="G8244" t="str">
            <v>2019088</v>
          </cell>
          <cell r="H8244">
            <v>90000</v>
          </cell>
          <cell r="I8244">
            <v>0</v>
          </cell>
          <cell r="J8244">
            <v>0</v>
          </cell>
          <cell r="K8244">
            <v>90000</v>
          </cell>
          <cell r="L8244">
            <v>0</v>
          </cell>
          <cell r="M8244">
            <v>0</v>
          </cell>
          <cell r="N8244">
            <v>0</v>
          </cell>
          <cell r="O8244">
            <v>90000</v>
          </cell>
        </row>
        <row r="8245">
          <cell r="C8245">
            <v>2231058</v>
          </cell>
          <cell r="D8245" t="str">
            <v>110002231058</v>
          </cell>
          <cell r="E8245" t="str">
            <v>（直接）基于二阶隐特征分析模型的不完备关</v>
          </cell>
          <cell r="F8245" t="str">
            <v>李蔚凌</v>
          </cell>
          <cell r="G8245" t="str">
            <v>2022062</v>
          </cell>
          <cell r="H8245">
            <v>59533.31</v>
          </cell>
          <cell r="I8245">
            <v>0</v>
          </cell>
          <cell r="J8245">
            <v>0</v>
          </cell>
          <cell r="K8245">
            <v>59533.31</v>
          </cell>
          <cell r="L8245">
            <v>0</v>
          </cell>
          <cell r="M8245">
            <v>0</v>
          </cell>
          <cell r="N8245">
            <v>0</v>
          </cell>
          <cell r="O8245">
            <v>59533.31</v>
          </cell>
        </row>
        <row r="8246">
          <cell r="C8246">
            <v>2231059</v>
          </cell>
          <cell r="D8246" t="str">
            <v>110002231059</v>
          </cell>
          <cell r="E8246" t="str">
            <v>（间接）基于二阶隐特征分析模型的不完备关</v>
          </cell>
          <cell r="F8246" t="str">
            <v>李蔚凌</v>
          </cell>
          <cell r="G8246" t="str">
            <v>2022062</v>
          </cell>
          <cell r="H8246">
            <v>30000</v>
          </cell>
          <cell r="I8246">
            <v>0</v>
          </cell>
          <cell r="J8246">
            <v>30000</v>
          </cell>
          <cell r="K8246">
            <v>0</v>
          </cell>
          <cell r="L8246">
            <v>0</v>
          </cell>
          <cell r="M8246">
            <v>0</v>
          </cell>
          <cell r="N8246">
            <v>0</v>
          </cell>
          <cell r="O8246">
            <v>0</v>
          </cell>
        </row>
        <row r="8247">
          <cell r="C8247">
            <v>2231060</v>
          </cell>
          <cell r="D8247" t="str">
            <v>110002231060</v>
          </cell>
          <cell r="E8247" t="str">
            <v>（直接）面向物流搬运的一类带有非对称约束</v>
          </cell>
          <cell r="F8247" t="str">
            <v>郭芳</v>
          </cell>
          <cell r="G8247" t="str">
            <v>2019091</v>
          </cell>
          <cell r="H8247">
            <v>57170.7</v>
          </cell>
          <cell r="I8247">
            <v>0</v>
          </cell>
          <cell r="J8247">
            <v>0</v>
          </cell>
          <cell r="K8247">
            <v>57170.7</v>
          </cell>
          <cell r="L8247">
            <v>0</v>
          </cell>
          <cell r="M8247">
            <v>0</v>
          </cell>
          <cell r="N8247">
            <v>0</v>
          </cell>
          <cell r="O8247">
            <v>57170.7</v>
          </cell>
        </row>
        <row r="8248">
          <cell r="C8248">
            <v>2231061</v>
          </cell>
          <cell r="D8248" t="str">
            <v>110002231061</v>
          </cell>
          <cell r="E8248" t="str">
            <v>（间接）面向物流搬运的一类带有非对称约束</v>
          </cell>
          <cell r="F8248" t="str">
            <v>郭芳</v>
          </cell>
          <cell r="G8248" t="str">
            <v>2019091</v>
          </cell>
          <cell r="H8248">
            <v>70000</v>
          </cell>
          <cell r="I8248">
            <v>0</v>
          </cell>
          <cell r="J8248">
            <v>0</v>
          </cell>
          <cell r="K8248">
            <v>70000</v>
          </cell>
          <cell r="L8248">
            <v>0</v>
          </cell>
          <cell r="M8248">
            <v>0</v>
          </cell>
          <cell r="N8248">
            <v>0</v>
          </cell>
          <cell r="O8248">
            <v>70000</v>
          </cell>
        </row>
        <row r="8249">
          <cell r="C8249">
            <v>2231062</v>
          </cell>
          <cell r="D8249" t="str">
            <v>110002231062</v>
          </cell>
          <cell r="E8249" t="str">
            <v>（直接）分布式小生境蚁群算法及其在智能交</v>
          </cell>
          <cell r="F8249" t="str">
            <v>张宇辉</v>
          </cell>
          <cell r="G8249" t="str">
            <v>2019056</v>
          </cell>
          <cell r="H8249">
            <v>57580.59</v>
          </cell>
          <cell r="I8249">
            <v>0</v>
          </cell>
          <cell r="J8249">
            <v>29791.13</v>
          </cell>
          <cell r="K8249">
            <v>27789.46</v>
          </cell>
          <cell r="L8249">
            <v>0</v>
          </cell>
          <cell r="M8249">
            <v>0</v>
          </cell>
          <cell r="N8249">
            <v>0</v>
          </cell>
          <cell r="O8249">
            <v>27789.46</v>
          </cell>
        </row>
        <row r="8250">
          <cell r="C8250">
            <v>2231063</v>
          </cell>
          <cell r="D8250" t="str">
            <v>110002231063</v>
          </cell>
          <cell r="E8250" t="str">
            <v>（间接）分布式小生境蚁群算法及其在智能交</v>
          </cell>
          <cell r="F8250" t="str">
            <v>张宇辉</v>
          </cell>
          <cell r="G8250" t="str">
            <v>2019056</v>
          </cell>
          <cell r="H8250">
            <v>80000</v>
          </cell>
          <cell r="I8250">
            <v>0</v>
          </cell>
          <cell r="J8250">
            <v>0</v>
          </cell>
          <cell r="K8250">
            <v>80000</v>
          </cell>
          <cell r="L8250">
            <v>0</v>
          </cell>
          <cell r="M8250">
            <v>0</v>
          </cell>
          <cell r="N8250">
            <v>0</v>
          </cell>
          <cell r="O8250">
            <v>80000</v>
          </cell>
        </row>
        <row r="8251">
          <cell r="C8251">
            <v>2231064</v>
          </cell>
          <cell r="D8251" t="str">
            <v>110002231064</v>
          </cell>
          <cell r="E8251" t="str">
            <v>（直接）基于代谢过程的城市生态系统健康诊</v>
          </cell>
          <cell r="F8251" t="str">
            <v>杨盈</v>
          </cell>
          <cell r="G8251" t="str">
            <v>2017157</v>
          </cell>
          <cell r="H8251">
            <v>707865.5</v>
          </cell>
          <cell r="I8251">
            <v>0</v>
          </cell>
          <cell r="J8251">
            <v>707865.5</v>
          </cell>
          <cell r="K8251">
            <v>0</v>
          </cell>
          <cell r="L8251">
            <v>0</v>
          </cell>
          <cell r="M8251">
            <v>0</v>
          </cell>
          <cell r="N8251">
            <v>0</v>
          </cell>
          <cell r="O8251">
            <v>0</v>
          </cell>
        </row>
        <row r="8252">
          <cell r="C8252">
            <v>2231065</v>
          </cell>
          <cell r="D8252" t="str">
            <v>110002231065</v>
          </cell>
          <cell r="E8252" t="str">
            <v>（间接）基于代谢过程的城市生态系统健康诊</v>
          </cell>
          <cell r="F8252" t="str">
            <v>杨盈</v>
          </cell>
          <cell r="G8252" t="str">
            <v>2017157</v>
          </cell>
          <cell r="H8252">
            <v>200000</v>
          </cell>
          <cell r="I8252">
            <v>0</v>
          </cell>
          <cell r="J8252">
            <v>200000</v>
          </cell>
          <cell r="K8252">
            <v>0</v>
          </cell>
          <cell r="L8252">
            <v>0</v>
          </cell>
          <cell r="M8252">
            <v>0</v>
          </cell>
          <cell r="N8252">
            <v>0</v>
          </cell>
          <cell r="O8252">
            <v>0</v>
          </cell>
        </row>
        <row r="8253">
          <cell r="C8253">
            <v>2231066</v>
          </cell>
          <cell r="D8253" t="str">
            <v>110002231066</v>
          </cell>
          <cell r="E8253" t="str">
            <v>微缺陷诱发的非线性应力波分岔特性及其应用</v>
          </cell>
          <cell r="F8253" t="str">
            <v>张伟伟</v>
          </cell>
          <cell r="G8253" t="str">
            <v>2020823</v>
          </cell>
          <cell r="H8253">
            <v>35472.76</v>
          </cell>
          <cell r="I8253">
            <v>0</v>
          </cell>
          <cell r="J8253">
            <v>35000</v>
          </cell>
          <cell r="K8253">
            <v>472.76</v>
          </cell>
          <cell r="L8253">
            <v>64000</v>
          </cell>
          <cell r="M8253">
            <v>0</v>
          </cell>
          <cell r="N8253">
            <v>0</v>
          </cell>
          <cell r="O8253">
            <v>472.76</v>
          </cell>
        </row>
        <row r="8254">
          <cell r="C8254">
            <v>2231067</v>
          </cell>
          <cell r="D8254" t="str">
            <v>110002231067</v>
          </cell>
          <cell r="E8254" t="str">
            <v>热压辅助制备铅-锡混合全无机钙钛矿纳米线</v>
          </cell>
          <cell r="F8254" t="str">
            <v>周海</v>
          </cell>
          <cell r="G8254" t="str">
            <v>2021090</v>
          </cell>
          <cell r="H8254">
            <v>80707.69</v>
          </cell>
          <cell r="I8254">
            <v>0</v>
          </cell>
          <cell r="J8254">
            <v>80707.69</v>
          </cell>
          <cell r="K8254">
            <v>0</v>
          </cell>
          <cell r="L8254">
            <v>0</v>
          </cell>
          <cell r="M8254">
            <v>0</v>
          </cell>
          <cell r="N8254">
            <v>0</v>
          </cell>
          <cell r="O8254">
            <v>0</v>
          </cell>
        </row>
        <row r="8255">
          <cell r="C8255">
            <v>2231069</v>
          </cell>
          <cell r="D8255" t="str">
            <v>110002231069</v>
          </cell>
          <cell r="E8255" t="str">
            <v>（间接）环境原位电镜研究钠-空气微电池构型和微观</v>
          </cell>
          <cell r="F8255" t="str">
            <v>祝远民</v>
          </cell>
          <cell r="G8255" t="str">
            <v>2021816</v>
          </cell>
          <cell r="H8255">
            <v>0</v>
          </cell>
          <cell r="I8255">
            <v>0</v>
          </cell>
          <cell r="J8255">
            <v>0</v>
          </cell>
          <cell r="K8255">
            <v>0</v>
          </cell>
          <cell r="L8255">
            <v>0</v>
          </cell>
          <cell r="M8255">
            <v>0</v>
          </cell>
          <cell r="N8255">
            <v>0</v>
          </cell>
          <cell r="O8255">
            <v>0</v>
          </cell>
        </row>
        <row r="8256">
          <cell r="C8256">
            <v>2231071</v>
          </cell>
          <cell r="D8256" t="str">
            <v>110002231071</v>
          </cell>
          <cell r="E8256" t="str">
            <v>（间接）低温高效制备Ti2AIC涂层的合成机制</v>
          </cell>
          <cell r="F8256" t="str">
            <v>李月明</v>
          </cell>
          <cell r="G8256" t="str">
            <v>2020039</v>
          </cell>
          <cell r="H8256">
            <v>8200</v>
          </cell>
          <cell r="I8256">
            <v>0</v>
          </cell>
          <cell r="J8256">
            <v>8200</v>
          </cell>
          <cell r="K8256">
            <v>0</v>
          </cell>
          <cell r="L8256">
            <v>0</v>
          </cell>
          <cell r="M8256">
            <v>0</v>
          </cell>
          <cell r="N8256">
            <v>0</v>
          </cell>
          <cell r="O8256">
            <v>0</v>
          </cell>
        </row>
        <row r="8257">
          <cell r="C8257">
            <v>2231072</v>
          </cell>
          <cell r="D8257" t="str">
            <v>110002231072</v>
          </cell>
          <cell r="E8257" t="str">
            <v>（直接）低温高效制备Ti2AIC涂层的合成机制</v>
          </cell>
          <cell r="F8257" t="str">
            <v>李月明</v>
          </cell>
          <cell r="G8257" t="str">
            <v>2020039</v>
          </cell>
          <cell r="H8257">
            <v>1784.12</v>
          </cell>
          <cell r="I8257">
            <v>0</v>
          </cell>
          <cell r="J8257">
            <v>1784</v>
          </cell>
          <cell r="K8257">
            <v>0.12</v>
          </cell>
          <cell r="L8257">
            <v>0</v>
          </cell>
          <cell r="M8257">
            <v>0</v>
          </cell>
          <cell r="N8257">
            <v>0</v>
          </cell>
          <cell r="O8257">
            <v>0.12</v>
          </cell>
        </row>
        <row r="8258">
          <cell r="C8258">
            <v>2231073</v>
          </cell>
          <cell r="D8258" t="str">
            <v>110002231073</v>
          </cell>
          <cell r="E8258" t="str">
            <v>（直接）环境原位电镜研究钠-空气微电池构型和微观</v>
          </cell>
          <cell r="F8258" t="str">
            <v>祝远民</v>
          </cell>
          <cell r="G8258" t="str">
            <v>2021816</v>
          </cell>
          <cell r="H8258">
            <v>93156.96</v>
          </cell>
          <cell r="I8258">
            <v>0</v>
          </cell>
          <cell r="J8258">
            <v>63485.38</v>
          </cell>
          <cell r="K8258">
            <v>29671.58</v>
          </cell>
          <cell r="L8258">
            <v>0</v>
          </cell>
          <cell r="M8258">
            <v>0</v>
          </cell>
          <cell r="N8258">
            <v>0</v>
          </cell>
          <cell r="O8258">
            <v>29671.58</v>
          </cell>
        </row>
        <row r="8259">
          <cell r="C8259">
            <v>2231074</v>
          </cell>
          <cell r="D8259" t="str">
            <v>110002231074</v>
          </cell>
          <cell r="E8259" t="str">
            <v>基于多模态磁共振影像低强度聚焦超声对铂类药相关认知障碍神经调控机制研究</v>
          </cell>
          <cell r="F8259" t="str">
            <v>黄小伟</v>
          </cell>
          <cell r="G8259" t="str">
            <v>2020112</v>
          </cell>
          <cell r="H8259">
            <v>34943</v>
          </cell>
          <cell r="I8259">
            <v>0</v>
          </cell>
          <cell r="J8259">
            <v>1675</v>
          </cell>
          <cell r="K8259">
            <v>33268</v>
          </cell>
          <cell r="L8259">
            <v>0</v>
          </cell>
          <cell r="M8259">
            <v>0</v>
          </cell>
          <cell r="N8259">
            <v>0</v>
          </cell>
          <cell r="O8259">
            <v>33268</v>
          </cell>
        </row>
        <row r="8260">
          <cell r="C8260">
            <v>2231075</v>
          </cell>
          <cell r="D8260" t="str">
            <v>110002231075</v>
          </cell>
          <cell r="E8260" t="str">
            <v>含极化效应卤化物熔盐热质输运特性及热稳定</v>
          </cell>
          <cell r="F8260" t="str">
            <v>潘格川崎</v>
          </cell>
          <cell r="G8260" t="str">
            <v>2022003</v>
          </cell>
          <cell r="H8260">
            <v>110362.23</v>
          </cell>
          <cell r="I8260">
            <v>0</v>
          </cell>
          <cell r="J8260">
            <v>11129.58</v>
          </cell>
          <cell r="K8260">
            <v>99232.65</v>
          </cell>
          <cell r="L8260">
            <v>5320</v>
          </cell>
          <cell r="M8260">
            <v>0</v>
          </cell>
          <cell r="N8260">
            <v>0</v>
          </cell>
          <cell r="O8260">
            <v>99232.65</v>
          </cell>
        </row>
        <row r="8261">
          <cell r="C8261">
            <v>2231076</v>
          </cell>
          <cell r="D8261" t="str">
            <v>110002231076</v>
          </cell>
          <cell r="E8261" t="str">
            <v>非凸锥优化问题的Kurdgka-lojasiewicz性质和全局收敛的上控-极小化算法研究</v>
          </cell>
          <cell r="F8261" t="str">
            <v>张宁</v>
          </cell>
          <cell r="G8261" t="str">
            <v>2019008</v>
          </cell>
          <cell r="H8261">
            <v>65814.72</v>
          </cell>
          <cell r="I8261">
            <v>0</v>
          </cell>
          <cell r="J8261">
            <v>18429</v>
          </cell>
          <cell r="K8261">
            <v>47385.72</v>
          </cell>
          <cell r="L8261">
            <v>0</v>
          </cell>
          <cell r="M8261">
            <v>0</v>
          </cell>
          <cell r="N8261">
            <v>0</v>
          </cell>
          <cell r="O8261">
            <v>47385.72</v>
          </cell>
        </row>
        <row r="8262">
          <cell r="C8262">
            <v>2231077</v>
          </cell>
          <cell r="D8262" t="str">
            <v>110002231077</v>
          </cell>
          <cell r="E8262" t="str">
            <v>毫米波分布式大规模MIMO通信关键技术研究</v>
          </cell>
          <cell r="F8262" t="str">
            <v>刘婵梓</v>
          </cell>
          <cell r="G8262" t="str">
            <v>2017030</v>
          </cell>
          <cell r="H8262">
            <v>132578.45</v>
          </cell>
          <cell r="I8262">
            <v>40000</v>
          </cell>
          <cell r="J8262">
            <v>40255.09</v>
          </cell>
          <cell r="K8262">
            <v>132323.36</v>
          </cell>
          <cell r="L8262">
            <v>0</v>
          </cell>
          <cell r="M8262">
            <v>0</v>
          </cell>
          <cell r="N8262">
            <v>0</v>
          </cell>
          <cell r="O8262">
            <v>132323.36</v>
          </cell>
        </row>
        <row r="8263">
          <cell r="C8263">
            <v>2231078</v>
          </cell>
          <cell r="D8263" t="str">
            <v>110002231078</v>
          </cell>
          <cell r="E8263" t="str">
            <v>新型手性富勒烯-碳纳米环杂化材料的构建及手性光学性质研究</v>
          </cell>
          <cell r="F8263" t="str">
            <v>陈木青</v>
          </cell>
          <cell r="G8263" t="str">
            <v>2022013</v>
          </cell>
          <cell r="H8263">
            <v>570913.14</v>
          </cell>
          <cell r="I8263">
            <v>43500</v>
          </cell>
          <cell r="J8263">
            <v>147337</v>
          </cell>
          <cell r="K8263">
            <v>467076.14</v>
          </cell>
          <cell r="L8263">
            <v>0</v>
          </cell>
          <cell r="M8263">
            <v>0</v>
          </cell>
          <cell r="N8263">
            <v>0</v>
          </cell>
          <cell r="O8263">
            <v>467076.14</v>
          </cell>
        </row>
        <row r="8264">
          <cell r="C8264">
            <v>2231079</v>
          </cell>
          <cell r="D8264" t="str">
            <v>110002231079</v>
          </cell>
          <cell r="E8264" t="str">
            <v>Enhancement of mechanical, anisotropic thermal, electrical and laser ablation properties of copper-graphene composites for industrial applications</v>
          </cell>
          <cell r="F8264" t="str">
            <v>王珂玮</v>
          </cell>
          <cell r="G8264" t="str">
            <v>2017114</v>
          </cell>
          <cell r="H8264">
            <v>131.24</v>
          </cell>
          <cell r="I8264">
            <v>0</v>
          </cell>
          <cell r="J8264">
            <v>0</v>
          </cell>
          <cell r="K8264">
            <v>131.24</v>
          </cell>
          <cell r="L8264">
            <v>0</v>
          </cell>
          <cell r="M8264">
            <v>0</v>
          </cell>
          <cell r="N8264">
            <v>0</v>
          </cell>
          <cell r="O8264">
            <v>131.24</v>
          </cell>
        </row>
        <row r="8265">
          <cell r="C8265">
            <v>2231080</v>
          </cell>
          <cell r="D8265" t="str">
            <v>110002231080</v>
          </cell>
          <cell r="E8265" t="str">
            <v>Study on the ballistic impact resistance of lightweight Mg-based bimetal sheet alloys against soft and hard steel core projectiles</v>
          </cell>
          <cell r="F8265" t="str">
            <v>ABDUL MALIK</v>
          </cell>
          <cell r="G8265" t="str">
            <v>2021123</v>
          </cell>
          <cell r="H8265">
            <v>4.37</v>
          </cell>
          <cell r="I8265">
            <v>0</v>
          </cell>
          <cell r="J8265">
            <v>0</v>
          </cell>
          <cell r="K8265">
            <v>4.37</v>
          </cell>
          <cell r="L8265">
            <v>0</v>
          </cell>
          <cell r="M8265">
            <v>0</v>
          </cell>
          <cell r="N8265">
            <v>0</v>
          </cell>
          <cell r="O8265">
            <v>4.37</v>
          </cell>
        </row>
        <row r="8266">
          <cell r="C8266">
            <v>2231081</v>
          </cell>
          <cell r="D8266" t="str">
            <v>110002231081</v>
          </cell>
          <cell r="E8266" t="str">
            <v>有序调控血管内皮化的多模态响应血管组织工程材料研究</v>
          </cell>
          <cell r="F8266" t="str">
            <v>王翀</v>
          </cell>
          <cell r="G8266" t="str">
            <v>2016033</v>
          </cell>
          <cell r="H8266">
            <v>98590.96</v>
          </cell>
          <cell r="I8266">
            <v>0</v>
          </cell>
          <cell r="J8266">
            <v>37269.51</v>
          </cell>
          <cell r="K8266">
            <v>61321.45</v>
          </cell>
          <cell r="L8266">
            <v>0</v>
          </cell>
          <cell r="M8266">
            <v>0</v>
          </cell>
          <cell r="N8266">
            <v>0</v>
          </cell>
          <cell r="O8266">
            <v>61321.45</v>
          </cell>
        </row>
        <row r="8267">
          <cell r="C8267">
            <v>2231082</v>
          </cell>
          <cell r="D8267" t="str">
            <v>110002231082</v>
          </cell>
          <cell r="E8267" t="str">
            <v>基于信息物理系统的智慧交通管控关键技术研究</v>
          </cell>
          <cell r="F8267" t="str">
            <v>任斌</v>
          </cell>
          <cell r="G8267" t="str">
            <v>2003008</v>
          </cell>
          <cell r="H8267">
            <v>206168.2</v>
          </cell>
          <cell r="I8267">
            <v>146100</v>
          </cell>
          <cell r="J8267">
            <v>128291.63</v>
          </cell>
          <cell r="K8267">
            <v>223976.57</v>
          </cell>
          <cell r="L8267">
            <v>0</v>
          </cell>
          <cell r="M8267">
            <v>0</v>
          </cell>
          <cell r="N8267">
            <v>0</v>
          </cell>
          <cell r="O8267">
            <v>223976.57</v>
          </cell>
        </row>
        <row r="8268">
          <cell r="C8268">
            <v>2231084</v>
          </cell>
          <cell r="D8268" t="str">
            <v>110002231084</v>
          </cell>
          <cell r="E8268" t="str">
            <v>非晶合金在卫星反射面天线中的应用研究</v>
          </cell>
          <cell r="F8268" t="str">
            <v>王建国</v>
          </cell>
          <cell r="G8268" t="str">
            <v>2018801</v>
          </cell>
          <cell r="H8268">
            <v>470757.14</v>
          </cell>
          <cell r="I8268">
            <v>148500</v>
          </cell>
          <cell r="J8268">
            <v>52903.34</v>
          </cell>
          <cell r="K8268">
            <v>566353.8</v>
          </cell>
          <cell r="L8268">
            <v>0</v>
          </cell>
          <cell r="M8268">
            <v>0</v>
          </cell>
          <cell r="N8268">
            <v>0</v>
          </cell>
          <cell r="O8268">
            <v>566353.8</v>
          </cell>
        </row>
        <row r="8269">
          <cell r="C8269">
            <v>2231085</v>
          </cell>
          <cell r="D8269" t="str">
            <v>110002231085</v>
          </cell>
          <cell r="E8269" t="str">
            <v>加速器用大功率密度超高频铁基纳米晶合金设计及性能调控机理</v>
          </cell>
          <cell r="F8269" t="str">
            <v>王安定</v>
          </cell>
          <cell r="G8269" t="str">
            <v>2021810</v>
          </cell>
          <cell r="H8269">
            <v>337394.5</v>
          </cell>
          <cell r="I8269">
            <v>148500</v>
          </cell>
          <cell r="J8269">
            <v>47386.48</v>
          </cell>
          <cell r="K8269">
            <v>438508.02</v>
          </cell>
          <cell r="L8269">
            <v>0</v>
          </cell>
          <cell r="M8269">
            <v>0</v>
          </cell>
          <cell r="N8269">
            <v>0</v>
          </cell>
          <cell r="O8269">
            <v>438508.02</v>
          </cell>
        </row>
        <row r="8270">
          <cell r="C8270">
            <v>2231086</v>
          </cell>
          <cell r="D8270" t="str">
            <v>110002231086</v>
          </cell>
          <cell r="E8270" t="str">
            <v>鸟粪石微生物矿化处理养猪废水过程中重金属迁移及调控机理</v>
          </cell>
          <cell r="F8270" t="str">
            <v>黄海明</v>
          </cell>
          <cell r="G8270" t="str">
            <v>2018802</v>
          </cell>
          <cell r="H8270">
            <v>162111.15</v>
          </cell>
          <cell r="I8270">
            <v>145700</v>
          </cell>
          <cell r="J8270">
            <v>169705.64</v>
          </cell>
          <cell r="K8270">
            <v>138105.51</v>
          </cell>
          <cell r="L8270">
            <v>0</v>
          </cell>
          <cell r="M8270">
            <v>0</v>
          </cell>
          <cell r="N8270">
            <v>0</v>
          </cell>
          <cell r="O8270">
            <v>138105.51</v>
          </cell>
        </row>
        <row r="8271">
          <cell r="C8271">
            <v>2231087</v>
          </cell>
          <cell r="D8271" t="str">
            <v>110002231087</v>
          </cell>
          <cell r="E8271" t="str">
            <v>基于邻苯醌介导的多酚-蛋白质共价互作理性设计抗氧化型乳化剂的机制</v>
          </cell>
          <cell r="F8271" t="str">
            <v>李玉婷</v>
          </cell>
          <cell r="G8271" t="str">
            <v>2017004</v>
          </cell>
          <cell r="H8271">
            <v>408508.6</v>
          </cell>
          <cell r="I8271">
            <v>148500</v>
          </cell>
          <cell r="J8271">
            <v>112955.1</v>
          </cell>
          <cell r="K8271">
            <v>444053.5</v>
          </cell>
          <cell r="L8271">
            <v>0</v>
          </cell>
          <cell r="M8271">
            <v>0</v>
          </cell>
          <cell r="N8271">
            <v>0</v>
          </cell>
          <cell r="O8271">
            <v>444053.5</v>
          </cell>
        </row>
        <row r="8272">
          <cell r="C8272">
            <v>2231088</v>
          </cell>
          <cell r="D8272" t="str">
            <v>110002231088</v>
          </cell>
          <cell r="E8272" t="str">
            <v>水系混合超级电容器氧化铋负极表面氧空位的调控与储能机理</v>
          </cell>
          <cell r="F8272" t="str">
            <v>邱永福</v>
          </cell>
          <cell r="G8272" t="str">
            <v>2009016</v>
          </cell>
          <cell r="H8272">
            <v>307767.4</v>
          </cell>
          <cell r="I8272">
            <v>148500</v>
          </cell>
          <cell r="J8272">
            <v>51098.5</v>
          </cell>
          <cell r="K8272">
            <v>405168.9</v>
          </cell>
          <cell r="L8272">
            <v>0</v>
          </cell>
          <cell r="M8272">
            <v>0</v>
          </cell>
          <cell r="N8272">
            <v>0</v>
          </cell>
          <cell r="O8272">
            <v>405168.9</v>
          </cell>
        </row>
        <row r="8273">
          <cell r="C8273">
            <v>2231089</v>
          </cell>
          <cell r="D8273" t="str">
            <v>110002231089</v>
          </cell>
          <cell r="E8273" t="str">
            <v>求解高维有向无环图优化模型有效算法的研究</v>
          </cell>
          <cell r="F8273" t="str">
            <v>张宁</v>
          </cell>
          <cell r="G8273" t="str">
            <v>2019008</v>
          </cell>
          <cell r="H8273">
            <v>351993.29</v>
          </cell>
          <cell r="I8273">
            <v>161000</v>
          </cell>
          <cell r="J8273">
            <v>12749.61</v>
          </cell>
          <cell r="K8273">
            <v>500243.68</v>
          </cell>
          <cell r="L8273">
            <v>0</v>
          </cell>
          <cell r="M8273">
            <v>0</v>
          </cell>
          <cell r="N8273">
            <v>0</v>
          </cell>
          <cell r="O8273">
            <v>500243.68</v>
          </cell>
        </row>
        <row r="8274">
          <cell r="C8274">
            <v>2231090</v>
          </cell>
          <cell r="D8274" t="str">
            <v>110002231090</v>
          </cell>
          <cell r="E8274" t="str">
            <v>新型传感芯片用于超灵敏探测灭活2019-新冠病毒及其刺突蛋白的研究</v>
          </cell>
          <cell r="F8274" t="str">
            <v>袁玉峰</v>
          </cell>
          <cell r="G8274" t="str">
            <v>2021117</v>
          </cell>
          <cell r="H8274">
            <v>244141.82</v>
          </cell>
          <cell r="I8274">
            <v>0</v>
          </cell>
          <cell r="J8274">
            <v>89156.5</v>
          </cell>
          <cell r="K8274">
            <v>154985.32</v>
          </cell>
          <cell r="L8274">
            <v>0</v>
          </cell>
          <cell r="M8274">
            <v>0</v>
          </cell>
          <cell r="N8274">
            <v>0</v>
          </cell>
          <cell r="O8274">
            <v>154985.32</v>
          </cell>
        </row>
        <row r="8275">
          <cell r="C8275">
            <v>2231091</v>
          </cell>
          <cell r="D8275" t="str">
            <v>110002231091</v>
          </cell>
          <cell r="E8275" t="str">
            <v>预报材料结构强度和变形局域化的新思路</v>
          </cell>
          <cell r="F8275" t="str">
            <v>李润霞</v>
          </cell>
          <cell r="G8275" t="str">
            <v>2018805</v>
          </cell>
          <cell r="H8275">
            <v>872191.95</v>
          </cell>
          <cell r="I8275">
            <v>0</v>
          </cell>
          <cell r="J8275">
            <v>263513</v>
          </cell>
          <cell r="K8275">
            <v>608678.95</v>
          </cell>
          <cell r="L8275">
            <v>0</v>
          </cell>
          <cell r="M8275">
            <v>0</v>
          </cell>
          <cell r="N8275">
            <v>0</v>
          </cell>
          <cell r="O8275">
            <v>608678.95</v>
          </cell>
        </row>
        <row r="8276">
          <cell r="C8276">
            <v>2231092</v>
          </cell>
          <cell r="D8276" t="str">
            <v>110002231092</v>
          </cell>
          <cell r="E8276" t="str">
            <v>适用于先进无热化结构的钛合金研究</v>
          </cell>
          <cell r="F8276" t="str">
            <v>王皓亮</v>
          </cell>
          <cell r="G8276" t="str">
            <v>2018231</v>
          </cell>
          <cell r="H8276">
            <v>45964</v>
          </cell>
          <cell r="I8276">
            <v>0</v>
          </cell>
          <cell r="J8276">
            <v>-12600</v>
          </cell>
          <cell r="K8276">
            <v>58564</v>
          </cell>
          <cell r="L8276">
            <v>0</v>
          </cell>
          <cell r="M8276">
            <v>0</v>
          </cell>
          <cell r="N8276">
            <v>0</v>
          </cell>
          <cell r="O8276">
            <v>58564</v>
          </cell>
        </row>
        <row r="8277">
          <cell r="C8277">
            <v>2232001</v>
          </cell>
          <cell r="D8277" t="str">
            <v>110002232001</v>
          </cell>
          <cell r="E8277" t="str">
            <v>新中国成立70年高校思政课程建设的文本挖掘研究</v>
          </cell>
          <cell r="F8277" t="str">
            <v>李净</v>
          </cell>
          <cell r="G8277" t="str">
            <v>2020119</v>
          </cell>
          <cell r="H8277">
            <v>22522.62</v>
          </cell>
          <cell r="I8277">
            <v>0</v>
          </cell>
          <cell r="J8277">
            <v>0</v>
          </cell>
          <cell r="K8277">
            <v>22522.62</v>
          </cell>
          <cell r="L8277">
            <v>0</v>
          </cell>
          <cell r="M8277">
            <v>0</v>
          </cell>
          <cell r="N8277">
            <v>0</v>
          </cell>
          <cell r="O8277">
            <v>22522.62</v>
          </cell>
        </row>
        <row r="8278">
          <cell r="C8278">
            <v>2232002</v>
          </cell>
          <cell r="D8278" t="str">
            <v>110002232002</v>
          </cell>
          <cell r="E8278" t="str">
            <v>村庄资源形态视域下乡村治理体系的演进与创新研究</v>
          </cell>
          <cell r="F8278" t="str">
            <v>蔡益群</v>
          </cell>
          <cell r="G8278" t="str">
            <v>2021108</v>
          </cell>
          <cell r="H8278">
            <v>30560.52</v>
          </cell>
          <cell r="I8278">
            <v>0</v>
          </cell>
          <cell r="J8278">
            <v>0</v>
          </cell>
          <cell r="K8278">
            <v>30560.52</v>
          </cell>
          <cell r="L8278">
            <v>0</v>
          </cell>
          <cell r="M8278">
            <v>0</v>
          </cell>
          <cell r="N8278">
            <v>0</v>
          </cell>
          <cell r="O8278">
            <v>30560.52</v>
          </cell>
        </row>
        <row r="8279">
          <cell r="C8279">
            <v>2233001</v>
          </cell>
          <cell r="D8279" t="str">
            <v>110002233001</v>
          </cell>
          <cell r="E8279" t="str">
            <v>中国社会工作的本土化实践知识体系构建及应用研究</v>
          </cell>
          <cell r="F8279" t="str">
            <v>王海洋</v>
          </cell>
          <cell r="G8279" t="str">
            <v>2020031</v>
          </cell>
          <cell r="H8279">
            <v>149485.71</v>
          </cell>
          <cell r="I8279">
            <v>0</v>
          </cell>
          <cell r="J8279">
            <v>14361.9</v>
          </cell>
          <cell r="K8279">
            <v>135123.81</v>
          </cell>
          <cell r="L8279">
            <v>0</v>
          </cell>
          <cell r="M8279">
            <v>0</v>
          </cell>
          <cell r="N8279">
            <v>0</v>
          </cell>
          <cell r="O8279">
            <v>135123.81</v>
          </cell>
        </row>
        <row r="8280">
          <cell r="C8280">
            <v>2233002</v>
          </cell>
          <cell r="D8280" t="str">
            <v>110002233002</v>
          </cell>
          <cell r="E8280" t="str">
            <v>中国技能型社会建构的逻辑起点、制度体系及优化路径</v>
          </cell>
          <cell r="F8280" t="str">
            <v>张学英</v>
          </cell>
          <cell r="G8280" t="str">
            <v>2020822</v>
          </cell>
          <cell r="H8280">
            <v>50910</v>
          </cell>
          <cell r="I8280">
            <v>0</v>
          </cell>
          <cell r="J8280">
            <v>0</v>
          </cell>
          <cell r="K8280">
            <v>50910</v>
          </cell>
          <cell r="L8280">
            <v>0</v>
          </cell>
          <cell r="M8280">
            <v>0</v>
          </cell>
          <cell r="N8280">
            <v>0</v>
          </cell>
          <cell r="O8280">
            <v>50910</v>
          </cell>
        </row>
        <row r="8281">
          <cell r="C8281">
            <v>2234001</v>
          </cell>
          <cell r="D8281" t="str">
            <v>110002234001</v>
          </cell>
          <cell r="E8281" t="str">
            <v>（直接）固态电池失效与热失控行为研究</v>
          </cell>
          <cell r="F8281" t="str">
            <v>李文芳</v>
          </cell>
          <cell r="G8281" t="str">
            <v>2016007</v>
          </cell>
          <cell r="H8281">
            <v>1043379.45</v>
          </cell>
          <cell r="I8281">
            <v>0</v>
          </cell>
          <cell r="J8281">
            <v>1043379.45</v>
          </cell>
          <cell r="K8281">
            <v>0</v>
          </cell>
          <cell r="L8281">
            <v>0</v>
          </cell>
          <cell r="M8281">
            <v>0</v>
          </cell>
          <cell r="N8281">
            <v>0</v>
          </cell>
          <cell r="O8281">
            <v>0</v>
          </cell>
        </row>
        <row r="8282">
          <cell r="C8282">
            <v>2234002</v>
          </cell>
          <cell r="D8282" t="str">
            <v>110002234002</v>
          </cell>
          <cell r="E8282" t="str">
            <v>（间接）固态电池失效与热失控行为研究</v>
          </cell>
          <cell r="F8282" t="str">
            <v>李文芳</v>
          </cell>
          <cell r="G8282" t="str">
            <v>2016007</v>
          </cell>
          <cell r="H8282">
            <v>1600</v>
          </cell>
          <cell r="I8282">
            <v>0</v>
          </cell>
          <cell r="J8282">
            <v>1600</v>
          </cell>
          <cell r="K8282">
            <v>0</v>
          </cell>
          <cell r="L8282">
            <v>0</v>
          </cell>
          <cell r="M8282">
            <v>0</v>
          </cell>
          <cell r="N8282">
            <v>0</v>
          </cell>
          <cell r="O8282">
            <v>0</v>
          </cell>
        </row>
        <row r="8283">
          <cell r="C8283">
            <v>2234003</v>
          </cell>
          <cell r="D8283" t="str">
            <v>110002234003</v>
          </cell>
          <cell r="E8283" t="str">
            <v>（直接）宽幅超薄铁基纳米晶软磁合金产业化</v>
          </cell>
          <cell r="F8283" t="str">
            <v>谢春晓</v>
          </cell>
          <cell r="G8283" t="str">
            <v>2006058</v>
          </cell>
          <cell r="H8283">
            <v>339570.98</v>
          </cell>
          <cell r="I8283">
            <v>0</v>
          </cell>
          <cell r="J8283">
            <v>129494.69</v>
          </cell>
          <cell r="K8283">
            <v>210076.29</v>
          </cell>
          <cell r="L8283">
            <v>0</v>
          </cell>
          <cell r="M8283">
            <v>0</v>
          </cell>
          <cell r="N8283">
            <v>0</v>
          </cell>
          <cell r="O8283">
            <v>210076.29</v>
          </cell>
        </row>
        <row r="8284">
          <cell r="C8284">
            <v>2234004</v>
          </cell>
          <cell r="D8284" t="str">
            <v>110002234004</v>
          </cell>
          <cell r="E8284" t="str">
            <v>（间接）宽幅超薄铁基纳米晶软磁合金产业化</v>
          </cell>
          <cell r="F8284" t="str">
            <v>谢春晓</v>
          </cell>
          <cell r="G8284" t="str">
            <v>2006058</v>
          </cell>
          <cell r="H8284">
            <v>111600</v>
          </cell>
          <cell r="I8284">
            <v>0</v>
          </cell>
          <cell r="J8284">
            <v>0</v>
          </cell>
          <cell r="K8284">
            <v>111600</v>
          </cell>
          <cell r="L8284">
            <v>0</v>
          </cell>
          <cell r="M8284">
            <v>0</v>
          </cell>
          <cell r="N8284">
            <v>0</v>
          </cell>
          <cell r="O8284">
            <v>111600</v>
          </cell>
        </row>
        <row r="8285">
          <cell r="C8285">
            <v>2234007</v>
          </cell>
          <cell r="D8285" t="str">
            <v>110002234007</v>
          </cell>
          <cell r="E8285" t="str">
            <v>(直接）滚动轴承装配基础与智能装配方法</v>
          </cell>
          <cell r="F8285" t="str">
            <v>龙建宇</v>
          </cell>
          <cell r="G8285" t="str">
            <v>2019129</v>
          </cell>
          <cell r="H8285">
            <v>3348.44</v>
          </cell>
          <cell r="I8285">
            <v>0</v>
          </cell>
          <cell r="J8285">
            <v>0</v>
          </cell>
          <cell r="K8285">
            <v>3348.44</v>
          </cell>
          <cell r="L8285">
            <v>0</v>
          </cell>
          <cell r="M8285">
            <v>0</v>
          </cell>
          <cell r="N8285">
            <v>0</v>
          </cell>
          <cell r="O8285">
            <v>3348.44</v>
          </cell>
        </row>
        <row r="8286">
          <cell r="C8286">
            <v>2234008</v>
          </cell>
          <cell r="D8286" t="str">
            <v>110002234008</v>
          </cell>
          <cell r="E8286" t="str">
            <v>(间接）隐私数据按需脱敏与评估关键技术研</v>
          </cell>
          <cell r="F8286" t="str">
            <v>李睿</v>
          </cell>
          <cell r="G8286" t="str">
            <v>2016814</v>
          </cell>
          <cell r="H8286">
            <v>118500</v>
          </cell>
          <cell r="I8286">
            <v>0</v>
          </cell>
          <cell r="J8286">
            <v>0</v>
          </cell>
          <cell r="K8286">
            <v>118500</v>
          </cell>
          <cell r="L8286">
            <v>0</v>
          </cell>
          <cell r="M8286">
            <v>0</v>
          </cell>
          <cell r="N8286">
            <v>0</v>
          </cell>
          <cell r="O8286">
            <v>118500</v>
          </cell>
        </row>
        <row r="8287">
          <cell r="C8287">
            <v>2234009</v>
          </cell>
          <cell r="D8287" t="str">
            <v>110002234009</v>
          </cell>
          <cell r="E8287" t="str">
            <v>(直接）隐私数据按需脱敏与评估关键技术研</v>
          </cell>
          <cell r="F8287" t="str">
            <v>李睿</v>
          </cell>
          <cell r="G8287" t="str">
            <v>2016814</v>
          </cell>
          <cell r="H8287">
            <v>312728.45</v>
          </cell>
          <cell r="I8287">
            <v>0</v>
          </cell>
          <cell r="J8287">
            <v>224325.31</v>
          </cell>
          <cell r="K8287">
            <v>88403.14</v>
          </cell>
          <cell r="L8287">
            <v>0</v>
          </cell>
          <cell r="M8287">
            <v>0</v>
          </cell>
          <cell r="N8287">
            <v>0</v>
          </cell>
          <cell r="O8287">
            <v>88403.14</v>
          </cell>
        </row>
        <row r="8288">
          <cell r="C8288">
            <v>2234010</v>
          </cell>
          <cell r="D8288" t="str">
            <v>110002234010</v>
          </cell>
          <cell r="E8288" t="str">
            <v>(间接）VOCs气体智能预警方法的研究与应用</v>
          </cell>
          <cell r="F8288" t="str">
            <v>张宏辉</v>
          </cell>
          <cell r="G8288" t="str">
            <v>2006010</v>
          </cell>
          <cell r="H8288">
            <v>51000</v>
          </cell>
          <cell r="I8288">
            <v>0</v>
          </cell>
          <cell r="J8288">
            <v>51000</v>
          </cell>
          <cell r="K8288">
            <v>0</v>
          </cell>
          <cell r="L8288">
            <v>0</v>
          </cell>
          <cell r="M8288">
            <v>0</v>
          </cell>
          <cell r="N8288">
            <v>0</v>
          </cell>
          <cell r="O8288">
            <v>0</v>
          </cell>
        </row>
        <row r="8289">
          <cell r="C8289">
            <v>2234011</v>
          </cell>
          <cell r="D8289" t="str">
            <v>110002234011</v>
          </cell>
          <cell r="E8289" t="str">
            <v>(直接）VOCs气体智能预警方法的研究与应用</v>
          </cell>
          <cell r="F8289" t="str">
            <v>张宏辉</v>
          </cell>
          <cell r="G8289" t="str">
            <v>2006010</v>
          </cell>
          <cell r="H8289">
            <v>56772.96</v>
          </cell>
          <cell r="I8289">
            <v>0</v>
          </cell>
          <cell r="J8289">
            <v>32014.3</v>
          </cell>
          <cell r="K8289">
            <v>24758.66</v>
          </cell>
          <cell r="L8289">
            <v>0</v>
          </cell>
          <cell r="M8289">
            <v>0</v>
          </cell>
          <cell r="N8289">
            <v>0</v>
          </cell>
          <cell r="O8289">
            <v>24758.66</v>
          </cell>
        </row>
        <row r="8290">
          <cell r="C8290">
            <v>2234012</v>
          </cell>
          <cell r="D8290" t="str">
            <v>110002234012</v>
          </cell>
          <cell r="E8290" t="str">
            <v>（直接）胎儿超声影像标准切面高效智能识别与检测</v>
          </cell>
          <cell r="F8290" t="str">
            <v>丁烨</v>
          </cell>
          <cell r="G8290" t="str">
            <v>2018821</v>
          </cell>
          <cell r="H8290">
            <v>365702.12</v>
          </cell>
          <cell r="I8290">
            <v>621000</v>
          </cell>
          <cell r="J8290">
            <v>377514.86</v>
          </cell>
          <cell r="K8290">
            <v>609187.26</v>
          </cell>
          <cell r="L8290">
            <v>0</v>
          </cell>
          <cell r="M8290">
            <v>0</v>
          </cell>
          <cell r="N8290">
            <v>0</v>
          </cell>
          <cell r="O8290">
            <v>609187.26</v>
          </cell>
        </row>
        <row r="8291">
          <cell r="C8291">
            <v>2234013</v>
          </cell>
          <cell r="D8291" t="str">
            <v>110002234013</v>
          </cell>
          <cell r="E8291" t="str">
            <v>（间接）胎儿超声影像标准切面高效智能识别与检测</v>
          </cell>
          <cell r="F8291" t="str">
            <v>丁烨</v>
          </cell>
          <cell r="G8291" t="str">
            <v>2018821</v>
          </cell>
          <cell r="H8291">
            <v>65650</v>
          </cell>
          <cell r="I8291">
            <v>186000</v>
          </cell>
          <cell r="J8291">
            <v>108250</v>
          </cell>
          <cell r="K8291">
            <v>143400</v>
          </cell>
          <cell r="L8291">
            <v>0</v>
          </cell>
          <cell r="M8291">
            <v>0</v>
          </cell>
          <cell r="N8291">
            <v>0</v>
          </cell>
          <cell r="O8291">
            <v>143400</v>
          </cell>
        </row>
        <row r="8292">
          <cell r="C8292">
            <v>2235001</v>
          </cell>
          <cell r="D8292" t="str">
            <v>110002235001</v>
          </cell>
          <cell r="E8292" t="str">
            <v>粤财科教[2021]245号肉桂种植技术示范应用</v>
          </cell>
          <cell r="F8292" t="str">
            <v>陈佰满</v>
          </cell>
          <cell r="G8292" t="str">
            <v>2013013</v>
          </cell>
          <cell r="H8292">
            <v>59819.8</v>
          </cell>
          <cell r="I8292">
            <v>0</v>
          </cell>
          <cell r="J8292">
            <v>9288.1</v>
          </cell>
          <cell r="K8292">
            <v>50531.7</v>
          </cell>
          <cell r="L8292">
            <v>0</v>
          </cell>
          <cell r="M8292">
            <v>0</v>
          </cell>
          <cell r="N8292">
            <v>0</v>
          </cell>
          <cell r="O8292">
            <v>50531.7</v>
          </cell>
        </row>
        <row r="8293">
          <cell r="C8293">
            <v>2235005</v>
          </cell>
          <cell r="D8293" t="str">
            <v>110002235005</v>
          </cell>
          <cell r="E8293" t="str">
            <v>粤财教（2022）74号2021年度广东省科技进步</v>
          </cell>
          <cell r="F8293" t="str">
            <v>郑愚</v>
          </cell>
          <cell r="G8293" t="str">
            <v>2008004</v>
          </cell>
          <cell r="H8293">
            <v>0</v>
          </cell>
          <cell r="I8293">
            <v>0</v>
          </cell>
          <cell r="J8293">
            <v>0</v>
          </cell>
          <cell r="K8293">
            <v>0</v>
          </cell>
          <cell r="L8293">
            <v>0</v>
          </cell>
          <cell r="M8293">
            <v>0</v>
          </cell>
          <cell r="N8293">
            <v>0</v>
          </cell>
          <cell r="O8293">
            <v>0</v>
          </cell>
        </row>
        <row r="8294">
          <cell r="C8294">
            <v>2236001</v>
          </cell>
          <cell r="D8294" t="str">
            <v>110002236001</v>
          </cell>
          <cell r="E8294" t="str">
            <v>《四库全书总目》粤人著述提要补正与研究</v>
          </cell>
          <cell r="F8294" t="str">
            <v>曾志平</v>
          </cell>
          <cell r="G8294" t="str">
            <v>2020049</v>
          </cell>
          <cell r="H8294">
            <v>24838.3</v>
          </cell>
          <cell r="I8294">
            <v>0</v>
          </cell>
          <cell r="J8294">
            <v>12500</v>
          </cell>
          <cell r="K8294">
            <v>12338.3</v>
          </cell>
          <cell r="L8294">
            <v>0</v>
          </cell>
          <cell r="M8294">
            <v>0</v>
          </cell>
          <cell r="N8294">
            <v>0</v>
          </cell>
          <cell r="O8294">
            <v>12338.3</v>
          </cell>
        </row>
        <row r="8295">
          <cell r="C8295">
            <v>2236002</v>
          </cell>
          <cell r="D8295" t="str">
            <v>110002236002</v>
          </cell>
          <cell r="E8295" t="str">
            <v>后脱贫时代低技能劳动者技能形成研究</v>
          </cell>
          <cell r="F8295" t="str">
            <v>张学英</v>
          </cell>
          <cell r="G8295" t="str">
            <v>2020822</v>
          </cell>
          <cell r="H8295">
            <v>0</v>
          </cell>
          <cell r="I8295">
            <v>0</v>
          </cell>
          <cell r="J8295">
            <v>0</v>
          </cell>
          <cell r="K8295">
            <v>0</v>
          </cell>
          <cell r="L8295">
            <v>0</v>
          </cell>
          <cell r="M8295">
            <v>0</v>
          </cell>
          <cell r="N8295">
            <v>0</v>
          </cell>
          <cell r="O8295">
            <v>0</v>
          </cell>
        </row>
        <row r="8296">
          <cell r="C8296">
            <v>2236003</v>
          </cell>
          <cell r="D8296" t="str">
            <v>110002236003</v>
          </cell>
          <cell r="E8296" t="str">
            <v>中小学生劳动价值观的发展轨迹及对道德情绪影响-基于潜变量增长模型追踪设计</v>
          </cell>
          <cell r="F8296" t="str">
            <v>张庆吉</v>
          </cell>
          <cell r="G8296" t="str">
            <v>2011002</v>
          </cell>
          <cell r="H8296">
            <v>16016</v>
          </cell>
          <cell r="I8296">
            <v>0</v>
          </cell>
          <cell r="J8296">
            <v>13991.38</v>
          </cell>
          <cell r="K8296">
            <v>2024.62</v>
          </cell>
          <cell r="L8296">
            <v>0</v>
          </cell>
          <cell r="M8296">
            <v>0</v>
          </cell>
          <cell r="N8296">
            <v>0</v>
          </cell>
          <cell r="O8296">
            <v>2024.62</v>
          </cell>
        </row>
        <row r="8297">
          <cell r="C8297">
            <v>2236004</v>
          </cell>
          <cell r="D8297" t="str">
            <v>110002236004</v>
          </cell>
          <cell r="E8297" t="str">
            <v>基于动作捕捉技术的传统手工艺传承与发展研</v>
          </cell>
          <cell r="F8297" t="str">
            <v>李钰田</v>
          </cell>
          <cell r="G8297" t="str">
            <v>2009027</v>
          </cell>
          <cell r="H8297">
            <v>37084.02</v>
          </cell>
          <cell r="I8297">
            <v>0</v>
          </cell>
          <cell r="J8297">
            <v>10438</v>
          </cell>
          <cell r="K8297">
            <v>26646.02</v>
          </cell>
          <cell r="L8297">
            <v>0</v>
          </cell>
          <cell r="M8297">
            <v>0</v>
          </cell>
          <cell r="N8297">
            <v>0</v>
          </cell>
          <cell r="O8297">
            <v>26646.02</v>
          </cell>
        </row>
        <row r="8298">
          <cell r="C8298">
            <v>2236005</v>
          </cell>
          <cell r="D8298" t="str">
            <v>110002236005</v>
          </cell>
          <cell r="E8298" t="str">
            <v>习近平总书记关于社会建设的重要论述与</v>
          </cell>
          <cell r="F8298" t="str">
            <v>陈成文</v>
          </cell>
          <cell r="G8298" t="str">
            <v>2021118</v>
          </cell>
          <cell r="H8298">
            <v>58082.79</v>
          </cell>
          <cell r="I8298">
            <v>0</v>
          </cell>
          <cell r="J8298">
            <v>52500</v>
          </cell>
          <cell r="K8298">
            <v>5582.79</v>
          </cell>
          <cell r="L8298">
            <v>0</v>
          </cell>
          <cell r="M8298">
            <v>0</v>
          </cell>
          <cell r="N8298">
            <v>0</v>
          </cell>
          <cell r="O8298">
            <v>5582.79</v>
          </cell>
        </row>
        <row r="8299">
          <cell r="C8299">
            <v>2236006</v>
          </cell>
          <cell r="D8299" t="str">
            <v>110002236006</v>
          </cell>
          <cell r="E8299" t="str">
            <v>新发展格局下贵州提高社会治理社会化、法治化、智能化、专业化水平的创新路径研究</v>
          </cell>
          <cell r="F8299" t="str">
            <v>陈成文</v>
          </cell>
          <cell r="G8299" t="str">
            <v>2021118</v>
          </cell>
          <cell r="H8299">
            <v>928.46</v>
          </cell>
          <cell r="I8299">
            <v>0</v>
          </cell>
          <cell r="J8299">
            <v>0</v>
          </cell>
          <cell r="K8299">
            <v>928.46</v>
          </cell>
          <cell r="L8299">
            <v>0</v>
          </cell>
          <cell r="M8299">
            <v>0</v>
          </cell>
          <cell r="N8299">
            <v>0</v>
          </cell>
          <cell r="O8299">
            <v>928.46</v>
          </cell>
        </row>
        <row r="8300">
          <cell r="C8300">
            <v>2237001</v>
          </cell>
          <cell r="D8300" t="str">
            <v>110002237001</v>
          </cell>
          <cell r="E8300" t="str">
            <v>用于三维曲面的高精度数控激光加工设备</v>
          </cell>
          <cell r="F8300" t="str">
            <v>凌东雄</v>
          </cell>
          <cell r="G8300" t="str">
            <v>2006046</v>
          </cell>
          <cell r="H8300">
            <v>0</v>
          </cell>
          <cell r="I8300">
            <v>0</v>
          </cell>
          <cell r="J8300">
            <v>0</v>
          </cell>
          <cell r="K8300">
            <v>0</v>
          </cell>
          <cell r="L8300">
            <v>0</v>
          </cell>
          <cell r="M8300">
            <v>0</v>
          </cell>
          <cell r="N8300">
            <v>0</v>
          </cell>
          <cell r="O8300">
            <v>0</v>
          </cell>
        </row>
        <row r="8301">
          <cell r="C8301">
            <v>2237002</v>
          </cell>
          <cell r="D8301" t="str">
            <v>110002237002</v>
          </cell>
          <cell r="E8301" t="str">
            <v>广东省科技进步奖二等奖-任斌</v>
          </cell>
          <cell r="F8301" t="str">
            <v>范洪波</v>
          </cell>
          <cell r="G8301" t="str">
            <v>2005008</v>
          </cell>
          <cell r="H8301">
            <v>0</v>
          </cell>
          <cell r="I8301">
            <v>0</v>
          </cell>
          <cell r="J8301">
            <v>0</v>
          </cell>
          <cell r="K8301">
            <v>0</v>
          </cell>
          <cell r="L8301">
            <v>0</v>
          </cell>
          <cell r="M8301">
            <v>0</v>
          </cell>
          <cell r="N8301">
            <v>0</v>
          </cell>
          <cell r="O8301">
            <v>0</v>
          </cell>
        </row>
        <row r="8302">
          <cell r="C8302">
            <v>2237003</v>
          </cell>
          <cell r="D8302" t="str">
            <v>110002237003</v>
          </cell>
          <cell r="E8302" t="str">
            <v>2020年度发明专利资助项目</v>
          </cell>
          <cell r="F8302" t="str">
            <v>范洪波</v>
          </cell>
          <cell r="G8302" t="str">
            <v>2005008</v>
          </cell>
          <cell r="H8302">
            <v>0</v>
          </cell>
          <cell r="I8302">
            <v>0</v>
          </cell>
          <cell r="J8302">
            <v>0</v>
          </cell>
          <cell r="K8302">
            <v>0</v>
          </cell>
          <cell r="L8302">
            <v>0</v>
          </cell>
          <cell r="M8302">
            <v>0</v>
          </cell>
          <cell r="N8302">
            <v>0</v>
          </cell>
          <cell r="O8302">
            <v>0</v>
          </cell>
        </row>
        <row r="8303">
          <cell r="C8303">
            <v>2237004</v>
          </cell>
          <cell r="D8303" t="str">
            <v>110002237004</v>
          </cell>
          <cell r="E8303" t="str">
            <v>广东省科技进步奖二等奖</v>
          </cell>
          <cell r="F8303" t="str">
            <v>范洪波</v>
          </cell>
          <cell r="G8303" t="str">
            <v>2005008</v>
          </cell>
          <cell r="H8303">
            <v>0</v>
          </cell>
          <cell r="I8303">
            <v>0</v>
          </cell>
          <cell r="J8303">
            <v>0</v>
          </cell>
          <cell r="K8303">
            <v>0</v>
          </cell>
          <cell r="L8303">
            <v>0</v>
          </cell>
          <cell r="M8303">
            <v>0</v>
          </cell>
          <cell r="N8303">
            <v>0</v>
          </cell>
          <cell r="O8303">
            <v>0</v>
          </cell>
        </row>
        <row r="8304">
          <cell r="C8304">
            <v>2237005</v>
          </cell>
          <cell r="D8304" t="str">
            <v>110002237005</v>
          </cell>
          <cell r="E8304" t="str">
            <v>关于设置大湾区先进推进动力研究中心的建议</v>
          </cell>
          <cell r="F8304" t="str">
            <v>李志勇</v>
          </cell>
          <cell r="G8304" t="str">
            <v>2020094</v>
          </cell>
          <cell r="H8304">
            <v>92324.44</v>
          </cell>
          <cell r="I8304">
            <v>0</v>
          </cell>
          <cell r="J8304">
            <v>8300</v>
          </cell>
          <cell r="K8304">
            <v>84024.44</v>
          </cell>
          <cell r="L8304">
            <v>0</v>
          </cell>
          <cell r="M8304">
            <v>0</v>
          </cell>
          <cell r="N8304">
            <v>0</v>
          </cell>
          <cell r="O8304">
            <v>84024.44</v>
          </cell>
        </row>
        <row r="8305">
          <cell r="C8305">
            <v>2237006</v>
          </cell>
          <cell r="D8305" t="str">
            <v>110002237006</v>
          </cell>
          <cell r="E8305" t="str">
            <v>《“双万”前景下东莞本土文化与移民文化多元融合发展研究》</v>
          </cell>
          <cell r="F8305" t="str">
            <v>王海洋</v>
          </cell>
          <cell r="G8305" t="str">
            <v>2020031</v>
          </cell>
          <cell r="H8305">
            <v>14179</v>
          </cell>
          <cell r="I8305">
            <v>0</v>
          </cell>
          <cell r="J8305">
            <v>0</v>
          </cell>
          <cell r="K8305">
            <v>14179</v>
          </cell>
          <cell r="L8305">
            <v>0</v>
          </cell>
          <cell r="M8305">
            <v>0</v>
          </cell>
          <cell r="N8305">
            <v>0</v>
          </cell>
          <cell r="O8305">
            <v>14179</v>
          </cell>
        </row>
        <row r="8306">
          <cell r="C8306">
            <v>2237007</v>
          </cell>
          <cell r="D8306" t="str">
            <v>110002237007</v>
          </cell>
          <cell r="E8306" t="str">
            <v>以乡村文旅引领东莞乡村振兴研究</v>
          </cell>
          <cell r="F8306" t="str">
            <v>杨亚南</v>
          </cell>
          <cell r="G8306" t="str">
            <v>2005055</v>
          </cell>
          <cell r="H8306">
            <v>864</v>
          </cell>
          <cell r="I8306">
            <v>0</v>
          </cell>
          <cell r="J8306">
            <v>0</v>
          </cell>
          <cell r="K8306">
            <v>864</v>
          </cell>
          <cell r="L8306">
            <v>0</v>
          </cell>
          <cell r="M8306">
            <v>0</v>
          </cell>
          <cell r="N8306">
            <v>0</v>
          </cell>
          <cell r="O8306">
            <v>864</v>
          </cell>
        </row>
        <row r="8307">
          <cell r="C8307">
            <v>2237009</v>
          </cell>
          <cell r="D8307" t="str">
            <v>110002237009</v>
          </cell>
          <cell r="E8307" t="str">
            <v>东莞松山湖高水平科技交流活动补贴</v>
          </cell>
          <cell r="F8307" t="str">
            <v>YUAN JINYUN</v>
          </cell>
          <cell r="G8307" t="str">
            <v>2020802</v>
          </cell>
          <cell r="H8307">
            <v>7690</v>
          </cell>
          <cell r="I8307">
            <v>0</v>
          </cell>
          <cell r="J8307">
            <v>0</v>
          </cell>
          <cell r="K8307">
            <v>7690</v>
          </cell>
          <cell r="L8307">
            <v>0</v>
          </cell>
          <cell r="M8307">
            <v>0</v>
          </cell>
          <cell r="N8307">
            <v>0</v>
          </cell>
          <cell r="O8307">
            <v>7690</v>
          </cell>
        </row>
        <row r="8308">
          <cell r="C8308">
            <v>2237010</v>
          </cell>
          <cell r="D8308" t="str">
            <v>110002237010</v>
          </cell>
          <cell r="E8308" t="str">
            <v>广东省分布式能源系统重点实验室运行评估东莞市科技局配套经费</v>
          </cell>
          <cell r="F8308" t="str">
            <v>杨敏林</v>
          </cell>
          <cell r="G8308" t="str">
            <v>1991016</v>
          </cell>
          <cell r="H8308">
            <v>1159206.6</v>
          </cell>
          <cell r="I8308">
            <v>0</v>
          </cell>
          <cell r="J8308">
            <v>51325</v>
          </cell>
          <cell r="K8308">
            <v>1107881.6</v>
          </cell>
          <cell r="L8308">
            <v>0</v>
          </cell>
          <cell r="M8308">
            <v>0</v>
          </cell>
          <cell r="N8308">
            <v>0</v>
          </cell>
          <cell r="O8308">
            <v>1107881.6</v>
          </cell>
        </row>
        <row r="8309">
          <cell r="C8309">
            <v>2237011</v>
          </cell>
          <cell r="D8309" t="str">
            <v>110002237011</v>
          </cell>
          <cell r="E8309" t="str">
            <v>广东省高性能覆铜板关键材料工程技术研究中心认定东莞市科技局配套经费</v>
          </cell>
          <cell r="F8309" t="str">
            <v>刘治猛</v>
          </cell>
          <cell r="G8309" t="str">
            <v>1991007</v>
          </cell>
          <cell r="H8309">
            <v>201303.28</v>
          </cell>
          <cell r="I8309">
            <v>0</v>
          </cell>
          <cell r="J8309">
            <v>0</v>
          </cell>
          <cell r="K8309">
            <v>201303.28</v>
          </cell>
          <cell r="L8309">
            <v>0</v>
          </cell>
          <cell r="M8309">
            <v>0</v>
          </cell>
          <cell r="N8309">
            <v>0</v>
          </cell>
          <cell r="O8309">
            <v>201303.28</v>
          </cell>
        </row>
        <row r="8310">
          <cell r="C8310">
            <v>2237012</v>
          </cell>
          <cell r="D8310" t="str">
            <v>110002237012</v>
          </cell>
          <cell r="E8310" t="str">
            <v>基于IIA三线模型的地方公立高校审计监督与</v>
          </cell>
          <cell r="F8310" t="str">
            <v>韩开军</v>
          </cell>
          <cell r="G8310" t="str">
            <v>2016047</v>
          </cell>
          <cell r="H8310">
            <v>5824.49</v>
          </cell>
          <cell r="I8310">
            <v>0</v>
          </cell>
          <cell r="J8310">
            <v>5200</v>
          </cell>
          <cell r="K8310">
            <v>624.49</v>
          </cell>
          <cell r="L8310">
            <v>0</v>
          </cell>
          <cell r="M8310">
            <v>0</v>
          </cell>
          <cell r="N8310">
            <v>0</v>
          </cell>
          <cell r="O8310">
            <v>624.49</v>
          </cell>
        </row>
        <row r="8311">
          <cell r="C8311">
            <v>2237013</v>
          </cell>
          <cell r="D8311" t="str">
            <v>110002237013</v>
          </cell>
          <cell r="E8311" t="str">
            <v>虎门海滩及近海环境中微塑料的污染特征与环境效应研究</v>
          </cell>
          <cell r="F8311" t="str">
            <v>兰善红</v>
          </cell>
          <cell r="G8311" t="str">
            <v>2002016</v>
          </cell>
          <cell r="H8311">
            <v>735.07</v>
          </cell>
          <cell r="I8311">
            <v>0</v>
          </cell>
          <cell r="J8311">
            <v>0</v>
          </cell>
          <cell r="K8311">
            <v>735.07</v>
          </cell>
          <cell r="L8311">
            <v>0</v>
          </cell>
          <cell r="M8311">
            <v>0</v>
          </cell>
          <cell r="N8311">
            <v>0</v>
          </cell>
          <cell r="O8311">
            <v>735.07</v>
          </cell>
        </row>
        <row r="8312">
          <cell r="C8312">
            <v>2237014</v>
          </cell>
          <cell r="D8312" t="str">
            <v>110002237014</v>
          </cell>
          <cell r="E8312" t="str">
            <v>新型高强韧高导热铝合金开发及产业化</v>
          </cell>
          <cell r="F8312" t="str">
            <v>李文芳</v>
          </cell>
          <cell r="G8312" t="str">
            <v>2016007</v>
          </cell>
          <cell r="H8312">
            <v>63349.24</v>
          </cell>
          <cell r="I8312">
            <v>132000</v>
          </cell>
          <cell r="J8312">
            <v>10561.15</v>
          </cell>
          <cell r="K8312">
            <v>184788.09</v>
          </cell>
          <cell r="L8312">
            <v>0</v>
          </cell>
          <cell r="M8312">
            <v>0</v>
          </cell>
          <cell r="N8312">
            <v>0</v>
          </cell>
          <cell r="O8312">
            <v>184788.09</v>
          </cell>
        </row>
        <row r="8313">
          <cell r="C8313">
            <v>2237015</v>
          </cell>
          <cell r="D8313" t="str">
            <v>110002237015</v>
          </cell>
          <cell r="E8313" t="str">
            <v>东莞乡村绅士化演进与文化再生研究一-以下坝坊为例</v>
          </cell>
          <cell r="F8313" t="str">
            <v>罗瑜斌</v>
          </cell>
          <cell r="G8313" t="str">
            <v>2011017</v>
          </cell>
          <cell r="H8313">
            <v>850</v>
          </cell>
          <cell r="I8313">
            <v>0</v>
          </cell>
          <cell r="J8313">
            <v>0</v>
          </cell>
          <cell r="K8313">
            <v>850</v>
          </cell>
          <cell r="L8313">
            <v>0</v>
          </cell>
          <cell r="M8313">
            <v>0</v>
          </cell>
          <cell r="N8313">
            <v>0</v>
          </cell>
          <cell r="O8313">
            <v>850</v>
          </cell>
        </row>
        <row r="8314">
          <cell r="C8314">
            <v>2237016</v>
          </cell>
          <cell r="D8314" t="str">
            <v>110002237016</v>
          </cell>
          <cell r="E8314" t="str">
            <v>清代东莞科举家族研究</v>
          </cell>
          <cell r="F8314" t="str">
            <v>曾志平</v>
          </cell>
          <cell r="G8314" t="str">
            <v>2020049</v>
          </cell>
          <cell r="H8314">
            <v>272.34</v>
          </cell>
          <cell r="I8314">
            <v>0</v>
          </cell>
          <cell r="J8314">
            <v>0</v>
          </cell>
          <cell r="K8314">
            <v>272.34</v>
          </cell>
          <cell r="L8314">
            <v>0</v>
          </cell>
          <cell r="M8314">
            <v>0</v>
          </cell>
          <cell r="N8314">
            <v>0</v>
          </cell>
          <cell r="O8314">
            <v>272.34</v>
          </cell>
        </row>
        <row r="8315">
          <cell r="C8315">
            <v>2237017</v>
          </cell>
          <cell r="D8315" t="str">
            <v>110002237017</v>
          </cell>
          <cell r="E8315" t="str">
            <v>东莞数字普惠金融背景下新金融工具准则对商业银行的影响</v>
          </cell>
          <cell r="F8315" t="str">
            <v>陈柏蓉</v>
          </cell>
          <cell r="G8315" t="str">
            <v>2019111</v>
          </cell>
          <cell r="H8315">
            <v>0</v>
          </cell>
          <cell r="I8315">
            <v>0</v>
          </cell>
          <cell r="J8315">
            <v>0</v>
          </cell>
          <cell r="K8315">
            <v>0</v>
          </cell>
          <cell r="L8315">
            <v>0</v>
          </cell>
          <cell r="M8315">
            <v>0</v>
          </cell>
          <cell r="N8315">
            <v>0</v>
          </cell>
          <cell r="O8315">
            <v>0</v>
          </cell>
        </row>
        <row r="8316">
          <cell r="C8316">
            <v>2239001</v>
          </cell>
          <cell r="D8316" t="str">
            <v>110002239001</v>
          </cell>
          <cell r="E8316" t="str">
            <v>预制装配式浴（泡）池与可回收双止水对拉螺</v>
          </cell>
          <cell r="F8316" t="str">
            <v>艾心荧</v>
          </cell>
          <cell r="G8316" t="str">
            <v>2015010</v>
          </cell>
          <cell r="H8316">
            <v>0</v>
          </cell>
          <cell r="I8316">
            <v>0</v>
          </cell>
          <cell r="J8316">
            <v>0</v>
          </cell>
          <cell r="K8316">
            <v>0</v>
          </cell>
          <cell r="L8316">
            <v>0</v>
          </cell>
          <cell r="M8316">
            <v>0</v>
          </cell>
          <cell r="N8316">
            <v>0</v>
          </cell>
          <cell r="O8316">
            <v>0</v>
          </cell>
        </row>
        <row r="8317">
          <cell r="C8317">
            <v>2239002</v>
          </cell>
          <cell r="D8317" t="str">
            <v>110002239002</v>
          </cell>
          <cell r="E8317" t="str">
            <v>锂离子电池高比容量三元正极材料的制备技术</v>
          </cell>
          <cell r="F8317" t="str">
            <v>林盛鑫</v>
          </cell>
          <cell r="G8317" t="str">
            <v>2003094</v>
          </cell>
          <cell r="H8317">
            <v>0</v>
          </cell>
          <cell r="I8317">
            <v>0</v>
          </cell>
          <cell r="J8317">
            <v>0</v>
          </cell>
          <cell r="K8317">
            <v>0</v>
          </cell>
          <cell r="L8317">
            <v>0</v>
          </cell>
          <cell r="M8317">
            <v>0</v>
          </cell>
          <cell r="N8317">
            <v>0</v>
          </cell>
          <cell r="O8317">
            <v>0</v>
          </cell>
        </row>
        <row r="8318">
          <cell r="C8318">
            <v>2239003</v>
          </cell>
          <cell r="D8318" t="str">
            <v>110002239003</v>
          </cell>
          <cell r="E8318" t="str">
            <v>清洁能源高效供热技术咨询服务</v>
          </cell>
          <cell r="F8318" t="str">
            <v>杨小平</v>
          </cell>
          <cell r="G8318" t="str">
            <v>2007058</v>
          </cell>
          <cell r="H8318">
            <v>4187.07</v>
          </cell>
          <cell r="I8318">
            <v>0</v>
          </cell>
          <cell r="J8318">
            <v>0</v>
          </cell>
          <cell r="K8318">
            <v>4187.07</v>
          </cell>
          <cell r="L8318">
            <v>0</v>
          </cell>
          <cell r="M8318">
            <v>0</v>
          </cell>
          <cell r="N8318">
            <v>0</v>
          </cell>
          <cell r="O8318">
            <v>4187.07</v>
          </cell>
        </row>
        <row r="8319">
          <cell r="C8319">
            <v>2239004</v>
          </cell>
          <cell r="D8319" t="str">
            <v>110002239004</v>
          </cell>
          <cell r="E8319" t="str">
            <v>公司法律风险防范及制度规范研究</v>
          </cell>
          <cell r="F8319" t="str">
            <v>景春兰</v>
          </cell>
          <cell r="G8319" t="str">
            <v>2001043</v>
          </cell>
          <cell r="H8319">
            <v>14401.2</v>
          </cell>
          <cell r="I8319">
            <v>0</v>
          </cell>
          <cell r="J8319">
            <v>0</v>
          </cell>
          <cell r="K8319">
            <v>14401.2</v>
          </cell>
          <cell r="L8319">
            <v>0</v>
          </cell>
          <cell r="M8319">
            <v>0</v>
          </cell>
          <cell r="N8319">
            <v>0</v>
          </cell>
          <cell r="O8319">
            <v>14401.2</v>
          </cell>
        </row>
        <row r="8320">
          <cell r="C8320">
            <v>2239005</v>
          </cell>
          <cell r="D8320" t="str">
            <v>110002239005</v>
          </cell>
          <cell r="E8320" t="str">
            <v>水环境质量监测预警溯源的研究与应用联合研</v>
          </cell>
          <cell r="F8320" t="str">
            <v>王玉伟</v>
          </cell>
          <cell r="G8320" t="str">
            <v>2022016</v>
          </cell>
          <cell r="H8320">
            <v>3596.48</v>
          </cell>
          <cell r="I8320">
            <v>0</v>
          </cell>
          <cell r="J8320">
            <v>0</v>
          </cell>
          <cell r="K8320">
            <v>3596.48</v>
          </cell>
          <cell r="L8320">
            <v>0</v>
          </cell>
          <cell r="M8320">
            <v>0</v>
          </cell>
          <cell r="N8320">
            <v>0</v>
          </cell>
          <cell r="O8320">
            <v>3596.48</v>
          </cell>
        </row>
        <row r="8321">
          <cell r="C8321">
            <v>2239006</v>
          </cell>
          <cell r="D8321" t="str">
            <v>110002239006</v>
          </cell>
          <cell r="E8321" t="str">
            <v>储能与动力电池测试系统并离网关键技术研究</v>
          </cell>
          <cell r="F8321" t="str">
            <v>张志</v>
          </cell>
          <cell r="G8321" t="str">
            <v>2013017</v>
          </cell>
          <cell r="H8321">
            <v>48770.04</v>
          </cell>
          <cell r="I8321">
            <v>0</v>
          </cell>
          <cell r="J8321">
            <v>48770.04</v>
          </cell>
          <cell r="K8321">
            <v>0</v>
          </cell>
          <cell r="L8321">
            <v>0</v>
          </cell>
          <cell r="M8321">
            <v>0</v>
          </cell>
          <cell r="N8321">
            <v>0</v>
          </cell>
          <cell r="O8321">
            <v>0</v>
          </cell>
        </row>
        <row r="8322">
          <cell r="C8322">
            <v>2239007</v>
          </cell>
          <cell r="D8322" t="str">
            <v>110002239007</v>
          </cell>
          <cell r="E8322" t="str">
            <v>生产流程优化项目</v>
          </cell>
          <cell r="F8322" t="str">
            <v>孙振忠</v>
          </cell>
          <cell r="G8322" t="str">
            <v>2006080</v>
          </cell>
          <cell r="H8322">
            <v>80551.58</v>
          </cell>
          <cell r="I8322">
            <v>0</v>
          </cell>
          <cell r="J8322">
            <v>11000</v>
          </cell>
          <cell r="K8322">
            <v>69551.58</v>
          </cell>
          <cell r="L8322">
            <v>0</v>
          </cell>
          <cell r="M8322">
            <v>0</v>
          </cell>
          <cell r="N8322">
            <v>0</v>
          </cell>
          <cell r="O8322">
            <v>69551.58</v>
          </cell>
        </row>
        <row r="8323">
          <cell r="C8323">
            <v>2239008</v>
          </cell>
          <cell r="D8323" t="str">
            <v>110002239008</v>
          </cell>
          <cell r="E8323" t="str">
            <v>虎门镇科技服务专员派驻协议</v>
          </cell>
          <cell r="F8323" t="str">
            <v>张绍强</v>
          </cell>
          <cell r="G8323" t="str">
            <v>2005098</v>
          </cell>
          <cell r="H8323">
            <v>35332.96</v>
          </cell>
          <cell r="I8323">
            <v>0</v>
          </cell>
          <cell r="J8323">
            <v>0</v>
          </cell>
          <cell r="K8323">
            <v>35332.96</v>
          </cell>
          <cell r="L8323">
            <v>0</v>
          </cell>
          <cell r="M8323">
            <v>0</v>
          </cell>
          <cell r="N8323">
            <v>0</v>
          </cell>
          <cell r="O8323">
            <v>35332.96</v>
          </cell>
        </row>
        <row r="8324">
          <cell r="C8324">
            <v>2239009</v>
          </cell>
          <cell r="D8324" t="str">
            <v>110002239009</v>
          </cell>
          <cell r="E8324" t="str">
            <v>雷崴电子-东莞理工学院产学研基地</v>
          </cell>
          <cell r="F8324" t="str">
            <v>黄晓园</v>
          </cell>
          <cell r="G8324" t="str">
            <v>2013058</v>
          </cell>
          <cell r="H8324">
            <v>73587.3</v>
          </cell>
          <cell r="I8324">
            <v>0</v>
          </cell>
          <cell r="J8324">
            <v>22778.95</v>
          </cell>
          <cell r="K8324">
            <v>50808.35</v>
          </cell>
          <cell r="L8324">
            <v>0</v>
          </cell>
          <cell r="M8324">
            <v>0</v>
          </cell>
          <cell r="N8324">
            <v>0</v>
          </cell>
          <cell r="O8324">
            <v>50808.35</v>
          </cell>
        </row>
        <row r="8325">
          <cell r="C8325">
            <v>2239010</v>
          </cell>
          <cell r="D8325" t="str">
            <v>110002239010</v>
          </cell>
          <cell r="E8325" t="str">
            <v>环保领域优势菌种研发</v>
          </cell>
          <cell r="F8325" t="str">
            <v>王际辉</v>
          </cell>
          <cell r="G8325" t="str">
            <v>2018809</v>
          </cell>
          <cell r="H8325">
            <v>242611.2</v>
          </cell>
          <cell r="I8325">
            <v>0</v>
          </cell>
          <cell r="J8325">
            <v>27920</v>
          </cell>
          <cell r="K8325">
            <v>214691.2</v>
          </cell>
          <cell r="L8325">
            <v>0</v>
          </cell>
          <cell r="M8325">
            <v>0</v>
          </cell>
          <cell r="N8325">
            <v>0</v>
          </cell>
          <cell r="O8325">
            <v>214691.2</v>
          </cell>
        </row>
        <row r="8326">
          <cell r="C8326">
            <v>2239011</v>
          </cell>
          <cell r="D8326" t="str">
            <v>110002239011</v>
          </cell>
          <cell r="E8326" t="str">
            <v>既有框架结构建筑鉴定与加固方法研究</v>
          </cell>
          <cell r="F8326" t="str">
            <v>夏立鹏</v>
          </cell>
          <cell r="G8326" t="str">
            <v>2017103</v>
          </cell>
          <cell r="H8326">
            <v>0</v>
          </cell>
          <cell r="I8326">
            <v>0</v>
          </cell>
          <cell r="J8326">
            <v>0</v>
          </cell>
          <cell r="K8326">
            <v>0</v>
          </cell>
          <cell r="L8326">
            <v>0</v>
          </cell>
          <cell r="M8326">
            <v>0</v>
          </cell>
          <cell r="N8326">
            <v>0</v>
          </cell>
          <cell r="O8326">
            <v>0</v>
          </cell>
        </row>
        <row r="8327">
          <cell r="C8327">
            <v>2239012</v>
          </cell>
          <cell r="D8327" t="str">
            <v>110002239012</v>
          </cell>
          <cell r="E8327" t="str">
            <v>东莞市悠乐厨户外休闲用品有限公司先进材料</v>
          </cell>
          <cell r="F8327" t="str">
            <v>陈德良</v>
          </cell>
          <cell r="G8327" t="str">
            <v>2016812</v>
          </cell>
          <cell r="H8327">
            <v>220981.2</v>
          </cell>
          <cell r="I8327">
            <v>0</v>
          </cell>
          <cell r="J8327">
            <v>4822.3</v>
          </cell>
          <cell r="K8327">
            <v>216158.9</v>
          </cell>
          <cell r="L8327">
            <v>0</v>
          </cell>
          <cell r="M8327">
            <v>0</v>
          </cell>
          <cell r="N8327">
            <v>0</v>
          </cell>
          <cell r="O8327">
            <v>216158.9</v>
          </cell>
        </row>
        <row r="8328">
          <cell r="C8328">
            <v>2239013</v>
          </cell>
          <cell r="D8328" t="str">
            <v>110002239013</v>
          </cell>
          <cell r="E8328" t="str">
            <v>广东华坤建设集团有限公司2021年省级工法关</v>
          </cell>
          <cell r="F8328" t="str">
            <v>艾心荧</v>
          </cell>
          <cell r="G8328" t="str">
            <v>2015010</v>
          </cell>
          <cell r="H8328">
            <v>0</v>
          </cell>
          <cell r="I8328">
            <v>0</v>
          </cell>
          <cell r="J8328">
            <v>0</v>
          </cell>
          <cell r="K8328">
            <v>0</v>
          </cell>
          <cell r="L8328">
            <v>0</v>
          </cell>
          <cell r="M8328">
            <v>0</v>
          </cell>
          <cell r="N8328">
            <v>0</v>
          </cell>
          <cell r="O8328">
            <v>0</v>
          </cell>
        </row>
        <row r="8329">
          <cell r="C8329">
            <v>2239014</v>
          </cell>
          <cell r="D8329" t="str">
            <v>110002239014</v>
          </cell>
          <cell r="E8329" t="str">
            <v>生物3D打印组织工程支架</v>
          </cell>
          <cell r="F8329" t="str">
            <v>王翀</v>
          </cell>
          <cell r="G8329" t="str">
            <v>2016033</v>
          </cell>
          <cell r="H8329">
            <v>1944.11</v>
          </cell>
          <cell r="I8329">
            <v>0</v>
          </cell>
          <cell r="J8329">
            <v>0</v>
          </cell>
          <cell r="K8329">
            <v>1944.11</v>
          </cell>
          <cell r="L8329">
            <v>0</v>
          </cell>
          <cell r="M8329">
            <v>0</v>
          </cell>
          <cell r="N8329">
            <v>0</v>
          </cell>
          <cell r="O8329">
            <v>1944.11</v>
          </cell>
        </row>
        <row r="8330">
          <cell r="C8330">
            <v>2239015</v>
          </cell>
          <cell r="D8330" t="str">
            <v>110002239015</v>
          </cell>
          <cell r="E8330" t="str">
            <v>非晶纳米晶软磁材料的产业化开发</v>
          </cell>
          <cell r="F8330" t="str">
            <v>赵成亮</v>
          </cell>
          <cell r="G8330" t="str">
            <v>2018056</v>
          </cell>
          <cell r="H8330">
            <v>209231.12</v>
          </cell>
          <cell r="I8330">
            <v>0</v>
          </cell>
          <cell r="J8330">
            <v>0</v>
          </cell>
          <cell r="K8330">
            <v>209231.12</v>
          </cell>
          <cell r="L8330">
            <v>0</v>
          </cell>
          <cell r="M8330">
            <v>0</v>
          </cell>
          <cell r="N8330">
            <v>0</v>
          </cell>
          <cell r="O8330">
            <v>209231.12</v>
          </cell>
        </row>
        <row r="8331">
          <cell r="C8331">
            <v>2239016</v>
          </cell>
          <cell r="D8331" t="str">
            <v>110002239016</v>
          </cell>
          <cell r="E8331" t="str">
            <v>东莞市虎门慈善会第三届“创益种子计划”公益创投督导评估服务项目</v>
          </cell>
          <cell r="F8331" t="str">
            <v>朱晓红</v>
          </cell>
          <cell r="G8331" t="str">
            <v>2007002</v>
          </cell>
          <cell r="H8331">
            <v>83751.3</v>
          </cell>
          <cell r="I8331">
            <v>0</v>
          </cell>
          <cell r="J8331">
            <v>0</v>
          </cell>
          <cell r="K8331">
            <v>83751.3</v>
          </cell>
          <cell r="L8331">
            <v>0</v>
          </cell>
          <cell r="M8331">
            <v>0</v>
          </cell>
          <cell r="N8331">
            <v>0</v>
          </cell>
          <cell r="O8331">
            <v>83751.3</v>
          </cell>
        </row>
        <row r="8332">
          <cell r="C8332">
            <v>2239017</v>
          </cell>
          <cell r="D8332" t="str">
            <v>110002239017</v>
          </cell>
          <cell r="E8332" t="str">
            <v>机动车大气污染析因模型及应用研究</v>
          </cell>
          <cell r="F8332" t="str">
            <v>黄卫清</v>
          </cell>
          <cell r="G8332" t="str">
            <v>2011008</v>
          </cell>
          <cell r="H8332">
            <v>0</v>
          </cell>
          <cell r="I8332">
            <v>0</v>
          </cell>
          <cell r="J8332">
            <v>0</v>
          </cell>
          <cell r="K8332">
            <v>0</v>
          </cell>
          <cell r="L8332">
            <v>0</v>
          </cell>
          <cell r="M8332">
            <v>0</v>
          </cell>
          <cell r="N8332">
            <v>0</v>
          </cell>
          <cell r="O8332">
            <v>0</v>
          </cell>
        </row>
        <row r="8333">
          <cell r="C8333">
            <v>2239018</v>
          </cell>
          <cell r="D8333" t="str">
            <v>110002239018</v>
          </cell>
          <cell r="E8333" t="str">
            <v>东莞玉成电路板有限公司突发环境事件应急预案（修订）</v>
          </cell>
          <cell r="F8333" t="str">
            <v>廖文波</v>
          </cell>
          <cell r="G8333" t="str">
            <v>2011007</v>
          </cell>
          <cell r="H8333">
            <v>0</v>
          </cell>
          <cell r="I8333">
            <v>0</v>
          </cell>
          <cell r="J8333">
            <v>0</v>
          </cell>
          <cell r="K8333">
            <v>0</v>
          </cell>
          <cell r="L8333">
            <v>0</v>
          </cell>
          <cell r="M8333">
            <v>0</v>
          </cell>
          <cell r="N8333">
            <v>0</v>
          </cell>
          <cell r="O8333">
            <v>0</v>
          </cell>
        </row>
        <row r="8334">
          <cell r="C8334">
            <v>2239019</v>
          </cell>
          <cell r="D8334" t="str">
            <v>110002239019</v>
          </cell>
          <cell r="E8334" t="str">
            <v>东莞宜安科技股份有限公司突发环境事件应急预案（修订）</v>
          </cell>
          <cell r="F8334" t="str">
            <v>廖文波</v>
          </cell>
          <cell r="G8334" t="str">
            <v>2011007</v>
          </cell>
          <cell r="H8334">
            <v>0</v>
          </cell>
          <cell r="I8334">
            <v>0</v>
          </cell>
          <cell r="J8334">
            <v>0</v>
          </cell>
          <cell r="K8334">
            <v>0</v>
          </cell>
          <cell r="L8334">
            <v>0</v>
          </cell>
          <cell r="M8334">
            <v>0</v>
          </cell>
          <cell r="N8334">
            <v>0</v>
          </cell>
          <cell r="O8334">
            <v>0</v>
          </cell>
        </row>
        <row r="8335">
          <cell r="C8335">
            <v>2239020</v>
          </cell>
          <cell r="D8335" t="str">
            <v>110002239020</v>
          </cell>
          <cell r="E8335" t="str">
            <v>3D打印设备一体化不锈钢二硫化钼多孔催化材</v>
          </cell>
          <cell r="F8335" t="str">
            <v>徐剑晖</v>
          </cell>
          <cell r="G8335" t="str">
            <v>2017052</v>
          </cell>
          <cell r="H8335">
            <v>381.58</v>
          </cell>
          <cell r="I8335">
            <v>0</v>
          </cell>
          <cell r="J8335">
            <v>0</v>
          </cell>
          <cell r="K8335">
            <v>381.58</v>
          </cell>
          <cell r="L8335">
            <v>0</v>
          </cell>
          <cell r="M8335">
            <v>0</v>
          </cell>
          <cell r="N8335">
            <v>0</v>
          </cell>
          <cell r="O8335">
            <v>381.58</v>
          </cell>
        </row>
        <row r="8336">
          <cell r="C8336">
            <v>2239021</v>
          </cell>
          <cell r="D8336" t="str">
            <v>110002239021</v>
          </cell>
          <cell r="E8336" t="str">
            <v>东莞市工商联知企爱企帮企专题调研</v>
          </cell>
          <cell r="F8336" t="str">
            <v>黎伟</v>
          </cell>
          <cell r="G8336" t="str">
            <v>2016020</v>
          </cell>
          <cell r="H8336">
            <v>0</v>
          </cell>
          <cell r="I8336">
            <v>0</v>
          </cell>
          <cell r="J8336">
            <v>0</v>
          </cell>
          <cell r="K8336">
            <v>0</v>
          </cell>
          <cell r="L8336">
            <v>0</v>
          </cell>
          <cell r="M8336">
            <v>0</v>
          </cell>
          <cell r="N8336">
            <v>0</v>
          </cell>
          <cell r="O8336">
            <v>0</v>
          </cell>
        </row>
        <row r="8337">
          <cell r="C8337">
            <v>2239022</v>
          </cell>
          <cell r="D8337" t="str">
            <v>110002239022</v>
          </cell>
          <cell r="E8337" t="str">
            <v>东莞市步步高实验学校4-7号楼超长地下室混</v>
          </cell>
          <cell r="F8337" t="str">
            <v>邸博</v>
          </cell>
          <cell r="G8337" t="str">
            <v>2017059</v>
          </cell>
          <cell r="H8337">
            <v>325.79</v>
          </cell>
          <cell r="I8337">
            <v>0</v>
          </cell>
          <cell r="J8337">
            <v>300.44</v>
          </cell>
          <cell r="K8337">
            <v>25.35</v>
          </cell>
          <cell r="L8337">
            <v>0</v>
          </cell>
          <cell r="M8337">
            <v>0</v>
          </cell>
          <cell r="N8337">
            <v>0</v>
          </cell>
          <cell r="O8337">
            <v>25.35</v>
          </cell>
        </row>
        <row r="8338">
          <cell r="C8338">
            <v>2239023</v>
          </cell>
          <cell r="D8338" t="str">
            <v>110002239023</v>
          </cell>
          <cell r="E8338" t="str">
            <v>东莞石龙镇新时代文明实践建设研究</v>
          </cell>
          <cell r="F8338" t="str">
            <v>朱晓红</v>
          </cell>
          <cell r="G8338" t="str">
            <v>2007002</v>
          </cell>
          <cell r="H8338">
            <v>18468.07</v>
          </cell>
          <cell r="I8338">
            <v>0</v>
          </cell>
          <cell r="J8338">
            <v>5574.98</v>
          </cell>
          <cell r="K8338">
            <v>12893.09</v>
          </cell>
          <cell r="L8338">
            <v>0</v>
          </cell>
          <cell r="M8338">
            <v>0</v>
          </cell>
          <cell r="N8338">
            <v>0</v>
          </cell>
          <cell r="O8338">
            <v>12893.09</v>
          </cell>
        </row>
        <row r="8339">
          <cell r="C8339">
            <v>2239024</v>
          </cell>
          <cell r="D8339" t="str">
            <v>110002239024</v>
          </cell>
          <cell r="E8339" t="str">
            <v>东莞市嘉宝石油化工有限公司突发环境事件应急预案（修订）</v>
          </cell>
          <cell r="F8339" t="str">
            <v>廖文波</v>
          </cell>
          <cell r="G8339" t="str">
            <v>2011007</v>
          </cell>
          <cell r="H8339">
            <v>10770.4</v>
          </cell>
          <cell r="I8339">
            <v>0</v>
          </cell>
          <cell r="J8339">
            <v>10770.4</v>
          </cell>
          <cell r="K8339">
            <v>0</v>
          </cell>
          <cell r="L8339">
            <v>0</v>
          </cell>
          <cell r="M8339">
            <v>0</v>
          </cell>
          <cell r="N8339">
            <v>0</v>
          </cell>
          <cell r="O8339">
            <v>0</v>
          </cell>
        </row>
        <row r="8340">
          <cell r="C8340">
            <v>2239025</v>
          </cell>
          <cell r="D8340" t="str">
            <v>110002239025</v>
          </cell>
          <cell r="E8340" t="str">
            <v>三元硼化物金属基陶瓷螺杆</v>
          </cell>
          <cell r="F8340" t="str">
            <v>王建国</v>
          </cell>
          <cell r="G8340" t="str">
            <v>2018801</v>
          </cell>
          <cell r="H8340">
            <v>12329</v>
          </cell>
          <cell r="I8340">
            <v>0</v>
          </cell>
          <cell r="J8340">
            <v>0</v>
          </cell>
          <cell r="K8340">
            <v>12329</v>
          </cell>
          <cell r="L8340">
            <v>0</v>
          </cell>
          <cell r="M8340">
            <v>0</v>
          </cell>
          <cell r="N8340">
            <v>0</v>
          </cell>
          <cell r="O8340">
            <v>12329</v>
          </cell>
        </row>
        <row r="8341">
          <cell r="C8341">
            <v>2239026</v>
          </cell>
          <cell r="D8341" t="str">
            <v>110002239026</v>
          </cell>
          <cell r="E8341" t="str">
            <v>强制性清洁生产审计评估验收</v>
          </cell>
          <cell r="F8341" t="str">
            <v>焦元启</v>
          </cell>
          <cell r="G8341" t="str">
            <v>2011030</v>
          </cell>
          <cell r="H8341">
            <v>201.36</v>
          </cell>
          <cell r="I8341">
            <v>0</v>
          </cell>
          <cell r="J8341">
            <v>164.36</v>
          </cell>
          <cell r="K8341">
            <v>37</v>
          </cell>
          <cell r="L8341">
            <v>0</v>
          </cell>
          <cell r="M8341">
            <v>0</v>
          </cell>
          <cell r="N8341">
            <v>0</v>
          </cell>
          <cell r="O8341">
            <v>37</v>
          </cell>
        </row>
        <row r="8342">
          <cell r="C8342">
            <v>2239027</v>
          </cell>
          <cell r="D8342" t="str">
            <v>110002239027</v>
          </cell>
          <cell r="E8342" t="str">
            <v>东莞理工学院艾尔玛研究院项目</v>
          </cell>
          <cell r="F8342" t="str">
            <v>孙振忠</v>
          </cell>
          <cell r="G8342" t="str">
            <v>2006080</v>
          </cell>
          <cell r="H8342">
            <v>42816.68</v>
          </cell>
          <cell r="I8342">
            <v>0</v>
          </cell>
          <cell r="J8342">
            <v>12600</v>
          </cell>
          <cell r="K8342">
            <v>30216.68</v>
          </cell>
          <cell r="L8342">
            <v>0</v>
          </cell>
          <cell r="M8342">
            <v>0</v>
          </cell>
          <cell r="N8342">
            <v>0</v>
          </cell>
          <cell r="O8342">
            <v>30216.68</v>
          </cell>
        </row>
        <row r="8343">
          <cell r="C8343">
            <v>2239028</v>
          </cell>
          <cell r="D8343" t="str">
            <v>110002239028</v>
          </cell>
          <cell r="E8343" t="str">
            <v>永捷电路板（东莞）有限公司突发环境事件应</v>
          </cell>
          <cell r="F8343" t="str">
            <v>廖文波</v>
          </cell>
          <cell r="G8343" t="str">
            <v>2011007</v>
          </cell>
          <cell r="H8343">
            <v>19500</v>
          </cell>
          <cell r="I8343">
            <v>0</v>
          </cell>
          <cell r="J8343">
            <v>19500</v>
          </cell>
          <cell r="K8343">
            <v>0</v>
          </cell>
          <cell r="L8343">
            <v>0</v>
          </cell>
          <cell r="M8343">
            <v>0</v>
          </cell>
          <cell r="N8343">
            <v>0</v>
          </cell>
          <cell r="O8343">
            <v>0</v>
          </cell>
        </row>
        <row r="8344">
          <cell r="C8344">
            <v>2239029</v>
          </cell>
          <cell r="D8344" t="str">
            <v>110002239029</v>
          </cell>
          <cell r="E8344" t="str">
            <v>东莞市女性社会组织党建工作专项调研</v>
          </cell>
          <cell r="F8344" t="str">
            <v>银锋</v>
          </cell>
          <cell r="G8344" t="str">
            <v>2002024</v>
          </cell>
          <cell r="H8344">
            <v>24330.19</v>
          </cell>
          <cell r="I8344">
            <v>0</v>
          </cell>
          <cell r="J8344">
            <v>0</v>
          </cell>
          <cell r="K8344">
            <v>24330.19</v>
          </cell>
          <cell r="L8344">
            <v>0</v>
          </cell>
          <cell r="M8344">
            <v>0</v>
          </cell>
          <cell r="N8344">
            <v>0</v>
          </cell>
          <cell r="O8344">
            <v>24330.19</v>
          </cell>
        </row>
        <row r="8345">
          <cell r="C8345">
            <v>2239030</v>
          </cell>
          <cell r="D8345" t="str">
            <v>110002239030</v>
          </cell>
          <cell r="E8345" t="str">
            <v>横沥镇经发局创新强镇委托人才服务</v>
          </cell>
          <cell r="F8345" t="str">
            <v>曹晓畅</v>
          </cell>
          <cell r="G8345" t="str">
            <v>2012045</v>
          </cell>
          <cell r="H8345">
            <v>239391.96</v>
          </cell>
          <cell r="I8345">
            <v>110000</v>
          </cell>
          <cell r="J8345">
            <v>36896.56</v>
          </cell>
          <cell r="K8345">
            <v>312495.4</v>
          </cell>
          <cell r="L8345">
            <v>0</v>
          </cell>
          <cell r="M8345">
            <v>88000</v>
          </cell>
          <cell r="N8345">
            <v>0</v>
          </cell>
          <cell r="O8345">
            <v>224495.4</v>
          </cell>
        </row>
        <row r="8346">
          <cell r="C8346">
            <v>2239031</v>
          </cell>
          <cell r="D8346" t="str">
            <v>110002239031</v>
          </cell>
          <cell r="E8346" t="str">
            <v>电动汽车智能直流充电桩研发</v>
          </cell>
          <cell r="F8346" t="str">
            <v>张兆云</v>
          </cell>
          <cell r="G8346" t="str">
            <v>2016006</v>
          </cell>
          <cell r="H8346">
            <v>7466.01</v>
          </cell>
          <cell r="I8346">
            <v>0</v>
          </cell>
          <cell r="J8346">
            <v>7466.01</v>
          </cell>
          <cell r="K8346">
            <v>0</v>
          </cell>
          <cell r="L8346">
            <v>0</v>
          </cell>
          <cell r="M8346">
            <v>0</v>
          </cell>
          <cell r="N8346">
            <v>0</v>
          </cell>
          <cell r="O8346">
            <v>0</v>
          </cell>
        </row>
        <row r="8347">
          <cell r="C8347">
            <v>2239032</v>
          </cell>
          <cell r="D8347" t="str">
            <v>110002239032</v>
          </cell>
          <cell r="E8347" t="str">
            <v>基于SMD六面外观缺陷检测关键技术研发</v>
          </cell>
          <cell r="F8347" t="str">
            <v>任斌</v>
          </cell>
          <cell r="G8347" t="str">
            <v>2003008</v>
          </cell>
          <cell r="H8347">
            <v>15958.87</v>
          </cell>
          <cell r="I8347">
            <v>0</v>
          </cell>
          <cell r="J8347">
            <v>0</v>
          </cell>
          <cell r="K8347">
            <v>15958.87</v>
          </cell>
          <cell r="L8347">
            <v>0</v>
          </cell>
          <cell r="M8347">
            <v>0</v>
          </cell>
          <cell r="N8347">
            <v>0</v>
          </cell>
          <cell r="O8347">
            <v>15958.87</v>
          </cell>
        </row>
        <row r="8348">
          <cell r="C8348">
            <v>2239033</v>
          </cell>
          <cell r="D8348" t="str">
            <v>110002239033</v>
          </cell>
          <cell r="E8348" t="str">
            <v>东莞市2021年自愿性清洁生产审核评估验收</v>
          </cell>
          <cell r="F8348" t="str">
            <v>焦元启</v>
          </cell>
          <cell r="G8348" t="str">
            <v>2011030</v>
          </cell>
          <cell r="H8348">
            <v>0</v>
          </cell>
          <cell r="I8348">
            <v>0</v>
          </cell>
          <cell r="J8348">
            <v>0</v>
          </cell>
          <cell r="K8348">
            <v>0</v>
          </cell>
          <cell r="L8348">
            <v>0</v>
          </cell>
          <cell r="M8348">
            <v>0</v>
          </cell>
          <cell r="N8348">
            <v>0</v>
          </cell>
          <cell r="O8348">
            <v>0</v>
          </cell>
        </row>
        <row r="8349">
          <cell r="C8349">
            <v>2239034</v>
          </cell>
          <cell r="D8349" t="str">
            <v>110002239034</v>
          </cell>
          <cell r="E8349" t="str">
            <v>《东莞市社会信用条例》前期研究</v>
          </cell>
          <cell r="F8349" t="str">
            <v>郑玉敏</v>
          </cell>
          <cell r="G8349" t="str">
            <v>2005002</v>
          </cell>
          <cell r="H8349">
            <v>10308.7</v>
          </cell>
          <cell r="I8349">
            <v>0</v>
          </cell>
          <cell r="J8349">
            <v>0</v>
          </cell>
          <cell r="K8349">
            <v>10308.7</v>
          </cell>
          <cell r="L8349">
            <v>0</v>
          </cell>
          <cell r="M8349">
            <v>0</v>
          </cell>
          <cell r="N8349">
            <v>0</v>
          </cell>
          <cell r="O8349">
            <v>10308.7</v>
          </cell>
        </row>
        <row r="8350">
          <cell r="C8350">
            <v>2239035</v>
          </cell>
          <cell r="D8350" t="str">
            <v>110002239035</v>
          </cell>
          <cell r="E8350" t="str">
            <v>疫情常态化与双万城市发展前景下东莞餐饮业高质量发展研究</v>
          </cell>
          <cell r="F8350" t="str">
            <v>于铁山</v>
          </cell>
          <cell r="G8350" t="str">
            <v>2017079</v>
          </cell>
          <cell r="H8350">
            <v>26244.17</v>
          </cell>
          <cell r="I8350">
            <v>0</v>
          </cell>
          <cell r="J8350">
            <v>2928</v>
          </cell>
          <cell r="K8350">
            <v>23316.17</v>
          </cell>
          <cell r="L8350">
            <v>0</v>
          </cell>
          <cell r="M8350">
            <v>0</v>
          </cell>
          <cell r="N8350">
            <v>0</v>
          </cell>
          <cell r="O8350">
            <v>23316.17</v>
          </cell>
        </row>
        <row r="8351">
          <cell r="C8351">
            <v>2239036</v>
          </cell>
          <cell r="D8351" t="str">
            <v>110002239036</v>
          </cell>
          <cell r="E8351" t="str">
            <v>广东省贝尔试验设备工程技术研究中心</v>
          </cell>
          <cell r="F8351" t="str">
            <v>刘华珠</v>
          </cell>
          <cell r="G8351" t="str">
            <v>2003113</v>
          </cell>
          <cell r="H8351">
            <v>0</v>
          </cell>
          <cell r="I8351">
            <v>0</v>
          </cell>
          <cell r="J8351">
            <v>0</v>
          </cell>
          <cell r="K8351">
            <v>0</v>
          </cell>
          <cell r="L8351">
            <v>0</v>
          </cell>
          <cell r="M8351">
            <v>0</v>
          </cell>
          <cell r="N8351">
            <v>0</v>
          </cell>
          <cell r="O8351">
            <v>0</v>
          </cell>
        </row>
        <row r="8352">
          <cell r="C8352">
            <v>2239037</v>
          </cell>
          <cell r="D8352" t="str">
            <v>110002239037</v>
          </cell>
          <cell r="E8352" t="str">
            <v>基于物联网的城市安全监测与大数据平台</v>
          </cell>
          <cell r="F8352" t="str">
            <v>丁凯</v>
          </cell>
          <cell r="G8352" t="str">
            <v>2019010</v>
          </cell>
          <cell r="H8352">
            <v>4757.79</v>
          </cell>
          <cell r="I8352">
            <v>0</v>
          </cell>
          <cell r="J8352">
            <v>3930</v>
          </cell>
          <cell r="K8352">
            <v>827.79</v>
          </cell>
          <cell r="L8352">
            <v>0</v>
          </cell>
          <cell r="M8352">
            <v>0</v>
          </cell>
          <cell r="N8352">
            <v>0</v>
          </cell>
          <cell r="O8352">
            <v>827.79</v>
          </cell>
        </row>
        <row r="8353">
          <cell r="C8353">
            <v>2239038</v>
          </cell>
          <cell r="D8353" t="str">
            <v>110002239038</v>
          </cell>
          <cell r="E8353" t="str">
            <v>2022年东莞专利统计分析咨询项目</v>
          </cell>
          <cell r="F8353" t="str">
            <v>文震宇</v>
          </cell>
          <cell r="G8353" t="str">
            <v>2005078</v>
          </cell>
          <cell r="H8353">
            <v>0</v>
          </cell>
          <cell r="I8353">
            <v>0</v>
          </cell>
          <cell r="J8353">
            <v>0</v>
          </cell>
          <cell r="K8353">
            <v>0</v>
          </cell>
          <cell r="L8353">
            <v>0</v>
          </cell>
          <cell r="M8353">
            <v>0</v>
          </cell>
          <cell r="N8353">
            <v>0</v>
          </cell>
          <cell r="O8353">
            <v>0</v>
          </cell>
        </row>
        <row r="8354">
          <cell r="C8354">
            <v>2239039</v>
          </cell>
          <cell r="D8354" t="str">
            <v>110002239039</v>
          </cell>
          <cell r="E8354" t="str">
            <v>基于波分解方法的双轴冲击加载实验技术研究</v>
          </cell>
          <cell r="F8354" t="str">
            <v>庞书孟</v>
          </cell>
          <cell r="G8354" t="str">
            <v>2020127</v>
          </cell>
          <cell r="H8354">
            <v>58736.92</v>
          </cell>
          <cell r="I8354">
            <v>0</v>
          </cell>
          <cell r="J8354">
            <v>2440.23</v>
          </cell>
          <cell r="K8354">
            <v>56296.69</v>
          </cell>
          <cell r="L8354">
            <v>0</v>
          </cell>
          <cell r="M8354">
            <v>0</v>
          </cell>
          <cell r="N8354">
            <v>0</v>
          </cell>
          <cell r="O8354">
            <v>56296.69</v>
          </cell>
        </row>
        <row r="8355">
          <cell r="C8355">
            <v>2239040</v>
          </cell>
          <cell r="D8355" t="str">
            <v>110002239040</v>
          </cell>
          <cell r="E8355" t="str">
            <v>2022年东莞市地方立法研究评估与咨询服务基地合作项目</v>
          </cell>
          <cell r="F8355" t="str">
            <v>郑玉敏</v>
          </cell>
          <cell r="G8355" t="str">
            <v>2005002</v>
          </cell>
          <cell r="H8355">
            <v>26675.56</v>
          </cell>
          <cell r="I8355">
            <v>0</v>
          </cell>
          <cell r="J8355">
            <v>2404.54</v>
          </cell>
          <cell r="K8355">
            <v>24271.02</v>
          </cell>
          <cell r="L8355">
            <v>0</v>
          </cell>
          <cell r="M8355">
            <v>0</v>
          </cell>
          <cell r="N8355">
            <v>0</v>
          </cell>
          <cell r="O8355">
            <v>24271.02</v>
          </cell>
        </row>
        <row r="8356">
          <cell r="C8356">
            <v>2239041</v>
          </cell>
          <cell r="D8356" t="str">
            <v>110002239041</v>
          </cell>
          <cell r="E8356" t="str">
            <v>东莞理工学院-东莞市鸿亿导热材料有限公司产学研基地</v>
          </cell>
          <cell r="F8356" t="str">
            <v>巫运辉</v>
          </cell>
          <cell r="G8356" t="str">
            <v>2019057</v>
          </cell>
          <cell r="H8356">
            <v>15667.1</v>
          </cell>
          <cell r="I8356">
            <v>0</v>
          </cell>
          <cell r="J8356">
            <v>2000</v>
          </cell>
          <cell r="K8356">
            <v>13667.1</v>
          </cell>
          <cell r="L8356">
            <v>0</v>
          </cell>
          <cell r="M8356">
            <v>0</v>
          </cell>
          <cell r="N8356">
            <v>0</v>
          </cell>
          <cell r="O8356">
            <v>13667.1</v>
          </cell>
        </row>
        <row r="8357">
          <cell r="C8357">
            <v>2239042</v>
          </cell>
          <cell r="D8357" t="str">
            <v>110002239042</v>
          </cell>
          <cell r="E8357" t="str">
            <v>可再生能源制氢成本及优化配置研究</v>
          </cell>
          <cell r="F8357" t="str">
            <v>楚家玉</v>
          </cell>
          <cell r="G8357" t="str">
            <v>2020095</v>
          </cell>
          <cell r="H8357">
            <v>136308.43</v>
          </cell>
          <cell r="I8357">
            <v>0</v>
          </cell>
          <cell r="J8357">
            <v>1500</v>
          </cell>
          <cell r="K8357">
            <v>134808.43</v>
          </cell>
          <cell r="L8357">
            <v>0</v>
          </cell>
          <cell r="M8357">
            <v>0</v>
          </cell>
          <cell r="N8357">
            <v>0</v>
          </cell>
          <cell r="O8357">
            <v>134808.43</v>
          </cell>
        </row>
        <row r="8358">
          <cell r="C8358">
            <v>2239043</v>
          </cell>
          <cell r="D8358" t="str">
            <v>110002239043</v>
          </cell>
          <cell r="E8358" t="str">
            <v>无机粉体的表面改性及其高分子复合材料性能研究</v>
          </cell>
          <cell r="F8358" t="str">
            <v>苏晓竞</v>
          </cell>
          <cell r="G8358" t="str">
            <v>2020065</v>
          </cell>
          <cell r="H8358">
            <v>17825.77</v>
          </cell>
          <cell r="I8358">
            <v>0</v>
          </cell>
          <cell r="J8358">
            <v>0</v>
          </cell>
          <cell r="K8358">
            <v>17825.77</v>
          </cell>
          <cell r="L8358">
            <v>0</v>
          </cell>
          <cell r="M8358">
            <v>0</v>
          </cell>
          <cell r="N8358">
            <v>0</v>
          </cell>
          <cell r="O8358">
            <v>17825.77</v>
          </cell>
        </row>
        <row r="8359">
          <cell r="C8359">
            <v>2239044</v>
          </cell>
          <cell r="D8359" t="str">
            <v>110002239044</v>
          </cell>
          <cell r="E8359" t="str">
            <v>工业运动控制器PLC软件系统研发与测试</v>
          </cell>
          <cell r="F8359" t="str">
            <v>张兵</v>
          </cell>
          <cell r="G8359" t="str">
            <v>2017066</v>
          </cell>
          <cell r="H8359">
            <v>22818.37</v>
          </cell>
          <cell r="I8359">
            <v>0</v>
          </cell>
          <cell r="J8359">
            <v>7535.12</v>
          </cell>
          <cell r="K8359">
            <v>15283.25</v>
          </cell>
          <cell r="L8359">
            <v>0</v>
          </cell>
          <cell r="M8359">
            <v>0</v>
          </cell>
          <cell r="N8359">
            <v>0</v>
          </cell>
          <cell r="O8359">
            <v>15283.25</v>
          </cell>
        </row>
        <row r="8360">
          <cell r="C8360">
            <v>2239045</v>
          </cell>
          <cell r="D8360" t="str">
            <v>110002239045</v>
          </cell>
          <cell r="E8360" t="str">
            <v>视频监控系统软件测试</v>
          </cell>
          <cell r="F8360" t="str">
            <v>张兵</v>
          </cell>
          <cell r="G8360" t="str">
            <v>2017066</v>
          </cell>
          <cell r="H8360">
            <v>1166.04</v>
          </cell>
          <cell r="I8360">
            <v>0</v>
          </cell>
          <cell r="J8360">
            <v>0</v>
          </cell>
          <cell r="K8360">
            <v>1166.04</v>
          </cell>
          <cell r="L8360">
            <v>0</v>
          </cell>
          <cell r="M8360">
            <v>0</v>
          </cell>
          <cell r="N8360">
            <v>0</v>
          </cell>
          <cell r="O8360">
            <v>1166.04</v>
          </cell>
        </row>
        <row r="8361">
          <cell r="C8361">
            <v>2239046</v>
          </cell>
          <cell r="D8361" t="str">
            <v>110002239046</v>
          </cell>
          <cell r="E8361" t="str">
            <v>东莞市石龙慈善会第二届公益慈善创投督导评估服务项目</v>
          </cell>
          <cell r="F8361" t="str">
            <v>朱晓红</v>
          </cell>
          <cell r="G8361" t="str">
            <v>2007002</v>
          </cell>
          <cell r="H8361">
            <v>30438.2</v>
          </cell>
          <cell r="I8361">
            <v>0</v>
          </cell>
          <cell r="J8361">
            <v>2363.6</v>
          </cell>
          <cell r="K8361">
            <v>28074.6</v>
          </cell>
          <cell r="L8361">
            <v>0</v>
          </cell>
          <cell r="M8361">
            <v>0</v>
          </cell>
          <cell r="N8361">
            <v>0</v>
          </cell>
          <cell r="O8361">
            <v>28074.6</v>
          </cell>
        </row>
        <row r="8362">
          <cell r="C8362">
            <v>2239047</v>
          </cell>
          <cell r="D8362" t="str">
            <v>110002239047</v>
          </cell>
          <cell r="E8362" t="str">
            <v>东莞理工-泰瑞琦轻合金构件先进制造技术研究联合技术研究中心</v>
          </cell>
          <cell r="F8362" t="str">
            <v>张玉勋</v>
          </cell>
          <cell r="G8362" t="str">
            <v>2018014</v>
          </cell>
          <cell r="H8362">
            <v>18007.49</v>
          </cell>
          <cell r="I8362">
            <v>0</v>
          </cell>
          <cell r="J8362">
            <v>0</v>
          </cell>
          <cell r="K8362">
            <v>18007.49</v>
          </cell>
          <cell r="L8362">
            <v>0</v>
          </cell>
          <cell r="M8362">
            <v>0</v>
          </cell>
          <cell r="N8362">
            <v>0</v>
          </cell>
          <cell r="O8362">
            <v>18007.49</v>
          </cell>
        </row>
        <row r="8363">
          <cell r="C8363">
            <v>2239048</v>
          </cell>
          <cell r="D8363" t="str">
            <v>110002239048</v>
          </cell>
          <cell r="E8363" t="str">
            <v>氢电一体化前沿技术开发与应用</v>
          </cell>
          <cell r="F8363" t="str">
            <v>周凤玲</v>
          </cell>
          <cell r="G8363" t="str">
            <v>2018819</v>
          </cell>
          <cell r="H8363">
            <v>258371.7</v>
          </cell>
          <cell r="I8363">
            <v>0</v>
          </cell>
          <cell r="J8363">
            <v>658.78</v>
          </cell>
          <cell r="K8363">
            <v>257712.92</v>
          </cell>
          <cell r="L8363">
            <v>0</v>
          </cell>
          <cell r="M8363">
            <v>0</v>
          </cell>
          <cell r="N8363">
            <v>0</v>
          </cell>
          <cell r="O8363">
            <v>257712.92</v>
          </cell>
        </row>
        <row r="8364">
          <cell r="C8364">
            <v>2239050</v>
          </cell>
          <cell r="D8364" t="str">
            <v>110002239050</v>
          </cell>
          <cell r="E8364" t="str">
            <v>《东莞市第十七届人大常委会立法规划（2002-2026年）初步建议项目</v>
          </cell>
          <cell r="F8364" t="str">
            <v>郑玉敏</v>
          </cell>
          <cell r="G8364" t="str">
            <v>2005002</v>
          </cell>
          <cell r="H8364">
            <v>12231.39</v>
          </cell>
          <cell r="I8364">
            <v>0</v>
          </cell>
          <cell r="J8364">
            <v>0</v>
          </cell>
          <cell r="K8364">
            <v>12231.39</v>
          </cell>
          <cell r="L8364">
            <v>0</v>
          </cell>
          <cell r="M8364">
            <v>0</v>
          </cell>
          <cell r="N8364">
            <v>0</v>
          </cell>
          <cell r="O8364">
            <v>12231.39</v>
          </cell>
        </row>
        <row r="8365">
          <cell r="C8365">
            <v>2239051</v>
          </cell>
          <cell r="D8365" t="str">
            <v>110002239051</v>
          </cell>
          <cell r="E8365" t="str">
            <v>VCORE多相控制器技术研发</v>
          </cell>
          <cell r="F8365" t="str">
            <v>卢贵主</v>
          </cell>
          <cell r="G8365" t="str">
            <v>2006007</v>
          </cell>
          <cell r="H8365">
            <v>70928.32</v>
          </cell>
          <cell r="I8365">
            <v>0</v>
          </cell>
          <cell r="J8365">
            <v>0</v>
          </cell>
          <cell r="K8365">
            <v>70928.32</v>
          </cell>
          <cell r="L8365">
            <v>0</v>
          </cell>
          <cell r="M8365">
            <v>0</v>
          </cell>
          <cell r="N8365">
            <v>0</v>
          </cell>
          <cell r="O8365">
            <v>70928.32</v>
          </cell>
        </row>
        <row r="8366">
          <cell r="C8366">
            <v>2239052</v>
          </cell>
          <cell r="D8366" t="str">
            <v>110002239052</v>
          </cell>
          <cell r="E8366" t="str">
            <v>居民区恶臭污染源解析技术及溯源分析研究</v>
          </cell>
          <cell r="F8366" t="str">
            <v>兰善红</v>
          </cell>
          <cell r="G8366" t="str">
            <v>2002016</v>
          </cell>
          <cell r="H8366">
            <v>177160.96</v>
          </cell>
          <cell r="I8366">
            <v>0</v>
          </cell>
          <cell r="J8366">
            <v>91179.76</v>
          </cell>
          <cell r="K8366">
            <v>85981.2</v>
          </cell>
          <cell r="L8366">
            <v>0</v>
          </cell>
          <cell r="M8366">
            <v>0</v>
          </cell>
          <cell r="N8366">
            <v>0</v>
          </cell>
          <cell r="O8366">
            <v>85981.2</v>
          </cell>
        </row>
        <row r="8367">
          <cell r="C8367">
            <v>2239053</v>
          </cell>
          <cell r="D8367" t="str">
            <v>110002239053</v>
          </cell>
          <cell r="E8367" t="str">
            <v>基于多任务委托代理模型的跨境主体地方财政监督模式研究</v>
          </cell>
          <cell r="F8367" t="str">
            <v>韩开军</v>
          </cell>
          <cell r="G8367" t="str">
            <v>2016047</v>
          </cell>
          <cell r="H8367">
            <v>659.81</v>
          </cell>
          <cell r="I8367">
            <v>0</v>
          </cell>
          <cell r="J8367">
            <v>340.23</v>
          </cell>
          <cell r="K8367">
            <v>319.58</v>
          </cell>
          <cell r="L8367">
            <v>0</v>
          </cell>
          <cell r="M8367">
            <v>0</v>
          </cell>
          <cell r="N8367">
            <v>0</v>
          </cell>
          <cell r="O8367">
            <v>319.58</v>
          </cell>
        </row>
        <row r="8368">
          <cell r="C8368">
            <v>2239054</v>
          </cell>
          <cell r="D8368" t="str">
            <v>110002239054</v>
          </cell>
          <cell r="E8368" t="str">
            <v>氢能先进技术跟踪及在广东的适应性研究</v>
          </cell>
          <cell r="F8368" t="str">
            <v>刘国中</v>
          </cell>
          <cell r="G8368" t="str">
            <v>2017061</v>
          </cell>
          <cell r="H8368">
            <v>78909.42</v>
          </cell>
          <cell r="I8368">
            <v>0</v>
          </cell>
          <cell r="J8368">
            <v>0</v>
          </cell>
          <cell r="K8368">
            <v>78909.42</v>
          </cell>
          <cell r="L8368">
            <v>0</v>
          </cell>
          <cell r="M8368">
            <v>0</v>
          </cell>
          <cell r="N8368">
            <v>0</v>
          </cell>
          <cell r="O8368">
            <v>78909.42</v>
          </cell>
        </row>
        <row r="8369">
          <cell r="C8369">
            <v>2239055</v>
          </cell>
          <cell r="D8369" t="str">
            <v>110002239055</v>
          </cell>
          <cell r="E8369" t="str">
            <v>东莞恒亚电工有限公司2021年长安节能与清洁</v>
          </cell>
          <cell r="F8369" t="str">
            <v>李阳苹</v>
          </cell>
          <cell r="G8369" t="str">
            <v>2011031</v>
          </cell>
          <cell r="H8369">
            <v>0</v>
          </cell>
          <cell r="I8369">
            <v>0</v>
          </cell>
          <cell r="J8369">
            <v>0</v>
          </cell>
          <cell r="K8369">
            <v>0</v>
          </cell>
          <cell r="L8369">
            <v>0</v>
          </cell>
          <cell r="M8369">
            <v>0</v>
          </cell>
          <cell r="N8369">
            <v>0</v>
          </cell>
          <cell r="O8369">
            <v>0</v>
          </cell>
        </row>
        <row r="8370">
          <cell r="C8370">
            <v>2239056</v>
          </cell>
          <cell r="D8370" t="str">
            <v>110002239056</v>
          </cell>
          <cell r="E8370" t="str">
            <v>粉体制备技术、各种粉末的化学结构、物性、</v>
          </cell>
          <cell r="F8370" t="str">
            <v>金具涛</v>
          </cell>
          <cell r="G8370" t="str">
            <v>2016809</v>
          </cell>
          <cell r="H8370">
            <v>1122.98</v>
          </cell>
          <cell r="I8370">
            <v>0</v>
          </cell>
          <cell r="J8370">
            <v>0</v>
          </cell>
          <cell r="K8370">
            <v>1122.98</v>
          </cell>
          <cell r="L8370">
            <v>0</v>
          </cell>
          <cell r="M8370">
            <v>0</v>
          </cell>
          <cell r="N8370">
            <v>0</v>
          </cell>
          <cell r="O8370">
            <v>1122.98</v>
          </cell>
        </row>
        <row r="8371">
          <cell r="C8371">
            <v>2239057</v>
          </cell>
          <cell r="D8371" t="str">
            <v>110002239057</v>
          </cell>
          <cell r="E8371" t="str">
            <v>东莞理工学院-斯波阿斯智慧体育产学研基地</v>
          </cell>
          <cell r="F8371" t="str">
            <v>张绍强</v>
          </cell>
          <cell r="G8371" t="str">
            <v>2005098</v>
          </cell>
          <cell r="H8371">
            <v>64541.04</v>
          </cell>
          <cell r="I8371">
            <v>0</v>
          </cell>
          <cell r="J8371">
            <v>0</v>
          </cell>
          <cell r="K8371">
            <v>64541.04</v>
          </cell>
          <cell r="L8371">
            <v>0</v>
          </cell>
          <cell r="M8371">
            <v>0</v>
          </cell>
          <cell r="N8371">
            <v>0</v>
          </cell>
          <cell r="O8371">
            <v>64541.04</v>
          </cell>
        </row>
        <row r="8372">
          <cell r="C8372">
            <v>2239058</v>
          </cell>
          <cell r="D8372" t="str">
            <v>110002239058</v>
          </cell>
          <cell r="E8372" t="str">
            <v>半导体封装材料的开发与性能研究</v>
          </cell>
          <cell r="F8372" t="str">
            <v>郑轲</v>
          </cell>
          <cell r="G8372" t="str">
            <v>2019119</v>
          </cell>
          <cell r="H8372">
            <v>0</v>
          </cell>
          <cell r="I8372">
            <v>0</v>
          </cell>
          <cell r="J8372">
            <v>0</v>
          </cell>
          <cell r="K8372">
            <v>0</v>
          </cell>
          <cell r="L8372">
            <v>0</v>
          </cell>
          <cell r="M8372">
            <v>0</v>
          </cell>
          <cell r="N8372">
            <v>0</v>
          </cell>
          <cell r="O8372">
            <v>0</v>
          </cell>
        </row>
        <row r="8373">
          <cell r="C8373">
            <v>2239059</v>
          </cell>
          <cell r="D8373" t="str">
            <v>110002239059</v>
          </cell>
          <cell r="E8373" t="str">
            <v>东莞特色精品（示范）村乡村风貌提升经典案例研究</v>
          </cell>
          <cell r="F8373" t="str">
            <v>田根胜</v>
          </cell>
          <cell r="G8373" t="str">
            <v>1993043</v>
          </cell>
          <cell r="H8373">
            <v>5.52</v>
          </cell>
          <cell r="I8373">
            <v>0</v>
          </cell>
          <cell r="J8373">
            <v>0</v>
          </cell>
          <cell r="K8373">
            <v>5.52</v>
          </cell>
          <cell r="L8373">
            <v>0</v>
          </cell>
          <cell r="M8373">
            <v>0</v>
          </cell>
          <cell r="N8373">
            <v>0</v>
          </cell>
          <cell r="O8373">
            <v>5.52</v>
          </cell>
        </row>
        <row r="8374">
          <cell r="C8374">
            <v>2239060</v>
          </cell>
          <cell r="D8374" t="str">
            <v>110002239060</v>
          </cell>
          <cell r="E8374" t="str">
            <v>粉体表面改性技术</v>
          </cell>
          <cell r="F8374" t="str">
            <v>汪文龙</v>
          </cell>
          <cell r="G8374" t="str">
            <v>2016833</v>
          </cell>
          <cell r="H8374">
            <v>5049.9</v>
          </cell>
          <cell r="I8374">
            <v>0</v>
          </cell>
          <cell r="J8374">
            <v>0</v>
          </cell>
          <cell r="K8374">
            <v>5049.9</v>
          </cell>
          <cell r="L8374">
            <v>0</v>
          </cell>
          <cell r="M8374">
            <v>0</v>
          </cell>
          <cell r="N8374">
            <v>0</v>
          </cell>
          <cell r="O8374">
            <v>5049.9</v>
          </cell>
        </row>
        <row r="8375">
          <cell r="C8375">
            <v>2239061</v>
          </cell>
          <cell r="D8375" t="str">
            <v>110002239061</v>
          </cell>
          <cell r="E8375" t="str">
            <v>一种高强高导合金材料开发及其加工工艺</v>
          </cell>
          <cell r="F8375" t="str">
            <v>谢春晓</v>
          </cell>
          <cell r="G8375" t="str">
            <v>2006058</v>
          </cell>
          <cell r="H8375">
            <v>9732.08</v>
          </cell>
          <cell r="I8375">
            <v>0</v>
          </cell>
          <cell r="J8375">
            <v>0</v>
          </cell>
          <cell r="K8375">
            <v>9732.08</v>
          </cell>
          <cell r="L8375">
            <v>0</v>
          </cell>
          <cell r="M8375">
            <v>0</v>
          </cell>
          <cell r="N8375">
            <v>0</v>
          </cell>
          <cell r="O8375">
            <v>9732.08</v>
          </cell>
        </row>
        <row r="8376">
          <cell r="C8376">
            <v>2239062</v>
          </cell>
          <cell r="D8376" t="str">
            <v>110002239062</v>
          </cell>
          <cell r="E8376" t="str">
            <v>广东通莞科技股份有限公司质量奖咨询服务协议</v>
          </cell>
          <cell r="F8376" t="str">
            <v>刘继云</v>
          </cell>
          <cell r="G8376" t="str">
            <v>2006039</v>
          </cell>
          <cell r="H8376">
            <v>32524.16</v>
          </cell>
          <cell r="I8376">
            <v>0</v>
          </cell>
          <cell r="J8376">
            <v>1465</v>
          </cell>
          <cell r="K8376">
            <v>31059.16</v>
          </cell>
          <cell r="L8376">
            <v>0</v>
          </cell>
          <cell r="M8376">
            <v>0</v>
          </cell>
          <cell r="N8376">
            <v>0</v>
          </cell>
          <cell r="O8376">
            <v>31059.16</v>
          </cell>
        </row>
        <row r="8377">
          <cell r="C8377">
            <v>2239064</v>
          </cell>
          <cell r="D8377" t="str">
            <v>110002239064</v>
          </cell>
          <cell r="E8377" t="str">
            <v>产业科技服务</v>
          </cell>
          <cell r="F8377" t="str">
            <v>李坤泉</v>
          </cell>
          <cell r="G8377" t="str">
            <v>2019080</v>
          </cell>
          <cell r="H8377">
            <v>15993.2</v>
          </cell>
          <cell r="I8377">
            <v>0</v>
          </cell>
          <cell r="J8377">
            <v>0</v>
          </cell>
          <cell r="K8377">
            <v>15993.2</v>
          </cell>
          <cell r="L8377">
            <v>0</v>
          </cell>
          <cell r="M8377">
            <v>0</v>
          </cell>
          <cell r="N8377">
            <v>0</v>
          </cell>
          <cell r="O8377">
            <v>15993.2</v>
          </cell>
        </row>
        <row r="8378">
          <cell r="C8378">
            <v>2239065</v>
          </cell>
          <cell r="D8378" t="str">
            <v>110002239065</v>
          </cell>
          <cell r="E8378" t="str">
            <v>产学研校企合作</v>
          </cell>
          <cell r="F8378" t="str">
            <v>巫运辉</v>
          </cell>
          <cell r="G8378" t="str">
            <v>2019057</v>
          </cell>
          <cell r="H8378">
            <v>3177.75</v>
          </cell>
          <cell r="I8378">
            <v>0</v>
          </cell>
          <cell r="J8378">
            <v>763</v>
          </cell>
          <cell r="K8378">
            <v>2414.75</v>
          </cell>
          <cell r="L8378">
            <v>0</v>
          </cell>
          <cell r="M8378">
            <v>0</v>
          </cell>
          <cell r="N8378">
            <v>0</v>
          </cell>
          <cell r="O8378">
            <v>2414.75</v>
          </cell>
        </row>
        <row r="8379">
          <cell r="C8379">
            <v>2239066</v>
          </cell>
          <cell r="D8379" t="str">
            <v>110002239066</v>
          </cell>
          <cell r="E8379" t="str">
            <v>设计入党积极分子课程</v>
          </cell>
          <cell r="F8379" t="str">
            <v>张庆吉</v>
          </cell>
          <cell r="G8379" t="str">
            <v>2011002</v>
          </cell>
          <cell r="H8379">
            <v>0</v>
          </cell>
          <cell r="I8379">
            <v>0</v>
          </cell>
          <cell r="J8379">
            <v>0</v>
          </cell>
          <cell r="K8379">
            <v>0</v>
          </cell>
          <cell r="L8379">
            <v>0</v>
          </cell>
          <cell r="M8379">
            <v>0</v>
          </cell>
          <cell r="N8379">
            <v>0</v>
          </cell>
          <cell r="O8379">
            <v>0</v>
          </cell>
        </row>
        <row r="8380">
          <cell r="C8380">
            <v>2239067</v>
          </cell>
          <cell r="D8380" t="str">
            <v>110002239067</v>
          </cell>
          <cell r="E8380" t="str">
            <v>设计党务干部课程</v>
          </cell>
          <cell r="F8380" t="str">
            <v>张庆吉</v>
          </cell>
          <cell r="G8380" t="str">
            <v>2011002</v>
          </cell>
          <cell r="H8380">
            <v>0</v>
          </cell>
          <cell r="I8380">
            <v>0</v>
          </cell>
          <cell r="J8380">
            <v>0</v>
          </cell>
          <cell r="K8380">
            <v>0</v>
          </cell>
          <cell r="L8380">
            <v>0</v>
          </cell>
          <cell r="M8380">
            <v>0</v>
          </cell>
          <cell r="N8380">
            <v>0</v>
          </cell>
          <cell r="O8380">
            <v>0</v>
          </cell>
        </row>
        <row r="8381">
          <cell r="C8381">
            <v>2239068</v>
          </cell>
          <cell r="D8381" t="str">
            <v>110002239068</v>
          </cell>
          <cell r="E8381" t="str">
            <v>知识产权行政裁决效能提升项目</v>
          </cell>
          <cell r="F8381" t="str">
            <v>张建超</v>
          </cell>
          <cell r="G8381" t="str">
            <v>2007056</v>
          </cell>
          <cell r="H8381">
            <v>65247.54</v>
          </cell>
          <cell r="I8381">
            <v>0</v>
          </cell>
          <cell r="J8381">
            <v>6000</v>
          </cell>
          <cell r="K8381">
            <v>59247.54</v>
          </cell>
          <cell r="L8381">
            <v>0</v>
          </cell>
          <cell r="M8381">
            <v>0</v>
          </cell>
          <cell r="N8381">
            <v>0</v>
          </cell>
          <cell r="O8381">
            <v>59247.54</v>
          </cell>
        </row>
        <row r="8382">
          <cell r="C8382">
            <v>2239069</v>
          </cell>
          <cell r="D8382" t="str">
            <v>110002239069</v>
          </cell>
          <cell r="E8382" t="str">
            <v>东莞市有害垃圾碳排放的计算及优化研究</v>
          </cell>
          <cell r="F8382" t="str">
            <v>黄俊辉</v>
          </cell>
          <cell r="G8382" t="str">
            <v>2016037</v>
          </cell>
          <cell r="H8382">
            <v>22257.93</v>
          </cell>
          <cell r="I8382">
            <v>0</v>
          </cell>
          <cell r="J8382">
            <v>1152.28</v>
          </cell>
          <cell r="K8382">
            <v>21105.65</v>
          </cell>
          <cell r="L8382">
            <v>0</v>
          </cell>
          <cell r="M8382">
            <v>0</v>
          </cell>
          <cell r="N8382">
            <v>0</v>
          </cell>
          <cell r="O8382">
            <v>21105.65</v>
          </cell>
        </row>
        <row r="8383">
          <cell r="C8383">
            <v>2239070</v>
          </cell>
          <cell r="D8383" t="str">
            <v>110002239070</v>
          </cell>
          <cell r="E8383" t="str">
            <v>造纸工业清洁生产与固废综合利用研究</v>
          </cell>
          <cell r="F8383" t="str">
            <v>郭晓娟</v>
          </cell>
          <cell r="G8383" t="str">
            <v>2011035</v>
          </cell>
          <cell r="H8383">
            <v>34.24</v>
          </cell>
          <cell r="I8383">
            <v>0</v>
          </cell>
          <cell r="J8383">
            <v>0</v>
          </cell>
          <cell r="K8383">
            <v>34.24</v>
          </cell>
          <cell r="L8383">
            <v>0</v>
          </cell>
          <cell r="M8383">
            <v>0</v>
          </cell>
          <cell r="N8383">
            <v>0</v>
          </cell>
          <cell r="O8383">
            <v>34.24</v>
          </cell>
        </row>
        <row r="8384">
          <cell r="C8384">
            <v>2239071</v>
          </cell>
          <cell r="D8384" t="str">
            <v>110002239071</v>
          </cell>
          <cell r="E8384" t="str">
            <v>盛雄激光IE技术应用咨询</v>
          </cell>
          <cell r="F8384" t="str">
            <v>黄辉宇</v>
          </cell>
          <cell r="G8384" t="str">
            <v>2006078</v>
          </cell>
          <cell r="H8384">
            <v>20669.01</v>
          </cell>
          <cell r="I8384">
            <v>0</v>
          </cell>
          <cell r="J8384">
            <v>0</v>
          </cell>
          <cell r="K8384">
            <v>20669.01</v>
          </cell>
          <cell r="L8384">
            <v>0</v>
          </cell>
          <cell r="M8384">
            <v>0</v>
          </cell>
          <cell r="N8384">
            <v>0</v>
          </cell>
          <cell r="O8384">
            <v>20669.01</v>
          </cell>
        </row>
        <row r="8385">
          <cell r="C8385">
            <v>2239072</v>
          </cell>
          <cell r="D8385" t="str">
            <v>110002239072</v>
          </cell>
          <cell r="E8385" t="str">
            <v>东莞理工学院-华萃生物大健康产学研基地</v>
          </cell>
          <cell r="F8385" t="str">
            <v>刘宇佳</v>
          </cell>
          <cell r="G8385" t="str">
            <v>2017171</v>
          </cell>
          <cell r="H8385">
            <v>67843.75</v>
          </cell>
          <cell r="I8385">
            <v>0</v>
          </cell>
          <cell r="J8385">
            <v>4000</v>
          </cell>
          <cell r="K8385">
            <v>63843.75</v>
          </cell>
          <cell r="L8385">
            <v>0</v>
          </cell>
          <cell r="M8385">
            <v>0</v>
          </cell>
          <cell r="N8385">
            <v>0</v>
          </cell>
          <cell r="O8385">
            <v>63843.75</v>
          </cell>
        </row>
        <row r="8386">
          <cell r="C8386">
            <v>2239073</v>
          </cell>
          <cell r="D8386" t="str">
            <v>110002239073</v>
          </cell>
          <cell r="E8386" t="str">
            <v>寮步慈善基金会2022年第二届公益慈善创投督导评估服务项目</v>
          </cell>
          <cell r="F8386" t="str">
            <v>朱晓红</v>
          </cell>
          <cell r="G8386" t="str">
            <v>2007002</v>
          </cell>
          <cell r="H8386">
            <v>25053.64</v>
          </cell>
          <cell r="I8386">
            <v>0</v>
          </cell>
          <cell r="J8386">
            <v>23823.7</v>
          </cell>
          <cell r="K8386">
            <v>1229.94</v>
          </cell>
          <cell r="L8386">
            <v>0</v>
          </cell>
          <cell r="M8386">
            <v>0</v>
          </cell>
          <cell r="N8386">
            <v>0</v>
          </cell>
          <cell r="O8386">
            <v>1229.94</v>
          </cell>
        </row>
        <row r="8387">
          <cell r="C8387">
            <v>2239074</v>
          </cell>
          <cell r="D8387" t="str">
            <v>110002239074</v>
          </cell>
          <cell r="E8387" t="str">
            <v>东莞理工学院-广东高展智料光电有限公司智能显示技术产学研基地</v>
          </cell>
          <cell r="F8387" t="str">
            <v>张耿</v>
          </cell>
          <cell r="G8387" t="str">
            <v>2012036</v>
          </cell>
          <cell r="H8387">
            <v>10936.81</v>
          </cell>
          <cell r="I8387">
            <v>0</v>
          </cell>
          <cell r="J8387">
            <v>2263</v>
          </cell>
          <cell r="K8387">
            <v>8673.81</v>
          </cell>
          <cell r="L8387">
            <v>0</v>
          </cell>
          <cell r="M8387">
            <v>0</v>
          </cell>
          <cell r="N8387">
            <v>0</v>
          </cell>
          <cell r="O8387">
            <v>8673.81</v>
          </cell>
        </row>
        <row r="8388">
          <cell r="C8388">
            <v>2239075</v>
          </cell>
          <cell r="D8388" t="str">
            <v>110002239075</v>
          </cell>
          <cell r="E8388" t="str">
            <v>超导腔全自动装配系统设计</v>
          </cell>
          <cell r="F8388" t="str">
            <v>郭建文</v>
          </cell>
          <cell r="G8388" t="str">
            <v>2011012</v>
          </cell>
          <cell r="H8388">
            <v>20968.86</v>
          </cell>
          <cell r="I8388">
            <v>0</v>
          </cell>
          <cell r="J8388">
            <v>20006</v>
          </cell>
          <cell r="K8388">
            <v>962.86</v>
          </cell>
          <cell r="L8388">
            <v>0</v>
          </cell>
          <cell r="M8388">
            <v>0</v>
          </cell>
          <cell r="N8388">
            <v>0</v>
          </cell>
          <cell r="O8388">
            <v>962.86</v>
          </cell>
        </row>
        <row r="8389">
          <cell r="C8389">
            <v>2239076</v>
          </cell>
          <cell r="D8389" t="str">
            <v>110002239076</v>
          </cell>
          <cell r="E8389" t="str">
            <v>东莞理工学院-东莞市振亮精密科技有限公司“新材料与环保”联合实验室</v>
          </cell>
          <cell r="F8389" t="str">
            <v>高峰</v>
          </cell>
          <cell r="G8389" t="str">
            <v>2018032</v>
          </cell>
          <cell r="H8389">
            <v>183146.65</v>
          </cell>
          <cell r="I8389">
            <v>0</v>
          </cell>
          <cell r="J8389">
            <v>400</v>
          </cell>
          <cell r="K8389">
            <v>182746.65</v>
          </cell>
          <cell r="L8389">
            <v>0</v>
          </cell>
          <cell r="M8389">
            <v>0</v>
          </cell>
          <cell r="N8389">
            <v>0</v>
          </cell>
          <cell r="O8389">
            <v>182746.65</v>
          </cell>
        </row>
        <row r="8390">
          <cell r="C8390">
            <v>2239077</v>
          </cell>
          <cell r="D8390" t="str">
            <v>110002239077</v>
          </cell>
          <cell r="E8390" t="str">
            <v>东莞横沥镇市域社会治理现代化试点工作经验总结</v>
          </cell>
          <cell r="F8390" t="str">
            <v>朱晓红</v>
          </cell>
          <cell r="G8390" t="str">
            <v>2007002</v>
          </cell>
          <cell r="H8390">
            <v>71471.2</v>
          </cell>
          <cell r="I8390">
            <v>0</v>
          </cell>
          <cell r="J8390">
            <v>0</v>
          </cell>
          <cell r="K8390">
            <v>71471.2</v>
          </cell>
          <cell r="L8390">
            <v>0</v>
          </cell>
          <cell r="M8390">
            <v>0</v>
          </cell>
          <cell r="N8390">
            <v>0</v>
          </cell>
          <cell r="O8390">
            <v>71471.2</v>
          </cell>
        </row>
        <row r="8391">
          <cell r="C8391">
            <v>2239078</v>
          </cell>
          <cell r="D8391" t="str">
            <v>110002239078</v>
          </cell>
          <cell r="E8391" t="str">
            <v>东莞市东莞中学申报质量奖委托协议</v>
          </cell>
          <cell r="F8391" t="str">
            <v>李蓬实</v>
          </cell>
          <cell r="G8391" t="str">
            <v>2018074</v>
          </cell>
          <cell r="H8391">
            <v>0</v>
          </cell>
          <cell r="I8391">
            <v>0</v>
          </cell>
          <cell r="J8391">
            <v>0</v>
          </cell>
          <cell r="K8391">
            <v>0</v>
          </cell>
          <cell r="L8391">
            <v>0</v>
          </cell>
          <cell r="M8391">
            <v>0</v>
          </cell>
          <cell r="N8391">
            <v>0</v>
          </cell>
          <cell r="O8391">
            <v>0</v>
          </cell>
        </row>
        <row r="8392">
          <cell r="C8392">
            <v>2239079</v>
          </cell>
          <cell r="D8392" t="str">
            <v>110002239079</v>
          </cell>
          <cell r="E8392" t="str">
            <v>功能性碳水化合物精深加工产学研基地</v>
          </cell>
          <cell r="F8392" t="str">
            <v>朱杰</v>
          </cell>
          <cell r="G8392" t="str">
            <v>2014005</v>
          </cell>
          <cell r="H8392">
            <v>34197.4</v>
          </cell>
          <cell r="I8392">
            <v>0</v>
          </cell>
          <cell r="J8392">
            <v>1608</v>
          </cell>
          <cell r="K8392">
            <v>32589.4</v>
          </cell>
          <cell r="L8392">
            <v>0</v>
          </cell>
          <cell r="M8392">
            <v>0</v>
          </cell>
          <cell r="N8392">
            <v>0</v>
          </cell>
          <cell r="O8392">
            <v>32589.4</v>
          </cell>
        </row>
        <row r="8393">
          <cell r="C8393">
            <v>2239080</v>
          </cell>
          <cell r="D8393" t="str">
            <v>110002239080</v>
          </cell>
          <cell r="E8393" t="str">
            <v>商熵合金分测试和观察服务</v>
          </cell>
          <cell r="F8393" t="str">
            <v>李月明</v>
          </cell>
          <cell r="G8393" t="str">
            <v>2020039</v>
          </cell>
          <cell r="H8393">
            <v>0</v>
          </cell>
          <cell r="I8393">
            <v>0</v>
          </cell>
          <cell r="J8393">
            <v>0</v>
          </cell>
          <cell r="K8393">
            <v>0</v>
          </cell>
          <cell r="L8393">
            <v>0</v>
          </cell>
          <cell r="M8393">
            <v>0</v>
          </cell>
          <cell r="N8393">
            <v>0</v>
          </cell>
          <cell r="O8393">
            <v>0</v>
          </cell>
        </row>
        <row r="8394">
          <cell r="C8394">
            <v>2239081</v>
          </cell>
          <cell r="D8394" t="str">
            <v>110002239081</v>
          </cell>
          <cell r="E8394" t="str">
            <v>东莞市大朗镇劳务派遣单位等级划分与评定</v>
          </cell>
          <cell r="F8394" t="str">
            <v>方妙英</v>
          </cell>
          <cell r="G8394" t="str">
            <v>2012018</v>
          </cell>
          <cell r="H8394">
            <v>0</v>
          </cell>
          <cell r="I8394">
            <v>0</v>
          </cell>
          <cell r="J8394">
            <v>0</v>
          </cell>
          <cell r="K8394">
            <v>0</v>
          </cell>
          <cell r="L8394">
            <v>0</v>
          </cell>
          <cell r="M8394">
            <v>0</v>
          </cell>
          <cell r="N8394">
            <v>0</v>
          </cell>
          <cell r="O8394">
            <v>0</v>
          </cell>
        </row>
        <row r="8395">
          <cell r="C8395">
            <v>2239082</v>
          </cell>
          <cell r="D8395" t="str">
            <v>110002239082</v>
          </cell>
          <cell r="E8395" t="str">
            <v>东莞山口实业有限公司谢岗厂区厂房楼盖监测与结构整体动力特性分析</v>
          </cell>
          <cell r="F8395" t="str">
            <v>刘良坤</v>
          </cell>
          <cell r="G8395" t="str">
            <v>2018070</v>
          </cell>
          <cell r="H8395">
            <v>48386.92</v>
          </cell>
          <cell r="I8395">
            <v>0</v>
          </cell>
          <cell r="J8395">
            <v>19840</v>
          </cell>
          <cell r="K8395">
            <v>28546.92</v>
          </cell>
          <cell r="L8395">
            <v>0</v>
          </cell>
          <cell r="M8395">
            <v>0</v>
          </cell>
          <cell r="N8395">
            <v>0</v>
          </cell>
          <cell r="O8395">
            <v>28546.92</v>
          </cell>
        </row>
        <row r="8396">
          <cell r="C8396">
            <v>2239083</v>
          </cell>
          <cell r="D8396" t="str">
            <v>110002239083</v>
          </cell>
          <cell r="E8396" t="str">
            <v>东莞地情研究</v>
          </cell>
          <cell r="F8396" t="str">
            <v>卢晓晴</v>
          </cell>
          <cell r="G8396" t="str">
            <v>2005037</v>
          </cell>
          <cell r="H8396">
            <v>0</v>
          </cell>
          <cell r="I8396">
            <v>0</v>
          </cell>
          <cell r="J8396">
            <v>0</v>
          </cell>
          <cell r="K8396">
            <v>0</v>
          </cell>
          <cell r="L8396">
            <v>0</v>
          </cell>
          <cell r="M8396">
            <v>0</v>
          </cell>
          <cell r="N8396">
            <v>0</v>
          </cell>
          <cell r="O8396">
            <v>0</v>
          </cell>
        </row>
        <row r="8397">
          <cell r="C8397">
            <v>2239084</v>
          </cell>
          <cell r="D8397" t="str">
            <v>110002239084</v>
          </cell>
          <cell r="E8397" t="str">
            <v>大朗毛织产业史</v>
          </cell>
          <cell r="F8397" t="str">
            <v>卢晓晴</v>
          </cell>
          <cell r="G8397" t="str">
            <v>2005037</v>
          </cell>
          <cell r="H8397">
            <v>2.08</v>
          </cell>
          <cell r="I8397">
            <v>0</v>
          </cell>
          <cell r="J8397">
            <v>0</v>
          </cell>
          <cell r="K8397">
            <v>2.08</v>
          </cell>
          <cell r="L8397">
            <v>0</v>
          </cell>
          <cell r="M8397">
            <v>0</v>
          </cell>
          <cell r="N8397">
            <v>0</v>
          </cell>
          <cell r="O8397">
            <v>2.08</v>
          </cell>
        </row>
        <row r="8398">
          <cell r="C8398">
            <v>2239085</v>
          </cell>
          <cell r="D8398" t="str">
            <v>110002239085</v>
          </cell>
          <cell r="E8398" t="str">
            <v>东莞市2022年生产安全事故分析及防范措施项目</v>
          </cell>
          <cell r="F8398" t="str">
            <v>李翠丹</v>
          </cell>
          <cell r="G8398" t="str">
            <v>2008038</v>
          </cell>
          <cell r="H8398">
            <v>36024.32</v>
          </cell>
          <cell r="I8398">
            <v>0</v>
          </cell>
          <cell r="J8398">
            <v>0</v>
          </cell>
          <cell r="K8398">
            <v>36024.32</v>
          </cell>
          <cell r="L8398">
            <v>0</v>
          </cell>
          <cell r="M8398">
            <v>0</v>
          </cell>
          <cell r="N8398">
            <v>0</v>
          </cell>
          <cell r="O8398">
            <v>36024.32</v>
          </cell>
        </row>
        <row r="8399">
          <cell r="C8399">
            <v>2239086</v>
          </cell>
          <cell r="D8399" t="str">
            <v>110002239086</v>
          </cell>
          <cell r="E8399" t="str">
            <v>东莞市污染企业提升整治工作复核评估项目联合体</v>
          </cell>
          <cell r="F8399" t="str">
            <v>兰善红</v>
          </cell>
          <cell r="G8399" t="str">
            <v>2002016</v>
          </cell>
          <cell r="H8399">
            <v>63618.59</v>
          </cell>
          <cell r="I8399">
            <v>0</v>
          </cell>
          <cell r="J8399">
            <v>5393.9</v>
          </cell>
          <cell r="K8399">
            <v>58224.69</v>
          </cell>
          <cell r="L8399">
            <v>0</v>
          </cell>
          <cell r="M8399">
            <v>0</v>
          </cell>
          <cell r="N8399">
            <v>0</v>
          </cell>
          <cell r="O8399">
            <v>58224.69</v>
          </cell>
        </row>
        <row r="8400">
          <cell r="C8400">
            <v>2239087</v>
          </cell>
          <cell r="D8400" t="str">
            <v>110002239087</v>
          </cell>
          <cell r="E8400" t="str">
            <v>东莞市高埗镇“三线一单” 生态环境分区管控方案编制服务项目</v>
          </cell>
          <cell r="F8400" t="str">
            <v>荣戗戗</v>
          </cell>
          <cell r="G8400" t="str">
            <v>2019816</v>
          </cell>
          <cell r="H8400">
            <v>16402.88</v>
          </cell>
          <cell r="I8400">
            <v>0</v>
          </cell>
          <cell r="J8400">
            <v>1600</v>
          </cell>
          <cell r="K8400">
            <v>14802.88</v>
          </cell>
          <cell r="L8400">
            <v>0</v>
          </cell>
          <cell r="M8400">
            <v>0</v>
          </cell>
          <cell r="N8400">
            <v>0</v>
          </cell>
          <cell r="O8400">
            <v>14802.88</v>
          </cell>
        </row>
        <row r="8401">
          <cell r="C8401">
            <v>2239088</v>
          </cell>
          <cell r="D8401" t="str">
            <v>110002239088</v>
          </cell>
          <cell r="E8401" t="str">
            <v>东莞市危险废物申报登记数据校验及规范化环境管理抽查项目</v>
          </cell>
          <cell r="F8401" t="str">
            <v>武秀文</v>
          </cell>
          <cell r="G8401" t="str">
            <v>2002017</v>
          </cell>
          <cell r="H8401">
            <v>185716.8</v>
          </cell>
          <cell r="I8401">
            <v>0</v>
          </cell>
          <cell r="J8401">
            <v>185716.8</v>
          </cell>
          <cell r="K8401">
            <v>0</v>
          </cell>
          <cell r="L8401">
            <v>0</v>
          </cell>
          <cell r="M8401">
            <v>0</v>
          </cell>
          <cell r="N8401">
            <v>0</v>
          </cell>
          <cell r="O8401">
            <v>0</v>
          </cell>
        </row>
        <row r="8402">
          <cell r="C8402">
            <v>2239089</v>
          </cell>
          <cell r="D8402" t="str">
            <v>110002239089</v>
          </cell>
          <cell r="E8402" t="str">
            <v>东莞市基本公共服务标准化研究</v>
          </cell>
          <cell r="F8402" t="str">
            <v>杨亚南</v>
          </cell>
          <cell r="G8402" t="str">
            <v>2005055</v>
          </cell>
          <cell r="H8402">
            <v>608.76</v>
          </cell>
          <cell r="I8402">
            <v>0</v>
          </cell>
          <cell r="J8402">
            <v>290</v>
          </cell>
          <cell r="K8402">
            <v>318.76</v>
          </cell>
          <cell r="L8402">
            <v>0</v>
          </cell>
          <cell r="M8402">
            <v>0</v>
          </cell>
          <cell r="N8402">
            <v>0</v>
          </cell>
          <cell r="O8402">
            <v>318.76</v>
          </cell>
        </row>
        <row r="8403">
          <cell r="C8403">
            <v>2239090</v>
          </cell>
          <cell r="D8403" t="str">
            <v>110002239090</v>
          </cell>
          <cell r="E8403" t="str">
            <v>横沥镇“三线一单"生态环境分区管控方案编制</v>
          </cell>
          <cell r="F8403" t="str">
            <v>荣戗戗</v>
          </cell>
          <cell r="G8403" t="str">
            <v>2019816</v>
          </cell>
          <cell r="H8403">
            <v>159867.22</v>
          </cell>
          <cell r="I8403">
            <v>0</v>
          </cell>
          <cell r="J8403">
            <v>0</v>
          </cell>
          <cell r="K8403">
            <v>159867.22</v>
          </cell>
          <cell r="L8403">
            <v>0</v>
          </cell>
          <cell r="M8403">
            <v>0</v>
          </cell>
          <cell r="N8403">
            <v>0</v>
          </cell>
          <cell r="O8403">
            <v>159867.22</v>
          </cell>
        </row>
        <row r="8404">
          <cell r="C8404">
            <v>2239091</v>
          </cell>
          <cell r="D8404" t="str">
            <v>110002239091</v>
          </cell>
          <cell r="E8404" t="str">
            <v>石龙镇“三线-单”生态环境分区管控方案编制</v>
          </cell>
          <cell r="F8404" t="str">
            <v>荣戗戗</v>
          </cell>
          <cell r="G8404" t="str">
            <v>2019816</v>
          </cell>
          <cell r="H8404">
            <v>40169</v>
          </cell>
          <cell r="I8404">
            <v>0</v>
          </cell>
          <cell r="J8404">
            <v>23757.07</v>
          </cell>
          <cell r="K8404">
            <v>16411.93</v>
          </cell>
          <cell r="L8404">
            <v>0</v>
          </cell>
          <cell r="M8404">
            <v>0</v>
          </cell>
          <cell r="N8404">
            <v>0</v>
          </cell>
          <cell r="O8404">
            <v>16411.93</v>
          </cell>
        </row>
        <row r="8405">
          <cell r="C8405">
            <v>2239092</v>
          </cell>
          <cell r="D8405" t="str">
            <v>110002239092</v>
          </cell>
          <cell r="E8405" t="str">
            <v>石龙镇“十四五”生态环境保护规划编制项目</v>
          </cell>
          <cell r="F8405" t="str">
            <v>荣戗戗</v>
          </cell>
          <cell r="G8405" t="str">
            <v>2019816</v>
          </cell>
          <cell r="H8405">
            <v>11613.39</v>
          </cell>
          <cell r="I8405">
            <v>0</v>
          </cell>
          <cell r="J8405">
            <v>11613.39</v>
          </cell>
          <cell r="K8405">
            <v>0</v>
          </cell>
          <cell r="L8405">
            <v>0</v>
          </cell>
          <cell r="M8405">
            <v>0</v>
          </cell>
          <cell r="N8405">
            <v>0</v>
          </cell>
          <cell r="O8405">
            <v>0</v>
          </cell>
        </row>
        <row r="8406">
          <cell r="C8406">
            <v>2239093</v>
          </cell>
          <cell r="D8406" t="str">
            <v>110002239093</v>
          </cell>
          <cell r="E8406" t="str">
            <v>谢岗镇大厚村村民福利态度调查</v>
          </cell>
          <cell r="F8406" t="str">
            <v>黄俊辉</v>
          </cell>
          <cell r="G8406" t="str">
            <v>2016037</v>
          </cell>
          <cell r="H8406">
            <v>33757.37</v>
          </cell>
          <cell r="I8406">
            <v>0</v>
          </cell>
          <cell r="J8406">
            <v>0</v>
          </cell>
          <cell r="K8406">
            <v>33757.37</v>
          </cell>
          <cell r="L8406">
            <v>0</v>
          </cell>
          <cell r="M8406">
            <v>0</v>
          </cell>
          <cell r="N8406">
            <v>0</v>
          </cell>
          <cell r="O8406">
            <v>33757.37</v>
          </cell>
        </row>
        <row r="8407">
          <cell r="C8407">
            <v>2239094</v>
          </cell>
          <cell r="D8407" t="str">
            <v>110002239094</v>
          </cell>
          <cell r="E8407" t="str">
            <v>东莞市虎门镇市域杜会治理现代化实践与经验总结</v>
          </cell>
          <cell r="F8407" t="str">
            <v>朱晓红</v>
          </cell>
          <cell r="G8407" t="str">
            <v>2007002</v>
          </cell>
          <cell r="H8407">
            <v>43414.25</v>
          </cell>
          <cell r="I8407">
            <v>0</v>
          </cell>
          <cell r="J8407">
            <v>0</v>
          </cell>
          <cell r="K8407">
            <v>43414.25</v>
          </cell>
          <cell r="L8407">
            <v>0</v>
          </cell>
          <cell r="M8407">
            <v>0</v>
          </cell>
          <cell r="N8407">
            <v>0</v>
          </cell>
          <cell r="O8407">
            <v>43414.25</v>
          </cell>
        </row>
        <row r="8408">
          <cell r="C8408">
            <v>2239095</v>
          </cell>
          <cell r="D8408" t="str">
            <v>110002239095</v>
          </cell>
          <cell r="E8408" t="str">
            <v>专利转化需求对接合作</v>
          </cell>
          <cell r="F8408" t="str">
            <v>王春</v>
          </cell>
          <cell r="G8408" t="str">
            <v>2002018</v>
          </cell>
          <cell r="H8408">
            <v>31031.14</v>
          </cell>
          <cell r="I8408">
            <v>0</v>
          </cell>
          <cell r="J8408">
            <v>0</v>
          </cell>
          <cell r="K8408">
            <v>31031.14</v>
          </cell>
          <cell r="L8408">
            <v>0</v>
          </cell>
          <cell r="M8408">
            <v>0</v>
          </cell>
          <cell r="N8408">
            <v>0</v>
          </cell>
          <cell r="O8408">
            <v>31031.14</v>
          </cell>
        </row>
        <row r="8409">
          <cell r="C8409">
            <v>2239097</v>
          </cell>
          <cell r="D8409" t="str">
            <v>110002239097</v>
          </cell>
          <cell r="E8409" t="str">
            <v>设计新党员课程</v>
          </cell>
          <cell r="F8409" t="str">
            <v>张庆吉</v>
          </cell>
          <cell r="G8409" t="str">
            <v>2011002</v>
          </cell>
          <cell r="H8409">
            <v>0</v>
          </cell>
          <cell r="I8409">
            <v>0</v>
          </cell>
          <cell r="J8409">
            <v>0</v>
          </cell>
          <cell r="K8409">
            <v>0</v>
          </cell>
          <cell r="L8409">
            <v>0</v>
          </cell>
          <cell r="M8409">
            <v>0</v>
          </cell>
          <cell r="N8409">
            <v>0</v>
          </cell>
          <cell r="O8409">
            <v>0</v>
          </cell>
        </row>
        <row r="8410">
          <cell r="C8410">
            <v>2239098</v>
          </cell>
          <cell r="D8410" t="str">
            <v>110002239098</v>
          </cell>
          <cell r="E8410" t="str">
            <v>设计党务工作者职能提升专题课程</v>
          </cell>
          <cell r="F8410" t="str">
            <v>张庆吉</v>
          </cell>
          <cell r="G8410" t="str">
            <v>2011002</v>
          </cell>
          <cell r="H8410">
            <v>0</v>
          </cell>
          <cell r="I8410">
            <v>0</v>
          </cell>
          <cell r="J8410">
            <v>0</v>
          </cell>
          <cell r="K8410">
            <v>0</v>
          </cell>
          <cell r="L8410">
            <v>0</v>
          </cell>
          <cell r="M8410">
            <v>0</v>
          </cell>
          <cell r="N8410">
            <v>0</v>
          </cell>
          <cell r="O8410">
            <v>0</v>
          </cell>
        </row>
        <row r="8411">
          <cell r="C8411">
            <v>2239099</v>
          </cell>
          <cell r="D8411" t="str">
            <v>110002239099</v>
          </cell>
          <cell r="E8411" t="str">
            <v>松山湖园区专利转化需求对接合作</v>
          </cell>
          <cell r="F8411" t="str">
            <v>丘瑜</v>
          </cell>
          <cell r="G8411" t="str">
            <v>2012953</v>
          </cell>
          <cell r="H8411">
            <v>5526.1</v>
          </cell>
          <cell r="I8411">
            <v>0</v>
          </cell>
          <cell r="J8411">
            <v>1128</v>
          </cell>
          <cell r="K8411">
            <v>4398.1</v>
          </cell>
          <cell r="L8411">
            <v>0</v>
          </cell>
          <cell r="M8411">
            <v>0</v>
          </cell>
          <cell r="N8411">
            <v>0</v>
          </cell>
          <cell r="O8411">
            <v>4398.1</v>
          </cell>
        </row>
        <row r="8412">
          <cell r="C8412">
            <v>2239100</v>
          </cell>
          <cell r="D8412" t="str">
            <v>110002239100</v>
          </cell>
          <cell r="E8412" t="str">
            <v>中共海南省委党校(海南省行政学院、海南省社会主义学院)新校区建设项目技术服务合同</v>
          </cell>
          <cell r="F8412" t="str">
            <v>艾心荧</v>
          </cell>
          <cell r="G8412" t="str">
            <v>2015010</v>
          </cell>
          <cell r="H8412">
            <v>7655.51</v>
          </cell>
          <cell r="I8412">
            <v>0</v>
          </cell>
          <cell r="J8412">
            <v>1793.65</v>
          </cell>
          <cell r="K8412">
            <v>5861.86</v>
          </cell>
          <cell r="L8412">
            <v>0</v>
          </cell>
          <cell r="M8412">
            <v>0</v>
          </cell>
          <cell r="N8412">
            <v>0</v>
          </cell>
          <cell r="O8412">
            <v>5861.86</v>
          </cell>
        </row>
        <row r="8413">
          <cell r="C8413">
            <v>2239102</v>
          </cell>
          <cell r="D8413" t="str">
            <v>110002239102</v>
          </cell>
          <cell r="E8413" t="str">
            <v>水泥基材料多尺度模拟及优化方法</v>
          </cell>
          <cell r="F8413" t="str">
            <v>秦任远</v>
          </cell>
          <cell r="G8413" t="str">
            <v>2021014</v>
          </cell>
          <cell r="H8413">
            <v>67227.93</v>
          </cell>
          <cell r="I8413">
            <v>0</v>
          </cell>
          <cell r="J8413">
            <v>9000</v>
          </cell>
          <cell r="K8413">
            <v>58227.93</v>
          </cell>
          <cell r="L8413">
            <v>0</v>
          </cell>
          <cell r="M8413">
            <v>0</v>
          </cell>
          <cell r="N8413">
            <v>0</v>
          </cell>
          <cell r="O8413">
            <v>58227.93</v>
          </cell>
        </row>
        <row r="8414">
          <cell r="C8414">
            <v>2239103</v>
          </cell>
          <cell r="D8414" t="str">
            <v>110002239103</v>
          </cell>
          <cell r="E8414" t="str">
            <v>三维目标识别关键技术应用研究</v>
          </cell>
          <cell r="F8414" t="str">
            <v>刘华珠</v>
          </cell>
          <cell r="G8414" t="str">
            <v>2003113</v>
          </cell>
          <cell r="H8414">
            <v>232465</v>
          </cell>
          <cell r="I8414">
            <v>0</v>
          </cell>
          <cell r="J8414">
            <v>97335</v>
          </cell>
          <cell r="K8414">
            <v>135130</v>
          </cell>
          <cell r="L8414">
            <v>0</v>
          </cell>
          <cell r="M8414">
            <v>0</v>
          </cell>
          <cell r="N8414">
            <v>0</v>
          </cell>
          <cell r="O8414">
            <v>135130</v>
          </cell>
        </row>
        <row r="8415">
          <cell r="C8415">
            <v>2239104</v>
          </cell>
          <cell r="D8415" t="str">
            <v>110002239104</v>
          </cell>
          <cell r="E8415" t="str">
            <v>基于数字图像相关算法的微尺度应变测量装置</v>
          </cell>
          <cell r="F8415" t="str">
            <v>王皓亮</v>
          </cell>
          <cell r="G8415" t="str">
            <v>2018231</v>
          </cell>
          <cell r="H8415">
            <v>8400</v>
          </cell>
          <cell r="I8415">
            <v>0</v>
          </cell>
          <cell r="J8415">
            <v>3000</v>
          </cell>
          <cell r="K8415">
            <v>5400</v>
          </cell>
          <cell r="L8415">
            <v>0</v>
          </cell>
          <cell r="M8415">
            <v>0</v>
          </cell>
          <cell r="N8415">
            <v>0</v>
          </cell>
          <cell r="O8415">
            <v>5400</v>
          </cell>
        </row>
        <row r="8416">
          <cell r="C8416">
            <v>2239105</v>
          </cell>
          <cell r="D8416" t="str">
            <v>110002239105</v>
          </cell>
          <cell r="E8416" t="str">
            <v>智慧照明控制系统技术项目</v>
          </cell>
          <cell r="F8416" t="str">
            <v>黄晓园</v>
          </cell>
          <cell r="G8416" t="str">
            <v>2013058</v>
          </cell>
          <cell r="H8416">
            <v>11958.87</v>
          </cell>
          <cell r="I8416">
            <v>0</v>
          </cell>
          <cell r="J8416">
            <v>0</v>
          </cell>
          <cell r="K8416">
            <v>11958.87</v>
          </cell>
          <cell r="L8416">
            <v>0</v>
          </cell>
          <cell r="M8416">
            <v>0</v>
          </cell>
          <cell r="N8416">
            <v>0</v>
          </cell>
          <cell r="O8416">
            <v>11958.87</v>
          </cell>
        </row>
        <row r="8417">
          <cell r="C8417">
            <v>2239106</v>
          </cell>
          <cell r="D8417" t="str">
            <v>110002239106</v>
          </cell>
          <cell r="E8417" t="str">
            <v>东莞市生态环境局虎门分局淤泥污染物分析技术咨询服务项目</v>
          </cell>
          <cell r="F8417" t="str">
            <v>吴琪</v>
          </cell>
          <cell r="G8417" t="str">
            <v>2017092</v>
          </cell>
          <cell r="H8417">
            <v>412.74</v>
          </cell>
          <cell r="I8417">
            <v>0</v>
          </cell>
          <cell r="J8417">
            <v>0</v>
          </cell>
          <cell r="K8417">
            <v>412.74</v>
          </cell>
          <cell r="L8417">
            <v>0</v>
          </cell>
          <cell r="M8417">
            <v>0</v>
          </cell>
          <cell r="N8417">
            <v>0</v>
          </cell>
          <cell r="O8417">
            <v>412.74</v>
          </cell>
        </row>
        <row r="8418">
          <cell r="C8418">
            <v>2239107</v>
          </cell>
          <cell r="D8418" t="str">
            <v>110002239107</v>
          </cell>
          <cell r="E8418" t="str">
            <v>东莞理工学院-吉诺塑胶尼龙材料应用技术产学研基地</v>
          </cell>
          <cell r="F8418" t="str">
            <v>谢华理</v>
          </cell>
          <cell r="G8418" t="str">
            <v>2020064</v>
          </cell>
          <cell r="H8418">
            <v>4518.18</v>
          </cell>
          <cell r="I8418">
            <v>0</v>
          </cell>
          <cell r="J8418">
            <v>1760.68</v>
          </cell>
          <cell r="K8418">
            <v>2757.5</v>
          </cell>
          <cell r="L8418">
            <v>0</v>
          </cell>
          <cell r="M8418">
            <v>0</v>
          </cell>
          <cell r="N8418">
            <v>0</v>
          </cell>
          <cell r="O8418">
            <v>2757.5</v>
          </cell>
        </row>
        <row r="8419">
          <cell r="C8419">
            <v>2239108</v>
          </cell>
          <cell r="D8419" t="str">
            <v>110002239108</v>
          </cell>
          <cell r="E8419" t="str">
            <v>2022年知识产权保护助力常平“科技创新和先进制造"筹建项目</v>
          </cell>
          <cell r="F8419" t="str">
            <v>张建超</v>
          </cell>
          <cell r="G8419" t="str">
            <v>2007056</v>
          </cell>
          <cell r="H8419">
            <v>0</v>
          </cell>
          <cell r="I8419">
            <v>0</v>
          </cell>
          <cell r="J8419">
            <v>0</v>
          </cell>
          <cell r="K8419">
            <v>0</v>
          </cell>
          <cell r="L8419">
            <v>0</v>
          </cell>
          <cell r="M8419">
            <v>0</v>
          </cell>
          <cell r="N8419">
            <v>0</v>
          </cell>
          <cell r="O8419">
            <v>0</v>
          </cell>
        </row>
        <row r="8420">
          <cell r="C8420">
            <v>2239109</v>
          </cell>
          <cell r="D8420" t="str">
            <v>110002239109</v>
          </cell>
          <cell r="E8420" t="str">
            <v>电镀污泥电动脱水重金属去除协同处理及制备高效储能材料应用研究</v>
          </cell>
          <cell r="F8420" t="str">
            <v>袁立竹</v>
          </cell>
          <cell r="G8420" t="str">
            <v>2022019</v>
          </cell>
          <cell r="H8420">
            <v>16313.33</v>
          </cell>
          <cell r="I8420">
            <v>0</v>
          </cell>
          <cell r="J8420">
            <v>13502.74</v>
          </cell>
          <cell r="K8420">
            <v>2810.59</v>
          </cell>
          <cell r="L8420">
            <v>0</v>
          </cell>
          <cell r="M8420">
            <v>0</v>
          </cell>
          <cell r="N8420">
            <v>0</v>
          </cell>
          <cell r="O8420">
            <v>2810.59</v>
          </cell>
        </row>
        <row r="8421">
          <cell r="C8421">
            <v>2239110</v>
          </cell>
          <cell r="D8421" t="str">
            <v>110002239110</v>
          </cell>
          <cell r="E8421" t="str">
            <v>先进反应堆关键装置增材制造框架协议</v>
          </cell>
          <cell r="F8421" t="str">
            <v>宋菊青</v>
          </cell>
          <cell r="G8421" t="str">
            <v>2016052</v>
          </cell>
          <cell r="H8421">
            <v>623654.39</v>
          </cell>
          <cell r="I8421">
            <v>582820</v>
          </cell>
          <cell r="J8421">
            <v>240719.35</v>
          </cell>
          <cell r="K8421">
            <v>965755.04</v>
          </cell>
          <cell r="L8421">
            <v>0</v>
          </cell>
          <cell r="M8421">
            <v>0</v>
          </cell>
          <cell r="N8421">
            <v>0</v>
          </cell>
          <cell r="O8421">
            <v>965755.04</v>
          </cell>
        </row>
        <row r="8422">
          <cell r="C8422">
            <v>2239111</v>
          </cell>
          <cell r="D8422" t="str">
            <v>110002239111</v>
          </cell>
          <cell r="E8422" t="str">
            <v>《东莞市出租屋治安与消防安全管理条例》修订立法项目</v>
          </cell>
          <cell r="F8422" t="str">
            <v>沈亚萍</v>
          </cell>
          <cell r="G8422" t="str">
            <v>2003038</v>
          </cell>
          <cell r="H8422">
            <v>122536.8</v>
          </cell>
          <cell r="I8422">
            <v>0</v>
          </cell>
          <cell r="J8422">
            <v>5000</v>
          </cell>
          <cell r="K8422">
            <v>117536.8</v>
          </cell>
          <cell r="L8422">
            <v>0</v>
          </cell>
          <cell r="M8422">
            <v>0</v>
          </cell>
          <cell r="N8422">
            <v>0</v>
          </cell>
          <cell r="O8422">
            <v>117536.8</v>
          </cell>
        </row>
        <row r="8423">
          <cell r="C8423">
            <v>2239112</v>
          </cell>
          <cell r="D8423" t="str">
            <v>110002239112</v>
          </cell>
          <cell r="E8423" t="str">
            <v>东莞市虎门镇突发环境事件应急预案修编</v>
          </cell>
          <cell r="F8423" t="str">
            <v>焦哲</v>
          </cell>
          <cell r="G8423" t="str">
            <v>2012019</v>
          </cell>
          <cell r="H8423">
            <v>0.95</v>
          </cell>
          <cell r="I8423">
            <v>0</v>
          </cell>
          <cell r="J8423">
            <v>0</v>
          </cell>
          <cell r="K8423">
            <v>0.95</v>
          </cell>
          <cell r="L8423">
            <v>0</v>
          </cell>
          <cell r="M8423">
            <v>0</v>
          </cell>
          <cell r="N8423">
            <v>0</v>
          </cell>
          <cell r="O8423">
            <v>0.95</v>
          </cell>
        </row>
        <row r="8424">
          <cell r="C8424">
            <v>2239113</v>
          </cell>
          <cell r="D8424" t="str">
            <v>110002239113</v>
          </cell>
          <cell r="E8424" t="str">
            <v>道滘镇2021年环境统计技术服务</v>
          </cell>
          <cell r="F8424" t="str">
            <v>李翠丹</v>
          </cell>
          <cell r="G8424" t="str">
            <v>2008038</v>
          </cell>
          <cell r="H8424">
            <v>31917.74</v>
          </cell>
          <cell r="I8424">
            <v>0</v>
          </cell>
          <cell r="J8424">
            <v>0</v>
          </cell>
          <cell r="K8424">
            <v>31917.74</v>
          </cell>
          <cell r="L8424">
            <v>0</v>
          </cell>
          <cell r="M8424">
            <v>0</v>
          </cell>
          <cell r="N8424">
            <v>0</v>
          </cell>
          <cell r="O8424">
            <v>31917.74</v>
          </cell>
        </row>
        <row r="8425">
          <cell r="C8425">
            <v>2239114</v>
          </cell>
          <cell r="D8425" t="str">
            <v>110002239114</v>
          </cell>
          <cell r="E8425" t="str">
            <v>新型环保塑胶材料研发及产业化应用</v>
          </cell>
          <cell r="F8425" t="str">
            <v>李坤泉</v>
          </cell>
          <cell r="G8425" t="str">
            <v>2019080</v>
          </cell>
          <cell r="H8425">
            <v>10877.13</v>
          </cell>
          <cell r="I8425">
            <v>0</v>
          </cell>
          <cell r="J8425">
            <v>0</v>
          </cell>
          <cell r="K8425">
            <v>10877.13</v>
          </cell>
          <cell r="L8425">
            <v>0</v>
          </cell>
          <cell r="M8425">
            <v>0</v>
          </cell>
          <cell r="N8425">
            <v>0</v>
          </cell>
          <cell r="O8425">
            <v>10877.13</v>
          </cell>
        </row>
        <row r="8426">
          <cell r="C8426">
            <v>2239115</v>
          </cell>
          <cell r="D8426" t="str">
            <v>110002239115</v>
          </cell>
          <cell r="E8426" t="str">
            <v>东莞航道绿色养护工作指南编制</v>
          </cell>
          <cell r="F8426" t="str">
            <v>余烈</v>
          </cell>
          <cell r="G8426" t="str">
            <v>2021012</v>
          </cell>
          <cell r="H8426">
            <v>260.58</v>
          </cell>
          <cell r="I8426">
            <v>0</v>
          </cell>
          <cell r="J8426">
            <v>0</v>
          </cell>
          <cell r="K8426">
            <v>260.58</v>
          </cell>
          <cell r="L8426">
            <v>0</v>
          </cell>
          <cell r="M8426">
            <v>0</v>
          </cell>
          <cell r="N8426">
            <v>0</v>
          </cell>
          <cell r="O8426">
            <v>260.58</v>
          </cell>
        </row>
        <row r="8427">
          <cell r="C8427">
            <v>2239116</v>
          </cell>
          <cell r="D8427" t="str">
            <v>110002239116</v>
          </cell>
          <cell r="E8427" t="str">
            <v>喷漆房VOCs催化氧化系统的设计</v>
          </cell>
          <cell r="F8427" t="str">
            <v>高峰</v>
          </cell>
          <cell r="G8427" t="str">
            <v>2018032</v>
          </cell>
          <cell r="H8427">
            <v>2087.37</v>
          </cell>
          <cell r="I8427">
            <v>0</v>
          </cell>
          <cell r="J8427">
            <v>0</v>
          </cell>
          <cell r="K8427">
            <v>2087.37</v>
          </cell>
          <cell r="L8427">
            <v>0</v>
          </cell>
          <cell r="M8427">
            <v>0</v>
          </cell>
          <cell r="N8427">
            <v>0</v>
          </cell>
          <cell r="O8427">
            <v>2087.37</v>
          </cell>
        </row>
        <row r="8428">
          <cell r="C8428">
            <v>2239117</v>
          </cell>
          <cell r="D8428" t="str">
            <v>110002239117</v>
          </cell>
          <cell r="E8428" t="str">
            <v>一体式直流无刷汽车电子水泵研究开发</v>
          </cell>
          <cell r="F8428" t="str">
            <v>李荣泳</v>
          </cell>
          <cell r="G8428" t="str">
            <v>2007042</v>
          </cell>
          <cell r="H8428">
            <v>0.16</v>
          </cell>
          <cell r="I8428">
            <v>0</v>
          </cell>
          <cell r="J8428">
            <v>0</v>
          </cell>
          <cell r="K8428">
            <v>0.16</v>
          </cell>
          <cell r="L8428">
            <v>0</v>
          </cell>
          <cell r="M8428">
            <v>0</v>
          </cell>
          <cell r="N8428">
            <v>0</v>
          </cell>
          <cell r="O8428">
            <v>0.16</v>
          </cell>
        </row>
        <row r="8429">
          <cell r="C8429">
            <v>2239118</v>
          </cell>
          <cell r="D8429" t="str">
            <v>110002239118</v>
          </cell>
          <cell r="E8429" t="str">
            <v>《常平镇产业发展规划(2021-2025)》</v>
          </cell>
          <cell r="F8429" t="str">
            <v>邓念武</v>
          </cell>
          <cell r="G8429" t="str">
            <v>1996010</v>
          </cell>
          <cell r="H8429">
            <v>0</v>
          </cell>
          <cell r="I8429">
            <v>0</v>
          </cell>
          <cell r="J8429">
            <v>0</v>
          </cell>
          <cell r="K8429">
            <v>0</v>
          </cell>
          <cell r="L8429">
            <v>0</v>
          </cell>
          <cell r="M8429">
            <v>0</v>
          </cell>
          <cell r="N8429">
            <v>0</v>
          </cell>
          <cell r="O8429">
            <v>0</v>
          </cell>
        </row>
        <row r="8430">
          <cell r="C8430">
            <v>2239119</v>
          </cell>
          <cell r="D8430" t="str">
            <v>110002239119</v>
          </cell>
          <cell r="E8430" t="str">
            <v>东莞市大岭山镇“三线一单” 生态环境分区管控方案编制服务项目</v>
          </cell>
          <cell r="F8430" t="str">
            <v>荣戗戗</v>
          </cell>
          <cell r="G8430" t="str">
            <v>2019816</v>
          </cell>
          <cell r="H8430">
            <v>2356.87</v>
          </cell>
          <cell r="I8430">
            <v>0</v>
          </cell>
          <cell r="J8430">
            <v>2294.87</v>
          </cell>
          <cell r="K8430">
            <v>62</v>
          </cell>
          <cell r="L8430">
            <v>0</v>
          </cell>
          <cell r="M8430">
            <v>0</v>
          </cell>
          <cell r="N8430">
            <v>0</v>
          </cell>
          <cell r="O8430">
            <v>62</v>
          </cell>
        </row>
        <row r="8431">
          <cell r="C8431">
            <v>2239120</v>
          </cell>
          <cell r="D8431" t="str">
            <v>110002239120</v>
          </cell>
          <cell r="E8431" t="str">
            <v>燕岭湿地科普基地生态导赏微信小程序开发</v>
          </cell>
          <cell r="F8431" t="str">
            <v>李翠丹</v>
          </cell>
          <cell r="G8431" t="str">
            <v>2008038</v>
          </cell>
          <cell r="H8431">
            <v>43005.12</v>
          </cell>
          <cell r="I8431">
            <v>0</v>
          </cell>
          <cell r="J8431">
            <v>0</v>
          </cell>
          <cell r="K8431">
            <v>43005.12</v>
          </cell>
          <cell r="L8431">
            <v>0</v>
          </cell>
          <cell r="M8431">
            <v>0</v>
          </cell>
          <cell r="N8431">
            <v>0</v>
          </cell>
          <cell r="O8431">
            <v>43005.12</v>
          </cell>
        </row>
        <row r="8432">
          <cell r="C8432">
            <v>2239121</v>
          </cell>
          <cell r="D8432" t="str">
            <v>110002239121</v>
          </cell>
          <cell r="E8432" t="str">
            <v>先进堆型模型设计与渲染展示技术支持</v>
          </cell>
          <cell r="F8432" t="str">
            <v>刘延星</v>
          </cell>
          <cell r="G8432" t="str">
            <v>2017069</v>
          </cell>
          <cell r="H8432">
            <v>0</v>
          </cell>
          <cell r="I8432">
            <v>0</v>
          </cell>
          <cell r="J8432">
            <v>0</v>
          </cell>
          <cell r="K8432">
            <v>0</v>
          </cell>
          <cell r="L8432">
            <v>0</v>
          </cell>
          <cell r="M8432">
            <v>0</v>
          </cell>
          <cell r="N8432">
            <v>0</v>
          </cell>
          <cell r="O8432">
            <v>0</v>
          </cell>
        </row>
        <row r="8433">
          <cell r="C8433">
            <v>2239122</v>
          </cell>
          <cell r="D8433" t="str">
            <v>110002239122</v>
          </cell>
          <cell r="E8433" t="str">
            <v>东莞市寮步镇劳务派遗单位等级划分与评定</v>
          </cell>
          <cell r="F8433" t="str">
            <v>方妙英</v>
          </cell>
          <cell r="G8433" t="str">
            <v>2012018</v>
          </cell>
          <cell r="H8433">
            <v>0</v>
          </cell>
          <cell r="I8433">
            <v>0</v>
          </cell>
          <cell r="J8433">
            <v>0</v>
          </cell>
          <cell r="K8433">
            <v>0</v>
          </cell>
          <cell r="L8433">
            <v>0</v>
          </cell>
          <cell r="M8433">
            <v>0</v>
          </cell>
          <cell r="N8433">
            <v>0</v>
          </cell>
          <cell r="O8433">
            <v>0</v>
          </cell>
        </row>
        <row r="8434">
          <cell r="C8434">
            <v>2239123</v>
          </cell>
          <cell r="D8434" t="str">
            <v>110002239123</v>
          </cell>
          <cell r="E8434" t="str">
            <v>高性能磁性复合材料研发及产业化应用</v>
          </cell>
          <cell r="F8434" t="str">
            <v>李坤泉</v>
          </cell>
          <cell r="G8434" t="str">
            <v>2019080</v>
          </cell>
          <cell r="H8434">
            <v>37320.8</v>
          </cell>
          <cell r="I8434">
            <v>0</v>
          </cell>
          <cell r="J8434">
            <v>14385.73</v>
          </cell>
          <cell r="K8434">
            <v>22935.07</v>
          </cell>
          <cell r="L8434">
            <v>0</v>
          </cell>
          <cell r="M8434">
            <v>0</v>
          </cell>
          <cell r="N8434">
            <v>0</v>
          </cell>
          <cell r="O8434">
            <v>22935.07</v>
          </cell>
        </row>
        <row r="8435">
          <cell r="C8435">
            <v>2239124</v>
          </cell>
          <cell r="D8435" t="str">
            <v>110002239124</v>
          </cell>
          <cell r="E8435" t="str">
            <v>东莞市寮步镇劳务派遣业调查研究</v>
          </cell>
          <cell r="F8435" t="str">
            <v>方妙英</v>
          </cell>
          <cell r="G8435" t="str">
            <v>2012018</v>
          </cell>
          <cell r="H8435">
            <v>0</v>
          </cell>
          <cell r="I8435">
            <v>0</v>
          </cell>
          <cell r="J8435">
            <v>0</v>
          </cell>
          <cell r="K8435">
            <v>0</v>
          </cell>
          <cell r="L8435">
            <v>0</v>
          </cell>
          <cell r="M8435">
            <v>0</v>
          </cell>
          <cell r="N8435">
            <v>0</v>
          </cell>
          <cell r="O8435">
            <v>0</v>
          </cell>
        </row>
        <row r="8436">
          <cell r="C8436">
            <v>2239125</v>
          </cell>
          <cell r="D8436" t="str">
            <v>110002239125</v>
          </cell>
          <cell r="E8436" t="str">
            <v>“面向复杂环境的非可视救援目标感知及智能判别定位技术研究”技术服务项目</v>
          </cell>
          <cell r="F8436" t="str">
            <v>王志平</v>
          </cell>
          <cell r="G8436" t="str">
            <v>2017128</v>
          </cell>
          <cell r="H8436">
            <v>32377.95</v>
          </cell>
          <cell r="I8436">
            <v>0</v>
          </cell>
          <cell r="J8436">
            <v>5000</v>
          </cell>
          <cell r="K8436">
            <v>27377.95</v>
          </cell>
          <cell r="L8436">
            <v>0</v>
          </cell>
          <cell r="M8436">
            <v>0</v>
          </cell>
          <cell r="N8436">
            <v>0</v>
          </cell>
          <cell r="O8436">
            <v>27377.95</v>
          </cell>
        </row>
        <row r="8437">
          <cell r="C8437">
            <v>2239126</v>
          </cell>
          <cell r="D8437" t="str">
            <v>110002239126</v>
          </cell>
          <cell r="E8437" t="str">
            <v>东莞市莞城街道法治建设宣传与实践研究</v>
          </cell>
          <cell r="F8437" t="str">
            <v>罗兆婧</v>
          </cell>
          <cell r="G8437" t="str">
            <v>2012029</v>
          </cell>
          <cell r="H8437">
            <v>39897.18</v>
          </cell>
          <cell r="I8437">
            <v>0</v>
          </cell>
          <cell r="J8437">
            <v>0</v>
          </cell>
          <cell r="K8437">
            <v>39897.18</v>
          </cell>
          <cell r="L8437">
            <v>0</v>
          </cell>
          <cell r="M8437">
            <v>0</v>
          </cell>
          <cell r="N8437">
            <v>0</v>
          </cell>
          <cell r="O8437">
            <v>39897.18</v>
          </cell>
        </row>
        <row r="8438">
          <cell r="C8438">
            <v>2239127</v>
          </cell>
          <cell r="D8438" t="str">
            <v>110002239127</v>
          </cell>
          <cell r="E8438" t="str">
            <v>化纤剪切机的剪切模块结构设计</v>
          </cell>
          <cell r="F8438" t="str">
            <v>张美丽</v>
          </cell>
          <cell r="G8438" t="str">
            <v>2022037</v>
          </cell>
          <cell r="H8438">
            <v>3732.08</v>
          </cell>
          <cell r="I8438">
            <v>0</v>
          </cell>
          <cell r="J8438">
            <v>0</v>
          </cell>
          <cell r="K8438">
            <v>3732.08</v>
          </cell>
          <cell r="L8438">
            <v>0</v>
          </cell>
          <cell r="M8438">
            <v>0</v>
          </cell>
          <cell r="N8438">
            <v>0</v>
          </cell>
          <cell r="O8438">
            <v>3732.08</v>
          </cell>
        </row>
        <row r="8439">
          <cell r="C8439">
            <v>2239128</v>
          </cell>
          <cell r="D8439" t="str">
            <v>110002239128</v>
          </cell>
          <cell r="E8439" t="str">
            <v>东莞新洲印刷有限公司2022年CDP气候变化、森林、 水安全调查咨询服务</v>
          </cell>
          <cell r="F8439" t="str">
            <v>李翠丹</v>
          </cell>
          <cell r="G8439" t="str">
            <v>2008038</v>
          </cell>
          <cell r="H8439">
            <v>13299.06</v>
          </cell>
          <cell r="I8439">
            <v>0</v>
          </cell>
          <cell r="J8439">
            <v>0</v>
          </cell>
          <cell r="K8439">
            <v>13299.06</v>
          </cell>
          <cell r="L8439">
            <v>0</v>
          </cell>
          <cell r="M8439">
            <v>0</v>
          </cell>
          <cell r="N8439">
            <v>0</v>
          </cell>
          <cell r="O8439">
            <v>13299.06</v>
          </cell>
        </row>
        <row r="8440">
          <cell r="C8440">
            <v>2239129</v>
          </cell>
          <cell r="D8440" t="str">
            <v>110002239129</v>
          </cell>
          <cell r="E8440" t="str">
            <v>2022年横沥镇全国科普日嘉年华活动</v>
          </cell>
          <cell r="F8440" t="str">
            <v>李翠丹</v>
          </cell>
          <cell r="G8440" t="str">
            <v>2008038</v>
          </cell>
          <cell r="H8440">
            <v>85533.06</v>
          </cell>
          <cell r="I8440">
            <v>0</v>
          </cell>
          <cell r="J8440">
            <v>76.8</v>
          </cell>
          <cell r="K8440">
            <v>85456.26</v>
          </cell>
          <cell r="L8440">
            <v>0</v>
          </cell>
          <cell r="M8440">
            <v>0</v>
          </cell>
          <cell r="N8440">
            <v>0</v>
          </cell>
          <cell r="O8440">
            <v>85456.26</v>
          </cell>
        </row>
        <row r="8441">
          <cell r="C8441">
            <v>2239130</v>
          </cell>
          <cell r="D8441" t="str">
            <v>110002239130</v>
          </cell>
          <cell r="E8441" t="str">
            <v>东莞市洪梅镇市域社会治理现代化创新项目研究</v>
          </cell>
          <cell r="F8441" t="str">
            <v>朱晓红</v>
          </cell>
          <cell r="G8441" t="str">
            <v>2007002</v>
          </cell>
          <cell r="H8441">
            <v>24079.12</v>
          </cell>
          <cell r="I8441">
            <v>0</v>
          </cell>
          <cell r="J8441">
            <v>5930</v>
          </cell>
          <cell r="K8441">
            <v>18149.12</v>
          </cell>
          <cell r="L8441">
            <v>0</v>
          </cell>
          <cell r="M8441">
            <v>0</v>
          </cell>
          <cell r="N8441">
            <v>0</v>
          </cell>
          <cell r="O8441">
            <v>18149.12</v>
          </cell>
        </row>
        <row r="8442">
          <cell r="C8442">
            <v>2239131</v>
          </cell>
          <cell r="D8442" t="str">
            <v>110002239131</v>
          </cell>
          <cell r="E8442" t="str">
            <v>微量粉末喷涂之粉泵设计与优化研究</v>
          </cell>
          <cell r="F8442" t="str">
            <v>陈尚彦</v>
          </cell>
          <cell r="G8442" t="str">
            <v>2018022</v>
          </cell>
          <cell r="H8442">
            <v>0</v>
          </cell>
          <cell r="I8442">
            <v>0</v>
          </cell>
          <cell r="J8442">
            <v>0</v>
          </cell>
          <cell r="K8442">
            <v>0</v>
          </cell>
          <cell r="L8442">
            <v>0</v>
          </cell>
          <cell r="M8442">
            <v>0</v>
          </cell>
          <cell r="N8442">
            <v>0</v>
          </cell>
          <cell r="O8442">
            <v>0</v>
          </cell>
        </row>
        <row r="8443">
          <cell r="C8443">
            <v>2239132</v>
          </cell>
          <cell r="D8443" t="str">
            <v>110002239132</v>
          </cell>
          <cell r="E8443" t="str">
            <v>MI技术合作项目</v>
          </cell>
          <cell r="F8443" t="str">
            <v>李长平</v>
          </cell>
          <cell r="G8443" t="str">
            <v>2016830</v>
          </cell>
          <cell r="H8443">
            <v>244208.34</v>
          </cell>
          <cell r="I8443">
            <v>0</v>
          </cell>
          <cell r="J8443">
            <v>231740.64</v>
          </cell>
          <cell r="K8443">
            <v>12467.7</v>
          </cell>
          <cell r="L8443">
            <v>82200</v>
          </cell>
          <cell r="M8443">
            <v>0</v>
          </cell>
          <cell r="N8443">
            <v>0</v>
          </cell>
          <cell r="O8443">
            <v>12467.7</v>
          </cell>
        </row>
        <row r="8444">
          <cell r="C8444">
            <v>2239133</v>
          </cell>
          <cell r="D8444" t="str">
            <v>110002239133</v>
          </cell>
          <cell r="E8444" t="str">
            <v>智能装备用高精密减速器关键技术开发</v>
          </cell>
          <cell r="F8444" t="str">
            <v>曹晓畅</v>
          </cell>
          <cell r="G8444" t="str">
            <v>2012045</v>
          </cell>
          <cell r="H8444">
            <v>178057.49</v>
          </cell>
          <cell r="I8444">
            <v>0</v>
          </cell>
          <cell r="J8444">
            <v>97816.5</v>
          </cell>
          <cell r="K8444">
            <v>80240.99</v>
          </cell>
          <cell r="L8444">
            <v>0</v>
          </cell>
          <cell r="M8444">
            <v>0</v>
          </cell>
          <cell r="N8444">
            <v>0</v>
          </cell>
          <cell r="O8444">
            <v>80240.99</v>
          </cell>
        </row>
        <row r="8445">
          <cell r="C8445">
            <v>2239134</v>
          </cell>
          <cell r="D8445" t="str">
            <v>110002239134</v>
          </cell>
          <cell r="E8445" t="str">
            <v>山口实业厂房结构正常使用阶段与斜撑加固方案专项分析</v>
          </cell>
          <cell r="F8445" t="str">
            <v>邸博</v>
          </cell>
          <cell r="G8445" t="str">
            <v>2017059</v>
          </cell>
          <cell r="H8445">
            <v>0</v>
          </cell>
          <cell r="I8445">
            <v>0</v>
          </cell>
          <cell r="J8445">
            <v>0</v>
          </cell>
          <cell r="K8445">
            <v>0</v>
          </cell>
          <cell r="L8445">
            <v>0</v>
          </cell>
          <cell r="M8445">
            <v>0</v>
          </cell>
          <cell r="N8445">
            <v>0</v>
          </cell>
          <cell r="O8445">
            <v>0</v>
          </cell>
        </row>
        <row r="8446">
          <cell r="C8446">
            <v>2239135</v>
          </cell>
          <cell r="D8446" t="str">
            <v>110002239135</v>
          </cell>
          <cell r="E8446" t="str">
            <v>横沥镇战略性新兴产业发展报告</v>
          </cell>
          <cell r="F8446" t="str">
            <v>冯志军</v>
          </cell>
          <cell r="G8446" t="str">
            <v>2012046</v>
          </cell>
          <cell r="H8446">
            <v>0</v>
          </cell>
          <cell r="I8446">
            <v>0</v>
          </cell>
          <cell r="J8446">
            <v>0</v>
          </cell>
          <cell r="K8446">
            <v>0</v>
          </cell>
          <cell r="L8446">
            <v>0</v>
          </cell>
          <cell r="M8446">
            <v>0</v>
          </cell>
          <cell r="N8446">
            <v>0</v>
          </cell>
          <cell r="O8446">
            <v>0</v>
          </cell>
        </row>
        <row r="8447">
          <cell r="C8447">
            <v>2239137</v>
          </cell>
          <cell r="D8447" t="str">
            <v>110002239137</v>
          </cell>
          <cell r="E8447" t="str">
            <v>肺功能检查仪控制软件</v>
          </cell>
          <cell r="F8447" t="str">
            <v>刘文果</v>
          </cell>
          <cell r="G8447" t="str">
            <v>2016029</v>
          </cell>
          <cell r="H8447">
            <v>66437.97</v>
          </cell>
          <cell r="I8447">
            <v>0</v>
          </cell>
          <cell r="J8447">
            <v>15000</v>
          </cell>
          <cell r="K8447">
            <v>51437.97</v>
          </cell>
          <cell r="L8447">
            <v>0</v>
          </cell>
          <cell r="M8447">
            <v>0</v>
          </cell>
          <cell r="N8447">
            <v>0</v>
          </cell>
          <cell r="O8447">
            <v>51437.97</v>
          </cell>
        </row>
        <row r="8448">
          <cell r="C8448">
            <v>2239138</v>
          </cell>
          <cell r="D8448" t="str">
            <v>110002239138</v>
          </cell>
          <cell r="E8448" t="str">
            <v>磁控溅射制备高质量Mo薄膜</v>
          </cell>
          <cell r="F8448" t="str">
            <v>吕伟</v>
          </cell>
          <cell r="G8448" t="str">
            <v>2017825</v>
          </cell>
          <cell r="H8448">
            <v>836.12</v>
          </cell>
          <cell r="I8448">
            <v>0</v>
          </cell>
          <cell r="J8448">
            <v>836.12</v>
          </cell>
          <cell r="K8448">
            <v>0</v>
          </cell>
          <cell r="L8448">
            <v>0</v>
          </cell>
          <cell r="M8448">
            <v>0</v>
          </cell>
          <cell r="N8448">
            <v>0</v>
          </cell>
          <cell r="O8448">
            <v>0</v>
          </cell>
        </row>
        <row r="8449">
          <cell r="C8449">
            <v>2239139</v>
          </cell>
          <cell r="D8449" t="str">
            <v>110002239139</v>
          </cell>
          <cell r="E8449" t="str">
            <v>电脑智能机箱和电源RGB无线遥控技术研发</v>
          </cell>
          <cell r="F8449" t="str">
            <v>张梅</v>
          </cell>
          <cell r="G8449" t="str">
            <v>2003015</v>
          </cell>
          <cell r="H8449">
            <v>34109.31</v>
          </cell>
          <cell r="I8449">
            <v>0</v>
          </cell>
          <cell r="J8449">
            <v>0</v>
          </cell>
          <cell r="K8449">
            <v>34109.31</v>
          </cell>
          <cell r="L8449">
            <v>0</v>
          </cell>
          <cell r="M8449">
            <v>0</v>
          </cell>
          <cell r="N8449">
            <v>0</v>
          </cell>
          <cell r="O8449">
            <v>34109.31</v>
          </cell>
        </row>
        <row r="8450">
          <cell r="C8450">
            <v>2239140</v>
          </cell>
          <cell r="D8450" t="str">
            <v>110002239140</v>
          </cell>
          <cell r="E8450" t="str">
            <v>设计入党积极分子课程(第二期)</v>
          </cell>
          <cell r="F8450" t="str">
            <v>张庆吉</v>
          </cell>
          <cell r="G8450" t="str">
            <v>2011002</v>
          </cell>
          <cell r="H8450">
            <v>1767.98</v>
          </cell>
          <cell r="I8450">
            <v>0</v>
          </cell>
          <cell r="J8450">
            <v>0</v>
          </cell>
          <cell r="K8450">
            <v>1767.98</v>
          </cell>
          <cell r="L8450">
            <v>0</v>
          </cell>
          <cell r="M8450">
            <v>0</v>
          </cell>
          <cell r="N8450">
            <v>0</v>
          </cell>
          <cell r="O8450">
            <v>1767.98</v>
          </cell>
        </row>
        <row r="8451">
          <cell r="C8451">
            <v>2239141</v>
          </cell>
          <cell r="D8451" t="str">
            <v>110002239141</v>
          </cell>
          <cell r="E8451" t="str">
            <v>2022年松山湖专利商标信息分析项目</v>
          </cell>
          <cell r="F8451" t="str">
            <v>楼晶</v>
          </cell>
          <cell r="G8451" t="str">
            <v>2012950</v>
          </cell>
          <cell r="H8451">
            <v>0</v>
          </cell>
          <cell r="I8451">
            <v>0</v>
          </cell>
          <cell r="J8451">
            <v>0</v>
          </cell>
          <cell r="K8451">
            <v>0</v>
          </cell>
          <cell r="L8451">
            <v>0</v>
          </cell>
          <cell r="M8451">
            <v>0</v>
          </cell>
          <cell r="N8451">
            <v>0</v>
          </cell>
          <cell r="O8451">
            <v>0</v>
          </cell>
        </row>
        <row r="8452">
          <cell r="C8452">
            <v>2239142</v>
          </cell>
          <cell r="D8452" t="str">
            <v>110002239142</v>
          </cell>
          <cell r="E8452" t="str">
            <v>2022年松山湖节能宣传活动</v>
          </cell>
          <cell r="F8452" t="str">
            <v>纪传伟</v>
          </cell>
          <cell r="G8452" t="str">
            <v>2006064</v>
          </cell>
          <cell r="H8452">
            <v>8919.18</v>
          </cell>
          <cell r="I8452">
            <v>0</v>
          </cell>
          <cell r="J8452">
            <v>0</v>
          </cell>
          <cell r="K8452">
            <v>8919.18</v>
          </cell>
          <cell r="L8452">
            <v>0</v>
          </cell>
          <cell r="M8452">
            <v>0</v>
          </cell>
          <cell r="N8452">
            <v>0</v>
          </cell>
          <cell r="O8452">
            <v>8919.18</v>
          </cell>
        </row>
        <row r="8453">
          <cell r="C8453">
            <v>2239143</v>
          </cell>
          <cell r="D8453" t="str">
            <v>110002239143</v>
          </cell>
          <cell r="E8453" t="str">
            <v>电商微服务高并发及时响应及数据库性能优化设计</v>
          </cell>
          <cell r="F8453" t="str">
            <v>任斌</v>
          </cell>
          <cell r="G8453" t="str">
            <v>2003008</v>
          </cell>
          <cell r="H8453">
            <v>13299.06</v>
          </cell>
          <cell r="I8453">
            <v>0</v>
          </cell>
          <cell r="J8453">
            <v>0</v>
          </cell>
          <cell r="K8453">
            <v>13299.06</v>
          </cell>
          <cell r="L8453">
            <v>0</v>
          </cell>
          <cell r="M8453">
            <v>0</v>
          </cell>
          <cell r="N8453">
            <v>0</v>
          </cell>
          <cell r="O8453">
            <v>13299.06</v>
          </cell>
        </row>
        <row r="8454">
          <cell r="C8454">
            <v>2239144</v>
          </cell>
          <cell r="D8454" t="str">
            <v>110002239144</v>
          </cell>
          <cell r="E8454" t="str">
            <v>高性能锂电池隔膜涂覆应用PVDF树脂关键技术研发及产业化</v>
          </cell>
          <cell r="F8454" t="str">
            <v>巫运辉</v>
          </cell>
          <cell r="G8454" t="str">
            <v>2019057</v>
          </cell>
          <cell r="H8454">
            <v>20142.91</v>
          </cell>
          <cell r="I8454">
            <v>0</v>
          </cell>
          <cell r="J8454">
            <v>12543.2</v>
          </cell>
          <cell r="K8454">
            <v>7599.71</v>
          </cell>
          <cell r="L8454">
            <v>0</v>
          </cell>
          <cell r="M8454">
            <v>0</v>
          </cell>
          <cell r="N8454">
            <v>0</v>
          </cell>
          <cell r="O8454">
            <v>7599.71</v>
          </cell>
        </row>
        <row r="8455">
          <cell r="C8455">
            <v>2239145</v>
          </cell>
          <cell r="D8455" t="str">
            <v>110002239145</v>
          </cell>
          <cell r="E8455" t="str">
            <v>四轴泊片机的低熔点合金成片工艺调试</v>
          </cell>
          <cell r="F8455" t="str">
            <v>张美丽</v>
          </cell>
          <cell r="G8455" t="str">
            <v>2022037</v>
          </cell>
          <cell r="H8455">
            <v>76.92</v>
          </cell>
          <cell r="I8455">
            <v>0</v>
          </cell>
          <cell r="J8455">
            <v>0</v>
          </cell>
          <cell r="K8455">
            <v>76.92</v>
          </cell>
          <cell r="L8455">
            <v>0</v>
          </cell>
          <cell r="M8455">
            <v>0</v>
          </cell>
          <cell r="N8455">
            <v>0</v>
          </cell>
          <cell r="O8455">
            <v>76.92</v>
          </cell>
        </row>
        <row r="8456">
          <cell r="C8456">
            <v>2239146</v>
          </cell>
          <cell r="D8456" t="str">
            <v>110002239146</v>
          </cell>
          <cell r="E8456" t="str">
            <v>蝉花虫草改善睡眠功效实验</v>
          </cell>
          <cell r="F8456" t="str">
            <v>王波</v>
          </cell>
          <cell r="G8456" t="str">
            <v>2018268</v>
          </cell>
          <cell r="H8456">
            <v>0</v>
          </cell>
          <cell r="I8456">
            <v>0</v>
          </cell>
          <cell r="J8456">
            <v>0</v>
          </cell>
          <cell r="K8456">
            <v>0</v>
          </cell>
          <cell r="L8456">
            <v>0</v>
          </cell>
          <cell r="M8456">
            <v>0</v>
          </cell>
          <cell r="N8456">
            <v>0</v>
          </cell>
          <cell r="O8456">
            <v>0</v>
          </cell>
        </row>
        <row r="8457">
          <cell r="C8457">
            <v>2239147</v>
          </cell>
          <cell r="D8457" t="str">
            <v>110002239147</v>
          </cell>
          <cell r="E8457" t="str">
            <v>东莞市企石镇乡村治理“百镇千村”示范创建活动</v>
          </cell>
          <cell r="F8457" t="str">
            <v>朱晓红</v>
          </cell>
          <cell r="G8457" t="str">
            <v>2007002</v>
          </cell>
          <cell r="H8457">
            <v>47523</v>
          </cell>
          <cell r="I8457">
            <v>0</v>
          </cell>
          <cell r="J8457">
            <v>0</v>
          </cell>
          <cell r="K8457">
            <v>47523</v>
          </cell>
          <cell r="L8457">
            <v>0</v>
          </cell>
          <cell r="M8457">
            <v>0</v>
          </cell>
          <cell r="N8457">
            <v>0</v>
          </cell>
          <cell r="O8457">
            <v>47523</v>
          </cell>
        </row>
        <row r="8458">
          <cell r="C8458">
            <v>2239148</v>
          </cell>
          <cell r="D8458" t="str">
            <v>110002239148</v>
          </cell>
          <cell r="E8458" t="str">
            <v>东莞市石龙镇2022年市域社会治理现代化创新项目研究</v>
          </cell>
          <cell r="F8458" t="str">
            <v>朱晓红</v>
          </cell>
          <cell r="G8458" t="str">
            <v>2007002</v>
          </cell>
          <cell r="H8458">
            <v>47696.38</v>
          </cell>
          <cell r="I8458">
            <v>0</v>
          </cell>
          <cell r="J8458">
            <v>0</v>
          </cell>
          <cell r="K8458">
            <v>47696.38</v>
          </cell>
          <cell r="L8458">
            <v>0</v>
          </cell>
          <cell r="M8458">
            <v>0</v>
          </cell>
          <cell r="N8458">
            <v>0</v>
          </cell>
          <cell r="O8458">
            <v>47696.38</v>
          </cell>
        </row>
        <row r="8459">
          <cell r="C8459">
            <v>2239149</v>
          </cell>
          <cell r="D8459" t="str">
            <v>110002239149</v>
          </cell>
          <cell r="E8459" t="str">
            <v>东莞山口实业有限公司谢岗厂区楼盖动力设备振动响应监测</v>
          </cell>
          <cell r="F8459" t="str">
            <v>潘兆东</v>
          </cell>
          <cell r="G8459" t="str">
            <v>2017072</v>
          </cell>
          <cell r="H8459">
            <v>53196.24</v>
          </cell>
          <cell r="I8459">
            <v>0</v>
          </cell>
          <cell r="J8459">
            <v>970</v>
          </cell>
          <cell r="K8459">
            <v>52226.24</v>
          </cell>
          <cell r="L8459">
            <v>0</v>
          </cell>
          <cell r="M8459">
            <v>0</v>
          </cell>
          <cell r="N8459">
            <v>0</v>
          </cell>
          <cell r="O8459">
            <v>52226.24</v>
          </cell>
        </row>
        <row r="8460">
          <cell r="C8460">
            <v>2239150</v>
          </cell>
          <cell r="D8460" t="str">
            <v>110002239150</v>
          </cell>
          <cell r="E8460" t="str">
            <v>东莞市塘厦镇劳务派遣单位等级划分与评定</v>
          </cell>
          <cell r="F8460" t="str">
            <v>方妙英</v>
          </cell>
          <cell r="G8460" t="str">
            <v>2012018</v>
          </cell>
          <cell r="H8460">
            <v>0</v>
          </cell>
          <cell r="I8460">
            <v>0</v>
          </cell>
          <cell r="J8460">
            <v>0</v>
          </cell>
          <cell r="K8460">
            <v>0</v>
          </cell>
          <cell r="L8460">
            <v>0</v>
          </cell>
          <cell r="M8460">
            <v>0</v>
          </cell>
          <cell r="N8460">
            <v>0</v>
          </cell>
          <cell r="O8460">
            <v>0</v>
          </cell>
        </row>
        <row r="8461">
          <cell r="C8461">
            <v>2239151</v>
          </cell>
          <cell r="D8461" t="str">
            <v>110002239151</v>
          </cell>
          <cell r="E8461" t="str">
            <v>东莞市洗水行业企业(含印染)转型升级调研项目</v>
          </cell>
          <cell r="F8461" t="str">
            <v>李雨龙</v>
          </cell>
          <cell r="G8461" t="str">
            <v>2020074</v>
          </cell>
          <cell r="H8461">
            <v>0</v>
          </cell>
          <cell r="I8461">
            <v>0</v>
          </cell>
          <cell r="J8461">
            <v>0</v>
          </cell>
          <cell r="K8461">
            <v>0</v>
          </cell>
          <cell r="L8461">
            <v>0</v>
          </cell>
          <cell r="M8461">
            <v>0</v>
          </cell>
          <cell r="N8461">
            <v>0</v>
          </cell>
          <cell r="O8461">
            <v>0</v>
          </cell>
        </row>
        <row r="8462">
          <cell r="C8462">
            <v>2239152</v>
          </cell>
          <cell r="D8462" t="str">
            <v>110002239152</v>
          </cell>
          <cell r="E8462" t="str">
            <v>丙烯高温聚合催化剂体系及其模式聚合工艺研究（第二期）</v>
          </cell>
          <cell r="F8462" t="str">
            <v>钟赤锋</v>
          </cell>
          <cell r="G8462" t="str">
            <v>2005087</v>
          </cell>
          <cell r="H8462">
            <v>150298.12</v>
          </cell>
          <cell r="I8462">
            <v>0</v>
          </cell>
          <cell r="J8462">
            <v>6560</v>
          </cell>
          <cell r="K8462">
            <v>143738.12</v>
          </cell>
          <cell r="L8462">
            <v>0</v>
          </cell>
          <cell r="M8462">
            <v>0</v>
          </cell>
          <cell r="N8462">
            <v>0</v>
          </cell>
          <cell r="O8462">
            <v>143738.12</v>
          </cell>
        </row>
        <row r="8463">
          <cell r="C8463">
            <v>2239153</v>
          </cell>
          <cell r="D8463" t="str">
            <v>110002239153</v>
          </cell>
          <cell r="E8463" t="str">
            <v>东莞家具业出口贸易渠道优化专题调研</v>
          </cell>
          <cell r="F8463" t="str">
            <v>张丽娟</v>
          </cell>
          <cell r="G8463" t="str">
            <v>2017034</v>
          </cell>
          <cell r="H8463">
            <v>119783.44</v>
          </cell>
          <cell r="I8463">
            <v>0</v>
          </cell>
          <cell r="J8463">
            <v>5929.03</v>
          </cell>
          <cell r="K8463">
            <v>113854.41</v>
          </cell>
          <cell r="L8463">
            <v>0</v>
          </cell>
          <cell r="M8463">
            <v>0</v>
          </cell>
          <cell r="N8463">
            <v>0</v>
          </cell>
          <cell r="O8463">
            <v>113854.41</v>
          </cell>
        </row>
        <row r="8464">
          <cell r="C8464">
            <v>2239154</v>
          </cell>
          <cell r="D8464" t="str">
            <v>110002239154</v>
          </cell>
          <cell r="E8464" t="str">
            <v>深圳市基础设施投资基金参与组建投资银行可行性报告</v>
          </cell>
          <cell r="F8464" t="str">
            <v>李蓬实</v>
          </cell>
          <cell r="G8464" t="str">
            <v>2018074</v>
          </cell>
          <cell r="H8464">
            <v>187409.79</v>
          </cell>
          <cell r="I8464">
            <v>0</v>
          </cell>
          <cell r="J8464">
            <v>161428.59</v>
          </cell>
          <cell r="K8464">
            <v>25981.2</v>
          </cell>
          <cell r="L8464">
            <v>0</v>
          </cell>
          <cell r="M8464">
            <v>0</v>
          </cell>
          <cell r="N8464">
            <v>0</v>
          </cell>
          <cell r="O8464">
            <v>25981.2</v>
          </cell>
        </row>
        <row r="8465">
          <cell r="C8465">
            <v>2239155</v>
          </cell>
          <cell r="D8465" t="str">
            <v>110002239155</v>
          </cell>
          <cell r="E8465" t="str">
            <v>中国式现代化视域下土地国有化改革路径研究</v>
          </cell>
          <cell r="F8465" t="str">
            <v>刘东</v>
          </cell>
          <cell r="G8465" t="str">
            <v>2003062</v>
          </cell>
          <cell r="H8465">
            <v>0</v>
          </cell>
          <cell r="I8465">
            <v>0</v>
          </cell>
          <cell r="J8465">
            <v>0</v>
          </cell>
          <cell r="K8465">
            <v>0</v>
          </cell>
          <cell r="L8465">
            <v>0</v>
          </cell>
          <cell r="M8465">
            <v>0</v>
          </cell>
          <cell r="N8465">
            <v>0</v>
          </cell>
          <cell r="O8465">
            <v>0</v>
          </cell>
        </row>
        <row r="8466">
          <cell r="C8466">
            <v>2239156</v>
          </cell>
          <cell r="D8466" t="str">
            <v>110002239156</v>
          </cell>
          <cell r="E8466" t="str">
            <v>运动物体三维重建</v>
          </cell>
          <cell r="F8466" t="str">
            <v>吕赐兴</v>
          </cell>
          <cell r="G8466" t="str">
            <v>2017074</v>
          </cell>
          <cell r="H8466">
            <v>77625.89</v>
          </cell>
          <cell r="I8466">
            <v>0</v>
          </cell>
          <cell r="J8466">
            <v>270</v>
          </cell>
          <cell r="K8466">
            <v>77355.89</v>
          </cell>
          <cell r="L8466">
            <v>0</v>
          </cell>
          <cell r="M8466">
            <v>0</v>
          </cell>
          <cell r="N8466">
            <v>0</v>
          </cell>
          <cell r="O8466">
            <v>77355.89</v>
          </cell>
        </row>
        <row r="8467">
          <cell r="C8467">
            <v>2239157</v>
          </cell>
          <cell r="D8467" t="str">
            <v>110002239157</v>
          </cell>
          <cell r="E8467" t="str">
            <v>非晶合金谐波减速器正向设计与大批高效生产性能一致性研究</v>
          </cell>
          <cell r="F8467" t="str">
            <v>张建阁</v>
          </cell>
          <cell r="G8467" t="str">
            <v>2018229</v>
          </cell>
          <cell r="H8467">
            <v>82049.74</v>
          </cell>
          <cell r="I8467">
            <v>0</v>
          </cell>
          <cell r="J8467">
            <v>9884</v>
          </cell>
          <cell r="K8467">
            <v>72165.74</v>
          </cell>
          <cell r="L8467">
            <v>0</v>
          </cell>
          <cell r="M8467">
            <v>0</v>
          </cell>
          <cell r="N8467">
            <v>0</v>
          </cell>
          <cell r="O8467">
            <v>72165.74</v>
          </cell>
        </row>
        <row r="8468">
          <cell r="C8468">
            <v>2239158</v>
          </cell>
          <cell r="D8468" t="str">
            <v>110002239158</v>
          </cell>
          <cell r="E8468" t="str">
            <v>东莞市典型节日物流特征研究报告</v>
          </cell>
          <cell r="F8468" t="str">
            <v>郭方方</v>
          </cell>
          <cell r="G8468" t="str">
            <v>2008039</v>
          </cell>
          <cell r="H8468">
            <v>0</v>
          </cell>
          <cell r="I8468">
            <v>0</v>
          </cell>
          <cell r="J8468">
            <v>0</v>
          </cell>
          <cell r="K8468">
            <v>0</v>
          </cell>
          <cell r="L8468">
            <v>0</v>
          </cell>
          <cell r="M8468">
            <v>0</v>
          </cell>
          <cell r="N8468">
            <v>0</v>
          </cell>
          <cell r="O8468">
            <v>0</v>
          </cell>
        </row>
        <row r="8469">
          <cell r="C8469">
            <v>2239159</v>
          </cell>
          <cell r="D8469" t="str">
            <v>110002239159</v>
          </cell>
          <cell r="E8469" t="str">
            <v>基于大数据和区块链的高校智能化财务信息系统研究</v>
          </cell>
          <cell r="F8469" t="str">
            <v>汤凌峰</v>
          </cell>
          <cell r="G8469" t="str">
            <v>2017035</v>
          </cell>
          <cell r="H8469">
            <v>344.51</v>
          </cell>
          <cell r="I8469">
            <v>0</v>
          </cell>
          <cell r="J8469">
            <v>0</v>
          </cell>
          <cell r="K8469">
            <v>344.51</v>
          </cell>
          <cell r="L8469">
            <v>0</v>
          </cell>
          <cell r="M8469">
            <v>0</v>
          </cell>
          <cell r="N8469">
            <v>0</v>
          </cell>
          <cell r="O8469">
            <v>344.51</v>
          </cell>
        </row>
        <row r="8470">
          <cell r="C8470">
            <v>2239160</v>
          </cell>
          <cell r="D8470" t="str">
            <v>110002239160</v>
          </cell>
          <cell r="E8470" t="str">
            <v>2022年松山湖公共机构节约能源资源技术服务</v>
          </cell>
          <cell r="F8470" t="str">
            <v>钟少芬</v>
          </cell>
          <cell r="G8470" t="str">
            <v>2011029</v>
          </cell>
          <cell r="H8470">
            <v>151.36</v>
          </cell>
          <cell r="I8470">
            <v>0</v>
          </cell>
          <cell r="J8470">
            <v>0</v>
          </cell>
          <cell r="K8470">
            <v>151.36</v>
          </cell>
          <cell r="L8470">
            <v>0</v>
          </cell>
          <cell r="M8470">
            <v>0</v>
          </cell>
          <cell r="N8470">
            <v>0</v>
          </cell>
          <cell r="O8470">
            <v>151.36</v>
          </cell>
        </row>
        <row r="8471">
          <cell r="C8471">
            <v>2239161</v>
          </cell>
          <cell r="D8471" t="str">
            <v>110002239161</v>
          </cell>
          <cell r="E8471" t="str">
            <v>设计乌沙社区党员干部课程</v>
          </cell>
          <cell r="F8471" t="str">
            <v>张庆吉</v>
          </cell>
          <cell r="G8471" t="str">
            <v>2011002</v>
          </cell>
          <cell r="H8471">
            <v>16455.01</v>
          </cell>
          <cell r="I8471">
            <v>0</v>
          </cell>
          <cell r="J8471">
            <v>13420</v>
          </cell>
          <cell r="K8471">
            <v>3035.01</v>
          </cell>
          <cell r="L8471">
            <v>0</v>
          </cell>
          <cell r="M8471">
            <v>0</v>
          </cell>
          <cell r="N8471">
            <v>0</v>
          </cell>
          <cell r="O8471">
            <v>3035.01</v>
          </cell>
        </row>
        <row r="8472">
          <cell r="C8472">
            <v>2239162</v>
          </cell>
          <cell r="D8472" t="str">
            <v>110002239162</v>
          </cell>
          <cell r="E8472" t="str">
            <v>风扇在线状态智能检测及预测性维护系统</v>
          </cell>
          <cell r="F8472" t="str">
            <v>黄晓园</v>
          </cell>
          <cell r="G8472" t="str">
            <v>2013058</v>
          </cell>
          <cell r="H8472">
            <v>38973.06</v>
          </cell>
          <cell r="I8472">
            <v>0</v>
          </cell>
          <cell r="J8472">
            <v>4286.7</v>
          </cell>
          <cell r="K8472">
            <v>34686.36</v>
          </cell>
          <cell r="L8472">
            <v>0</v>
          </cell>
          <cell r="M8472">
            <v>0</v>
          </cell>
          <cell r="N8472">
            <v>0</v>
          </cell>
          <cell r="O8472">
            <v>34686.36</v>
          </cell>
        </row>
        <row r="8473">
          <cell r="C8473">
            <v>2239163</v>
          </cell>
          <cell r="D8473" t="str">
            <v>110002239163</v>
          </cell>
          <cell r="E8473" t="str">
            <v>松山湖产业云标杆型项目评审</v>
          </cell>
          <cell r="F8473" t="str">
            <v>李阳苹</v>
          </cell>
          <cell r="G8473" t="str">
            <v>2011031</v>
          </cell>
          <cell r="H8473">
            <v>0</v>
          </cell>
          <cell r="I8473">
            <v>0</v>
          </cell>
          <cell r="J8473">
            <v>0</v>
          </cell>
          <cell r="K8473">
            <v>0</v>
          </cell>
          <cell r="L8473">
            <v>0</v>
          </cell>
          <cell r="M8473">
            <v>0</v>
          </cell>
          <cell r="N8473">
            <v>0</v>
          </cell>
          <cell r="O8473">
            <v>0</v>
          </cell>
        </row>
        <row r="8474">
          <cell r="C8474">
            <v>2239164</v>
          </cell>
          <cell r="D8474" t="str">
            <v>110002239164</v>
          </cell>
          <cell r="E8474" t="str">
            <v>东城街道“舒心驿站”心理健康服务项目</v>
          </cell>
          <cell r="F8474" t="str">
            <v>张庆吉</v>
          </cell>
          <cell r="G8474" t="str">
            <v>2011002</v>
          </cell>
          <cell r="H8474">
            <v>0</v>
          </cell>
          <cell r="I8474">
            <v>0</v>
          </cell>
          <cell r="J8474">
            <v>0</v>
          </cell>
          <cell r="K8474">
            <v>0</v>
          </cell>
          <cell r="L8474">
            <v>0</v>
          </cell>
          <cell r="M8474">
            <v>0</v>
          </cell>
          <cell r="N8474">
            <v>0</v>
          </cell>
          <cell r="O8474">
            <v>0</v>
          </cell>
        </row>
        <row r="8475">
          <cell r="C8475">
            <v>2239165</v>
          </cell>
          <cell r="D8475" t="str">
            <v>110002239165</v>
          </cell>
          <cell r="E8475" t="str">
            <v>“赓续精神血脉，汲取奋进力量，献礼二十大”擦亮松山湖退役军人初心底色故事书</v>
          </cell>
          <cell r="F8475" t="str">
            <v>于铁山</v>
          </cell>
          <cell r="G8475" t="str">
            <v>2017079</v>
          </cell>
          <cell r="H8475">
            <v>32773.8</v>
          </cell>
          <cell r="I8475">
            <v>0</v>
          </cell>
          <cell r="J8475">
            <v>0</v>
          </cell>
          <cell r="K8475">
            <v>32773.8</v>
          </cell>
          <cell r="L8475">
            <v>0</v>
          </cell>
          <cell r="M8475">
            <v>0</v>
          </cell>
          <cell r="N8475">
            <v>0</v>
          </cell>
          <cell r="O8475">
            <v>32773.8</v>
          </cell>
        </row>
        <row r="8476">
          <cell r="C8476">
            <v>2239166</v>
          </cell>
          <cell r="D8476" t="str">
            <v>110002239166</v>
          </cell>
          <cell r="E8476" t="str">
            <v>广东省东莞市新能源产业知识产权发展研究项目</v>
          </cell>
          <cell r="F8476" t="str">
            <v>龚红兵</v>
          </cell>
          <cell r="G8476" t="str">
            <v>2007054</v>
          </cell>
          <cell r="H8476">
            <v>13975.4</v>
          </cell>
          <cell r="I8476">
            <v>0</v>
          </cell>
          <cell r="J8476">
            <v>0</v>
          </cell>
          <cell r="K8476">
            <v>13975.4</v>
          </cell>
          <cell r="L8476">
            <v>0</v>
          </cell>
          <cell r="M8476">
            <v>0</v>
          </cell>
          <cell r="N8476">
            <v>0</v>
          </cell>
          <cell r="O8476">
            <v>13975.4</v>
          </cell>
        </row>
        <row r="8477">
          <cell r="C8477">
            <v>2239167</v>
          </cell>
          <cell r="D8477" t="str">
            <v>110002239167</v>
          </cell>
          <cell r="E8477" t="str">
            <v>“双碳”目标下火电机组深度节能关键技术</v>
          </cell>
          <cell r="F8477" t="str">
            <v>张斐</v>
          </cell>
          <cell r="G8477" t="str">
            <v>2017039</v>
          </cell>
          <cell r="H8477">
            <v>8866.04</v>
          </cell>
          <cell r="I8477">
            <v>0</v>
          </cell>
          <cell r="J8477">
            <v>0</v>
          </cell>
          <cell r="K8477">
            <v>8866.04</v>
          </cell>
          <cell r="L8477">
            <v>0</v>
          </cell>
          <cell r="M8477">
            <v>0</v>
          </cell>
          <cell r="N8477">
            <v>0</v>
          </cell>
          <cell r="O8477">
            <v>8866.04</v>
          </cell>
        </row>
        <row r="8478">
          <cell r="C8478">
            <v>2239168</v>
          </cell>
          <cell r="D8478" t="str">
            <v>110002239168</v>
          </cell>
          <cell r="E8478" t="str">
            <v>横沥镇重点行业产业链发展调研报告</v>
          </cell>
          <cell r="F8478" t="str">
            <v>冯志军</v>
          </cell>
          <cell r="G8478" t="str">
            <v>2012046</v>
          </cell>
          <cell r="H8478">
            <v>111160.64</v>
          </cell>
          <cell r="I8478">
            <v>0</v>
          </cell>
          <cell r="J8478">
            <v>0</v>
          </cell>
          <cell r="K8478">
            <v>111160.64</v>
          </cell>
          <cell r="L8478">
            <v>0</v>
          </cell>
          <cell r="M8478">
            <v>0</v>
          </cell>
          <cell r="N8478">
            <v>0</v>
          </cell>
          <cell r="O8478">
            <v>111160.64</v>
          </cell>
        </row>
        <row r="8479">
          <cell r="C8479">
            <v>2239169</v>
          </cell>
          <cell r="D8479" t="str">
            <v>110002239169</v>
          </cell>
          <cell r="E8479" t="str">
            <v>莞工-宏毅碳纤维产学研基地</v>
          </cell>
          <cell r="F8479" t="str">
            <v>徐勇军</v>
          </cell>
          <cell r="G8479" t="str">
            <v>2003053</v>
          </cell>
          <cell r="H8479">
            <v>177320.8</v>
          </cell>
          <cell r="I8479">
            <v>0</v>
          </cell>
          <cell r="J8479">
            <v>0</v>
          </cell>
          <cell r="K8479">
            <v>177320.8</v>
          </cell>
          <cell r="L8479">
            <v>0</v>
          </cell>
          <cell r="M8479">
            <v>0</v>
          </cell>
          <cell r="N8479">
            <v>0</v>
          </cell>
          <cell r="O8479">
            <v>177320.8</v>
          </cell>
        </row>
        <row r="8480">
          <cell r="C8480">
            <v>2239170</v>
          </cell>
          <cell r="D8480" t="str">
            <v>110002239170</v>
          </cell>
          <cell r="E8480" t="str">
            <v>“三全育人”视域上基于OBE理念的高校学风建设工作模式研究</v>
          </cell>
          <cell r="F8480" t="str">
            <v>钟丽华</v>
          </cell>
          <cell r="G8480" t="str">
            <v>2009031</v>
          </cell>
          <cell r="H8480">
            <v>1329.91</v>
          </cell>
          <cell r="I8480">
            <v>0</v>
          </cell>
          <cell r="J8480">
            <v>0</v>
          </cell>
          <cell r="K8480">
            <v>1329.91</v>
          </cell>
          <cell r="L8480">
            <v>0</v>
          </cell>
          <cell r="M8480">
            <v>0</v>
          </cell>
          <cell r="N8480">
            <v>0</v>
          </cell>
          <cell r="O8480">
            <v>1329.91</v>
          </cell>
        </row>
        <row r="8481">
          <cell r="C8481">
            <v>2239171</v>
          </cell>
          <cell r="D8481" t="str">
            <v>110002239171</v>
          </cell>
          <cell r="E8481" t="str">
            <v>可调间隙双轴防尘框体机构技术研发</v>
          </cell>
          <cell r="F8481" t="str">
            <v>李荣泳</v>
          </cell>
          <cell r="G8481" t="str">
            <v>2007042</v>
          </cell>
          <cell r="H8481">
            <v>0.1</v>
          </cell>
          <cell r="I8481">
            <v>0</v>
          </cell>
          <cell r="J8481">
            <v>0</v>
          </cell>
          <cell r="K8481">
            <v>0.1</v>
          </cell>
          <cell r="L8481">
            <v>0</v>
          </cell>
          <cell r="M8481">
            <v>0</v>
          </cell>
          <cell r="N8481">
            <v>0</v>
          </cell>
          <cell r="O8481">
            <v>0.1</v>
          </cell>
        </row>
        <row r="8482">
          <cell r="C8482">
            <v>2239172</v>
          </cell>
          <cell r="D8482" t="str">
            <v>110002239172</v>
          </cell>
          <cell r="E8482" t="str">
            <v>浸没边界法湍流边界层算法</v>
          </cell>
          <cell r="F8482" t="str">
            <v>李志勇</v>
          </cell>
          <cell r="G8482" t="str">
            <v>2020094</v>
          </cell>
          <cell r="H8482">
            <v>86981.4</v>
          </cell>
          <cell r="I8482">
            <v>0</v>
          </cell>
          <cell r="J8482">
            <v>9800</v>
          </cell>
          <cell r="K8482">
            <v>77181.4</v>
          </cell>
          <cell r="L8482">
            <v>0</v>
          </cell>
          <cell r="M8482">
            <v>0</v>
          </cell>
          <cell r="N8482">
            <v>0</v>
          </cell>
          <cell r="O8482">
            <v>77181.4</v>
          </cell>
        </row>
        <row r="8483">
          <cell r="C8483">
            <v>2239173</v>
          </cell>
          <cell r="D8483" t="str">
            <v>110002239173</v>
          </cell>
          <cell r="E8483" t="str">
            <v>低温-40C充电锂电池组技术服务</v>
          </cell>
          <cell r="F8483" t="str">
            <v>周钢</v>
          </cell>
          <cell r="G8483" t="str">
            <v>2017121</v>
          </cell>
          <cell r="H8483">
            <v>64315.43</v>
          </cell>
          <cell r="I8483">
            <v>0</v>
          </cell>
          <cell r="J8483">
            <v>15145.5</v>
          </cell>
          <cell r="K8483">
            <v>49169.93</v>
          </cell>
          <cell r="L8483">
            <v>0</v>
          </cell>
          <cell r="M8483">
            <v>0</v>
          </cell>
          <cell r="N8483">
            <v>0</v>
          </cell>
          <cell r="O8483">
            <v>49169.93</v>
          </cell>
        </row>
        <row r="8484">
          <cell r="C8484">
            <v>2239174</v>
          </cell>
          <cell r="D8484" t="str">
            <v>110002239174</v>
          </cell>
          <cell r="E8484" t="str">
            <v>东莞市南城街道企业专项整治技术服务项目</v>
          </cell>
          <cell r="F8484" t="str">
            <v>李衍亮</v>
          </cell>
          <cell r="G8484" t="str">
            <v>2017075</v>
          </cell>
          <cell r="H8484">
            <v>0</v>
          </cell>
          <cell r="I8484">
            <v>0</v>
          </cell>
          <cell r="J8484">
            <v>0</v>
          </cell>
          <cell r="K8484">
            <v>0</v>
          </cell>
          <cell r="L8484">
            <v>0</v>
          </cell>
          <cell r="M8484">
            <v>0</v>
          </cell>
          <cell r="N8484">
            <v>0</v>
          </cell>
          <cell r="O8484">
            <v>0</v>
          </cell>
        </row>
        <row r="8485">
          <cell r="C8485">
            <v>2239175</v>
          </cell>
          <cell r="D8485" t="str">
            <v>110002239175</v>
          </cell>
          <cell r="E8485" t="str">
            <v>2022年横沥镇科技创新大赛科普宣传活动</v>
          </cell>
          <cell r="F8485" t="str">
            <v>李翠丹</v>
          </cell>
          <cell r="G8485" t="str">
            <v>2008038</v>
          </cell>
          <cell r="H8485">
            <v>82825.55</v>
          </cell>
          <cell r="I8485">
            <v>0</v>
          </cell>
          <cell r="J8485">
            <v>0</v>
          </cell>
          <cell r="K8485">
            <v>82825.55</v>
          </cell>
          <cell r="L8485">
            <v>0</v>
          </cell>
          <cell r="M8485">
            <v>0</v>
          </cell>
          <cell r="N8485">
            <v>0</v>
          </cell>
          <cell r="O8485">
            <v>82825.55</v>
          </cell>
        </row>
        <row r="8486">
          <cell r="C8486">
            <v>2239176</v>
          </cell>
          <cell r="D8486" t="str">
            <v>110002239176</v>
          </cell>
          <cell r="E8486" t="str">
            <v>2022年松山湖节能监察和诊断服务项目</v>
          </cell>
          <cell r="F8486" t="str">
            <v>纪传伟</v>
          </cell>
          <cell r="G8486" t="str">
            <v>2006064</v>
          </cell>
          <cell r="H8486">
            <v>4826.16</v>
          </cell>
          <cell r="I8486">
            <v>0</v>
          </cell>
          <cell r="J8486">
            <v>0</v>
          </cell>
          <cell r="K8486">
            <v>4826.16</v>
          </cell>
          <cell r="L8486">
            <v>0</v>
          </cell>
          <cell r="M8486">
            <v>0</v>
          </cell>
          <cell r="N8486">
            <v>0</v>
          </cell>
          <cell r="O8486">
            <v>4826.16</v>
          </cell>
        </row>
        <row r="8487">
          <cell r="C8487">
            <v>2239177</v>
          </cell>
          <cell r="D8487" t="str">
            <v>110002239177</v>
          </cell>
          <cell r="E8487" t="str">
            <v>洪梅镇立沙洲仔垃圾填埋场存量垃圾资源化处理项目事前绩效评价</v>
          </cell>
          <cell r="F8487" t="str">
            <v>谷云燕</v>
          </cell>
          <cell r="G8487" t="str">
            <v>2004037</v>
          </cell>
          <cell r="H8487">
            <v>17207.24</v>
          </cell>
          <cell r="I8487">
            <v>0</v>
          </cell>
          <cell r="J8487">
            <v>6000</v>
          </cell>
          <cell r="K8487">
            <v>11207.24</v>
          </cell>
          <cell r="L8487">
            <v>0</v>
          </cell>
          <cell r="M8487">
            <v>0</v>
          </cell>
          <cell r="N8487">
            <v>0</v>
          </cell>
          <cell r="O8487">
            <v>11207.24</v>
          </cell>
        </row>
        <row r="8488">
          <cell r="C8488">
            <v>2239178</v>
          </cell>
          <cell r="D8488" t="str">
            <v>110002239178</v>
          </cell>
          <cell r="E8488" t="str">
            <v>中山西社区“心悦灵”心理健康服务项目</v>
          </cell>
          <cell r="F8488" t="str">
            <v>张庆吉</v>
          </cell>
          <cell r="G8488" t="str">
            <v>2011002</v>
          </cell>
          <cell r="H8488">
            <v>33672.83</v>
          </cell>
          <cell r="I8488">
            <v>0</v>
          </cell>
          <cell r="J8488">
            <v>14263</v>
          </cell>
          <cell r="K8488">
            <v>19409.83</v>
          </cell>
          <cell r="L8488">
            <v>0</v>
          </cell>
          <cell r="M8488">
            <v>0</v>
          </cell>
          <cell r="N8488">
            <v>0</v>
          </cell>
          <cell r="O8488">
            <v>19409.83</v>
          </cell>
        </row>
        <row r="8489">
          <cell r="C8489">
            <v>2239179</v>
          </cell>
          <cell r="D8489" t="str">
            <v>110002239179</v>
          </cell>
          <cell r="E8489" t="str">
            <v>地方产业布局调研及发展咨询服务</v>
          </cell>
          <cell r="F8489" t="str">
            <v>王根</v>
          </cell>
          <cell r="G8489" t="str">
            <v>2002011</v>
          </cell>
          <cell r="H8489">
            <v>3350.34</v>
          </cell>
          <cell r="I8489">
            <v>0</v>
          </cell>
          <cell r="J8489">
            <v>0</v>
          </cell>
          <cell r="K8489">
            <v>3350.34</v>
          </cell>
          <cell r="L8489">
            <v>0</v>
          </cell>
          <cell r="M8489">
            <v>0</v>
          </cell>
          <cell r="N8489">
            <v>0</v>
          </cell>
          <cell r="O8489">
            <v>3350.34</v>
          </cell>
        </row>
        <row r="8490">
          <cell r="C8490">
            <v>2239180</v>
          </cell>
          <cell r="D8490" t="str">
            <v>110002239180</v>
          </cell>
          <cell r="E8490" t="str">
            <v>2022年东莞市横沥镇自然教育科普宣传活动</v>
          </cell>
          <cell r="F8490" t="str">
            <v>李翠丹</v>
          </cell>
          <cell r="G8490" t="str">
            <v>2008038</v>
          </cell>
          <cell r="H8490">
            <v>40533.48</v>
          </cell>
          <cell r="I8490">
            <v>0</v>
          </cell>
          <cell r="J8490">
            <v>0</v>
          </cell>
          <cell r="K8490">
            <v>40533.48</v>
          </cell>
          <cell r="L8490">
            <v>0</v>
          </cell>
          <cell r="M8490">
            <v>0</v>
          </cell>
          <cell r="N8490">
            <v>0</v>
          </cell>
          <cell r="O8490">
            <v>40533.48</v>
          </cell>
        </row>
        <row r="8491">
          <cell r="C8491">
            <v>2239181</v>
          </cell>
          <cell r="D8491" t="str">
            <v>110002239181</v>
          </cell>
          <cell r="E8491" t="str">
            <v>东莞理工学院天华研究院</v>
          </cell>
          <cell r="F8491" t="str">
            <v>孙振忠</v>
          </cell>
          <cell r="G8491" t="str">
            <v>2006080</v>
          </cell>
          <cell r="H8491">
            <v>129119.6</v>
          </cell>
          <cell r="I8491">
            <v>0</v>
          </cell>
          <cell r="J8491">
            <v>129091.6</v>
          </cell>
          <cell r="K8491">
            <v>28</v>
          </cell>
          <cell r="L8491">
            <v>0</v>
          </cell>
          <cell r="M8491">
            <v>0</v>
          </cell>
          <cell r="N8491">
            <v>0</v>
          </cell>
          <cell r="O8491">
            <v>28</v>
          </cell>
        </row>
        <row r="8492">
          <cell r="C8492">
            <v>2240001</v>
          </cell>
          <cell r="D8492" t="str">
            <v>110002240001</v>
          </cell>
          <cell r="E8492" t="str">
            <v>纤维复材（FRP）增强海水海砂自密实混凝土</v>
          </cell>
          <cell r="F8492" t="str">
            <v>郑愚</v>
          </cell>
          <cell r="G8492" t="str">
            <v>2008004</v>
          </cell>
          <cell r="H8492">
            <v>238089.84</v>
          </cell>
          <cell r="I8492">
            <v>0</v>
          </cell>
          <cell r="J8492">
            <v>6400</v>
          </cell>
          <cell r="K8492">
            <v>231689.84</v>
          </cell>
          <cell r="L8492">
            <v>0</v>
          </cell>
          <cell r="M8492">
            <v>8900</v>
          </cell>
          <cell r="N8492">
            <v>0</v>
          </cell>
          <cell r="O8492">
            <v>222789.84</v>
          </cell>
        </row>
        <row r="8493">
          <cell r="C8493">
            <v>2240002</v>
          </cell>
          <cell r="D8493" t="str">
            <v>110002240002</v>
          </cell>
          <cell r="E8493" t="str">
            <v>基于不完备健康大数据低秩表征学习的慢病预</v>
          </cell>
          <cell r="F8493" t="str">
            <v>袁华强</v>
          </cell>
          <cell r="G8493" t="str">
            <v>2002053</v>
          </cell>
          <cell r="H8493">
            <v>178200</v>
          </cell>
          <cell r="I8493">
            <v>0</v>
          </cell>
          <cell r="J8493">
            <v>58420.17</v>
          </cell>
          <cell r="K8493">
            <v>119779.83</v>
          </cell>
          <cell r="L8493">
            <v>0</v>
          </cell>
          <cell r="M8493">
            <v>0</v>
          </cell>
          <cell r="N8493">
            <v>0</v>
          </cell>
          <cell r="O8493">
            <v>119779.83</v>
          </cell>
        </row>
        <row r="8494">
          <cell r="C8494">
            <v>2240003</v>
          </cell>
          <cell r="D8494" t="str">
            <v>110002240003</v>
          </cell>
          <cell r="E8494" t="str">
            <v>应用于癫痫发作干预的可穿戴式闭环超声刺激技术</v>
          </cell>
          <cell r="F8494" t="str">
            <v>黄小伟</v>
          </cell>
          <cell r="G8494" t="str">
            <v>2020112</v>
          </cell>
          <cell r="H8494">
            <v>123353.68</v>
          </cell>
          <cell r="I8494">
            <v>0</v>
          </cell>
          <cell r="J8494">
            <v>31700</v>
          </cell>
          <cell r="K8494">
            <v>91653.68</v>
          </cell>
          <cell r="L8494">
            <v>0</v>
          </cell>
          <cell r="M8494">
            <v>0</v>
          </cell>
          <cell r="N8494">
            <v>0</v>
          </cell>
          <cell r="O8494">
            <v>91653.68</v>
          </cell>
        </row>
        <row r="8495">
          <cell r="C8495">
            <v>2240004</v>
          </cell>
          <cell r="D8495" t="str">
            <v>110002240004</v>
          </cell>
          <cell r="E8495" t="str">
            <v>青藏高原（青海）重点河湖水情预测与风险评估可视化平台</v>
          </cell>
          <cell r="F8495" t="str">
            <v>李家叶</v>
          </cell>
          <cell r="G8495" t="str">
            <v>2020821</v>
          </cell>
          <cell r="H8495">
            <v>79251.04</v>
          </cell>
          <cell r="I8495">
            <v>0</v>
          </cell>
          <cell r="J8495">
            <v>64818.47</v>
          </cell>
          <cell r="K8495">
            <v>14432.57</v>
          </cell>
          <cell r="L8495">
            <v>0</v>
          </cell>
          <cell r="M8495">
            <v>0</v>
          </cell>
          <cell r="N8495">
            <v>0</v>
          </cell>
          <cell r="O8495">
            <v>14432.57</v>
          </cell>
        </row>
        <row r="8496">
          <cell r="C8496">
            <v>2240005</v>
          </cell>
          <cell r="D8496" t="str">
            <v>110002240005</v>
          </cell>
          <cell r="E8496" t="str">
            <v>珠三角常见鱼类产品中卤代有机污染物的全面筛查分析和人体暴露风险评估</v>
          </cell>
          <cell r="F8496" t="str">
            <v>唐才明</v>
          </cell>
          <cell r="G8496" t="str">
            <v>2020820</v>
          </cell>
          <cell r="H8496">
            <v>63680.72</v>
          </cell>
          <cell r="I8496">
            <v>0</v>
          </cell>
          <cell r="J8496">
            <v>6420</v>
          </cell>
          <cell r="K8496">
            <v>57260.72</v>
          </cell>
          <cell r="L8496">
            <v>0</v>
          </cell>
          <cell r="M8496">
            <v>0</v>
          </cell>
          <cell r="N8496">
            <v>0</v>
          </cell>
          <cell r="O8496">
            <v>57260.72</v>
          </cell>
        </row>
        <row r="8497">
          <cell r="C8497">
            <v>2240006</v>
          </cell>
          <cell r="D8497" t="str">
            <v>110002240006</v>
          </cell>
          <cell r="E8497" t="str">
            <v>5G用高导热低膨胀铝基金刚石复合材料的制备及界面调控机理</v>
          </cell>
          <cell r="F8497" t="str">
            <v>李文芳</v>
          </cell>
          <cell r="G8497" t="str">
            <v>2016007</v>
          </cell>
          <cell r="H8497">
            <v>827261.06</v>
          </cell>
          <cell r="I8497">
            <v>0</v>
          </cell>
          <cell r="J8497">
            <v>33486</v>
          </cell>
          <cell r="K8497">
            <v>793775.06</v>
          </cell>
          <cell r="L8497">
            <v>0</v>
          </cell>
          <cell r="M8497">
            <v>0</v>
          </cell>
          <cell r="N8497">
            <v>0</v>
          </cell>
          <cell r="O8497">
            <v>793775.06</v>
          </cell>
        </row>
        <row r="8498">
          <cell r="C8498">
            <v>2240007</v>
          </cell>
          <cell r="D8498" t="str">
            <v>110002240007</v>
          </cell>
          <cell r="E8498" t="str">
            <v>中子衍射高精度重载样品台数字孪生智能维护方法研究</v>
          </cell>
          <cell r="F8498" t="str">
            <v>张绍辉</v>
          </cell>
          <cell r="G8498" t="str">
            <v>2020037</v>
          </cell>
          <cell r="H8498">
            <v>139286.02</v>
          </cell>
          <cell r="I8498">
            <v>0</v>
          </cell>
          <cell r="J8498">
            <v>8000</v>
          </cell>
          <cell r="K8498">
            <v>131286.02</v>
          </cell>
          <cell r="L8498">
            <v>0</v>
          </cell>
          <cell r="M8498">
            <v>0</v>
          </cell>
          <cell r="N8498">
            <v>0</v>
          </cell>
          <cell r="O8498">
            <v>131286.02</v>
          </cell>
        </row>
        <row r="8499">
          <cell r="C8499">
            <v>2240008</v>
          </cell>
          <cell r="D8499" t="str">
            <v>110002240008</v>
          </cell>
          <cell r="E8499" t="str">
            <v>纳米改性GFRP筋ECC伸缩缝连接材料机理及力学特性研究</v>
          </cell>
          <cell r="F8499" t="str">
            <v>郑愚</v>
          </cell>
          <cell r="G8499" t="str">
            <v>2008004</v>
          </cell>
          <cell r="H8499">
            <v>119821.67</v>
          </cell>
          <cell r="I8499">
            <v>0</v>
          </cell>
          <cell r="J8499">
            <v>19205.22</v>
          </cell>
          <cell r="K8499">
            <v>100616.45</v>
          </cell>
          <cell r="L8499">
            <v>0</v>
          </cell>
          <cell r="M8499">
            <v>0</v>
          </cell>
          <cell r="N8499">
            <v>0</v>
          </cell>
          <cell r="O8499">
            <v>100616.45</v>
          </cell>
        </row>
        <row r="8500">
          <cell r="C8500">
            <v>2240009</v>
          </cell>
          <cell r="D8500" t="str">
            <v>110002240009</v>
          </cell>
          <cell r="E8500" t="str">
            <v>核糖体结合位点优化调控代谢流分配增益生物自发光的机制及应用</v>
          </cell>
          <cell r="F8500" t="str">
            <v>胡俊杰</v>
          </cell>
          <cell r="G8500" t="str">
            <v>2017003</v>
          </cell>
          <cell r="H8500">
            <v>54211.54</v>
          </cell>
          <cell r="I8500">
            <v>0</v>
          </cell>
          <cell r="J8500">
            <v>0</v>
          </cell>
          <cell r="K8500">
            <v>54211.54</v>
          </cell>
          <cell r="L8500">
            <v>0</v>
          </cell>
          <cell r="M8500">
            <v>0</v>
          </cell>
          <cell r="N8500">
            <v>0</v>
          </cell>
          <cell r="O8500">
            <v>54211.54</v>
          </cell>
        </row>
        <row r="8501">
          <cell r="C8501">
            <v>2240010</v>
          </cell>
          <cell r="D8501" t="str">
            <v>110002240010</v>
          </cell>
          <cell r="E8501" t="str">
            <v>CFRP层板非接触超声导波成像检测理论与方法</v>
          </cell>
          <cell r="F8501" t="str">
            <v>郑明方</v>
          </cell>
          <cell r="G8501" t="str">
            <v>2020824</v>
          </cell>
          <cell r="H8501">
            <v>385731.91</v>
          </cell>
          <cell r="I8501">
            <v>0</v>
          </cell>
          <cell r="J8501">
            <v>86043.79</v>
          </cell>
          <cell r="K8501">
            <v>299688.12</v>
          </cell>
          <cell r="L8501">
            <v>0</v>
          </cell>
          <cell r="M8501">
            <v>0</v>
          </cell>
          <cell r="N8501">
            <v>0</v>
          </cell>
          <cell r="O8501">
            <v>299688.12</v>
          </cell>
        </row>
        <row r="8502">
          <cell r="C8502">
            <v>2240011</v>
          </cell>
          <cell r="D8502" t="str">
            <v>110002240011</v>
          </cell>
          <cell r="E8502" t="str">
            <v>基于碳中和模式的1，3-丙二醇丁二酸耦合生物合成与应用研究</v>
          </cell>
          <cell r="F8502" t="str">
            <v>程可可</v>
          </cell>
          <cell r="G8502" t="str">
            <v>2016825</v>
          </cell>
          <cell r="H8502">
            <v>109364.99</v>
          </cell>
          <cell r="I8502">
            <v>0</v>
          </cell>
          <cell r="J8502">
            <v>23673.42</v>
          </cell>
          <cell r="K8502">
            <v>85691.57</v>
          </cell>
          <cell r="L8502">
            <v>0</v>
          </cell>
          <cell r="M8502">
            <v>0</v>
          </cell>
          <cell r="N8502">
            <v>0</v>
          </cell>
          <cell r="O8502">
            <v>85691.57</v>
          </cell>
        </row>
        <row r="8503">
          <cell r="C8503">
            <v>2240012</v>
          </cell>
          <cell r="D8503" t="str">
            <v>110002240012</v>
          </cell>
          <cell r="E8503" t="str">
            <v>新型硼氮稠环化合物的理性设计、可控合成、性能及应用研究</v>
          </cell>
          <cell r="F8503" t="str">
            <v>王晓季</v>
          </cell>
          <cell r="G8503" t="str">
            <v>2018816</v>
          </cell>
          <cell r="H8503">
            <v>102918.13</v>
          </cell>
          <cell r="I8503">
            <v>0</v>
          </cell>
          <cell r="J8503">
            <v>49868</v>
          </cell>
          <cell r="K8503">
            <v>53050.13</v>
          </cell>
          <cell r="L8503">
            <v>0</v>
          </cell>
          <cell r="M8503">
            <v>0</v>
          </cell>
          <cell r="N8503">
            <v>0</v>
          </cell>
          <cell r="O8503">
            <v>53050.13</v>
          </cell>
        </row>
        <row r="8504">
          <cell r="C8504">
            <v>2240013</v>
          </cell>
          <cell r="D8504" t="str">
            <v>110002240013</v>
          </cell>
          <cell r="E8504" t="str">
            <v>基于太赫兹涡旋波的热障涂层高精度定量无损检测技术研究</v>
          </cell>
          <cell r="F8504" t="str">
            <v>沈飞</v>
          </cell>
          <cell r="G8504" t="str">
            <v>2018811</v>
          </cell>
          <cell r="H8504">
            <v>103122.68</v>
          </cell>
          <cell r="I8504">
            <v>0</v>
          </cell>
          <cell r="J8504">
            <v>19810.4</v>
          </cell>
          <cell r="K8504">
            <v>83312.28</v>
          </cell>
          <cell r="L8504">
            <v>0</v>
          </cell>
          <cell r="M8504">
            <v>0</v>
          </cell>
          <cell r="N8504">
            <v>0</v>
          </cell>
          <cell r="O8504">
            <v>83312.28</v>
          </cell>
        </row>
        <row r="8505">
          <cell r="C8505">
            <v>2240014</v>
          </cell>
          <cell r="D8505" t="str">
            <v>110002240014</v>
          </cell>
          <cell r="E8505" t="str">
            <v>生物分子构象变化太赫兹量热仪研制</v>
          </cell>
          <cell r="F8505" t="str">
            <v>何小勇</v>
          </cell>
          <cell r="G8505" t="str">
            <v>2020099</v>
          </cell>
          <cell r="H8505">
            <v>16192.76</v>
          </cell>
          <cell r="I8505">
            <v>0</v>
          </cell>
          <cell r="J8505">
            <v>15691.6</v>
          </cell>
          <cell r="K8505">
            <v>501.16</v>
          </cell>
          <cell r="L8505">
            <v>0</v>
          </cell>
          <cell r="M8505">
            <v>0</v>
          </cell>
          <cell r="N8505">
            <v>0</v>
          </cell>
          <cell r="O8505">
            <v>501.16</v>
          </cell>
        </row>
        <row r="8506">
          <cell r="C8506">
            <v>2240015</v>
          </cell>
          <cell r="D8506" t="str">
            <v>110002240015</v>
          </cell>
          <cell r="E8506" t="str">
            <v>可实现面内变焦的纯平消色差石墨烯超透镜的设计，加工及表征</v>
          </cell>
          <cell r="F8506" t="str">
            <v>贾宝华</v>
          </cell>
          <cell r="G8506" t="str">
            <v>2019803</v>
          </cell>
          <cell r="H8506">
            <v>31855</v>
          </cell>
          <cell r="I8506">
            <v>0</v>
          </cell>
          <cell r="J8506">
            <v>0</v>
          </cell>
          <cell r="K8506">
            <v>31855</v>
          </cell>
          <cell r="L8506">
            <v>0</v>
          </cell>
          <cell r="M8506">
            <v>0</v>
          </cell>
          <cell r="N8506">
            <v>0</v>
          </cell>
          <cell r="O8506">
            <v>31855</v>
          </cell>
        </row>
        <row r="8507">
          <cell r="C8507">
            <v>2240016</v>
          </cell>
          <cell r="D8507" t="str">
            <v>110002240016</v>
          </cell>
          <cell r="E8507" t="str">
            <v>新型倾斜光纤栅微纳结构生物传感器的研究</v>
          </cell>
          <cell r="F8507" t="str">
            <v>陈晓涌</v>
          </cell>
          <cell r="G8507" t="str">
            <v>2021011</v>
          </cell>
          <cell r="H8507">
            <v>8154.7</v>
          </cell>
          <cell r="I8507">
            <v>0</v>
          </cell>
          <cell r="J8507">
            <v>7500</v>
          </cell>
          <cell r="K8507">
            <v>654.7</v>
          </cell>
          <cell r="L8507">
            <v>0</v>
          </cell>
          <cell r="M8507">
            <v>0</v>
          </cell>
          <cell r="N8507">
            <v>0</v>
          </cell>
          <cell r="O8507">
            <v>654.7</v>
          </cell>
        </row>
        <row r="8508">
          <cell r="C8508">
            <v>2240017</v>
          </cell>
          <cell r="D8508" t="str">
            <v>110002240017</v>
          </cell>
          <cell r="E8508" t="str">
            <v>基于3d-4f混合稀土金属有机骨架材料作为非水锂-空气电池催化剂的研究</v>
          </cell>
          <cell r="F8508" t="str">
            <v>刘丹</v>
          </cell>
          <cell r="G8508" t="str">
            <v>2018808</v>
          </cell>
          <cell r="H8508">
            <v>112319</v>
          </cell>
          <cell r="I8508">
            <v>0</v>
          </cell>
          <cell r="J8508">
            <v>0</v>
          </cell>
          <cell r="K8508">
            <v>112319</v>
          </cell>
          <cell r="L8508">
            <v>0</v>
          </cell>
          <cell r="M8508">
            <v>0</v>
          </cell>
          <cell r="N8508">
            <v>0</v>
          </cell>
          <cell r="O8508">
            <v>112319</v>
          </cell>
        </row>
        <row r="8509">
          <cell r="C8509">
            <v>2240018</v>
          </cell>
          <cell r="D8509" t="str">
            <v>110002240018</v>
          </cell>
          <cell r="E8509" t="str">
            <v>新型磷基电解质盐制备及其热力学、电化学研究</v>
          </cell>
          <cell r="F8509" t="str">
            <v>李超</v>
          </cell>
          <cell r="G8509" t="str">
            <v>2017048</v>
          </cell>
          <cell r="H8509">
            <v>31550.67</v>
          </cell>
          <cell r="I8509">
            <v>0</v>
          </cell>
          <cell r="J8509">
            <v>0</v>
          </cell>
          <cell r="K8509">
            <v>31550.67</v>
          </cell>
          <cell r="L8509">
            <v>0</v>
          </cell>
          <cell r="M8509">
            <v>0</v>
          </cell>
          <cell r="N8509">
            <v>0</v>
          </cell>
          <cell r="O8509">
            <v>31550.67</v>
          </cell>
        </row>
        <row r="8510">
          <cell r="C8510">
            <v>2240019</v>
          </cell>
          <cell r="D8510" t="str">
            <v>110002240019</v>
          </cell>
          <cell r="E8510" t="str">
            <v>基于功能基元序构的高导热陶瓷填料设计及其覆铜板应用关键技术</v>
          </cell>
          <cell r="F8510" t="str">
            <v>陈德良</v>
          </cell>
          <cell r="G8510" t="str">
            <v>2016812</v>
          </cell>
          <cell r="H8510">
            <v>200777.09</v>
          </cell>
          <cell r="I8510">
            <v>0</v>
          </cell>
          <cell r="J8510">
            <v>64223.49</v>
          </cell>
          <cell r="K8510">
            <v>136553.6</v>
          </cell>
          <cell r="L8510">
            <v>0</v>
          </cell>
          <cell r="M8510">
            <v>0</v>
          </cell>
          <cell r="N8510">
            <v>0</v>
          </cell>
          <cell r="O8510">
            <v>136553.6</v>
          </cell>
        </row>
        <row r="8511">
          <cell r="C8511">
            <v>2240020</v>
          </cell>
          <cell r="D8511" t="str">
            <v>110002240020</v>
          </cell>
          <cell r="E8511" t="str">
            <v>（直接）压缩感知中受限等距性质的研究</v>
          </cell>
          <cell r="F8511" t="str">
            <v>陈良之</v>
          </cell>
          <cell r="G8511" t="str">
            <v>2020085</v>
          </cell>
          <cell r="H8511">
            <v>64439.53</v>
          </cell>
          <cell r="I8511">
            <v>0</v>
          </cell>
          <cell r="J8511">
            <v>0</v>
          </cell>
          <cell r="K8511">
            <v>64439.53</v>
          </cell>
          <cell r="L8511">
            <v>0</v>
          </cell>
          <cell r="M8511">
            <v>0</v>
          </cell>
          <cell r="N8511">
            <v>0</v>
          </cell>
          <cell r="O8511">
            <v>64439.53</v>
          </cell>
        </row>
        <row r="8512">
          <cell r="C8512">
            <v>2240021</v>
          </cell>
          <cell r="D8512" t="str">
            <v>110002240021</v>
          </cell>
          <cell r="E8512" t="str">
            <v>（间接）压缩感知中受限等距性质的研究</v>
          </cell>
          <cell r="F8512" t="str">
            <v>陈良之</v>
          </cell>
          <cell r="G8512" t="str">
            <v>2020085</v>
          </cell>
          <cell r="H8512">
            <v>30000</v>
          </cell>
          <cell r="I8512">
            <v>0</v>
          </cell>
          <cell r="J8512">
            <v>0</v>
          </cell>
          <cell r="K8512">
            <v>30000</v>
          </cell>
          <cell r="L8512">
            <v>0</v>
          </cell>
          <cell r="M8512">
            <v>0</v>
          </cell>
          <cell r="N8512">
            <v>0</v>
          </cell>
          <cell r="O8512">
            <v>30000</v>
          </cell>
        </row>
        <row r="8513">
          <cell r="C8513">
            <v>2240022</v>
          </cell>
          <cell r="D8513" t="str">
            <v>110002240022</v>
          </cell>
          <cell r="E8513" t="str">
            <v>（直接）不确定性环境下集成物料订货的MAX-NPV项目调度优化方法</v>
          </cell>
          <cell r="F8513" t="str">
            <v>张艳</v>
          </cell>
          <cell r="G8513" t="str">
            <v>2020090</v>
          </cell>
          <cell r="H8513">
            <v>12789</v>
          </cell>
          <cell r="I8513">
            <v>0</v>
          </cell>
          <cell r="J8513">
            <v>5220</v>
          </cell>
          <cell r="K8513">
            <v>7569</v>
          </cell>
          <cell r="L8513">
            <v>0</v>
          </cell>
          <cell r="M8513">
            <v>0</v>
          </cell>
          <cell r="N8513">
            <v>0</v>
          </cell>
          <cell r="O8513">
            <v>7569</v>
          </cell>
        </row>
        <row r="8514">
          <cell r="C8514">
            <v>2240023</v>
          </cell>
          <cell r="D8514" t="str">
            <v>110002240023</v>
          </cell>
          <cell r="E8514" t="str">
            <v>（间接）不确定性环境下集成物料订货的MAX-NPV项目调度优化方法</v>
          </cell>
          <cell r="F8514" t="str">
            <v>张艳</v>
          </cell>
          <cell r="G8514" t="str">
            <v>2020090</v>
          </cell>
          <cell r="H8514">
            <v>30000</v>
          </cell>
          <cell r="I8514">
            <v>0</v>
          </cell>
          <cell r="J8514">
            <v>0</v>
          </cell>
          <cell r="K8514">
            <v>30000</v>
          </cell>
          <cell r="L8514">
            <v>0</v>
          </cell>
          <cell r="M8514">
            <v>0</v>
          </cell>
          <cell r="N8514">
            <v>0</v>
          </cell>
          <cell r="O8514">
            <v>30000</v>
          </cell>
        </row>
        <row r="8515">
          <cell r="C8515">
            <v>2240024</v>
          </cell>
          <cell r="D8515" t="str">
            <v>110002240024</v>
          </cell>
          <cell r="E8515" t="str">
            <v>（直接）基于辐射传输和深度学习的参与性介质下物体表面温度测量方法研究</v>
          </cell>
          <cell r="F8515" t="str">
            <v>黄云伟</v>
          </cell>
          <cell r="G8515" t="str">
            <v>2023083</v>
          </cell>
          <cell r="H8515">
            <v>46</v>
          </cell>
          <cell r="I8515">
            <v>0</v>
          </cell>
          <cell r="J8515">
            <v>0</v>
          </cell>
          <cell r="K8515">
            <v>46</v>
          </cell>
          <cell r="L8515">
            <v>0</v>
          </cell>
          <cell r="M8515">
            <v>0</v>
          </cell>
          <cell r="N8515">
            <v>0</v>
          </cell>
          <cell r="O8515">
            <v>46</v>
          </cell>
        </row>
        <row r="8516">
          <cell r="C8516">
            <v>2240025</v>
          </cell>
          <cell r="D8516" t="str">
            <v>110002240025</v>
          </cell>
          <cell r="E8516" t="str">
            <v>（间接）基于辐射传输和深度学习的参与性介质下物体表面温度测量方法研究</v>
          </cell>
          <cell r="F8516" t="str">
            <v>黄云伟</v>
          </cell>
          <cell r="G8516" t="str">
            <v>2023083</v>
          </cell>
          <cell r="H8516">
            <v>9000</v>
          </cell>
          <cell r="I8516">
            <v>0</v>
          </cell>
          <cell r="J8516">
            <v>0</v>
          </cell>
          <cell r="K8516">
            <v>9000</v>
          </cell>
          <cell r="L8516">
            <v>0</v>
          </cell>
          <cell r="M8516">
            <v>0</v>
          </cell>
          <cell r="N8516">
            <v>0</v>
          </cell>
          <cell r="O8516">
            <v>9000</v>
          </cell>
        </row>
        <row r="8517">
          <cell r="C8517">
            <v>2240026</v>
          </cell>
          <cell r="D8517" t="str">
            <v>110002240026</v>
          </cell>
          <cell r="E8517" t="str">
            <v>（直接）SPS致密化过程中脉冲电流的电迁移效应作用机理定量研究</v>
          </cell>
          <cell r="F8517" t="str">
            <v>赵愈亮</v>
          </cell>
          <cell r="G8517" t="str">
            <v>2018089</v>
          </cell>
          <cell r="H8517">
            <v>0</v>
          </cell>
          <cell r="I8517">
            <v>0</v>
          </cell>
          <cell r="J8517">
            <v>0</v>
          </cell>
          <cell r="K8517">
            <v>0</v>
          </cell>
          <cell r="L8517">
            <v>0</v>
          </cell>
          <cell r="M8517">
            <v>0</v>
          </cell>
          <cell r="N8517">
            <v>0</v>
          </cell>
          <cell r="O8517">
            <v>0</v>
          </cell>
        </row>
        <row r="8518">
          <cell r="C8518">
            <v>2240027</v>
          </cell>
          <cell r="D8518" t="str">
            <v>110002240027</v>
          </cell>
          <cell r="E8518" t="str">
            <v>（间接）SPS致密化过程中脉冲电流的电迁移效应作用机理定量研究</v>
          </cell>
          <cell r="F8518" t="str">
            <v>赵愈亮</v>
          </cell>
          <cell r="G8518" t="str">
            <v>2018089</v>
          </cell>
          <cell r="H8518">
            <v>9000</v>
          </cell>
          <cell r="I8518">
            <v>0</v>
          </cell>
          <cell r="J8518">
            <v>0</v>
          </cell>
          <cell r="K8518">
            <v>9000</v>
          </cell>
          <cell r="L8518">
            <v>0</v>
          </cell>
          <cell r="M8518">
            <v>0</v>
          </cell>
          <cell r="N8518">
            <v>0</v>
          </cell>
          <cell r="O8518">
            <v>9000</v>
          </cell>
        </row>
        <row r="8519">
          <cell r="C8519">
            <v>2240028</v>
          </cell>
          <cell r="D8519" t="str">
            <v>110002240028</v>
          </cell>
          <cell r="E8519" t="str">
            <v>（直接）基于热渗透传递的低温余热回收接触内热质传递特性研究</v>
          </cell>
          <cell r="F8519" t="str">
            <v>陈捷超</v>
          </cell>
          <cell r="G8519" t="str">
            <v>2017081</v>
          </cell>
          <cell r="H8519">
            <v>27387.92</v>
          </cell>
          <cell r="I8519">
            <v>0</v>
          </cell>
          <cell r="J8519">
            <v>0</v>
          </cell>
          <cell r="K8519">
            <v>27387.92</v>
          </cell>
          <cell r="L8519">
            <v>0</v>
          </cell>
          <cell r="M8519">
            <v>0</v>
          </cell>
          <cell r="N8519">
            <v>0</v>
          </cell>
          <cell r="O8519">
            <v>27387.92</v>
          </cell>
        </row>
        <row r="8520">
          <cell r="C8520">
            <v>2240029</v>
          </cell>
          <cell r="D8520" t="str">
            <v>110002240029</v>
          </cell>
          <cell r="E8520" t="str">
            <v>（间接）基于热渗透传递的低温余热回收接触内热质传递特性研究</v>
          </cell>
          <cell r="F8520" t="str">
            <v>陈捷超</v>
          </cell>
          <cell r="G8520" t="str">
            <v>2017081</v>
          </cell>
          <cell r="H8520">
            <v>30000</v>
          </cell>
          <cell r="I8520">
            <v>0</v>
          </cell>
          <cell r="J8520">
            <v>0</v>
          </cell>
          <cell r="K8520">
            <v>30000</v>
          </cell>
          <cell r="L8520">
            <v>0</v>
          </cell>
          <cell r="M8520">
            <v>0</v>
          </cell>
          <cell r="N8520">
            <v>0</v>
          </cell>
          <cell r="O8520">
            <v>30000</v>
          </cell>
        </row>
        <row r="8521">
          <cell r="C8521">
            <v>2240030</v>
          </cell>
          <cell r="D8521" t="str">
            <v>110002240030</v>
          </cell>
          <cell r="E8521" t="str">
            <v>（直接）CdS基异质结构中光生电荷分离调控策略及光催化产氢研究</v>
          </cell>
          <cell r="F8521" t="str">
            <v>楚家玉</v>
          </cell>
          <cell r="G8521" t="str">
            <v>2020095</v>
          </cell>
          <cell r="H8521">
            <v>19955.09</v>
          </cell>
          <cell r="I8521">
            <v>0</v>
          </cell>
          <cell r="J8521">
            <v>1143.39</v>
          </cell>
          <cell r="K8521">
            <v>18811.7</v>
          </cell>
          <cell r="L8521">
            <v>0</v>
          </cell>
          <cell r="M8521">
            <v>0</v>
          </cell>
          <cell r="N8521">
            <v>0</v>
          </cell>
          <cell r="O8521">
            <v>18811.7</v>
          </cell>
        </row>
        <row r="8522">
          <cell r="C8522">
            <v>2240031</v>
          </cell>
          <cell r="D8522" t="str">
            <v>110002240031</v>
          </cell>
          <cell r="E8522" t="str">
            <v>（间接）CdS基异质结构中光生电荷分离调控策略及光催化产氢研究</v>
          </cell>
          <cell r="F8522" t="str">
            <v>楚家玉</v>
          </cell>
          <cell r="G8522" t="str">
            <v>2020095</v>
          </cell>
          <cell r="H8522">
            <v>30000</v>
          </cell>
          <cell r="I8522">
            <v>0</v>
          </cell>
          <cell r="J8522">
            <v>0</v>
          </cell>
          <cell r="K8522">
            <v>30000</v>
          </cell>
          <cell r="L8522">
            <v>0</v>
          </cell>
          <cell r="M8522">
            <v>0</v>
          </cell>
          <cell r="N8522">
            <v>0</v>
          </cell>
          <cell r="O8522">
            <v>30000</v>
          </cell>
        </row>
        <row r="8523">
          <cell r="C8523">
            <v>2240032</v>
          </cell>
          <cell r="D8523" t="str">
            <v>110002240032</v>
          </cell>
          <cell r="E8523" t="str">
            <v>（直接）基于密度泛函理论计算的磷灰石结构发光材料稀土离子占位研究</v>
          </cell>
          <cell r="F8523" t="str">
            <v>邵蒙蒙</v>
          </cell>
          <cell r="G8523" t="str">
            <v>2019054</v>
          </cell>
          <cell r="H8523">
            <v>0</v>
          </cell>
          <cell r="I8523">
            <v>0</v>
          </cell>
          <cell r="J8523">
            <v>0</v>
          </cell>
          <cell r="K8523">
            <v>0</v>
          </cell>
          <cell r="L8523">
            <v>0</v>
          </cell>
          <cell r="M8523">
            <v>0</v>
          </cell>
          <cell r="N8523">
            <v>0</v>
          </cell>
          <cell r="O8523">
            <v>0</v>
          </cell>
        </row>
        <row r="8524">
          <cell r="C8524">
            <v>2240033</v>
          </cell>
          <cell r="D8524" t="str">
            <v>110002240033</v>
          </cell>
          <cell r="E8524" t="str">
            <v>（间接）基于密度泛函理论计算的磷灰石结构发光材料稀土离子占位研究</v>
          </cell>
          <cell r="F8524" t="str">
            <v>邵蒙蒙</v>
          </cell>
          <cell r="G8524" t="str">
            <v>2019054</v>
          </cell>
          <cell r="H8524">
            <v>30000</v>
          </cell>
          <cell r="I8524">
            <v>0</v>
          </cell>
          <cell r="J8524">
            <v>0</v>
          </cell>
          <cell r="K8524">
            <v>30000</v>
          </cell>
          <cell r="L8524">
            <v>0</v>
          </cell>
          <cell r="M8524">
            <v>0</v>
          </cell>
          <cell r="N8524">
            <v>0</v>
          </cell>
          <cell r="O8524">
            <v>30000</v>
          </cell>
        </row>
        <row r="8525">
          <cell r="C8525">
            <v>2240034</v>
          </cell>
          <cell r="D8525" t="str">
            <v>110002240034</v>
          </cell>
          <cell r="E8525" t="str">
            <v>（直接）Cu基复合催化体系的构建及其在CO2电催化还原中的应用</v>
          </cell>
          <cell r="F8525" t="str">
            <v>赵丽源</v>
          </cell>
          <cell r="G8525" t="str">
            <v>2020113</v>
          </cell>
          <cell r="H8525">
            <v>947</v>
          </cell>
          <cell r="I8525">
            <v>0</v>
          </cell>
          <cell r="J8525">
            <v>400</v>
          </cell>
          <cell r="K8525">
            <v>547</v>
          </cell>
          <cell r="L8525">
            <v>0</v>
          </cell>
          <cell r="M8525">
            <v>0</v>
          </cell>
          <cell r="N8525">
            <v>0</v>
          </cell>
          <cell r="O8525">
            <v>547</v>
          </cell>
        </row>
        <row r="8526">
          <cell r="C8526">
            <v>2240035</v>
          </cell>
          <cell r="D8526" t="str">
            <v>110002240035</v>
          </cell>
          <cell r="E8526" t="str">
            <v>（间接）Cu基复合催化体系的构建及其在CO2电催化还原中的应用</v>
          </cell>
          <cell r="F8526" t="str">
            <v>赵丽源</v>
          </cell>
          <cell r="G8526" t="str">
            <v>2020113</v>
          </cell>
          <cell r="H8526">
            <v>30000</v>
          </cell>
          <cell r="I8526">
            <v>0</v>
          </cell>
          <cell r="J8526">
            <v>0</v>
          </cell>
          <cell r="K8526">
            <v>30000</v>
          </cell>
          <cell r="L8526">
            <v>0</v>
          </cell>
          <cell r="M8526">
            <v>0</v>
          </cell>
          <cell r="N8526">
            <v>0</v>
          </cell>
          <cell r="O8526">
            <v>30000</v>
          </cell>
        </row>
        <row r="8527">
          <cell r="C8527">
            <v>2240036</v>
          </cell>
          <cell r="D8527" t="str">
            <v>110002240036</v>
          </cell>
          <cell r="E8527" t="str">
            <v>（直接）基于可重构超材料的量子Deutsch-Jozsa算法红典光学模拟研究</v>
          </cell>
          <cell r="F8527" t="str">
            <v>程凯扬</v>
          </cell>
          <cell r="G8527" t="str">
            <v>2020082</v>
          </cell>
          <cell r="H8527">
            <v>447.07</v>
          </cell>
          <cell r="I8527">
            <v>0</v>
          </cell>
          <cell r="J8527">
            <v>405.81</v>
          </cell>
          <cell r="K8527">
            <v>41.26</v>
          </cell>
          <cell r="L8527">
            <v>0</v>
          </cell>
          <cell r="M8527">
            <v>0</v>
          </cell>
          <cell r="N8527">
            <v>0</v>
          </cell>
          <cell r="O8527">
            <v>41.26</v>
          </cell>
        </row>
        <row r="8528">
          <cell r="C8528">
            <v>2240037</v>
          </cell>
          <cell r="D8528" t="str">
            <v>110002240037</v>
          </cell>
          <cell r="E8528" t="str">
            <v>（间接）基于可重构超材料的量子Deutsch-Jozsa算法红典光学模拟研究</v>
          </cell>
          <cell r="F8528" t="str">
            <v>程凯扬</v>
          </cell>
          <cell r="G8528" t="str">
            <v>2020082</v>
          </cell>
          <cell r="H8528">
            <v>9000</v>
          </cell>
          <cell r="I8528">
            <v>0</v>
          </cell>
          <cell r="J8528">
            <v>0</v>
          </cell>
          <cell r="K8528">
            <v>9000</v>
          </cell>
          <cell r="L8528">
            <v>0</v>
          </cell>
          <cell r="M8528">
            <v>0</v>
          </cell>
          <cell r="N8528">
            <v>0</v>
          </cell>
          <cell r="O8528">
            <v>9000</v>
          </cell>
        </row>
        <row r="8529">
          <cell r="C8529">
            <v>2240038</v>
          </cell>
          <cell r="D8529" t="str">
            <v>110002240038</v>
          </cell>
          <cell r="E8529" t="str">
            <v>（直接）GaN基紫外探测器的研制及其缺陷控制</v>
          </cell>
          <cell r="F8529" t="str">
            <v>李媛</v>
          </cell>
          <cell r="G8529" t="str">
            <v>2020066</v>
          </cell>
          <cell r="H8529">
            <v>1915.01</v>
          </cell>
          <cell r="I8529">
            <v>0</v>
          </cell>
          <cell r="J8529">
            <v>1910</v>
          </cell>
          <cell r="K8529">
            <v>5.01</v>
          </cell>
          <cell r="L8529">
            <v>0</v>
          </cell>
          <cell r="M8529">
            <v>0</v>
          </cell>
          <cell r="N8529">
            <v>0</v>
          </cell>
          <cell r="O8529">
            <v>5.01</v>
          </cell>
        </row>
        <row r="8530">
          <cell r="C8530">
            <v>2240039</v>
          </cell>
          <cell r="D8530" t="str">
            <v>110002240039</v>
          </cell>
          <cell r="E8530" t="str">
            <v>（间接）GaN基紫外探测器的研制及其缺陷控制</v>
          </cell>
          <cell r="F8530" t="str">
            <v>李媛</v>
          </cell>
          <cell r="G8530" t="str">
            <v>2020066</v>
          </cell>
          <cell r="H8530">
            <v>9000</v>
          </cell>
          <cell r="I8530">
            <v>0</v>
          </cell>
          <cell r="J8530">
            <v>9000</v>
          </cell>
          <cell r="K8530">
            <v>0</v>
          </cell>
          <cell r="L8530">
            <v>0</v>
          </cell>
          <cell r="M8530">
            <v>0</v>
          </cell>
          <cell r="N8530">
            <v>0</v>
          </cell>
          <cell r="O8530">
            <v>0</v>
          </cell>
        </row>
        <row r="8531">
          <cell r="C8531">
            <v>2240042</v>
          </cell>
          <cell r="D8531" t="str">
            <v>110002240042</v>
          </cell>
          <cell r="E8531" t="str">
            <v>（直接）面向高端装备制造行业绿色柔性生产的混合量子优化决策方法与技术</v>
          </cell>
          <cell r="F8531" t="str">
            <v>孙泽文</v>
          </cell>
          <cell r="G8531" t="str">
            <v>2018057</v>
          </cell>
          <cell r="H8531">
            <v>250</v>
          </cell>
          <cell r="I8531">
            <v>0</v>
          </cell>
          <cell r="J8531">
            <v>0</v>
          </cell>
          <cell r="K8531">
            <v>250</v>
          </cell>
          <cell r="L8531">
            <v>0</v>
          </cell>
          <cell r="M8531">
            <v>0</v>
          </cell>
          <cell r="N8531">
            <v>0</v>
          </cell>
          <cell r="O8531">
            <v>250</v>
          </cell>
        </row>
        <row r="8532">
          <cell r="C8532">
            <v>2240043</v>
          </cell>
          <cell r="D8532" t="str">
            <v>110002240043</v>
          </cell>
          <cell r="E8532" t="str">
            <v>（间接）面向高端装备制造行业绿色柔性生产的混合量子优化决策方法与技术</v>
          </cell>
          <cell r="F8532" t="str">
            <v>孙泽文</v>
          </cell>
          <cell r="G8532" t="str">
            <v>2018057</v>
          </cell>
          <cell r="H8532">
            <v>30000</v>
          </cell>
          <cell r="I8532">
            <v>0</v>
          </cell>
          <cell r="J8532">
            <v>0</v>
          </cell>
          <cell r="K8532">
            <v>30000</v>
          </cell>
          <cell r="L8532">
            <v>0</v>
          </cell>
          <cell r="M8532">
            <v>0</v>
          </cell>
          <cell r="N8532">
            <v>0</v>
          </cell>
          <cell r="O8532">
            <v>30000</v>
          </cell>
        </row>
        <row r="8533">
          <cell r="C8533">
            <v>2240044</v>
          </cell>
          <cell r="D8533" t="str">
            <v>110002240044</v>
          </cell>
          <cell r="E8533" t="str">
            <v>（直接）基于接盖尔-高斯变换对高速旋转物体进行三维重构的理论研究</v>
          </cell>
          <cell r="F8533" t="str">
            <v>魏丹</v>
          </cell>
          <cell r="G8533" t="str">
            <v>2020123</v>
          </cell>
          <cell r="H8533">
            <v>14207.6</v>
          </cell>
          <cell r="I8533">
            <v>0</v>
          </cell>
          <cell r="J8533">
            <v>3800</v>
          </cell>
          <cell r="K8533">
            <v>10407.6</v>
          </cell>
          <cell r="L8533">
            <v>0</v>
          </cell>
          <cell r="M8533">
            <v>0</v>
          </cell>
          <cell r="N8533">
            <v>0</v>
          </cell>
          <cell r="O8533">
            <v>10407.6</v>
          </cell>
        </row>
        <row r="8534">
          <cell r="C8534">
            <v>2240045</v>
          </cell>
          <cell r="D8534" t="str">
            <v>110002240045</v>
          </cell>
          <cell r="E8534" t="str">
            <v>（间接）基于接盖尔-高斯变换对高速旋转物体进行三维重构的理论研究</v>
          </cell>
          <cell r="F8534" t="str">
            <v>魏丹</v>
          </cell>
          <cell r="G8534" t="str">
            <v>2020123</v>
          </cell>
          <cell r="H8534">
            <v>9000</v>
          </cell>
          <cell r="I8534">
            <v>0</v>
          </cell>
          <cell r="J8534">
            <v>9000</v>
          </cell>
          <cell r="K8534">
            <v>0</v>
          </cell>
          <cell r="L8534">
            <v>0</v>
          </cell>
          <cell r="M8534">
            <v>0</v>
          </cell>
          <cell r="N8534">
            <v>0</v>
          </cell>
          <cell r="O8534">
            <v>0</v>
          </cell>
        </row>
        <row r="8535">
          <cell r="C8535">
            <v>2240046</v>
          </cell>
          <cell r="D8535" t="str">
            <v>110002240046</v>
          </cell>
          <cell r="E8535" t="str">
            <v>（直接）基于液态化合物受激拉曼散射效应的单、双波长紫外激光输出研究</v>
          </cell>
          <cell r="F8535" t="str">
            <v>吴志心</v>
          </cell>
          <cell r="G8535" t="str">
            <v>2020079</v>
          </cell>
          <cell r="H8535">
            <v>4294.03</v>
          </cell>
          <cell r="I8535">
            <v>0</v>
          </cell>
          <cell r="J8535">
            <v>0</v>
          </cell>
          <cell r="K8535">
            <v>4294.03</v>
          </cell>
          <cell r="L8535">
            <v>0</v>
          </cell>
          <cell r="M8535">
            <v>0</v>
          </cell>
          <cell r="N8535">
            <v>0</v>
          </cell>
          <cell r="O8535">
            <v>4294.03</v>
          </cell>
        </row>
        <row r="8536">
          <cell r="C8536">
            <v>2240047</v>
          </cell>
          <cell r="D8536" t="str">
            <v>110002240047</v>
          </cell>
          <cell r="E8536" t="str">
            <v>（间接）基于液态化合物受激拉曼散射效应的单、双波长紫外激光输出研究</v>
          </cell>
          <cell r="F8536" t="str">
            <v>吴志心</v>
          </cell>
          <cell r="G8536" t="str">
            <v>2020079</v>
          </cell>
          <cell r="H8536">
            <v>30000</v>
          </cell>
          <cell r="I8536">
            <v>0</v>
          </cell>
          <cell r="J8536">
            <v>0</v>
          </cell>
          <cell r="K8536">
            <v>30000</v>
          </cell>
          <cell r="L8536">
            <v>0</v>
          </cell>
          <cell r="M8536">
            <v>0</v>
          </cell>
          <cell r="N8536">
            <v>0</v>
          </cell>
          <cell r="O8536">
            <v>30000</v>
          </cell>
        </row>
        <row r="8537">
          <cell r="C8537">
            <v>2240048</v>
          </cell>
          <cell r="D8537" t="str">
            <v>110002240048</v>
          </cell>
          <cell r="E8537" t="str">
            <v>（直接）基于区块链的云原生网络资源交易机制与动态决策研究</v>
          </cell>
          <cell r="F8537" t="str">
            <v>杨伟伟</v>
          </cell>
          <cell r="G8537" t="str">
            <v>2021048</v>
          </cell>
          <cell r="H8537">
            <v>11194.54</v>
          </cell>
          <cell r="I8537">
            <v>0</v>
          </cell>
          <cell r="J8537">
            <v>5450</v>
          </cell>
          <cell r="K8537">
            <v>5744.54</v>
          </cell>
          <cell r="L8537">
            <v>0</v>
          </cell>
          <cell r="M8537">
            <v>0</v>
          </cell>
          <cell r="N8537">
            <v>0</v>
          </cell>
          <cell r="O8537">
            <v>5744.54</v>
          </cell>
        </row>
        <row r="8538">
          <cell r="C8538">
            <v>2240049</v>
          </cell>
          <cell r="D8538" t="str">
            <v>110002240049</v>
          </cell>
          <cell r="E8538" t="str">
            <v>（间接）基于区块链的云原生网络资源交易机制与动态决策研究</v>
          </cell>
          <cell r="F8538" t="str">
            <v>杨伟伟</v>
          </cell>
          <cell r="G8538" t="str">
            <v>2021048</v>
          </cell>
          <cell r="H8538">
            <v>30000</v>
          </cell>
          <cell r="I8538">
            <v>0</v>
          </cell>
          <cell r="J8538">
            <v>0</v>
          </cell>
          <cell r="K8538">
            <v>30000</v>
          </cell>
          <cell r="L8538">
            <v>0</v>
          </cell>
          <cell r="M8538">
            <v>0</v>
          </cell>
          <cell r="N8538">
            <v>0</v>
          </cell>
          <cell r="O8538">
            <v>30000</v>
          </cell>
        </row>
        <row r="8539">
          <cell r="C8539">
            <v>2240050</v>
          </cell>
          <cell r="D8539" t="str">
            <v>110002240050</v>
          </cell>
          <cell r="E8539" t="str">
            <v>（直接）基于数据驱动的太赫兹波定量相位成像研究</v>
          </cell>
          <cell r="F8539" t="str">
            <v>陈曼娜</v>
          </cell>
          <cell r="G8539" t="str">
            <v>2019012</v>
          </cell>
          <cell r="H8539">
            <v>0</v>
          </cell>
          <cell r="I8539">
            <v>0</v>
          </cell>
          <cell r="J8539">
            <v>0</v>
          </cell>
          <cell r="K8539">
            <v>0</v>
          </cell>
          <cell r="L8539">
            <v>0</v>
          </cell>
          <cell r="M8539">
            <v>0</v>
          </cell>
          <cell r="N8539">
            <v>0</v>
          </cell>
          <cell r="O8539">
            <v>0</v>
          </cell>
        </row>
        <row r="8540">
          <cell r="C8540">
            <v>2240051</v>
          </cell>
          <cell r="D8540" t="str">
            <v>110002240051</v>
          </cell>
          <cell r="E8540" t="str">
            <v>（间接）基于数据驱动的太赫兹波定量相位成像研究</v>
          </cell>
          <cell r="F8540" t="str">
            <v>陈曼娜</v>
          </cell>
          <cell r="G8540" t="str">
            <v>2019012</v>
          </cell>
          <cell r="H8540">
            <v>9000</v>
          </cell>
          <cell r="I8540">
            <v>0</v>
          </cell>
          <cell r="J8540">
            <v>0</v>
          </cell>
          <cell r="K8540">
            <v>9000</v>
          </cell>
          <cell r="L8540">
            <v>0</v>
          </cell>
          <cell r="M8540">
            <v>0</v>
          </cell>
          <cell r="N8540">
            <v>0</v>
          </cell>
          <cell r="O8540">
            <v>9000</v>
          </cell>
        </row>
        <row r="8541">
          <cell r="C8541">
            <v>2240052</v>
          </cell>
          <cell r="D8541" t="str">
            <v>110002240052</v>
          </cell>
          <cell r="E8541" t="str">
            <v>（直接）锂硫电池用高强稳定蛋白质基双面织物隔膜的设计与制备</v>
          </cell>
          <cell r="F8541" t="str">
            <v>陈敏</v>
          </cell>
          <cell r="G8541" t="str">
            <v>2021001</v>
          </cell>
          <cell r="H8541">
            <v>0</v>
          </cell>
          <cell r="I8541">
            <v>0</v>
          </cell>
          <cell r="J8541">
            <v>0</v>
          </cell>
          <cell r="K8541">
            <v>0</v>
          </cell>
          <cell r="L8541">
            <v>0</v>
          </cell>
          <cell r="M8541">
            <v>0</v>
          </cell>
          <cell r="N8541">
            <v>0</v>
          </cell>
          <cell r="O8541">
            <v>0</v>
          </cell>
        </row>
        <row r="8542">
          <cell r="C8542">
            <v>2240053</v>
          </cell>
          <cell r="D8542" t="str">
            <v>110002240053</v>
          </cell>
          <cell r="E8542" t="str">
            <v>（间接）锂硫电池用高强稳定蛋白质基双面织物隔膜的设计与制备</v>
          </cell>
          <cell r="F8542" t="str">
            <v>陈敏</v>
          </cell>
          <cell r="G8542" t="str">
            <v>2021001</v>
          </cell>
          <cell r="H8542">
            <v>9000</v>
          </cell>
          <cell r="I8542">
            <v>0</v>
          </cell>
          <cell r="J8542">
            <v>9000</v>
          </cell>
          <cell r="K8542">
            <v>0</v>
          </cell>
          <cell r="L8542">
            <v>0</v>
          </cell>
          <cell r="M8542">
            <v>0</v>
          </cell>
          <cell r="N8542">
            <v>0</v>
          </cell>
          <cell r="O8542">
            <v>0</v>
          </cell>
        </row>
        <row r="8543">
          <cell r="C8543">
            <v>2240054</v>
          </cell>
          <cell r="D8543" t="str">
            <v>110002240054</v>
          </cell>
          <cell r="E8543" t="str">
            <v>（直接）自粘附透明可拉伸超疏水/疏油薄膜的可控设计及其抗液体刺穿稳定性研究</v>
          </cell>
          <cell r="F8543" t="str">
            <v>苏晓竞</v>
          </cell>
          <cell r="G8543" t="str">
            <v>2020065</v>
          </cell>
          <cell r="H8543">
            <v>26058</v>
          </cell>
          <cell r="I8543">
            <v>0</v>
          </cell>
          <cell r="J8543">
            <v>1350</v>
          </cell>
          <cell r="K8543">
            <v>24708</v>
          </cell>
          <cell r="L8543">
            <v>0</v>
          </cell>
          <cell r="M8543">
            <v>0</v>
          </cell>
          <cell r="N8543">
            <v>0</v>
          </cell>
          <cell r="O8543">
            <v>24708</v>
          </cell>
        </row>
        <row r="8544">
          <cell r="C8544">
            <v>2240055</v>
          </cell>
          <cell r="D8544" t="str">
            <v>110002240055</v>
          </cell>
          <cell r="E8544" t="str">
            <v>（间接）自粘附透明可拉伸超疏水/疏油薄膜的可控设计及其抗液体刺穿稳定性研究</v>
          </cell>
          <cell r="F8544" t="str">
            <v>苏晓竞</v>
          </cell>
          <cell r="G8544" t="str">
            <v>2020065</v>
          </cell>
          <cell r="H8544">
            <v>15000</v>
          </cell>
          <cell r="I8544">
            <v>0</v>
          </cell>
          <cell r="J8544">
            <v>0</v>
          </cell>
          <cell r="K8544">
            <v>15000</v>
          </cell>
          <cell r="L8544">
            <v>0</v>
          </cell>
          <cell r="M8544">
            <v>0</v>
          </cell>
          <cell r="N8544">
            <v>0</v>
          </cell>
          <cell r="O8544">
            <v>15000</v>
          </cell>
        </row>
        <row r="8545">
          <cell r="C8545">
            <v>2240056</v>
          </cell>
          <cell r="D8545" t="str">
            <v>110002240056</v>
          </cell>
          <cell r="E8545" t="str">
            <v>（直接）镁合金表面低压冷喷涂还原氧化石墨烯包覆铝—LDH复合涂层的制备与性能调控</v>
          </cell>
          <cell r="F8545" t="str">
            <v>陈斌</v>
          </cell>
          <cell r="G8545" t="str">
            <v>2023025</v>
          </cell>
          <cell r="H8545">
            <v>0</v>
          </cell>
          <cell r="I8545">
            <v>0</v>
          </cell>
          <cell r="J8545">
            <v>0</v>
          </cell>
          <cell r="K8545">
            <v>0</v>
          </cell>
          <cell r="L8545">
            <v>0</v>
          </cell>
          <cell r="M8545">
            <v>0</v>
          </cell>
          <cell r="N8545">
            <v>0</v>
          </cell>
          <cell r="O8545">
            <v>0</v>
          </cell>
        </row>
        <row r="8546">
          <cell r="C8546">
            <v>2240057</v>
          </cell>
          <cell r="D8546" t="str">
            <v>110002240057</v>
          </cell>
          <cell r="E8546" t="str">
            <v>（间接）镁合金表面低压冷喷涂还原氧化石墨烯包覆铝—LDH复合涂层的制备与性能调控</v>
          </cell>
          <cell r="F8546" t="str">
            <v>陈斌</v>
          </cell>
          <cell r="G8546" t="str">
            <v>2023025</v>
          </cell>
          <cell r="H8546">
            <v>30000</v>
          </cell>
          <cell r="I8546">
            <v>0</v>
          </cell>
          <cell r="J8546">
            <v>30000</v>
          </cell>
          <cell r="K8546">
            <v>0</v>
          </cell>
          <cell r="L8546">
            <v>0</v>
          </cell>
          <cell r="M8546">
            <v>0</v>
          </cell>
          <cell r="N8546">
            <v>0</v>
          </cell>
          <cell r="O8546">
            <v>0</v>
          </cell>
        </row>
        <row r="8547">
          <cell r="C8547">
            <v>2240058</v>
          </cell>
          <cell r="D8547" t="str">
            <v>110002240058</v>
          </cell>
          <cell r="E8547" t="str">
            <v>（直接）MOF基人造固态电解质膜的可控构筑及其抑制锌枝晶的机制研究</v>
          </cell>
          <cell r="F8547" t="str">
            <v>许伟娜</v>
          </cell>
          <cell r="G8547" t="str">
            <v>2020029</v>
          </cell>
          <cell r="H8547">
            <v>0.13</v>
          </cell>
          <cell r="I8547">
            <v>0</v>
          </cell>
          <cell r="J8547">
            <v>0</v>
          </cell>
          <cell r="K8547">
            <v>0.13</v>
          </cell>
          <cell r="L8547">
            <v>0</v>
          </cell>
          <cell r="M8547">
            <v>0</v>
          </cell>
          <cell r="N8547">
            <v>0</v>
          </cell>
          <cell r="O8547">
            <v>0.13</v>
          </cell>
        </row>
        <row r="8548">
          <cell r="C8548">
            <v>2240059</v>
          </cell>
          <cell r="D8548" t="str">
            <v>110002240059</v>
          </cell>
          <cell r="E8548" t="str">
            <v>（间接）MOF基人造固态电解质膜的可控构筑及其抑制锌枝晶的机制研究</v>
          </cell>
          <cell r="F8548" t="str">
            <v>许伟娜</v>
          </cell>
          <cell r="G8548" t="str">
            <v>2020029</v>
          </cell>
          <cell r="H8548">
            <v>9000</v>
          </cell>
          <cell r="I8548">
            <v>0</v>
          </cell>
          <cell r="J8548">
            <v>0</v>
          </cell>
          <cell r="K8548">
            <v>9000</v>
          </cell>
          <cell r="L8548">
            <v>0</v>
          </cell>
          <cell r="M8548">
            <v>0</v>
          </cell>
          <cell r="N8548">
            <v>0</v>
          </cell>
          <cell r="O8548">
            <v>9000</v>
          </cell>
        </row>
        <row r="8549">
          <cell r="C8549">
            <v>2240060</v>
          </cell>
          <cell r="D8549" t="str">
            <v>110002240060</v>
          </cell>
          <cell r="E8549" t="str">
            <v>（直接）Sn4P3-(M=Ti,Mn,Fe)三元复合负极的构建及储钠性能与机理研究</v>
          </cell>
          <cell r="F8549" t="str">
            <v>张娇龙</v>
          </cell>
          <cell r="G8549" t="str">
            <v>2021021</v>
          </cell>
          <cell r="H8549">
            <v>15523.2</v>
          </cell>
          <cell r="I8549">
            <v>0</v>
          </cell>
          <cell r="J8549">
            <v>0</v>
          </cell>
          <cell r="K8549">
            <v>15523.2</v>
          </cell>
          <cell r="L8549">
            <v>0</v>
          </cell>
          <cell r="M8549">
            <v>0</v>
          </cell>
          <cell r="N8549">
            <v>0</v>
          </cell>
          <cell r="O8549">
            <v>15523.2</v>
          </cell>
        </row>
        <row r="8550">
          <cell r="C8550">
            <v>2240061</v>
          </cell>
          <cell r="D8550" t="str">
            <v>110002240061</v>
          </cell>
          <cell r="E8550" t="str">
            <v>（间接）Sn4P3-(M=Ti,Mn,Fe)三元复合负极的构建及储钠性能与机理研究</v>
          </cell>
          <cell r="F8550" t="str">
            <v>张娇龙</v>
          </cell>
          <cell r="G8550" t="str">
            <v>2021021</v>
          </cell>
          <cell r="H8550">
            <v>9000</v>
          </cell>
          <cell r="I8550">
            <v>0</v>
          </cell>
          <cell r="J8550">
            <v>9000</v>
          </cell>
          <cell r="K8550">
            <v>0</v>
          </cell>
          <cell r="L8550">
            <v>0</v>
          </cell>
          <cell r="M8550">
            <v>0</v>
          </cell>
          <cell r="N8550">
            <v>0</v>
          </cell>
          <cell r="O8550">
            <v>0</v>
          </cell>
        </row>
        <row r="8551">
          <cell r="C8551">
            <v>2240062</v>
          </cell>
          <cell r="D8551" t="str">
            <v>110002240062</v>
          </cell>
          <cell r="E8551" t="str">
            <v>（直接）矿物结构荧光材料Ca9Tb(PO4)5(SiO4)F2:Mn2+/Eu3+的类质同象取代及温敏性能研究</v>
          </cell>
          <cell r="F8551" t="str">
            <v>邵蒙蒙</v>
          </cell>
          <cell r="G8551" t="str">
            <v>2019054</v>
          </cell>
          <cell r="H8551">
            <v>0</v>
          </cell>
          <cell r="I8551">
            <v>0</v>
          </cell>
          <cell r="J8551">
            <v>0</v>
          </cell>
          <cell r="K8551">
            <v>0</v>
          </cell>
          <cell r="L8551">
            <v>0</v>
          </cell>
          <cell r="M8551">
            <v>0</v>
          </cell>
          <cell r="N8551">
            <v>0</v>
          </cell>
          <cell r="O8551">
            <v>0</v>
          </cell>
        </row>
        <row r="8552">
          <cell r="C8552">
            <v>2240063</v>
          </cell>
          <cell r="D8552" t="str">
            <v>110002240063</v>
          </cell>
          <cell r="E8552" t="str">
            <v>（间接）矿物结构荧光材料Ca9Tb(PO4)5(SiO4)F2:Mn2+/Eu3+的类质同象取代及温敏性能研究</v>
          </cell>
          <cell r="F8552" t="str">
            <v>邵蒙蒙</v>
          </cell>
          <cell r="G8552" t="str">
            <v>2019054</v>
          </cell>
          <cell r="H8552">
            <v>30000</v>
          </cell>
          <cell r="I8552">
            <v>0</v>
          </cell>
          <cell r="J8552">
            <v>0</v>
          </cell>
          <cell r="K8552">
            <v>30000</v>
          </cell>
          <cell r="L8552">
            <v>0</v>
          </cell>
          <cell r="M8552">
            <v>0</v>
          </cell>
          <cell r="N8552">
            <v>0</v>
          </cell>
          <cell r="O8552">
            <v>30000</v>
          </cell>
        </row>
        <row r="8553">
          <cell r="C8553">
            <v>2240064</v>
          </cell>
          <cell r="D8553" t="str">
            <v>110002240064</v>
          </cell>
          <cell r="E8553" t="str">
            <v>（直接）三价稀土铥离子高掺单纳米晶的能量传递机理及多膜态纳米探针研究</v>
          </cell>
          <cell r="F8553" t="str">
            <v>陈朝浩</v>
          </cell>
          <cell r="G8553" t="str">
            <v>2021024</v>
          </cell>
          <cell r="H8553">
            <v>0</v>
          </cell>
          <cell r="I8553">
            <v>0</v>
          </cell>
          <cell r="J8553">
            <v>0</v>
          </cell>
          <cell r="K8553">
            <v>0</v>
          </cell>
          <cell r="L8553">
            <v>0</v>
          </cell>
          <cell r="M8553">
            <v>0</v>
          </cell>
          <cell r="N8553">
            <v>0</v>
          </cell>
          <cell r="O8553">
            <v>0</v>
          </cell>
        </row>
        <row r="8554">
          <cell r="C8554">
            <v>2240065</v>
          </cell>
          <cell r="D8554" t="str">
            <v>110002240065</v>
          </cell>
          <cell r="E8554" t="str">
            <v>（间接）三价稀土铥离子高掺单纳米晶的能量传递机理及多膜态纳米探针研究</v>
          </cell>
          <cell r="F8554" t="str">
            <v>陈朝浩</v>
          </cell>
          <cell r="G8554" t="str">
            <v>2021024</v>
          </cell>
          <cell r="H8554">
            <v>30000</v>
          </cell>
          <cell r="I8554">
            <v>0</v>
          </cell>
          <cell r="J8554">
            <v>0</v>
          </cell>
          <cell r="K8554">
            <v>30000</v>
          </cell>
          <cell r="L8554">
            <v>0</v>
          </cell>
          <cell r="M8554">
            <v>0</v>
          </cell>
          <cell r="N8554">
            <v>0</v>
          </cell>
          <cell r="O8554">
            <v>30000</v>
          </cell>
        </row>
        <row r="8555">
          <cell r="C8555">
            <v>2240066</v>
          </cell>
          <cell r="D8555" t="str">
            <v>110002240066</v>
          </cell>
          <cell r="E8555" t="str">
            <v>（直接）基于图论算法的植被数据反演、模拟与碳汇评价</v>
          </cell>
          <cell r="F8555" t="str">
            <v>陈晨</v>
          </cell>
          <cell r="G8555" t="str">
            <v>2020811</v>
          </cell>
          <cell r="H8555">
            <v>19975.97</v>
          </cell>
          <cell r="I8555">
            <v>0</v>
          </cell>
          <cell r="J8555">
            <v>5520.72</v>
          </cell>
          <cell r="K8555">
            <v>14455.25</v>
          </cell>
          <cell r="L8555">
            <v>0</v>
          </cell>
          <cell r="M8555">
            <v>0</v>
          </cell>
          <cell r="N8555">
            <v>0</v>
          </cell>
          <cell r="O8555">
            <v>14455.25</v>
          </cell>
        </row>
        <row r="8556">
          <cell r="C8556">
            <v>2240067</v>
          </cell>
          <cell r="D8556" t="str">
            <v>110002240067</v>
          </cell>
          <cell r="E8556" t="str">
            <v>（间接）基于图论算法的植被数据反演、模拟与碳汇评价</v>
          </cell>
          <cell r="F8556" t="str">
            <v>陈晨</v>
          </cell>
          <cell r="G8556" t="str">
            <v>2020811</v>
          </cell>
          <cell r="H8556">
            <v>15000</v>
          </cell>
          <cell r="I8556">
            <v>0</v>
          </cell>
          <cell r="J8556">
            <v>0</v>
          </cell>
          <cell r="K8556">
            <v>15000</v>
          </cell>
          <cell r="L8556">
            <v>0</v>
          </cell>
          <cell r="M8556">
            <v>0</v>
          </cell>
          <cell r="N8556">
            <v>0</v>
          </cell>
          <cell r="O8556">
            <v>15000</v>
          </cell>
        </row>
        <row r="8557">
          <cell r="C8557">
            <v>2240068</v>
          </cell>
          <cell r="D8557" t="str">
            <v>110002240068</v>
          </cell>
          <cell r="E8557" t="str">
            <v>（直接）基于多扬信息的珠三角地区台风暴雨型花岗岩残积土滑坡稳定性预测</v>
          </cell>
          <cell r="F8557" t="str">
            <v>何春灿</v>
          </cell>
          <cell r="G8557" t="str">
            <v>2020100</v>
          </cell>
          <cell r="H8557">
            <v>21440</v>
          </cell>
          <cell r="I8557">
            <v>0</v>
          </cell>
          <cell r="J8557">
            <v>21440</v>
          </cell>
          <cell r="K8557">
            <v>0</v>
          </cell>
          <cell r="L8557">
            <v>0</v>
          </cell>
          <cell r="M8557">
            <v>0</v>
          </cell>
          <cell r="N8557">
            <v>0</v>
          </cell>
          <cell r="O8557">
            <v>0</v>
          </cell>
        </row>
        <row r="8558">
          <cell r="C8558">
            <v>2240069</v>
          </cell>
          <cell r="D8558" t="str">
            <v>110002240069</v>
          </cell>
          <cell r="E8558" t="str">
            <v>（间接）基于多扬信息的珠三角地区台风暴雨型花岗岩残积土滑坡稳定性预测</v>
          </cell>
          <cell r="F8558" t="str">
            <v>何春灿</v>
          </cell>
          <cell r="G8558" t="str">
            <v>2020100</v>
          </cell>
          <cell r="H8558">
            <v>0</v>
          </cell>
          <cell r="I8558">
            <v>0</v>
          </cell>
          <cell r="J8558">
            <v>0</v>
          </cell>
          <cell r="K8558">
            <v>0</v>
          </cell>
          <cell r="L8558">
            <v>0</v>
          </cell>
          <cell r="M8558">
            <v>0</v>
          </cell>
          <cell r="N8558">
            <v>0</v>
          </cell>
          <cell r="O8558">
            <v>0</v>
          </cell>
        </row>
        <row r="8559">
          <cell r="C8559">
            <v>2240070</v>
          </cell>
          <cell r="D8559" t="str">
            <v>110002240070</v>
          </cell>
          <cell r="E8559" t="str">
            <v>（直接）加氯控制堵塞对再生水滴灌系统中消毒副产物的生成影响研究</v>
          </cell>
          <cell r="F8559" t="str">
            <v>李蕾</v>
          </cell>
          <cell r="G8559" t="str">
            <v>2020086</v>
          </cell>
          <cell r="H8559">
            <v>208.4</v>
          </cell>
          <cell r="I8559">
            <v>0</v>
          </cell>
          <cell r="J8559">
            <v>208</v>
          </cell>
          <cell r="K8559">
            <v>0.4</v>
          </cell>
          <cell r="L8559">
            <v>0</v>
          </cell>
          <cell r="M8559">
            <v>0</v>
          </cell>
          <cell r="N8559">
            <v>0</v>
          </cell>
          <cell r="O8559">
            <v>0.4</v>
          </cell>
        </row>
        <row r="8560">
          <cell r="C8560">
            <v>2240071</v>
          </cell>
          <cell r="D8560" t="str">
            <v>110002240071</v>
          </cell>
          <cell r="E8560" t="str">
            <v>（间接）加氯控制堵塞对再生水滴灌系统中消毒副产物的生成影响研究</v>
          </cell>
          <cell r="F8560" t="str">
            <v>李蕾</v>
          </cell>
          <cell r="G8560" t="str">
            <v>2020086</v>
          </cell>
          <cell r="H8560">
            <v>9000</v>
          </cell>
          <cell r="I8560">
            <v>0</v>
          </cell>
          <cell r="J8560">
            <v>0</v>
          </cell>
          <cell r="K8560">
            <v>9000</v>
          </cell>
          <cell r="L8560">
            <v>0</v>
          </cell>
          <cell r="M8560">
            <v>0</v>
          </cell>
          <cell r="N8560">
            <v>0</v>
          </cell>
          <cell r="O8560">
            <v>9000</v>
          </cell>
        </row>
        <row r="8561">
          <cell r="C8561">
            <v>2240072</v>
          </cell>
          <cell r="D8561" t="str">
            <v>110002240072</v>
          </cell>
          <cell r="E8561" t="str">
            <v>（直接）基于波分解方法的二维同步冲击加载实验技术研究</v>
          </cell>
          <cell r="F8561" t="str">
            <v>庞书孟</v>
          </cell>
          <cell r="G8561" t="str">
            <v>2020127</v>
          </cell>
          <cell r="H8561">
            <v>11518.74</v>
          </cell>
          <cell r="I8561">
            <v>0</v>
          </cell>
          <cell r="J8561">
            <v>5827.82</v>
          </cell>
          <cell r="K8561">
            <v>5690.92</v>
          </cell>
          <cell r="L8561">
            <v>0</v>
          </cell>
          <cell r="M8561">
            <v>0</v>
          </cell>
          <cell r="N8561">
            <v>0</v>
          </cell>
          <cell r="O8561">
            <v>5690.92</v>
          </cell>
        </row>
        <row r="8562">
          <cell r="C8562">
            <v>2240073</v>
          </cell>
          <cell r="D8562" t="str">
            <v>110002240073</v>
          </cell>
          <cell r="E8562" t="str">
            <v>（间接）基于波分解方法的二维同步冲击加载实验技术研究</v>
          </cell>
          <cell r="F8562" t="str">
            <v>庞书孟</v>
          </cell>
          <cell r="G8562" t="str">
            <v>2020127</v>
          </cell>
          <cell r="H8562">
            <v>30000</v>
          </cell>
          <cell r="I8562">
            <v>0</v>
          </cell>
          <cell r="J8562">
            <v>0</v>
          </cell>
          <cell r="K8562">
            <v>30000</v>
          </cell>
          <cell r="L8562">
            <v>0</v>
          </cell>
          <cell r="M8562">
            <v>0</v>
          </cell>
          <cell r="N8562">
            <v>0</v>
          </cell>
          <cell r="O8562">
            <v>30000</v>
          </cell>
        </row>
        <row r="8563">
          <cell r="C8563">
            <v>2240074</v>
          </cell>
          <cell r="D8563" t="str">
            <v>110002240074</v>
          </cell>
          <cell r="E8563" t="str">
            <v>（直接）共价键连四联吡啶金属配合物/半导体复合光催化剂构筑及CO2还原耦合烯烃环氧化研究</v>
          </cell>
          <cell r="F8563" t="str">
            <v>魏曰</v>
          </cell>
          <cell r="G8563" t="str">
            <v>2022152</v>
          </cell>
          <cell r="H8563">
            <v>862.97</v>
          </cell>
          <cell r="I8563">
            <v>0</v>
          </cell>
          <cell r="J8563">
            <v>0</v>
          </cell>
          <cell r="K8563">
            <v>862.97</v>
          </cell>
          <cell r="L8563">
            <v>0</v>
          </cell>
          <cell r="M8563">
            <v>0</v>
          </cell>
          <cell r="N8563">
            <v>0</v>
          </cell>
          <cell r="O8563">
            <v>862.97</v>
          </cell>
        </row>
        <row r="8564">
          <cell r="C8564">
            <v>2240075</v>
          </cell>
          <cell r="D8564" t="str">
            <v>110002240075</v>
          </cell>
          <cell r="E8564" t="str">
            <v>（间接）共价键连四联吡啶金属配合物/半导体复合光催化剂构筑及CO2还原耦合烯烃环氧化研究</v>
          </cell>
          <cell r="F8564" t="str">
            <v>魏曰</v>
          </cell>
          <cell r="G8564" t="str">
            <v>2022152</v>
          </cell>
          <cell r="H8564">
            <v>30000</v>
          </cell>
          <cell r="I8564">
            <v>0</v>
          </cell>
          <cell r="J8564">
            <v>0</v>
          </cell>
          <cell r="K8564">
            <v>30000</v>
          </cell>
          <cell r="L8564">
            <v>0</v>
          </cell>
          <cell r="M8564">
            <v>0</v>
          </cell>
          <cell r="N8564">
            <v>0</v>
          </cell>
          <cell r="O8564">
            <v>30000</v>
          </cell>
        </row>
        <row r="8565">
          <cell r="C8565">
            <v>2240076</v>
          </cell>
          <cell r="D8565" t="str">
            <v>110002240076</v>
          </cell>
          <cell r="E8565" t="str">
            <v>（直接）抗量子攻击的具有动态性的基于身份签名的研究</v>
          </cell>
          <cell r="F8565" t="str">
            <v>谢聪格</v>
          </cell>
          <cell r="G8565" t="str">
            <v>2020087</v>
          </cell>
          <cell r="H8565">
            <v>20162</v>
          </cell>
          <cell r="I8565">
            <v>0</v>
          </cell>
          <cell r="J8565">
            <v>2700</v>
          </cell>
          <cell r="K8565">
            <v>17462</v>
          </cell>
          <cell r="L8565">
            <v>0</v>
          </cell>
          <cell r="M8565">
            <v>0</v>
          </cell>
          <cell r="N8565">
            <v>0</v>
          </cell>
          <cell r="O8565">
            <v>17462</v>
          </cell>
        </row>
        <row r="8566">
          <cell r="C8566">
            <v>2240077</v>
          </cell>
          <cell r="D8566" t="str">
            <v>110002240077</v>
          </cell>
          <cell r="E8566" t="str">
            <v>（间接）抗量子攻击的具有动态性的基于身份签名的研究</v>
          </cell>
          <cell r="F8566" t="str">
            <v>谢聪格</v>
          </cell>
          <cell r="G8566" t="str">
            <v>2020087</v>
          </cell>
          <cell r="H8566">
            <v>30000</v>
          </cell>
          <cell r="I8566">
            <v>0</v>
          </cell>
          <cell r="J8566">
            <v>21000</v>
          </cell>
          <cell r="K8566">
            <v>9000</v>
          </cell>
          <cell r="L8566">
            <v>0</v>
          </cell>
          <cell r="M8566">
            <v>0</v>
          </cell>
          <cell r="N8566">
            <v>0</v>
          </cell>
          <cell r="O8566">
            <v>9000</v>
          </cell>
        </row>
        <row r="8567">
          <cell r="C8567">
            <v>2240078</v>
          </cell>
          <cell r="D8567" t="str">
            <v>110002240078</v>
          </cell>
          <cell r="E8567" t="str">
            <v>（直接）多载波通信系统中基于广义布尔函数的互补序列设计</v>
          </cell>
          <cell r="F8567" t="str">
            <v>张刘飘</v>
          </cell>
          <cell r="G8567" t="str">
            <v>2019040</v>
          </cell>
          <cell r="H8567">
            <v>18532.2</v>
          </cell>
          <cell r="I8567">
            <v>0</v>
          </cell>
          <cell r="J8567">
            <v>11334.46</v>
          </cell>
          <cell r="K8567">
            <v>7197.74</v>
          </cell>
          <cell r="L8567">
            <v>0</v>
          </cell>
          <cell r="M8567">
            <v>0</v>
          </cell>
          <cell r="N8567">
            <v>0</v>
          </cell>
          <cell r="O8567">
            <v>7197.74</v>
          </cell>
        </row>
        <row r="8568">
          <cell r="C8568">
            <v>2240079</v>
          </cell>
          <cell r="D8568" t="str">
            <v>110002240079</v>
          </cell>
          <cell r="E8568" t="str">
            <v>（间接）多载波通信系统中基于广义布尔函数的互补序列设计</v>
          </cell>
          <cell r="F8568" t="str">
            <v>张刘飘</v>
          </cell>
          <cell r="G8568" t="str">
            <v>2019040</v>
          </cell>
          <cell r="H8568">
            <v>30000</v>
          </cell>
          <cell r="I8568">
            <v>0</v>
          </cell>
          <cell r="J8568">
            <v>21000</v>
          </cell>
          <cell r="K8568">
            <v>9000</v>
          </cell>
          <cell r="L8568">
            <v>0</v>
          </cell>
          <cell r="M8568">
            <v>0</v>
          </cell>
          <cell r="N8568">
            <v>0</v>
          </cell>
          <cell r="O8568">
            <v>9000</v>
          </cell>
        </row>
        <row r="8569">
          <cell r="C8569">
            <v>2240080</v>
          </cell>
          <cell r="D8569" t="str">
            <v>110002240080</v>
          </cell>
          <cell r="E8569" t="str">
            <v>莞香非物质文化遗产产业化问题研究</v>
          </cell>
          <cell r="F8569" t="str">
            <v>陈海东</v>
          </cell>
          <cell r="G8569" t="str">
            <v>2003046</v>
          </cell>
          <cell r="H8569">
            <v>15000</v>
          </cell>
          <cell r="I8569">
            <v>0</v>
          </cell>
          <cell r="J8569">
            <v>0</v>
          </cell>
          <cell r="K8569">
            <v>15000</v>
          </cell>
          <cell r="L8569">
            <v>0</v>
          </cell>
          <cell r="M8569">
            <v>0</v>
          </cell>
          <cell r="N8569">
            <v>0</v>
          </cell>
          <cell r="O8569">
            <v>15000</v>
          </cell>
        </row>
        <row r="8570">
          <cell r="C8570">
            <v>2240081</v>
          </cell>
          <cell r="D8570" t="str">
            <v>110002240081</v>
          </cell>
          <cell r="E8570" t="str">
            <v>网络信息化背景下党在意识形态领域的主导权</v>
          </cell>
          <cell r="F8570" t="str">
            <v>唐元松</v>
          </cell>
          <cell r="G8570" t="str">
            <v>2003035</v>
          </cell>
          <cell r="H8570">
            <v>0</v>
          </cell>
          <cell r="I8570">
            <v>0</v>
          </cell>
          <cell r="J8570">
            <v>0</v>
          </cell>
          <cell r="K8570">
            <v>0</v>
          </cell>
          <cell r="L8570">
            <v>0</v>
          </cell>
          <cell r="M8570">
            <v>0</v>
          </cell>
          <cell r="N8570">
            <v>0</v>
          </cell>
          <cell r="O8570">
            <v>0</v>
          </cell>
        </row>
        <row r="8571">
          <cell r="C8571">
            <v>2240082</v>
          </cell>
          <cell r="D8571" t="str">
            <v>110002240082</v>
          </cell>
          <cell r="E8571" t="str">
            <v>自支撑二维材料制备关键科学问题研究</v>
          </cell>
          <cell r="F8571" t="str">
            <v>李月明</v>
          </cell>
          <cell r="G8571" t="str">
            <v>2020039</v>
          </cell>
          <cell r="H8571">
            <v>173270.4</v>
          </cell>
          <cell r="I8571">
            <v>0</v>
          </cell>
          <cell r="J8571">
            <v>48173.48</v>
          </cell>
          <cell r="K8571">
            <v>125096.92</v>
          </cell>
          <cell r="L8571">
            <v>0</v>
          </cell>
          <cell r="M8571">
            <v>0</v>
          </cell>
          <cell r="N8571">
            <v>0</v>
          </cell>
          <cell r="O8571">
            <v>125096.92</v>
          </cell>
        </row>
        <row r="8572">
          <cell r="C8572">
            <v>2240083</v>
          </cell>
          <cell r="D8572" t="str">
            <v>110002240083</v>
          </cell>
          <cell r="E8572" t="str">
            <v> CCD定位子系统（三期二段）</v>
          </cell>
          <cell r="F8572" t="str">
            <v>杨雷</v>
          </cell>
          <cell r="G8572" t="str">
            <v>2004093</v>
          </cell>
          <cell r="H8572">
            <v>41461.52</v>
          </cell>
          <cell r="I8572">
            <v>0</v>
          </cell>
          <cell r="J8572">
            <v>15295</v>
          </cell>
          <cell r="K8572">
            <v>26166.52</v>
          </cell>
          <cell r="L8572">
            <v>0</v>
          </cell>
          <cell r="M8572">
            <v>0</v>
          </cell>
          <cell r="N8572">
            <v>0</v>
          </cell>
          <cell r="O8572">
            <v>26166.52</v>
          </cell>
        </row>
        <row r="8573">
          <cell r="C8573">
            <v>2240084</v>
          </cell>
          <cell r="D8573" t="str">
            <v>110002240084</v>
          </cell>
          <cell r="E8573" t="str">
            <v>2021年国家社科基本项目专家评审费</v>
          </cell>
          <cell r="F8573" t="str">
            <v>范洪波</v>
          </cell>
          <cell r="G8573" t="str">
            <v>2005008</v>
          </cell>
          <cell r="H8573">
            <v>0</v>
          </cell>
          <cell r="I8573">
            <v>0</v>
          </cell>
          <cell r="J8573">
            <v>0</v>
          </cell>
          <cell r="K8573">
            <v>0</v>
          </cell>
          <cell r="L8573">
            <v>0</v>
          </cell>
          <cell r="M8573">
            <v>0</v>
          </cell>
          <cell r="N8573">
            <v>0</v>
          </cell>
          <cell r="O8573">
            <v>0</v>
          </cell>
        </row>
        <row r="8574">
          <cell r="C8574">
            <v>2240085</v>
          </cell>
          <cell r="D8574" t="str">
            <v>110002240085</v>
          </cell>
          <cell r="E8574" t="str">
            <v>面向超高速精密机床的气浮式软合金电主轴热平衡与动态性设计基础理论</v>
          </cell>
          <cell r="F8574" t="str">
            <v>郭建文</v>
          </cell>
          <cell r="G8574" t="str">
            <v>2011012</v>
          </cell>
          <cell r="H8574">
            <v>57587.64</v>
          </cell>
          <cell r="I8574">
            <v>0</v>
          </cell>
          <cell r="J8574">
            <v>15650</v>
          </cell>
          <cell r="K8574">
            <v>41937.64</v>
          </cell>
          <cell r="L8574">
            <v>0</v>
          </cell>
          <cell r="M8574">
            <v>0</v>
          </cell>
          <cell r="N8574">
            <v>0</v>
          </cell>
          <cell r="O8574">
            <v>41937.64</v>
          </cell>
        </row>
        <row r="8575">
          <cell r="C8575">
            <v>2240086</v>
          </cell>
          <cell r="D8575" t="str">
            <v>110002240086</v>
          </cell>
          <cell r="E8575" t="str">
            <v>新型高强塑超细晶共晶</v>
          </cell>
          <cell r="F8575" t="str">
            <v>李润霞</v>
          </cell>
          <cell r="G8575" t="str">
            <v>2018805</v>
          </cell>
          <cell r="H8575">
            <v>4649.02</v>
          </cell>
          <cell r="I8575">
            <v>0</v>
          </cell>
          <cell r="J8575">
            <v>4500</v>
          </cell>
          <cell r="K8575">
            <v>149.02</v>
          </cell>
          <cell r="L8575">
            <v>0</v>
          </cell>
          <cell r="M8575">
            <v>0</v>
          </cell>
          <cell r="N8575">
            <v>0</v>
          </cell>
          <cell r="O8575">
            <v>149.02</v>
          </cell>
        </row>
        <row r="8576">
          <cell r="C8576">
            <v>2240088</v>
          </cell>
          <cell r="D8576" t="str">
            <v>110002240088</v>
          </cell>
          <cell r="E8576" t="str">
            <v>2022年度广东省实施标准化战略项目</v>
          </cell>
          <cell r="F8576" t="str">
            <v>周梓荣</v>
          </cell>
          <cell r="G8576" t="str">
            <v>2008008</v>
          </cell>
          <cell r="H8576">
            <v>0</v>
          </cell>
          <cell r="I8576">
            <v>0</v>
          </cell>
          <cell r="J8576">
            <v>0</v>
          </cell>
          <cell r="K8576">
            <v>0</v>
          </cell>
          <cell r="L8576">
            <v>0</v>
          </cell>
          <cell r="M8576">
            <v>0</v>
          </cell>
          <cell r="N8576">
            <v>0</v>
          </cell>
          <cell r="O8576">
            <v>0</v>
          </cell>
        </row>
        <row r="8577">
          <cell r="C8577">
            <v>2240089</v>
          </cell>
          <cell r="D8577" t="str">
            <v>110002240089</v>
          </cell>
          <cell r="E8577" t="str">
            <v>2022年广东省城市生命线工程智慧防灾与应急</v>
          </cell>
          <cell r="F8577" t="str">
            <v>马宏伟</v>
          </cell>
          <cell r="G8577" t="str">
            <v>2016008</v>
          </cell>
          <cell r="H8577">
            <v>0</v>
          </cell>
          <cell r="I8577">
            <v>1143869.18</v>
          </cell>
          <cell r="J8577">
            <v>279792.69</v>
          </cell>
          <cell r="K8577">
            <v>864076.49</v>
          </cell>
          <cell r="L8577">
            <v>0</v>
          </cell>
          <cell r="M8577">
            <v>0</v>
          </cell>
          <cell r="N8577">
            <v>0</v>
          </cell>
          <cell r="O8577">
            <v>864076.49</v>
          </cell>
        </row>
        <row r="8578">
          <cell r="C8578">
            <v>2241001</v>
          </cell>
          <cell r="D8578" t="str">
            <v>110002241001</v>
          </cell>
          <cell r="E8578" t="str">
            <v>一种金属陶瓷型电弧喷涂药芯焊丝</v>
          </cell>
          <cell r="F8578" t="str">
            <v>张文涛</v>
          </cell>
          <cell r="G8578" t="str">
            <v>2017101</v>
          </cell>
          <cell r="H8578">
            <v>0</v>
          </cell>
          <cell r="I8578">
            <v>0</v>
          </cell>
          <cell r="J8578">
            <v>0</v>
          </cell>
          <cell r="K8578">
            <v>0</v>
          </cell>
          <cell r="L8578">
            <v>0</v>
          </cell>
          <cell r="M8578">
            <v>0</v>
          </cell>
          <cell r="N8578">
            <v>0</v>
          </cell>
          <cell r="O8578">
            <v>0</v>
          </cell>
        </row>
        <row r="8579">
          <cell r="C8579">
            <v>2241002</v>
          </cell>
          <cell r="D8579" t="str">
            <v>110002241002</v>
          </cell>
          <cell r="E8579" t="str">
            <v>一种埋弧焊药芯焊丝的制备方法</v>
          </cell>
          <cell r="F8579" t="str">
            <v>王曼</v>
          </cell>
          <cell r="G8579" t="str">
            <v>2018277</v>
          </cell>
          <cell r="H8579">
            <v>0</v>
          </cell>
          <cell r="I8579">
            <v>0</v>
          </cell>
          <cell r="J8579">
            <v>0</v>
          </cell>
          <cell r="K8579">
            <v>0</v>
          </cell>
          <cell r="L8579">
            <v>0</v>
          </cell>
          <cell r="M8579">
            <v>0</v>
          </cell>
          <cell r="N8579">
            <v>0</v>
          </cell>
          <cell r="O8579">
            <v>0</v>
          </cell>
        </row>
        <row r="8580">
          <cell r="C8580">
            <v>2241003</v>
          </cell>
          <cell r="D8580" t="str">
            <v>110002241003</v>
          </cell>
          <cell r="E8580" t="str">
            <v>一种玻璃材质的激光切割设备</v>
          </cell>
          <cell r="F8580" t="str">
            <v>龙建宇</v>
          </cell>
          <cell r="G8580" t="str">
            <v>2019129</v>
          </cell>
          <cell r="H8580">
            <v>0</v>
          </cell>
          <cell r="I8580">
            <v>0</v>
          </cell>
          <cell r="J8580">
            <v>0</v>
          </cell>
          <cell r="K8580">
            <v>0</v>
          </cell>
          <cell r="L8580">
            <v>0</v>
          </cell>
          <cell r="M8580">
            <v>0</v>
          </cell>
          <cell r="N8580">
            <v>0</v>
          </cell>
          <cell r="O8580">
            <v>0</v>
          </cell>
        </row>
        <row r="8581">
          <cell r="C8581">
            <v>2241004</v>
          </cell>
          <cell r="D8581" t="str">
            <v>110002241004</v>
          </cell>
          <cell r="E8581" t="str">
            <v>一种利用分类文本来确定机器学习算法结果目</v>
          </cell>
          <cell r="F8581" t="str">
            <v>李环</v>
          </cell>
          <cell r="G8581" t="str">
            <v>2003003</v>
          </cell>
          <cell r="H8581">
            <v>14880.4</v>
          </cell>
          <cell r="I8581">
            <v>0</v>
          </cell>
          <cell r="J8581">
            <v>0</v>
          </cell>
          <cell r="K8581">
            <v>14880.4</v>
          </cell>
          <cell r="L8581">
            <v>0</v>
          </cell>
          <cell r="M8581">
            <v>0</v>
          </cell>
          <cell r="N8581">
            <v>0</v>
          </cell>
          <cell r="O8581">
            <v>14880.4</v>
          </cell>
        </row>
        <row r="8582">
          <cell r="C8582">
            <v>2241005</v>
          </cell>
          <cell r="D8582" t="str">
            <v>110002241005</v>
          </cell>
          <cell r="E8582" t="str">
            <v>一种自适应型风力驱动的户外全方位信息展示</v>
          </cell>
          <cell r="F8582" t="str">
            <v>陈佰满</v>
          </cell>
          <cell r="G8582" t="str">
            <v>2013013</v>
          </cell>
          <cell r="H8582">
            <v>0</v>
          </cell>
          <cell r="I8582">
            <v>0</v>
          </cell>
          <cell r="J8582">
            <v>0</v>
          </cell>
          <cell r="K8582">
            <v>0</v>
          </cell>
          <cell r="L8582">
            <v>0</v>
          </cell>
          <cell r="M8582">
            <v>0</v>
          </cell>
          <cell r="N8582">
            <v>0</v>
          </cell>
          <cell r="O8582">
            <v>0</v>
          </cell>
        </row>
        <row r="8583">
          <cell r="C8583">
            <v>2241006</v>
          </cell>
          <cell r="D8583" t="str">
            <v>110002241006</v>
          </cell>
          <cell r="E8583" t="str">
            <v>一种可对端子进行套管处理的自动端子铆压机</v>
          </cell>
          <cell r="F8583" t="str">
            <v>张绍辉</v>
          </cell>
          <cell r="G8583" t="str">
            <v>2020037</v>
          </cell>
          <cell r="H8583">
            <v>0</v>
          </cell>
          <cell r="I8583">
            <v>0</v>
          </cell>
          <cell r="J8583">
            <v>0</v>
          </cell>
          <cell r="K8583">
            <v>0</v>
          </cell>
          <cell r="L8583">
            <v>0</v>
          </cell>
          <cell r="M8583">
            <v>0</v>
          </cell>
          <cell r="N8583">
            <v>0</v>
          </cell>
          <cell r="O8583">
            <v>0</v>
          </cell>
        </row>
        <row r="8584">
          <cell r="C8584">
            <v>2241007</v>
          </cell>
          <cell r="D8584" t="str">
            <v>110002241007</v>
          </cell>
          <cell r="E8584" t="str">
            <v>一种用于装甲车故障分析的制动装置</v>
          </cell>
          <cell r="F8584" t="str">
            <v>李川</v>
          </cell>
          <cell r="G8584" t="str">
            <v>2016810</v>
          </cell>
          <cell r="H8584">
            <v>0</v>
          </cell>
          <cell r="I8584">
            <v>0</v>
          </cell>
          <cell r="J8584">
            <v>0</v>
          </cell>
          <cell r="K8584">
            <v>0</v>
          </cell>
          <cell r="L8584">
            <v>0</v>
          </cell>
          <cell r="M8584">
            <v>0</v>
          </cell>
          <cell r="N8584">
            <v>0</v>
          </cell>
          <cell r="O8584">
            <v>0</v>
          </cell>
        </row>
        <row r="8585">
          <cell r="C8585">
            <v>2241008</v>
          </cell>
          <cell r="D8585" t="str">
            <v>110002241008</v>
          </cell>
          <cell r="E8585" t="str">
            <v>一种齿轮维护用检测校准装置</v>
          </cell>
          <cell r="F8585" t="str">
            <v>李川</v>
          </cell>
          <cell r="G8585" t="str">
            <v>2016810</v>
          </cell>
          <cell r="H8585">
            <v>0</v>
          </cell>
          <cell r="I8585">
            <v>0</v>
          </cell>
          <cell r="J8585">
            <v>0</v>
          </cell>
          <cell r="K8585">
            <v>0</v>
          </cell>
          <cell r="L8585">
            <v>0</v>
          </cell>
          <cell r="M8585">
            <v>0</v>
          </cell>
          <cell r="N8585">
            <v>0</v>
          </cell>
          <cell r="O8585">
            <v>0</v>
          </cell>
        </row>
        <row r="8586">
          <cell r="C8586">
            <v>2241009</v>
          </cell>
          <cell r="D8586" t="str">
            <v>110002241009</v>
          </cell>
          <cell r="E8586" t="str">
            <v>（专利转让）1.一种3-氨基丁酰胺和/或3-羟基于酰胺的制备方法.2.一种制备R-3-羟基于丁酸甲酯方法</v>
          </cell>
          <cell r="F8586" t="str">
            <v>康世民</v>
          </cell>
          <cell r="G8586" t="str">
            <v>2015804</v>
          </cell>
          <cell r="H8586">
            <v>0</v>
          </cell>
          <cell r="I8586">
            <v>0</v>
          </cell>
          <cell r="J8586">
            <v>0</v>
          </cell>
          <cell r="K8586">
            <v>0</v>
          </cell>
          <cell r="L8586">
            <v>0</v>
          </cell>
          <cell r="M8586">
            <v>0</v>
          </cell>
          <cell r="N8586">
            <v>0</v>
          </cell>
          <cell r="O8586">
            <v>0</v>
          </cell>
        </row>
        <row r="8587">
          <cell r="C8587">
            <v>2241010</v>
          </cell>
          <cell r="D8587" t="str">
            <v>110002241010</v>
          </cell>
          <cell r="E8587" t="str">
            <v>一种金属锂基二次电池电解液及其应用</v>
          </cell>
          <cell r="F8587" t="str">
            <v>苗荣荣</v>
          </cell>
          <cell r="G8587" t="str">
            <v>2016057</v>
          </cell>
          <cell r="H8587">
            <v>82663.48</v>
          </cell>
          <cell r="I8587">
            <v>0</v>
          </cell>
          <cell r="J8587">
            <v>25733</v>
          </cell>
          <cell r="K8587">
            <v>56930.48</v>
          </cell>
          <cell r="L8587">
            <v>0</v>
          </cell>
          <cell r="M8587">
            <v>0</v>
          </cell>
          <cell r="N8587">
            <v>0</v>
          </cell>
          <cell r="O8587">
            <v>56930.48</v>
          </cell>
        </row>
        <row r="8588">
          <cell r="C8588">
            <v>2241011</v>
          </cell>
          <cell r="D8588" t="str">
            <v>110002241011</v>
          </cell>
          <cell r="E8588" t="str">
            <v>（专利专让）一种溶解聚羟基脂肪酸酯的方法</v>
          </cell>
          <cell r="F8588" t="str">
            <v>康世民</v>
          </cell>
          <cell r="G8588" t="str">
            <v>2015804</v>
          </cell>
          <cell r="H8588">
            <v>0</v>
          </cell>
          <cell r="I8588">
            <v>0</v>
          </cell>
          <cell r="J8588">
            <v>0</v>
          </cell>
          <cell r="K8588">
            <v>0</v>
          </cell>
          <cell r="L8588">
            <v>0</v>
          </cell>
          <cell r="M8588">
            <v>0</v>
          </cell>
          <cell r="N8588">
            <v>0</v>
          </cell>
          <cell r="O8588">
            <v>0</v>
          </cell>
        </row>
        <row r="8589">
          <cell r="C8589">
            <v>2241012</v>
          </cell>
          <cell r="D8589" t="str">
            <v>110002241012</v>
          </cell>
          <cell r="E8589" t="str">
            <v>一种具有多物料定位功能的送料装置及运作方法</v>
          </cell>
          <cell r="F8589" t="str">
            <v>曹晓畅</v>
          </cell>
          <cell r="G8589" t="str">
            <v>2012045</v>
          </cell>
          <cell r="H8589">
            <v>6853.17</v>
          </cell>
          <cell r="I8589">
            <v>0</v>
          </cell>
          <cell r="J8589">
            <v>6337.62</v>
          </cell>
          <cell r="K8589">
            <v>515.55</v>
          </cell>
          <cell r="L8589">
            <v>0</v>
          </cell>
          <cell r="M8589">
            <v>0</v>
          </cell>
          <cell r="N8589">
            <v>0</v>
          </cell>
          <cell r="O8589">
            <v>515.55</v>
          </cell>
        </row>
        <row r="8590">
          <cell r="C8590">
            <v>2241013</v>
          </cell>
          <cell r="D8590" t="str">
            <v>110002241013</v>
          </cell>
          <cell r="E8590" t="str">
            <v>种高强耐磨AI-Si合金及其制备方法与应用</v>
          </cell>
          <cell r="F8590" t="str">
            <v>李润霞</v>
          </cell>
          <cell r="G8590" t="str">
            <v>2018805</v>
          </cell>
          <cell r="H8590">
            <v>302041.81</v>
          </cell>
          <cell r="I8590">
            <v>0</v>
          </cell>
          <cell r="J8590">
            <v>4400</v>
          </cell>
          <cell r="K8590">
            <v>297641.81</v>
          </cell>
          <cell r="L8590">
            <v>0</v>
          </cell>
          <cell r="M8590">
            <v>0</v>
          </cell>
          <cell r="N8590">
            <v>0</v>
          </cell>
          <cell r="O8590">
            <v>297641.81</v>
          </cell>
        </row>
        <row r="8591">
          <cell r="C8591">
            <v>2241015</v>
          </cell>
          <cell r="D8591" t="str">
            <v>110002241015</v>
          </cell>
          <cell r="E8591" t="str">
            <v>一种Y-丁内酯制备方法</v>
          </cell>
          <cell r="F8591" t="str">
            <v>康世民</v>
          </cell>
          <cell r="G8591" t="str">
            <v>2015804</v>
          </cell>
          <cell r="H8591">
            <v>0</v>
          </cell>
          <cell r="I8591">
            <v>0</v>
          </cell>
          <cell r="J8591">
            <v>0</v>
          </cell>
          <cell r="K8591">
            <v>0</v>
          </cell>
          <cell r="L8591">
            <v>0</v>
          </cell>
          <cell r="M8591">
            <v>0</v>
          </cell>
          <cell r="N8591">
            <v>0</v>
          </cell>
          <cell r="O8591">
            <v>0</v>
          </cell>
        </row>
        <row r="8592">
          <cell r="C8592">
            <v>2241016</v>
          </cell>
          <cell r="D8592" t="str">
            <v>110002241016</v>
          </cell>
          <cell r="E8592" t="str">
            <v>一种纳米多孔粉体材料的制备方法</v>
          </cell>
          <cell r="F8592" t="str">
            <v>赵远云</v>
          </cell>
          <cell r="G8592" t="str">
            <v>2018804</v>
          </cell>
          <cell r="H8592">
            <v>0</v>
          </cell>
          <cell r="I8592">
            <v>0</v>
          </cell>
          <cell r="J8592">
            <v>0</v>
          </cell>
          <cell r="K8592">
            <v>0</v>
          </cell>
          <cell r="L8592">
            <v>0</v>
          </cell>
          <cell r="M8592">
            <v>0</v>
          </cell>
          <cell r="N8592">
            <v>0</v>
          </cell>
          <cell r="O8592">
            <v>0</v>
          </cell>
        </row>
        <row r="8593">
          <cell r="C8593">
            <v>2242001</v>
          </cell>
          <cell r="D8593" t="str">
            <v>110002242001</v>
          </cell>
          <cell r="E8593" t="str">
            <v>低风阻高可靠碳纤维雪车</v>
          </cell>
          <cell r="F8593" t="str">
            <v>李楠</v>
          </cell>
          <cell r="G8593" t="str">
            <v>2013063</v>
          </cell>
          <cell r="H8593">
            <v>0</v>
          </cell>
          <cell r="I8593">
            <v>625376</v>
          </cell>
          <cell r="J8593">
            <v>92395</v>
          </cell>
          <cell r="K8593">
            <v>532981</v>
          </cell>
          <cell r="L8593">
            <v>0</v>
          </cell>
          <cell r="M8593">
            <v>0</v>
          </cell>
          <cell r="N8593">
            <v>0</v>
          </cell>
          <cell r="O8593">
            <v>532981</v>
          </cell>
        </row>
        <row r="8594">
          <cell r="C8594">
            <v>2242002</v>
          </cell>
          <cell r="D8594" t="str">
            <v>110002242002</v>
          </cell>
          <cell r="E8594" t="str">
            <v>电热超疏水木材海绵的构建及其原油吸附研究</v>
          </cell>
          <cell r="F8594" t="str">
            <v>苏晓竞</v>
          </cell>
          <cell r="G8594" t="str">
            <v>2020065</v>
          </cell>
          <cell r="H8594">
            <v>0</v>
          </cell>
          <cell r="I8594">
            <v>0</v>
          </cell>
          <cell r="J8594">
            <v>0</v>
          </cell>
          <cell r="K8594">
            <v>0</v>
          </cell>
          <cell r="L8594">
            <v>0</v>
          </cell>
          <cell r="M8594">
            <v>0</v>
          </cell>
          <cell r="N8594">
            <v>0</v>
          </cell>
          <cell r="O8594">
            <v>0</v>
          </cell>
        </row>
        <row r="8595">
          <cell r="C8595">
            <v>2242003</v>
          </cell>
          <cell r="D8595" t="str">
            <v>110002242003</v>
          </cell>
          <cell r="E8595" t="str">
            <v>纤维复材筋提升混凝土结构性能关键技术与应</v>
          </cell>
          <cell r="F8595" t="str">
            <v>范洪波</v>
          </cell>
          <cell r="G8595" t="str">
            <v>2005008</v>
          </cell>
          <cell r="H8595">
            <v>0</v>
          </cell>
          <cell r="I8595">
            <v>0</v>
          </cell>
          <cell r="J8595">
            <v>0</v>
          </cell>
          <cell r="K8595">
            <v>0</v>
          </cell>
          <cell r="L8595">
            <v>0</v>
          </cell>
          <cell r="M8595">
            <v>0</v>
          </cell>
          <cell r="N8595">
            <v>0</v>
          </cell>
          <cell r="O8595">
            <v>0</v>
          </cell>
        </row>
        <row r="8596">
          <cell r="C8596">
            <v>2243001</v>
          </cell>
          <cell r="D8596" t="str">
            <v>110002243001</v>
          </cell>
          <cell r="E8596" t="str">
            <v>多状态基因转录模式的建模与分析</v>
          </cell>
          <cell r="F8596" t="str">
            <v>李青青</v>
          </cell>
          <cell r="G8596" t="str">
            <v>2018097</v>
          </cell>
          <cell r="H8596">
            <v>225776.6</v>
          </cell>
          <cell r="I8596">
            <v>0</v>
          </cell>
          <cell r="J8596">
            <v>28625.1</v>
          </cell>
          <cell r="K8596">
            <v>197151.5</v>
          </cell>
          <cell r="L8596">
            <v>0</v>
          </cell>
          <cell r="M8596">
            <v>0</v>
          </cell>
          <cell r="N8596">
            <v>0</v>
          </cell>
          <cell r="O8596">
            <v>197151.5</v>
          </cell>
        </row>
        <row r="8597">
          <cell r="C8597">
            <v>2243002</v>
          </cell>
          <cell r="D8597" t="str">
            <v>110002243002</v>
          </cell>
          <cell r="E8597" t="str">
            <v>跨音速流与多孔介质流耦合模型及其自适应优</v>
          </cell>
          <cell r="F8597" t="str">
            <v>李志勇</v>
          </cell>
          <cell r="G8597" t="str">
            <v>2020094</v>
          </cell>
          <cell r="H8597">
            <v>203457.53</v>
          </cell>
          <cell r="I8597">
            <v>0</v>
          </cell>
          <cell r="J8597">
            <v>168489.64</v>
          </cell>
          <cell r="K8597">
            <v>34967.89</v>
          </cell>
          <cell r="L8597">
            <v>0</v>
          </cell>
          <cell r="M8597">
            <v>0</v>
          </cell>
          <cell r="N8597">
            <v>0</v>
          </cell>
          <cell r="O8597">
            <v>34967.89</v>
          </cell>
        </row>
        <row r="8598">
          <cell r="C8598">
            <v>2243003</v>
          </cell>
          <cell r="D8598" t="str">
            <v>110002243003</v>
          </cell>
          <cell r="E8598" t="str">
            <v>复杂环境下粘弹性涂层管道微小缺陷的导波定</v>
          </cell>
          <cell r="F8598" t="str">
            <v>武静</v>
          </cell>
          <cell r="G8598" t="str">
            <v>2017045</v>
          </cell>
          <cell r="H8598">
            <v>106976.95</v>
          </cell>
          <cell r="I8598">
            <v>0</v>
          </cell>
          <cell r="J8598">
            <v>31138.41</v>
          </cell>
          <cell r="K8598">
            <v>75838.54</v>
          </cell>
          <cell r="L8598">
            <v>0</v>
          </cell>
          <cell r="M8598">
            <v>0</v>
          </cell>
          <cell r="N8598">
            <v>0</v>
          </cell>
          <cell r="O8598">
            <v>75838.54</v>
          </cell>
        </row>
        <row r="8599">
          <cell r="C8599">
            <v>2243004</v>
          </cell>
          <cell r="D8599" t="str">
            <v>110002243004</v>
          </cell>
          <cell r="E8599" t="str">
            <v>微型光纤散射光谱仪</v>
          </cell>
          <cell r="F8599" t="str">
            <v>初让</v>
          </cell>
          <cell r="G8599" t="str">
            <v>2021022</v>
          </cell>
          <cell r="H8599">
            <v>85918.83</v>
          </cell>
          <cell r="I8599">
            <v>0</v>
          </cell>
          <cell r="J8599">
            <v>62813.47</v>
          </cell>
          <cell r="K8599">
            <v>23105.36</v>
          </cell>
          <cell r="L8599">
            <v>0</v>
          </cell>
          <cell r="M8599">
            <v>0</v>
          </cell>
          <cell r="N8599">
            <v>0</v>
          </cell>
          <cell r="O8599">
            <v>23105.36</v>
          </cell>
        </row>
        <row r="8600">
          <cell r="C8600">
            <v>2243005</v>
          </cell>
          <cell r="D8600" t="str">
            <v>110002243005</v>
          </cell>
          <cell r="E8600" t="str">
            <v>基于稀土离子掺杂纳米晶多色非线性响应的近</v>
          </cell>
          <cell r="F8600" t="str">
            <v>陈朝浩</v>
          </cell>
          <cell r="G8600" t="str">
            <v>2021024</v>
          </cell>
          <cell r="H8600">
            <v>189780</v>
          </cell>
          <cell r="I8600">
            <v>0</v>
          </cell>
          <cell r="J8600">
            <v>50644</v>
          </cell>
          <cell r="K8600">
            <v>139136</v>
          </cell>
          <cell r="L8600">
            <v>0</v>
          </cell>
          <cell r="M8600">
            <v>0</v>
          </cell>
          <cell r="N8600">
            <v>0</v>
          </cell>
          <cell r="O8600">
            <v>139136</v>
          </cell>
        </row>
        <row r="8601">
          <cell r="C8601">
            <v>2243006</v>
          </cell>
          <cell r="D8601" t="str">
            <v>110002243006</v>
          </cell>
          <cell r="E8601" t="str">
            <v>碳化钨上木质素衍生物电催化加氢脱氧反应的</v>
          </cell>
          <cell r="F8601" t="str">
            <v>魏曰</v>
          </cell>
          <cell r="G8601" t="str">
            <v>2022152</v>
          </cell>
          <cell r="H8601">
            <v>77522</v>
          </cell>
          <cell r="I8601">
            <v>0</v>
          </cell>
          <cell r="J8601">
            <v>77522</v>
          </cell>
          <cell r="K8601">
            <v>0</v>
          </cell>
          <cell r="L8601">
            <v>0</v>
          </cell>
          <cell r="M8601">
            <v>0</v>
          </cell>
          <cell r="N8601">
            <v>0</v>
          </cell>
          <cell r="O8601">
            <v>0</v>
          </cell>
        </row>
        <row r="8602">
          <cell r="C8602">
            <v>2243007</v>
          </cell>
          <cell r="D8602" t="str">
            <v>110002243007</v>
          </cell>
          <cell r="E8602" t="str">
            <v>淀粉-多肽复合物基于位阻和酶抑制协同调控</v>
          </cell>
          <cell r="F8602" t="str">
            <v>朱杰</v>
          </cell>
          <cell r="G8602" t="str">
            <v>2014005</v>
          </cell>
          <cell r="H8602">
            <v>171061.82</v>
          </cell>
          <cell r="I8602">
            <v>0</v>
          </cell>
          <cell r="J8602">
            <v>140195.91</v>
          </cell>
          <cell r="K8602">
            <v>30865.91</v>
          </cell>
          <cell r="L8602">
            <v>0</v>
          </cell>
          <cell r="M8602">
            <v>0</v>
          </cell>
          <cell r="N8602">
            <v>0</v>
          </cell>
          <cell r="O8602">
            <v>30865.91</v>
          </cell>
        </row>
        <row r="8603">
          <cell r="C8603">
            <v>2243008</v>
          </cell>
          <cell r="D8603" t="str">
            <v>110002243008</v>
          </cell>
          <cell r="E8603" t="str">
            <v>基于酶促反应的广陈皮陈化过程中羟基化多甲</v>
          </cell>
          <cell r="F8603" t="str">
            <v>余祥英</v>
          </cell>
          <cell r="G8603" t="str">
            <v>2017029</v>
          </cell>
          <cell r="H8603">
            <v>254520</v>
          </cell>
          <cell r="I8603">
            <v>0</v>
          </cell>
          <cell r="J8603">
            <v>92475</v>
          </cell>
          <cell r="K8603">
            <v>162045</v>
          </cell>
          <cell r="L8603">
            <v>0</v>
          </cell>
          <cell r="M8603">
            <v>0</v>
          </cell>
          <cell r="N8603">
            <v>0</v>
          </cell>
          <cell r="O8603">
            <v>162045</v>
          </cell>
        </row>
        <row r="8604">
          <cell r="C8604">
            <v>2243009</v>
          </cell>
          <cell r="D8604" t="str">
            <v>110002243009</v>
          </cell>
          <cell r="E8604" t="str">
            <v>Laves相和多尺度B2相共同析出的核级</v>
          </cell>
          <cell r="F8604" t="str">
            <v>温冬辉</v>
          </cell>
          <cell r="G8604" t="str">
            <v>2021080</v>
          </cell>
          <cell r="H8604">
            <v>183386.62</v>
          </cell>
          <cell r="I8604">
            <v>0</v>
          </cell>
          <cell r="J8604">
            <v>44558</v>
          </cell>
          <cell r="K8604">
            <v>138828.62</v>
          </cell>
          <cell r="L8604">
            <v>0</v>
          </cell>
          <cell r="M8604">
            <v>0</v>
          </cell>
          <cell r="N8604">
            <v>0</v>
          </cell>
          <cell r="O8604">
            <v>138828.62</v>
          </cell>
        </row>
        <row r="8605">
          <cell r="C8605">
            <v>2243010</v>
          </cell>
          <cell r="D8605" t="str">
            <v>110002243010</v>
          </cell>
          <cell r="E8605" t="str">
            <v>基于核壳结构构筑高能态非晶合金及其稳定机</v>
          </cell>
          <cell r="F8605" t="str">
            <v>赵愈亮</v>
          </cell>
          <cell r="G8605" t="str">
            <v>2018089</v>
          </cell>
          <cell r="H8605">
            <v>99369.86</v>
          </cell>
          <cell r="I8605">
            <v>0</v>
          </cell>
          <cell r="J8605">
            <v>69450</v>
          </cell>
          <cell r="K8605">
            <v>29919.86</v>
          </cell>
          <cell r="L8605">
            <v>0</v>
          </cell>
          <cell r="M8605">
            <v>0</v>
          </cell>
          <cell r="N8605">
            <v>0</v>
          </cell>
          <cell r="O8605">
            <v>29919.86</v>
          </cell>
        </row>
        <row r="8606">
          <cell r="C8606">
            <v>2243011</v>
          </cell>
          <cell r="D8606" t="str">
            <v>110002243011</v>
          </cell>
          <cell r="E8606" t="str">
            <v>电解液添加剂构建原位SEI膜及金属锌负极</v>
          </cell>
          <cell r="F8606" t="str">
            <v>许伟娜</v>
          </cell>
          <cell r="G8606" t="str">
            <v>2020029</v>
          </cell>
          <cell r="H8606">
            <v>202020.95</v>
          </cell>
          <cell r="I8606">
            <v>0</v>
          </cell>
          <cell r="J8606">
            <v>46345.29</v>
          </cell>
          <cell r="K8606">
            <v>155675.66</v>
          </cell>
          <cell r="L8606">
            <v>0</v>
          </cell>
          <cell r="M8606">
            <v>0</v>
          </cell>
          <cell r="N8606">
            <v>0</v>
          </cell>
          <cell r="O8606">
            <v>155675.66</v>
          </cell>
        </row>
        <row r="8607">
          <cell r="C8607">
            <v>2243012</v>
          </cell>
          <cell r="D8607" t="str">
            <v>110002243012</v>
          </cell>
          <cell r="E8607" t="str">
            <v>基于中子衍射的SiC/ZrC复合涂层热应</v>
          </cell>
          <cell r="F8607" t="str">
            <v>朱艳</v>
          </cell>
          <cell r="G8607" t="str">
            <v>2018095</v>
          </cell>
          <cell r="H8607">
            <v>213487.8</v>
          </cell>
          <cell r="I8607">
            <v>0</v>
          </cell>
          <cell r="J8607">
            <v>109989</v>
          </cell>
          <cell r="K8607">
            <v>103498.8</v>
          </cell>
          <cell r="L8607">
            <v>0</v>
          </cell>
          <cell r="M8607">
            <v>0</v>
          </cell>
          <cell r="N8607">
            <v>0</v>
          </cell>
          <cell r="O8607">
            <v>103498.8</v>
          </cell>
        </row>
        <row r="8608">
          <cell r="C8608">
            <v>2243013</v>
          </cell>
          <cell r="D8608" t="str">
            <v>110002243013</v>
          </cell>
          <cell r="E8608" t="str">
            <v>浒苔异形纤维素/聚硅氧烷构筑热可逆交联超</v>
          </cell>
          <cell r="F8608" t="str">
            <v>苏晓竞</v>
          </cell>
          <cell r="G8608" t="str">
            <v>2020065</v>
          </cell>
          <cell r="H8608">
            <v>187138.5</v>
          </cell>
          <cell r="I8608">
            <v>0</v>
          </cell>
          <cell r="J8608">
            <v>42471</v>
          </cell>
          <cell r="K8608">
            <v>144667.5</v>
          </cell>
          <cell r="L8608">
            <v>0</v>
          </cell>
          <cell r="M8608">
            <v>0</v>
          </cell>
          <cell r="N8608">
            <v>0</v>
          </cell>
          <cell r="O8608">
            <v>144667.5</v>
          </cell>
        </row>
        <row r="8609">
          <cell r="C8609">
            <v>2243014</v>
          </cell>
          <cell r="D8609" t="str">
            <v>110002243014</v>
          </cell>
          <cell r="E8609" t="str">
            <v>基于中子衍射高强塑性汽车用钢中Si对马氏</v>
          </cell>
          <cell r="F8609" t="str">
            <v>宋成浩</v>
          </cell>
          <cell r="G8609" t="str">
            <v>2020131</v>
          </cell>
          <cell r="H8609">
            <v>108711.14</v>
          </cell>
          <cell r="I8609">
            <v>0</v>
          </cell>
          <cell r="J8609">
            <v>75195.45</v>
          </cell>
          <cell r="K8609">
            <v>33515.69</v>
          </cell>
          <cell r="L8609">
            <v>0</v>
          </cell>
          <cell r="M8609">
            <v>0</v>
          </cell>
          <cell r="N8609">
            <v>0</v>
          </cell>
          <cell r="O8609">
            <v>33515.69</v>
          </cell>
        </row>
        <row r="8610">
          <cell r="C8610">
            <v>2243015</v>
          </cell>
          <cell r="D8610" t="str">
            <v>110002243015</v>
          </cell>
          <cell r="E8610" t="str">
            <v>高能粒子环境下基于动态主动学习的样品表面</v>
          </cell>
          <cell r="F8610" t="str">
            <v>黄云伟</v>
          </cell>
          <cell r="G8610" t="str">
            <v>2023083</v>
          </cell>
          <cell r="H8610">
            <v>188336.19</v>
          </cell>
          <cell r="I8610">
            <v>0</v>
          </cell>
          <cell r="J8610">
            <v>155581.02</v>
          </cell>
          <cell r="K8610">
            <v>32755.17</v>
          </cell>
          <cell r="L8610">
            <v>0</v>
          </cell>
          <cell r="M8610">
            <v>0</v>
          </cell>
          <cell r="N8610">
            <v>0</v>
          </cell>
          <cell r="O8610">
            <v>32755.17</v>
          </cell>
        </row>
        <row r="8611">
          <cell r="C8611">
            <v>2243016</v>
          </cell>
          <cell r="D8611" t="str">
            <v>110002243016</v>
          </cell>
          <cell r="E8611" t="str">
            <v>基于网络孪生的云原生网络中可信资源交易和</v>
          </cell>
          <cell r="F8611" t="str">
            <v>杨伟伟</v>
          </cell>
          <cell r="G8611" t="str">
            <v>2021048</v>
          </cell>
          <cell r="H8611">
            <v>273719.62</v>
          </cell>
          <cell r="I8611">
            <v>0</v>
          </cell>
          <cell r="J8611">
            <v>107589.35</v>
          </cell>
          <cell r="K8611">
            <v>166130.27</v>
          </cell>
          <cell r="L8611">
            <v>0</v>
          </cell>
          <cell r="M8611">
            <v>0</v>
          </cell>
          <cell r="N8611">
            <v>0</v>
          </cell>
          <cell r="O8611">
            <v>166130.27</v>
          </cell>
        </row>
        <row r="8612">
          <cell r="C8612">
            <v>2243017</v>
          </cell>
          <cell r="D8612" t="str">
            <v>110002243017</v>
          </cell>
          <cell r="E8612" t="str">
            <v>数字孪生驱动的工业互联网机器类端到端传输</v>
          </cell>
          <cell r="F8612" t="str">
            <v>李启豪</v>
          </cell>
          <cell r="G8612" t="str">
            <v>2022004</v>
          </cell>
          <cell r="H8612">
            <v>0</v>
          </cell>
          <cell r="I8612">
            <v>0</v>
          </cell>
          <cell r="J8612">
            <v>0</v>
          </cell>
          <cell r="K8612">
            <v>0</v>
          </cell>
          <cell r="L8612">
            <v>0</v>
          </cell>
          <cell r="M8612">
            <v>0</v>
          </cell>
          <cell r="N8612">
            <v>0</v>
          </cell>
          <cell r="O8612">
            <v>0</v>
          </cell>
        </row>
        <row r="8613">
          <cell r="C8613">
            <v>2243018</v>
          </cell>
          <cell r="D8613" t="str">
            <v>110002243018</v>
          </cell>
          <cell r="E8613" t="str">
            <v>针对模态异步、故障、未知扰动和噪声影响的</v>
          </cell>
          <cell r="F8613" t="str">
            <v>关朝旭</v>
          </cell>
          <cell r="G8613" t="str">
            <v>2021009</v>
          </cell>
          <cell r="H8613">
            <v>0</v>
          </cell>
          <cell r="I8613">
            <v>0</v>
          </cell>
          <cell r="J8613">
            <v>0</v>
          </cell>
          <cell r="K8613">
            <v>0</v>
          </cell>
          <cell r="L8613">
            <v>0</v>
          </cell>
          <cell r="M8613">
            <v>0</v>
          </cell>
          <cell r="N8613">
            <v>0</v>
          </cell>
          <cell r="O8613">
            <v>0</v>
          </cell>
        </row>
        <row r="8614">
          <cell r="C8614">
            <v>2243019</v>
          </cell>
          <cell r="D8614" t="str">
            <v>110002243019</v>
          </cell>
          <cell r="E8614" t="str">
            <v>机器人微操作与微装配过程中的自主学习智能</v>
          </cell>
          <cell r="F8614" t="str">
            <v>王福杰</v>
          </cell>
          <cell r="G8614" t="str">
            <v>2018077</v>
          </cell>
          <cell r="H8614">
            <v>219092.02</v>
          </cell>
          <cell r="I8614">
            <v>0</v>
          </cell>
          <cell r="J8614">
            <v>111184.35</v>
          </cell>
          <cell r="K8614">
            <v>107907.67</v>
          </cell>
          <cell r="L8614">
            <v>0</v>
          </cell>
          <cell r="M8614">
            <v>0</v>
          </cell>
          <cell r="N8614">
            <v>0</v>
          </cell>
          <cell r="O8614">
            <v>107907.67</v>
          </cell>
        </row>
        <row r="8615">
          <cell r="C8615">
            <v>2243020</v>
          </cell>
          <cell r="D8615" t="str">
            <v>110002243020</v>
          </cell>
          <cell r="E8615" t="str">
            <v>复合助熔剂-重结晶法生长GaN晶体的研究</v>
          </cell>
          <cell r="F8615" t="str">
            <v>何小勇</v>
          </cell>
          <cell r="G8615" t="str">
            <v>2020099</v>
          </cell>
          <cell r="H8615">
            <v>191797.87</v>
          </cell>
          <cell r="I8615">
            <v>0</v>
          </cell>
          <cell r="J8615">
            <v>0</v>
          </cell>
          <cell r="K8615">
            <v>191797.87</v>
          </cell>
          <cell r="L8615">
            <v>0</v>
          </cell>
          <cell r="M8615">
            <v>0</v>
          </cell>
          <cell r="N8615">
            <v>0</v>
          </cell>
          <cell r="O8615">
            <v>191797.87</v>
          </cell>
        </row>
        <row r="8616">
          <cell r="C8616">
            <v>2243021</v>
          </cell>
          <cell r="D8616" t="str">
            <v>110002243021</v>
          </cell>
          <cell r="E8616" t="str">
            <v>Si/石墨烯异质衬底上GaN基紫外探测器</v>
          </cell>
          <cell r="F8616" t="str">
            <v>李媛</v>
          </cell>
          <cell r="G8616" t="str">
            <v>2020066</v>
          </cell>
          <cell r="H8616">
            <v>135219.14</v>
          </cell>
          <cell r="I8616">
            <v>0</v>
          </cell>
          <cell r="J8616">
            <v>35560</v>
          </cell>
          <cell r="K8616">
            <v>99659.14</v>
          </cell>
          <cell r="L8616">
            <v>0</v>
          </cell>
          <cell r="M8616">
            <v>0</v>
          </cell>
          <cell r="N8616">
            <v>0</v>
          </cell>
          <cell r="O8616">
            <v>99659.14</v>
          </cell>
        </row>
        <row r="8617">
          <cell r="C8617">
            <v>2243022</v>
          </cell>
          <cell r="D8617" t="str">
            <v>110002243022</v>
          </cell>
          <cell r="E8617" t="str">
            <v>多模光纤中非线性光束自保持效应的机理研究</v>
          </cell>
          <cell r="F8617" t="str">
            <v>张宝夫</v>
          </cell>
          <cell r="G8617" t="str">
            <v>2021028</v>
          </cell>
          <cell r="H8617">
            <v>156003.41</v>
          </cell>
          <cell r="I8617">
            <v>0</v>
          </cell>
          <cell r="J8617">
            <v>48577</v>
          </cell>
          <cell r="K8617">
            <v>107426.41</v>
          </cell>
          <cell r="L8617">
            <v>0</v>
          </cell>
          <cell r="M8617">
            <v>0</v>
          </cell>
          <cell r="N8617">
            <v>0</v>
          </cell>
          <cell r="O8617">
            <v>107426.41</v>
          </cell>
        </row>
        <row r="8618">
          <cell r="C8618">
            <v>2243023</v>
          </cell>
          <cell r="D8618" t="str">
            <v>110002243023</v>
          </cell>
          <cell r="E8618" t="str">
            <v>基于光场信息融合的多层复杂图形微纳结构三</v>
          </cell>
          <cell r="F8618" t="str">
            <v>谢仲业</v>
          </cell>
          <cell r="G8618" t="str">
            <v>2021025</v>
          </cell>
          <cell r="H8618">
            <v>147356.1</v>
          </cell>
          <cell r="I8618">
            <v>0</v>
          </cell>
          <cell r="J8618">
            <v>53260</v>
          </cell>
          <cell r="K8618">
            <v>94096.1</v>
          </cell>
          <cell r="L8618">
            <v>0</v>
          </cell>
          <cell r="M8618">
            <v>0</v>
          </cell>
          <cell r="N8618">
            <v>0</v>
          </cell>
          <cell r="O8618">
            <v>94096.1</v>
          </cell>
        </row>
        <row r="8619">
          <cell r="C8619">
            <v>2243024</v>
          </cell>
          <cell r="D8619" t="str">
            <v>110002243024</v>
          </cell>
          <cell r="E8619" t="str">
            <v>基于钙钛矿色转换的Micro-LED全彩</v>
          </cell>
          <cell r="F8619" t="str">
            <v>尹勇明</v>
          </cell>
          <cell r="G8619" t="str">
            <v>2020126</v>
          </cell>
          <cell r="H8619">
            <v>0</v>
          </cell>
          <cell r="I8619">
            <v>0</v>
          </cell>
          <cell r="J8619">
            <v>0</v>
          </cell>
          <cell r="K8619">
            <v>0</v>
          </cell>
          <cell r="L8619">
            <v>0</v>
          </cell>
          <cell r="M8619">
            <v>0</v>
          </cell>
          <cell r="N8619">
            <v>0</v>
          </cell>
          <cell r="O8619">
            <v>0</v>
          </cell>
        </row>
        <row r="8620">
          <cell r="C8620">
            <v>2243025</v>
          </cell>
          <cell r="D8620" t="str">
            <v>110002243025</v>
          </cell>
          <cell r="E8620" t="str">
            <v>基于相位层析的细胞拉曼成像生物成分浓度信</v>
          </cell>
          <cell r="F8620" t="str">
            <v>何小勇</v>
          </cell>
          <cell r="G8620" t="str">
            <v>2020099</v>
          </cell>
          <cell r="H8620">
            <v>0</v>
          </cell>
          <cell r="I8620">
            <v>0</v>
          </cell>
          <cell r="J8620">
            <v>0</v>
          </cell>
          <cell r="K8620">
            <v>0</v>
          </cell>
          <cell r="L8620">
            <v>0</v>
          </cell>
          <cell r="M8620">
            <v>0</v>
          </cell>
          <cell r="N8620">
            <v>0</v>
          </cell>
          <cell r="O8620">
            <v>0</v>
          </cell>
        </row>
        <row r="8621">
          <cell r="C8621">
            <v>2243026</v>
          </cell>
          <cell r="D8621" t="str">
            <v>110002243026</v>
          </cell>
          <cell r="E8621" t="str">
            <v>面向智能规划的可解释抽象的自动综合</v>
          </cell>
          <cell r="F8621" t="str">
            <v>罗凯伦</v>
          </cell>
          <cell r="G8621" t="str">
            <v>2020093</v>
          </cell>
          <cell r="H8621">
            <v>191810.34</v>
          </cell>
          <cell r="I8621">
            <v>0</v>
          </cell>
          <cell r="J8621">
            <v>16110</v>
          </cell>
          <cell r="K8621">
            <v>175700.34</v>
          </cell>
          <cell r="L8621">
            <v>0</v>
          </cell>
          <cell r="M8621">
            <v>14169</v>
          </cell>
          <cell r="N8621">
            <v>0</v>
          </cell>
          <cell r="O8621">
            <v>161531.34</v>
          </cell>
        </row>
        <row r="8622">
          <cell r="C8622">
            <v>2243027</v>
          </cell>
          <cell r="D8622" t="str">
            <v>110002243027</v>
          </cell>
          <cell r="E8622" t="str">
            <v>电子商务企业货物分拣与配送联合优化模型与</v>
          </cell>
          <cell r="F8622" t="str">
            <v>刘田</v>
          </cell>
          <cell r="G8622" t="str">
            <v>2016016</v>
          </cell>
          <cell r="H8622">
            <v>151780.5</v>
          </cell>
          <cell r="I8622">
            <v>0</v>
          </cell>
          <cell r="J8622">
            <v>66125</v>
          </cell>
          <cell r="K8622">
            <v>85655.5</v>
          </cell>
          <cell r="L8622">
            <v>0</v>
          </cell>
          <cell r="M8622">
            <v>0</v>
          </cell>
          <cell r="N8622">
            <v>0</v>
          </cell>
          <cell r="O8622">
            <v>85655.5</v>
          </cell>
        </row>
        <row r="8623">
          <cell r="C8623">
            <v>2243028</v>
          </cell>
          <cell r="D8623" t="str">
            <v>110002243028</v>
          </cell>
          <cell r="E8623" t="str">
            <v>具有增塑和光稳定双重功能生物基PVC助剂的设计与研究</v>
          </cell>
          <cell r="F8623" t="str">
            <v>陈恒</v>
          </cell>
          <cell r="G8623" t="str">
            <v>2022068</v>
          </cell>
          <cell r="H8623">
            <v>26897.27</v>
          </cell>
          <cell r="I8623">
            <v>0</v>
          </cell>
          <cell r="J8623">
            <v>4000</v>
          </cell>
          <cell r="K8623">
            <v>22897.27</v>
          </cell>
          <cell r="L8623">
            <v>0</v>
          </cell>
          <cell r="M8623">
            <v>0</v>
          </cell>
          <cell r="N8623">
            <v>0</v>
          </cell>
          <cell r="O8623">
            <v>22897.27</v>
          </cell>
        </row>
        <row r="8624">
          <cell r="C8624">
            <v>2244001</v>
          </cell>
          <cell r="D8624" t="str">
            <v>110002244001</v>
          </cell>
          <cell r="E8624" t="str">
            <v>产业转型背景下区域面污染负荷预测及其优化管控研究</v>
          </cell>
          <cell r="F8624" t="str">
            <v>荣戗戗</v>
          </cell>
          <cell r="G8624" t="str">
            <v>2019816</v>
          </cell>
          <cell r="H8624">
            <v>36940.1</v>
          </cell>
          <cell r="I8624">
            <v>0</v>
          </cell>
          <cell r="J8624">
            <v>0</v>
          </cell>
          <cell r="K8624">
            <v>36940.1</v>
          </cell>
          <cell r="L8624">
            <v>0</v>
          </cell>
          <cell r="M8624">
            <v>0</v>
          </cell>
          <cell r="N8624">
            <v>0</v>
          </cell>
          <cell r="O8624">
            <v>36940.1</v>
          </cell>
        </row>
        <row r="8625">
          <cell r="C8625">
            <v>2244002</v>
          </cell>
          <cell r="D8625" t="str">
            <v>110002244002</v>
          </cell>
          <cell r="E8625" t="str">
            <v>生物强化猪粪堆肥过程中典型兽用抗生素及其抗性基因消减与分子生态学机理</v>
          </cell>
          <cell r="F8625" t="str">
            <v>成登苗</v>
          </cell>
          <cell r="G8625" t="str">
            <v>2019811</v>
          </cell>
          <cell r="H8625">
            <v>64265</v>
          </cell>
          <cell r="I8625">
            <v>0</v>
          </cell>
          <cell r="J8625">
            <v>8280</v>
          </cell>
          <cell r="K8625">
            <v>55985</v>
          </cell>
          <cell r="L8625">
            <v>0</v>
          </cell>
          <cell r="M8625">
            <v>0</v>
          </cell>
          <cell r="N8625">
            <v>0</v>
          </cell>
          <cell r="O8625">
            <v>55985</v>
          </cell>
        </row>
        <row r="8626">
          <cell r="C8626">
            <v>2244003</v>
          </cell>
          <cell r="D8626" t="str">
            <v>110002244003</v>
          </cell>
          <cell r="E8626" t="str">
            <v>鲁棒高斯图优化模型理论和算法的研究</v>
          </cell>
          <cell r="F8626" t="str">
            <v>张宁</v>
          </cell>
          <cell r="G8626" t="str">
            <v>2019008</v>
          </cell>
          <cell r="H8626">
            <v>30897.05</v>
          </cell>
          <cell r="I8626">
            <v>0</v>
          </cell>
          <cell r="J8626">
            <v>14480</v>
          </cell>
          <cell r="K8626">
            <v>16417.05</v>
          </cell>
          <cell r="L8626">
            <v>0</v>
          </cell>
          <cell r="M8626">
            <v>0</v>
          </cell>
          <cell r="N8626">
            <v>0</v>
          </cell>
          <cell r="O8626">
            <v>16417.05</v>
          </cell>
        </row>
        <row r="8627">
          <cell r="C8627">
            <v>2244004</v>
          </cell>
          <cell r="D8627" t="str">
            <v>110002244004</v>
          </cell>
          <cell r="E8627" t="str">
            <v>约束的稀疏优化理论与算法研究</v>
          </cell>
          <cell r="F8627" t="str">
            <v>程万友</v>
          </cell>
          <cell r="G8627" t="str">
            <v>2008029</v>
          </cell>
          <cell r="H8627">
            <v>67850</v>
          </cell>
          <cell r="I8627">
            <v>0</v>
          </cell>
          <cell r="J8627">
            <v>0</v>
          </cell>
          <cell r="K8627">
            <v>67850</v>
          </cell>
          <cell r="L8627">
            <v>0</v>
          </cell>
          <cell r="M8627">
            <v>0</v>
          </cell>
          <cell r="N8627">
            <v>0</v>
          </cell>
          <cell r="O8627">
            <v>67850</v>
          </cell>
        </row>
        <row r="8628">
          <cell r="C8628">
            <v>2244005</v>
          </cell>
          <cell r="D8628" t="str">
            <v>110002244005</v>
          </cell>
          <cell r="E8628" t="str">
            <v>基于随机共振和Lyapunov指数结合的复杂环境下管道导波微小缺陷定量研究</v>
          </cell>
          <cell r="F8628" t="str">
            <v>武静</v>
          </cell>
          <cell r="G8628" t="str">
            <v>2017045</v>
          </cell>
          <cell r="H8628">
            <v>10739.98</v>
          </cell>
          <cell r="I8628">
            <v>0</v>
          </cell>
          <cell r="J8628">
            <v>4200</v>
          </cell>
          <cell r="K8628">
            <v>6539.98</v>
          </cell>
          <cell r="L8628">
            <v>0</v>
          </cell>
          <cell r="M8628">
            <v>0</v>
          </cell>
          <cell r="N8628">
            <v>0</v>
          </cell>
          <cell r="O8628">
            <v>6539.98</v>
          </cell>
        </row>
        <row r="8629">
          <cell r="C8629">
            <v>2244006</v>
          </cell>
          <cell r="D8629" t="str">
            <v>110002244006</v>
          </cell>
          <cell r="E8629" t="str">
            <v>基于核壳结构的非晶合金回春调控及稳定机制研究</v>
          </cell>
          <cell r="F8629" t="str">
            <v>赵愈亮</v>
          </cell>
          <cell r="G8629" t="str">
            <v>2018089</v>
          </cell>
          <cell r="H8629">
            <v>321.4</v>
          </cell>
          <cell r="I8629">
            <v>0</v>
          </cell>
          <cell r="J8629">
            <v>0</v>
          </cell>
          <cell r="K8629">
            <v>321.4</v>
          </cell>
          <cell r="L8629">
            <v>0</v>
          </cell>
          <cell r="M8629">
            <v>0</v>
          </cell>
          <cell r="N8629">
            <v>0</v>
          </cell>
          <cell r="O8629">
            <v>321.4</v>
          </cell>
        </row>
        <row r="8630">
          <cell r="C8630">
            <v>2244007</v>
          </cell>
          <cell r="D8630" t="str">
            <v>110002244007</v>
          </cell>
          <cell r="E8630" t="str">
            <v>“光场自适应”倏逝波光纤SERS探针及其微流控生物检测应用</v>
          </cell>
          <cell r="F8630" t="str">
            <v>刘晔</v>
          </cell>
          <cell r="G8630" t="str">
            <v>2018807</v>
          </cell>
          <cell r="H8630">
            <v>22682</v>
          </cell>
          <cell r="I8630">
            <v>0</v>
          </cell>
          <cell r="J8630">
            <v>0</v>
          </cell>
          <cell r="K8630">
            <v>22682</v>
          </cell>
          <cell r="L8630">
            <v>0</v>
          </cell>
          <cell r="M8630">
            <v>0</v>
          </cell>
          <cell r="N8630">
            <v>0</v>
          </cell>
          <cell r="O8630">
            <v>22682</v>
          </cell>
        </row>
        <row r="8631">
          <cell r="C8631">
            <v>2244008</v>
          </cell>
          <cell r="D8631" t="str">
            <v>110002244008</v>
          </cell>
          <cell r="E8631" t="str">
            <v>常温柔性相变材料耦合平板热管的电池热管理系统传热特性研究</v>
          </cell>
          <cell r="F8631" t="str">
            <v>杨小平</v>
          </cell>
          <cell r="G8631" t="str">
            <v>2007058</v>
          </cell>
          <cell r="H8631">
            <v>73490</v>
          </cell>
          <cell r="I8631">
            <v>0</v>
          </cell>
          <cell r="J8631">
            <v>30000</v>
          </cell>
          <cell r="K8631">
            <v>43490</v>
          </cell>
          <cell r="L8631">
            <v>0</v>
          </cell>
          <cell r="M8631">
            <v>0</v>
          </cell>
          <cell r="N8631">
            <v>0</v>
          </cell>
          <cell r="O8631">
            <v>43490</v>
          </cell>
        </row>
        <row r="8632">
          <cell r="C8632">
            <v>2244009</v>
          </cell>
          <cell r="D8632" t="str">
            <v>110002244009</v>
          </cell>
          <cell r="E8632" t="str">
            <v>新型硼系阴离子在层状石墨正极材料中的存储动力学研究</v>
          </cell>
          <cell r="F8632" t="str">
            <v>李超</v>
          </cell>
          <cell r="G8632" t="str">
            <v>2017048</v>
          </cell>
          <cell r="H8632">
            <v>9650</v>
          </cell>
          <cell r="I8632">
            <v>0</v>
          </cell>
          <cell r="J8632">
            <v>0</v>
          </cell>
          <cell r="K8632">
            <v>9650</v>
          </cell>
          <cell r="L8632">
            <v>0</v>
          </cell>
          <cell r="M8632">
            <v>0</v>
          </cell>
          <cell r="N8632">
            <v>0</v>
          </cell>
          <cell r="O8632">
            <v>9650</v>
          </cell>
        </row>
        <row r="8633">
          <cell r="C8633">
            <v>2244010</v>
          </cell>
          <cell r="D8633" t="str">
            <v>110002244010</v>
          </cell>
          <cell r="E8633" t="str">
            <v>磷酸基催化剂作用下聚3-羟基丁酸酯降解机理及定向调控</v>
          </cell>
          <cell r="F8633" t="str">
            <v>康世民</v>
          </cell>
          <cell r="G8633" t="str">
            <v>2015804</v>
          </cell>
          <cell r="H8633">
            <v>2.32</v>
          </cell>
          <cell r="I8633">
            <v>0</v>
          </cell>
          <cell r="J8633">
            <v>0</v>
          </cell>
          <cell r="K8633">
            <v>2.32</v>
          </cell>
          <cell r="L8633">
            <v>0</v>
          </cell>
          <cell r="M8633">
            <v>0</v>
          </cell>
          <cell r="N8633">
            <v>0</v>
          </cell>
          <cell r="O8633">
            <v>2.32</v>
          </cell>
        </row>
        <row r="8634">
          <cell r="C8634">
            <v>2244011</v>
          </cell>
          <cell r="D8634" t="str">
            <v>110002244011</v>
          </cell>
          <cell r="E8634" t="str">
            <v>腔光磁系统中磁振子激光产生及有效调控研究</v>
          </cell>
          <cell r="F8634" t="str">
            <v>刘增星</v>
          </cell>
          <cell r="G8634" t="str">
            <v>2020040</v>
          </cell>
          <cell r="H8634">
            <v>38949.79</v>
          </cell>
          <cell r="I8634">
            <v>0</v>
          </cell>
          <cell r="J8634">
            <v>18008.07</v>
          </cell>
          <cell r="K8634">
            <v>20941.72</v>
          </cell>
          <cell r="L8634">
            <v>0</v>
          </cell>
          <cell r="M8634">
            <v>0</v>
          </cell>
          <cell r="N8634">
            <v>0</v>
          </cell>
          <cell r="O8634">
            <v>20941.72</v>
          </cell>
        </row>
        <row r="8635">
          <cell r="C8635">
            <v>2244012</v>
          </cell>
          <cell r="D8635" t="str">
            <v>110002244012</v>
          </cell>
          <cell r="E8635" t="str">
            <v>中国散裂中子源靶站冷却系统的服役健康状态识别与预测研究</v>
          </cell>
          <cell r="F8635" t="str">
            <v>郭建文</v>
          </cell>
          <cell r="G8635" t="str">
            <v>2011012</v>
          </cell>
          <cell r="H8635">
            <v>0</v>
          </cell>
          <cell r="I8635">
            <v>0</v>
          </cell>
          <cell r="J8635">
            <v>0</v>
          </cell>
          <cell r="K8635">
            <v>0</v>
          </cell>
          <cell r="L8635">
            <v>0</v>
          </cell>
          <cell r="M8635">
            <v>0</v>
          </cell>
          <cell r="N8635">
            <v>0</v>
          </cell>
          <cell r="O8635">
            <v>0</v>
          </cell>
        </row>
        <row r="8636">
          <cell r="C8636">
            <v>2244013</v>
          </cell>
          <cell r="D8636" t="str">
            <v>110002244013</v>
          </cell>
          <cell r="E8636" t="str">
            <v>高性能聚合物型紫外线吸收剂的制备与共混改性热塑性树脂</v>
          </cell>
          <cell r="F8636" t="str">
            <v>陈恒</v>
          </cell>
          <cell r="G8636" t="str">
            <v>2022068</v>
          </cell>
          <cell r="H8636">
            <v>0</v>
          </cell>
          <cell r="I8636">
            <v>0</v>
          </cell>
          <cell r="J8636">
            <v>0</v>
          </cell>
          <cell r="K8636">
            <v>0</v>
          </cell>
          <cell r="L8636">
            <v>0</v>
          </cell>
          <cell r="M8636">
            <v>0</v>
          </cell>
          <cell r="N8636">
            <v>0</v>
          </cell>
          <cell r="O8636">
            <v>0</v>
          </cell>
        </row>
        <row r="8637">
          <cell r="C8637">
            <v>2245001</v>
          </cell>
          <cell r="D8637" t="str">
            <v>110002245001</v>
          </cell>
          <cell r="E8637" t="str">
            <v>成果转化专项经费</v>
          </cell>
          <cell r="F8637" t="str">
            <v>范洪波</v>
          </cell>
          <cell r="G8637" t="str">
            <v>2005008</v>
          </cell>
          <cell r="H8637">
            <v>0</v>
          </cell>
          <cell r="I8637">
            <v>0</v>
          </cell>
          <cell r="J8637">
            <v>0</v>
          </cell>
          <cell r="K8637">
            <v>0</v>
          </cell>
          <cell r="L8637">
            <v>0</v>
          </cell>
          <cell r="M8637">
            <v>0</v>
          </cell>
          <cell r="N8637">
            <v>0</v>
          </cell>
          <cell r="O8637">
            <v>0</v>
          </cell>
        </row>
        <row r="8638">
          <cell r="C8638">
            <v>2245001001</v>
          </cell>
          <cell r="D8638" t="str">
            <v>110002245001001</v>
          </cell>
          <cell r="E8638" t="str">
            <v>（成果转化专项）高导热低介电LCP/BN复合材料研发与产</v>
          </cell>
          <cell r="F8638" t="str">
            <v>金具涛</v>
          </cell>
          <cell r="G8638" t="str">
            <v>2016809</v>
          </cell>
          <cell r="H8638">
            <v>46.5</v>
          </cell>
          <cell r="I8638">
            <v>0</v>
          </cell>
          <cell r="J8638">
            <v>0</v>
          </cell>
          <cell r="K8638">
            <v>46.5</v>
          </cell>
          <cell r="L8638">
            <v>0</v>
          </cell>
          <cell r="M8638">
            <v>0</v>
          </cell>
          <cell r="N8638">
            <v>0</v>
          </cell>
          <cell r="O8638">
            <v>46.5</v>
          </cell>
        </row>
        <row r="8639">
          <cell r="C8639">
            <v>2245001002</v>
          </cell>
          <cell r="D8639" t="str">
            <v>110002245001002</v>
          </cell>
          <cell r="E8639" t="str">
            <v>（成果转化专项）利用共混加工法制备强亲水性聚丙烯粒料的探</v>
          </cell>
          <cell r="F8639" t="str">
            <v>刘啸天</v>
          </cell>
          <cell r="G8639" t="str">
            <v>2009011</v>
          </cell>
          <cell r="H8639">
            <v>37607</v>
          </cell>
          <cell r="I8639">
            <v>0</v>
          </cell>
          <cell r="J8639">
            <v>0</v>
          </cell>
          <cell r="K8639">
            <v>37607</v>
          </cell>
          <cell r="L8639">
            <v>0</v>
          </cell>
          <cell r="M8639">
            <v>0</v>
          </cell>
          <cell r="N8639">
            <v>0</v>
          </cell>
          <cell r="O8639">
            <v>37607</v>
          </cell>
        </row>
        <row r="8640">
          <cell r="C8640">
            <v>2245001003</v>
          </cell>
          <cell r="D8640" t="str">
            <v>110002245001003</v>
          </cell>
          <cell r="E8640" t="str">
            <v>（成果转化专项）高频高速覆铜板用纳米DOPO-POSS磷</v>
          </cell>
          <cell r="F8640" t="str">
            <v>王小霞</v>
          </cell>
          <cell r="G8640" t="str">
            <v>2016838</v>
          </cell>
          <cell r="H8640">
            <v>10910</v>
          </cell>
          <cell r="I8640">
            <v>0</v>
          </cell>
          <cell r="J8640">
            <v>0</v>
          </cell>
          <cell r="K8640">
            <v>10910</v>
          </cell>
          <cell r="L8640">
            <v>0</v>
          </cell>
          <cell r="M8640">
            <v>0</v>
          </cell>
          <cell r="N8640">
            <v>0</v>
          </cell>
          <cell r="O8640">
            <v>10910</v>
          </cell>
        </row>
        <row r="8641">
          <cell r="C8641">
            <v>2245001004</v>
          </cell>
          <cell r="D8641" t="str">
            <v>110002245001004</v>
          </cell>
          <cell r="E8641" t="str">
            <v>（成果转化专项）AZ91D镁合金表面导电-耐蚀化学转化膜</v>
          </cell>
          <cell r="F8641" t="str">
            <v>祝闻</v>
          </cell>
          <cell r="G8641" t="str">
            <v>2017065</v>
          </cell>
          <cell r="H8641">
            <v>0</v>
          </cell>
          <cell r="I8641">
            <v>0</v>
          </cell>
          <cell r="J8641">
            <v>0</v>
          </cell>
          <cell r="K8641">
            <v>0</v>
          </cell>
          <cell r="L8641">
            <v>0</v>
          </cell>
          <cell r="M8641">
            <v>0</v>
          </cell>
          <cell r="N8641">
            <v>0</v>
          </cell>
          <cell r="O8641">
            <v>0</v>
          </cell>
        </row>
        <row r="8642">
          <cell r="C8642">
            <v>2245001005</v>
          </cell>
          <cell r="D8642" t="str">
            <v>110002245001005</v>
          </cell>
          <cell r="E8642" t="str">
            <v>（成果转化专项）智能穿戴用氮化硅陶瓷结构件的开发</v>
          </cell>
          <cell r="F8642" t="str">
            <v>李月明</v>
          </cell>
          <cell r="G8642" t="str">
            <v>2020039</v>
          </cell>
          <cell r="H8642">
            <v>0</v>
          </cell>
          <cell r="I8642">
            <v>0</v>
          </cell>
          <cell r="J8642">
            <v>0</v>
          </cell>
          <cell r="K8642">
            <v>0</v>
          </cell>
          <cell r="L8642">
            <v>0</v>
          </cell>
          <cell r="M8642">
            <v>0</v>
          </cell>
          <cell r="N8642">
            <v>0</v>
          </cell>
          <cell r="O8642">
            <v>0</v>
          </cell>
        </row>
        <row r="8643">
          <cell r="C8643">
            <v>2245001006</v>
          </cell>
          <cell r="D8643" t="str">
            <v>110002245001006</v>
          </cell>
          <cell r="E8643" t="str">
            <v>（成果转化专项）电镀修复模具，提升模具使用寿命</v>
          </cell>
          <cell r="F8643" t="str">
            <v>姜雄华</v>
          </cell>
          <cell r="G8643" t="str">
            <v>2016055</v>
          </cell>
          <cell r="H8643">
            <v>0</v>
          </cell>
          <cell r="I8643">
            <v>50000</v>
          </cell>
          <cell r="J8643">
            <v>50000</v>
          </cell>
          <cell r="K8643">
            <v>0</v>
          </cell>
          <cell r="L8643">
            <v>0</v>
          </cell>
          <cell r="M8643">
            <v>0</v>
          </cell>
          <cell r="N8643">
            <v>0</v>
          </cell>
          <cell r="O8643">
            <v>0</v>
          </cell>
        </row>
        <row r="8644">
          <cell r="C8644">
            <v>2245001007</v>
          </cell>
          <cell r="D8644" t="str">
            <v>110002245001007</v>
          </cell>
          <cell r="E8644" t="str">
            <v>（成果转化专项）高温低析出无卤阻燃纤维塑料和耐高温耐黄变</v>
          </cell>
          <cell r="F8644" t="str">
            <v>党海峰</v>
          </cell>
          <cell r="G8644" t="str">
            <v>2014009</v>
          </cell>
          <cell r="H8644">
            <v>0</v>
          </cell>
          <cell r="I8644">
            <v>50000</v>
          </cell>
          <cell r="J8644">
            <v>5104</v>
          </cell>
          <cell r="K8644">
            <v>44896</v>
          </cell>
          <cell r="L8644">
            <v>0</v>
          </cell>
          <cell r="M8644">
            <v>0</v>
          </cell>
          <cell r="N8644">
            <v>0</v>
          </cell>
          <cell r="O8644">
            <v>44896</v>
          </cell>
        </row>
        <row r="8645">
          <cell r="C8645">
            <v>2245001008</v>
          </cell>
          <cell r="D8645" t="str">
            <v>110002245001008</v>
          </cell>
          <cell r="E8645" t="str">
            <v>（成果转化专项）高强高导新型铝合金开发</v>
          </cell>
          <cell r="F8645" t="str">
            <v>陈斌</v>
          </cell>
          <cell r="G8645" t="str">
            <v>2023025</v>
          </cell>
          <cell r="H8645">
            <v>1167.31</v>
          </cell>
          <cell r="I8645">
            <v>0</v>
          </cell>
          <cell r="J8645">
            <v>0</v>
          </cell>
          <cell r="K8645">
            <v>1167.31</v>
          </cell>
          <cell r="L8645">
            <v>0</v>
          </cell>
          <cell r="M8645">
            <v>0</v>
          </cell>
          <cell r="N8645">
            <v>0</v>
          </cell>
          <cell r="O8645">
            <v>1167.31</v>
          </cell>
        </row>
        <row r="8646">
          <cell r="C8646">
            <v>2245001009</v>
          </cell>
          <cell r="D8646" t="str">
            <v>110002245001009</v>
          </cell>
          <cell r="E8646" t="str">
            <v>（成果转化专项）基于金属配位牺牲键自修复弹性聚氨酯的制备</v>
          </cell>
          <cell r="F8646" t="str">
            <v>巫运辉</v>
          </cell>
          <cell r="G8646" t="str">
            <v>2019057</v>
          </cell>
          <cell r="H8646">
            <v>908.6</v>
          </cell>
          <cell r="I8646">
            <v>50000</v>
          </cell>
          <cell r="J8646">
            <v>32500</v>
          </cell>
          <cell r="K8646">
            <v>18408.6</v>
          </cell>
          <cell r="L8646">
            <v>0</v>
          </cell>
          <cell r="M8646">
            <v>0</v>
          </cell>
          <cell r="N8646">
            <v>0</v>
          </cell>
          <cell r="O8646">
            <v>18408.6</v>
          </cell>
        </row>
        <row r="8647">
          <cell r="C8647">
            <v>2245001010</v>
          </cell>
          <cell r="D8647" t="str">
            <v>110002245001010</v>
          </cell>
          <cell r="E8647" t="str">
            <v>（成果转化转项）非理想电网情况下储能变流器并网波形及功率</v>
          </cell>
          <cell r="F8647" t="str">
            <v>张志</v>
          </cell>
          <cell r="G8647" t="str">
            <v>2013017</v>
          </cell>
          <cell r="H8647">
            <v>12181.92</v>
          </cell>
          <cell r="I8647">
            <v>0</v>
          </cell>
          <cell r="J8647">
            <v>0</v>
          </cell>
          <cell r="K8647">
            <v>12181.92</v>
          </cell>
          <cell r="L8647">
            <v>0</v>
          </cell>
          <cell r="M8647">
            <v>0</v>
          </cell>
          <cell r="N8647">
            <v>0</v>
          </cell>
          <cell r="O8647">
            <v>12181.92</v>
          </cell>
        </row>
        <row r="8648">
          <cell r="C8648">
            <v>2245001011</v>
          </cell>
          <cell r="D8648" t="str">
            <v>110002245001011</v>
          </cell>
          <cell r="E8648" t="str">
            <v>（成果转化专项）东莞理工学院-广东阿尔派电力科技股份有限</v>
          </cell>
          <cell r="F8648" t="str">
            <v>张兆云</v>
          </cell>
          <cell r="G8648" t="str">
            <v>2016006</v>
          </cell>
          <cell r="H8648">
            <v>0</v>
          </cell>
          <cell r="I8648">
            <v>0</v>
          </cell>
          <cell r="J8648">
            <v>0</v>
          </cell>
          <cell r="K8648">
            <v>0</v>
          </cell>
          <cell r="L8648">
            <v>0</v>
          </cell>
          <cell r="M8648">
            <v>0</v>
          </cell>
          <cell r="N8648">
            <v>0</v>
          </cell>
          <cell r="O8648">
            <v>0</v>
          </cell>
        </row>
        <row r="8649">
          <cell r="C8649">
            <v>2245001012</v>
          </cell>
          <cell r="D8649" t="str">
            <v>110002245001012</v>
          </cell>
          <cell r="E8649" t="str">
            <v>（成果转化专项）新能源汽车关键技术研究</v>
          </cell>
          <cell r="F8649" t="str">
            <v>秦斐燕</v>
          </cell>
          <cell r="G8649" t="str">
            <v>2018267</v>
          </cell>
          <cell r="H8649">
            <v>7360</v>
          </cell>
          <cell r="I8649">
            <v>50000</v>
          </cell>
          <cell r="J8649">
            <v>13280</v>
          </cell>
          <cell r="K8649">
            <v>44080</v>
          </cell>
          <cell r="L8649">
            <v>0</v>
          </cell>
          <cell r="M8649">
            <v>0</v>
          </cell>
          <cell r="N8649">
            <v>0</v>
          </cell>
          <cell r="O8649">
            <v>44080</v>
          </cell>
        </row>
        <row r="8650">
          <cell r="C8650">
            <v>2245001013</v>
          </cell>
          <cell r="D8650" t="str">
            <v>110002245001013</v>
          </cell>
          <cell r="E8650" t="str">
            <v>（成果转化转项）医疗雾化器的雾化片器件关键性能研究以及应</v>
          </cell>
          <cell r="F8650" t="str">
            <v>张耿</v>
          </cell>
          <cell r="G8650" t="str">
            <v>2012036</v>
          </cell>
          <cell r="H8650">
            <v>0</v>
          </cell>
          <cell r="I8650">
            <v>0</v>
          </cell>
          <cell r="J8650">
            <v>0</v>
          </cell>
          <cell r="K8650">
            <v>0</v>
          </cell>
          <cell r="L8650">
            <v>0</v>
          </cell>
          <cell r="M8650">
            <v>0</v>
          </cell>
          <cell r="N8650">
            <v>0</v>
          </cell>
          <cell r="O8650">
            <v>0</v>
          </cell>
        </row>
        <row r="8651">
          <cell r="C8651">
            <v>2245001014</v>
          </cell>
          <cell r="D8651" t="str">
            <v>110002245001014</v>
          </cell>
          <cell r="E8651" t="str">
            <v>（成果转化专项）基于机器视觉和深度学习的工件检测技术研究</v>
          </cell>
          <cell r="F8651" t="str">
            <v>刘学良</v>
          </cell>
          <cell r="G8651" t="str">
            <v>2013005</v>
          </cell>
          <cell r="H8651">
            <v>0</v>
          </cell>
          <cell r="I8651">
            <v>50294.04</v>
          </cell>
          <cell r="J8651">
            <v>0</v>
          </cell>
          <cell r="K8651">
            <v>50294.04</v>
          </cell>
          <cell r="L8651">
            <v>0</v>
          </cell>
          <cell r="M8651">
            <v>0</v>
          </cell>
          <cell r="N8651">
            <v>0</v>
          </cell>
          <cell r="O8651">
            <v>50294.04</v>
          </cell>
        </row>
        <row r="8652">
          <cell r="C8652">
            <v>2245001015</v>
          </cell>
          <cell r="D8652" t="str">
            <v>110002245001015</v>
          </cell>
          <cell r="E8652" t="str">
            <v>（成果转化专项）富华电子智能制造和电力电子技术服务项目</v>
          </cell>
          <cell r="F8652" t="str">
            <v>王志平</v>
          </cell>
          <cell r="G8652" t="str">
            <v>2017128</v>
          </cell>
          <cell r="H8652">
            <v>0</v>
          </cell>
          <cell r="I8652">
            <v>54270.7</v>
          </cell>
          <cell r="J8652">
            <v>30000</v>
          </cell>
          <cell r="K8652">
            <v>24270.7</v>
          </cell>
          <cell r="L8652">
            <v>0</v>
          </cell>
          <cell r="M8652">
            <v>0</v>
          </cell>
          <cell r="N8652">
            <v>0</v>
          </cell>
          <cell r="O8652">
            <v>24270.7</v>
          </cell>
        </row>
        <row r="8653">
          <cell r="C8653">
            <v>2245001017</v>
          </cell>
          <cell r="D8653" t="str">
            <v>110002245001017</v>
          </cell>
          <cell r="E8653" t="str">
            <v>（成果转化专项）基于太阳能电池的下转换材料的开发及关键制</v>
          </cell>
          <cell r="F8653" t="str">
            <v>吕伟</v>
          </cell>
          <cell r="G8653" t="str">
            <v>2017825</v>
          </cell>
          <cell r="H8653">
            <v>0</v>
          </cell>
          <cell r="I8653">
            <v>0</v>
          </cell>
          <cell r="J8653">
            <v>0</v>
          </cell>
          <cell r="K8653">
            <v>0</v>
          </cell>
          <cell r="L8653">
            <v>0</v>
          </cell>
          <cell r="M8653">
            <v>0</v>
          </cell>
          <cell r="N8653">
            <v>0</v>
          </cell>
          <cell r="O8653">
            <v>0</v>
          </cell>
        </row>
        <row r="8654">
          <cell r="C8654">
            <v>2245001018</v>
          </cell>
          <cell r="D8654" t="str">
            <v>110002245001018</v>
          </cell>
          <cell r="E8654" t="str">
            <v>（成果转化专项）液晶屏外观缺陷检测技术研究</v>
          </cell>
          <cell r="F8654" t="str">
            <v>刘华珠</v>
          </cell>
          <cell r="G8654" t="str">
            <v>2003113</v>
          </cell>
          <cell r="H8654">
            <v>0</v>
          </cell>
          <cell r="I8654">
            <v>47500</v>
          </cell>
          <cell r="J8654">
            <v>47500</v>
          </cell>
          <cell r="K8654">
            <v>0</v>
          </cell>
          <cell r="L8654">
            <v>0</v>
          </cell>
          <cell r="M8654">
            <v>0</v>
          </cell>
          <cell r="N8654">
            <v>0</v>
          </cell>
          <cell r="O8654">
            <v>0</v>
          </cell>
        </row>
        <row r="8655">
          <cell r="C8655">
            <v>2245001019</v>
          </cell>
          <cell r="D8655" t="str">
            <v>110002245001019</v>
          </cell>
          <cell r="E8655" t="str">
            <v>（成果转化专项）抗性淀粉产业化和应用关键技术研究</v>
          </cell>
          <cell r="F8655" t="str">
            <v>陈旭</v>
          </cell>
          <cell r="G8655" t="str">
            <v>2017078</v>
          </cell>
          <cell r="H8655">
            <v>0</v>
          </cell>
          <cell r="I8655">
            <v>0</v>
          </cell>
          <cell r="J8655">
            <v>0</v>
          </cell>
          <cell r="K8655">
            <v>0</v>
          </cell>
          <cell r="L8655">
            <v>0</v>
          </cell>
          <cell r="M8655">
            <v>0</v>
          </cell>
          <cell r="N8655">
            <v>0</v>
          </cell>
          <cell r="O8655">
            <v>0</v>
          </cell>
        </row>
        <row r="8656">
          <cell r="C8656">
            <v>2245001020</v>
          </cell>
          <cell r="D8656" t="str">
            <v>110002245001020</v>
          </cell>
          <cell r="E8656" t="str">
            <v>（成果转化专项）基于重金属测试、分析及污染防控的中鼎检测</v>
          </cell>
          <cell r="F8656" t="str">
            <v>张刚</v>
          </cell>
          <cell r="G8656" t="str">
            <v>2013068</v>
          </cell>
          <cell r="H8656">
            <v>0</v>
          </cell>
          <cell r="I8656">
            <v>50000</v>
          </cell>
          <cell r="J8656">
            <v>6600</v>
          </cell>
          <cell r="K8656">
            <v>43400</v>
          </cell>
          <cell r="L8656">
            <v>0</v>
          </cell>
          <cell r="M8656">
            <v>0</v>
          </cell>
          <cell r="N8656">
            <v>0</v>
          </cell>
          <cell r="O8656">
            <v>43400</v>
          </cell>
        </row>
        <row r="8657">
          <cell r="C8657">
            <v>2245001021</v>
          </cell>
          <cell r="D8657" t="str">
            <v>110002245001021</v>
          </cell>
          <cell r="E8657" t="str">
            <v>（成果转化专项）行进轮对的超声无损检测仿真研究</v>
          </cell>
          <cell r="F8657" t="str">
            <v>张伟伟</v>
          </cell>
          <cell r="G8657" t="str">
            <v>2020823</v>
          </cell>
          <cell r="H8657">
            <v>246.85</v>
          </cell>
          <cell r="I8657">
            <v>0</v>
          </cell>
          <cell r="J8657">
            <v>0</v>
          </cell>
          <cell r="K8657">
            <v>246.85</v>
          </cell>
          <cell r="L8657">
            <v>0</v>
          </cell>
          <cell r="M8657">
            <v>0</v>
          </cell>
          <cell r="N8657">
            <v>0</v>
          </cell>
          <cell r="O8657">
            <v>246.85</v>
          </cell>
        </row>
        <row r="8658">
          <cell r="C8658">
            <v>2245001022</v>
          </cell>
          <cell r="D8658" t="str">
            <v>110002245001022</v>
          </cell>
          <cell r="E8658" t="str">
            <v>（成果转化专项）基于无人机多光谱的荔枝叶片氮素营养诊断研</v>
          </cell>
          <cell r="F8658" t="str">
            <v>冯树飞</v>
          </cell>
          <cell r="G8658" t="str">
            <v>2019125</v>
          </cell>
          <cell r="H8658">
            <v>0</v>
          </cell>
          <cell r="I8658">
            <v>50000</v>
          </cell>
          <cell r="J8658">
            <v>20656.2</v>
          </cell>
          <cell r="K8658">
            <v>29343.8</v>
          </cell>
          <cell r="L8658">
            <v>0</v>
          </cell>
          <cell r="M8658">
            <v>0</v>
          </cell>
          <cell r="N8658">
            <v>0</v>
          </cell>
          <cell r="O8658">
            <v>29343.8</v>
          </cell>
        </row>
        <row r="8659">
          <cell r="C8659">
            <v>2245001023</v>
          </cell>
          <cell r="D8659" t="str">
            <v>110002245001023</v>
          </cell>
          <cell r="E8659" t="str">
            <v>（成果转化专项）塑胶模具关键零件的高质量激光修复与强化</v>
          </cell>
          <cell r="F8659" t="str">
            <v>李胜</v>
          </cell>
          <cell r="G8659" t="str">
            <v>2005033</v>
          </cell>
          <cell r="H8659">
            <v>0</v>
          </cell>
          <cell r="I8659">
            <v>50000</v>
          </cell>
          <cell r="J8659">
            <v>12100</v>
          </cell>
          <cell r="K8659">
            <v>37900</v>
          </cell>
          <cell r="L8659">
            <v>0</v>
          </cell>
          <cell r="M8659">
            <v>0</v>
          </cell>
          <cell r="N8659">
            <v>0</v>
          </cell>
          <cell r="O8659">
            <v>37900</v>
          </cell>
        </row>
        <row r="8660">
          <cell r="C8660">
            <v>2245001024</v>
          </cell>
          <cell r="D8660" t="str">
            <v>110002245001024</v>
          </cell>
          <cell r="E8660" t="str">
            <v>（成果转化专项）饰品指环用钴铬合金研发及应用</v>
          </cell>
          <cell r="F8660" t="str">
            <v>宋成浩</v>
          </cell>
          <cell r="G8660" t="str">
            <v>2020131</v>
          </cell>
          <cell r="H8660">
            <v>0</v>
          </cell>
          <cell r="I8660">
            <v>47500</v>
          </cell>
          <cell r="J8660">
            <v>47500</v>
          </cell>
          <cell r="K8660">
            <v>0</v>
          </cell>
          <cell r="L8660">
            <v>0</v>
          </cell>
          <cell r="M8660">
            <v>0</v>
          </cell>
          <cell r="N8660">
            <v>0</v>
          </cell>
          <cell r="O8660">
            <v>0</v>
          </cell>
        </row>
        <row r="8661">
          <cell r="C8661">
            <v>2245001025</v>
          </cell>
          <cell r="D8661" t="str">
            <v>110002245001025</v>
          </cell>
          <cell r="E8661" t="str">
            <v>（成果转化专项）拖链用尼龙材料的原位表征技术开发与应用</v>
          </cell>
          <cell r="F8661" t="str">
            <v>陈立甲</v>
          </cell>
          <cell r="G8661" t="str">
            <v>2017110</v>
          </cell>
          <cell r="H8661">
            <v>6368.92</v>
          </cell>
          <cell r="I8661">
            <v>0</v>
          </cell>
          <cell r="J8661">
            <v>0</v>
          </cell>
          <cell r="K8661">
            <v>6368.92</v>
          </cell>
          <cell r="L8661">
            <v>0</v>
          </cell>
          <cell r="M8661">
            <v>0</v>
          </cell>
          <cell r="N8661">
            <v>0</v>
          </cell>
          <cell r="O8661">
            <v>6368.92</v>
          </cell>
        </row>
        <row r="8662">
          <cell r="C8662">
            <v>2245001026</v>
          </cell>
          <cell r="D8662" t="str">
            <v>110002245001026</v>
          </cell>
          <cell r="E8662" t="str">
            <v>（成果转化专项）陶瓷板超快速烧结技术研究</v>
          </cell>
          <cell r="F8662" t="str">
            <v>马百胜</v>
          </cell>
          <cell r="G8662" t="str">
            <v>2018096</v>
          </cell>
          <cell r="H8662">
            <v>1713.69</v>
          </cell>
          <cell r="I8662">
            <v>50000</v>
          </cell>
          <cell r="J8662">
            <v>33930</v>
          </cell>
          <cell r="K8662">
            <v>17783.69</v>
          </cell>
          <cell r="L8662">
            <v>0</v>
          </cell>
          <cell r="M8662">
            <v>0</v>
          </cell>
          <cell r="N8662">
            <v>0</v>
          </cell>
          <cell r="O8662">
            <v>17783.69</v>
          </cell>
        </row>
        <row r="8663">
          <cell r="C8663">
            <v>2245001027</v>
          </cell>
          <cell r="D8663" t="str">
            <v>110002245001027</v>
          </cell>
          <cell r="E8663" t="str">
            <v>（成果转化专项）智慧园区复杂场景中目标检测与异常行为分析</v>
          </cell>
          <cell r="F8663" t="str">
            <v>任子良</v>
          </cell>
          <cell r="G8663" t="str">
            <v>2021121</v>
          </cell>
          <cell r="H8663">
            <v>0</v>
          </cell>
          <cell r="I8663">
            <v>47500</v>
          </cell>
          <cell r="J8663">
            <v>47500</v>
          </cell>
          <cell r="K8663">
            <v>0</v>
          </cell>
          <cell r="L8663">
            <v>0</v>
          </cell>
          <cell r="M8663">
            <v>0</v>
          </cell>
          <cell r="N8663">
            <v>0</v>
          </cell>
          <cell r="O8663">
            <v>0</v>
          </cell>
        </row>
        <row r="8664">
          <cell r="C8664">
            <v>2245001028</v>
          </cell>
          <cell r="D8664" t="str">
            <v>110002245001028</v>
          </cell>
          <cell r="E8664" t="str">
            <v>（成果转化专项）景观水体富营养化原因调研及其控制技术研究</v>
          </cell>
          <cell r="F8664" t="str">
            <v>卓琼芳</v>
          </cell>
          <cell r="G8664" t="str">
            <v>2018050</v>
          </cell>
          <cell r="H8664">
            <v>0</v>
          </cell>
          <cell r="I8664">
            <v>0</v>
          </cell>
          <cell r="J8664">
            <v>0</v>
          </cell>
          <cell r="K8664">
            <v>0</v>
          </cell>
          <cell r="L8664">
            <v>0</v>
          </cell>
          <cell r="M8664">
            <v>0</v>
          </cell>
          <cell r="N8664">
            <v>0</v>
          </cell>
          <cell r="O8664">
            <v>0</v>
          </cell>
        </row>
        <row r="8665">
          <cell r="C8665">
            <v>2245001029</v>
          </cell>
          <cell r="D8665" t="str">
            <v>110002245001029</v>
          </cell>
          <cell r="E8665" t="str">
            <v>（成果转化专项）功能化改性天然黏土复合材料的制备及工业废</v>
          </cell>
          <cell r="F8665" t="str">
            <v>方嘉声</v>
          </cell>
          <cell r="G8665" t="str">
            <v>2018087</v>
          </cell>
          <cell r="H8665">
            <v>0</v>
          </cell>
          <cell r="I8665">
            <v>47500</v>
          </cell>
          <cell r="J8665">
            <v>3074.07</v>
          </cell>
          <cell r="K8665">
            <v>44425.93</v>
          </cell>
          <cell r="L8665">
            <v>0</v>
          </cell>
          <cell r="M8665">
            <v>0</v>
          </cell>
          <cell r="N8665">
            <v>0</v>
          </cell>
          <cell r="O8665">
            <v>44425.93</v>
          </cell>
        </row>
        <row r="8666">
          <cell r="C8666">
            <v>2245001030</v>
          </cell>
          <cell r="D8666" t="str">
            <v>110002245001030</v>
          </cell>
          <cell r="E8666" t="str">
            <v>（成果转化专项）多目标优化算法及其在入侵检测系统应用</v>
          </cell>
          <cell r="F8666" t="str">
            <v>黎志雄</v>
          </cell>
          <cell r="G8666" t="str">
            <v>2003066</v>
          </cell>
          <cell r="H8666">
            <v>0</v>
          </cell>
          <cell r="I8666">
            <v>0</v>
          </cell>
          <cell r="J8666">
            <v>0</v>
          </cell>
          <cell r="K8666">
            <v>0</v>
          </cell>
          <cell r="L8666">
            <v>0</v>
          </cell>
          <cell r="M8666">
            <v>0</v>
          </cell>
          <cell r="N8666">
            <v>0</v>
          </cell>
          <cell r="O8666">
            <v>0</v>
          </cell>
        </row>
        <row r="8667">
          <cell r="C8667">
            <v>2245001031</v>
          </cell>
          <cell r="D8667" t="str">
            <v>110002245001031</v>
          </cell>
          <cell r="E8667" t="str">
            <v>（成果转化专项）面向大型企业的网络安全研究</v>
          </cell>
          <cell r="F8667" t="str">
            <v>张刘飘</v>
          </cell>
          <cell r="G8667" t="str">
            <v>2019040</v>
          </cell>
          <cell r="H8667">
            <v>2528.4</v>
          </cell>
          <cell r="I8667">
            <v>0</v>
          </cell>
          <cell r="J8667">
            <v>2528.4</v>
          </cell>
          <cell r="K8667">
            <v>0</v>
          </cell>
          <cell r="L8667">
            <v>0</v>
          </cell>
          <cell r="M8667">
            <v>0</v>
          </cell>
          <cell r="N8667">
            <v>0</v>
          </cell>
          <cell r="O8667">
            <v>0</v>
          </cell>
        </row>
        <row r="8668">
          <cell r="C8668">
            <v>2245001032</v>
          </cell>
          <cell r="D8668" t="str">
            <v>110002245001032</v>
          </cell>
          <cell r="E8668" t="str">
            <v>（成果转化专项）基于机器视觉的安防应用终端智能入侵检测与</v>
          </cell>
          <cell r="F8668" t="str">
            <v>秦勇</v>
          </cell>
          <cell r="G8668" t="str">
            <v>2011033</v>
          </cell>
          <cell r="H8668">
            <v>315</v>
          </cell>
          <cell r="I8668">
            <v>50000</v>
          </cell>
          <cell r="J8668">
            <v>48500</v>
          </cell>
          <cell r="K8668">
            <v>1815</v>
          </cell>
          <cell r="L8668">
            <v>0</v>
          </cell>
          <cell r="M8668">
            <v>0</v>
          </cell>
          <cell r="N8668">
            <v>0</v>
          </cell>
          <cell r="O8668">
            <v>1815</v>
          </cell>
        </row>
        <row r="8669">
          <cell r="C8669">
            <v>225601</v>
          </cell>
          <cell r="D8669" t="str">
            <v>11000225601</v>
          </cell>
          <cell r="E8669" t="str">
            <v>科研管理费及发展基金</v>
          </cell>
          <cell r="F8669" t="str">
            <v>李长平</v>
          </cell>
          <cell r="G8669" t="str">
            <v>2016830</v>
          </cell>
          <cell r="H8669">
            <v>0</v>
          </cell>
          <cell r="I8669">
            <v>1923544.86</v>
          </cell>
          <cell r="J8669">
            <v>583679.91</v>
          </cell>
          <cell r="K8669">
            <v>1339864.95</v>
          </cell>
          <cell r="L8669">
            <v>0</v>
          </cell>
          <cell r="M8669">
            <v>58280</v>
          </cell>
          <cell r="N8669">
            <v>0</v>
          </cell>
          <cell r="O8669">
            <v>1281584.95</v>
          </cell>
        </row>
        <row r="8670">
          <cell r="C8670">
            <v>225601015</v>
          </cell>
          <cell r="D8670" t="str">
            <v>11000225601015</v>
          </cell>
          <cell r="E8670" t="str">
            <v>科研管理费</v>
          </cell>
          <cell r="F8670" t="str">
            <v>李长平</v>
          </cell>
          <cell r="G8670" t="str">
            <v>2016830</v>
          </cell>
          <cell r="H8670">
            <v>0</v>
          </cell>
          <cell r="I8670">
            <v>2576.98</v>
          </cell>
          <cell r="J8670">
            <v>1896</v>
          </cell>
          <cell r="K8670">
            <v>680.98</v>
          </cell>
          <cell r="L8670">
            <v>0</v>
          </cell>
          <cell r="M8670">
            <v>0</v>
          </cell>
          <cell r="N8670">
            <v>0</v>
          </cell>
          <cell r="O8670">
            <v>680.98</v>
          </cell>
        </row>
        <row r="8671">
          <cell r="C8671">
            <v>226113002</v>
          </cell>
          <cell r="D8671" t="str">
            <v>11000226113002</v>
          </cell>
          <cell r="E8671" t="str">
            <v>重大创新项目或平台建设经费</v>
          </cell>
          <cell r="F8671" t="str">
            <v>李长平</v>
          </cell>
          <cell r="G8671" t="str">
            <v>2016830</v>
          </cell>
          <cell r="H8671">
            <v>0</v>
          </cell>
          <cell r="I8671">
            <v>0</v>
          </cell>
          <cell r="J8671">
            <v>0</v>
          </cell>
          <cell r="K8671">
            <v>0</v>
          </cell>
          <cell r="L8671">
            <v>0</v>
          </cell>
          <cell r="M8671">
            <v>0</v>
          </cell>
          <cell r="N8671">
            <v>0</v>
          </cell>
          <cell r="O8671">
            <v>0</v>
          </cell>
        </row>
        <row r="8672">
          <cell r="C8672">
            <v>226113002001</v>
          </cell>
          <cell r="D8672" t="str">
            <v>11000226113002001</v>
          </cell>
          <cell r="E8672" t="str">
            <v>工程软件重点实验室</v>
          </cell>
          <cell r="F8672" t="str">
            <v>邵颂东</v>
          </cell>
          <cell r="G8672" t="str">
            <v>2021807</v>
          </cell>
          <cell r="H8672">
            <v>0</v>
          </cell>
          <cell r="I8672">
            <v>2920653.22</v>
          </cell>
          <cell r="J8672">
            <v>1298196.32</v>
          </cell>
          <cell r="K8672">
            <v>1622456.9</v>
          </cell>
          <cell r="L8672">
            <v>0</v>
          </cell>
          <cell r="M8672">
            <v>30</v>
          </cell>
          <cell r="N8672">
            <v>0</v>
          </cell>
          <cell r="O8672">
            <v>1622426.9</v>
          </cell>
        </row>
        <row r="8673">
          <cell r="C8673">
            <v>226113002002</v>
          </cell>
          <cell r="D8673" t="str">
            <v>11000226113002002</v>
          </cell>
          <cell r="E8673" t="str">
            <v>智能无线通信网（于全院士团队高层次人才科研启动项目）</v>
          </cell>
          <cell r="F8673" t="str">
            <v>于全</v>
          </cell>
          <cell r="G8673" t="str">
            <v>2018823</v>
          </cell>
          <cell r="H8673">
            <v>0</v>
          </cell>
          <cell r="I8673">
            <v>0</v>
          </cell>
          <cell r="J8673">
            <v>0</v>
          </cell>
          <cell r="K8673">
            <v>0</v>
          </cell>
          <cell r="L8673">
            <v>0</v>
          </cell>
          <cell r="M8673">
            <v>0</v>
          </cell>
          <cell r="N8673">
            <v>0</v>
          </cell>
          <cell r="O8673">
            <v>0</v>
          </cell>
        </row>
        <row r="8674">
          <cell r="C8674">
            <v>226113002003</v>
          </cell>
          <cell r="D8674" t="str">
            <v>11000226113002003</v>
          </cell>
          <cell r="E8674" t="str">
            <v>智能医疗与健康大数据关键基础技术研究与应用</v>
          </cell>
          <cell r="F8674" t="str">
            <v>袁华强</v>
          </cell>
          <cell r="G8674" t="str">
            <v>2002053</v>
          </cell>
          <cell r="H8674">
            <v>0</v>
          </cell>
          <cell r="I8674">
            <v>1413984.9</v>
          </cell>
          <cell r="J8674">
            <v>228318.8</v>
          </cell>
          <cell r="K8674">
            <v>1185666.1</v>
          </cell>
          <cell r="L8674">
            <v>0</v>
          </cell>
          <cell r="M8674">
            <v>1074600</v>
          </cell>
          <cell r="N8674">
            <v>0</v>
          </cell>
          <cell r="O8674">
            <v>111066.1</v>
          </cell>
        </row>
        <row r="8675">
          <cell r="C8675">
            <v>226113002004</v>
          </cell>
          <cell r="D8675" t="str">
            <v>11000226113002004</v>
          </cell>
          <cell r="E8675" t="str">
            <v>珠江人才计划领军人才专项经费-刘向阳</v>
          </cell>
          <cell r="F8675" t="str">
            <v>李睿</v>
          </cell>
          <cell r="G8675" t="str">
            <v>2016814</v>
          </cell>
          <cell r="H8675">
            <v>0</v>
          </cell>
          <cell r="I8675">
            <v>2380926</v>
          </cell>
          <cell r="J8675">
            <v>0</v>
          </cell>
          <cell r="K8675">
            <v>2380926</v>
          </cell>
          <cell r="L8675">
            <v>0</v>
          </cell>
          <cell r="M8675">
            <v>0</v>
          </cell>
          <cell r="N8675">
            <v>0</v>
          </cell>
          <cell r="O8675">
            <v>2380926</v>
          </cell>
        </row>
        <row r="8676">
          <cell r="C8676">
            <v>226113002005</v>
          </cell>
          <cell r="D8676" t="str">
            <v>11000226113002005</v>
          </cell>
          <cell r="E8676" t="str">
            <v>智能关节康复机器人研究创新团队</v>
          </cell>
          <cell r="F8676" t="str">
            <v>曾达幸</v>
          </cell>
          <cell r="G8676" t="str">
            <v>2019818</v>
          </cell>
          <cell r="H8676">
            <v>0</v>
          </cell>
          <cell r="I8676">
            <v>151800.73</v>
          </cell>
          <cell r="J8676">
            <v>5441.46</v>
          </cell>
          <cell r="K8676">
            <v>146359.27</v>
          </cell>
          <cell r="L8676">
            <v>0</v>
          </cell>
          <cell r="M8676">
            <v>0</v>
          </cell>
          <cell r="N8676">
            <v>0</v>
          </cell>
          <cell r="O8676">
            <v>146359.27</v>
          </cell>
        </row>
        <row r="8677">
          <cell r="C8677">
            <v>226113002006</v>
          </cell>
          <cell r="D8677" t="str">
            <v>11000226113002006</v>
          </cell>
          <cell r="E8677" t="str">
            <v>复合材料结构损伤非线性超声Lamb波检测方法研究</v>
          </cell>
          <cell r="F8677" t="str">
            <v>郑明方</v>
          </cell>
          <cell r="G8677" t="str">
            <v>2020824</v>
          </cell>
          <cell r="H8677">
            <v>0</v>
          </cell>
          <cell r="I8677">
            <v>18578.76</v>
          </cell>
          <cell r="J8677">
            <v>16295.22</v>
          </cell>
          <cell r="K8677">
            <v>2283.54</v>
          </cell>
          <cell r="L8677">
            <v>0</v>
          </cell>
          <cell r="M8677">
            <v>0</v>
          </cell>
          <cell r="N8677">
            <v>0</v>
          </cell>
          <cell r="O8677">
            <v>2283.54</v>
          </cell>
        </row>
        <row r="8678">
          <cell r="C8678">
            <v>226113002007</v>
          </cell>
          <cell r="D8678" t="str">
            <v>11000226113002007</v>
          </cell>
          <cell r="E8678" t="str">
            <v>大面积钙钛矿准单晶的制备及光电探测性能研</v>
          </cell>
          <cell r="F8678" t="str">
            <v>周海</v>
          </cell>
          <cell r="G8678" t="str">
            <v>2021090</v>
          </cell>
          <cell r="H8678">
            <v>0</v>
          </cell>
          <cell r="I8678">
            <v>24975.93</v>
          </cell>
          <cell r="J8678">
            <v>6080</v>
          </cell>
          <cell r="K8678">
            <v>18895.93</v>
          </cell>
          <cell r="L8678">
            <v>0</v>
          </cell>
          <cell r="M8678">
            <v>0</v>
          </cell>
          <cell r="N8678">
            <v>0</v>
          </cell>
          <cell r="O8678">
            <v>18895.93</v>
          </cell>
        </row>
        <row r="8679">
          <cell r="C8679">
            <v>226113002008</v>
          </cell>
          <cell r="D8679" t="str">
            <v>11000226113002008</v>
          </cell>
          <cell r="E8679" t="str">
            <v>大数据驱动下垃圾焚烧发电大气风险析因智慧</v>
          </cell>
          <cell r="F8679" t="str">
            <v>黄卫清</v>
          </cell>
          <cell r="G8679" t="str">
            <v>2011008</v>
          </cell>
          <cell r="H8679">
            <v>0</v>
          </cell>
          <cell r="I8679">
            <v>21756.68</v>
          </cell>
          <cell r="J8679">
            <v>17768</v>
          </cell>
          <cell r="K8679">
            <v>3988.68</v>
          </cell>
          <cell r="L8679">
            <v>0</v>
          </cell>
          <cell r="M8679">
            <v>0</v>
          </cell>
          <cell r="N8679">
            <v>0</v>
          </cell>
          <cell r="O8679">
            <v>3988.68</v>
          </cell>
        </row>
        <row r="8680">
          <cell r="C8680">
            <v>226113002009</v>
          </cell>
          <cell r="D8680" t="str">
            <v>11000226113002009</v>
          </cell>
          <cell r="E8680" t="str">
            <v>基于自主可控芯片和安全操作系统的智能控制</v>
          </cell>
          <cell r="F8680" t="str">
            <v>张兆云</v>
          </cell>
          <cell r="G8680" t="str">
            <v>2016006</v>
          </cell>
          <cell r="H8680">
            <v>0</v>
          </cell>
          <cell r="I8680">
            <v>23369</v>
          </cell>
          <cell r="J8680">
            <v>15731.98</v>
          </cell>
          <cell r="K8680">
            <v>7637.02</v>
          </cell>
          <cell r="L8680">
            <v>0</v>
          </cell>
          <cell r="M8680">
            <v>0</v>
          </cell>
          <cell r="N8680">
            <v>0</v>
          </cell>
          <cell r="O8680">
            <v>7637.02</v>
          </cell>
        </row>
        <row r="8681">
          <cell r="C8681">
            <v>226113002010</v>
          </cell>
          <cell r="D8681" t="str">
            <v>11000226113002010</v>
          </cell>
          <cell r="E8681" t="str">
            <v>MEMS激光成像系统视景最大化的微镜驱动</v>
          </cell>
          <cell r="F8681" t="str">
            <v>秦毅</v>
          </cell>
          <cell r="G8681" t="str">
            <v>2018079</v>
          </cell>
          <cell r="H8681">
            <v>0</v>
          </cell>
          <cell r="I8681">
            <v>89360.05</v>
          </cell>
          <cell r="J8681">
            <v>6929.92</v>
          </cell>
          <cell r="K8681">
            <v>82430.13</v>
          </cell>
          <cell r="L8681">
            <v>0</v>
          </cell>
          <cell r="M8681">
            <v>0</v>
          </cell>
          <cell r="N8681">
            <v>0</v>
          </cell>
          <cell r="O8681">
            <v>82430.13</v>
          </cell>
        </row>
        <row r="8682">
          <cell r="C8682">
            <v>226113002011</v>
          </cell>
          <cell r="D8682" t="str">
            <v>11000226113002011</v>
          </cell>
          <cell r="E8682" t="str">
            <v>多信号仿生人工神经导管修复周围神经缺损及</v>
          </cell>
          <cell r="F8682" t="str">
            <v>宋菊青</v>
          </cell>
          <cell r="G8682" t="str">
            <v>2016052</v>
          </cell>
          <cell r="H8682">
            <v>0</v>
          </cell>
          <cell r="I8682">
            <v>32082.14</v>
          </cell>
          <cell r="J8682">
            <v>29670</v>
          </cell>
          <cell r="K8682">
            <v>2412.14</v>
          </cell>
          <cell r="L8682">
            <v>0</v>
          </cell>
          <cell r="M8682">
            <v>0</v>
          </cell>
          <cell r="N8682">
            <v>0</v>
          </cell>
          <cell r="O8682">
            <v>2412.14</v>
          </cell>
        </row>
        <row r="8683">
          <cell r="C8683">
            <v>226113002012</v>
          </cell>
          <cell r="D8683" t="str">
            <v>11000226113002012</v>
          </cell>
          <cell r="E8683" t="str">
            <v>农作物病虫害图像识别云平台研发及应用推广</v>
          </cell>
          <cell r="F8683" t="str">
            <v>郭建文</v>
          </cell>
          <cell r="G8683" t="str">
            <v>2011012</v>
          </cell>
          <cell r="H8683">
            <v>0</v>
          </cell>
          <cell r="I8683">
            <v>2000</v>
          </cell>
          <cell r="J8683">
            <v>0</v>
          </cell>
          <cell r="K8683">
            <v>2000</v>
          </cell>
          <cell r="L8683">
            <v>0</v>
          </cell>
          <cell r="M8683">
            <v>0</v>
          </cell>
          <cell r="N8683">
            <v>0</v>
          </cell>
          <cell r="O8683">
            <v>2000</v>
          </cell>
        </row>
        <row r="8684">
          <cell r="C8684">
            <v>226113002013</v>
          </cell>
          <cell r="D8684" t="str">
            <v>11000226113002013</v>
          </cell>
          <cell r="E8684" t="str">
            <v>隐性影响视角下统编版语文教科书中的职业身</v>
          </cell>
          <cell r="F8684" t="str">
            <v>韩健</v>
          </cell>
          <cell r="G8684" t="str">
            <v>2018100</v>
          </cell>
          <cell r="H8684">
            <v>0</v>
          </cell>
          <cell r="I8684">
            <v>5813.39</v>
          </cell>
          <cell r="J8684">
            <v>0</v>
          </cell>
          <cell r="K8684">
            <v>5813.39</v>
          </cell>
          <cell r="L8684">
            <v>0</v>
          </cell>
          <cell r="M8684">
            <v>0</v>
          </cell>
          <cell r="N8684">
            <v>0</v>
          </cell>
          <cell r="O8684">
            <v>5813.39</v>
          </cell>
        </row>
        <row r="8685">
          <cell r="C8685">
            <v>226113002014</v>
          </cell>
          <cell r="D8685" t="str">
            <v>11000226113002014</v>
          </cell>
          <cell r="E8685" t="str">
            <v>珠江口先行建设民族复兴国家文化公园综合研</v>
          </cell>
          <cell r="F8685" t="str">
            <v>李宏</v>
          </cell>
          <cell r="G8685" t="str">
            <v>2021061</v>
          </cell>
          <cell r="H8685">
            <v>0</v>
          </cell>
          <cell r="I8685">
            <v>2114</v>
          </cell>
          <cell r="J8685">
            <v>0</v>
          </cell>
          <cell r="K8685">
            <v>2114</v>
          </cell>
          <cell r="L8685">
            <v>0</v>
          </cell>
          <cell r="M8685">
            <v>0</v>
          </cell>
          <cell r="N8685">
            <v>0</v>
          </cell>
          <cell r="O8685">
            <v>2114</v>
          </cell>
        </row>
        <row r="8686">
          <cell r="C8686">
            <v>226113002015</v>
          </cell>
          <cell r="D8686" t="str">
            <v>11000226113002015</v>
          </cell>
          <cell r="E8686" t="str">
            <v>协同高效空间电荷分离氮化碳基催化剂的构建</v>
          </cell>
          <cell r="F8686" t="str">
            <v>党海峰</v>
          </cell>
          <cell r="G8686" t="str">
            <v>2014009</v>
          </cell>
          <cell r="H8686">
            <v>0</v>
          </cell>
          <cell r="I8686">
            <v>0</v>
          </cell>
          <cell r="J8686">
            <v>0</v>
          </cell>
          <cell r="K8686">
            <v>0</v>
          </cell>
          <cell r="L8686">
            <v>0</v>
          </cell>
          <cell r="M8686">
            <v>0</v>
          </cell>
          <cell r="N8686">
            <v>0</v>
          </cell>
          <cell r="O8686">
            <v>0</v>
          </cell>
        </row>
        <row r="8687">
          <cell r="C8687">
            <v>226113002016</v>
          </cell>
          <cell r="D8687" t="str">
            <v>11000226113002016</v>
          </cell>
          <cell r="E8687" t="str">
            <v>基于自主学习的工业机器人智能柔顺微装配控</v>
          </cell>
          <cell r="F8687" t="str">
            <v>王福杰</v>
          </cell>
          <cell r="G8687" t="str">
            <v>2018077</v>
          </cell>
          <cell r="H8687">
            <v>0</v>
          </cell>
          <cell r="I8687">
            <v>7051.54</v>
          </cell>
          <cell r="J8687">
            <v>0</v>
          </cell>
          <cell r="K8687">
            <v>7051.54</v>
          </cell>
          <cell r="L8687">
            <v>0</v>
          </cell>
          <cell r="M8687">
            <v>0</v>
          </cell>
          <cell r="N8687">
            <v>0</v>
          </cell>
          <cell r="O8687">
            <v>7051.54</v>
          </cell>
        </row>
        <row r="8688">
          <cell r="C8688">
            <v>226113002017</v>
          </cell>
          <cell r="D8688" t="str">
            <v>11000226113002017</v>
          </cell>
          <cell r="E8688" t="str">
            <v>镍单原子催化剂阴极微生物光电系统还原CO</v>
          </cell>
          <cell r="F8688" t="str">
            <v>李威</v>
          </cell>
          <cell r="G8688" t="str">
            <v>2022047</v>
          </cell>
          <cell r="H8688">
            <v>0</v>
          </cell>
          <cell r="I8688">
            <v>0</v>
          </cell>
          <cell r="J8688">
            <v>0</v>
          </cell>
          <cell r="K8688">
            <v>0</v>
          </cell>
          <cell r="L8688">
            <v>0</v>
          </cell>
          <cell r="M8688">
            <v>0</v>
          </cell>
          <cell r="N8688">
            <v>0</v>
          </cell>
          <cell r="O8688">
            <v>0</v>
          </cell>
        </row>
        <row r="8689">
          <cell r="C8689">
            <v>226113002018</v>
          </cell>
          <cell r="D8689" t="str">
            <v>11000226113002018</v>
          </cell>
          <cell r="E8689" t="str">
            <v>干湿循环下滨海非饱和混凝土水分传输细观模</v>
          </cell>
          <cell r="F8689" t="str">
            <v>胡守旺</v>
          </cell>
          <cell r="G8689" t="str">
            <v>2018076</v>
          </cell>
          <cell r="H8689">
            <v>0</v>
          </cell>
          <cell r="I8689">
            <v>17049.1</v>
          </cell>
          <cell r="J8689">
            <v>0</v>
          </cell>
          <cell r="K8689">
            <v>17049.1</v>
          </cell>
          <cell r="L8689">
            <v>0</v>
          </cell>
          <cell r="M8689">
            <v>0</v>
          </cell>
          <cell r="N8689">
            <v>0</v>
          </cell>
          <cell r="O8689">
            <v>17049.1</v>
          </cell>
        </row>
        <row r="8690">
          <cell r="C8690">
            <v>226113002019</v>
          </cell>
          <cell r="D8690" t="str">
            <v>11000226113002019</v>
          </cell>
          <cell r="E8690" t="str">
            <v>马克思主义危机理论的拓展性研究</v>
          </cell>
          <cell r="F8690" t="str">
            <v>徐多文</v>
          </cell>
          <cell r="G8690" t="str">
            <v>2021126</v>
          </cell>
          <cell r="H8690">
            <v>0</v>
          </cell>
          <cell r="I8690">
            <v>20000</v>
          </cell>
          <cell r="J8690">
            <v>0</v>
          </cell>
          <cell r="K8690">
            <v>20000</v>
          </cell>
          <cell r="L8690">
            <v>0</v>
          </cell>
          <cell r="M8690">
            <v>0</v>
          </cell>
          <cell r="N8690">
            <v>0</v>
          </cell>
          <cell r="O8690">
            <v>20000</v>
          </cell>
        </row>
        <row r="8691">
          <cell r="C8691">
            <v>226113002020</v>
          </cell>
          <cell r="D8691" t="str">
            <v>11000226113002020</v>
          </cell>
          <cell r="E8691" t="str">
            <v>薄层微纳结构同步三维重构关键技术研究</v>
          </cell>
          <cell r="F8691" t="str">
            <v>谢仲业</v>
          </cell>
          <cell r="G8691" t="str">
            <v>2021025</v>
          </cell>
          <cell r="H8691">
            <v>0</v>
          </cell>
          <cell r="I8691">
            <v>6068.1</v>
          </cell>
          <cell r="J8691">
            <v>0</v>
          </cell>
          <cell r="K8691">
            <v>6068.1</v>
          </cell>
          <cell r="L8691">
            <v>0</v>
          </cell>
          <cell r="M8691">
            <v>0</v>
          </cell>
          <cell r="N8691">
            <v>0</v>
          </cell>
          <cell r="O8691">
            <v>6068.1</v>
          </cell>
        </row>
        <row r="8692">
          <cell r="C8692">
            <v>226113002021</v>
          </cell>
          <cell r="D8692" t="str">
            <v>11000226113002021</v>
          </cell>
          <cell r="E8692" t="str">
            <v>智能孪生赋能的工业互联网高可靠传输技术研</v>
          </cell>
          <cell r="F8692" t="str">
            <v>梁辉</v>
          </cell>
          <cell r="G8692" t="str">
            <v>2020819</v>
          </cell>
          <cell r="H8692">
            <v>0</v>
          </cell>
          <cell r="I8692">
            <v>12206.47</v>
          </cell>
          <cell r="J8692">
            <v>0</v>
          </cell>
          <cell r="K8692">
            <v>12206.47</v>
          </cell>
          <cell r="L8692">
            <v>0</v>
          </cell>
          <cell r="M8692">
            <v>0</v>
          </cell>
          <cell r="N8692">
            <v>0</v>
          </cell>
          <cell r="O8692">
            <v>12206.47</v>
          </cell>
        </row>
        <row r="8693">
          <cell r="C8693">
            <v>226113002022</v>
          </cell>
          <cell r="D8693" t="str">
            <v>11000226113002022</v>
          </cell>
          <cell r="E8693" t="str">
            <v>基于“益生菌-多糖”相互作用下虫草多糖大</v>
          </cell>
          <cell r="F8693" t="str">
            <v>李垄清</v>
          </cell>
          <cell r="G8693" t="str">
            <v>2022046</v>
          </cell>
          <cell r="H8693">
            <v>0</v>
          </cell>
          <cell r="I8693">
            <v>30000</v>
          </cell>
          <cell r="J8693">
            <v>2400</v>
          </cell>
          <cell r="K8693">
            <v>27600</v>
          </cell>
          <cell r="L8693">
            <v>0</v>
          </cell>
          <cell r="M8693">
            <v>0</v>
          </cell>
          <cell r="N8693">
            <v>0</v>
          </cell>
          <cell r="O8693">
            <v>27600</v>
          </cell>
        </row>
        <row r="8694">
          <cell r="C8694">
            <v>226113002023</v>
          </cell>
          <cell r="D8694" t="str">
            <v>11000226113002023</v>
          </cell>
          <cell r="E8694" t="str">
            <v>基于DIC及压电传感技术的FRP筋混凝土</v>
          </cell>
          <cell r="F8694" t="str">
            <v>周玲珠</v>
          </cell>
          <cell r="G8694" t="str">
            <v>2022024</v>
          </cell>
          <cell r="H8694">
            <v>0</v>
          </cell>
          <cell r="I8694">
            <v>2142</v>
          </cell>
          <cell r="J8694">
            <v>0</v>
          </cell>
          <cell r="K8694">
            <v>2142</v>
          </cell>
          <cell r="L8694">
            <v>0</v>
          </cell>
          <cell r="M8694">
            <v>0</v>
          </cell>
          <cell r="N8694">
            <v>0</v>
          </cell>
          <cell r="O8694">
            <v>2142</v>
          </cell>
        </row>
        <row r="8695">
          <cell r="C8695">
            <v>226113002024</v>
          </cell>
          <cell r="D8695" t="str">
            <v>11000226113002024</v>
          </cell>
          <cell r="E8695" t="str">
            <v>水中抗生素类污染物的高效去除技术原理及应用基础</v>
          </cell>
          <cell r="F8695" t="str">
            <v>黄焕忠</v>
          </cell>
          <cell r="G8695" t="str">
            <v>2023041</v>
          </cell>
          <cell r="H8695">
            <v>0</v>
          </cell>
          <cell r="I8695">
            <v>3306762.93</v>
          </cell>
          <cell r="J8695">
            <v>642108.78</v>
          </cell>
          <cell r="K8695">
            <v>2664654.15</v>
          </cell>
          <cell r="L8695">
            <v>0</v>
          </cell>
          <cell r="M8695">
            <v>0</v>
          </cell>
          <cell r="N8695">
            <v>0</v>
          </cell>
          <cell r="O8695">
            <v>2664654.15</v>
          </cell>
        </row>
        <row r="8696">
          <cell r="C8696">
            <v>226113002025</v>
          </cell>
          <cell r="D8696" t="str">
            <v>11000226113002025</v>
          </cell>
          <cell r="E8696" t="str">
            <v>工程软件重点实验室-黄河上游水库群智慧调度平台项目配套经费</v>
          </cell>
          <cell r="F8696" t="str">
            <v>李家叶</v>
          </cell>
          <cell r="G8696" t="str">
            <v>2020821</v>
          </cell>
          <cell r="H8696">
            <v>0</v>
          </cell>
          <cell r="I8696">
            <v>1337207.68</v>
          </cell>
          <cell r="J8696">
            <v>472626.8</v>
          </cell>
          <cell r="K8696">
            <v>864580.88</v>
          </cell>
          <cell r="L8696">
            <v>0</v>
          </cell>
          <cell r="M8696">
            <v>0</v>
          </cell>
          <cell r="N8696">
            <v>0</v>
          </cell>
          <cell r="O8696">
            <v>864580.88</v>
          </cell>
        </row>
        <row r="8697">
          <cell r="C8697">
            <v>226113002026</v>
          </cell>
          <cell r="D8697" t="str">
            <v>11000226113002026</v>
          </cell>
          <cell r="E8697" t="str">
            <v>国际空天技术研究院启动费</v>
          </cell>
          <cell r="F8697" t="str">
            <v>房学谦</v>
          </cell>
          <cell r="G8697" t="str">
            <v>2023080</v>
          </cell>
          <cell r="H8697">
            <v>0</v>
          </cell>
          <cell r="I8697">
            <v>927821.42</v>
          </cell>
          <cell r="J8697">
            <v>541065.4</v>
          </cell>
          <cell r="K8697">
            <v>386756.02</v>
          </cell>
          <cell r="L8697">
            <v>0</v>
          </cell>
          <cell r="M8697">
            <v>0</v>
          </cell>
          <cell r="N8697">
            <v>0</v>
          </cell>
          <cell r="O8697">
            <v>386756.02</v>
          </cell>
        </row>
        <row r="8698">
          <cell r="C8698">
            <v>226113002027</v>
          </cell>
          <cell r="D8698" t="str">
            <v>11000226113002027</v>
          </cell>
          <cell r="E8698" t="str">
            <v>中子散射与先进光源科学技术中心启动费</v>
          </cell>
          <cell r="F8698" t="str">
            <v>WANGJIANLI</v>
          </cell>
          <cell r="G8698" t="str">
            <v>2024051</v>
          </cell>
          <cell r="H8698">
            <v>0</v>
          </cell>
          <cell r="I8698">
            <v>489307.14</v>
          </cell>
          <cell r="J8698">
            <v>116661.48</v>
          </cell>
          <cell r="K8698">
            <v>372645.66</v>
          </cell>
          <cell r="L8698">
            <v>0</v>
          </cell>
          <cell r="M8698">
            <v>0</v>
          </cell>
          <cell r="N8698">
            <v>0</v>
          </cell>
          <cell r="O8698">
            <v>372645.66</v>
          </cell>
        </row>
        <row r="8699">
          <cell r="C8699">
            <v>226113002028</v>
          </cell>
          <cell r="D8699" t="str">
            <v>11000226113002028</v>
          </cell>
          <cell r="E8699" t="str">
            <v>人体工程学研究院</v>
          </cell>
          <cell r="F8699" t="str">
            <v>李建军</v>
          </cell>
          <cell r="G8699" t="str">
            <v>2023193</v>
          </cell>
          <cell r="H8699">
            <v>0</v>
          </cell>
          <cell r="I8699">
            <v>200000</v>
          </cell>
          <cell r="J8699">
            <v>123367.89</v>
          </cell>
          <cell r="K8699">
            <v>76632.11</v>
          </cell>
          <cell r="L8699">
            <v>0</v>
          </cell>
          <cell r="M8699">
            <v>0</v>
          </cell>
          <cell r="N8699">
            <v>0</v>
          </cell>
          <cell r="O8699">
            <v>76632.11</v>
          </cell>
        </row>
        <row r="8700">
          <cell r="C8700">
            <v>226113002029</v>
          </cell>
          <cell r="D8700" t="str">
            <v>11000226113002029</v>
          </cell>
          <cell r="E8700" t="str">
            <v>东莞理工学院非遗学院</v>
          </cell>
          <cell r="F8700" t="str">
            <v>张艳红</v>
          </cell>
          <cell r="G8700" t="str">
            <v>2004016</v>
          </cell>
          <cell r="H8700">
            <v>0</v>
          </cell>
          <cell r="I8700">
            <v>14823.65</v>
          </cell>
          <cell r="J8700">
            <v>0</v>
          </cell>
          <cell r="K8700">
            <v>14823.65</v>
          </cell>
          <cell r="L8700">
            <v>0</v>
          </cell>
          <cell r="M8700">
            <v>0</v>
          </cell>
          <cell r="N8700">
            <v>0</v>
          </cell>
          <cell r="O8700">
            <v>14823.65</v>
          </cell>
        </row>
        <row r="8701">
          <cell r="C8701">
            <v>226113002030</v>
          </cell>
          <cell r="D8701" t="str">
            <v>11000226113002030</v>
          </cell>
          <cell r="E8701" t="str">
            <v>中国新工业诗歌创作中心</v>
          </cell>
          <cell r="F8701" t="str">
            <v>叶永胜</v>
          </cell>
          <cell r="G8701" t="str">
            <v>2021089</v>
          </cell>
          <cell r="H8701">
            <v>0</v>
          </cell>
          <cell r="I8701">
            <v>112000</v>
          </cell>
          <cell r="J8701">
            <v>112000</v>
          </cell>
          <cell r="K8701">
            <v>0</v>
          </cell>
          <cell r="L8701">
            <v>0</v>
          </cell>
          <cell r="M8701">
            <v>0</v>
          </cell>
          <cell r="N8701">
            <v>0</v>
          </cell>
          <cell r="O8701">
            <v>0</v>
          </cell>
        </row>
        <row r="8702">
          <cell r="C8702">
            <v>226113003002</v>
          </cell>
          <cell r="D8702" t="str">
            <v>11000226113003002</v>
          </cell>
          <cell r="E8702" t="str">
            <v>多物理谱仪运行维护专项经费</v>
          </cell>
          <cell r="F8702" t="str">
            <v>李长平</v>
          </cell>
          <cell r="G8702" t="str">
            <v>2016830</v>
          </cell>
          <cell r="H8702">
            <v>0</v>
          </cell>
          <cell r="I8702">
            <v>0</v>
          </cell>
          <cell r="J8702">
            <v>0</v>
          </cell>
          <cell r="K8702">
            <v>0</v>
          </cell>
          <cell r="L8702">
            <v>0</v>
          </cell>
          <cell r="M8702">
            <v>0</v>
          </cell>
          <cell r="N8702">
            <v>0</v>
          </cell>
          <cell r="O8702">
            <v>0</v>
          </cell>
        </row>
        <row r="8703">
          <cell r="C8703">
            <v>226113004</v>
          </cell>
          <cell r="D8703" t="str">
            <v>11000226113004</v>
          </cell>
          <cell r="E8703" t="str">
            <v>多物理谱仪运行管理经费</v>
          </cell>
          <cell r="F8703" t="str">
            <v>李长平</v>
          </cell>
          <cell r="G8703" t="str">
            <v>2016830</v>
          </cell>
          <cell r="H8703">
            <v>0</v>
          </cell>
          <cell r="I8703">
            <v>0</v>
          </cell>
          <cell r="J8703">
            <v>0</v>
          </cell>
          <cell r="K8703">
            <v>0</v>
          </cell>
          <cell r="L8703">
            <v>0</v>
          </cell>
          <cell r="M8703">
            <v>0</v>
          </cell>
          <cell r="N8703">
            <v>0</v>
          </cell>
          <cell r="O8703">
            <v>0</v>
          </cell>
        </row>
        <row r="8704">
          <cell r="C8704">
            <v>226120001</v>
          </cell>
          <cell r="D8704" t="str">
            <v>11000226120001</v>
          </cell>
          <cell r="E8704" t="str">
            <v>校级科研团队经费</v>
          </cell>
          <cell r="F8704" t="str">
            <v>李长平</v>
          </cell>
          <cell r="G8704" t="str">
            <v>2016830</v>
          </cell>
          <cell r="H8704">
            <v>0</v>
          </cell>
          <cell r="I8704">
            <v>0</v>
          </cell>
          <cell r="J8704">
            <v>0</v>
          </cell>
          <cell r="K8704">
            <v>0</v>
          </cell>
          <cell r="L8704">
            <v>0</v>
          </cell>
          <cell r="M8704">
            <v>0</v>
          </cell>
          <cell r="N8704">
            <v>0</v>
          </cell>
          <cell r="O8704">
            <v>0</v>
          </cell>
        </row>
        <row r="8705">
          <cell r="C8705">
            <v>226120002</v>
          </cell>
          <cell r="D8705" t="str">
            <v>11000226120002</v>
          </cell>
          <cell r="E8705" t="str">
            <v>知识产权及成果转化专项经费</v>
          </cell>
          <cell r="F8705" t="str">
            <v>李长平</v>
          </cell>
          <cell r="G8705" t="str">
            <v>2016830</v>
          </cell>
          <cell r="H8705">
            <v>0</v>
          </cell>
          <cell r="I8705">
            <v>0</v>
          </cell>
          <cell r="J8705">
            <v>0</v>
          </cell>
          <cell r="K8705">
            <v>0</v>
          </cell>
          <cell r="L8705">
            <v>0</v>
          </cell>
          <cell r="M8705">
            <v>30000</v>
          </cell>
          <cell r="N8705">
            <v>0</v>
          </cell>
          <cell r="O8705">
            <v>-30000</v>
          </cell>
        </row>
        <row r="8706">
          <cell r="C8706">
            <v>226120003</v>
          </cell>
          <cell r="D8706" t="str">
            <v>11000226120003</v>
          </cell>
          <cell r="E8706" t="str">
            <v>学术委员会业务费</v>
          </cell>
          <cell r="F8706" t="str">
            <v>李长平</v>
          </cell>
          <cell r="G8706" t="str">
            <v>2016830</v>
          </cell>
          <cell r="H8706">
            <v>0</v>
          </cell>
          <cell r="I8706">
            <v>0</v>
          </cell>
          <cell r="J8706">
            <v>0</v>
          </cell>
          <cell r="K8706">
            <v>0</v>
          </cell>
          <cell r="L8706">
            <v>0</v>
          </cell>
          <cell r="M8706">
            <v>0</v>
          </cell>
          <cell r="N8706">
            <v>0</v>
          </cell>
          <cell r="O8706">
            <v>0</v>
          </cell>
        </row>
        <row r="8707">
          <cell r="C8707">
            <v>226120004</v>
          </cell>
          <cell r="D8707" t="str">
            <v>11000226120004</v>
          </cell>
          <cell r="E8707" t="str">
            <v>科技创新服务东莞专项行动经费</v>
          </cell>
          <cell r="F8707" t="str">
            <v>李长平</v>
          </cell>
          <cell r="G8707" t="str">
            <v>2016830</v>
          </cell>
          <cell r="H8707">
            <v>0</v>
          </cell>
          <cell r="I8707">
            <v>0</v>
          </cell>
          <cell r="J8707">
            <v>0</v>
          </cell>
          <cell r="K8707">
            <v>0</v>
          </cell>
          <cell r="L8707">
            <v>0</v>
          </cell>
          <cell r="M8707">
            <v>0</v>
          </cell>
          <cell r="N8707">
            <v>0</v>
          </cell>
          <cell r="O8707">
            <v>0</v>
          </cell>
        </row>
        <row r="8708">
          <cell r="C8708">
            <v>226120004020</v>
          </cell>
          <cell r="D8708" t="str">
            <v>11000226120004020</v>
          </cell>
          <cell r="E8708" t="str">
            <v>新丰县、普宁市特色农产品（食品）及预制菜加工科技创新服务小分队</v>
          </cell>
          <cell r="F8708" t="str">
            <v>邹水洋</v>
          </cell>
          <cell r="G8708" t="str">
            <v>2000014</v>
          </cell>
          <cell r="H8708">
            <v>0</v>
          </cell>
          <cell r="I8708">
            <v>126038.02</v>
          </cell>
          <cell r="J8708">
            <v>90383.49</v>
          </cell>
          <cell r="K8708">
            <v>35654.53</v>
          </cell>
          <cell r="L8708">
            <v>0</v>
          </cell>
          <cell r="M8708">
            <v>0</v>
          </cell>
          <cell r="N8708">
            <v>0</v>
          </cell>
          <cell r="O8708">
            <v>35654.53</v>
          </cell>
        </row>
        <row r="8709">
          <cell r="C8709">
            <v>226120004021</v>
          </cell>
          <cell r="D8709" t="str">
            <v>11000226120004021</v>
          </cell>
          <cell r="E8709" t="str">
            <v>新丰县、普宁市“百千万工程”示范村产业规划科技创新服务小分队</v>
          </cell>
          <cell r="F8709" t="str">
            <v>刘川</v>
          </cell>
          <cell r="G8709" t="str">
            <v>2001021</v>
          </cell>
          <cell r="H8709">
            <v>0</v>
          </cell>
          <cell r="I8709">
            <v>205217.2</v>
          </cell>
          <cell r="J8709">
            <v>120215.9</v>
          </cell>
          <cell r="K8709">
            <v>85001.3</v>
          </cell>
          <cell r="L8709">
            <v>0</v>
          </cell>
          <cell r="M8709">
            <v>0</v>
          </cell>
          <cell r="N8709">
            <v>0</v>
          </cell>
          <cell r="O8709">
            <v>85001.3</v>
          </cell>
        </row>
        <row r="8710">
          <cell r="C8710">
            <v>226120005</v>
          </cell>
          <cell r="D8710" t="str">
            <v>11000226120005</v>
          </cell>
          <cell r="E8710" t="str">
            <v>人文社科专项经费</v>
          </cell>
          <cell r="F8710" t="str">
            <v>李长平</v>
          </cell>
          <cell r="G8710" t="str">
            <v>2016830</v>
          </cell>
          <cell r="H8710">
            <v>0</v>
          </cell>
          <cell r="I8710">
            <v>0</v>
          </cell>
          <cell r="J8710">
            <v>0</v>
          </cell>
          <cell r="K8710">
            <v>0</v>
          </cell>
          <cell r="L8710">
            <v>0</v>
          </cell>
          <cell r="M8710">
            <v>0</v>
          </cell>
          <cell r="N8710">
            <v>0</v>
          </cell>
          <cell r="O8710">
            <v>0</v>
          </cell>
        </row>
        <row r="8711">
          <cell r="C8711">
            <v>226120005001</v>
          </cell>
          <cell r="D8711" t="str">
            <v>11000226120005001</v>
          </cell>
          <cell r="E8711" t="str">
            <v>地方应用型大学计算机大类招生人才培养方案:内涵实质、实践探索与优化路径</v>
          </cell>
          <cell r="F8711" t="str">
            <v>陶铭</v>
          </cell>
          <cell r="G8711" t="str">
            <v>2012032</v>
          </cell>
          <cell r="H8711">
            <v>0</v>
          </cell>
          <cell r="I8711">
            <v>10000</v>
          </cell>
          <cell r="J8711">
            <v>6343.05</v>
          </cell>
          <cell r="K8711">
            <v>3656.95</v>
          </cell>
          <cell r="L8711">
            <v>0</v>
          </cell>
          <cell r="M8711">
            <v>0</v>
          </cell>
          <cell r="N8711">
            <v>0</v>
          </cell>
          <cell r="O8711">
            <v>3656.95</v>
          </cell>
        </row>
        <row r="8712">
          <cell r="C8712">
            <v>226120005002</v>
          </cell>
          <cell r="D8712" t="str">
            <v>11000226120005002</v>
          </cell>
          <cell r="E8712" t="str">
            <v>深入推进习近平法治思想纳入高校法治理论教学体系的具体路径研究</v>
          </cell>
          <cell r="F8712" t="str">
            <v>龚红兵</v>
          </cell>
          <cell r="G8712" t="str">
            <v>2007054</v>
          </cell>
          <cell r="H8712">
            <v>0</v>
          </cell>
          <cell r="I8712">
            <v>8160</v>
          </cell>
          <cell r="J8712">
            <v>0</v>
          </cell>
          <cell r="K8712">
            <v>8160</v>
          </cell>
          <cell r="L8712">
            <v>0</v>
          </cell>
          <cell r="M8712">
            <v>0</v>
          </cell>
          <cell r="N8712">
            <v>0</v>
          </cell>
          <cell r="O8712">
            <v>8160</v>
          </cell>
        </row>
        <row r="8713">
          <cell r="C8713">
            <v>226120005003</v>
          </cell>
          <cell r="D8713" t="str">
            <v>11000226120005003</v>
          </cell>
          <cell r="E8713" t="str">
            <v>党史教育与高校思想政治教有深度融合的方法</v>
          </cell>
          <cell r="F8713" t="str">
            <v>蒋青青</v>
          </cell>
          <cell r="G8713" t="str">
            <v>2018019</v>
          </cell>
          <cell r="H8713">
            <v>0</v>
          </cell>
          <cell r="I8713">
            <v>10000</v>
          </cell>
          <cell r="J8713">
            <v>0</v>
          </cell>
          <cell r="K8713">
            <v>10000</v>
          </cell>
          <cell r="L8713">
            <v>0</v>
          </cell>
          <cell r="M8713">
            <v>0</v>
          </cell>
          <cell r="N8713">
            <v>0</v>
          </cell>
          <cell r="O8713">
            <v>10000</v>
          </cell>
        </row>
        <row r="8714">
          <cell r="C8714">
            <v>226120005004</v>
          </cell>
          <cell r="D8714" t="str">
            <v>11000226120005004</v>
          </cell>
          <cell r="E8714" t="str">
            <v>美国高校跨学科研究组织的发展变迁和治理策略研究</v>
          </cell>
          <cell r="F8714" t="str">
            <v>胡文龙</v>
          </cell>
          <cell r="G8714" t="str">
            <v>2017836</v>
          </cell>
          <cell r="H8714">
            <v>0</v>
          </cell>
          <cell r="I8714">
            <v>3000</v>
          </cell>
          <cell r="J8714">
            <v>0</v>
          </cell>
          <cell r="K8714">
            <v>3000</v>
          </cell>
          <cell r="L8714">
            <v>0</v>
          </cell>
          <cell r="M8714">
            <v>0</v>
          </cell>
          <cell r="N8714">
            <v>0</v>
          </cell>
          <cell r="O8714">
            <v>3000</v>
          </cell>
        </row>
        <row r="8715">
          <cell r="C8715">
            <v>226120005005</v>
          </cell>
          <cell r="D8715" t="str">
            <v>11000226120005005</v>
          </cell>
          <cell r="E8715" t="str">
            <v>基于CIPP模式的广东省高等教育发展质量评价</v>
          </cell>
          <cell r="F8715" t="str">
            <v>李蓬实</v>
          </cell>
          <cell r="G8715" t="str">
            <v>2018074</v>
          </cell>
          <cell r="H8715">
            <v>0</v>
          </cell>
          <cell r="I8715">
            <v>0</v>
          </cell>
          <cell r="J8715">
            <v>0</v>
          </cell>
          <cell r="K8715">
            <v>0</v>
          </cell>
          <cell r="L8715">
            <v>0</v>
          </cell>
          <cell r="M8715">
            <v>0</v>
          </cell>
          <cell r="N8715">
            <v>0</v>
          </cell>
          <cell r="O8715">
            <v>0</v>
          </cell>
        </row>
        <row r="8716">
          <cell r="C8716">
            <v>226120005006</v>
          </cell>
          <cell r="D8716" t="str">
            <v>11000226120005006</v>
          </cell>
          <cell r="E8716" t="str">
            <v>习近平法治思想的德育维度研究</v>
          </cell>
          <cell r="F8716" t="str">
            <v>罗艳</v>
          </cell>
          <cell r="G8716" t="str">
            <v>2006040</v>
          </cell>
          <cell r="H8716">
            <v>0</v>
          </cell>
          <cell r="I8716">
            <v>9200</v>
          </cell>
          <cell r="J8716">
            <v>0</v>
          </cell>
          <cell r="K8716">
            <v>9200</v>
          </cell>
          <cell r="L8716">
            <v>0</v>
          </cell>
          <cell r="M8716">
            <v>0</v>
          </cell>
          <cell r="N8716">
            <v>0</v>
          </cell>
          <cell r="O8716">
            <v>9200</v>
          </cell>
        </row>
        <row r="8717">
          <cell r="C8717">
            <v>226120005007</v>
          </cell>
          <cell r="D8717" t="str">
            <v>11000226120005007</v>
          </cell>
          <cell r="E8717" t="str">
            <v>新型高水平理工科大学理论意蕴、历史逻辑与实践路径研究</v>
          </cell>
          <cell r="F8717" t="str">
            <v>罗紫依</v>
          </cell>
          <cell r="G8717" t="str">
            <v>2020084</v>
          </cell>
          <cell r="H8717">
            <v>0</v>
          </cell>
          <cell r="I8717">
            <v>2749.96</v>
          </cell>
          <cell r="J8717">
            <v>2400</v>
          </cell>
          <cell r="K8717">
            <v>349.96</v>
          </cell>
          <cell r="L8717">
            <v>0</v>
          </cell>
          <cell r="M8717">
            <v>0</v>
          </cell>
          <cell r="N8717">
            <v>0</v>
          </cell>
          <cell r="O8717">
            <v>349.96</v>
          </cell>
        </row>
        <row r="8718">
          <cell r="C8718">
            <v>226120005008</v>
          </cell>
          <cell r="D8718" t="str">
            <v>11000226120005008</v>
          </cell>
          <cell r="E8718" t="str">
            <v>基于协同演化理论的广东公立高校内部审计监督和其他监督协同模式研究</v>
          </cell>
          <cell r="F8718" t="str">
            <v>韩开军</v>
          </cell>
          <cell r="G8718" t="str">
            <v>2016047</v>
          </cell>
          <cell r="H8718">
            <v>0</v>
          </cell>
          <cell r="I8718">
            <v>6290</v>
          </cell>
          <cell r="J8718">
            <v>0</v>
          </cell>
          <cell r="K8718">
            <v>6290</v>
          </cell>
          <cell r="L8718">
            <v>0</v>
          </cell>
          <cell r="M8718">
            <v>0</v>
          </cell>
          <cell r="N8718">
            <v>0</v>
          </cell>
          <cell r="O8718">
            <v>6290</v>
          </cell>
        </row>
        <row r="8719">
          <cell r="C8719">
            <v>226120006</v>
          </cell>
          <cell r="D8719" t="str">
            <v>11000226120006</v>
          </cell>
          <cell r="E8719" t="str">
            <v>分布式能源重点实验室配套经费</v>
          </cell>
          <cell r="F8719" t="str">
            <v>李长平</v>
          </cell>
          <cell r="G8719" t="str">
            <v>2016830</v>
          </cell>
          <cell r="H8719">
            <v>0</v>
          </cell>
          <cell r="I8719">
            <v>0</v>
          </cell>
          <cell r="J8719">
            <v>0</v>
          </cell>
          <cell r="K8719">
            <v>0</v>
          </cell>
          <cell r="L8719">
            <v>0</v>
          </cell>
          <cell r="M8719">
            <v>0</v>
          </cell>
          <cell r="N8719">
            <v>0</v>
          </cell>
          <cell r="O8719">
            <v>0</v>
          </cell>
        </row>
        <row r="8720">
          <cell r="C8720">
            <v>226120007</v>
          </cell>
          <cell r="D8720" t="str">
            <v>11000226120007</v>
          </cell>
          <cell r="E8720" t="str">
            <v>学术会议业务经费</v>
          </cell>
          <cell r="F8720" t="str">
            <v>李长平</v>
          </cell>
          <cell r="G8720" t="str">
            <v>2016830</v>
          </cell>
          <cell r="H8720">
            <v>0</v>
          </cell>
          <cell r="I8720">
            <v>0</v>
          </cell>
          <cell r="J8720">
            <v>0</v>
          </cell>
          <cell r="K8720">
            <v>0</v>
          </cell>
          <cell r="L8720">
            <v>0</v>
          </cell>
          <cell r="M8720">
            <v>0</v>
          </cell>
          <cell r="N8720">
            <v>0</v>
          </cell>
          <cell r="O8720">
            <v>0</v>
          </cell>
        </row>
        <row r="8721">
          <cell r="C8721">
            <v>226120008</v>
          </cell>
          <cell r="D8721" t="str">
            <v>11000226120008</v>
          </cell>
          <cell r="E8721" t="str">
            <v>军民融合成果转化平台建设专项经费</v>
          </cell>
          <cell r="F8721" t="str">
            <v>李长平</v>
          </cell>
          <cell r="G8721" t="str">
            <v>2016830</v>
          </cell>
          <cell r="H8721">
            <v>0</v>
          </cell>
          <cell r="I8721">
            <v>0</v>
          </cell>
          <cell r="J8721">
            <v>0</v>
          </cell>
          <cell r="K8721">
            <v>0</v>
          </cell>
          <cell r="L8721">
            <v>0</v>
          </cell>
          <cell r="M8721">
            <v>0</v>
          </cell>
          <cell r="N8721">
            <v>0</v>
          </cell>
          <cell r="O8721">
            <v>0</v>
          </cell>
        </row>
        <row r="8722">
          <cell r="C8722">
            <v>2304001</v>
          </cell>
          <cell r="D8722" t="str">
            <v>110002304001</v>
          </cell>
          <cell r="E8722" t="str">
            <v>（知识产权战略专项资金）公益性知识产权意识提升（保护）项目</v>
          </cell>
          <cell r="F8722" t="str">
            <v>文震宇</v>
          </cell>
          <cell r="G8722" t="str">
            <v>2005078</v>
          </cell>
          <cell r="H8722">
            <v>0</v>
          </cell>
          <cell r="I8722">
            <v>3070</v>
          </cell>
          <cell r="J8722">
            <v>0</v>
          </cell>
          <cell r="K8722">
            <v>3070</v>
          </cell>
          <cell r="L8722">
            <v>0</v>
          </cell>
          <cell r="M8722">
            <v>0</v>
          </cell>
          <cell r="N8722">
            <v>0</v>
          </cell>
          <cell r="O8722">
            <v>3070</v>
          </cell>
        </row>
        <row r="8723">
          <cell r="C8723">
            <v>2304002</v>
          </cell>
          <cell r="D8723" t="str">
            <v>110002304002</v>
          </cell>
          <cell r="E8723" t="str">
            <v>（知识产权战略专项资金）维权援助中心工作站资助项目</v>
          </cell>
          <cell r="F8723" t="str">
            <v>张建超</v>
          </cell>
          <cell r="G8723" t="str">
            <v>2007056</v>
          </cell>
          <cell r="H8723">
            <v>0</v>
          </cell>
          <cell r="I8723">
            <v>69192.72</v>
          </cell>
          <cell r="J8723">
            <v>27000</v>
          </cell>
          <cell r="K8723">
            <v>42192.72</v>
          </cell>
          <cell r="L8723">
            <v>0</v>
          </cell>
          <cell r="M8723">
            <v>0</v>
          </cell>
          <cell r="N8723">
            <v>0</v>
          </cell>
          <cell r="O8723">
            <v>42192.72</v>
          </cell>
        </row>
        <row r="8724">
          <cell r="C8724">
            <v>2304003</v>
          </cell>
          <cell r="D8724" t="str">
            <v>110002304003</v>
          </cell>
          <cell r="E8724" t="str">
            <v>（成果转化专项）广东省科技进步二等奖东莞市配套资金</v>
          </cell>
          <cell r="F8724" t="str">
            <v>郑愚</v>
          </cell>
          <cell r="G8724" t="str">
            <v>2008004</v>
          </cell>
          <cell r="H8724">
            <v>0</v>
          </cell>
          <cell r="I8724">
            <v>0</v>
          </cell>
          <cell r="J8724">
            <v>0</v>
          </cell>
          <cell r="K8724">
            <v>0</v>
          </cell>
          <cell r="L8724">
            <v>0</v>
          </cell>
          <cell r="M8724">
            <v>0</v>
          </cell>
          <cell r="N8724">
            <v>0</v>
          </cell>
          <cell r="O8724">
            <v>0</v>
          </cell>
        </row>
        <row r="8725">
          <cell r="C8725">
            <v>2304004</v>
          </cell>
          <cell r="D8725" t="str">
            <v>110002304004</v>
          </cell>
          <cell r="E8725" t="str">
            <v>成果转化专项</v>
          </cell>
          <cell r="F8725" t="str">
            <v>李长平</v>
          </cell>
          <cell r="G8725" t="str">
            <v>2016830</v>
          </cell>
          <cell r="H8725">
            <v>0</v>
          </cell>
          <cell r="I8725">
            <v>0</v>
          </cell>
          <cell r="J8725">
            <v>0</v>
          </cell>
          <cell r="K8725">
            <v>0</v>
          </cell>
          <cell r="L8725">
            <v>0</v>
          </cell>
          <cell r="M8725">
            <v>0</v>
          </cell>
          <cell r="N8725">
            <v>0</v>
          </cell>
          <cell r="O8725">
            <v>0</v>
          </cell>
        </row>
        <row r="8726">
          <cell r="C8726">
            <v>2304004001</v>
          </cell>
          <cell r="D8726" t="str">
            <v>110002304004001</v>
          </cell>
          <cell r="E8726" t="str">
            <v>（成果转化专项）新能源电池热压绝缘膜的开发与应用</v>
          </cell>
          <cell r="F8726" t="str">
            <v>汪文龙</v>
          </cell>
          <cell r="G8726" t="str">
            <v>2016833</v>
          </cell>
          <cell r="H8726">
            <v>0</v>
          </cell>
          <cell r="I8726">
            <v>47500</v>
          </cell>
          <cell r="J8726">
            <v>9852</v>
          </cell>
          <cell r="K8726">
            <v>37648</v>
          </cell>
          <cell r="L8726">
            <v>0</v>
          </cell>
          <cell r="M8726">
            <v>0</v>
          </cell>
          <cell r="N8726">
            <v>0</v>
          </cell>
          <cell r="O8726">
            <v>37648</v>
          </cell>
        </row>
        <row r="8727">
          <cell r="C8727">
            <v>2304004002</v>
          </cell>
          <cell r="D8727" t="str">
            <v>110002304004002</v>
          </cell>
          <cell r="E8727" t="str">
            <v>（成果转化专项）电解液添加剂对高电压钴酸锂电池性能影响研究</v>
          </cell>
          <cell r="F8727" t="str">
            <v>乔校畅</v>
          </cell>
          <cell r="G8727" t="str">
            <v>2019128</v>
          </cell>
          <cell r="H8727">
            <v>0</v>
          </cell>
          <cell r="I8727">
            <v>0</v>
          </cell>
          <cell r="J8727">
            <v>0</v>
          </cell>
          <cell r="K8727">
            <v>0</v>
          </cell>
          <cell r="L8727">
            <v>0</v>
          </cell>
          <cell r="M8727">
            <v>0</v>
          </cell>
          <cell r="N8727">
            <v>0</v>
          </cell>
          <cell r="O8727">
            <v>0</v>
          </cell>
        </row>
        <row r="8728">
          <cell r="C8728">
            <v>2304004003</v>
          </cell>
          <cell r="D8728" t="str">
            <v>110002304004003</v>
          </cell>
          <cell r="E8728" t="str">
            <v>（成果转化专项）机械合成新功能颜料工艺开发</v>
          </cell>
          <cell r="F8728" t="str">
            <v>段若蒙</v>
          </cell>
          <cell r="G8728" t="str">
            <v>2017026</v>
          </cell>
          <cell r="H8728">
            <v>0</v>
          </cell>
          <cell r="I8728">
            <v>789.88</v>
          </cell>
          <cell r="J8728">
            <v>408</v>
          </cell>
          <cell r="K8728">
            <v>381.88</v>
          </cell>
          <cell r="L8728">
            <v>0</v>
          </cell>
          <cell r="M8728">
            <v>0</v>
          </cell>
          <cell r="N8728">
            <v>0</v>
          </cell>
          <cell r="O8728">
            <v>381.88</v>
          </cell>
        </row>
        <row r="8729">
          <cell r="C8729">
            <v>2304004004</v>
          </cell>
          <cell r="D8729" t="str">
            <v>110002304004004</v>
          </cell>
          <cell r="E8729" t="str">
            <v>（成果转化专项）碳包覆硅氧基锂离子电池负极材料的研制及应用</v>
          </cell>
          <cell r="F8729" t="str">
            <v>张鹏</v>
          </cell>
          <cell r="G8729" t="str">
            <v>2013047</v>
          </cell>
          <cell r="H8729">
            <v>0</v>
          </cell>
          <cell r="I8729">
            <v>31153</v>
          </cell>
          <cell r="J8729">
            <v>31151</v>
          </cell>
          <cell r="K8729">
            <v>2</v>
          </cell>
          <cell r="L8729">
            <v>0</v>
          </cell>
          <cell r="M8729">
            <v>0</v>
          </cell>
          <cell r="N8729">
            <v>0</v>
          </cell>
          <cell r="O8729">
            <v>2</v>
          </cell>
        </row>
        <row r="8730">
          <cell r="C8730">
            <v>2304004005</v>
          </cell>
          <cell r="D8730" t="str">
            <v>110002304004005</v>
          </cell>
          <cell r="E8730" t="str">
            <v>（成果转化专项）企业视频监控和数据库信息化建设及优化研究</v>
          </cell>
          <cell r="F8730" t="str">
            <v>侯韩旭</v>
          </cell>
          <cell r="G8730" t="str">
            <v>2016005</v>
          </cell>
          <cell r="H8730">
            <v>0</v>
          </cell>
          <cell r="I8730">
            <v>5829.28</v>
          </cell>
          <cell r="J8730">
            <v>0</v>
          </cell>
          <cell r="K8730">
            <v>5829.28</v>
          </cell>
          <cell r="L8730">
            <v>0</v>
          </cell>
          <cell r="M8730">
            <v>0</v>
          </cell>
          <cell r="N8730">
            <v>0</v>
          </cell>
          <cell r="O8730">
            <v>5829.28</v>
          </cell>
        </row>
        <row r="8731">
          <cell r="C8731">
            <v>2304004006</v>
          </cell>
          <cell r="D8731" t="str">
            <v>110002304004006</v>
          </cell>
          <cell r="E8731" t="str">
            <v>（成果转化专项）可用于智能穿戴的高效率宽输入功率范围的微波无线能量充电技术的研究</v>
          </cell>
          <cell r="F8731" t="str">
            <v>严安</v>
          </cell>
          <cell r="G8731" t="str">
            <v>2020122</v>
          </cell>
          <cell r="H8731">
            <v>0</v>
          </cell>
          <cell r="I8731">
            <v>850</v>
          </cell>
          <cell r="J8731">
            <v>0</v>
          </cell>
          <cell r="K8731">
            <v>850</v>
          </cell>
          <cell r="L8731">
            <v>0</v>
          </cell>
          <cell r="M8731">
            <v>0</v>
          </cell>
          <cell r="N8731">
            <v>0</v>
          </cell>
          <cell r="O8731">
            <v>850</v>
          </cell>
        </row>
        <row r="8732">
          <cell r="C8732">
            <v>2304004007</v>
          </cell>
          <cell r="D8732" t="str">
            <v>110002304004007</v>
          </cell>
          <cell r="E8732" t="str">
            <v>（成果转化专项）基于数字孪生的计算机智能终端绿色柔性化生产关键技术应用研究</v>
          </cell>
          <cell r="F8732" t="str">
            <v>王福杰</v>
          </cell>
          <cell r="G8732" t="str">
            <v>2018077</v>
          </cell>
          <cell r="H8732">
            <v>0</v>
          </cell>
          <cell r="I8732">
            <v>50000</v>
          </cell>
          <cell r="J8732">
            <v>32500</v>
          </cell>
          <cell r="K8732">
            <v>17500</v>
          </cell>
          <cell r="L8732">
            <v>0</v>
          </cell>
          <cell r="M8732">
            <v>0</v>
          </cell>
          <cell r="N8732">
            <v>0</v>
          </cell>
          <cell r="O8732">
            <v>17500</v>
          </cell>
        </row>
        <row r="8733">
          <cell r="C8733">
            <v>2304004008</v>
          </cell>
          <cell r="D8733" t="str">
            <v>110002304004008</v>
          </cell>
          <cell r="E8733" t="str">
            <v>（成果转化专项）基于YOLO的手机结构件外观缺陷检测技术研究</v>
          </cell>
          <cell r="F8733" t="str">
            <v>陈高</v>
          </cell>
          <cell r="G8733" t="str">
            <v>2018058</v>
          </cell>
          <cell r="H8733">
            <v>0</v>
          </cell>
          <cell r="I8733">
            <v>69900</v>
          </cell>
          <cell r="J8733">
            <v>25000</v>
          </cell>
          <cell r="K8733">
            <v>44900</v>
          </cell>
          <cell r="L8733">
            <v>0</v>
          </cell>
          <cell r="M8733">
            <v>0</v>
          </cell>
          <cell r="N8733">
            <v>0</v>
          </cell>
          <cell r="O8733">
            <v>44900</v>
          </cell>
        </row>
        <row r="8734">
          <cell r="C8734">
            <v>2304004009</v>
          </cell>
          <cell r="D8734" t="str">
            <v>110002304004009</v>
          </cell>
          <cell r="E8734" t="str">
            <v>（成果转化专项）智能钻针库场内物流机器人调度算法研究</v>
          </cell>
          <cell r="F8734" t="str">
            <v>沈博</v>
          </cell>
          <cell r="G8734" t="str">
            <v>2019067</v>
          </cell>
          <cell r="H8734">
            <v>0</v>
          </cell>
          <cell r="I8734">
            <v>47000</v>
          </cell>
          <cell r="J8734">
            <v>19693</v>
          </cell>
          <cell r="K8734">
            <v>27307</v>
          </cell>
          <cell r="L8734">
            <v>0</v>
          </cell>
          <cell r="M8734">
            <v>0</v>
          </cell>
          <cell r="N8734">
            <v>0</v>
          </cell>
          <cell r="O8734">
            <v>27307</v>
          </cell>
        </row>
        <row r="8735">
          <cell r="C8735">
            <v>2304004010</v>
          </cell>
          <cell r="D8735" t="str">
            <v>110002304004010</v>
          </cell>
          <cell r="E8735" t="str">
            <v>（成果转化专项）车载射频连接器信号完整性研究</v>
          </cell>
          <cell r="F8735" t="str">
            <v>程凯扬</v>
          </cell>
          <cell r="G8735" t="str">
            <v>2020082</v>
          </cell>
          <cell r="H8735">
            <v>0</v>
          </cell>
          <cell r="I8735">
            <v>19371.36</v>
          </cell>
          <cell r="J8735">
            <v>0</v>
          </cell>
          <cell r="K8735">
            <v>19371.36</v>
          </cell>
          <cell r="L8735">
            <v>0</v>
          </cell>
          <cell r="M8735">
            <v>0</v>
          </cell>
          <cell r="N8735">
            <v>0</v>
          </cell>
          <cell r="O8735">
            <v>19371.36</v>
          </cell>
        </row>
        <row r="8736">
          <cell r="C8736">
            <v>2304004011</v>
          </cell>
          <cell r="D8736" t="str">
            <v>110002304004011</v>
          </cell>
          <cell r="E8736" t="str">
            <v>（成果转化专项）电路板材缺陷检测及图像处理技术</v>
          </cell>
          <cell r="F8736" t="str">
            <v>杨阳</v>
          </cell>
          <cell r="G8736" t="str">
            <v>2020117</v>
          </cell>
          <cell r="H8736">
            <v>0</v>
          </cell>
          <cell r="I8736">
            <v>3021.87</v>
          </cell>
          <cell r="J8736">
            <v>0</v>
          </cell>
          <cell r="K8736">
            <v>3021.87</v>
          </cell>
          <cell r="L8736">
            <v>0</v>
          </cell>
          <cell r="M8736">
            <v>0</v>
          </cell>
          <cell r="N8736">
            <v>0</v>
          </cell>
          <cell r="O8736">
            <v>3021.87</v>
          </cell>
        </row>
        <row r="8737">
          <cell r="C8737">
            <v>2304004012</v>
          </cell>
          <cell r="D8737" t="str">
            <v>110002304004012</v>
          </cell>
          <cell r="E8737" t="str">
            <v>（成果转化专项）5G毫米波基板用低损耗介质陶瓷的性能研究与应用</v>
          </cell>
          <cell r="F8737" t="str">
            <v>刘华珠</v>
          </cell>
          <cell r="G8737" t="str">
            <v>2003113</v>
          </cell>
          <cell r="H8737">
            <v>0</v>
          </cell>
          <cell r="I8737">
            <v>0</v>
          </cell>
          <cell r="J8737">
            <v>0</v>
          </cell>
          <cell r="K8737">
            <v>0</v>
          </cell>
          <cell r="L8737">
            <v>0</v>
          </cell>
          <cell r="M8737">
            <v>0</v>
          </cell>
          <cell r="N8737">
            <v>0</v>
          </cell>
          <cell r="O8737">
            <v>0</v>
          </cell>
        </row>
        <row r="8738">
          <cell r="C8738">
            <v>2304004013</v>
          </cell>
          <cell r="D8738" t="str">
            <v>110002304004013</v>
          </cell>
          <cell r="E8738" t="str">
            <v>（成果转化专项）智能传感器监控节点研究</v>
          </cell>
          <cell r="F8738" t="str">
            <v>彭超</v>
          </cell>
          <cell r="G8738" t="str">
            <v>2013045</v>
          </cell>
          <cell r="H8738">
            <v>0</v>
          </cell>
          <cell r="I8738">
            <v>83230</v>
          </cell>
          <cell r="J8738">
            <v>82500</v>
          </cell>
          <cell r="K8738">
            <v>730</v>
          </cell>
          <cell r="L8738">
            <v>0</v>
          </cell>
          <cell r="M8738">
            <v>0</v>
          </cell>
          <cell r="N8738">
            <v>0</v>
          </cell>
          <cell r="O8738">
            <v>730</v>
          </cell>
        </row>
        <row r="8739">
          <cell r="C8739">
            <v>2304004014</v>
          </cell>
          <cell r="D8739" t="str">
            <v>110002304004014</v>
          </cell>
          <cell r="E8739" t="str">
            <v>（成果转化专项）动力电池用粘胶材料设计合成和性能优化</v>
          </cell>
          <cell r="F8739" t="str">
            <v>周亚民</v>
          </cell>
          <cell r="G8739" t="str">
            <v>2002041</v>
          </cell>
          <cell r="H8739">
            <v>0</v>
          </cell>
          <cell r="I8739">
            <v>1902.64</v>
          </cell>
          <cell r="J8739">
            <v>0</v>
          </cell>
          <cell r="K8739">
            <v>1902.64</v>
          </cell>
          <cell r="L8739">
            <v>0</v>
          </cell>
          <cell r="M8739">
            <v>0</v>
          </cell>
          <cell r="N8739">
            <v>0</v>
          </cell>
          <cell r="O8739">
            <v>1902.64</v>
          </cell>
        </row>
        <row r="8740">
          <cell r="C8740">
            <v>2304004015</v>
          </cell>
          <cell r="D8740" t="str">
            <v>110002304004015</v>
          </cell>
          <cell r="E8740" t="str">
            <v>（成果转化专项）用于光伏玻璃的抗污增透涂层研发与产业化</v>
          </cell>
          <cell r="F8740" t="str">
            <v>元武智</v>
          </cell>
          <cell r="G8740" t="str">
            <v>2018066</v>
          </cell>
          <cell r="H8740">
            <v>0</v>
          </cell>
          <cell r="I8740">
            <v>28887</v>
          </cell>
          <cell r="J8740">
            <v>28887</v>
          </cell>
          <cell r="K8740">
            <v>0</v>
          </cell>
          <cell r="L8740">
            <v>0</v>
          </cell>
          <cell r="M8740">
            <v>0</v>
          </cell>
          <cell r="N8740">
            <v>0</v>
          </cell>
          <cell r="O8740">
            <v>0</v>
          </cell>
        </row>
        <row r="8741">
          <cell r="C8741">
            <v>2304004016</v>
          </cell>
          <cell r="D8741" t="str">
            <v>110002304004016</v>
          </cell>
          <cell r="E8741" t="str">
            <v>（成果转化专项）用于可降解包装材料印刷的水性油墨开发</v>
          </cell>
          <cell r="F8741" t="str">
            <v>钟少芬</v>
          </cell>
          <cell r="G8741" t="str">
            <v>2011029</v>
          </cell>
          <cell r="H8741">
            <v>0</v>
          </cell>
          <cell r="I8741">
            <v>14868</v>
          </cell>
          <cell r="J8741">
            <v>6770</v>
          </cell>
          <cell r="K8741">
            <v>8098</v>
          </cell>
          <cell r="L8741">
            <v>0</v>
          </cell>
          <cell r="M8741">
            <v>0</v>
          </cell>
          <cell r="N8741">
            <v>0</v>
          </cell>
          <cell r="O8741">
            <v>8098</v>
          </cell>
        </row>
        <row r="8742">
          <cell r="C8742">
            <v>2304004017</v>
          </cell>
          <cell r="D8742" t="str">
            <v>110002304004017</v>
          </cell>
          <cell r="E8742" t="str">
            <v>（成果转化专项）丝网印刷类产品冲压工序自动化方法研究</v>
          </cell>
          <cell r="F8742" t="str">
            <v>吴兆乾</v>
          </cell>
          <cell r="G8742" t="str">
            <v>2021106</v>
          </cell>
          <cell r="H8742">
            <v>0</v>
          </cell>
          <cell r="I8742">
            <v>78742.15</v>
          </cell>
          <cell r="J8742">
            <v>2500</v>
          </cell>
          <cell r="K8742">
            <v>76242.15</v>
          </cell>
          <cell r="L8742">
            <v>0</v>
          </cell>
          <cell r="M8742">
            <v>0</v>
          </cell>
          <cell r="N8742">
            <v>0</v>
          </cell>
          <cell r="O8742">
            <v>76242.15</v>
          </cell>
        </row>
        <row r="8743">
          <cell r="C8743">
            <v>2304004018</v>
          </cell>
          <cell r="D8743" t="str">
            <v>110002304004018</v>
          </cell>
          <cell r="E8743" t="str">
            <v>（成果转化专项）超大光圈日夜全彩视频监控镜头关键技术及其应用</v>
          </cell>
          <cell r="F8743" t="str">
            <v>宋加雷</v>
          </cell>
          <cell r="G8743" t="str">
            <v>2018052</v>
          </cell>
          <cell r="H8743">
            <v>0</v>
          </cell>
          <cell r="I8743">
            <v>20200</v>
          </cell>
          <cell r="J8743">
            <v>0</v>
          </cell>
          <cell r="K8743">
            <v>20200</v>
          </cell>
          <cell r="L8743">
            <v>0</v>
          </cell>
          <cell r="M8743">
            <v>0</v>
          </cell>
          <cell r="N8743">
            <v>0</v>
          </cell>
          <cell r="O8743">
            <v>20200</v>
          </cell>
        </row>
        <row r="8744">
          <cell r="C8744">
            <v>2304004019</v>
          </cell>
          <cell r="D8744" t="str">
            <v>110002304004019</v>
          </cell>
          <cell r="E8744" t="str">
            <v>（成果转化专项）智慧橱卫行业光电智控产品生产技术优化及标准建设</v>
          </cell>
          <cell r="F8744" t="str">
            <v>晏晓辉</v>
          </cell>
          <cell r="G8744" t="str">
            <v>2013003</v>
          </cell>
          <cell r="H8744">
            <v>0</v>
          </cell>
          <cell r="I8744">
            <v>27197.5</v>
          </cell>
          <cell r="J8744">
            <v>0</v>
          </cell>
          <cell r="K8744">
            <v>27197.5</v>
          </cell>
          <cell r="L8744">
            <v>0</v>
          </cell>
          <cell r="M8744">
            <v>0</v>
          </cell>
          <cell r="N8744">
            <v>0</v>
          </cell>
          <cell r="O8744">
            <v>27197.5</v>
          </cell>
        </row>
        <row r="8745">
          <cell r="C8745">
            <v>2304004020</v>
          </cell>
          <cell r="D8745" t="str">
            <v>110002304004020</v>
          </cell>
          <cell r="E8745" t="str">
            <v>（成果转化专项）聚合物光学制品的精密注塑成型技术研究</v>
          </cell>
          <cell r="F8745" t="str">
            <v>刘环裕</v>
          </cell>
          <cell r="G8745" t="str">
            <v>2017138</v>
          </cell>
          <cell r="H8745">
            <v>0</v>
          </cell>
          <cell r="I8745">
            <v>27902.5</v>
          </cell>
          <cell r="J8745">
            <v>6266.02</v>
          </cell>
          <cell r="K8745">
            <v>21636.48</v>
          </cell>
          <cell r="L8745">
            <v>0</v>
          </cell>
          <cell r="M8745">
            <v>0</v>
          </cell>
          <cell r="N8745">
            <v>0</v>
          </cell>
          <cell r="O8745">
            <v>21636.48</v>
          </cell>
        </row>
        <row r="8746">
          <cell r="C8746">
            <v>2304004021</v>
          </cell>
          <cell r="D8746" t="str">
            <v>110002304004021</v>
          </cell>
          <cell r="E8746" t="str">
            <v>（成果转化专项）激光切割设备抽风除尘系统以及床身结构的优化与改进研究</v>
          </cell>
          <cell r="F8746" t="str">
            <v>林小夏</v>
          </cell>
          <cell r="G8746" t="str">
            <v>2016017</v>
          </cell>
          <cell r="H8746">
            <v>0</v>
          </cell>
          <cell r="I8746">
            <v>946</v>
          </cell>
          <cell r="J8746">
            <v>0</v>
          </cell>
          <cell r="K8746">
            <v>946</v>
          </cell>
          <cell r="L8746">
            <v>0</v>
          </cell>
          <cell r="M8746">
            <v>799</v>
          </cell>
          <cell r="N8746">
            <v>0</v>
          </cell>
          <cell r="O8746">
            <v>147</v>
          </cell>
        </row>
        <row r="8747">
          <cell r="C8747">
            <v>2304004022</v>
          </cell>
          <cell r="D8747" t="str">
            <v>110002304004022</v>
          </cell>
          <cell r="E8747" t="str">
            <v>（成果转化专项）碳基散热材料的拉曼光谱分析</v>
          </cell>
          <cell r="F8747" t="str">
            <v>柳鹏</v>
          </cell>
          <cell r="G8747" t="str">
            <v>2014008</v>
          </cell>
          <cell r="H8747">
            <v>0</v>
          </cell>
          <cell r="I8747">
            <v>2641</v>
          </cell>
          <cell r="J8747">
            <v>0</v>
          </cell>
          <cell r="K8747">
            <v>2641</v>
          </cell>
          <cell r="L8747">
            <v>0</v>
          </cell>
          <cell r="M8747">
            <v>0</v>
          </cell>
          <cell r="N8747">
            <v>0</v>
          </cell>
          <cell r="O8747">
            <v>2641</v>
          </cell>
        </row>
        <row r="8748">
          <cell r="C8748">
            <v>2304004023</v>
          </cell>
          <cell r="D8748" t="str">
            <v>110002304004023</v>
          </cell>
          <cell r="E8748" t="str">
            <v>（成果转化专项）中子防辐射材料研发</v>
          </cell>
          <cell r="F8748" t="str">
            <v>曲江英</v>
          </cell>
          <cell r="G8748" t="str">
            <v>2017828</v>
          </cell>
          <cell r="H8748">
            <v>0</v>
          </cell>
          <cell r="I8748">
            <v>36650</v>
          </cell>
          <cell r="J8748">
            <v>0</v>
          </cell>
          <cell r="K8748">
            <v>36650</v>
          </cell>
          <cell r="L8748">
            <v>0</v>
          </cell>
          <cell r="M8748">
            <v>0</v>
          </cell>
          <cell r="N8748">
            <v>0</v>
          </cell>
          <cell r="O8748">
            <v>36650</v>
          </cell>
        </row>
        <row r="8749">
          <cell r="C8749">
            <v>2304004024</v>
          </cell>
          <cell r="D8749" t="str">
            <v>110002304004024</v>
          </cell>
          <cell r="E8749" t="str">
            <v>（成果转化专项）桥梁模型试验自动化数据采集装置研发项目</v>
          </cell>
          <cell r="F8749" t="str">
            <v>封硕</v>
          </cell>
          <cell r="G8749" t="str">
            <v>2018276</v>
          </cell>
          <cell r="H8749">
            <v>0</v>
          </cell>
          <cell r="I8749">
            <v>18000</v>
          </cell>
          <cell r="J8749">
            <v>0</v>
          </cell>
          <cell r="K8749">
            <v>18000</v>
          </cell>
          <cell r="L8749">
            <v>0</v>
          </cell>
          <cell r="M8749">
            <v>0</v>
          </cell>
          <cell r="N8749">
            <v>0</v>
          </cell>
          <cell r="O8749">
            <v>18000</v>
          </cell>
        </row>
        <row r="8750">
          <cell r="C8750">
            <v>2304004025</v>
          </cell>
          <cell r="D8750" t="str">
            <v>110002304004025</v>
          </cell>
          <cell r="E8750" t="str">
            <v>（成果转化专项）导电/导热特种硅橡胶及其尼龙复合材料的研制</v>
          </cell>
          <cell r="F8750" t="str">
            <v>焦元启</v>
          </cell>
          <cell r="G8750" t="str">
            <v>2011030</v>
          </cell>
          <cell r="H8750">
            <v>0</v>
          </cell>
          <cell r="I8750">
            <v>14657.76</v>
          </cell>
          <cell r="J8750">
            <v>10000</v>
          </cell>
          <cell r="K8750">
            <v>4657.76</v>
          </cell>
          <cell r="L8750">
            <v>0</v>
          </cell>
          <cell r="M8750">
            <v>0</v>
          </cell>
          <cell r="N8750">
            <v>0</v>
          </cell>
          <cell r="O8750">
            <v>4657.76</v>
          </cell>
        </row>
        <row r="8751">
          <cell r="C8751">
            <v>2304004026</v>
          </cell>
          <cell r="D8751" t="str">
            <v>110002304004026</v>
          </cell>
          <cell r="E8751" t="str">
            <v>（成果转化专项）针对重切削机床的高精度综合误差补偿控制技术研究与开发</v>
          </cell>
          <cell r="F8751" t="str">
            <v>张丽娟</v>
          </cell>
          <cell r="G8751" t="str">
            <v>2017034</v>
          </cell>
          <cell r="H8751">
            <v>0</v>
          </cell>
          <cell r="I8751">
            <v>50000</v>
          </cell>
          <cell r="J8751">
            <v>2500</v>
          </cell>
          <cell r="K8751">
            <v>47500</v>
          </cell>
          <cell r="L8751">
            <v>0</v>
          </cell>
          <cell r="M8751">
            <v>0</v>
          </cell>
          <cell r="N8751">
            <v>0</v>
          </cell>
          <cell r="O8751">
            <v>47500</v>
          </cell>
        </row>
        <row r="8752">
          <cell r="C8752">
            <v>2304005</v>
          </cell>
          <cell r="D8752" t="str">
            <v>110002304005</v>
          </cell>
          <cell r="E8752" t="str">
            <v>技术创新专项</v>
          </cell>
          <cell r="F8752" t="str">
            <v>李长平</v>
          </cell>
          <cell r="G8752" t="str">
            <v>2016830</v>
          </cell>
          <cell r="H8752">
            <v>0</v>
          </cell>
          <cell r="I8752">
            <v>0</v>
          </cell>
          <cell r="J8752">
            <v>0</v>
          </cell>
          <cell r="K8752">
            <v>0</v>
          </cell>
          <cell r="L8752">
            <v>0</v>
          </cell>
          <cell r="M8752">
            <v>0</v>
          </cell>
          <cell r="N8752">
            <v>0</v>
          </cell>
          <cell r="O8752">
            <v>0</v>
          </cell>
        </row>
        <row r="8753">
          <cell r="C8753">
            <v>2304005001</v>
          </cell>
          <cell r="D8753" t="str">
            <v>110002304005001</v>
          </cell>
          <cell r="E8753" t="str">
            <v>（技术创新专项）面向电力用户减排服务的碳-电市场协同关键技术及碳履约用能优化策略研究</v>
          </cell>
          <cell r="F8753" t="str">
            <v>刘国中</v>
          </cell>
          <cell r="G8753" t="str">
            <v>2017061</v>
          </cell>
          <cell r="H8753">
            <v>0</v>
          </cell>
          <cell r="I8753">
            <v>29220</v>
          </cell>
          <cell r="J8753">
            <v>3600</v>
          </cell>
          <cell r="K8753">
            <v>25620</v>
          </cell>
          <cell r="L8753">
            <v>0</v>
          </cell>
          <cell r="M8753">
            <v>0</v>
          </cell>
          <cell r="N8753">
            <v>0</v>
          </cell>
          <cell r="O8753">
            <v>25620</v>
          </cell>
        </row>
        <row r="8754">
          <cell r="C8754">
            <v>2304005002</v>
          </cell>
          <cell r="D8754" t="str">
            <v>110002304005002</v>
          </cell>
          <cell r="E8754" t="str">
            <v>（技术创新专项）面向具有时延与不确定性的双边异构遥操作机器人自适应模糊控制研究</v>
          </cell>
          <cell r="F8754" t="str">
            <v>王福杰</v>
          </cell>
          <cell r="G8754" t="str">
            <v>2018077</v>
          </cell>
          <cell r="H8754">
            <v>0</v>
          </cell>
          <cell r="I8754">
            <v>33769.65</v>
          </cell>
          <cell r="J8754">
            <v>8954.65</v>
          </cell>
          <cell r="K8754">
            <v>24815</v>
          </cell>
          <cell r="L8754">
            <v>0</v>
          </cell>
          <cell r="M8754">
            <v>0</v>
          </cell>
          <cell r="N8754">
            <v>0</v>
          </cell>
          <cell r="O8754">
            <v>24815</v>
          </cell>
        </row>
        <row r="8755">
          <cell r="C8755">
            <v>2304005003</v>
          </cell>
          <cell r="D8755" t="str">
            <v>110002304005003</v>
          </cell>
          <cell r="E8755" t="str">
            <v>（技术创新专项）二硒化铼纳米药物的构建及其用于肿瘤光热治疗的研究</v>
          </cell>
          <cell r="F8755" t="str">
            <v>袁玉峰</v>
          </cell>
          <cell r="G8755" t="str">
            <v>2021117</v>
          </cell>
          <cell r="H8755">
            <v>0</v>
          </cell>
          <cell r="I8755">
            <v>72200</v>
          </cell>
          <cell r="J8755">
            <v>3200</v>
          </cell>
          <cell r="K8755">
            <v>69000</v>
          </cell>
          <cell r="L8755">
            <v>0</v>
          </cell>
          <cell r="M8755">
            <v>0</v>
          </cell>
          <cell r="N8755">
            <v>0</v>
          </cell>
          <cell r="O8755">
            <v>69000</v>
          </cell>
        </row>
        <row r="8756">
          <cell r="C8756">
            <v>2304005004</v>
          </cell>
          <cell r="D8756" t="str">
            <v>110002304005004</v>
          </cell>
          <cell r="E8756" t="str">
            <v>（技术创新专项）高性能燃气管网监测系统关键技术研究</v>
          </cell>
          <cell r="F8756" t="str">
            <v>杨阳</v>
          </cell>
          <cell r="G8756" t="str">
            <v>2020117</v>
          </cell>
          <cell r="H8756">
            <v>0</v>
          </cell>
          <cell r="I8756">
            <v>58750.32</v>
          </cell>
          <cell r="J8756">
            <v>21100</v>
          </cell>
          <cell r="K8756">
            <v>37650.32</v>
          </cell>
          <cell r="L8756">
            <v>0</v>
          </cell>
          <cell r="M8756">
            <v>0</v>
          </cell>
          <cell r="N8756">
            <v>0</v>
          </cell>
          <cell r="O8756">
            <v>37650.32</v>
          </cell>
        </row>
        <row r="8757">
          <cell r="C8757">
            <v>2304005005</v>
          </cell>
          <cell r="D8757" t="str">
            <v>110002304005005</v>
          </cell>
          <cell r="E8757" t="str">
            <v>（技术创新专项）新型近红外单组分有机太阳能电池材料的设计合成与性能研究</v>
          </cell>
          <cell r="F8757" t="str">
            <v>廖俊旭</v>
          </cell>
          <cell r="G8757" t="str">
            <v>2018121</v>
          </cell>
          <cell r="H8757">
            <v>0</v>
          </cell>
          <cell r="I8757">
            <v>71492</v>
          </cell>
          <cell r="J8757">
            <v>19136.18</v>
          </cell>
          <cell r="K8757">
            <v>52355.82</v>
          </cell>
          <cell r="L8757">
            <v>0</v>
          </cell>
          <cell r="M8757">
            <v>0</v>
          </cell>
          <cell r="N8757">
            <v>0</v>
          </cell>
          <cell r="O8757">
            <v>52355.82</v>
          </cell>
        </row>
        <row r="8758">
          <cell r="C8758">
            <v>2304005006</v>
          </cell>
          <cell r="D8758" t="str">
            <v>110002304005006</v>
          </cell>
          <cell r="E8758" t="str">
            <v>（技术创新专项）适用于酸性介质的生物质衍生碳包覆过渡金属催化剂的构建及其析氧性能研究</v>
          </cell>
          <cell r="F8758" t="str">
            <v>钟国玉</v>
          </cell>
          <cell r="G8758" t="str">
            <v>2016022</v>
          </cell>
          <cell r="H8758">
            <v>0</v>
          </cell>
          <cell r="I8758">
            <v>66561</v>
          </cell>
          <cell r="J8758">
            <v>20712.4</v>
          </cell>
          <cell r="K8758">
            <v>45848.6</v>
          </cell>
          <cell r="L8758">
            <v>0</v>
          </cell>
          <cell r="M8758">
            <v>0</v>
          </cell>
          <cell r="N8758">
            <v>0</v>
          </cell>
          <cell r="O8758">
            <v>45848.6</v>
          </cell>
        </row>
        <row r="8759">
          <cell r="C8759">
            <v>2304005007</v>
          </cell>
          <cell r="D8759" t="str">
            <v>110002304005007</v>
          </cell>
          <cell r="E8759" t="str">
            <v>（技术创新专项）基于机器视觉和数字孪生的农业土壤养分研究</v>
          </cell>
          <cell r="F8759" t="str">
            <v>张绍辉</v>
          </cell>
          <cell r="G8759" t="str">
            <v>2020037</v>
          </cell>
          <cell r="H8759">
            <v>0</v>
          </cell>
          <cell r="I8759">
            <v>62263</v>
          </cell>
          <cell r="J8759">
            <v>0</v>
          </cell>
          <cell r="K8759">
            <v>62263</v>
          </cell>
          <cell r="L8759">
            <v>0</v>
          </cell>
          <cell r="M8759">
            <v>0</v>
          </cell>
          <cell r="N8759">
            <v>0</v>
          </cell>
          <cell r="O8759">
            <v>62263</v>
          </cell>
        </row>
        <row r="8760">
          <cell r="C8760">
            <v>2304005008</v>
          </cell>
          <cell r="D8760" t="str">
            <v>110002304005008</v>
          </cell>
          <cell r="E8760" t="str">
            <v>（技术创新专项）基于人机协作关系表示的行为意图理解方法研究</v>
          </cell>
          <cell r="F8760" t="str">
            <v>任子良</v>
          </cell>
          <cell r="G8760" t="str">
            <v>2021121</v>
          </cell>
          <cell r="H8760">
            <v>0</v>
          </cell>
          <cell r="I8760">
            <v>76000</v>
          </cell>
          <cell r="J8760">
            <v>0</v>
          </cell>
          <cell r="K8760">
            <v>76000</v>
          </cell>
          <cell r="L8760">
            <v>0</v>
          </cell>
          <cell r="M8760">
            <v>0</v>
          </cell>
          <cell r="N8760">
            <v>0</v>
          </cell>
          <cell r="O8760">
            <v>76000</v>
          </cell>
        </row>
        <row r="8761">
          <cell r="C8761">
            <v>2304005009</v>
          </cell>
          <cell r="D8761" t="str">
            <v>110002304005009</v>
          </cell>
          <cell r="E8761" t="str">
            <v>（技术创新专项）基于弱监督学习的医学图像分割方法研究</v>
          </cell>
          <cell r="F8761" t="str">
            <v>李宽</v>
          </cell>
          <cell r="G8761" t="str">
            <v>2018820</v>
          </cell>
          <cell r="H8761">
            <v>0</v>
          </cell>
          <cell r="I8761">
            <v>56000</v>
          </cell>
          <cell r="J8761">
            <v>0</v>
          </cell>
          <cell r="K8761">
            <v>56000</v>
          </cell>
          <cell r="L8761">
            <v>0</v>
          </cell>
          <cell r="M8761">
            <v>0</v>
          </cell>
          <cell r="N8761">
            <v>0</v>
          </cell>
          <cell r="O8761">
            <v>56000</v>
          </cell>
        </row>
        <row r="8762">
          <cell r="C8762">
            <v>2304005010</v>
          </cell>
          <cell r="D8762" t="str">
            <v>110002304005010</v>
          </cell>
          <cell r="E8762" t="str">
            <v>（技术创新专项）西番莲加工副产物功能性多糖创制关键技术及健康产品开发</v>
          </cell>
          <cell r="F8762" t="str">
            <v>闫景坤</v>
          </cell>
          <cell r="G8762" t="str">
            <v>2021815</v>
          </cell>
          <cell r="H8762">
            <v>0</v>
          </cell>
          <cell r="I8762">
            <v>16159.3</v>
          </cell>
          <cell r="J8762">
            <v>10477</v>
          </cell>
          <cell r="K8762">
            <v>5682.3</v>
          </cell>
          <cell r="L8762">
            <v>0</v>
          </cell>
          <cell r="M8762">
            <v>0</v>
          </cell>
          <cell r="N8762">
            <v>0</v>
          </cell>
          <cell r="O8762">
            <v>5682.3</v>
          </cell>
        </row>
        <row r="8763">
          <cell r="C8763">
            <v>2304005011</v>
          </cell>
          <cell r="D8763" t="str">
            <v>110002304005011</v>
          </cell>
          <cell r="E8763" t="str">
            <v>（技术创新专项）漆酶胞外表面展示工程菌构建及去除挥发性有机物的应用研究</v>
          </cell>
          <cell r="F8763" t="str">
            <v>兰善红</v>
          </cell>
          <cell r="G8763" t="str">
            <v>2002016</v>
          </cell>
          <cell r="H8763">
            <v>0</v>
          </cell>
          <cell r="I8763">
            <v>27736.65</v>
          </cell>
          <cell r="J8763">
            <v>18341</v>
          </cell>
          <cell r="K8763">
            <v>9395.65</v>
          </cell>
          <cell r="L8763">
            <v>0</v>
          </cell>
          <cell r="M8763">
            <v>0</v>
          </cell>
          <cell r="N8763">
            <v>0</v>
          </cell>
          <cell r="O8763">
            <v>9395.65</v>
          </cell>
        </row>
        <row r="8764">
          <cell r="C8764">
            <v>2304005012</v>
          </cell>
          <cell r="D8764" t="str">
            <v>110002304005012</v>
          </cell>
          <cell r="E8764" t="str">
            <v>（技术创新专项）钢框架-预制暗支撑墙体结构抗震性能分析及优化技术研究</v>
          </cell>
          <cell r="F8764" t="str">
            <v>王鹏</v>
          </cell>
          <cell r="G8764" t="str">
            <v>2021008</v>
          </cell>
          <cell r="H8764">
            <v>0</v>
          </cell>
          <cell r="I8764">
            <v>21911.3</v>
          </cell>
          <cell r="J8764">
            <v>1400</v>
          </cell>
          <cell r="K8764">
            <v>20511.3</v>
          </cell>
          <cell r="L8764">
            <v>0</v>
          </cell>
          <cell r="M8764">
            <v>3430</v>
          </cell>
          <cell r="N8764">
            <v>0</v>
          </cell>
          <cell r="O8764">
            <v>17081.3</v>
          </cell>
        </row>
        <row r="8765">
          <cell r="C8765">
            <v>2304005013</v>
          </cell>
          <cell r="D8765" t="str">
            <v>110002304005013</v>
          </cell>
          <cell r="E8765" t="str">
            <v>（技术创新专项）小角中子散射技术分析胁迫因子对污水生物膜微生境中病原体耐药基因水平转移过程的影响</v>
          </cell>
          <cell r="F8765" t="str">
            <v>张舒婷</v>
          </cell>
          <cell r="G8765" t="str">
            <v>2018281</v>
          </cell>
          <cell r="H8765">
            <v>0</v>
          </cell>
          <cell r="I8765">
            <v>71409</v>
          </cell>
          <cell r="J8765">
            <v>1000</v>
          </cell>
          <cell r="K8765">
            <v>70409</v>
          </cell>
          <cell r="L8765">
            <v>0</v>
          </cell>
          <cell r="M8765">
            <v>0</v>
          </cell>
          <cell r="N8765">
            <v>0</v>
          </cell>
          <cell r="O8765">
            <v>70409</v>
          </cell>
        </row>
        <row r="8766">
          <cell r="C8766">
            <v>231006</v>
          </cell>
          <cell r="D8766" t="str">
            <v>11000231006</v>
          </cell>
          <cell r="E8766" t="str">
            <v>科研质量评价项目</v>
          </cell>
          <cell r="F8766" t="str">
            <v>李长平</v>
          </cell>
          <cell r="G8766" t="str">
            <v>2016830</v>
          </cell>
          <cell r="H8766">
            <v>0</v>
          </cell>
          <cell r="I8766">
            <v>0</v>
          </cell>
          <cell r="J8766">
            <v>0</v>
          </cell>
          <cell r="K8766">
            <v>0</v>
          </cell>
          <cell r="L8766">
            <v>0</v>
          </cell>
          <cell r="M8766">
            <v>0</v>
          </cell>
          <cell r="N8766">
            <v>0</v>
          </cell>
          <cell r="O8766">
            <v>0</v>
          </cell>
        </row>
        <row r="8767">
          <cell r="C8767">
            <v>231104</v>
          </cell>
          <cell r="D8767" t="str">
            <v>11000231104</v>
          </cell>
          <cell r="E8767" t="str">
            <v>创强项目专项经费</v>
          </cell>
          <cell r="F8767" t="str">
            <v>李长平</v>
          </cell>
          <cell r="G8767" t="str">
            <v>2016830</v>
          </cell>
          <cell r="H8767">
            <v>0</v>
          </cell>
          <cell r="I8767">
            <v>0</v>
          </cell>
          <cell r="J8767">
            <v>0</v>
          </cell>
          <cell r="K8767">
            <v>0</v>
          </cell>
          <cell r="L8767">
            <v>0</v>
          </cell>
          <cell r="M8767">
            <v>0</v>
          </cell>
          <cell r="N8767">
            <v>0</v>
          </cell>
          <cell r="O8767">
            <v>0</v>
          </cell>
        </row>
        <row r="8768">
          <cell r="C8768">
            <v>231104001</v>
          </cell>
          <cell r="D8768" t="str">
            <v>11000231104001</v>
          </cell>
          <cell r="E8768" t="str">
            <v>高性能集成电路与系统实验室</v>
          </cell>
          <cell r="F8768" t="str">
            <v>任斌</v>
          </cell>
          <cell r="G8768" t="str">
            <v>2003008</v>
          </cell>
          <cell r="H8768">
            <v>0</v>
          </cell>
          <cell r="I8768">
            <v>300000</v>
          </cell>
          <cell r="J8768">
            <v>0</v>
          </cell>
          <cell r="K8768">
            <v>300000</v>
          </cell>
          <cell r="L8768">
            <v>0</v>
          </cell>
          <cell r="M8768">
            <v>0</v>
          </cell>
          <cell r="N8768">
            <v>0</v>
          </cell>
          <cell r="O8768">
            <v>300000</v>
          </cell>
        </row>
        <row r="8769">
          <cell r="C8769">
            <v>231104002</v>
          </cell>
          <cell r="D8769" t="str">
            <v>11000231104002</v>
          </cell>
          <cell r="E8769" t="str">
            <v>分布式能源系统创新团队</v>
          </cell>
          <cell r="F8769" t="str">
            <v>黄斯珉</v>
          </cell>
          <cell r="G8769" t="str">
            <v>2012034</v>
          </cell>
          <cell r="H8769">
            <v>0</v>
          </cell>
          <cell r="I8769">
            <v>200000</v>
          </cell>
          <cell r="J8769">
            <v>0</v>
          </cell>
          <cell r="K8769">
            <v>200000</v>
          </cell>
          <cell r="L8769">
            <v>0</v>
          </cell>
          <cell r="M8769">
            <v>0</v>
          </cell>
          <cell r="N8769">
            <v>0</v>
          </cell>
          <cell r="O8769">
            <v>200000</v>
          </cell>
        </row>
        <row r="8770">
          <cell r="C8770">
            <v>231104003</v>
          </cell>
          <cell r="D8770" t="str">
            <v>11000231104003</v>
          </cell>
          <cell r="E8770" t="str">
            <v>高端装备智能运维创新团队</v>
          </cell>
          <cell r="F8770" t="str">
            <v>龙建宇</v>
          </cell>
          <cell r="G8770" t="str">
            <v>2019129</v>
          </cell>
          <cell r="H8770">
            <v>0</v>
          </cell>
          <cell r="I8770">
            <v>136132.98</v>
          </cell>
          <cell r="J8770">
            <v>22360</v>
          </cell>
          <cell r="K8770">
            <v>113772.98</v>
          </cell>
          <cell r="L8770">
            <v>0</v>
          </cell>
          <cell r="M8770">
            <v>0</v>
          </cell>
          <cell r="N8770">
            <v>0</v>
          </cell>
          <cell r="O8770">
            <v>113772.98</v>
          </cell>
        </row>
        <row r="8771">
          <cell r="C8771">
            <v>231104004</v>
          </cell>
          <cell r="D8771" t="str">
            <v>11000231104004</v>
          </cell>
          <cell r="E8771" t="str">
            <v>滨海混凝土结构服役性能智慧监测与保障创新研究团队</v>
          </cell>
          <cell r="F8771" t="str">
            <v>郑愚</v>
          </cell>
          <cell r="G8771" t="str">
            <v>2008004</v>
          </cell>
          <cell r="H8771">
            <v>0</v>
          </cell>
          <cell r="I8771">
            <v>200000</v>
          </cell>
          <cell r="J8771">
            <v>44655</v>
          </cell>
          <cell r="K8771">
            <v>155345</v>
          </cell>
          <cell r="L8771">
            <v>0</v>
          </cell>
          <cell r="M8771">
            <v>0</v>
          </cell>
          <cell r="N8771">
            <v>0</v>
          </cell>
          <cell r="O8771">
            <v>155345</v>
          </cell>
        </row>
        <row r="8772">
          <cell r="C8772">
            <v>231104005</v>
          </cell>
          <cell r="D8772" t="str">
            <v>11000231104005</v>
          </cell>
          <cell r="E8772" t="str">
            <v>基于太赫兹-声效应的集成智能柔性传感器与能量获取技术</v>
          </cell>
          <cell r="F8772" t="str">
            <v>沈飞</v>
          </cell>
          <cell r="G8772" t="str">
            <v>2018811</v>
          </cell>
          <cell r="H8772">
            <v>0</v>
          </cell>
          <cell r="I8772">
            <v>32338.42</v>
          </cell>
          <cell r="J8772">
            <v>9645</v>
          </cell>
          <cell r="K8772">
            <v>22693.42</v>
          </cell>
          <cell r="L8772">
            <v>0</v>
          </cell>
          <cell r="M8772">
            <v>0</v>
          </cell>
          <cell r="N8772">
            <v>0</v>
          </cell>
          <cell r="O8772">
            <v>22693.42</v>
          </cell>
        </row>
        <row r="8773">
          <cell r="C8773">
            <v>231104006</v>
          </cell>
          <cell r="D8773" t="str">
            <v>11000231104006</v>
          </cell>
          <cell r="E8773" t="str">
            <v>基于群体智能和LSTM神经网络的股票预测模型研究</v>
          </cell>
          <cell r="F8773" t="str">
            <v>魏文红</v>
          </cell>
          <cell r="G8773" t="str">
            <v>2009012</v>
          </cell>
          <cell r="H8773">
            <v>0</v>
          </cell>
          <cell r="I8773">
            <v>81277.43</v>
          </cell>
          <cell r="J8773">
            <v>50107.99</v>
          </cell>
          <cell r="K8773">
            <v>31169.44</v>
          </cell>
          <cell r="L8773">
            <v>0</v>
          </cell>
          <cell r="M8773">
            <v>0</v>
          </cell>
          <cell r="N8773">
            <v>0</v>
          </cell>
          <cell r="O8773">
            <v>31169.44</v>
          </cell>
        </row>
        <row r="8774">
          <cell r="C8774">
            <v>231104007</v>
          </cell>
          <cell r="D8774" t="str">
            <v>11000231104007</v>
          </cell>
          <cell r="E8774" t="str">
            <v>基于肠道微生态调控的载姜黄素纳米复合物膳食干预溃疡性结肠炎的协同机制</v>
          </cell>
          <cell r="F8774" t="str">
            <v>闫景坤</v>
          </cell>
          <cell r="G8774" t="str">
            <v>2021815</v>
          </cell>
          <cell r="H8774">
            <v>0</v>
          </cell>
          <cell r="I8774">
            <v>30551</v>
          </cell>
          <cell r="J8774">
            <v>16300</v>
          </cell>
          <cell r="K8774">
            <v>14251</v>
          </cell>
          <cell r="L8774">
            <v>0</v>
          </cell>
          <cell r="M8774">
            <v>0</v>
          </cell>
          <cell r="N8774">
            <v>0</v>
          </cell>
          <cell r="O8774">
            <v>14251</v>
          </cell>
        </row>
        <row r="8775">
          <cell r="C8775">
            <v>231104008</v>
          </cell>
          <cell r="D8775" t="str">
            <v>11000231104008</v>
          </cell>
          <cell r="E8775" t="str">
            <v>单细胞光纤光栅传感系统的研究</v>
          </cell>
          <cell r="F8775" t="str">
            <v>陈晓涌</v>
          </cell>
          <cell r="G8775" t="str">
            <v>2021011</v>
          </cell>
          <cell r="H8775">
            <v>0</v>
          </cell>
          <cell r="I8775">
            <v>91600</v>
          </cell>
          <cell r="J8775">
            <v>4725.69</v>
          </cell>
          <cell r="K8775">
            <v>86874.31</v>
          </cell>
          <cell r="L8775">
            <v>0</v>
          </cell>
          <cell r="M8775">
            <v>0</v>
          </cell>
          <cell r="N8775">
            <v>0</v>
          </cell>
          <cell r="O8775">
            <v>86874.31</v>
          </cell>
        </row>
        <row r="8776">
          <cell r="C8776">
            <v>231104009</v>
          </cell>
          <cell r="D8776" t="str">
            <v>11000231104009</v>
          </cell>
          <cell r="E8776" t="str">
            <v>摇椅式锌离子电池中钼基负极材料的相变机制与稳定性研究</v>
          </cell>
          <cell r="F8776" t="str">
            <v>谢世磊</v>
          </cell>
          <cell r="G8776" t="str">
            <v>2016019</v>
          </cell>
          <cell r="H8776">
            <v>0</v>
          </cell>
          <cell r="I8776">
            <v>84472</v>
          </cell>
          <cell r="J8776">
            <v>59513</v>
          </cell>
          <cell r="K8776">
            <v>24959</v>
          </cell>
          <cell r="L8776">
            <v>0</v>
          </cell>
          <cell r="M8776">
            <v>0</v>
          </cell>
          <cell r="N8776">
            <v>0</v>
          </cell>
          <cell r="O8776">
            <v>24959</v>
          </cell>
        </row>
        <row r="8777">
          <cell r="C8777">
            <v>231104010</v>
          </cell>
          <cell r="D8777" t="str">
            <v>11000231104010</v>
          </cell>
          <cell r="E8777" t="str">
            <v>Ti3C2 MXene掺杂电氧化过滤式Ti4O7陶瓷膜材料的制备及降解水中新型污染物的技术原理研究</v>
          </cell>
          <cell r="F8777" t="str">
            <v>李威</v>
          </cell>
          <cell r="G8777" t="str">
            <v>2022047</v>
          </cell>
          <cell r="H8777">
            <v>0</v>
          </cell>
          <cell r="I8777">
            <v>91294.4</v>
          </cell>
          <cell r="J8777">
            <v>50531.4</v>
          </cell>
          <cell r="K8777">
            <v>40763</v>
          </cell>
          <cell r="L8777">
            <v>0</v>
          </cell>
          <cell r="M8777">
            <v>0</v>
          </cell>
          <cell r="N8777">
            <v>0</v>
          </cell>
          <cell r="O8777">
            <v>40763</v>
          </cell>
        </row>
        <row r="8778">
          <cell r="C8778">
            <v>231104011</v>
          </cell>
          <cell r="D8778" t="str">
            <v>11000231104011</v>
          </cell>
          <cell r="E8778" t="str">
            <v>农村生活垃圾热处理过程污染防治与试验研究</v>
          </cell>
          <cell r="F8778" t="str">
            <v>张刚</v>
          </cell>
          <cell r="G8778" t="str">
            <v>2013068</v>
          </cell>
          <cell r="H8778">
            <v>0</v>
          </cell>
          <cell r="I8778">
            <v>68438.58</v>
          </cell>
          <cell r="J8778">
            <v>0</v>
          </cell>
          <cell r="K8778">
            <v>68438.58</v>
          </cell>
          <cell r="L8778">
            <v>0</v>
          </cell>
          <cell r="M8778">
            <v>0</v>
          </cell>
          <cell r="N8778">
            <v>0</v>
          </cell>
          <cell r="O8778">
            <v>68438.58</v>
          </cell>
        </row>
        <row r="8779">
          <cell r="C8779">
            <v>231104012</v>
          </cell>
          <cell r="D8779" t="str">
            <v>11000231104012</v>
          </cell>
          <cell r="E8779" t="str">
            <v>适用于低功耗无线传感器网络的无线携能通信机制研究</v>
          </cell>
          <cell r="F8779" t="str">
            <v>严安</v>
          </cell>
          <cell r="G8779" t="str">
            <v>2020122</v>
          </cell>
          <cell r="H8779">
            <v>0</v>
          </cell>
          <cell r="I8779">
            <v>30000</v>
          </cell>
          <cell r="J8779">
            <v>19600</v>
          </cell>
          <cell r="K8779">
            <v>10400</v>
          </cell>
          <cell r="L8779">
            <v>0</v>
          </cell>
          <cell r="M8779">
            <v>0</v>
          </cell>
          <cell r="N8779">
            <v>0</v>
          </cell>
          <cell r="O8779">
            <v>10400</v>
          </cell>
        </row>
        <row r="8780">
          <cell r="C8780">
            <v>231104013</v>
          </cell>
          <cell r="D8780" t="str">
            <v>11000231104013</v>
          </cell>
          <cell r="E8780" t="str">
            <v>柔性印刷显示用聚合物-金属氧化物复合墨水的成膜机理研究</v>
          </cell>
          <cell r="F8780" t="str">
            <v>朱镇南</v>
          </cell>
          <cell r="G8780" t="str">
            <v>2021046</v>
          </cell>
          <cell r="H8780">
            <v>0</v>
          </cell>
          <cell r="I8780">
            <v>18953</v>
          </cell>
          <cell r="J8780">
            <v>7400</v>
          </cell>
          <cell r="K8780">
            <v>11553</v>
          </cell>
          <cell r="L8780">
            <v>0</v>
          </cell>
          <cell r="M8780">
            <v>0</v>
          </cell>
          <cell r="N8780">
            <v>0</v>
          </cell>
          <cell r="O8780">
            <v>11553</v>
          </cell>
        </row>
        <row r="8781">
          <cell r="C8781">
            <v>231104014</v>
          </cell>
          <cell r="D8781" t="str">
            <v>11000231104014</v>
          </cell>
          <cell r="E8781" t="str">
            <v>AC-DC矩阵式电力电子储能变换系统关键技术研究</v>
          </cell>
          <cell r="F8781" t="str">
            <v>胡望</v>
          </cell>
          <cell r="G8781" t="str">
            <v>2022184</v>
          </cell>
          <cell r="H8781">
            <v>0</v>
          </cell>
          <cell r="I8781">
            <v>25743.78</v>
          </cell>
          <cell r="J8781">
            <v>3307.26</v>
          </cell>
          <cell r="K8781">
            <v>22436.52</v>
          </cell>
          <cell r="L8781">
            <v>0</v>
          </cell>
          <cell r="M8781">
            <v>0</v>
          </cell>
          <cell r="N8781">
            <v>0</v>
          </cell>
          <cell r="O8781">
            <v>22436.52</v>
          </cell>
        </row>
        <row r="8782">
          <cell r="C8782">
            <v>231104015</v>
          </cell>
          <cell r="D8782" t="str">
            <v>11000231104015</v>
          </cell>
          <cell r="E8782" t="str">
            <v>多巴胺II型受体DRD4介导多巴胺作为家鸡下丘脑-垂体-肾上腺轴上重要调节因子探究</v>
          </cell>
          <cell r="F8782" t="str">
            <v>刘梦</v>
          </cell>
          <cell r="G8782" t="str">
            <v>2022182</v>
          </cell>
          <cell r="H8782">
            <v>0</v>
          </cell>
          <cell r="I8782">
            <v>30000</v>
          </cell>
          <cell r="J8782">
            <v>18097</v>
          </cell>
          <cell r="K8782">
            <v>11903</v>
          </cell>
          <cell r="L8782">
            <v>0</v>
          </cell>
          <cell r="M8782">
            <v>0</v>
          </cell>
          <cell r="N8782">
            <v>0</v>
          </cell>
          <cell r="O8782">
            <v>11903</v>
          </cell>
        </row>
        <row r="8783">
          <cell r="C8783">
            <v>231104016</v>
          </cell>
          <cell r="D8783" t="str">
            <v>11000231104016</v>
          </cell>
          <cell r="E8783" t="str">
            <v>中国式现代化背景下粤港澳大湾区生态文明教育现状与体系构建研究</v>
          </cell>
          <cell r="F8783" t="str">
            <v>邓雨</v>
          </cell>
          <cell r="G8783" t="str">
            <v>2022154</v>
          </cell>
          <cell r="H8783">
            <v>0</v>
          </cell>
          <cell r="I8783">
            <v>17174.15</v>
          </cell>
          <cell r="J8783">
            <v>1324.33</v>
          </cell>
          <cell r="K8783">
            <v>15849.82</v>
          </cell>
          <cell r="L8783">
            <v>0</v>
          </cell>
          <cell r="M8783">
            <v>0</v>
          </cell>
          <cell r="N8783">
            <v>0</v>
          </cell>
          <cell r="O8783">
            <v>15849.82</v>
          </cell>
        </row>
        <row r="8784">
          <cell r="C8784">
            <v>231104017</v>
          </cell>
          <cell r="D8784" t="str">
            <v>11000231104017</v>
          </cell>
          <cell r="E8784" t="str">
            <v>电弧熔丝增材制造高强铝铜合金表面强化处理研究</v>
          </cell>
          <cell r="F8784" t="str">
            <v>李康</v>
          </cell>
          <cell r="G8784" t="str">
            <v>2019059</v>
          </cell>
          <cell r="H8784">
            <v>0</v>
          </cell>
          <cell r="I8784">
            <v>18792</v>
          </cell>
          <cell r="J8784">
            <v>4482</v>
          </cell>
          <cell r="K8784">
            <v>14310</v>
          </cell>
          <cell r="L8784">
            <v>0</v>
          </cell>
          <cell r="M8784">
            <v>0</v>
          </cell>
          <cell r="N8784">
            <v>0</v>
          </cell>
          <cell r="O8784">
            <v>14310</v>
          </cell>
        </row>
        <row r="8785">
          <cell r="C8785">
            <v>231104018</v>
          </cell>
          <cell r="D8785" t="str">
            <v>11000231104018</v>
          </cell>
          <cell r="E8785" t="str">
            <v>CoCrNi基中熵合金纳米孪晶增强增韧的微观机理研究</v>
          </cell>
          <cell r="F8785" t="str">
            <v>王志鹏</v>
          </cell>
          <cell r="G8785" t="str">
            <v>2023075</v>
          </cell>
          <cell r="H8785">
            <v>0</v>
          </cell>
          <cell r="I8785">
            <v>2900</v>
          </cell>
          <cell r="J8785">
            <v>2900</v>
          </cell>
          <cell r="K8785">
            <v>0</v>
          </cell>
          <cell r="L8785">
            <v>0</v>
          </cell>
          <cell r="M8785">
            <v>0</v>
          </cell>
          <cell r="N8785">
            <v>0</v>
          </cell>
          <cell r="O8785">
            <v>0</v>
          </cell>
        </row>
        <row r="8786">
          <cell r="C8786">
            <v>231104019</v>
          </cell>
          <cell r="D8786" t="str">
            <v>11000231104019</v>
          </cell>
          <cell r="E8786" t="str">
            <v>AZ91D镁合金多功能复合膜层的构建及其成膜机理研究</v>
          </cell>
          <cell r="F8786" t="str">
            <v>祝闻</v>
          </cell>
          <cell r="G8786" t="str">
            <v>2017065</v>
          </cell>
          <cell r="H8786">
            <v>0</v>
          </cell>
          <cell r="I8786">
            <v>20990</v>
          </cell>
          <cell r="J8786">
            <v>9500</v>
          </cell>
          <cell r="K8786">
            <v>11490</v>
          </cell>
          <cell r="L8786">
            <v>0</v>
          </cell>
          <cell r="M8786">
            <v>0</v>
          </cell>
          <cell r="N8786">
            <v>0</v>
          </cell>
          <cell r="O8786">
            <v>11490</v>
          </cell>
        </row>
        <row r="8787">
          <cell r="C8787">
            <v>231104020</v>
          </cell>
          <cell r="D8787" t="str">
            <v>11000231104020</v>
          </cell>
          <cell r="E8787" t="str">
            <v>高强高导热铝合金的微观组织演变与导热机理研究</v>
          </cell>
          <cell r="F8787" t="str">
            <v>赵愈亮</v>
          </cell>
          <cell r="G8787" t="str">
            <v>2018089</v>
          </cell>
          <cell r="H8787">
            <v>0</v>
          </cell>
          <cell r="I8787">
            <v>1357.8</v>
          </cell>
          <cell r="J8787">
            <v>0</v>
          </cell>
          <cell r="K8787">
            <v>1357.8</v>
          </cell>
          <cell r="L8787">
            <v>0</v>
          </cell>
          <cell r="M8787">
            <v>0</v>
          </cell>
          <cell r="N8787">
            <v>0</v>
          </cell>
          <cell r="O8787">
            <v>1357.8</v>
          </cell>
        </row>
        <row r="8788">
          <cell r="C8788">
            <v>231104021</v>
          </cell>
          <cell r="D8788" t="str">
            <v>11000231104021</v>
          </cell>
          <cell r="E8788" t="str">
            <v>实验性立法路径下横琴粤澳深度合作区建设法治保障研究</v>
          </cell>
          <cell r="F8788" t="str">
            <v>庄瑞银</v>
          </cell>
          <cell r="G8788" t="str">
            <v>2018053</v>
          </cell>
          <cell r="H8788">
            <v>0</v>
          </cell>
          <cell r="I8788">
            <v>17570</v>
          </cell>
          <cell r="J8788">
            <v>1150</v>
          </cell>
          <cell r="K8788">
            <v>16420</v>
          </cell>
          <cell r="L8788">
            <v>0</v>
          </cell>
          <cell r="M8788">
            <v>0</v>
          </cell>
          <cell r="N8788">
            <v>0</v>
          </cell>
          <cell r="O8788">
            <v>16420</v>
          </cell>
        </row>
        <row r="8789">
          <cell r="C8789">
            <v>231104022</v>
          </cell>
          <cell r="D8789" t="str">
            <v>11000231104022</v>
          </cell>
          <cell r="E8789" t="str">
            <v>基于”保险+期货“模式的粤港澳大湾区实体企业风险管理研究</v>
          </cell>
          <cell r="F8789" t="str">
            <v>李蓬实</v>
          </cell>
          <cell r="G8789" t="str">
            <v>2018074</v>
          </cell>
          <cell r="H8789">
            <v>0</v>
          </cell>
          <cell r="I8789">
            <v>17160</v>
          </cell>
          <cell r="J8789">
            <v>0</v>
          </cell>
          <cell r="K8789">
            <v>17160</v>
          </cell>
          <cell r="L8789">
            <v>0</v>
          </cell>
          <cell r="M8789">
            <v>0</v>
          </cell>
          <cell r="N8789">
            <v>0</v>
          </cell>
          <cell r="O8789">
            <v>17160</v>
          </cell>
        </row>
        <row r="8790">
          <cell r="C8790">
            <v>231104023</v>
          </cell>
          <cell r="D8790" t="str">
            <v>11000231104023</v>
          </cell>
          <cell r="E8790" t="str">
            <v>“双百工程”背景下广东脱贫村返贫风险的社会工作干预研究</v>
          </cell>
          <cell r="F8790" t="str">
            <v>尚静</v>
          </cell>
          <cell r="G8790" t="str">
            <v>2021105</v>
          </cell>
          <cell r="H8790">
            <v>0</v>
          </cell>
          <cell r="I8790">
            <v>19880</v>
          </cell>
          <cell r="J8790">
            <v>1500</v>
          </cell>
          <cell r="K8790">
            <v>18380</v>
          </cell>
          <cell r="L8790">
            <v>0</v>
          </cell>
          <cell r="M8790">
            <v>0</v>
          </cell>
          <cell r="N8790">
            <v>0</v>
          </cell>
          <cell r="O8790">
            <v>18380</v>
          </cell>
        </row>
        <row r="8791">
          <cell r="C8791">
            <v>231114</v>
          </cell>
          <cell r="D8791" t="str">
            <v>11000231114</v>
          </cell>
          <cell r="E8791" t="str">
            <v>多物理谱仪运行管理经费（补充）</v>
          </cell>
          <cell r="F8791" t="str">
            <v>李长平</v>
          </cell>
          <cell r="G8791" t="str">
            <v>2016830</v>
          </cell>
          <cell r="H8791">
            <v>0</v>
          </cell>
          <cell r="I8791">
            <v>8000000</v>
          </cell>
          <cell r="J8791">
            <v>0</v>
          </cell>
          <cell r="K8791">
            <v>8000000</v>
          </cell>
          <cell r="L8791">
            <v>0</v>
          </cell>
          <cell r="M8791">
            <v>0</v>
          </cell>
          <cell r="N8791">
            <v>0</v>
          </cell>
          <cell r="O8791">
            <v>8000000</v>
          </cell>
        </row>
        <row r="8792">
          <cell r="C8792">
            <v>231115</v>
          </cell>
          <cell r="D8792" t="str">
            <v>11000231115</v>
          </cell>
          <cell r="E8792" t="str">
            <v>大科学装置合作办公室经费</v>
          </cell>
          <cell r="F8792" t="str">
            <v>李长平</v>
          </cell>
          <cell r="G8792" t="str">
            <v>2016830</v>
          </cell>
          <cell r="H8792">
            <v>0</v>
          </cell>
          <cell r="I8792">
            <v>0</v>
          </cell>
          <cell r="J8792">
            <v>0</v>
          </cell>
          <cell r="K8792">
            <v>0</v>
          </cell>
          <cell r="L8792">
            <v>0</v>
          </cell>
          <cell r="M8792">
            <v>66375</v>
          </cell>
          <cell r="N8792">
            <v>0</v>
          </cell>
          <cell r="O8792">
            <v>-66375</v>
          </cell>
        </row>
        <row r="8793">
          <cell r="C8793">
            <v>2331001</v>
          </cell>
          <cell r="D8793" t="str">
            <v>110002331001</v>
          </cell>
          <cell r="E8793" t="str">
            <v>利用中子散射研究交流极化增强弛豫铁电单晶压电效应机制</v>
          </cell>
          <cell r="F8793" t="str">
            <v>王珂玮</v>
          </cell>
          <cell r="G8793" t="str">
            <v>2017114</v>
          </cell>
          <cell r="H8793">
            <v>28389.73</v>
          </cell>
          <cell r="I8793">
            <v>0</v>
          </cell>
          <cell r="J8793">
            <v>27500</v>
          </cell>
          <cell r="K8793">
            <v>889.73</v>
          </cell>
          <cell r="L8793">
            <v>0</v>
          </cell>
          <cell r="M8793">
            <v>0</v>
          </cell>
          <cell r="N8793">
            <v>0</v>
          </cell>
          <cell r="O8793">
            <v>889.73</v>
          </cell>
        </row>
        <row r="8794">
          <cell r="C8794">
            <v>2331002</v>
          </cell>
          <cell r="D8794" t="str">
            <v>110002331002</v>
          </cell>
          <cell r="E8794" t="str">
            <v>基于能量分辨中子成像的大深度应力测量仪器研制</v>
          </cell>
          <cell r="F8794" t="str">
            <v>魏亚东</v>
          </cell>
          <cell r="G8794" t="str">
            <v>2003033</v>
          </cell>
          <cell r="H8794">
            <v>2175913.67</v>
          </cell>
          <cell r="I8794">
            <v>0</v>
          </cell>
          <cell r="J8794">
            <v>40320.49</v>
          </cell>
          <cell r="K8794">
            <v>2135593.18</v>
          </cell>
          <cell r="L8794">
            <v>12000</v>
          </cell>
          <cell r="M8794">
            <v>0</v>
          </cell>
          <cell r="N8794">
            <v>0</v>
          </cell>
          <cell r="O8794">
            <v>2135593.18</v>
          </cell>
        </row>
        <row r="8795">
          <cell r="C8795">
            <v>2331003</v>
          </cell>
          <cell r="D8795" t="str">
            <v>110002331003</v>
          </cell>
          <cell r="E8795" t="str">
            <v>具有糖双层结构的复合凝聚型乳酸链球菌素的形成机理及持续抗菌机制研究</v>
          </cell>
          <cell r="F8795" t="str">
            <v>闫景坤</v>
          </cell>
          <cell r="G8795" t="str">
            <v>2021815</v>
          </cell>
          <cell r="H8795">
            <v>101976</v>
          </cell>
          <cell r="I8795">
            <v>237500</v>
          </cell>
          <cell r="J8795">
            <v>2600</v>
          </cell>
          <cell r="K8795">
            <v>336876</v>
          </cell>
          <cell r="L8795">
            <v>0</v>
          </cell>
          <cell r="M8795">
            <v>0</v>
          </cell>
          <cell r="N8795">
            <v>0</v>
          </cell>
          <cell r="O8795">
            <v>336876</v>
          </cell>
        </row>
        <row r="8796">
          <cell r="C8796">
            <v>2331004</v>
          </cell>
          <cell r="D8796" t="str">
            <v>110002331004</v>
          </cell>
          <cell r="E8796" t="str">
            <v>中子衍射谱仪样品台贫条件状态的无监督域解析映射特征强化表征研究</v>
          </cell>
          <cell r="F8796" t="str">
            <v>张绍辉</v>
          </cell>
          <cell r="G8796" t="str">
            <v>2020037</v>
          </cell>
          <cell r="H8796">
            <v>8023.82</v>
          </cell>
          <cell r="I8796">
            <v>227700</v>
          </cell>
          <cell r="J8796">
            <v>2390</v>
          </cell>
          <cell r="K8796">
            <v>233333.82</v>
          </cell>
          <cell r="L8796">
            <v>0</v>
          </cell>
          <cell r="M8796">
            <v>0</v>
          </cell>
          <cell r="N8796">
            <v>0</v>
          </cell>
          <cell r="O8796">
            <v>233333.82</v>
          </cell>
        </row>
        <row r="8797">
          <cell r="C8797">
            <v>2331005</v>
          </cell>
          <cell r="D8797" t="str">
            <v>110002331005</v>
          </cell>
          <cell r="E8797" t="str">
            <v>转型升级期工业水资源绿色效率特征解析及提升优化方法研究</v>
          </cell>
          <cell r="F8797" t="str">
            <v>荣戗戗</v>
          </cell>
          <cell r="G8797" t="str">
            <v>2019816</v>
          </cell>
          <cell r="H8797">
            <v>150410</v>
          </cell>
          <cell r="I8797">
            <v>237500</v>
          </cell>
          <cell r="J8797">
            <v>40867.68</v>
          </cell>
          <cell r="K8797">
            <v>347042.32</v>
          </cell>
          <cell r="L8797">
            <v>0</v>
          </cell>
          <cell r="M8797">
            <v>0</v>
          </cell>
          <cell r="N8797">
            <v>0</v>
          </cell>
          <cell r="O8797">
            <v>347042.32</v>
          </cell>
        </row>
        <row r="8798">
          <cell r="C8798">
            <v>2331006</v>
          </cell>
          <cell r="D8798" t="str">
            <v>110002331006</v>
          </cell>
          <cell r="E8798" t="str">
            <v>基于秘密共享的可验证数据库安全技术</v>
          </cell>
          <cell r="F8798" t="str">
            <v>李银</v>
          </cell>
          <cell r="G8798" t="str">
            <v>2020001</v>
          </cell>
          <cell r="H8798">
            <v>190981</v>
          </cell>
          <cell r="I8798">
            <v>233000</v>
          </cell>
          <cell r="J8798">
            <v>100090.11</v>
          </cell>
          <cell r="K8798">
            <v>323890.89</v>
          </cell>
          <cell r="L8798">
            <v>0</v>
          </cell>
          <cell r="M8798">
            <v>0</v>
          </cell>
          <cell r="N8798">
            <v>0</v>
          </cell>
          <cell r="O8798">
            <v>323890.89</v>
          </cell>
        </row>
        <row r="8799">
          <cell r="C8799">
            <v>2331008</v>
          </cell>
          <cell r="D8799" t="str">
            <v>110002331008</v>
          </cell>
          <cell r="E8799" t="str">
            <v>A study on the formation of transformation enabling multi-elemental grain boundary complexions in ultra-strong cryogenic</v>
          </cell>
          <cell r="F8799" t="str">
            <v>KONG HAO JIE</v>
          </cell>
          <cell r="G8799" t="str">
            <v>2023100</v>
          </cell>
          <cell r="H8799">
            <v>323525.84</v>
          </cell>
          <cell r="I8799">
            <v>51000</v>
          </cell>
          <cell r="J8799">
            <v>48746.77</v>
          </cell>
          <cell r="K8799">
            <v>325779.07</v>
          </cell>
          <cell r="L8799">
            <v>0</v>
          </cell>
          <cell r="M8799">
            <v>0</v>
          </cell>
          <cell r="N8799">
            <v>0</v>
          </cell>
          <cell r="O8799">
            <v>325779.07</v>
          </cell>
        </row>
        <row r="8800">
          <cell r="C8800">
            <v>2331009</v>
          </cell>
          <cell r="D8800" t="str">
            <v>110002331009</v>
          </cell>
          <cell r="E8800" t="str">
            <v>光学微晶铝超低温变形位错演变机理与组织调控方法研究</v>
          </cell>
          <cell r="F8800" t="str">
            <v>张玉勋</v>
          </cell>
          <cell r="G8800" t="str">
            <v>2018014</v>
          </cell>
          <cell r="H8800">
            <v>18979.5</v>
          </cell>
          <cell r="I8800">
            <v>0</v>
          </cell>
          <cell r="J8800">
            <v>11751.54</v>
          </cell>
          <cell r="K8800">
            <v>7227.96</v>
          </cell>
          <cell r="L8800">
            <v>0</v>
          </cell>
          <cell r="M8800">
            <v>0</v>
          </cell>
          <cell r="N8800">
            <v>0</v>
          </cell>
          <cell r="O8800">
            <v>7227.96</v>
          </cell>
        </row>
        <row r="8801">
          <cell r="C8801">
            <v>2331010</v>
          </cell>
          <cell r="D8801" t="str">
            <v>110002331010</v>
          </cell>
          <cell r="E8801" t="str">
            <v>强垂直磁各向异性亚铁磁薄膜电流诱导磁化翻转研究</v>
          </cell>
          <cell r="F8801" t="str">
            <v>赵旭鹏</v>
          </cell>
          <cell r="G8801" t="str">
            <v>2022050</v>
          </cell>
          <cell r="H8801">
            <v>40906.23</v>
          </cell>
          <cell r="I8801">
            <v>0</v>
          </cell>
          <cell r="J8801">
            <v>10221.5</v>
          </cell>
          <cell r="K8801">
            <v>30684.73</v>
          </cell>
          <cell r="L8801">
            <v>0</v>
          </cell>
          <cell r="M8801">
            <v>0</v>
          </cell>
          <cell r="N8801">
            <v>0</v>
          </cell>
          <cell r="O8801">
            <v>30684.73</v>
          </cell>
        </row>
        <row r="8802">
          <cell r="C8802">
            <v>2332001</v>
          </cell>
          <cell r="D8802" t="str">
            <v>110002332001</v>
          </cell>
          <cell r="E8802" t="str">
            <v>中国共产党对“中国式现代化道路”的百年探索及原创性贡献研究</v>
          </cell>
          <cell r="F8802" t="str">
            <v>陈立中</v>
          </cell>
          <cell r="G8802" t="str">
            <v>2021040</v>
          </cell>
          <cell r="H8802">
            <v>44300</v>
          </cell>
          <cell r="I8802">
            <v>0</v>
          </cell>
          <cell r="J8802">
            <v>4191</v>
          </cell>
          <cell r="K8802">
            <v>40109</v>
          </cell>
          <cell r="L8802">
            <v>0</v>
          </cell>
          <cell r="M8802">
            <v>0</v>
          </cell>
          <cell r="N8802">
            <v>0</v>
          </cell>
          <cell r="O8802">
            <v>40109</v>
          </cell>
        </row>
        <row r="8803">
          <cell r="C8803">
            <v>2332002</v>
          </cell>
          <cell r="D8803" t="str">
            <v>110002332002</v>
          </cell>
          <cell r="E8803" t="str">
            <v>组团集聚效应下珠三角制造业水-能关联联系与协同调控研究</v>
          </cell>
          <cell r="F8803" t="str">
            <v>荣戗戗</v>
          </cell>
          <cell r="G8803" t="str">
            <v>2019816</v>
          </cell>
          <cell r="H8803">
            <v>23979.2</v>
          </cell>
          <cell r="I8803">
            <v>0</v>
          </cell>
          <cell r="J8803">
            <v>0</v>
          </cell>
          <cell r="K8803">
            <v>23979.2</v>
          </cell>
          <cell r="L8803">
            <v>0</v>
          </cell>
          <cell r="M8803">
            <v>0</v>
          </cell>
          <cell r="N8803">
            <v>0</v>
          </cell>
          <cell r="O8803">
            <v>23979.2</v>
          </cell>
        </row>
        <row r="8804">
          <cell r="C8804">
            <v>2332003</v>
          </cell>
          <cell r="D8804" t="str">
            <v>110002332003</v>
          </cell>
          <cell r="E8804" t="str">
            <v>大规模应急救援资源配送城市网络结构鲁棒优化研究</v>
          </cell>
          <cell r="F8804" t="str">
            <v>吴晓伟</v>
          </cell>
          <cell r="G8804" t="str">
            <v>2017044</v>
          </cell>
          <cell r="H8804">
            <v>61706.8</v>
          </cell>
          <cell r="I8804">
            <v>0</v>
          </cell>
          <cell r="J8804">
            <v>26604.4</v>
          </cell>
          <cell r="K8804">
            <v>35102.4</v>
          </cell>
          <cell r="L8804">
            <v>0</v>
          </cell>
          <cell r="M8804">
            <v>0</v>
          </cell>
          <cell r="N8804">
            <v>0</v>
          </cell>
          <cell r="O8804">
            <v>35102.4</v>
          </cell>
        </row>
        <row r="8805">
          <cell r="C8805">
            <v>2333001</v>
          </cell>
          <cell r="D8805" t="str">
            <v>110002333001</v>
          </cell>
          <cell r="E8805" t="str">
            <v>农村社区治理创新问题研究</v>
          </cell>
          <cell r="F8805" t="str">
            <v>陈成文</v>
          </cell>
          <cell r="G8805" t="str">
            <v>2021118</v>
          </cell>
          <cell r="H8805">
            <v>114771.97</v>
          </cell>
          <cell r="I8805">
            <v>0</v>
          </cell>
          <cell r="J8805">
            <v>0</v>
          </cell>
          <cell r="K8805">
            <v>114771.97</v>
          </cell>
          <cell r="L8805">
            <v>0</v>
          </cell>
          <cell r="M8805">
            <v>0</v>
          </cell>
          <cell r="N8805">
            <v>0</v>
          </cell>
          <cell r="O8805">
            <v>114771.97</v>
          </cell>
        </row>
        <row r="8806">
          <cell r="C8806">
            <v>2333002</v>
          </cell>
          <cell r="D8806" t="str">
            <v>110002333002</v>
          </cell>
          <cell r="E8806" t="str">
            <v>社会组织参与社会治理共同体建设的“制度阻滞”及对策研究</v>
          </cell>
          <cell r="F8806" t="str">
            <v>陈成文</v>
          </cell>
          <cell r="G8806" t="str">
            <v>2021118</v>
          </cell>
          <cell r="H8806">
            <v>50253.34</v>
          </cell>
          <cell r="I8806">
            <v>0</v>
          </cell>
          <cell r="J8806">
            <v>50171.32</v>
          </cell>
          <cell r="K8806">
            <v>82.02</v>
          </cell>
          <cell r="L8806">
            <v>0</v>
          </cell>
          <cell r="M8806">
            <v>0</v>
          </cell>
          <cell r="N8806">
            <v>0</v>
          </cell>
          <cell r="O8806">
            <v>82.02</v>
          </cell>
        </row>
        <row r="8807">
          <cell r="C8807">
            <v>2334001</v>
          </cell>
          <cell r="D8807" t="str">
            <v>110002334001</v>
          </cell>
          <cell r="E8807" t="str">
            <v>（直接）原初引力波低频探测器阵列制备研究</v>
          </cell>
          <cell r="F8807" t="str">
            <v>魏亚东</v>
          </cell>
          <cell r="G8807" t="str">
            <v>2003033</v>
          </cell>
          <cell r="H8807">
            <v>0</v>
          </cell>
          <cell r="I8807">
            <v>0</v>
          </cell>
          <cell r="J8807">
            <v>0</v>
          </cell>
          <cell r="K8807">
            <v>0</v>
          </cell>
          <cell r="L8807">
            <v>0</v>
          </cell>
          <cell r="M8807">
            <v>0</v>
          </cell>
          <cell r="N8807">
            <v>0</v>
          </cell>
          <cell r="O8807">
            <v>0</v>
          </cell>
        </row>
        <row r="8808">
          <cell r="C8808">
            <v>233400101</v>
          </cell>
          <cell r="D8808" t="str">
            <v>11000233400101</v>
          </cell>
          <cell r="E8808" t="str">
            <v>（直接）TES探测器性能评价研究</v>
          </cell>
          <cell r="F8808" t="str">
            <v>黄云伟</v>
          </cell>
          <cell r="G8808" t="str">
            <v>2023083</v>
          </cell>
          <cell r="H8808">
            <v>468825.99</v>
          </cell>
          <cell r="I8808">
            <v>0</v>
          </cell>
          <cell r="J8808">
            <v>163819.62</v>
          </cell>
          <cell r="K8808">
            <v>305006.37</v>
          </cell>
          <cell r="L8808">
            <v>0</v>
          </cell>
          <cell r="M8808">
            <v>0</v>
          </cell>
          <cell r="N8808">
            <v>0</v>
          </cell>
          <cell r="O8808">
            <v>305006.37</v>
          </cell>
        </row>
        <row r="8809">
          <cell r="C8809">
            <v>233400102</v>
          </cell>
          <cell r="D8809" t="str">
            <v>11000233400102</v>
          </cell>
          <cell r="E8809" t="str">
            <v>（直接）TES探测器制备工艺研究</v>
          </cell>
          <cell r="F8809" t="str">
            <v>魏亚东</v>
          </cell>
          <cell r="G8809" t="str">
            <v>2003033</v>
          </cell>
          <cell r="H8809">
            <v>2766133.68</v>
          </cell>
          <cell r="I8809">
            <v>0</v>
          </cell>
          <cell r="J8809">
            <v>175190</v>
          </cell>
          <cell r="K8809">
            <v>2590943.68</v>
          </cell>
          <cell r="L8809">
            <v>3800</v>
          </cell>
          <cell r="M8809">
            <v>193000</v>
          </cell>
          <cell r="N8809">
            <v>0</v>
          </cell>
          <cell r="O8809">
            <v>2397943.68</v>
          </cell>
        </row>
        <row r="8810">
          <cell r="C8810">
            <v>2334002</v>
          </cell>
          <cell r="D8810" t="str">
            <v>110002334002</v>
          </cell>
          <cell r="E8810" t="str">
            <v>（间接）原初引力波低频探测器阵列制备研究</v>
          </cell>
          <cell r="F8810" t="str">
            <v>魏亚东</v>
          </cell>
          <cell r="G8810" t="str">
            <v>2003033</v>
          </cell>
          <cell r="H8810">
            <v>0</v>
          </cell>
          <cell r="I8810">
            <v>0</v>
          </cell>
          <cell r="J8810">
            <v>0</v>
          </cell>
          <cell r="K8810">
            <v>0</v>
          </cell>
          <cell r="L8810">
            <v>0</v>
          </cell>
          <cell r="M8810">
            <v>0</v>
          </cell>
          <cell r="N8810">
            <v>0</v>
          </cell>
          <cell r="O8810">
            <v>0</v>
          </cell>
        </row>
        <row r="8811">
          <cell r="C8811">
            <v>233400201</v>
          </cell>
          <cell r="D8811" t="str">
            <v>11000233400201</v>
          </cell>
          <cell r="E8811" t="str">
            <v>（间接）TES探测器性能评价研究</v>
          </cell>
          <cell r="F8811" t="str">
            <v>黄云伟</v>
          </cell>
          <cell r="G8811" t="str">
            <v>2023083</v>
          </cell>
          <cell r="H8811">
            <v>140000</v>
          </cell>
          <cell r="I8811">
            <v>0</v>
          </cell>
          <cell r="J8811">
            <v>0</v>
          </cell>
          <cell r="K8811">
            <v>140000</v>
          </cell>
          <cell r="L8811">
            <v>0</v>
          </cell>
          <cell r="M8811">
            <v>0</v>
          </cell>
          <cell r="N8811">
            <v>0</v>
          </cell>
          <cell r="O8811">
            <v>140000</v>
          </cell>
        </row>
        <row r="8812">
          <cell r="C8812">
            <v>233400202</v>
          </cell>
          <cell r="D8812" t="str">
            <v>11000233400202</v>
          </cell>
          <cell r="E8812" t="str">
            <v>（间接）TES探测器制备工艺研究</v>
          </cell>
          <cell r="F8812" t="str">
            <v>魏亚东</v>
          </cell>
          <cell r="G8812" t="str">
            <v>2003033</v>
          </cell>
          <cell r="H8812">
            <v>650000</v>
          </cell>
          <cell r="I8812">
            <v>0</v>
          </cell>
          <cell r="J8812">
            <v>60000</v>
          </cell>
          <cell r="K8812">
            <v>590000</v>
          </cell>
          <cell r="L8812">
            <v>0</v>
          </cell>
          <cell r="M8812">
            <v>0</v>
          </cell>
          <cell r="N8812">
            <v>0</v>
          </cell>
          <cell r="O8812">
            <v>590000</v>
          </cell>
        </row>
        <row r="8813">
          <cell r="C8813">
            <v>2334003</v>
          </cell>
          <cell r="D8813" t="str">
            <v>110002334003</v>
          </cell>
          <cell r="E8813" t="str">
            <v>（直接）重要数据特征提取研究</v>
          </cell>
          <cell r="F8813" t="str">
            <v>刘翔</v>
          </cell>
          <cell r="G8813" t="str">
            <v>2020804</v>
          </cell>
          <cell r="H8813">
            <v>293942.13</v>
          </cell>
          <cell r="I8813">
            <v>0</v>
          </cell>
          <cell r="J8813">
            <v>10388.5</v>
          </cell>
          <cell r="K8813">
            <v>283553.63</v>
          </cell>
          <cell r="L8813">
            <v>0</v>
          </cell>
          <cell r="M8813">
            <v>0</v>
          </cell>
          <cell r="N8813">
            <v>0</v>
          </cell>
          <cell r="O8813">
            <v>283553.63</v>
          </cell>
        </row>
        <row r="8814">
          <cell r="C8814">
            <v>2334004</v>
          </cell>
          <cell r="D8814" t="str">
            <v>110002334004</v>
          </cell>
          <cell r="E8814" t="str">
            <v>（间接）重要数据特征提取研究</v>
          </cell>
          <cell r="F8814" t="str">
            <v>刘翔</v>
          </cell>
          <cell r="G8814" t="str">
            <v>2020804</v>
          </cell>
          <cell r="H8814">
            <v>79000</v>
          </cell>
          <cell r="I8814">
            <v>0</v>
          </cell>
          <cell r="J8814">
            <v>79000</v>
          </cell>
          <cell r="K8814">
            <v>0</v>
          </cell>
          <cell r="L8814">
            <v>0</v>
          </cell>
          <cell r="M8814">
            <v>0</v>
          </cell>
          <cell r="N8814">
            <v>0</v>
          </cell>
          <cell r="O8814">
            <v>0</v>
          </cell>
        </row>
        <row r="8815">
          <cell r="C8815">
            <v>2334005</v>
          </cell>
          <cell r="D8815" t="str">
            <v>110002334005</v>
          </cell>
          <cell r="E8815" t="str">
            <v>（直接）宽带倍频与紫外和频模块研究</v>
          </cell>
          <cell r="F8815" t="str">
            <v>孙敬华</v>
          </cell>
          <cell r="G8815" t="str">
            <v>2016828</v>
          </cell>
          <cell r="H8815">
            <v>378870.95</v>
          </cell>
          <cell r="I8815">
            <v>100000</v>
          </cell>
          <cell r="J8815">
            <v>178963.89</v>
          </cell>
          <cell r="K8815">
            <v>299907.06</v>
          </cell>
          <cell r="L8815">
            <v>0</v>
          </cell>
          <cell r="M8815">
            <v>0</v>
          </cell>
          <cell r="N8815">
            <v>0</v>
          </cell>
          <cell r="O8815">
            <v>299907.06</v>
          </cell>
        </row>
        <row r="8816">
          <cell r="C8816">
            <v>2334006</v>
          </cell>
          <cell r="D8816" t="str">
            <v>110002334006</v>
          </cell>
          <cell r="E8816" t="str">
            <v>（间接）宽带倍频与紫外和频模块研究</v>
          </cell>
          <cell r="F8816" t="str">
            <v>孙敬华</v>
          </cell>
          <cell r="G8816" t="str">
            <v>2016828</v>
          </cell>
          <cell r="H8816">
            <v>165700</v>
          </cell>
          <cell r="I8816">
            <v>50000</v>
          </cell>
          <cell r="J8816">
            <v>7500</v>
          </cell>
          <cell r="K8816">
            <v>208200</v>
          </cell>
          <cell r="L8816">
            <v>0</v>
          </cell>
          <cell r="M8816">
            <v>0</v>
          </cell>
          <cell r="N8816">
            <v>0</v>
          </cell>
          <cell r="O8816">
            <v>208200</v>
          </cell>
        </row>
        <row r="8817">
          <cell r="C8817">
            <v>2335001</v>
          </cell>
          <cell r="D8817" t="str">
            <v>110002335001</v>
          </cell>
          <cell r="E8817" t="str">
            <v>粤财工[2022]134号2023年度东莞市知识产权军民融合项目</v>
          </cell>
          <cell r="F8817" t="str">
            <v>李环</v>
          </cell>
          <cell r="G8817" t="str">
            <v>2003003</v>
          </cell>
          <cell r="H8817">
            <v>5526.2</v>
          </cell>
          <cell r="I8817">
            <v>0</v>
          </cell>
          <cell r="J8817">
            <v>0</v>
          </cell>
          <cell r="K8817">
            <v>5526.2</v>
          </cell>
          <cell r="L8817">
            <v>0</v>
          </cell>
          <cell r="M8817">
            <v>0</v>
          </cell>
          <cell r="N8817">
            <v>0</v>
          </cell>
          <cell r="O8817">
            <v>5526.2</v>
          </cell>
        </row>
        <row r="8818">
          <cell r="C8818">
            <v>2335002</v>
          </cell>
          <cell r="D8818" t="str">
            <v>110002335002</v>
          </cell>
          <cell r="E8818" t="str">
            <v>粤财工[2022]134号2023年度东莞市专利导航服务基地建设项目</v>
          </cell>
          <cell r="F8818" t="str">
            <v>颜敏</v>
          </cell>
          <cell r="G8818" t="str">
            <v>2005062</v>
          </cell>
          <cell r="H8818">
            <v>21467</v>
          </cell>
          <cell r="I8818">
            <v>0</v>
          </cell>
          <cell r="J8818">
            <v>18930</v>
          </cell>
          <cell r="K8818">
            <v>2537</v>
          </cell>
          <cell r="L8818">
            <v>0</v>
          </cell>
          <cell r="M8818">
            <v>0</v>
          </cell>
          <cell r="N8818">
            <v>0</v>
          </cell>
          <cell r="O8818">
            <v>2537</v>
          </cell>
        </row>
        <row r="8819">
          <cell r="C8819">
            <v>2335003</v>
          </cell>
          <cell r="D8819" t="str">
            <v>110002335003</v>
          </cell>
          <cell r="E8819" t="str">
            <v>粤财工[2022]134号知识产权纠纷行政裁决效能提升项目</v>
          </cell>
          <cell r="F8819" t="str">
            <v>张建超</v>
          </cell>
          <cell r="G8819" t="str">
            <v>2007056</v>
          </cell>
          <cell r="H8819">
            <v>89859.52</v>
          </cell>
          <cell r="I8819">
            <v>0</v>
          </cell>
          <cell r="J8819">
            <v>54912.8</v>
          </cell>
          <cell r="K8819">
            <v>34946.72</v>
          </cell>
          <cell r="L8819">
            <v>0</v>
          </cell>
          <cell r="M8819">
            <v>0</v>
          </cell>
          <cell r="N8819">
            <v>0</v>
          </cell>
          <cell r="O8819">
            <v>34946.72</v>
          </cell>
        </row>
        <row r="8820">
          <cell r="C8820">
            <v>2336001</v>
          </cell>
          <cell r="D8820" t="str">
            <v>110002336001</v>
          </cell>
          <cell r="E8820" t="str">
            <v>政府与非营利组织协作互动关比较研究-以广东和香港为例</v>
          </cell>
          <cell r="F8820" t="str">
            <v>郭智强</v>
          </cell>
          <cell r="G8820" t="str">
            <v>2005051</v>
          </cell>
          <cell r="H8820">
            <v>2750</v>
          </cell>
          <cell r="I8820">
            <v>0</v>
          </cell>
          <cell r="J8820">
            <v>0</v>
          </cell>
          <cell r="K8820">
            <v>2750</v>
          </cell>
          <cell r="L8820">
            <v>0</v>
          </cell>
          <cell r="M8820">
            <v>0</v>
          </cell>
          <cell r="N8820">
            <v>0</v>
          </cell>
          <cell r="O8820">
            <v>2750</v>
          </cell>
        </row>
        <row r="8821">
          <cell r="C8821">
            <v>2336002</v>
          </cell>
          <cell r="D8821" t="str">
            <v>110002336002</v>
          </cell>
          <cell r="E8821" t="str">
            <v>医疗资源均衡化导向下广东省互联网医院发展研究：成效、不足与对策</v>
          </cell>
          <cell r="F8821" t="str">
            <v>丁淑娟</v>
          </cell>
          <cell r="G8821" t="str">
            <v>2017062</v>
          </cell>
          <cell r="H8821">
            <v>32864</v>
          </cell>
          <cell r="I8821">
            <v>0</v>
          </cell>
          <cell r="J8821">
            <v>0</v>
          </cell>
          <cell r="K8821">
            <v>32864</v>
          </cell>
          <cell r="L8821">
            <v>0</v>
          </cell>
          <cell r="M8821">
            <v>0</v>
          </cell>
          <cell r="N8821">
            <v>0</v>
          </cell>
          <cell r="O8821">
            <v>32864</v>
          </cell>
        </row>
        <row r="8822">
          <cell r="C8822">
            <v>2336003</v>
          </cell>
          <cell r="D8822" t="str">
            <v>110002336003</v>
          </cell>
          <cell r="E8822" t="str">
            <v>面向新工科建设的国际工程人才关键能力模型比较研究</v>
          </cell>
          <cell r="F8822" t="str">
            <v>胡文龙</v>
          </cell>
          <cell r="G8822" t="str">
            <v>2017836</v>
          </cell>
          <cell r="H8822">
            <v>20900</v>
          </cell>
          <cell r="I8822">
            <v>0</v>
          </cell>
          <cell r="J8822">
            <v>0</v>
          </cell>
          <cell r="K8822">
            <v>20900</v>
          </cell>
          <cell r="L8822">
            <v>0</v>
          </cell>
          <cell r="M8822">
            <v>0</v>
          </cell>
          <cell r="N8822">
            <v>0</v>
          </cell>
          <cell r="O8822">
            <v>20900</v>
          </cell>
        </row>
        <row r="8823">
          <cell r="C8823">
            <v>2336004</v>
          </cell>
          <cell r="D8823" t="str">
            <v>110002336004</v>
          </cell>
          <cell r="E8823" t="str">
            <v>基于广深非核心功能疏解背景下的东莞产业承接与转型升级研究</v>
          </cell>
          <cell r="F8823" t="str">
            <v>袁荫贞</v>
          </cell>
          <cell r="G8823" t="str">
            <v>2000009</v>
          </cell>
          <cell r="H8823">
            <v>33.99</v>
          </cell>
          <cell r="I8823">
            <v>0</v>
          </cell>
          <cell r="J8823">
            <v>0</v>
          </cell>
          <cell r="K8823">
            <v>33.99</v>
          </cell>
          <cell r="L8823">
            <v>0</v>
          </cell>
          <cell r="M8823">
            <v>0</v>
          </cell>
          <cell r="N8823">
            <v>0</v>
          </cell>
          <cell r="O8823">
            <v>33.99</v>
          </cell>
        </row>
        <row r="8824">
          <cell r="C8824">
            <v>2336005</v>
          </cell>
          <cell r="D8824" t="str">
            <v>110002336005</v>
          </cell>
          <cell r="E8824" t="str">
            <v>智慧养老服务供给“碎片化”困境及其对策研究：基于广东的调查</v>
          </cell>
          <cell r="F8824" t="str">
            <v>黄俊辉</v>
          </cell>
          <cell r="G8824" t="str">
            <v>2016037</v>
          </cell>
          <cell r="H8824">
            <v>10209.67</v>
          </cell>
          <cell r="I8824">
            <v>0</v>
          </cell>
          <cell r="J8824">
            <v>4850</v>
          </cell>
          <cell r="K8824">
            <v>5359.67</v>
          </cell>
          <cell r="L8824">
            <v>0</v>
          </cell>
          <cell r="M8824">
            <v>0</v>
          </cell>
          <cell r="N8824">
            <v>0</v>
          </cell>
          <cell r="O8824">
            <v>5359.67</v>
          </cell>
        </row>
        <row r="8825">
          <cell r="C8825">
            <v>2336006</v>
          </cell>
          <cell r="D8825" t="str">
            <v>110002336006</v>
          </cell>
          <cell r="E8825" t="str">
            <v>海德格尔哲学视域下的《哈姆雷特》研究</v>
          </cell>
          <cell r="F8825" t="str">
            <v>李庆涛</v>
          </cell>
          <cell r="G8825" t="str">
            <v>2005052</v>
          </cell>
          <cell r="H8825">
            <v>2715</v>
          </cell>
          <cell r="I8825">
            <v>0</v>
          </cell>
          <cell r="J8825">
            <v>0</v>
          </cell>
          <cell r="K8825">
            <v>2715</v>
          </cell>
          <cell r="L8825">
            <v>0</v>
          </cell>
          <cell r="M8825">
            <v>0</v>
          </cell>
          <cell r="N8825">
            <v>0</v>
          </cell>
          <cell r="O8825">
            <v>2715</v>
          </cell>
        </row>
        <row r="8826">
          <cell r="C8826">
            <v>2336007</v>
          </cell>
          <cell r="D8826" t="str">
            <v>110002336007</v>
          </cell>
          <cell r="E8826" t="str">
            <v>“一带一路”背景下海运互联互通赋能数字商品贸易增长研究</v>
          </cell>
          <cell r="F8826" t="str">
            <v>邱志萍</v>
          </cell>
          <cell r="G8826" t="str">
            <v>2022158</v>
          </cell>
          <cell r="H8826">
            <v>7400</v>
          </cell>
          <cell r="I8826">
            <v>0</v>
          </cell>
          <cell r="J8826">
            <v>2400</v>
          </cell>
          <cell r="K8826">
            <v>5000</v>
          </cell>
          <cell r="L8826">
            <v>0</v>
          </cell>
          <cell r="M8826">
            <v>0</v>
          </cell>
          <cell r="N8826">
            <v>0</v>
          </cell>
          <cell r="O8826">
            <v>5000</v>
          </cell>
        </row>
        <row r="8827">
          <cell r="C8827">
            <v>2336009</v>
          </cell>
          <cell r="D8827" t="str">
            <v>110002336009</v>
          </cell>
          <cell r="E8827" t="str">
            <v>绿色社会工作介入脱贫村可持续生计的理论逻辑与实践路径</v>
          </cell>
          <cell r="F8827" t="str">
            <v>尚静</v>
          </cell>
          <cell r="G8827" t="str">
            <v>2021105</v>
          </cell>
          <cell r="H8827">
            <v>10646</v>
          </cell>
          <cell r="I8827">
            <v>0</v>
          </cell>
          <cell r="J8827">
            <v>106.38</v>
          </cell>
          <cell r="K8827">
            <v>10539.62</v>
          </cell>
          <cell r="L8827">
            <v>0</v>
          </cell>
          <cell r="M8827">
            <v>0</v>
          </cell>
          <cell r="N8827">
            <v>0</v>
          </cell>
          <cell r="O8827">
            <v>10539.62</v>
          </cell>
        </row>
        <row r="8828">
          <cell r="C8828">
            <v>2336010</v>
          </cell>
          <cell r="D8828" t="str">
            <v>110002336010</v>
          </cell>
          <cell r="E8828" t="str">
            <v>马克思的时间概念及其当代价值研究</v>
          </cell>
          <cell r="F8828" t="str">
            <v>徐多文</v>
          </cell>
          <cell r="G8828" t="str">
            <v>2021126</v>
          </cell>
          <cell r="H8828">
            <v>13000</v>
          </cell>
          <cell r="I8828">
            <v>0</v>
          </cell>
          <cell r="J8828">
            <v>0</v>
          </cell>
          <cell r="K8828">
            <v>13000</v>
          </cell>
          <cell r="L8828">
            <v>0</v>
          </cell>
          <cell r="M8828">
            <v>0</v>
          </cell>
          <cell r="N8828">
            <v>0</v>
          </cell>
          <cell r="O8828">
            <v>13000</v>
          </cell>
        </row>
        <row r="8829">
          <cell r="C8829">
            <v>2336011</v>
          </cell>
          <cell r="D8829" t="str">
            <v>110002336011</v>
          </cell>
          <cell r="E8829" t="str">
            <v>人工智能背景下师范生数字胜任力研究</v>
          </cell>
          <cell r="F8829" t="str">
            <v>况小雪</v>
          </cell>
          <cell r="G8829" t="str">
            <v>2017057</v>
          </cell>
          <cell r="H8829">
            <v>6382.35</v>
          </cell>
          <cell r="I8829">
            <v>0</v>
          </cell>
          <cell r="J8829">
            <v>1557.05</v>
          </cell>
          <cell r="K8829">
            <v>4825.3</v>
          </cell>
          <cell r="L8829">
            <v>0</v>
          </cell>
          <cell r="M8829">
            <v>0</v>
          </cell>
          <cell r="N8829">
            <v>0</v>
          </cell>
          <cell r="O8829">
            <v>4825.3</v>
          </cell>
        </row>
        <row r="8830">
          <cell r="C8830">
            <v>2336012</v>
          </cell>
          <cell r="D8830" t="str">
            <v>110002336012</v>
          </cell>
          <cell r="E8830" t="str">
            <v>广府文化融入学龄前儿童体育游戏课程研究</v>
          </cell>
          <cell r="F8830" t="str">
            <v>王珽珽</v>
          </cell>
          <cell r="G8830" t="str">
            <v>2022009</v>
          </cell>
          <cell r="H8830">
            <v>13000</v>
          </cell>
          <cell r="I8830">
            <v>0</v>
          </cell>
          <cell r="J8830">
            <v>3259.33</v>
          </cell>
          <cell r="K8830">
            <v>9740.67</v>
          </cell>
          <cell r="L8830">
            <v>0</v>
          </cell>
          <cell r="M8830">
            <v>0</v>
          </cell>
          <cell r="N8830">
            <v>0</v>
          </cell>
          <cell r="O8830">
            <v>9740.67</v>
          </cell>
        </row>
        <row r="8831">
          <cell r="C8831">
            <v>2336013</v>
          </cell>
          <cell r="D8831" t="str">
            <v>110002336013</v>
          </cell>
          <cell r="E8831" t="str">
            <v>环境规制协同下“双碳”目标实现与企业数字化转型耦合协调的机制、效应及政策研究</v>
          </cell>
          <cell r="F8831" t="str">
            <v>刘学民</v>
          </cell>
          <cell r="G8831" t="str">
            <v>2022094</v>
          </cell>
          <cell r="H8831">
            <v>1100</v>
          </cell>
          <cell r="I8831">
            <v>0</v>
          </cell>
          <cell r="J8831">
            <v>0</v>
          </cell>
          <cell r="K8831">
            <v>1100</v>
          </cell>
          <cell r="L8831">
            <v>0</v>
          </cell>
          <cell r="M8831">
            <v>0</v>
          </cell>
          <cell r="N8831">
            <v>0</v>
          </cell>
          <cell r="O8831">
            <v>1100</v>
          </cell>
        </row>
        <row r="8832">
          <cell r="C8832">
            <v>2336014</v>
          </cell>
          <cell r="D8832" t="str">
            <v>110002336014</v>
          </cell>
          <cell r="E8832" t="str">
            <v>广东省头部企业数字化转型带动产业数字化：作用机制、经济后果与政策设计</v>
          </cell>
          <cell r="F8832" t="str">
            <v>金龙</v>
          </cell>
          <cell r="G8832" t="str">
            <v>2021120</v>
          </cell>
          <cell r="H8832">
            <v>4040</v>
          </cell>
          <cell r="I8832">
            <v>0</v>
          </cell>
          <cell r="J8832">
            <v>0</v>
          </cell>
          <cell r="K8832">
            <v>4040</v>
          </cell>
          <cell r="L8832">
            <v>0</v>
          </cell>
          <cell r="M8832">
            <v>0</v>
          </cell>
          <cell r="N8832">
            <v>0</v>
          </cell>
          <cell r="O8832">
            <v>4040</v>
          </cell>
        </row>
        <row r="8833">
          <cell r="C8833">
            <v>2336015</v>
          </cell>
          <cell r="D8833" t="str">
            <v>110002336015</v>
          </cell>
          <cell r="E8833" t="str">
            <v>广东省制造企业高管股权激励对低碳技术创新的影响机理和提升对策研究——碳信息披露的视角</v>
          </cell>
          <cell r="F8833" t="str">
            <v>屠立鹤</v>
          </cell>
          <cell r="G8833" t="str">
            <v>2021023</v>
          </cell>
          <cell r="H8833">
            <v>983.2</v>
          </cell>
          <cell r="I8833">
            <v>0</v>
          </cell>
          <cell r="J8833">
            <v>0</v>
          </cell>
          <cell r="K8833">
            <v>983.2</v>
          </cell>
          <cell r="L8833">
            <v>0</v>
          </cell>
          <cell r="M8833">
            <v>0</v>
          </cell>
          <cell r="N8833">
            <v>0</v>
          </cell>
          <cell r="O8833">
            <v>983.2</v>
          </cell>
        </row>
        <row r="8834">
          <cell r="C8834">
            <v>2336016</v>
          </cell>
          <cell r="D8834" t="str">
            <v>110002336016</v>
          </cell>
          <cell r="E8834" t="str">
            <v>有为政府视角下国有企业地区经济增长效应研究——以深圳与东莞为例</v>
          </cell>
          <cell r="F8834" t="str">
            <v>马光威</v>
          </cell>
          <cell r="G8834" t="str">
            <v>2018048</v>
          </cell>
          <cell r="H8834">
            <v>19600</v>
          </cell>
          <cell r="I8834">
            <v>0</v>
          </cell>
          <cell r="J8834">
            <v>0</v>
          </cell>
          <cell r="K8834">
            <v>19600</v>
          </cell>
          <cell r="L8834">
            <v>0</v>
          </cell>
          <cell r="M8834">
            <v>0</v>
          </cell>
          <cell r="N8834">
            <v>0</v>
          </cell>
          <cell r="O8834">
            <v>19600</v>
          </cell>
        </row>
        <row r="8835">
          <cell r="C8835">
            <v>2336017</v>
          </cell>
          <cell r="D8835" t="str">
            <v>110002336017</v>
          </cell>
          <cell r="E8835" t="str">
            <v>“双碳”目标下环境规制驱动制造业绿色低碳转型的机制与路径研究——基于技术进步的视角</v>
          </cell>
          <cell r="F8835" t="str">
            <v>孙菁靖</v>
          </cell>
          <cell r="G8835" t="str">
            <v>2022074</v>
          </cell>
          <cell r="H8835">
            <v>6200.5</v>
          </cell>
          <cell r="I8835">
            <v>0</v>
          </cell>
          <cell r="J8835">
            <v>0</v>
          </cell>
          <cell r="K8835">
            <v>6200.5</v>
          </cell>
          <cell r="L8835">
            <v>0</v>
          </cell>
          <cell r="M8835">
            <v>0</v>
          </cell>
          <cell r="N8835">
            <v>0</v>
          </cell>
          <cell r="O8835">
            <v>6200.5</v>
          </cell>
        </row>
        <row r="8836">
          <cell r="C8836">
            <v>2336018</v>
          </cell>
          <cell r="D8836" t="str">
            <v>110002336018</v>
          </cell>
          <cell r="E8836" t="str">
            <v>香港青年国家认同的本土主义思潮异化及应对研究</v>
          </cell>
          <cell r="F8836" t="str">
            <v>杨亚南</v>
          </cell>
          <cell r="G8836" t="str">
            <v>2005055</v>
          </cell>
          <cell r="H8836">
            <v>14936</v>
          </cell>
          <cell r="I8836">
            <v>0</v>
          </cell>
          <cell r="J8836">
            <v>0</v>
          </cell>
          <cell r="K8836">
            <v>14936</v>
          </cell>
          <cell r="L8836">
            <v>0</v>
          </cell>
          <cell r="M8836">
            <v>0</v>
          </cell>
          <cell r="N8836">
            <v>0</v>
          </cell>
          <cell r="O8836">
            <v>14936</v>
          </cell>
        </row>
        <row r="8837">
          <cell r="C8837">
            <v>2336019</v>
          </cell>
          <cell r="D8837" t="str">
            <v>110002336019</v>
          </cell>
          <cell r="E8837" t="str">
            <v>基于量表的动态评估干预类型对英语写作的影响研究</v>
          </cell>
          <cell r="F8837" t="str">
            <v>杨燕锋</v>
          </cell>
          <cell r="G8837" t="str">
            <v>2019007</v>
          </cell>
          <cell r="H8837">
            <v>15164</v>
          </cell>
          <cell r="I8837">
            <v>0</v>
          </cell>
          <cell r="J8837">
            <v>0</v>
          </cell>
          <cell r="K8837">
            <v>15164</v>
          </cell>
          <cell r="L8837">
            <v>0</v>
          </cell>
          <cell r="M8837">
            <v>0</v>
          </cell>
          <cell r="N8837">
            <v>0</v>
          </cell>
          <cell r="O8837">
            <v>15164</v>
          </cell>
        </row>
        <row r="8838">
          <cell r="C8838">
            <v>2336020</v>
          </cell>
          <cell r="D8838" t="str">
            <v>110002336020</v>
          </cell>
          <cell r="E8838" t="str">
            <v>豫陕交界地区方言岛比较研究</v>
          </cell>
          <cell r="F8838" t="str">
            <v>苏若阳</v>
          </cell>
          <cell r="G8838" t="str">
            <v>2022038</v>
          </cell>
          <cell r="H8838">
            <v>14858.5</v>
          </cell>
          <cell r="I8838">
            <v>0</v>
          </cell>
          <cell r="J8838">
            <v>0</v>
          </cell>
          <cell r="K8838">
            <v>14858.5</v>
          </cell>
          <cell r="L8838">
            <v>0</v>
          </cell>
          <cell r="M8838">
            <v>0</v>
          </cell>
          <cell r="N8838">
            <v>0</v>
          </cell>
          <cell r="O8838">
            <v>14858.5</v>
          </cell>
        </row>
        <row r="8839">
          <cell r="C8839">
            <v>2336021</v>
          </cell>
          <cell r="D8839" t="str">
            <v>110002336021</v>
          </cell>
          <cell r="E8839" t="str">
            <v>健康管理APP游戏化对用户隐私披露行为的“双刃剑”影响：理论机制与实证分析</v>
          </cell>
          <cell r="F8839" t="str">
            <v>杨葱葱</v>
          </cell>
          <cell r="G8839" t="str">
            <v>2016011</v>
          </cell>
          <cell r="H8839">
            <v>20000</v>
          </cell>
          <cell r="I8839">
            <v>0</v>
          </cell>
          <cell r="J8839">
            <v>2400</v>
          </cell>
          <cell r="K8839">
            <v>17600</v>
          </cell>
          <cell r="L8839">
            <v>0</v>
          </cell>
          <cell r="M8839">
            <v>0</v>
          </cell>
          <cell r="N8839">
            <v>0</v>
          </cell>
          <cell r="O8839">
            <v>17600</v>
          </cell>
        </row>
        <row r="8840">
          <cell r="C8840">
            <v>2336022</v>
          </cell>
          <cell r="D8840" t="str">
            <v>110002336022</v>
          </cell>
          <cell r="E8840" t="str">
            <v>粤省传统造物形态图谱解析与社众审美感知信息传达反应研究</v>
          </cell>
          <cell r="F8840" t="str">
            <v>陈昱甫</v>
          </cell>
          <cell r="G8840" t="str">
            <v>2022106</v>
          </cell>
          <cell r="H8840">
            <v>10240</v>
          </cell>
          <cell r="I8840">
            <v>0</v>
          </cell>
          <cell r="J8840">
            <v>9600</v>
          </cell>
          <cell r="K8840">
            <v>640</v>
          </cell>
          <cell r="L8840">
            <v>0</v>
          </cell>
          <cell r="M8840">
            <v>0</v>
          </cell>
          <cell r="N8840">
            <v>0</v>
          </cell>
          <cell r="O8840">
            <v>640</v>
          </cell>
        </row>
        <row r="8841">
          <cell r="C8841">
            <v>2336023</v>
          </cell>
          <cell r="D8841" t="str">
            <v>110002336023</v>
          </cell>
          <cell r="E8841" t="str">
            <v>明清广府画坛与画家群研究</v>
          </cell>
          <cell r="F8841" t="str">
            <v>张白露</v>
          </cell>
          <cell r="G8841" t="str">
            <v>2007032</v>
          </cell>
          <cell r="H8841">
            <v>4840.05</v>
          </cell>
          <cell r="I8841">
            <v>0</v>
          </cell>
          <cell r="J8841">
            <v>3328</v>
          </cell>
          <cell r="K8841">
            <v>1512.05</v>
          </cell>
          <cell r="L8841">
            <v>0</v>
          </cell>
          <cell r="M8841">
            <v>0</v>
          </cell>
          <cell r="N8841">
            <v>0</v>
          </cell>
          <cell r="O8841">
            <v>1512.05</v>
          </cell>
        </row>
        <row r="8842">
          <cell r="C8842">
            <v>2336024</v>
          </cell>
          <cell r="D8842" t="str">
            <v>110002336024</v>
          </cell>
          <cell r="E8842" t="str">
            <v>新时代两岸青年高质量融合发展的理论框架与行动路径研究</v>
          </cell>
          <cell r="F8842" t="str">
            <v>于铁山</v>
          </cell>
          <cell r="G8842" t="str">
            <v>2017079</v>
          </cell>
          <cell r="H8842">
            <v>41622</v>
          </cell>
          <cell r="I8842">
            <v>0</v>
          </cell>
          <cell r="J8842">
            <v>1470</v>
          </cell>
          <cell r="K8842">
            <v>40152</v>
          </cell>
          <cell r="L8842">
            <v>0</v>
          </cell>
          <cell r="M8842">
            <v>0</v>
          </cell>
          <cell r="N8842">
            <v>0</v>
          </cell>
          <cell r="O8842">
            <v>40152</v>
          </cell>
        </row>
        <row r="8843">
          <cell r="C8843">
            <v>2337001</v>
          </cell>
          <cell r="D8843" t="str">
            <v>110002337001</v>
          </cell>
          <cell r="E8843" t="str">
            <v>广东省城市生命线工程智慧防灾与应急技术重点实验室认定市科技局配套项目</v>
          </cell>
          <cell r="F8843" t="str">
            <v>马宏伟</v>
          </cell>
          <cell r="G8843" t="str">
            <v>2016008</v>
          </cell>
          <cell r="H8843">
            <v>2052676.24</v>
          </cell>
          <cell r="I8843">
            <v>0</v>
          </cell>
          <cell r="J8843">
            <v>348534.68</v>
          </cell>
          <cell r="K8843">
            <v>1704141.56</v>
          </cell>
          <cell r="L8843">
            <v>0</v>
          </cell>
          <cell r="M8843">
            <v>0</v>
          </cell>
          <cell r="N8843">
            <v>0</v>
          </cell>
          <cell r="O8843">
            <v>1704141.56</v>
          </cell>
        </row>
        <row r="8844">
          <cell r="C8844">
            <v>2337002</v>
          </cell>
          <cell r="D8844" t="str">
            <v>110002337002</v>
          </cell>
          <cell r="E8844" t="str">
            <v>2022年粤港澳大湾区高价值专利培育布局金奖</v>
          </cell>
          <cell r="F8844" t="str">
            <v>马宏伟</v>
          </cell>
          <cell r="G8844" t="str">
            <v>2016008</v>
          </cell>
          <cell r="H8844">
            <v>0</v>
          </cell>
          <cell r="I8844">
            <v>0</v>
          </cell>
          <cell r="J8844">
            <v>0</v>
          </cell>
          <cell r="K8844">
            <v>0</v>
          </cell>
          <cell r="L8844">
            <v>0</v>
          </cell>
          <cell r="M8844">
            <v>0</v>
          </cell>
          <cell r="N8844">
            <v>0</v>
          </cell>
          <cell r="O8844">
            <v>0</v>
          </cell>
        </row>
        <row r="8845">
          <cell r="C8845">
            <v>2337003</v>
          </cell>
          <cell r="D8845" t="str">
            <v>110002337003</v>
          </cell>
          <cell r="E8845" t="str">
            <v>广东专利奖配套项目</v>
          </cell>
          <cell r="F8845" t="str">
            <v>范洪波</v>
          </cell>
          <cell r="G8845" t="str">
            <v>2005008</v>
          </cell>
          <cell r="H8845">
            <v>0</v>
          </cell>
          <cell r="I8845">
            <v>0</v>
          </cell>
          <cell r="J8845">
            <v>0</v>
          </cell>
          <cell r="K8845">
            <v>0</v>
          </cell>
          <cell r="L8845">
            <v>0</v>
          </cell>
          <cell r="M8845">
            <v>0</v>
          </cell>
          <cell r="N8845">
            <v>0</v>
          </cell>
          <cell r="O8845">
            <v>0</v>
          </cell>
        </row>
        <row r="8846">
          <cell r="C8846">
            <v>2337004</v>
          </cell>
          <cell r="D8846" t="str">
            <v>110002337004</v>
          </cell>
          <cell r="E8846" t="str">
            <v>打造中国式现代化的东莞路径研究</v>
          </cell>
          <cell r="F8846" t="str">
            <v>郭奕鹏</v>
          </cell>
          <cell r="G8846" t="str">
            <v>2013025</v>
          </cell>
          <cell r="H8846">
            <v>20437.11</v>
          </cell>
          <cell r="I8846">
            <v>0</v>
          </cell>
          <cell r="J8846">
            <v>1239.96</v>
          </cell>
          <cell r="K8846">
            <v>19197.15</v>
          </cell>
          <cell r="L8846">
            <v>0</v>
          </cell>
          <cell r="M8846">
            <v>0</v>
          </cell>
          <cell r="N8846">
            <v>0</v>
          </cell>
          <cell r="O8846">
            <v>19197.15</v>
          </cell>
        </row>
        <row r="8847">
          <cell r="C8847">
            <v>2337005</v>
          </cell>
          <cell r="D8847" t="str">
            <v>110002337005</v>
          </cell>
          <cell r="E8847" t="str">
            <v>“双万”特大城市人口现代化的东莞探索</v>
          </cell>
          <cell r="F8847" t="str">
            <v>李宏</v>
          </cell>
          <cell r="G8847" t="str">
            <v>2021061</v>
          </cell>
          <cell r="H8847">
            <v>15000</v>
          </cell>
          <cell r="I8847">
            <v>0</v>
          </cell>
          <cell r="J8847">
            <v>12500</v>
          </cell>
          <cell r="K8847">
            <v>2500</v>
          </cell>
          <cell r="L8847">
            <v>0</v>
          </cell>
          <cell r="M8847">
            <v>0</v>
          </cell>
          <cell r="N8847">
            <v>0</v>
          </cell>
          <cell r="O8847">
            <v>2500</v>
          </cell>
        </row>
        <row r="8848">
          <cell r="C8848">
            <v>2337006</v>
          </cell>
          <cell r="D8848" t="str">
            <v>110002337006</v>
          </cell>
          <cell r="E8848" t="str">
            <v>2023年广东省实施标准化战略项目</v>
          </cell>
          <cell r="F8848" t="str">
            <v>周梓荣</v>
          </cell>
          <cell r="G8848" t="str">
            <v>2008008</v>
          </cell>
          <cell r="H8848">
            <v>40496</v>
          </cell>
          <cell r="I8848">
            <v>0</v>
          </cell>
          <cell r="J8848">
            <v>0</v>
          </cell>
          <cell r="K8848">
            <v>40496</v>
          </cell>
          <cell r="L8848">
            <v>0</v>
          </cell>
          <cell r="M8848">
            <v>0</v>
          </cell>
          <cell r="N8848">
            <v>0</v>
          </cell>
          <cell r="O8848">
            <v>40496</v>
          </cell>
        </row>
        <row r="8849">
          <cell r="C8849">
            <v>2337007</v>
          </cell>
          <cell r="D8849" t="str">
            <v>110002337007</v>
          </cell>
          <cell r="E8849" t="str">
            <v>东莞市社科名家工作室</v>
          </cell>
          <cell r="F8849" t="str">
            <v>陈成文</v>
          </cell>
          <cell r="G8849" t="str">
            <v>2021118</v>
          </cell>
          <cell r="H8849">
            <v>223689.22</v>
          </cell>
          <cell r="I8849">
            <v>0</v>
          </cell>
          <cell r="J8849">
            <v>6000</v>
          </cell>
          <cell r="K8849">
            <v>217689.22</v>
          </cell>
          <cell r="L8849">
            <v>0</v>
          </cell>
          <cell r="M8849">
            <v>0</v>
          </cell>
          <cell r="N8849">
            <v>0</v>
          </cell>
          <cell r="O8849">
            <v>217689.22</v>
          </cell>
        </row>
        <row r="8850">
          <cell r="C8850">
            <v>2337009</v>
          </cell>
          <cell r="D8850" t="str">
            <v>110002337009</v>
          </cell>
          <cell r="E8850" t="str">
            <v>学龄前儿童身体活动与静坐行为的四季特征及评估体系构建研究</v>
          </cell>
          <cell r="F8850" t="str">
            <v>王珽珽</v>
          </cell>
          <cell r="G8850" t="str">
            <v>2022009</v>
          </cell>
          <cell r="H8850">
            <v>1582.51</v>
          </cell>
          <cell r="I8850">
            <v>0</v>
          </cell>
          <cell r="J8850">
            <v>600</v>
          </cell>
          <cell r="K8850">
            <v>982.51</v>
          </cell>
          <cell r="L8850">
            <v>0</v>
          </cell>
          <cell r="M8850">
            <v>0</v>
          </cell>
          <cell r="N8850">
            <v>0</v>
          </cell>
          <cell r="O8850">
            <v>982.51</v>
          </cell>
        </row>
        <row r="8851">
          <cell r="C8851">
            <v>2337011</v>
          </cell>
          <cell r="D8851" t="str">
            <v>110002337011</v>
          </cell>
          <cell r="E8851" t="str">
            <v>“青匠说”科学家精神的弘扬与传播</v>
          </cell>
          <cell r="F8851" t="str">
            <v>黄楚刁</v>
          </cell>
          <cell r="G8851" t="str">
            <v>2011013</v>
          </cell>
          <cell r="H8851">
            <v>0</v>
          </cell>
          <cell r="I8851">
            <v>0</v>
          </cell>
          <cell r="J8851">
            <v>0</v>
          </cell>
          <cell r="K8851">
            <v>0</v>
          </cell>
          <cell r="L8851">
            <v>0</v>
          </cell>
          <cell r="M8851">
            <v>0</v>
          </cell>
          <cell r="N8851">
            <v>0</v>
          </cell>
          <cell r="O8851">
            <v>0</v>
          </cell>
        </row>
        <row r="8852">
          <cell r="C8852">
            <v>2337012</v>
          </cell>
          <cell r="D8852" t="str">
            <v>110002337012</v>
          </cell>
          <cell r="E8852" t="str">
            <v>柔性OLED显示模组产业化关键技术研发与应用</v>
          </cell>
          <cell r="F8852" t="str">
            <v>郑华</v>
          </cell>
          <cell r="G8852" t="str">
            <v>2014017</v>
          </cell>
          <cell r="H8852">
            <v>205619.54</v>
          </cell>
          <cell r="I8852">
            <v>0</v>
          </cell>
          <cell r="J8852">
            <v>7189</v>
          </cell>
          <cell r="K8852">
            <v>198430.54</v>
          </cell>
          <cell r="L8852">
            <v>0</v>
          </cell>
          <cell r="M8852">
            <v>0</v>
          </cell>
          <cell r="N8852">
            <v>0</v>
          </cell>
          <cell r="O8852">
            <v>198430.54</v>
          </cell>
        </row>
        <row r="8853">
          <cell r="C8853">
            <v>2337013</v>
          </cell>
          <cell r="D8853" t="str">
            <v>110002337013</v>
          </cell>
          <cell r="E8853" t="str">
            <v>东莞市光电信息工程技术研究开发中心</v>
          </cell>
          <cell r="F8853" t="str">
            <v>凌东雄</v>
          </cell>
          <cell r="G8853" t="str">
            <v>2006046</v>
          </cell>
          <cell r="H8853">
            <v>0</v>
          </cell>
          <cell r="I8853">
            <v>0</v>
          </cell>
          <cell r="J8853">
            <v>0</v>
          </cell>
          <cell r="K8853">
            <v>0</v>
          </cell>
          <cell r="L8853">
            <v>0</v>
          </cell>
          <cell r="M8853">
            <v>0</v>
          </cell>
          <cell r="N8853">
            <v>0</v>
          </cell>
          <cell r="O8853">
            <v>0</v>
          </cell>
        </row>
        <row r="8854">
          <cell r="C8854">
            <v>2337014</v>
          </cell>
          <cell r="D8854" t="str">
            <v>110002337014</v>
          </cell>
          <cell r="E8854" t="str">
            <v>东莞市分布式能源系统重点实验室</v>
          </cell>
          <cell r="F8854" t="str">
            <v>黄斯珉</v>
          </cell>
          <cell r="G8854" t="str">
            <v>2012034</v>
          </cell>
          <cell r="H8854">
            <v>307000</v>
          </cell>
          <cell r="I8854">
            <v>0</v>
          </cell>
          <cell r="J8854">
            <v>15444.22</v>
          </cell>
          <cell r="K8854">
            <v>291555.78</v>
          </cell>
          <cell r="L8854">
            <v>0</v>
          </cell>
          <cell r="M8854">
            <v>0</v>
          </cell>
          <cell r="N8854">
            <v>0</v>
          </cell>
          <cell r="O8854">
            <v>291555.78</v>
          </cell>
        </row>
        <row r="8855">
          <cell r="C8855">
            <v>2337015</v>
          </cell>
          <cell r="D8855" t="str">
            <v>110002337015</v>
          </cell>
          <cell r="E8855" t="str">
            <v>东莞市生物炼制技术重点实验室</v>
          </cell>
          <cell r="F8855" t="str">
            <v>徐勇军</v>
          </cell>
          <cell r="G8855" t="str">
            <v>2003053</v>
          </cell>
          <cell r="H8855">
            <v>350000</v>
          </cell>
          <cell r="I8855">
            <v>0</v>
          </cell>
          <cell r="J8855">
            <v>0</v>
          </cell>
          <cell r="K8855">
            <v>350000</v>
          </cell>
          <cell r="L8855">
            <v>0</v>
          </cell>
          <cell r="M8855">
            <v>0</v>
          </cell>
          <cell r="N8855">
            <v>0</v>
          </cell>
          <cell r="O8855">
            <v>350000</v>
          </cell>
        </row>
        <row r="8856">
          <cell r="C8856">
            <v>2337016</v>
          </cell>
          <cell r="D8856" t="str">
            <v>110002337016</v>
          </cell>
          <cell r="E8856" t="str">
            <v>东莞市新能源及智能配用电重点实验室</v>
          </cell>
          <cell r="F8856" t="str">
            <v>刘国中</v>
          </cell>
          <cell r="G8856" t="str">
            <v>2017061</v>
          </cell>
          <cell r="H8856">
            <v>350000</v>
          </cell>
          <cell r="I8856">
            <v>0</v>
          </cell>
          <cell r="J8856">
            <v>148014.9</v>
          </cell>
          <cell r="K8856">
            <v>201985.1</v>
          </cell>
          <cell r="L8856">
            <v>0</v>
          </cell>
          <cell r="M8856">
            <v>0</v>
          </cell>
          <cell r="N8856">
            <v>0</v>
          </cell>
          <cell r="O8856">
            <v>201985.1</v>
          </cell>
        </row>
        <row r="8857">
          <cell r="C8857">
            <v>2337017</v>
          </cell>
          <cell r="D8857" t="str">
            <v>110002337017</v>
          </cell>
          <cell r="E8857" t="str">
            <v>东莞市数字化设计与制造重点实验室</v>
          </cell>
          <cell r="F8857" t="str">
            <v>孙振忠</v>
          </cell>
          <cell r="G8857" t="str">
            <v>2006080</v>
          </cell>
          <cell r="H8857">
            <v>399507</v>
          </cell>
          <cell r="I8857">
            <v>0</v>
          </cell>
          <cell r="J8857">
            <v>225607.22</v>
          </cell>
          <cell r="K8857">
            <v>173899.78</v>
          </cell>
          <cell r="L8857">
            <v>0</v>
          </cell>
          <cell r="M8857">
            <v>0</v>
          </cell>
          <cell r="N8857">
            <v>0</v>
          </cell>
          <cell r="O8857">
            <v>173899.78</v>
          </cell>
        </row>
        <row r="8858">
          <cell r="C8858">
            <v>2337018</v>
          </cell>
          <cell r="D8858" t="str">
            <v>110002337018</v>
          </cell>
          <cell r="E8858" t="str">
            <v>东莞市功能高分子材料重点实验室</v>
          </cell>
          <cell r="F8858" t="str">
            <v>刘治猛</v>
          </cell>
          <cell r="G8858" t="str">
            <v>1991007</v>
          </cell>
          <cell r="H8858">
            <v>204295.2</v>
          </cell>
          <cell r="I8858">
            <v>0</v>
          </cell>
          <cell r="J8858">
            <v>0</v>
          </cell>
          <cell r="K8858">
            <v>204295.2</v>
          </cell>
          <cell r="L8858">
            <v>0</v>
          </cell>
          <cell r="M8858">
            <v>0</v>
          </cell>
          <cell r="N8858">
            <v>0</v>
          </cell>
          <cell r="O8858">
            <v>204295.2</v>
          </cell>
        </row>
        <row r="8859">
          <cell r="C8859">
            <v>2337019</v>
          </cell>
          <cell r="D8859" t="str">
            <v>110002337019</v>
          </cell>
          <cell r="E8859" t="str">
            <v>东莞市新型轻合金及其加工技术重点实验室</v>
          </cell>
          <cell r="F8859" t="str">
            <v>李文芳</v>
          </cell>
          <cell r="G8859" t="str">
            <v>2016007</v>
          </cell>
          <cell r="H8859">
            <v>475000</v>
          </cell>
          <cell r="I8859">
            <v>0</v>
          </cell>
          <cell r="J8859">
            <v>0</v>
          </cell>
          <cell r="K8859">
            <v>475000</v>
          </cell>
          <cell r="L8859">
            <v>0</v>
          </cell>
          <cell r="M8859">
            <v>0</v>
          </cell>
          <cell r="N8859">
            <v>0</v>
          </cell>
          <cell r="O8859">
            <v>475000</v>
          </cell>
        </row>
        <row r="8860">
          <cell r="C8860">
            <v>2337020</v>
          </cell>
          <cell r="D8860" t="str">
            <v>110002337020</v>
          </cell>
          <cell r="E8860" t="str">
            <v>面向MEMS气体传感器制造的高性能快速智能质检技术</v>
          </cell>
          <cell r="F8860" t="str">
            <v>陈高</v>
          </cell>
          <cell r="G8860" t="str">
            <v>2018058</v>
          </cell>
          <cell r="H8860">
            <v>37360</v>
          </cell>
          <cell r="I8860">
            <v>0</v>
          </cell>
          <cell r="J8860">
            <v>15235.58</v>
          </cell>
          <cell r="K8860">
            <v>22124.42</v>
          </cell>
          <cell r="L8860">
            <v>0</v>
          </cell>
          <cell r="M8860">
            <v>0</v>
          </cell>
          <cell r="N8860">
            <v>0</v>
          </cell>
          <cell r="O8860">
            <v>22124.42</v>
          </cell>
        </row>
        <row r="8861">
          <cell r="C8861">
            <v>2337021</v>
          </cell>
          <cell r="D8861" t="str">
            <v>110002337021</v>
          </cell>
          <cell r="E8861" t="str">
            <v>基于吸附-漆酶氧化降解的水中有机微污染物深度处理机制与应用研究</v>
          </cell>
          <cell r="F8861" t="str">
            <v>吕小梅</v>
          </cell>
          <cell r="G8861" t="str">
            <v>2017158</v>
          </cell>
          <cell r="H8861">
            <v>10000</v>
          </cell>
          <cell r="I8861">
            <v>0</v>
          </cell>
          <cell r="J8861">
            <v>2440</v>
          </cell>
          <cell r="K8861">
            <v>7560</v>
          </cell>
          <cell r="L8861">
            <v>0</v>
          </cell>
          <cell r="M8861">
            <v>0</v>
          </cell>
          <cell r="N8861">
            <v>0</v>
          </cell>
          <cell r="O8861">
            <v>7560</v>
          </cell>
        </row>
        <row r="8862">
          <cell r="C8862">
            <v>2339001</v>
          </cell>
          <cell r="D8862" t="str">
            <v>110002339001</v>
          </cell>
          <cell r="E8862" t="str">
            <v>东莞水道特大桥、大汾北特大桥桥梁结构健康监测系统项目</v>
          </cell>
          <cell r="F8862" t="str">
            <v>马宏伟</v>
          </cell>
          <cell r="G8862" t="str">
            <v>2016008</v>
          </cell>
          <cell r="H8862">
            <v>479241.27</v>
          </cell>
          <cell r="I8862">
            <v>0</v>
          </cell>
          <cell r="J8862">
            <v>297268.4</v>
          </cell>
          <cell r="K8862">
            <v>181972.87</v>
          </cell>
          <cell r="L8862">
            <v>0</v>
          </cell>
          <cell r="M8862">
            <v>0</v>
          </cell>
          <cell r="N8862">
            <v>0</v>
          </cell>
          <cell r="O8862">
            <v>181972.87</v>
          </cell>
        </row>
        <row r="8863">
          <cell r="C8863">
            <v>2339002</v>
          </cell>
          <cell r="D8863" t="str">
            <v>110002339002</v>
          </cell>
          <cell r="E8863" t="str">
            <v>2022年市律师行业党员教育课程设计</v>
          </cell>
          <cell r="F8863" t="str">
            <v>张庆吉</v>
          </cell>
          <cell r="G8863" t="str">
            <v>2011002</v>
          </cell>
          <cell r="H8863">
            <v>1322.2</v>
          </cell>
          <cell r="I8863">
            <v>0</v>
          </cell>
          <cell r="J8863">
            <v>730</v>
          </cell>
          <cell r="K8863">
            <v>592.2</v>
          </cell>
          <cell r="L8863">
            <v>0</v>
          </cell>
          <cell r="M8863">
            <v>0</v>
          </cell>
          <cell r="N8863">
            <v>0</v>
          </cell>
          <cell r="O8863">
            <v>592.2</v>
          </cell>
        </row>
        <row r="8864">
          <cell r="C8864">
            <v>2339003</v>
          </cell>
          <cell r="D8864" t="str">
            <v>110002339003</v>
          </cell>
          <cell r="E8864" t="str">
            <v>2022年凤岗镇党员党性教育主题课程设计</v>
          </cell>
          <cell r="F8864" t="str">
            <v>张庆吉</v>
          </cell>
          <cell r="G8864" t="str">
            <v>2011002</v>
          </cell>
          <cell r="H8864">
            <v>2639.25</v>
          </cell>
          <cell r="I8864">
            <v>0</v>
          </cell>
          <cell r="J8864">
            <v>2639</v>
          </cell>
          <cell r="K8864">
            <v>0.25</v>
          </cell>
          <cell r="L8864">
            <v>0</v>
          </cell>
          <cell r="M8864">
            <v>0</v>
          </cell>
          <cell r="N8864">
            <v>0</v>
          </cell>
          <cell r="O8864">
            <v>0.25</v>
          </cell>
        </row>
        <row r="8865">
          <cell r="C8865">
            <v>2339004</v>
          </cell>
          <cell r="D8865" t="str">
            <v>110002339004</v>
          </cell>
          <cell r="E8865" t="str">
            <v>2022年凤岗镇党员政治教育课程设计</v>
          </cell>
          <cell r="F8865" t="str">
            <v>张庆吉</v>
          </cell>
          <cell r="G8865" t="str">
            <v>2011002</v>
          </cell>
          <cell r="H8865">
            <v>0</v>
          </cell>
          <cell r="I8865">
            <v>0</v>
          </cell>
          <cell r="J8865">
            <v>0</v>
          </cell>
          <cell r="K8865">
            <v>0</v>
          </cell>
          <cell r="L8865">
            <v>0</v>
          </cell>
          <cell r="M8865">
            <v>0</v>
          </cell>
          <cell r="N8865">
            <v>0</v>
          </cell>
          <cell r="O8865">
            <v>0</v>
          </cell>
        </row>
        <row r="8866">
          <cell r="C8866">
            <v>2339005</v>
          </cell>
          <cell r="D8866" t="str">
            <v>110002339005</v>
          </cell>
          <cell r="E8866" t="str">
            <v>2022年凤岗镇党员教育课程设计</v>
          </cell>
          <cell r="F8866" t="str">
            <v>张庆吉</v>
          </cell>
          <cell r="G8866" t="str">
            <v>2011002</v>
          </cell>
          <cell r="H8866">
            <v>0</v>
          </cell>
          <cell r="I8866">
            <v>0</v>
          </cell>
          <cell r="J8866">
            <v>0</v>
          </cell>
          <cell r="K8866">
            <v>0</v>
          </cell>
          <cell r="L8866">
            <v>0</v>
          </cell>
          <cell r="M8866">
            <v>0</v>
          </cell>
          <cell r="N8866">
            <v>0</v>
          </cell>
          <cell r="O8866">
            <v>0</v>
          </cell>
        </row>
        <row r="8867">
          <cell r="C8867">
            <v>2339006</v>
          </cell>
          <cell r="D8867" t="str">
            <v>110002339006</v>
          </cell>
          <cell r="E8867" t="str">
            <v>电力市场背景下抽水器能电站功能发挥及发展模式研究</v>
          </cell>
          <cell r="F8867" t="str">
            <v>刘国中</v>
          </cell>
          <cell r="G8867" t="str">
            <v>2017061</v>
          </cell>
          <cell r="H8867">
            <v>21856.64</v>
          </cell>
          <cell r="I8867">
            <v>0</v>
          </cell>
          <cell r="J8867">
            <v>0</v>
          </cell>
          <cell r="K8867">
            <v>21856.64</v>
          </cell>
          <cell r="L8867">
            <v>0</v>
          </cell>
          <cell r="M8867">
            <v>0</v>
          </cell>
          <cell r="N8867">
            <v>0</v>
          </cell>
          <cell r="O8867">
            <v>21856.64</v>
          </cell>
        </row>
        <row r="8868">
          <cell r="C8868">
            <v>2339007</v>
          </cell>
          <cell r="D8868" t="str">
            <v>110002339007</v>
          </cell>
          <cell r="E8868" t="str">
            <v>《东莞市非物质文化遗产保护与管理条例》起草</v>
          </cell>
          <cell r="F8868" t="str">
            <v>郑玉敏</v>
          </cell>
          <cell r="G8868" t="str">
            <v>2005002</v>
          </cell>
          <cell r="H8868">
            <v>13087.45</v>
          </cell>
          <cell r="I8868">
            <v>0</v>
          </cell>
          <cell r="J8868">
            <v>10819.8</v>
          </cell>
          <cell r="K8868">
            <v>2267.65</v>
          </cell>
          <cell r="L8868">
            <v>0</v>
          </cell>
          <cell r="M8868">
            <v>0</v>
          </cell>
          <cell r="N8868">
            <v>0</v>
          </cell>
          <cell r="O8868">
            <v>2267.65</v>
          </cell>
        </row>
        <row r="8869">
          <cell r="C8869">
            <v>2339008</v>
          </cell>
          <cell r="D8869" t="str">
            <v>110002339008</v>
          </cell>
          <cell r="E8869" t="str">
            <v>中开高速预制梁板结构GFRP筋混凝土桥面整体化层工作性能现场监测及分析</v>
          </cell>
          <cell r="F8869" t="str">
            <v>郑愚</v>
          </cell>
          <cell r="G8869" t="str">
            <v>2008004</v>
          </cell>
          <cell r="H8869">
            <v>8953.5</v>
          </cell>
          <cell r="I8869">
            <v>0</v>
          </cell>
          <cell r="J8869">
            <v>0</v>
          </cell>
          <cell r="K8869">
            <v>8953.5</v>
          </cell>
          <cell r="L8869">
            <v>0</v>
          </cell>
          <cell r="M8869">
            <v>0</v>
          </cell>
          <cell r="N8869">
            <v>0</v>
          </cell>
          <cell r="O8869">
            <v>8953.5</v>
          </cell>
        </row>
        <row r="8870">
          <cell r="C8870">
            <v>2339009</v>
          </cell>
          <cell r="D8870" t="str">
            <v>110002339009</v>
          </cell>
          <cell r="E8870" t="str">
            <v>打造养老服务行业标杆的技术服务</v>
          </cell>
          <cell r="F8870" t="str">
            <v>黄俊辉</v>
          </cell>
          <cell r="G8870" t="str">
            <v>2016037</v>
          </cell>
          <cell r="H8870">
            <v>41677.2</v>
          </cell>
          <cell r="I8870">
            <v>0</v>
          </cell>
          <cell r="J8870">
            <v>0</v>
          </cell>
          <cell r="K8870">
            <v>41677.2</v>
          </cell>
          <cell r="L8870">
            <v>0</v>
          </cell>
          <cell r="M8870">
            <v>0</v>
          </cell>
          <cell r="N8870">
            <v>0</v>
          </cell>
          <cell r="O8870">
            <v>41677.2</v>
          </cell>
        </row>
        <row r="8871">
          <cell r="C8871">
            <v>2339010</v>
          </cell>
          <cell r="D8871" t="str">
            <v>110002339010</v>
          </cell>
          <cell r="E8871" t="str">
            <v>GFRP筋边坡锚杆关键技术研究与应用</v>
          </cell>
          <cell r="F8871" t="str">
            <v>郑愚</v>
          </cell>
          <cell r="G8871" t="str">
            <v>2008004</v>
          </cell>
          <cell r="H8871">
            <v>33483.96</v>
          </cell>
          <cell r="I8871">
            <v>0</v>
          </cell>
          <cell r="J8871">
            <v>9474</v>
          </cell>
          <cell r="K8871">
            <v>24009.96</v>
          </cell>
          <cell r="L8871">
            <v>0</v>
          </cell>
          <cell r="M8871">
            <v>0</v>
          </cell>
          <cell r="N8871">
            <v>0</v>
          </cell>
          <cell r="O8871">
            <v>24009.96</v>
          </cell>
        </row>
        <row r="8872">
          <cell r="C8872">
            <v>2339011</v>
          </cell>
          <cell r="D8872" t="str">
            <v>110002339011</v>
          </cell>
          <cell r="E8872" t="str">
            <v>东莞市寮步镇出租屋等级评定管理办法制定和试点村实地评定</v>
          </cell>
          <cell r="F8872" t="str">
            <v>贺艳春</v>
          </cell>
          <cell r="G8872" t="str">
            <v>2006011</v>
          </cell>
          <cell r="H8872">
            <v>131796.84</v>
          </cell>
          <cell r="I8872">
            <v>0</v>
          </cell>
          <cell r="J8872">
            <v>0</v>
          </cell>
          <cell r="K8872">
            <v>131796.84</v>
          </cell>
          <cell r="L8872">
            <v>0</v>
          </cell>
          <cell r="M8872">
            <v>0</v>
          </cell>
          <cell r="N8872">
            <v>0</v>
          </cell>
          <cell r="O8872">
            <v>131796.84</v>
          </cell>
        </row>
        <row r="8873">
          <cell r="C8873">
            <v>2339012</v>
          </cell>
          <cell r="D8873" t="str">
            <v>110002339012</v>
          </cell>
          <cell r="E8873" t="str">
            <v>2022年度东坑镇特困供养人员服务项目评估</v>
          </cell>
          <cell r="F8873" t="str">
            <v>于铁山</v>
          </cell>
          <cell r="G8873" t="str">
            <v>2017079</v>
          </cell>
          <cell r="H8873">
            <v>2543.23</v>
          </cell>
          <cell r="I8873">
            <v>0</v>
          </cell>
          <cell r="J8873">
            <v>1418</v>
          </cell>
          <cell r="K8873">
            <v>1125.23</v>
          </cell>
          <cell r="L8873">
            <v>0</v>
          </cell>
          <cell r="M8873">
            <v>0</v>
          </cell>
          <cell r="N8873">
            <v>0</v>
          </cell>
          <cell r="O8873">
            <v>1125.23</v>
          </cell>
        </row>
        <row r="8874">
          <cell r="C8874">
            <v>2339013</v>
          </cell>
          <cell r="D8874" t="str">
            <v>110002339013</v>
          </cell>
          <cell r="E8874" t="str">
            <v>3D打印制备一体化不锈钢二硫化钼多孔催化材料活化过硫酸氢盐降解有机废水</v>
          </cell>
          <cell r="F8874" t="str">
            <v>徐剑晖</v>
          </cell>
          <cell r="G8874" t="str">
            <v>2017052</v>
          </cell>
          <cell r="H8874">
            <v>333.84</v>
          </cell>
          <cell r="I8874">
            <v>0</v>
          </cell>
          <cell r="J8874">
            <v>0</v>
          </cell>
          <cell r="K8874">
            <v>333.84</v>
          </cell>
          <cell r="L8874">
            <v>0</v>
          </cell>
          <cell r="M8874">
            <v>0</v>
          </cell>
          <cell r="N8874">
            <v>0</v>
          </cell>
          <cell r="O8874">
            <v>333.84</v>
          </cell>
        </row>
        <row r="8875">
          <cell r="C8875">
            <v>2339014</v>
          </cell>
          <cell r="D8875" t="str">
            <v>110002339014</v>
          </cell>
          <cell r="E8875" t="str">
            <v>东莞市大型民营企业及上市公司2022年经营情况调研</v>
          </cell>
          <cell r="F8875" t="str">
            <v>许桂华</v>
          </cell>
          <cell r="G8875" t="str">
            <v>2013042</v>
          </cell>
          <cell r="H8875">
            <v>6339.52</v>
          </cell>
          <cell r="I8875">
            <v>0</v>
          </cell>
          <cell r="J8875">
            <v>2000</v>
          </cell>
          <cell r="K8875">
            <v>4339.52</v>
          </cell>
          <cell r="L8875">
            <v>0</v>
          </cell>
          <cell r="M8875">
            <v>0</v>
          </cell>
          <cell r="N8875">
            <v>0</v>
          </cell>
          <cell r="O8875">
            <v>4339.52</v>
          </cell>
        </row>
        <row r="8876">
          <cell r="C8876">
            <v>2339015</v>
          </cell>
          <cell r="D8876" t="str">
            <v>110002339015</v>
          </cell>
          <cell r="E8876" t="str">
            <v>储能电池热管理整体方案研究</v>
          </cell>
          <cell r="F8876" t="str">
            <v>彭小兰</v>
          </cell>
          <cell r="G8876" t="str">
            <v>2003011</v>
          </cell>
          <cell r="H8876">
            <v>144.2</v>
          </cell>
          <cell r="I8876">
            <v>0</v>
          </cell>
          <cell r="J8876">
            <v>144.2</v>
          </cell>
          <cell r="K8876">
            <v>0</v>
          </cell>
          <cell r="L8876">
            <v>0</v>
          </cell>
          <cell r="M8876">
            <v>0</v>
          </cell>
          <cell r="N8876">
            <v>0</v>
          </cell>
          <cell r="O8876">
            <v>0</v>
          </cell>
        </row>
        <row r="8877">
          <cell r="C8877">
            <v>2339016</v>
          </cell>
          <cell r="D8877" t="str">
            <v>110002339016</v>
          </cell>
          <cell r="E8877" t="str">
            <v>疫情后时代国际中文教育人才战略研究-以教师队伍与能力建设为例</v>
          </cell>
          <cell r="F8877" t="str">
            <v>郝丽霞</v>
          </cell>
          <cell r="G8877" t="str">
            <v>2018082</v>
          </cell>
          <cell r="H8877">
            <v>0</v>
          </cell>
          <cell r="I8877">
            <v>0</v>
          </cell>
          <cell r="J8877">
            <v>0</v>
          </cell>
          <cell r="K8877">
            <v>0</v>
          </cell>
          <cell r="L8877">
            <v>0</v>
          </cell>
          <cell r="M8877">
            <v>0</v>
          </cell>
          <cell r="N8877">
            <v>0</v>
          </cell>
          <cell r="O8877">
            <v>0</v>
          </cell>
        </row>
        <row r="8878">
          <cell r="C8878">
            <v>2339017</v>
          </cell>
          <cell r="D8878" t="str">
            <v>110002339017</v>
          </cell>
          <cell r="E8878" t="str">
            <v>超声研磨主轴与测试</v>
          </cell>
          <cell r="F8878" t="str">
            <v>刘延星</v>
          </cell>
          <cell r="G8878" t="str">
            <v>2017069</v>
          </cell>
          <cell r="H8878">
            <v>10200.4</v>
          </cell>
          <cell r="I8878">
            <v>0</v>
          </cell>
          <cell r="J8878">
            <v>3312.97</v>
          </cell>
          <cell r="K8878">
            <v>6887.43</v>
          </cell>
          <cell r="L8878">
            <v>0</v>
          </cell>
          <cell r="M8878">
            <v>0</v>
          </cell>
          <cell r="N8878">
            <v>0</v>
          </cell>
          <cell r="O8878">
            <v>6887.43</v>
          </cell>
        </row>
        <row r="8879">
          <cell r="C8879">
            <v>2339018</v>
          </cell>
          <cell r="D8879" t="str">
            <v>110002339018</v>
          </cell>
          <cell r="E8879" t="str">
            <v>东莞市消防支队党建策略研究</v>
          </cell>
          <cell r="F8879" t="str">
            <v>唐元松</v>
          </cell>
          <cell r="G8879" t="str">
            <v>2003035</v>
          </cell>
          <cell r="H8879">
            <v>30415.07</v>
          </cell>
          <cell r="I8879">
            <v>0</v>
          </cell>
          <cell r="J8879">
            <v>17600</v>
          </cell>
          <cell r="K8879">
            <v>12815.07</v>
          </cell>
          <cell r="L8879">
            <v>0</v>
          </cell>
          <cell r="M8879">
            <v>0</v>
          </cell>
          <cell r="N8879">
            <v>0</v>
          </cell>
          <cell r="O8879">
            <v>12815.07</v>
          </cell>
        </row>
        <row r="8880">
          <cell r="C8880">
            <v>2339019</v>
          </cell>
          <cell r="D8880" t="str">
            <v>110002339019</v>
          </cell>
          <cell r="E8880" t="str">
            <v>民主法治建设宣传与实践研究项目</v>
          </cell>
          <cell r="F8880" t="str">
            <v>吉海荣</v>
          </cell>
          <cell r="G8880" t="str">
            <v>2011034</v>
          </cell>
          <cell r="H8880">
            <v>15850.6</v>
          </cell>
          <cell r="I8880">
            <v>0</v>
          </cell>
          <cell r="J8880">
            <v>0</v>
          </cell>
          <cell r="K8880">
            <v>15850.6</v>
          </cell>
          <cell r="L8880">
            <v>0</v>
          </cell>
          <cell r="M8880">
            <v>0</v>
          </cell>
          <cell r="N8880">
            <v>0</v>
          </cell>
          <cell r="O8880">
            <v>15850.6</v>
          </cell>
        </row>
        <row r="8881">
          <cell r="C8881">
            <v>2339020</v>
          </cell>
          <cell r="D8881" t="str">
            <v>110002339020</v>
          </cell>
          <cell r="E8881" t="str">
            <v>模具离散加工动态排产引擎技术服务项目</v>
          </cell>
          <cell r="F8881" t="str">
            <v>孙振忠</v>
          </cell>
          <cell r="G8881" t="str">
            <v>2006080</v>
          </cell>
          <cell r="H8881">
            <v>44330.2</v>
          </cell>
          <cell r="I8881">
            <v>0</v>
          </cell>
          <cell r="J8881">
            <v>0</v>
          </cell>
          <cell r="K8881">
            <v>44330.2</v>
          </cell>
          <cell r="L8881">
            <v>0</v>
          </cell>
          <cell r="M8881">
            <v>0</v>
          </cell>
          <cell r="N8881">
            <v>0</v>
          </cell>
          <cell r="O8881">
            <v>44330.2</v>
          </cell>
        </row>
        <row r="8882">
          <cell r="C8882">
            <v>2339021</v>
          </cell>
          <cell r="D8882" t="str">
            <v>110002339021</v>
          </cell>
          <cell r="E8882" t="str">
            <v>手机自动化生产技术开发</v>
          </cell>
          <cell r="F8882" t="str">
            <v>李荣泳</v>
          </cell>
          <cell r="G8882" t="str">
            <v>2007042</v>
          </cell>
          <cell r="H8882">
            <v>20.12</v>
          </cell>
          <cell r="I8882">
            <v>0</v>
          </cell>
          <cell r="J8882">
            <v>0</v>
          </cell>
          <cell r="K8882">
            <v>20.12</v>
          </cell>
          <cell r="L8882">
            <v>0</v>
          </cell>
          <cell r="M8882">
            <v>0</v>
          </cell>
          <cell r="N8882">
            <v>0</v>
          </cell>
          <cell r="O8882">
            <v>20.12</v>
          </cell>
        </row>
        <row r="8883">
          <cell r="C8883">
            <v>2339022</v>
          </cell>
          <cell r="D8883" t="str">
            <v>110002339022</v>
          </cell>
          <cell r="E8883" t="str">
            <v>定量软雾喷雾器压电陶瓷的性能表征及压电陶瓷的配方优化设计研究</v>
          </cell>
          <cell r="F8883" t="str">
            <v>王珂玮</v>
          </cell>
          <cell r="G8883" t="str">
            <v>2017114</v>
          </cell>
          <cell r="H8883">
            <v>0</v>
          </cell>
          <cell r="I8883">
            <v>0</v>
          </cell>
          <cell r="J8883">
            <v>0</v>
          </cell>
          <cell r="K8883">
            <v>0</v>
          </cell>
          <cell r="L8883">
            <v>0</v>
          </cell>
          <cell r="M8883">
            <v>0</v>
          </cell>
          <cell r="N8883">
            <v>0</v>
          </cell>
          <cell r="O8883">
            <v>0</v>
          </cell>
        </row>
        <row r="8884">
          <cell r="C8884">
            <v>2339023</v>
          </cell>
          <cell r="D8884" t="str">
            <v>110002339023</v>
          </cell>
          <cell r="E8884" t="str">
            <v>“科技虎门”大讲堂项目合作协议</v>
          </cell>
          <cell r="F8884" t="str">
            <v>王春</v>
          </cell>
          <cell r="G8884" t="str">
            <v>2002018</v>
          </cell>
          <cell r="H8884">
            <v>88660.4</v>
          </cell>
          <cell r="I8884">
            <v>0</v>
          </cell>
          <cell r="J8884">
            <v>0</v>
          </cell>
          <cell r="K8884">
            <v>88660.4</v>
          </cell>
          <cell r="L8884">
            <v>0</v>
          </cell>
          <cell r="M8884">
            <v>0</v>
          </cell>
          <cell r="N8884">
            <v>0</v>
          </cell>
          <cell r="O8884">
            <v>88660.4</v>
          </cell>
        </row>
        <row r="8885">
          <cell r="C8885">
            <v>2339024</v>
          </cell>
          <cell r="D8885" t="str">
            <v>110002339024</v>
          </cell>
          <cell r="E8885" t="str">
            <v>高性能混凝土制备与施工控制关键技术研究</v>
          </cell>
          <cell r="F8885" t="str">
            <v>喻鹏</v>
          </cell>
          <cell r="G8885" t="str">
            <v>2018051</v>
          </cell>
          <cell r="H8885">
            <v>86623.98</v>
          </cell>
          <cell r="I8885">
            <v>0</v>
          </cell>
          <cell r="J8885">
            <v>0</v>
          </cell>
          <cell r="K8885">
            <v>86623.98</v>
          </cell>
          <cell r="L8885">
            <v>0</v>
          </cell>
          <cell r="M8885">
            <v>0</v>
          </cell>
          <cell r="N8885">
            <v>0</v>
          </cell>
          <cell r="O8885">
            <v>86623.98</v>
          </cell>
        </row>
        <row r="8886">
          <cell r="C8886">
            <v>2339025</v>
          </cell>
          <cell r="D8886" t="str">
            <v>110002339025</v>
          </cell>
          <cell r="E8886" t="str">
            <v>燃气燃烧过程中氮氧化物浓度检测及控制</v>
          </cell>
          <cell r="F8886" t="str">
            <v>吴勇</v>
          </cell>
          <cell r="G8886" t="str">
            <v>2021043</v>
          </cell>
          <cell r="H8886">
            <v>60125.4</v>
          </cell>
          <cell r="I8886">
            <v>0</v>
          </cell>
          <cell r="J8886">
            <v>0</v>
          </cell>
          <cell r="K8886">
            <v>60125.4</v>
          </cell>
          <cell r="L8886">
            <v>0</v>
          </cell>
          <cell r="M8886">
            <v>0</v>
          </cell>
          <cell r="N8886">
            <v>0</v>
          </cell>
          <cell r="O8886">
            <v>60125.4</v>
          </cell>
        </row>
        <row r="8887">
          <cell r="C8887">
            <v>2339026</v>
          </cell>
          <cell r="D8887" t="str">
            <v>110002339026</v>
          </cell>
          <cell r="E8887" t="str">
            <v>可降解高分子塑胶制品技术研发</v>
          </cell>
          <cell r="F8887" t="str">
            <v>巫运辉</v>
          </cell>
          <cell r="G8887" t="str">
            <v>2019057</v>
          </cell>
          <cell r="H8887">
            <v>3732.08</v>
          </cell>
          <cell r="I8887">
            <v>0</v>
          </cell>
          <cell r="J8887">
            <v>0</v>
          </cell>
          <cell r="K8887">
            <v>3732.08</v>
          </cell>
          <cell r="L8887">
            <v>0</v>
          </cell>
          <cell r="M8887">
            <v>0</v>
          </cell>
          <cell r="N8887">
            <v>0</v>
          </cell>
          <cell r="O8887">
            <v>3732.08</v>
          </cell>
        </row>
        <row r="8888">
          <cell r="C8888">
            <v>2339028</v>
          </cell>
          <cell r="D8888" t="str">
            <v>110002339028</v>
          </cell>
          <cell r="E8888" t="str">
            <v>东莞理工尚正堂莞香产业研究基地</v>
          </cell>
          <cell r="F8888" t="str">
            <v>肖珊</v>
          </cell>
          <cell r="G8888" t="str">
            <v>2018283</v>
          </cell>
          <cell r="H8888">
            <v>61692.4</v>
          </cell>
          <cell r="I8888">
            <v>0</v>
          </cell>
          <cell r="J8888">
            <v>0</v>
          </cell>
          <cell r="K8888">
            <v>61692.4</v>
          </cell>
          <cell r="L8888">
            <v>0</v>
          </cell>
          <cell r="M8888">
            <v>0</v>
          </cell>
          <cell r="N8888">
            <v>0</v>
          </cell>
          <cell r="O8888">
            <v>61692.4</v>
          </cell>
        </row>
        <row r="8889">
          <cell r="C8889">
            <v>2339029</v>
          </cell>
          <cell r="D8889" t="str">
            <v>110002339029</v>
          </cell>
          <cell r="E8889" t="str">
            <v>东莞理工增米特膳食品开发联合研究基地</v>
          </cell>
          <cell r="F8889" t="str">
            <v>王际辉</v>
          </cell>
          <cell r="G8889" t="str">
            <v>2018809</v>
          </cell>
          <cell r="H8889">
            <v>88660.4</v>
          </cell>
          <cell r="I8889">
            <v>0</v>
          </cell>
          <cell r="J8889">
            <v>0</v>
          </cell>
          <cell r="K8889">
            <v>88660.4</v>
          </cell>
          <cell r="L8889">
            <v>0</v>
          </cell>
          <cell r="M8889">
            <v>0</v>
          </cell>
          <cell r="N8889">
            <v>0</v>
          </cell>
          <cell r="O8889">
            <v>88660.4</v>
          </cell>
        </row>
        <row r="8890">
          <cell r="C8890">
            <v>2339030</v>
          </cell>
          <cell r="D8890" t="str">
            <v>110002339030</v>
          </cell>
          <cell r="E8890" t="str">
            <v>《东莞港口史》编纂</v>
          </cell>
          <cell r="F8890" t="str">
            <v>余烈</v>
          </cell>
          <cell r="G8890" t="str">
            <v>2021012</v>
          </cell>
          <cell r="H8890">
            <v>324.05</v>
          </cell>
          <cell r="I8890">
            <v>107000</v>
          </cell>
          <cell r="J8890">
            <v>102501.97</v>
          </cell>
          <cell r="K8890">
            <v>4822.08</v>
          </cell>
          <cell r="L8890">
            <v>0</v>
          </cell>
          <cell r="M8890">
            <v>0</v>
          </cell>
          <cell r="N8890">
            <v>0</v>
          </cell>
          <cell r="O8890">
            <v>4822.08</v>
          </cell>
        </row>
        <row r="8891">
          <cell r="C8891">
            <v>2339031</v>
          </cell>
          <cell r="D8891" t="str">
            <v>110002339031</v>
          </cell>
          <cell r="E8891" t="str">
            <v>线缆组件及胶粒技术研发咨询服务</v>
          </cell>
          <cell r="F8891" t="str">
            <v>巫运辉</v>
          </cell>
          <cell r="G8891" t="str">
            <v>2019057</v>
          </cell>
          <cell r="H8891">
            <v>4830.2</v>
          </cell>
          <cell r="I8891">
            <v>0</v>
          </cell>
          <cell r="J8891">
            <v>0</v>
          </cell>
          <cell r="K8891">
            <v>4830.2</v>
          </cell>
          <cell r="L8891">
            <v>0</v>
          </cell>
          <cell r="M8891">
            <v>0</v>
          </cell>
          <cell r="N8891">
            <v>0</v>
          </cell>
          <cell r="O8891">
            <v>4830.2</v>
          </cell>
        </row>
        <row r="8892">
          <cell r="C8892">
            <v>2339032</v>
          </cell>
          <cell r="D8892" t="str">
            <v>110002339032</v>
          </cell>
          <cell r="E8892" t="str">
            <v>东莞市茶山镇寒溪水村村志编纂、出版项目</v>
          </cell>
          <cell r="F8892" t="str">
            <v>郝丽霞</v>
          </cell>
          <cell r="G8892" t="str">
            <v>2018082</v>
          </cell>
          <cell r="H8892">
            <v>48271.7</v>
          </cell>
          <cell r="I8892">
            <v>0</v>
          </cell>
          <cell r="J8892">
            <v>360</v>
          </cell>
          <cell r="K8892">
            <v>47911.7</v>
          </cell>
          <cell r="L8892">
            <v>0</v>
          </cell>
          <cell r="M8892">
            <v>0</v>
          </cell>
          <cell r="N8892">
            <v>0</v>
          </cell>
          <cell r="O8892">
            <v>47911.7</v>
          </cell>
        </row>
        <row r="8893">
          <cell r="C8893">
            <v>2339034</v>
          </cell>
          <cell r="D8893" t="str">
            <v>110002339034</v>
          </cell>
          <cell r="E8893" t="str">
            <v>高端抛光铝型材智能加工关键技术研发与咨询</v>
          </cell>
          <cell r="F8893" t="str">
            <v>黄晓园</v>
          </cell>
          <cell r="G8893" t="str">
            <v>2013058</v>
          </cell>
          <cell r="H8893">
            <v>8866.04</v>
          </cell>
          <cell r="I8893">
            <v>0</v>
          </cell>
          <cell r="J8893">
            <v>0</v>
          </cell>
          <cell r="K8893">
            <v>8866.04</v>
          </cell>
          <cell r="L8893">
            <v>0</v>
          </cell>
          <cell r="M8893">
            <v>0</v>
          </cell>
          <cell r="N8893">
            <v>0</v>
          </cell>
          <cell r="O8893">
            <v>8866.04</v>
          </cell>
        </row>
        <row r="8894">
          <cell r="C8894">
            <v>2339035</v>
          </cell>
          <cell r="D8894" t="str">
            <v>110002339035</v>
          </cell>
          <cell r="E8894" t="str">
            <v>高活性磷酸硅铝分子筛合成研究开发</v>
          </cell>
          <cell r="F8894" t="str">
            <v>顾建峰</v>
          </cell>
          <cell r="G8894" t="str">
            <v>2018031</v>
          </cell>
          <cell r="H8894">
            <v>9330.2</v>
          </cell>
          <cell r="I8894">
            <v>0</v>
          </cell>
          <cell r="J8894">
            <v>0</v>
          </cell>
          <cell r="K8894">
            <v>9330.2</v>
          </cell>
          <cell r="L8894">
            <v>0</v>
          </cell>
          <cell r="M8894">
            <v>0</v>
          </cell>
          <cell r="N8894">
            <v>0</v>
          </cell>
          <cell r="O8894">
            <v>9330.2</v>
          </cell>
        </row>
        <row r="8895">
          <cell r="C8895">
            <v>2339036</v>
          </cell>
          <cell r="D8895" t="str">
            <v>110002339036</v>
          </cell>
          <cell r="E8895" t="str">
            <v>东莞市尚善食品加工厂废水处理升级改造</v>
          </cell>
          <cell r="F8895" t="str">
            <v>潘建新</v>
          </cell>
          <cell r="G8895" t="str">
            <v>2019018</v>
          </cell>
          <cell r="H8895">
            <v>19.91</v>
          </cell>
          <cell r="I8895">
            <v>0</v>
          </cell>
          <cell r="J8895">
            <v>0</v>
          </cell>
          <cell r="K8895">
            <v>19.91</v>
          </cell>
          <cell r="L8895">
            <v>0</v>
          </cell>
          <cell r="M8895">
            <v>0</v>
          </cell>
          <cell r="N8895">
            <v>0</v>
          </cell>
          <cell r="O8895">
            <v>19.91</v>
          </cell>
        </row>
        <row r="8896">
          <cell r="C8896">
            <v>2339037</v>
          </cell>
          <cell r="D8896" t="str">
            <v>110002339037</v>
          </cell>
          <cell r="E8896" t="str">
            <v>一种大豆油耐煎炸性能提升的研究</v>
          </cell>
          <cell r="F8896" t="str">
            <v>邹水洋</v>
          </cell>
          <cell r="G8896" t="str">
            <v>2000014</v>
          </cell>
          <cell r="H8896">
            <v>93592.48</v>
          </cell>
          <cell r="I8896">
            <v>0</v>
          </cell>
          <cell r="J8896">
            <v>8000</v>
          </cell>
          <cell r="K8896">
            <v>85592.48</v>
          </cell>
          <cell r="L8896">
            <v>0</v>
          </cell>
          <cell r="M8896">
            <v>0</v>
          </cell>
          <cell r="N8896">
            <v>0</v>
          </cell>
          <cell r="O8896">
            <v>85592.48</v>
          </cell>
        </row>
        <row r="8897">
          <cell r="C8897">
            <v>2339038</v>
          </cell>
          <cell r="D8897" t="str">
            <v>110002339038</v>
          </cell>
          <cell r="E8897" t="str">
            <v>乡镇（街道）社会工作站的建设中的政社关系研究</v>
          </cell>
          <cell r="F8897" t="str">
            <v>李侨明</v>
          </cell>
          <cell r="G8897" t="str">
            <v>2023004</v>
          </cell>
          <cell r="H8897">
            <v>1992.46</v>
          </cell>
          <cell r="I8897">
            <v>0</v>
          </cell>
          <cell r="J8897">
            <v>0</v>
          </cell>
          <cell r="K8897">
            <v>1992.46</v>
          </cell>
          <cell r="L8897">
            <v>0</v>
          </cell>
          <cell r="M8897">
            <v>0</v>
          </cell>
          <cell r="N8897">
            <v>0</v>
          </cell>
          <cell r="O8897">
            <v>1992.46</v>
          </cell>
        </row>
        <row r="8898">
          <cell r="C8898">
            <v>2339039</v>
          </cell>
          <cell r="D8898" t="str">
            <v>110002339039</v>
          </cell>
          <cell r="E8898" t="str">
            <v>信鸿人力资源服务标准化手册编制</v>
          </cell>
          <cell r="F8898" t="str">
            <v>贺艳春</v>
          </cell>
          <cell r="G8898" t="str">
            <v>2006011</v>
          </cell>
          <cell r="H8898">
            <v>10003.99</v>
          </cell>
          <cell r="I8898">
            <v>0</v>
          </cell>
          <cell r="J8898">
            <v>0</v>
          </cell>
          <cell r="K8898">
            <v>10003.99</v>
          </cell>
          <cell r="L8898">
            <v>0</v>
          </cell>
          <cell r="M8898">
            <v>0</v>
          </cell>
          <cell r="N8898">
            <v>0</v>
          </cell>
          <cell r="O8898">
            <v>10003.99</v>
          </cell>
        </row>
        <row r="8899">
          <cell r="C8899">
            <v>2339040</v>
          </cell>
          <cell r="D8899" t="str">
            <v>110002339040</v>
          </cell>
          <cell r="E8899" t="str">
            <v>软板手指高耐弯折设备及控制系统研究</v>
          </cell>
          <cell r="F8899" t="str">
            <v>任斌</v>
          </cell>
          <cell r="G8899" t="str">
            <v>2003008</v>
          </cell>
          <cell r="H8899">
            <v>26598.12</v>
          </cell>
          <cell r="I8899">
            <v>0</v>
          </cell>
          <cell r="J8899">
            <v>0</v>
          </cell>
          <cell r="K8899">
            <v>26598.12</v>
          </cell>
          <cell r="L8899">
            <v>0</v>
          </cell>
          <cell r="M8899">
            <v>0</v>
          </cell>
          <cell r="N8899">
            <v>0</v>
          </cell>
          <cell r="O8899">
            <v>26598.12</v>
          </cell>
        </row>
        <row r="8900">
          <cell r="C8900">
            <v>2339042</v>
          </cell>
          <cell r="D8900" t="str">
            <v>110002339042</v>
          </cell>
          <cell r="E8900" t="str">
            <v>无线网络资源分配技术开发</v>
          </cell>
          <cell r="F8900" t="str">
            <v>杨伟伟</v>
          </cell>
          <cell r="G8900" t="str">
            <v>2021048</v>
          </cell>
          <cell r="H8900">
            <v>10.86</v>
          </cell>
          <cell r="I8900">
            <v>0</v>
          </cell>
          <cell r="J8900">
            <v>0</v>
          </cell>
          <cell r="K8900">
            <v>10.86</v>
          </cell>
          <cell r="L8900">
            <v>0</v>
          </cell>
          <cell r="M8900">
            <v>0</v>
          </cell>
          <cell r="N8900">
            <v>0</v>
          </cell>
          <cell r="O8900">
            <v>10.86</v>
          </cell>
        </row>
        <row r="8901">
          <cell r="C8901">
            <v>2339043</v>
          </cell>
          <cell r="D8901" t="str">
            <v>110002339043</v>
          </cell>
          <cell r="E8901" t="str">
            <v>设计入党积极分子课程（第三期）</v>
          </cell>
          <cell r="F8901" t="str">
            <v>张庆吉</v>
          </cell>
          <cell r="G8901" t="str">
            <v>2011002</v>
          </cell>
          <cell r="H8901">
            <v>854.05</v>
          </cell>
          <cell r="I8901">
            <v>0</v>
          </cell>
          <cell r="J8901">
            <v>780</v>
          </cell>
          <cell r="K8901">
            <v>74.05</v>
          </cell>
          <cell r="L8901">
            <v>0</v>
          </cell>
          <cell r="M8901">
            <v>0</v>
          </cell>
          <cell r="N8901">
            <v>0</v>
          </cell>
          <cell r="O8901">
            <v>74.05</v>
          </cell>
        </row>
        <row r="8902">
          <cell r="C8902">
            <v>2339044</v>
          </cell>
          <cell r="D8902" t="str">
            <v>110002339044</v>
          </cell>
          <cell r="E8902" t="str">
            <v>东莞市2022年自愿性清洁生产审核评估验收</v>
          </cell>
          <cell r="F8902" t="str">
            <v>焦元启</v>
          </cell>
          <cell r="G8902" t="str">
            <v>2011030</v>
          </cell>
          <cell r="H8902">
            <v>0</v>
          </cell>
          <cell r="I8902">
            <v>0</v>
          </cell>
          <cell r="J8902">
            <v>0</v>
          </cell>
          <cell r="K8902">
            <v>0</v>
          </cell>
          <cell r="L8902">
            <v>0</v>
          </cell>
          <cell r="M8902">
            <v>0</v>
          </cell>
          <cell r="N8902">
            <v>0</v>
          </cell>
          <cell r="O8902">
            <v>0</v>
          </cell>
        </row>
        <row r="8903">
          <cell r="C8903">
            <v>2339045</v>
          </cell>
          <cell r="D8903" t="str">
            <v>110002339045</v>
          </cell>
          <cell r="E8903" t="str">
            <v>国际中文通用翻译能力测评（CATTI国际版）反拨作用研究</v>
          </cell>
          <cell r="F8903" t="str">
            <v>张放</v>
          </cell>
          <cell r="G8903" t="str">
            <v>2004033</v>
          </cell>
          <cell r="H8903">
            <v>3858.06</v>
          </cell>
          <cell r="I8903">
            <v>0</v>
          </cell>
          <cell r="J8903">
            <v>0</v>
          </cell>
          <cell r="K8903">
            <v>3858.06</v>
          </cell>
          <cell r="L8903">
            <v>0</v>
          </cell>
          <cell r="M8903">
            <v>0</v>
          </cell>
          <cell r="N8903">
            <v>0</v>
          </cell>
          <cell r="O8903">
            <v>3858.06</v>
          </cell>
        </row>
        <row r="8904">
          <cell r="C8904">
            <v>2339046</v>
          </cell>
          <cell r="D8904" t="str">
            <v>110002339046</v>
          </cell>
          <cell r="E8904" t="str">
            <v>医学影像人工智能湖南省重点实验室开放课题</v>
          </cell>
          <cell r="F8904" t="str">
            <v>唐校</v>
          </cell>
          <cell r="G8904" t="str">
            <v>2014015</v>
          </cell>
          <cell r="H8904">
            <v>13930.2</v>
          </cell>
          <cell r="I8904">
            <v>0</v>
          </cell>
          <cell r="J8904">
            <v>0</v>
          </cell>
          <cell r="K8904">
            <v>13930.2</v>
          </cell>
          <cell r="L8904">
            <v>0</v>
          </cell>
          <cell r="M8904">
            <v>0</v>
          </cell>
          <cell r="N8904">
            <v>0</v>
          </cell>
          <cell r="O8904">
            <v>13930.2</v>
          </cell>
        </row>
        <row r="8905">
          <cell r="C8905">
            <v>2339047</v>
          </cell>
          <cell r="D8905" t="str">
            <v>110002339047</v>
          </cell>
          <cell r="E8905" t="str">
            <v>污染企业提升整治技术审核技术服务</v>
          </cell>
          <cell r="F8905" t="str">
            <v>纪传伟</v>
          </cell>
          <cell r="G8905" t="str">
            <v>2006064</v>
          </cell>
          <cell r="H8905">
            <v>20175.62</v>
          </cell>
          <cell r="I8905">
            <v>0</v>
          </cell>
          <cell r="J8905">
            <v>11600</v>
          </cell>
          <cell r="K8905">
            <v>8575.62</v>
          </cell>
          <cell r="L8905">
            <v>0</v>
          </cell>
          <cell r="M8905">
            <v>0</v>
          </cell>
          <cell r="N8905">
            <v>0</v>
          </cell>
          <cell r="O8905">
            <v>8575.62</v>
          </cell>
        </row>
        <row r="8906">
          <cell r="C8906">
            <v>2339048</v>
          </cell>
          <cell r="D8906" t="str">
            <v>110002339048</v>
          </cell>
          <cell r="E8906" t="str">
            <v>2023年东莞专利统计分析咨询项目</v>
          </cell>
          <cell r="F8906" t="str">
            <v>李金波</v>
          </cell>
          <cell r="G8906" t="str">
            <v>2006045</v>
          </cell>
          <cell r="H8906">
            <v>0</v>
          </cell>
          <cell r="I8906">
            <v>0</v>
          </cell>
          <cell r="J8906">
            <v>0</v>
          </cell>
          <cell r="K8906">
            <v>0</v>
          </cell>
          <cell r="L8906">
            <v>0</v>
          </cell>
          <cell r="M8906">
            <v>0</v>
          </cell>
          <cell r="N8906">
            <v>0</v>
          </cell>
          <cell r="O8906">
            <v>0</v>
          </cell>
        </row>
        <row r="8907">
          <cell r="C8907">
            <v>2339049</v>
          </cell>
          <cell r="D8907" t="str">
            <v>110002339049</v>
          </cell>
          <cell r="E8907" t="str">
            <v>东莞市茶山镇茶山村志编纂、出版项目</v>
          </cell>
          <cell r="F8907" t="str">
            <v>张炎</v>
          </cell>
          <cell r="G8907" t="str">
            <v>2018067</v>
          </cell>
          <cell r="H8907">
            <v>31567.94</v>
          </cell>
          <cell r="I8907">
            <v>0</v>
          </cell>
          <cell r="J8907">
            <v>1338</v>
          </cell>
          <cell r="K8907">
            <v>30229.94</v>
          </cell>
          <cell r="L8907">
            <v>0</v>
          </cell>
          <cell r="M8907">
            <v>0</v>
          </cell>
          <cell r="N8907">
            <v>0</v>
          </cell>
          <cell r="O8907">
            <v>30229.94</v>
          </cell>
        </row>
        <row r="8908">
          <cell r="C8908">
            <v>2339050</v>
          </cell>
          <cell r="D8908" t="str">
            <v>110002339050</v>
          </cell>
          <cell r="E8908" t="str">
            <v>河南开封地调新能源预测系统</v>
          </cell>
          <cell r="F8908" t="str">
            <v>张兆云</v>
          </cell>
          <cell r="G8908" t="str">
            <v>2016006</v>
          </cell>
          <cell r="H8908">
            <v>64941.84</v>
          </cell>
          <cell r="I8908">
            <v>0</v>
          </cell>
          <cell r="J8908">
            <v>64941.84</v>
          </cell>
          <cell r="K8908">
            <v>0</v>
          </cell>
          <cell r="L8908">
            <v>0</v>
          </cell>
          <cell r="M8908">
            <v>0</v>
          </cell>
          <cell r="N8908">
            <v>0</v>
          </cell>
          <cell r="O8908">
            <v>0</v>
          </cell>
        </row>
        <row r="8909">
          <cell r="C8909">
            <v>2339051</v>
          </cell>
          <cell r="D8909" t="str">
            <v>110002339051</v>
          </cell>
          <cell r="E8909" t="str">
            <v>PVD硬质合金铣刀对钛合金的铣削加工工艺研究</v>
          </cell>
          <cell r="F8909" t="str">
            <v>李胜</v>
          </cell>
          <cell r="G8909" t="str">
            <v>2005033</v>
          </cell>
          <cell r="H8909">
            <v>0</v>
          </cell>
          <cell r="I8909">
            <v>0</v>
          </cell>
          <cell r="J8909">
            <v>0</v>
          </cell>
          <cell r="K8909">
            <v>0</v>
          </cell>
          <cell r="L8909">
            <v>0</v>
          </cell>
          <cell r="M8909">
            <v>0</v>
          </cell>
          <cell r="N8909">
            <v>0</v>
          </cell>
          <cell r="O8909">
            <v>0</v>
          </cell>
        </row>
        <row r="8910">
          <cell r="C8910">
            <v>2339052</v>
          </cell>
          <cell r="D8910" t="str">
            <v>110002339052</v>
          </cell>
          <cell r="E8910" t="str">
            <v>1+X证书制度背景下职业英语能力测评反拨作用研究</v>
          </cell>
          <cell r="F8910" t="str">
            <v>张放</v>
          </cell>
          <cell r="G8910" t="str">
            <v>2004033</v>
          </cell>
          <cell r="H8910">
            <v>22607.93</v>
          </cell>
          <cell r="I8910">
            <v>0</v>
          </cell>
          <cell r="J8910">
            <v>330</v>
          </cell>
          <cell r="K8910">
            <v>22277.93</v>
          </cell>
          <cell r="L8910">
            <v>0</v>
          </cell>
          <cell r="M8910">
            <v>0</v>
          </cell>
          <cell r="N8910">
            <v>0</v>
          </cell>
          <cell r="O8910">
            <v>22277.93</v>
          </cell>
        </row>
        <row r="8911">
          <cell r="C8911">
            <v>2339053</v>
          </cell>
          <cell r="D8911" t="str">
            <v>110002339053</v>
          </cell>
          <cell r="E8911" t="str">
            <v>东莞理工-博士科技中小微企业科技成果转移转化中心</v>
          </cell>
          <cell r="F8911" t="str">
            <v>李环</v>
          </cell>
          <cell r="G8911" t="str">
            <v>2003003</v>
          </cell>
          <cell r="H8911">
            <v>201798.2</v>
          </cell>
          <cell r="I8911">
            <v>0</v>
          </cell>
          <cell r="J8911">
            <v>19040</v>
          </cell>
          <cell r="K8911">
            <v>182758.2</v>
          </cell>
          <cell r="L8911">
            <v>0</v>
          </cell>
          <cell r="M8911">
            <v>0</v>
          </cell>
          <cell r="N8911">
            <v>0</v>
          </cell>
          <cell r="O8911">
            <v>182758.2</v>
          </cell>
        </row>
        <row r="8912">
          <cell r="C8912">
            <v>2339054</v>
          </cell>
          <cell r="D8912" t="str">
            <v>110002339054</v>
          </cell>
          <cell r="E8912" t="str">
            <v>冷热轧机实验机软件优化技术服务</v>
          </cell>
          <cell r="F8912" t="str">
            <v>房学谦</v>
          </cell>
          <cell r="G8912" t="str">
            <v>2023080</v>
          </cell>
          <cell r="H8912">
            <v>259713.66</v>
          </cell>
          <cell r="I8912">
            <v>0</v>
          </cell>
          <cell r="J8912">
            <v>493</v>
          </cell>
          <cell r="K8912">
            <v>259220.66</v>
          </cell>
          <cell r="L8912">
            <v>0</v>
          </cell>
          <cell r="M8912">
            <v>0</v>
          </cell>
          <cell r="N8912">
            <v>0</v>
          </cell>
          <cell r="O8912">
            <v>259220.66</v>
          </cell>
        </row>
        <row r="8913">
          <cell r="C8913">
            <v>2339055</v>
          </cell>
          <cell r="D8913" t="str">
            <v>110002339055</v>
          </cell>
          <cell r="E8913" t="str">
            <v>电子万能实验机软件优化技术服务</v>
          </cell>
          <cell r="F8913" t="str">
            <v>房学谦</v>
          </cell>
          <cell r="G8913" t="str">
            <v>2023080</v>
          </cell>
          <cell r="H8913">
            <v>41948.98</v>
          </cell>
          <cell r="I8913">
            <v>0</v>
          </cell>
          <cell r="J8913">
            <v>0</v>
          </cell>
          <cell r="K8913">
            <v>41948.98</v>
          </cell>
          <cell r="L8913">
            <v>0</v>
          </cell>
          <cell r="M8913">
            <v>0</v>
          </cell>
          <cell r="N8913">
            <v>0</v>
          </cell>
          <cell r="O8913">
            <v>41948.98</v>
          </cell>
        </row>
        <row r="8914">
          <cell r="C8914">
            <v>2339056</v>
          </cell>
          <cell r="D8914" t="str">
            <v>110002339056</v>
          </cell>
          <cell r="E8914" t="str">
            <v>家庭互联智能镜控制器设计</v>
          </cell>
          <cell r="F8914" t="str">
            <v>雷瑞庭</v>
          </cell>
          <cell r="G8914" t="str">
            <v>2008044</v>
          </cell>
          <cell r="H8914">
            <v>27271.18</v>
          </cell>
          <cell r="I8914">
            <v>0</v>
          </cell>
          <cell r="J8914">
            <v>17400</v>
          </cell>
          <cell r="K8914">
            <v>9871.18</v>
          </cell>
          <cell r="L8914">
            <v>0</v>
          </cell>
          <cell r="M8914">
            <v>0</v>
          </cell>
          <cell r="N8914">
            <v>0</v>
          </cell>
          <cell r="O8914">
            <v>9871.18</v>
          </cell>
        </row>
        <row r="8915">
          <cell r="C8915">
            <v>2339058</v>
          </cell>
          <cell r="D8915" t="str">
            <v>110002339058</v>
          </cell>
          <cell r="E8915" t="str">
            <v>东莞市茶山镇增埗村村志编纂、出版项目</v>
          </cell>
          <cell r="F8915" t="str">
            <v>罗瑜斌</v>
          </cell>
          <cell r="G8915" t="str">
            <v>2011017</v>
          </cell>
          <cell r="H8915">
            <v>266327.57</v>
          </cell>
          <cell r="I8915">
            <v>0</v>
          </cell>
          <cell r="J8915">
            <v>601</v>
          </cell>
          <cell r="K8915">
            <v>265726.57</v>
          </cell>
          <cell r="L8915">
            <v>0</v>
          </cell>
          <cell r="M8915">
            <v>0</v>
          </cell>
          <cell r="N8915">
            <v>0</v>
          </cell>
          <cell r="O8915">
            <v>265726.57</v>
          </cell>
        </row>
        <row r="8916">
          <cell r="C8916">
            <v>2339059</v>
          </cell>
          <cell r="D8916" t="str">
            <v>110002339059</v>
          </cell>
          <cell r="E8916" t="str">
            <v>《台湾对大陆产业科技封锁及其对策研究》的课题研究</v>
          </cell>
          <cell r="F8916" t="str">
            <v>夏能礼</v>
          </cell>
          <cell r="G8916" t="str">
            <v>2001039</v>
          </cell>
          <cell r="H8916">
            <v>5211.12</v>
          </cell>
          <cell r="I8916">
            <v>0</v>
          </cell>
          <cell r="J8916">
            <v>2722</v>
          </cell>
          <cell r="K8916">
            <v>2489.12</v>
          </cell>
          <cell r="L8916">
            <v>0</v>
          </cell>
          <cell r="M8916">
            <v>0</v>
          </cell>
          <cell r="N8916">
            <v>0</v>
          </cell>
          <cell r="O8916">
            <v>2489.12</v>
          </cell>
        </row>
        <row r="8917">
          <cell r="C8917">
            <v>2339060</v>
          </cell>
          <cell r="D8917" t="str">
            <v>110002339060</v>
          </cell>
          <cell r="E8917" t="str">
            <v>松山湖促进现代服务业高质量发展路径研究</v>
          </cell>
          <cell r="F8917" t="str">
            <v>刘继云</v>
          </cell>
          <cell r="G8917" t="str">
            <v>2006039</v>
          </cell>
          <cell r="H8917">
            <v>93265.18</v>
          </cell>
          <cell r="I8917">
            <v>0</v>
          </cell>
          <cell r="J8917">
            <v>85070.38</v>
          </cell>
          <cell r="K8917">
            <v>8194.8</v>
          </cell>
          <cell r="L8917">
            <v>0</v>
          </cell>
          <cell r="M8917">
            <v>0</v>
          </cell>
          <cell r="N8917">
            <v>0</v>
          </cell>
          <cell r="O8917">
            <v>8194.8</v>
          </cell>
        </row>
        <row r="8918">
          <cell r="C8918">
            <v>2339061</v>
          </cell>
          <cell r="D8918" t="str">
            <v>110002339061</v>
          </cell>
          <cell r="E8918" t="str">
            <v>适用于老龄人的遥控器的方案设计</v>
          </cell>
          <cell r="F8918" t="str">
            <v>王建国</v>
          </cell>
          <cell r="G8918" t="str">
            <v>2018801</v>
          </cell>
          <cell r="H8918">
            <v>4824.91</v>
          </cell>
          <cell r="I8918">
            <v>0</v>
          </cell>
          <cell r="J8918">
            <v>0</v>
          </cell>
          <cell r="K8918">
            <v>4824.91</v>
          </cell>
          <cell r="L8918">
            <v>0</v>
          </cell>
          <cell r="M8918">
            <v>0</v>
          </cell>
          <cell r="N8918">
            <v>0</v>
          </cell>
          <cell r="O8918">
            <v>4824.91</v>
          </cell>
        </row>
        <row r="8919">
          <cell r="C8919">
            <v>2339062</v>
          </cell>
          <cell r="D8919" t="str">
            <v>110002339062</v>
          </cell>
          <cell r="E8919" t="str">
            <v>2023年东莞市地方立法研究评估与咨询服务基地合作项目</v>
          </cell>
          <cell r="F8919" t="str">
            <v>郑玉敏</v>
          </cell>
          <cell r="G8919" t="str">
            <v>2005002</v>
          </cell>
          <cell r="H8919">
            <v>52870.8</v>
          </cell>
          <cell r="I8919">
            <v>0</v>
          </cell>
          <cell r="J8919">
            <v>0</v>
          </cell>
          <cell r="K8919">
            <v>52870.8</v>
          </cell>
          <cell r="L8919">
            <v>0</v>
          </cell>
          <cell r="M8919">
            <v>0</v>
          </cell>
          <cell r="N8919">
            <v>0</v>
          </cell>
          <cell r="O8919">
            <v>52870.8</v>
          </cell>
        </row>
        <row r="8920">
          <cell r="C8920">
            <v>2339063</v>
          </cell>
          <cell r="D8920" t="str">
            <v>110002339063</v>
          </cell>
          <cell r="E8920" t="str">
            <v>模具注塑成型技术服务</v>
          </cell>
          <cell r="F8920" t="str">
            <v>刘环裕</v>
          </cell>
          <cell r="G8920" t="str">
            <v>2017138</v>
          </cell>
          <cell r="H8920">
            <v>44.26</v>
          </cell>
          <cell r="I8920">
            <v>0</v>
          </cell>
          <cell r="J8920">
            <v>0</v>
          </cell>
          <cell r="K8920">
            <v>44.26</v>
          </cell>
          <cell r="L8920">
            <v>0</v>
          </cell>
          <cell r="M8920">
            <v>0</v>
          </cell>
          <cell r="N8920">
            <v>0</v>
          </cell>
          <cell r="O8920">
            <v>44.26</v>
          </cell>
        </row>
        <row r="8921">
          <cell r="C8921">
            <v>2339064</v>
          </cell>
          <cell r="D8921" t="str">
            <v>110002339064</v>
          </cell>
          <cell r="E8921" t="str">
            <v>普煦伯乐决策支持系统技术服务项目</v>
          </cell>
          <cell r="F8921" t="str">
            <v>龚志周</v>
          </cell>
          <cell r="G8921" t="str">
            <v>2005034</v>
          </cell>
          <cell r="H8921">
            <v>16628.08</v>
          </cell>
          <cell r="I8921">
            <v>0</v>
          </cell>
          <cell r="J8921">
            <v>850.95</v>
          </cell>
          <cell r="K8921">
            <v>15777.13</v>
          </cell>
          <cell r="L8921">
            <v>0</v>
          </cell>
          <cell r="M8921">
            <v>0</v>
          </cell>
          <cell r="N8921">
            <v>0</v>
          </cell>
          <cell r="O8921">
            <v>15777.13</v>
          </cell>
        </row>
        <row r="8922">
          <cell r="C8922">
            <v>2339065</v>
          </cell>
          <cell r="D8922" t="str">
            <v>110002339065</v>
          </cell>
          <cell r="E8922" t="str">
            <v>华润电力海丰风光火储氢多能互补能源基地方案编制</v>
          </cell>
          <cell r="F8922" t="str">
            <v>刘国中</v>
          </cell>
          <cell r="G8922" t="str">
            <v>2017061</v>
          </cell>
          <cell r="H8922">
            <v>73649.72</v>
          </cell>
          <cell r="I8922">
            <v>0</v>
          </cell>
          <cell r="J8922">
            <v>22167.24</v>
          </cell>
          <cell r="K8922">
            <v>51482.48</v>
          </cell>
          <cell r="L8922">
            <v>0</v>
          </cell>
          <cell r="M8922">
            <v>0</v>
          </cell>
          <cell r="N8922">
            <v>0</v>
          </cell>
          <cell r="O8922">
            <v>51482.48</v>
          </cell>
        </row>
        <row r="8923">
          <cell r="C8923">
            <v>2339066</v>
          </cell>
          <cell r="D8923" t="str">
            <v>110002339066</v>
          </cell>
          <cell r="E8923" t="str">
            <v>基于Linux的实时控制系统测试</v>
          </cell>
          <cell r="F8923" t="str">
            <v>张兵</v>
          </cell>
          <cell r="G8923" t="str">
            <v>2017066</v>
          </cell>
          <cell r="H8923">
            <v>15816.54</v>
          </cell>
          <cell r="I8923">
            <v>0</v>
          </cell>
          <cell r="J8923">
            <v>1258.9</v>
          </cell>
          <cell r="K8923">
            <v>14557.64</v>
          </cell>
          <cell r="L8923">
            <v>0</v>
          </cell>
          <cell r="M8923">
            <v>0</v>
          </cell>
          <cell r="N8923">
            <v>0</v>
          </cell>
          <cell r="O8923">
            <v>14557.64</v>
          </cell>
        </row>
        <row r="8924">
          <cell r="C8924">
            <v>2339067</v>
          </cell>
          <cell r="D8924" t="str">
            <v>110002339067</v>
          </cell>
          <cell r="E8924" t="str">
            <v>基于数字流域模型的黄河中游水沙数据再分析</v>
          </cell>
          <cell r="F8924" t="str">
            <v>陈晨</v>
          </cell>
          <cell r="G8924" t="str">
            <v>2020811</v>
          </cell>
          <cell r="H8924">
            <v>29882.55</v>
          </cell>
          <cell r="I8924">
            <v>0</v>
          </cell>
          <cell r="J8924">
            <v>18729.06</v>
          </cell>
          <cell r="K8924">
            <v>11153.49</v>
          </cell>
          <cell r="L8924">
            <v>0</v>
          </cell>
          <cell r="M8924">
            <v>0</v>
          </cell>
          <cell r="N8924">
            <v>0</v>
          </cell>
          <cell r="O8924">
            <v>11153.49</v>
          </cell>
        </row>
        <row r="8925">
          <cell r="C8925">
            <v>2339068</v>
          </cell>
          <cell r="D8925" t="str">
            <v>110002339068</v>
          </cell>
          <cell r="E8925" t="str">
            <v>激光熔覆螺杆工艺研究</v>
          </cell>
          <cell r="F8925" t="str">
            <v>李胜</v>
          </cell>
          <cell r="G8925" t="str">
            <v>2005033</v>
          </cell>
          <cell r="H8925">
            <v>0</v>
          </cell>
          <cell r="I8925">
            <v>0</v>
          </cell>
          <cell r="J8925">
            <v>0</v>
          </cell>
          <cell r="K8925">
            <v>0</v>
          </cell>
          <cell r="L8925">
            <v>0</v>
          </cell>
          <cell r="M8925">
            <v>0</v>
          </cell>
          <cell r="N8925">
            <v>0</v>
          </cell>
          <cell r="O8925">
            <v>0</v>
          </cell>
        </row>
        <row r="8926">
          <cell r="C8926">
            <v>2339069</v>
          </cell>
          <cell r="D8926" t="str">
            <v>110002339069</v>
          </cell>
          <cell r="E8926" t="str">
            <v>胜蓝科技股份有限公司质量奖咨询服务协议</v>
          </cell>
          <cell r="F8926" t="str">
            <v>刘继云</v>
          </cell>
          <cell r="G8926" t="str">
            <v>2006039</v>
          </cell>
          <cell r="H8926">
            <v>21982.36</v>
          </cell>
          <cell r="I8926">
            <v>0</v>
          </cell>
          <cell r="J8926">
            <v>5903</v>
          </cell>
          <cell r="K8926">
            <v>16079.36</v>
          </cell>
          <cell r="L8926">
            <v>0</v>
          </cell>
          <cell r="M8926">
            <v>0</v>
          </cell>
          <cell r="N8926">
            <v>0</v>
          </cell>
          <cell r="O8926">
            <v>16079.36</v>
          </cell>
        </row>
        <row r="8927">
          <cell r="C8927">
            <v>2339070</v>
          </cell>
          <cell r="D8927" t="str">
            <v>110002339070</v>
          </cell>
          <cell r="E8927" t="str">
            <v>东莞市无障碍环境建设评估工作项目</v>
          </cell>
          <cell r="F8927" t="str">
            <v>居正</v>
          </cell>
          <cell r="G8927" t="str">
            <v>2013066</v>
          </cell>
          <cell r="H8927">
            <v>33351.29</v>
          </cell>
          <cell r="I8927">
            <v>0</v>
          </cell>
          <cell r="J8927">
            <v>0</v>
          </cell>
          <cell r="K8927">
            <v>33351.29</v>
          </cell>
          <cell r="L8927">
            <v>0</v>
          </cell>
          <cell r="M8927">
            <v>0</v>
          </cell>
          <cell r="N8927">
            <v>0</v>
          </cell>
          <cell r="O8927">
            <v>33351.29</v>
          </cell>
        </row>
        <row r="8928">
          <cell r="C8928">
            <v>2339071</v>
          </cell>
          <cell r="D8928" t="str">
            <v>110002339071</v>
          </cell>
          <cell r="E8928" t="str">
            <v>松山湖国际创新创业社区文化和科技融合示范基地合作协议</v>
          </cell>
          <cell r="F8928" t="str">
            <v>彭羚冰</v>
          </cell>
          <cell r="G8928" t="str">
            <v>2011027</v>
          </cell>
          <cell r="H8928">
            <v>154966.44</v>
          </cell>
          <cell r="I8928">
            <v>0</v>
          </cell>
          <cell r="J8928">
            <v>-16100</v>
          </cell>
          <cell r="K8928">
            <v>171066.44</v>
          </cell>
          <cell r="L8928">
            <v>0</v>
          </cell>
          <cell r="M8928">
            <v>0</v>
          </cell>
          <cell r="N8928">
            <v>0</v>
          </cell>
          <cell r="O8928">
            <v>171066.44</v>
          </cell>
        </row>
        <row r="8929">
          <cell r="C8929">
            <v>2339072</v>
          </cell>
          <cell r="D8929" t="str">
            <v>110002339072</v>
          </cell>
          <cell r="E8929" t="str">
            <v>基于HR-DIC的芯片封装内部微结构应力失效阈值测试方法研究</v>
          </cell>
          <cell r="F8929" t="str">
            <v>王皓亮</v>
          </cell>
          <cell r="G8929" t="str">
            <v>2018231</v>
          </cell>
          <cell r="H8929">
            <v>145.64</v>
          </cell>
          <cell r="I8929">
            <v>0</v>
          </cell>
          <cell r="J8929">
            <v>0</v>
          </cell>
          <cell r="K8929">
            <v>145.64</v>
          </cell>
          <cell r="L8929">
            <v>0</v>
          </cell>
          <cell r="M8929">
            <v>0</v>
          </cell>
          <cell r="N8929">
            <v>0</v>
          </cell>
          <cell r="O8929">
            <v>145.64</v>
          </cell>
        </row>
        <row r="8930">
          <cell r="C8930">
            <v>2339073</v>
          </cell>
          <cell r="D8930" t="str">
            <v>110002339073</v>
          </cell>
          <cell r="E8930" t="str">
            <v>东莞市长安镇沙乌社区工业园数据调研</v>
          </cell>
          <cell r="F8930" t="str">
            <v>李宁</v>
          </cell>
          <cell r="G8930" t="str">
            <v>2018007</v>
          </cell>
          <cell r="H8930">
            <v>26.32</v>
          </cell>
          <cell r="I8930">
            <v>0</v>
          </cell>
          <cell r="J8930">
            <v>0</v>
          </cell>
          <cell r="K8930">
            <v>26.32</v>
          </cell>
          <cell r="L8930">
            <v>0</v>
          </cell>
          <cell r="M8930">
            <v>0</v>
          </cell>
          <cell r="N8930">
            <v>0</v>
          </cell>
          <cell r="O8930">
            <v>26.32</v>
          </cell>
        </row>
        <row r="8931">
          <cell r="C8931">
            <v>2339074</v>
          </cell>
          <cell r="D8931" t="str">
            <v>110002339074</v>
          </cell>
          <cell r="E8931" t="str">
            <v>2022年度东莞市东坑镇社会工作服务项目评估</v>
          </cell>
          <cell r="F8931" t="str">
            <v>于铁山</v>
          </cell>
          <cell r="G8931" t="str">
            <v>2017079</v>
          </cell>
          <cell r="H8931">
            <v>5160.54</v>
          </cell>
          <cell r="I8931">
            <v>0</v>
          </cell>
          <cell r="J8931">
            <v>0</v>
          </cell>
          <cell r="K8931">
            <v>5160.54</v>
          </cell>
          <cell r="L8931">
            <v>0</v>
          </cell>
          <cell r="M8931">
            <v>0</v>
          </cell>
          <cell r="N8931">
            <v>0</v>
          </cell>
          <cell r="O8931">
            <v>5160.54</v>
          </cell>
        </row>
        <row r="8932">
          <cell r="C8932">
            <v>2339075</v>
          </cell>
          <cell r="D8932" t="str">
            <v>110002339075</v>
          </cell>
          <cell r="E8932" t="str">
            <v>寮步慈善基金会2023年第三届公益慈善创投督导评估服务项目</v>
          </cell>
          <cell r="F8932" t="str">
            <v>朱晓红</v>
          </cell>
          <cell r="G8932" t="str">
            <v>2007002</v>
          </cell>
          <cell r="H8932">
            <v>29857.4</v>
          </cell>
          <cell r="I8932">
            <v>0</v>
          </cell>
          <cell r="J8932">
            <v>0</v>
          </cell>
          <cell r="K8932">
            <v>29857.4</v>
          </cell>
          <cell r="L8932">
            <v>0</v>
          </cell>
          <cell r="M8932">
            <v>0</v>
          </cell>
          <cell r="N8932">
            <v>0</v>
          </cell>
          <cell r="O8932">
            <v>29857.4</v>
          </cell>
        </row>
        <row r="8933">
          <cell r="C8933">
            <v>2339076</v>
          </cell>
          <cell r="D8933" t="str">
            <v>110002339076</v>
          </cell>
          <cell r="E8933" t="str">
            <v>莞香精油萃取分离技术开发</v>
          </cell>
          <cell r="F8933" t="str">
            <v>王波</v>
          </cell>
          <cell r="G8933" t="str">
            <v>2018268</v>
          </cell>
          <cell r="H8933">
            <v>38670.2</v>
          </cell>
          <cell r="I8933">
            <v>0</v>
          </cell>
          <cell r="J8933">
            <v>1500</v>
          </cell>
          <cell r="K8933">
            <v>37170.2</v>
          </cell>
          <cell r="L8933">
            <v>0</v>
          </cell>
          <cell r="M8933">
            <v>0</v>
          </cell>
          <cell r="N8933">
            <v>0</v>
          </cell>
          <cell r="O8933">
            <v>37170.2</v>
          </cell>
        </row>
        <row r="8934">
          <cell r="C8934">
            <v>2339077</v>
          </cell>
          <cell r="D8934" t="str">
            <v>110002339077</v>
          </cell>
          <cell r="E8934" t="str">
            <v>黄江镇“三线一单”生态环境分区管控方案编制</v>
          </cell>
          <cell r="F8934" t="str">
            <v>荣戗戗</v>
          </cell>
          <cell r="G8934" t="str">
            <v>2019816</v>
          </cell>
          <cell r="H8934">
            <v>60000</v>
          </cell>
          <cell r="I8934">
            <v>0</v>
          </cell>
          <cell r="J8934">
            <v>9525</v>
          </cell>
          <cell r="K8934">
            <v>50475</v>
          </cell>
          <cell r="L8934">
            <v>9525</v>
          </cell>
          <cell r="M8934">
            <v>0</v>
          </cell>
          <cell r="N8934">
            <v>0</v>
          </cell>
          <cell r="O8934">
            <v>50475</v>
          </cell>
        </row>
        <row r="8935">
          <cell r="C8935">
            <v>2339078</v>
          </cell>
          <cell r="D8935" t="str">
            <v>110002339078</v>
          </cell>
          <cell r="E8935" t="str">
            <v>东莞理工-武汉云起物联产学研基地</v>
          </cell>
          <cell r="F8935" t="str">
            <v>刘晔</v>
          </cell>
          <cell r="G8935" t="str">
            <v>2018807</v>
          </cell>
          <cell r="H8935">
            <v>69229.45</v>
          </cell>
          <cell r="I8935">
            <v>0</v>
          </cell>
          <cell r="J8935">
            <v>0</v>
          </cell>
          <cell r="K8935">
            <v>69229.45</v>
          </cell>
          <cell r="L8935">
            <v>0</v>
          </cell>
          <cell r="M8935">
            <v>0</v>
          </cell>
          <cell r="N8935">
            <v>0</v>
          </cell>
          <cell r="O8935">
            <v>69229.45</v>
          </cell>
        </row>
        <row r="8936">
          <cell r="C8936">
            <v>2339079</v>
          </cell>
          <cell r="D8936" t="str">
            <v>110002339079</v>
          </cell>
          <cell r="E8936" t="str">
            <v>基于新型低碳绿色木枋结构的模板支撑体系施工关键技术研究</v>
          </cell>
          <cell r="F8936" t="str">
            <v>艾心荧</v>
          </cell>
          <cell r="G8936" t="str">
            <v>2015010</v>
          </cell>
          <cell r="H8936">
            <v>0</v>
          </cell>
          <cell r="I8936">
            <v>0</v>
          </cell>
          <cell r="J8936">
            <v>0</v>
          </cell>
          <cell r="K8936">
            <v>0</v>
          </cell>
          <cell r="L8936">
            <v>0</v>
          </cell>
          <cell r="M8936">
            <v>0</v>
          </cell>
          <cell r="N8936">
            <v>0</v>
          </cell>
          <cell r="O8936">
            <v>0</v>
          </cell>
        </row>
        <row r="8937">
          <cell r="C8937">
            <v>2339080</v>
          </cell>
          <cell r="D8937" t="str">
            <v>110002339080</v>
          </cell>
          <cell r="E8937" t="str">
            <v>高抗干扰性双重屏蔽电源适配器设计与开发</v>
          </cell>
          <cell r="F8937" t="str">
            <v>王红成</v>
          </cell>
          <cell r="G8937" t="str">
            <v>2007023</v>
          </cell>
          <cell r="H8937">
            <v>7953.04</v>
          </cell>
          <cell r="I8937">
            <v>0</v>
          </cell>
          <cell r="J8937">
            <v>0</v>
          </cell>
          <cell r="K8937">
            <v>7953.04</v>
          </cell>
          <cell r="L8937">
            <v>0</v>
          </cell>
          <cell r="M8937">
            <v>0</v>
          </cell>
          <cell r="N8937">
            <v>0</v>
          </cell>
          <cell r="O8937">
            <v>7953.04</v>
          </cell>
        </row>
        <row r="8938">
          <cell r="C8938">
            <v>2339081</v>
          </cell>
          <cell r="D8938" t="str">
            <v>110002339081</v>
          </cell>
          <cell r="E8938" t="str">
            <v>设计党务工作者课程</v>
          </cell>
          <cell r="F8938" t="str">
            <v>张庆吉</v>
          </cell>
          <cell r="G8938" t="str">
            <v>2011002</v>
          </cell>
          <cell r="H8938">
            <v>245.59</v>
          </cell>
          <cell r="I8938">
            <v>0</v>
          </cell>
          <cell r="J8938">
            <v>200</v>
          </cell>
          <cell r="K8938">
            <v>45.59</v>
          </cell>
          <cell r="L8938">
            <v>0</v>
          </cell>
          <cell r="M8938">
            <v>0</v>
          </cell>
          <cell r="N8938">
            <v>0</v>
          </cell>
          <cell r="O8938">
            <v>45.59</v>
          </cell>
        </row>
        <row r="8939">
          <cell r="C8939">
            <v>2339082</v>
          </cell>
          <cell r="D8939" t="str">
            <v>110002339082</v>
          </cell>
          <cell r="E8939" t="str">
            <v>医用金属电极开发及其腐蚀与产热行为研究</v>
          </cell>
          <cell r="F8939" t="str">
            <v>金硕勋</v>
          </cell>
          <cell r="G8939" t="str">
            <v>2019078</v>
          </cell>
          <cell r="H8939">
            <v>33968.74</v>
          </cell>
          <cell r="I8939">
            <v>0</v>
          </cell>
          <cell r="J8939">
            <v>4276.1</v>
          </cell>
          <cell r="K8939">
            <v>29692.64</v>
          </cell>
          <cell r="L8939">
            <v>0</v>
          </cell>
          <cell r="M8939">
            <v>0</v>
          </cell>
          <cell r="N8939">
            <v>0</v>
          </cell>
          <cell r="O8939">
            <v>29692.64</v>
          </cell>
        </row>
        <row r="8940">
          <cell r="C8940">
            <v>2339083</v>
          </cell>
          <cell r="D8940" t="str">
            <v>110002339083</v>
          </cell>
          <cell r="E8940" t="str">
            <v>UHPC装配式移动房屋板、柱构件工作性能及材料优化研究</v>
          </cell>
          <cell r="F8940" t="str">
            <v>郑愚</v>
          </cell>
          <cell r="G8940" t="str">
            <v>2008004</v>
          </cell>
          <cell r="H8940">
            <v>108570.48</v>
          </cell>
          <cell r="I8940">
            <v>0</v>
          </cell>
          <cell r="J8940">
            <v>34953</v>
          </cell>
          <cell r="K8940">
            <v>73617.48</v>
          </cell>
          <cell r="L8940">
            <v>0</v>
          </cell>
          <cell r="M8940">
            <v>0</v>
          </cell>
          <cell r="N8940">
            <v>0</v>
          </cell>
          <cell r="O8940">
            <v>73617.48</v>
          </cell>
        </row>
        <row r="8941">
          <cell r="C8941">
            <v>2339084</v>
          </cell>
          <cell r="D8941" t="str">
            <v>110002339084</v>
          </cell>
          <cell r="E8941" t="str">
            <v>高热稳定性热箱安全电芯的开发</v>
          </cell>
          <cell r="F8941" t="str">
            <v>廖俊旭</v>
          </cell>
          <cell r="G8941" t="str">
            <v>2018121</v>
          </cell>
          <cell r="H8941">
            <v>3472.08</v>
          </cell>
          <cell r="I8941">
            <v>0</v>
          </cell>
          <cell r="J8941">
            <v>0</v>
          </cell>
          <cell r="K8941">
            <v>3472.08</v>
          </cell>
          <cell r="L8941">
            <v>0</v>
          </cell>
          <cell r="M8941">
            <v>0</v>
          </cell>
          <cell r="N8941">
            <v>0</v>
          </cell>
          <cell r="O8941">
            <v>3472.08</v>
          </cell>
        </row>
        <row r="8942">
          <cell r="C8942">
            <v>2339085</v>
          </cell>
          <cell r="D8942" t="str">
            <v>110002339085</v>
          </cell>
          <cell r="E8942" t="str">
            <v>《工程天网业务协议》第三次付款</v>
          </cell>
          <cell r="F8942" t="str">
            <v>于国友</v>
          </cell>
          <cell r="G8942" t="str">
            <v>2006036</v>
          </cell>
          <cell r="H8942">
            <v>35975.3</v>
          </cell>
          <cell r="I8942">
            <v>0</v>
          </cell>
          <cell r="J8942">
            <v>35975.3</v>
          </cell>
          <cell r="K8942">
            <v>0</v>
          </cell>
          <cell r="L8942">
            <v>0</v>
          </cell>
          <cell r="M8942">
            <v>0</v>
          </cell>
          <cell r="N8942">
            <v>0</v>
          </cell>
          <cell r="O8942">
            <v>0</v>
          </cell>
        </row>
        <row r="8943">
          <cell r="C8943">
            <v>2339086</v>
          </cell>
          <cell r="D8943" t="str">
            <v>110002339086</v>
          </cell>
          <cell r="E8943" t="str">
            <v>校企共建联合研究平台合作协议</v>
          </cell>
          <cell r="F8943" t="str">
            <v>杨树颜</v>
          </cell>
          <cell r="G8943" t="str">
            <v>2012035</v>
          </cell>
          <cell r="H8943">
            <v>20306.5</v>
          </cell>
          <cell r="I8943">
            <v>0</v>
          </cell>
          <cell r="J8943">
            <v>0</v>
          </cell>
          <cell r="K8943">
            <v>20306.5</v>
          </cell>
          <cell r="L8943">
            <v>0</v>
          </cell>
          <cell r="M8943">
            <v>0</v>
          </cell>
          <cell r="N8943">
            <v>0</v>
          </cell>
          <cell r="O8943">
            <v>20306.5</v>
          </cell>
        </row>
        <row r="8944">
          <cell r="C8944">
            <v>2339087</v>
          </cell>
          <cell r="D8944" t="str">
            <v>110002339087</v>
          </cell>
          <cell r="E8944" t="str">
            <v>救援电动绞车钢索检测清洗设备</v>
          </cell>
          <cell r="F8944" t="str">
            <v>邓云蛟</v>
          </cell>
          <cell r="G8944" t="str">
            <v>2022099</v>
          </cell>
          <cell r="H8944">
            <v>134.81</v>
          </cell>
          <cell r="I8944">
            <v>0</v>
          </cell>
          <cell r="J8944">
            <v>0</v>
          </cell>
          <cell r="K8944">
            <v>134.81</v>
          </cell>
          <cell r="L8944">
            <v>0</v>
          </cell>
          <cell r="M8944">
            <v>0</v>
          </cell>
          <cell r="N8944">
            <v>0</v>
          </cell>
          <cell r="O8944">
            <v>134.81</v>
          </cell>
        </row>
        <row r="8945">
          <cell r="C8945">
            <v>2339088</v>
          </cell>
          <cell r="D8945" t="str">
            <v>110002339088</v>
          </cell>
          <cell r="E8945" t="str">
            <v>工业机器人运控系统技术研究及优化</v>
          </cell>
          <cell r="F8945" t="str">
            <v>楚豫川</v>
          </cell>
          <cell r="G8945" t="str">
            <v>2018026</v>
          </cell>
          <cell r="H8945">
            <v>39164.9</v>
          </cell>
          <cell r="I8945">
            <v>0</v>
          </cell>
          <cell r="J8945">
            <v>11787</v>
          </cell>
          <cell r="K8945">
            <v>27377.9</v>
          </cell>
          <cell r="L8945">
            <v>0</v>
          </cell>
          <cell r="M8945">
            <v>0</v>
          </cell>
          <cell r="N8945">
            <v>0</v>
          </cell>
          <cell r="O8945">
            <v>27377.9</v>
          </cell>
        </row>
        <row r="8946">
          <cell r="C8946">
            <v>2339089</v>
          </cell>
          <cell r="D8946" t="str">
            <v>110002339089</v>
          </cell>
          <cell r="E8946" t="str">
            <v>一次能源价格趋势与发电价格传导研究</v>
          </cell>
          <cell r="F8946" t="str">
            <v>刘国中</v>
          </cell>
          <cell r="G8946" t="str">
            <v>2017061</v>
          </cell>
          <cell r="H8946">
            <v>130517.05</v>
          </cell>
          <cell r="I8946">
            <v>0</v>
          </cell>
          <cell r="J8946">
            <v>80000</v>
          </cell>
          <cell r="K8946">
            <v>50517.05</v>
          </cell>
          <cell r="L8946">
            <v>0</v>
          </cell>
          <cell r="M8946">
            <v>0</v>
          </cell>
          <cell r="N8946">
            <v>0</v>
          </cell>
          <cell r="O8946">
            <v>50517.05</v>
          </cell>
        </row>
        <row r="8947">
          <cell r="C8947">
            <v>2339090</v>
          </cell>
          <cell r="D8947" t="str">
            <v>110002339090</v>
          </cell>
          <cell r="E8947" t="str">
            <v>宁夏数字灌区统一编码及云原生服务底座技术服务</v>
          </cell>
          <cell r="F8947" t="str">
            <v>李家叶</v>
          </cell>
          <cell r="G8947" t="str">
            <v>2020821</v>
          </cell>
          <cell r="H8947">
            <v>96886.13</v>
          </cell>
          <cell r="I8947">
            <v>0</v>
          </cell>
          <cell r="J8947">
            <v>53305.13</v>
          </cell>
          <cell r="K8947">
            <v>43581</v>
          </cell>
          <cell r="L8947">
            <v>0</v>
          </cell>
          <cell r="M8947">
            <v>0</v>
          </cell>
          <cell r="N8947">
            <v>0</v>
          </cell>
          <cell r="O8947">
            <v>43581</v>
          </cell>
        </row>
        <row r="8948">
          <cell r="C8948">
            <v>2339091</v>
          </cell>
          <cell r="D8948" t="str">
            <v>110002339091</v>
          </cell>
          <cell r="E8948" t="str">
            <v>东莞市横沥镇环境保护规划 (2024-2028年）</v>
          </cell>
          <cell r="F8948" t="str">
            <v>荣戗戗</v>
          </cell>
          <cell r="G8948" t="str">
            <v>2019816</v>
          </cell>
          <cell r="H8948">
            <v>61827.28</v>
          </cell>
          <cell r="I8948">
            <v>0</v>
          </cell>
          <cell r="J8948">
            <v>6043.46</v>
          </cell>
          <cell r="K8948">
            <v>55783.82</v>
          </cell>
          <cell r="L8948">
            <v>0</v>
          </cell>
          <cell r="M8948">
            <v>0</v>
          </cell>
          <cell r="N8948">
            <v>0</v>
          </cell>
          <cell r="O8948">
            <v>55783.82</v>
          </cell>
        </row>
        <row r="8949">
          <cell r="C8949">
            <v>2339092</v>
          </cell>
          <cell r="D8949" t="str">
            <v>110002339092</v>
          </cell>
          <cell r="E8949" t="str">
            <v>高性能沥青混合料设计方法和生产技术研究</v>
          </cell>
          <cell r="F8949" t="str">
            <v>黄文通</v>
          </cell>
          <cell r="G8949" t="str">
            <v>2016056</v>
          </cell>
          <cell r="H8949">
            <v>111196.94</v>
          </cell>
          <cell r="I8949">
            <v>0</v>
          </cell>
          <cell r="J8949">
            <v>11435.3</v>
          </cell>
          <cell r="K8949">
            <v>99761.64</v>
          </cell>
          <cell r="L8949">
            <v>0</v>
          </cell>
          <cell r="M8949">
            <v>0</v>
          </cell>
          <cell r="N8949">
            <v>0</v>
          </cell>
          <cell r="O8949">
            <v>99761.64</v>
          </cell>
        </row>
        <row r="8950">
          <cell r="C8950">
            <v>2339094</v>
          </cell>
          <cell r="D8950" t="str">
            <v>110002339094</v>
          </cell>
          <cell r="E8950" t="str">
            <v>磷酸钒钠材料的开发</v>
          </cell>
          <cell r="F8950" t="str">
            <v>李超</v>
          </cell>
          <cell r="G8950" t="str">
            <v>2017048</v>
          </cell>
          <cell r="H8950">
            <v>430.2</v>
          </cell>
          <cell r="I8950">
            <v>0</v>
          </cell>
          <cell r="J8950">
            <v>0</v>
          </cell>
          <cell r="K8950">
            <v>430.2</v>
          </cell>
          <cell r="L8950">
            <v>0</v>
          </cell>
          <cell r="M8950">
            <v>0</v>
          </cell>
          <cell r="N8950">
            <v>0</v>
          </cell>
          <cell r="O8950">
            <v>430.2</v>
          </cell>
        </row>
        <row r="8951">
          <cell r="C8951">
            <v>2339095</v>
          </cell>
          <cell r="D8951" t="str">
            <v>110002339095</v>
          </cell>
          <cell r="E8951" t="str">
            <v>“争创水乡文化《东莞)生态保护实验区，助力东莞文化经济新发展”专题调研</v>
          </cell>
          <cell r="F8951" t="str">
            <v>田根胜</v>
          </cell>
          <cell r="G8951" t="str">
            <v>1993043</v>
          </cell>
          <cell r="H8951">
            <v>62062.28</v>
          </cell>
          <cell r="I8951">
            <v>0</v>
          </cell>
          <cell r="J8951">
            <v>3120</v>
          </cell>
          <cell r="K8951">
            <v>58942.28</v>
          </cell>
          <cell r="L8951">
            <v>0</v>
          </cell>
          <cell r="M8951">
            <v>0</v>
          </cell>
          <cell r="N8951">
            <v>0</v>
          </cell>
          <cell r="O8951">
            <v>58942.28</v>
          </cell>
        </row>
        <row r="8952">
          <cell r="C8952">
            <v>2339096</v>
          </cell>
          <cell r="D8952" t="str">
            <v>110002339096</v>
          </cell>
          <cell r="E8952" t="str">
            <v>东莞国际商务区壹号地下空间项目技术服务</v>
          </cell>
          <cell r="F8952" t="str">
            <v>艾心荧</v>
          </cell>
          <cell r="G8952" t="str">
            <v>2015010</v>
          </cell>
          <cell r="H8952">
            <v>0.44</v>
          </cell>
          <cell r="I8952">
            <v>0</v>
          </cell>
          <cell r="J8952">
            <v>0</v>
          </cell>
          <cell r="K8952">
            <v>0.44</v>
          </cell>
          <cell r="L8952">
            <v>0</v>
          </cell>
          <cell r="M8952">
            <v>0</v>
          </cell>
          <cell r="N8952">
            <v>0</v>
          </cell>
          <cell r="O8952">
            <v>0.44</v>
          </cell>
        </row>
        <row r="8953">
          <cell r="C8953">
            <v>2339097</v>
          </cell>
          <cell r="D8953" t="str">
            <v>110002339097</v>
          </cell>
          <cell r="E8953" t="str">
            <v>阻尼刀桿设计与优化研究</v>
          </cell>
          <cell r="F8953" t="str">
            <v>陈尚彦</v>
          </cell>
          <cell r="G8953" t="str">
            <v>2018022</v>
          </cell>
          <cell r="H8953">
            <v>298.12</v>
          </cell>
          <cell r="I8953">
            <v>0</v>
          </cell>
          <cell r="J8953">
            <v>298.12</v>
          </cell>
          <cell r="K8953">
            <v>0</v>
          </cell>
          <cell r="L8953">
            <v>0</v>
          </cell>
          <cell r="M8953">
            <v>0</v>
          </cell>
          <cell r="N8953">
            <v>0</v>
          </cell>
          <cell r="O8953">
            <v>0</v>
          </cell>
        </row>
        <row r="8954">
          <cell r="C8954">
            <v>2339098</v>
          </cell>
          <cell r="D8954" t="str">
            <v>110002339098</v>
          </cell>
          <cell r="E8954" t="str">
            <v>“东莞理工学院-江西凤凰光学科技有限公司”光电材料与技术联合实验室</v>
          </cell>
          <cell r="F8954" t="str">
            <v>陈德良</v>
          </cell>
          <cell r="G8954" t="str">
            <v>2016812</v>
          </cell>
          <cell r="H8954">
            <v>325971.04</v>
          </cell>
          <cell r="I8954">
            <v>0</v>
          </cell>
          <cell r="J8954">
            <v>69230.32</v>
          </cell>
          <cell r="K8954">
            <v>256740.72</v>
          </cell>
          <cell r="L8954">
            <v>0</v>
          </cell>
          <cell r="M8954">
            <v>0</v>
          </cell>
          <cell r="N8954">
            <v>0</v>
          </cell>
          <cell r="O8954">
            <v>256740.72</v>
          </cell>
        </row>
        <row r="8955">
          <cell r="C8955">
            <v>2339099</v>
          </cell>
          <cell r="D8955" t="str">
            <v>110002339099</v>
          </cell>
          <cell r="E8955" t="str">
            <v>半导体封装基板和高端PCB的耐高温零污染材料的开发与性能研究</v>
          </cell>
          <cell r="F8955" t="str">
            <v>郑轲</v>
          </cell>
          <cell r="G8955" t="str">
            <v>2019119</v>
          </cell>
          <cell r="H8955">
            <v>84213.3</v>
          </cell>
          <cell r="I8955">
            <v>0</v>
          </cell>
          <cell r="J8955">
            <v>56176</v>
          </cell>
          <cell r="K8955">
            <v>28037.3</v>
          </cell>
          <cell r="L8955">
            <v>0</v>
          </cell>
          <cell r="M8955">
            <v>0</v>
          </cell>
          <cell r="N8955">
            <v>0</v>
          </cell>
          <cell r="O8955">
            <v>28037.3</v>
          </cell>
        </row>
        <row r="8956">
          <cell r="C8956">
            <v>2339100</v>
          </cell>
          <cell r="D8956" t="str">
            <v>110002339100</v>
          </cell>
          <cell r="E8956" t="str">
            <v>东莞市茶山镇南社村志编纂、出版项目</v>
          </cell>
          <cell r="F8956" t="str">
            <v>许燕转</v>
          </cell>
          <cell r="G8956" t="str">
            <v>2011015</v>
          </cell>
          <cell r="H8956">
            <v>112010.54</v>
          </cell>
          <cell r="I8956">
            <v>0</v>
          </cell>
          <cell r="J8956">
            <v>20000</v>
          </cell>
          <cell r="K8956">
            <v>92010.54</v>
          </cell>
          <cell r="L8956">
            <v>0</v>
          </cell>
          <cell r="M8956">
            <v>0</v>
          </cell>
          <cell r="N8956">
            <v>0</v>
          </cell>
          <cell r="O8956">
            <v>92010.54</v>
          </cell>
        </row>
        <row r="8957">
          <cell r="C8957">
            <v>2339101</v>
          </cell>
          <cell r="D8957" t="str">
            <v>110002339101</v>
          </cell>
          <cell r="E8957" t="str">
            <v>南方某特大水质净水厂淡水壳菜生长繁殖控制研究</v>
          </cell>
          <cell r="F8957" t="str">
            <v>李威</v>
          </cell>
          <cell r="G8957" t="str">
            <v>2022047</v>
          </cell>
          <cell r="H8957">
            <v>11680.7</v>
          </cell>
          <cell r="I8957">
            <v>70000</v>
          </cell>
          <cell r="J8957">
            <v>19205.52</v>
          </cell>
          <cell r="K8957">
            <v>62475.18</v>
          </cell>
          <cell r="L8957">
            <v>0</v>
          </cell>
          <cell r="M8957">
            <v>0</v>
          </cell>
          <cell r="N8957">
            <v>0</v>
          </cell>
          <cell r="O8957">
            <v>62475.18</v>
          </cell>
        </row>
        <row r="8958">
          <cell r="C8958">
            <v>2339102</v>
          </cell>
          <cell r="D8958" t="str">
            <v>110002339102</v>
          </cell>
          <cell r="E8958" t="str">
            <v>阳江市多水源水质安全性调研项目</v>
          </cell>
          <cell r="F8958" t="str">
            <v>辛晓东</v>
          </cell>
          <cell r="G8958" t="str">
            <v>2022055</v>
          </cell>
          <cell r="H8958">
            <v>3183.66</v>
          </cell>
          <cell r="I8958">
            <v>0</v>
          </cell>
          <cell r="J8958">
            <v>923.84</v>
          </cell>
          <cell r="K8958">
            <v>2259.82</v>
          </cell>
          <cell r="L8958">
            <v>0</v>
          </cell>
          <cell r="M8958">
            <v>0</v>
          </cell>
          <cell r="N8958">
            <v>0</v>
          </cell>
          <cell r="O8958">
            <v>2259.82</v>
          </cell>
        </row>
        <row r="8959">
          <cell r="C8959">
            <v>2339103</v>
          </cell>
          <cell r="D8959" t="str">
            <v>110002339103</v>
          </cell>
          <cell r="E8959" t="str">
            <v>2022年凤岗镇村（社区）“两委”干部课程设计</v>
          </cell>
          <cell r="F8959" t="str">
            <v>张庆吉</v>
          </cell>
          <cell r="G8959" t="str">
            <v>2011002</v>
          </cell>
          <cell r="H8959">
            <v>4879.86</v>
          </cell>
          <cell r="I8959">
            <v>0</v>
          </cell>
          <cell r="J8959">
            <v>4839</v>
          </cell>
          <cell r="K8959">
            <v>40.86</v>
          </cell>
          <cell r="L8959">
            <v>0</v>
          </cell>
          <cell r="M8959">
            <v>0</v>
          </cell>
          <cell r="N8959">
            <v>0</v>
          </cell>
          <cell r="O8959">
            <v>40.86</v>
          </cell>
        </row>
        <row r="8960">
          <cell r="C8960">
            <v>2339104</v>
          </cell>
          <cell r="D8960" t="str">
            <v>110002339104</v>
          </cell>
          <cell r="E8960" t="str">
            <v>2022年凤岗镇党建引领基层治理课程设计</v>
          </cell>
          <cell r="F8960" t="str">
            <v>张庆吉</v>
          </cell>
          <cell r="G8960" t="str">
            <v>2011002</v>
          </cell>
          <cell r="H8960">
            <v>8109.04</v>
          </cell>
          <cell r="I8960">
            <v>0</v>
          </cell>
          <cell r="J8960">
            <v>0</v>
          </cell>
          <cell r="K8960">
            <v>8109.04</v>
          </cell>
          <cell r="L8960">
            <v>0</v>
          </cell>
          <cell r="M8960">
            <v>0</v>
          </cell>
          <cell r="N8960">
            <v>0</v>
          </cell>
          <cell r="O8960">
            <v>8109.04</v>
          </cell>
        </row>
        <row r="8961">
          <cell r="C8961">
            <v>2339105</v>
          </cell>
          <cell r="D8961" t="str">
            <v>110002339105</v>
          </cell>
          <cell r="E8961" t="str">
            <v>“发挥行业协会作用，助推东莞制造业高质量发展”专题调研项目</v>
          </cell>
          <cell r="F8961" t="str">
            <v>孔小伟</v>
          </cell>
          <cell r="G8961" t="str">
            <v>2007021</v>
          </cell>
          <cell r="H8961">
            <v>99381.48</v>
          </cell>
          <cell r="I8961">
            <v>0</v>
          </cell>
          <cell r="J8961">
            <v>5892</v>
          </cell>
          <cell r="K8961">
            <v>93489.48</v>
          </cell>
          <cell r="L8961">
            <v>0</v>
          </cell>
          <cell r="M8961">
            <v>0</v>
          </cell>
          <cell r="N8961">
            <v>0</v>
          </cell>
          <cell r="O8961">
            <v>93489.48</v>
          </cell>
        </row>
        <row r="8962">
          <cell r="C8962">
            <v>2339106</v>
          </cell>
          <cell r="D8962" t="str">
            <v>110002339106</v>
          </cell>
          <cell r="E8962" t="str">
            <v>高占比生物质气化耦合燃煤发电燃烧安全影响研究技术开发</v>
          </cell>
          <cell r="F8962" t="str">
            <v>程可可</v>
          </cell>
          <cell r="G8962" t="str">
            <v>2016825</v>
          </cell>
          <cell r="H8962">
            <v>55125.83</v>
          </cell>
          <cell r="I8962">
            <v>108080</v>
          </cell>
          <cell r="J8962">
            <v>82022.44</v>
          </cell>
          <cell r="K8962">
            <v>81183.39</v>
          </cell>
          <cell r="L8962">
            <v>0</v>
          </cell>
          <cell r="M8962">
            <v>0</v>
          </cell>
          <cell r="N8962">
            <v>0</v>
          </cell>
          <cell r="O8962">
            <v>81183.39</v>
          </cell>
        </row>
        <row r="8963">
          <cell r="C8963">
            <v>2339107</v>
          </cell>
          <cell r="D8963" t="str">
            <v>110002339107</v>
          </cell>
          <cell r="E8963" t="str">
            <v>城市尺度碳核算与粤港澳大湾区碳中和路径研究</v>
          </cell>
          <cell r="F8963" t="str">
            <v>陈晨</v>
          </cell>
          <cell r="G8963" t="str">
            <v>2020811</v>
          </cell>
          <cell r="H8963">
            <v>7.1</v>
          </cell>
          <cell r="I8963">
            <v>0</v>
          </cell>
          <cell r="J8963">
            <v>0</v>
          </cell>
          <cell r="K8963">
            <v>7.1</v>
          </cell>
          <cell r="L8963">
            <v>0</v>
          </cell>
          <cell r="M8963">
            <v>0</v>
          </cell>
          <cell r="N8963">
            <v>0</v>
          </cell>
          <cell r="O8963">
            <v>7.1</v>
          </cell>
        </row>
        <row r="8964">
          <cell r="C8964">
            <v>2339108</v>
          </cell>
          <cell r="D8964" t="str">
            <v>110002339108</v>
          </cell>
          <cell r="E8964" t="str">
            <v>3D打印可培养卵巢组织的组织工程支架</v>
          </cell>
          <cell r="F8964" t="str">
            <v>王翀</v>
          </cell>
          <cell r="G8964" t="str">
            <v>2016033</v>
          </cell>
          <cell r="H8964">
            <v>17358.16</v>
          </cell>
          <cell r="I8964">
            <v>0</v>
          </cell>
          <cell r="J8964">
            <v>8360.27</v>
          </cell>
          <cell r="K8964">
            <v>8997.89</v>
          </cell>
          <cell r="L8964">
            <v>0</v>
          </cell>
          <cell r="M8964">
            <v>0</v>
          </cell>
          <cell r="N8964">
            <v>0</v>
          </cell>
          <cell r="O8964">
            <v>8997.89</v>
          </cell>
        </row>
        <row r="8965">
          <cell r="C8965">
            <v>2339109</v>
          </cell>
          <cell r="D8965" t="str">
            <v>110002339109</v>
          </cell>
          <cell r="E8965" t="str">
            <v>宠物细胞体外高质量扩增生产</v>
          </cell>
          <cell r="F8965" t="str">
            <v>王翀</v>
          </cell>
          <cell r="G8965" t="str">
            <v>2016033</v>
          </cell>
          <cell r="H8965">
            <v>5673</v>
          </cell>
          <cell r="I8965">
            <v>0</v>
          </cell>
          <cell r="J8965">
            <v>2667.6</v>
          </cell>
          <cell r="K8965">
            <v>3005.4</v>
          </cell>
          <cell r="L8965">
            <v>0</v>
          </cell>
          <cell r="M8965">
            <v>0</v>
          </cell>
          <cell r="N8965">
            <v>0</v>
          </cell>
          <cell r="O8965">
            <v>3005.4</v>
          </cell>
        </row>
        <row r="8966">
          <cell r="C8966">
            <v>2339110</v>
          </cell>
          <cell r="D8966" t="str">
            <v>110002339110</v>
          </cell>
          <cell r="E8966" t="str">
            <v>2023年松山湖节能低碳宣传活动</v>
          </cell>
          <cell r="F8966" t="str">
            <v>纪传伟</v>
          </cell>
          <cell r="G8966" t="str">
            <v>2006064</v>
          </cell>
          <cell r="H8966">
            <v>7464.16</v>
          </cell>
          <cell r="I8966">
            <v>0</v>
          </cell>
          <cell r="J8966">
            <v>0</v>
          </cell>
          <cell r="K8966">
            <v>7464.16</v>
          </cell>
          <cell r="L8966">
            <v>0</v>
          </cell>
          <cell r="M8966">
            <v>0</v>
          </cell>
          <cell r="N8966">
            <v>0</v>
          </cell>
          <cell r="O8966">
            <v>7464.16</v>
          </cell>
        </row>
        <row r="8967">
          <cell r="C8967">
            <v>2339111</v>
          </cell>
          <cell r="D8967" t="str">
            <v>110002339111</v>
          </cell>
          <cell r="E8967" t="str">
            <v>自排气结构的极片成型模具的研发</v>
          </cell>
          <cell r="F8967" t="str">
            <v>宋成浩</v>
          </cell>
          <cell r="G8967" t="str">
            <v>2020131</v>
          </cell>
          <cell r="H8967">
            <v>16732.08</v>
          </cell>
          <cell r="I8967">
            <v>0</v>
          </cell>
          <cell r="J8967">
            <v>0</v>
          </cell>
          <cell r="K8967">
            <v>16732.08</v>
          </cell>
          <cell r="L8967">
            <v>0</v>
          </cell>
          <cell r="M8967">
            <v>0</v>
          </cell>
          <cell r="N8967">
            <v>0</v>
          </cell>
          <cell r="O8967">
            <v>16732.08</v>
          </cell>
        </row>
        <row r="8968">
          <cell r="C8968">
            <v>2339112</v>
          </cell>
          <cell r="D8968" t="str">
            <v>110002339112</v>
          </cell>
          <cell r="E8968" t="str">
            <v>尾矿砂固废预应力孔道压浆料制备</v>
          </cell>
          <cell r="F8968" t="str">
            <v>喻鹏</v>
          </cell>
          <cell r="G8968" t="str">
            <v>2018051</v>
          </cell>
          <cell r="H8968">
            <v>0.86</v>
          </cell>
          <cell r="I8968">
            <v>0</v>
          </cell>
          <cell r="J8968">
            <v>0</v>
          </cell>
          <cell r="K8968">
            <v>0.86</v>
          </cell>
          <cell r="L8968">
            <v>0</v>
          </cell>
          <cell r="M8968">
            <v>0</v>
          </cell>
          <cell r="N8968">
            <v>0</v>
          </cell>
          <cell r="O8968">
            <v>0.86</v>
          </cell>
        </row>
        <row r="8969">
          <cell r="C8969">
            <v>2339113</v>
          </cell>
          <cell r="D8969" t="str">
            <v>110002339113</v>
          </cell>
          <cell r="E8969" t="str">
            <v>基于特征融合SSD的连接器缺陷检测</v>
          </cell>
          <cell r="F8969" t="str">
            <v>任斌</v>
          </cell>
          <cell r="G8969" t="str">
            <v>2003008</v>
          </cell>
          <cell r="H8969">
            <v>9330.2</v>
          </cell>
          <cell r="I8969">
            <v>0</v>
          </cell>
          <cell r="J8969">
            <v>0</v>
          </cell>
          <cell r="K8969">
            <v>9330.2</v>
          </cell>
          <cell r="L8969">
            <v>0</v>
          </cell>
          <cell r="M8969">
            <v>0</v>
          </cell>
          <cell r="N8969">
            <v>0</v>
          </cell>
          <cell r="O8969">
            <v>9330.2</v>
          </cell>
        </row>
        <row r="8970">
          <cell r="C8970">
            <v>2339114</v>
          </cell>
          <cell r="D8970" t="str">
            <v>110002339114</v>
          </cell>
          <cell r="E8970" t="str">
            <v>东莞理工学院与企业共建联合研究平台</v>
          </cell>
          <cell r="F8970" t="str">
            <v>卢文娟</v>
          </cell>
          <cell r="G8970" t="str">
            <v>2019123</v>
          </cell>
          <cell r="H8970">
            <v>62460.4</v>
          </cell>
          <cell r="I8970">
            <v>0</v>
          </cell>
          <cell r="J8970">
            <v>0</v>
          </cell>
          <cell r="K8970">
            <v>62460.4</v>
          </cell>
          <cell r="L8970">
            <v>0</v>
          </cell>
          <cell r="M8970">
            <v>0</v>
          </cell>
          <cell r="N8970">
            <v>0</v>
          </cell>
          <cell r="O8970">
            <v>62460.4</v>
          </cell>
        </row>
        <row r="8971">
          <cell r="C8971">
            <v>2339115</v>
          </cell>
          <cell r="D8971" t="str">
            <v>110002339115</v>
          </cell>
          <cell r="E8971" t="str">
            <v>东莞孚宝联兴仓储有限公司大气污染防治技术服务</v>
          </cell>
          <cell r="F8971" t="str">
            <v>杨国军</v>
          </cell>
          <cell r="G8971" t="str">
            <v>2013051</v>
          </cell>
          <cell r="H8971">
            <v>13476.3</v>
          </cell>
          <cell r="I8971">
            <v>0</v>
          </cell>
          <cell r="J8971">
            <v>0</v>
          </cell>
          <cell r="K8971">
            <v>13476.3</v>
          </cell>
          <cell r="L8971">
            <v>0</v>
          </cell>
          <cell r="M8971">
            <v>0</v>
          </cell>
          <cell r="N8971">
            <v>0</v>
          </cell>
          <cell r="O8971">
            <v>13476.3</v>
          </cell>
        </row>
        <row r="8972">
          <cell r="C8972">
            <v>2339116</v>
          </cell>
          <cell r="D8972" t="str">
            <v>110002339116</v>
          </cell>
          <cell r="E8972" t="str">
            <v>2023年东莞市社会组织发展扶持专项资金资助项目（活动）跟踪督导服务</v>
          </cell>
          <cell r="F8972" t="str">
            <v>银锋</v>
          </cell>
          <cell r="G8972" t="str">
            <v>2002024</v>
          </cell>
          <cell r="H8972">
            <v>36168.6</v>
          </cell>
          <cell r="I8972">
            <v>74800</v>
          </cell>
          <cell r="J8972">
            <v>48482.02</v>
          </cell>
          <cell r="K8972">
            <v>62486.58</v>
          </cell>
          <cell r="L8972">
            <v>0</v>
          </cell>
          <cell r="M8972">
            <v>0</v>
          </cell>
          <cell r="N8972">
            <v>0</v>
          </cell>
          <cell r="O8972">
            <v>62486.58</v>
          </cell>
        </row>
        <row r="8973">
          <cell r="C8973">
            <v>2339117</v>
          </cell>
          <cell r="D8973" t="str">
            <v>110002339117</v>
          </cell>
          <cell r="E8973" t="str">
            <v>适用于老龄人的电视机显示器的方案设计</v>
          </cell>
          <cell r="F8973" t="str">
            <v>王建国</v>
          </cell>
          <cell r="G8973" t="str">
            <v>2018801</v>
          </cell>
          <cell r="H8973">
            <v>49317.35</v>
          </cell>
          <cell r="I8973">
            <v>0</v>
          </cell>
          <cell r="J8973">
            <v>0</v>
          </cell>
          <cell r="K8973">
            <v>49317.35</v>
          </cell>
          <cell r="L8973">
            <v>0</v>
          </cell>
          <cell r="M8973">
            <v>0</v>
          </cell>
          <cell r="N8973">
            <v>0</v>
          </cell>
          <cell r="O8973">
            <v>49317.35</v>
          </cell>
        </row>
        <row r="8974">
          <cell r="C8974">
            <v>2339118</v>
          </cell>
          <cell r="D8974" t="str">
            <v>110002339118</v>
          </cell>
          <cell r="E8974" t="str">
            <v>东莞市2023年生产安全事故分析和防范措施</v>
          </cell>
          <cell r="F8974" t="str">
            <v>李翠丹</v>
          </cell>
          <cell r="G8974" t="str">
            <v>2008038</v>
          </cell>
          <cell r="H8974">
            <v>83924.56</v>
          </cell>
          <cell r="I8974">
            <v>0</v>
          </cell>
          <cell r="J8974">
            <v>6500</v>
          </cell>
          <cell r="K8974">
            <v>77424.56</v>
          </cell>
          <cell r="L8974">
            <v>0</v>
          </cell>
          <cell r="M8974">
            <v>0</v>
          </cell>
          <cell r="N8974">
            <v>0</v>
          </cell>
          <cell r="O8974">
            <v>77424.56</v>
          </cell>
        </row>
        <row r="8975">
          <cell r="C8975">
            <v>2339119</v>
          </cell>
          <cell r="D8975" t="str">
            <v>110002339119</v>
          </cell>
          <cell r="E8975" t="str">
            <v>东莞市厚街镇家具产业链党建工作专项调研</v>
          </cell>
          <cell r="F8975" t="str">
            <v>银锋</v>
          </cell>
          <cell r="G8975" t="str">
            <v>2002024</v>
          </cell>
          <cell r="H8975">
            <v>31031.15</v>
          </cell>
          <cell r="I8975">
            <v>0</v>
          </cell>
          <cell r="J8975">
            <v>0</v>
          </cell>
          <cell r="K8975">
            <v>31031.15</v>
          </cell>
          <cell r="L8975">
            <v>0</v>
          </cell>
          <cell r="M8975">
            <v>0</v>
          </cell>
          <cell r="N8975">
            <v>0</v>
          </cell>
          <cell r="O8975">
            <v>31031.15</v>
          </cell>
        </row>
        <row r="8976">
          <cell r="C8976">
            <v>2339120</v>
          </cell>
          <cell r="D8976" t="str">
            <v>110002339120</v>
          </cell>
          <cell r="E8976" t="str">
            <v>“深化务实合作 破解融入难题”促进港澳青年来深就业创业及推进经贸交流和人才合作的对策建议研究</v>
          </cell>
          <cell r="F8976" t="str">
            <v>陈晓君</v>
          </cell>
          <cell r="G8976" t="str">
            <v>2020138</v>
          </cell>
          <cell r="H8976">
            <v>86770.6</v>
          </cell>
          <cell r="I8976">
            <v>0</v>
          </cell>
          <cell r="J8976">
            <v>45000</v>
          </cell>
          <cell r="K8976">
            <v>41770.6</v>
          </cell>
          <cell r="L8976">
            <v>0</v>
          </cell>
          <cell r="M8976">
            <v>0</v>
          </cell>
          <cell r="N8976">
            <v>0</v>
          </cell>
          <cell r="O8976">
            <v>41770.6</v>
          </cell>
        </row>
        <row r="8977">
          <cell r="C8977">
            <v>2339121</v>
          </cell>
          <cell r="D8977" t="str">
            <v>110002339121</v>
          </cell>
          <cell r="E8977" t="str">
            <v>东莞理工朗客滋饼干产品开发联合研究基地</v>
          </cell>
          <cell r="F8977" t="str">
            <v>陈璇</v>
          </cell>
          <cell r="G8977" t="str">
            <v>2023030</v>
          </cell>
          <cell r="H8977">
            <v>69135.4</v>
          </cell>
          <cell r="I8977">
            <v>0</v>
          </cell>
          <cell r="J8977">
            <v>21674</v>
          </cell>
          <cell r="K8977">
            <v>47461.4</v>
          </cell>
          <cell r="L8977">
            <v>0</v>
          </cell>
          <cell r="M8977">
            <v>0</v>
          </cell>
          <cell r="N8977">
            <v>0</v>
          </cell>
          <cell r="O8977">
            <v>47461.4</v>
          </cell>
        </row>
        <row r="8978">
          <cell r="C8978">
            <v>2339123</v>
          </cell>
          <cell r="D8978" t="str">
            <v>110002339123</v>
          </cell>
          <cell r="E8978" t="str">
            <v>大尺寸低成本的印刷倒置有机白光照明器件</v>
          </cell>
          <cell r="F8978" t="str">
            <v>徐进</v>
          </cell>
          <cell r="G8978" t="str">
            <v>2018080</v>
          </cell>
          <cell r="H8978">
            <v>6735.12</v>
          </cell>
          <cell r="I8978">
            <v>0</v>
          </cell>
          <cell r="J8978">
            <v>0</v>
          </cell>
          <cell r="K8978">
            <v>6735.12</v>
          </cell>
          <cell r="L8978">
            <v>0</v>
          </cell>
          <cell r="M8978">
            <v>0</v>
          </cell>
          <cell r="N8978">
            <v>0</v>
          </cell>
          <cell r="O8978">
            <v>6735.12</v>
          </cell>
        </row>
        <row r="8979">
          <cell r="C8979">
            <v>2339124</v>
          </cell>
          <cell r="D8979" t="str">
            <v>110002339124</v>
          </cell>
          <cell r="E8979" t="str">
            <v>2023年凤岗市场监督分局党员教育课程设计</v>
          </cell>
          <cell r="F8979" t="str">
            <v>张庆吉</v>
          </cell>
          <cell r="G8979" t="str">
            <v>2011002</v>
          </cell>
          <cell r="H8979">
            <v>26.66</v>
          </cell>
          <cell r="I8979">
            <v>0</v>
          </cell>
          <cell r="J8979">
            <v>0</v>
          </cell>
          <cell r="K8979">
            <v>26.66</v>
          </cell>
          <cell r="L8979">
            <v>0</v>
          </cell>
          <cell r="M8979">
            <v>0</v>
          </cell>
          <cell r="N8979">
            <v>0</v>
          </cell>
          <cell r="O8979">
            <v>26.66</v>
          </cell>
        </row>
        <row r="8980">
          <cell r="C8980">
            <v>2339125</v>
          </cell>
          <cell r="D8980" t="str">
            <v>110002339125</v>
          </cell>
          <cell r="E8980" t="str">
            <v>河长制全市河湖巡查服务项目</v>
          </cell>
          <cell r="F8980" t="str">
            <v>吕斯濠</v>
          </cell>
          <cell r="G8980" t="str">
            <v>2007038</v>
          </cell>
          <cell r="H8980">
            <v>106565.41</v>
          </cell>
          <cell r="I8980">
            <v>399200</v>
          </cell>
          <cell r="J8980">
            <v>403911.03</v>
          </cell>
          <cell r="K8980">
            <v>101854.38</v>
          </cell>
          <cell r="L8980">
            <v>0</v>
          </cell>
          <cell r="M8980">
            <v>0</v>
          </cell>
          <cell r="N8980">
            <v>0</v>
          </cell>
          <cell r="O8980">
            <v>101854.38</v>
          </cell>
        </row>
        <row r="8981">
          <cell r="C8981">
            <v>2339126</v>
          </cell>
          <cell r="D8981" t="str">
            <v>110002339126</v>
          </cell>
          <cell r="E8981" t="str">
            <v>东莞新洲印刷有限公司2023年CDP气候变化、森林、水安全调查咨询服务</v>
          </cell>
          <cell r="F8981" t="str">
            <v>李翠丹</v>
          </cell>
          <cell r="G8981" t="str">
            <v>2008038</v>
          </cell>
          <cell r="H8981">
            <v>17732.08</v>
          </cell>
          <cell r="I8981">
            <v>0</v>
          </cell>
          <cell r="J8981">
            <v>0</v>
          </cell>
          <cell r="K8981">
            <v>17732.08</v>
          </cell>
          <cell r="L8981">
            <v>0</v>
          </cell>
          <cell r="M8981">
            <v>0</v>
          </cell>
          <cell r="N8981">
            <v>0</v>
          </cell>
          <cell r="O8981">
            <v>17732.08</v>
          </cell>
        </row>
        <row r="8982">
          <cell r="C8982">
            <v>2339127</v>
          </cell>
          <cell r="D8982" t="str">
            <v>110002339127</v>
          </cell>
          <cell r="E8982" t="str">
            <v>高性能PET功能母粒的研发及产业化应用</v>
          </cell>
          <cell r="F8982" t="str">
            <v>李坤泉</v>
          </cell>
          <cell r="G8982" t="str">
            <v>2019080</v>
          </cell>
          <cell r="H8982">
            <v>17903.5</v>
          </cell>
          <cell r="I8982">
            <v>100000</v>
          </cell>
          <cell r="J8982">
            <v>51855.6</v>
          </cell>
          <cell r="K8982">
            <v>66047.9</v>
          </cell>
          <cell r="L8982">
            <v>0</v>
          </cell>
          <cell r="M8982">
            <v>0</v>
          </cell>
          <cell r="N8982">
            <v>0</v>
          </cell>
          <cell r="O8982">
            <v>66047.9</v>
          </cell>
        </row>
        <row r="8983">
          <cell r="C8983">
            <v>2339128</v>
          </cell>
          <cell r="D8983" t="str">
            <v>110002339128</v>
          </cell>
          <cell r="E8983" t="str">
            <v>环境检测项目</v>
          </cell>
          <cell r="F8983" t="str">
            <v>黄毅</v>
          </cell>
          <cell r="G8983" t="str">
            <v>2022042</v>
          </cell>
          <cell r="H8983">
            <v>5599.36</v>
          </cell>
          <cell r="I8983">
            <v>0</v>
          </cell>
          <cell r="J8983">
            <v>0</v>
          </cell>
          <cell r="K8983">
            <v>5599.36</v>
          </cell>
          <cell r="L8983">
            <v>0</v>
          </cell>
          <cell r="M8983">
            <v>0</v>
          </cell>
          <cell r="N8983">
            <v>0</v>
          </cell>
          <cell r="O8983">
            <v>5599.36</v>
          </cell>
        </row>
        <row r="8984">
          <cell r="C8984">
            <v>2339129</v>
          </cell>
          <cell r="D8984" t="str">
            <v>110002339129</v>
          </cell>
          <cell r="E8984" t="str">
            <v>高性能软磁合金材料磁损耗特性测试</v>
          </cell>
          <cell r="F8984" t="str">
            <v>孔凤玉</v>
          </cell>
          <cell r="G8984" t="str">
            <v>2020030</v>
          </cell>
          <cell r="H8984">
            <v>469173.99</v>
          </cell>
          <cell r="I8984">
            <v>0</v>
          </cell>
          <cell r="J8984">
            <v>16616.21</v>
          </cell>
          <cell r="K8984">
            <v>452557.78</v>
          </cell>
          <cell r="L8984">
            <v>0</v>
          </cell>
          <cell r="M8984">
            <v>0</v>
          </cell>
          <cell r="N8984">
            <v>0</v>
          </cell>
          <cell r="O8984">
            <v>452557.78</v>
          </cell>
        </row>
        <row r="8985">
          <cell r="C8985">
            <v>2339130</v>
          </cell>
          <cell r="D8985" t="str">
            <v>110002339130</v>
          </cell>
          <cell r="E8985" t="str">
            <v>PEM电解槽用双极板贵金属替代或减量产品开发</v>
          </cell>
          <cell r="F8985" t="str">
            <v>曲江英</v>
          </cell>
          <cell r="G8985" t="str">
            <v>2017828</v>
          </cell>
          <cell r="H8985">
            <v>18330.2</v>
          </cell>
          <cell r="I8985">
            <v>0</v>
          </cell>
          <cell r="J8985">
            <v>0</v>
          </cell>
          <cell r="K8985">
            <v>18330.2</v>
          </cell>
          <cell r="L8985">
            <v>0</v>
          </cell>
          <cell r="M8985">
            <v>0</v>
          </cell>
          <cell r="N8985">
            <v>0</v>
          </cell>
          <cell r="O8985">
            <v>18330.2</v>
          </cell>
        </row>
        <row r="8986">
          <cell r="C8986">
            <v>2339131</v>
          </cell>
          <cell r="D8986" t="str">
            <v>110002339131</v>
          </cell>
          <cell r="E8986" t="str">
            <v>微小粉末对粉泵集合设计影响参数的研究</v>
          </cell>
          <cell r="F8986" t="str">
            <v>陈尚彦</v>
          </cell>
          <cell r="G8986" t="str">
            <v>2018022</v>
          </cell>
          <cell r="H8986">
            <v>0</v>
          </cell>
          <cell r="I8986">
            <v>0</v>
          </cell>
          <cell r="J8986">
            <v>0</v>
          </cell>
          <cell r="K8986">
            <v>0</v>
          </cell>
          <cell r="L8986">
            <v>0</v>
          </cell>
          <cell r="M8986">
            <v>0</v>
          </cell>
          <cell r="N8986">
            <v>0</v>
          </cell>
          <cell r="O8986">
            <v>0</v>
          </cell>
        </row>
        <row r="8987">
          <cell r="C8987">
            <v>2339132</v>
          </cell>
          <cell r="D8987" t="str">
            <v>110002339132</v>
          </cell>
          <cell r="E8987" t="str">
            <v>傲雷公司卓越绩效模式导入咨询服务</v>
          </cell>
          <cell r="F8987" t="str">
            <v>黄辉宇</v>
          </cell>
          <cell r="G8987" t="str">
            <v>2006078</v>
          </cell>
          <cell r="H8987">
            <v>21564.81</v>
          </cell>
          <cell r="I8987">
            <v>0</v>
          </cell>
          <cell r="J8987">
            <v>12000</v>
          </cell>
          <cell r="K8987">
            <v>9564.81</v>
          </cell>
          <cell r="L8987">
            <v>0</v>
          </cell>
          <cell r="M8987">
            <v>0</v>
          </cell>
          <cell r="N8987">
            <v>0</v>
          </cell>
          <cell r="O8987">
            <v>9564.81</v>
          </cell>
        </row>
        <row r="8988">
          <cell r="C8988">
            <v>2339133</v>
          </cell>
          <cell r="D8988" t="str">
            <v>110002339133</v>
          </cell>
          <cell r="E8988" t="str">
            <v>高性能低介电工程塑料的研发及产业化应用</v>
          </cell>
          <cell r="F8988" t="str">
            <v>李坤泉</v>
          </cell>
          <cell r="G8988" t="str">
            <v>2019080</v>
          </cell>
          <cell r="H8988">
            <v>14263.56</v>
          </cell>
          <cell r="I8988">
            <v>0</v>
          </cell>
          <cell r="J8988">
            <v>6716</v>
          </cell>
          <cell r="K8988">
            <v>7547.56</v>
          </cell>
          <cell r="L8988">
            <v>0</v>
          </cell>
          <cell r="M8988">
            <v>0</v>
          </cell>
          <cell r="N8988">
            <v>0</v>
          </cell>
          <cell r="O8988">
            <v>7547.56</v>
          </cell>
        </row>
        <row r="8989">
          <cell r="C8989">
            <v>2339134</v>
          </cell>
          <cell r="D8989" t="str">
            <v>110002339134</v>
          </cell>
          <cell r="E8989" t="str">
            <v>广东赛德自动化科技股份有限公司绩效管理项目</v>
          </cell>
          <cell r="F8989" t="str">
            <v>龚志周</v>
          </cell>
          <cell r="G8989" t="str">
            <v>2005034</v>
          </cell>
          <cell r="H8989">
            <v>171774.89</v>
          </cell>
          <cell r="I8989">
            <v>0</v>
          </cell>
          <cell r="J8989">
            <v>14892</v>
          </cell>
          <cell r="K8989">
            <v>156882.89</v>
          </cell>
          <cell r="L8989">
            <v>0</v>
          </cell>
          <cell r="M8989">
            <v>0</v>
          </cell>
          <cell r="N8989">
            <v>0</v>
          </cell>
          <cell r="O8989">
            <v>156882.89</v>
          </cell>
        </row>
        <row r="8990">
          <cell r="C8990">
            <v>2339135</v>
          </cell>
          <cell r="D8990" t="str">
            <v>110002339135</v>
          </cell>
          <cell r="E8990" t="str">
            <v>基于超短多芯光纤光栅阵列的高温分布式传感技术</v>
          </cell>
          <cell r="F8990" t="str">
            <v>郭奎奎</v>
          </cell>
          <cell r="G8990" t="str">
            <v>2022090</v>
          </cell>
          <cell r="H8990">
            <v>4674.22</v>
          </cell>
          <cell r="I8990">
            <v>0</v>
          </cell>
          <cell r="J8990">
            <v>302.78</v>
          </cell>
          <cell r="K8990">
            <v>4371.44</v>
          </cell>
          <cell r="L8990">
            <v>0</v>
          </cell>
          <cell r="M8990">
            <v>0</v>
          </cell>
          <cell r="N8990">
            <v>0</v>
          </cell>
          <cell r="O8990">
            <v>4371.44</v>
          </cell>
        </row>
        <row r="8991">
          <cell r="C8991">
            <v>2339136</v>
          </cell>
          <cell r="D8991" t="str">
            <v>110002339136</v>
          </cell>
          <cell r="E8991" t="str">
            <v>储能逆变器和锂电池充电机技术咨询和协作服务</v>
          </cell>
          <cell r="F8991" t="str">
            <v>张志</v>
          </cell>
          <cell r="G8991" t="str">
            <v>2013017</v>
          </cell>
          <cell r="H8991">
            <v>231368.65</v>
          </cell>
          <cell r="I8991">
            <v>0</v>
          </cell>
          <cell r="J8991">
            <v>0</v>
          </cell>
          <cell r="K8991">
            <v>231368.65</v>
          </cell>
          <cell r="L8991">
            <v>0</v>
          </cell>
          <cell r="M8991">
            <v>0</v>
          </cell>
          <cell r="N8991">
            <v>0</v>
          </cell>
          <cell r="O8991">
            <v>231368.65</v>
          </cell>
        </row>
        <row r="8992">
          <cell r="C8992">
            <v>2339137</v>
          </cell>
          <cell r="D8992" t="str">
            <v>110002339137</v>
          </cell>
          <cell r="E8992" t="str">
            <v>中国举重博物馆陈列展览文献资料收集与整理</v>
          </cell>
          <cell r="F8992" t="str">
            <v>朱晓红</v>
          </cell>
          <cell r="G8992" t="str">
            <v>2007002</v>
          </cell>
          <cell r="H8992">
            <v>21461.98</v>
          </cell>
          <cell r="I8992">
            <v>24661.5</v>
          </cell>
          <cell r="J8992">
            <v>2796.52</v>
          </cell>
          <cell r="K8992">
            <v>43326.96</v>
          </cell>
          <cell r="L8992">
            <v>0</v>
          </cell>
          <cell r="M8992">
            <v>0</v>
          </cell>
          <cell r="N8992">
            <v>0</v>
          </cell>
          <cell r="O8992">
            <v>43326.96</v>
          </cell>
        </row>
        <row r="8993">
          <cell r="C8993">
            <v>2339139</v>
          </cell>
          <cell r="D8993" t="str">
            <v>110002339139</v>
          </cell>
          <cell r="E8993" t="str">
            <v>2023-2024 年东莞市预制菜区域品牌创新发展研究院</v>
          </cell>
          <cell r="F8993" t="str">
            <v>王波</v>
          </cell>
          <cell r="G8993" t="str">
            <v>2018268</v>
          </cell>
          <cell r="H8993">
            <v>193620</v>
          </cell>
          <cell r="I8993">
            <v>0</v>
          </cell>
          <cell r="J8993">
            <v>2800</v>
          </cell>
          <cell r="K8993">
            <v>190820</v>
          </cell>
          <cell r="L8993">
            <v>0</v>
          </cell>
          <cell r="M8993">
            <v>0</v>
          </cell>
          <cell r="N8993">
            <v>0</v>
          </cell>
          <cell r="O8993">
            <v>190820</v>
          </cell>
        </row>
        <row r="8994">
          <cell r="C8994">
            <v>2339140</v>
          </cell>
          <cell r="D8994" t="str">
            <v>110002339140</v>
          </cell>
          <cell r="E8994" t="str">
            <v>AR 视觉与智能硬件技术开发与咨询</v>
          </cell>
          <cell r="F8994" t="str">
            <v>黄晓园</v>
          </cell>
          <cell r="G8994" t="str">
            <v>2013058</v>
          </cell>
          <cell r="H8994">
            <v>25778.22</v>
          </cell>
          <cell r="I8994">
            <v>0</v>
          </cell>
          <cell r="J8994">
            <v>0</v>
          </cell>
          <cell r="K8994">
            <v>25778.22</v>
          </cell>
          <cell r="L8994">
            <v>0</v>
          </cell>
          <cell r="M8994">
            <v>0</v>
          </cell>
          <cell r="N8994">
            <v>0</v>
          </cell>
          <cell r="O8994">
            <v>25778.22</v>
          </cell>
        </row>
        <row r="8995">
          <cell r="C8995">
            <v>2339141</v>
          </cell>
          <cell r="D8995" t="str">
            <v>110002339141</v>
          </cell>
          <cell r="E8995" t="str">
            <v>2023年东莞医疗保障局部门评价</v>
          </cell>
          <cell r="F8995" t="str">
            <v>贺艳春</v>
          </cell>
          <cell r="G8995" t="str">
            <v>2006011</v>
          </cell>
          <cell r="H8995">
            <v>26423.32</v>
          </cell>
          <cell r="I8995">
            <v>0</v>
          </cell>
          <cell r="J8995">
            <v>0</v>
          </cell>
          <cell r="K8995">
            <v>26423.32</v>
          </cell>
          <cell r="L8995">
            <v>0</v>
          </cell>
          <cell r="M8995">
            <v>0</v>
          </cell>
          <cell r="N8995">
            <v>0</v>
          </cell>
          <cell r="O8995">
            <v>26423.32</v>
          </cell>
        </row>
        <row r="8996">
          <cell r="C8996">
            <v>2339142</v>
          </cell>
          <cell r="D8996" t="str">
            <v>110002339142</v>
          </cell>
          <cell r="E8996" t="str">
            <v>东莞市茶山镇京山村村志编纂、出版项目</v>
          </cell>
          <cell r="F8996" t="str">
            <v>郝丽霞</v>
          </cell>
          <cell r="G8996" t="str">
            <v>2018082</v>
          </cell>
          <cell r="H8996">
            <v>80845.72</v>
          </cell>
          <cell r="I8996">
            <v>0</v>
          </cell>
          <cell r="J8996">
            <v>1448</v>
          </cell>
          <cell r="K8996">
            <v>79397.72</v>
          </cell>
          <cell r="L8996">
            <v>0</v>
          </cell>
          <cell r="M8996">
            <v>0</v>
          </cell>
          <cell r="N8996">
            <v>0</v>
          </cell>
          <cell r="O8996">
            <v>79397.72</v>
          </cell>
        </row>
        <row r="8997">
          <cell r="C8997">
            <v>2339144</v>
          </cell>
          <cell r="D8997" t="str">
            <v>110002339144</v>
          </cell>
          <cell r="E8997" t="str">
            <v>上肢肌张力测试仪器（第一代）原型机开发</v>
          </cell>
          <cell r="F8997" t="str">
            <v>邓云蛟</v>
          </cell>
          <cell r="G8997" t="str">
            <v>2022099</v>
          </cell>
          <cell r="H8997">
            <v>13463.6</v>
          </cell>
          <cell r="I8997">
            <v>0</v>
          </cell>
          <cell r="J8997">
            <v>12481.15</v>
          </cell>
          <cell r="K8997">
            <v>982.45</v>
          </cell>
          <cell r="L8997">
            <v>0</v>
          </cell>
          <cell r="M8997">
            <v>0</v>
          </cell>
          <cell r="N8997">
            <v>0</v>
          </cell>
          <cell r="O8997">
            <v>982.45</v>
          </cell>
        </row>
        <row r="8998">
          <cell r="C8998">
            <v>2339145</v>
          </cell>
          <cell r="D8998" t="str">
            <v>110002339145</v>
          </cell>
          <cell r="E8998" t="str">
            <v>粤港澳大湾区国际化人才合作培养体系建设研究</v>
          </cell>
          <cell r="F8998" t="str">
            <v>郝丽霞</v>
          </cell>
          <cell r="G8998" t="str">
            <v>2018082</v>
          </cell>
          <cell r="H8998">
            <v>3648.46</v>
          </cell>
          <cell r="I8998">
            <v>0</v>
          </cell>
          <cell r="J8998">
            <v>0</v>
          </cell>
          <cell r="K8998">
            <v>3648.46</v>
          </cell>
          <cell r="L8998">
            <v>0</v>
          </cell>
          <cell r="M8998">
            <v>0</v>
          </cell>
          <cell r="N8998">
            <v>0</v>
          </cell>
          <cell r="O8998">
            <v>3648.46</v>
          </cell>
        </row>
        <row r="8999">
          <cell r="C8999">
            <v>2339146</v>
          </cell>
          <cell r="D8999" t="str">
            <v>110002339146</v>
          </cell>
          <cell r="E8999" t="str">
            <v>东莞市虎门镇平安文化共建项目经验总结</v>
          </cell>
          <cell r="F8999" t="str">
            <v>朱晓红</v>
          </cell>
          <cell r="G8999" t="str">
            <v>2007002</v>
          </cell>
          <cell r="H8999">
            <v>44330.2</v>
          </cell>
          <cell r="I8999">
            <v>0</v>
          </cell>
          <cell r="J8999">
            <v>0</v>
          </cell>
          <cell r="K8999">
            <v>44330.2</v>
          </cell>
          <cell r="L8999">
            <v>0</v>
          </cell>
          <cell r="M8999">
            <v>0</v>
          </cell>
          <cell r="N8999">
            <v>0</v>
          </cell>
          <cell r="O8999">
            <v>44330.2</v>
          </cell>
        </row>
        <row r="9000">
          <cell r="C9000">
            <v>2339147</v>
          </cell>
          <cell r="D9000" t="str">
            <v>110002339147</v>
          </cell>
          <cell r="E9000" t="str">
            <v>清溪镇提升执行力、助推高质量发展调研委托服务协议书</v>
          </cell>
          <cell r="F9000" t="str">
            <v>唐元松</v>
          </cell>
          <cell r="G9000" t="str">
            <v>2003035</v>
          </cell>
          <cell r="H9000">
            <v>38097.04</v>
          </cell>
          <cell r="I9000">
            <v>0</v>
          </cell>
          <cell r="J9000">
            <v>25849.52</v>
          </cell>
          <cell r="K9000">
            <v>12247.52</v>
          </cell>
          <cell r="L9000">
            <v>0</v>
          </cell>
          <cell r="M9000">
            <v>0</v>
          </cell>
          <cell r="N9000">
            <v>0</v>
          </cell>
          <cell r="O9000">
            <v>12247.52</v>
          </cell>
        </row>
        <row r="9001">
          <cell r="C9001">
            <v>2339148</v>
          </cell>
          <cell r="D9001" t="str">
            <v>110002339148</v>
          </cell>
          <cell r="E9001" t="str">
            <v>制药废水处理技术设计与服务</v>
          </cell>
          <cell r="F9001" t="str">
            <v>唐少宇</v>
          </cell>
          <cell r="G9001" t="str">
            <v>2021805</v>
          </cell>
          <cell r="H9001">
            <v>25840.22</v>
          </cell>
          <cell r="I9001">
            <v>0</v>
          </cell>
          <cell r="J9001">
            <v>25470.44</v>
          </cell>
          <cell r="K9001">
            <v>369.78</v>
          </cell>
          <cell r="L9001">
            <v>0</v>
          </cell>
          <cell r="M9001">
            <v>0</v>
          </cell>
          <cell r="N9001">
            <v>0</v>
          </cell>
          <cell r="O9001">
            <v>369.78</v>
          </cell>
        </row>
        <row r="9002">
          <cell r="C9002">
            <v>2339149</v>
          </cell>
          <cell r="D9002" t="str">
            <v>110002339149</v>
          </cell>
          <cell r="E9002" t="str">
            <v>东莞市茶山镇下朗村村志编纂、出版项目</v>
          </cell>
          <cell r="F9002" t="str">
            <v>宋秋敏</v>
          </cell>
          <cell r="G9002" t="str">
            <v>2020078</v>
          </cell>
          <cell r="H9002">
            <v>74162.39</v>
          </cell>
          <cell r="I9002">
            <v>89850</v>
          </cell>
          <cell r="J9002">
            <v>48588.63</v>
          </cell>
          <cell r="K9002">
            <v>115423.76</v>
          </cell>
          <cell r="L9002">
            <v>0</v>
          </cell>
          <cell r="M9002">
            <v>0</v>
          </cell>
          <cell r="N9002">
            <v>0</v>
          </cell>
          <cell r="O9002">
            <v>115423.76</v>
          </cell>
        </row>
        <row r="9003">
          <cell r="C9003">
            <v>2339150</v>
          </cell>
          <cell r="D9003" t="str">
            <v>110002339150</v>
          </cell>
          <cell r="E9003" t="str">
            <v>关于“推动镇村集体经济高质量发展”专题调研</v>
          </cell>
          <cell r="F9003" t="str">
            <v>许新华</v>
          </cell>
          <cell r="G9003" t="str">
            <v>2015012</v>
          </cell>
          <cell r="H9003">
            <v>47574.36</v>
          </cell>
          <cell r="I9003">
            <v>0</v>
          </cell>
          <cell r="J9003">
            <v>0</v>
          </cell>
          <cell r="K9003">
            <v>47574.36</v>
          </cell>
          <cell r="L9003">
            <v>0</v>
          </cell>
          <cell r="M9003">
            <v>0</v>
          </cell>
          <cell r="N9003">
            <v>0</v>
          </cell>
          <cell r="O9003">
            <v>47574.36</v>
          </cell>
        </row>
        <row r="9004">
          <cell r="C9004">
            <v>2339151</v>
          </cell>
          <cell r="D9004" t="str">
            <v>110002339151</v>
          </cell>
          <cell r="E9004" t="str">
            <v>东莞市寮步镇劳务派遣单位信用等级评价</v>
          </cell>
          <cell r="F9004" t="str">
            <v>贺艳春</v>
          </cell>
          <cell r="G9004" t="str">
            <v>2006011</v>
          </cell>
          <cell r="H9004">
            <v>878.99</v>
          </cell>
          <cell r="I9004">
            <v>0</v>
          </cell>
          <cell r="J9004">
            <v>0</v>
          </cell>
          <cell r="K9004">
            <v>878.99</v>
          </cell>
          <cell r="L9004">
            <v>0</v>
          </cell>
          <cell r="M9004">
            <v>0</v>
          </cell>
          <cell r="N9004">
            <v>0</v>
          </cell>
          <cell r="O9004">
            <v>878.99</v>
          </cell>
        </row>
        <row r="9005">
          <cell r="C9005">
            <v>2339152</v>
          </cell>
          <cell r="D9005" t="str">
            <v>110002339152</v>
          </cell>
          <cell r="E9005" t="str">
            <v>办公椅设计开发案</v>
          </cell>
          <cell r="F9005" t="str">
            <v>许嘉峻</v>
          </cell>
          <cell r="G9005" t="str">
            <v>2022120</v>
          </cell>
          <cell r="H9005">
            <v>12132.08</v>
          </cell>
          <cell r="I9005">
            <v>0</v>
          </cell>
          <cell r="J9005">
            <v>12132.08</v>
          </cell>
          <cell r="K9005">
            <v>0</v>
          </cell>
          <cell r="L9005">
            <v>0</v>
          </cell>
          <cell r="M9005">
            <v>0</v>
          </cell>
          <cell r="N9005">
            <v>0</v>
          </cell>
          <cell r="O9005">
            <v>0</v>
          </cell>
        </row>
        <row r="9006">
          <cell r="C9006">
            <v>2339153</v>
          </cell>
          <cell r="D9006" t="str">
            <v>110002339153</v>
          </cell>
          <cell r="E9006" t="str">
            <v>东莞市丰熙食品有限公司技术服务项目</v>
          </cell>
          <cell r="F9006" t="str">
            <v>朱杰</v>
          </cell>
          <cell r="G9006" t="str">
            <v>2014005</v>
          </cell>
          <cell r="H9006">
            <v>50742.58</v>
          </cell>
          <cell r="I9006">
            <v>60000</v>
          </cell>
          <cell r="J9006">
            <v>17803.76</v>
          </cell>
          <cell r="K9006">
            <v>92938.82</v>
          </cell>
          <cell r="L9006">
            <v>0</v>
          </cell>
          <cell r="M9006">
            <v>0</v>
          </cell>
          <cell r="N9006">
            <v>0</v>
          </cell>
          <cell r="O9006">
            <v>92938.82</v>
          </cell>
        </row>
        <row r="9007">
          <cell r="C9007">
            <v>2339154</v>
          </cell>
          <cell r="D9007" t="str">
            <v>110002339154</v>
          </cell>
          <cell r="E9007" t="str">
            <v>东莞市茶山镇粟边村村志编纂、出版项目</v>
          </cell>
          <cell r="F9007" t="str">
            <v>李绍群</v>
          </cell>
          <cell r="G9007" t="str">
            <v>2005050</v>
          </cell>
          <cell r="H9007">
            <v>100181.05</v>
          </cell>
          <cell r="I9007">
            <v>0</v>
          </cell>
          <cell r="J9007">
            <v>5800</v>
          </cell>
          <cell r="K9007">
            <v>94381.05</v>
          </cell>
          <cell r="L9007">
            <v>0</v>
          </cell>
          <cell r="M9007">
            <v>0</v>
          </cell>
          <cell r="N9007">
            <v>0</v>
          </cell>
          <cell r="O9007">
            <v>94381.05</v>
          </cell>
        </row>
        <row r="9008">
          <cell r="C9008">
            <v>2339155</v>
          </cell>
          <cell r="D9008" t="str">
            <v>110002339155</v>
          </cell>
          <cell r="E9008" t="str">
            <v>电磁阀液压传动系统设计</v>
          </cell>
          <cell r="F9008" t="str">
            <v>许嘉峻</v>
          </cell>
          <cell r="G9008" t="str">
            <v>2022120</v>
          </cell>
          <cell r="H9008">
            <v>17538.31</v>
          </cell>
          <cell r="I9008">
            <v>0</v>
          </cell>
          <cell r="J9008">
            <v>1600</v>
          </cell>
          <cell r="K9008">
            <v>15938.31</v>
          </cell>
          <cell r="L9008">
            <v>0</v>
          </cell>
          <cell r="M9008">
            <v>0</v>
          </cell>
          <cell r="N9008">
            <v>0</v>
          </cell>
          <cell r="O9008">
            <v>15938.31</v>
          </cell>
        </row>
        <row r="9009">
          <cell r="C9009">
            <v>2339156</v>
          </cell>
          <cell r="D9009" t="str">
            <v>110002339156</v>
          </cell>
          <cell r="E9009" t="str">
            <v>生活垃圾焚烧炉渣资源化利用</v>
          </cell>
          <cell r="F9009" t="str">
            <v>张云飞</v>
          </cell>
          <cell r="G9009" t="str">
            <v>2017073</v>
          </cell>
          <cell r="H9009">
            <v>62179.1</v>
          </cell>
          <cell r="I9009">
            <v>0</v>
          </cell>
          <cell r="J9009">
            <v>6588.85</v>
          </cell>
          <cell r="K9009">
            <v>55590.25</v>
          </cell>
          <cell r="L9009">
            <v>0</v>
          </cell>
          <cell r="M9009">
            <v>0</v>
          </cell>
          <cell r="N9009">
            <v>0</v>
          </cell>
          <cell r="O9009">
            <v>55590.25</v>
          </cell>
        </row>
        <row r="9010">
          <cell r="C9010">
            <v>2339157</v>
          </cell>
          <cell r="D9010" t="str">
            <v>110002339157</v>
          </cell>
          <cell r="E9010" t="str">
            <v>东莞市茶山镇卢边村村志编纂、出版项目</v>
          </cell>
          <cell r="F9010" t="str">
            <v>杨金山</v>
          </cell>
          <cell r="G9010" t="str">
            <v>2007025</v>
          </cell>
          <cell r="H9010">
            <v>36369.57</v>
          </cell>
          <cell r="I9010">
            <v>0</v>
          </cell>
          <cell r="J9010">
            <v>0</v>
          </cell>
          <cell r="K9010">
            <v>36369.57</v>
          </cell>
          <cell r="L9010">
            <v>0</v>
          </cell>
          <cell r="M9010">
            <v>0</v>
          </cell>
          <cell r="N9010">
            <v>0</v>
          </cell>
          <cell r="O9010">
            <v>36369.57</v>
          </cell>
        </row>
        <row r="9011">
          <cell r="C9011">
            <v>2339158</v>
          </cell>
          <cell r="D9011" t="str">
            <v>110002339158</v>
          </cell>
          <cell r="E9011" t="str">
            <v>修编《东莞市排水条例》</v>
          </cell>
          <cell r="F9011" t="str">
            <v>郑玉敏</v>
          </cell>
          <cell r="G9011" t="str">
            <v>2005002</v>
          </cell>
          <cell r="H9011">
            <v>692.02</v>
          </cell>
          <cell r="I9011">
            <v>0</v>
          </cell>
          <cell r="J9011">
            <v>667.4</v>
          </cell>
          <cell r="K9011">
            <v>24.62</v>
          </cell>
          <cell r="L9011">
            <v>0</v>
          </cell>
          <cell r="M9011">
            <v>0</v>
          </cell>
          <cell r="N9011">
            <v>0</v>
          </cell>
          <cell r="O9011">
            <v>24.62</v>
          </cell>
        </row>
        <row r="9012">
          <cell r="C9012">
            <v>2339159</v>
          </cell>
          <cell r="D9012" t="str">
            <v>110002339159</v>
          </cell>
          <cell r="E9012" t="str">
            <v>东莞市贯彻落实《质量强国建设纲要》专题调研项目</v>
          </cell>
          <cell r="F9012" t="str">
            <v>刘继云</v>
          </cell>
          <cell r="G9012" t="str">
            <v>2006039</v>
          </cell>
          <cell r="H9012">
            <v>122232.8</v>
          </cell>
          <cell r="I9012">
            <v>0</v>
          </cell>
          <cell r="J9012">
            <v>94875.9</v>
          </cell>
          <cell r="K9012">
            <v>27356.9</v>
          </cell>
          <cell r="L9012">
            <v>0</v>
          </cell>
          <cell r="M9012">
            <v>0</v>
          </cell>
          <cell r="N9012">
            <v>0</v>
          </cell>
          <cell r="O9012">
            <v>27356.9</v>
          </cell>
        </row>
        <row r="9013">
          <cell r="C9013">
            <v>2339161</v>
          </cell>
          <cell r="D9013" t="str">
            <v>110002339161</v>
          </cell>
          <cell r="E9013" t="str">
            <v>东莞理工学院-金添动漫儿童食品研究基地</v>
          </cell>
          <cell r="F9013" t="str">
            <v>蔡燕雪</v>
          </cell>
          <cell r="G9013" t="str">
            <v>2021811</v>
          </cell>
          <cell r="H9013">
            <v>71756.4</v>
          </cell>
          <cell r="I9013">
            <v>0</v>
          </cell>
          <cell r="J9013">
            <v>8699.4</v>
          </cell>
          <cell r="K9013">
            <v>63057</v>
          </cell>
          <cell r="L9013">
            <v>0</v>
          </cell>
          <cell r="M9013">
            <v>0</v>
          </cell>
          <cell r="N9013">
            <v>0</v>
          </cell>
          <cell r="O9013">
            <v>63057</v>
          </cell>
        </row>
        <row r="9014">
          <cell r="C9014">
            <v>2339162</v>
          </cell>
          <cell r="D9014" t="str">
            <v>110002339162</v>
          </cell>
          <cell r="E9014" t="str">
            <v>“东莞理工学院-广东贝壳新材料科技有限公司”纳米色浆产学研基地</v>
          </cell>
          <cell r="F9014" t="str">
            <v>谢冠群</v>
          </cell>
          <cell r="G9014" t="str">
            <v>2018008</v>
          </cell>
          <cell r="H9014">
            <v>88660.4</v>
          </cell>
          <cell r="I9014">
            <v>0</v>
          </cell>
          <cell r="J9014">
            <v>0</v>
          </cell>
          <cell r="K9014">
            <v>88660.4</v>
          </cell>
          <cell r="L9014">
            <v>0</v>
          </cell>
          <cell r="M9014">
            <v>0</v>
          </cell>
          <cell r="N9014">
            <v>0</v>
          </cell>
          <cell r="O9014">
            <v>88660.4</v>
          </cell>
        </row>
        <row r="9015">
          <cell r="C9015">
            <v>2339163</v>
          </cell>
          <cell r="D9015" t="str">
            <v>110002339163</v>
          </cell>
          <cell r="E9015" t="str">
            <v>新型材料表面处理剂的研发及产业化应用</v>
          </cell>
          <cell r="F9015" t="str">
            <v>吴文剑</v>
          </cell>
          <cell r="G9015" t="str">
            <v>2015004</v>
          </cell>
          <cell r="H9015">
            <v>113862.3</v>
          </cell>
          <cell r="I9015">
            <v>0</v>
          </cell>
          <cell r="J9015">
            <v>21020.02</v>
          </cell>
          <cell r="K9015">
            <v>92842.28</v>
          </cell>
          <cell r="L9015">
            <v>0</v>
          </cell>
          <cell r="M9015">
            <v>0</v>
          </cell>
          <cell r="N9015">
            <v>0</v>
          </cell>
          <cell r="O9015">
            <v>92842.28</v>
          </cell>
        </row>
        <row r="9016">
          <cell r="C9016">
            <v>2339164</v>
          </cell>
          <cell r="D9016" t="str">
            <v>110002339164</v>
          </cell>
          <cell r="E9016" t="str">
            <v>高折纳米氧化钻分散树脂的中试开发</v>
          </cell>
          <cell r="F9016" t="str">
            <v>汪文龙</v>
          </cell>
          <cell r="G9016" t="str">
            <v>2016833</v>
          </cell>
          <cell r="H9016">
            <v>18660.4</v>
          </cell>
          <cell r="I9016">
            <v>0</v>
          </cell>
          <cell r="J9016">
            <v>1035</v>
          </cell>
          <cell r="K9016">
            <v>17625.4</v>
          </cell>
          <cell r="L9016">
            <v>0</v>
          </cell>
          <cell r="M9016">
            <v>0</v>
          </cell>
          <cell r="N9016">
            <v>0</v>
          </cell>
          <cell r="O9016">
            <v>17625.4</v>
          </cell>
        </row>
        <row r="9017">
          <cell r="C9017">
            <v>2339165</v>
          </cell>
          <cell r="D9017" t="str">
            <v>110002339165</v>
          </cell>
          <cell r="E9017" t="str">
            <v>岭南湿热环境下大面积大跨度钢结构智能光伏屋盖设计与施工关键技术</v>
          </cell>
          <cell r="F9017" t="str">
            <v>艾心荧</v>
          </cell>
          <cell r="G9017" t="str">
            <v>2015010</v>
          </cell>
          <cell r="H9017">
            <v>0</v>
          </cell>
          <cell r="I9017">
            <v>0</v>
          </cell>
          <cell r="J9017">
            <v>0</v>
          </cell>
          <cell r="K9017">
            <v>0</v>
          </cell>
          <cell r="L9017">
            <v>0</v>
          </cell>
          <cell r="M9017">
            <v>0</v>
          </cell>
          <cell r="N9017">
            <v>0</v>
          </cell>
          <cell r="O9017">
            <v>0</v>
          </cell>
        </row>
        <row r="9018">
          <cell r="C9018">
            <v>2339166</v>
          </cell>
          <cell r="D9018" t="str">
            <v>110002339166</v>
          </cell>
          <cell r="E9018" t="str">
            <v>协会法律事务咨询</v>
          </cell>
          <cell r="F9018" t="str">
            <v>邓斌</v>
          </cell>
          <cell r="G9018" t="str">
            <v>2004020</v>
          </cell>
          <cell r="H9018">
            <v>12.08</v>
          </cell>
          <cell r="I9018">
            <v>0</v>
          </cell>
          <cell r="J9018">
            <v>0</v>
          </cell>
          <cell r="K9018">
            <v>12.08</v>
          </cell>
          <cell r="L9018">
            <v>0</v>
          </cell>
          <cell r="M9018">
            <v>0</v>
          </cell>
          <cell r="N9018">
            <v>0</v>
          </cell>
          <cell r="O9018">
            <v>12.08</v>
          </cell>
        </row>
        <row r="9019">
          <cell r="C9019">
            <v>2339167</v>
          </cell>
          <cell r="D9019" t="str">
            <v>110002339167</v>
          </cell>
          <cell r="E9019" t="str">
            <v>近海风机单桩基础冲刷机理和防护方法研究</v>
          </cell>
          <cell r="F9019" t="str">
            <v>喻鹏</v>
          </cell>
          <cell r="G9019" t="str">
            <v>2018051</v>
          </cell>
          <cell r="H9019">
            <v>12076.1</v>
          </cell>
          <cell r="I9019">
            <v>0</v>
          </cell>
          <cell r="J9019">
            <v>0</v>
          </cell>
          <cell r="K9019">
            <v>12076.1</v>
          </cell>
          <cell r="L9019">
            <v>0</v>
          </cell>
          <cell r="M9019">
            <v>0</v>
          </cell>
          <cell r="N9019">
            <v>0</v>
          </cell>
          <cell r="O9019">
            <v>12076.1</v>
          </cell>
        </row>
        <row r="9020">
          <cell r="C9020">
            <v>2339168</v>
          </cell>
          <cell r="D9020" t="str">
            <v>110002339168</v>
          </cell>
          <cell r="E9020" t="str">
            <v>《东莞市专职消防救援队伍建设管理办法》起草立法项目</v>
          </cell>
          <cell r="F9020" t="str">
            <v>沈亚萍</v>
          </cell>
          <cell r="G9020" t="str">
            <v>2003038</v>
          </cell>
          <cell r="H9020">
            <v>47610.28</v>
          </cell>
          <cell r="I9020">
            <v>28010</v>
          </cell>
          <cell r="J9020">
            <v>3176.22</v>
          </cell>
          <cell r="K9020">
            <v>72444.06</v>
          </cell>
          <cell r="L9020">
            <v>0</v>
          </cell>
          <cell r="M9020">
            <v>0</v>
          </cell>
          <cell r="N9020">
            <v>0</v>
          </cell>
          <cell r="O9020">
            <v>72444.06</v>
          </cell>
        </row>
        <row r="9021">
          <cell r="C9021">
            <v>2339169</v>
          </cell>
          <cell r="D9021" t="str">
            <v>110002339169</v>
          </cell>
          <cell r="E9021" t="str">
            <v>东莞市危险废物申报登记数据校验及规范化环境管理抽查项目</v>
          </cell>
          <cell r="F9021" t="str">
            <v>武秀文</v>
          </cell>
          <cell r="G9021" t="str">
            <v>2002017</v>
          </cell>
          <cell r="H9021">
            <v>79794.36</v>
          </cell>
          <cell r="I9021">
            <v>0</v>
          </cell>
          <cell r="J9021">
            <v>79794.36</v>
          </cell>
          <cell r="K9021">
            <v>0</v>
          </cell>
          <cell r="L9021">
            <v>0</v>
          </cell>
          <cell r="M9021">
            <v>0</v>
          </cell>
          <cell r="N9021">
            <v>0</v>
          </cell>
          <cell r="O9021">
            <v>0</v>
          </cell>
        </row>
        <row r="9022">
          <cell r="C9022">
            <v>2339170</v>
          </cell>
          <cell r="D9022" t="str">
            <v>110002339170</v>
          </cell>
          <cell r="E9022" t="str">
            <v>倒装灯珠生产工艺优化与设计</v>
          </cell>
          <cell r="F9022" t="str">
            <v>王珂玮</v>
          </cell>
          <cell r="G9022" t="str">
            <v>2017114</v>
          </cell>
          <cell r="H9022">
            <v>22001.2</v>
          </cell>
          <cell r="I9022">
            <v>0</v>
          </cell>
          <cell r="J9022">
            <v>8842</v>
          </cell>
          <cell r="K9022">
            <v>13159.2</v>
          </cell>
          <cell r="L9022">
            <v>0</v>
          </cell>
          <cell r="M9022">
            <v>0</v>
          </cell>
          <cell r="N9022">
            <v>0</v>
          </cell>
          <cell r="O9022">
            <v>13159.2</v>
          </cell>
        </row>
        <row r="9023">
          <cell r="C9023">
            <v>2339171</v>
          </cell>
          <cell r="D9023" t="str">
            <v>110002339171</v>
          </cell>
          <cell r="E9023" t="str">
            <v>大型工业塑料托盘的设计与优化</v>
          </cell>
          <cell r="F9023" t="str">
            <v>王珂玮</v>
          </cell>
          <cell r="G9023" t="str">
            <v>2017114</v>
          </cell>
          <cell r="H9023">
            <v>28371.33</v>
          </cell>
          <cell r="I9023">
            <v>0</v>
          </cell>
          <cell r="J9023">
            <v>9660</v>
          </cell>
          <cell r="K9023">
            <v>18711.33</v>
          </cell>
          <cell r="L9023">
            <v>0</v>
          </cell>
          <cell r="M9023">
            <v>0</v>
          </cell>
          <cell r="N9023">
            <v>0</v>
          </cell>
          <cell r="O9023">
            <v>18711.33</v>
          </cell>
        </row>
        <row r="9024">
          <cell r="C9024">
            <v>2339172</v>
          </cell>
          <cell r="D9024" t="str">
            <v>110002339172</v>
          </cell>
          <cell r="E9024" t="str">
            <v>东莞理工学院-深圳市酷凌时代科技有限公司产学研基地</v>
          </cell>
          <cell r="F9024" t="str">
            <v>刘晔</v>
          </cell>
          <cell r="G9024" t="str">
            <v>2018807</v>
          </cell>
          <cell r="H9024">
            <v>17600.33</v>
          </cell>
          <cell r="I9024">
            <v>0</v>
          </cell>
          <cell r="J9024">
            <v>6242</v>
          </cell>
          <cell r="K9024">
            <v>11358.33</v>
          </cell>
          <cell r="L9024">
            <v>0</v>
          </cell>
          <cell r="M9024">
            <v>0</v>
          </cell>
          <cell r="N9024">
            <v>0</v>
          </cell>
          <cell r="O9024">
            <v>11358.33</v>
          </cell>
        </row>
        <row r="9025">
          <cell r="C9025">
            <v>2339173</v>
          </cell>
          <cell r="D9025" t="str">
            <v>110002339173</v>
          </cell>
          <cell r="E9025" t="str">
            <v>高延性混凝土加固材料检测技术服务（河北拓创远威）</v>
          </cell>
          <cell r="F9025" t="str">
            <v>房学谦</v>
          </cell>
          <cell r="G9025" t="str">
            <v>2023080</v>
          </cell>
          <cell r="H9025">
            <v>17732.08</v>
          </cell>
          <cell r="I9025">
            <v>0</v>
          </cell>
          <cell r="J9025">
            <v>0</v>
          </cell>
          <cell r="K9025">
            <v>17732.08</v>
          </cell>
          <cell r="L9025">
            <v>0</v>
          </cell>
          <cell r="M9025">
            <v>0</v>
          </cell>
          <cell r="N9025">
            <v>0</v>
          </cell>
          <cell r="O9025">
            <v>17732.08</v>
          </cell>
        </row>
        <row r="9026">
          <cell r="C9026">
            <v>2339174</v>
          </cell>
          <cell r="D9026" t="str">
            <v>110002339174</v>
          </cell>
          <cell r="E9026" t="str">
            <v>高延性混凝土加固材料检测技术服务（北京中震）</v>
          </cell>
          <cell r="F9026" t="str">
            <v>房学谦</v>
          </cell>
          <cell r="G9026" t="str">
            <v>2023080</v>
          </cell>
          <cell r="H9026">
            <v>31740.42</v>
          </cell>
          <cell r="I9026">
            <v>0</v>
          </cell>
          <cell r="J9026">
            <v>0</v>
          </cell>
          <cell r="K9026">
            <v>31740.42</v>
          </cell>
          <cell r="L9026">
            <v>0</v>
          </cell>
          <cell r="M9026">
            <v>0</v>
          </cell>
          <cell r="N9026">
            <v>0</v>
          </cell>
          <cell r="O9026">
            <v>31740.42</v>
          </cell>
        </row>
        <row r="9027">
          <cell r="C9027">
            <v>2339175</v>
          </cell>
          <cell r="D9027" t="str">
            <v>110002339175</v>
          </cell>
          <cell r="E9027" t="str">
            <v>五轴联动数控机床主轴热伸长误差测量技术</v>
          </cell>
          <cell r="F9027" t="str">
            <v>尹玲</v>
          </cell>
          <cell r="G9027" t="str">
            <v>2014016</v>
          </cell>
          <cell r="H9027">
            <v>40469.2</v>
          </cell>
          <cell r="I9027">
            <v>0</v>
          </cell>
          <cell r="J9027">
            <v>1095.2</v>
          </cell>
          <cell r="K9027">
            <v>39374</v>
          </cell>
          <cell r="L9027">
            <v>0</v>
          </cell>
          <cell r="M9027">
            <v>0</v>
          </cell>
          <cell r="N9027">
            <v>0</v>
          </cell>
          <cell r="O9027">
            <v>39374</v>
          </cell>
        </row>
        <row r="9028">
          <cell r="C9028">
            <v>2339176</v>
          </cell>
          <cell r="D9028" t="str">
            <v>110002339176</v>
          </cell>
          <cell r="E9028" t="str">
            <v>新工业诗歌创作研究学术会议技术服务</v>
          </cell>
          <cell r="F9028" t="str">
            <v>许燕转</v>
          </cell>
          <cell r="G9028" t="str">
            <v>2011015</v>
          </cell>
          <cell r="H9028">
            <v>0</v>
          </cell>
          <cell r="I9028">
            <v>0</v>
          </cell>
          <cell r="J9028">
            <v>0</v>
          </cell>
          <cell r="K9028">
            <v>0</v>
          </cell>
          <cell r="L9028">
            <v>0</v>
          </cell>
          <cell r="M9028">
            <v>0</v>
          </cell>
          <cell r="N9028">
            <v>0</v>
          </cell>
          <cell r="O9028">
            <v>0</v>
          </cell>
        </row>
        <row r="9029">
          <cell r="C9029">
            <v>2339177</v>
          </cell>
          <cell r="D9029" t="str">
            <v>110002339177</v>
          </cell>
          <cell r="E9029" t="str">
            <v>《东莞市零星作业安全生产管理条例》起草立法项目</v>
          </cell>
          <cell r="F9029" t="str">
            <v>沈亚萍</v>
          </cell>
          <cell r="G9029" t="str">
            <v>2003038</v>
          </cell>
          <cell r="H9029">
            <v>150675.51</v>
          </cell>
          <cell r="I9029">
            <v>0</v>
          </cell>
          <cell r="J9029">
            <v>39184</v>
          </cell>
          <cell r="K9029">
            <v>111491.51</v>
          </cell>
          <cell r="L9029">
            <v>0</v>
          </cell>
          <cell r="M9029">
            <v>0</v>
          </cell>
          <cell r="N9029">
            <v>0</v>
          </cell>
          <cell r="O9029">
            <v>111491.51</v>
          </cell>
        </row>
        <row r="9030">
          <cell r="C9030">
            <v>2339178</v>
          </cell>
          <cell r="D9030" t="str">
            <v>110002339178</v>
          </cell>
          <cell r="E9030" t="str">
            <v>东莞市上半年民营企业经营状况专题调研项目</v>
          </cell>
          <cell r="F9030" t="str">
            <v>黎伟</v>
          </cell>
          <cell r="G9030" t="str">
            <v>2016020</v>
          </cell>
          <cell r="H9030">
            <v>97526.44</v>
          </cell>
          <cell r="I9030">
            <v>0</v>
          </cell>
          <cell r="J9030">
            <v>0</v>
          </cell>
          <cell r="K9030">
            <v>97526.44</v>
          </cell>
          <cell r="L9030">
            <v>0</v>
          </cell>
          <cell r="M9030">
            <v>0</v>
          </cell>
          <cell r="N9030">
            <v>0</v>
          </cell>
          <cell r="O9030">
            <v>97526.44</v>
          </cell>
        </row>
        <row r="9031">
          <cell r="C9031">
            <v>2339179</v>
          </cell>
          <cell r="D9031" t="str">
            <v>110002339179</v>
          </cell>
          <cell r="E9031" t="str">
            <v>东莞市茶山镇上元村村志编纂、出版项目</v>
          </cell>
          <cell r="F9031" t="str">
            <v>张艳红</v>
          </cell>
          <cell r="G9031" t="str">
            <v>2004016</v>
          </cell>
          <cell r="H9031">
            <v>112230.05</v>
          </cell>
          <cell r="I9031">
            <v>0</v>
          </cell>
          <cell r="J9031">
            <v>0</v>
          </cell>
          <cell r="K9031">
            <v>112230.05</v>
          </cell>
          <cell r="L9031">
            <v>0</v>
          </cell>
          <cell r="M9031">
            <v>0</v>
          </cell>
          <cell r="N9031">
            <v>0</v>
          </cell>
          <cell r="O9031">
            <v>112230.05</v>
          </cell>
        </row>
        <row r="9032">
          <cell r="C9032">
            <v>2339180</v>
          </cell>
          <cell r="D9032" t="str">
            <v>110002339180</v>
          </cell>
          <cell r="E9032" t="str">
            <v>东莞市茶山镇超朗村村志编纂、出版项目</v>
          </cell>
          <cell r="F9032" t="str">
            <v>田根胜</v>
          </cell>
          <cell r="G9032" t="str">
            <v>1993043</v>
          </cell>
          <cell r="H9032">
            <v>63374.45</v>
          </cell>
          <cell r="I9032">
            <v>107220</v>
          </cell>
          <cell r="J9032">
            <v>12158.32</v>
          </cell>
          <cell r="K9032">
            <v>158436.13</v>
          </cell>
          <cell r="L9032">
            <v>0</v>
          </cell>
          <cell r="M9032">
            <v>0</v>
          </cell>
          <cell r="N9032">
            <v>0</v>
          </cell>
          <cell r="O9032">
            <v>158436.13</v>
          </cell>
        </row>
        <row r="9033">
          <cell r="C9033">
            <v>2339181</v>
          </cell>
          <cell r="D9033" t="str">
            <v>110002339181</v>
          </cell>
          <cell r="E9033" t="str">
            <v>东莞地情研究</v>
          </cell>
          <cell r="F9033" t="str">
            <v>卢晓晴</v>
          </cell>
          <cell r="G9033" t="str">
            <v>2005037</v>
          </cell>
          <cell r="H9033">
            <v>2.08</v>
          </cell>
          <cell r="I9033">
            <v>0</v>
          </cell>
          <cell r="J9033">
            <v>0</v>
          </cell>
          <cell r="K9033">
            <v>2.08</v>
          </cell>
          <cell r="L9033">
            <v>0</v>
          </cell>
          <cell r="M9033">
            <v>0</v>
          </cell>
          <cell r="N9033">
            <v>0</v>
          </cell>
          <cell r="O9033">
            <v>2.08</v>
          </cell>
        </row>
        <row r="9034">
          <cell r="C9034">
            <v>2339182</v>
          </cell>
          <cell r="D9034" t="str">
            <v>110002339182</v>
          </cell>
          <cell r="E9034" t="str">
            <v>西藏自治区数字冰湖共享平台 (一标段)</v>
          </cell>
          <cell r="F9034" t="str">
            <v>李家叶</v>
          </cell>
          <cell r="G9034" t="str">
            <v>2020821</v>
          </cell>
          <cell r="H9034">
            <v>214964.9</v>
          </cell>
          <cell r="I9034">
            <v>0</v>
          </cell>
          <cell r="J9034">
            <v>58618.3</v>
          </cell>
          <cell r="K9034">
            <v>156346.6</v>
          </cell>
          <cell r="L9034">
            <v>0</v>
          </cell>
          <cell r="M9034">
            <v>0</v>
          </cell>
          <cell r="N9034">
            <v>0</v>
          </cell>
          <cell r="O9034">
            <v>156346.6</v>
          </cell>
        </row>
        <row r="9035">
          <cell r="C9035">
            <v>2339183</v>
          </cell>
          <cell r="D9035" t="str">
            <v>110002339183</v>
          </cell>
          <cell r="E9035" t="str">
            <v>《东莞市物业管理条例(草案)》立法论证咨询</v>
          </cell>
          <cell r="F9035" t="str">
            <v>沈亚萍</v>
          </cell>
          <cell r="G9035" t="str">
            <v>2003038</v>
          </cell>
          <cell r="H9035">
            <v>53196.24</v>
          </cell>
          <cell r="I9035">
            <v>0</v>
          </cell>
          <cell r="J9035">
            <v>0</v>
          </cell>
          <cell r="K9035">
            <v>53196.24</v>
          </cell>
          <cell r="L9035">
            <v>0</v>
          </cell>
          <cell r="M9035">
            <v>0</v>
          </cell>
          <cell r="N9035">
            <v>0</v>
          </cell>
          <cell r="O9035">
            <v>53196.24</v>
          </cell>
        </row>
        <row r="9036">
          <cell r="C9036">
            <v>2339184</v>
          </cell>
          <cell r="D9036" t="str">
            <v>110002339184</v>
          </cell>
          <cell r="E9036" t="str">
            <v>东莞市寮步镇人力资源服务业调查研究</v>
          </cell>
          <cell r="F9036" t="str">
            <v>贺艳春</v>
          </cell>
          <cell r="G9036" t="str">
            <v>2006011</v>
          </cell>
          <cell r="H9036">
            <v>23748.12</v>
          </cell>
          <cell r="I9036">
            <v>0</v>
          </cell>
          <cell r="J9036">
            <v>0</v>
          </cell>
          <cell r="K9036">
            <v>23748.12</v>
          </cell>
          <cell r="L9036">
            <v>0</v>
          </cell>
          <cell r="M9036">
            <v>0</v>
          </cell>
          <cell r="N9036">
            <v>0</v>
          </cell>
          <cell r="O9036">
            <v>23748.12</v>
          </cell>
        </row>
        <row r="9037">
          <cell r="C9037">
            <v>2339185</v>
          </cell>
          <cell r="D9037" t="str">
            <v>110002339185</v>
          </cell>
          <cell r="E9037" t="str">
            <v>搅拌装备计算流体力学研究</v>
          </cell>
          <cell r="F9037" t="str">
            <v>曹晓畅</v>
          </cell>
          <cell r="G9037" t="str">
            <v>2012045</v>
          </cell>
          <cell r="H9037">
            <v>1250.27</v>
          </cell>
          <cell r="I9037">
            <v>0</v>
          </cell>
          <cell r="J9037">
            <v>0</v>
          </cell>
          <cell r="K9037">
            <v>1250.27</v>
          </cell>
          <cell r="L9037">
            <v>0</v>
          </cell>
          <cell r="M9037">
            <v>0</v>
          </cell>
          <cell r="N9037">
            <v>0</v>
          </cell>
          <cell r="O9037">
            <v>1250.27</v>
          </cell>
        </row>
        <row r="9038">
          <cell r="C9038">
            <v>2339186</v>
          </cell>
          <cell r="D9038" t="str">
            <v>110002339186</v>
          </cell>
          <cell r="E9038" t="str">
            <v>岭南湿热环境下大面积大跨度钢结构智能光伏屋盖设计与施工关键技术</v>
          </cell>
          <cell r="F9038" t="str">
            <v>艾心荧</v>
          </cell>
          <cell r="G9038" t="str">
            <v>2015010</v>
          </cell>
          <cell r="H9038">
            <v>0</v>
          </cell>
          <cell r="I9038">
            <v>0</v>
          </cell>
          <cell r="J9038">
            <v>0</v>
          </cell>
          <cell r="K9038">
            <v>0</v>
          </cell>
          <cell r="L9038">
            <v>0</v>
          </cell>
          <cell r="M9038">
            <v>0</v>
          </cell>
          <cell r="N9038">
            <v>0</v>
          </cell>
          <cell r="O9038">
            <v>0</v>
          </cell>
        </row>
        <row r="9039">
          <cell r="C9039">
            <v>2339187</v>
          </cell>
          <cell r="D9039" t="str">
            <v>110002339187</v>
          </cell>
          <cell r="E9039" t="str">
            <v>东莞市茶山镇横江村村志编纂、出版项目</v>
          </cell>
          <cell r="F9039" t="str">
            <v>王勇</v>
          </cell>
          <cell r="G9039" t="str">
            <v>2017049</v>
          </cell>
          <cell r="H9039">
            <v>34289.17</v>
          </cell>
          <cell r="I9039">
            <v>0</v>
          </cell>
          <cell r="J9039">
            <v>864.61</v>
          </cell>
          <cell r="K9039">
            <v>33424.56</v>
          </cell>
          <cell r="L9039">
            <v>0</v>
          </cell>
          <cell r="M9039">
            <v>0</v>
          </cell>
          <cell r="N9039">
            <v>0</v>
          </cell>
          <cell r="O9039">
            <v>33424.56</v>
          </cell>
        </row>
        <row r="9040">
          <cell r="C9040">
            <v>2339188</v>
          </cell>
          <cell r="D9040" t="str">
            <v>110002339188</v>
          </cell>
          <cell r="E9040" t="str">
            <v>两河口混合式抽水蓄能电站下库抽水发电水动力模拟</v>
          </cell>
          <cell r="F9040" t="str">
            <v>邵颂东</v>
          </cell>
          <cell r="G9040" t="str">
            <v>2021807</v>
          </cell>
          <cell r="H9040">
            <v>194024.22</v>
          </cell>
          <cell r="I9040">
            <v>0</v>
          </cell>
          <cell r="J9040">
            <v>141226.24</v>
          </cell>
          <cell r="K9040">
            <v>52797.98</v>
          </cell>
          <cell r="L9040">
            <v>0</v>
          </cell>
          <cell r="M9040">
            <v>0</v>
          </cell>
          <cell r="N9040">
            <v>0</v>
          </cell>
          <cell r="O9040">
            <v>52797.98</v>
          </cell>
        </row>
        <row r="9041">
          <cell r="C9041">
            <v>2339189</v>
          </cell>
          <cell r="D9041" t="str">
            <v>110002339189</v>
          </cell>
          <cell r="E9041" t="str">
            <v>东莞市逸昊金属材料科技有限公司突发环境事件应急预案(修订)</v>
          </cell>
          <cell r="F9041" t="str">
            <v>廖文波</v>
          </cell>
          <cell r="G9041" t="str">
            <v>2011007</v>
          </cell>
          <cell r="H9041">
            <v>30330.16</v>
          </cell>
          <cell r="I9041">
            <v>0</v>
          </cell>
          <cell r="J9041">
            <v>30330.16</v>
          </cell>
          <cell r="K9041">
            <v>0</v>
          </cell>
          <cell r="L9041">
            <v>0</v>
          </cell>
          <cell r="M9041">
            <v>0</v>
          </cell>
          <cell r="N9041">
            <v>0</v>
          </cell>
          <cell r="O9041">
            <v>0</v>
          </cell>
        </row>
        <row r="9042">
          <cell r="C9042">
            <v>2339190</v>
          </cell>
          <cell r="D9042" t="str">
            <v>110002339190</v>
          </cell>
          <cell r="E9042" t="str">
            <v>东莞市华欣五金制品有限公司突发环境事件应急预案(修订)</v>
          </cell>
          <cell r="F9042" t="str">
            <v>廖文波</v>
          </cell>
          <cell r="G9042" t="str">
            <v>2011007</v>
          </cell>
          <cell r="H9042">
            <v>9148.7</v>
          </cell>
          <cell r="I9042">
            <v>0</v>
          </cell>
          <cell r="J9042">
            <v>9148.7</v>
          </cell>
          <cell r="K9042">
            <v>0</v>
          </cell>
          <cell r="L9042">
            <v>0</v>
          </cell>
          <cell r="M9042">
            <v>0</v>
          </cell>
          <cell r="N9042">
            <v>0</v>
          </cell>
          <cell r="O9042">
            <v>0</v>
          </cell>
        </row>
        <row r="9043">
          <cell r="C9043">
            <v>2339191</v>
          </cell>
          <cell r="D9043" t="str">
            <v>110002339191</v>
          </cell>
          <cell r="E9043" t="str">
            <v>察步镇2023年度社会工作服务项目成效评估及前置论证审核采购项目</v>
          </cell>
          <cell r="F9043" t="str">
            <v>张燕婷</v>
          </cell>
          <cell r="G9043" t="str">
            <v>2009038</v>
          </cell>
          <cell r="H9043">
            <v>20035.31</v>
          </cell>
          <cell r="I9043">
            <v>0</v>
          </cell>
          <cell r="J9043">
            <v>20035.31</v>
          </cell>
          <cell r="K9043">
            <v>0</v>
          </cell>
          <cell r="L9043">
            <v>0</v>
          </cell>
          <cell r="M9043">
            <v>0</v>
          </cell>
          <cell r="N9043">
            <v>0</v>
          </cell>
          <cell r="O9043">
            <v>0</v>
          </cell>
        </row>
        <row r="9044">
          <cell r="C9044">
            <v>2339192</v>
          </cell>
          <cell r="D9044" t="str">
            <v>110002339192</v>
          </cell>
          <cell r="E9044" t="str">
            <v>基于航道物联网感知网的统一通讯服务平台研究</v>
          </cell>
          <cell r="F9044" t="str">
            <v>周清峰</v>
          </cell>
          <cell r="G9044" t="str">
            <v>2017804</v>
          </cell>
          <cell r="H9044">
            <v>38473.68</v>
          </cell>
          <cell r="I9044">
            <v>180000</v>
          </cell>
          <cell r="J9044">
            <v>158911.28</v>
          </cell>
          <cell r="K9044">
            <v>59562.4</v>
          </cell>
          <cell r="L9044">
            <v>0</v>
          </cell>
          <cell r="M9044">
            <v>0</v>
          </cell>
          <cell r="N9044">
            <v>0</v>
          </cell>
          <cell r="O9044">
            <v>59562.4</v>
          </cell>
        </row>
        <row r="9045">
          <cell r="C9045">
            <v>2339193</v>
          </cell>
          <cell r="D9045" t="str">
            <v>110002339193</v>
          </cell>
          <cell r="E9045" t="str">
            <v>分子动力学模拟及R语言建模服务</v>
          </cell>
          <cell r="F9045" t="str">
            <v>杨盈</v>
          </cell>
          <cell r="G9045" t="str">
            <v>2017157</v>
          </cell>
          <cell r="H9045">
            <v>19691.78</v>
          </cell>
          <cell r="I9045">
            <v>0</v>
          </cell>
          <cell r="J9045">
            <v>7155</v>
          </cell>
          <cell r="K9045">
            <v>12536.78</v>
          </cell>
          <cell r="L9045">
            <v>0</v>
          </cell>
          <cell r="M9045">
            <v>0</v>
          </cell>
          <cell r="N9045">
            <v>0</v>
          </cell>
          <cell r="O9045">
            <v>12536.78</v>
          </cell>
        </row>
        <row r="9046">
          <cell r="C9046">
            <v>2339194</v>
          </cell>
          <cell r="D9046" t="str">
            <v>110002339194</v>
          </cell>
          <cell r="E9046" t="str">
            <v>国能山东风场视频智能监控子系统</v>
          </cell>
          <cell r="F9046" t="str">
            <v>任子良</v>
          </cell>
          <cell r="G9046" t="str">
            <v>2021121</v>
          </cell>
          <cell r="H9046">
            <v>897.87</v>
          </cell>
          <cell r="I9046">
            <v>0</v>
          </cell>
          <cell r="J9046">
            <v>0</v>
          </cell>
          <cell r="K9046">
            <v>897.87</v>
          </cell>
          <cell r="L9046">
            <v>0</v>
          </cell>
          <cell r="M9046">
            <v>0</v>
          </cell>
          <cell r="N9046">
            <v>0</v>
          </cell>
          <cell r="O9046">
            <v>897.87</v>
          </cell>
        </row>
        <row r="9047">
          <cell r="C9047">
            <v>2339195</v>
          </cell>
          <cell r="D9047" t="str">
            <v>110002339195</v>
          </cell>
          <cell r="E9047" t="str">
            <v>设计律师行业入党积极分子课程</v>
          </cell>
          <cell r="F9047" t="str">
            <v>张庆吉</v>
          </cell>
          <cell r="G9047" t="str">
            <v>2011002</v>
          </cell>
          <cell r="H9047">
            <v>4190.91</v>
          </cell>
          <cell r="I9047">
            <v>0</v>
          </cell>
          <cell r="J9047">
            <v>540</v>
          </cell>
          <cell r="K9047">
            <v>3650.91</v>
          </cell>
          <cell r="L9047">
            <v>0</v>
          </cell>
          <cell r="M9047">
            <v>0</v>
          </cell>
          <cell r="N9047">
            <v>0</v>
          </cell>
          <cell r="O9047">
            <v>3650.91</v>
          </cell>
        </row>
        <row r="9048">
          <cell r="C9048">
            <v>2339196</v>
          </cell>
          <cell r="D9048" t="str">
            <v>110002339196</v>
          </cell>
          <cell r="E9048" t="str">
            <v>碳基电催化剂载体的制备</v>
          </cell>
          <cell r="F9048" t="str">
            <v>钟国玉</v>
          </cell>
          <cell r="G9048" t="str">
            <v>2016022</v>
          </cell>
          <cell r="H9048">
            <v>39480.2</v>
          </cell>
          <cell r="I9048">
            <v>0</v>
          </cell>
          <cell r="J9048">
            <v>0</v>
          </cell>
          <cell r="K9048">
            <v>39480.2</v>
          </cell>
          <cell r="L9048">
            <v>0</v>
          </cell>
          <cell r="M9048">
            <v>0</v>
          </cell>
          <cell r="N9048">
            <v>0</v>
          </cell>
          <cell r="O9048">
            <v>39480.2</v>
          </cell>
        </row>
        <row r="9049">
          <cell r="C9049">
            <v>2339198</v>
          </cell>
          <cell r="D9049" t="str">
            <v>110002339198</v>
          </cell>
          <cell r="E9049" t="str">
            <v>甲醇重整催化剂</v>
          </cell>
          <cell r="F9049" t="str">
            <v>傅小波</v>
          </cell>
          <cell r="G9049" t="str">
            <v>2013010</v>
          </cell>
          <cell r="H9049">
            <v>19138.74</v>
          </cell>
          <cell r="I9049">
            <v>0</v>
          </cell>
          <cell r="J9049">
            <v>19038</v>
          </cell>
          <cell r="K9049">
            <v>100.74</v>
          </cell>
          <cell r="L9049">
            <v>0</v>
          </cell>
          <cell r="M9049">
            <v>0</v>
          </cell>
          <cell r="N9049">
            <v>0</v>
          </cell>
          <cell r="O9049">
            <v>100.74</v>
          </cell>
        </row>
        <row r="9050">
          <cell r="C9050">
            <v>2339199</v>
          </cell>
          <cell r="D9050" t="str">
            <v>110002339199</v>
          </cell>
          <cell r="E9050" t="str">
            <v>社交媒体视角的图书馆阅读生态及策略研究</v>
          </cell>
          <cell r="F9050" t="str">
            <v>梁士金</v>
          </cell>
          <cell r="G9050" t="str">
            <v>2012959</v>
          </cell>
          <cell r="H9050">
            <v>2659.81</v>
          </cell>
          <cell r="I9050">
            <v>0</v>
          </cell>
          <cell r="J9050">
            <v>0</v>
          </cell>
          <cell r="K9050">
            <v>2659.81</v>
          </cell>
          <cell r="L9050">
            <v>0</v>
          </cell>
          <cell r="M9050">
            <v>0</v>
          </cell>
          <cell r="N9050">
            <v>0</v>
          </cell>
          <cell r="O9050">
            <v>2659.81</v>
          </cell>
        </row>
        <row r="9051">
          <cell r="C9051">
            <v>2339200</v>
          </cell>
          <cell r="D9051" t="str">
            <v>110002339200</v>
          </cell>
          <cell r="E9051" t="str">
            <v>网络约束下分布式光伏集群自治运行与主动支撑控制策略</v>
          </cell>
          <cell r="F9051" t="str">
            <v>赵洋</v>
          </cell>
          <cell r="G9051" t="str">
            <v>2012050</v>
          </cell>
          <cell r="H9051">
            <v>100313.97</v>
          </cell>
          <cell r="I9051">
            <v>0</v>
          </cell>
          <cell r="J9051">
            <v>58971.82</v>
          </cell>
          <cell r="K9051">
            <v>41342.15</v>
          </cell>
          <cell r="L9051">
            <v>0</v>
          </cell>
          <cell r="M9051">
            <v>0</v>
          </cell>
          <cell r="N9051">
            <v>0</v>
          </cell>
          <cell r="O9051">
            <v>41342.15</v>
          </cell>
        </row>
        <row r="9052">
          <cell r="C9052">
            <v>2339201</v>
          </cell>
          <cell r="D9052" t="str">
            <v>110002339201</v>
          </cell>
          <cell r="E9052" t="str">
            <v>东莞市报废动力电池产生、收集及利用处置能力调查项目</v>
          </cell>
          <cell r="F9052" t="str">
            <v>谢世磊</v>
          </cell>
          <cell r="G9052" t="str">
            <v>2016019</v>
          </cell>
          <cell r="H9052">
            <v>80232.17</v>
          </cell>
          <cell r="I9052">
            <v>0</v>
          </cell>
          <cell r="J9052">
            <v>0</v>
          </cell>
          <cell r="K9052">
            <v>80232.17</v>
          </cell>
          <cell r="L9052">
            <v>0</v>
          </cell>
          <cell r="M9052">
            <v>0</v>
          </cell>
          <cell r="N9052">
            <v>0</v>
          </cell>
          <cell r="O9052">
            <v>80232.17</v>
          </cell>
        </row>
        <row r="9053">
          <cell r="C9053">
            <v>2339202</v>
          </cell>
          <cell r="D9053" t="str">
            <v>110002339202</v>
          </cell>
          <cell r="E9053" t="str">
            <v>可降解金属增材制造的性能结构表征</v>
          </cell>
          <cell r="F9053" t="str">
            <v>万鹏</v>
          </cell>
          <cell r="G9053" t="str">
            <v>2018002</v>
          </cell>
          <cell r="H9053">
            <v>2660.4</v>
          </cell>
          <cell r="I9053">
            <v>0</v>
          </cell>
          <cell r="J9053">
            <v>1510</v>
          </cell>
          <cell r="K9053">
            <v>1150.4</v>
          </cell>
          <cell r="L9053">
            <v>0</v>
          </cell>
          <cell r="M9053">
            <v>0</v>
          </cell>
          <cell r="N9053">
            <v>0</v>
          </cell>
          <cell r="O9053">
            <v>1150.4</v>
          </cell>
        </row>
        <row r="9054">
          <cell r="C9054">
            <v>2339203</v>
          </cell>
          <cell r="D9054" t="str">
            <v>110002339203</v>
          </cell>
          <cell r="E9054" t="str">
            <v>亚克力材料高效节能真空镀膜关键技术研究</v>
          </cell>
          <cell r="F9054" t="str">
            <v>刘华珠</v>
          </cell>
          <cell r="G9054" t="str">
            <v>2003113</v>
          </cell>
          <cell r="H9054">
            <v>0.08</v>
          </cell>
          <cell r="I9054">
            <v>0</v>
          </cell>
          <cell r="J9054">
            <v>0</v>
          </cell>
          <cell r="K9054">
            <v>0.08</v>
          </cell>
          <cell r="L9054">
            <v>0</v>
          </cell>
          <cell r="M9054">
            <v>0</v>
          </cell>
          <cell r="N9054">
            <v>0</v>
          </cell>
          <cell r="O9054">
            <v>0.08</v>
          </cell>
        </row>
        <row r="9055">
          <cell r="C9055">
            <v>2339204</v>
          </cell>
          <cell r="D9055" t="str">
            <v>110002339204</v>
          </cell>
          <cell r="E9055" t="str">
            <v>2023年度东莞市东城街道社会工作服务项目评估</v>
          </cell>
          <cell r="F9055" t="str">
            <v>居正</v>
          </cell>
          <cell r="G9055" t="str">
            <v>2013066</v>
          </cell>
          <cell r="H9055">
            <v>22895.67</v>
          </cell>
          <cell r="I9055">
            <v>0</v>
          </cell>
          <cell r="J9055">
            <v>0</v>
          </cell>
          <cell r="K9055">
            <v>22895.67</v>
          </cell>
          <cell r="L9055">
            <v>0</v>
          </cell>
          <cell r="M9055">
            <v>0</v>
          </cell>
          <cell r="N9055">
            <v>0</v>
          </cell>
          <cell r="O9055">
            <v>22895.67</v>
          </cell>
        </row>
        <row r="9056">
          <cell r="C9056">
            <v>2339205</v>
          </cell>
          <cell r="D9056" t="str">
            <v>110002339205</v>
          </cell>
          <cell r="E9056" t="str">
            <v>东莞理工学院-数字集团产学研基地</v>
          </cell>
          <cell r="F9056" t="str">
            <v>王志平</v>
          </cell>
          <cell r="G9056" t="str">
            <v>2017128</v>
          </cell>
          <cell r="H9056">
            <v>50005</v>
          </cell>
          <cell r="I9056">
            <v>0</v>
          </cell>
          <cell r="J9056">
            <v>224</v>
          </cell>
          <cell r="K9056">
            <v>49781</v>
          </cell>
          <cell r="L9056">
            <v>0</v>
          </cell>
          <cell r="M9056">
            <v>0</v>
          </cell>
          <cell r="N9056">
            <v>0</v>
          </cell>
          <cell r="O9056">
            <v>49781</v>
          </cell>
        </row>
        <row r="9057">
          <cell r="C9057">
            <v>2339206</v>
          </cell>
          <cell r="D9057" t="str">
            <v>110002339206</v>
          </cell>
          <cell r="E9057" t="str">
            <v>C语言安全子集检测模块开发</v>
          </cell>
          <cell r="F9057" t="str">
            <v>李宽</v>
          </cell>
          <cell r="G9057" t="str">
            <v>2018820</v>
          </cell>
          <cell r="H9057">
            <v>101405.28</v>
          </cell>
          <cell r="I9057">
            <v>-82544.33</v>
          </cell>
          <cell r="J9057">
            <v>3348.73</v>
          </cell>
          <cell r="K9057">
            <v>15512.22</v>
          </cell>
          <cell r="L9057">
            <v>0</v>
          </cell>
          <cell r="M9057">
            <v>0</v>
          </cell>
          <cell r="N9057">
            <v>0</v>
          </cell>
          <cell r="O9057">
            <v>15512.22</v>
          </cell>
        </row>
        <row r="9058">
          <cell r="C9058">
            <v>2339207</v>
          </cell>
          <cell r="D9058" t="str">
            <v>110002339207</v>
          </cell>
          <cell r="E9058" t="str">
            <v>《儿童友好城市建设管理办法》立项研究</v>
          </cell>
          <cell r="F9058" t="str">
            <v>郑玉敏</v>
          </cell>
          <cell r="G9058" t="str">
            <v>2005002</v>
          </cell>
          <cell r="H9058">
            <v>49508.02</v>
          </cell>
          <cell r="I9058">
            <v>0</v>
          </cell>
          <cell r="J9058">
            <v>23075.1</v>
          </cell>
          <cell r="K9058">
            <v>26432.92</v>
          </cell>
          <cell r="L9058">
            <v>0</v>
          </cell>
          <cell r="M9058">
            <v>0</v>
          </cell>
          <cell r="N9058">
            <v>0</v>
          </cell>
          <cell r="O9058">
            <v>26432.92</v>
          </cell>
        </row>
        <row r="9059">
          <cell r="C9059">
            <v>2339208</v>
          </cell>
          <cell r="D9059" t="str">
            <v>110002339208</v>
          </cell>
          <cell r="E9059" t="str">
            <v>东莞市洪梅镇财政项目支出绩效自评抽查审核</v>
          </cell>
          <cell r="F9059" t="str">
            <v>贺艳春</v>
          </cell>
          <cell r="G9059" t="str">
            <v>2006011</v>
          </cell>
          <cell r="H9059">
            <v>56363.34</v>
          </cell>
          <cell r="I9059">
            <v>0</v>
          </cell>
          <cell r="J9059">
            <v>0</v>
          </cell>
          <cell r="K9059">
            <v>56363.34</v>
          </cell>
          <cell r="L9059">
            <v>0</v>
          </cell>
          <cell r="M9059">
            <v>0</v>
          </cell>
          <cell r="N9059">
            <v>0</v>
          </cell>
          <cell r="O9059">
            <v>56363.34</v>
          </cell>
        </row>
        <row r="9060">
          <cell r="C9060">
            <v>2339209</v>
          </cell>
          <cell r="D9060" t="str">
            <v>110002339209</v>
          </cell>
          <cell r="E9060" t="str">
            <v>东莞市洪梅镇2023年财政支出项目绩效评价</v>
          </cell>
          <cell r="F9060" t="str">
            <v>谷云燕</v>
          </cell>
          <cell r="G9060" t="str">
            <v>2004037</v>
          </cell>
          <cell r="H9060">
            <v>67214.56</v>
          </cell>
          <cell r="I9060">
            <v>0</v>
          </cell>
          <cell r="J9060">
            <v>34000</v>
          </cell>
          <cell r="K9060">
            <v>33214.56</v>
          </cell>
          <cell r="L9060">
            <v>0</v>
          </cell>
          <cell r="M9060">
            <v>0</v>
          </cell>
          <cell r="N9060">
            <v>0</v>
          </cell>
          <cell r="O9060">
            <v>33214.56</v>
          </cell>
        </row>
        <row r="9061">
          <cell r="C9061">
            <v>2339210</v>
          </cell>
          <cell r="D9061" t="str">
            <v>110002339210</v>
          </cell>
          <cell r="E9061" t="str">
            <v>智慧实验室在线监测平台关键技术研发</v>
          </cell>
          <cell r="F9061" t="str">
            <v>任斌</v>
          </cell>
          <cell r="G9061" t="str">
            <v>2003008</v>
          </cell>
          <cell r="H9061">
            <v>83829.3</v>
          </cell>
          <cell r="I9061">
            <v>0</v>
          </cell>
          <cell r="J9061">
            <v>3207.8</v>
          </cell>
          <cell r="K9061">
            <v>80621.5</v>
          </cell>
          <cell r="L9061">
            <v>0</v>
          </cell>
          <cell r="M9061">
            <v>0</v>
          </cell>
          <cell r="N9061">
            <v>0</v>
          </cell>
          <cell r="O9061">
            <v>80621.5</v>
          </cell>
        </row>
        <row r="9062">
          <cell r="C9062">
            <v>2339211</v>
          </cell>
          <cell r="D9062" t="str">
            <v>110002339211</v>
          </cell>
          <cell r="E9062" t="str">
            <v>“提升高品质文化产品的供给，助力东莞文化经济新发展”专题调研</v>
          </cell>
          <cell r="F9062" t="str">
            <v>卢晓晴</v>
          </cell>
          <cell r="G9062" t="str">
            <v>2005037</v>
          </cell>
          <cell r="H9062">
            <v>25238.26</v>
          </cell>
          <cell r="I9062">
            <v>0</v>
          </cell>
          <cell r="J9062">
            <v>17624</v>
          </cell>
          <cell r="K9062">
            <v>7614.26</v>
          </cell>
          <cell r="L9062">
            <v>0</v>
          </cell>
          <cell r="M9062">
            <v>0</v>
          </cell>
          <cell r="N9062">
            <v>0</v>
          </cell>
          <cell r="O9062">
            <v>7614.26</v>
          </cell>
        </row>
        <row r="9063">
          <cell r="C9063">
            <v>2339212</v>
          </cell>
          <cell r="D9063" t="str">
            <v>110002339212</v>
          </cell>
          <cell r="E9063" t="str">
            <v>东莞市推进粤港澳大湾区建设2023年度专项评估</v>
          </cell>
          <cell r="F9063" t="str">
            <v>陈海东</v>
          </cell>
          <cell r="G9063" t="str">
            <v>2003046</v>
          </cell>
          <cell r="H9063">
            <v>40019.44</v>
          </cell>
          <cell r="I9063">
            <v>0</v>
          </cell>
          <cell r="J9063">
            <v>0</v>
          </cell>
          <cell r="K9063">
            <v>40019.44</v>
          </cell>
          <cell r="L9063">
            <v>0</v>
          </cell>
          <cell r="M9063">
            <v>0</v>
          </cell>
          <cell r="N9063">
            <v>0</v>
          </cell>
          <cell r="O9063">
            <v>40019.44</v>
          </cell>
        </row>
        <row r="9064">
          <cell r="C9064">
            <v>2339213</v>
          </cell>
          <cell r="D9064" t="str">
            <v>110002339213</v>
          </cell>
          <cell r="E9064" t="str">
            <v>东莞市茶山镇塘角村村志编纂、出版项目</v>
          </cell>
          <cell r="F9064" t="str">
            <v>阎江</v>
          </cell>
          <cell r="G9064" t="str">
            <v>1999007</v>
          </cell>
          <cell r="H9064">
            <v>39928.71</v>
          </cell>
          <cell r="I9064">
            <v>0</v>
          </cell>
          <cell r="J9064">
            <v>1000</v>
          </cell>
          <cell r="K9064">
            <v>38928.71</v>
          </cell>
          <cell r="L9064">
            <v>0</v>
          </cell>
          <cell r="M9064">
            <v>0</v>
          </cell>
          <cell r="N9064">
            <v>0</v>
          </cell>
          <cell r="O9064">
            <v>38928.71</v>
          </cell>
        </row>
        <row r="9065">
          <cell r="C9065">
            <v>2339214</v>
          </cell>
          <cell r="D9065" t="str">
            <v>110002339214</v>
          </cell>
          <cell r="E9065" t="str">
            <v>极耳材料生产工艺优化技术的研发</v>
          </cell>
          <cell r="F9065" t="str">
            <v>刘丹</v>
          </cell>
          <cell r="G9065" t="str">
            <v>2018808</v>
          </cell>
          <cell r="H9065">
            <v>4433.02</v>
          </cell>
          <cell r="I9065">
            <v>0</v>
          </cell>
          <cell r="J9065">
            <v>0</v>
          </cell>
          <cell r="K9065">
            <v>4433.02</v>
          </cell>
          <cell r="L9065">
            <v>0</v>
          </cell>
          <cell r="M9065">
            <v>0</v>
          </cell>
          <cell r="N9065">
            <v>0</v>
          </cell>
          <cell r="O9065">
            <v>4433.02</v>
          </cell>
        </row>
        <row r="9066">
          <cell r="C9066">
            <v>2339215</v>
          </cell>
          <cell r="D9066" t="str">
            <v>110002339215</v>
          </cell>
          <cell r="E9066" t="str">
            <v>松山湖创新园科技园能源审计服务</v>
          </cell>
          <cell r="F9066" t="str">
            <v>钟少芬</v>
          </cell>
          <cell r="G9066" t="str">
            <v>2011029</v>
          </cell>
          <cell r="H9066">
            <v>58474.56</v>
          </cell>
          <cell r="I9066">
            <v>0</v>
          </cell>
          <cell r="J9066">
            <v>43284.2</v>
          </cell>
          <cell r="K9066">
            <v>15190.36</v>
          </cell>
          <cell r="L9066">
            <v>0</v>
          </cell>
          <cell r="M9066">
            <v>0</v>
          </cell>
          <cell r="N9066">
            <v>0</v>
          </cell>
          <cell r="O9066">
            <v>15190.36</v>
          </cell>
        </row>
        <row r="9067">
          <cell r="C9067">
            <v>2339216</v>
          </cell>
          <cell r="D9067" t="str">
            <v>110002339216</v>
          </cell>
          <cell r="E9067" t="str">
            <v>“科技虎门”大讲堂项目</v>
          </cell>
          <cell r="F9067" t="str">
            <v>王春</v>
          </cell>
          <cell r="G9067" t="str">
            <v>2002018</v>
          </cell>
          <cell r="H9067">
            <v>93912.88</v>
          </cell>
          <cell r="I9067">
            <v>0</v>
          </cell>
          <cell r="J9067">
            <v>8760</v>
          </cell>
          <cell r="K9067">
            <v>85152.88</v>
          </cell>
          <cell r="L9067">
            <v>0</v>
          </cell>
          <cell r="M9067">
            <v>0</v>
          </cell>
          <cell r="N9067">
            <v>0</v>
          </cell>
          <cell r="O9067">
            <v>85152.88</v>
          </cell>
        </row>
        <row r="9068">
          <cell r="C9068">
            <v>2339217</v>
          </cell>
          <cell r="D9068" t="str">
            <v>110002339217</v>
          </cell>
          <cell r="E9068" t="str">
            <v>东莞市茶山镇孙屋村村志编纂、出版项目</v>
          </cell>
          <cell r="F9068" t="str">
            <v>朱华飞</v>
          </cell>
          <cell r="G9068" t="str">
            <v>2000007</v>
          </cell>
          <cell r="H9068">
            <v>77708.2</v>
          </cell>
          <cell r="I9068">
            <v>0</v>
          </cell>
          <cell r="J9068">
            <v>15000</v>
          </cell>
          <cell r="K9068">
            <v>62708.2</v>
          </cell>
          <cell r="L9068">
            <v>0</v>
          </cell>
          <cell r="M9068">
            <v>0</v>
          </cell>
          <cell r="N9068">
            <v>0</v>
          </cell>
          <cell r="O9068">
            <v>62708.2</v>
          </cell>
        </row>
        <row r="9069">
          <cell r="C9069">
            <v>2339218</v>
          </cell>
          <cell r="D9069" t="str">
            <v>110002339218</v>
          </cell>
          <cell r="E9069" t="str">
            <v>东莞市生态环境局清溪分局购买第三方技术审核服务项目</v>
          </cell>
          <cell r="F9069" t="str">
            <v>胡俊杰</v>
          </cell>
          <cell r="G9069" t="str">
            <v>2017003</v>
          </cell>
          <cell r="H9069">
            <v>378626.52</v>
          </cell>
          <cell r="I9069">
            <v>0</v>
          </cell>
          <cell r="J9069">
            <v>378626.52</v>
          </cell>
          <cell r="K9069">
            <v>0</v>
          </cell>
          <cell r="L9069">
            <v>0</v>
          </cell>
          <cell r="M9069">
            <v>0</v>
          </cell>
          <cell r="N9069">
            <v>0</v>
          </cell>
          <cell r="O9069">
            <v>0</v>
          </cell>
        </row>
        <row r="9070">
          <cell r="C9070">
            <v>2339219</v>
          </cell>
          <cell r="D9070" t="str">
            <v>110002339219</v>
          </cell>
          <cell r="E9070" t="str">
            <v>东莞市茶山镇茶山坪村志编纂、出版项目</v>
          </cell>
          <cell r="F9070" t="str">
            <v>李蓬实</v>
          </cell>
          <cell r="G9070" t="str">
            <v>2018074</v>
          </cell>
          <cell r="H9070">
            <v>157145.65</v>
          </cell>
          <cell r="I9070">
            <v>42750</v>
          </cell>
          <cell r="J9070">
            <v>4847.68</v>
          </cell>
          <cell r="K9070">
            <v>195047.97</v>
          </cell>
          <cell r="L9070">
            <v>0</v>
          </cell>
          <cell r="M9070">
            <v>0</v>
          </cell>
          <cell r="N9070">
            <v>0</v>
          </cell>
          <cell r="O9070">
            <v>195047.97</v>
          </cell>
        </row>
        <row r="9071">
          <cell r="C9071">
            <v>2339220</v>
          </cell>
          <cell r="D9071" t="str">
            <v>110002339220</v>
          </cell>
          <cell r="E9071" t="str">
            <v>东莞市茶山镇刘黄村村志编纂、出版项目</v>
          </cell>
          <cell r="F9071" t="str">
            <v>蔡晓航</v>
          </cell>
          <cell r="G9071" t="str">
            <v>2006071</v>
          </cell>
          <cell r="H9071">
            <v>49012.53</v>
          </cell>
          <cell r="I9071">
            <v>0</v>
          </cell>
          <cell r="J9071">
            <v>4500</v>
          </cell>
          <cell r="K9071">
            <v>44512.53</v>
          </cell>
          <cell r="L9071">
            <v>0</v>
          </cell>
          <cell r="M9071">
            <v>0</v>
          </cell>
          <cell r="N9071">
            <v>0</v>
          </cell>
          <cell r="O9071">
            <v>44512.53</v>
          </cell>
        </row>
        <row r="9072">
          <cell r="C9072">
            <v>2339221</v>
          </cell>
          <cell r="D9072" t="str">
            <v>110002339221</v>
          </cell>
          <cell r="E9072" t="str">
            <v>住宅小区维修更新基础数据采集</v>
          </cell>
          <cell r="F9072" t="str">
            <v>李春红</v>
          </cell>
          <cell r="G9072" t="str">
            <v>2005029</v>
          </cell>
          <cell r="H9072">
            <v>44330.2</v>
          </cell>
          <cell r="I9072">
            <v>0</v>
          </cell>
          <cell r="J9072">
            <v>0</v>
          </cell>
          <cell r="K9072">
            <v>44330.2</v>
          </cell>
          <cell r="L9072">
            <v>0</v>
          </cell>
          <cell r="M9072">
            <v>0</v>
          </cell>
          <cell r="N9072">
            <v>0</v>
          </cell>
          <cell r="O9072">
            <v>44330.2</v>
          </cell>
        </row>
        <row r="9073">
          <cell r="C9073">
            <v>2339222</v>
          </cell>
          <cell r="D9073" t="str">
            <v>110002339222</v>
          </cell>
          <cell r="E9073" t="str">
            <v>松山湖管委会2023年节约型机关创建服务</v>
          </cell>
          <cell r="F9073" t="str">
            <v>钟少芬</v>
          </cell>
          <cell r="G9073" t="str">
            <v>2011029</v>
          </cell>
          <cell r="H9073">
            <v>11430.74</v>
          </cell>
          <cell r="I9073">
            <v>0</v>
          </cell>
          <cell r="J9073">
            <v>0</v>
          </cell>
          <cell r="K9073">
            <v>11430.74</v>
          </cell>
          <cell r="L9073">
            <v>0</v>
          </cell>
          <cell r="M9073">
            <v>0</v>
          </cell>
          <cell r="N9073">
            <v>0</v>
          </cell>
          <cell r="O9073">
            <v>11430.74</v>
          </cell>
        </row>
        <row r="9074">
          <cell r="C9074">
            <v>2339223</v>
          </cell>
          <cell r="D9074" t="str">
            <v>110002339223</v>
          </cell>
          <cell r="E9074" t="str">
            <v>2023年松山湖公共机构节约能源资源技术服务</v>
          </cell>
          <cell r="F9074" t="str">
            <v>钟少芬</v>
          </cell>
          <cell r="G9074" t="str">
            <v>2011029</v>
          </cell>
          <cell r="H9074">
            <v>13179.72</v>
          </cell>
          <cell r="I9074">
            <v>0</v>
          </cell>
          <cell r="J9074">
            <v>0</v>
          </cell>
          <cell r="K9074">
            <v>13179.72</v>
          </cell>
          <cell r="L9074">
            <v>0</v>
          </cell>
          <cell r="M9074">
            <v>0</v>
          </cell>
          <cell r="N9074">
            <v>0</v>
          </cell>
          <cell r="O9074">
            <v>13179.72</v>
          </cell>
        </row>
        <row r="9075">
          <cell r="C9075">
            <v>2339224</v>
          </cell>
          <cell r="D9075" t="str">
            <v>110002339224</v>
          </cell>
          <cell r="E9075" t="str">
            <v>新型高性能非晶纳米晶软磁粉末的开发及应用技术</v>
          </cell>
          <cell r="F9075" t="str">
            <v>张迁</v>
          </cell>
          <cell r="G9075" t="str">
            <v>2023110</v>
          </cell>
          <cell r="H9075">
            <v>46495.3</v>
          </cell>
          <cell r="I9075">
            <v>75000</v>
          </cell>
          <cell r="J9075">
            <v>31954.7</v>
          </cell>
          <cell r="K9075">
            <v>89540.6</v>
          </cell>
          <cell r="L9075">
            <v>0</v>
          </cell>
          <cell r="M9075">
            <v>0</v>
          </cell>
          <cell r="N9075">
            <v>0</v>
          </cell>
          <cell r="O9075">
            <v>89540.6</v>
          </cell>
        </row>
        <row r="9076">
          <cell r="C9076">
            <v>2339225</v>
          </cell>
          <cell r="D9076" t="str">
            <v>110002339225</v>
          </cell>
          <cell r="E9076" t="str">
            <v>东莞市民营经济发展状况专题调研</v>
          </cell>
          <cell r="F9076" t="str">
            <v>黎伟</v>
          </cell>
          <cell r="G9076" t="str">
            <v>2016020</v>
          </cell>
          <cell r="H9076">
            <v>26598.12</v>
          </cell>
          <cell r="I9076">
            <v>0</v>
          </cell>
          <cell r="J9076">
            <v>0</v>
          </cell>
          <cell r="K9076">
            <v>26598.12</v>
          </cell>
          <cell r="L9076">
            <v>0</v>
          </cell>
          <cell r="M9076">
            <v>0</v>
          </cell>
          <cell r="N9076">
            <v>0</v>
          </cell>
          <cell r="O9076">
            <v>26598.12</v>
          </cell>
        </row>
        <row r="9077">
          <cell r="C9077">
            <v>2339226</v>
          </cell>
          <cell r="D9077" t="str">
            <v>110002339226</v>
          </cell>
          <cell r="E9077" t="str">
            <v>连接器振动测试仿真分析</v>
          </cell>
          <cell r="F9077" t="str">
            <v>郭建文</v>
          </cell>
          <cell r="G9077" t="str">
            <v>2011012</v>
          </cell>
          <cell r="H9077">
            <v>4419.72</v>
          </cell>
          <cell r="I9077">
            <v>0</v>
          </cell>
          <cell r="J9077">
            <v>3172.5</v>
          </cell>
          <cell r="K9077">
            <v>1247.22</v>
          </cell>
          <cell r="L9077">
            <v>0</v>
          </cell>
          <cell r="M9077">
            <v>0</v>
          </cell>
          <cell r="N9077">
            <v>0</v>
          </cell>
          <cell r="O9077">
            <v>1247.22</v>
          </cell>
        </row>
        <row r="9078">
          <cell r="C9078">
            <v>2339227</v>
          </cell>
          <cell r="D9078" t="str">
            <v>110002339227</v>
          </cell>
          <cell r="E9078" t="str">
            <v>基于连接器五金端子高速冲压全自动收料系统设计</v>
          </cell>
          <cell r="F9078" t="str">
            <v>陈尚彦</v>
          </cell>
          <cell r="G9078" t="str">
            <v>2018022</v>
          </cell>
          <cell r="H9078">
            <v>0</v>
          </cell>
          <cell r="I9078">
            <v>0</v>
          </cell>
          <cell r="J9078">
            <v>0</v>
          </cell>
          <cell r="K9078">
            <v>0</v>
          </cell>
          <cell r="L9078">
            <v>0</v>
          </cell>
          <cell r="M9078">
            <v>0</v>
          </cell>
          <cell r="N9078">
            <v>0</v>
          </cell>
          <cell r="O9078">
            <v>0</v>
          </cell>
        </row>
        <row r="9079">
          <cell r="C9079">
            <v>2339228</v>
          </cell>
          <cell r="D9079" t="str">
            <v>110002339228</v>
          </cell>
          <cell r="E9079" t="str">
            <v>基于连接器的车灯视觉障碍检测系统设计</v>
          </cell>
          <cell r="F9079" t="str">
            <v>陈尚彦</v>
          </cell>
          <cell r="G9079" t="str">
            <v>2018022</v>
          </cell>
          <cell r="H9079">
            <v>0</v>
          </cell>
          <cell r="I9079">
            <v>0</v>
          </cell>
          <cell r="J9079">
            <v>0</v>
          </cell>
          <cell r="K9079">
            <v>0</v>
          </cell>
          <cell r="L9079">
            <v>0</v>
          </cell>
          <cell r="M9079">
            <v>0</v>
          </cell>
          <cell r="N9079">
            <v>0</v>
          </cell>
          <cell r="O9079">
            <v>0</v>
          </cell>
        </row>
        <row r="9080">
          <cell r="C9080">
            <v>2339229</v>
          </cell>
          <cell r="D9080" t="str">
            <v>110002339229</v>
          </cell>
          <cell r="E9080" t="str">
            <v>电力电子变压器用超低损耗高频纳米晶软磁合金磁性能调控机理研究</v>
          </cell>
          <cell r="F9080" t="str">
            <v>孔凤玉</v>
          </cell>
          <cell r="G9080" t="str">
            <v>2020030</v>
          </cell>
          <cell r="H9080">
            <v>58797.83</v>
          </cell>
          <cell r="I9080">
            <v>0</v>
          </cell>
          <cell r="J9080">
            <v>0</v>
          </cell>
          <cell r="K9080">
            <v>58797.83</v>
          </cell>
          <cell r="L9080">
            <v>0</v>
          </cell>
          <cell r="M9080">
            <v>0</v>
          </cell>
          <cell r="N9080">
            <v>0</v>
          </cell>
          <cell r="O9080">
            <v>58797.83</v>
          </cell>
        </row>
        <row r="9081">
          <cell r="C9081">
            <v>2339230</v>
          </cell>
          <cell r="D9081" t="str">
            <v>110002339230</v>
          </cell>
          <cell r="E9081" t="str">
            <v>线缆生产设备专用铝合金导轮研制及应用</v>
          </cell>
          <cell r="F9081" t="str">
            <v>田君</v>
          </cell>
          <cell r="G9081" t="str">
            <v>2001006</v>
          </cell>
          <cell r="H9081">
            <v>15728.28</v>
          </cell>
          <cell r="I9081">
            <v>0</v>
          </cell>
          <cell r="J9081">
            <v>0</v>
          </cell>
          <cell r="K9081">
            <v>15728.28</v>
          </cell>
          <cell r="L9081">
            <v>0</v>
          </cell>
          <cell r="M9081">
            <v>0</v>
          </cell>
          <cell r="N9081">
            <v>0</v>
          </cell>
          <cell r="O9081">
            <v>15728.28</v>
          </cell>
        </row>
        <row r="9082">
          <cell r="C9082">
            <v>2339231</v>
          </cell>
          <cell r="D9082" t="str">
            <v>110002339231</v>
          </cell>
          <cell r="E9082" t="str">
            <v>电力电子变压器用超低损耗高频纳米晶软磁合金磁性能调控机理研究</v>
          </cell>
          <cell r="F9082" t="str">
            <v>孔凤玉</v>
          </cell>
          <cell r="G9082" t="str">
            <v>2020030</v>
          </cell>
          <cell r="H9082">
            <v>0</v>
          </cell>
          <cell r="I9082">
            <v>0</v>
          </cell>
          <cell r="J9082">
            <v>0</v>
          </cell>
          <cell r="K9082">
            <v>0</v>
          </cell>
          <cell r="L9082">
            <v>0</v>
          </cell>
          <cell r="M9082">
            <v>0</v>
          </cell>
          <cell r="N9082">
            <v>0</v>
          </cell>
          <cell r="O9082">
            <v>0</v>
          </cell>
        </row>
        <row r="9083">
          <cell r="C9083">
            <v>2340001</v>
          </cell>
          <cell r="D9083" t="str">
            <v>110002340001</v>
          </cell>
          <cell r="E9083" t="str">
            <v>用于滨海混凝土结构服役性态识别的压电智能传感材料及监测技术研发</v>
          </cell>
          <cell r="F9083" t="str">
            <v>邸博</v>
          </cell>
          <cell r="G9083" t="str">
            <v>2017059</v>
          </cell>
          <cell r="H9083">
            <v>339853.29</v>
          </cell>
          <cell r="I9083">
            <v>0</v>
          </cell>
          <cell r="J9083">
            <v>106865.83</v>
          </cell>
          <cell r="K9083">
            <v>232987.46</v>
          </cell>
          <cell r="L9083">
            <v>0</v>
          </cell>
          <cell r="M9083">
            <v>16000</v>
          </cell>
          <cell r="N9083">
            <v>0</v>
          </cell>
          <cell r="O9083">
            <v>216987.46</v>
          </cell>
        </row>
        <row r="9084">
          <cell r="C9084">
            <v>2340002</v>
          </cell>
          <cell r="D9084" t="str">
            <v>110002340002</v>
          </cell>
          <cell r="E9084" t="str">
            <v>三江源林草病害数据共享及预警服务平台</v>
          </cell>
          <cell r="F9084" t="str">
            <v>李家叶</v>
          </cell>
          <cell r="G9084" t="str">
            <v>2020821</v>
          </cell>
          <cell r="H9084">
            <v>168949.09</v>
          </cell>
          <cell r="I9084">
            <v>0</v>
          </cell>
          <cell r="J9084">
            <v>62934.26</v>
          </cell>
          <cell r="K9084">
            <v>106014.83</v>
          </cell>
          <cell r="L9084">
            <v>0</v>
          </cell>
          <cell r="M9084">
            <v>0</v>
          </cell>
          <cell r="N9084">
            <v>0</v>
          </cell>
          <cell r="O9084">
            <v>106014.83</v>
          </cell>
        </row>
        <row r="9085">
          <cell r="C9085">
            <v>2340003</v>
          </cell>
          <cell r="D9085" t="str">
            <v>110002340003</v>
          </cell>
          <cell r="E9085" t="str">
            <v>CCD定位子系统（四期）</v>
          </cell>
          <cell r="F9085" t="str">
            <v>杨雷</v>
          </cell>
          <cell r="G9085" t="str">
            <v>2004093</v>
          </cell>
          <cell r="H9085">
            <v>106265.5</v>
          </cell>
          <cell r="I9085">
            <v>0</v>
          </cell>
          <cell r="J9085">
            <v>75371</v>
          </cell>
          <cell r="K9085">
            <v>30894.5</v>
          </cell>
          <cell r="L9085">
            <v>0</v>
          </cell>
          <cell r="M9085">
            <v>0</v>
          </cell>
          <cell r="N9085">
            <v>0</v>
          </cell>
          <cell r="O9085">
            <v>30894.5</v>
          </cell>
        </row>
        <row r="9086">
          <cell r="C9086">
            <v>2340004</v>
          </cell>
          <cell r="D9086" t="str">
            <v>110002340004</v>
          </cell>
          <cell r="E9086" t="str">
            <v>湿膜检测、MURA检测算法</v>
          </cell>
          <cell r="F9086" t="str">
            <v>秦毅</v>
          </cell>
          <cell r="G9086" t="str">
            <v>2018079</v>
          </cell>
          <cell r="H9086">
            <v>215970.6</v>
          </cell>
          <cell r="I9086">
            <v>0</v>
          </cell>
          <cell r="J9086">
            <v>43333.7</v>
          </cell>
          <cell r="K9086">
            <v>172636.9</v>
          </cell>
          <cell r="L9086">
            <v>0</v>
          </cell>
          <cell r="M9086">
            <v>0</v>
          </cell>
          <cell r="N9086">
            <v>0</v>
          </cell>
          <cell r="O9086">
            <v>172636.9</v>
          </cell>
        </row>
        <row r="9087">
          <cell r="C9087">
            <v>2340005</v>
          </cell>
          <cell r="D9087" t="str">
            <v>110002340005</v>
          </cell>
          <cell r="E9087" t="str">
            <v>基于协同演化理论的地方公立高校内部审计和社会审计协同模式研究</v>
          </cell>
          <cell r="F9087" t="str">
            <v>韩开军</v>
          </cell>
          <cell r="G9087" t="str">
            <v>2016047</v>
          </cell>
          <cell r="H9087">
            <v>8500</v>
          </cell>
          <cell r="I9087">
            <v>0</v>
          </cell>
          <cell r="J9087">
            <v>460</v>
          </cell>
          <cell r="K9087">
            <v>8040</v>
          </cell>
          <cell r="L9087">
            <v>0</v>
          </cell>
          <cell r="M9087">
            <v>0</v>
          </cell>
          <cell r="N9087">
            <v>0</v>
          </cell>
          <cell r="O9087">
            <v>8040</v>
          </cell>
        </row>
        <row r="9088">
          <cell r="C9088">
            <v>2341001</v>
          </cell>
          <cell r="D9088" t="str">
            <v>110002341001</v>
          </cell>
          <cell r="E9088" t="str">
            <v>一种利用超声气溶胶制备中空纳米碳酸钙的</v>
          </cell>
          <cell r="F9088" t="str">
            <v>彭可文</v>
          </cell>
          <cell r="G9088" t="str">
            <v>2018088</v>
          </cell>
          <cell r="H9088">
            <v>0</v>
          </cell>
          <cell r="I9088">
            <v>0</v>
          </cell>
          <cell r="J9088">
            <v>0</v>
          </cell>
          <cell r="K9088">
            <v>0</v>
          </cell>
          <cell r="L9088">
            <v>0</v>
          </cell>
          <cell r="M9088">
            <v>0</v>
          </cell>
          <cell r="N9088">
            <v>0</v>
          </cell>
          <cell r="O9088">
            <v>0</v>
          </cell>
        </row>
        <row r="9089">
          <cell r="C9089">
            <v>2341002</v>
          </cell>
          <cell r="D9089" t="str">
            <v>110002341002</v>
          </cell>
          <cell r="E9089" t="str">
            <v>示波器</v>
          </cell>
          <cell r="F9089" t="str">
            <v>任斌</v>
          </cell>
          <cell r="G9089" t="str">
            <v>2003008</v>
          </cell>
          <cell r="H9089">
            <v>0</v>
          </cell>
          <cell r="I9089">
            <v>0</v>
          </cell>
          <cell r="J9089">
            <v>0</v>
          </cell>
          <cell r="K9089">
            <v>0</v>
          </cell>
          <cell r="L9089">
            <v>0</v>
          </cell>
          <cell r="M9089">
            <v>0</v>
          </cell>
          <cell r="N9089">
            <v>0</v>
          </cell>
          <cell r="O9089">
            <v>0</v>
          </cell>
        </row>
        <row r="9090">
          <cell r="C9090">
            <v>2341003</v>
          </cell>
          <cell r="D9090" t="str">
            <v>110002341003</v>
          </cell>
          <cell r="E9090" t="str">
            <v>一种硼系化合物支化羧基丁腈橡胶及其制备方法和应用</v>
          </cell>
          <cell r="F9090" t="str">
            <v>杨树颜</v>
          </cell>
          <cell r="G9090" t="str">
            <v>2012035</v>
          </cell>
          <cell r="H9090">
            <v>22820.2</v>
          </cell>
          <cell r="I9090">
            <v>0</v>
          </cell>
          <cell r="J9090">
            <v>0</v>
          </cell>
          <cell r="K9090">
            <v>22820.2</v>
          </cell>
          <cell r="L9090">
            <v>0</v>
          </cell>
          <cell r="M9090">
            <v>0</v>
          </cell>
          <cell r="N9090">
            <v>0</v>
          </cell>
          <cell r="O9090">
            <v>22820.2</v>
          </cell>
        </row>
        <row r="9091">
          <cell r="C9091">
            <v>2341004</v>
          </cell>
          <cell r="D9091" t="str">
            <v>110002341004</v>
          </cell>
          <cell r="E9091" t="str">
            <v>一种废旧聚碳酸酯无溶剂解聚利用方法，一种分离</v>
          </cell>
          <cell r="F9091" t="str">
            <v>康世民</v>
          </cell>
          <cell r="G9091" t="str">
            <v>2015804</v>
          </cell>
          <cell r="H9091">
            <v>0.17</v>
          </cell>
          <cell r="I9091">
            <v>0</v>
          </cell>
          <cell r="J9091">
            <v>0</v>
          </cell>
          <cell r="K9091">
            <v>0.17</v>
          </cell>
          <cell r="L9091">
            <v>0</v>
          </cell>
          <cell r="M9091">
            <v>0</v>
          </cell>
          <cell r="N9091">
            <v>0</v>
          </cell>
          <cell r="O9091">
            <v>0.17</v>
          </cell>
        </row>
        <row r="9092">
          <cell r="C9092">
            <v>2341005</v>
          </cell>
          <cell r="D9092" t="str">
            <v>110002341005</v>
          </cell>
          <cell r="E9092" t="str">
            <v>一种理离子电池生产中物料输送装置的减速机</v>
          </cell>
          <cell r="F9092" t="str">
            <v>曹晓畅</v>
          </cell>
          <cell r="G9092" t="str">
            <v>2012045</v>
          </cell>
          <cell r="H9092">
            <v>8866.04</v>
          </cell>
          <cell r="I9092">
            <v>0</v>
          </cell>
          <cell r="J9092">
            <v>0</v>
          </cell>
          <cell r="K9092">
            <v>8866.04</v>
          </cell>
          <cell r="L9092">
            <v>0</v>
          </cell>
          <cell r="M9092">
            <v>0</v>
          </cell>
          <cell r="N9092">
            <v>0</v>
          </cell>
          <cell r="O9092">
            <v>8866.04</v>
          </cell>
        </row>
        <row r="9093">
          <cell r="C9093">
            <v>2341006</v>
          </cell>
          <cell r="D9093" t="str">
            <v>110002341006</v>
          </cell>
          <cell r="E9093" t="str">
            <v>一种齿轮受力大小检测维护装置</v>
          </cell>
          <cell r="F9093" t="str">
            <v>李川</v>
          </cell>
          <cell r="G9093" t="str">
            <v>2016810</v>
          </cell>
          <cell r="H9093">
            <v>16113.31</v>
          </cell>
          <cell r="I9093">
            <v>0</v>
          </cell>
          <cell r="J9093">
            <v>0</v>
          </cell>
          <cell r="K9093">
            <v>16113.31</v>
          </cell>
          <cell r="L9093">
            <v>0</v>
          </cell>
          <cell r="M9093">
            <v>0</v>
          </cell>
          <cell r="N9093">
            <v>0</v>
          </cell>
          <cell r="O9093">
            <v>16113.31</v>
          </cell>
        </row>
        <row r="9094">
          <cell r="C9094">
            <v>2341007</v>
          </cell>
          <cell r="D9094" t="str">
            <v>110002341007</v>
          </cell>
          <cell r="E9094" t="str">
            <v>一种点胶机</v>
          </cell>
          <cell r="F9094" t="str">
            <v>何伟锋</v>
          </cell>
          <cell r="G9094" t="str">
            <v>2009025</v>
          </cell>
          <cell r="H9094">
            <v>0</v>
          </cell>
          <cell r="I9094">
            <v>0</v>
          </cell>
          <cell r="J9094">
            <v>0</v>
          </cell>
          <cell r="K9094">
            <v>0</v>
          </cell>
          <cell r="L9094">
            <v>0</v>
          </cell>
          <cell r="M9094">
            <v>0</v>
          </cell>
          <cell r="N9094">
            <v>0</v>
          </cell>
          <cell r="O9094">
            <v>0</v>
          </cell>
        </row>
        <row r="9095">
          <cell r="C9095">
            <v>2341008</v>
          </cell>
          <cell r="D9095" t="str">
            <v>110002341008</v>
          </cell>
          <cell r="E9095" t="str">
            <v>发明专利“一种全金属元素 Fe-Co-Ni-Mo-Hf 非晶合金及其制备方法”</v>
          </cell>
          <cell r="F9095" t="str">
            <v>谢春晓</v>
          </cell>
          <cell r="G9095" t="str">
            <v>2006058</v>
          </cell>
          <cell r="H9095">
            <v>29930.2</v>
          </cell>
          <cell r="I9095">
            <v>0</v>
          </cell>
          <cell r="J9095">
            <v>5600</v>
          </cell>
          <cell r="K9095">
            <v>24330.2</v>
          </cell>
          <cell r="L9095">
            <v>0</v>
          </cell>
          <cell r="M9095">
            <v>0</v>
          </cell>
          <cell r="N9095">
            <v>0</v>
          </cell>
          <cell r="O9095">
            <v>24330.2</v>
          </cell>
        </row>
        <row r="9096">
          <cell r="C9096">
            <v>2341009</v>
          </cell>
          <cell r="D9096" t="str">
            <v>110002341009</v>
          </cell>
          <cell r="E9096" t="str">
            <v>“一种具有形状记忆功能的筋材”等三项发明专利独占许可</v>
          </cell>
          <cell r="F9096" t="str">
            <v>郑愚</v>
          </cell>
          <cell r="G9096" t="str">
            <v>2008004</v>
          </cell>
          <cell r="H9096">
            <v>198488.29</v>
          </cell>
          <cell r="I9096">
            <v>0</v>
          </cell>
          <cell r="J9096">
            <v>21157.86</v>
          </cell>
          <cell r="K9096">
            <v>177330.43</v>
          </cell>
          <cell r="L9096">
            <v>0</v>
          </cell>
          <cell r="M9096">
            <v>0</v>
          </cell>
          <cell r="N9096">
            <v>0</v>
          </cell>
          <cell r="O9096">
            <v>177330.43</v>
          </cell>
        </row>
        <row r="9097">
          <cell r="C9097">
            <v>2341010</v>
          </cell>
          <cell r="D9097" t="str">
            <v>110002341010</v>
          </cell>
          <cell r="E9097" t="str">
            <v>一种基于神经网络的智能云平台人脸识别并局部加密方法</v>
          </cell>
          <cell r="F9097" t="str">
            <v>赵晓芳</v>
          </cell>
          <cell r="G9097" t="str">
            <v>2011005</v>
          </cell>
          <cell r="H9097">
            <v>194235</v>
          </cell>
          <cell r="I9097">
            <v>0</v>
          </cell>
          <cell r="J9097">
            <v>112403</v>
          </cell>
          <cell r="K9097">
            <v>81832</v>
          </cell>
          <cell r="L9097">
            <v>0</v>
          </cell>
          <cell r="M9097">
            <v>0</v>
          </cell>
          <cell r="N9097">
            <v>0</v>
          </cell>
          <cell r="O9097">
            <v>81832</v>
          </cell>
        </row>
        <row r="9098">
          <cell r="C9098">
            <v>2341011</v>
          </cell>
          <cell r="D9098" t="str">
            <v>110002341011</v>
          </cell>
          <cell r="E9098" t="str">
            <v>一种千层树皮生物质碳负载红磷钠离子电池负极材料及其制备方法</v>
          </cell>
          <cell r="F9098" t="str">
            <v>谢东</v>
          </cell>
          <cell r="G9098" t="str">
            <v>2017042</v>
          </cell>
          <cell r="H9098">
            <v>37464.16</v>
          </cell>
          <cell r="I9098">
            <v>0</v>
          </cell>
          <cell r="J9098">
            <v>0</v>
          </cell>
          <cell r="K9098">
            <v>37464.16</v>
          </cell>
          <cell r="L9098">
            <v>0</v>
          </cell>
          <cell r="M9098">
            <v>0</v>
          </cell>
          <cell r="N9098">
            <v>0</v>
          </cell>
          <cell r="O9098">
            <v>37464.16</v>
          </cell>
        </row>
        <row r="9099">
          <cell r="C9099">
            <v>2341012</v>
          </cell>
          <cell r="D9099" t="str">
            <v>110002341012</v>
          </cell>
          <cell r="E9099" t="str">
            <v>基于低功耗成像检测模块的智能物联网人流量统计系统</v>
          </cell>
          <cell r="F9099" t="str">
            <v>黄晓园</v>
          </cell>
          <cell r="G9099" t="str">
            <v>2013058</v>
          </cell>
          <cell r="H9099">
            <v>7492.83</v>
          </cell>
          <cell r="I9099">
            <v>0</v>
          </cell>
          <cell r="J9099">
            <v>7380</v>
          </cell>
          <cell r="K9099">
            <v>112.83</v>
          </cell>
          <cell r="L9099">
            <v>0</v>
          </cell>
          <cell r="M9099">
            <v>0</v>
          </cell>
          <cell r="N9099">
            <v>0</v>
          </cell>
          <cell r="O9099">
            <v>112.83</v>
          </cell>
        </row>
        <row r="9100">
          <cell r="C9100">
            <v>2341013</v>
          </cell>
          <cell r="D9100" t="str">
            <v>110002341013</v>
          </cell>
          <cell r="E9100" t="str">
            <v>一种双层复合结构的氧化锌光催化膜及其制备方法和应用</v>
          </cell>
          <cell r="F9100" t="str">
            <v>张耿</v>
          </cell>
          <cell r="G9100" t="str">
            <v>2012036</v>
          </cell>
          <cell r="H9100">
            <v>0</v>
          </cell>
          <cell r="I9100">
            <v>0</v>
          </cell>
          <cell r="J9100">
            <v>0</v>
          </cell>
          <cell r="K9100">
            <v>0</v>
          </cell>
          <cell r="L9100">
            <v>0</v>
          </cell>
          <cell r="M9100">
            <v>0</v>
          </cell>
          <cell r="N9100">
            <v>0</v>
          </cell>
          <cell r="O9100">
            <v>0</v>
          </cell>
        </row>
        <row r="9101">
          <cell r="C9101">
            <v>2341014</v>
          </cell>
          <cell r="D9101" t="str">
            <v>110002341014</v>
          </cell>
          <cell r="E9101" t="str">
            <v>一种混凝土桥墩裂纹探伤机器人及其探伤方法</v>
          </cell>
          <cell r="F9101" t="str">
            <v>尹玲</v>
          </cell>
          <cell r="G9101" t="str">
            <v>2014016</v>
          </cell>
          <cell r="H9101">
            <v>43830.2</v>
          </cell>
          <cell r="I9101">
            <v>0</v>
          </cell>
          <cell r="J9101">
            <v>6553</v>
          </cell>
          <cell r="K9101">
            <v>37277.2</v>
          </cell>
          <cell r="L9101">
            <v>0</v>
          </cell>
          <cell r="M9101">
            <v>0</v>
          </cell>
          <cell r="N9101">
            <v>0</v>
          </cell>
          <cell r="O9101">
            <v>37277.2</v>
          </cell>
        </row>
        <row r="9102">
          <cell r="C9102">
            <v>2341015</v>
          </cell>
          <cell r="D9102" t="str">
            <v>110002341015</v>
          </cell>
          <cell r="E9102" t="str">
            <v>一种散射中子的后端精密准直器</v>
          </cell>
          <cell r="F9102" t="str">
            <v>陈立甲</v>
          </cell>
          <cell r="G9102" t="str">
            <v>2017110</v>
          </cell>
          <cell r="H9102">
            <v>5213.15</v>
          </cell>
          <cell r="I9102">
            <v>0</v>
          </cell>
          <cell r="J9102">
            <v>0</v>
          </cell>
          <cell r="K9102">
            <v>5213.15</v>
          </cell>
          <cell r="L9102">
            <v>0</v>
          </cell>
          <cell r="M9102">
            <v>0</v>
          </cell>
          <cell r="N9102">
            <v>0</v>
          </cell>
          <cell r="O9102">
            <v>5213.15</v>
          </cell>
        </row>
        <row r="9103">
          <cell r="C9103">
            <v>2341016</v>
          </cell>
          <cell r="D9103" t="str">
            <v>110002341016</v>
          </cell>
          <cell r="E9103" t="str">
            <v>一种新式智能垃圾搬运机器人</v>
          </cell>
          <cell r="F9103" t="str">
            <v>何伟锋</v>
          </cell>
          <cell r="G9103" t="str">
            <v>2009025</v>
          </cell>
          <cell r="H9103">
            <v>0</v>
          </cell>
          <cell r="I9103">
            <v>0</v>
          </cell>
          <cell r="J9103">
            <v>0</v>
          </cell>
          <cell r="K9103">
            <v>0</v>
          </cell>
          <cell r="L9103">
            <v>0</v>
          </cell>
          <cell r="M9103">
            <v>0</v>
          </cell>
          <cell r="N9103">
            <v>0</v>
          </cell>
          <cell r="O9103">
            <v>0</v>
          </cell>
        </row>
        <row r="9104">
          <cell r="C9104">
            <v>2341017</v>
          </cell>
          <cell r="D9104" t="str">
            <v>110002341017</v>
          </cell>
          <cell r="E9104" t="str">
            <v>一种全自动SMT贴片机</v>
          </cell>
          <cell r="F9104" t="str">
            <v>林小夏</v>
          </cell>
          <cell r="G9104" t="str">
            <v>2016017</v>
          </cell>
          <cell r="H9104">
            <v>3800</v>
          </cell>
          <cell r="I9104">
            <v>0</v>
          </cell>
          <cell r="J9104">
            <v>0</v>
          </cell>
          <cell r="K9104">
            <v>3800</v>
          </cell>
          <cell r="L9104">
            <v>0</v>
          </cell>
          <cell r="M9104">
            <v>0</v>
          </cell>
          <cell r="N9104">
            <v>0</v>
          </cell>
          <cell r="O9104">
            <v>3800</v>
          </cell>
        </row>
        <row r="9105">
          <cell r="C9105">
            <v>2341018</v>
          </cell>
          <cell r="D9105" t="str">
            <v>110002341018</v>
          </cell>
          <cell r="E9105" t="str">
            <v>一种新型双工位触屏拆解装置</v>
          </cell>
          <cell r="F9105" t="str">
            <v>晏晓辉</v>
          </cell>
          <cell r="G9105" t="str">
            <v>2013003</v>
          </cell>
          <cell r="H9105">
            <v>0</v>
          </cell>
          <cell r="I9105">
            <v>0</v>
          </cell>
          <cell r="J9105">
            <v>0</v>
          </cell>
          <cell r="K9105">
            <v>0</v>
          </cell>
          <cell r="L9105">
            <v>0</v>
          </cell>
          <cell r="M9105">
            <v>0</v>
          </cell>
          <cell r="N9105">
            <v>0</v>
          </cell>
          <cell r="O9105">
            <v>0</v>
          </cell>
        </row>
        <row r="9106">
          <cell r="C9106">
            <v>2341019</v>
          </cell>
          <cell r="D9106" t="str">
            <v>110002341019</v>
          </cell>
          <cell r="E9106" t="str">
            <v>(1)一种聚乳酸降解制备 2-溴丙酸酯类化合物和乳酸酯类化合物的方法，(2) 一种聚 3-羟基丁酸酯降解制备 3-溴丁酸酯类化合物的方法。</v>
          </cell>
          <cell r="F9106" t="str">
            <v>康世民</v>
          </cell>
          <cell r="G9106" t="str">
            <v>2015804</v>
          </cell>
          <cell r="H9106">
            <v>0</v>
          </cell>
          <cell r="I9106">
            <v>0</v>
          </cell>
          <cell r="J9106">
            <v>0</v>
          </cell>
          <cell r="K9106">
            <v>0</v>
          </cell>
          <cell r="L9106">
            <v>0</v>
          </cell>
          <cell r="M9106">
            <v>0</v>
          </cell>
          <cell r="N9106">
            <v>0</v>
          </cell>
          <cell r="O9106">
            <v>0</v>
          </cell>
        </row>
        <row r="9107">
          <cell r="C9107">
            <v>2341020</v>
          </cell>
          <cell r="D9107" t="str">
            <v>110002341020</v>
          </cell>
          <cell r="E9107" t="str">
            <v>一种利用胡敏素改性产物制备木材胶黏剂的方法，一种苯并呋喃类化合物的制备方法</v>
          </cell>
          <cell r="F9107" t="str">
            <v>康世民</v>
          </cell>
          <cell r="G9107" t="str">
            <v>2015804</v>
          </cell>
          <cell r="H9107">
            <v>0</v>
          </cell>
          <cell r="I9107">
            <v>0</v>
          </cell>
          <cell r="J9107">
            <v>0</v>
          </cell>
          <cell r="K9107">
            <v>0</v>
          </cell>
          <cell r="L9107">
            <v>0</v>
          </cell>
          <cell r="M9107">
            <v>0</v>
          </cell>
          <cell r="N9107">
            <v>0</v>
          </cell>
          <cell r="O9107">
            <v>0</v>
          </cell>
        </row>
        <row r="9108">
          <cell r="C9108">
            <v>2341021</v>
          </cell>
          <cell r="D9108" t="str">
            <v>110002341021</v>
          </cell>
          <cell r="E9108" t="str">
            <v>一种锂电池电极生产用浆料混合装置</v>
          </cell>
          <cell r="F9108" t="str">
            <v>曹晓畅</v>
          </cell>
          <cell r="G9108" t="str">
            <v>2012045</v>
          </cell>
          <cell r="H9108">
            <v>0</v>
          </cell>
          <cell r="I9108">
            <v>0</v>
          </cell>
          <cell r="J9108">
            <v>0</v>
          </cell>
          <cell r="K9108">
            <v>0</v>
          </cell>
          <cell r="L9108">
            <v>0</v>
          </cell>
          <cell r="M9108">
            <v>0</v>
          </cell>
          <cell r="N9108">
            <v>0</v>
          </cell>
          <cell r="O9108">
            <v>0</v>
          </cell>
        </row>
        <row r="9109">
          <cell r="C9109">
            <v>2341022</v>
          </cell>
          <cell r="D9109" t="str">
            <v>110002341022</v>
          </cell>
          <cell r="E9109" t="str">
            <v>高导热凝胶产品</v>
          </cell>
          <cell r="F9109" t="str">
            <v>邹雪琳</v>
          </cell>
          <cell r="G9109" t="str">
            <v>2018256</v>
          </cell>
          <cell r="H9109">
            <v>59192.4</v>
          </cell>
          <cell r="I9109">
            <v>0</v>
          </cell>
          <cell r="J9109">
            <v>0</v>
          </cell>
          <cell r="K9109">
            <v>59192.4</v>
          </cell>
          <cell r="L9109">
            <v>0</v>
          </cell>
          <cell r="M9109">
            <v>0</v>
          </cell>
          <cell r="N9109">
            <v>0</v>
          </cell>
          <cell r="O9109">
            <v>59192.4</v>
          </cell>
        </row>
        <row r="9110">
          <cell r="C9110">
            <v>2341023</v>
          </cell>
          <cell r="D9110" t="str">
            <v>110002341023</v>
          </cell>
          <cell r="E9110" t="str">
            <v>一阶系统的模型预测控制V1.0软件著作权</v>
          </cell>
          <cell r="F9110" t="str">
            <v>王建国</v>
          </cell>
          <cell r="G9110" t="str">
            <v>2018801</v>
          </cell>
          <cell r="H9110">
            <v>88660.4</v>
          </cell>
          <cell r="I9110">
            <v>0</v>
          </cell>
          <cell r="J9110">
            <v>0</v>
          </cell>
          <cell r="K9110">
            <v>88660.4</v>
          </cell>
          <cell r="L9110">
            <v>0</v>
          </cell>
          <cell r="M9110">
            <v>0</v>
          </cell>
          <cell r="N9110">
            <v>0</v>
          </cell>
          <cell r="O9110">
            <v>88660.4</v>
          </cell>
        </row>
        <row r="9111">
          <cell r="C9111">
            <v>2341024</v>
          </cell>
          <cell r="D9111" t="str">
            <v>110002341024</v>
          </cell>
          <cell r="E9111" t="str">
            <v>基于机械视觉的动态反馈式注塑机模具状态检测系统</v>
          </cell>
          <cell r="F9111" t="str">
            <v>王岩</v>
          </cell>
          <cell r="G9111" t="str">
            <v>2018041</v>
          </cell>
          <cell r="H9111">
            <v>2113.05</v>
          </cell>
          <cell r="I9111">
            <v>0</v>
          </cell>
          <cell r="J9111">
            <v>0</v>
          </cell>
          <cell r="K9111">
            <v>2113.05</v>
          </cell>
          <cell r="L9111">
            <v>0</v>
          </cell>
          <cell r="M9111">
            <v>0</v>
          </cell>
          <cell r="N9111">
            <v>0</v>
          </cell>
          <cell r="O9111">
            <v>2113.05</v>
          </cell>
        </row>
        <row r="9112">
          <cell r="C9112">
            <v>2343001</v>
          </cell>
          <cell r="D9112" t="str">
            <v>110002343001</v>
          </cell>
          <cell r="E9112" t="str">
            <v>马克思思想来源中的亚里士多德因素研究</v>
          </cell>
          <cell r="F9112" t="str">
            <v>郭奕鹏</v>
          </cell>
          <cell r="G9112" t="str">
            <v>2013025</v>
          </cell>
          <cell r="H9112">
            <v>181180.91</v>
          </cell>
          <cell r="I9112">
            <v>0</v>
          </cell>
          <cell r="J9112">
            <v>7425.57</v>
          </cell>
          <cell r="K9112">
            <v>173755.34</v>
          </cell>
          <cell r="L9112">
            <v>0</v>
          </cell>
          <cell r="M9112">
            <v>0</v>
          </cell>
          <cell r="N9112">
            <v>0</v>
          </cell>
          <cell r="O9112">
            <v>173755.34</v>
          </cell>
        </row>
        <row r="9113">
          <cell r="C9113">
            <v>2343002</v>
          </cell>
          <cell r="D9113" t="str">
            <v>110002343002</v>
          </cell>
          <cell r="E9113" t="str">
            <v>低质量小样本深度聚类算法及其应用研究</v>
          </cell>
          <cell r="F9113" t="str">
            <v>殷建平</v>
          </cell>
          <cell r="G9113" t="str">
            <v>2017829</v>
          </cell>
          <cell r="H9113">
            <v>235977.12</v>
          </cell>
          <cell r="I9113">
            <v>0</v>
          </cell>
          <cell r="J9113">
            <v>0</v>
          </cell>
          <cell r="K9113">
            <v>235977.12</v>
          </cell>
          <cell r="L9113">
            <v>0</v>
          </cell>
          <cell r="M9113">
            <v>0</v>
          </cell>
          <cell r="N9113">
            <v>0</v>
          </cell>
          <cell r="O9113">
            <v>235977.12</v>
          </cell>
        </row>
        <row r="9114">
          <cell r="C9114">
            <v>2343003</v>
          </cell>
          <cell r="D9114" t="str">
            <v>110002343003</v>
          </cell>
          <cell r="E9114" t="str">
            <v>全实数域上二次型的高维表示</v>
          </cell>
          <cell r="F9114" t="str">
            <v>何子龙</v>
          </cell>
          <cell r="G9114" t="str">
            <v>2023021</v>
          </cell>
          <cell r="H9114">
            <v>76167.35</v>
          </cell>
          <cell r="I9114">
            <v>180000</v>
          </cell>
          <cell r="J9114">
            <v>25392.78</v>
          </cell>
          <cell r="K9114">
            <v>230774.57</v>
          </cell>
          <cell r="L9114">
            <v>0</v>
          </cell>
          <cell r="M9114">
            <v>0</v>
          </cell>
          <cell r="N9114">
            <v>0</v>
          </cell>
          <cell r="O9114">
            <v>230774.57</v>
          </cell>
        </row>
        <row r="9115">
          <cell r="C9115">
            <v>2343004</v>
          </cell>
          <cell r="D9115" t="str">
            <v>110002343004</v>
          </cell>
          <cell r="E9115" t="str">
            <v>完全多部图中Turan型极值问题研究</v>
          </cell>
          <cell r="F9115" t="str">
            <v>方春秋</v>
          </cell>
          <cell r="G9115" t="str">
            <v>2022102</v>
          </cell>
          <cell r="H9115">
            <v>57683.16</v>
          </cell>
          <cell r="I9115">
            <v>180000</v>
          </cell>
          <cell r="J9115">
            <v>36248.62</v>
          </cell>
          <cell r="K9115">
            <v>201434.54</v>
          </cell>
          <cell r="L9115">
            <v>0</v>
          </cell>
          <cell r="M9115">
            <v>1789</v>
          </cell>
          <cell r="N9115">
            <v>0</v>
          </cell>
          <cell r="O9115">
            <v>199645.54</v>
          </cell>
        </row>
        <row r="9116">
          <cell r="C9116">
            <v>2343005</v>
          </cell>
          <cell r="D9116" t="str">
            <v>110002343005</v>
          </cell>
          <cell r="E9116" t="str">
            <v>量子关联在多体系统中的分布及其应用</v>
          </cell>
          <cell r="F9116" t="str">
            <v>靳志祥</v>
          </cell>
          <cell r="G9116" t="str">
            <v>2022100</v>
          </cell>
          <cell r="H9116">
            <v>43646.73</v>
          </cell>
          <cell r="I9116">
            <v>180000</v>
          </cell>
          <cell r="J9116">
            <v>53991.9</v>
          </cell>
          <cell r="K9116">
            <v>169654.83</v>
          </cell>
          <cell r="L9116">
            <v>0</v>
          </cell>
          <cell r="M9116">
            <v>0</v>
          </cell>
          <cell r="N9116">
            <v>0</v>
          </cell>
          <cell r="O9116">
            <v>169654.83</v>
          </cell>
        </row>
        <row r="9117">
          <cell r="C9117">
            <v>2343006</v>
          </cell>
          <cell r="D9117" t="str">
            <v>110002343006</v>
          </cell>
          <cell r="E9117" t="str">
            <v>含集成吸振器加筋薄壁结构的动力学建模与振动调控</v>
          </cell>
          <cell r="F9117" t="str">
            <v>薛坚</v>
          </cell>
          <cell r="G9117" t="str">
            <v>2023019</v>
          </cell>
          <cell r="H9117">
            <v>69100</v>
          </cell>
          <cell r="I9117">
            <v>180000</v>
          </cell>
          <cell r="J9117">
            <v>57187.74</v>
          </cell>
          <cell r="K9117">
            <v>191912.26</v>
          </cell>
          <cell r="L9117">
            <v>0</v>
          </cell>
          <cell r="M9117">
            <v>0</v>
          </cell>
          <cell r="N9117">
            <v>0</v>
          </cell>
          <cell r="O9117">
            <v>191912.26</v>
          </cell>
        </row>
        <row r="9118">
          <cell r="C9118">
            <v>2343007</v>
          </cell>
          <cell r="D9118" t="str">
            <v>110002343007</v>
          </cell>
          <cell r="E9118" t="str">
            <v>高保真度的猛禽翅尾翼变形的飞行稳定性研究</v>
          </cell>
          <cell r="F9118" t="str">
            <v>宋加雷</v>
          </cell>
          <cell r="G9118" t="str">
            <v>2018052</v>
          </cell>
          <cell r="H9118">
            <v>82941.87</v>
          </cell>
          <cell r="I9118">
            <v>180000</v>
          </cell>
          <cell r="J9118">
            <v>35854.97</v>
          </cell>
          <cell r="K9118">
            <v>227086.9</v>
          </cell>
          <cell r="L9118">
            <v>0</v>
          </cell>
          <cell r="M9118">
            <v>0</v>
          </cell>
          <cell r="N9118">
            <v>0</v>
          </cell>
          <cell r="O9118">
            <v>227086.9</v>
          </cell>
        </row>
        <row r="9119">
          <cell r="C9119">
            <v>2343008</v>
          </cell>
          <cell r="D9119" t="str">
            <v>110002343008</v>
          </cell>
          <cell r="E9119" t="str">
            <v>基于微观孔隙特征的锂离子电池隔膜动态力学行为及其失效机理研究</v>
          </cell>
          <cell r="F9119" t="str">
            <v>王禹</v>
          </cell>
          <cell r="G9119" t="str">
            <v>2022028</v>
          </cell>
          <cell r="H9119">
            <v>39421.45</v>
          </cell>
          <cell r="I9119">
            <v>180000</v>
          </cell>
          <cell r="J9119">
            <v>26579.42</v>
          </cell>
          <cell r="K9119">
            <v>192842.03</v>
          </cell>
          <cell r="L9119">
            <v>0</v>
          </cell>
          <cell r="M9119">
            <v>31000</v>
          </cell>
          <cell r="N9119">
            <v>0</v>
          </cell>
          <cell r="O9119">
            <v>161842.03</v>
          </cell>
        </row>
        <row r="9120">
          <cell r="C9120">
            <v>2343009</v>
          </cell>
          <cell r="D9120" t="str">
            <v>110002343009</v>
          </cell>
          <cell r="E9120" t="str">
            <v>气-液界面耦合氢键的曲率分辨谱学特征</v>
          </cell>
          <cell r="F9120" t="str">
            <v>方衡鑫</v>
          </cell>
          <cell r="G9120" t="str">
            <v>2022176</v>
          </cell>
          <cell r="H9120">
            <v>46739</v>
          </cell>
          <cell r="I9120">
            <v>180000</v>
          </cell>
          <cell r="J9120">
            <v>31535.97</v>
          </cell>
          <cell r="K9120">
            <v>195203.03</v>
          </cell>
          <cell r="L9120">
            <v>0</v>
          </cell>
          <cell r="M9120">
            <v>0</v>
          </cell>
          <cell r="N9120">
            <v>0</v>
          </cell>
          <cell r="O9120">
            <v>195203.03</v>
          </cell>
        </row>
        <row r="9121">
          <cell r="C9121">
            <v>2343010</v>
          </cell>
          <cell r="D9121" t="str">
            <v>110002343010</v>
          </cell>
          <cell r="E9121" t="str">
            <v>有机酸衍生物作为双官能化试剂用于可见光催化不饱和键的羧基化反应</v>
          </cell>
          <cell r="F9121" t="str">
            <v>詹益周</v>
          </cell>
          <cell r="G9121" t="str">
            <v>2023023</v>
          </cell>
          <cell r="H9121">
            <v>93274</v>
          </cell>
          <cell r="I9121">
            <v>180000</v>
          </cell>
          <cell r="J9121">
            <v>54300.6</v>
          </cell>
          <cell r="K9121">
            <v>218973.4</v>
          </cell>
          <cell r="L9121">
            <v>0</v>
          </cell>
          <cell r="M9121">
            <v>0</v>
          </cell>
          <cell r="N9121">
            <v>0</v>
          </cell>
          <cell r="O9121">
            <v>218973.4</v>
          </cell>
        </row>
        <row r="9122">
          <cell r="C9122">
            <v>2343011</v>
          </cell>
          <cell r="D9122" t="str">
            <v>110002343011</v>
          </cell>
          <cell r="E9122" t="str">
            <v>铁(VI)氮合物的合成及其反应性能以及催化氮原子转移反应研究</v>
          </cell>
          <cell r="F9122" t="str">
            <v>石华添</v>
          </cell>
          <cell r="G9122" t="str">
            <v>2023040</v>
          </cell>
          <cell r="H9122">
            <v>73254.8</v>
          </cell>
          <cell r="I9122">
            <v>180000</v>
          </cell>
          <cell r="J9122">
            <v>24716</v>
          </cell>
          <cell r="K9122">
            <v>228538.8</v>
          </cell>
          <cell r="L9122">
            <v>0</v>
          </cell>
          <cell r="M9122">
            <v>0</v>
          </cell>
          <cell r="N9122">
            <v>0</v>
          </cell>
          <cell r="O9122">
            <v>228538.8</v>
          </cell>
        </row>
        <row r="9123">
          <cell r="C9123">
            <v>2343012</v>
          </cell>
          <cell r="D9123" t="str">
            <v>110002343012</v>
          </cell>
          <cell r="E9123" t="str">
            <v>基于原位动态强共价耦合策略的分子催化剂/量子点复合体构筑及其水系光催化CO2还原研究</v>
          </cell>
          <cell r="F9123" t="str">
            <v>魏曰</v>
          </cell>
          <cell r="G9123" t="str">
            <v>2022152</v>
          </cell>
          <cell r="H9123">
            <v>105000</v>
          </cell>
          <cell r="I9123">
            <v>180000</v>
          </cell>
          <cell r="J9123">
            <v>0</v>
          </cell>
          <cell r="K9123">
            <v>285000</v>
          </cell>
          <cell r="L9123">
            <v>0</v>
          </cell>
          <cell r="M9123">
            <v>0</v>
          </cell>
          <cell r="N9123">
            <v>0</v>
          </cell>
          <cell r="O9123">
            <v>285000</v>
          </cell>
        </row>
        <row r="9124">
          <cell r="C9124">
            <v>2343013</v>
          </cell>
          <cell r="D9124" t="str">
            <v>110002343013</v>
          </cell>
          <cell r="E9124" t="str">
            <v>两性离子均孔膜的构筑及其抗污染机制研究</v>
          </cell>
          <cell r="F9124" t="str">
            <v>张晨旭</v>
          </cell>
          <cell r="G9124" t="str">
            <v>2022133</v>
          </cell>
          <cell r="H9124">
            <v>99564</v>
          </cell>
          <cell r="I9124">
            <v>180000</v>
          </cell>
          <cell r="J9124">
            <v>39902</v>
          </cell>
          <cell r="K9124">
            <v>239662</v>
          </cell>
          <cell r="L9124">
            <v>0</v>
          </cell>
          <cell r="M9124">
            <v>0</v>
          </cell>
          <cell r="N9124">
            <v>0</v>
          </cell>
          <cell r="O9124">
            <v>239662</v>
          </cell>
        </row>
        <row r="9125">
          <cell r="C9125">
            <v>2343014</v>
          </cell>
          <cell r="D9125" t="str">
            <v>110002343014</v>
          </cell>
          <cell r="E9125" t="str">
            <v>明胶多肽侧链结构调控及其在锂硫电池中的固硫机制研究</v>
          </cell>
          <cell r="F9125" t="str">
            <v>陈敏</v>
          </cell>
          <cell r="G9125" t="str">
            <v>2021001</v>
          </cell>
          <cell r="H9125">
            <v>59992.5</v>
          </cell>
          <cell r="I9125">
            <v>180000</v>
          </cell>
          <cell r="J9125">
            <v>114918.57</v>
          </cell>
          <cell r="K9125">
            <v>125073.93</v>
          </cell>
          <cell r="L9125">
            <v>0</v>
          </cell>
          <cell r="M9125">
            <v>0</v>
          </cell>
          <cell r="N9125">
            <v>0</v>
          </cell>
          <cell r="O9125">
            <v>125073.93</v>
          </cell>
        </row>
        <row r="9126">
          <cell r="C9126">
            <v>2343015</v>
          </cell>
          <cell r="D9126" t="str">
            <v>110002343015</v>
          </cell>
          <cell r="E9126" t="str">
            <v>靶向胶质母细胞瘤的磺胺纳米胶束的构建及机制研究</v>
          </cell>
          <cell r="F9126" t="str">
            <v>郑轲</v>
          </cell>
          <cell r="G9126" t="str">
            <v>2019119</v>
          </cell>
          <cell r="H9126">
            <v>10686.18</v>
          </cell>
          <cell r="I9126">
            <v>180000</v>
          </cell>
          <cell r="J9126">
            <v>16757.84</v>
          </cell>
          <cell r="K9126">
            <v>173928.34</v>
          </cell>
          <cell r="L9126">
            <v>0</v>
          </cell>
          <cell r="M9126">
            <v>0</v>
          </cell>
          <cell r="N9126">
            <v>0</v>
          </cell>
          <cell r="O9126">
            <v>173928.34</v>
          </cell>
        </row>
        <row r="9127">
          <cell r="C9127">
            <v>2343017</v>
          </cell>
          <cell r="D9127" t="str">
            <v>110002343017</v>
          </cell>
          <cell r="E9127" t="str">
            <v>基于生态系统服务的黄土高原水分利用效率时空分异机制与造林格局优化</v>
          </cell>
          <cell r="F9127" t="str">
            <v>滕艳敏</v>
          </cell>
          <cell r="G9127" t="str">
            <v>2022014</v>
          </cell>
          <cell r="H9127">
            <v>105000</v>
          </cell>
          <cell r="I9127">
            <v>0</v>
          </cell>
          <cell r="J9127">
            <v>105000</v>
          </cell>
          <cell r="K9127">
            <v>0</v>
          </cell>
          <cell r="L9127">
            <v>0</v>
          </cell>
          <cell r="M9127">
            <v>0</v>
          </cell>
          <cell r="N9127">
            <v>0</v>
          </cell>
          <cell r="O9127">
            <v>0</v>
          </cell>
        </row>
        <row r="9128">
          <cell r="C9128">
            <v>2343018</v>
          </cell>
          <cell r="D9128" t="str">
            <v>110002343018</v>
          </cell>
          <cell r="E9128" t="str">
            <v>基于载体界面调控的单原子光催化剂设计制备及其降解室内VOCs性能研究</v>
          </cell>
          <cell r="F9128" t="str">
            <v>王玉伟</v>
          </cell>
          <cell r="G9128" t="str">
            <v>2022016</v>
          </cell>
          <cell r="H9128">
            <v>90281</v>
          </cell>
          <cell r="I9128">
            <v>180000</v>
          </cell>
          <cell r="J9128">
            <v>90211.73</v>
          </cell>
          <cell r="K9128">
            <v>180069.27</v>
          </cell>
          <cell r="L9128">
            <v>0</v>
          </cell>
          <cell r="M9128">
            <v>0</v>
          </cell>
          <cell r="N9128">
            <v>0</v>
          </cell>
          <cell r="O9128">
            <v>180069.27</v>
          </cell>
        </row>
        <row r="9129">
          <cell r="C9129">
            <v>2343019</v>
          </cell>
          <cell r="D9129" t="str">
            <v>110002343019</v>
          </cell>
          <cell r="E9129" t="str">
            <v>高吸附容量菌丝纤维复合碳电极电容去离子回收餐厨垃圾沼液氨氮的机理研究</v>
          </cell>
          <cell r="F9129" t="str">
            <v>陈娇</v>
          </cell>
          <cell r="G9129" t="str">
            <v>2022190</v>
          </cell>
          <cell r="H9129">
            <v>104700</v>
          </cell>
          <cell r="I9129">
            <v>180000</v>
          </cell>
          <cell r="J9129">
            <v>52284.28</v>
          </cell>
          <cell r="K9129">
            <v>232415.72</v>
          </cell>
          <cell r="L9129">
            <v>0</v>
          </cell>
          <cell r="M9129">
            <v>0</v>
          </cell>
          <cell r="N9129">
            <v>0</v>
          </cell>
          <cell r="O9129">
            <v>232415.72</v>
          </cell>
        </row>
        <row r="9130">
          <cell r="C9130">
            <v>2343020</v>
          </cell>
          <cell r="D9130" t="str">
            <v>110002343020</v>
          </cell>
          <cell r="E9130" t="str">
            <v>基于理性改造的漆酶降解高环数多环芳烃及其机制研究</v>
          </cell>
          <cell r="F9130" t="str">
            <v>吕小梅</v>
          </cell>
          <cell r="G9130" t="str">
            <v>2017158</v>
          </cell>
          <cell r="H9130">
            <v>0.07</v>
          </cell>
          <cell r="I9130">
            <v>180000</v>
          </cell>
          <cell r="J9130">
            <v>4000</v>
          </cell>
          <cell r="K9130">
            <v>176000.07</v>
          </cell>
          <cell r="L9130">
            <v>0</v>
          </cell>
          <cell r="M9130">
            <v>0</v>
          </cell>
          <cell r="N9130">
            <v>0</v>
          </cell>
          <cell r="O9130">
            <v>176000.07</v>
          </cell>
        </row>
        <row r="9131">
          <cell r="C9131">
            <v>2343021</v>
          </cell>
          <cell r="D9131" t="str">
            <v>110002343021</v>
          </cell>
          <cell r="E9131" t="str">
            <v>基于中子衍射的激光选区熔化成型TiAl合金中非平衡凝固组织演化及变形机制</v>
          </cell>
          <cell r="F9131" t="str">
            <v>赵日杰</v>
          </cell>
          <cell r="G9131" t="str">
            <v>2022001</v>
          </cell>
          <cell r="H9131">
            <v>41856.09</v>
          </cell>
          <cell r="I9131">
            <v>180000</v>
          </cell>
          <cell r="J9131">
            <v>10151.89</v>
          </cell>
          <cell r="K9131">
            <v>211704.2</v>
          </cell>
          <cell r="L9131">
            <v>0</v>
          </cell>
          <cell r="M9131">
            <v>0</v>
          </cell>
          <cell r="N9131">
            <v>0</v>
          </cell>
          <cell r="O9131">
            <v>211704.2</v>
          </cell>
        </row>
        <row r="9132">
          <cell r="C9132">
            <v>2343022</v>
          </cell>
          <cell r="D9132" t="str">
            <v>110002343022</v>
          </cell>
          <cell r="E9132" t="str">
            <v>钙金属电池负极界面调控及原位机理研究</v>
          </cell>
          <cell r="F9132" t="str">
            <v>陈木青</v>
          </cell>
          <cell r="G9132" t="str">
            <v>2022013</v>
          </cell>
          <cell r="H9132">
            <v>9120</v>
          </cell>
          <cell r="I9132">
            <v>0</v>
          </cell>
          <cell r="J9132">
            <v>0</v>
          </cell>
          <cell r="K9132">
            <v>9120</v>
          </cell>
          <cell r="L9132">
            <v>0</v>
          </cell>
          <cell r="M9132">
            <v>0</v>
          </cell>
          <cell r="N9132">
            <v>0</v>
          </cell>
          <cell r="O9132">
            <v>9120</v>
          </cell>
        </row>
        <row r="9133">
          <cell r="C9133">
            <v>2343023</v>
          </cell>
          <cell r="D9133" t="str">
            <v>110002343023</v>
          </cell>
          <cell r="E9133" t="str">
            <v>基于虚实协同的中子环境高精度样品台贫信息下退化监测及自补偿方法研究</v>
          </cell>
          <cell r="F9133" t="str">
            <v>吴兆乾</v>
          </cell>
          <cell r="G9133" t="str">
            <v>2021106</v>
          </cell>
          <cell r="H9133">
            <v>85421.99</v>
          </cell>
          <cell r="I9133">
            <v>180000</v>
          </cell>
          <cell r="J9133">
            <v>31813.85</v>
          </cell>
          <cell r="K9133">
            <v>233608.14</v>
          </cell>
          <cell r="L9133">
            <v>0</v>
          </cell>
          <cell r="M9133">
            <v>0</v>
          </cell>
          <cell r="N9133">
            <v>0</v>
          </cell>
          <cell r="O9133">
            <v>233608.14</v>
          </cell>
        </row>
        <row r="9134">
          <cell r="C9134">
            <v>2343024</v>
          </cell>
          <cell r="D9134" t="str">
            <v>110002343024</v>
          </cell>
          <cell r="E9134" t="str">
            <v>光电光热协同甲烷重整机理及燃料电池-热机复合动力系统研究</v>
          </cell>
          <cell r="F9134" t="str">
            <v>曲万军</v>
          </cell>
          <cell r="G9134" t="str">
            <v>2020014</v>
          </cell>
          <cell r="H9134">
            <v>50662.5</v>
          </cell>
          <cell r="I9134">
            <v>180000</v>
          </cell>
          <cell r="J9134">
            <v>47430</v>
          </cell>
          <cell r="K9134">
            <v>183232.5</v>
          </cell>
          <cell r="L9134">
            <v>0</v>
          </cell>
          <cell r="M9134">
            <v>0</v>
          </cell>
          <cell r="N9134">
            <v>0</v>
          </cell>
          <cell r="O9134">
            <v>183232.5</v>
          </cell>
        </row>
        <row r="9135">
          <cell r="C9135">
            <v>2343025</v>
          </cell>
          <cell r="D9135" t="str">
            <v>110002343025</v>
          </cell>
          <cell r="E9135" t="str">
            <v>基于铜基载氧体双重调控的化学链氧解耦燃烧协同脱氯机理研究</v>
          </cell>
          <cell r="F9135" t="str">
            <v>林有胜</v>
          </cell>
          <cell r="G9135" t="str">
            <v>2019039</v>
          </cell>
          <cell r="H9135">
            <v>86400</v>
          </cell>
          <cell r="I9135">
            <v>180000</v>
          </cell>
          <cell r="J9135">
            <v>47860</v>
          </cell>
          <cell r="K9135">
            <v>218540</v>
          </cell>
          <cell r="L9135">
            <v>0</v>
          </cell>
          <cell r="M9135">
            <v>0</v>
          </cell>
          <cell r="N9135">
            <v>0</v>
          </cell>
          <cell r="O9135">
            <v>218540</v>
          </cell>
        </row>
        <row r="9136">
          <cell r="C9136">
            <v>2343026</v>
          </cell>
          <cell r="D9136" t="str">
            <v>110002343026</v>
          </cell>
          <cell r="E9136" t="str">
            <v>二氧化碳养护环境下生物炭混凝土碳化增强界面过渡区的形成机制研究</v>
          </cell>
          <cell r="F9136" t="str">
            <v>夏立鹏</v>
          </cell>
          <cell r="G9136" t="str">
            <v>2017103</v>
          </cell>
          <cell r="H9136">
            <v>80000</v>
          </cell>
          <cell r="I9136">
            <v>180000</v>
          </cell>
          <cell r="J9136">
            <v>43570</v>
          </cell>
          <cell r="K9136">
            <v>216430</v>
          </cell>
          <cell r="L9136">
            <v>0</v>
          </cell>
          <cell r="M9136">
            <v>0</v>
          </cell>
          <cell r="N9136">
            <v>0</v>
          </cell>
          <cell r="O9136">
            <v>216430</v>
          </cell>
        </row>
        <row r="9137">
          <cell r="C9137">
            <v>2343027</v>
          </cell>
          <cell r="D9137" t="str">
            <v>110002343027</v>
          </cell>
          <cell r="E9137" t="str">
            <v>海洋环境下GFRP筋-低碱海水海砂混凝土长期协同工作性能多尺度研究</v>
          </cell>
          <cell r="F9137" t="str">
            <v>秦任远</v>
          </cell>
          <cell r="G9137" t="str">
            <v>2021014</v>
          </cell>
          <cell r="H9137">
            <v>84833.4</v>
          </cell>
          <cell r="I9137">
            <v>180000</v>
          </cell>
          <cell r="J9137">
            <v>20247.24</v>
          </cell>
          <cell r="K9137">
            <v>244586.16</v>
          </cell>
          <cell r="L9137">
            <v>0</v>
          </cell>
          <cell r="M9137">
            <v>0</v>
          </cell>
          <cell r="N9137">
            <v>0</v>
          </cell>
          <cell r="O9137">
            <v>244586.16</v>
          </cell>
        </row>
        <row r="9138">
          <cell r="C9138">
            <v>2343028</v>
          </cell>
          <cell r="D9138" t="str">
            <v>110002343028</v>
          </cell>
          <cell r="E9138" t="str">
            <v>基于光学参量放大器的高灵敏量子干涉仪</v>
          </cell>
          <cell r="F9138" t="str">
            <v>左小杰</v>
          </cell>
          <cell r="G9138" t="str">
            <v>2022080</v>
          </cell>
          <cell r="H9138">
            <v>95331.32</v>
          </cell>
          <cell r="I9138">
            <v>180000</v>
          </cell>
          <cell r="J9138">
            <v>21236.69</v>
          </cell>
          <cell r="K9138">
            <v>254094.63</v>
          </cell>
          <cell r="L9138">
            <v>0</v>
          </cell>
          <cell r="M9138">
            <v>0</v>
          </cell>
          <cell r="N9138">
            <v>0</v>
          </cell>
          <cell r="O9138">
            <v>254094.63</v>
          </cell>
        </row>
        <row r="9139">
          <cell r="C9139">
            <v>2343029</v>
          </cell>
          <cell r="D9139" t="str">
            <v>110002343029</v>
          </cell>
          <cell r="E9139" t="str">
            <v>疫情冲击后小微企业的长期恢复机制与韧性增强策略研究</v>
          </cell>
          <cell r="F9139" t="str">
            <v>李帆</v>
          </cell>
          <cell r="G9139" t="str">
            <v>2021102</v>
          </cell>
          <cell r="H9139">
            <v>82709.2</v>
          </cell>
          <cell r="I9139">
            <v>180000</v>
          </cell>
          <cell r="J9139">
            <v>41056</v>
          </cell>
          <cell r="K9139">
            <v>221653.2</v>
          </cell>
          <cell r="L9139">
            <v>0</v>
          </cell>
          <cell r="M9139">
            <v>0</v>
          </cell>
          <cell r="N9139">
            <v>0</v>
          </cell>
          <cell r="O9139">
            <v>221653.2</v>
          </cell>
        </row>
        <row r="9140">
          <cell r="C9140">
            <v>2344001</v>
          </cell>
          <cell r="D9140" t="str">
            <v>110002344001</v>
          </cell>
          <cell r="E9140" t="str">
            <v>5G智能终端Sub-6GHz及毫米波天线关键技术研究</v>
          </cell>
          <cell r="F9140" t="str">
            <v>沈飞</v>
          </cell>
          <cell r="G9140" t="str">
            <v>2018811</v>
          </cell>
          <cell r="H9140">
            <v>493237.42</v>
          </cell>
          <cell r="I9140">
            <v>0</v>
          </cell>
          <cell r="J9140">
            <v>90517.67</v>
          </cell>
          <cell r="K9140">
            <v>402719.75</v>
          </cell>
          <cell r="L9140">
            <v>0</v>
          </cell>
          <cell r="M9140">
            <v>0</v>
          </cell>
          <cell r="N9140">
            <v>0</v>
          </cell>
          <cell r="O9140">
            <v>402719.75</v>
          </cell>
        </row>
        <row r="9141">
          <cell r="C9141">
            <v>2344002</v>
          </cell>
          <cell r="D9141" t="str">
            <v>110002344002</v>
          </cell>
          <cell r="E9141" t="str">
            <v>新型多功能富勒烯衍生物添加剂实现高效钙钛矿太阳能电池研究</v>
          </cell>
          <cell r="F9141" t="str">
            <v>陈木青</v>
          </cell>
          <cell r="G9141" t="str">
            <v>2022013</v>
          </cell>
          <cell r="H9141">
            <v>192949.31</v>
          </cell>
          <cell r="I9141">
            <v>0</v>
          </cell>
          <cell r="J9141">
            <v>127750.35</v>
          </cell>
          <cell r="K9141">
            <v>65198.96</v>
          </cell>
          <cell r="L9141">
            <v>0</v>
          </cell>
          <cell r="M9141">
            <v>0</v>
          </cell>
          <cell r="N9141">
            <v>0</v>
          </cell>
          <cell r="O9141">
            <v>65198.96</v>
          </cell>
        </row>
        <row r="9142">
          <cell r="C9142">
            <v>2344003</v>
          </cell>
          <cell r="D9142" t="str">
            <v>110002344003</v>
          </cell>
          <cell r="E9142" t="str">
            <v>下一代无线网络中智能化的移动性资源管理算法研究</v>
          </cell>
          <cell r="F9142" t="str">
            <v>黄妙娜</v>
          </cell>
          <cell r="G9142" t="str">
            <v>2014014</v>
          </cell>
          <cell r="H9142">
            <v>61016.73</v>
          </cell>
          <cell r="I9142">
            <v>0</v>
          </cell>
          <cell r="J9142">
            <v>15506.57</v>
          </cell>
          <cell r="K9142">
            <v>45510.16</v>
          </cell>
          <cell r="L9142">
            <v>0</v>
          </cell>
          <cell r="M9142">
            <v>0</v>
          </cell>
          <cell r="N9142">
            <v>0</v>
          </cell>
          <cell r="O9142">
            <v>45510.16</v>
          </cell>
        </row>
        <row r="9143">
          <cell r="C9143">
            <v>2344004</v>
          </cell>
          <cell r="D9143" t="str">
            <v>110002344004</v>
          </cell>
          <cell r="E9143" t="str">
            <v>零碳新型微生物光电化学耦合系统制氢效能及机制研究</v>
          </cell>
          <cell r="F9143" t="str">
            <v>李威</v>
          </cell>
          <cell r="G9143" t="str">
            <v>2022047</v>
          </cell>
          <cell r="H9143">
            <v>11013.9</v>
          </cell>
          <cell r="I9143">
            <v>0</v>
          </cell>
          <cell r="J9143">
            <v>4800</v>
          </cell>
          <cell r="K9143">
            <v>6213.9</v>
          </cell>
          <cell r="L9143">
            <v>0</v>
          </cell>
          <cell r="M9143">
            <v>0</v>
          </cell>
          <cell r="N9143">
            <v>0</v>
          </cell>
          <cell r="O9143">
            <v>6213.9</v>
          </cell>
        </row>
        <row r="9144">
          <cell r="C9144">
            <v>2344005</v>
          </cell>
          <cell r="D9144" t="str">
            <v>110002344005</v>
          </cell>
          <cell r="E9144" t="str">
            <v>基于近红外二区分子成像的脑胶质瘤智能诊疗新技术研究</v>
          </cell>
          <cell r="F9144" t="str">
            <v>李蔚凌</v>
          </cell>
          <cell r="G9144" t="str">
            <v>2022062</v>
          </cell>
          <cell r="H9144">
            <v>94633.33</v>
          </cell>
          <cell r="I9144">
            <v>0</v>
          </cell>
          <cell r="J9144">
            <v>63987.63</v>
          </cell>
          <cell r="K9144">
            <v>30645.7</v>
          </cell>
          <cell r="L9144">
            <v>0</v>
          </cell>
          <cell r="M9144">
            <v>0</v>
          </cell>
          <cell r="N9144">
            <v>0</v>
          </cell>
          <cell r="O9144">
            <v>30645.7</v>
          </cell>
        </row>
        <row r="9145">
          <cell r="C9145">
            <v>2344006</v>
          </cell>
          <cell r="D9145" t="str">
            <v>110002344006</v>
          </cell>
          <cell r="E9145" t="str">
            <v>模型驱动的联合稀疏与低秩sub-THz信道估计方法研究</v>
          </cell>
          <cell r="F9145" t="str">
            <v>姜明慧</v>
          </cell>
          <cell r="G9145" t="str">
            <v>2020063</v>
          </cell>
          <cell r="H9145">
            <v>186514.71</v>
          </cell>
          <cell r="I9145">
            <v>0</v>
          </cell>
          <cell r="J9145">
            <v>0</v>
          </cell>
          <cell r="K9145">
            <v>186514.71</v>
          </cell>
          <cell r="L9145">
            <v>0</v>
          </cell>
          <cell r="M9145">
            <v>0</v>
          </cell>
          <cell r="N9145">
            <v>0</v>
          </cell>
          <cell r="O9145">
            <v>186514.71</v>
          </cell>
        </row>
        <row r="9146">
          <cell r="C9146">
            <v>2344007</v>
          </cell>
          <cell r="D9146" t="str">
            <v>110002344007</v>
          </cell>
          <cell r="E9146" t="str">
            <v>氧化扩散行为对耐事故Cr涂层界面性能的影响研究</v>
          </cell>
          <cell r="F9146" t="str">
            <v>刘钊</v>
          </cell>
          <cell r="G9146" t="str">
            <v>2022045</v>
          </cell>
          <cell r="H9146">
            <v>0</v>
          </cell>
          <cell r="I9146">
            <v>125012</v>
          </cell>
          <cell r="J9146">
            <v>0</v>
          </cell>
          <cell r="K9146">
            <v>125012</v>
          </cell>
          <cell r="L9146">
            <v>0</v>
          </cell>
          <cell r="M9146">
            <v>0</v>
          </cell>
          <cell r="N9146">
            <v>0</v>
          </cell>
          <cell r="O9146">
            <v>125012</v>
          </cell>
        </row>
        <row r="9147">
          <cell r="C9147">
            <v>2344008</v>
          </cell>
          <cell r="D9147" t="str">
            <v>110002344008</v>
          </cell>
          <cell r="E9147" t="str">
            <v>新型自激活近红外发光材料开发及其NIR pc-LED器件应用</v>
          </cell>
          <cell r="F9147" t="str">
            <v>吕伟</v>
          </cell>
          <cell r="G9147" t="str">
            <v>2017825</v>
          </cell>
          <cell r="H9147">
            <v>52941.1</v>
          </cell>
          <cell r="I9147">
            <v>0</v>
          </cell>
          <cell r="J9147">
            <v>6884.52</v>
          </cell>
          <cell r="K9147">
            <v>46056.58</v>
          </cell>
          <cell r="L9147">
            <v>0</v>
          </cell>
          <cell r="M9147">
            <v>0</v>
          </cell>
          <cell r="N9147">
            <v>0</v>
          </cell>
          <cell r="O9147">
            <v>46056.58</v>
          </cell>
        </row>
        <row r="9148">
          <cell r="C9148">
            <v>2344009</v>
          </cell>
          <cell r="D9148" t="str">
            <v>110002344009</v>
          </cell>
          <cell r="E9148" t="str">
            <v>基于人机协作关系表示的行为意图理解方法研究</v>
          </cell>
          <cell r="F9148" t="str">
            <v>任子良</v>
          </cell>
          <cell r="G9148" t="str">
            <v>2021121</v>
          </cell>
          <cell r="H9148">
            <v>4521.29</v>
          </cell>
          <cell r="I9148">
            <v>0</v>
          </cell>
          <cell r="J9148">
            <v>2408.77</v>
          </cell>
          <cell r="K9148">
            <v>2112.52</v>
          </cell>
          <cell r="L9148">
            <v>0</v>
          </cell>
          <cell r="M9148">
            <v>0</v>
          </cell>
          <cell r="N9148">
            <v>0</v>
          </cell>
          <cell r="O9148">
            <v>2112.52</v>
          </cell>
        </row>
        <row r="9149">
          <cell r="C9149">
            <v>2344010</v>
          </cell>
          <cell r="D9149" t="str">
            <v>110002344010</v>
          </cell>
          <cell r="E9149" t="str">
            <v>珠三角常见肉类食品接触塑料中烷基胺和烷基</v>
          </cell>
          <cell r="F9149" t="str">
            <v>唐才明</v>
          </cell>
          <cell r="G9149" t="str">
            <v>2020820</v>
          </cell>
          <cell r="H9149">
            <v>45260.56</v>
          </cell>
          <cell r="I9149">
            <v>0</v>
          </cell>
          <cell r="J9149">
            <v>6363.77</v>
          </cell>
          <cell r="K9149">
            <v>38896.79</v>
          </cell>
          <cell r="L9149">
            <v>0</v>
          </cell>
          <cell r="M9149">
            <v>0</v>
          </cell>
          <cell r="N9149">
            <v>0</v>
          </cell>
          <cell r="O9149">
            <v>38896.79</v>
          </cell>
        </row>
        <row r="9150">
          <cell r="C9150">
            <v>2344011</v>
          </cell>
          <cell r="D9150" t="str">
            <v>110002344011</v>
          </cell>
          <cell r="E9150" t="str">
            <v>基于多功能纳米水泥基复材/预应力FRP网格的</v>
          </cell>
          <cell r="F9150" t="str">
            <v>田俊</v>
          </cell>
          <cell r="G9150" t="str">
            <v>2017134</v>
          </cell>
          <cell r="H9150">
            <v>200422.69</v>
          </cell>
          <cell r="I9150">
            <v>0</v>
          </cell>
          <cell r="J9150">
            <v>161701.58</v>
          </cell>
          <cell r="K9150">
            <v>38721.11</v>
          </cell>
          <cell r="L9150">
            <v>0</v>
          </cell>
          <cell r="M9150">
            <v>0</v>
          </cell>
          <cell r="N9150">
            <v>0</v>
          </cell>
          <cell r="O9150">
            <v>38721.11</v>
          </cell>
        </row>
        <row r="9151">
          <cell r="C9151">
            <v>2344012</v>
          </cell>
          <cell r="D9151" t="str">
            <v>110002344012</v>
          </cell>
          <cell r="E9151" t="str">
            <v>类鸟飞行机器人多维扑动轨迹、柔性扑翼-尾</v>
          </cell>
          <cell r="F9151" t="str">
            <v>汪超</v>
          </cell>
          <cell r="G9151" t="str">
            <v>2018119</v>
          </cell>
          <cell r="H9151">
            <v>210896.14</v>
          </cell>
          <cell r="I9151">
            <v>0</v>
          </cell>
          <cell r="J9151">
            <v>59809.95</v>
          </cell>
          <cell r="K9151">
            <v>151086.19</v>
          </cell>
          <cell r="L9151">
            <v>0</v>
          </cell>
          <cell r="M9151">
            <v>0</v>
          </cell>
          <cell r="N9151">
            <v>0</v>
          </cell>
          <cell r="O9151">
            <v>151086.19</v>
          </cell>
        </row>
        <row r="9152">
          <cell r="C9152">
            <v>2344013</v>
          </cell>
          <cell r="D9152" t="str">
            <v>110002344013</v>
          </cell>
          <cell r="E9152" t="str">
            <v>基于FRP筋海水海砂混凝土的浮式风电基础结构设计方法</v>
          </cell>
          <cell r="F9152" t="str">
            <v>王晓璐</v>
          </cell>
          <cell r="G9152" t="str">
            <v>2016004</v>
          </cell>
          <cell r="H9152">
            <v>159033.12</v>
          </cell>
          <cell r="I9152">
            <v>0</v>
          </cell>
          <cell r="J9152">
            <v>27060</v>
          </cell>
          <cell r="K9152">
            <v>131973.12</v>
          </cell>
          <cell r="L9152">
            <v>0</v>
          </cell>
          <cell r="M9152">
            <v>0</v>
          </cell>
          <cell r="N9152">
            <v>0</v>
          </cell>
          <cell r="O9152">
            <v>131973.12</v>
          </cell>
        </row>
        <row r="9153">
          <cell r="C9153">
            <v>2344014</v>
          </cell>
          <cell r="D9153" t="str">
            <v>110002344014</v>
          </cell>
          <cell r="E9153" t="str">
            <v>碳材料表面缺陷驱动的电荷有序区域可控构筑</v>
          </cell>
          <cell r="F9153" t="str">
            <v>王严杰</v>
          </cell>
          <cell r="G9153" t="str">
            <v>2017827</v>
          </cell>
          <cell r="H9153">
            <v>126402.86</v>
          </cell>
          <cell r="I9153">
            <v>0</v>
          </cell>
          <cell r="J9153">
            <v>62418.35</v>
          </cell>
          <cell r="K9153">
            <v>63984.51</v>
          </cell>
          <cell r="L9153">
            <v>0</v>
          </cell>
          <cell r="M9153">
            <v>0</v>
          </cell>
          <cell r="N9153">
            <v>0</v>
          </cell>
          <cell r="O9153">
            <v>63984.51</v>
          </cell>
        </row>
        <row r="9154">
          <cell r="C9154">
            <v>2344015</v>
          </cell>
          <cell r="D9154" t="str">
            <v>110002344015</v>
          </cell>
          <cell r="E9154" t="str">
            <v>层状桥接交联结构柔性纳米涂层的构筑及其热电响应温度传感与阻燃机理研究</v>
          </cell>
          <cell r="F9154" t="str">
            <v>吴文剑</v>
          </cell>
          <cell r="G9154" t="str">
            <v>2015004</v>
          </cell>
          <cell r="H9154">
            <v>141583.3</v>
          </cell>
          <cell r="I9154">
            <v>0</v>
          </cell>
          <cell r="J9154">
            <v>60725.7</v>
          </cell>
          <cell r="K9154">
            <v>80857.6</v>
          </cell>
          <cell r="L9154">
            <v>0</v>
          </cell>
          <cell r="M9154">
            <v>0</v>
          </cell>
          <cell r="N9154">
            <v>0</v>
          </cell>
          <cell r="O9154">
            <v>80857.6</v>
          </cell>
        </row>
        <row r="9155">
          <cell r="C9155">
            <v>2344016</v>
          </cell>
          <cell r="D9155" t="str">
            <v>110002344016</v>
          </cell>
          <cell r="E9155" t="str">
            <v>多源复杂环境下基于群智决策的工业物联网边</v>
          </cell>
          <cell r="F9155" t="str">
            <v>晏晓辉</v>
          </cell>
          <cell r="G9155" t="str">
            <v>2013003</v>
          </cell>
          <cell r="H9155">
            <v>191489.89</v>
          </cell>
          <cell r="I9155">
            <v>0</v>
          </cell>
          <cell r="J9155">
            <v>92268.71</v>
          </cell>
          <cell r="K9155">
            <v>99221.18</v>
          </cell>
          <cell r="L9155">
            <v>0</v>
          </cell>
          <cell r="M9155">
            <v>0</v>
          </cell>
          <cell r="N9155">
            <v>0</v>
          </cell>
          <cell r="O9155">
            <v>99221.18</v>
          </cell>
        </row>
        <row r="9156">
          <cell r="C9156">
            <v>2344017</v>
          </cell>
          <cell r="D9156" t="str">
            <v>110002344017</v>
          </cell>
          <cell r="E9156" t="str">
            <v>具有能量耗散网络弹性体复合材料制备及阻尼性能研究</v>
          </cell>
          <cell r="F9156" t="str">
            <v>杨树颜</v>
          </cell>
          <cell r="G9156" t="str">
            <v>2012035</v>
          </cell>
          <cell r="H9156">
            <v>87859</v>
          </cell>
          <cell r="I9156">
            <v>0</v>
          </cell>
          <cell r="J9156">
            <v>1200</v>
          </cell>
          <cell r="K9156">
            <v>86659</v>
          </cell>
          <cell r="L9156">
            <v>0</v>
          </cell>
          <cell r="M9156">
            <v>0</v>
          </cell>
          <cell r="N9156">
            <v>0</v>
          </cell>
          <cell r="O9156">
            <v>86659</v>
          </cell>
        </row>
        <row r="9157">
          <cell r="C9157">
            <v>2344018</v>
          </cell>
          <cell r="D9157" t="str">
            <v>110002344018</v>
          </cell>
          <cell r="E9157" t="str">
            <v>基于磁响应碳基材料的界面型光热蒸发过程特</v>
          </cell>
          <cell r="F9157" t="str">
            <v>尹辉斌</v>
          </cell>
          <cell r="G9157" t="str">
            <v>2011020</v>
          </cell>
          <cell r="H9157">
            <v>217272.6</v>
          </cell>
          <cell r="I9157">
            <v>0</v>
          </cell>
          <cell r="J9157">
            <v>38435.8</v>
          </cell>
          <cell r="K9157">
            <v>178836.8</v>
          </cell>
          <cell r="L9157">
            <v>0</v>
          </cell>
          <cell r="M9157">
            <v>0</v>
          </cell>
          <cell r="N9157">
            <v>0</v>
          </cell>
          <cell r="O9157">
            <v>178836.8</v>
          </cell>
        </row>
        <row r="9158">
          <cell r="C9158">
            <v>2344019</v>
          </cell>
          <cell r="D9158" t="str">
            <v>110002344019</v>
          </cell>
          <cell r="E9158" t="str">
            <v>湖塘演变对东江三角洲河网湿地系统的影响及</v>
          </cell>
          <cell r="F9158" t="str">
            <v>余春雪</v>
          </cell>
          <cell r="G9158" t="str">
            <v>2020810</v>
          </cell>
          <cell r="H9158">
            <v>93770.95</v>
          </cell>
          <cell r="I9158">
            <v>0</v>
          </cell>
          <cell r="J9158">
            <v>35145.87</v>
          </cell>
          <cell r="K9158">
            <v>58625.08</v>
          </cell>
          <cell r="L9158">
            <v>0</v>
          </cell>
          <cell r="M9158">
            <v>0</v>
          </cell>
          <cell r="N9158">
            <v>0</v>
          </cell>
          <cell r="O9158">
            <v>58625.08</v>
          </cell>
        </row>
        <row r="9159">
          <cell r="C9159">
            <v>2344020</v>
          </cell>
          <cell r="D9159" t="str">
            <v>110002344020</v>
          </cell>
          <cell r="E9159" t="str">
            <v>表界面调控及其在光伏组件自清洁中的应用研</v>
          </cell>
          <cell r="F9159" t="str">
            <v>元武智</v>
          </cell>
          <cell r="G9159" t="str">
            <v>2018066</v>
          </cell>
          <cell r="H9159">
            <v>111943.48</v>
          </cell>
          <cell r="I9159">
            <v>0</v>
          </cell>
          <cell r="J9159">
            <v>6950</v>
          </cell>
          <cell r="K9159">
            <v>104993.48</v>
          </cell>
          <cell r="L9159">
            <v>0</v>
          </cell>
          <cell r="M9159">
            <v>0</v>
          </cell>
          <cell r="N9159">
            <v>0</v>
          </cell>
          <cell r="O9159">
            <v>104993.48</v>
          </cell>
        </row>
        <row r="9160">
          <cell r="C9160">
            <v>2344021</v>
          </cell>
          <cell r="D9160" t="str">
            <v>110002344021</v>
          </cell>
          <cell r="E9160" t="str">
            <v>苛刻工况下散裂中子源中子斩波器的状态监测研究</v>
          </cell>
          <cell r="F9160" t="str">
            <v>张良伟</v>
          </cell>
          <cell r="G9160" t="str">
            <v>2017027</v>
          </cell>
          <cell r="H9160">
            <v>186984.7</v>
          </cell>
          <cell r="I9160">
            <v>0</v>
          </cell>
          <cell r="J9160">
            <v>75257.67</v>
          </cell>
          <cell r="K9160">
            <v>111727.03</v>
          </cell>
          <cell r="L9160">
            <v>0</v>
          </cell>
          <cell r="M9160">
            <v>0</v>
          </cell>
          <cell r="N9160">
            <v>0</v>
          </cell>
          <cell r="O9160">
            <v>111727.03</v>
          </cell>
        </row>
        <row r="9161">
          <cell r="C9161">
            <v>2344022</v>
          </cell>
          <cell r="D9161" t="str">
            <v>110002344022</v>
          </cell>
          <cell r="E9161" t="str">
            <v>高增益隔离型单相储能变流器拓扑及其弱电网</v>
          </cell>
          <cell r="F9161" t="str">
            <v>张志</v>
          </cell>
          <cell r="G9161" t="str">
            <v>2013017</v>
          </cell>
          <cell r="H9161">
            <v>104823.57</v>
          </cell>
          <cell r="I9161">
            <v>0</v>
          </cell>
          <cell r="J9161">
            <v>13309.98</v>
          </cell>
          <cell r="K9161">
            <v>91513.59</v>
          </cell>
          <cell r="L9161">
            <v>0</v>
          </cell>
          <cell r="M9161">
            <v>0</v>
          </cell>
          <cell r="N9161">
            <v>0</v>
          </cell>
          <cell r="O9161">
            <v>91513.59</v>
          </cell>
        </row>
        <row r="9162">
          <cell r="C9162">
            <v>2344023</v>
          </cell>
          <cell r="D9162" t="str">
            <v>110002344023</v>
          </cell>
          <cell r="E9162" t="str">
            <v>基于生物质衍生纳米碳无溶剂催化制备聚己内</v>
          </cell>
          <cell r="F9162" t="str">
            <v>钟国玉</v>
          </cell>
          <cell r="G9162" t="str">
            <v>2016022</v>
          </cell>
          <cell r="H9162">
            <v>134658</v>
          </cell>
          <cell r="I9162">
            <v>0</v>
          </cell>
          <cell r="J9162">
            <v>106852.8</v>
          </cell>
          <cell r="K9162">
            <v>27805.2</v>
          </cell>
          <cell r="L9162">
            <v>0</v>
          </cell>
          <cell r="M9162">
            <v>0</v>
          </cell>
          <cell r="N9162">
            <v>0</v>
          </cell>
          <cell r="O9162">
            <v>27805.2</v>
          </cell>
        </row>
        <row r="9163">
          <cell r="C9163">
            <v>2344024</v>
          </cell>
          <cell r="D9163" t="str">
            <v>110002344024</v>
          </cell>
          <cell r="E9163" t="str">
            <v>可见光激发下金纳米颗粒修饰氧化锌微纳阵列</v>
          </cell>
          <cell r="F9163" t="str">
            <v>周飞</v>
          </cell>
          <cell r="G9163" t="str">
            <v>2018806</v>
          </cell>
          <cell r="H9163">
            <v>255994.71</v>
          </cell>
          <cell r="I9163">
            <v>0</v>
          </cell>
          <cell r="J9163">
            <v>165342.24</v>
          </cell>
          <cell r="K9163">
            <v>90652.47</v>
          </cell>
          <cell r="L9163">
            <v>0</v>
          </cell>
          <cell r="M9163">
            <v>0</v>
          </cell>
          <cell r="N9163">
            <v>0</v>
          </cell>
          <cell r="O9163">
            <v>90652.47</v>
          </cell>
        </row>
        <row r="9164">
          <cell r="C9164">
            <v>2344025</v>
          </cell>
          <cell r="D9164" t="str">
            <v>110002344025</v>
          </cell>
          <cell r="E9164" t="str">
            <v>基于NOMA和干扰对齐的新型多址与干扰管理技</v>
          </cell>
          <cell r="F9164" t="str">
            <v>周清峰</v>
          </cell>
          <cell r="G9164" t="str">
            <v>2017804</v>
          </cell>
          <cell r="H9164">
            <v>122040.6</v>
          </cell>
          <cell r="I9164">
            <v>0</v>
          </cell>
          <cell r="J9164">
            <v>23283.22</v>
          </cell>
          <cell r="K9164">
            <v>98757.38</v>
          </cell>
          <cell r="L9164">
            <v>0</v>
          </cell>
          <cell r="M9164">
            <v>0</v>
          </cell>
          <cell r="N9164">
            <v>0</v>
          </cell>
          <cell r="O9164">
            <v>98757.38</v>
          </cell>
        </row>
        <row r="9165">
          <cell r="C9165">
            <v>2344026</v>
          </cell>
          <cell r="D9165" t="str">
            <v>110002344026</v>
          </cell>
          <cell r="E9165" t="str">
            <v>淀粉基活性包装微结构跨尺度相互作用对活性</v>
          </cell>
          <cell r="F9165" t="str">
            <v>朱杰</v>
          </cell>
          <cell r="G9165" t="str">
            <v>2014005</v>
          </cell>
          <cell r="H9165">
            <v>137770.5</v>
          </cell>
          <cell r="I9165">
            <v>0</v>
          </cell>
          <cell r="J9165">
            <v>75075</v>
          </cell>
          <cell r="K9165">
            <v>62695.5</v>
          </cell>
          <cell r="L9165">
            <v>0</v>
          </cell>
          <cell r="M9165">
            <v>0</v>
          </cell>
          <cell r="N9165">
            <v>0</v>
          </cell>
          <cell r="O9165">
            <v>62695.5</v>
          </cell>
        </row>
        <row r="9166">
          <cell r="C9166">
            <v>2344027</v>
          </cell>
          <cell r="D9166" t="str">
            <v>110002344027</v>
          </cell>
          <cell r="E9166" t="str">
            <v>多元掺杂的钴氧化物材料的微观结构和磁电性</v>
          </cell>
          <cell r="F9166" t="str">
            <v>祝远民</v>
          </cell>
          <cell r="G9166" t="str">
            <v>2021816</v>
          </cell>
          <cell r="H9166">
            <v>228806.64</v>
          </cell>
          <cell r="I9166">
            <v>0</v>
          </cell>
          <cell r="J9166">
            <v>140859.12</v>
          </cell>
          <cell r="K9166">
            <v>87947.52</v>
          </cell>
          <cell r="L9166">
            <v>0</v>
          </cell>
          <cell r="M9166">
            <v>0</v>
          </cell>
          <cell r="N9166">
            <v>0</v>
          </cell>
          <cell r="O9166">
            <v>87947.52</v>
          </cell>
        </row>
        <row r="9167">
          <cell r="C9167">
            <v>2344028</v>
          </cell>
          <cell r="D9167" t="str">
            <v>110002344028</v>
          </cell>
          <cell r="E9167" t="str">
            <v>新型工程材料亚氧化钛修饰电极的制备及性能研究</v>
          </cell>
          <cell r="F9167" t="str">
            <v>卓琼芳</v>
          </cell>
          <cell r="G9167" t="str">
            <v>2018050</v>
          </cell>
          <cell r="H9167">
            <v>60301.61</v>
          </cell>
          <cell r="I9167">
            <v>0</v>
          </cell>
          <cell r="J9167">
            <v>51588.57</v>
          </cell>
          <cell r="K9167">
            <v>8713.04</v>
          </cell>
          <cell r="L9167">
            <v>3020</v>
          </cell>
          <cell r="M9167">
            <v>0</v>
          </cell>
          <cell r="N9167">
            <v>0</v>
          </cell>
          <cell r="O9167">
            <v>8713.04</v>
          </cell>
        </row>
        <row r="9168">
          <cell r="C9168">
            <v>2344029</v>
          </cell>
          <cell r="D9168" t="str">
            <v>110002344029</v>
          </cell>
          <cell r="E9168" t="str">
            <v>地震作用下预应力锚杆边坡预应力损失机理与</v>
          </cell>
          <cell r="F9168" t="str">
            <v>封硕</v>
          </cell>
          <cell r="G9168" t="str">
            <v>2018276</v>
          </cell>
          <cell r="H9168">
            <v>20493.76</v>
          </cell>
          <cell r="I9168">
            <v>0</v>
          </cell>
          <cell r="J9168">
            <v>20493</v>
          </cell>
          <cell r="K9168">
            <v>0.76</v>
          </cell>
          <cell r="L9168">
            <v>0</v>
          </cell>
          <cell r="M9168">
            <v>0</v>
          </cell>
          <cell r="N9168">
            <v>0</v>
          </cell>
          <cell r="O9168">
            <v>0.76</v>
          </cell>
        </row>
        <row r="9169">
          <cell r="C9169">
            <v>2344030</v>
          </cell>
          <cell r="D9169" t="str">
            <v>110002344030</v>
          </cell>
          <cell r="E9169" t="str">
            <v>手性光纤多功能调制机理及应用研究</v>
          </cell>
          <cell r="F9169" t="str">
            <v>李波瑶</v>
          </cell>
          <cell r="G9169" t="str">
            <v>2021047</v>
          </cell>
          <cell r="H9169">
            <v>3178.75</v>
          </cell>
          <cell r="I9169">
            <v>0</v>
          </cell>
          <cell r="J9169">
            <v>3000</v>
          </cell>
          <cell r="K9169">
            <v>178.75</v>
          </cell>
          <cell r="L9169">
            <v>0</v>
          </cell>
          <cell r="M9169">
            <v>0</v>
          </cell>
          <cell r="N9169">
            <v>0</v>
          </cell>
          <cell r="O9169">
            <v>178.75</v>
          </cell>
        </row>
        <row r="9170">
          <cell r="C9170">
            <v>2344031</v>
          </cell>
          <cell r="D9170" t="str">
            <v>110002344031</v>
          </cell>
          <cell r="E9170" t="str">
            <v>疫情引致的非线性冲击下社区商业的生存概率</v>
          </cell>
          <cell r="F9170" t="str">
            <v>李帆</v>
          </cell>
          <cell r="G9170" t="str">
            <v>2021102</v>
          </cell>
          <cell r="H9170">
            <v>31532.04</v>
          </cell>
          <cell r="I9170">
            <v>0</v>
          </cell>
          <cell r="J9170">
            <v>7500</v>
          </cell>
          <cell r="K9170">
            <v>24032.04</v>
          </cell>
          <cell r="L9170">
            <v>0</v>
          </cell>
          <cell r="M9170">
            <v>0</v>
          </cell>
          <cell r="N9170">
            <v>0</v>
          </cell>
          <cell r="O9170">
            <v>24032.04</v>
          </cell>
        </row>
        <row r="9171">
          <cell r="C9171">
            <v>2344032</v>
          </cell>
          <cell r="D9171" t="str">
            <v>110002344032</v>
          </cell>
          <cell r="E9171" t="str">
            <v>基于肠道菌群代谢阿拉伯木聚糖的抗炎活性调</v>
          </cell>
          <cell r="F9171" t="str">
            <v>李垄清</v>
          </cell>
          <cell r="G9171" t="str">
            <v>2022046</v>
          </cell>
          <cell r="H9171">
            <v>74319</v>
          </cell>
          <cell r="I9171">
            <v>0</v>
          </cell>
          <cell r="J9171">
            <v>0</v>
          </cell>
          <cell r="K9171">
            <v>74319</v>
          </cell>
          <cell r="L9171">
            <v>0</v>
          </cell>
          <cell r="M9171">
            <v>0</v>
          </cell>
          <cell r="N9171">
            <v>0</v>
          </cell>
          <cell r="O9171">
            <v>74319</v>
          </cell>
        </row>
        <row r="9172">
          <cell r="C9172">
            <v>2344033</v>
          </cell>
          <cell r="D9172" t="str">
            <v>110002344033</v>
          </cell>
          <cell r="E9172" t="str">
            <v>基于跨尺度多目结构光的高维动态加工误差在线检测方法</v>
          </cell>
          <cell r="F9172" t="str">
            <v>李思觅</v>
          </cell>
          <cell r="G9172" t="str">
            <v>2020121</v>
          </cell>
          <cell r="H9172">
            <v>29882</v>
          </cell>
          <cell r="I9172">
            <v>0</v>
          </cell>
          <cell r="J9172">
            <v>23650</v>
          </cell>
          <cell r="K9172">
            <v>6232</v>
          </cell>
          <cell r="L9172">
            <v>0</v>
          </cell>
          <cell r="M9172">
            <v>0</v>
          </cell>
          <cell r="N9172">
            <v>0</v>
          </cell>
          <cell r="O9172">
            <v>6232</v>
          </cell>
        </row>
        <row r="9173">
          <cell r="C9173">
            <v>2344034</v>
          </cell>
          <cell r="D9173" t="str">
            <v>110002344034</v>
          </cell>
          <cell r="E9173" t="str">
            <v>基于卷积神经网络的节理岩体TBM岩渣形态分</v>
          </cell>
          <cell r="F9173" t="str">
            <v>刘俊峰</v>
          </cell>
          <cell r="G9173" t="str">
            <v>2018312</v>
          </cell>
          <cell r="H9173">
            <v>52335.35</v>
          </cell>
          <cell r="I9173">
            <v>0</v>
          </cell>
          <cell r="J9173">
            <v>6579.78</v>
          </cell>
          <cell r="K9173">
            <v>45755.57</v>
          </cell>
          <cell r="L9173">
            <v>0</v>
          </cell>
          <cell r="M9173">
            <v>0</v>
          </cell>
          <cell r="N9173">
            <v>0</v>
          </cell>
          <cell r="O9173">
            <v>45755.57</v>
          </cell>
        </row>
        <row r="9174">
          <cell r="C9174">
            <v>2344035</v>
          </cell>
          <cell r="D9174" t="str">
            <v>110002344035</v>
          </cell>
          <cell r="E9174" t="str">
            <v>基于气体填充空芯光纤光热效应的宽带全光相</v>
          </cell>
          <cell r="F9174" t="str">
            <v>谭艳珍</v>
          </cell>
          <cell r="G9174" t="str">
            <v>2018059</v>
          </cell>
          <cell r="H9174">
            <v>13454.15</v>
          </cell>
          <cell r="I9174">
            <v>0</v>
          </cell>
          <cell r="J9174">
            <v>8230</v>
          </cell>
          <cell r="K9174">
            <v>5224.15</v>
          </cell>
          <cell r="L9174">
            <v>0</v>
          </cell>
          <cell r="M9174">
            <v>0</v>
          </cell>
          <cell r="N9174">
            <v>0</v>
          </cell>
          <cell r="O9174">
            <v>5224.15</v>
          </cell>
        </row>
        <row r="9175">
          <cell r="C9175">
            <v>2344036</v>
          </cell>
          <cell r="D9175" t="str">
            <v>110002344036</v>
          </cell>
          <cell r="E9175" t="str">
            <v>基于生态系统服务供需与流动的粤港澳大湾区</v>
          </cell>
          <cell r="F9175" t="str">
            <v>袁立竹</v>
          </cell>
          <cell r="G9175" t="str">
            <v>2022019</v>
          </cell>
          <cell r="H9175">
            <v>49571.16</v>
          </cell>
          <cell r="I9175">
            <v>0</v>
          </cell>
          <cell r="J9175">
            <v>40536.63</v>
          </cell>
          <cell r="K9175">
            <v>9034.53</v>
          </cell>
          <cell r="L9175">
            <v>0</v>
          </cell>
          <cell r="M9175">
            <v>0</v>
          </cell>
          <cell r="N9175">
            <v>0</v>
          </cell>
          <cell r="O9175">
            <v>9034.53</v>
          </cell>
        </row>
        <row r="9176">
          <cell r="C9176">
            <v>2344037</v>
          </cell>
          <cell r="D9176" t="str">
            <v>110002344037</v>
          </cell>
          <cell r="E9176" t="str">
            <v>自由基参与的碳氢键活化吡啶官能团化反应研究</v>
          </cell>
          <cell r="F9176" t="str">
            <v>王强</v>
          </cell>
          <cell r="G9176" t="str">
            <v>2022063</v>
          </cell>
          <cell r="H9176">
            <v>31598.27</v>
          </cell>
          <cell r="I9176">
            <v>0</v>
          </cell>
          <cell r="J9176">
            <v>31567.29</v>
          </cell>
          <cell r="K9176">
            <v>30.98</v>
          </cell>
          <cell r="L9176">
            <v>0</v>
          </cell>
          <cell r="M9176">
            <v>0</v>
          </cell>
          <cell r="N9176">
            <v>0</v>
          </cell>
          <cell r="O9176">
            <v>30.98</v>
          </cell>
        </row>
        <row r="9177">
          <cell r="C9177">
            <v>2344038</v>
          </cell>
          <cell r="D9177" t="str">
            <v>110002344038</v>
          </cell>
          <cell r="E9177" t="str">
            <v>锂离子电池隔膜的动态力学行为和基于多场耦</v>
          </cell>
          <cell r="F9177" t="str">
            <v>王禹</v>
          </cell>
          <cell r="G9177" t="str">
            <v>2022028</v>
          </cell>
          <cell r="H9177">
            <v>8231.28</v>
          </cell>
          <cell r="I9177">
            <v>0</v>
          </cell>
          <cell r="J9177">
            <v>8219.06</v>
          </cell>
          <cell r="K9177">
            <v>12.22</v>
          </cell>
          <cell r="L9177">
            <v>0</v>
          </cell>
          <cell r="M9177">
            <v>0</v>
          </cell>
          <cell r="N9177">
            <v>0</v>
          </cell>
          <cell r="O9177">
            <v>12.22</v>
          </cell>
        </row>
        <row r="9178">
          <cell r="C9178">
            <v>2344039</v>
          </cell>
          <cell r="D9178" t="str">
            <v>110002344039</v>
          </cell>
          <cell r="E9178" t="str">
            <v>数字孪生驱动的机器人电机模组无位置传感器</v>
          </cell>
          <cell r="F9178" t="str">
            <v>吴兆乾</v>
          </cell>
          <cell r="G9178" t="str">
            <v>2021106</v>
          </cell>
          <cell r="H9178">
            <v>36970.78</v>
          </cell>
          <cell r="I9178">
            <v>0</v>
          </cell>
          <cell r="J9178">
            <v>2541.43</v>
          </cell>
          <cell r="K9178">
            <v>34429.35</v>
          </cell>
          <cell r="L9178">
            <v>0</v>
          </cell>
          <cell r="M9178">
            <v>0</v>
          </cell>
          <cell r="N9178">
            <v>0</v>
          </cell>
          <cell r="O9178">
            <v>34429.35</v>
          </cell>
        </row>
        <row r="9179">
          <cell r="C9179">
            <v>2344040</v>
          </cell>
          <cell r="D9179" t="str">
            <v>110002344040</v>
          </cell>
          <cell r="E9179" t="str">
            <v>高导热、高强度Si3N4-AlN陶瓷多材料光固化</v>
          </cell>
          <cell r="F9179" t="str">
            <v>武静</v>
          </cell>
          <cell r="G9179" t="str">
            <v>2017045</v>
          </cell>
          <cell r="H9179">
            <v>35595.28</v>
          </cell>
          <cell r="I9179">
            <v>0</v>
          </cell>
          <cell r="J9179">
            <v>27260</v>
          </cell>
          <cell r="K9179">
            <v>8335.28</v>
          </cell>
          <cell r="L9179">
            <v>0</v>
          </cell>
          <cell r="M9179">
            <v>0</v>
          </cell>
          <cell r="N9179">
            <v>0</v>
          </cell>
          <cell r="O9179">
            <v>8335.28</v>
          </cell>
        </row>
        <row r="9180">
          <cell r="C9180">
            <v>2344041</v>
          </cell>
          <cell r="D9180" t="str">
            <v>110002344041</v>
          </cell>
          <cell r="E9180" t="str">
            <v>GaN:C中缺陷光学和电学性质的QM/MM法研究</v>
          </cell>
          <cell r="F9180" t="str">
            <v>谢子娟</v>
          </cell>
          <cell r="G9180" t="str">
            <v>2022005</v>
          </cell>
          <cell r="H9180">
            <v>56337.5</v>
          </cell>
          <cell r="I9180">
            <v>0</v>
          </cell>
          <cell r="J9180">
            <v>23180</v>
          </cell>
          <cell r="K9180">
            <v>33157.5</v>
          </cell>
          <cell r="L9180">
            <v>0</v>
          </cell>
          <cell r="M9180">
            <v>0</v>
          </cell>
          <cell r="N9180">
            <v>0</v>
          </cell>
          <cell r="O9180">
            <v>33157.5</v>
          </cell>
        </row>
        <row r="9181">
          <cell r="C9181">
            <v>2344042</v>
          </cell>
          <cell r="D9181" t="str">
            <v>110002344042</v>
          </cell>
          <cell r="E9181" t="str">
            <v>稀土离子掺杂铌酸镧荧光粉的制备及其荧光温</v>
          </cell>
          <cell r="F9181" t="str">
            <v>杨鑫</v>
          </cell>
          <cell r="G9181" t="str">
            <v>2021015</v>
          </cell>
          <cell r="H9181">
            <v>41184.48</v>
          </cell>
          <cell r="I9181">
            <v>0</v>
          </cell>
          <cell r="J9181">
            <v>12091.22</v>
          </cell>
          <cell r="K9181">
            <v>29093.26</v>
          </cell>
          <cell r="L9181">
            <v>0</v>
          </cell>
          <cell r="M9181">
            <v>0</v>
          </cell>
          <cell r="N9181">
            <v>0</v>
          </cell>
          <cell r="O9181">
            <v>29093.26</v>
          </cell>
        </row>
        <row r="9182">
          <cell r="C9182">
            <v>2344043</v>
          </cell>
          <cell r="D9182" t="str">
            <v>110002344043</v>
          </cell>
          <cell r="E9182" t="str">
            <v>二极管加载可重构多臂阿基米德平面螺旋天线</v>
          </cell>
          <cell r="F9182" t="str">
            <v>杨阳</v>
          </cell>
          <cell r="G9182" t="str">
            <v>2020117</v>
          </cell>
          <cell r="H9182">
            <v>54894.71</v>
          </cell>
          <cell r="I9182">
            <v>0</v>
          </cell>
          <cell r="J9182">
            <v>28255.74</v>
          </cell>
          <cell r="K9182">
            <v>26638.97</v>
          </cell>
          <cell r="L9182">
            <v>0</v>
          </cell>
          <cell r="M9182">
            <v>0</v>
          </cell>
          <cell r="N9182">
            <v>0</v>
          </cell>
          <cell r="O9182">
            <v>26638.97</v>
          </cell>
        </row>
        <row r="9183">
          <cell r="C9183">
            <v>2344044</v>
          </cell>
          <cell r="D9183" t="str">
            <v>110002344044</v>
          </cell>
          <cell r="E9183" t="str">
            <v>数字经济背景下异质性环境规制驱动制造业高</v>
          </cell>
          <cell r="F9183" t="str">
            <v>张欢</v>
          </cell>
          <cell r="G9183" t="str">
            <v>2022060</v>
          </cell>
          <cell r="H9183">
            <v>59337.5</v>
          </cell>
          <cell r="I9183">
            <v>0</v>
          </cell>
          <cell r="J9183">
            <v>26524.9</v>
          </cell>
          <cell r="K9183">
            <v>32812.6</v>
          </cell>
          <cell r="L9183">
            <v>0</v>
          </cell>
          <cell r="M9183">
            <v>0</v>
          </cell>
          <cell r="N9183">
            <v>0</v>
          </cell>
          <cell r="O9183">
            <v>32812.6</v>
          </cell>
        </row>
        <row r="9184">
          <cell r="C9184">
            <v>2344045</v>
          </cell>
          <cell r="D9184" t="str">
            <v>110002344045</v>
          </cell>
          <cell r="E9184" t="str">
            <v>等离子体非贵金属在钙钛矿表面原位析出催化</v>
          </cell>
          <cell r="F9184" t="str">
            <v>张莉</v>
          </cell>
          <cell r="G9184" t="str">
            <v>2020097</v>
          </cell>
          <cell r="H9184">
            <v>0</v>
          </cell>
          <cell r="I9184">
            <v>0</v>
          </cell>
          <cell r="J9184">
            <v>0</v>
          </cell>
          <cell r="K9184">
            <v>0</v>
          </cell>
          <cell r="L9184">
            <v>0</v>
          </cell>
          <cell r="M9184">
            <v>0</v>
          </cell>
          <cell r="N9184">
            <v>0</v>
          </cell>
          <cell r="O9184">
            <v>0</v>
          </cell>
        </row>
        <row r="9185">
          <cell r="C9185">
            <v>2344046</v>
          </cell>
          <cell r="D9185" t="str">
            <v>110002344046</v>
          </cell>
          <cell r="E9185" t="str">
            <v>低对称性芳香羧酸分子的超分子自组装行为及对自组装纳米结构的调控</v>
          </cell>
          <cell r="F9185" t="str">
            <v>张敏</v>
          </cell>
          <cell r="G9185" t="str">
            <v>2004065</v>
          </cell>
          <cell r="H9185">
            <v>95000</v>
          </cell>
          <cell r="I9185">
            <v>0</v>
          </cell>
          <cell r="J9185">
            <v>34578</v>
          </cell>
          <cell r="K9185">
            <v>60422</v>
          </cell>
          <cell r="L9185">
            <v>0</v>
          </cell>
          <cell r="M9185">
            <v>0</v>
          </cell>
          <cell r="N9185">
            <v>0</v>
          </cell>
          <cell r="O9185">
            <v>60422</v>
          </cell>
        </row>
        <row r="9186">
          <cell r="C9186">
            <v>2344047</v>
          </cell>
          <cell r="D9186" t="str">
            <v>110002344047</v>
          </cell>
          <cell r="E9186" t="str">
            <v>中子衍射研究激光选区熔化成形NiTi合金中点</v>
          </cell>
          <cell r="F9186" t="str">
            <v>赵日杰</v>
          </cell>
          <cell r="G9186" t="str">
            <v>2022001</v>
          </cell>
          <cell r="H9186">
            <v>6.51</v>
          </cell>
          <cell r="I9186">
            <v>0</v>
          </cell>
          <cell r="J9186">
            <v>0</v>
          </cell>
          <cell r="K9186">
            <v>6.51</v>
          </cell>
          <cell r="L9186">
            <v>0</v>
          </cell>
          <cell r="M9186">
            <v>0</v>
          </cell>
          <cell r="N9186">
            <v>0</v>
          </cell>
          <cell r="O9186">
            <v>6.51</v>
          </cell>
        </row>
        <row r="9187">
          <cell r="C9187">
            <v>2344048</v>
          </cell>
          <cell r="D9187" t="str">
            <v>110002344048</v>
          </cell>
          <cell r="E9187" t="str">
            <v>区域旅游时空交互下的多景区旅游需求预测研</v>
          </cell>
          <cell r="F9187" t="str">
            <v>赵容</v>
          </cell>
          <cell r="G9187" t="str">
            <v>2020116</v>
          </cell>
          <cell r="H9187">
            <v>72915.93</v>
          </cell>
          <cell r="I9187">
            <v>0</v>
          </cell>
          <cell r="J9187">
            <v>12352.57</v>
          </cell>
          <cell r="K9187">
            <v>60563.36</v>
          </cell>
          <cell r="L9187">
            <v>0</v>
          </cell>
          <cell r="M9187">
            <v>3599</v>
          </cell>
          <cell r="N9187">
            <v>0</v>
          </cell>
          <cell r="O9187">
            <v>56964.36</v>
          </cell>
        </row>
        <row r="9188">
          <cell r="C9188">
            <v>2344049</v>
          </cell>
          <cell r="D9188" t="str">
            <v>110002344049</v>
          </cell>
          <cell r="E9188" t="str">
            <v>基于隐特征分析的大规模生物信息网络表示学</v>
          </cell>
          <cell r="F9188" t="str">
            <v>张宇辉</v>
          </cell>
          <cell r="G9188" t="str">
            <v>2019056</v>
          </cell>
          <cell r="H9188">
            <v>21315.85</v>
          </cell>
          <cell r="I9188">
            <v>0</v>
          </cell>
          <cell r="J9188">
            <v>13100</v>
          </cell>
          <cell r="K9188">
            <v>8215.85</v>
          </cell>
          <cell r="L9188">
            <v>0</v>
          </cell>
          <cell r="M9188">
            <v>0</v>
          </cell>
          <cell r="N9188">
            <v>0</v>
          </cell>
          <cell r="O9188">
            <v>8215.85</v>
          </cell>
        </row>
        <row r="9189">
          <cell r="C9189">
            <v>2344050</v>
          </cell>
          <cell r="D9189" t="str">
            <v>110002344050</v>
          </cell>
          <cell r="E9189" t="str">
            <v>基于新型惠更斯元的小型化高性能四臂倒F天</v>
          </cell>
          <cell r="F9189" t="str">
            <v>钟增培</v>
          </cell>
          <cell r="G9189" t="str">
            <v>2022006</v>
          </cell>
          <cell r="H9189">
            <v>32639</v>
          </cell>
          <cell r="I9189">
            <v>0</v>
          </cell>
          <cell r="J9189">
            <v>4600</v>
          </cell>
          <cell r="K9189">
            <v>28039</v>
          </cell>
          <cell r="L9189">
            <v>0</v>
          </cell>
          <cell r="M9189">
            <v>0</v>
          </cell>
          <cell r="N9189">
            <v>0</v>
          </cell>
          <cell r="O9189">
            <v>28039</v>
          </cell>
        </row>
        <row r="9190">
          <cell r="C9190">
            <v>2344051</v>
          </cell>
          <cell r="D9190" t="str">
            <v>110002344051</v>
          </cell>
          <cell r="E9190" t="str">
            <v>滨海侵蚀环境下GFRP筋-海水海砂SCC界面粘结</v>
          </cell>
          <cell r="F9190" t="str">
            <v>周玲珠</v>
          </cell>
          <cell r="G9190" t="str">
            <v>2022024</v>
          </cell>
          <cell r="H9190">
            <v>73570.32</v>
          </cell>
          <cell r="I9190">
            <v>0</v>
          </cell>
          <cell r="J9190">
            <v>39780.3</v>
          </cell>
          <cell r="K9190">
            <v>33790.02</v>
          </cell>
          <cell r="L9190">
            <v>0</v>
          </cell>
          <cell r="M9190">
            <v>0</v>
          </cell>
          <cell r="N9190">
            <v>0</v>
          </cell>
          <cell r="O9190">
            <v>33790.02</v>
          </cell>
        </row>
        <row r="9191">
          <cell r="C9191">
            <v>2344052</v>
          </cell>
          <cell r="D9191" t="str">
            <v>110002344052</v>
          </cell>
          <cell r="E9191" t="str">
            <v>碳纤维织物增强纳米改性混杂纤维水泥基复合材料的多功能调控设计和性能设计</v>
          </cell>
          <cell r="F9191" t="str">
            <v>魏亮亮</v>
          </cell>
          <cell r="G9191" t="str">
            <v>2022155</v>
          </cell>
          <cell r="H9191">
            <v>8922.6</v>
          </cell>
          <cell r="I9191">
            <v>0</v>
          </cell>
          <cell r="J9191">
            <v>8900</v>
          </cell>
          <cell r="K9191">
            <v>22.6</v>
          </cell>
          <cell r="L9191">
            <v>0</v>
          </cell>
          <cell r="M9191">
            <v>0</v>
          </cell>
          <cell r="N9191">
            <v>0</v>
          </cell>
          <cell r="O9191">
            <v>22.6</v>
          </cell>
        </row>
        <row r="9192">
          <cell r="C9192">
            <v>2344053</v>
          </cell>
          <cell r="D9192" t="str">
            <v>110002344053</v>
          </cell>
          <cell r="E9192" t="str">
            <v>用于3He中子极化装备的高功率窄线宽泵浦激光系统研发</v>
          </cell>
          <cell r="F9192" t="str">
            <v>李波瑶</v>
          </cell>
          <cell r="G9192" t="str">
            <v>2021047</v>
          </cell>
          <cell r="H9192">
            <v>324.89</v>
          </cell>
          <cell r="I9192">
            <v>0</v>
          </cell>
          <cell r="J9192">
            <v>0</v>
          </cell>
          <cell r="K9192">
            <v>324.89</v>
          </cell>
          <cell r="L9192">
            <v>0</v>
          </cell>
          <cell r="M9192">
            <v>0</v>
          </cell>
          <cell r="N9192">
            <v>0</v>
          </cell>
          <cell r="O9192">
            <v>324.89</v>
          </cell>
        </row>
        <row r="9193">
          <cell r="C9193">
            <v>2344054</v>
          </cell>
          <cell r="D9193" t="str">
            <v>110002344054</v>
          </cell>
          <cell r="E9193" t="str">
            <v>铝硫二次电池高效催化剂的设计合成及其提升氧化还原动力学作用研究</v>
          </cell>
          <cell r="F9193" t="str">
            <v>艾远飞</v>
          </cell>
          <cell r="G9193" t="str">
            <v>2021019</v>
          </cell>
          <cell r="H9193">
            <v>58846.1</v>
          </cell>
          <cell r="I9193">
            <v>0</v>
          </cell>
          <cell r="J9193">
            <v>0</v>
          </cell>
          <cell r="K9193">
            <v>58846.1</v>
          </cell>
          <cell r="L9193">
            <v>0</v>
          </cell>
          <cell r="M9193">
            <v>0</v>
          </cell>
          <cell r="N9193">
            <v>0</v>
          </cell>
          <cell r="O9193">
            <v>58846.1</v>
          </cell>
        </row>
        <row r="9194">
          <cell r="C9194">
            <v>2344055</v>
          </cell>
          <cell r="D9194" t="str">
            <v>110002344055</v>
          </cell>
          <cell r="E9194" t="str">
            <v>基于数据智能的物联装备监测与预测算法研究</v>
          </cell>
          <cell r="F9194" t="str">
            <v>陶铭</v>
          </cell>
          <cell r="G9194" t="str">
            <v>2012032</v>
          </cell>
          <cell r="H9194">
            <v>231238.22</v>
          </cell>
          <cell r="I9194">
            <v>0</v>
          </cell>
          <cell r="J9194">
            <v>9725.37</v>
          </cell>
          <cell r="K9194">
            <v>221512.85</v>
          </cell>
          <cell r="L9194">
            <v>0</v>
          </cell>
          <cell r="M9194">
            <v>0</v>
          </cell>
          <cell r="N9194">
            <v>0</v>
          </cell>
          <cell r="O9194">
            <v>221512.85</v>
          </cell>
        </row>
        <row r="9195">
          <cell r="C9195">
            <v>2344056</v>
          </cell>
          <cell r="D9195" t="str">
            <v>110002344056</v>
          </cell>
          <cell r="E9195" t="str">
            <v>仿生人工膜肺组件中血液流动与气体耦合传质机理研究</v>
          </cell>
          <cell r="F9195" t="str">
            <v>何奎</v>
          </cell>
          <cell r="G9195" t="str">
            <v>2019814</v>
          </cell>
          <cell r="H9195">
            <v>156977.29</v>
          </cell>
          <cell r="I9195">
            <v>0</v>
          </cell>
          <cell r="J9195">
            <v>103681.34</v>
          </cell>
          <cell r="K9195">
            <v>53295.95</v>
          </cell>
          <cell r="L9195">
            <v>0</v>
          </cell>
          <cell r="M9195">
            <v>0</v>
          </cell>
          <cell r="N9195">
            <v>0</v>
          </cell>
          <cell r="O9195">
            <v>53295.95</v>
          </cell>
        </row>
        <row r="9196">
          <cell r="C9196">
            <v>2344057</v>
          </cell>
          <cell r="D9196" t="str">
            <v>110002344057</v>
          </cell>
          <cell r="E9196" t="str">
            <v>SBS弹性体/银基导电复合材料的结构调控及其二元协同增效传感机理研究</v>
          </cell>
          <cell r="F9196" t="str">
            <v>吴文剑</v>
          </cell>
          <cell r="G9196" t="str">
            <v>2015004</v>
          </cell>
          <cell r="H9196">
            <v>181390</v>
          </cell>
          <cell r="I9196">
            <v>0</v>
          </cell>
          <cell r="J9196">
            <v>98539.9</v>
          </cell>
          <cell r="K9196">
            <v>82850.1</v>
          </cell>
          <cell r="L9196">
            <v>0</v>
          </cell>
          <cell r="M9196">
            <v>0</v>
          </cell>
          <cell r="N9196">
            <v>0</v>
          </cell>
          <cell r="O9196">
            <v>82850.1</v>
          </cell>
        </row>
        <row r="9197">
          <cell r="C9197">
            <v>2344058</v>
          </cell>
          <cell r="D9197" t="str">
            <v>110002344058</v>
          </cell>
          <cell r="E9197" t="str">
            <v>基于中子衍射的铝基复合材料激光增材制造应力演变与缺陷形成机理研究</v>
          </cell>
          <cell r="F9197" t="str">
            <v>陈斌</v>
          </cell>
          <cell r="G9197" t="str">
            <v>2023025</v>
          </cell>
          <cell r="H9197">
            <v>163848.59</v>
          </cell>
          <cell r="I9197">
            <v>0</v>
          </cell>
          <cell r="J9197">
            <v>62169.96</v>
          </cell>
          <cell r="K9197">
            <v>101678.63</v>
          </cell>
          <cell r="L9197">
            <v>0</v>
          </cell>
          <cell r="M9197">
            <v>0</v>
          </cell>
          <cell r="N9197">
            <v>0</v>
          </cell>
          <cell r="O9197">
            <v>101678.63</v>
          </cell>
        </row>
        <row r="9198">
          <cell r="C9198">
            <v>2344059</v>
          </cell>
          <cell r="D9198" t="str">
            <v>110002344059</v>
          </cell>
          <cell r="E9198" t="str">
            <v>多机器人系统环境感知与智能决策研究</v>
          </cell>
          <cell r="F9198" t="str">
            <v>刘翔</v>
          </cell>
          <cell r="G9198" t="str">
            <v>2020804</v>
          </cell>
          <cell r="H9198">
            <v>928476.66</v>
          </cell>
          <cell r="I9198">
            <v>0</v>
          </cell>
          <cell r="J9198">
            <v>224220.83</v>
          </cell>
          <cell r="K9198">
            <v>704255.83</v>
          </cell>
          <cell r="L9198">
            <v>0</v>
          </cell>
          <cell r="M9198">
            <v>0</v>
          </cell>
          <cell r="N9198">
            <v>0</v>
          </cell>
          <cell r="O9198">
            <v>704255.83</v>
          </cell>
        </row>
        <row r="9199">
          <cell r="C9199">
            <v>2344060</v>
          </cell>
          <cell r="D9199" t="str">
            <v>110002344060</v>
          </cell>
          <cell r="E9199" t="str">
            <v>磁头复合材料超精密磨削机理研究</v>
          </cell>
          <cell r="F9199" t="str">
            <v>姜雄华</v>
          </cell>
          <cell r="G9199" t="str">
            <v>2016055</v>
          </cell>
          <cell r="H9199">
            <v>0</v>
          </cell>
          <cell r="I9199">
            <v>0</v>
          </cell>
          <cell r="J9199">
            <v>0</v>
          </cell>
          <cell r="K9199">
            <v>0</v>
          </cell>
          <cell r="L9199">
            <v>0</v>
          </cell>
          <cell r="M9199">
            <v>0</v>
          </cell>
          <cell r="N9199">
            <v>0</v>
          </cell>
          <cell r="O9199">
            <v>0</v>
          </cell>
        </row>
        <row r="9200">
          <cell r="C9200">
            <v>2344061</v>
          </cell>
          <cell r="D9200" t="str">
            <v>110002344061</v>
          </cell>
          <cell r="E9200" t="str">
            <v>磁反斯格明子材料的临界行为研究</v>
          </cell>
          <cell r="F9200" t="str">
            <v>王安定</v>
          </cell>
          <cell r="G9200" t="str">
            <v>2021810</v>
          </cell>
          <cell r="H9200">
            <v>84748.5</v>
          </cell>
          <cell r="I9200">
            <v>0</v>
          </cell>
          <cell r="J9200">
            <v>23672</v>
          </cell>
          <cell r="K9200">
            <v>61076.5</v>
          </cell>
          <cell r="L9200">
            <v>0</v>
          </cell>
          <cell r="M9200">
            <v>0</v>
          </cell>
          <cell r="N9200">
            <v>0</v>
          </cell>
          <cell r="O9200">
            <v>61076.5</v>
          </cell>
        </row>
        <row r="9201">
          <cell r="C9201">
            <v>2344062</v>
          </cell>
          <cell r="D9201" t="str">
            <v>110002344062</v>
          </cell>
          <cell r="E9201" t="str">
            <v>基于冷冻电镜技术研究新能源电池中敏感材料的界面原子结构</v>
          </cell>
          <cell r="F9201" t="str">
            <v>祝远民</v>
          </cell>
          <cell r="G9201" t="str">
            <v>2021816</v>
          </cell>
          <cell r="H9201">
            <v>67794.95</v>
          </cell>
          <cell r="I9201">
            <v>0</v>
          </cell>
          <cell r="J9201">
            <v>18147.9</v>
          </cell>
          <cell r="K9201">
            <v>49647.05</v>
          </cell>
          <cell r="L9201">
            <v>0</v>
          </cell>
          <cell r="M9201">
            <v>0</v>
          </cell>
          <cell r="N9201">
            <v>0</v>
          </cell>
          <cell r="O9201">
            <v>49647.05</v>
          </cell>
        </row>
        <row r="9202">
          <cell r="C9202">
            <v>2344063</v>
          </cell>
          <cell r="D9202" t="str">
            <v>110002344063</v>
          </cell>
          <cell r="E9202" t="str">
            <v>非线性光子晶体中的旋转多普勒效应研究</v>
          </cell>
          <cell r="F9202" t="str">
            <v>魏丹</v>
          </cell>
          <cell r="G9202" t="str">
            <v>2020123</v>
          </cell>
          <cell r="H9202">
            <v>57240</v>
          </cell>
          <cell r="I9202">
            <v>0</v>
          </cell>
          <cell r="J9202">
            <v>12350</v>
          </cell>
          <cell r="K9202">
            <v>44890</v>
          </cell>
          <cell r="L9202">
            <v>0</v>
          </cell>
          <cell r="M9202">
            <v>0</v>
          </cell>
          <cell r="N9202">
            <v>0</v>
          </cell>
          <cell r="O9202">
            <v>44890</v>
          </cell>
        </row>
        <row r="9203">
          <cell r="C9203">
            <v>2344064</v>
          </cell>
          <cell r="D9203" t="str">
            <v>110002344064</v>
          </cell>
          <cell r="E9203" t="str">
            <v>功函数可调的木质素基空穴传输材料的设计及其在太阳能电池中的应用</v>
          </cell>
          <cell r="F9203" t="str">
            <v>洪南龙</v>
          </cell>
          <cell r="G9203" t="str">
            <v>2017174</v>
          </cell>
          <cell r="H9203">
            <v>67850</v>
          </cell>
          <cell r="I9203">
            <v>0</v>
          </cell>
          <cell r="J9203">
            <v>8180</v>
          </cell>
          <cell r="K9203">
            <v>59670</v>
          </cell>
          <cell r="L9203">
            <v>0</v>
          </cell>
          <cell r="M9203">
            <v>0</v>
          </cell>
          <cell r="N9203">
            <v>0</v>
          </cell>
          <cell r="O9203">
            <v>59670</v>
          </cell>
        </row>
        <row r="9204">
          <cell r="C9204">
            <v>2344065</v>
          </cell>
          <cell r="D9204" t="str">
            <v>110002344065</v>
          </cell>
          <cell r="E9204" t="str">
            <v>基于核壳型双功能铜基复合载氧体的化学链氧解耦燃烧协同原位脱氯的基础研究</v>
          </cell>
          <cell r="F9204" t="str">
            <v>林有胜</v>
          </cell>
          <cell r="G9204" t="str">
            <v>2019039</v>
          </cell>
          <cell r="H9204">
            <v>54677</v>
          </cell>
          <cell r="I9204">
            <v>0</v>
          </cell>
          <cell r="J9204">
            <v>6777</v>
          </cell>
          <cell r="K9204">
            <v>47900</v>
          </cell>
          <cell r="L9204">
            <v>0</v>
          </cell>
          <cell r="M9204">
            <v>0</v>
          </cell>
          <cell r="N9204">
            <v>0</v>
          </cell>
          <cell r="O9204">
            <v>47900</v>
          </cell>
        </row>
        <row r="9205">
          <cell r="C9205">
            <v>2344066</v>
          </cell>
          <cell r="D9205" t="str">
            <v>110002344066</v>
          </cell>
          <cell r="E9205" t="str">
            <v>欠驱动关节康复机器人刚柔耦合机构与人机协同控制研究</v>
          </cell>
          <cell r="F9205" t="str">
            <v>曾达幸</v>
          </cell>
          <cell r="G9205" t="str">
            <v>2019818</v>
          </cell>
          <cell r="H9205">
            <v>77790.66</v>
          </cell>
          <cell r="I9205">
            <v>0</v>
          </cell>
          <cell r="J9205">
            <v>39869.47</v>
          </cell>
          <cell r="K9205">
            <v>37921.19</v>
          </cell>
          <cell r="L9205">
            <v>0</v>
          </cell>
          <cell r="M9205">
            <v>0</v>
          </cell>
          <cell r="N9205">
            <v>0</v>
          </cell>
          <cell r="O9205">
            <v>37921.19</v>
          </cell>
        </row>
        <row r="9206">
          <cell r="C9206">
            <v>2344067</v>
          </cell>
          <cell r="D9206" t="str">
            <v>110002344067</v>
          </cell>
          <cell r="E9206" t="str">
            <v>亚毫米波望远镜保型拓扑优化设计方法研究</v>
          </cell>
          <cell r="F9206" t="str">
            <v>冯树飞</v>
          </cell>
          <cell r="G9206" t="str">
            <v>2019125</v>
          </cell>
          <cell r="H9206">
            <v>17246.88</v>
          </cell>
          <cell r="I9206">
            <v>0</v>
          </cell>
          <cell r="J9206">
            <v>10589.3</v>
          </cell>
          <cell r="K9206">
            <v>6657.58</v>
          </cell>
          <cell r="L9206">
            <v>0</v>
          </cell>
          <cell r="M9206">
            <v>0</v>
          </cell>
          <cell r="N9206">
            <v>0</v>
          </cell>
          <cell r="O9206">
            <v>6657.58</v>
          </cell>
        </row>
        <row r="9207">
          <cell r="C9207">
            <v>2344068</v>
          </cell>
          <cell r="D9207" t="str">
            <v>110002344068</v>
          </cell>
          <cell r="E9207" t="str">
            <v>基于高精度建模的猛禽翅-尾翼协同变形控制的飞行稳定性研究</v>
          </cell>
          <cell r="F9207" t="str">
            <v>宋加雷</v>
          </cell>
          <cell r="G9207" t="str">
            <v>2018052</v>
          </cell>
          <cell r="H9207">
            <v>9476.96</v>
          </cell>
          <cell r="I9207">
            <v>0</v>
          </cell>
          <cell r="J9207">
            <v>9476.96</v>
          </cell>
          <cell r="K9207">
            <v>0</v>
          </cell>
          <cell r="L9207">
            <v>0</v>
          </cell>
          <cell r="M9207">
            <v>0</v>
          </cell>
          <cell r="N9207">
            <v>0</v>
          </cell>
          <cell r="O9207">
            <v>0</v>
          </cell>
        </row>
        <row r="9208">
          <cell r="C9208">
            <v>2344069</v>
          </cell>
          <cell r="D9208" t="str">
            <v>110002344069</v>
          </cell>
          <cell r="E9208" t="str">
            <v>基于多模态特征关系嵌入表示的动作序列识别与理解方法研究</v>
          </cell>
          <cell r="F9208" t="str">
            <v>任子良</v>
          </cell>
          <cell r="G9208" t="str">
            <v>2021121</v>
          </cell>
          <cell r="H9208">
            <v>15168.47</v>
          </cell>
          <cell r="I9208">
            <v>0</v>
          </cell>
          <cell r="J9208">
            <v>8110.42</v>
          </cell>
          <cell r="K9208">
            <v>7058.05</v>
          </cell>
          <cell r="L9208">
            <v>0</v>
          </cell>
          <cell r="M9208">
            <v>0</v>
          </cell>
          <cell r="N9208">
            <v>0</v>
          </cell>
          <cell r="O9208">
            <v>7058.05</v>
          </cell>
        </row>
        <row r="9209">
          <cell r="C9209">
            <v>2344070</v>
          </cell>
          <cell r="D9209" t="str">
            <v>110002344070</v>
          </cell>
          <cell r="E9209" t="str">
            <v>正交量子态集的非局域性及其可激发性研究</v>
          </cell>
          <cell r="F9209" t="str">
            <v>王艳玲</v>
          </cell>
          <cell r="G9209" t="str">
            <v>2018062</v>
          </cell>
          <cell r="H9209">
            <v>29297.19</v>
          </cell>
          <cell r="I9209">
            <v>0</v>
          </cell>
          <cell r="J9209">
            <v>0</v>
          </cell>
          <cell r="K9209">
            <v>29297.19</v>
          </cell>
          <cell r="L9209">
            <v>0</v>
          </cell>
          <cell r="M9209">
            <v>0</v>
          </cell>
          <cell r="N9209">
            <v>0</v>
          </cell>
          <cell r="O9209">
            <v>29297.19</v>
          </cell>
        </row>
        <row r="9210">
          <cell r="C9210">
            <v>2344071</v>
          </cell>
          <cell r="D9210" t="str">
            <v>110002344071</v>
          </cell>
          <cell r="E9210" t="str">
            <v>数据驱动的同步辐射光源高精度鲁棒微振动控制方法研究</v>
          </cell>
          <cell r="F9210" t="str">
            <v>魏亚东</v>
          </cell>
          <cell r="G9210" t="str">
            <v>2003033</v>
          </cell>
          <cell r="H9210">
            <v>91600</v>
          </cell>
          <cell r="I9210">
            <v>0</v>
          </cell>
          <cell r="J9210">
            <v>83544.8</v>
          </cell>
          <cell r="K9210">
            <v>8055.2</v>
          </cell>
          <cell r="L9210">
            <v>0</v>
          </cell>
          <cell r="M9210">
            <v>0</v>
          </cell>
          <cell r="N9210">
            <v>0</v>
          </cell>
          <cell r="O9210">
            <v>8055.2</v>
          </cell>
        </row>
        <row r="9211">
          <cell r="C9211">
            <v>2380001</v>
          </cell>
          <cell r="D9211" t="str">
            <v>110002380001</v>
          </cell>
          <cell r="E9211" t="str">
            <v>XX编译关键技术研究</v>
          </cell>
          <cell r="F9211" t="str">
            <v>李宽</v>
          </cell>
          <cell r="G9211" t="str">
            <v>2018820</v>
          </cell>
          <cell r="H9211">
            <v>37238.43</v>
          </cell>
          <cell r="I9211">
            <v>180000</v>
          </cell>
          <cell r="J9211">
            <v>77461.27</v>
          </cell>
          <cell r="K9211">
            <v>139777.16</v>
          </cell>
          <cell r="L9211">
            <v>0</v>
          </cell>
          <cell r="M9211">
            <v>0</v>
          </cell>
          <cell r="N9211">
            <v>0</v>
          </cell>
          <cell r="O9211">
            <v>139777.16</v>
          </cell>
        </row>
        <row r="9212">
          <cell r="C9212">
            <v>2404001001</v>
          </cell>
          <cell r="D9212" t="str">
            <v>110002404001001</v>
          </cell>
          <cell r="E9212" t="str">
            <v>（知识产权战略专项资金）2023年第一批东莞市发明专利资助项目</v>
          </cell>
          <cell r="F9212" t="str">
            <v>李长平</v>
          </cell>
          <cell r="G9212" t="str">
            <v>2016830</v>
          </cell>
          <cell r="H9212">
            <v>0</v>
          </cell>
          <cell r="I9212">
            <v>0</v>
          </cell>
          <cell r="J9212">
            <v>0</v>
          </cell>
          <cell r="K9212">
            <v>0</v>
          </cell>
          <cell r="L9212">
            <v>0</v>
          </cell>
          <cell r="M9212">
            <v>0</v>
          </cell>
          <cell r="N9212">
            <v>0</v>
          </cell>
          <cell r="O9212">
            <v>0</v>
          </cell>
        </row>
        <row r="9213">
          <cell r="C9213">
            <v>2404001002</v>
          </cell>
          <cell r="D9213" t="str">
            <v>110002404001002</v>
          </cell>
          <cell r="E9213" t="str">
            <v>（知识产权战略专项资金）2023年东莞市促进经济高质量发展专项资金--维权援助中心工作站资助项目</v>
          </cell>
          <cell r="F9213" t="str">
            <v>张建超</v>
          </cell>
          <cell r="G9213" t="str">
            <v>2007056</v>
          </cell>
          <cell r="H9213">
            <v>0</v>
          </cell>
          <cell r="I9213">
            <v>93400</v>
          </cell>
          <cell r="J9213">
            <v>0</v>
          </cell>
          <cell r="K9213">
            <v>93400</v>
          </cell>
          <cell r="L9213">
            <v>0</v>
          </cell>
          <cell r="M9213">
            <v>0</v>
          </cell>
          <cell r="N9213">
            <v>0</v>
          </cell>
          <cell r="O9213">
            <v>93400</v>
          </cell>
        </row>
        <row r="9214">
          <cell r="C9214">
            <v>2404002001</v>
          </cell>
          <cell r="D9214" t="str">
            <v>110002404002001</v>
          </cell>
          <cell r="E9214" t="str">
            <v>（质量提升战略专项资金）2023年东莞市促进高质量发展专项资金标准化战略资助项目</v>
          </cell>
          <cell r="F9214" t="str">
            <v>李长平</v>
          </cell>
          <cell r="G9214" t="str">
            <v>2016830</v>
          </cell>
          <cell r="H9214">
            <v>0</v>
          </cell>
          <cell r="I9214">
            <v>0</v>
          </cell>
          <cell r="J9214">
            <v>0</v>
          </cell>
          <cell r="K9214">
            <v>0</v>
          </cell>
          <cell r="L9214">
            <v>0</v>
          </cell>
          <cell r="M9214">
            <v>0</v>
          </cell>
          <cell r="N9214">
            <v>0</v>
          </cell>
          <cell r="O9214">
            <v>0</v>
          </cell>
        </row>
        <row r="9215">
          <cell r="C9215">
            <v>2404003</v>
          </cell>
          <cell r="D9215" t="str">
            <v>110002404003</v>
          </cell>
          <cell r="E9215" t="str">
            <v>东莞理工学院2022年第二批发明专利资助</v>
          </cell>
          <cell r="F9215" t="str">
            <v>李长平</v>
          </cell>
          <cell r="G9215" t="str">
            <v>2016830</v>
          </cell>
          <cell r="H9215">
            <v>0</v>
          </cell>
          <cell r="I9215">
            <v>0</v>
          </cell>
          <cell r="J9215">
            <v>0</v>
          </cell>
          <cell r="K9215">
            <v>0</v>
          </cell>
          <cell r="L9215">
            <v>0</v>
          </cell>
          <cell r="M9215">
            <v>0</v>
          </cell>
          <cell r="N9215">
            <v>0</v>
          </cell>
          <cell r="O9215">
            <v>0</v>
          </cell>
        </row>
        <row r="9216">
          <cell r="C9216">
            <v>2404004</v>
          </cell>
          <cell r="D9216" t="str">
            <v>110002404004</v>
          </cell>
          <cell r="E9216" t="str">
            <v>2022年度知识产权管理规范贯标资助项目</v>
          </cell>
          <cell r="F9216" t="str">
            <v>李长平</v>
          </cell>
          <cell r="G9216" t="str">
            <v>2016830</v>
          </cell>
          <cell r="H9216">
            <v>0</v>
          </cell>
          <cell r="I9216">
            <v>20000</v>
          </cell>
          <cell r="J9216">
            <v>0</v>
          </cell>
          <cell r="K9216">
            <v>20000</v>
          </cell>
          <cell r="L9216">
            <v>0</v>
          </cell>
          <cell r="M9216">
            <v>0</v>
          </cell>
          <cell r="N9216">
            <v>0</v>
          </cell>
          <cell r="O9216">
            <v>20000</v>
          </cell>
        </row>
        <row r="9217">
          <cell r="C9217">
            <v>2404005</v>
          </cell>
          <cell r="D9217" t="str">
            <v>110002404005</v>
          </cell>
          <cell r="E9217" t="str">
            <v>技术创新专项</v>
          </cell>
          <cell r="F9217" t="str">
            <v>李长平</v>
          </cell>
          <cell r="G9217" t="str">
            <v>2016830</v>
          </cell>
          <cell r="H9217">
            <v>0</v>
          </cell>
          <cell r="I9217">
            <v>0</v>
          </cell>
          <cell r="J9217">
            <v>0</v>
          </cell>
          <cell r="K9217">
            <v>0</v>
          </cell>
          <cell r="L9217">
            <v>0</v>
          </cell>
          <cell r="M9217">
            <v>0</v>
          </cell>
          <cell r="N9217">
            <v>0</v>
          </cell>
          <cell r="O9217">
            <v>0</v>
          </cell>
        </row>
        <row r="9218">
          <cell r="C9218">
            <v>2404005001</v>
          </cell>
          <cell r="D9218" t="str">
            <v>110002404005001</v>
          </cell>
          <cell r="E9218" t="str">
            <v>（技术创新专项）共轴静电纺丝制备锂硫电池用双面双功能芯鞘结构纤维织物隔膜</v>
          </cell>
          <cell r="F9218" t="str">
            <v>陈敏</v>
          </cell>
          <cell r="G9218" t="str">
            <v>2021001</v>
          </cell>
          <cell r="H9218">
            <v>0</v>
          </cell>
          <cell r="I9218">
            <v>59342.75</v>
          </cell>
          <cell r="J9218">
            <v>33673.53</v>
          </cell>
          <cell r="K9218">
            <v>25669.22</v>
          </cell>
          <cell r="L9218">
            <v>0</v>
          </cell>
          <cell r="M9218">
            <v>0</v>
          </cell>
          <cell r="N9218">
            <v>0</v>
          </cell>
          <cell r="O9218">
            <v>25669.22</v>
          </cell>
        </row>
        <row r="9219">
          <cell r="C9219">
            <v>2404005002</v>
          </cell>
          <cell r="D9219" t="str">
            <v>110002404005002</v>
          </cell>
          <cell r="E9219" t="str">
            <v>（技术创新专项）基于Sagnac谐振环与微纳光纤双增强的高精度、自稳定光热气体检测系统及其关键技术研究</v>
          </cell>
          <cell r="F9219" t="str">
            <v>谭艳珍</v>
          </cell>
          <cell r="G9219" t="str">
            <v>2018059</v>
          </cell>
          <cell r="H9219">
            <v>0</v>
          </cell>
          <cell r="I9219">
            <v>67550</v>
          </cell>
          <cell r="J9219">
            <v>8795</v>
          </cell>
          <cell r="K9219">
            <v>58755</v>
          </cell>
          <cell r="L9219">
            <v>0</v>
          </cell>
          <cell r="M9219">
            <v>0</v>
          </cell>
          <cell r="N9219">
            <v>0</v>
          </cell>
          <cell r="O9219">
            <v>58755</v>
          </cell>
        </row>
        <row r="9220">
          <cell r="C9220">
            <v>2404005003</v>
          </cell>
          <cell r="D9220" t="str">
            <v>110002404005003</v>
          </cell>
          <cell r="E9220" t="str">
            <v>（技术创新专项）基于深度卷积神经网络的混合晶圆缺陷检测及分类系统</v>
          </cell>
          <cell r="F9220" t="str">
            <v>王红成</v>
          </cell>
          <cell r="G9220" t="str">
            <v>2007023</v>
          </cell>
          <cell r="H9220">
            <v>0</v>
          </cell>
          <cell r="I9220">
            <v>60100.04</v>
          </cell>
          <cell r="J9220">
            <v>29780</v>
          </cell>
          <cell r="K9220">
            <v>30320.04</v>
          </cell>
          <cell r="L9220">
            <v>0</v>
          </cell>
          <cell r="M9220">
            <v>0</v>
          </cell>
          <cell r="N9220">
            <v>0</v>
          </cell>
          <cell r="O9220">
            <v>30320.04</v>
          </cell>
        </row>
        <row r="9221">
          <cell r="C9221">
            <v>2404005004</v>
          </cell>
          <cell r="D9221" t="str">
            <v>110002404005004</v>
          </cell>
          <cell r="E9221" t="str">
            <v>（技术创新专项）面向高级威胁的自适应检测模型研究</v>
          </cell>
          <cell r="F9221" t="str">
            <v>张福勇</v>
          </cell>
          <cell r="G9221" t="str">
            <v>2012038</v>
          </cell>
          <cell r="H9221">
            <v>0</v>
          </cell>
          <cell r="I9221">
            <v>61365</v>
          </cell>
          <cell r="J9221">
            <v>11290</v>
          </cell>
          <cell r="K9221">
            <v>50075</v>
          </cell>
          <cell r="L9221">
            <v>0</v>
          </cell>
          <cell r="M9221">
            <v>0</v>
          </cell>
          <cell r="N9221">
            <v>0</v>
          </cell>
          <cell r="O9221">
            <v>50075</v>
          </cell>
        </row>
        <row r="9222">
          <cell r="C9222">
            <v>2404005005</v>
          </cell>
          <cell r="D9222" t="str">
            <v>110002404005005</v>
          </cell>
          <cell r="E9222" t="str">
            <v>（技术创新专项）面向机器学习的多方隐私计算关键技术研究</v>
          </cell>
          <cell r="F9222" t="str">
            <v>刘家男</v>
          </cell>
          <cell r="G9222" t="str">
            <v>2022144</v>
          </cell>
          <cell r="H9222">
            <v>0</v>
          </cell>
          <cell r="I9222">
            <v>71708</v>
          </cell>
          <cell r="J9222">
            <v>4800</v>
          </cell>
          <cell r="K9222">
            <v>66908</v>
          </cell>
          <cell r="L9222">
            <v>0</v>
          </cell>
          <cell r="M9222">
            <v>0</v>
          </cell>
          <cell r="N9222">
            <v>0</v>
          </cell>
          <cell r="O9222">
            <v>66908</v>
          </cell>
        </row>
        <row r="9223">
          <cell r="C9223">
            <v>2404005006</v>
          </cell>
          <cell r="D9223" t="str">
            <v>110002404005006</v>
          </cell>
          <cell r="E9223" t="str">
            <v>（技术创新专项）深度学习下基于异构医学影像的脑胶质瘤分割方法研究</v>
          </cell>
          <cell r="F9223" t="str">
            <v>邓云蛟</v>
          </cell>
          <cell r="G9223" t="str">
            <v>2022099</v>
          </cell>
          <cell r="H9223">
            <v>0</v>
          </cell>
          <cell r="I9223">
            <v>73910</v>
          </cell>
          <cell r="J9223">
            <v>0</v>
          </cell>
          <cell r="K9223">
            <v>73910</v>
          </cell>
          <cell r="L9223">
            <v>0</v>
          </cell>
          <cell r="M9223">
            <v>0</v>
          </cell>
          <cell r="N9223">
            <v>0</v>
          </cell>
          <cell r="O9223">
            <v>73910</v>
          </cell>
        </row>
        <row r="9224">
          <cell r="C9224">
            <v>2404005007</v>
          </cell>
          <cell r="D9224" t="str">
            <v>110002404005007</v>
          </cell>
          <cell r="E9224" t="str">
            <v>（技术创新专项）基于混沌敏感性的PE管超声导波无损检测研究</v>
          </cell>
          <cell r="F9224" t="str">
            <v>张伟伟</v>
          </cell>
          <cell r="G9224" t="str">
            <v>2020823</v>
          </cell>
          <cell r="H9224">
            <v>0</v>
          </cell>
          <cell r="I9224">
            <v>68598.3</v>
          </cell>
          <cell r="J9224">
            <v>25225.56</v>
          </cell>
          <cell r="K9224">
            <v>43372.74</v>
          </cell>
          <cell r="L9224">
            <v>0</v>
          </cell>
          <cell r="M9224">
            <v>0</v>
          </cell>
          <cell r="N9224">
            <v>0</v>
          </cell>
          <cell r="O9224">
            <v>43372.74</v>
          </cell>
        </row>
        <row r="9225">
          <cell r="C9225">
            <v>2404005008</v>
          </cell>
          <cell r="D9225" t="str">
            <v>110002404005008</v>
          </cell>
          <cell r="E9225" t="str">
            <v>（技术创新专项）电场协同表面活性剂强化植物修复镉-多溴联苯醚复合污染土壤研究</v>
          </cell>
          <cell r="F9225" t="str">
            <v>袁立竹</v>
          </cell>
          <cell r="G9225" t="str">
            <v>2022019</v>
          </cell>
          <cell r="H9225">
            <v>0</v>
          </cell>
          <cell r="I9225">
            <v>80000</v>
          </cell>
          <cell r="J9225">
            <v>1040</v>
          </cell>
          <cell r="K9225">
            <v>78960</v>
          </cell>
          <cell r="L9225">
            <v>0</v>
          </cell>
          <cell r="M9225">
            <v>0</v>
          </cell>
          <cell r="N9225">
            <v>0</v>
          </cell>
          <cell r="O9225">
            <v>78960</v>
          </cell>
        </row>
        <row r="9226">
          <cell r="C9226">
            <v>2404006001</v>
          </cell>
          <cell r="D9226" t="str">
            <v>110002404006001</v>
          </cell>
          <cell r="E9226" t="str">
            <v>粤财工[2023]126号 2024年度东莞市专利转化需求对接工程项目</v>
          </cell>
          <cell r="F9226" t="str">
            <v>王志平</v>
          </cell>
          <cell r="G9226" t="str">
            <v>2017128</v>
          </cell>
          <cell r="H9226">
            <v>0</v>
          </cell>
          <cell r="I9226">
            <v>25768.19</v>
          </cell>
          <cell r="J9226">
            <v>4500</v>
          </cell>
          <cell r="K9226">
            <v>21268.19</v>
          </cell>
          <cell r="L9226">
            <v>0</v>
          </cell>
          <cell r="M9226">
            <v>0</v>
          </cell>
          <cell r="N9226">
            <v>0</v>
          </cell>
          <cell r="O9226">
            <v>21268.19</v>
          </cell>
        </row>
        <row r="9227">
          <cell r="C9227">
            <v>2404006002</v>
          </cell>
          <cell r="D9227" t="str">
            <v>110002404006002</v>
          </cell>
          <cell r="E9227" t="str">
            <v>粤财工[2023]126号 2024年度东莞市创新管理知识产权国际标准贯标培育项目</v>
          </cell>
          <cell r="F9227" t="str">
            <v>刘海伟</v>
          </cell>
          <cell r="G9227" t="str">
            <v>2005086</v>
          </cell>
          <cell r="H9227">
            <v>0</v>
          </cell>
          <cell r="I9227">
            <v>24622</v>
          </cell>
          <cell r="J9227">
            <v>18816</v>
          </cell>
          <cell r="K9227">
            <v>5806</v>
          </cell>
          <cell r="L9227">
            <v>0</v>
          </cell>
          <cell r="M9227">
            <v>0</v>
          </cell>
          <cell r="N9227">
            <v>0</v>
          </cell>
          <cell r="O9227">
            <v>5806</v>
          </cell>
        </row>
        <row r="9228">
          <cell r="C9228">
            <v>2404007</v>
          </cell>
          <cell r="D9228" t="str">
            <v>110002404007</v>
          </cell>
          <cell r="E9228" t="str">
            <v>（成果转化专项）2022年广东省科技进步奖二等奖东莞市配套资金</v>
          </cell>
          <cell r="F9228" t="str">
            <v>李长平</v>
          </cell>
          <cell r="G9228" t="str">
            <v>2016830</v>
          </cell>
          <cell r="H9228">
            <v>0</v>
          </cell>
          <cell r="I9228">
            <v>0</v>
          </cell>
          <cell r="J9228">
            <v>0</v>
          </cell>
          <cell r="K9228">
            <v>0</v>
          </cell>
          <cell r="L9228">
            <v>0</v>
          </cell>
          <cell r="M9228">
            <v>0</v>
          </cell>
          <cell r="N9228">
            <v>0</v>
          </cell>
          <cell r="O9228">
            <v>0</v>
          </cell>
        </row>
        <row r="9229">
          <cell r="C9229">
            <v>241001001</v>
          </cell>
          <cell r="D9229" t="str">
            <v>11000241001001</v>
          </cell>
          <cell r="E9229" t="str">
            <v>校级科研团队经费</v>
          </cell>
          <cell r="F9229" t="str">
            <v>李长平</v>
          </cell>
          <cell r="G9229" t="str">
            <v>2016830</v>
          </cell>
          <cell r="H9229">
            <v>0</v>
          </cell>
          <cell r="I9229">
            <v>0</v>
          </cell>
          <cell r="J9229">
            <v>0</v>
          </cell>
          <cell r="K9229">
            <v>0</v>
          </cell>
          <cell r="L9229">
            <v>0</v>
          </cell>
          <cell r="M9229">
            <v>0</v>
          </cell>
          <cell r="N9229">
            <v>0</v>
          </cell>
          <cell r="O9229">
            <v>0</v>
          </cell>
        </row>
        <row r="9230">
          <cell r="C9230">
            <v>241001001001</v>
          </cell>
          <cell r="D9230" t="str">
            <v>11000241001001001</v>
          </cell>
          <cell r="E9230" t="str">
            <v>2023年东莞市引进战略科学家团队项目（泛在网络智能研究团队）配套经费（沈学民）</v>
          </cell>
          <cell r="F9230" t="str">
            <v>SHENXUEMIN</v>
          </cell>
          <cell r="G9230" t="str">
            <v>2020803</v>
          </cell>
          <cell r="H9230">
            <v>0</v>
          </cell>
          <cell r="I9230">
            <v>5544135.26</v>
          </cell>
          <cell r="J9230">
            <v>1005242.81</v>
          </cell>
          <cell r="K9230">
            <v>4538892.45</v>
          </cell>
          <cell r="L9230">
            <v>0</v>
          </cell>
          <cell r="M9230">
            <v>1882500</v>
          </cell>
          <cell r="N9230">
            <v>0</v>
          </cell>
          <cell r="O9230">
            <v>2656392.45</v>
          </cell>
        </row>
        <row r="9231">
          <cell r="C9231">
            <v>241001002</v>
          </cell>
          <cell r="D9231" t="str">
            <v>11000241001002</v>
          </cell>
          <cell r="E9231" t="str">
            <v>知识产权及成果转化专项经费</v>
          </cell>
          <cell r="F9231" t="str">
            <v>李长平</v>
          </cell>
          <cell r="G9231" t="str">
            <v>2016830</v>
          </cell>
          <cell r="H9231">
            <v>0</v>
          </cell>
          <cell r="I9231">
            <v>150000</v>
          </cell>
          <cell r="J9231">
            <v>51440</v>
          </cell>
          <cell r="K9231">
            <v>98560</v>
          </cell>
          <cell r="L9231">
            <v>0</v>
          </cell>
          <cell r="M9231">
            <v>50000</v>
          </cell>
          <cell r="N9231">
            <v>0</v>
          </cell>
          <cell r="O9231">
            <v>48560</v>
          </cell>
        </row>
        <row r="9232">
          <cell r="C9232">
            <v>241001003</v>
          </cell>
          <cell r="D9232" t="str">
            <v>11000241001003</v>
          </cell>
          <cell r="E9232" t="str">
            <v>学术委员会业务费</v>
          </cell>
          <cell r="F9232" t="str">
            <v>李长平</v>
          </cell>
          <cell r="G9232" t="str">
            <v>2016830</v>
          </cell>
          <cell r="H9232">
            <v>0</v>
          </cell>
          <cell r="I9232">
            <v>87500</v>
          </cell>
          <cell r="J9232">
            <v>46610</v>
          </cell>
          <cell r="K9232">
            <v>40890</v>
          </cell>
          <cell r="L9232">
            <v>0</v>
          </cell>
          <cell r="M9232">
            <v>0</v>
          </cell>
          <cell r="N9232">
            <v>0</v>
          </cell>
          <cell r="O9232">
            <v>40890</v>
          </cell>
        </row>
        <row r="9233">
          <cell r="C9233">
            <v>241001004</v>
          </cell>
          <cell r="D9233" t="str">
            <v>11000241001004</v>
          </cell>
          <cell r="E9233" t="str">
            <v>科技创新服务东莞专项行动经费</v>
          </cell>
          <cell r="F9233" t="str">
            <v>李长平</v>
          </cell>
          <cell r="G9233" t="str">
            <v>2016830</v>
          </cell>
          <cell r="H9233">
            <v>0</v>
          </cell>
          <cell r="I9233">
            <v>62000</v>
          </cell>
          <cell r="J9233">
            <v>2700</v>
          </cell>
          <cell r="K9233">
            <v>59300</v>
          </cell>
          <cell r="L9233">
            <v>0</v>
          </cell>
          <cell r="M9233">
            <v>0</v>
          </cell>
          <cell r="N9233">
            <v>0</v>
          </cell>
          <cell r="O9233">
            <v>59300</v>
          </cell>
        </row>
        <row r="9234">
          <cell r="C9234">
            <v>241001004022</v>
          </cell>
          <cell r="D9234" t="str">
            <v>11000241001004022</v>
          </cell>
          <cell r="E9234" t="str">
            <v>“双百行动”非物质文化遗产数字化创新服务小分队</v>
          </cell>
          <cell r="F9234" t="str">
            <v>彭羚冰</v>
          </cell>
          <cell r="G9234" t="str">
            <v>2011027</v>
          </cell>
          <cell r="H9234">
            <v>0</v>
          </cell>
          <cell r="I9234">
            <v>300000</v>
          </cell>
          <cell r="J9234">
            <v>0</v>
          </cell>
          <cell r="K9234">
            <v>300000</v>
          </cell>
          <cell r="L9234">
            <v>0</v>
          </cell>
          <cell r="M9234">
            <v>0</v>
          </cell>
          <cell r="N9234">
            <v>0</v>
          </cell>
          <cell r="O9234">
            <v>300000</v>
          </cell>
        </row>
        <row r="9235">
          <cell r="C9235">
            <v>241001004023</v>
          </cell>
          <cell r="D9235" t="str">
            <v>11000241001004023</v>
          </cell>
          <cell r="E9235" t="str">
            <v>“双百行动”特色农产品及功能食品加工科技服务小分队</v>
          </cell>
          <cell r="F9235" t="str">
            <v>谢炯标</v>
          </cell>
          <cell r="G9235" t="str">
            <v>2003025</v>
          </cell>
          <cell r="H9235">
            <v>0</v>
          </cell>
          <cell r="I9235">
            <v>300000</v>
          </cell>
          <cell r="J9235">
            <v>16920</v>
          </cell>
          <cell r="K9235">
            <v>283080</v>
          </cell>
          <cell r="L9235">
            <v>0</v>
          </cell>
          <cell r="M9235">
            <v>0</v>
          </cell>
          <cell r="N9235">
            <v>0</v>
          </cell>
          <cell r="O9235">
            <v>283080</v>
          </cell>
        </row>
        <row r="9236">
          <cell r="C9236">
            <v>241001005</v>
          </cell>
          <cell r="D9236" t="str">
            <v>11000241001005</v>
          </cell>
          <cell r="E9236" t="str">
            <v>人文社科专项经费</v>
          </cell>
          <cell r="F9236" t="str">
            <v>李长平</v>
          </cell>
          <cell r="G9236" t="str">
            <v>2016830</v>
          </cell>
          <cell r="H9236">
            <v>0</v>
          </cell>
          <cell r="I9236">
            <v>200000</v>
          </cell>
          <cell r="J9236">
            <v>0</v>
          </cell>
          <cell r="K9236">
            <v>200000</v>
          </cell>
          <cell r="L9236">
            <v>0</v>
          </cell>
          <cell r="M9236">
            <v>0</v>
          </cell>
          <cell r="N9236">
            <v>0</v>
          </cell>
          <cell r="O9236">
            <v>200000</v>
          </cell>
        </row>
        <row r="9237">
          <cell r="C9237">
            <v>241001005001</v>
          </cell>
          <cell r="D9237" t="str">
            <v>11000241001005001</v>
          </cell>
          <cell r="E9237" t="str">
            <v>中国式现代化进程中教育、科技、人才一体推进的理论逻辑与实施路径</v>
          </cell>
          <cell r="F9237" t="str">
            <v>谢霄男</v>
          </cell>
          <cell r="G9237" t="str">
            <v>2020120</v>
          </cell>
          <cell r="H9237">
            <v>0</v>
          </cell>
          <cell r="I9237">
            <v>10000</v>
          </cell>
          <cell r="J9237">
            <v>0</v>
          </cell>
          <cell r="K9237">
            <v>10000</v>
          </cell>
          <cell r="L9237">
            <v>0</v>
          </cell>
          <cell r="M9237">
            <v>0</v>
          </cell>
          <cell r="N9237">
            <v>0</v>
          </cell>
          <cell r="O9237">
            <v>10000</v>
          </cell>
        </row>
        <row r="9238">
          <cell r="C9238">
            <v>241001005002</v>
          </cell>
          <cell r="D9238" t="str">
            <v>11000241001005002</v>
          </cell>
          <cell r="E9238" t="str">
            <v>广东高等教育对口帮扶的机制和优化路径研究——基于多源数据的分析</v>
          </cell>
          <cell r="F9238" t="str">
            <v>陈奕嘉</v>
          </cell>
          <cell r="G9238" t="str">
            <v>2023065</v>
          </cell>
          <cell r="H9238">
            <v>0</v>
          </cell>
          <cell r="I9238">
            <v>8000</v>
          </cell>
          <cell r="J9238">
            <v>5470</v>
          </cell>
          <cell r="K9238">
            <v>2530</v>
          </cell>
          <cell r="L9238">
            <v>0</v>
          </cell>
          <cell r="M9238">
            <v>0</v>
          </cell>
          <cell r="N9238">
            <v>0</v>
          </cell>
          <cell r="O9238">
            <v>2530</v>
          </cell>
        </row>
        <row r="9239">
          <cell r="C9239">
            <v>241001005003</v>
          </cell>
          <cell r="D9239" t="str">
            <v>11000241001005003</v>
          </cell>
          <cell r="E9239" t="str">
            <v>高等教育服务深圳基层社会治理“三区融合”的经验启示</v>
          </cell>
          <cell r="F9239" t="str">
            <v>马冀群</v>
          </cell>
          <cell r="G9239" t="str">
            <v>2021062</v>
          </cell>
          <cell r="H9239">
            <v>0</v>
          </cell>
          <cell r="I9239">
            <v>10000</v>
          </cell>
          <cell r="J9239">
            <v>0</v>
          </cell>
          <cell r="K9239">
            <v>10000</v>
          </cell>
          <cell r="L9239">
            <v>0</v>
          </cell>
          <cell r="M9239">
            <v>0</v>
          </cell>
          <cell r="N9239">
            <v>0</v>
          </cell>
          <cell r="O9239">
            <v>10000</v>
          </cell>
        </row>
        <row r="9240">
          <cell r="C9240">
            <v>241001005004</v>
          </cell>
          <cell r="D9240" t="str">
            <v>11000241001005004</v>
          </cell>
          <cell r="E9240" t="str">
            <v>广东高校毕业生的“躺平式就业”问题研究</v>
          </cell>
          <cell r="F9240" t="str">
            <v>林寒</v>
          </cell>
          <cell r="G9240" t="str">
            <v>2018012</v>
          </cell>
          <cell r="H9240">
            <v>0</v>
          </cell>
          <cell r="I9240">
            <v>10000</v>
          </cell>
          <cell r="J9240">
            <v>5000</v>
          </cell>
          <cell r="K9240">
            <v>5000</v>
          </cell>
          <cell r="L9240">
            <v>0</v>
          </cell>
          <cell r="M9240">
            <v>0</v>
          </cell>
          <cell r="N9240">
            <v>0</v>
          </cell>
          <cell r="O9240">
            <v>5000</v>
          </cell>
        </row>
        <row r="9241">
          <cell r="C9241">
            <v>241001005005</v>
          </cell>
          <cell r="D9241" t="str">
            <v>11000241001005005</v>
          </cell>
          <cell r="E9241" t="str">
            <v>中国式现代化背景下高校生态文明教育的价值意蕴与实践路径研究</v>
          </cell>
          <cell r="F9241" t="str">
            <v>尚静</v>
          </cell>
          <cell r="G9241" t="str">
            <v>2021105</v>
          </cell>
          <cell r="H9241">
            <v>0</v>
          </cell>
          <cell r="I9241">
            <v>10000</v>
          </cell>
          <cell r="J9241">
            <v>0</v>
          </cell>
          <cell r="K9241">
            <v>10000</v>
          </cell>
          <cell r="L9241">
            <v>0</v>
          </cell>
          <cell r="M9241">
            <v>0</v>
          </cell>
          <cell r="N9241">
            <v>0</v>
          </cell>
          <cell r="O9241">
            <v>10000</v>
          </cell>
        </row>
        <row r="9242">
          <cell r="C9242">
            <v>241001005006</v>
          </cell>
          <cell r="D9242" t="str">
            <v>11000241001005006</v>
          </cell>
          <cell r="E9242" t="str">
            <v>中国式现代化进程中粤港澳大学生国家安全意识培育现状与策略研究</v>
          </cell>
          <cell r="F9242" t="str">
            <v>张洁</v>
          </cell>
          <cell r="G9242" t="str">
            <v>2021129</v>
          </cell>
          <cell r="H9242">
            <v>0</v>
          </cell>
          <cell r="I9242">
            <v>10000</v>
          </cell>
          <cell r="J9242">
            <v>0</v>
          </cell>
          <cell r="K9242">
            <v>10000</v>
          </cell>
          <cell r="L9242">
            <v>0</v>
          </cell>
          <cell r="M9242">
            <v>0</v>
          </cell>
          <cell r="N9242">
            <v>0</v>
          </cell>
          <cell r="O9242">
            <v>10000</v>
          </cell>
        </row>
        <row r="9243">
          <cell r="C9243">
            <v>241001005007</v>
          </cell>
          <cell r="D9243" t="str">
            <v>11000241001005007</v>
          </cell>
          <cell r="E9243" t="str">
            <v>广东非遗在学术领域的数字化聚类导向发展调查</v>
          </cell>
          <cell r="F9243" t="str">
            <v>陈昱甫</v>
          </cell>
          <cell r="G9243" t="str">
            <v>2022106</v>
          </cell>
          <cell r="H9243">
            <v>0</v>
          </cell>
          <cell r="I9243">
            <v>790</v>
          </cell>
          <cell r="J9243">
            <v>0</v>
          </cell>
          <cell r="K9243">
            <v>790</v>
          </cell>
          <cell r="L9243">
            <v>0</v>
          </cell>
          <cell r="M9243">
            <v>0</v>
          </cell>
          <cell r="N9243">
            <v>0</v>
          </cell>
          <cell r="O9243">
            <v>790</v>
          </cell>
        </row>
        <row r="9244">
          <cell r="C9244">
            <v>241001005008</v>
          </cell>
          <cell r="D9244" t="str">
            <v>11000241001005008</v>
          </cell>
          <cell r="E9244" t="str">
            <v>新时代高校德育审美化路径研究</v>
          </cell>
          <cell r="F9244" t="str">
            <v>岳凤</v>
          </cell>
          <cell r="G9244" t="str">
            <v>2021125</v>
          </cell>
          <cell r="H9244">
            <v>0</v>
          </cell>
          <cell r="I9244">
            <v>10000</v>
          </cell>
          <cell r="J9244">
            <v>0</v>
          </cell>
          <cell r="K9244">
            <v>10000</v>
          </cell>
          <cell r="L9244">
            <v>0</v>
          </cell>
          <cell r="M9244">
            <v>0</v>
          </cell>
          <cell r="N9244">
            <v>0</v>
          </cell>
          <cell r="O9244">
            <v>10000</v>
          </cell>
        </row>
        <row r="9245">
          <cell r="C9245">
            <v>241001005009</v>
          </cell>
          <cell r="D9245" t="str">
            <v>11000241001005009</v>
          </cell>
          <cell r="E9245" t="str">
            <v>系统理论背景下高校大学生心理危机干预中家校联动的困境及路径研究</v>
          </cell>
          <cell r="F9245" t="str">
            <v>柳卓君</v>
          </cell>
          <cell r="G9245" t="str">
            <v>2007022</v>
          </cell>
          <cell r="H9245">
            <v>0</v>
          </cell>
          <cell r="I9245">
            <v>4910</v>
          </cell>
          <cell r="J9245">
            <v>0</v>
          </cell>
          <cell r="K9245">
            <v>4910</v>
          </cell>
          <cell r="L9245">
            <v>0</v>
          </cell>
          <cell r="M9245">
            <v>0</v>
          </cell>
          <cell r="N9245">
            <v>0</v>
          </cell>
          <cell r="O9245">
            <v>4910</v>
          </cell>
        </row>
        <row r="9246">
          <cell r="C9246">
            <v>241001005010</v>
          </cell>
          <cell r="D9246" t="str">
            <v>11000241001005010</v>
          </cell>
          <cell r="E9246" t="str">
            <v>复杂科学视域下广东省教育、科技、人才“三位一体”多尺度模式耦合的机制、效应与政策研究</v>
          </cell>
          <cell r="F9246" t="str">
            <v>刘学民</v>
          </cell>
          <cell r="G9246" t="str">
            <v>2022094</v>
          </cell>
          <cell r="H9246">
            <v>0</v>
          </cell>
          <cell r="I9246">
            <v>7371.1</v>
          </cell>
          <cell r="J9246">
            <v>7150</v>
          </cell>
          <cell r="K9246">
            <v>221.1</v>
          </cell>
          <cell r="L9246">
            <v>0</v>
          </cell>
          <cell r="M9246">
            <v>0</v>
          </cell>
          <cell r="N9246">
            <v>0</v>
          </cell>
          <cell r="O9246">
            <v>221.1</v>
          </cell>
        </row>
        <row r="9247">
          <cell r="C9247">
            <v>241001005011</v>
          </cell>
          <cell r="D9247" t="str">
            <v>11000241001005011</v>
          </cell>
          <cell r="E9247" t="str">
            <v>广东省非师范院校本科师范生教材素养提升路径的典型案例研究</v>
          </cell>
          <cell r="F9247" t="str">
            <v>韩健</v>
          </cell>
          <cell r="G9247" t="str">
            <v>2018100</v>
          </cell>
          <cell r="H9247">
            <v>0</v>
          </cell>
          <cell r="I9247">
            <v>10000</v>
          </cell>
          <cell r="J9247">
            <v>0</v>
          </cell>
          <cell r="K9247">
            <v>10000</v>
          </cell>
          <cell r="L9247">
            <v>0</v>
          </cell>
          <cell r="M9247">
            <v>0</v>
          </cell>
          <cell r="N9247">
            <v>0</v>
          </cell>
          <cell r="O9247">
            <v>10000</v>
          </cell>
        </row>
        <row r="9248">
          <cell r="C9248">
            <v>241001005012</v>
          </cell>
          <cell r="D9248" t="str">
            <v>11000241001005012</v>
          </cell>
          <cell r="E9248" t="str">
            <v>地方高校理工科学术型硕士研究生科研创新能力研究-基于导师支持视角</v>
          </cell>
          <cell r="F9248" t="str">
            <v>胡冰</v>
          </cell>
          <cell r="G9248" t="str">
            <v>2016003</v>
          </cell>
          <cell r="H9248">
            <v>0</v>
          </cell>
          <cell r="I9248">
            <v>10000</v>
          </cell>
          <cell r="J9248">
            <v>0</v>
          </cell>
          <cell r="K9248">
            <v>10000</v>
          </cell>
          <cell r="L9248">
            <v>0</v>
          </cell>
          <cell r="M9248">
            <v>0</v>
          </cell>
          <cell r="N9248">
            <v>0</v>
          </cell>
          <cell r="O9248">
            <v>10000</v>
          </cell>
        </row>
        <row r="9249">
          <cell r="C9249">
            <v>241001005013</v>
          </cell>
          <cell r="D9249" t="str">
            <v>11000241001005013</v>
          </cell>
          <cell r="E9249" t="str">
            <v>数智赋能下经管专业人才培养体系优化探索与实践</v>
          </cell>
          <cell r="F9249" t="str">
            <v>黎伟</v>
          </cell>
          <cell r="G9249" t="str">
            <v>2016020</v>
          </cell>
          <cell r="H9249">
            <v>0</v>
          </cell>
          <cell r="I9249">
            <v>10000</v>
          </cell>
          <cell r="J9249">
            <v>0</v>
          </cell>
          <cell r="K9249">
            <v>10000</v>
          </cell>
          <cell r="L9249">
            <v>0</v>
          </cell>
          <cell r="M9249">
            <v>0</v>
          </cell>
          <cell r="N9249">
            <v>0</v>
          </cell>
          <cell r="O9249">
            <v>10000</v>
          </cell>
        </row>
        <row r="9250">
          <cell r="C9250">
            <v>241001005014</v>
          </cell>
          <cell r="D9250" t="str">
            <v>11000241001005014</v>
          </cell>
          <cell r="E9250" t="str">
            <v>智能技术赋能的师范生跨学科教学素养评价研究——以小学教育专业为例</v>
          </cell>
          <cell r="F9250" t="str">
            <v>李茂菊</v>
          </cell>
          <cell r="G9250" t="str">
            <v>2023146</v>
          </cell>
          <cell r="H9250">
            <v>0</v>
          </cell>
          <cell r="I9250">
            <v>10000</v>
          </cell>
          <cell r="J9250">
            <v>0</v>
          </cell>
          <cell r="K9250">
            <v>10000</v>
          </cell>
          <cell r="L9250">
            <v>0</v>
          </cell>
          <cell r="M9250">
            <v>0</v>
          </cell>
          <cell r="N9250">
            <v>0</v>
          </cell>
          <cell r="O9250">
            <v>10000</v>
          </cell>
        </row>
        <row r="9251">
          <cell r="C9251">
            <v>241001005015</v>
          </cell>
          <cell r="D9251" t="str">
            <v>11000241001005015</v>
          </cell>
          <cell r="E9251" t="str">
            <v>生成式人工智能视域下的大学英语教师课程思政胜任力模型构建研究</v>
          </cell>
          <cell r="F9251" t="str">
            <v>刘瑾</v>
          </cell>
          <cell r="G9251" t="str">
            <v>2005024</v>
          </cell>
          <cell r="H9251">
            <v>0</v>
          </cell>
          <cell r="I9251">
            <v>10000</v>
          </cell>
          <cell r="J9251">
            <v>0</v>
          </cell>
          <cell r="K9251">
            <v>10000</v>
          </cell>
          <cell r="L9251">
            <v>0</v>
          </cell>
          <cell r="M9251">
            <v>0</v>
          </cell>
          <cell r="N9251">
            <v>0</v>
          </cell>
          <cell r="O9251">
            <v>10000</v>
          </cell>
        </row>
        <row r="9252">
          <cell r="C9252">
            <v>241001005016</v>
          </cell>
          <cell r="D9252" t="str">
            <v>11000241001005016</v>
          </cell>
          <cell r="E9252" t="str">
            <v>人工智能背景下地方应用型高校学生协作知识建构能力提升策略及成效研究</v>
          </cell>
          <cell r="F9252" t="str">
            <v>于雅文</v>
          </cell>
          <cell r="G9252" t="str">
            <v>2024076</v>
          </cell>
          <cell r="H9252">
            <v>0</v>
          </cell>
          <cell r="I9252">
            <v>10000</v>
          </cell>
          <cell r="J9252">
            <v>6830</v>
          </cell>
          <cell r="K9252">
            <v>3170</v>
          </cell>
          <cell r="L9252">
            <v>0</v>
          </cell>
          <cell r="M9252">
            <v>0</v>
          </cell>
          <cell r="N9252">
            <v>0</v>
          </cell>
          <cell r="O9252">
            <v>3170</v>
          </cell>
        </row>
        <row r="9253">
          <cell r="C9253">
            <v>241001005017</v>
          </cell>
          <cell r="D9253" t="str">
            <v>11000241001005017</v>
          </cell>
          <cell r="E9253" t="str">
            <v>科研范式转型背景下大学图书馆研究数据管理服务体系建设研究</v>
          </cell>
          <cell r="F9253" t="str">
            <v>朱华顺</v>
          </cell>
          <cell r="G9253" t="str">
            <v>2007053</v>
          </cell>
          <cell r="H9253">
            <v>0</v>
          </cell>
          <cell r="I9253">
            <v>10000</v>
          </cell>
          <cell r="J9253">
            <v>0</v>
          </cell>
          <cell r="K9253">
            <v>10000</v>
          </cell>
          <cell r="L9253">
            <v>0</v>
          </cell>
          <cell r="M9253">
            <v>0</v>
          </cell>
          <cell r="N9253">
            <v>0</v>
          </cell>
          <cell r="O9253">
            <v>10000</v>
          </cell>
        </row>
        <row r="9254">
          <cell r="C9254">
            <v>241001005018</v>
          </cell>
          <cell r="D9254" t="str">
            <v>11000241001005018</v>
          </cell>
          <cell r="E9254" t="str">
            <v>数字赋能背景下粤港澳大湾区经济管理专业应用型本科人才培养模式创新研究</v>
          </cell>
          <cell r="F9254" t="str">
            <v>彭品</v>
          </cell>
          <cell r="G9254" t="str">
            <v>2024015</v>
          </cell>
          <cell r="H9254">
            <v>0</v>
          </cell>
          <cell r="I9254">
            <v>10000</v>
          </cell>
          <cell r="J9254">
            <v>0</v>
          </cell>
          <cell r="K9254">
            <v>10000</v>
          </cell>
          <cell r="L9254">
            <v>0</v>
          </cell>
          <cell r="M9254">
            <v>0</v>
          </cell>
          <cell r="N9254">
            <v>0</v>
          </cell>
          <cell r="O9254">
            <v>10000</v>
          </cell>
        </row>
        <row r="9255">
          <cell r="C9255">
            <v>241001005019</v>
          </cell>
          <cell r="D9255" t="str">
            <v>11000241001005019</v>
          </cell>
          <cell r="E9255" t="str">
            <v>广东地方高校赋能新质生产力发展的现实困境与突破机制研究</v>
          </cell>
          <cell r="F9255" t="str">
            <v>张妍妍</v>
          </cell>
          <cell r="G9255" t="str">
            <v>2022008</v>
          </cell>
          <cell r="H9255">
            <v>0</v>
          </cell>
          <cell r="I9255">
            <v>7840</v>
          </cell>
          <cell r="J9255">
            <v>0</v>
          </cell>
          <cell r="K9255">
            <v>7840</v>
          </cell>
          <cell r="L9255">
            <v>0</v>
          </cell>
          <cell r="M9255">
            <v>0</v>
          </cell>
          <cell r="N9255">
            <v>0</v>
          </cell>
          <cell r="O9255">
            <v>7840</v>
          </cell>
        </row>
        <row r="9256">
          <cell r="C9256">
            <v>241001005020</v>
          </cell>
          <cell r="D9256" t="str">
            <v>11000241001005020</v>
          </cell>
          <cell r="E9256" t="str">
            <v>数字经济、高等教育促进广东区域经济协调发展的机制与政策研究</v>
          </cell>
          <cell r="F9256" t="str">
            <v>陈田</v>
          </cell>
          <cell r="G9256" t="str">
            <v>2022192</v>
          </cell>
          <cell r="H9256">
            <v>0</v>
          </cell>
          <cell r="I9256">
            <v>9000</v>
          </cell>
          <cell r="J9256">
            <v>0</v>
          </cell>
          <cell r="K9256">
            <v>9000</v>
          </cell>
          <cell r="L9256">
            <v>0</v>
          </cell>
          <cell r="M9256">
            <v>0</v>
          </cell>
          <cell r="N9256">
            <v>0</v>
          </cell>
          <cell r="O9256">
            <v>9000</v>
          </cell>
        </row>
        <row r="9257">
          <cell r="C9257">
            <v>241001005021</v>
          </cell>
          <cell r="D9257" t="str">
            <v>11000241001005021</v>
          </cell>
          <cell r="E9257" t="str">
            <v>广东省高水平对外开放与区域经济协调发展：理论机制、实证识别及实践路径</v>
          </cell>
          <cell r="F9257" t="str">
            <v>邱志萍</v>
          </cell>
          <cell r="G9257" t="str">
            <v>2022158</v>
          </cell>
          <cell r="H9257">
            <v>0</v>
          </cell>
          <cell r="I9257">
            <v>10000</v>
          </cell>
          <cell r="J9257">
            <v>1600</v>
          </cell>
          <cell r="K9257">
            <v>8400</v>
          </cell>
          <cell r="L9257">
            <v>0</v>
          </cell>
          <cell r="M9257">
            <v>0</v>
          </cell>
          <cell r="N9257">
            <v>0</v>
          </cell>
          <cell r="O9257">
            <v>8400</v>
          </cell>
        </row>
        <row r="9258">
          <cell r="C9258">
            <v>241001005022</v>
          </cell>
          <cell r="D9258" t="str">
            <v>11000241001005022</v>
          </cell>
          <cell r="E9258" t="str">
            <v>“党建+业务”创新融合协同推动地方高校研究生教育高质量发展</v>
          </cell>
          <cell r="F9258" t="str">
            <v>彭晓波</v>
          </cell>
          <cell r="G9258" t="str">
            <v>1992014</v>
          </cell>
          <cell r="H9258">
            <v>0</v>
          </cell>
          <cell r="I9258">
            <v>10000</v>
          </cell>
          <cell r="J9258">
            <v>0</v>
          </cell>
          <cell r="K9258">
            <v>10000</v>
          </cell>
          <cell r="L9258">
            <v>0</v>
          </cell>
          <cell r="M9258">
            <v>0</v>
          </cell>
          <cell r="N9258">
            <v>0</v>
          </cell>
          <cell r="O9258">
            <v>10000</v>
          </cell>
        </row>
        <row r="9259">
          <cell r="C9259">
            <v>241001005023</v>
          </cell>
          <cell r="D9259" t="str">
            <v>11000241001005023</v>
          </cell>
          <cell r="E9259" t="str">
            <v>人工智能赋能高校大学生思想政治教育“五强五促”实践路径研究</v>
          </cell>
          <cell r="F9259" t="str">
            <v>谢真葵</v>
          </cell>
          <cell r="G9259" t="str">
            <v>2012057</v>
          </cell>
          <cell r="H9259">
            <v>0</v>
          </cell>
          <cell r="I9259">
            <v>10000</v>
          </cell>
          <cell r="J9259">
            <v>0</v>
          </cell>
          <cell r="K9259">
            <v>10000</v>
          </cell>
          <cell r="L9259">
            <v>0</v>
          </cell>
          <cell r="M9259">
            <v>0</v>
          </cell>
          <cell r="N9259">
            <v>0</v>
          </cell>
          <cell r="O9259">
            <v>10000</v>
          </cell>
        </row>
        <row r="9260">
          <cell r="C9260">
            <v>241001005024</v>
          </cell>
          <cell r="D9260" t="str">
            <v>11000241001005024</v>
          </cell>
          <cell r="E9260" t="str">
            <v>红色文化融入新时代高校思想政治教育工作路径研究</v>
          </cell>
          <cell r="F9260" t="str">
            <v>刘文渊</v>
          </cell>
          <cell r="G9260" t="str">
            <v>2018262</v>
          </cell>
          <cell r="H9260">
            <v>0</v>
          </cell>
          <cell r="I9260">
            <v>10000</v>
          </cell>
          <cell r="J9260">
            <v>0</v>
          </cell>
          <cell r="K9260">
            <v>10000</v>
          </cell>
          <cell r="L9260">
            <v>0</v>
          </cell>
          <cell r="M9260">
            <v>0</v>
          </cell>
          <cell r="N9260">
            <v>0</v>
          </cell>
          <cell r="O9260">
            <v>10000</v>
          </cell>
        </row>
        <row r="9261">
          <cell r="C9261">
            <v>241001005025</v>
          </cell>
          <cell r="D9261" t="str">
            <v>11000241001005025</v>
          </cell>
          <cell r="E9261" t="str">
            <v>新时代视域下先秦儒家思想对大学生道德主体与情感的构建研究</v>
          </cell>
          <cell r="F9261" t="str">
            <v>耿一鸣</v>
          </cell>
          <cell r="G9261" t="str">
            <v>2024116</v>
          </cell>
          <cell r="H9261">
            <v>0</v>
          </cell>
          <cell r="I9261">
            <v>10000</v>
          </cell>
          <cell r="J9261">
            <v>0</v>
          </cell>
          <cell r="K9261">
            <v>10000</v>
          </cell>
          <cell r="L9261">
            <v>0</v>
          </cell>
          <cell r="M9261">
            <v>0</v>
          </cell>
          <cell r="N9261">
            <v>0</v>
          </cell>
          <cell r="O9261">
            <v>10000</v>
          </cell>
        </row>
        <row r="9262">
          <cell r="C9262">
            <v>241001005026</v>
          </cell>
          <cell r="D9262" t="str">
            <v>11000241001005026</v>
          </cell>
          <cell r="E9262" t="str">
            <v>基于学生画像分析的高校大学生职业生涯教育路径研究</v>
          </cell>
          <cell r="F9262" t="str">
            <v>钟丽华</v>
          </cell>
          <cell r="G9262" t="str">
            <v>2009031</v>
          </cell>
          <cell r="H9262">
            <v>0</v>
          </cell>
          <cell r="I9262">
            <v>10000</v>
          </cell>
          <cell r="J9262">
            <v>0</v>
          </cell>
          <cell r="K9262">
            <v>10000</v>
          </cell>
          <cell r="L9262">
            <v>0</v>
          </cell>
          <cell r="M9262">
            <v>0</v>
          </cell>
          <cell r="N9262">
            <v>0</v>
          </cell>
          <cell r="O9262">
            <v>10000</v>
          </cell>
        </row>
        <row r="9263">
          <cell r="C9263">
            <v>241001006</v>
          </cell>
          <cell r="D9263" t="str">
            <v>11000241001006</v>
          </cell>
          <cell r="E9263" t="str">
            <v>分布式能源重点实验室配套经费</v>
          </cell>
          <cell r="F9263" t="str">
            <v>李长平</v>
          </cell>
          <cell r="G9263" t="str">
            <v>2016830</v>
          </cell>
          <cell r="H9263">
            <v>0</v>
          </cell>
          <cell r="I9263">
            <v>0</v>
          </cell>
          <cell r="J9263">
            <v>0</v>
          </cell>
          <cell r="K9263">
            <v>0</v>
          </cell>
          <cell r="L9263">
            <v>0</v>
          </cell>
          <cell r="M9263">
            <v>0</v>
          </cell>
          <cell r="N9263">
            <v>0</v>
          </cell>
          <cell r="O9263">
            <v>0</v>
          </cell>
        </row>
        <row r="9264">
          <cell r="C9264">
            <v>241001007</v>
          </cell>
          <cell r="D9264" t="str">
            <v>11000241001007</v>
          </cell>
          <cell r="E9264" t="str">
            <v>广东省城市生命线工程智慧防灾与应急技术重点实验室配套经费</v>
          </cell>
          <cell r="F9264" t="str">
            <v>李长平</v>
          </cell>
          <cell r="G9264" t="str">
            <v>2016830</v>
          </cell>
          <cell r="H9264">
            <v>0</v>
          </cell>
          <cell r="I9264">
            <v>0</v>
          </cell>
          <cell r="J9264">
            <v>0</v>
          </cell>
          <cell r="K9264">
            <v>0</v>
          </cell>
          <cell r="L9264">
            <v>0</v>
          </cell>
          <cell r="M9264">
            <v>0</v>
          </cell>
          <cell r="N9264">
            <v>0</v>
          </cell>
          <cell r="O9264">
            <v>0</v>
          </cell>
        </row>
        <row r="9265">
          <cell r="C9265">
            <v>241001007001</v>
          </cell>
          <cell r="D9265" t="str">
            <v>11000241001007001</v>
          </cell>
          <cell r="E9265" t="str">
            <v>广东省城市生命线工程智慧防灾与应急技术重点实验室</v>
          </cell>
          <cell r="F9265" t="str">
            <v>马宏伟</v>
          </cell>
          <cell r="G9265" t="str">
            <v>2016008</v>
          </cell>
          <cell r="H9265">
            <v>0</v>
          </cell>
          <cell r="I9265">
            <v>1499123.2</v>
          </cell>
          <cell r="J9265">
            <v>119705.63</v>
          </cell>
          <cell r="K9265">
            <v>1379417.57</v>
          </cell>
          <cell r="L9265">
            <v>0</v>
          </cell>
          <cell r="M9265">
            <v>609450</v>
          </cell>
          <cell r="N9265">
            <v>0</v>
          </cell>
          <cell r="O9265">
            <v>769967.57</v>
          </cell>
        </row>
        <row r="9266">
          <cell r="C9266">
            <v>241001008</v>
          </cell>
          <cell r="D9266" t="str">
            <v>11000241001008</v>
          </cell>
          <cell r="E9266" t="str">
            <v>学术会议业务经费</v>
          </cell>
          <cell r="F9266" t="str">
            <v>李长平</v>
          </cell>
          <cell r="G9266" t="str">
            <v>2016830</v>
          </cell>
          <cell r="H9266">
            <v>0</v>
          </cell>
          <cell r="I9266">
            <v>300000</v>
          </cell>
          <cell r="J9266">
            <v>64105</v>
          </cell>
          <cell r="K9266">
            <v>235895</v>
          </cell>
          <cell r="L9266">
            <v>0</v>
          </cell>
          <cell r="M9266">
            <v>0</v>
          </cell>
          <cell r="N9266">
            <v>0</v>
          </cell>
          <cell r="O9266">
            <v>235895</v>
          </cell>
        </row>
        <row r="9267">
          <cell r="C9267">
            <v>241001009</v>
          </cell>
          <cell r="D9267" t="str">
            <v>11000241001009</v>
          </cell>
          <cell r="E9267" t="str">
            <v>军民融合成果转化平台建设专项经费</v>
          </cell>
          <cell r="F9267" t="str">
            <v>李长平</v>
          </cell>
          <cell r="G9267" t="str">
            <v>2016830</v>
          </cell>
          <cell r="H9267">
            <v>0</v>
          </cell>
          <cell r="I9267">
            <v>175000</v>
          </cell>
          <cell r="J9267">
            <v>107816.15</v>
          </cell>
          <cell r="K9267">
            <v>67183.85</v>
          </cell>
          <cell r="L9267">
            <v>50000</v>
          </cell>
          <cell r="M9267">
            <v>0</v>
          </cell>
          <cell r="N9267">
            <v>0</v>
          </cell>
          <cell r="O9267">
            <v>67183.85</v>
          </cell>
        </row>
        <row r="9268">
          <cell r="C9268">
            <v>241001010</v>
          </cell>
          <cell r="D9268" t="str">
            <v>11000241001010</v>
          </cell>
          <cell r="E9268" t="str">
            <v>创强项目专项经费</v>
          </cell>
          <cell r="F9268" t="str">
            <v>李长平</v>
          </cell>
          <cell r="G9268" t="str">
            <v>2016830</v>
          </cell>
          <cell r="H9268">
            <v>0</v>
          </cell>
          <cell r="I9268">
            <v>600000</v>
          </cell>
          <cell r="J9268">
            <v>19890</v>
          </cell>
          <cell r="K9268">
            <v>580110</v>
          </cell>
          <cell r="L9268">
            <v>0</v>
          </cell>
          <cell r="M9268">
            <v>0</v>
          </cell>
          <cell r="N9268">
            <v>0</v>
          </cell>
          <cell r="O9268">
            <v>580110</v>
          </cell>
        </row>
        <row r="9269">
          <cell r="C9269">
            <v>241001010001</v>
          </cell>
          <cell r="D9269" t="str">
            <v>11000241001010001</v>
          </cell>
          <cell r="E9269" t="str">
            <v>滨海复材结构低碳建造与智能运维工程技术中心</v>
          </cell>
          <cell r="F9269" t="str">
            <v>郑愚</v>
          </cell>
          <cell r="G9269" t="str">
            <v>2008004</v>
          </cell>
          <cell r="H9269">
            <v>0</v>
          </cell>
          <cell r="I9269">
            <v>100000</v>
          </cell>
          <cell r="J9269">
            <v>0</v>
          </cell>
          <cell r="K9269">
            <v>100000</v>
          </cell>
          <cell r="L9269">
            <v>0</v>
          </cell>
          <cell r="M9269">
            <v>0</v>
          </cell>
          <cell r="N9269">
            <v>0</v>
          </cell>
          <cell r="O9269">
            <v>100000</v>
          </cell>
        </row>
        <row r="9270">
          <cell r="C9270">
            <v>241001010002</v>
          </cell>
          <cell r="D9270" t="str">
            <v>11000241001010002</v>
          </cell>
          <cell r="E9270" t="str">
            <v>人力资源开发与劳动力技能形成</v>
          </cell>
          <cell r="F9270" t="str">
            <v>张学英</v>
          </cell>
          <cell r="G9270" t="str">
            <v>2020822</v>
          </cell>
          <cell r="H9270">
            <v>0</v>
          </cell>
          <cell r="I9270">
            <v>93000</v>
          </cell>
          <cell r="J9270">
            <v>14180</v>
          </cell>
          <cell r="K9270">
            <v>78820</v>
          </cell>
          <cell r="L9270">
            <v>0</v>
          </cell>
          <cell r="M9270">
            <v>0</v>
          </cell>
          <cell r="N9270">
            <v>0</v>
          </cell>
          <cell r="O9270">
            <v>78820</v>
          </cell>
        </row>
        <row r="9271">
          <cell r="C9271">
            <v>241001010003</v>
          </cell>
          <cell r="D9271" t="str">
            <v>11000241001010003</v>
          </cell>
          <cell r="E9271" t="str">
            <v>智能驾驶芯片及算法创新研究团队</v>
          </cell>
          <cell r="F9271" t="str">
            <v>任斌</v>
          </cell>
          <cell r="G9271" t="str">
            <v>2003008</v>
          </cell>
          <cell r="H9271">
            <v>0</v>
          </cell>
          <cell r="I9271">
            <v>100000</v>
          </cell>
          <cell r="J9271">
            <v>0</v>
          </cell>
          <cell r="K9271">
            <v>100000</v>
          </cell>
          <cell r="L9271">
            <v>0</v>
          </cell>
          <cell r="M9271">
            <v>0</v>
          </cell>
          <cell r="N9271">
            <v>0</v>
          </cell>
          <cell r="O9271">
            <v>100000</v>
          </cell>
        </row>
        <row r="9272">
          <cell r="C9272">
            <v>241001010004</v>
          </cell>
          <cell r="D9272" t="str">
            <v>11000241001010004</v>
          </cell>
          <cell r="E9272" t="str">
            <v>污泥内碳源开发强化农村污水脱氮技术研发与应用</v>
          </cell>
          <cell r="F9272" t="str">
            <v>辛晓东</v>
          </cell>
          <cell r="G9272" t="str">
            <v>2022055</v>
          </cell>
          <cell r="H9272">
            <v>0</v>
          </cell>
          <cell r="I9272">
            <v>46180</v>
          </cell>
          <cell r="J9272">
            <v>14900</v>
          </cell>
          <cell r="K9272">
            <v>31280</v>
          </cell>
          <cell r="L9272">
            <v>0</v>
          </cell>
          <cell r="M9272">
            <v>0</v>
          </cell>
          <cell r="N9272">
            <v>0</v>
          </cell>
          <cell r="O9272">
            <v>31280</v>
          </cell>
        </row>
        <row r="9273">
          <cell r="C9273">
            <v>241001010005</v>
          </cell>
          <cell r="D9273" t="str">
            <v>11000241001010005</v>
          </cell>
          <cell r="E9273" t="str">
            <v>农村生活饮用水一体化净水器无机纳滤陶瓷膜过滤技术研究</v>
          </cell>
          <cell r="F9273" t="str">
            <v>卓琼芳</v>
          </cell>
          <cell r="G9273" t="str">
            <v>2018050</v>
          </cell>
          <cell r="H9273">
            <v>0</v>
          </cell>
          <cell r="I9273">
            <v>50000</v>
          </cell>
          <cell r="J9273">
            <v>0</v>
          </cell>
          <cell r="K9273">
            <v>50000</v>
          </cell>
          <cell r="L9273">
            <v>0</v>
          </cell>
          <cell r="M9273">
            <v>0</v>
          </cell>
          <cell r="N9273">
            <v>0</v>
          </cell>
          <cell r="O9273">
            <v>50000</v>
          </cell>
        </row>
        <row r="9274">
          <cell r="C9274">
            <v>241001010006</v>
          </cell>
          <cell r="D9274" t="str">
            <v>11000241001010006</v>
          </cell>
          <cell r="E9274" t="str">
            <v>稀土离子预嵌钒氧化物正极材料的构筑及其储锌机制研究</v>
          </cell>
          <cell r="F9274" t="str">
            <v>张鹏</v>
          </cell>
          <cell r="G9274" t="str">
            <v>2013047</v>
          </cell>
          <cell r="H9274">
            <v>0</v>
          </cell>
          <cell r="I9274">
            <v>33624.9</v>
          </cell>
          <cell r="J9274">
            <v>14179.5</v>
          </cell>
          <cell r="K9274">
            <v>19445.4</v>
          </cell>
          <cell r="L9274">
            <v>0</v>
          </cell>
          <cell r="M9274">
            <v>0</v>
          </cell>
          <cell r="N9274">
            <v>0</v>
          </cell>
          <cell r="O9274">
            <v>19445.4</v>
          </cell>
        </row>
        <row r="9275">
          <cell r="C9275">
            <v>241001010007</v>
          </cell>
          <cell r="D9275" t="str">
            <v>11000241001010007</v>
          </cell>
          <cell r="E9275" t="str">
            <v>锂硫电池用富硫聚合物/碳笼纳米反应器的构建与电化学性能研究</v>
          </cell>
          <cell r="F9275" t="str">
            <v>刘丹</v>
          </cell>
          <cell r="G9275" t="str">
            <v>2018808</v>
          </cell>
          <cell r="H9275">
            <v>0</v>
          </cell>
          <cell r="I9275">
            <v>50000</v>
          </cell>
          <cell r="J9275">
            <v>0</v>
          </cell>
          <cell r="K9275">
            <v>50000</v>
          </cell>
          <cell r="L9275">
            <v>0</v>
          </cell>
          <cell r="M9275">
            <v>0</v>
          </cell>
          <cell r="N9275">
            <v>0</v>
          </cell>
          <cell r="O9275">
            <v>50000</v>
          </cell>
        </row>
        <row r="9276">
          <cell r="C9276">
            <v>241001010008</v>
          </cell>
          <cell r="D9276" t="str">
            <v>11000241001010008</v>
          </cell>
          <cell r="E9276" t="str">
            <v>高效硫化物基催化材料的载流子输运调控及其催化性能增强机制研究</v>
          </cell>
          <cell r="F9276" t="str">
            <v>党海峰</v>
          </cell>
          <cell r="G9276" t="str">
            <v>2014009</v>
          </cell>
          <cell r="H9276">
            <v>0</v>
          </cell>
          <cell r="I9276">
            <v>50000</v>
          </cell>
          <cell r="J9276">
            <v>260</v>
          </cell>
          <cell r="K9276">
            <v>49740</v>
          </cell>
          <cell r="L9276">
            <v>0</v>
          </cell>
          <cell r="M9276">
            <v>0</v>
          </cell>
          <cell r="N9276">
            <v>0</v>
          </cell>
          <cell r="O9276">
            <v>49740</v>
          </cell>
        </row>
        <row r="9277">
          <cell r="C9277">
            <v>241001010009</v>
          </cell>
          <cell r="D9277" t="str">
            <v>11000241001010009</v>
          </cell>
          <cell r="E9277" t="str">
            <v>基于低温研磨改性的聚3-羟基丁酸酯酸催化水解定向制备β-羟基丁酸研究</v>
          </cell>
          <cell r="F9277" t="str">
            <v>康世民</v>
          </cell>
          <cell r="G9277" t="str">
            <v>2015804</v>
          </cell>
          <cell r="H9277">
            <v>0</v>
          </cell>
          <cell r="I9277">
            <v>46500</v>
          </cell>
          <cell r="J9277">
            <v>0</v>
          </cell>
          <cell r="K9277">
            <v>46500</v>
          </cell>
          <cell r="L9277">
            <v>0</v>
          </cell>
          <cell r="M9277">
            <v>0</v>
          </cell>
          <cell r="N9277">
            <v>0</v>
          </cell>
          <cell r="O9277">
            <v>46500</v>
          </cell>
        </row>
        <row r="9278">
          <cell r="C9278">
            <v>241001010010</v>
          </cell>
          <cell r="D9278" t="str">
            <v>11000241001010010</v>
          </cell>
          <cell r="E9278" t="str">
            <v>创新性扩展基于活性的蛋白质分析工具箱：从腺苷酸化到磷酸化</v>
          </cell>
          <cell r="F9278" t="str">
            <v>杜继庆</v>
          </cell>
          <cell r="G9278" t="str">
            <v>2024016</v>
          </cell>
          <cell r="H9278">
            <v>0</v>
          </cell>
          <cell r="I9278">
            <v>50000</v>
          </cell>
          <cell r="J9278">
            <v>2000</v>
          </cell>
          <cell r="K9278">
            <v>48000</v>
          </cell>
          <cell r="L9278">
            <v>0</v>
          </cell>
          <cell r="M9278">
            <v>0</v>
          </cell>
          <cell r="N9278">
            <v>0</v>
          </cell>
          <cell r="O9278">
            <v>48000</v>
          </cell>
        </row>
        <row r="9279">
          <cell r="C9279">
            <v>241001010011</v>
          </cell>
          <cell r="D9279" t="str">
            <v>11000241001010011</v>
          </cell>
          <cell r="E9279" t="str">
            <v>高动态不确定环境下空天地一体化网络资源调度方法研究</v>
          </cell>
          <cell r="F9279" t="str">
            <v>梁辉</v>
          </cell>
          <cell r="G9279" t="str">
            <v>2020819</v>
          </cell>
          <cell r="H9279">
            <v>0</v>
          </cell>
          <cell r="I9279">
            <v>44500</v>
          </cell>
          <cell r="J9279">
            <v>3100</v>
          </cell>
          <cell r="K9279">
            <v>41400</v>
          </cell>
          <cell r="L9279">
            <v>0</v>
          </cell>
          <cell r="M9279">
            <v>0</v>
          </cell>
          <cell r="N9279">
            <v>0</v>
          </cell>
          <cell r="O9279">
            <v>41400</v>
          </cell>
        </row>
        <row r="9280">
          <cell r="C9280">
            <v>241001010012</v>
          </cell>
          <cell r="D9280" t="str">
            <v>11000241001010012</v>
          </cell>
          <cell r="E9280" t="str">
            <v>基于主动迁移学习的未知恶意代码检测模型研究</v>
          </cell>
          <cell r="F9280" t="str">
            <v>张福勇</v>
          </cell>
          <cell r="G9280" t="str">
            <v>2012038</v>
          </cell>
          <cell r="H9280">
            <v>0</v>
          </cell>
          <cell r="I9280">
            <v>50000</v>
          </cell>
          <cell r="J9280">
            <v>0</v>
          </cell>
          <cell r="K9280">
            <v>50000</v>
          </cell>
          <cell r="L9280">
            <v>0</v>
          </cell>
          <cell r="M9280">
            <v>0</v>
          </cell>
          <cell r="N9280">
            <v>0</v>
          </cell>
          <cell r="O9280">
            <v>50000</v>
          </cell>
        </row>
        <row r="9281">
          <cell r="C9281">
            <v>241001010013</v>
          </cell>
          <cell r="D9281" t="str">
            <v>11000241001010013</v>
          </cell>
          <cell r="E9281" t="str">
            <v>失能老人家庭照护者的照护压力困境及公共政策支持体系构建研究：以东莞市为例</v>
          </cell>
          <cell r="F9281" t="str">
            <v>黄俊辉</v>
          </cell>
          <cell r="G9281" t="str">
            <v>2016037</v>
          </cell>
          <cell r="H9281">
            <v>0</v>
          </cell>
          <cell r="I9281">
            <v>10000</v>
          </cell>
          <cell r="J9281">
            <v>0</v>
          </cell>
          <cell r="K9281">
            <v>10000</v>
          </cell>
          <cell r="L9281">
            <v>0</v>
          </cell>
          <cell r="M9281">
            <v>0</v>
          </cell>
          <cell r="N9281">
            <v>0</v>
          </cell>
          <cell r="O9281">
            <v>10000</v>
          </cell>
        </row>
        <row r="9282">
          <cell r="C9282">
            <v>241001010014</v>
          </cell>
          <cell r="D9282" t="str">
            <v>11000241001010014</v>
          </cell>
          <cell r="E9282" t="str">
            <v>孔孟儒学融入中国式现代化建设之方案研究</v>
          </cell>
          <cell r="F9282" t="str">
            <v>双修海</v>
          </cell>
          <cell r="G9282" t="str">
            <v>2017043</v>
          </cell>
          <cell r="H9282">
            <v>0</v>
          </cell>
          <cell r="I9282">
            <v>10000</v>
          </cell>
          <cell r="J9282">
            <v>0</v>
          </cell>
          <cell r="K9282">
            <v>10000</v>
          </cell>
          <cell r="L9282">
            <v>0</v>
          </cell>
          <cell r="M9282">
            <v>0</v>
          </cell>
          <cell r="N9282">
            <v>0</v>
          </cell>
          <cell r="O9282">
            <v>10000</v>
          </cell>
        </row>
        <row r="9283">
          <cell r="C9283">
            <v>241001010015</v>
          </cell>
          <cell r="D9283" t="str">
            <v>11000241001010015</v>
          </cell>
          <cell r="E9283" t="str">
            <v>Al-Cu-Mg合金高斯织构的调控机制及基于中子衍射的合金疲劳机理研究</v>
          </cell>
          <cell r="F9283" t="str">
            <v>夏鹏</v>
          </cell>
          <cell r="G9283" t="str">
            <v>2023024</v>
          </cell>
          <cell r="H9283">
            <v>0</v>
          </cell>
          <cell r="I9283">
            <v>20000</v>
          </cell>
          <cell r="J9283">
            <v>0</v>
          </cell>
          <cell r="K9283">
            <v>20000</v>
          </cell>
          <cell r="L9283">
            <v>0</v>
          </cell>
          <cell r="M9283">
            <v>0</v>
          </cell>
          <cell r="N9283">
            <v>0</v>
          </cell>
          <cell r="O9283">
            <v>20000</v>
          </cell>
        </row>
        <row r="9284">
          <cell r="C9284">
            <v>241001010016</v>
          </cell>
          <cell r="D9284" t="str">
            <v>11000241001010016</v>
          </cell>
          <cell r="E9284" t="str">
            <v>高熵合金颗粒增强铝基复合材料选区激光熔化制备及性能调控研究</v>
          </cell>
          <cell r="F9284" t="str">
            <v>陈斌</v>
          </cell>
          <cell r="G9284" t="str">
            <v>2023025</v>
          </cell>
          <cell r="H9284">
            <v>0</v>
          </cell>
          <cell r="I9284">
            <v>20000</v>
          </cell>
          <cell r="J9284">
            <v>0</v>
          </cell>
          <cell r="K9284">
            <v>20000</v>
          </cell>
          <cell r="L9284">
            <v>0</v>
          </cell>
          <cell r="M9284">
            <v>0</v>
          </cell>
          <cell r="N9284">
            <v>0</v>
          </cell>
          <cell r="O9284">
            <v>20000</v>
          </cell>
        </row>
        <row r="9285">
          <cell r="C9285">
            <v>241001010017</v>
          </cell>
          <cell r="D9285" t="str">
            <v>11000241001010017</v>
          </cell>
          <cell r="E9285" t="str">
            <v>Nb2O5/Nb2C纳米复合材料的结构调控及其室温氢敏性能研究</v>
          </cell>
          <cell r="F9285" t="str">
            <v>蔡阳</v>
          </cell>
          <cell r="G9285" t="str">
            <v>2019015</v>
          </cell>
          <cell r="H9285">
            <v>0</v>
          </cell>
          <cell r="I9285">
            <v>20000</v>
          </cell>
          <cell r="J9285">
            <v>0</v>
          </cell>
          <cell r="K9285">
            <v>20000</v>
          </cell>
          <cell r="L9285">
            <v>0</v>
          </cell>
          <cell r="M9285">
            <v>0</v>
          </cell>
          <cell r="N9285">
            <v>0</v>
          </cell>
          <cell r="O9285">
            <v>20000</v>
          </cell>
        </row>
        <row r="9286">
          <cell r="C9286">
            <v>241001010018</v>
          </cell>
          <cell r="D9286" t="str">
            <v>11000241001010018</v>
          </cell>
          <cell r="E9286" t="str">
            <v>单原子修饰氮掺杂生物质基多孔碳纳米管/石墨烯复合凝胶去除PPCPs的研究</v>
          </cell>
          <cell r="F9286" t="str">
            <v>徐曼曼</v>
          </cell>
          <cell r="G9286" t="str">
            <v>2022021</v>
          </cell>
          <cell r="H9286">
            <v>0</v>
          </cell>
          <cell r="I9286">
            <v>20000</v>
          </cell>
          <cell r="J9286">
            <v>0</v>
          </cell>
          <cell r="K9286">
            <v>20000</v>
          </cell>
          <cell r="L9286">
            <v>0</v>
          </cell>
          <cell r="M9286">
            <v>0</v>
          </cell>
          <cell r="N9286">
            <v>0</v>
          </cell>
          <cell r="O9286">
            <v>20000</v>
          </cell>
        </row>
        <row r="9287">
          <cell r="C9287">
            <v>241001010019</v>
          </cell>
          <cell r="D9287" t="str">
            <v>11000241001010019</v>
          </cell>
          <cell r="E9287" t="str">
            <v>特定基金解套地方债务的运营模型及可行路径研究——以广东云浮市为例</v>
          </cell>
          <cell r="F9287" t="str">
            <v>彭品</v>
          </cell>
          <cell r="G9287" t="str">
            <v>2024015</v>
          </cell>
          <cell r="H9287">
            <v>0</v>
          </cell>
          <cell r="I9287">
            <v>10000</v>
          </cell>
          <cell r="J9287">
            <v>0</v>
          </cell>
          <cell r="K9287">
            <v>10000</v>
          </cell>
          <cell r="L9287">
            <v>0</v>
          </cell>
          <cell r="M9287">
            <v>0</v>
          </cell>
          <cell r="N9287">
            <v>0</v>
          </cell>
          <cell r="O9287">
            <v>10000</v>
          </cell>
        </row>
        <row r="9288">
          <cell r="C9288">
            <v>241001010020</v>
          </cell>
          <cell r="D9288" t="str">
            <v>11000241001010020</v>
          </cell>
          <cell r="E9288" t="str">
            <v>新科技革命视阈下当代社会加速理论的批判性研究</v>
          </cell>
          <cell r="F9288" t="str">
            <v>张堃</v>
          </cell>
          <cell r="G9288" t="str">
            <v>2023173</v>
          </cell>
          <cell r="H9288">
            <v>0</v>
          </cell>
          <cell r="I9288">
            <v>10000</v>
          </cell>
          <cell r="J9288">
            <v>0</v>
          </cell>
          <cell r="K9288">
            <v>10000</v>
          </cell>
          <cell r="L9288">
            <v>0</v>
          </cell>
          <cell r="M9288">
            <v>0</v>
          </cell>
          <cell r="N9288">
            <v>0</v>
          </cell>
          <cell r="O9288">
            <v>10000</v>
          </cell>
        </row>
        <row r="9289">
          <cell r="C9289">
            <v>241001010021</v>
          </cell>
          <cell r="D9289" t="str">
            <v>11000241001010021</v>
          </cell>
          <cell r="E9289" t="str">
            <v>新科技革命视阈下当代社会加速理论的批判性研究</v>
          </cell>
          <cell r="F9289" t="str">
            <v>刘国锋</v>
          </cell>
          <cell r="G9289" t="str">
            <v>2024019</v>
          </cell>
          <cell r="H9289">
            <v>0</v>
          </cell>
          <cell r="I9289">
            <v>8721</v>
          </cell>
          <cell r="J9289">
            <v>7400</v>
          </cell>
          <cell r="K9289">
            <v>1321</v>
          </cell>
          <cell r="L9289">
            <v>0</v>
          </cell>
          <cell r="M9289">
            <v>0</v>
          </cell>
          <cell r="N9289">
            <v>0</v>
          </cell>
          <cell r="O9289">
            <v>1321</v>
          </cell>
        </row>
        <row r="9290">
          <cell r="C9290">
            <v>241001010022</v>
          </cell>
          <cell r="D9290" t="str">
            <v>11000241001010022</v>
          </cell>
          <cell r="E9290" t="str">
            <v>相变储能型冷热联供系统能量转换机理研究</v>
          </cell>
          <cell r="F9290" t="str">
            <v>李炎桐</v>
          </cell>
          <cell r="G9290" t="str">
            <v>2022165</v>
          </cell>
          <cell r="H9290">
            <v>0</v>
          </cell>
          <cell r="I9290">
            <v>20000</v>
          </cell>
          <cell r="J9290">
            <v>0</v>
          </cell>
          <cell r="K9290">
            <v>20000</v>
          </cell>
          <cell r="L9290">
            <v>0</v>
          </cell>
          <cell r="M9290">
            <v>0</v>
          </cell>
          <cell r="N9290">
            <v>0</v>
          </cell>
          <cell r="O9290">
            <v>20000</v>
          </cell>
        </row>
        <row r="9291">
          <cell r="C9291">
            <v>241001010023</v>
          </cell>
          <cell r="D9291" t="str">
            <v>11000241001010023</v>
          </cell>
          <cell r="E9291" t="str">
            <v>生物质基粘附凝胶界面材料的构建及功能调控</v>
          </cell>
          <cell r="F9291" t="str">
            <v>魏渊</v>
          </cell>
          <cell r="G9291" t="str">
            <v>2024018</v>
          </cell>
          <cell r="H9291">
            <v>0</v>
          </cell>
          <cell r="I9291">
            <v>20000</v>
          </cell>
          <cell r="J9291">
            <v>0</v>
          </cell>
          <cell r="K9291">
            <v>20000</v>
          </cell>
          <cell r="L9291">
            <v>0</v>
          </cell>
          <cell r="M9291">
            <v>0</v>
          </cell>
          <cell r="N9291">
            <v>0</v>
          </cell>
          <cell r="O9291">
            <v>20000</v>
          </cell>
        </row>
        <row r="9292">
          <cell r="C9292">
            <v>241001011</v>
          </cell>
          <cell r="D9292" t="str">
            <v>11000241001011</v>
          </cell>
          <cell r="E9292" t="str">
            <v>多物理谱仪运行管理经费</v>
          </cell>
          <cell r="F9292" t="str">
            <v>李长平</v>
          </cell>
          <cell r="G9292" t="str">
            <v>2016830</v>
          </cell>
          <cell r="H9292">
            <v>0</v>
          </cell>
          <cell r="I9292">
            <v>11500000</v>
          </cell>
          <cell r="J9292">
            <v>3200000</v>
          </cell>
          <cell r="K9292">
            <v>8300000</v>
          </cell>
          <cell r="L9292">
            <v>0</v>
          </cell>
          <cell r="M9292">
            <v>0</v>
          </cell>
          <cell r="N9292">
            <v>0</v>
          </cell>
          <cell r="O9292">
            <v>8300000</v>
          </cell>
        </row>
        <row r="9293">
          <cell r="C9293">
            <v>241001012</v>
          </cell>
          <cell r="D9293" t="str">
            <v>11000241001012</v>
          </cell>
          <cell r="E9293" t="str">
            <v>大科学装置合作办公室经费</v>
          </cell>
          <cell r="F9293" t="str">
            <v>李长平</v>
          </cell>
          <cell r="G9293" t="str">
            <v>2016830</v>
          </cell>
          <cell r="H9293">
            <v>0</v>
          </cell>
          <cell r="I9293">
            <v>500000</v>
          </cell>
          <cell r="J9293">
            <v>2400</v>
          </cell>
          <cell r="K9293">
            <v>497600</v>
          </cell>
          <cell r="L9293">
            <v>0</v>
          </cell>
          <cell r="M9293">
            <v>0</v>
          </cell>
          <cell r="N9293">
            <v>0</v>
          </cell>
          <cell r="O9293">
            <v>497600</v>
          </cell>
        </row>
        <row r="9294">
          <cell r="C9294">
            <v>2431001</v>
          </cell>
          <cell r="D9294" t="str">
            <v>110002431001</v>
          </cell>
          <cell r="E9294" t="str">
            <v>层状压电半导体板壳结构的非线性振动及多场耦合效应</v>
          </cell>
          <cell r="F9294" t="str">
            <v>房学谦</v>
          </cell>
          <cell r="G9294" t="str">
            <v>2023080</v>
          </cell>
          <cell r="H9294">
            <v>483621.84</v>
          </cell>
          <cell r="I9294">
            <v>45900</v>
          </cell>
          <cell r="J9294">
            <v>226852.56</v>
          </cell>
          <cell r="K9294">
            <v>302669.28</v>
          </cell>
          <cell r="L9294">
            <v>0</v>
          </cell>
          <cell r="M9294">
            <v>0</v>
          </cell>
          <cell r="N9294">
            <v>0</v>
          </cell>
          <cell r="O9294">
            <v>302669.28</v>
          </cell>
        </row>
        <row r="9295">
          <cell r="C9295">
            <v>2431002</v>
          </cell>
          <cell r="D9295" t="str">
            <v>110002431002</v>
          </cell>
          <cell r="E9295" t="str">
            <v>基于单相三元GaOxNy合金的能带调控策略和高日盲抑制比日盲探测器的制备和性能研究</v>
          </cell>
          <cell r="F9295" t="str">
            <v>苏龙兴</v>
          </cell>
          <cell r="G9295" t="str">
            <v>2023183</v>
          </cell>
          <cell r="H9295">
            <v>607671.39</v>
          </cell>
          <cell r="I9295">
            <v>43500</v>
          </cell>
          <cell r="J9295">
            <v>130179.86</v>
          </cell>
          <cell r="K9295">
            <v>520991.53</v>
          </cell>
          <cell r="L9295">
            <v>0</v>
          </cell>
          <cell r="M9295">
            <v>0</v>
          </cell>
          <cell r="N9295">
            <v>0</v>
          </cell>
          <cell r="O9295">
            <v>520991.53</v>
          </cell>
        </row>
        <row r="9296">
          <cell r="C9296">
            <v>2431003</v>
          </cell>
          <cell r="D9296" t="str">
            <v>110002431003</v>
          </cell>
          <cell r="E9296" t="str">
            <v>光场调制结合横向扫描实现掩膜缺陷快速三维检测设备关键技术研究</v>
          </cell>
          <cell r="F9296" t="str">
            <v>谢仲业</v>
          </cell>
          <cell r="G9296" t="str">
            <v>2021025</v>
          </cell>
          <cell r="H9296">
            <v>60496.18</v>
          </cell>
          <cell r="I9296">
            <v>0</v>
          </cell>
          <cell r="J9296">
            <v>8764.34</v>
          </cell>
          <cell r="K9296">
            <v>51731.84</v>
          </cell>
          <cell r="L9296">
            <v>0</v>
          </cell>
          <cell r="M9296">
            <v>0</v>
          </cell>
          <cell r="N9296">
            <v>0</v>
          </cell>
          <cell r="O9296">
            <v>51731.84</v>
          </cell>
        </row>
        <row r="9297">
          <cell r="C9297">
            <v>2431004</v>
          </cell>
          <cell r="D9297" t="str">
            <v>110002431004</v>
          </cell>
          <cell r="E9297" t="str">
            <v>大湾区水体新卤代有机污染物的时空分布、多介质过程及生态风险评价</v>
          </cell>
          <cell r="F9297" t="str">
            <v>唐才明</v>
          </cell>
          <cell r="G9297" t="str">
            <v>2020820</v>
          </cell>
          <cell r="H9297">
            <v>339967</v>
          </cell>
          <cell r="I9297">
            <v>0</v>
          </cell>
          <cell r="J9297">
            <v>16186.62</v>
          </cell>
          <cell r="K9297">
            <v>323780.38</v>
          </cell>
          <cell r="L9297">
            <v>0</v>
          </cell>
          <cell r="M9297">
            <v>0</v>
          </cell>
          <cell r="N9297">
            <v>0</v>
          </cell>
          <cell r="O9297">
            <v>323780.38</v>
          </cell>
        </row>
        <row r="9298">
          <cell r="C9298">
            <v>2431005</v>
          </cell>
          <cell r="D9298" t="str">
            <v>110002431005</v>
          </cell>
          <cell r="E9298" t="str">
            <v>《通信与信息网络学报（英文）》影响力提升行动</v>
          </cell>
          <cell r="F9298" t="str">
            <v>梁辉</v>
          </cell>
          <cell r="G9298" t="str">
            <v>2020819</v>
          </cell>
          <cell r="H9298">
            <v>18724</v>
          </cell>
          <cell r="I9298">
            <v>0</v>
          </cell>
          <cell r="J9298">
            <v>0</v>
          </cell>
          <cell r="K9298">
            <v>18724</v>
          </cell>
          <cell r="L9298">
            <v>0</v>
          </cell>
          <cell r="M9298">
            <v>0</v>
          </cell>
          <cell r="N9298">
            <v>0</v>
          </cell>
          <cell r="O9298">
            <v>18724</v>
          </cell>
        </row>
        <row r="9299">
          <cell r="C9299">
            <v>2431006</v>
          </cell>
          <cell r="D9299" t="str">
            <v>110002431006</v>
          </cell>
          <cell r="E9299" t="str">
            <v>面向新型分布式系统的动态自适应编码计算技术研究</v>
          </cell>
          <cell r="F9299" t="str">
            <v>侯韩旭</v>
          </cell>
          <cell r="G9299" t="str">
            <v>2016005</v>
          </cell>
          <cell r="H9299">
            <v>78400</v>
          </cell>
          <cell r="I9299">
            <v>0</v>
          </cell>
          <cell r="J9299">
            <v>72041.64</v>
          </cell>
          <cell r="K9299">
            <v>6358.36</v>
          </cell>
          <cell r="L9299">
            <v>0</v>
          </cell>
          <cell r="M9299">
            <v>0</v>
          </cell>
          <cell r="N9299">
            <v>0</v>
          </cell>
          <cell r="O9299">
            <v>6358.36</v>
          </cell>
        </row>
        <row r="9300">
          <cell r="C9300">
            <v>2431007</v>
          </cell>
          <cell r="D9300" t="str">
            <v>110002431007</v>
          </cell>
          <cell r="E9300" t="str">
            <v>新型电解污废水/海水制氢耦合阳极电絮凝系统效能及机制研究</v>
          </cell>
          <cell r="F9300" t="str">
            <v>谢世磊</v>
          </cell>
          <cell r="G9300" t="str">
            <v>2016019</v>
          </cell>
          <cell r="H9300">
            <v>150000</v>
          </cell>
          <cell r="I9300">
            <v>37500</v>
          </cell>
          <cell r="J9300">
            <v>19574</v>
          </cell>
          <cell r="K9300">
            <v>167926</v>
          </cell>
          <cell r="L9300">
            <v>0</v>
          </cell>
          <cell r="M9300">
            <v>0</v>
          </cell>
          <cell r="N9300">
            <v>0</v>
          </cell>
          <cell r="O9300">
            <v>167926</v>
          </cell>
        </row>
        <row r="9301">
          <cell r="C9301">
            <v>2431008</v>
          </cell>
          <cell r="D9301" t="str">
            <v>110002431008</v>
          </cell>
          <cell r="E9301" t="str">
            <v>磷石膏与剩余污泥共热解固化机制及其产物资源化利用效果研究</v>
          </cell>
          <cell r="F9301" t="str">
            <v>黄海明</v>
          </cell>
          <cell r="G9301" t="str">
            <v>2018802</v>
          </cell>
          <cell r="H9301">
            <v>235000</v>
          </cell>
          <cell r="I9301">
            <v>33700</v>
          </cell>
          <cell r="J9301">
            <v>45050</v>
          </cell>
          <cell r="K9301">
            <v>223650</v>
          </cell>
          <cell r="L9301">
            <v>0</v>
          </cell>
          <cell r="M9301">
            <v>14800</v>
          </cell>
          <cell r="N9301">
            <v>0</v>
          </cell>
          <cell r="O9301">
            <v>208850</v>
          </cell>
        </row>
        <row r="9302">
          <cell r="C9302">
            <v>2431009</v>
          </cell>
          <cell r="D9302" t="str">
            <v>110002431009</v>
          </cell>
          <cell r="E9302" t="str">
            <v>异硫氰酸荧光素对大气中烯烃及衍生物的荧光响应机制</v>
          </cell>
          <cell r="F9302" t="str">
            <v>焦哲</v>
          </cell>
          <cell r="G9302" t="str">
            <v>2012019</v>
          </cell>
          <cell r="H9302">
            <v>173251</v>
          </cell>
          <cell r="I9302">
            <v>35200</v>
          </cell>
          <cell r="J9302">
            <v>60056.27</v>
          </cell>
          <cell r="K9302">
            <v>148394.73</v>
          </cell>
          <cell r="L9302">
            <v>0</v>
          </cell>
          <cell r="M9302">
            <v>0</v>
          </cell>
          <cell r="N9302">
            <v>0</v>
          </cell>
          <cell r="O9302">
            <v>148394.73</v>
          </cell>
        </row>
        <row r="9303">
          <cell r="C9303">
            <v>2431010</v>
          </cell>
          <cell r="D9303" t="str">
            <v>110002431010</v>
          </cell>
          <cell r="E9303" t="str">
            <v>膜电解耦合FNA预处理强化剩余污泥厌氧消化及重金属溶出机理研究</v>
          </cell>
          <cell r="F9303" t="str">
            <v>刘蕾</v>
          </cell>
          <cell r="G9303" t="str">
            <v>2011010</v>
          </cell>
          <cell r="H9303">
            <v>240000</v>
          </cell>
          <cell r="I9303">
            <v>36000</v>
          </cell>
          <cell r="J9303">
            <v>37200</v>
          </cell>
          <cell r="K9303">
            <v>238800</v>
          </cell>
          <cell r="L9303">
            <v>0</v>
          </cell>
          <cell r="M9303">
            <v>0</v>
          </cell>
          <cell r="N9303">
            <v>0</v>
          </cell>
          <cell r="O9303">
            <v>238800</v>
          </cell>
        </row>
        <row r="9304">
          <cell r="C9304">
            <v>2431011</v>
          </cell>
          <cell r="D9304" t="str">
            <v>110002431011</v>
          </cell>
          <cell r="E9304" t="str">
            <v>卫星用宽温域零膨胀钛合金强相变织构形成原理及形/性协同控制机制</v>
          </cell>
          <cell r="F9304" t="str">
            <v>王皓亮</v>
          </cell>
          <cell r="G9304" t="str">
            <v>2018231</v>
          </cell>
          <cell r="H9304">
            <v>149820.56</v>
          </cell>
          <cell r="I9304">
            <v>36000</v>
          </cell>
          <cell r="J9304">
            <v>125158.8</v>
          </cell>
          <cell r="K9304">
            <v>60661.76</v>
          </cell>
          <cell r="L9304">
            <v>0</v>
          </cell>
          <cell r="M9304">
            <v>0</v>
          </cell>
          <cell r="N9304">
            <v>0</v>
          </cell>
          <cell r="O9304">
            <v>60661.76</v>
          </cell>
        </row>
        <row r="9305">
          <cell r="C9305">
            <v>2431012</v>
          </cell>
          <cell r="D9305" t="str">
            <v>110002431012</v>
          </cell>
          <cell r="E9305" t="str">
            <v>基于深度可逆变换的散裂中子源中子斩波器健康监测研究</v>
          </cell>
          <cell r="F9305" t="str">
            <v>张良伟</v>
          </cell>
          <cell r="G9305" t="str">
            <v>2017027</v>
          </cell>
          <cell r="H9305">
            <v>140000</v>
          </cell>
          <cell r="I9305">
            <v>25200</v>
          </cell>
          <cell r="J9305">
            <v>24464.3</v>
          </cell>
          <cell r="K9305">
            <v>140735.7</v>
          </cell>
          <cell r="L9305">
            <v>0</v>
          </cell>
          <cell r="M9305">
            <v>0</v>
          </cell>
          <cell r="N9305">
            <v>0</v>
          </cell>
          <cell r="O9305">
            <v>140735.7</v>
          </cell>
        </row>
        <row r="9306">
          <cell r="C9306">
            <v>2431013</v>
          </cell>
          <cell r="D9306" t="str">
            <v>110002431013</v>
          </cell>
          <cell r="E9306" t="str">
            <v>功能液体门控膜接触器多尺度热湿传递机理研究</v>
          </cell>
          <cell r="F9306" t="str">
            <v>黄斯珉</v>
          </cell>
          <cell r="G9306" t="str">
            <v>2012034</v>
          </cell>
          <cell r="H9306">
            <v>250000</v>
          </cell>
          <cell r="I9306">
            <v>36000</v>
          </cell>
          <cell r="J9306">
            <v>32200</v>
          </cell>
          <cell r="K9306">
            <v>253800</v>
          </cell>
          <cell r="L9306">
            <v>0</v>
          </cell>
          <cell r="M9306">
            <v>0</v>
          </cell>
          <cell r="N9306">
            <v>0</v>
          </cell>
          <cell r="O9306">
            <v>253800</v>
          </cell>
        </row>
        <row r="9307">
          <cell r="C9307">
            <v>2431014</v>
          </cell>
          <cell r="D9307" t="str">
            <v>110002431014</v>
          </cell>
          <cell r="E9307" t="str">
            <v>多气载微纳颗粒群热泳的气体动理论全解析建模及机理研究</v>
          </cell>
          <cell r="F9307" t="str">
            <v>陶实</v>
          </cell>
          <cell r="G9307" t="str">
            <v>2017071</v>
          </cell>
          <cell r="H9307">
            <v>240000</v>
          </cell>
          <cell r="I9307">
            <v>32700</v>
          </cell>
          <cell r="J9307">
            <v>33055</v>
          </cell>
          <cell r="K9307">
            <v>239645</v>
          </cell>
          <cell r="L9307">
            <v>0</v>
          </cell>
          <cell r="M9307">
            <v>0</v>
          </cell>
          <cell r="N9307">
            <v>0</v>
          </cell>
          <cell r="O9307">
            <v>239645</v>
          </cell>
        </row>
        <row r="9308">
          <cell r="C9308">
            <v>2431015</v>
          </cell>
          <cell r="D9308" t="str">
            <v>110002431015</v>
          </cell>
          <cell r="E9308" t="str">
            <v>新型反应性纳米结构膜选择性生成高价钴氧配合物的调控机制及其去除新污染物性能研究</v>
          </cell>
          <cell r="F9308" t="str">
            <v>李威</v>
          </cell>
          <cell r="G9308" t="str">
            <v>2022047</v>
          </cell>
          <cell r="H9308">
            <v>250000</v>
          </cell>
          <cell r="I9308">
            <v>35400</v>
          </cell>
          <cell r="J9308">
            <v>113067.63</v>
          </cell>
          <cell r="K9308">
            <v>172332.37</v>
          </cell>
          <cell r="L9308">
            <v>0</v>
          </cell>
          <cell r="M9308">
            <v>0</v>
          </cell>
          <cell r="N9308">
            <v>0</v>
          </cell>
          <cell r="O9308">
            <v>172332.37</v>
          </cell>
        </row>
        <row r="9309">
          <cell r="C9309">
            <v>2431016</v>
          </cell>
          <cell r="D9309" t="str">
            <v>110002431016</v>
          </cell>
          <cell r="E9309" t="str">
            <v>高维稀疏模型的二阶算法与理论研究</v>
          </cell>
          <cell r="F9309" t="str">
            <v>程万友</v>
          </cell>
          <cell r="G9309" t="str">
            <v>2008029</v>
          </cell>
          <cell r="H9309">
            <v>210400</v>
          </cell>
          <cell r="I9309">
            <v>64500</v>
          </cell>
          <cell r="J9309">
            <v>34400</v>
          </cell>
          <cell r="K9309">
            <v>240500</v>
          </cell>
          <cell r="L9309">
            <v>0</v>
          </cell>
          <cell r="M9309">
            <v>0</v>
          </cell>
          <cell r="N9309">
            <v>0</v>
          </cell>
          <cell r="O9309">
            <v>240500</v>
          </cell>
        </row>
        <row r="9310">
          <cell r="C9310">
            <v>2431017</v>
          </cell>
          <cell r="D9310" t="str">
            <v>110002431017</v>
          </cell>
          <cell r="E9310" t="str">
            <v>《通信与信息网络学报（英文）》影响力提升行动（2024）</v>
          </cell>
          <cell r="F9310" t="str">
            <v>梁辉</v>
          </cell>
          <cell r="G9310" t="str">
            <v>2020819</v>
          </cell>
          <cell r="H9310">
            <v>60000</v>
          </cell>
          <cell r="I9310">
            <v>0</v>
          </cell>
          <cell r="J9310">
            <v>0</v>
          </cell>
          <cell r="K9310">
            <v>60000</v>
          </cell>
          <cell r="L9310">
            <v>0</v>
          </cell>
          <cell r="M9310">
            <v>0</v>
          </cell>
          <cell r="N9310">
            <v>0</v>
          </cell>
          <cell r="O9310">
            <v>60000</v>
          </cell>
        </row>
        <row r="9311">
          <cell r="C9311">
            <v>2432001</v>
          </cell>
          <cell r="D9311" t="str">
            <v>110002432001</v>
          </cell>
          <cell r="E9311" t="str">
            <v>澳门爱国爱澳社团 发展情况、作用和前景研究</v>
          </cell>
          <cell r="F9311" t="str">
            <v>陈晓君</v>
          </cell>
          <cell r="G9311" t="str">
            <v>2020138</v>
          </cell>
          <cell r="H9311">
            <v>38349</v>
          </cell>
          <cell r="I9311">
            <v>50000</v>
          </cell>
          <cell r="J9311">
            <v>30579</v>
          </cell>
          <cell r="K9311">
            <v>57770</v>
          </cell>
          <cell r="L9311">
            <v>0</v>
          </cell>
          <cell r="M9311">
            <v>0</v>
          </cell>
          <cell r="N9311">
            <v>0</v>
          </cell>
          <cell r="O9311">
            <v>57770</v>
          </cell>
        </row>
        <row r="9312">
          <cell r="C9312">
            <v>2432002</v>
          </cell>
          <cell r="D9312" t="str">
            <v>110002432002</v>
          </cell>
          <cell r="E9312" t="str">
            <v>面向GPT融合模型辅助国际中文教育的声调产出反馈研究</v>
          </cell>
          <cell r="F9312" t="str">
            <v>郝丽霞</v>
          </cell>
          <cell r="G9312" t="str">
            <v>2018082</v>
          </cell>
          <cell r="H9312">
            <v>45200</v>
          </cell>
          <cell r="I9312">
            <v>30000</v>
          </cell>
          <cell r="J9312">
            <v>0</v>
          </cell>
          <cell r="K9312">
            <v>75200</v>
          </cell>
          <cell r="L9312">
            <v>0</v>
          </cell>
          <cell r="M9312">
            <v>0</v>
          </cell>
          <cell r="N9312">
            <v>0</v>
          </cell>
          <cell r="O9312">
            <v>75200</v>
          </cell>
        </row>
        <row r="9313">
          <cell r="C9313">
            <v>2432003</v>
          </cell>
          <cell r="D9313" t="str">
            <v>110002432003</v>
          </cell>
          <cell r="E9313" t="str">
            <v>劳动教育对中小学生道德敏感性的影响研究</v>
          </cell>
          <cell r="F9313" t="str">
            <v>张庆吉</v>
          </cell>
          <cell r="G9313" t="str">
            <v>2011002</v>
          </cell>
          <cell r="H9313">
            <v>46000</v>
          </cell>
          <cell r="I9313">
            <v>20000</v>
          </cell>
          <cell r="J9313">
            <v>0</v>
          </cell>
          <cell r="K9313">
            <v>66000</v>
          </cell>
          <cell r="L9313">
            <v>0</v>
          </cell>
          <cell r="M9313">
            <v>0</v>
          </cell>
          <cell r="N9313">
            <v>0</v>
          </cell>
          <cell r="O9313">
            <v>66000</v>
          </cell>
        </row>
        <row r="9314">
          <cell r="C9314">
            <v>2432004</v>
          </cell>
          <cell r="D9314" t="str">
            <v>110002432004</v>
          </cell>
          <cell r="E9314" t="str">
            <v>党内法规解释方法论中的难点问题研究</v>
          </cell>
          <cell r="F9314" t="str">
            <v>毛安翼</v>
          </cell>
          <cell r="G9314" t="str">
            <v>2013032</v>
          </cell>
          <cell r="H9314">
            <v>26000</v>
          </cell>
          <cell r="I9314">
            <v>50000</v>
          </cell>
          <cell r="J9314">
            <v>0</v>
          </cell>
          <cell r="K9314">
            <v>76000</v>
          </cell>
          <cell r="L9314">
            <v>0</v>
          </cell>
          <cell r="M9314">
            <v>0</v>
          </cell>
          <cell r="N9314">
            <v>0</v>
          </cell>
          <cell r="O9314">
            <v>76000</v>
          </cell>
        </row>
        <row r="9315">
          <cell r="C9315">
            <v>2432005</v>
          </cell>
          <cell r="D9315" t="str">
            <v>110002432005</v>
          </cell>
          <cell r="E9315" t="str">
            <v>金融市场稳定研究：判别原理、量化评估与动态监管</v>
          </cell>
          <cell r="F9315" t="str">
            <v>李蓬实</v>
          </cell>
          <cell r="G9315" t="str">
            <v>2018074</v>
          </cell>
          <cell r="H9315">
            <v>61117</v>
          </cell>
          <cell r="I9315">
            <v>10000</v>
          </cell>
          <cell r="J9315">
            <v>0</v>
          </cell>
          <cell r="K9315">
            <v>71117</v>
          </cell>
          <cell r="L9315">
            <v>0</v>
          </cell>
          <cell r="M9315">
            <v>0</v>
          </cell>
          <cell r="N9315">
            <v>0</v>
          </cell>
          <cell r="O9315">
            <v>71117</v>
          </cell>
        </row>
        <row r="9316">
          <cell r="C9316">
            <v>2432006</v>
          </cell>
          <cell r="D9316" t="str">
            <v>110002432006</v>
          </cell>
          <cell r="E9316" t="str">
            <v>基于期权隐含信息的金融市场风险监测与预警研究</v>
          </cell>
          <cell r="F9316" t="str">
            <v>李蓬实</v>
          </cell>
          <cell r="G9316" t="str">
            <v>2018074</v>
          </cell>
          <cell r="H9316">
            <v>56500</v>
          </cell>
          <cell r="I9316">
            <v>30000</v>
          </cell>
          <cell r="J9316">
            <v>8999.4</v>
          </cell>
          <cell r="K9316">
            <v>77500.6</v>
          </cell>
          <cell r="L9316">
            <v>0</v>
          </cell>
          <cell r="M9316">
            <v>0</v>
          </cell>
          <cell r="N9316">
            <v>0</v>
          </cell>
          <cell r="O9316">
            <v>77500.6</v>
          </cell>
        </row>
        <row r="9317">
          <cell r="C9317">
            <v>2434001</v>
          </cell>
          <cell r="D9317" t="str">
            <v>110002434001</v>
          </cell>
          <cell r="E9317" t="str">
            <v>（直接）极低温器件的高精度机械组装平台研制</v>
          </cell>
          <cell r="F9317" t="str">
            <v>张伟伟</v>
          </cell>
          <cell r="G9317" t="str">
            <v>2020823</v>
          </cell>
          <cell r="H9317">
            <v>0</v>
          </cell>
          <cell r="I9317">
            <v>0</v>
          </cell>
          <cell r="J9317">
            <v>0</v>
          </cell>
          <cell r="K9317">
            <v>0</v>
          </cell>
          <cell r="L9317">
            <v>0</v>
          </cell>
          <cell r="M9317">
            <v>0</v>
          </cell>
          <cell r="N9317">
            <v>0</v>
          </cell>
          <cell r="O9317">
            <v>0</v>
          </cell>
        </row>
        <row r="9318">
          <cell r="C9318">
            <v>243400101</v>
          </cell>
          <cell r="D9318" t="str">
            <v>11000243400101</v>
          </cell>
          <cell r="E9318" t="str">
            <v>（直接）探测器模块机械性能研究</v>
          </cell>
          <cell r="F9318" t="str">
            <v>林荣</v>
          </cell>
          <cell r="G9318" t="str">
            <v>2017168</v>
          </cell>
          <cell r="H9318">
            <v>841427.71</v>
          </cell>
          <cell r="I9318">
            <v>0</v>
          </cell>
          <cell r="J9318">
            <v>80410</v>
          </cell>
          <cell r="K9318">
            <v>761017.71</v>
          </cell>
          <cell r="L9318">
            <v>0</v>
          </cell>
          <cell r="M9318">
            <v>0</v>
          </cell>
          <cell r="N9318">
            <v>0</v>
          </cell>
          <cell r="O9318">
            <v>761017.71</v>
          </cell>
        </row>
        <row r="9319">
          <cell r="C9319">
            <v>243400102</v>
          </cell>
          <cell r="D9319" t="str">
            <v>11000243400102</v>
          </cell>
          <cell r="E9319" t="str">
            <v>（直接）焦平面系统模块拼接工艺平台研制</v>
          </cell>
          <cell r="F9319" t="str">
            <v>张伟伟</v>
          </cell>
          <cell r="G9319" t="str">
            <v>2020823</v>
          </cell>
          <cell r="H9319">
            <v>1955086.82</v>
          </cell>
          <cell r="I9319">
            <v>0</v>
          </cell>
          <cell r="J9319">
            <v>71931.9</v>
          </cell>
          <cell r="K9319">
            <v>1883154.92</v>
          </cell>
          <cell r="L9319">
            <v>0</v>
          </cell>
          <cell r="M9319">
            <v>0</v>
          </cell>
          <cell r="N9319">
            <v>0</v>
          </cell>
          <cell r="O9319">
            <v>1883154.92</v>
          </cell>
        </row>
        <row r="9320">
          <cell r="C9320">
            <v>2434002</v>
          </cell>
          <cell r="D9320" t="str">
            <v>110002434002</v>
          </cell>
          <cell r="E9320" t="str">
            <v>（间接）极低温器件的高精度机械组装平台研制</v>
          </cell>
          <cell r="F9320" t="str">
            <v>张伟伟</v>
          </cell>
          <cell r="G9320" t="str">
            <v>2020823</v>
          </cell>
          <cell r="H9320">
            <v>0</v>
          </cell>
          <cell r="I9320">
            <v>0</v>
          </cell>
          <cell r="J9320">
            <v>0</v>
          </cell>
          <cell r="K9320">
            <v>0</v>
          </cell>
          <cell r="L9320">
            <v>0</v>
          </cell>
          <cell r="M9320">
            <v>0</v>
          </cell>
          <cell r="N9320">
            <v>0</v>
          </cell>
          <cell r="O9320">
            <v>0</v>
          </cell>
        </row>
        <row r="9321">
          <cell r="C9321">
            <v>243400201</v>
          </cell>
          <cell r="D9321" t="str">
            <v>11000243400201</v>
          </cell>
          <cell r="E9321" t="str">
            <v>（间接）探测器模块机械性能研究</v>
          </cell>
          <cell r="F9321" t="str">
            <v>林荣</v>
          </cell>
          <cell r="G9321" t="str">
            <v>2017168</v>
          </cell>
          <cell r="H9321">
            <v>150300</v>
          </cell>
          <cell r="I9321">
            <v>0</v>
          </cell>
          <cell r="J9321">
            <v>0</v>
          </cell>
          <cell r="K9321">
            <v>150300</v>
          </cell>
          <cell r="L9321">
            <v>0</v>
          </cell>
          <cell r="M9321">
            <v>0</v>
          </cell>
          <cell r="N9321">
            <v>0</v>
          </cell>
          <cell r="O9321">
            <v>150300</v>
          </cell>
        </row>
        <row r="9322">
          <cell r="C9322">
            <v>243400202</v>
          </cell>
          <cell r="D9322" t="str">
            <v>11000243400202</v>
          </cell>
          <cell r="E9322" t="str">
            <v>（间接）焦平面系统模块拼接工艺平台研制</v>
          </cell>
          <cell r="F9322" t="str">
            <v>张伟伟</v>
          </cell>
          <cell r="G9322" t="str">
            <v>2020823</v>
          </cell>
          <cell r="H9322">
            <v>345590</v>
          </cell>
          <cell r="I9322">
            <v>0</v>
          </cell>
          <cell r="J9322">
            <v>0</v>
          </cell>
          <cell r="K9322">
            <v>345590</v>
          </cell>
          <cell r="L9322">
            <v>0</v>
          </cell>
          <cell r="M9322">
            <v>0</v>
          </cell>
          <cell r="N9322">
            <v>0</v>
          </cell>
          <cell r="O9322">
            <v>345590</v>
          </cell>
        </row>
        <row r="9323">
          <cell r="C9323">
            <v>2434003</v>
          </cell>
          <cell r="D9323" t="str">
            <v>110002434003</v>
          </cell>
          <cell r="E9323" t="str">
            <v>（直接）黄河上游水库群智慧调度平台数据底座构建与系统研发</v>
          </cell>
          <cell r="F9323" t="str">
            <v>李家叶</v>
          </cell>
          <cell r="G9323" t="str">
            <v>2020821</v>
          </cell>
          <cell r="H9323">
            <v>329038.87</v>
          </cell>
          <cell r="I9323">
            <v>0</v>
          </cell>
          <cell r="J9323">
            <v>70046.22</v>
          </cell>
          <cell r="K9323">
            <v>258992.65</v>
          </cell>
          <cell r="L9323">
            <v>0</v>
          </cell>
          <cell r="M9323">
            <v>0</v>
          </cell>
          <cell r="N9323">
            <v>0</v>
          </cell>
          <cell r="O9323">
            <v>258992.65</v>
          </cell>
        </row>
        <row r="9324">
          <cell r="C9324">
            <v>2434004</v>
          </cell>
          <cell r="D9324" t="str">
            <v>110002434004</v>
          </cell>
          <cell r="E9324" t="str">
            <v>（间接）黄河上游水库群智慧调度平台数据底座构建与系统研发</v>
          </cell>
          <cell r="F9324" t="str">
            <v>李家叶</v>
          </cell>
          <cell r="G9324" t="str">
            <v>2020821</v>
          </cell>
          <cell r="H9324">
            <v>75000</v>
          </cell>
          <cell r="I9324">
            <v>0</v>
          </cell>
          <cell r="J9324">
            <v>0</v>
          </cell>
          <cell r="K9324">
            <v>75000</v>
          </cell>
          <cell r="L9324">
            <v>0</v>
          </cell>
          <cell r="M9324">
            <v>0</v>
          </cell>
          <cell r="N9324">
            <v>0</v>
          </cell>
          <cell r="O9324">
            <v>75000</v>
          </cell>
        </row>
        <row r="9325">
          <cell r="C9325">
            <v>2434005</v>
          </cell>
          <cell r="D9325" t="str">
            <v>110002434005</v>
          </cell>
          <cell r="E9325" t="str">
            <v>（直接）多参量智能监测微系统与智能轴承运维技术</v>
          </cell>
          <cell r="F9325" t="str">
            <v>李川</v>
          </cell>
          <cell r="G9325" t="str">
            <v>2016810</v>
          </cell>
          <cell r="H9325">
            <v>0</v>
          </cell>
          <cell r="I9325">
            <v>148621</v>
          </cell>
          <cell r="J9325">
            <v>148621</v>
          </cell>
          <cell r="K9325">
            <v>0</v>
          </cell>
          <cell r="L9325">
            <v>0</v>
          </cell>
          <cell r="M9325">
            <v>0</v>
          </cell>
          <cell r="N9325">
            <v>0</v>
          </cell>
          <cell r="O9325">
            <v>0</v>
          </cell>
        </row>
        <row r="9326">
          <cell r="C9326">
            <v>2434006</v>
          </cell>
          <cell r="D9326" t="str">
            <v>110002434006</v>
          </cell>
          <cell r="E9326" t="str">
            <v>（间接）多参量智能监测微系统与智能轴承运维技术</v>
          </cell>
          <cell r="F9326" t="str">
            <v>李川</v>
          </cell>
          <cell r="G9326" t="str">
            <v>2016810</v>
          </cell>
          <cell r="H9326">
            <v>0</v>
          </cell>
          <cell r="I9326">
            <v>36630</v>
          </cell>
          <cell r="J9326">
            <v>36630</v>
          </cell>
          <cell r="K9326">
            <v>0</v>
          </cell>
          <cell r="L9326">
            <v>0</v>
          </cell>
          <cell r="M9326">
            <v>0</v>
          </cell>
          <cell r="N9326">
            <v>0</v>
          </cell>
          <cell r="O9326">
            <v>0</v>
          </cell>
        </row>
        <row r="9327">
          <cell r="C9327">
            <v>2434007</v>
          </cell>
          <cell r="D9327" t="str">
            <v>110002434007</v>
          </cell>
          <cell r="E9327" t="str">
            <v>（直接）（传感器内嵌式一体化智能轴承制造技术与应用子课题）轴承内/外圈感知元件原位制造的嵌入槽基面高精度加工技术研究</v>
          </cell>
          <cell r="F9327" t="str">
            <v>张玉勋</v>
          </cell>
          <cell r="G9327" t="str">
            <v>2018014</v>
          </cell>
          <cell r="H9327">
            <v>197198</v>
          </cell>
          <cell r="I9327">
            <v>0</v>
          </cell>
          <cell r="J9327">
            <v>146781</v>
          </cell>
          <cell r="K9327">
            <v>50417</v>
          </cell>
          <cell r="L9327">
            <v>0</v>
          </cell>
          <cell r="M9327">
            <v>0</v>
          </cell>
          <cell r="N9327">
            <v>0</v>
          </cell>
          <cell r="O9327">
            <v>50417</v>
          </cell>
        </row>
        <row r="9328">
          <cell r="C9328">
            <v>2434008</v>
          </cell>
          <cell r="D9328" t="str">
            <v>110002434008</v>
          </cell>
          <cell r="E9328" t="str">
            <v>（间接）（传感器内嵌式一体化智能轴承制造技术与应用子课题）轴承内/外圈感知元件原位制造的嵌入槽基面高精度加工技术研究</v>
          </cell>
          <cell r="F9328" t="str">
            <v>张玉勋</v>
          </cell>
          <cell r="G9328" t="str">
            <v>2018014</v>
          </cell>
          <cell r="H9328">
            <v>28620</v>
          </cell>
          <cell r="I9328">
            <v>0</v>
          </cell>
          <cell r="J9328">
            <v>0</v>
          </cell>
          <cell r="K9328">
            <v>28620</v>
          </cell>
          <cell r="L9328">
            <v>0</v>
          </cell>
          <cell r="M9328">
            <v>0</v>
          </cell>
          <cell r="N9328">
            <v>0</v>
          </cell>
          <cell r="O9328">
            <v>28620</v>
          </cell>
        </row>
        <row r="9329">
          <cell r="C9329">
            <v>2434009</v>
          </cell>
          <cell r="D9329" t="str">
            <v>110002434009</v>
          </cell>
          <cell r="E9329" t="str">
            <v>（直接）黄河上游水库群多目标系统的集成技术与应用</v>
          </cell>
          <cell r="F9329" t="str">
            <v>陈晨</v>
          </cell>
          <cell r="G9329" t="str">
            <v>2020811</v>
          </cell>
          <cell r="H9329">
            <v>147843.02</v>
          </cell>
          <cell r="I9329">
            <v>135000</v>
          </cell>
          <cell r="J9329">
            <v>68143.79</v>
          </cell>
          <cell r="K9329">
            <v>214699.23</v>
          </cell>
          <cell r="L9329">
            <v>0</v>
          </cell>
          <cell r="M9329">
            <v>0</v>
          </cell>
          <cell r="N9329">
            <v>0</v>
          </cell>
          <cell r="O9329">
            <v>214699.23</v>
          </cell>
        </row>
        <row r="9330">
          <cell r="C9330">
            <v>2434010</v>
          </cell>
          <cell r="D9330" t="str">
            <v>110002434010</v>
          </cell>
          <cell r="E9330" t="str">
            <v>（间接）黄河上游水库群多目标系统的集成技术与应用</v>
          </cell>
          <cell r="F9330" t="str">
            <v>陈晨</v>
          </cell>
          <cell r="G9330" t="str">
            <v>2020811</v>
          </cell>
          <cell r="H9330">
            <v>28000</v>
          </cell>
          <cell r="I9330">
            <v>36000</v>
          </cell>
          <cell r="J9330">
            <v>15000</v>
          </cell>
          <cell r="K9330">
            <v>49000</v>
          </cell>
          <cell r="L9330">
            <v>0</v>
          </cell>
          <cell r="M9330">
            <v>0</v>
          </cell>
          <cell r="N9330">
            <v>0</v>
          </cell>
          <cell r="O9330">
            <v>49000</v>
          </cell>
        </row>
        <row r="9331">
          <cell r="C9331">
            <v>2434011</v>
          </cell>
          <cell r="D9331" t="str">
            <v>110002434011</v>
          </cell>
          <cell r="E9331" t="str">
            <v>（直接）高悬浮性纳米氧化铈抛光液制备理论及物性调控</v>
          </cell>
          <cell r="F9331" t="str">
            <v>张兵</v>
          </cell>
          <cell r="G9331" t="str">
            <v>2017066</v>
          </cell>
          <cell r="H9331">
            <v>83783.72</v>
          </cell>
          <cell r="I9331">
            <v>94400</v>
          </cell>
          <cell r="J9331">
            <v>125370.71</v>
          </cell>
          <cell r="K9331">
            <v>52813.01</v>
          </cell>
          <cell r="L9331">
            <v>0</v>
          </cell>
          <cell r="M9331">
            <v>0</v>
          </cell>
          <cell r="N9331">
            <v>0</v>
          </cell>
          <cell r="O9331">
            <v>52813.01</v>
          </cell>
        </row>
        <row r="9332">
          <cell r="C9332">
            <v>2434012</v>
          </cell>
          <cell r="D9332" t="str">
            <v>110002434012</v>
          </cell>
          <cell r="E9332" t="str">
            <v>（间接）高悬浮性纳米氧化铈抛光液制备理论及物性调控</v>
          </cell>
          <cell r="F9332" t="str">
            <v>张兵</v>
          </cell>
          <cell r="G9332" t="str">
            <v>2017066</v>
          </cell>
          <cell r="H9332">
            <v>27800</v>
          </cell>
          <cell r="I9332">
            <v>25600</v>
          </cell>
          <cell r="J9332">
            <v>6000</v>
          </cell>
          <cell r="K9332">
            <v>47400</v>
          </cell>
          <cell r="L9332">
            <v>0</v>
          </cell>
          <cell r="M9332">
            <v>0</v>
          </cell>
          <cell r="N9332">
            <v>0</v>
          </cell>
          <cell r="O9332">
            <v>47400</v>
          </cell>
        </row>
        <row r="9333">
          <cell r="C9333">
            <v>2434013</v>
          </cell>
          <cell r="D9333" t="str">
            <v>110002434013</v>
          </cell>
          <cell r="E9333" t="str">
            <v>（直接）子课题4：海产油脂类配料绿色加工技术研发与产业化应用</v>
          </cell>
          <cell r="F9333" t="str">
            <v>王际辉</v>
          </cell>
          <cell r="G9333" t="str">
            <v>2018809</v>
          </cell>
          <cell r="H9333">
            <v>279362.5</v>
          </cell>
          <cell r="I9333">
            <v>0</v>
          </cell>
          <cell r="J9333">
            <v>95874.3</v>
          </cell>
          <cell r="K9333">
            <v>183488.2</v>
          </cell>
          <cell r="L9333">
            <v>0</v>
          </cell>
          <cell r="M9333">
            <v>0</v>
          </cell>
          <cell r="N9333">
            <v>0</v>
          </cell>
          <cell r="O9333">
            <v>183488.2</v>
          </cell>
        </row>
        <row r="9334">
          <cell r="C9334">
            <v>2434014</v>
          </cell>
          <cell r="D9334" t="str">
            <v>110002434014</v>
          </cell>
          <cell r="E9334" t="str">
            <v>（间接）子课题4：海产油脂类配料绿色加工技术研发与产业化应用</v>
          </cell>
          <cell r="F9334" t="str">
            <v>王际辉</v>
          </cell>
          <cell r="G9334" t="str">
            <v>2018809</v>
          </cell>
          <cell r="H9334">
            <v>66000</v>
          </cell>
          <cell r="I9334">
            <v>0</v>
          </cell>
          <cell r="J9334">
            <v>0</v>
          </cell>
          <cell r="K9334">
            <v>66000</v>
          </cell>
          <cell r="L9334">
            <v>0</v>
          </cell>
          <cell r="M9334">
            <v>0</v>
          </cell>
          <cell r="N9334">
            <v>0</v>
          </cell>
          <cell r="O9334">
            <v>66000</v>
          </cell>
        </row>
        <row r="9335">
          <cell r="C9335">
            <v>2434015</v>
          </cell>
          <cell r="D9335" t="str">
            <v>110002434015</v>
          </cell>
          <cell r="E9335" t="str">
            <v>（直接）大规模低温信号传输链路研制</v>
          </cell>
          <cell r="F9335" t="str">
            <v>王红成</v>
          </cell>
          <cell r="G9335" t="str">
            <v>2007023</v>
          </cell>
          <cell r="H9335">
            <v>634911.78</v>
          </cell>
          <cell r="I9335">
            <v>0</v>
          </cell>
          <cell r="J9335">
            <v>42479</v>
          </cell>
          <cell r="K9335">
            <v>592432.78</v>
          </cell>
          <cell r="L9335">
            <v>0</v>
          </cell>
          <cell r="M9335">
            <v>0</v>
          </cell>
          <cell r="N9335">
            <v>0</v>
          </cell>
          <cell r="O9335">
            <v>592432.78</v>
          </cell>
        </row>
        <row r="9336">
          <cell r="C9336">
            <v>2434016</v>
          </cell>
          <cell r="D9336" t="str">
            <v>110002434016</v>
          </cell>
          <cell r="E9336" t="str">
            <v>（间接）大规模低温信号传输链路研制</v>
          </cell>
          <cell r="F9336" t="str">
            <v>王红成</v>
          </cell>
          <cell r="G9336" t="str">
            <v>2007023</v>
          </cell>
          <cell r="H9336">
            <v>152210</v>
          </cell>
          <cell r="I9336">
            <v>0</v>
          </cell>
          <cell r="J9336">
            <v>0</v>
          </cell>
          <cell r="K9336">
            <v>152210</v>
          </cell>
          <cell r="L9336">
            <v>0</v>
          </cell>
          <cell r="M9336">
            <v>0</v>
          </cell>
          <cell r="N9336">
            <v>0</v>
          </cell>
          <cell r="O9336">
            <v>152210</v>
          </cell>
        </row>
        <row r="9337">
          <cell r="C9337">
            <v>2434017</v>
          </cell>
          <cell r="D9337" t="str">
            <v>110002434017</v>
          </cell>
          <cell r="E9337" t="str">
            <v>（直接）海产虾类即食食品精准加工技术研发与产业化应用</v>
          </cell>
          <cell r="F9337" t="str">
            <v>肖珊</v>
          </cell>
          <cell r="G9337" t="str">
            <v>2018283</v>
          </cell>
          <cell r="H9337">
            <v>392910.21</v>
          </cell>
          <cell r="I9337">
            <v>0</v>
          </cell>
          <cell r="J9337">
            <v>143694.04</v>
          </cell>
          <cell r="K9337">
            <v>249216.17</v>
          </cell>
          <cell r="L9337">
            <v>0</v>
          </cell>
          <cell r="M9337">
            <v>0</v>
          </cell>
          <cell r="N9337">
            <v>0</v>
          </cell>
          <cell r="O9337">
            <v>249216.17</v>
          </cell>
        </row>
        <row r="9338">
          <cell r="C9338">
            <v>2434018</v>
          </cell>
          <cell r="D9338" t="str">
            <v>110002434018</v>
          </cell>
          <cell r="E9338" t="str">
            <v>（间接）海产虾类即食食品精准加工技术研发与产业化应用</v>
          </cell>
          <cell r="F9338" t="str">
            <v>肖珊</v>
          </cell>
          <cell r="G9338" t="str">
            <v>2018283</v>
          </cell>
          <cell r="H9338">
            <v>64000</v>
          </cell>
          <cell r="I9338">
            <v>0</v>
          </cell>
          <cell r="J9338">
            <v>0</v>
          </cell>
          <cell r="K9338">
            <v>64000</v>
          </cell>
          <cell r="L9338">
            <v>0</v>
          </cell>
          <cell r="M9338">
            <v>0</v>
          </cell>
          <cell r="N9338">
            <v>0</v>
          </cell>
          <cell r="O9338">
            <v>64000</v>
          </cell>
        </row>
        <row r="9339">
          <cell r="C9339">
            <v>2434019</v>
          </cell>
          <cell r="D9339" t="str">
            <v>110002434019</v>
          </cell>
          <cell r="E9339" t="str">
            <v>（直接）混合精度自动分析与评测</v>
          </cell>
          <cell r="F9339" t="str">
            <v>李宽</v>
          </cell>
          <cell r="G9339" t="str">
            <v>2018820</v>
          </cell>
          <cell r="H9339">
            <v>777760.51</v>
          </cell>
          <cell r="I9339">
            <v>62700</v>
          </cell>
          <cell r="J9339">
            <v>180088.82</v>
          </cell>
          <cell r="K9339">
            <v>660371.69</v>
          </cell>
          <cell r="L9339">
            <v>0</v>
          </cell>
          <cell r="M9339">
            <v>0</v>
          </cell>
          <cell r="N9339">
            <v>0</v>
          </cell>
          <cell r="O9339">
            <v>660371.69</v>
          </cell>
        </row>
        <row r="9340">
          <cell r="C9340">
            <v>2434020</v>
          </cell>
          <cell r="D9340" t="str">
            <v>110002434020</v>
          </cell>
          <cell r="E9340" t="str">
            <v>（间接）混合精度自动分析与评测</v>
          </cell>
          <cell r="F9340" t="str">
            <v>李宽</v>
          </cell>
          <cell r="G9340" t="str">
            <v>2018820</v>
          </cell>
          <cell r="H9340">
            <v>96000</v>
          </cell>
          <cell r="I9340">
            <v>0</v>
          </cell>
          <cell r="J9340">
            <v>0</v>
          </cell>
          <cell r="K9340">
            <v>96000</v>
          </cell>
          <cell r="L9340">
            <v>0</v>
          </cell>
          <cell r="M9340">
            <v>0</v>
          </cell>
          <cell r="N9340">
            <v>0</v>
          </cell>
          <cell r="O9340">
            <v>96000</v>
          </cell>
        </row>
        <row r="9341">
          <cell r="C9341">
            <v>2434021</v>
          </cell>
          <cell r="D9341" t="str">
            <v>110002434021</v>
          </cell>
          <cell r="E9341" t="str">
            <v>（直接）薄膜敏感元件高可靠信号互联技术的研究</v>
          </cell>
          <cell r="F9341" t="str">
            <v>黄云伟</v>
          </cell>
          <cell r="G9341" t="str">
            <v>2023083</v>
          </cell>
          <cell r="H9341">
            <v>209761.49</v>
          </cell>
          <cell r="I9341">
            <v>37041</v>
          </cell>
          <cell r="J9341">
            <v>23862</v>
          </cell>
          <cell r="K9341">
            <v>222940.49</v>
          </cell>
          <cell r="L9341">
            <v>0</v>
          </cell>
          <cell r="M9341">
            <v>0</v>
          </cell>
          <cell r="N9341">
            <v>0</v>
          </cell>
          <cell r="O9341">
            <v>222940.49</v>
          </cell>
        </row>
        <row r="9342">
          <cell r="C9342">
            <v>2434022</v>
          </cell>
          <cell r="D9342" t="str">
            <v>110002434022</v>
          </cell>
          <cell r="E9342" t="str">
            <v>（间接）薄膜敏感元件高可靠信号互联技术的研究</v>
          </cell>
          <cell r="F9342" t="str">
            <v>黄云伟</v>
          </cell>
          <cell r="G9342" t="str">
            <v>2023083</v>
          </cell>
          <cell r="H9342">
            <v>49873.75</v>
          </cell>
          <cell r="I9342">
            <v>10337</v>
          </cell>
          <cell r="J9342">
            <v>37118.9</v>
          </cell>
          <cell r="K9342">
            <v>23091.85</v>
          </cell>
          <cell r="L9342">
            <v>0</v>
          </cell>
          <cell r="M9342">
            <v>0</v>
          </cell>
          <cell r="N9342">
            <v>0</v>
          </cell>
          <cell r="O9342">
            <v>23091.85</v>
          </cell>
        </row>
        <row r="9343">
          <cell r="C9343">
            <v>2435001</v>
          </cell>
          <cell r="D9343" t="str">
            <v>110002435001</v>
          </cell>
          <cell r="E9343" t="str">
            <v>粤财科教[2023]200号2023年广东省科技进步奖广东省奖金</v>
          </cell>
          <cell r="F9343" t="str">
            <v>李长平</v>
          </cell>
          <cell r="G9343" t="str">
            <v>2016830</v>
          </cell>
          <cell r="H9343">
            <v>0</v>
          </cell>
          <cell r="I9343">
            <v>0</v>
          </cell>
          <cell r="J9343">
            <v>0</v>
          </cell>
          <cell r="K9343">
            <v>0</v>
          </cell>
          <cell r="L9343">
            <v>0</v>
          </cell>
          <cell r="M9343">
            <v>0</v>
          </cell>
          <cell r="N9343">
            <v>0</v>
          </cell>
          <cell r="O9343">
            <v>0</v>
          </cell>
        </row>
        <row r="9344">
          <cell r="C9344">
            <v>2436001</v>
          </cell>
          <cell r="D9344" t="str">
            <v>110002436001</v>
          </cell>
          <cell r="E9344" t="str">
            <v>大学英语课程思政教学有效性评价体系构建研究</v>
          </cell>
          <cell r="F9344" t="str">
            <v>李玲玲</v>
          </cell>
          <cell r="G9344" t="str">
            <v>2022101</v>
          </cell>
          <cell r="H9344">
            <v>11786.29</v>
          </cell>
          <cell r="I9344">
            <v>0</v>
          </cell>
          <cell r="J9344">
            <v>10283.6</v>
          </cell>
          <cell r="K9344">
            <v>1502.69</v>
          </cell>
          <cell r="L9344">
            <v>0</v>
          </cell>
          <cell r="M9344">
            <v>0</v>
          </cell>
          <cell r="N9344">
            <v>0</v>
          </cell>
          <cell r="O9344">
            <v>1502.69</v>
          </cell>
        </row>
        <row r="9345">
          <cell r="C9345">
            <v>2436002</v>
          </cell>
          <cell r="D9345" t="str">
            <v>110002436002</v>
          </cell>
          <cell r="E9345" t="str">
            <v>基于村庄资源形态视角的乡村治理体系研究</v>
          </cell>
          <cell r="F9345" t="str">
            <v>蔡益群</v>
          </cell>
          <cell r="G9345" t="str">
            <v>2021108</v>
          </cell>
          <cell r="H9345">
            <v>0</v>
          </cell>
          <cell r="I9345">
            <v>0</v>
          </cell>
          <cell r="J9345">
            <v>0</v>
          </cell>
          <cell r="K9345">
            <v>0</v>
          </cell>
          <cell r="L9345">
            <v>0</v>
          </cell>
          <cell r="M9345">
            <v>0</v>
          </cell>
          <cell r="N9345">
            <v>0</v>
          </cell>
          <cell r="O9345">
            <v>0</v>
          </cell>
        </row>
        <row r="9346">
          <cell r="C9346">
            <v>2436003</v>
          </cell>
          <cell r="D9346" t="str">
            <v>110002436003</v>
          </cell>
          <cell r="E9346" t="str">
            <v>服务创新思维下的博物馆文创产品设计增值研究</v>
          </cell>
          <cell r="F9346" t="str">
            <v>王沄</v>
          </cell>
          <cell r="G9346" t="str">
            <v>2023204</v>
          </cell>
          <cell r="H9346">
            <v>10140.81</v>
          </cell>
          <cell r="I9346">
            <v>0</v>
          </cell>
          <cell r="J9346">
            <v>3298.98</v>
          </cell>
          <cell r="K9346">
            <v>6841.83</v>
          </cell>
          <cell r="L9346">
            <v>0</v>
          </cell>
          <cell r="M9346">
            <v>0</v>
          </cell>
          <cell r="N9346">
            <v>0</v>
          </cell>
          <cell r="O9346">
            <v>6841.83</v>
          </cell>
        </row>
        <row r="9347">
          <cell r="C9347">
            <v>2436004</v>
          </cell>
          <cell r="D9347" t="str">
            <v>110002436004</v>
          </cell>
          <cell r="E9347" t="str">
            <v>百年现代化史与“中国近现代史纲要”课有机结合研究</v>
          </cell>
          <cell r="F9347" t="str">
            <v>李丹</v>
          </cell>
          <cell r="G9347" t="str">
            <v>2018280</v>
          </cell>
          <cell r="H9347">
            <v>19950</v>
          </cell>
          <cell r="I9347">
            <v>6000</v>
          </cell>
          <cell r="J9347">
            <v>300</v>
          </cell>
          <cell r="K9347">
            <v>25650</v>
          </cell>
          <cell r="L9347">
            <v>0</v>
          </cell>
          <cell r="M9347">
            <v>0</v>
          </cell>
          <cell r="N9347">
            <v>0</v>
          </cell>
          <cell r="O9347">
            <v>25650</v>
          </cell>
        </row>
        <row r="9348">
          <cell r="C9348">
            <v>2436005</v>
          </cell>
          <cell r="D9348" t="str">
            <v>110002436005</v>
          </cell>
          <cell r="E9348" t="str">
            <v>企业数字化转型的财税支持政策选择和调适研究</v>
          </cell>
          <cell r="F9348" t="str">
            <v>黎伟</v>
          </cell>
          <cell r="G9348" t="str">
            <v>2016020</v>
          </cell>
          <cell r="H9348">
            <v>19950</v>
          </cell>
          <cell r="I9348">
            <v>6000</v>
          </cell>
          <cell r="J9348">
            <v>300</v>
          </cell>
          <cell r="K9348">
            <v>25650</v>
          </cell>
          <cell r="L9348">
            <v>0</v>
          </cell>
          <cell r="M9348">
            <v>0</v>
          </cell>
          <cell r="N9348">
            <v>0</v>
          </cell>
          <cell r="O9348">
            <v>25650</v>
          </cell>
        </row>
        <row r="9349">
          <cell r="C9349">
            <v>2436006</v>
          </cell>
          <cell r="D9349" t="str">
            <v>110002436006</v>
          </cell>
          <cell r="E9349" t="str">
            <v>现代通俗文学与左翼文学关系研究（1923-1949）</v>
          </cell>
          <cell r="F9349" t="str">
            <v>黄海丹</v>
          </cell>
          <cell r="G9349" t="str">
            <v>2022078</v>
          </cell>
          <cell r="H9349">
            <v>13300</v>
          </cell>
          <cell r="I9349">
            <v>4000</v>
          </cell>
          <cell r="J9349">
            <v>2752</v>
          </cell>
          <cell r="K9349">
            <v>14548</v>
          </cell>
          <cell r="L9349">
            <v>0</v>
          </cell>
          <cell r="M9349">
            <v>0</v>
          </cell>
          <cell r="N9349">
            <v>0</v>
          </cell>
          <cell r="O9349">
            <v>14548</v>
          </cell>
        </row>
        <row r="9350">
          <cell r="C9350">
            <v>2436007</v>
          </cell>
          <cell r="D9350" t="str">
            <v>110002436007</v>
          </cell>
          <cell r="E9350" t="str">
            <v>双向“飞地”经济模式下广东省新一轮产业转移的机制与提升路径研究</v>
          </cell>
          <cell r="F9350" t="str">
            <v>陈奕嘉</v>
          </cell>
          <cell r="G9350" t="str">
            <v>2023065</v>
          </cell>
          <cell r="H9350">
            <v>19950</v>
          </cell>
          <cell r="I9350">
            <v>6000</v>
          </cell>
          <cell r="J9350">
            <v>4200</v>
          </cell>
          <cell r="K9350">
            <v>21750</v>
          </cell>
          <cell r="L9350">
            <v>0</v>
          </cell>
          <cell r="M9350">
            <v>0</v>
          </cell>
          <cell r="N9350">
            <v>0</v>
          </cell>
          <cell r="O9350">
            <v>21750</v>
          </cell>
        </row>
        <row r="9351">
          <cell r="C9351">
            <v>2436008</v>
          </cell>
          <cell r="D9351" t="str">
            <v>110002436008</v>
          </cell>
          <cell r="E9351" t="str">
            <v>劳动影响青少年道德敏感性的追踪研究</v>
          </cell>
          <cell r="F9351" t="str">
            <v>涂叶满</v>
          </cell>
          <cell r="G9351" t="str">
            <v>2012007</v>
          </cell>
          <cell r="H9351">
            <v>19950</v>
          </cell>
          <cell r="I9351">
            <v>6000</v>
          </cell>
          <cell r="J9351">
            <v>6491.83</v>
          </cell>
          <cell r="K9351">
            <v>19458.17</v>
          </cell>
          <cell r="L9351">
            <v>0</v>
          </cell>
          <cell r="M9351">
            <v>0</v>
          </cell>
          <cell r="N9351">
            <v>0</v>
          </cell>
          <cell r="O9351">
            <v>19458.17</v>
          </cell>
        </row>
        <row r="9352">
          <cell r="C9352">
            <v>2436009</v>
          </cell>
          <cell r="D9352" t="str">
            <v>110002436009</v>
          </cell>
          <cell r="E9352" t="str">
            <v>“双碳”目标下居民参与个人碳交易的动力机制与激励策略研究：基于机器学习与联合实验</v>
          </cell>
          <cell r="F9352" t="str">
            <v>肖一鸣</v>
          </cell>
          <cell r="G9352" t="str">
            <v>2023051</v>
          </cell>
          <cell r="H9352">
            <v>0</v>
          </cell>
          <cell r="I9352">
            <v>4000</v>
          </cell>
          <cell r="J9352">
            <v>4000</v>
          </cell>
          <cell r="K9352">
            <v>0</v>
          </cell>
          <cell r="L9352">
            <v>0</v>
          </cell>
          <cell r="M9352">
            <v>0</v>
          </cell>
          <cell r="N9352">
            <v>0</v>
          </cell>
          <cell r="O9352">
            <v>0</v>
          </cell>
        </row>
        <row r="9353">
          <cell r="C9353">
            <v>2436010</v>
          </cell>
          <cell r="D9353" t="str">
            <v>110002436010</v>
          </cell>
          <cell r="E9353" t="str">
            <v>我国农村基层治理的全过程人民民主实践机制研究</v>
          </cell>
          <cell r="F9353" t="str">
            <v>蒋青青</v>
          </cell>
          <cell r="G9353" t="str">
            <v>2018019</v>
          </cell>
          <cell r="H9353">
            <v>19950</v>
          </cell>
          <cell r="I9353">
            <v>6000</v>
          </cell>
          <cell r="J9353">
            <v>300</v>
          </cell>
          <cell r="K9353">
            <v>25650</v>
          </cell>
          <cell r="L9353">
            <v>0</v>
          </cell>
          <cell r="M9353">
            <v>0</v>
          </cell>
          <cell r="N9353">
            <v>0</v>
          </cell>
          <cell r="O9353">
            <v>25650</v>
          </cell>
        </row>
        <row r="9354">
          <cell r="C9354">
            <v>2436011</v>
          </cell>
          <cell r="D9354" t="str">
            <v>110002436011</v>
          </cell>
          <cell r="E9354" t="str">
            <v>考虑环境影响的项目调度与物料订货集成优化方法研究</v>
          </cell>
          <cell r="F9354" t="str">
            <v>张艳</v>
          </cell>
          <cell r="G9354" t="str">
            <v>2020090</v>
          </cell>
          <cell r="H9354">
            <v>19000</v>
          </cell>
          <cell r="I9354">
            <v>0</v>
          </cell>
          <cell r="J9354">
            <v>4000</v>
          </cell>
          <cell r="K9354">
            <v>15000</v>
          </cell>
          <cell r="L9354">
            <v>0</v>
          </cell>
          <cell r="M9354">
            <v>0</v>
          </cell>
          <cell r="N9354">
            <v>0</v>
          </cell>
          <cell r="O9354">
            <v>15000</v>
          </cell>
        </row>
        <row r="9355">
          <cell r="C9355">
            <v>2436012</v>
          </cell>
          <cell r="D9355" t="str">
            <v>110002436012</v>
          </cell>
          <cell r="E9355" t="str">
            <v>外部输入性风险影响我国周期性失业的机制、程度及稳定就业策略研究</v>
          </cell>
          <cell r="F9355" t="str">
            <v>贾宗穆</v>
          </cell>
          <cell r="G9355" t="str">
            <v>2023012</v>
          </cell>
          <cell r="H9355">
            <v>19000</v>
          </cell>
          <cell r="I9355">
            <v>0</v>
          </cell>
          <cell r="J9355">
            <v>11960</v>
          </cell>
          <cell r="K9355">
            <v>7040</v>
          </cell>
          <cell r="L9355">
            <v>0</v>
          </cell>
          <cell r="M9355">
            <v>0</v>
          </cell>
          <cell r="N9355">
            <v>0</v>
          </cell>
          <cell r="O9355">
            <v>7040</v>
          </cell>
        </row>
        <row r="9356">
          <cell r="C9356">
            <v>2436013</v>
          </cell>
          <cell r="D9356" t="str">
            <v>110002436013</v>
          </cell>
          <cell r="E9356" t="str">
            <v>广东报刊新诗批评文献整理与知识生产研究（1920-1940年代）</v>
          </cell>
          <cell r="F9356" t="str">
            <v>仲雷</v>
          </cell>
          <cell r="G9356" t="str">
            <v>2017058</v>
          </cell>
          <cell r="H9356">
            <v>19000</v>
          </cell>
          <cell r="I9356">
            <v>0</v>
          </cell>
          <cell r="J9356">
            <v>6806</v>
          </cell>
          <cell r="K9356">
            <v>12194</v>
          </cell>
          <cell r="L9356">
            <v>0</v>
          </cell>
          <cell r="M9356">
            <v>0</v>
          </cell>
          <cell r="N9356">
            <v>0</v>
          </cell>
          <cell r="O9356">
            <v>12194</v>
          </cell>
        </row>
        <row r="9357">
          <cell r="C9357">
            <v>2436014</v>
          </cell>
          <cell r="D9357" t="str">
            <v>110002436014</v>
          </cell>
          <cell r="E9357" t="str">
            <v>东莞乡村工业化下传统文化遗产系统性保护与活化策略研究</v>
          </cell>
          <cell r="F9357" t="str">
            <v>罗瑜斌</v>
          </cell>
          <cell r="G9357" t="str">
            <v>2011017</v>
          </cell>
          <cell r="H9357">
            <v>12100</v>
          </cell>
          <cell r="I9357">
            <v>0</v>
          </cell>
          <cell r="J9357">
            <v>5400</v>
          </cell>
          <cell r="K9357">
            <v>6700</v>
          </cell>
          <cell r="L9357">
            <v>0</v>
          </cell>
          <cell r="M9357">
            <v>0</v>
          </cell>
          <cell r="N9357">
            <v>0</v>
          </cell>
          <cell r="O9357">
            <v>6700</v>
          </cell>
        </row>
        <row r="9358">
          <cell r="C9358">
            <v>2436015</v>
          </cell>
          <cell r="D9358" t="str">
            <v>110002436015</v>
          </cell>
          <cell r="E9358" t="str">
            <v>广东农村社区治理的“数-治”脱嵌化及对策研究（GD24XSH01）</v>
          </cell>
          <cell r="F9358" t="str">
            <v>林寒</v>
          </cell>
          <cell r="G9358" t="str">
            <v>2018012</v>
          </cell>
          <cell r="H9358">
            <v>19000</v>
          </cell>
          <cell r="I9358">
            <v>0</v>
          </cell>
          <cell r="J9358">
            <v>0</v>
          </cell>
          <cell r="K9358">
            <v>19000</v>
          </cell>
          <cell r="L9358">
            <v>0</v>
          </cell>
          <cell r="M9358">
            <v>0</v>
          </cell>
          <cell r="N9358">
            <v>0</v>
          </cell>
          <cell r="O9358">
            <v>19000</v>
          </cell>
        </row>
        <row r="9359">
          <cell r="C9359">
            <v>2437001</v>
          </cell>
          <cell r="D9359" t="str">
            <v>110002437001</v>
          </cell>
          <cell r="E9359" t="str">
            <v>2023年东莞市松山湖技术开发合同补助项目</v>
          </cell>
          <cell r="F9359" t="str">
            <v>李长平</v>
          </cell>
          <cell r="G9359" t="str">
            <v>2016830</v>
          </cell>
          <cell r="H9359">
            <v>0</v>
          </cell>
          <cell r="I9359">
            <v>0</v>
          </cell>
          <cell r="J9359">
            <v>0</v>
          </cell>
          <cell r="K9359">
            <v>0</v>
          </cell>
          <cell r="L9359">
            <v>0</v>
          </cell>
          <cell r="M9359">
            <v>0</v>
          </cell>
          <cell r="N9359">
            <v>0</v>
          </cell>
          <cell r="O9359">
            <v>0</v>
          </cell>
        </row>
        <row r="9360">
          <cell r="C9360">
            <v>2437002</v>
          </cell>
          <cell r="D9360" t="str">
            <v>110002437002</v>
          </cell>
          <cell r="E9360" t="str">
            <v>东莞城市精细化治理的优化策略研究</v>
          </cell>
          <cell r="F9360" t="str">
            <v>李宏</v>
          </cell>
          <cell r="G9360" t="str">
            <v>2021061</v>
          </cell>
          <cell r="H9360">
            <v>1350</v>
          </cell>
          <cell r="I9360">
            <v>27000</v>
          </cell>
          <cell r="J9360">
            <v>28350</v>
          </cell>
          <cell r="K9360">
            <v>0</v>
          </cell>
          <cell r="L9360">
            <v>0</v>
          </cell>
          <cell r="M9360">
            <v>0</v>
          </cell>
          <cell r="N9360">
            <v>0</v>
          </cell>
          <cell r="O9360">
            <v>0</v>
          </cell>
        </row>
        <row r="9361">
          <cell r="C9361">
            <v>2437003</v>
          </cell>
          <cell r="D9361" t="str">
            <v>110002437003</v>
          </cell>
          <cell r="E9361" t="str">
            <v>弘扬科学家精神，争做新时代追梦人科学家精神宣讲</v>
          </cell>
          <cell r="F9361" t="str">
            <v>黄楚刁</v>
          </cell>
          <cell r="G9361" t="str">
            <v>2011013</v>
          </cell>
          <cell r="H9361">
            <v>69421</v>
          </cell>
          <cell r="I9361">
            <v>0</v>
          </cell>
          <cell r="J9361">
            <v>69421</v>
          </cell>
          <cell r="K9361">
            <v>0</v>
          </cell>
          <cell r="L9361">
            <v>0</v>
          </cell>
          <cell r="M9361">
            <v>0</v>
          </cell>
          <cell r="N9361">
            <v>0</v>
          </cell>
          <cell r="O9361">
            <v>0</v>
          </cell>
        </row>
        <row r="9362">
          <cell r="C9362">
            <v>2437004</v>
          </cell>
          <cell r="D9362" t="str">
            <v>110002437004</v>
          </cell>
          <cell r="E9362" t="str">
            <v>“百千万工程”与东莞未来社区建设研究</v>
          </cell>
          <cell r="F9362" t="str">
            <v>陈成文</v>
          </cell>
          <cell r="G9362" t="str">
            <v>2021118</v>
          </cell>
          <cell r="H9362">
            <v>31350</v>
          </cell>
          <cell r="I9362">
            <v>0</v>
          </cell>
          <cell r="J9362">
            <v>0</v>
          </cell>
          <cell r="K9362">
            <v>31350</v>
          </cell>
          <cell r="L9362">
            <v>0</v>
          </cell>
          <cell r="M9362">
            <v>0</v>
          </cell>
          <cell r="N9362">
            <v>0</v>
          </cell>
          <cell r="O9362">
            <v>31350</v>
          </cell>
        </row>
        <row r="9363">
          <cell r="C9363">
            <v>2437005</v>
          </cell>
          <cell r="D9363" t="str">
            <v>110002437005</v>
          </cell>
          <cell r="E9363" t="str">
            <v>基层社会治理的形式主义问题研究</v>
          </cell>
          <cell r="F9363" t="str">
            <v>张城林</v>
          </cell>
          <cell r="G9363" t="str">
            <v>2023235</v>
          </cell>
          <cell r="H9363">
            <v>10450</v>
          </cell>
          <cell r="I9363">
            <v>0</v>
          </cell>
          <cell r="J9363">
            <v>0</v>
          </cell>
          <cell r="K9363">
            <v>10450</v>
          </cell>
          <cell r="L9363">
            <v>0</v>
          </cell>
          <cell r="M9363">
            <v>0</v>
          </cell>
          <cell r="N9363">
            <v>0</v>
          </cell>
          <cell r="O9363">
            <v>10450</v>
          </cell>
        </row>
        <row r="9364">
          <cell r="C9364">
            <v>2437006</v>
          </cell>
          <cell r="D9364" t="str">
            <v>110002437006</v>
          </cell>
          <cell r="E9364" t="str">
            <v>加强新经济组织、新社会组织和新就业群体党的建设研究</v>
          </cell>
          <cell r="F9364" t="str">
            <v>张洁</v>
          </cell>
          <cell r="G9364" t="str">
            <v>2021129</v>
          </cell>
          <cell r="H9364">
            <v>10450</v>
          </cell>
          <cell r="I9364">
            <v>0</v>
          </cell>
          <cell r="J9364">
            <v>2046.5</v>
          </cell>
          <cell r="K9364">
            <v>8403.5</v>
          </cell>
          <cell r="L9364">
            <v>0</v>
          </cell>
          <cell r="M9364">
            <v>0</v>
          </cell>
          <cell r="N9364">
            <v>0</v>
          </cell>
          <cell r="O9364">
            <v>8403.5</v>
          </cell>
        </row>
        <row r="9365">
          <cell r="C9365">
            <v>2437007</v>
          </cell>
          <cell r="D9365" t="str">
            <v>110002437007</v>
          </cell>
          <cell r="E9365" t="str">
            <v>深入推进“绿美东莞”生态建设研究</v>
          </cell>
          <cell r="F9365" t="str">
            <v>刘顺娜</v>
          </cell>
          <cell r="G9365" t="str">
            <v>2023020</v>
          </cell>
          <cell r="H9365">
            <v>10450</v>
          </cell>
          <cell r="I9365">
            <v>0</v>
          </cell>
          <cell r="J9365">
            <v>0</v>
          </cell>
          <cell r="K9365">
            <v>10450</v>
          </cell>
          <cell r="L9365">
            <v>0</v>
          </cell>
          <cell r="M9365">
            <v>0</v>
          </cell>
          <cell r="N9365">
            <v>0</v>
          </cell>
          <cell r="O9365">
            <v>10450</v>
          </cell>
        </row>
        <row r="9366">
          <cell r="C9366">
            <v>2437008</v>
          </cell>
          <cell r="D9366" t="str">
            <v>110002437008</v>
          </cell>
          <cell r="E9366" t="str">
            <v>广东省湾区城市生态环境治理与规划工程技术研究中心</v>
          </cell>
          <cell r="F9366" t="str">
            <v>李长平</v>
          </cell>
          <cell r="G9366" t="str">
            <v>2016830</v>
          </cell>
          <cell r="H9366">
            <v>190000</v>
          </cell>
          <cell r="I9366">
            <v>0</v>
          </cell>
          <cell r="J9366">
            <v>0</v>
          </cell>
          <cell r="K9366">
            <v>190000</v>
          </cell>
          <cell r="L9366">
            <v>0</v>
          </cell>
          <cell r="M9366">
            <v>0</v>
          </cell>
          <cell r="N9366">
            <v>0</v>
          </cell>
          <cell r="O9366">
            <v>190000</v>
          </cell>
        </row>
        <row r="9367">
          <cell r="C9367">
            <v>2437009</v>
          </cell>
          <cell r="D9367" t="str">
            <v>110002437009</v>
          </cell>
          <cell r="E9367" t="str">
            <v>2023年东莞市松山湖营造创新环境资助广东省科技进步奖</v>
          </cell>
          <cell r="F9367" t="str">
            <v>李长平</v>
          </cell>
          <cell r="G9367" t="str">
            <v>2016830</v>
          </cell>
          <cell r="H9367">
            <v>400000</v>
          </cell>
          <cell r="I9367">
            <v>0</v>
          </cell>
          <cell r="J9367">
            <v>0</v>
          </cell>
          <cell r="K9367">
            <v>400000</v>
          </cell>
          <cell r="L9367">
            <v>0</v>
          </cell>
          <cell r="M9367">
            <v>0</v>
          </cell>
          <cell r="N9367">
            <v>0</v>
          </cell>
          <cell r="O9367">
            <v>400000</v>
          </cell>
        </row>
        <row r="9368">
          <cell r="C9368">
            <v>2437010</v>
          </cell>
          <cell r="D9368" t="str">
            <v>110002437010</v>
          </cell>
          <cell r="E9368" t="str">
            <v>东莞市河湖生态修复及水质提升工程技术研究中心</v>
          </cell>
          <cell r="F9368" t="str">
            <v>李长平</v>
          </cell>
          <cell r="G9368" t="str">
            <v>2016830</v>
          </cell>
          <cell r="H9368">
            <v>190000</v>
          </cell>
          <cell r="I9368">
            <v>0</v>
          </cell>
          <cell r="J9368">
            <v>0</v>
          </cell>
          <cell r="K9368">
            <v>190000</v>
          </cell>
          <cell r="L9368">
            <v>0</v>
          </cell>
          <cell r="M9368">
            <v>0</v>
          </cell>
          <cell r="N9368">
            <v>0</v>
          </cell>
          <cell r="O9368">
            <v>190000</v>
          </cell>
        </row>
        <row r="9369">
          <cell r="C9369">
            <v>2439001001</v>
          </cell>
          <cell r="D9369" t="str">
            <v>110002439001001</v>
          </cell>
          <cell r="E9369" t="str">
            <v>鹰潭市海绵城市建设示范期全过程技术咨询服务项目城市“海绵体”建设对污染物的削减规律分析课题研究专项咨询</v>
          </cell>
          <cell r="F9369" t="str">
            <v>辛晓东</v>
          </cell>
          <cell r="G9369" t="str">
            <v>2022055</v>
          </cell>
          <cell r="H9369">
            <v>4590.09</v>
          </cell>
          <cell r="I9369">
            <v>0</v>
          </cell>
          <cell r="J9369">
            <v>3800</v>
          </cell>
          <cell r="K9369">
            <v>790.09</v>
          </cell>
          <cell r="L9369">
            <v>0</v>
          </cell>
          <cell r="M9369">
            <v>0</v>
          </cell>
          <cell r="N9369">
            <v>0</v>
          </cell>
          <cell r="O9369">
            <v>790.09</v>
          </cell>
        </row>
        <row r="9370">
          <cell r="C9370">
            <v>2439001002</v>
          </cell>
          <cell r="D9370" t="str">
            <v>110002439001002</v>
          </cell>
          <cell r="E9370" t="str">
            <v>广东智子-东莞理工“智能高效混合与分散技术研发基地”</v>
          </cell>
          <cell r="F9370" t="str">
            <v>曹晓畅</v>
          </cell>
          <cell r="G9370" t="str">
            <v>2012045</v>
          </cell>
          <cell r="H9370">
            <v>61010.4</v>
          </cell>
          <cell r="I9370">
            <v>0</v>
          </cell>
          <cell r="J9370">
            <v>13337.18</v>
          </cell>
          <cell r="K9370">
            <v>47673.22</v>
          </cell>
          <cell r="L9370">
            <v>0</v>
          </cell>
          <cell r="M9370">
            <v>0</v>
          </cell>
          <cell r="N9370">
            <v>0</v>
          </cell>
          <cell r="O9370">
            <v>47673.22</v>
          </cell>
        </row>
        <row r="9371">
          <cell r="C9371">
            <v>2439001003</v>
          </cell>
          <cell r="D9371" t="str">
            <v>110002439001003</v>
          </cell>
          <cell r="E9371" t="str">
            <v>0波段超快光源项目</v>
          </cell>
          <cell r="F9371" t="str">
            <v>孙敬华</v>
          </cell>
          <cell r="G9371" t="str">
            <v>2016828</v>
          </cell>
          <cell r="H9371">
            <v>297891</v>
          </cell>
          <cell r="I9371">
            <v>0</v>
          </cell>
          <cell r="J9371">
            <v>112593.91</v>
          </cell>
          <cell r="K9371">
            <v>185297.09</v>
          </cell>
          <cell r="L9371">
            <v>0</v>
          </cell>
          <cell r="M9371">
            <v>0</v>
          </cell>
          <cell r="N9371">
            <v>0</v>
          </cell>
          <cell r="O9371">
            <v>185297.09</v>
          </cell>
        </row>
        <row r="9372">
          <cell r="C9372">
            <v>2439001004</v>
          </cell>
          <cell r="D9372" t="str">
            <v>110002439001004</v>
          </cell>
          <cell r="E9372" t="str">
            <v>利用回收短钢筋植筋连接ALC隔墙板快速绿色施工等5项施工关键技术研究</v>
          </cell>
          <cell r="F9372" t="str">
            <v>艾心荧</v>
          </cell>
          <cell r="G9372" t="str">
            <v>2015010</v>
          </cell>
          <cell r="H9372">
            <v>5416.62</v>
          </cell>
          <cell r="I9372">
            <v>0</v>
          </cell>
          <cell r="J9372">
            <v>1324.6</v>
          </cell>
          <cell r="K9372">
            <v>4092.02</v>
          </cell>
          <cell r="L9372">
            <v>0</v>
          </cell>
          <cell r="M9372">
            <v>0</v>
          </cell>
          <cell r="N9372">
            <v>0</v>
          </cell>
          <cell r="O9372">
            <v>4092.02</v>
          </cell>
        </row>
        <row r="9373">
          <cell r="C9373">
            <v>2439001005</v>
          </cell>
          <cell r="D9373" t="str">
            <v>110002439001005</v>
          </cell>
          <cell r="E9373" t="str">
            <v>东莞理工学院—东莞福哥电子有限公司产学研基地</v>
          </cell>
          <cell r="F9373" t="str">
            <v>邱永福</v>
          </cell>
          <cell r="G9373" t="str">
            <v>2009016</v>
          </cell>
          <cell r="H9373">
            <v>37660.4</v>
          </cell>
          <cell r="I9373">
            <v>0</v>
          </cell>
          <cell r="J9373">
            <v>13500</v>
          </cell>
          <cell r="K9373">
            <v>24160.4</v>
          </cell>
          <cell r="L9373">
            <v>0</v>
          </cell>
          <cell r="M9373">
            <v>0</v>
          </cell>
          <cell r="N9373">
            <v>0</v>
          </cell>
          <cell r="O9373">
            <v>24160.4</v>
          </cell>
        </row>
        <row r="9374">
          <cell r="C9374">
            <v>2439001006</v>
          </cell>
          <cell r="D9374" t="str">
            <v>110002439001006</v>
          </cell>
          <cell r="E9374" t="str">
            <v>LED UV固化系统设计及其关键零件材料研究</v>
          </cell>
          <cell r="F9374" t="str">
            <v>田君</v>
          </cell>
          <cell r="G9374" t="str">
            <v>2001006</v>
          </cell>
          <cell r="H9374">
            <v>13299.06</v>
          </cell>
          <cell r="I9374">
            <v>0</v>
          </cell>
          <cell r="J9374">
            <v>588</v>
          </cell>
          <cell r="K9374">
            <v>12711.06</v>
          </cell>
          <cell r="L9374">
            <v>0</v>
          </cell>
          <cell r="M9374">
            <v>0</v>
          </cell>
          <cell r="N9374">
            <v>0</v>
          </cell>
          <cell r="O9374">
            <v>12711.06</v>
          </cell>
        </row>
        <row r="9375">
          <cell r="C9375">
            <v>2439001007</v>
          </cell>
          <cell r="D9375" t="str">
            <v>110002439001007</v>
          </cell>
          <cell r="E9375" t="str">
            <v>新能源动力 电池管理系统关键技术研发及产业化</v>
          </cell>
          <cell r="F9375" t="str">
            <v>刘华珠</v>
          </cell>
          <cell r="G9375" t="str">
            <v>2003113</v>
          </cell>
          <cell r="H9375">
            <v>0.08</v>
          </cell>
          <cell r="I9375">
            <v>0</v>
          </cell>
          <cell r="J9375">
            <v>0</v>
          </cell>
          <cell r="K9375">
            <v>0.08</v>
          </cell>
          <cell r="L9375">
            <v>0</v>
          </cell>
          <cell r="M9375">
            <v>0</v>
          </cell>
          <cell r="N9375">
            <v>0</v>
          </cell>
          <cell r="O9375">
            <v>0.08</v>
          </cell>
        </row>
        <row r="9376">
          <cell r="C9376">
            <v>2439001008</v>
          </cell>
          <cell r="D9376" t="str">
            <v>110002439001008</v>
          </cell>
          <cell r="E9376" t="str">
            <v>鞋面缺陷智能检测系统</v>
          </cell>
          <cell r="F9376" t="str">
            <v>陈雪芳</v>
          </cell>
          <cell r="G9376" t="str">
            <v>2003109</v>
          </cell>
          <cell r="H9376">
            <v>142500</v>
          </cell>
          <cell r="I9376">
            <v>0</v>
          </cell>
          <cell r="J9376">
            <v>52425</v>
          </cell>
          <cell r="K9376">
            <v>90075</v>
          </cell>
          <cell r="L9376">
            <v>0</v>
          </cell>
          <cell r="M9376">
            <v>0</v>
          </cell>
          <cell r="N9376">
            <v>0</v>
          </cell>
          <cell r="O9376">
            <v>90075</v>
          </cell>
        </row>
        <row r="9377">
          <cell r="C9377">
            <v>2439001009</v>
          </cell>
          <cell r="D9377" t="str">
            <v>110002439001009</v>
          </cell>
          <cell r="E9377" t="str">
            <v>GaN器件工艺调研与优化</v>
          </cell>
          <cell r="F9377" t="str">
            <v>张光旻</v>
          </cell>
          <cell r="G9377" t="str">
            <v>2013014</v>
          </cell>
          <cell r="H9377">
            <v>3226.1</v>
          </cell>
          <cell r="I9377">
            <v>0</v>
          </cell>
          <cell r="J9377">
            <v>3216.9</v>
          </cell>
          <cell r="K9377">
            <v>9.2</v>
          </cell>
          <cell r="L9377">
            <v>0</v>
          </cell>
          <cell r="M9377">
            <v>0</v>
          </cell>
          <cell r="N9377">
            <v>0</v>
          </cell>
          <cell r="O9377">
            <v>9.2</v>
          </cell>
        </row>
        <row r="9378">
          <cell r="C9378">
            <v>2439001010</v>
          </cell>
          <cell r="D9378" t="str">
            <v>110002439001010</v>
          </cell>
          <cell r="E9378" t="str">
            <v>东莞市低碳产业园区能源供应系统“能效-碳排-经济”指标体系标准化建设</v>
          </cell>
          <cell r="F9378" t="str">
            <v>楚家玉</v>
          </cell>
          <cell r="G9378" t="str">
            <v>2020095</v>
          </cell>
          <cell r="H9378">
            <v>70928.32</v>
          </cell>
          <cell r="I9378">
            <v>0</v>
          </cell>
          <cell r="J9378">
            <v>0</v>
          </cell>
          <cell r="K9378">
            <v>70928.32</v>
          </cell>
          <cell r="L9378">
            <v>0</v>
          </cell>
          <cell r="M9378">
            <v>0</v>
          </cell>
          <cell r="N9378">
            <v>0</v>
          </cell>
          <cell r="O9378">
            <v>70928.32</v>
          </cell>
        </row>
        <row r="9379">
          <cell r="C9379">
            <v>2439001011</v>
          </cell>
          <cell r="D9379" t="str">
            <v>110002439001011</v>
          </cell>
          <cell r="E9379" t="str">
            <v>绿色可调遮阳幕墙系统构造及热工性能研究</v>
          </cell>
          <cell r="F9379" t="str">
            <v>李宁</v>
          </cell>
          <cell r="G9379" t="str">
            <v>2018007</v>
          </cell>
          <cell r="H9379">
            <v>21694.24</v>
          </cell>
          <cell r="I9379">
            <v>0</v>
          </cell>
          <cell r="J9379">
            <v>11563.6</v>
          </cell>
          <cell r="K9379">
            <v>10130.64</v>
          </cell>
          <cell r="L9379">
            <v>0</v>
          </cell>
          <cell r="M9379">
            <v>0</v>
          </cell>
          <cell r="N9379">
            <v>0</v>
          </cell>
          <cell r="O9379">
            <v>10130.64</v>
          </cell>
        </row>
        <row r="9380">
          <cell r="C9380">
            <v>2439001012</v>
          </cell>
          <cell r="D9380" t="str">
            <v>110002439001012</v>
          </cell>
          <cell r="E9380" t="str">
            <v>东莞理工学院-尚睿科技股份有限公司智能硬件产学研基地</v>
          </cell>
          <cell r="F9380" t="str">
            <v>黄晓园</v>
          </cell>
          <cell r="G9380" t="str">
            <v>2013058</v>
          </cell>
          <cell r="H9380">
            <v>47571.26</v>
          </cell>
          <cell r="I9380">
            <v>0</v>
          </cell>
          <cell r="J9380">
            <v>15967.5</v>
          </cell>
          <cell r="K9380">
            <v>31603.76</v>
          </cell>
          <cell r="L9380">
            <v>0</v>
          </cell>
          <cell r="M9380">
            <v>0</v>
          </cell>
          <cell r="N9380">
            <v>0</v>
          </cell>
          <cell r="O9380">
            <v>31603.76</v>
          </cell>
        </row>
        <row r="9381">
          <cell r="C9381">
            <v>2439001014</v>
          </cell>
          <cell r="D9381" t="str">
            <v>110002439001014</v>
          </cell>
          <cell r="E9381" t="str">
            <v>东莞市2023年自愿性清洁生产审核验收机构</v>
          </cell>
          <cell r="F9381" t="str">
            <v>焦元启</v>
          </cell>
          <cell r="G9381" t="str">
            <v>2011030</v>
          </cell>
          <cell r="H9381">
            <v>4722.29</v>
          </cell>
          <cell r="I9381">
            <v>136000</v>
          </cell>
          <cell r="J9381">
            <v>140722.29</v>
          </cell>
          <cell r="K9381">
            <v>0</v>
          </cell>
          <cell r="L9381">
            <v>0</v>
          </cell>
          <cell r="M9381">
            <v>0</v>
          </cell>
          <cell r="N9381">
            <v>0</v>
          </cell>
          <cell r="O9381">
            <v>0</v>
          </cell>
        </row>
        <row r="9382">
          <cell r="C9382">
            <v>2439001015</v>
          </cell>
          <cell r="D9382" t="str">
            <v>110002439001015</v>
          </cell>
          <cell r="E9382" t="str">
            <v>化妆品用粉体改性及功能化新技术开发</v>
          </cell>
          <cell r="F9382" t="str">
            <v>陈德良</v>
          </cell>
          <cell r="G9382" t="str">
            <v>2016812</v>
          </cell>
          <cell r="H9382">
            <v>26598.12</v>
          </cell>
          <cell r="I9382">
            <v>0</v>
          </cell>
          <cell r="J9382">
            <v>1585</v>
          </cell>
          <cell r="K9382">
            <v>25013.12</v>
          </cell>
          <cell r="L9382">
            <v>0</v>
          </cell>
          <cell r="M9382">
            <v>0</v>
          </cell>
          <cell r="N9382">
            <v>0</v>
          </cell>
          <cell r="O9382">
            <v>25013.12</v>
          </cell>
        </row>
        <row r="9383">
          <cell r="C9383">
            <v>2439001016</v>
          </cell>
          <cell r="D9383" t="str">
            <v>110002439001016</v>
          </cell>
          <cell r="E9383" t="str">
            <v>基于全频多模快速扫描的智能精准探测技术研究</v>
          </cell>
          <cell r="F9383" t="str">
            <v>王志平</v>
          </cell>
          <cell r="G9383" t="str">
            <v>2017128</v>
          </cell>
          <cell r="H9383">
            <v>82660.4</v>
          </cell>
          <cell r="I9383">
            <v>0</v>
          </cell>
          <cell r="J9383">
            <v>2574</v>
          </cell>
          <cell r="K9383">
            <v>80086.4</v>
          </cell>
          <cell r="L9383">
            <v>0</v>
          </cell>
          <cell r="M9383">
            <v>0</v>
          </cell>
          <cell r="N9383">
            <v>0</v>
          </cell>
          <cell r="O9383">
            <v>80086.4</v>
          </cell>
        </row>
        <row r="9384">
          <cell r="C9384">
            <v>2439001017</v>
          </cell>
          <cell r="D9384" t="str">
            <v>110002439001017</v>
          </cell>
          <cell r="E9384" t="str">
            <v>小体积智能终端精密机件的定位控制及自动上料装置关键技术研发</v>
          </cell>
          <cell r="F9384" t="str">
            <v>任斌</v>
          </cell>
          <cell r="G9384" t="str">
            <v>2003008</v>
          </cell>
          <cell r="H9384">
            <v>9330.2</v>
          </cell>
          <cell r="I9384">
            <v>0</v>
          </cell>
          <cell r="J9384">
            <v>3179.64</v>
          </cell>
          <cell r="K9384">
            <v>6150.56</v>
          </cell>
          <cell r="L9384">
            <v>0</v>
          </cell>
          <cell r="M9384">
            <v>0</v>
          </cell>
          <cell r="N9384">
            <v>0</v>
          </cell>
          <cell r="O9384">
            <v>6150.56</v>
          </cell>
        </row>
        <row r="9385">
          <cell r="C9385">
            <v>2439001018</v>
          </cell>
          <cell r="D9385" t="str">
            <v>110002439001018</v>
          </cell>
          <cell r="E9385" t="str">
            <v>“东莞理工学院-东莞市帝泰新材料有限公 司”新材料产学研基地</v>
          </cell>
          <cell r="F9385" t="str">
            <v>谢冠群</v>
          </cell>
          <cell r="G9385" t="str">
            <v>2018008</v>
          </cell>
          <cell r="H9385">
            <v>88660.4</v>
          </cell>
          <cell r="I9385">
            <v>0</v>
          </cell>
          <cell r="J9385">
            <v>0</v>
          </cell>
          <cell r="K9385">
            <v>88660.4</v>
          </cell>
          <cell r="L9385">
            <v>0</v>
          </cell>
          <cell r="M9385">
            <v>0</v>
          </cell>
          <cell r="N9385">
            <v>0</v>
          </cell>
          <cell r="O9385">
            <v>88660.4</v>
          </cell>
        </row>
        <row r="9386">
          <cell r="C9386">
            <v>2439001019</v>
          </cell>
          <cell r="D9386" t="str">
            <v>110002439001019</v>
          </cell>
          <cell r="E9386" t="str">
            <v>生物有机活性分子的结构性能表征</v>
          </cell>
          <cell r="F9386" t="str">
            <v>肖和盛</v>
          </cell>
          <cell r="G9386" t="str">
            <v>2023106</v>
          </cell>
          <cell r="H9386">
            <v>6114.76</v>
          </cell>
          <cell r="I9386">
            <v>0</v>
          </cell>
          <cell r="J9386">
            <v>0</v>
          </cell>
          <cell r="K9386">
            <v>6114.76</v>
          </cell>
          <cell r="L9386">
            <v>0</v>
          </cell>
          <cell r="M9386">
            <v>0</v>
          </cell>
          <cell r="N9386">
            <v>0</v>
          </cell>
          <cell r="O9386">
            <v>6114.76</v>
          </cell>
        </row>
        <row r="9387">
          <cell r="C9387">
            <v>2439001020</v>
          </cell>
          <cell r="D9387" t="str">
            <v>110002439001020</v>
          </cell>
          <cell r="E9387" t="str">
            <v>直线/线性电机几何铁芯设计影响結構强度参数的研究</v>
          </cell>
          <cell r="F9387" t="str">
            <v>陈尚彦</v>
          </cell>
          <cell r="G9387" t="str">
            <v>2018022</v>
          </cell>
          <cell r="H9387">
            <v>0</v>
          </cell>
          <cell r="I9387">
            <v>0</v>
          </cell>
          <cell r="J9387">
            <v>0</v>
          </cell>
          <cell r="K9387">
            <v>0</v>
          </cell>
          <cell r="L9387">
            <v>0</v>
          </cell>
          <cell r="M9387">
            <v>0</v>
          </cell>
          <cell r="N9387">
            <v>0</v>
          </cell>
          <cell r="O9387">
            <v>0</v>
          </cell>
        </row>
        <row r="9388">
          <cell r="C9388">
            <v>2439001021</v>
          </cell>
          <cell r="D9388" t="str">
            <v>110002439001021</v>
          </cell>
          <cell r="E9388" t="str">
            <v>轻型载人飞机外观设计与优化研究（信易）</v>
          </cell>
          <cell r="F9388" t="str">
            <v>陈尚彦</v>
          </cell>
          <cell r="G9388" t="str">
            <v>2018022</v>
          </cell>
          <cell r="H9388">
            <v>0</v>
          </cell>
          <cell r="I9388">
            <v>0</v>
          </cell>
          <cell r="J9388">
            <v>0</v>
          </cell>
          <cell r="K9388">
            <v>0</v>
          </cell>
          <cell r="L9388">
            <v>0</v>
          </cell>
          <cell r="M9388">
            <v>0</v>
          </cell>
          <cell r="N9388">
            <v>0</v>
          </cell>
          <cell r="O9388">
            <v>0</v>
          </cell>
        </row>
        <row r="9389">
          <cell r="C9389">
            <v>2439001022</v>
          </cell>
          <cell r="D9389" t="str">
            <v>110002439001022</v>
          </cell>
          <cell r="E9389" t="str">
            <v>旅行箱生产线用自动锁螺丝技术开发</v>
          </cell>
          <cell r="F9389" t="str">
            <v>刘华珠</v>
          </cell>
          <cell r="G9389" t="str">
            <v>2003113</v>
          </cell>
          <cell r="H9389">
            <v>7000.08</v>
          </cell>
          <cell r="I9389">
            <v>0</v>
          </cell>
          <cell r="J9389">
            <v>7000</v>
          </cell>
          <cell r="K9389">
            <v>0.08</v>
          </cell>
          <cell r="L9389">
            <v>0</v>
          </cell>
          <cell r="M9389">
            <v>0</v>
          </cell>
          <cell r="N9389">
            <v>0</v>
          </cell>
          <cell r="O9389">
            <v>0.08</v>
          </cell>
        </row>
        <row r="9390">
          <cell r="C9390">
            <v>2439001023</v>
          </cell>
          <cell r="D9390" t="str">
            <v>110002439001023</v>
          </cell>
          <cell r="E9390" t="str">
            <v>微生物诱导磷石膏固碳及其无害</v>
          </cell>
          <cell r="F9390" t="str">
            <v>黄海明</v>
          </cell>
          <cell r="G9390" t="str">
            <v>2018802</v>
          </cell>
          <cell r="H9390">
            <v>161717.14</v>
          </cell>
          <cell r="I9390">
            <v>0</v>
          </cell>
          <cell r="J9390">
            <v>69986</v>
          </cell>
          <cell r="K9390">
            <v>91731.14</v>
          </cell>
          <cell r="L9390">
            <v>0</v>
          </cell>
          <cell r="M9390">
            <v>0</v>
          </cell>
          <cell r="N9390">
            <v>0</v>
          </cell>
          <cell r="O9390">
            <v>91731.14</v>
          </cell>
        </row>
        <row r="9391">
          <cell r="C9391">
            <v>2439001024</v>
          </cell>
          <cell r="D9391" t="str">
            <v>110002439001024</v>
          </cell>
          <cell r="E9391" t="str">
            <v>面向微型电脑的智能散热物联监控项目研发</v>
          </cell>
          <cell r="F9391" t="str">
            <v>黄晓园</v>
          </cell>
          <cell r="G9391" t="str">
            <v>2013058</v>
          </cell>
          <cell r="H9391">
            <v>8866.04</v>
          </cell>
          <cell r="I9391">
            <v>0</v>
          </cell>
          <cell r="J9391">
            <v>0</v>
          </cell>
          <cell r="K9391">
            <v>8866.04</v>
          </cell>
          <cell r="L9391">
            <v>0</v>
          </cell>
          <cell r="M9391">
            <v>0</v>
          </cell>
          <cell r="N9391">
            <v>0</v>
          </cell>
          <cell r="O9391">
            <v>8866.04</v>
          </cell>
        </row>
        <row r="9392">
          <cell r="C9392">
            <v>2439001025</v>
          </cell>
          <cell r="D9392" t="str">
            <v>110002439001025</v>
          </cell>
          <cell r="E9392" t="str">
            <v>砂石改良红黏土力学性能及施工技术研究</v>
          </cell>
          <cell r="F9392" t="str">
            <v>房学谦</v>
          </cell>
          <cell r="G9392" t="str">
            <v>2023080</v>
          </cell>
          <cell r="H9392">
            <v>35464.16</v>
          </cell>
          <cell r="I9392">
            <v>0</v>
          </cell>
          <cell r="J9392">
            <v>0</v>
          </cell>
          <cell r="K9392">
            <v>35464.16</v>
          </cell>
          <cell r="L9392">
            <v>0</v>
          </cell>
          <cell r="M9392">
            <v>0</v>
          </cell>
          <cell r="N9392">
            <v>0</v>
          </cell>
          <cell r="O9392">
            <v>35464.16</v>
          </cell>
        </row>
        <row r="9393">
          <cell r="C9393">
            <v>2439001026</v>
          </cell>
          <cell r="D9393" t="str">
            <v>110002439001026</v>
          </cell>
          <cell r="E9393" t="str">
            <v>大气污染防治专业技术团队技术服务项目</v>
          </cell>
          <cell r="F9393" t="str">
            <v>彭若斯</v>
          </cell>
          <cell r="G9393" t="str">
            <v>2018063</v>
          </cell>
          <cell r="H9393">
            <v>31490.04</v>
          </cell>
          <cell r="I9393">
            <v>279800</v>
          </cell>
          <cell r="J9393">
            <v>82742.1</v>
          </cell>
          <cell r="K9393">
            <v>228547.94</v>
          </cell>
          <cell r="L9393">
            <v>0</v>
          </cell>
          <cell r="M9393">
            <v>0</v>
          </cell>
          <cell r="N9393">
            <v>0</v>
          </cell>
          <cell r="O9393">
            <v>228547.94</v>
          </cell>
        </row>
        <row r="9394">
          <cell r="C9394">
            <v>2439001027</v>
          </cell>
          <cell r="D9394" t="str">
            <v>110002439001027</v>
          </cell>
          <cell r="E9394" t="str">
            <v>番石榴类胡萝卜素的肠道转化规律及肠道微生态调节作用</v>
          </cell>
          <cell r="F9394" t="str">
            <v>陈璇</v>
          </cell>
          <cell r="G9394" t="str">
            <v>2023030</v>
          </cell>
          <cell r="H9394">
            <v>44330.2</v>
          </cell>
          <cell r="I9394">
            <v>0</v>
          </cell>
          <cell r="J9394">
            <v>0</v>
          </cell>
          <cell r="K9394">
            <v>44330.2</v>
          </cell>
          <cell r="L9394">
            <v>0</v>
          </cell>
          <cell r="M9394">
            <v>0</v>
          </cell>
          <cell r="N9394">
            <v>0</v>
          </cell>
          <cell r="O9394">
            <v>44330.2</v>
          </cell>
        </row>
        <row r="9395">
          <cell r="C9395">
            <v>2439001028</v>
          </cell>
          <cell r="D9395" t="str">
            <v>110002439001028</v>
          </cell>
          <cell r="E9395" t="str">
            <v>带齿轮驱动的更加稳定强度更好的折叠水滴型手机精密转轴控制技术的研发</v>
          </cell>
          <cell r="F9395" t="str">
            <v>任斌</v>
          </cell>
          <cell r="G9395" t="str">
            <v>2003008</v>
          </cell>
          <cell r="H9395">
            <v>15848.13</v>
          </cell>
          <cell r="I9395">
            <v>0</v>
          </cell>
          <cell r="J9395">
            <v>0</v>
          </cell>
          <cell r="K9395">
            <v>15848.13</v>
          </cell>
          <cell r="L9395">
            <v>0</v>
          </cell>
          <cell r="M9395">
            <v>0</v>
          </cell>
          <cell r="N9395">
            <v>0</v>
          </cell>
          <cell r="O9395">
            <v>15848.13</v>
          </cell>
        </row>
        <row r="9396">
          <cell r="C9396">
            <v>2439001029</v>
          </cell>
          <cell r="D9396" t="str">
            <v>110002439001029</v>
          </cell>
          <cell r="E9396" t="str">
            <v>东莞市强制性清洁生产审核评估验收机构服务采购项目</v>
          </cell>
          <cell r="F9396" t="str">
            <v>焦元启</v>
          </cell>
          <cell r="G9396" t="str">
            <v>2011030</v>
          </cell>
          <cell r="H9396">
            <v>71218.34</v>
          </cell>
          <cell r="I9396">
            <v>176000</v>
          </cell>
          <cell r="J9396">
            <v>162000.69</v>
          </cell>
          <cell r="K9396">
            <v>85217.65</v>
          </cell>
          <cell r="L9396">
            <v>0</v>
          </cell>
          <cell r="M9396">
            <v>0</v>
          </cell>
          <cell r="N9396">
            <v>0</v>
          </cell>
          <cell r="O9396">
            <v>85217.65</v>
          </cell>
        </row>
        <row r="9397">
          <cell r="C9397">
            <v>2439001030</v>
          </cell>
          <cell r="D9397" t="str">
            <v>110002439001030</v>
          </cell>
          <cell r="E9397" t="str">
            <v>轻型载人飞机外观设计与优化研究（群翰）</v>
          </cell>
          <cell r="F9397" t="str">
            <v>陈尚彦</v>
          </cell>
          <cell r="G9397" t="str">
            <v>2018022</v>
          </cell>
          <cell r="H9397">
            <v>0</v>
          </cell>
          <cell r="I9397">
            <v>0</v>
          </cell>
          <cell r="J9397">
            <v>0</v>
          </cell>
          <cell r="K9397">
            <v>0</v>
          </cell>
          <cell r="L9397">
            <v>0</v>
          </cell>
          <cell r="M9397">
            <v>0</v>
          </cell>
          <cell r="N9397">
            <v>0</v>
          </cell>
          <cell r="O9397">
            <v>0</v>
          </cell>
        </row>
        <row r="9398">
          <cell r="C9398">
            <v>2439001031</v>
          </cell>
          <cell r="D9398" t="str">
            <v>110002439001031</v>
          </cell>
          <cell r="E9398" t="str">
            <v>基于高阶脑功能网络结构统计量的度量学习算法研究</v>
          </cell>
          <cell r="F9398" t="str">
            <v>王凯</v>
          </cell>
          <cell r="G9398" t="str">
            <v>2023215</v>
          </cell>
          <cell r="H9398">
            <v>112677.88</v>
          </cell>
          <cell r="I9398">
            <v>0</v>
          </cell>
          <cell r="J9398">
            <v>0</v>
          </cell>
          <cell r="K9398">
            <v>112677.88</v>
          </cell>
          <cell r="L9398">
            <v>0</v>
          </cell>
          <cell r="M9398">
            <v>0</v>
          </cell>
          <cell r="N9398">
            <v>0</v>
          </cell>
          <cell r="O9398">
            <v>112677.88</v>
          </cell>
        </row>
        <row r="9399">
          <cell r="C9399">
            <v>2439001032</v>
          </cell>
          <cell r="D9399" t="str">
            <v>110002439001032</v>
          </cell>
          <cell r="E9399" t="str">
            <v>道滘裹蒸粽团体标准的建设</v>
          </cell>
          <cell r="F9399" t="str">
            <v>邹水洋</v>
          </cell>
          <cell r="G9399" t="str">
            <v>2000014</v>
          </cell>
          <cell r="H9399">
            <v>19659.24</v>
          </cell>
          <cell r="I9399">
            <v>40000</v>
          </cell>
          <cell r="J9399">
            <v>4535.84</v>
          </cell>
          <cell r="K9399">
            <v>55123.4</v>
          </cell>
          <cell r="L9399">
            <v>0</v>
          </cell>
          <cell r="M9399">
            <v>0</v>
          </cell>
          <cell r="N9399">
            <v>0</v>
          </cell>
          <cell r="O9399">
            <v>55123.4</v>
          </cell>
        </row>
        <row r="9400">
          <cell r="C9400">
            <v>2439001033</v>
          </cell>
          <cell r="D9400" t="str">
            <v>110002439001033</v>
          </cell>
          <cell r="E9400" t="str">
            <v>东莞理工学院-迈思普股份电力电子产学研基地</v>
          </cell>
          <cell r="F9400" t="str">
            <v>王志平</v>
          </cell>
          <cell r="G9400" t="str">
            <v>2017128</v>
          </cell>
          <cell r="H9400">
            <v>84076.4</v>
          </cell>
          <cell r="I9400">
            <v>0</v>
          </cell>
          <cell r="J9400">
            <v>8368</v>
          </cell>
          <cell r="K9400">
            <v>75708.4</v>
          </cell>
          <cell r="L9400">
            <v>0</v>
          </cell>
          <cell r="M9400">
            <v>0</v>
          </cell>
          <cell r="N9400">
            <v>0</v>
          </cell>
          <cell r="O9400">
            <v>75708.4</v>
          </cell>
        </row>
        <row r="9401">
          <cell r="C9401">
            <v>2439001034</v>
          </cell>
          <cell r="D9401" t="str">
            <v>110002439001034</v>
          </cell>
          <cell r="E9401" t="str">
            <v>轻型载人飞机外观设计与优化研究（顶茂）</v>
          </cell>
          <cell r="F9401" t="str">
            <v>陈尚彦</v>
          </cell>
          <cell r="G9401" t="str">
            <v>2018022</v>
          </cell>
          <cell r="H9401">
            <v>0</v>
          </cell>
          <cell r="I9401">
            <v>0</v>
          </cell>
          <cell r="J9401">
            <v>0</v>
          </cell>
          <cell r="K9401">
            <v>0</v>
          </cell>
          <cell r="L9401">
            <v>0</v>
          </cell>
          <cell r="M9401">
            <v>0</v>
          </cell>
          <cell r="N9401">
            <v>0</v>
          </cell>
          <cell r="O9401">
            <v>0</v>
          </cell>
        </row>
        <row r="9402">
          <cell r="C9402">
            <v>2439001035</v>
          </cell>
          <cell r="D9402" t="str">
            <v>110002439001035</v>
          </cell>
          <cell r="E9402" t="str">
            <v>轻型载人飞机外观设计与优化研究（元狩）</v>
          </cell>
          <cell r="F9402" t="str">
            <v>陈尚彦</v>
          </cell>
          <cell r="G9402" t="str">
            <v>2018022</v>
          </cell>
          <cell r="H9402">
            <v>0</v>
          </cell>
          <cell r="I9402">
            <v>0</v>
          </cell>
          <cell r="J9402">
            <v>0</v>
          </cell>
          <cell r="K9402">
            <v>0</v>
          </cell>
          <cell r="L9402">
            <v>0</v>
          </cell>
          <cell r="M9402">
            <v>0</v>
          </cell>
          <cell r="N9402">
            <v>0</v>
          </cell>
          <cell r="O9402">
            <v>0</v>
          </cell>
        </row>
        <row r="9403">
          <cell r="C9403">
            <v>2439001036</v>
          </cell>
          <cell r="D9403" t="str">
            <v>110002439001036</v>
          </cell>
          <cell r="E9403" t="str">
            <v>轻型载人飞机外观设计与优化研究（气立可气动）</v>
          </cell>
          <cell r="F9403" t="str">
            <v>陈尚彦</v>
          </cell>
          <cell r="G9403" t="str">
            <v>2018022</v>
          </cell>
          <cell r="H9403">
            <v>0</v>
          </cell>
          <cell r="I9403">
            <v>0</v>
          </cell>
          <cell r="J9403">
            <v>0</v>
          </cell>
          <cell r="K9403">
            <v>0</v>
          </cell>
          <cell r="L9403">
            <v>0</v>
          </cell>
          <cell r="M9403">
            <v>0</v>
          </cell>
          <cell r="N9403">
            <v>0</v>
          </cell>
          <cell r="O9403">
            <v>0</v>
          </cell>
        </row>
        <row r="9404">
          <cell r="C9404">
            <v>2439001037</v>
          </cell>
          <cell r="D9404" t="str">
            <v>110002439001037</v>
          </cell>
          <cell r="E9404" t="str">
            <v>轻型载人飞机外观设计与优化研究（广达粉末）</v>
          </cell>
          <cell r="F9404" t="str">
            <v>陈尚彦</v>
          </cell>
          <cell r="G9404" t="str">
            <v>2018022</v>
          </cell>
          <cell r="H9404">
            <v>0</v>
          </cell>
          <cell r="I9404">
            <v>0</v>
          </cell>
          <cell r="J9404">
            <v>0</v>
          </cell>
          <cell r="K9404">
            <v>0</v>
          </cell>
          <cell r="L9404">
            <v>0</v>
          </cell>
          <cell r="M9404">
            <v>0</v>
          </cell>
          <cell r="N9404">
            <v>0</v>
          </cell>
          <cell r="O9404">
            <v>0</v>
          </cell>
        </row>
        <row r="9405">
          <cell r="C9405">
            <v>2439001038</v>
          </cell>
          <cell r="D9405" t="str">
            <v>110002439001038</v>
          </cell>
          <cell r="E9405" t="str">
            <v>多尺度有序多孔材料的自组装开发及应用</v>
          </cell>
          <cell r="F9405" t="str">
            <v>杨草</v>
          </cell>
          <cell r="G9405" t="str">
            <v>2019016</v>
          </cell>
          <cell r="H9405">
            <v>64641.58</v>
          </cell>
          <cell r="I9405">
            <v>0</v>
          </cell>
          <cell r="J9405">
            <v>9038</v>
          </cell>
          <cell r="K9405">
            <v>55603.58</v>
          </cell>
          <cell r="L9405">
            <v>0</v>
          </cell>
          <cell r="M9405">
            <v>0</v>
          </cell>
          <cell r="N9405">
            <v>0</v>
          </cell>
          <cell r="O9405">
            <v>55603.58</v>
          </cell>
        </row>
        <row r="9406">
          <cell r="C9406">
            <v>2439001039</v>
          </cell>
          <cell r="D9406" t="str">
            <v>110002439001039</v>
          </cell>
          <cell r="E9406" t="str">
            <v>高性能非晶纳米晶材料</v>
          </cell>
          <cell r="F9406" t="str">
            <v>常春涛</v>
          </cell>
          <cell r="G9406" t="str">
            <v>2017812</v>
          </cell>
          <cell r="H9406">
            <v>44330.2</v>
          </cell>
          <cell r="I9406">
            <v>0</v>
          </cell>
          <cell r="J9406">
            <v>0</v>
          </cell>
          <cell r="K9406">
            <v>44330.2</v>
          </cell>
          <cell r="L9406">
            <v>0</v>
          </cell>
          <cell r="M9406">
            <v>0</v>
          </cell>
          <cell r="N9406">
            <v>0</v>
          </cell>
          <cell r="O9406">
            <v>44330.2</v>
          </cell>
        </row>
        <row r="9407">
          <cell r="C9407">
            <v>2439001040</v>
          </cell>
          <cell r="D9407" t="str">
            <v>110002439001040</v>
          </cell>
          <cell r="E9407" t="str">
            <v>先进激光增材制造技术研发项目</v>
          </cell>
          <cell r="F9407" t="str">
            <v>曹晓畅</v>
          </cell>
          <cell r="G9407" t="str">
            <v>2012045</v>
          </cell>
          <cell r="H9407">
            <v>448570.4</v>
          </cell>
          <cell r="I9407">
            <v>0</v>
          </cell>
          <cell r="J9407">
            <v>172252.4</v>
          </cell>
          <cell r="K9407">
            <v>276318</v>
          </cell>
          <cell r="L9407">
            <v>0</v>
          </cell>
          <cell r="M9407">
            <v>0</v>
          </cell>
          <cell r="N9407">
            <v>0</v>
          </cell>
          <cell r="O9407">
            <v>276318</v>
          </cell>
        </row>
        <row r="9408">
          <cell r="C9408">
            <v>2439001041</v>
          </cell>
          <cell r="D9408" t="str">
            <v>110002439001041</v>
          </cell>
          <cell r="E9408" t="str">
            <v>氧化锆陶瓷螺栓件注射成型的产业化</v>
          </cell>
          <cell r="F9408" t="str">
            <v>刘伟</v>
          </cell>
          <cell r="G9408" t="str">
            <v>2021812</v>
          </cell>
          <cell r="H9408">
            <v>7091.6</v>
          </cell>
          <cell r="I9408">
            <v>150000</v>
          </cell>
          <cell r="J9408">
            <v>156009.4</v>
          </cell>
          <cell r="K9408">
            <v>1082.2</v>
          </cell>
          <cell r="L9408">
            <v>30000</v>
          </cell>
          <cell r="M9408">
            <v>0</v>
          </cell>
          <cell r="N9408">
            <v>0</v>
          </cell>
          <cell r="O9408">
            <v>1082.2</v>
          </cell>
        </row>
        <row r="9409">
          <cell r="C9409">
            <v>2439001042</v>
          </cell>
          <cell r="D9409" t="str">
            <v>110002439001042</v>
          </cell>
          <cell r="E9409" t="str">
            <v>甲基丙烯酸酯类的合成路线设计</v>
          </cell>
          <cell r="F9409" t="str">
            <v>王晓季</v>
          </cell>
          <cell r="G9409" t="str">
            <v>2018816</v>
          </cell>
          <cell r="H9409">
            <v>88660.4</v>
          </cell>
          <cell r="I9409">
            <v>0</v>
          </cell>
          <cell r="J9409">
            <v>21442</v>
          </cell>
          <cell r="K9409">
            <v>67218.4</v>
          </cell>
          <cell r="L9409">
            <v>0</v>
          </cell>
          <cell r="M9409">
            <v>0</v>
          </cell>
          <cell r="N9409">
            <v>0</v>
          </cell>
          <cell r="O9409">
            <v>67218.4</v>
          </cell>
        </row>
        <row r="9410">
          <cell r="C9410">
            <v>2439001043</v>
          </cell>
          <cell r="D9410" t="str">
            <v>110002439001043</v>
          </cell>
          <cell r="E9410" t="str">
            <v>等离子体设备长寿命阳极材料研究</v>
          </cell>
          <cell r="F9410" t="str">
            <v>王幸福</v>
          </cell>
          <cell r="G9410" t="str">
            <v>2024008</v>
          </cell>
          <cell r="H9410">
            <v>173462.14</v>
          </cell>
          <cell r="I9410">
            <v>300000</v>
          </cell>
          <cell r="J9410">
            <v>80895.67</v>
          </cell>
          <cell r="K9410">
            <v>392566.47</v>
          </cell>
          <cell r="L9410">
            <v>0</v>
          </cell>
          <cell r="M9410">
            <v>0</v>
          </cell>
          <cell r="N9410">
            <v>0</v>
          </cell>
          <cell r="O9410">
            <v>392566.47</v>
          </cell>
        </row>
        <row r="9411">
          <cell r="C9411">
            <v>2439001044</v>
          </cell>
          <cell r="D9411" t="str">
            <v>110002439001044</v>
          </cell>
          <cell r="E9411" t="str">
            <v>高导电耐高温腐蚀铜合金开发</v>
          </cell>
          <cell r="F9411" t="str">
            <v>温冬辉</v>
          </cell>
          <cell r="G9411" t="str">
            <v>2021080</v>
          </cell>
          <cell r="H9411">
            <v>207874.63</v>
          </cell>
          <cell r="I9411">
            <v>180000</v>
          </cell>
          <cell r="J9411">
            <v>67874.68</v>
          </cell>
          <cell r="K9411">
            <v>319999.95</v>
          </cell>
          <cell r="L9411">
            <v>0</v>
          </cell>
          <cell r="M9411">
            <v>0</v>
          </cell>
          <cell r="N9411">
            <v>0</v>
          </cell>
          <cell r="O9411">
            <v>319999.95</v>
          </cell>
        </row>
        <row r="9412">
          <cell r="C9412">
            <v>2439001045</v>
          </cell>
          <cell r="D9412" t="str">
            <v>110002439001045</v>
          </cell>
          <cell r="E9412" t="str">
            <v>镁合金高耐蚀微弧氧化复合涂层技术</v>
          </cell>
          <cell r="F9412" t="str">
            <v>梁军</v>
          </cell>
          <cell r="G9412" t="str">
            <v>2022129</v>
          </cell>
          <cell r="H9412">
            <v>133369.8</v>
          </cell>
          <cell r="I9412">
            <v>18000</v>
          </cell>
          <cell r="J9412">
            <v>53067.64</v>
          </cell>
          <cell r="K9412">
            <v>98302.16</v>
          </cell>
          <cell r="L9412">
            <v>0</v>
          </cell>
          <cell r="M9412">
            <v>0</v>
          </cell>
          <cell r="N9412">
            <v>0</v>
          </cell>
          <cell r="O9412">
            <v>98302.16</v>
          </cell>
        </row>
        <row r="9413">
          <cell r="C9413">
            <v>2439001046</v>
          </cell>
          <cell r="D9413" t="str">
            <v>110002439001046</v>
          </cell>
          <cell r="E9413" t="str">
            <v>佳佳美--东莞理工学院 食品科技产学研基地</v>
          </cell>
          <cell r="F9413" t="str">
            <v>辛丘岩</v>
          </cell>
          <cell r="G9413" t="str">
            <v>2023085</v>
          </cell>
          <cell r="H9413">
            <v>77510.4</v>
          </cell>
          <cell r="I9413">
            <v>0</v>
          </cell>
          <cell r="J9413">
            <v>0</v>
          </cell>
          <cell r="K9413">
            <v>77510.4</v>
          </cell>
          <cell r="L9413">
            <v>0</v>
          </cell>
          <cell r="M9413">
            <v>0</v>
          </cell>
          <cell r="N9413">
            <v>0</v>
          </cell>
          <cell r="O9413">
            <v>77510.4</v>
          </cell>
        </row>
        <row r="9414">
          <cell r="C9414">
            <v>2439001047</v>
          </cell>
          <cell r="D9414" t="str">
            <v>110002439001047</v>
          </cell>
          <cell r="E9414" t="str">
            <v>轻型载人飞机外观设计与优化研究（思索）</v>
          </cell>
          <cell r="F9414" t="str">
            <v>陈尚彦</v>
          </cell>
          <cell r="G9414" t="str">
            <v>2018022</v>
          </cell>
          <cell r="H9414">
            <v>0</v>
          </cell>
          <cell r="I9414">
            <v>0</v>
          </cell>
          <cell r="J9414">
            <v>0</v>
          </cell>
          <cell r="K9414">
            <v>0</v>
          </cell>
          <cell r="L9414">
            <v>0</v>
          </cell>
          <cell r="M9414">
            <v>0</v>
          </cell>
          <cell r="N9414">
            <v>0</v>
          </cell>
          <cell r="O9414">
            <v>0</v>
          </cell>
        </row>
        <row r="9415">
          <cell r="C9415">
            <v>2439001048</v>
          </cell>
          <cell r="D9415" t="str">
            <v>110002439001048</v>
          </cell>
          <cell r="E9415" t="str">
            <v>键盘扶手能生产设备自动化改进项目</v>
          </cell>
          <cell r="F9415" t="str">
            <v>曹晓畅</v>
          </cell>
          <cell r="G9415" t="str">
            <v>2012045</v>
          </cell>
          <cell r="H9415">
            <v>7732.08</v>
          </cell>
          <cell r="I9415">
            <v>0</v>
          </cell>
          <cell r="J9415">
            <v>980</v>
          </cell>
          <cell r="K9415">
            <v>6752.08</v>
          </cell>
          <cell r="L9415">
            <v>0</v>
          </cell>
          <cell r="M9415">
            <v>0</v>
          </cell>
          <cell r="N9415">
            <v>0</v>
          </cell>
          <cell r="O9415">
            <v>6752.08</v>
          </cell>
        </row>
        <row r="9416">
          <cell r="C9416">
            <v>2439001049</v>
          </cell>
          <cell r="D9416" t="str">
            <v>110002439001049</v>
          </cell>
          <cell r="E9416" t="str">
            <v>面向异构超算平台的多解算器自适应适配技术服务</v>
          </cell>
          <cell r="F9416" t="str">
            <v>李宽</v>
          </cell>
          <cell r="G9416" t="str">
            <v>2018820</v>
          </cell>
          <cell r="H9416">
            <v>219847.24</v>
          </cell>
          <cell r="I9416">
            <v>160000</v>
          </cell>
          <cell r="J9416">
            <v>81788.21</v>
          </cell>
          <cell r="K9416">
            <v>298059.03</v>
          </cell>
          <cell r="L9416">
            <v>0</v>
          </cell>
          <cell r="M9416">
            <v>0</v>
          </cell>
          <cell r="N9416">
            <v>0</v>
          </cell>
          <cell r="O9416">
            <v>298059.03</v>
          </cell>
        </row>
        <row r="9417">
          <cell r="C9417">
            <v>2439001050</v>
          </cell>
          <cell r="D9417" t="str">
            <v>110002439001050</v>
          </cell>
          <cell r="E9417" t="str">
            <v>一种键盘匹配多设备的自动控制系统研发</v>
          </cell>
          <cell r="F9417" t="str">
            <v>任斌</v>
          </cell>
          <cell r="G9417" t="str">
            <v>2003008</v>
          </cell>
          <cell r="H9417">
            <v>257531.25</v>
          </cell>
          <cell r="I9417">
            <v>0</v>
          </cell>
          <cell r="J9417">
            <v>12291.95</v>
          </cell>
          <cell r="K9417">
            <v>245239.3</v>
          </cell>
          <cell r="L9417">
            <v>0</v>
          </cell>
          <cell r="M9417">
            <v>0</v>
          </cell>
          <cell r="N9417">
            <v>0</v>
          </cell>
          <cell r="O9417">
            <v>245239.3</v>
          </cell>
        </row>
        <row r="9418">
          <cell r="C9418">
            <v>2439001051</v>
          </cell>
          <cell r="D9418" t="str">
            <v>110002439001051</v>
          </cell>
          <cell r="E9418" t="str">
            <v>X射线光电子能谱仪测试服务</v>
          </cell>
          <cell r="F9418" t="str">
            <v>朱枝胜</v>
          </cell>
          <cell r="G9418" t="str">
            <v>2022048</v>
          </cell>
          <cell r="H9418">
            <v>11505.2</v>
          </cell>
          <cell r="I9418">
            <v>0</v>
          </cell>
          <cell r="J9418">
            <v>0</v>
          </cell>
          <cell r="K9418">
            <v>11505.2</v>
          </cell>
          <cell r="L9418">
            <v>0</v>
          </cell>
          <cell r="M9418">
            <v>0</v>
          </cell>
          <cell r="N9418">
            <v>0</v>
          </cell>
          <cell r="O9418">
            <v>11505.2</v>
          </cell>
        </row>
        <row r="9419">
          <cell r="C9419">
            <v>2439001052</v>
          </cell>
          <cell r="D9419" t="str">
            <v>110002439001052</v>
          </cell>
          <cell r="E9419" t="str">
            <v>东莞市涉VOCs重点行业企业深度治理指导服务项目</v>
          </cell>
          <cell r="F9419" t="str">
            <v>杨国军</v>
          </cell>
          <cell r="G9419" t="str">
            <v>2013051</v>
          </cell>
          <cell r="H9419">
            <v>372975.55</v>
          </cell>
          <cell r="I9419">
            <v>0</v>
          </cell>
          <cell r="J9419">
            <v>255390.9</v>
          </cell>
          <cell r="K9419">
            <v>117584.65</v>
          </cell>
          <cell r="L9419">
            <v>0</v>
          </cell>
          <cell r="M9419">
            <v>0</v>
          </cell>
          <cell r="N9419">
            <v>0</v>
          </cell>
          <cell r="O9419">
            <v>117584.65</v>
          </cell>
        </row>
        <row r="9420">
          <cell r="C9420">
            <v>2439001053</v>
          </cell>
          <cell r="D9420" t="str">
            <v>110002439001053</v>
          </cell>
          <cell r="E9420" t="str">
            <v>红外线发射管的密封防水性能提升研究</v>
          </cell>
          <cell r="F9420" t="str">
            <v>曹晓畅</v>
          </cell>
          <cell r="G9420" t="str">
            <v>2012045</v>
          </cell>
          <cell r="H9420">
            <v>1560.32</v>
          </cell>
          <cell r="I9420">
            <v>0</v>
          </cell>
          <cell r="J9420">
            <v>0</v>
          </cell>
          <cell r="K9420">
            <v>1560.32</v>
          </cell>
          <cell r="L9420">
            <v>0</v>
          </cell>
          <cell r="M9420">
            <v>0</v>
          </cell>
          <cell r="N9420">
            <v>0</v>
          </cell>
          <cell r="O9420">
            <v>1560.32</v>
          </cell>
        </row>
        <row r="9421">
          <cell r="C9421">
            <v>2439001054</v>
          </cell>
          <cell r="D9421" t="str">
            <v>110002439001054</v>
          </cell>
          <cell r="E9421" t="str">
            <v>特种设备变形量多功能测量仪研发</v>
          </cell>
          <cell r="F9421" t="str">
            <v>卢文娟</v>
          </cell>
          <cell r="G9421" t="str">
            <v>2019123</v>
          </cell>
          <cell r="H9421">
            <v>71925.5</v>
          </cell>
          <cell r="I9421">
            <v>55500</v>
          </cell>
          <cell r="J9421">
            <v>31113.64</v>
          </cell>
          <cell r="K9421">
            <v>96311.86</v>
          </cell>
          <cell r="L9421">
            <v>0</v>
          </cell>
          <cell r="M9421">
            <v>0</v>
          </cell>
          <cell r="N9421">
            <v>0</v>
          </cell>
          <cell r="O9421">
            <v>96311.86</v>
          </cell>
        </row>
        <row r="9422">
          <cell r="C9422">
            <v>2439001055</v>
          </cell>
          <cell r="D9422" t="str">
            <v>110002439001055</v>
          </cell>
          <cell r="E9422" t="str">
            <v>广东省航道扩能升级工程碍航桥梁评估及改造实施指南</v>
          </cell>
          <cell r="F9422" t="str">
            <v>余烈</v>
          </cell>
          <cell r="G9422" t="str">
            <v>2021012</v>
          </cell>
          <cell r="H9422">
            <v>43944.67</v>
          </cell>
          <cell r="I9422">
            <v>244000</v>
          </cell>
          <cell r="J9422">
            <v>91038.42</v>
          </cell>
          <cell r="K9422">
            <v>196906.25</v>
          </cell>
          <cell r="L9422">
            <v>0</v>
          </cell>
          <cell r="M9422">
            <v>0</v>
          </cell>
          <cell r="N9422">
            <v>0</v>
          </cell>
          <cell r="O9422">
            <v>196906.25</v>
          </cell>
        </row>
        <row r="9423">
          <cell r="C9423">
            <v>2439001056</v>
          </cell>
          <cell r="D9423" t="str">
            <v>110002439001056</v>
          </cell>
          <cell r="E9423" t="str">
            <v>新型电力系统下灵活性资源充裕度评估及提升机制研究项目技术服务合同</v>
          </cell>
          <cell r="F9423" t="str">
            <v>刘国中</v>
          </cell>
          <cell r="G9423" t="str">
            <v>2017061</v>
          </cell>
          <cell r="H9423">
            <v>210125.15</v>
          </cell>
          <cell r="I9423">
            <v>237000</v>
          </cell>
          <cell r="J9423">
            <v>356874.85</v>
          </cell>
          <cell r="K9423">
            <v>90250.3</v>
          </cell>
          <cell r="L9423">
            <v>0</v>
          </cell>
          <cell r="M9423">
            <v>0</v>
          </cell>
          <cell r="N9423">
            <v>0</v>
          </cell>
          <cell r="O9423">
            <v>90250.3</v>
          </cell>
        </row>
        <row r="9424">
          <cell r="C9424">
            <v>2439001057</v>
          </cell>
          <cell r="D9424" t="str">
            <v>110002439001057</v>
          </cell>
          <cell r="E9424" t="str">
            <v>高性能防水透气薄膜的研发及产业化</v>
          </cell>
          <cell r="F9424" t="str">
            <v>李坤泉</v>
          </cell>
          <cell r="G9424" t="str">
            <v>2019080</v>
          </cell>
          <cell r="H9424">
            <v>152481.2</v>
          </cell>
          <cell r="I9424">
            <v>0</v>
          </cell>
          <cell r="J9424">
            <v>82053.5</v>
          </cell>
          <cell r="K9424">
            <v>70427.7</v>
          </cell>
          <cell r="L9424">
            <v>0</v>
          </cell>
          <cell r="M9424">
            <v>0</v>
          </cell>
          <cell r="N9424">
            <v>0</v>
          </cell>
          <cell r="O9424">
            <v>70427.7</v>
          </cell>
        </row>
        <row r="9425">
          <cell r="C9425">
            <v>2439001058</v>
          </cell>
          <cell r="D9425" t="str">
            <v>110002439001058</v>
          </cell>
          <cell r="E9425" t="str">
            <v>牙种植体系统材料及表面处理后特征的技术研究</v>
          </cell>
          <cell r="F9425" t="str">
            <v>张鹏</v>
          </cell>
          <cell r="G9425" t="str">
            <v>2013047</v>
          </cell>
          <cell r="H9425">
            <v>17732.08</v>
          </cell>
          <cell r="I9425">
            <v>0</v>
          </cell>
          <cell r="J9425">
            <v>0</v>
          </cell>
          <cell r="K9425">
            <v>17732.08</v>
          </cell>
          <cell r="L9425">
            <v>0</v>
          </cell>
          <cell r="M9425">
            <v>0</v>
          </cell>
          <cell r="N9425">
            <v>0</v>
          </cell>
          <cell r="O9425">
            <v>17732.08</v>
          </cell>
        </row>
        <row r="9426">
          <cell r="C9426">
            <v>2439001059</v>
          </cell>
          <cell r="D9426" t="str">
            <v>110002439001059</v>
          </cell>
          <cell r="E9426" t="str">
            <v>医用材料分析与技术研究</v>
          </cell>
          <cell r="F9426" t="str">
            <v>张鹏</v>
          </cell>
          <cell r="G9426" t="str">
            <v>2013047</v>
          </cell>
          <cell r="H9426">
            <v>14080.28</v>
          </cell>
          <cell r="I9426">
            <v>0</v>
          </cell>
          <cell r="J9426">
            <v>860</v>
          </cell>
          <cell r="K9426">
            <v>13220.28</v>
          </cell>
          <cell r="L9426">
            <v>0</v>
          </cell>
          <cell r="M9426">
            <v>0</v>
          </cell>
          <cell r="N9426">
            <v>0</v>
          </cell>
          <cell r="O9426">
            <v>13220.28</v>
          </cell>
        </row>
        <row r="9427">
          <cell r="C9427">
            <v>2439001060</v>
          </cell>
          <cell r="D9427" t="str">
            <v>110002439001060</v>
          </cell>
          <cell r="E9427" t="str">
            <v>医用级别材料的分析与技术研究</v>
          </cell>
          <cell r="F9427" t="str">
            <v>张鹏</v>
          </cell>
          <cell r="G9427" t="str">
            <v>2013047</v>
          </cell>
          <cell r="H9427">
            <v>17732.08</v>
          </cell>
          <cell r="I9427">
            <v>0</v>
          </cell>
          <cell r="J9427">
            <v>0</v>
          </cell>
          <cell r="K9427">
            <v>17732.08</v>
          </cell>
          <cell r="L9427">
            <v>0</v>
          </cell>
          <cell r="M9427">
            <v>0</v>
          </cell>
          <cell r="N9427">
            <v>0</v>
          </cell>
          <cell r="O9427">
            <v>17732.08</v>
          </cell>
        </row>
        <row r="9428">
          <cell r="C9428">
            <v>2439001061</v>
          </cell>
          <cell r="D9428" t="str">
            <v>110002439001061</v>
          </cell>
          <cell r="E9428" t="str">
            <v>《江门中微子实验项目合（协）作任务书-江门中微子实验中心探测器支撑杆应变监测系统》 二期	</v>
          </cell>
          <cell r="F9428" t="str">
            <v>雷瑞庭</v>
          </cell>
          <cell r="G9428" t="str">
            <v>2008044</v>
          </cell>
          <cell r="H9428">
            <v>168655.11</v>
          </cell>
          <cell r="I9428">
            <v>0</v>
          </cell>
          <cell r="J9428">
            <v>85011</v>
          </cell>
          <cell r="K9428">
            <v>83644.11</v>
          </cell>
          <cell r="L9428">
            <v>0</v>
          </cell>
          <cell r="M9428">
            <v>0.02</v>
          </cell>
          <cell r="N9428">
            <v>0</v>
          </cell>
          <cell r="O9428">
            <v>83644.09</v>
          </cell>
        </row>
        <row r="9429">
          <cell r="C9429">
            <v>2439001062</v>
          </cell>
          <cell r="D9429" t="str">
            <v>110002439001062</v>
          </cell>
          <cell r="E9429" t="str">
            <v>减反射高性能镀膜节能玻璃的研究</v>
          </cell>
          <cell r="F9429" t="str">
            <v>纪传伟</v>
          </cell>
          <cell r="G9429" t="str">
            <v>2006064</v>
          </cell>
          <cell r="H9429">
            <v>8866.04</v>
          </cell>
          <cell r="I9429">
            <v>0</v>
          </cell>
          <cell r="J9429">
            <v>0</v>
          </cell>
          <cell r="K9429">
            <v>8866.04</v>
          </cell>
          <cell r="L9429">
            <v>0</v>
          </cell>
          <cell r="M9429">
            <v>0</v>
          </cell>
          <cell r="N9429">
            <v>0</v>
          </cell>
          <cell r="O9429">
            <v>8866.04</v>
          </cell>
        </row>
        <row r="9430">
          <cell r="C9430">
            <v>2439001063</v>
          </cell>
          <cell r="D9430" t="str">
            <v>110002439001063</v>
          </cell>
          <cell r="E9430" t="str">
            <v>灰玻光学性能稳定性的研究</v>
          </cell>
          <cell r="F9430" t="str">
            <v>纪传伟</v>
          </cell>
          <cell r="G9430" t="str">
            <v>2006064</v>
          </cell>
          <cell r="H9430">
            <v>8866.04</v>
          </cell>
          <cell r="I9430">
            <v>0</v>
          </cell>
          <cell r="J9430">
            <v>0</v>
          </cell>
          <cell r="K9430">
            <v>8866.04</v>
          </cell>
          <cell r="L9430">
            <v>0</v>
          </cell>
          <cell r="M9430">
            <v>0</v>
          </cell>
          <cell r="N9430">
            <v>0</v>
          </cell>
          <cell r="O9430">
            <v>8866.04</v>
          </cell>
        </row>
        <row r="9431">
          <cell r="C9431">
            <v>2439001064</v>
          </cell>
          <cell r="D9431" t="str">
            <v>110002439001064</v>
          </cell>
          <cell r="E9431" t="str">
            <v>有色玻璃快速退色的方法研究</v>
          </cell>
          <cell r="F9431" t="str">
            <v>李阳苹</v>
          </cell>
          <cell r="G9431" t="str">
            <v>2011031</v>
          </cell>
          <cell r="H9431">
            <v>8866.04</v>
          </cell>
          <cell r="I9431">
            <v>0</v>
          </cell>
          <cell r="J9431">
            <v>0</v>
          </cell>
          <cell r="K9431">
            <v>8866.04</v>
          </cell>
          <cell r="L9431">
            <v>0</v>
          </cell>
          <cell r="M9431">
            <v>0</v>
          </cell>
          <cell r="N9431">
            <v>0</v>
          </cell>
          <cell r="O9431">
            <v>8866.04</v>
          </cell>
        </row>
        <row r="9432">
          <cell r="C9432">
            <v>2439001065</v>
          </cell>
          <cell r="D9432" t="str">
            <v>110002439001065</v>
          </cell>
          <cell r="E9432" t="str">
            <v>低反射、高透明超白玻璃的研究</v>
          </cell>
          <cell r="F9432" t="str">
            <v>李阳苹</v>
          </cell>
          <cell r="G9432" t="str">
            <v>2011031</v>
          </cell>
          <cell r="H9432">
            <v>8866.04</v>
          </cell>
          <cell r="I9432">
            <v>0</v>
          </cell>
          <cell r="J9432">
            <v>6734</v>
          </cell>
          <cell r="K9432">
            <v>2132.04</v>
          </cell>
          <cell r="L9432">
            <v>0</v>
          </cell>
          <cell r="M9432">
            <v>0</v>
          </cell>
          <cell r="N9432">
            <v>0</v>
          </cell>
          <cell r="O9432">
            <v>2132.04</v>
          </cell>
        </row>
        <row r="9433">
          <cell r="C9433">
            <v>2439001066</v>
          </cell>
          <cell r="D9433" t="str">
            <v>110002439001066</v>
          </cell>
          <cell r="E9433" t="str">
            <v>非焊式高弹性耐震结构体研究</v>
          </cell>
          <cell r="F9433" t="str">
            <v>陈尚彦</v>
          </cell>
          <cell r="G9433" t="str">
            <v>2018022</v>
          </cell>
          <cell r="H9433">
            <v>0</v>
          </cell>
          <cell r="I9433">
            <v>0</v>
          </cell>
          <cell r="J9433">
            <v>0</v>
          </cell>
          <cell r="K9433">
            <v>0</v>
          </cell>
          <cell r="L9433">
            <v>0</v>
          </cell>
          <cell r="M9433">
            <v>0</v>
          </cell>
          <cell r="N9433">
            <v>0</v>
          </cell>
          <cell r="O9433">
            <v>0</v>
          </cell>
        </row>
        <row r="9434">
          <cell r="C9434">
            <v>2439001067</v>
          </cell>
          <cell r="D9434" t="str">
            <v>110002439001067</v>
          </cell>
          <cell r="E9434" t="str">
            <v>金属材料表面原位无铬转化处理技术开发</v>
          </cell>
          <cell r="F9434" t="str">
            <v>祝闻</v>
          </cell>
          <cell r="G9434" t="str">
            <v>2017065</v>
          </cell>
          <cell r="H9434">
            <v>84250.4</v>
          </cell>
          <cell r="I9434">
            <v>0</v>
          </cell>
          <cell r="J9434">
            <v>22634</v>
          </cell>
          <cell r="K9434">
            <v>61616.4</v>
          </cell>
          <cell r="L9434">
            <v>0</v>
          </cell>
          <cell r="M9434">
            <v>0</v>
          </cell>
          <cell r="N9434">
            <v>0</v>
          </cell>
          <cell r="O9434">
            <v>61616.4</v>
          </cell>
        </row>
        <row r="9435">
          <cell r="C9435">
            <v>2439001068</v>
          </cell>
          <cell r="D9435" t="str">
            <v>110002439001068</v>
          </cell>
          <cell r="E9435" t="str">
            <v>基于深度学习技术的疲劳驾驶检测系统</v>
          </cell>
          <cell r="F9435" t="str">
            <v>李广明</v>
          </cell>
          <cell r="G9435" t="str">
            <v>2000005</v>
          </cell>
          <cell r="H9435">
            <v>265981.2</v>
          </cell>
          <cell r="I9435">
            <v>0</v>
          </cell>
          <cell r="J9435">
            <v>49583.31</v>
          </cell>
          <cell r="K9435">
            <v>216397.89</v>
          </cell>
          <cell r="L9435">
            <v>0</v>
          </cell>
          <cell r="M9435">
            <v>0</v>
          </cell>
          <cell r="N9435">
            <v>0</v>
          </cell>
          <cell r="O9435">
            <v>216397.89</v>
          </cell>
        </row>
        <row r="9436">
          <cell r="C9436">
            <v>2439001069</v>
          </cell>
          <cell r="D9436" t="str">
            <v>110002439001069</v>
          </cell>
          <cell r="E9436" t="str">
            <v>非中心对称独塔斜拉索桥与复杂淤泥地质SMW工法桩+锚索基坑支护施工关键技术研究</v>
          </cell>
          <cell r="F9436" t="str">
            <v>艾心荧</v>
          </cell>
          <cell r="G9436" t="str">
            <v>2015010</v>
          </cell>
          <cell r="H9436">
            <v>1597.2</v>
          </cell>
          <cell r="I9436">
            <v>0</v>
          </cell>
          <cell r="J9436">
            <v>1522.68</v>
          </cell>
          <cell r="K9436">
            <v>74.52</v>
          </cell>
          <cell r="L9436">
            <v>0</v>
          </cell>
          <cell r="M9436">
            <v>0</v>
          </cell>
          <cell r="N9436">
            <v>0</v>
          </cell>
          <cell r="O9436">
            <v>74.52</v>
          </cell>
        </row>
        <row r="9437">
          <cell r="C9437">
            <v>2439001070</v>
          </cell>
          <cell r="D9437" t="str">
            <v>110002439001070</v>
          </cell>
          <cell r="E9437" t="str">
            <v>工业循环冷却水电化学处理技术研发</v>
          </cell>
          <cell r="F9437" t="str">
            <v>林辉</v>
          </cell>
          <cell r="G9437" t="str">
            <v>2016826</v>
          </cell>
          <cell r="H9437">
            <v>45519.46</v>
          </cell>
          <cell r="I9437">
            <v>100000</v>
          </cell>
          <cell r="J9437">
            <v>88131.68</v>
          </cell>
          <cell r="K9437">
            <v>57387.78</v>
          </cell>
          <cell r="L9437">
            <v>0</v>
          </cell>
          <cell r="M9437">
            <v>0</v>
          </cell>
          <cell r="N9437">
            <v>0</v>
          </cell>
          <cell r="O9437">
            <v>57387.78</v>
          </cell>
        </row>
        <row r="9438">
          <cell r="C9438">
            <v>2439001071</v>
          </cell>
          <cell r="D9438" t="str">
            <v>110002439001071</v>
          </cell>
          <cell r="E9438" t="str">
            <v>河长制全市河湖巡查服务（2024年）</v>
          </cell>
          <cell r="F9438" t="str">
            <v>吕斯濠</v>
          </cell>
          <cell r="G9438" t="str">
            <v>2007038</v>
          </cell>
          <cell r="H9438">
            <v>296513.69</v>
          </cell>
          <cell r="I9438">
            <v>585000</v>
          </cell>
          <cell r="J9438">
            <v>698218.87</v>
          </cell>
          <cell r="K9438">
            <v>183294.82</v>
          </cell>
          <cell r="L9438">
            <v>0</v>
          </cell>
          <cell r="M9438">
            <v>93000</v>
          </cell>
          <cell r="N9438">
            <v>0</v>
          </cell>
          <cell r="O9438">
            <v>90294.82</v>
          </cell>
        </row>
        <row r="9439">
          <cell r="C9439">
            <v>2439001072</v>
          </cell>
          <cell r="D9439" t="str">
            <v>110002439001072</v>
          </cell>
          <cell r="E9439" t="str">
            <v>新型储能系统相关技术研发</v>
          </cell>
          <cell r="F9439" t="str">
            <v>王禹</v>
          </cell>
          <cell r="G9439" t="str">
            <v>2022028</v>
          </cell>
          <cell r="H9439">
            <v>25472.2</v>
          </cell>
          <cell r="I9439">
            <v>45000</v>
          </cell>
          <cell r="J9439">
            <v>67375.39</v>
          </cell>
          <cell r="K9439">
            <v>3096.81</v>
          </cell>
          <cell r="L9439">
            <v>0</v>
          </cell>
          <cell r="M9439">
            <v>0</v>
          </cell>
          <cell r="N9439">
            <v>0</v>
          </cell>
          <cell r="O9439">
            <v>3096.81</v>
          </cell>
        </row>
        <row r="9440">
          <cell r="C9440">
            <v>2439001073</v>
          </cell>
          <cell r="D9440" t="str">
            <v>110002439001073</v>
          </cell>
          <cell r="E9440" t="str">
            <v>文物与文化保护服务（讨赖河流域水利遗产保护规划）</v>
          </cell>
          <cell r="F9440" t="str">
            <v>刘悦忆</v>
          </cell>
          <cell r="G9440" t="str">
            <v>2018033</v>
          </cell>
          <cell r="H9440">
            <v>79777.38</v>
          </cell>
          <cell r="I9440">
            <v>0</v>
          </cell>
          <cell r="J9440">
            <v>5780</v>
          </cell>
          <cell r="K9440">
            <v>73997.38</v>
          </cell>
          <cell r="L9440">
            <v>0</v>
          </cell>
          <cell r="M9440">
            <v>0</v>
          </cell>
          <cell r="N9440">
            <v>0</v>
          </cell>
          <cell r="O9440">
            <v>73997.38</v>
          </cell>
        </row>
        <row r="9441">
          <cell r="C9441">
            <v>2439001074</v>
          </cell>
          <cell r="D9441" t="str">
            <v>110002439001074</v>
          </cell>
          <cell r="E9441" t="str">
            <v>活化煤矸石基材料在水泥基材料中应用性能研究</v>
          </cell>
          <cell r="F9441" t="str">
            <v>王奕仁</v>
          </cell>
          <cell r="G9441" t="str">
            <v>2021109</v>
          </cell>
          <cell r="H9441">
            <v>26930.2</v>
          </cell>
          <cell r="I9441">
            <v>0</v>
          </cell>
          <cell r="J9441">
            <v>7000</v>
          </cell>
          <cell r="K9441">
            <v>19930.2</v>
          </cell>
          <cell r="L9441">
            <v>0</v>
          </cell>
          <cell r="M9441">
            <v>0</v>
          </cell>
          <cell r="N9441">
            <v>0</v>
          </cell>
          <cell r="O9441">
            <v>19930.2</v>
          </cell>
        </row>
        <row r="9442">
          <cell r="C9442">
            <v>2439001075</v>
          </cell>
          <cell r="D9442" t="str">
            <v>110002439001075</v>
          </cell>
          <cell r="E9442" t="str">
            <v>东莞水乡特色发展经济管理委员会东莞理工学院共建科技创新服务基地合作协议</v>
          </cell>
          <cell r="F9442" t="str">
            <v>王志平</v>
          </cell>
          <cell r="G9442" t="str">
            <v>2017128</v>
          </cell>
          <cell r="H9442">
            <v>88660.4</v>
          </cell>
          <cell r="I9442">
            <v>0</v>
          </cell>
          <cell r="J9442">
            <v>21987</v>
          </cell>
          <cell r="K9442">
            <v>66673.4</v>
          </cell>
          <cell r="L9442">
            <v>0</v>
          </cell>
          <cell r="M9442">
            <v>0</v>
          </cell>
          <cell r="N9442">
            <v>0</v>
          </cell>
          <cell r="O9442">
            <v>66673.4</v>
          </cell>
        </row>
        <row r="9443">
          <cell r="C9443">
            <v>2439001076</v>
          </cell>
          <cell r="D9443" t="str">
            <v>110002439001076</v>
          </cell>
          <cell r="E9443" t="str">
            <v>田湾核电管廊AI行为分析系统</v>
          </cell>
          <cell r="F9443" t="str">
            <v>任子良</v>
          </cell>
          <cell r="G9443" t="str">
            <v>2021121</v>
          </cell>
          <cell r="H9443">
            <v>7131.48</v>
          </cell>
          <cell r="I9443">
            <v>0</v>
          </cell>
          <cell r="J9443">
            <v>5959</v>
          </cell>
          <cell r="K9443">
            <v>1172.48</v>
          </cell>
          <cell r="L9443">
            <v>0</v>
          </cell>
          <cell r="M9443">
            <v>0</v>
          </cell>
          <cell r="N9443">
            <v>0</v>
          </cell>
          <cell r="O9443">
            <v>1172.48</v>
          </cell>
        </row>
        <row r="9444">
          <cell r="C9444">
            <v>2439001077</v>
          </cell>
          <cell r="D9444" t="str">
            <v>110002439001077</v>
          </cell>
          <cell r="E9444" t="str">
            <v>IMS OS工业软件技术服务</v>
          </cell>
          <cell r="F9444" t="str">
            <v>陶铭</v>
          </cell>
          <cell r="G9444" t="str">
            <v>2012032</v>
          </cell>
          <cell r="H9444">
            <v>78744.08</v>
          </cell>
          <cell r="I9444">
            <v>126000</v>
          </cell>
          <cell r="J9444">
            <v>25482.9</v>
          </cell>
          <cell r="K9444">
            <v>179261.18</v>
          </cell>
          <cell r="L9444">
            <v>0</v>
          </cell>
          <cell r="M9444">
            <v>0</v>
          </cell>
          <cell r="N9444">
            <v>0</v>
          </cell>
          <cell r="O9444">
            <v>179261.18</v>
          </cell>
        </row>
        <row r="9445">
          <cell r="C9445">
            <v>2439001078</v>
          </cell>
          <cell r="D9445" t="str">
            <v>110002439001078</v>
          </cell>
          <cell r="E9445" t="str">
            <v>基于多层塑料玩具的连续性抽真空式混合制造装置研发</v>
          </cell>
          <cell r="F9445" t="str">
            <v>何伟锋</v>
          </cell>
          <cell r="G9445" t="str">
            <v>2009025</v>
          </cell>
          <cell r="H9445">
            <v>0</v>
          </cell>
          <cell r="I9445">
            <v>0</v>
          </cell>
          <cell r="J9445">
            <v>0</v>
          </cell>
          <cell r="K9445">
            <v>0</v>
          </cell>
          <cell r="L9445">
            <v>0</v>
          </cell>
          <cell r="M9445">
            <v>0</v>
          </cell>
          <cell r="N9445">
            <v>0</v>
          </cell>
          <cell r="O9445">
            <v>0</v>
          </cell>
        </row>
        <row r="9446">
          <cell r="C9446">
            <v>2439001079</v>
          </cell>
          <cell r="D9446" t="str">
            <v>110002439001079</v>
          </cell>
          <cell r="E9446" t="str">
            <v>异形精密零件成型工艺开发及其模具设计</v>
          </cell>
          <cell r="F9446" t="str">
            <v>陈立甲</v>
          </cell>
          <cell r="G9446" t="str">
            <v>2017110</v>
          </cell>
          <cell r="H9446">
            <v>115479.37</v>
          </cell>
          <cell r="I9446">
            <v>0</v>
          </cell>
          <cell r="J9446">
            <v>16273.14</v>
          </cell>
          <cell r="K9446">
            <v>99206.23</v>
          </cell>
          <cell r="L9446">
            <v>0</v>
          </cell>
          <cell r="M9446">
            <v>0</v>
          </cell>
          <cell r="N9446">
            <v>0</v>
          </cell>
          <cell r="O9446">
            <v>99206.23</v>
          </cell>
        </row>
        <row r="9447">
          <cell r="C9447">
            <v>2439001080</v>
          </cell>
          <cell r="D9447" t="str">
            <v>110002439001080</v>
          </cell>
          <cell r="E9447" t="str">
            <v>轻型载人飞机外观设计与优化研究（玮盛）</v>
          </cell>
          <cell r="F9447" t="str">
            <v>陈尚彦</v>
          </cell>
          <cell r="G9447" t="str">
            <v>2018022</v>
          </cell>
          <cell r="H9447">
            <v>159.81</v>
          </cell>
          <cell r="I9447">
            <v>0</v>
          </cell>
          <cell r="J9447">
            <v>159.81</v>
          </cell>
          <cell r="K9447">
            <v>0</v>
          </cell>
          <cell r="L9447">
            <v>0</v>
          </cell>
          <cell r="M9447">
            <v>0</v>
          </cell>
          <cell r="N9447">
            <v>0</v>
          </cell>
          <cell r="O9447">
            <v>0</v>
          </cell>
        </row>
        <row r="9448">
          <cell r="C9448">
            <v>2439001081</v>
          </cell>
          <cell r="D9448" t="str">
            <v>110002439001081</v>
          </cell>
          <cell r="E9448" t="str">
            <v>南水北调工程示范段风险污染物管控智慧平台研发</v>
          </cell>
          <cell r="F9448" t="str">
            <v>李家叶</v>
          </cell>
          <cell r="G9448" t="str">
            <v>2020821</v>
          </cell>
          <cell r="H9448">
            <v>189631.08</v>
          </cell>
          <cell r="I9448">
            <v>0</v>
          </cell>
          <cell r="J9448">
            <v>158727.4</v>
          </cell>
          <cell r="K9448">
            <v>30903.68</v>
          </cell>
          <cell r="L9448">
            <v>0</v>
          </cell>
          <cell r="M9448">
            <v>0</v>
          </cell>
          <cell r="N9448">
            <v>0</v>
          </cell>
          <cell r="O9448">
            <v>30903.68</v>
          </cell>
        </row>
        <row r="9449">
          <cell r="C9449">
            <v>2439001082</v>
          </cell>
          <cell r="D9449" t="str">
            <v>110002439001082</v>
          </cell>
          <cell r="E9449" t="str">
            <v>高效抑菌防漏多层可降解芯体的研究与应用</v>
          </cell>
          <cell r="F9449" t="str">
            <v>唐穗谷</v>
          </cell>
          <cell r="G9449" t="str">
            <v>2023149</v>
          </cell>
          <cell r="H9449">
            <v>8498.08</v>
          </cell>
          <cell r="I9449">
            <v>0</v>
          </cell>
          <cell r="J9449">
            <v>6890</v>
          </cell>
          <cell r="K9449">
            <v>1608.08</v>
          </cell>
          <cell r="L9449">
            <v>0</v>
          </cell>
          <cell r="M9449">
            <v>0</v>
          </cell>
          <cell r="N9449">
            <v>0</v>
          </cell>
          <cell r="O9449">
            <v>1608.08</v>
          </cell>
        </row>
        <row r="9450">
          <cell r="C9450">
            <v>2439001083</v>
          </cell>
          <cell r="D9450" t="str">
            <v>110002439001083</v>
          </cell>
          <cell r="E9450" t="str">
            <v>餐厨沼液深度脱氮技术开发及中试</v>
          </cell>
          <cell r="F9450" t="str">
            <v>刘鹏</v>
          </cell>
          <cell r="G9450" t="str">
            <v>2017053</v>
          </cell>
          <cell r="H9450">
            <v>225824.21</v>
          </cell>
          <cell r="I9450">
            <v>0</v>
          </cell>
          <cell r="J9450">
            <v>52773.98</v>
          </cell>
          <cell r="K9450">
            <v>173050.23</v>
          </cell>
          <cell r="L9450">
            <v>0</v>
          </cell>
          <cell r="M9450">
            <v>0</v>
          </cell>
          <cell r="N9450">
            <v>0</v>
          </cell>
          <cell r="O9450">
            <v>173050.23</v>
          </cell>
        </row>
        <row r="9451">
          <cell r="C9451">
            <v>2439001084</v>
          </cell>
          <cell r="D9451" t="str">
            <v>110002439001084</v>
          </cell>
          <cell r="E9451" t="str">
            <v>R语言建模服务</v>
          </cell>
          <cell r="F9451" t="str">
            <v>杨盈</v>
          </cell>
          <cell r="G9451" t="str">
            <v>2017157</v>
          </cell>
          <cell r="H9451">
            <v>32847.94</v>
          </cell>
          <cell r="I9451">
            <v>0</v>
          </cell>
          <cell r="J9451">
            <v>12131</v>
          </cell>
          <cell r="K9451">
            <v>20716.94</v>
          </cell>
          <cell r="L9451">
            <v>0</v>
          </cell>
          <cell r="M9451">
            <v>0</v>
          </cell>
          <cell r="N9451">
            <v>0</v>
          </cell>
          <cell r="O9451">
            <v>20716.94</v>
          </cell>
        </row>
        <row r="9452">
          <cell r="C9452">
            <v>2439001085</v>
          </cell>
          <cell r="D9452" t="str">
            <v>110002439001085</v>
          </cell>
          <cell r="E9452" t="str">
            <v>零反式脂肪酸大豆油的开发</v>
          </cell>
          <cell r="F9452" t="str">
            <v>王波</v>
          </cell>
          <cell r="G9452" t="str">
            <v>2018268</v>
          </cell>
          <cell r="H9452">
            <v>47876.62</v>
          </cell>
          <cell r="I9452">
            <v>36000</v>
          </cell>
          <cell r="J9452">
            <v>14072.26</v>
          </cell>
          <cell r="K9452">
            <v>69804.36</v>
          </cell>
          <cell r="L9452">
            <v>0</v>
          </cell>
          <cell r="M9452">
            <v>0</v>
          </cell>
          <cell r="N9452">
            <v>0</v>
          </cell>
          <cell r="O9452">
            <v>69804.36</v>
          </cell>
        </row>
        <row r="9453">
          <cell r="C9453">
            <v>2439001086</v>
          </cell>
          <cell r="D9453" t="str">
            <v>110002439001086</v>
          </cell>
          <cell r="E9453" t="str">
            <v>乐盟--东莞理工学院 食品创新产学研基地</v>
          </cell>
          <cell r="F9453" t="str">
            <v>张舒婷</v>
          </cell>
          <cell r="G9453" t="str">
            <v>2018281</v>
          </cell>
          <cell r="H9453">
            <v>88660.4</v>
          </cell>
          <cell r="I9453">
            <v>0</v>
          </cell>
          <cell r="J9453">
            <v>12271.5</v>
          </cell>
          <cell r="K9453">
            <v>76388.9</v>
          </cell>
          <cell r="L9453">
            <v>0</v>
          </cell>
          <cell r="M9453">
            <v>0</v>
          </cell>
          <cell r="N9453">
            <v>0</v>
          </cell>
          <cell r="O9453">
            <v>76388.9</v>
          </cell>
        </row>
        <row r="9454">
          <cell r="C9454">
            <v>2439001087</v>
          </cell>
          <cell r="D9454" t="str">
            <v>110002439001087</v>
          </cell>
          <cell r="E9454" t="str">
            <v>电源热仿真与优化</v>
          </cell>
          <cell r="F9454" t="str">
            <v>郭建文</v>
          </cell>
          <cell r="G9454" t="str">
            <v>2011012</v>
          </cell>
          <cell r="H9454">
            <v>4366.04</v>
          </cell>
          <cell r="I9454">
            <v>0</v>
          </cell>
          <cell r="J9454">
            <v>480</v>
          </cell>
          <cell r="K9454">
            <v>3886.04</v>
          </cell>
          <cell r="L9454">
            <v>0</v>
          </cell>
          <cell r="M9454">
            <v>0</v>
          </cell>
          <cell r="N9454">
            <v>0</v>
          </cell>
          <cell r="O9454">
            <v>3886.04</v>
          </cell>
        </row>
        <row r="9455">
          <cell r="C9455">
            <v>2439001088</v>
          </cell>
          <cell r="D9455" t="str">
            <v>110002439001088</v>
          </cell>
          <cell r="E9455" t="str">
            <v>《工程天网业务协议》第四次付款</v>
          </cell>
          <cell r="F9455" t="str">
            <v>于国友</v>
          </cell>
          <cell r="G9455" t="str">
            <v>2006036</v>
          </cell>
          <cell r="H9455">
            <v>303097.18</v>
          </cell>
          <cell r="I9455">
            <v>0</v>
          </cell>
          <cell r="J9455">
            <v>1631.56</v>
          </cell>
          <cell r="K9455">
            <v>301465.62</v>
          </cell>
          <cell r="L9455">
            <v>0</v>
          </cell>
          <cell r="M9455">
            <v>0</v>
          </cell>
          <cell r="N9455">
            <v>0</v>
          </cell>
          <cell r="O9455">
            <v>301465.62</v>
          </cell>
        </row>
        <row r="9456">
          <cell r="C9456">
            <v>2439001089</v>
          </cell>
          <cell r="D9456" t="str">
            <v>110002439001089</v>
          </cell>
          <cell r="E9456" t="str">
            <v>BIM一体化高质量团队建设技术服务</v>
          </cell>
          <cell r="F9456" t="str">
            <v>王鹏</v>
          </cell>
          <cell r="G9456" t="str">
            <v>2021008</v>
          </cell>
          <cell r="H9456">
            <v>19427.18</v>
          </cell>
          <cell r="I9456">
            <v>96000</v>
          </cell>
          <cell r="J9456">
            <v>66704.82</v>
          </cell>
          <cell r="K9456">
            <v>48722.36</v>
          </cell>
          <cell r="L9456">
            <v>0</v>
          </cell>
          <cell r="M9456">
            <v>0</v>
          </cell>
          <cell r="N9456">
            <v>0</v>
          </cell>
          <cell r="O9456">
            <v>48722.36</v>
          </cell>
        </row>
        <row r="9457">
          <cell r="C9457">
            <v>2439001090</v>
          </cell>
          <cell r="D9457" t="str">
            <v>110002439001090</v>
          </cell>
          <cell r="E9457" t="str">
            <v>长安镇2023年节约型机关创建服务</v>
          </cell>
          <cell r="F9457" t="str">
            <v>钟少芬</v>
          </cell>
          <cell r="G9457" t="str">
            <v>2011029</v>
          </cell>
          <cell r="H9457">
            <v>39180.99</v>
          </cell>
          <cell r="I9457">
            <v>0</v>
          </cell>
          <cell r="J9457">
            <v>30300</v>
          </cell>
          <cell r="K9457">
            <v>8880.99</v>
          </cell>
          <cell r="L9457">
            <v>0</v>
          </cell>
          <cell r="M9457">
            <v>0</v>
          </cell>
          <cell r="N9457">
            <v>0</v>
          </cell>
          <cell r="O9457">
            <v>8880.99</v>
          </cell>
        </row>
        <row r="9458">
          <cell r="C9458">
            <v>2439001091</v>
          </cell>
          <cell r="D9458" t="str">
            <v>110002439001091</v>
          </cell>
          <cell r="E9458" t="str">
            <v>华井--东莞理工学院 食品营养与风味创新产学研基地</v>
          </cell>
          <cell r="F9458" t="str">
            <v>肖珊</v>
          </cell>
          <cell r="G9458" t="str">
            <v>2018283</v>
          </cell>
          <cell r="H9458">
            <v>88660.4</v>
          </cell>
          <cell r="I9458">
            <v>0</v>
          </cell>
          <cell r="J9458">
            <v>0</v>
          </cell>
          <cell r="K9458">
            <v>88660.4</v>
          </cell>
          <cell r="L9458">
            <v>0</v>
          </cell>
          <cell r="M9458">
            <v>0</v>
          </cell>
          <cell r="N9458">
            <v>0</v>
          </cell>
          <cell r="O9458">
            <v>88660.4</v>
          </cell>
        </row>
        <row r="9459">
          <cell r="C9459">
            <v>2439001092</v>
          </cell>
          <cell r="D9459" t="str">
            <v>110002439001092</v>
          </cell>
          <cell r="E9459" t="str">
            <v>滨海湾新区软土地基处理技术研究</v>
          </cell>
          <cell r="F9459" t="str">
            <v>丁其乐</v>
          </cell>
          <cell r="G9459" t="str">
            <v>2017169</v>
          </cell>
          <cell r="H9459">
            <v>41996.24</v>
          </cell>
          <cell r="I9459">
            <v>0</v>
          </cell>
          <cell r="J9459">
            <v>29790</v>
          </cell>
          <cell r="K9459">
            <v>12206.24</v>
          </cell>
          <cell r="L9459">
            <v>0</v>
          </cell>
          <cell r="M9459">
            <v>0</v>
          </cell>
          <cell r="N9459">
            <v>0</v>
          </cell>
          <cell r="O9459">
            <v>12206.24</v>
          </cell>
        </row>
        <row r="9460">
          <cell r="C9460">
            <v>2439001093</v>
          </cell>
          <cell r="D9460" t="str">
            <v>110002439001093</v>
          </cell>
          <cell r="E9460" t="str">
            <v>面向低空航空器动力电池的超声波金属焊接关键技术与工艺优化研究</v>
          </cell>
          <cell r="F9460" t="str">
            <v>谢春晓</v>
          </cell>
          <cell r="G9460" t="str">
            <v>2006058</v>
          </cell>
          <cell r="H9460">
            <v>57770.4</v>
          </cell>
          <cell r="I9460">
            <v>0</v>
          </cell>
          <cell r="J9460">
            <v>57400</v>
          </cell>
          <cell r="K9460">
            <v>370.4</v>
          </cell>
          <cell r="L9460">
            <v>0</v>
          </cell>
          <cell r="M9460">
            <v>0</v>
          </cell>
          <cell r="N9460">
            <v>0</v>
          </cell>
          <cell r="O9460">
            <v>370.4</v>
          </cell>
        </row>
        <row r="9461">
          <cell r="C9461">
            <v>2439001094</v>
          </cell>
          <cell r="D9461" t="str">
            <v>110002439001094</v>
          </cell>
          <cell r="E9461" t="str">
            <v>面向通信领域新材料技术开发</v>
          </cell>
          <cell r="F9461" t="str">
            <v>陈肯</v>
          </cell>
          <cell r="G9461" t="str">
            <v>2019060</v>
          </cell>
          <cell r="H9461">
            <v>44330.2</v>
          </cell>
          <cell r="I9461">
            <v>0</v>
          </cell>
          <cell r="J9461">
            <v>22123.81</v>
          </cell>
          <cell r="K9461">
            <v>22206.39</v>
          </cell>
          <cell r="L9461">
            <v>0</v>
          </cell>
          <cell r="M9461">
            <v>0</v>
          </cell>
          <cell r="N9461">
            <v>0</v>
          </cell>
          <cell r="O9461">
            <v>22206.39</v>
          </cell>
        </row>
        <row r="9462">
          <cell r="C9462">
            <v>2439001095</v>
          </cell>
          <cell r="D9462" t="str">
            <v>110002439001095</v>
          </cell>
          <cell r="E9462" t="str">
            <v>尾矿固废基水下混凝土材料研发及桥梁基础冲刷坑水下快速修补关键技术研究</v>
          </cell>
          <cell r="F9462" t="str">
            <v>喻鹏</v>
          </cell>
          <cell r="G9462" t="str">
            <v>2018051</v>
          </cell>
          <cell r="H9462">
            <v>139584.32</v>
          </cell>
          <cell r="I9462">
            <v>0</v>
          </cell>
          <cell r="J9462">
            <v>6466</v>
          </cell>
          <cell r="K9462">
            <v>133118.32</v>
          </cell>
          <cell r="L9462">
            <v>0</v>
          </cell>
          <cell r="M9462">
            <v>0</v>
          </cell>
          <cell r="N9462">
            <v>0</v>
          </cell>
          <cell r="O9462">
            <v>133118.32</v>
          </cell>
        </row>
        <row r="9463">
          <cell r="C9463">
            <v>2439001096</v>
          </cell>
          <cell r="D9463" t="str">
            <v>110002439001096</v>
          </cell>
          <cell r="E9463" t="str">
            <v>2021年东莞市生态环境局购买强制性清洁生产审核评估验收机构服务采购项目</v>
          </cell>
          <cell r="F9463" t="str">
            <v>焦元启</v>
          </cell>
          <cell r="G9463" t="str">
            <v>2011030</v>
          </cell>
          <cell r="H9463">
            <v>17644.16</v>
          </cell>
          <cell r="I9463">
            <v>0</v>
          </cell>
          <cell r="J9463">
            <v>11487.73</v>
          </cell>
          <cell r="K9463">
            <v>6156.43</v>
          </cell>
          <cell r="L9463">
            <v>0</v>
          </cell>
          <cell r="M9463">
            <v>0</v>
          </cell>
          <cell r="N9463">
            <v>0</v>
          </cell>
          <cell r="O9463">
            <v>6156.43</v>
          </cell>
        </row>
        <row r="9464">
          <cell r="C9464">
            <v>2439001097</v>
          </cell>
          <cell r="D9464" t="str">
            <v>110002439001097</v>
          </cell>
          <cell r="E9464" t="str">
            <v>基于生物基可回收TPU发泡材料的开发</v>
          </cell>
          <cell r="F9464" t="str">
            <v>敖晓娟</v>
          </cell>
          <cell r="G9464" t="str">
            <v>2022032</v>
          </cell>
          <cell r="H9464">
            <v>8866.04</v>
          </cell>
          <cell r="I9464">
            <v>0</v>
          </cell>
          <cell r="J9464">
            <v>2000</v>
          </cell>
          <cell r="K9464">
            <v>6866.04</v>
          </cell>
          <cell r="L9464">
            <v>0</v>
          </cell>
          <cell r="M9464">
            <v>0</v>
          </cell>
          <cell r="N9464">
            <v>0</v>
          </cell>
          <cell r="O9464">
            <v>6866.04</v>
          </cell>
        </row>
        <row r="9465">
          <cell r="C9465">
            <v>2439001098</v>
          </cell>
          <cell r="D9465" t="str">
            <v>110002439001098</v>
          </cell>
          <cell r="E9465" t="str">
            <v>研究开发低GI配方研发支持项目、感官分析数字化研究项目</v>
          </cell>
          <cell r="F9465" t="str">
            <v>闫景坤</v>
          </cell>
          <cell r="G9465" t="str">
            <v>2021815</v>
          </cell>
          <cell r="H9465">
            <v>263555.2</v>
          </cell>
          <cell r="I9465">
            <v>0</v>
          </cell>
          <cell r="J9465">
            <v>9361</v>
          </cell>
          <cell r="K9465">
            <v>254194.2</v>
          </cell>
          <cell r="L9465">
            <v>0</v>
          </cell>
          <cell r="M9465">
            <v>0</v>
          </cell>
          <cell r="N9465">
            <v>0</v>
          </cell>
          <cell r="O9465">
            <v>254194.2</v>
          </cell>
        </row>
        <row r="9466">
          <cell r="C9466">
            <v>2439001099</v>
          </cell>
          <cell r="D9466" t="str">
            <v>110002439001099</v>
          </cell>
          <cell r="E9466" t="str">
            <v>东莞理工-东莞展威科技产学研合作基地</v>
          </cell>
          <cell r="F9466" t="str">
            <v>刘晔</v>
          </cell>
          <cell r="G9466" t="str">
            <v>2018807</v>
          </cell>
          <cell r="H9466">
            <v>85660.4</v>
          </cell>
          <cell r="I9466">
            <v>0</v>
          </cell>
          <cell r="J9466">
            <v>3531.5</v>
          </cell>
          <cell r="K9466">
            <v>82128.9</v>
          </cell>
          <cell r="L9466">
            <v>0</v>
          </cell>
          <cell r="M9466">
            <v>0</v>
          </cell>
          <cell r="N9466">
            <v>0</v>
          </cell>
          <cell r="O9466">
            <v>82128.9</v>
          </cell>
        </row>
        <row r="9467">
          <cell r="C9467">
            <v>2439001100</v>
          </cell>
          <cell r="D9467" t="str">
            <v>110002439001100</v>
          </cell>
          <cell r="E9467" t="str">
            <v>高导热材料设计制备及其应用测试</v>
          </cell>
          <cell r="F9467" t="str">
            <v>巫运辉</v>
          </cell>
          <cell r="G9467" t="str">
            <v>2019057</v>
          </cell>
          <cell r="H9467">
            <v>26660.4</v>
          </cell>
          <cell r="I9467">
            <v>0</v>
          </cell>
          <cell r="J9467">
            <v>7500</v>
          </cell>
          <cell r="K9467">
            <v>19160.4</v>
          </cell>
          <cell r="L9467">
            <v>0</v>
          </cell>
          <cell r="M9467">
            <v>0</v>
          </cell>
          <cell r="N9467">
            <v>0</v>
          </cell>
          <cell r="O9467">
            <v>19160.4</v>
          </cell>
        </row>
        <row r="9468">
          <cell r="C9468">
            <v>2439001101</v>
          </cell>
          <cell r="D9468" t="str">
            <v>110002439001101</v>
          </cell>
          <cell r="E9468" t="str">
            <v>超导约束中子调控方法研究</v>
          </cell>
          <cell r="F9468" t="str">
            <v>陈海彬</v>
          </cell>
          <cell r="G9468" t="str">
            <v>2007041</v>
          </cell>
          <cell r="H9468">
            <v>11328.37</v>
          </cell>
          <cell r="I9468">
            <v>12000</v>
          </cell>
          <cell r="J9468">
            <v>9050.97</v>
          </cell>
          <cell r="K9468">
            <v>14277.4</v>
          </cell>
          <cell r="L9468">
            <v>0</v>
          </cell>
          <cell r="M9468">
            <v>0</v>
          </cell>
          <cell r="N9468">
            <v>0</v>
          </cell>
          <cell r="O9468">
            <v>14277.4</v>
          </cell>
        </row>
        <row r="9469">
          <cell r="C9469">
            <v>2439001102</v>
          </cell>
          <cell r="D9469" t="str">
            <v>110002439001102</v>
          </cell>
          <cell r="E9469" t="str">
            <v>极化中子极小间隙超导体磁屏蔽装置研发</v>
          </cell>
          <cell r="F9469" t="str">
            <v>陈海彬</v>
          </cell>
          <cell r="G9469" t="str">
            <v>2007041</v>
          </cell>
          <cell r="H9469">
            <v>59918.4</v>
          </cell>
          <cell r="I9469">
            <v>0</v>
          </cell>
          <cell r="J9469">
            <v>20551.02</v>
          </cell>
          <cell r="K9469">
            <v>39367.38</v>
          </cell>
          <cell r="L9469">
            <v>0</v>
          </cell>
          <cell r="M9469">
            <v>0</v>
          </cell>
          <cell r="N9469">
            <v>0</v>
          </cell>
          <cell r="O9469">
            <v>39367.38</v>
          </cell>
        </row>
        <row r="9470">
          <cell r="C9470">
            <v>2439001103</v>
          </cell>
          <cell r="D9470" t="str">
            <v>110002439001103</v>
          </cell>
          <cell r="E9470" t="str">
            <v>高导热铸造铝合金设计与研究</v>
          </cell>
          <cell r="F9470" t="str">
            <v>申芳华</v>
          </cell>
          <cell r="G9470" t="str">
            <v>2017005</v>
          </cell>
          <cell r="H9470">
            <v>68510.4</v>
          </cell>
          <cell r="I9470">
            <v>0</v>
          </cell>
          <cell r="J9470">
            <v>52749</v>
          </cell>
          <cell r="K9470">
            <v>15761.4</v>
          </cell>
          <cell r="L9470">
            <v>0</v>
          </cell>
          <cell r="M9470">
            <v>0</v>
          </cell>
          <cell r="N9470">
            <v>0</v>
          </cell>
          <cell r="O9470">
            <v>15761.4</v>
          </cell>
        </row>
        <row r="9471">
          <cell r="C9471">
            <v>2439001104</v>
          </cell>
          <cell r="D9471" t="str">
            <v>110002439001104</v>
          </cell>
          <cell r="E9471" t="str">
            <v>应用于交错堆叠长工件抓取投放之视觉技术相关研究</v>
          </cell>
          <cell r="F9471" t="str">
            <v>陈尚彦</v>
          </cell>
          <cell r="G9471" t="str">
            <v>2018022</v>
          </cell>
          <cell r="H9471">
            <v>700</v>
          </cell>
          <cell r="I9471">
            <v>0</v>
          </cell>
          <cell r="J9471">
            <v>700</v>
          </cell>
          <cell r="K9471">
            <v>0</v>
          </cell>
          <cell r="L9471">
            <v>0</v>
          </cell>
          <cell r="M9471">
            <v>0</v>
          </cell>
          <cell r="N9471">
            <v>0</v>
          </cell>
          <cell r="O9471">
            <v>0</v>
          </cell>
        </row>
        <row r="9472">
          <cell r="C9472">
            <v>2439001105</v>
          </cell>
          <cell r="D9472" t="str">
            <v>110002439001105</v>
          </cell>
          <cell r="E9472" t="str">
            <v>东莞理工学院—广东和润新材料股份有限公司产学研基地</v>
          </cell>
          <cell r="F9472" t="str">
            <v>邱永福</v>
          </cell>
          <cell r="G9472" t="str">
            <v>2009016</v>
          </cell>
          <cell r="H9472">
            <v>79660.4</v>
          </cell>
          <cell r="I9472">
            <v>0</v>
          </cell>
          <cell r="J9472">
            <v>15000</v>
          </cell>
          <cell r="K9472">
            <v>64660.4</v>
          </cell>
          <cell r="L9472">
            <v>0</v>
          </cell>
          <cell r="M9472">
            <v>0</v>
          </cell>
          <cell r="N9472">
            <v>0</v>
          </cell>
          <cell r="O9472">
            <v>64660.4</v>
          </cell>
        </row>
        <row r="9473">
          <cell r="C9473">
            <v>2439001106</v>
          </cell>
          <cell r="D9473" t="str">
            <v>110002439001106</v>
          </cell>
          <cell r="E9473" t="str">
            <v>微结构方案技术开发</v>
          </cell>
          <cell r="F9473" t="str">
            <v>许嘉峻</v>
          </cell>
          <cell r="G9473" t="str">
            <v>2022120</v>
          </cell>
          <cell r="H9473">
            <v>8866.04</v>
          </cell>
          <cell r="I9473">
            <v>0</v>
          </cell>
          <cell r="J9473">
            <v>8866.04</v>
          </cell>
          <cell r="K9473">
            <v>0</v>
          </cell>
          <cell r="L9473">
            <v>0</v>
          </cell>
          <cell r="M9473">
            <v>0</v>
          </cell>
          <cell r="N9473">
            <v>0</v>
          </cell>
          <cell r="O9473">
            <v>0</v>
          </cell>
        </row>
        <row r="9474">
          <cell r="C9474">
            <v>2439001107</v>
          </cell>
          <cell r="D9474" t="str">
            <v>110002439001107</v>
          </cell>
          <cell r="E9474" t="str">
            <v>基于环境大数据的水蒸发驱动气体检测系统的设计与口岸安全监测性能研究</v>
          </cell>
          <cell r="F9474" t="str">
            <v>高峰</v>
          </cell>
          <cell r="G9474" t="str">
            <v>2018032</v>
          </cell>
          <cell r="H9474">
            <v>42770.2</v>
          </cell>
          <cell r="I9474">
            <v>0</v>
          </cell>
          <cell r="J9474">
            <v>27310</v>
          </cell>
          <cell r="K9474">
            <v>15460.2</v>
          </cell>
          <cell r="L9474">
            <v>0</v>
          </cell>
          <cell r="M9474">
            <v>0</v>
          </cell>
          <cell r="N9474">
            <v>0</v>
          </cell>
          <cell r="O9474">
            <v>15460.2</v>
          </cell>
        </row>
        <row r="9475">
          <cell r="C9475">
            <v>2439001108</v>
          </cell>
          <cell r="D9475" t="str">
            <v>110002439001108</v>
          </cell>
          <cell r="E9475" t="str">
            <v>风扇风机散热仿真分析研究</v>
          </cell>
          <cell r="F9475" t="str">
            <v>曹俊港</v>
          </cell>
          <cell r="G9475" t="str">
            <v>2024069</v>
          </cell>
          <cell r="H9475">
            <v>11384.72</v>
          </cell>
          <cell r="I9475">
            <v>0</v>
          </cell>
          <cell r="J9475">
            <v>10775</v>
          </cell>
          <cell r="K9475">
            <v>609.72</v>
          </cell>
          <cell r="L9475">
            <v>0</v>
          </cell>
          <cell r="M9475">
            <v>0</v>
          </cell>
          <cell r="N9475">
            <v>0</v>
          </cell>
          <cell r="O9475">
            <v>609.72</v>
          </cell>
        </row>
        <row r="9476">
          <cell r="C9476">
            <v>2439001109</v>
          </cell>
          <cell r="D9476" t="str">
            <v>110002439001109</v>
          </cell>
          <cell r="E9476" t="str">
            <v>相同转向且差速传动离心过滤机研发</v>
          </cell>
          <cell r="F9476" t="str">
            <v>刘华珠</v>
          </cell>
          <cell r="G9476" t="str">
            <v>2003113</v>
          </cell>
          <cell r="H9476">
            <v>21074.16</v>
          </cell>
          <cell r="I9476">
            <v>0</v>
          </cell>
          <cell r="J9476">
            <v>21074</v>
          </cell>
          <cell r="K9476">
            <v>0.16</v>
          </cell>
          <cell r="L9476">
            <v>0</v>
          </cell>
          <cell r="M9476">
            <v>0</v>
          </cell>
          <cell r="N9476">
            <v>0</v>
          </cell>
          <cell r="O9476">
            <v>0.16</v>
          </cell>
        </row>
        <row r="9477">
          <cell r="C9477">
            <v>2439001110</v>
          </cell>
          <cell r="D9477" t="str">
            <v>110002439001110</v>
          </cell>
          <cell r="E9477" t="str">
            <v>人工智能视听智能硬件技术开发与咨询</v>
          </cell>
          <cell r="F9477" t="str">
            <v>黄晓园</v>
          </cell>
          <cell r="G9477" t="str">
            <v>2013058</v>
          </cell>
          <cell r="H9477">
            <v>17732.08</v>
          </cell>
          <cell r="I9477">
            <v>0</v>
          </cell>
          <cell r="J9477">
            <v>0</v>
          </cell>
          <cell r="K9477">
            <v>17732.08</v>
          </cell>
          <cell r="L9477">
            <v>0</v>
          </cell>
          <cell r="M9477">
            <v>0</v>
          </cell>
          <cell r="N9477">
            <v>0</v>
          </cell>
          <cell r="O9477">
            <v>17732.08</v>
          </cell>
        </row>
        <row r="9478">
          <cell r="C9478">
            <v>2439001111</v>
          </cell>
          <cell r="D9478" t="str">
            <v>110002439001111</v>
          </cell>
          <cell r="E9478" t="str">
            <v>纤维布增强环氧树脂复合材料及摩擦磨损性能测试研究</v>
          </cell>
          <cell r="F9478" t="str">
            <v>郑轲</v>
          </cell>
          <cell r="G9478" t="str">
            <v>2019119</v>
          </cell>
          <cell r="H9478">
            <v>21300.16</v>
          </cell>
          <cell r="I9478">
            <v>20000</v>
          </cell>
          <cell r="J9478">
            <v>24012.92</v>
          </cell>
          <cell r="K9478">
            <v>17287.24</v>
          </cell>
          <cell r="L9478">
            <v>0</v>
          </cell>
          <cell r="M9478">
            <v>0</v>
          </cell>
          <cell r="N9478">
            <v>0</v>
          </cell>
          <cell r="O9478">
            <v>17287.24</v>
          </cell>
        </row>
        <row r="9479">
          <cell r="C9479">
            <v>2439001112</v>
          </cell>
          <cell r="D9479" t="str">
            <v>110002439001112</v>
          </cell>
          <cell r="E9479" t="str">
            <v>热管理用金刚石/铝复合材料的3D打印方法</v>
          </cell>
          <cell r="F9479" t="str">
            <v>李文芳</v>
          </cell>
          <cell r="G9479" t="str">
            <v>2016007</v>
          </cell>
          <cell r="H9479">
            <v>174927.8</v>
          </cell>
          <cell r="I9479">
            <v>0</v>
          </cell>
          <cell r="J9479">
            <v>22712.42</v>
          </cell>
          <cell r="K9479">
            <v>152215.38</v>
          </cell>
          <cell r="L9479">
            <v>0</v>
          </cell>
          <cell r="M9479">
            <v>0</v>
          </cell>
          <cell r="N9479">
            <v>0</v>
          </cell>
          <cell r="O9479">
            <v>152215.38</v>
          </cell>
        </row>
        <row r="9480">
          <cell r="C9480">
            <v>2439001113</v>
          </cell>
          <cell r="D9480" t="str">
            <v>110002439001113</v>
          </cell>
          <cell r="E9480" t="str">
            <v>东莞理工学院-东莞万创电子制品有限公司智能物联仪器产学研基地</v>
          </cell>
          <cell r="F9480" t="str">
            <v>黄晓园</v>
          </cell>
          <cell r="G9480" t="str">
            <v>2013058</v>
          </cell>
          <cell r="H9480">
            <v>84351.15</v>
          </cell>
          <cell r="I9480">
            <v>0</v>
          </cell>
          <cell r="J9480">
            <v>20638.72</v>
          </cell>
          <cell r="K9480">
            <v>63712.43</v>
          </cell>
          <cell r="L9480">
            <v>0</v>
          </cell>
          <cell r="M9480">
            <v>0</v>
          </cell>
          <cell r="N9480">
            <v>0</v>
          </cell>
          <cell r="O9480">
            <v>63712.43</v>
          </cell>
        </row>
        <row r="9481">
          <cell r="C9481">
            <v>2439001114</v>
          </cell>
          <cell r="D9481" t="str">
            <v>110002439001114</v>
          </cell>
          <cell r="E9481" t="str">
            <v>高强耐热铜合金选区激光熔化成形的组织演化和性能调控研究</v>
          </cell>
          <cell r="F9481" t="str">
            <v>陈斌</v>
          </cell>
          <cell r="G9481" t="str">
            <v>2023025</v>
          </cell>
          <cell r="H9481">
            <v>15958.87</v>
          </cell>
          <cell r="I9481">
            <v>12000</v>
          </cell>
          <cell r="J9481">
            <v>4360.75</v>
          </cell>
          <cell r="K9481">
            <v>23598.12</v>
          </cell>
          <cell r="L9481">
            <v>0</v>
          </cell>
          <cell r="M9481">
            <v>0</v>
          </cell>
          <cell r="N9481">
            <v>0</v>
          </cell>
          <cell r="O9481">
            <v>23598.12</v>
          </cell>
        </row>
        <row r="9482">
          <cell r="C9482">
            <v>2439001115</v>
          </cell>
          <cell r="D9482" t="str">
            <v>110002439001115</v>
          </cell>
          <cell r="E9482" t="str">
            <v>高性能聚碳酸酯复合材料的制备</v>
          </cell>
          <cell r="F9482" t="str">
            <v>郑轲</v>
          </cell>
          <cell r="G9482" t="str">
            <v>2019119</v>
          </cell>
          <cell r="H9482">
            <v>44330.2</v>
          </cell>
          <cell r="I9482">
            <v>0</v>
          </cell>
          <cell r="J9482">
            <v>4643</v>
          </cell>
          <cell r="K9482">
            <v>39687.2</v>
          </cell>
          <cell r="L9482">
            <v>0</v>
          </cell>
          <cell r="M9482">
            <v>0</v>
          </cell>
          <cell r="N9482">
            <v>0</v>
          </cell>
          <cell r="O9482">
            <v>39687.2</v>
          </cell>
        </row>
        <row r="9483">
          <cell r="C9483">
            <v>2439001116</v>
          </cell>
          <cell r="D9483" t="str">
            <v>110002439001116</v>
          </cell>
          <cell r="E9483" t="str">
            <v>城市复杂环境下顶管隧道施工关键技术研究</v>
          </cell>
          <cell r="F9483" t="str">
            <v>罗毅</v>
          </cell>
          <cell r="G9483" t="str">
            <v>2021039</v>
          </cell>
          <cell r="H9483">
            <v>26598.12</v>
          </cell>
          <cell r="I9483">
            <v>30000</v>
          </cell>
          <cell r="J9483">
            <v>3401.88</v>
          </cell>
          <cell r="K9483">
            <v>53196.24</v>
          </cell>
          <cell r="L9483">
            <v>0</v>
          </cell>
          <cell r="M9483">
            <v>0</v>
          </cell>
          <cell r="N9483">
            <v>0</v>
          </cell>
          <cell r="O9483">
            <v>53196.24</v>
          </cell>
        </row>
        <row r="9484">
          <cell r="C9484">
            <v>2439001117</v>
          </cell>
          <cell r="D9484" t="str">
            <v>110002439001117</v>
          </cell>
          <cell r="E9484" t="str">
            <v>五轴联动加工中心装备技术优化提升</v>
          </cell>
          <cell r="F9484" t="str">
            <v>邓世春</v>
          </cell>
          <cell r="G9484" t="str">
            <v>2012037</v>
          </cell>
          <cell r="H9484">
            <v>8866.04</v>
          </cell>
          <cell r="I9484">
            <v>0</v>
          </cell>
          <cell r="J9484">
            <v>8431.75</v>
          </cell>
          <cell r="K9484">
            <v>434.29</v>
          </cell>
          <cell r="L9484">
            <v>0</v>
          </cell>
          <cell r="M9484">
            <v>0</v>
          </cell>
          <cell r="N9484">
            <v>0</v>
          </cell>
          <cell r="O9484">
            <v>434.29</v>
          </cell>
        </row>
        <row r="9485">
          <cell r="C9485">
            <v>2439001118</v>
          </cell>
          <cell r="D9485" t="str">
            <v>110002439001118</v>
          </cell>
          <cell r="E9485" t="str">
            <v>高性能5G通讯铸造铝合金的研发与产业化</v>
          </cell>
          <cell r="F9485" t="str">
            <v>万兵兵</v>
          </cell>
          <cell r="G9485" t="str">
            <v>2020128</v>
          </cell>
          <cell r="H9485">
            <v>0</v>
          </cell>
          <cell r="I9485">
            <v>0</v>
          </cell>
          <cell r="J9485">
            <v>0</v>
          </cell>
          <cell r="K9485">
            <v>0</v>
          </cell>
          <cell r="L9485">
            <v>0</v>
          </cell>
          <cell r="M9485">
            <v>0</v>
          </cell>
          <cell r="N9485">
            <v>0</v>
          </cell>
          <cell r="O9485">
            <v>0</v>
          </cell>
        </row>
        <row r="9486">
          <cell r="C9486">
            <v>2439001119</v>
          </cell>
          <cell r="D9486" t="str">
            <v>110002439001119</v>
          </cell>
          <cell r="E9486" t="str">
            <v>直流减速电机防水性能提升技术研发</v>
          </cell>
          <cell r="F9486" t="str">
            <v>曹晓畅</v>
          </cell>
          <cell r="G9486" t="str">
            <v>2012045</v>
          </cell>
          <cell r="H9486">
            <v>8866.04</v>
          </cell>
          <cell r="I9486">
            <v>0</v>
          </cell>
          <cell r="J9486">
            <v>6895</v>
          </cell>
          <cell r="K9486">
            <v>1971.04</v>
          </cell>
          <cell r="L9486">
            <v>0</v>
          </cell>
          <cell r="M9486">
            <v>0</v>
          </cell>
          <cell r="N9486">
            <v>0</v>
          </cell>
          <cell r="O9486">
            <v>1971.04</v>
          </cell>
        </row>
        <row r="9487">
          <cell r="C9487">
            <v>2439001120</v>
          </cell>
          <cell r="D9487" t="str">
            <v>110002439001120</v>
          </cell>
          <cell r="E9487" t="str">
            <v>基于AIE 材料的气味嗅探仪在海关危化品现场快速检测中的应用研究</v>
          </cell>
          <cell r="F9487" t="str">
            <v>焦哲</v>
          </cell>
          <cell r="G9487" t="str">
            <v>2012019</v>
          </cell>
          <cell r="H9487">
            <v>160396.61</v>
          </cell>
          <cell r="I9487">
            <v>0</v>
          </cell>
          <cell r="J9487">
            <v>91666.01</v>
          </cell>
          <cell r="K9487">
            <v>68730.6</v>
          </cell>
          <cell r="L9487">
            <v>0</v>
          </cell>
          <cell r="M9487">
            <v>0</v>
          </cell>
          <cell r="N9487">
            <v>0</v>
          </cell>
          <cell r="O9487">
            <v>68730.6</v>
          </cell>
        </row>
        <row r="9488">
          <cell r="C9488">
            <v>2439001121</v>
          </cell>
          <cell r="D9488" t="str">
            <v>110002439001121</v>
          </cell>
          <cell r="E9488" t="str">
            <v>东莞国际商务区壹号地下空间技术服务项目</v>
          </cell>
          <cell r="F9488" t="str">
            <v>艾心荧</v>
          </cell>
          <cell r="G9488" t="str">
            <v>2015010</v>
          </cell>
          <cell r="H9488">
            <v>85065.02</v>
          </cell>
          <cell r="I9488">
            <v>0</v>
          </cell>
          <cell r="J9488">
            <v>84915.49</v>
          </cell>
          <cell r="K9488">
            <v>149.53</v>
          </cell>
          <cell r="L9488">
            <v>0</v>
          </cell>
          <cell r="M9488">
            <v>0</v>
          </cell>
          <cell r="N9488">
            <v>0</v>
          </cell>
          <cell r="O9488">
            <v>149.53</v>
          </cell>
        </row>
        <row r="9489">
          <cell r="C9489">
            <v>2439001122</v>
          </cell>
          <cell r="D9489" t="str">
            <v>110002439001122</v>
          </cell>
          <cell r="E9489" t="str">
            <v>竹料厂进水管网重金属赋存特性调研项目</v>
          </cell>
          <cell r="F9489" t="str">
            <v>辛晓东</v>
          </cell>
          <cell r="G9489" t="str">
            <v>2022055</v>
          </cell>
          <cell r="H9489">
            <v>50192.53</v>
          </cell>
          <cell r="I9489">
            <v>0</v>
          </cell>
          <cell r="J9489">
            <v>27800.84</v>
          </cell>
          <cell r="K9489">
            <v>22391.69</v>
          </cell>
          <cell r="L9489">
            <v>0</v>
          </cell>
          <cell r="M9489">
            <v>0</v>
          </cell>
          <cell r="N9489">
            <v>0</v>
          </cell>
          <cell r="O9489">
            <v>22391.69</v>
          </cell>
        </row>
        <row r="9490">
          <cell r="C9490">
            <v>2439001123</v>
          </cell>
          <cell r="D9490" t="str">
            <v>110002439001123</v>
          </cell>
          <cell r="E9490" t="str">
            <v>新型材料表面处理剂的研发及产业化应用</v>
          </cell>
          <cell r="F9490" t="str">
            <v>吴文剑</v>
          </cell>
          <cell r="G9490" t="str">
            <v>2015004</v>
          </cell>
          <cell r="H9490">
            <v>239761.2</v>
          </cell>
          <cell r="I9490">
            <v>0</v>
          </cell>
          <cell r="J9490">
            <v>3994</v>
          </cell>
          <cell r="K9490">
            <v>235767.2</v>
          </cell>
          <cell r="L9490">
            <v>0</v>
          </cell>
          <cell r="M9490">
            <v>0</v>
          </cell>
          <cell r="N9490">
            <v>0</v>
          </cell>
          <cell r="O9490">
            <v>235767.2</v>
          </cell>
        </row>
        <row r="9491">
          <cell r="C9491">
            <v>2439001124</v>
          </cell>
          <cell r="D9491" t="str">
            <v>110002439001124</v>
          </cell>
          <cell r="E9491" t="str">
            <v>运动负荷监测设备的软件平台开发</v>
          </cell>
          <cell r="F9491" t="str">
            <v>周雪玲</v>
          </cell>
          <cell r="G9491" t="str">
            <v>2024112</v>
          </cell>
          <cell r="H9491">
            <v>16410.2</v>
          </cell>
          <cell r="I9491">
            <v>0</v>
          </cell>
          <cell r="J9491">
            <v>16250.75</v>
          </cell>
          <cell r="K9491">
            <v>159.45</v>
          </cell>
          <cell r="L9491">
            <v>0</v>
          </cell>
          <cell r="M9491">
            <v>0</v>
          </cell>
          <cell r="N9491">
            <v>0</v>
          </cell>
          <cell r="O9491">
            <v>159.45</v>
          </cell>
        </row>
        <row r="9492">
          <cell r="C9492">
            <v>2439001125</v>
          </cell>
          <cell r="D9492" t="str">
            <v>110002439001125</v>
          </cell>
          <cell r="E9492" t="str">
            <v>莞工-保亭万家燃气高效应用与环境评估产学研基地</v>
          </cell>
          <cell r="F9492" t="str">
            <v>张承宇</v>
          </cell>
          <cell r="G9492" t="str">
            <v>2020089</v>
          </cell>
          <cell r="H9492">
            <v>88660.4</v>
          </cell>
          <cell r="I9492">
            <v>0</v>
          </cell>
          <cell r="J9492">
            <v>20269</v>
          </cell>
          <cell r="K9492">
            <v>68391.4</v>
          </cell>
          <cell r="L9492">
            <v>0</v>
          </cell>
          <cell r="M9492">
            <v>0</v>
          </cell>
          <cell r="N9492">
            <v>0</v>
          </cell>
          <cell r="O9492">
            <v>68391.4</v>
          </cell>
        </row>
        <row r="9493">
          <cell r="C9493">
            <v>2439001126</v>
          </cell>
          <cell r="D9493" t="str">
            <v>110002439001126</v>
          </cell>
          <cell r="E9493" t="str">
            <v>（SLS）3D打印机及后处理设备开发</v>
          </cell>
          <cell r="F9493" t="str">
            <v>曹晓畅</v>
          </cell>
          <cell r="G9493" t="str">
            <v>2012045</v>
          </cell>
          <cell r="H9493">
            <v>26598.12</v>
          </cell>
          <cell r="I9493">
            <v>0</v>
          </cell>
          <cell r="J9493">
            <v>23944</v>
          </cell>
          <cell r="K9493">
            <v>2654.12</v>
          </cell>
          <cell r="L9493">
            <v>0</v>
          </cell>
          <cell r="M9493">
            <v>0</v>
          </cell>
          <cell r="N9493">
            <v>0</v>
          </cell>
          <cell r="O9493">
            <v>2654.12</v>
          </cell>
        </row>
        <row r="9494">
          <cell r="C9494">
            <v>2439001127</v>
          </cell>
          <cell r="D9494" t="str">
            <v>110002439001127</v>
          </cell>
          <cell r="E9494" t="str">
            <v>铝合金微弧氧化处理电源及产线方案设计</v>
          </cell>
          <cell r="F9494" t="str">
            <v>梁军</v>
          </cell>
          <cell r="G9494" t="str">
            <v>2022129</v>
          </cell>
          <cell r="H9494">
            <v>83660.4</v>
          </cell>
          <cell r="I9494">
            <v>0</v>
          </cell>
          <cell r="J9494">
            <v>8500</v>
          </cell>
          <cell r="K9494">
            <v>75160.4</v>
          </cell>
          <cell r="L9494">
            <v>0</v>
          </cell>
          <cell r="M9494">
            <v>0</v>
          </cell>
          <cell r="N9494">
            <v>0</v>
          </cell>
          <cell r="O9494">
            <v>75160.4</v>
          </cell>
        </row>
        <row r="9495">
          <cell r="C9495">
            <v>2439001128</v>
          </cell>
          <cell r="D9495" t="str">
            <v>110002439001128</v>
          </cell>
          <cell r="E9495" t="str">
            <v>东莞市2024年生产安全事故统计分析、安全风险评估和事故整改措施落实情况评估项目</v>
          </cell>
          <cell r="F9495" t="str">
            <v>李翠丹</v>
          </cell>
          <cell r="G9495" t="str">
            <v>2008038</v>
          </cell>
          <cell r="H9495">
            <v>133629.81</v>
          </cell>
          <cell r="I9495">
            <v>0</v>
          </cell>
          <cell r="J9495">
            <v>8300</v>
          </cell>
          <cell r="K9495">
            <v>125329.81</v>
          </cell>
          <cell r="L9495">
            <v>0</v>
          </cell>
          <cell r="M9495">
            <v>0</v>
          </cell>
          <cell r="N9495">
            <v>0</v>
          </cell>
          <cell r="O9495">
            <v>125329.81</v>
          </cell>
        </row>
        <row r="9496">
          <cell r="C9496">
            <v>2439001129</v>
          </cell>
          <cell r="D9496" t="str">
            <v>110002439001129</v>
          </cell>
          <cell r="E9496" t="str">
            <v>道滘镇2022年环境统计技术服务</v>
          </cell>
          <cell r="F9496" t="str">
            <v>李翠丹</v>
          </cell>
          <cell r="G9496" t="str">
            <v>2008038</v>
          </cell>
          <cell r="H9496">
            <v>33250</v>
          </cell>
          <cell r="I9496">
            <v>0</v>
          </cell>
          <cell r="J9496">
            <v>4000</v>
          </cell>
          <cell r="K9496">
            <v>29250</v>
          </cell>
          <cell r="L9496">
            <v>0</v>
          </cell>
          <cell r="M9496">
            <v>0</v>
          </cell>
          <cell r="N9496">
            <v>0</v>
          </cell>
          <cell r="O9496">
            <v>29250</v>
          </cell>
        </row>
        <row r="9497">
          <cell r="C9497">
            <v>2439001130</v>
          </cell>
          <cell r="D9497" t="str">
            <v>110002439001130</v>
          </cell>
          <cell r="E9497" t="str">
            <v>铝合金构件焊接工艺研究</v>
          </cell>
          <cell r="F9497" t="str">
            <v>张玉勋</v>
          </cell>
          <cell r="G9497" t="str">
            <v>2018014</v>
          </cell>
          <cell r="H9497">
            <v>88660.4</v>
          </cell>
          <cell r="I9497">
            <v>0</v>
          </cell>
          <cell r="J9497">
            <v>81966.42</v>
          </cell>
          <cell r="K9497">
            <v>6693.98</v>
          </cell>
          <cell r="L9497">
            <v>0</v>
          </cell>
          <cell r="M9497">
            <v>0</v>
          </cell>
          <cell r="N9497">
            <v>0</v>
          </cell>
          <cell r="O9497">
            <v>6693.98</v>
          </cell>
        </row>
        <row r="9498">
          <cell r="C9498">
            <v>2439001131</v>
          </cell>
          <cell r="D9498" t="str">
            <v>110002439001131</v>
          </cell>
          <cell r="E9498" t="str">
            <v>全自动IC压缩成型塑封机关键零部件用材料国产化攻克</v>
          </cell>
          <cell r="F9498" t="str">
            <v>张炜</v>
          </cell>
          <cell r="G9498" t="str">
            <v>2021119</v>
          </cell>
          <cell r="H9498">
            <v>0</v>
          </cell>
          <cell r="I9498">
            <v>100000</v>
          </cell>
          <cell r="J9498">
            <v>15440.6</v>
          </cell>
          <cell r="K9498">
            <v>84559.4</v>
          </cell>
          <cell r="L9498">
            <v>0</v>
          </cell>
          <cell r="M9498">
            <v>0</v>
          </cell>
          <cell r="N9498">
            <v>0</v>
          </cell>
          <cell r="O9498">
            <v>84559.4</v>
          </cell>
        </row>
        <row r="9499">
          <cell r="C9499">
            <v>2439001132</v>
          </cell>
          <cell r="D9499" t="str">
            <v>110002439001132</v>
          </cell>
          <cell r="E9499" t="str">
            <v>基于人工智能的继电保护状态评价系统研究（二期）</v>
          </cell>
          <cell r="F9499" t="str">
            <v>张兆云</v>
          </cell>
          <cell r="G9499" t="str">
            <v>2016006</v>
          </cell>
          <cell r="H9499">
            <v>231272.12</v>
          </cell>
          <cell r="I9499">
            <v>120000</v>
          </cell>
          <cell r="J9499">
            <v>329435.1</v>
          </cell>
          <cell r="K9499">
            <v>21837.02</v>
          </cell>
          <cell r="L9499">
            <v>0</v>
          </cell>
          <cell r="M9499">
            <v>0</v>
          </cell>
          <cell r="N9499">
            <v>0</v>
          </cell>
          <cell r="O9499">
            <v>21837.02</v>
          </cell>
        </row>
        <row r="9500">
          <cell r="C9500">
            <v>2439001133</v>
          </cell>
          <cell r="D9500" t="str">
            <v>110002439001133</v>
          </cell>
          <cell r="E9500" t="str">
            <v>东莞理工-东莞尚维-新材料开发产学研基地</v>
          </cell>
          <cell r="F9500" t="str">
            <v>苗荣荣</v>
          </cell>
          <cell r="G9500" t="str">
            <v>2016057</v>
          </cell>
          <cell r="H9500">
            <v>88660.4</v>
          </cell>
          <cell r="I9500">
            <v>0</v>
          </cell>
          <cell r="J9500">
            <v>21628</v>
          </cell>
          <cell r="K9500">
            <v>67032.4</v>
          </cell>
          <cell r="L9500">
            <v>0</v>
          </cell>
          <cell r="M9500">
            <v>0</v>
          </cell>
          <cell r="N9500">
            <v>0</v>
          </cell>
          <cell r="O9500">
            <v>67032.4</v>
          </cell>
        </row>
        <row r="9501">
          <cell r="C9501">
            <v>2439001134</v>
          </cell>
          <cell r="D9501" t="str">
            <v>110002439001134</v>
          </cell>
          <cell r="E9501" t="str">
            <v>东莞理工学院与企业共建联合研究平台合作协议</v>
          </cell>
          <cell r="F9501" t="str">
            <v>熊舟翼</v>
          </cell>
          <cell r="G9501" t="str">
            <v>2024021</v>
          </cell>
          <cell r="H9501">
            <v>88660.4</v>
          </cell>
          <cell r="I9501">
            <v>0</v>
          </cell>
          <cell r="J9501">
            <v>0</v>
          </cell>
          <cell r="K9501">
            <v>88660.4</v>
          </cell>
          <cell r="L9501">
            <v>0</v>
          </cell>
          <cell r="M9501">
            <v>0</v>
          </cell>
          <cell r="N9501">
            <v>0</v>
          </cell>
          <cell r="O9501">
            <v>88660.4</v>
          </cell>
        </row>
        <row r="9502">
          <cell r="C9502">
            <v>2439001135</v>
          </cell>
          <cell r="D9502" t="str">
            <v>110002439001135</v>
          </cell>
          <cell r="E9502" t="str">
            <v>中国南部健康人体源菌种资源挖掘与保藏</v>
          </cell>
          <cell r="F9502" t="str">
            <v>刘晓珍</v>
          </cell>
          <cell r="G9502" t="str">
            <v>2017054</v>
          </cell>
          <cell r="H9502">
            <v>1071924.8</v>
          </cell>
          <cell r="I9502">
            <v>0</v>
          </cell>
          <cell r="J9502">
            <v>147846.81</v>
          </cell>
          <cell r="K9502">
            <v>924077.99</v>
          </cell>
          <cell r="L9502">
            <v>0</v>
          </cell>
          <cell r="M9502">
            <v>38400</v>
          </cell>
          <cell r="N9502">
            <v>0</v>
          </cell>
          <cell r="O9502">
            <v>885677.99</v>
          </cell>
        </row>
        <row r="9503">
          <cell r="C9503">
            <v>2439001136</v>
          </cell>
          <cell r="D9503" t="str">
            <v>110002439001136</v>
          </cell>
          <cell r="E9503" t="str">
            <v>带尿便分区结构功能的纸尿裤关键技术研发</v>
          </cell>
          <cell r="F9503" t="str">
            <v>廖春萍</v>
          </cell>
          <cell r="G9503" t="str">
            <v>2014004</v>
          </cell>
          <cell r="H9503">
            <v>17732.08</v>
          </cell>
          <cell r="I9503">
            <v>0</v>
          </cell>
          <cell r="J9503">
            <v>17732</v>
          </cell>
          <cell r="K9503">
            <v>0.08</v>
          </cell>
          <cell r="L9503">
            <v>0</v>
          </cell>
          <cell r="M9503">
            <v>0</v>
          </cell>
          <cell r="N9503">
            <v>0</v>
          </cell>
          <cell r="O9503">
            <v>0.08</v>
          </cell>
        </row>
        <row r="9504">
          <cell r="C9504">
            <v>2439001137</v>
          </cell>
          <cell r="D9504" t="str">
            <v>110002439001137</v>
          </cell>
          <cell r="E9504" t="str">
            <v>具有促进代谢功能的健康减脂饼干控制系统研发</v>
          </cell>
          <cell r="F9504" t="str">
            <v>任斌</v>
          </cell>
          <cell r="G9504" t="str">
            <v>2003008</v>
          </cell>
          <cell r="H9504">
            <v>0</v>
          </cell>
          <cell r="I9504">
            <v>20000</v>
          </cell>
          <cell r="J9504">
            <v>2267.92</v>
          </cell>
          <cell r="K9504">
            <v>17732.08</v>
          </cell>
          <cell r="L9504">
            <v>0</v>
          </cell>
          <cell r="M9504">
            <v>0</v>
          </cell>
          <cell r="N9504">
            <v>0</v>
          </cell>
          <cell r="O9504">
            <v>17732.08</v>
          </cell>
        </row>
        <row r="9505">
          <cell r="C9505">
            <v>2439001138</v>
          </cell>
          <cell r="D9505" t="str">
            <v>110002439001138</v>
          </cell>
          <cell r="E9505" t="str">
            <v>新型精密摆线针轮减速器设计研究</v>
          </cell>
          <cell r="F9505" t="str">
            <v>张建阁</v>
          </cell>
          <cell r="G9505" t="str">
            <v>2018229</v>
          </cell>
          <cell r="H9505">
            <v>88660.4</v>
          </cell>
          <cell r="I9505">
            <v>0</v>
          </cell>
          <cell r="J9505">
            <v>0</v>
          </cell>
          <cell r="K9505">
            <v>88660.4</v>
          </cell>
          <cell r="L9505">
            <v>0</v>
          </cell>
          <cell r="M9505">
            <v>0</v>
          </cell>
          <cell r="N9505">
            <v>0</v>
          </cell>
          <cell r="O9505">
            <v>88660.4</v>
          </cell>
        </row>
        <row r="9506">
          <cell r="C9506">
            <v>2439001139</v>
          </cell>
          <cell r="D9506" t="str">
            <v>110002439001139</v>
          </cell>
          <cell r="E9506" t="str">
            <v>东莞理工学院-徕孚科技金属表面处理产学研基地</v>
          </cell>
          <cell r="F9506" t="str">
            <v>王彪</v>
          </cell>
          <cell r="G9506" t="str">
            <v>2020816</v>
          </cell>
          <cell r="H9506">
            <v>44330.2</v>
          </cell>
          <cell r="I9506">
            <v>0</v>
          </cell>
          <cell r="J9506">
            <v>1579</v>
          </cell>
          <cell r="K9506">
            <v>42751.2</v>
          </cell>
          <cell r="L9506">
            <v>0</v>
          </cell>
          <cell r="M9506">
            <v>0</v>
          </cell>
          <cell r="N9506">
            <v>0</v>
          </cell>
          <cell r="O9506">
            <v>42751.2</v>
          </cell>
        </row>
        <row r="9507">
          <cell r="C9507">
            <v>2439001140</v>
          </cell>
          <cell r="D9507" t="str">
            <v>110002439001140</v>
          </cell>
          <cell r="E9507" t="str">
            <v>基于国密的密码算法“SH9-HIBE”实现</v>
          </cell>
          <cell r="F9507" t="str">
            <v>刘家男</v>
          </cell>
          <cell r="G9507" t="str">
            <v>2022144</v>
          </cell>
          <cell r="H9507">
            <v>11082.55</v>
          </cell>
          <cell r="I9507">
            <v>0</v>
          </cell>
          <cell r="J9507">
            <v>0</v>
          </cell>
          <cell r="K9507">
            <v>11082.55</v>
          </cell>
          <cell r="L9507">
            <v>0</v>
          </cell>
          <cell r="M9507">
            <v>0</v>
          </cell>
          <cell r="N9507">
            <v>0</v>
          </cell>
          <cell r="O9507">
            <v>11082.55</v>
          </cell>
        </row>
        <row r="9508">
          <cell r="C9508">
            <v>2439001141</v>
          </cell>
          <cell r="D9508" t="str">
            <v>110002439001141</v>
          </cell>
          <cell r="E9508" t="str">
            <v>东莞泥岩物理力学性质及遇水弱化规律研究</v>
          </cell>
          <cell r="F9508" t="str">
            <v>丁其乐</v>
          </cell>
          <cell r="G9508" t="str">
            <v>2017169</v>
          </cell>
          <cell r="H9508">
            <v>35464.16</v>
          </cell>
          <cell r="I9508">
            <v>0</v>
          </cell>
          <cell r="J9508">
            <v>2400</v>
          </cell>
          <cell r="K9508">
            <v>33064.16</v>
          </cell>
          <cell r="L9508">
            <v>0</v>
          </cell>
          <cell r="M9508">
            <v>0</v>
          </cell>
          <cell r="N9508">
            <v>0</v>
          </cell>
          <cell r="O9508">
            <v>33064.16</v>
          </cell>
        </row>
        <row r="9509">
          <cell r="C9509">
            <v>2439001142</v>
          </cell>
          <cell r="D9509" t="str">
            <v>110002439001142</v>
          </cell>
          <cell r="E9509" t="str">
            <v>气候变化下基于作物水足迹的长江流域水资源优化配置研究</v>
          </cell>
          <cell r="F9509" t="str">
            <v>于兵</v>
          </cell>
          <cell r="G9509" t="str">
            <v>2023094</v>
          </cell>
          <cell r="H9509">
            <v>22165.1</v>
          </cell>
          <cell r="I9509">
            <v>0</v>
          </cell>
          <cell r="J9509">
            <v>0</v>
          </cell>
          <cell r="K9509">
            <v>22165.1</v>
          </cell>
          <cell r="L9509">
            <v>0</v>
          </cell>
          <cell r="M9509">
            <v>0</v>
          </cell>
          <cell r="N9509">
            <v>0</v>
          </cell>
          <cell r="O9509">
            <v>22165.1</v>
          </cell>
        </row>
        <row r="9510">
          <cell r="C9510">
            <v>2439001143</v>
          </cell>
          <cell r="D9510" t="str">
            <v>110002439001143</v>
          </cell>
          <cell r="E9510" t="str">
            <v>基于散列中子源重大基础设施的材料微观结构测试与分析</v>
          </cell>
          <cell r="F9510" t="str">
            <v>罗毅</v>
          </cell>
          <cell r="G9510" t="str">
            <v>2021039</v>
          </cell>
          <cell r="H9510">
            <v>62062.28</v>
          </cell>
          <cell r="I9510">
            <v>0</v>
          </cell>
          <cell r="J9510">
            <v>0</v>
          </cell>
          <cell r="K9510">
            <v>62062.28</v>
          </cell>
          <cell r="L9510">
            <v>0</v>
          </cell>
          <cell r="M9510">
            <v>0</v>
          </cell>
          <cell r="N9510">
            <v>0</v>
          </cell>
          <cell r="O9510">
            <v>62062.28</v>
          </cell>
        </row>
        <row r="9511">
          <cell r="C9511">
            <v>2439001144</v>
          </cell>
          <cell r="D9511" t="str">
            <v>110002439001144</v>
          </cell>
          <cell r="E9511" t="str">
            <v>高稳定多层阻隔PE保护膜制备技术的研发</v>
          </cell>
          <cell r="F9511" t="str">
            <v>刘华珠</v>
          </cell>
          <cell r="G9511" t="str">
            <v>2003113</v>
          </cell>
          <cell r="H9511">
            <v>17732.08</v>
          </cell>
          <cell r="I9511">
            <v>0</v>
          </cell>
          <cell r="J9511">
            <v>17732</v>
          </cell>
          <cell r="K9511">
            <v>0.08</v>
          </cell>
          <cell r="L9511">
            <v>0</v>
          </cell>
          <cell r="M9511">
            <v>0</v>
          </cell>
          <cell r="N9511">
            <v>0</v>
          </cell>
          <cell r="O9511">
            <v>0.08</v>
          </cell>
        </row>
        <row r="9512">
          <cell r="C9512">
            <v>2439001145</v>
          </cell>
          <cell r="D9512" t="str">
            <v>110002439001145</v>
          </cell>
          <cell r="E9512" t="str">
            <v>水库库底原水锰在净水工艺全流程中变化规律研究及高效监测装备研制</v>
          </cell>
          <cell r="F9512" t="str">
            <v>徐剑晖</v>
          </cell>
          <cell r="G9512" t="str">
            <v>2017052</v>
          </cell>
          <cell r="H9512">
            <v>174986.84</v>
          </cell>
          <cell r="I9512">
            <v>0</v>
          </cell>
          <cell r="J9512">
            <v>80744.57</v>
          </cell>
          <cell r="K9512">
            <v>94242.27</v>
          </cell>
          <cell r="L9512">
            <v>0</v>
          </cell>
          <cell r="M9512">
            <v>0</v>
          </cell>
          <cell r="N9512">
            <v>0</v>
          </cell>
          <cell r="O9512">
            <v>94242.27</v>
          </cell>
        </row>
        <row r="9513">
          <cell r="C9513">
            <v>2439001146</v>
          </cell>
          <cell r="D9513" t="str">
            <v>110002439001146</v>
          </cell>
          <cell r="E9513" t="str">
            <v>东莞新洲印刷有限公司2024年中小型企业CDP问卷调查</v>
          </cell>
          <cell r="F9513" t="str">
            <v>李翠丹</v>
          </cell>
          <cell r="G9513" t="str">
            <v>2008038</v>
          </cell>
          <cell r="H9513">
            <v>13299.06</v>
          </cell>
          <cell r="I9513">
            <v>0</v>
          </cell>
          <cell r="J9513">
            <v>0</v>
          </cell>
          <cell r="K9513">
            <v>13299.06</v>
          </cell>
          <cell r="L9513">
            <v>0</v>
          </cell>
          <cell r="M9513">
            <v>0</v>
          </cell>
          <cell r="N9513">
            <v>0</v>
          </cell>
          <cell r="O9513">
            <v>13299.06</v>
          </cell>
        </row>
        <row r="9514">
          <cell r="C9514">
            <v>2439001147</v>
          </cell>
          <cell r="D9514" t="str">
            <v>110002439001147</v>
          </cell>
          <cell r="E9514" t="str">
            <v>铝合金压铸件内部缺陷检测软件开发</v>
          </cell>
          <cell r="F9514" t="str">
            <v>龙建宇</v>
          </cell>
          <cell r="G9514" t="str">
            <v>2019129</v>
          </cell>
          <cell r="H9514">
            <v>59845.77</v>
          </cell>
          <cell r="I9514">
            <v>0</v>
          </cell>
          <cell r="J9514">
            <v>22504</v>
          </cell>
          <cell r="K9514">
            <v>37341.77</v>
          </cell>
          <cell r="L9514">
            <v>0</v>
          </cell>
          <cell r="M9514">
            <v>0</v>
          </cell>
          <cell r="N9514">
            <v>0</v>
          </cell>
          <cell r="O9514">
            <v>37341.77</v>
          </cell>
        </row>
        <row r="9515">
          <cell r="C9515">
            <v>2439001148</v>
          </cell>
          <cell r="D9515" t="str">
            <v>110002439001148</v>
          </cell>
          <cell r="E9515" t="str">
            <v>膜法污水处理方案技术咨询项目</v>
          </cell>
          <cell r="F9515" t="str">
            <v>王秀琴</v>
          </cell>
          <cell r="G9515" t="str">
            <v>2022124</v>
          </cell>
          <cell r="H9515">
            <v>44330.2</v>
          </cell>
          <cell r="I9515">
            <v>0</v>
          </cell>
          <cell r="J9515">
            <v>40000</v>
          </cell>
          <cell r="K9515">
            <v>4330.2</v>
          </cell>
          <cell r="L9515">
            <v>0</v>
          </cell>
          <cell r="M9515">
            <v>0</v>
          </cell>
          <cell r="N9515">
            <v>0</v>
          </cell>
          <cell r="O9515">
            <v>4330.2</v>
          </cell>
        </row>
        <row r="9516">
          <cell r="C9516">
            <v>2439001149</v>
          </cell>
          <cell r="D9516" t="str">
            <v>110002439001149</v>
          </cell>
          <cell r="E9516" t="str">
            <v>汽车智能联接柔性电子与材料创新产学研基地</v>
          </cell>
          <cell r="F9516" t="str">
            <v>祝闻</v>
          </cell>
          <cell r="G9516" t="str">
            <v>2017065</v>
          </cell>
          <cell r="H9516">
            <v>44330.2</v>
          </cell>
          <cell r="I9516">
            <v>50000</v>
          </cell>
          <cell r="J9516">
            <v>27669.8</v>
          </cell>
          <cell r="K9516">
            <v>66660.4</v>
          </cell>
          <cell r="L9516">
            <v>0</v>
          </cell>
          <cell r="M9516">
            <v>0</v>
          </cell>
          <cell r="N9516">
            <v>0</v>
          </cell>
          <cell r="O9516">
            <v>66660.4</v>
          </cell>
        </row>
        <row r="9517">
          <cell r="C9517">
            <v>2439001150</v>
          </cell>
          <cell r="D9517" t="str">
            <v>110002439001150</v>
          </cell>
          <cell r="E9517" t="str">
            <v>河南天鉴金刚石工业有限公司-东莞理工学院金刚石粉体与复合材料联合研发中心（简称“天鉴-莞工金刚石材料联合研发中心”）</v>
          </cell>
          <cell r="F9517" t="str">
            <v>陈德良</v>
          </cell>
          <cell r="G9517" t="str">
            <v>2016812</v>
          </cell>
          <cell r="H9517">
            <v>0</v>
          </cell>
          <cell r="I9517">
            <v>50000</v>
          </cell>
          <cell r="J9517">
            <v>5669.8</v>
          </cell>
          <cell r="K9517">
            <v>44330.2</v>
          </cell>
          <cell r="L9517">
            <v>0</v>
          </cell>
          <cell r="M9517">
            <v>0</v>
          </cell>
          <cell r="N9517">
            <v>0</v>
          </cell>
          <cell r="O9517">
            <v>44330.2</v>
          </cell>
        </row>
        <row r="9518">
          <cell r="C9518">
            <v>2439001151</v>
          </cell>
          <cell r="D9518" t="str">
            <v>110002439001151</v>
          </cell>
          <cell r="E9518" t="str">
            <v>高导热液晶环氧固化剂的预研</v>
          </cell>
          <cell r="F9518" t="str">
            <v>巫运辉</v>
          </cell>
          <cell r="G9518" t="str">
            <v>2019057</v>
          </cell>
          <cell r="H9518">
            <v>70928.32</v>
          </cell>
          <cell r="I9518">
            <v>0</v>
          </cell>
          <cell r="J9518">
            <v>55000</v>
          </cell>
          <cell r="K9518">
            <v>15928.32</v>
          </cell>
          <cell r="L9518">
            <v>0</v>
          </cell>
          <cell r="M9518">
            <v>0</v>
          </cell>
          <cell r="N9518">
            <v>0</v>
          </cell>
          <cell r="O9518">
            <v>15928.32</v>
          </cell>
        </row>
        <row r="9519">
          <cell r="C9519">
            <v>2439001152</v>
          </cell>
          <cell r="D9519" t="str">
            <v>110002439001152</v>
          </cell>
          <cell r="E9519" t="str">
            <v>可见光通信用透明非晶材料开发</v>
          </cell>
          <cell r="F9519" t="str">
            <v>潘绮雯</v>
          </cell>
          <cell r="G9519" t="str">
            <v>2022185</v>
          </cell>
          <cell r="H9519">
            <v>88660.4</v>
          </cell>
          <cell r="I9519">
            <v>9480</v>
          </cell>
          <cell r="J9519">
            <v>46180</v>
          </cell>
          <cell r="K9519">
            <v>51960.4</v>
          </cell>
          <cell r="L9519">
            <v>0</v>
          </cell>
          <cell r="M9519">
            <v>0</v>
          </cell>
          <cell r="N9519">
            <v>0</v>
          </cell>
          <cell r="O9519">
            <v>51960.4</v>
          </cell>
        </row>
        <row r="9520">
          <cell r="C9520">
            <v>2439001153</v>
          </cell>
          <cell r="D9520" t="str">
            <v>110002439001153</v>
          </cell>
          <cell r="E9520" t="str">
            <v>组合式汽车玻璃窗导轨模具的研发</v>
          </cell>
          <cell r="F9520" t="str">
            <v>王珂玮</v>
          </cell>
          <cell r="G9520" t="str">
            <v>2017114</v>
          </cell>
          <cell r="H9520">
            <v>17732.08</v>
          </cell>
          <cell r="I9520">
            <v>0</v>
          </cell>
          <cell r="J9520">
            <v>0</v>
          </cell>
          <cell r="K9520">
            <v>17732.08</v>
          </cell>
          <cell r="L9520">
            <v>0</v>
          </cell>
          <cell r="M9520">
            <v>0</v>
          </cell>
          <cell r="N9520">
            <v>0</v>
          </cell>
          <cell r="O9520">
            <v>17732.08</v>
          </cell>
        </row>
        <row r="9521">
          <cell r="C9521">
            <v>2439001154</v>
          </cell>
          <cell r="D9521" t="str">
            <v>110002439001154</v>
          </cell>
          <cell r="E9521" t="str">
            <v>青藏高原河湖水情数据服务平台开发</v>
          </cell>
          <cell r="F9521" t="str">
            <v>李家叶</v>
          </cell>
          <cell r="G9521" t="str">
            <v>2020821</v>
          </cell>
          <cell r="H9521">
            <v>86887.19</v>
          </cell>
          <cell r="I9521">
            <v>0</v>
          </cell>
          <cell r="J9521">
            <v>36400</v>
          </cell>
          <cell r="K9521">
            <v>50487.19</v>
          </cell>
          <cell r="L9521">
            <v>0</v>
          </cell>
          <cell r="M9521">
            <v>0</v>
          </cell>
          <cell r="N9521">
            <v>0</v>
          </cell>
          <cell r="O9521">
            <v>50487.19</v>
          </cell>
        </row>
        <row r="9522">
          <cell r="C9522">
            <v>2439001155</v>
          </cell>
          <cell r="D9522" t="str">
            <v>110002439001155</v>
          </cell>
          <cell r="E9522" t="str">
            <v>松山湖园区城镇污水处理厂纳管工业废水分质处理综合评估</v>
          </cell>
          <cell r="F9522" t="str">
            <v>彭若斯</v>
          </cell>
          <cell r="G9522" t="str">
            <v>2018063</v>
          </cell>
          <cell r="H9522">
            <v>106392.48</v>
          </cell>
          <cell r="I9522">
            <v>180000</v>
          </cell>
          <cell r="J9522">
            <v>100655.27</v>
          </cell>
          <cell r="K9522">
            <v>185737.21</v>
          </cell>
          <cell r="L9522">
            <v>0</v>
          </cell>
          <cell r="M9522">
            <v>0</v>
          </cell>
          <cell r="N9522">
            <v>0</v>
          </cell>
          <cell r="O9522">
            <v>185737.21</v>
          </cell>
        </row>
        <row r="9523">
          <cell r="C9523">
            <v>2439001156</v>
          </cell>
          <cell r="D9523" t="str">
            <v>110002439001156</v>
          </cell>
          <cell r="E9523" t="str">
            <v>电源适配器高效防水性能优化技术研发</v>
          </cell>
          <cell r="F9523" t="str">
            <v>林小夏</v>
          </cell>
          <cell r="G9523" t="str">
            <v>2016017</v>
          </cell>
          <cell r="H9523">
            <v>8866.04</v>
          </cell>
          <cell r="I9523">
            <v>0</v>
          </cell>
          <cell r="J9523">
            <v>6000</v>
          </cell>
          <cell r="K9523">
            <v>2866.04</v>
          </cell>
          <cell r="L9523">
            <v>0</v>
          </cell>
          <cell r="M9523">
            <v>0</v>
          </cell>
          <cell r="N9523">
            <v>0</v>
          </cell>
          <cell r="O9523">
            <v>2866.04</v>
          </cell>
        </row>
        <row r="9524">
          <cell r="C9524">
            <v>2439001157</v>
          </cell>
          <cell r="D9524" t="str">
            <v>110002439001157</v>
          </cell>
          <cell r="E9524" t="str">
            <v>沉管隧道浮运水动力分析</v>
          </cell>
          <cell r="F9524" t="str">
            <v>余烈</v>
          </cell>
          <cell r="G9524" t="str">
            <v>2021012</v>
          </cell>
          <cell r="H9524">
            <v>132990.6</v>
          </cell>
          <cell r="I9524">
            <v>0</v>
          </cell>
          <cell r="J9524">
            <v>116249.16</v>
          </cell>
          <cell r="K9524">
            <v>16741.44</v>
          </cell>
          <cell r="L9524">
            <v>0</v>
          </cell>
          <cell r="M9524">
            <v>0</v>
          </cell>
          <cell r="N9524">
            <v>0</v>
          </cell>
          <cell r="O9524">
            <v>16741.44</v>
          </cell>
        </row>
        <row r="9525">
          <cell r="C9525">
            <v>2439001158</v>
          </cell>
          <cell r="D9525" t="str">
            <v>110002439001158</v>
          </cell>
          <cell r="E9525" t="str">
            <v>东莞市石碣镇2024年节约型机关创建服务</v>
          </cell>
          <cell r="F9525" t="str">
            <v>钟少芬</v>
          </cell>
          <cell r="G9525" t="str">
            <v>2011029</v>
          </cell>
          <cell r="H9525">
            <v>35464.15</v>
          </cell>
          <cell r="I9525">
            <v>0</v>
          </cell>
          <cell r="J9525">
            <v>11100</v>
          </cell>
          <cell r="K9525">
            <v>24364.15</v>
          </cell>
          <cell r="L9525">
            <v>0</v>
          </cell>
          <cell r="M9525">
            <v>0</v>
          </cell>
          <cell r="N9525">
            <v>0</v>
          </cell>
          <cell r="O9525">
            <v>24364.15</v>
          </cell>
        </row>
        <row r="9526">
          <cell r="C9526">
            <v>2439001159</v>
          </cell>
          <cell r="D9526" t="str">
            <v>110002439001159</v>
          </cell>
          <cell r="E9526" t="str">
            <v>东莞松山湖2024年企业节能诊断及节能宣传服务</v>
          </cell>
          <cell r="F9526" t="str">
            <v>钟少芬</v>
          </cell>
          <cell r="G9526" t="str">
            <v>2011029</v>
          </cell>
          <cell r="H9526">
            <v>106392.48</v>
          </cell>
          <cell r="I9526">
            <v>0</v>
          </cell>
          <cell r="J9526">
            <v>47361.05</v>
          </cell>
          <cell r="K9526">
            <v>59031.43</v>
          </cell>
          <cell r="L9526">
            <v>0</v>
          </cell>
          <cell r="M9526">
            <v>0</v>
          </cell>
          <cell r="N9526">
            <v>0</v>
          </cell>
          <cell r="O9526">
            <v>59031.43</v>
          </cell>
        </row>
        <row r="9527">
          <cell r="C9527">
            <v>2439001160</v>
          </cell>
          <cell r="D9527" t="str">
            <v>110002439001160</v>
          </cell>
          <cell r="E9527" t="str">
            <v>东莞理工---普宁奇楠沉香种植及产品联合研发基地</v>
          </cell>
          <cell r="F9527" t="str">
            <v>王波</v>
          </cell>
          <cell r="G9527" t="str">
            <v>2018268</v>
          </cell>
          <cell r="H9527">
            <v>0</v>
          </cell>
          <cell r="I9527">
            <v>50000</v>
          </cell>
          <cell r="J9527">
            <v>7169.8</v>
          </cell>
          <cell r="K9527">
            <v>42830.2</v>
          </cell>
          <cell r="L9527">
            <v>0</v>
          </cell>
          <cell r="M9527">
            <v>0</v>
          </cell>
          <cell r="N9527">
            <v>0</v>
          </cell>
          <cell r="O9527">
            <v>42830.2</v>
          </cell>
        </row>
        <row r="9528">
          <cell r="C9528">
            <v>2439001161</v>
          </cell>
          <cell r="D9528" t="str">
            <v>110002439001161</v>
          </cell>
          <cell r="E9528" t="str">
            <v>东莞理工学院-东莞市竞成鑫电子设备有限公司智能视觉检测技术应用服务工程中心</v>
          </cell>
          <cell r="F9528" t="str">
            <v>钟智</v>
          </cell>
          <cell r="G9528" t="str">
            <v>2024053</v>
          </cell>
          <cell r="H9528">
            <v>132990.6</v>
          </cell>
          <cell r="I9528">
            <v>0</v>
          </cell>
          <cell r="J9528">
            <v>60584.51</v>
          </cell>
          <cell r="K9528">
            <v>72406.09</v>
          </cell>
          <cell r="L9528">
            <v>0</v>
          </cell>
          <cell r="M9528">
            <v>0</v>
          </cell>
          <cell r="N9528">
            <v>0</v>
          </cell>
          <cell r="O9528">
            <v>72406.09</v>
          </cell>
        </row>
        <row r="9529">
          <cell r="C9529">
            <v>2439001162</v>
          </cell>
          <cell r="D9529" t="str">
            <v>110002439001162</v>
          </cell>
          <cell r="E9529" t="str">
            <v>2024年松山湖企业节能低碳宣传项目</v>
          </cell>
          <cell r="F9529" t="str">
            <v>纪传伟</v>
          </cell>
          <cell r="G9529" t="str">
            <v>2006064</v>
          </cell>
          <cell r="H9529">
            <v>49649.82</v>
          </cell>
          <cell r="I9529">
            <v>0</v>
          </cell>
          <cell r="J9529">
            <v>30500</v>
          </cell>
          <cell r="K9529">
            <v>19149.82</v>
          </cell>
          <cell r="L9529">
            <v>0</v>
          </cell>
          <cell r="M9529">
            <v>0</v>
          </cell>
          <cell r="N9529">
            <v>0</v>
          </cell>
          <cell r="O9529">
            <v>19149.82</v>
          </cell>
        </row>
        <row r="9530">
          <cell r="C9530">
            <v>2439001163</v>
          </cell>
          <cell r="D9530" t="str">
            <v>110002439001163</v>
          </cell>
          <cell r="E9530" t="str">
            <v>毫米波通信基带-应急通信链路关键技术开发</v>
          </cell>
          <cell r="F9530" t="str">
            <v>周雪玲</v>
          </cell>
          <cell r="G9530" t="str">
            <v>2024112</v>
          </cell>
          <cell r="H9530">
            <v>4829404.24</v>
          </cell>
          <cell r="I9530">
            <v>0</v>
          </cell>
          <cell r="J9530">
            <v>2522149.17</v>
          </cell>
          <cell r="K9530">
            <v>2307255.07</v>
          </cell>
          <cell r="L9530">
            <v>0</v>
          </cell>
          <cell r="M9530">
            <v>0</v>
          </cell>
          <cell r="N9530">
            <v>0</v>
          </cell>
          <cell r="O9530">
            <v>2307255.07</v>
          </cell>
        </row>
        <row r="9531">
          <cell r="C9531">
            <v>2439001164</v>
          </cell>
          <cell r="D9531" t="str">
            <v>110002439001164</v>
          </cell>
          <cell r="E9531" t="str">
            <v>基于AIOT的智能化工厂安全监护系统研发</v>
          </cell>
          <cell r="F9531" t="str">
            <v>罗聪明</v>
          </cell>
          <cell r="G9531" t="str">
            <v>2024028</v>
          </cell>
          <cell r="H9531">
            <v>0</v>
          </cell>
          <cell r="I9531">
            <v>20000</v>
          </cell>
          <cell r="J9531">
            <v>5963.19</v>
          </cell>
          <cell r="K9531">
            <v>14036.81</v>
          </cell>
          <cell r="L9531">
            <v>0</v>
          </cell>
          <cell r="M9531">
            <v>0</v>
          </cell>
          <cell r="N9531">
            <v>0</v>
          </cell>
          <cell r="O9531">
            <v>14036.81</v>
          </cell>
        </row>
        <row r="9532">
          <cell r="C9532">
            <v>2439001165</v>
          </cell>
          <cell r="D9532" t="str">
            <v>110002439001165</v>
          </cell>
          <cell r="E9532" t="str">
            <v>洗碗机碗篮长效防锈技术创新研发</v>
          </cell>
          <cell r="F9532" t="str">
            <v>林小夏</v>
          </cell>
          <cell r="G9532" t="str">
            <v>2016017</v>
          </cell>
          <cell r="H9532">
            <v>0</v>
          </cell>
          <cell r="I9532">
            <v>10000</v>
          </cell>
          <cell r="J9532">
            <v>8133.96</v>
          </cell>
          <cell r="K9532">
            <v>1866.04</v>
          </cell>
          <cell r="L9532">
            <v>0</v>
          </cell>
          <cell r="M9532">
            <v>0</v>
          </cell>
          <cell r="N9532">
            <v>0</v>
          </cell>
          <cell r="O9532">
            <v>1866.04</v>
          </cell>
        </row>
        <row r="9533">
          <cell r="C9533">
            <v>2439001166</v>
          </cell>
          <cell r="D9533" t="str">
            <v>110002439001166</v>
          </cell>
          <cell r="E9533" t="str">
            <v>自感知渣土基轻质自密实混凝土材料及应用关键技术研究</v>
          </cell>
          <cell r="F9533" t="str">
            <v>郑愚</v>
          </cell>
          <cell r="G9533" t="str">
            <v>2008004</v>
          </cell>
          <cell r="H9533">
            <v>0</v>
          </cell>
          <cell r="I9533">
            <v>80000</v>
          </cell>
          <cell r="J9533">
            <v>13121.68</v>
          </cell>
          <cell r="K9533">
            <v>66878.32</v>
          </cell>
          <cell r="L9533">
            <v>0</v>
          </cell>
          <cell r="M9533">
            <v>0</v>
          </cell>
          <cell r="N9533">
            <v>0</v>
          </cell>
          <cell r="O9533">
            <v>66878.32</v>
          </cell>
        </row>
        <row r="9534">
          <cell r="C9534">
            <v>2439001167</v>
          </cell>
          <cell r="D9534" t="str">
            <v>110002439001167</v>
          </cell>
          <cell r="E9534" t="str">
            <v>基于高效能量传递技术的多功能智能护肤美容仪的研究</v>
          </cell>
          <cell r="F9534" t="str">
            <v>王红成</v>
          </cell>
          <cell r="G9534" t="str">
            <v>2007023</v>
          </cell>
          <cell r="H9534">
            <v>0</v>
          </cell>
          <cell r="I9534">
            <v>35000</v>
          </cell>
          <cell r="J9534">
            <v>10053.55</v>
          </cell>
          <cell r="K9534">
            <v>24946.45</v>
          </cell>
          <cell r="L9534">
            <v>0</v>
          </cell>
          <cell r="M9534">
            <v>0</v>
          </cell>
          <cell r="N9534">
            <v>0</v>
          </cell>
          <cell r="O9534">
            <v>24946.45</v>
          </cell>
        </row>
        <row r="9535">
          <cell r="C9535">
            <v>2439001168</v>
          </cell>
          <cell r="D9535" t="str">
            <v>110002439001168</v>
          </cell>
          <cell r="E9535" t="str">
            <v>BSI（英国标准协会）无损检测-导波检测标准翻译服务</v>
          </cell>
          <cell r="F9535" t="str">
            <v>郑明方</v>
          </cell>
          <cell r="G9535" t="str">
            <v>2020824</v>
          </cell>
          <cell r="H9535">
            <v>0</v>
          </cell>
          <cell r="I9535">
            <v>10000</v>
          </cell>
          <cell r="J9535">
            <v>2843.96</v>
          </cell>
          <cell r="K9535">
            <v>7156.04</v>
          </cell>
          <cell r="L9535">
            <v>0</v>
          </cell>
          <cell r="M9535">
            <v>0</v>
          </cell>
          <cell r="N9535">
            <v>0</v>
          </cell>
          <cell r="O9535">
            <v>7156.04</v>
          </cell>
        </row>
        <row r="9536">
          <cell r="C9536">
            <v>2439001169</v>
          </cell>
          <cell r="D9536" t="str">
            <v>110002439001169</v>
          </cell>
          <cell r="E9536" t="str">
            <v>湛南地区电力供需形势分析报告</v>
          </cell>
          <cell r="F9536" t="str">
            <v>刘国中</v>
          </cell>
          <cell r="G9536" t="str">
            <v>2017061</v>
          </cell>
          <cell r="H9536">
            <v>0</v>
          </cell>
          <cell r="I9536">
            <v>450000</v>
          </cell>
          <cell r="J9536">
            <v>351028.2</v>
          </cell>
          <cell r="K9536">
            <v>98971.8</v>
          </cell>
          <cell r="L9536">
            <v>0</v>
          </cell>
          <cell r="M9536">
            <v>0</v>
          </cell>
          <cell r="N9536">
            <v>0</v>
          </cell>
          <cell r="O9536">
            <v>98971.8</v>
          </cell>
        </row>
        <row r="9537">
          <cell r="C9537">
            <v>2439002001</v>
          </cell>
          <cell r="D9537" t="str">
            <v>110002439002001</v>
          </cell>
          <cell r="E9537" t="str">
            <v>面向产业服务的翻译实践案例资源建设</v>
          </cell>
          <cell r="F9537" t="str">
            <v>张放</v>
          </cell>
          <cell r="G9537" t="str">
            <v>2004033</v>
          </cell>
          <cell r="H9537">
            <v>8958.05</v>
          </cell>
          <cell r="I9537">
            <v>0</v>
          </cell>
          <cell r="J9537">
            <v>1648.59</v>
          </cell>
          <cell r="K9537">
            <v>7309.46</v>
          </cell>
          <cell r="L9537">
            <v>0</v>
          </cell>
          <cell r="M9537">
            <v>0</v>
          </cell>
          <cell r="N9537">
            <v>0</v>
          </cell>
          <cell r="O9537">
            <v>7309.46</v>
          </cell>
        </row>
        <row r="9538">
          <cell r="C9538">
            <v>2439002002</v>
          </cell>
          <cell r="D9538" t="str">
            <v>110002439002002</v>
          </cell>
          <cell r="E9538" t="str">
            <v>东莞市茶山镇博头村村志编撰、出版项目</v>
          </cell>
          <cell r="F9538" t="str">
            <v>李玲玲</v>
          </cell>
          <cell r="G9538" t="str">
            <v>2022101</v>
          </cell>
          <cell r="H9538">
            <v>49257.51</v>
          </cell>
          <cell r="I9538">
            <v>0</v>
          </cell>
          <cell r="J9538">
            <v>2650</v>
          </cell>
          <cell r="K9538">
            <v>46607.51</v>
          </cell>
          <cell r="L9538">
            <v>0</v>
          </cell>
          <cell r="M9538">
            <v>0</v>
          </cell>
          <cell r="N9538">
            <v>0</v>
          </cell>
          <cell r="O9538">
            <v>46607.51</v>
          </cell>
        </row>
        <row r="9539">
          <cell r="C9539">
            <v>2439002003</v>
          </cell>
          <cell r="D9539" t="str">
            <v>110002439002003</v>
          </cell>
          <cell r="E9539" t="str">
            <v>洪梅镇万科星辰花园配建物业项目可行性研究</v>
          </cell>
          <cell r="F9539" t="str">
            <v>贺艳春</v>
          </cell>
          <cell r="G9539" t="str">
            <v>2006011</v>
          </cell>
          <cell r="H9539">
            <v>9990.98</v>
          </cell>
          <cell r="I9539">
            <v>0</v>
          </cell>
          <cell r="J9539">
            <v>1200</v>
          </cell>
          <cell r="K9539">
            <v>8790.98</v>
          </cell>
          <cell r="L9539">
            <v>0</v>
          </cell>
          <cell r="M9539">
            <v>0</v>
          </cell>
          <cell r="N9539">
            <v>0</v>
          </cell>
          <cell r="O9539">
            <v>8790.98</v>
          </cell>
        </row>
        <row r="9540">
          <cell r="C9540">
            <v>2439002004</v>
          </cell>
          <cell r="D9540" t="str">
            <v>110002439002004</v>
          </cell>
          <cell r="E9540" t="str">
            <v>消费者权益保护宣传的方案设计</v>
          </cell>
          <cell r="F9540" t="str">
            <v>黄俊辉</v>
          </cell>
          <cell r="G9540" t="str">
            <v>2016037</v>
          </cell>
          <cell r="H9540">
            <v>12048.82</v>
          </cell>
          <cell r="I9540">
            <v>0</v>
          </cell>
          <cell r="J9540">
            <v>0</v>
          </cell>
          <cell r="K9540">
            <v>12048.82</v>
          </cell>
          <cell r="L9540">
            <v>0</v>
          </cell>
          <cell r="M9540">
            <v>0</v>
          </cell>
          <cell r="N9540">
            <v>0</v>
          </cell>
          <cell r="O9540">
            <v>12048.82</v>
          </cell>
        </row>
        <row r="9541">
          <cell r="C9541">
            <v>2439002005</v>
          </cell>
          <cell r="D9541" t="str">
            <v>110002439002005</v>
          </cell>
          <cell r="E9541" t="str">
            <v>恒翼能科技质量奖咨询服务协议</v>
          </cell>
          <cell r="F9541" t="str">
            <v>陈海东</v>
          </cell>
          <cell r="G9541" t="str">
            <v>2003046</v>
          </cell>
          <cell r="H9541">
            <v>32563.22</v>
          </cell>
          <cell r="I9541">
            <v>0</v>
          </cell>
          <cell r="J9541">
            <v>0</v>
          </cell>
          <cell r="K9541">
            <v>32563.22</v>
          </cell>
          <cell r="L9541">
            <v>0</v>
          </cell>
          <cell r="M9541">
            <v>0</v>
          </cell>
          <cell r="N9541">
            <v>0</v>
          </cell>
          <cell r="O9541">
            <v>32563.22</v>
          </cell>
        </row>
        <row r="9542">
          <cell r="C9542">
            <v>2439002006</v>
          </cell>
          <cell r="D9542" t="str">
            <v>110002439002006</v>
          </cell>
          <cell r="E9542" t="str">
            <v>2024年东莞市市场监督管理局东莞市专利统计分析咨询项目合同</v>
          </cell>
          <cell r="F9542" t="str">
            <v>刘海伟</v>
          </cell>
          <cell r="G9542" t="str">
            <v>2005086</v>
          </cell>
          <cell r="H9542">
            <v>10.4</v>
          </cell>
          <cell r="I9542">
            <v>0</v>
          </cell>
          <cell r="J9542">
            <v>0</v>
          </cell>
          <cell r="K9542">
            <v>10.4</v>
          </cell>
          <cell r="L9542">
            <v>0</v>
          </cell>
          <cell r="M9542">
            <v>0</v>
          </cell>
          <cell r="N9542">
            <v>0</v>
          </cell>
          <cell r="O9542">
            <v>10.4</v>
          </cell>
        </row>
        <row r="9543">
          <cell r="C9543">
            <v>2439002007</v>
          </cell>
          <cell r="D9543" t="str">
            <v>110002439002007</v>
          </cell>
          <cell r="E9543" t="str">
            <v>寮步慈善基金会2024年第四届公益慈善创投督导评估服务项目</v>
          </cell>
          <cell r="F9543" t="str">
            <v>朱晓红</v>
          </cell>
          <cell r="G9543" t="str">
            <v>2007002</v>
          </cell>
          <cell r="H9543">
            <v>6548.94</v>
          </cell>
          <cell r="I9543">
            <v>25000</v>
          </cell>
          <cell r="J9543">
            <v>10754.9</v>
          </cell>
          <cell r="K9543">
            <v>20794.04</v>
          </cell>
          <cell r="L9543">
            <v>0</v>
          </cell>
          <cell r="M9543">
            <v>0</v>
          </cell>
          <cell r="N9543">
            <v>0</v>
          </cell>
          <cell r="O9543">
            <v>20794.04</v>
          </cell>
        </row>
        <row r="9544">
          <cell r="C9544">
            <v>2439002008</v>
          </cell>
          <cell r="D9544" t="str">
            <v>110002439002008</v>
          </cell>
          <cell r="E9544" t="str">
            <v>地方产业布局调研及发展咨询服务</v>
          </cell>
          <cell r="F9544" t="str">
            <v>王春</v>
          </cell>
          <cell r="G9544" t="str">
            <v>2002018</v>
          </cell>
          <cell r="H9544">
            <v>237469.92</v>
          </cell>
          <cell r="I9544">
            <v>0</v>
          </cell>
          <cell r="J9544">
            <v>169900</v>
          </cell>
          <cell r="K9544">
            <v>67569.92</v>
          </cell>
          <cell r="L9544">
            <v>0</v>
          </cell>
          <cell r="M9544">
            <v>0</v>
          </cell>
          <cell r="N9544">
            <v>0</v>
          </cell>
          <cell r="O9544">
            <v>67569.92</v>
          </cell>
        </row>
        <row r="9545">
          <cell r="C9545">
            <v>2439002009</v>
          </cell>
          <cell r="D9545" t="str">
            <v>110002439002009</v>
          </cell>
          <cell r="E9545" t="str">
            <v>2024年东莞市地方立法研究评估与咨询服务基地合作项目研究经费</v>
          </cell>
          <cell r="F9545" t="str">
            <v>郑玉敏</v>
          </cell>
          <cell r="G9545" t="str">
            <v>2005002</v>
          </cell>
          <cell r="H9545">
            <v>103120.8</v>
          </cell>
          <cell r="I9545">
            <v>0</v>
          </cell>
          <cell r="J9545">
            <v>41668</v>
          </cell>
          <cell r="K9545">
            <v>61452.8</v>
          </cell>
          <cell r="L9545">
            <v>0</v>
          </cell>
          <cell r="M9545">
            <v>0</v>
          </cell>
          <cell r="N9545">
            <v>0</v>
          </cell>
          <cell r="O9545">
            <v>61452.8</v>
          </cell>
        </row>
        <row r="9546">
          <cell r="C9546">
            <v>2439002010</v>
          </cell>
          <cell r="D9546" t="str">
            <v>110002439002010</v>
          </cell>
          <cell r="E9546" t="str">
            <v>东莞市茶山镇冲美村村志编纂、出版项目</v>
          </cell>
          <cell r="F9546" t="str">
            <v>张放</v>
          </cell>
          <cell r="G9546" t="str">
            <v>2004033</v>
          </cell>
          <cell r="H9546">
            <v>89538.77</v>
          </cell>
          <cell r="I9546">
            <v>0</v>
          </cell>
          <cell r="J9546">
            <v>40466.67</v>
          </cell>
          <cell r="K9546">
            <v>49072.1</v>
          </cell>
          <cell r="L9546">
            <v>0</v>
          </cell>
          <cell r="M9546">
            <v>0</v>
          </cell>
          <cell r="N9546">
            <v>0</v>
          </cell>
          <cell r="O9546">
            <v>49072.1</v>
          </cell>
        </row>
        <row r="9547">
          <cell r="C9547">
            <v>2439002011</v>
          </cell>
          <cell r="D9547" t="str">
            <v>110002439002011</v>
          </cell>
          <cell r="E9547" t="str">
            <v>东莞市农产品高质量发展路径调研技术咨询</v>
          </cell>
          <cell r="F9547" t="str">
            <v>袁丁</v>
          </cell>
          <cell r="G9547" t="str">
            <v>2018040</v>
          </cell>
          <cell r="H9547">
            <v>44330.2</v>
          </cell>
          <cell r="I9547">
            <v>0</v>
          </cell>
          <cell r="J9547">
            <v>0</v>
          </cell>
          <cell r="K9547">
            <v>44330.2</v>
          </cell>
          <cell r="L9547">
            <v>0</v>
          </cell>
          <cell r="M9547">
            <v>0</v>
          </cell>
          <cell r="N9547">
            <v>0</v>
          </cell>
          <cell r="O9547">
            <v>44330.2</v>
          </cell>
        </row>
        <row r="9548">
          <cell r="C9548">
            <v>2439002012</v>
          </cell>
          <cell r="D9548" t="str">
            <v>110002439002012</v>
          </cell>
          <cell r="E9548" t="str">
            <v>台湾区域经济与产业发展大数据平台</v>
          </cell>
          <cell r="F9548" t="str">
            <v>黎伟</v>
          </cell>
          <cell r="G9548" t="str">
            <v>2016020</v>
          </cell>
          <cell r="H9548">
            <v>44330.2</v>
          </cell>
          <cell r="I9548">
            <v>0</v>
          </cell>
          <cell r="J9548">
            <v>0</v>
          </cell>
          <cell r="K9548">
            <v>44330.2</v>
          </cell>
          <cell r="L9548">
            <v>0</v>
          </cell>
          <cell r="M9548">
            <v>0</v>
          </cell>
          <cell r="N9548">
            <v>0</v>
          </cell>
          <cell r="O9548">
            <v>44330.2</v>
          </cell>
        </row>
        <row r="9549">
          <cell r="C9549">
            <v>2439002013</v>
          </cell>
          <cell r="D9549" t="str">
            <v>110002439002013</v>
          </cell>
          <cell r="E9549" t="str">
            <v>台湾对陆政策的决策机制与政策过程研究</v>
          </cell>
          <cell r="F9549" t="str">
            <v>夏能礼</v>
          </cell>
          <cell r="G9549" t="str">
            <v>2001039</v>
          </cell>
          <cell r="H9549">
            <v>7790.12</v>
          </cell>
          <cell r="I9549">
            <v>0</v>
          </cell>
          <cell r="J9549">
            <v>175.88</v>
          </cell>
          <cell r="K9549">
            <v>7614.24</v>
          </cell>
          <cell r="L9549">
            <v>0</v>
          </cell>
          <cell r="M9549">
            <v>0</v>
          </cell>
          <cell r="N9549">
            <v>0</v>
          </cell>
          <cell r="O9549">
            <v>7614.24</v>
          </cell>
        </row>
        <row r="9550">
          <cell r="C9550">
            <v>2439002014</v>
          </cell>
          <cell r="D9550" t="str">
            <v>110002439002014</v>
          </cell>
          <cell r="E9550" t="str">
            <v>东莞地情研究（2024年）</v>
          </cell>
          <cell r="F9550" t="str">
            <v>卢晓晴</v>
          </cell>
          <cell r="G9550" t="str">
            <v>2005037</v>
          </cell>
          <cell r="H9550">
            <v>17732.08</v>
          </cell>
          <cell r="I9550">
            <v>0</v>
          </cell>
          <cell r="J9550">
            <v>0</v>
          </cell>
          <cell r="K9550">
            <v>17732.08</v>
          </cell>
          <cell r="L9550">
            <v>0</v>
          </cell>
          <cell r="M9550">
            <v>0</v>
          </cell>
          <cell r="N9550">
            <v>0</v>
          </cell>
          <cell r="O9550">
            <v>17732.08</v>
          </cell>
        </row>
        <row r="9551">
          <cell r="C9551">
            <v>2439002015</v>
          </cell>
          <cell r="D9551" t="str">
            <v>110002439002015</v>
          </cell>
          <cell r="E9551" t="str">
            <v>关于东莞市百家民企“树典型 强信心 促发展”案例剖析</v>
          </cell>
          <cell r="F9551" t="str">
            <v>刘川</v>
          </cell>
          <cell r="G9551" t="str">
            <v>2001021</v>
          </cell>
          <cell r="H9551">
            <v>8498.3</v>
          </cell>
          <cell r="I9551">
            <v>0</v>
          </cell>
          <cell r="J9551">
            <v>0</v>
          </cell>
          <cell r="K9551">
            <v>8498.3</v>
          </cell>
          <cell r="L9551">
            <v>0</v>
          </cell>
          <cell r="M9551">
            <v>0</v>
          </cell>
          <cell r="N9551">
            <v>0</v>
          </cell>
          <cell r="O9551">
            <v>8498.3</v>
          </cell>
        </row>
        <row r="9552">
          <cell r="C9552">
            <v>2439002016</v>
          </cell>
          <cell r="D9552" t="str">
            <v>110002439002016</v>
          </cell>
          <cell r="E9552" t="str">
            <v>铭利达东莞市政府质量奖咨询服务协议</v>
          </cell>
          <cell r="F9552" t="str">
            <v>陈海东</v>
          </cell>
          <cell r="G9552" t="str">
            <v>2003046</v>
          </cell>
          <cell r="H9552">
            <v>39897.18</v>
          </cell>
          <cell r="I9552">
            <v>0</v>
          </cell>
          <cell r="J9552">
            <v>0</v>
          </cell>
          <cell r="K9552">
            <v>39897.18</v>
          </cell>
          <cell r="L9552">
            <v>0</v>
          </cell>
          <cell r="M9552">
            <v>0</v>
          </cell>
          <cell r="N9552">
            <v>0</v>
          </cell>
          <cell r="O9552">
            <v>39897.18</v>
          </cell>
        </row>
        <row r="9553">
          <cell r="C9553">
            <v>2439002017</v>
          </cell>
          <cell r="D9553" t="str">
            <v>110002439002017</v>
          </cell>
          <cell r="E9553" t="str">
            <v>东莞市妇女儿童“党群公益汇”项目（2023-2024）评估服务</v>
          </cell>
          <cell r="F9553" t="str">
            <v>朱晓红</v>
          </cell>
          <cell r="G9553" t="str">
            <v>2007002</v>
          </cell>
          <cell r="H9553">
            <v>6649.53</v>
          </cell>
          <cell r="I9553">
            <v>17500</v>
          </cell>
          <cell r="J9553">
            <v>7384.43</v>
          </cell>
          <cell r="K9553">
            <v>16765.1</v>
          </cell>
          <cell r="L9553">
            <v>0</v>
          </cell>
          <cell r="M9553">
            <v>0</v>
          </cell>
          <cell r="N9553">
            <v>0</v>
          </cell>
          <cell r="O9553">
            <v>16765.1</v>
          </cell>
        </row>
        <row r="9554">
          <cell r="C9554">
            <v>2439002018</v>
          </cell>
          <cell r="D9554" t="str">
            <v>110002439002018</v>
          </cell>
          <cell r="E9554" t="str">
            <v>购买“与星同行”计划实施情况第三方评估验收服务</v>
          </cell>
          <cell r="F9554" t="str">
            <v>居正</v>
          </cell>
          <cell r="G9554" t="str">
            <v>2013066</v>
          </cell>
          <cell r="H9554">
            <v>40258.98</v>
          </cell>
          <cell r="I9554">
            <v>29370</v>
          </cell>
          <cell r="J9554">
            <v>31330.44</v>
          </cell>
          <cell r="K9554">
            <v>38298.54</v>
          </cell>
          <cell r="L9554">
            <v>0</v>
          </cell>
          <cell r="M9554">
            <v>0</v>
          </cell>
          <cell r="N9554">
            <v>0</v>
          </cell>
          <cell r="O9554">
            <v>38298.54</v>
          </cell>
        </row>
        <row r="9555">
          <cell r="C9555">
            <v>2439002019</v>
          </cell>
          <cell r="D9555" t="str">
            <v>110002439002019</v>
          </cell>
          <cell r="E9555" t="str">
            <v>广东赛德自动化科技股份有限公司绩效管理项目（二期）</v>
          </cell>
          <cell r="F9555" t="str">
            <v>龚志周</v>
          </cell>
          <cell r="G9555" t="str">
            <v>2005034</v>
          </cell>
          <cell r="H9555">
            <v>53196.24</v>
          </cell>
          <cell r="I9555">
            <v>0</v>
          </cell>
          <cell r="J9555">
            <v>0</v>
          </cell>
          <cell r="K9555">
            <v>53196.24</v>
          </cell>
          <cell r="L9555">
            <v>0</v>
          </cell>
          <cell r="M9555">
            <v>0</v>
          </cell>
          <cell r="N9555">
            <v>0</v>
          </cell>
          <cell r="O9555">
            <v>53196.24</v>
          </cell>
        </row>
        <row r="9556">
          <cell r="C9556">
            <v>2439002020</v>
          </cell>
          <cell r="D9556" t="str">
            <v>110002439002020</v>
          </cell>
          <cell r="E9556" t="str">
            <v>东莞市茶山镇塘角村村志编纂、出版项目</v>
          </cell>
          <cell r="F9556" t="str">
            <v>阎江</v>
          </cell>
          <cell r="G9556" t="str">
            <v>1999007</v>
          </cell>
          <cell r="H9556">
            <v>100993.06</v>
          </cell>
          <cell r="I9556">
            <v>0</v>
          </cell>
          <cell r="J9556">
            <v>3000</v>
          </cell>
          <cell r="K9556">
            <v>97993.06</v>
          </cell>
          <cell r="L9556">
            <v>0</v>
          </cell>
          <cell r="M9556">
            <v>0</v>
          </cell>
          <cell r="N9556">
            <v>0</v>
          </cell>
          <cell r="O9556">
            <v>97993.06</v>
          </cell>
        </row>
        <row r="9557">
          <cell r="C9557">
            <v>2439002021</v>
          </cell>
          <cell r="D9557" t="str">
            <v>110002439002021</v>
          </cell>
          <cell r="E9557" t="str">
            <v>东莞市茶山镇横江村村志编纂、出版项目协议</v>
          </cell>
          <cell r="F9557" t="str">
            <v>王勇</v>
          </cell>
          <cell r="G9557" t="str">
            <v>2017049</v>
          </cell>
          <cell r="H9557">
            <v>81241.03</v>
          </cell>
          <cell r="I9557">
            <v>0</v>
          </cell>
          <cell r="J9557">
            <v>14495.56</v>
          </cell>
          <cell r="K9557">
            <v>66745.47</v>
          </cell>
          <cell r="L9557">
            <v>0</v>
          </cell>
          <cell r="M9557">
            <v>0</v>
          </cell>
          <cell r="N9557">
            <v>0</v>
          </cell>
          <cell r="O9557">
            <v>66745.47</v>
          </cell>
        </row>
        <row r="9558">
          <cell r="C9558">
            <v>2439002022</v>
          </cell>
          <cell r="D9558" t="str">
            <v>110002439002022</v>
          </cell>
          <cell r="E9558" t="str">
            <v>设计2024年律师行业入党积极分子课程</v>
          </cell>
          <cell r="F9558" t="str">
            <v>刘健</v>
          </cell>
          <cell r="G9558" t="str">
            <v>1993042</v>
          </cell>
          <cell r="H9558">
            <v>17229.58</v>
          </cell>
          <cell r="I9558">
            <v>0</v>
          </cell>
          <cell r="J9558">
            <v>11417.22</v>
          </cell>
          <cell r="K9558">
            <v>5812.36</v>
          </cell>
          <cell r="L9558">
            <v>0</v>
          </cell>
          <cell r="M9558">
            <v>0</v>
          </cell>
          <cell r="N9558">
            <v>0</v>
          </cell>
          <cell r="O9558">
            <v>5812.36</v>
          </cell>
        </row>
        <row r="9559">
          <cell r="C9559">
            <v>2439002023</v>
          </cell>
          <cell r="D9559" t="str">
            <v>110002439002023</v>
          </cell>
          <cell r="E9559" t="str">
            <v>绘本《小穿山甲广府游记》翻译项目</v>
          </cell>
          <cell r="F9559" t="str">
            <v>张放</v>
          </cell>
          <cell r="G9559" t="str">
            <v>2004033</v>
          </cell>
          <cell r="H9559">
            <v>2191.69</v>
          </cell>
          <cell r="I9559">
            <v>1648</v>
          </cell>
          <cell r="J9559">
            <v>186.88</v>
          </cell>
          <cell r="K9559">
            <v>3652.81</v>
          </cell>
          <cell r="L9559">
            <v>0</v>
          </cell>
          <cell r="M9559">
            <v>0</v>
          </cell>
          <cell r="N9559">
            <v>0</v>
          </cell>
          <cell r="O9559">
            <v>3652.81</v>
          </cell>
        </row>
        <row r="9560">
          <cell r="C9560">
            <v>2439002024</v>
          </cell>
          <cell r="D9560" t="str">
            <v>110002439002024</v>
          </cell>
          <cell r="E9560" t="str">
            <v>数字化转型规划案</v>
          </cell>
          <cell r="F9560" t="str">
            <v>王子豪</v>
          </cell>
          <cell r="G9560" t="str">
            <v>2022134</v>
          </cell>
          <cell r="H9560">
            <v>52116.24</v>
          </cell>
          <cell r="I9560">
            <v>60000</v>
          </cell>
          <cell r="J9560">
            <v>44075.23</v>
          </cell>
          <cell r="K9560">
            <v>68041.01</v>
          </cell>
          <cell r="L9560">
            <v>0</v>
          </cell>
          <cell r="M9560">
            <v>0</v>
          </cell>
          <cell r="N9560">
            <v>0</v>
          </cell>
          <cell r="O9560">
            <v>68041.01</v>
          </cell>
        </row>
        <row r="9561">
          <cell r="C9561">
            <v>2439002025</v>
          </cell>
          <cell r="D9561" t="str">
            <v>110002439002025</v>
          </cell>
          <cell r="E9561" t="str">
            <v>东莞市茶山镇茶山村村志编纂、出版项目协议</v>
          </cell>
          <cell r="F9561" t="str">
            <v>张炎</v>
          </cell>
          <cell r="G9561" t="str">
            <v>2018067</v>
          </cell>
          <cell r="H9561">
            <v>93146.62</v>
          </cell>
          <cell r="I9561">
            <v>0</v>
          </cell>
          <cell r="J9561">
            <v>23000</v>
          </cell>
          <cell r="K9561">
            <v>70146.62</v>
          </cell>
          <cell r="L9561">
            <v>0</v>
          </cell>
          <cell r="M9561">
            <v>0</v>
          </cell>
          <cell r="N9561">
            <v>0</v>
          </cell>
          <cell r="O9561">
            <v>70146.62</v>
          </cell>
        </row>
        <row r="9562">
          <cell r="C9562">
            <v>2439002026</v>
          </cell>
          <cell r="D9562" t="str">
            <v>110002439002026</v>
          </cell>
          <cell r="E9562" t="str">
            <v>东莞市茶山镇茶溪社区志编纂、出版项目协议</v>
          </cell>
          <cell r="F9562" t="str">
            <v>范鹏</v>
          </cell>
          <cell r="G9562" t="str">
            <v>2019029</v>
          </cell>
          <cell r="H9562">
            <v>113810.72</v>
          </cell>
          <cell r="I9562">
            <v>0</v>
          </cell>
          <cell r="J9562">
            <v>400</v>
          </cell>
          <cell r="K9562">
            <v>113410.72</v>
          </cell>
          <cell r="L9562">
            <v>0</v>
          </cell>
          <cell r="M9562">
            <v>0</v>
          </cell>
          <cell r="N9562">
            <v>0</v>
          </cell>
          <cell r="O9562">
            <v>113410.72</v>
          </cell>
        </row>
        <row r="9563">
          <cell r="C9563">
            <v>2439002027</v>
          </cell>
          <cell r="D9563" t="str">
            <v>110002439002027</v>
          </cell>
          <cell r="E9563" t="str">
            <v>数字治理模式选择和应用</v>
          </cell>
          <cell r="F9563" t="str">
            <v>廖冰武</v>
          </cell>
          <cell r="G9563" t="str">
            <v>2023176</v>
          </cell>
          <cell r="H9563">
            <v>0</v>
          </cell>
          <cell r="I9563">
            <v>50000</v>
          </cell>
          <cell r="J9563">
            <v>5669.8</v>
          </cell>
          <cell r="K9563">
            <v>44330.2</v>
          </cell>
          <cell r="L9563">
            <v>0</v>
          </cell>
          <cell r="M9563">
            <v>0</v>
          </cell>
          <cell r="N9563">
            <v>0</v>
          </cell>
          <cell r="O9563">
            <v>44330.2</v>
          </cell>
        </row>
        <row r="9564">
          <cell r="C9564">
            <v>2439002028</v>
          </cell>
          <cell r="D9564" t="str">
            <v>110002439002028</v>
          </cell>
          <cell r="E9564" t="str">
            <v>寮步镇 2024年度社会工作服务项目成效评估及前置论证审核采购项目</v>
          </cell>
          <cell r="F9564" t="str">
            <v>张燕婷</v>
          </cell>
          <cell r="G9564" t="str">
            <v>2009038</v>
          </cell>
          <cell r="H9564">
            <v>12955.17</v>
          </cell>
          <cell r="I9564">
            <v>0</v>
          </cell>
          <cell r="J9564">
            <v>12955.17</v>
          </cell>
          <cell r="K9564">
            <v>0</v>
          </cell>
          <cell r="L9564">
            <v>0</v>
          </cell>
          <cell r="M9564">
            <v>0</v>
          </cell>
          <cell r="N9564">
            <v>0</v>
          </cell>
          <cell r="O9564">
            <v>0</v>
          </cell>
        </row>
        <row r="9565">
          <cell r="C9565">
            <v>2439002029</v>
          </cell>
          <cell r="D9565" t="str">
            <v>110002439002029</v>
          </cell>
          <cell r="E9565" t="str">
            <v>2023-2024年度东莞松山湖购买社会工作服务考核评估项目</v>
          </cell>
          <cell r="F9565" t="str">
            <v>居正</v>
          </cell>
          <cell r="G9565" t="str">
            <v>2013066</v>
          </cell>
          <cell r="H9565">
            <v>28371.33</v>
          </cell>
          <cell r="I9565">
            <v>0</v>
          </cell>
          <cell r="J9565">
            <v>19200</v>
          </cell>
          <cell r="K9565">
            <v>9171.33</v>
          </cell>
          <cell r="L9565">
            <v>0</v>
          </cell>
          <cell r="M9565">
            <v>0</v>
          </cell>
          <cell r="N9565">
            <v>0</v>
          </cell>
          <cell r="O9565">
            <v>9171.33</v>
          </cell>
        </row>
        <row r="9566">
          <cell r="C9566">
            <v>2439002030</v>
          </cell>
          <cell r="D9566" t="str">
            <v>110002439002030</v>
          </cell>
          <cell r="E9566" t="str">
            <v>中国—拉美和加勒比国家技术转移中心拉美研究院开放课题项目任务合同书</v>
          </cell>
          <cell r="F9566" t="str">
            <v>王大壮</v>
          </cell>
          <cell r="G9566" t="str">
            <v>2024080</v>
          </cell>
          <cell r="H9566">
            <v>31031.14</v>
          </cell>
          <cell r="I9566">
            <v>0</v>
          </cell>
          <cell r="J9566">
            <v>1667</v>
          </cell>
          <cell r="K9566">
            <v>29364.14</v>
          </cell>
          <cell r="L9566">
            <v>0</v>
          </cell>
          <cell r="M9566">
            <v>0</v>
          </cell>
          <cell r="N9566">
            <v>0</v>
          </cell>
          <cell r="O9566">
            <v>29364.14</v>
          </cell>
        </row>
        <row r="9567">
          <cell r="C9567">
            <v>2439002031</v>
          </cell>
          <cell r="D9567" t="str">
            <v>110002439002031</v>
          </cell>
          <cell r="E9567" t="str">
            <v>长安同乡社团历史文化传承专题研究顾问咨询服务</v>
          </cell>
          <cell r="F9567" t="str">
            <v>许燕转</v>
          </cell>
          <cell r="G9567" t="str">
            <v>2011015</v>
          </cell>
          <cell r="H9567">
            <v>0</v>
          </cell>
          <cell r="I9567">
            <v>20000</v>
          </cell>
          <cell r="J9567">
            <v>14767.92</v>
          </cell>
          <cell r="K9567">
            <v>5232.08</v>
          </cell>
          <cell r="L9567">
            <v>0</v>
          </cell>
          <cell r="M9567">
            <v>0</v>
          </cell>
          <cell r="N9567">
            <v>0</v>
          </cell>
          <cell r="O9567">
            <v>5232.08</v>
          </cell>
        </row>
        <row r="9568">
          <cell r="C9568">
            <v>2439002032</v>
          </cell>
          <cell r="D9568" t="str">
            <v>110002439002032</v>
          </cell>
          <cell r="E9568" t="str">
            <v>2024年度东莞市凤岗镇社会工作服务项目评估</v>
          </cell>
          <cell r="F9568" t="str">
            <v>居正</v>
          </cell>
          <cell r="G9568" t="str">
            <v>2013066</v>
          </cell>
          <cell r="H9568">
            <v>30144.54</v>
          </cell>
          <cell r="I9568">
            <v>0</v>
          </cell>
          <cell r="J9568">
            <v>20000</v>
          </cell>
          <cell r="K9568">
            <v>10144.54</v>
          </cell>
          <cell r="L9568">
            <v>0</v>
          </cell>
          <cell r="M9568">
            <v>0</v>
          </cell>
          <cell r="N9568">
            <v>0</v>
          </cell>
          <cell r="O9568">
            <v>10144.54</v>
          </cell>
        </row>
        <row r="9569">
          <cell r="C9569">
            <v>2439002034</v>
          </cell>
          <cell r="D9569" t="str">
            <v>110002439002034</v>
          </cell>
          <cell r="E9569" t="str">
            <v>洪梅镇”十四五“生态环境保护规划修编咨询服务合同</v>
          </cell>
          <cell r="F9569" t="str">
            <v>秦云</v>
          </cell>
          <cell r="G9569" t="str">
            <v>2007040</v>
          </cell>
          <cell r="H9569">
            <v>172887.78</v>
          </cell>
          <cell r="I9569">
            <v>0</v>
          </cell>
          <cell r="J9569">
            <v>20000</v>
          </cell>
          <cell r="K9569">
            <v>152887.78</v>
          </cell>
          <cell r="L9569">
            <v>0</v>
          </cell>
          <cell r="M9569">
            <v>0</v>
          </cell>
          <cell r="N9569">
            <v>0</v>
          </cell>
          <cell r="O9569">
            <v>152887.78</v>
          </cell>
        </row>
        <row r="9570">
          <cell r="C9570">
            <v>2439002035</v>
          </cell>
          <cell r="D9570" t="str">
            <v>110002439002035</v>
          </cell>
          <cell r="E9570" t="str">
            <v>常平镇十四五规划中期评估报告</v>
          </cell>
          <cell r="F9570" t="str">
            <v>邓念武</v>
          </cell>
          <cell r="G9570" t="str">
            <v>1996010</v>
          </cell>
          <cell r="H9570">
            <v>35464.16</v>
          </cell>
          <cell r="I9570">
            <v>0</v>
          </cell>
          <cell r="J9570">
            <v>16718.78</v>
          </cell>
          <cell r="K9570">
            <v>18745.38</v>
          </cell>
          <cell r="L9570">
            <v>0</v>
          </cell>
          <cell r="M9570">
            <v>0</v>
          </cell>
          <cell r="N9570">
            <v>0</v>
          </cell>
          <cell r="O9570">
            <v>18745.38</v>
          </cell>
        </row>
        <row r="9571">
          <cell r="C9571">
            <v>2439002036</v>
          </cell>
          <cell r="D9571" t="str">
            <v>110002439002036</v>
          </cell>
          <cell r="E9571" t="str">
            <v>特朗普2.0政策对东莞民营经济的影响及政府支持策略研究</v>
          </cell>
          <cell r="F9571" t="str">
            <v>陈海东</v>
          </cell>
          <cell r="G9571" t="str">
            <v>2003046</v>
          </cell>
          <cell r="H9571">
            <v>0</v>
          </cell>
          <cell r="I9571">
            <v>49000</v>
          </cell>
          <cell r="J9571">
            <v>5556.4</v>
          </cell>
          <cell r="K9571">
            <v>43443.6</v>
          </cell>
          <cell r="L9571">
            <v>0</v>
          </cell>
          <cell r="M9571">
            <v>0</v>
          </cell>
          <cell r="N9571">
            <v>0</v>
          </cell>
          <cell r="O9571">
            <v>43443.6</v>
          </cell>
        </row>
        <row r="9572">
          <cell r="C9572">
            <v>2439002037</v>
          </cell>
          <cell r="D9572" t="str">
            <v>110002439002037</v>
          </cell>
          <cell r="E9572" t="str">
            <v>新工业时代文艺评论发展研究咨询服务</v>
          </cell>
          <cell r="F9572" t="str">
            <v>许燕转</v>
          </cell>
          <cell r="G9572" t="str">
            <v>2011015</v>
          </cell>
          <cell r="H9572">
            <v>0</v>
          </cell>
          <cell r="I9572">
            <v>100000</v>
          </cell>
          <cell r="J9572">
            <v>99995.54</v>
          </cell>
          <cell r="K9572">
            <v>4.46</v>
          </cell>
          <cell r="L9572">
            <v>0</v>
          </cell>
          <cell r="M9572">
            <v>0</v>
          </cell>
          <cell r="N9572">
            <v>0</v>
          </cell>
          <cell r="O9572">
            <v>4.46</v>
          </cell>
        </row>
        <row r="9573">
          <cell r="C9573">
            <v>2439002038</v>
          </cell>
          <cell r="D9573" t="str">
            <v>110002439002038</v>
          </cell>
          <cell r="E9573" t="str">
            <v>樟木头作家村新工业文学创作研究咨询</v>
          </cell>
          <cell r="F9573" t="str">
            <v>许燕转</v>
          </cell>
          <cell r="G9573" t="str">
            <v>2011015</v>
          </cell>
          <cell r="H9573">
            <v>0</v>
          </cell>
          <cell r="I9573">
            <v>30000</v>
          </cell>
          <cell r="J9573">
            <v>26151.88</v>
          </cell>
          <cell r="K9573">
            <v>3848.12</v>
          </cell>
          <cell r="L9573">
            <v>0</v>
          </cell>
          <cell r="M9573">
            <v>0</v>
          </cell>
          <cell r="N9573">
            <v>0</v>
          </cell>
          <cell r="O9573">
            <v>3848.12</v>
          </cell>
        </row>
        <row r="9574">
          <cell r="C9574">
            <v>2439002039</v>
          </cell>
          <cell r="D9574" t="str">
            <v>110002439002039</v>
          </cell>
          <cell r="E9574" t="str">
            <v>公司《外宣材料》英文翻译项目</v>
          </cell>
          <cell r="F9574" t="str">
            <v>李玲玲</v>
          </cell>
          <cell r="G9574" t="str">
            <v>2022101</v>
          </cell>
          <cell r="H9574">
            <v>0</v>
          </cell>
          <cell r="I9574">
            <v>20000</v>
          </cell>
          <cell r="J9574">
            <v>19983.12</v>
          </cell>
          <cell r="K9574">
            <v>16.88</v>
          </cell>
          <cell r="L9574">
            <v>0</v>
          </cell>
          <cell r="M9574">
            <v>0</v>
          </cell>
          <cell r="N9574">
            <v>0</v>
          </cell>
          <cell r="O9574">
            <v>16.88</v>
          </cell>
        </row>
        <row r="9575">
          <cell r="C9575">
            <v>2440001</v>
          </cell>
          <cell r="D9575" t="str">
            <v>110002440001</v>
          </cell>
          <cell r="E9575" t="str">
            <v>2024年度广东省科协青年科技人才培育计划</v>
          </cell>
          <cell r="F9575" t="str">
            <v>苏龙兴</v>
          </cell>
          <cell r="G9575" t="str">
            <v>2023183</v>
          </cell>
          <cell r="H9575">
            <v>0</v>
          </cell>
          <cell r="I9575">
            <v>0</v>
          </cell>
          <cell r="J9575">
            <v>0</v>
          </cell>
          <cell r="K9575">
            <v>0</v>
          </cell>
          <cell r="L9575">
            <v>0</v>
          </cell>
          <cell r="M9575">
            <v>0</v>
          </cell>
          <cell r="N9575">
            <v>0</v>
          </cell>
          <cell r="O9575">
            <v>0</v>
          </cell>
        </row>
        <row r="9576">
          <cell r="C9576">
            <v>2440002</v>
          </cell>
          <cell r="D9576" t="str">
            <v>110002440002</v>
          </cell>
          <cell r="E9576" t="str">
            <v>2024年度实施标准化战略专项资金奖励性后补助项目</v>
          </cell>
          <cell r="F9576" t="str">
            <v>李长平</v>
          </cell>
          <cell r="G9576" t="str">
            <v>2016830</v>
          </cell>
          <cell r="H9576">
            <v>0</v>
          </cell>
          <cell r="I9576">
            <v>0</v>
          </cell>
          <cell r="J9576">
            <v>0</v>
          </cell>
          <cell r="K9576">
            <v>0</v>
          </cell>
          <cell r="L9576">
            <v>0</v>
          </cell>
          <cell r="M9576">
            <v>0</v>
          </cell>
          <cell r="N9576">
            <v>0</v>
          </cell>
          <cell r="O9576">
            <v>0</v>
          </cell>
        </row>
        <row r="9577">
          <cell r="C9577">
            <v>2440003</v>
          </cell>
          <cell r="D9577" t="str">
            <v>110002440003</v>
          </cell>
          <cell r="E9577" t="str">
            <v>基于网络孪生的新型智能网络架构技术与试验平台</v>
          </cell>
          <cell r="F9577" t="str">
            <v>梁辉</v>
          </cell>
          <cell r="G9577" t="str">
            <v>2020819</v>
          </cell>
          <cell r="H9577">
            <v>1000000</v>
          </cell>
          <cell r="I9577">
            <v>0</v>
          </cell>
          <cell r="J9577">
            <v>153535</v>
          </cell>
          <cell r="K9577">
            <v>846465</v>
          </cell>
          <cell r="L9577">
            <v>0</v>
          </cell>
          <cell r="M9577">
            <v>0</v>
          </cell>
          <cell r="N9577">
            <v>0</v>
          </cell>
          <cell r="O9577">
            <v>846465</v>
          </cell>
        </row>
        <row r="9578">
          <cell r="C9578">
            <v>2440004</v>
          </cell>
          <cell r="D9578" t="str">
            <v>110002440004</v>
          </cell>
          <cell r="E9578" t="str">
            <v>广东省极端条件重点实验室</v>
          </cell>
          <cell r="F9578" t="str">
            <v>王彪</v>
          </cell>
          <cell r="G9578" t="str">
            <v>2020816</v>
          </cell>
          <cell r="H9578">
            <v>500000</v>
          </cell>
          <cell r="I9578">
            <v>0</v>
          </cell>
          <cell r="J9578">
            <v>244000</v>
          </cell>
          <cell r="K9578">
            <v>256000</v>
          </cell>
          <cell r="L9578">
            <v>0</v>
          </cell>
          <cell r="M9578">
            <v>228834.44</v>
          </cell>
          <cell r="N9578">
            <v>0</v>
          </cell>
          <cell r="O9578">
            <v>27165.56</v>
          </cell>
        </row>
        <row r="9579">
          <cell r="C9579">
            <v>2440005</v>
          </cell>
          <cell r="D9579" t="str">
            <v>110002440005</v>
          </cell>
          <cell r="E9579" t="str">
            <v>三江源生态水文智能问答大模型训练与集成</v>
          </cell>
          <cell r="F9579" t="str">
            <v>汪孟尧</v>
          </cell>
          <cell r="G9579" t="str">
            <v>2024094</v>
          </cell>
          <cell r="H9579">
            <v>55100</v>
          </cell>
          <cell r="I9579">
            <v>223000</v>
          </cell>
          <cell r="J9579">
            <v>87617.26</v>
          </cell>
          <cell r="K9579">
            <v>190482.74</v>
          </cell>
          <cell r="L9579">
            <v>0</v>
          </cell>
          <cell r="M9579">
            <v>0</v>
          </cell>
          <cell r="N9579">
            <v>0</v>
          </cell>
          <cell r="O9579">
            <v>190482.74</v>
          </cell>
        </row>
        <row r="9580">
          <cell r="C9580">
            <v>2440006</v>
          </cell>
          <cell r="D9580" t="str">
            <v>110002440006</v>
          </cell>
          <cell r="E9580" t="str">
            <v>三江源水源涵养能力提升数字化平台研发</v>
          </cell>
          <cell r="F9580" t="str">
            <v>李家叶</v>
          </cell>
          <cell r="G9580" t="str">
            <v>2020821</v>
          </cell>
          <cell r="H9580">
            <v>111150</v>
          </cell>
          <cell r="I9580">
            <v>452000</v>
          </cell>
          <cell r="J9580">
            <v>136263.66</v>
          </cell>
          <cell r="K9580">
            <v>426886.34</v>
          </cell>
          <cell r="L9580">
            <v>0</v>
          </cell>
          <cell r="M9580">
            <v>0</v>
          </cell>
          <cell r="N9580">
            <v>0</v>
          </cell>
          <cell r="O9580">
            <v>426886.34</v>
          </cell>
        </row>
        <row r="9581">
          <cell r="C9581">
            <v>2441001</v>
          </cell>
          <cell r="D9581" t="str">
            <v>110002441001</v>
          </cell>
          <cell r="E9581" t="str">
            <v>一种便携式指甲油膜VOC采集装置</v>
          </cell>
          <cell r="F9581" t="str">
            <v>钟少芬</v>
          </cell>
          <cell r="G9581" t="str">
            <v>2011029</v>
          </cell>
          <cell r="H9581">
            <v>866.04</v>
          </cell>
          <cell r="I9581">
            <v>0</v>
          </cell>
          <cell r="J9581">
            <v>0</v>
          </cell>
          <cell r="K9581">
            <v>866.04</v>
          </cell>
          <cell r="L9581">
            <v>0</v>
          </cell>
          <cell r="M9581">
            <v>0</v>
          </cell>
          <cell r="N9581">
            <v>0</v>
          </cell>
          <cell r="O9581">
            <v>866.04</v>
          </cell>
        </row>
        <row r="9582">
          <cell r="C9582">
            <v>2441002</v>
          </cell>
          <cell r="D9582" t="str">
            <v>110002441002</v>
          </cell>
          <cell r="E9582" t="str">
            <v>一种工业废水在线监测pH复合电极</v>
          </cell>
          <cell r="F9582" t="str">
            <v>钟少芬</v>
          </cell>
          <cell r="G9582" t="str">
            <v>2011029</v>
          </cell>
          <cell r="H9582">
            <v>866.04</v>
          </cell>
          <cell r="I9582">
            <v>0</v>
          </cell>
          <cell r="J9582">
            <v>0</v>
          </cell>
          <cell r="K9582">
            <v>866.04</v>
          </cell>
          <cell r="L9582">
            <v>0</v>
          </cell>
          <cell r="M9582">
            <v>0</v>
          </cell>
          <cell r="N9582">
            <v>0</v>
          </cell>
          <cell r="O9582">
            <v>866.04</v>
          </cell>
        </row>
        <row r="9583">
          <cell r="C9583">
            <v>2441003</v>
          </cell>
          <cell r="D9583" t="str">
            <v>110002441003</v>
          </cell>
          <cell r="E9583" t="str">
            <v>一种以糠醛合成双(2糠亚甲基)肼的方法</v>
          </cell>
          <cell r="F9583" t="str">
            <v>康世民</v>
          </cell>
          <cell r="G9583" t="str">
            <v>2015804</v>
          </cell>
          <cell r="H9583">
            <v>0</v>
          </cell>
          <cell r="I9583">
            <v>0</v>
          </cell>
          <cell r="J9583">
            <v>0</v>
          </cell>
          <cell r="K9583">
            <v>0</v>
          </cell>
          <cell r="L9583">
            <v>0</v>
          </cell>
          <cell r="M9583">
            <v>0</v>
          </cell>
          <cell r="N9583">
            <v>0</v>
          </cell>
          <cell r="O9583">
            <v>0</v>
          </cell>
        </row>
        <row r="9584">
          <cell r="C9584">
            <v>2441004</v>
          </cell>
          <cell r="D9584" t="str">
            <v>110002441004</v>
          </cell>
          <cell r="E9584" t="str">
            <v>《一种带记忆功能的高效灵活转弯时传输机》</v>
          </cell>
          <cell r="F9584" t="str">
            <v>陈海彬</v>
          </cell>
          <cell r="G9584" t="str">
            <v>2007041</v>
          </cell>
          <cell r="H9584">
            <v>10</v>
          </cell>
          <cell r="I9584">
            <v>0</v>
          </cell>
          <cell r="J9584">
            <v>0</v>
          </cell>
          <cell r="K9584">
            <v>10</v>
          </cell>
          <cell r="L9584">
            <v>0</v>
          </cell>
          <cell r="M9584">
            <v>0</v>
          </cell>
          <cell r="N9584">
            <v>0</v>
          </cell>
          <cell r="O9584">
            <v>10</v>
          </cell>
        </row>
        <row r="9585">
          <cell r="C9585">
            <v>2441005</v>
          </cell>
          <cell r="D9585" t="str">
            <v>110002441005</v>
          </cell>
          <cell r="E9585" t="str">
            <v>一种Fe基非晶复合材料及其制备方法</v>
          </cell>
          <cell r="F9585" t="str">
            <v>姜雄华</v>
          </cell>
          <cell r="G9585" t="str">
            <v>2016055</v>
          </cell>
          <cell r="H9585">
            <v>0</v>
          </cell>
          <cell r="I9585">
            <v>0</v>
          </cell>
          <cell r="J9585">
            <v>0</v>
          </cell>
          <cell r="K9585">
            <v>0</v>
          </cell>
          <cell r="L9585">
            <v>0</v>
          </cell>
          <cell r="M9585">
            <v>0</v>
          </cell>
          <cell r="N9585">
            <v>0</v>
          </cell>
          <cell r="O9585">
            <v>0</v>
          </cell>
        </row>
        <row r="9586">
          <cell r="C9586">
            <v>2441006</v>
          </cell>
          <cell r="D9586" t="str">
            <v>110002441006</v>
          </cell>
          <cell r="E9586" t="str">
            <v>实用新型专利“一种用于3D打印的超声装置（专利号：ZL 2023 2 1614059.0”)转让</v>
          </cell>
          <cell r="F9586" t="str">
            <v>陈玉娇</v>
          </cell>
          <cell r="G9586" t="str">
            <v>2018045</v>
          </cell>
          <cell r="H9586">
            <v>73133.61</v>
          </cell>
          <cell r="I9586">
            <v>0</v>
          </cell>
          <cell r="J9586">
            <v>0</v>
          </cell>
          <cell r="K9586">
            <v>73133.61</v>
          </cell>
          <cell r="L9586">
            <v>0</v>
          </cell>
          <cell r="M9586">
            <v>0</v>
          </cell>
          <cell r="N9586">
            <v>0</v>
          </cell>
          <cell r="O9586">
            <v>73133.61</v>
          </cell>
        </row>
        <row r="9587">
          <cell r="C9587">
            <v>2441007</v>
          </cell>
          <cell r="D9587" t="str">
            <v>110002441007</v>
          </cell>
          <cell r="E9587" t="str">
            <v>1.一种修复二进制阵列码校验矩阵的构造方法及修复方法</v>
          </cell>
          <cell r="F9587" t="str">
            <v>侯韩旭</v>
          </cell>
          <cell r="G9587" t="str">
            <v>2016005</v>
          </cell>
          <cell r="H9587">
            <v>0</v>
          </cell>
          <cell r="I9587">
            <v>10000</v>
          </cell>
          <cell r="J9587">
            <v>1570.56</v>
          </cell>
          <cell r="K9587">
            <v>8429.44</v>
          </cell>
          <cell r="L9587">
            <v>0</v>
          </cell>
          <cell r="M9587">
            <v>0</v>
          </cell>
          <cell r="N9587">
            <v>0</v>
          </cell>
          <cell r="O9587">
            <v>8429.44</v>
          </cell>
        </row>
        <row r="9588">
          <cell r="C9588">
            <v>2441008</v>
          </cell>
          <cell r="D9588" t="str">
            <v>110002441008</v>
          </cell>
          <cell r="E9588" t="str">
            <v>一种诊疗一体化梯度骨软骨仿生支架及其制备方法等7项专利</v>
          </cell>
          <cell r="F9588" t="str">
            <v>李楠</v>
          </cell>
          <cell r="G9588" t="str">
            <v>2013063</v>
          </cell>
          <cell r="H9588">
            <v>75864.92</v>
          </cell>
          <cell r="I9588">
            <v>0</v>
          </cell>
          <cell r="J9588">
            <v>0</v>
          </cell>
          <cell r="K9588">
            <v>75864.92</v>
          </cell>
          <cell r="L9588">
            <v>0</v>
          </cell>
          <cell r="M9588">
            <v>0</v>
          </cell>
          <cell r="N9588">
            <v>0</v>
          </cell>
          <cell r="O9588">
            <v>75864.92</v>
          </cell>
        </row>
        <row r="9589">
          <cell r="C9589">
            <v>2441009</v>
          </cell>
          <cell r="D9589" t="str">
            <v>110002441009</v>
          </cell>
          <cell r="E9589" t="str">
            <v>一种柔性有机热电复合薄膜、其制备方法及其应用等三件专利的转让</v>
          </cell>
          <cell r="F9589" t="str">
            <v>陈忠明</v>
          </cell>
          <cell r="G9589" t="str">
            <v>2015015</v>
          </cell>
          <cell r="H9589">
            <v>0</v>
          </cell>
          <cell r="I9589">
            <v>0</v>
          </cell>
          <cell r="J9589">
            <v>0</v>
          </cell>
          <cell r="K9589">
            <v>0</v>
          </cell>
          <cell r="L9589">
            <v>0</v>
          </cell>
          <cell r="M9589">
            <v>0</v>
          </cell>
          <cell r="N9589">
            <v>0</v>
          </cell>
          <cell r="O9589">
            <v>0</v>
          </cell>
        </row>
        <row r="9590">
          <cell r="C9590">
            <v>2441010</v>
          </cell>
          <cell r="D9590" t="str">
            <v>110002441010</v>
          </cell>
          <cell r="E9590" t="str">
            <v>含磷氮的受阻酚基阻燃剂及其制备方法和应用</v>
          </cell>
          <cell r="F9590" t="str">
            <v>王小霞</v>
          </cell>
          <cell r="G9590" t="str">
            <v>2016838</v>
          </cell>
          <cell r="H9590">
            <v>16858.87</v>
          </cell>
          <cell r="I9590">
            <v>0</v>
          </cell>
          <cell r="J9590">
            <v>0</v>
          </cell>
          <cell r="K9590">
            <v>16858.87</v>
          </cell>
          <cell r="L9590">
            <v>0</v>
          </cell>
          <cell r="M9590">
            <v>0</v>
          </cell>
          <cell r="N9590">
            <v>0</v>
          </cell>
          <cell r="O9590">
            <v>16858.87</v>
          </cell>
        </row>
        <row r="9591">
          <cell r="C9591">
            <v>2441011</v>
          </cell>
          <cell r="D9591" t="str">
            <v>110002441011</v>
          </cell>
          <cell r="E9591" t="str">
            <v>一种用于干式电解抛光的装置</v>
          </cell>
          <cell r="F9591" t="str">
            <v>刘延星</v>
          </cell>
          <cell r="G9591" t="str">
            <v>2017069</v>
          </cell>
          <cell r="H9591">
            <v>81646.67</v>
          </cell>
          <cell r="I9591">
            <v>0</v>
          </cell>
          <cell r="J9591">
            <v>24668.48</v>
          </cell>
          <cell r="K9591">
            <v>56978.19</v>
          </cell>
          <cell r="L9591">
            <v>65</v>
          </cell>
          <cell r="M9591">
            <v>0</v>
          </cell>
          <cell r="N9591">
            <v>0</v>
          </cell>
          <cell r="O9591">
            <v>56978.19</v>
          </cell>
        </row>
        <row r="9592">
          <cell r="C9592">
            <v>2441012</v>
          </cell>
          <cell r="D9592" t="str">
            <v>110002441012</v>
          </cell>
          <cell r="E9592" t="str">
            <v>《一种编带智能缝纫装置》等五项专利成果转化</v>
          </cell>
          <cell r="F9592" t="str">
            <v>陈海彬</v>
          </cell>
          <cell r="G9592" t="str">
            <v>2007041</v>
          </cell>
          <cell r="H9592">
            <v>636.21</v>
          </cell>
          <cell r="I9592">
            <v>0</v>
          </cell>
          <cell r="J9592">
            <v>343.24</v>
          </cell>
          <cell r="K9592">
            <v>292.97</v>
          </cell>
          <cell r="L9592">
            <v>0</v>
          </cell>
          <cell r="M9592">
            <v>0</v>
          </cell>
          <cell r="N9592">
            <v>0</v>
          </cell>
          <cell r="O9592">
            <v>292.97</v>
          </cell>
        </row>
        <row r="9593">
          <cell r="C9593">
            <v>2441013</v>
          </cell>
          <cell r="D9593" t="str">
            <v>110002441013</v>
          </cell>
          <cell r="E9593" t="str">
            <v>STAR码的编码方法及其解码方法</v>
          </cell>
          <cell r="F9593" t="str">
            <v>侯韩旭</v>
          </cell>
          <cell r="G9593" t="str">
            <v>2016005</v>
          </cell>
          <cell r="H9593">
            <v>0.01</v>
          </cell>
          <cell r="I9593">
            <v>0</v>
          </cell>
          <cell r="J9593">
            <v>0</v>
          </cell>
          <cell r="K9593">
            <v>0.01</v>
          </cell>
          <cell r="L9593">
            <v>0</v>
          </cell>
          <cell r="M9593">
            <v>0</v>
          </cell>
          <cell r="N9593">
            <v>0</v>
          </cell>
          <cell r="O9593">
            <v>0.01</v>
          </cell>
        </row>
        <row r="9594">
          <cell r="C9594">
            <v>2441014</v>
          </cell>
          <cell r="D9594" t="str">
            <v>110002441014</v>
          </cell>
          <cell r="E9594" t="str">
            <v>一种利用γ-戊内酯制备液体燃料的方法、一种利用聚</v>
          </cell>
          <cell r="F9594" t="str">
            <v>康世民</v>
          </cell>
          <cell r="G9594" t="str">
            <v>2015804</v>
          </cell>
          <cell r="H9594">
            <v>50000</v>
          </cell>
          <cell r="I9594">
            <v>0</v>
          </cell>
          <cell r="J9594">
            <v>50000</v>
          </cell>
          <cell r="K9594">
            <v>0</v>
          </cell>
          <cell r="L9594">
            <v>0</v>
          </cell>
          <cell r="M9594">
            <v>0</v>
          </cell>
          <cell r="N9594">
            <v>0</v>
          </cell>
          <cell r="O9594">
            <v>0</v>
          </cell>
        </row>
        <row r="9595">
          <cell r="C9595">
            <v>2441015</v>
          </cell>
          <cell r="D9595" t="str">
            <v>110002441015</v>
          </cell>
          <cell r="E9595" t="str">
            <v>基于受力分析缆车人数重量监测系统及其监测方法</v>
          </cell>
          <cell r="F9595" t="str">
            <v>陈佰满</v>
          </cell>
          <cell r="G9595" t="str">
            <v>2013013</v>
          </cell>
          <cell r="H9595">
            <v>285000</v>
          </cell>
          <cell r="I9595">
            <v>0</v>
          </cell>
          <cell r="J9595">
            <v>70485</v>
          </cell>
          <cell r="K9595">
            <v>214515</v>
          </cell>
          <cell r="L9595">
            <v>0</v>
          </cell>
          <cell r="M9595">
            <v>0</v>
          </cell>
          <cell r="N9595">
            <v>0</v>
          </cell>
          <cell r="O9595">
            <v>214515</v>
          </cell>
        </row>
        <row r="9596">
          <cell r="C9596">
            <v>2441016</v>
          </cell>
          <cell r="D9596" t="str">
            <v>110002441016</v>
          </cell>
          <cell r="E9596" t="str">
            <v>“一种3-羟基丁酸盐及3-羟基丁酸溶液的制备方法”等五个发明专利成果转化</v>
          </cell>
          <cell r="F9596" t="str">
            <v>康世民</v>
          </cell>
          <cell r="G9596" t="str">
            <v>2015804</v>
          </cell>
          <cell r="H9596">
            <v>440000</v>
          </cell>
          <cell r="I9596">
            <v>1400000</v>
          </cell>
          <cell r="J9596">
            <v>610649.64</v>
          </cell>
          <cell r="K9596">
            <v>1229350.36</v>
          </cell>
          <cell r="L9596">
            <v>0</v>
          </cell>
          <cell r="M9596">
            <v>0</v>
          </cell>
          <cell r="N9596">
            <v>0</v>
          </cell>
          <cell r="O9596">
            <v>1229350.36</v>
          </cell>
        </row>
        <row r="9597">
          <cell r="C9597">
            <v>2441017</v>
          </cell>
          <cell r="D9597" t="str">
            <v>110002441017</v>
          </cell>
          <cell r="E9597" t="str">
            <v>一种以硫酸氢钠为催化剂催化聚3-羟基丁酸脂降解制备R-3-羟基丁酸酯的方法</v>
          </cell>
          <cell r="F9597" t="str">
            <v>康世民</v>
          </cell>
          <cell r="G9597" t="str">
            <v>2015804</v>
          </cell>
          <cell r="H9597">
            <v>27000</v>
          </cell>
          <cell r="I9597">
            <v>0</v>
          </cell>
          <cell r="J9597">
            <v>27000</v>
          </cell>
          <cell r="K9597">
            <v>0</v>
          </cell>
          <cell r="L9597">
            <v>0</v>
          </cell>
          <cell r="M9597">
            <v>0</v>
          </cell>
          <cell r="N9597">
            <v>0</v>
          </cell>
          <cell r="O9597">
            <v>0</v>
          </cell>
        </row>
        <row r="9598">
          <cell r="C9598">
            <v>2443001</v>
          </cell>
          <cell r="D9598" t="str">
            <v>110002443001</v>
          </cell>
          <cell r="E9598" t="str">
            <v>阴极保护作用下CFRP网格-喷射回收碳纤维水泥基复材加固锈蚀RC梁的受力性能演化研究</v>
          </cell>
          <cell r="F9598" t="str">
            <v>魏亮亮</v>
          </cell>
          <cell r="G9598" t="str">
            <v>2022155</v>
          </cell>
          <cell r="H9598">
            <v>125821.92</v>
          </cell>
          <cell r="I9598">
            <v>0</v>
          </cell>
          <cell r="J9598">
            <v>58095.95</v>
          </cell>
          <cell r="K9598">
            <v>67725.97</v>
          </cell>
          <cell r="L9598">
            <v>0</v>
          </cell>
          <cell r="M9598">
            <v>0</v>
          </cell>
          <cell r="N9598">
            <v>0</v>
          </cell>
          <cell r="O9598">
            <v>67725.97</v>
          </cell>
        </row>
        <row r="9599">
          <cell r="C9599">
            <v>2443002</v>
          </cell>
          <cell r="D9599" t="str">
            <v>110002443002</v>
          </cell>
          <cell r="E9599" t="str">
            <v>手性热活化延迟荧光非共轭聚酰亚胺及其器件和发光机制研究</v>
          </cell>
          <cell r="F9599" t="str">
            <v>龙禹波</v>
          </cell>
          <cell r="G9599" t="str">
            <v>2023203</v>
          </cell>
          <cell r="H9599">
            <v>39687.75</v>
          </cell>
          <cell r="I9599">
            <v>0</v>
          </cell>
          <cell r="J9599">
            <v>0</v>
          </cell>
          <cell r="K9599">
            <v>39687.75</v>
          </cell>
          <cell r="L9599">
            <v>0</v>
          </cell>
          <cell r="M9599">
            <v>0</v>
          </cell>
          <cell r="N9599">
            <v>0</v>
          </cell>
          <cell r="O9599">
            <v>39687.75</v>
          </cell>
        </row>
        <row r="9600">
          <cell r="C9600">
            <v>2443003</v>
          </cell>
          <cell r="D9600" t="str">
            <v>110002443003</v>
          </cell>
          <cell r="E9600" t="str">
            <v>锂渣的矿相活化调控及其地质聚合物溶解聚合机理研究</v>
          </cell>
          <cell r="F9600" t="str">
            <v>王奕仁</v>
          </cell>
          <cell r="G9600" t="str">
            <v>2021109</v>
          </cell>
          <cell r="H9600">
            <v>68248.78</v>
          </cell>
          <cell r="I9600">
            <v>0</v>
          </cell>
          <cell r="J9600">
            <v>25039.81</v>
          </cell>
          <cell r="K9600">
            <v>43208.97</v>
          </cell>
          <cell r="L9600">
            <v>0</v>
          </cell>
          <cell r="M9600">
            <v>0</v>
          </cell>
          <cell r="N9600">
            <v>0</v>
          </cell>
          <cell r="O9600">
            <v>43208.97</v>
          </cell>
        </row>
        <row r="9601">
          <cell r="C9601">
            <v>2443004</v>
          </cell>
          <cell r="D9601" t="str">
            <v>110002443004</v>
          </cell>
          <cell r="E9601" t="str">
            <v>基于磷酸化修饰的卵白蛋白自组装纤维对凝胶乳液的多尺度调控及递送特性研究</v>
          </cell>
          <cell r="F9601" t="str">
            <v>熊舟翼</v>
          </cell>
          <cell r="G9601" t="str">
            <v>2024021</v>
          </cell>
          <cell r="H9601">
            <v>143087.97</v>
          </cell>
          <cell r="I9601">
            <v>0</v>
          </cell>
          <cell r="J9601">
            <v>97193.19</v>
          </cell>
          <cell r="K9601">
            <v>45894.78</v>
          </cell>
          <cell r="L9601">
            <v>0</v>
          </cell>
          <cell r="M9601">
            <v>0</v>
          </cell>
          <cell r="N9601">
            <v>0</v>
          </cell>
          <cell r="O9601">
            <v>45894.78</v>
          </cell>
        </row>
        <row r="9602">
          <cell r="C9602">
            <v>2443005</v>
          </cell>
          <cell r="D9602" t="str">
            <v>110002443005</v>
          </cell>
          <cell r="E9602" t="str">
            <v>内源性右旋糖苷介导改善植物蛋白高湿挤压纤维化结构机理研究</v>
          </cell>
          <cell r="F9602" t="str">
            <v>闫景坤</v>
          </cell>
          <cell r="G9602" t="str">
            <v>2021815</v>
          </cell>
          <cell r="H9602">
            <v>105000</v>
          </cell>
          <cell r="I9602">
            <v>180000</v>
          </cell>
          <cell r="J9602">
            <v>3200</v>
          </cell>
          <cell r="K9602">
            <v>281800</v>
          </cell>
          <cell r="L9602">
            <v>0</v>
          </cell>
          <cell r="M9602">
            <v>0</v>
          </cell>
          <cell r="N9602">
            <v>0</v>
          </cell>
          <cell r="O9602">
            <v>281800</v>
          </cell>
        </row>
        <row r="9603">
          <cell r="C9603">
            <v>2443006</v>
          </cell>
          <cell r="D9603" t="str">
            <v>110002443006</v>
          </cell>
          <cell r="E9603" t="str">
            <v>聚多巴胺基纳米药物用于乳腺癌光声成像指导的低温光热治疗</v>
          </cell>
          <cell r="F9603" t="str">
            <v>肖亚平</v>
          </cell>
          <cell r="G9603" t="str">
            <v>2023236</v>
          </cell>
          <cell r="H9603">
            <v>123220</v>
          </cell>
          <cell r="I9603">
            <v>0</v>
          </cell>
          <cell r="J9603">
            <v>66393</v>
          </cell>
          <cell r="K9603">
            <v>56827</v>
          </cell>
          <cell r="L9603">
            <v>0</v>
          </cell>
          <cell r="M9603">
            <v>0</v>
          </cell>
          <cell r="N9603">
            <v>0</v>
          </cell>
          <cell r="O9603">
            <v>56827</v>
          </cell>
        </row>
        <row r="9604">
          <cell r="C9604">
            <v>2443007</v>
          </cell>
          <cell r="D9604" t="str">
            <v>110002443007</v>
          </cell>
          <cell r="E9604" t="str">
            <v>基于细胞力学和温度传感解析抗有丝分裂药物的作用机制研究</v>
          </cell>
          <cell r="F9604" t="str">
            <v>狄香君</v>
          </cell>
          <cell r="G9604" t="str">
            <v>2023128</v>
          </cell>
          <cell r="H9604">
            <v>156750</v>
          </cell>
          <cell r="I9604">
            <v>0</v>
          </cell>
          <cell r="J9604">
            <v>0</v>
          </cell>
          <cell r="K9604">
            <v>156750</v>
          </cell>
          <cell r="L9604">
            <v>0</v>
          </cell>
          <cell r="M9604">
            <v>0</v>
          </cell>
          <cell r="N9604">
            <v>0</v>
          </cell>
          <cell r="O9604">
            <v>156750</v>
          </cell>
        </row>
        <row r="9605">
          <cell r="C9605">
            <v>2443008</v>
          </cell>
          <cell r="D9605" t="str">
            <v>110002443008</v>
          </cell>
          <cell r="E9605" t="str">
            <v>可降解聚乳酸微塑料及典型塑化剂的释放对人肠道微稳态的影响</v>
          </cell>
          <cell r="F9605" t="str">
            <v>黄皖唐</v>
          </cell>
          <cell r="G9605" t="str">
            <v>2021006</v>
          </cell>
          <cell r="H9605">
            <v>156750</v>
          </cell>
          <cell r="I9605">
            <v>0</v>
          </cell>
          <cell r="J9605">
            <v>37556</v>
          </cell>
          <cell r="K9605">
            <v>119194</v>
          </cell>
          <cell r="L9605">
            <v>0</v>
          </cell>
          <cell r="M9605">
            <v>0</v>
          </cell>
          <cell r="N9605">
            <v>0</v>
          </cell>
          <cell r="O9605">
            <v>119194</v>
          </cell>
        </row>
        <row r="9606">
          <cell r="C9606">
            <v>2443009</v>
          </cell>
          <cell r="D9606" t="str">
            <v>110002443009</v>
          </cell>
          <cell r="E9606" t="str">
            <v>地聚物再生块体-骨料混凝土压缩浇筑工艺及受压性能初探</v>
          </cell>
          <cell r="F9606" t="str">
            <v>闫佳</v>
          </cell>
          <cell r="G9606" t="str">
            <v>2023003</v>
          </cell>
          <cell r="H9606">
            <v>156750</v>
          </cell>
          <cell r="I9606">
            <v>0</v>
          </cell>
          <cell r="J9606">
            <v>18425.33</v>
          </cell>
          <cell r="K9606">
            <v>138324.67</v>
          </cell>
          <cell r="L9606">
            <v>0</v>
          </cell>
          <cell r="M9606">
            <v>0</v>
          </cell>
          <cell r="N9606">
            <v>0</v>
          </cell>
          <cell r="O9606">
            <v>138324.67</v>
          </cell>
        </row>
        <row r="9607">
          <cell r="C9607">
            <v>2443010</v>
          </cell>
          <cell r="D9607" t="str">
            <v>110002443010</v>
          </cell>
          <cell r="E9607" t="str">
            <v>轻质自密实混凝土初始裂缝受载作用机制与演化规律研究</v>
          </cell>
          <cell r="F9607" t="str">
            <v>张健超</v>
          </cell>
          <cell r="G9607" t="str">
            <v>2022096</v>
          </cell>
          <cell r="H9607">
            <v>156750</v>
          </cell>
          <cell r="I9607">
            <v>0</v>
          </cell>
          <cell r="J9607">
            <v>2904.31</v>
          </cell>
          <cell r="K9607">
            <v>153845.69</v>
          </cell>
          <cell r="L9607">
            <v>0</v>
          </cell>
          <cell r="M9607">
            <v>0</v>
          </cell>
          <cell r="N9607">
            <v>0</v>
          </cell>
          <cell r="O9607">
            <v>153845.69</v>
          </cell>
        </row>
        <row r="9608">
          <cell r="C9608">
            <v>2443011</v>
          </cell>
          <cell r="D9608" t="str">
            <v>110002443011</v>
          </cell>
          <cell r="E9608" t="str">
            <v>伴生有害元素参与固废高铁相水泥矿相重构机制及水化作用机理</v>
          </cell>
          <cell r="F9608" t="str">
            <v>张卓杨</v>
          </cell>
          <cell r="G9608" t="str">
            <v>2024033</v>
          </cell>
          <cell r="H9608">
            <v>149899</v>
          </cell>
          <cell r="I9608">
            <v>0</v>
          </cell>
          <cell r="J9608">
            <v>17448.51</v>
          </cell>
          <cell r="K9608">
            <v>132450.49</v>
          </cell>
          <cell r="L9608">
            <v>0</v>
          </cell>
          <cell r="M9608">
            <v>0</v>
          </cell>
          <cell r="N9608">
            <v>0</v>
          </cell>
          <cell r="O9608">
            <v>132450.49</v>
          </cell>
        </row>
        <row r="9609">
          <cell r="C9609">
            <v>2443012</v>
          </cell>
          <cell r="D9609" t="str">
            <v>110002443012</v>
          </cell>
          <cell r="E9609" t="str">
            <v>多源不确定性下基于特征解耦与风格迁移的桥梁损伤识别方法</v>
          </cell>
          <cell r="F9609" t="str">
            <v>林逸洲</v>
          </cell>
          <cell r="G9609" t="str">
            <v>2022123</v>
          </cell>
          <cell r="H9609">
            <v>156750</v>
          </cell>
          <cell r="I9609">
            <v>0</v>
          </cell>
          <cell r="J9609">
            <v>91255</v>
          </cell>
          <cell r="K9609">
            <v>65495</v>
          </cell>
          <cell r="L9609">
            <v>0</v>
          </cell>
          <cell r="M9609">
            <v>0</v>
          </cell>
          <cell r="N9609">
            <v>0</v>
          </cell>
          <cell r="O9609">
            <v>65495</v>
          </cell>
        </row>
        <row r="9610">
          <cell r="C9610">
            <v>2443013</v>
          </cell>
          <cell r="D9610" t="str">
            <v>110002443013</v>
          </cell>
          <cell r="E9610" t="str">
            <v>基于阴极保护的FRP套筒/水下不分散ECC加固水下滨海侵蚀墩柱的防腐机理与性能提升研究</v>
          </cell>
          <cell r="F9610" t="str">
            <v>吴晓伟</v>
          </cell>
          <cell r="G9610" t="str">
            <v>2017044</v>
          </cell>
          <cell r="H9610">
            <v>156750</v>
          </cell>
          <cell r="I9610">
            <v>0</v>
          </cell>
          <cell r="J9610">
            <v>0</v>
          </cell>
          <cell r="K9610">
            <v>156750</v>
          </cell>
          <cell r="L9610">
            <v>0</v>
          </cell>
          <cell r="M9610">
            <v>0</v>
          </cell>
          <cell r="N9610">
            <v>0</v>
          </cell>
          <cell r="O9610">
            <v>156750</v>
          </cell>
        </row>
        <row r="9611">
          <cell r="C9611">
            <v>2443014</v>
          </cell>
          <cell r="D9611" t="str">
            <v>110002443014</v>
          </cell>
          <cell r="E9611" t="str">
            <v>基于中子衍射技术的稳定B2 CuZr相非晶合金复合材料制备研究</v>
          </cell>
          <cell r="F9611" t="str">
            <v>海洋</v>
          </cell>
          <cell r="G9611" t="str">
            <v>2017051</v>
          </cell>
          <cell r="H9611">
            <v>141350</v>
          </cell>
          <cell r="I9611">
            <v>0</v>
          </cell>
          <cell r="J9611">
            <v>31217.66</v>
          </cell>
          <cell r="K9611">
            <v>110132.34</v>
          </cell>
          <cell r="L9611">
            <v>0</v>
          </cell>
          <cell r="M9611">
            <v>0</v>
          </cell>
          <cell r="N9611">
            <v>0</v>
          </cell>
          <cell r="O9611">
            <v>110132.34</v>
          </cell>
        </row>
        <row r="9612">
          <cell r="C9612">
            <v>2443015</v>
          </cell>
          <cell r="D9612" t="str">
            <v>110002443015</v>
          </cell>
          <cell r="E9612" t="str">
            <v>贫条件下机理与数据虚实协同驱动的中子谱仪样品台传动系统故障诊断方法研究</v>
          </cell>
          <cell r="F9612" t="str">
            <v>蒋飞</v>
          </cell>
          <cell r="G9612" t="str">
            <v>2023002</v>
          </cell>
          <cell r="H9612">
            <v>156750</v>
          </cell>
          <cell r="I9612">
            <v>0</v>
          </cell>
          <cell r="J9612">
            <v>40664</v>
          </cell>
          <cell r="K9612">
            <v>116086</v>
          </cell>
          <cell r="L9612">
            <v>0</v>
          </cell>
          <cell r="M9612">
            <v>0</v>
          </cell>
          <cell r="N9612">
            <v>0</v>
          </cell>
          <cell r="O9612">
            <v>116086</v>
          </cell>
        </row>
        <row r="9613">
          <cell r="C9613">
            <v>2443016</v>
          </cell>
          <cell r="D9613" t="str">
            <v>110002443016</v>
          </cell>
          <cell r="E9613" t="str">
            <v>基于失效模式预测的中子谱仪样品环境设备拆解工序动态鲁棒优化研究</v>
          </cell>
          <cell r="F9613" t="str">
            <v>尹涛</v>
          </cell>
          <cell r="G9613" t="str">
            <v>2023222</v>
          </cell>
          <cell r="H9613">
            <v>148606.4</v>
          </cell>
          <cell r="I9613">
            <v>0</v>
          </cell>
          <cell r="J9613">
            <v>45068</v>
          </cell>
          <cell r="K9613">
            <v>103538.4</v>
          </cell>
          <cell r="L9613">
            <v>0</v>
          </cell>
          <cell r="M9613">
            <v>0</v>
          </cell>
          <cell r="N9613">
            <v>0</v>
          </cell>
          <cell r="O9613">
            <v>103538.4</v>
          </cell>
        </row>
        <row r="9614">
          <cell r="C9614">
            <v>2443017</v>
          </cell>
          <cell r="D9614" t="str">
            <v>110002443017</v>
          </cell>
          <cell r="E9614" t="str">
            <v>非线性布拉格体光栅中双频率轨道角动量模式多维增强产生研究</v>
          </cell>
          <cell r="F9614" t="str">
            <v>魏丹</v>
          </cell>
          <cell r="G9614" t="str">
            <v>2020123</v>
          </cell>
          <cell r="H9614">
            <v>156750</v>
          </cell>
          <cell r="I9614">
            <v>0</v>
          </cell>
          <cell r="J9614">
            <v>0</v>
          </cell>
          <cell r="K9614">
            <v>156750</v>
          </cell>
          <cell r="L9614">
            <v>0</v>
          </cell>
          <cell r="M9614">
            <v>0</v>
          </cell>
          <cell r="N9614">
            <v>0</v>
          </cell>
          <cell r="O9614">
            <v>156750</v>
          </cell>
        </row>
        <row r="9615">
          <cell r="C9615">
            <v>2443018</v>
          </cell>
          <cell r="D9615" t="str">
            <v>110002443018</v>
          </cell>
          <cell r="E9615" t="str">
            <v>分布式存储系统中小分包阵列码研究</v>
          </cell>
          <cell r="F9615" t="str">
            <v>吕京杰</v>
          </cell>
          <cell r="G9615" t="str">
            <v>2023227</v>
          </cell>
          <cell r="H9615">
            <v>156750</v>
          </cell>
          <cell r="I9615">
            <v>0</v>
          </cell>
          <cell r="J9615">
            <v>16642.4</v>
          </cell>
          <cell r="K9615">
            <v>140107.6</v>
          </cell>
          <cell r="L9615">
            <v>0</v>
          </cell>
          <cell r="M9615">
            <v>0</v>
          </cell>
          <cell r="N9615">
            <v>0</v>
          </cell>
          <cell r="O9615">
            <v>140107.6</v>
          </cell>
        </row>
        <row r="9616">
          <cell r="C9616">
            <v>2443019</v>
          </cell>
          <cell r="D9616" t="str">
            <v>110002443019</v>
          </cell>
          <cell r="E9616" t="str">
            <v>基于Jacobi多项式的开放通信网络在环新能源PID型负荷频率控制：输入时滞方法</v>
          </cell>
          <cell r="F9616" t="str">
            <v>高祯蔓</v>
          </cell>
          <cell r="G9616" t="str">
            <v>2022066</v>
          </cell>
          <cell r="H9616">
            <v>156750</v>
          </cell>
          <cell r="I9616">
            <v>0</v>
          </cell>
          <cell r="J9616">
            <v>32083.23</v>
          </cell>
          <cell r="K9616">
            <v>124666.77</v>
          </cell>
          <cell r="L9616">
            <v>0</v>
          </cell>
          <cell r="M9616">
            <v>0</v>
          </cell>
          <cell r="N9616">
            <v>0</v>
          </cell>
          <cell r="O9616">
            <v>124666.77</v>
          </cell>
        </row>
        <row r="9617">
          <cell r="C9617">
            <v>2443020</v>
          </cell>
          <cell r="D9617" t="str">
            <v>110002443020</v>
          </cell>
          <cell r="E9617" t="str">
            <v>基于飞秒LA-SIBS的重金属元素胁迫紫贻贝可视化在线诊断研究</v>
          </cell>
          <cell r="F9617" t="str">
            <v>何小勇</v>
          </cell>
          <cell r="G9617" t="str">
            <v>2020099</v>
          </cell>
          <cell r="H9617">
            <v>135350</v>
          </cell>
          <cell r="I9617">
            <v>0</v>
          </cell>
          <cell r="J9617">
            <v>19576.91</v>
          </cell>
          <cell r="K9617">
            <v>115773.09</v>
          </cell>
          <cell r="L9617">
            <v>0</v>
          </cell>
          <cell r="M9617">
            <v>0</v>
          </cell>
          <cell r="N9617">
            <v>0</v>
          </cell>
          <cell r="O9617">
            <v>115773.09</v>
          </cell>
        </row>
        <row r="9618">
          <cell r="C9618">
            <v>2443021</v>
          </cell>
          <cell r="D9618" t="str">
            <v>110002443021</v>
          </cell>
          <cell r="E9618" t="str">
            <v>具有任意陈矢量的三维光学陈绝缘体理论与应用研究</v>
          </cell>
          <cell r="F9618" t="str">
            <v>郗翔</v>
          </cell>
          <cell r="G9618" t="str">
            <v>2023230</v>
          </cell>
          <cell r="H9618">
            <v>154950</v>
          </cell>
          <cell r="I9618">
            <v>0</v>
          </cell>
          <cell r="J9618">
            <v>19200.98</v>
          </cell>
          <cell r="K9618">
            <v>135749.02</v>
          </cell>
          <cell r="L9618">
            <v>0</v>
          </cell>
          <cell r="M9618">
            <v>0</v>
          </cell>
          <cell r="N9618">
            <v>0</v>
          </cell>
          <cell r="O9618">
            <v>135749.02</v>
          </cell>
        </row>
        <row r="9619">
          <cell r="C9619">
            <v>2443022</v>
          </cell>
          <cell r="D9619" t="str">
            <v>110002443022</v>
          </cell>
          <cell r="E9619" t="str">
            <v>缺陷调控磁性拓扑绝缘体表面态带隙及费米能级机理研究</v>
          </cell>
          <cell r="F9619" t="str">
            <v>谢子娟</v>
          </cell>
          <cell r="G9619" t="str">
            <v>2022005</v>
          </cell>
          <cell r="H9619">
            <v>156750</v>
          </cell>
          <cell r="I9619">
            <v>0</v>
          </cell>
          <cell r="J9619">
            <v>10341.59</v>
          </cell>
          <cell r="K9619">
            <v>146408.41</v>
          </cell>
          <cell r="L9619">
            <v>0</v>
          </cell>
          <cell r="M9619">
            <v>0</v>
          </cell>
          <cell r="N9619">
            <v>0</v>
          </cell>
          <cell r="O9619">
            <v>146408.41</v>
          </cell>
        </row>
        <row r="9620">
          <cell r="C9620">
            <v>2443023</v>
          </cell>
          <cell r="D9620" t="str">
            <v>110002443023</v>
          </cell>
          <cell r="E9620" t="str">
            <v>高性能强织构(000l)-Bi2Te3基柔性热电薄膜制备、器件化及构效关系研究</v>
          </cell>
          <cell r="F9620" t="str">
            <v>逯瑶</v>
          </cell>
          <cell r="G9620" t="str">
            <v>2022072</v>
          </cell>
          <cell r="H9620">
            <v>156750</v>
          </cell>
          <cell r="I9620">
            <v>-156750</v>
          </cell>
          <cell r="J9620">
            <v>0</v>
          </cell>
          <cell r="K9620">
            <v>0</v>
          </cell>
          <cell r="L9620">
            <v>0</v>
          </cell>
          <cell r="M9620">
            <v>0</v>
          </cell>
          <cell r="N9620">
            <v>0</v>
          </cell>
          <cell r="O9620">
            <v>0</v>
          </cell>
        </row>
        <row r="9621">
          <cell r="C9621">
            <v>2443024</v>
          </cell>
          <cell r="D9621" t="str">
            <v>110002443024</v>
          </cell>
          <cell r="E9621" t="str">
            <v>微观应力调控提高CsPbI3/c-Si叠层太阳能电池稳定性及其机理研究</v>
          </cell>
          <cell r="F9621" t="str">
            <v>张健开</v>
          </cell>
          <cell r="G9621" t="str">
            <v>2023164</v>
          </cell>
          <cell r="H9621">
            <v>156750</v>
          </cell>
          <cell r="I9621">
            <v>0</v>
          </cell>
          <cell r="J9621">
            <v>67400</v>
          </cell>
          <cell r="K9621">
            <v>89350</v>
          </cell>
          <cell r="L9621">
            <v>0</v>
          </cell>
          <cell r="M9621">
            <v>0</v>
          </cell>
          <cell r="N9621">
            <v>0</v>
          </cell>
          <cell r="O9621">
            <v>89350</v>
          </cell>
        </row>
        <row r="9622">
          <cell r="C9622">
            <v>2443025</v>
          </cell>
          <cell r="D9622" t="str">
            <v>110002443025</v>
          </cell>
          <cell r="E9622" t="str">
            <v>基于定位插层的界面缺陷调控策略及其在电荷俘获型光电存储器件中的应用研究</v>
          </cell>
          <cell r="F9622" t="str">
            <v>赖浩杰</v>
          </cell>
          <cell r="G9622" t="str">
            <v>2023136</v>
          </cell>
          <cell r="H9622">
            <v>156750</v>
          </cell>
          <cell r="I9622">
            <v>0</v>
          </cell>
          <cell r="J9622">
            <v>17608.78</v>
          </cell>
          <cell r="K9622">
            <v>139141.22</v>
          </cell>
          <cell r="L9622">
            <v>0</v>
          </cell>
          <cell r="M9622">
            <v>0</v>
          </cell>
          <cell r="N9622">
            <v>0</v>
          </cell>
          <cell r="O9622">
            <v>139141.22</v>
          </cell>
        </row>
        <row r="9623">
          <cell r="C9623">
            <v>2443026</v>
          </cell>
          <cell r="D9623" t="str">
            <v>110002443026</v>
          </cell>
          <cell r="E9623" t="str">
            <v>1,3-烯炔的自由基酰化双官能团化反应研究</v>
          </cell>
          <cell r="F9623" t="str">
            <v>鱼章龙</v>
          </cell>
          <cell r="G9623" t="str">
            <v>2023163</v>
          </cell>
          <cell r="H9623">
            <v>156750</v>
          </cell>
          <cell r="I9623">
            <v>0</v>
          </cell>
          <cell r="J9623">
            <v>0</v>
          </cell>
          <cell r="K9623">
            <v>156750</v>
          </cell>
          <cell r="L9623">
            <v>0</v>
          </cell>
          <cell r="M9623">
            <v>0</v>
          </cell>
          <cell r="N9623">
            <v>0</v>
          </cell>
          <cell r="O9623">
            <v>156750</v>
          </cell>
        </row>
        <row r="9624">
          <cell r="C9624">
            <v>2443027</v>
          </cell>
          <cell r="D9624" t="str">
            <v>110002443027</v>
          </cell>
          <cell r="E9624" t="str">
            <v>冠醚-离子型共价有机框架膜的设计合成及其提锂机制研究</v>
          </cell>
          <cell r="F9624" t="str">
            <v>侯林逍</v>
          </cell>
          <cell r="G9624" t="str">
            <v>2023043</v>
          </cell>
          <cell r="H9624">
            <v>156750</v>
          </cell>
          <cell r="I9624">
            <v>0</v>
          </cell>
          <cell r="J9624">
            <v>9027.1</v>
          </cell>
          <cell r="K9624">
            <v>147722.9</v>
          </cell>
          <cell r="L9624">
            <v>0</v>
          </cell>
          <cell r="M9624">
            <v>0</v>
          </cell>
          <cell r="N9624">
            <v>0</v>
          </cell>
          <cell r="O9624">
            <v>147722.9</v>
          </cell>
        </row>
        <row r="9625">
          <cell r="C9625">
            <v>2443028</v>
          </cell>
          <cell r="D9625" t="str">
            <v>110002443028</v>
          </cell>
          <cell r="E9625" t="str">
            <v>微生物菌群驱动典型液晶单体的特异性降解及分子机制研究</v>
          </cell>
          <cell r="F9625" t="str">
            <v>祝铭韩</v>
          </cell>
          <cell r="G9625" t="str">
            <v>2023171</v>
          </cell>
          <cell r="H9625">
            <v>156750</v>
          </cell>
          <cell r="I9625">
            <v>0</v>
          </cell>
          <cell r="J9625">
            <v>22415.85</v>
          </cell>
          <cell r="K9625">
            <v>134334.15</v>
          </cell>
          <cell r="L9625">
            <v>0</v>
          </cell>
          <cell r="M9625">
            <v>0</v>
          </cell>
          <cell r="N9625">
            <v>0</v>
          </cell>
          <cell r="O9625">
            <v>134334.15</v>
          </cell>
        </row>
        <row r="9626">
          <cell r="C9626">
            <v>2443029</v>
          </cell>
          <cell r="D9626" t="str">
            <v>110002443029</v>
          </cell>
          <cell r="E9626" t="str">
            <v>介电弹性体薄膜电击穿破坏的力学机理及其磁场抑制方法研究</v>
          </cell>
          <cell r="F9626" t="str">
            <v>余翔</v>
          </cell>
          <cell r="G9626" t="str">
            <v>2021131</v>
          </cell>
          <cell r="H9626">
            <v>146579.61</v>
          </cell>
          <cell r="I9626">
            <v>0</v>
          </cell>
          <cell r="J9626">
            <v>4212.02</v>
          </cell>
          <cell r="K9626">
            <v>142367.59</v>
          </cell>
          <cell r="L9626">
            <v>0</v>
          </cell>
          <cell r="M9626">
            <v>0</v>
          </cell>
          <cell r="N9626">
            <v>0</v>
          </cell>
          <cell r="O9626">
            <v>142367.59</v>
          </cell>
        </row>
        <row r="9627">
          <cell r="C9627">
            <v>2443030</v>
          </cell>
          <cell r="D9627" t="str">
            <v>110002443030</v>
          </cell>
          <cell r="E9627" t="str">
            <v>拓扑半金属压电响应的微观机理研究和材料挖掘</v>
          </cell>
          <cell r="F9627" t="str">
            <v>伊丽米然木·肉扎洪</v>
          </cell>
          <cell r="G9627" t="str">
            <v>2023143</v>
          </cell>
          <cell r="H9627">
            <v>156750</v>
          </cell>
          <cell r="I9627">
            <v>0</v>
          </cell>
          <cell r="J9627">
            <v>0</v>
          </cell>
          <cell r="K9627">
            <v>156750</v>
          </cell>
          <cell r="L9627">
            <v>0</v>
          </cell>
          <cell r="M9627">
            <v>0</v>
          </cell>
          <cell r="N9627">
            <v>0</v>
          </cell>
          <cell r="O9627">
            <v>156750</v>
          </cell>
        </row>
        <row r="9628">
          <cell r="C9628">
            <v>2443031</v>
          </cell>
          <cell r="D9628" t="str">
            <v>110002443031</v>
          </cell>
          <cell r="E9628" t="str">
            <v>镍基材料深过冷快速凝固组织演化机理的飞行时间中子衍射研究</v>
          </cell>
          <cell r="F9628" t="str">
            <v>赵丹丹</v>
          </cell>
          <cell r="G9628" t="str">
            <v>2023182</v>
          </cell>
          <cell r="H9628">
            <v>156750</v>
          </cell>
          <cell r="I9628">
            <v>0</v>
          </cell>
          <cell r="J9628">
            <v>450</v>
          </cell>
          <cell r="K9628">
            <v>156300</v>
          </cell>
          <cell r="L9628">
            <v>0</v>
          </cell>
          <cell r="M9628">
            <v>0</v>
          </cell>
          <cell r="N9628">
            <v>0</v>
          </cell>
          <cell r="O9628">
            <v>156300</v>
          </cell>
        </row>
        <row r="9629">
          <cell r="C9629">
            <v>2443032</v>
          </cell>
          <cell r="D9629" t="str">
            <v>110002443032</v>
          </cell>
          <cell r="E9629" t="str">
            <v>硫化物钠离子电池负极的失效机理及晶粒粗化控制</v>
          </cell>
          <cell r="F9629" t="str">
            <v>曾天标</v>
          </cell>
          <cell r="G9629" t="str">
            <v>2024003</v>
          </cell>
          <cell r="H9629">
            <v>156750</v>
          </cell>
          <cell r="I9629">
            <v>0</v>
          </cell>
          <cell r="J9629">
            <v>0</v>
          </cell>
          <cell r="K9629">
            <v>156750</v>
          </cell>
          <cell r="L9629">
            <v>0</v>
          </cell>
          <cell r="M9629">
            <v>0</v>
          </cell>
          <cell r="N9629">
            <v>0</v>
          </cell>
          <cell r="O9629">
            <v>156750</v>
          </cell>
        </row>
        <row r="9630">
          <cell r="C9630">
            <v>2443033</v>
          </cell>
          <cell r="D9630" t="str">
            <v>110002443033</v>
          </cell>
          <cell r="E9630" t="str">
            <v>基于半乳糖凝集素-3靶向策略的果胶钙微凝胶的制备及其结合机制研究</v>
          </cell>
          <cell r="F9630" t="str">
            <v>金明玉</v>
          </cell>
          <cell r="G9630" t="str">
            <v>2023137</v>
          </cell>
          <cell r="H9630">
            <v>156750</v>
          </cell>
          <cell r="I9630">
            <v>0</v>
          </cell>
          <cell r="J9630">
            <v>0</v>
          </cell>
          <cell r="K9630">
            <v>156750</v>
          </cell>
          <cell r="L9630">
            <v>0</v>
          </cell>
          <cell r="M9630">
            <v>0</v>
          </cell>
          <cell r="N9630">
            <v>0</v>
          </cell>
          <cell r="O9630">
            <v>156750</v>
          </cell>
        </row>
        <row r="9631">
          <cell r="C9631">
            <v>2443034</v>
          </cell>
          <cell r="D9631" t="str">
            <v>110002443034</v>
          </cell>
          <cell r="E9631" t="str">
            <v>转运蛋白ABCA1介导的叶黄素肠细胞转运分子机制研究</v>
          </cell>
          <cell r="F9631" t="str">
            <v>陈璇</v>
          </cell>
          <cell r="G9631" t="str">
            <v>2023030</v>
          </cell>
          <cell r="H9631">
            <v>156750</v>
          </cell>
          <cell r="I9631">
            <v>0</v>
          </cell>
          <cell r="J9631">
            <v>45826.26</v>
          </cell>
          <cell r="K9631">
            <v>110923.74</v>
          </cell>
          <cell r="L9631">
            <v>0</v>
          </cell>
          <cell r="M9631">
            <v>0</v>
          </cell>
          <cell r="N9631">
            <v>0</v>
          </cell>
          <cell r="O9631">
            <v>110923.74</v>
          </cell>
        </row>
        <row r="9632">
          <cell r="C9632">
            <v>2443035</v>
          </cell>
          <cell r="D9632" t="str">
            <v>110002443035</v>
          </cell>
          <cell r="E9632" t="str">
            <v>胃肠环境下谷物介质加速5-甲基四氢叶酸氧化降解的动力学机制研究</v>
          </cell>
          <cell r="F9632" t="str">
            <v>刘丰源</v>
          </cell>
          <cell r="G9632" t="str">
            <v>2023022</v>
          </cell>
          <cell r="H9632">
            <v>156750</v>
          </cell>
          <cell r="I9632">
            <v>0</v>
          </cell>
          <cell r="J9632">
            <v>75053.79</v>
          </cell>
          <cell r="K9632">
            <v>81696.21</v>
          </cell>
          <cell r="L9632">
            <v>0</v>
          </cell>
          <cell r="M9632">
            <v>0</v>
          </cell>
          <cell r="N9632">
            <v>0</v>
          </cell>
          <cell r="O9632">
            <v>81696.21</v>
          </cell>
        </row>
        <row r="9633">
          <cell r="C9633">
            <v>2444001</v>
          </cell>
          <cell r="D9633" t="str">
            <v>110002444001</v>
          </cell>
          <cell r="E9633" t="str">
            <v>抗振高强度剪切增稠液夹芯浮式风机的非线性动力响应及风-浪-流-力多场调控机制</v>
          </cell>
          <cell r="F9633" t="str">
            <v>崔有江</v>
          </cell>
          <cell r="G9633" t="str">
            <v>2023029</v>
          </cell>
          <cell r="H9633">
            <v>188984</v>
          </cell>
          <cell r="I9633">
            <v>0</v>
          </cell>
          <cell r="J9633">
            <v>57492.11</v>
          </cell>
          <cell r="K9633">
            <v>131491.89</v>
          </cell>
          <cell r="L9633">
            <v>0</v>
          </cell>
          <cell r="M9633">
            <v>0</v>
          </cell>
          <cell r="N9633">
            <v>0</v>
          </cell>
          <cell r="O9633">
            <v>131491.89</v>
          </cell>
        </row>
        <row r="9634">
          <cell r="C9634">
            <v>2444002</v>
          </cell>
          <cell r="D9634" t="str">
            <v>110002444002</v>
          </cell>
          <cell r="E9634" t="str">
            <v>纤维素基非对称超浸润膜的结构调控及液滴单向传输行为研究</v>
          </cell>
          <cell r="F9634" t="str">
            <v>苏晓竞</v>
          </cell>
          <cell r="G9634" t="str">
            <v>2020065</v>
          </cell>
          <cell r="H9634">
            <v>284430</v>
          </cell>
          <cell r="I9634">
            <v>0</v>
          </cell>
          <cell r="J9634">
            <v>39402.33</v>
          </cell>
          <cell r="K9634">
            <v>245027.67</v>
          </cell>
          <cell r="L9634">
            <v>0</v>
          </cell>
          <cell r="M9634">
            <v>0</v>
          </cell>
          <cell r="N9634">
            <v>0</v>
          </cell>
          <cell r="O9634">
            <v>245027.67</v>
          </cell>
        </row>
        <row r="9635">
          <cell r="C9635">
            <v>2444003</v>
          </cell>
          <cell r="D9635" t="str">
            <v>110002444003</v>
          </cell>
          <cell r="E9635" t="str">
            <v>柔性无机-有机锂离子固态电解质膜的构建及其海水提锂研究</v>
          </cell>
          <cell r="F9635" t="str">
            <v>张娇龙</v>
          </cell>
          <cell r="G9635" t="str">
            <v>2021021</v>
          </cell>
          <cell r="H9635">
            <v>285000</v>
          </cell>
          <cell r="I9635">
            <v>0</v>
          </cell>
          <cell r="J9635">
            <v>73367.8</v>
          </cell>
          <cell r="K9635">
            <v>211632.2</v>
          </cell>
          <cell r="L9635">
            <v>0</v>
          </cell>
          <cell r="M9635">
            <v>0</v>
          </cell>
          <cell r="N9635">
            <v>0</v>
          </cell>
          <cell r="O9635">
            <v>211632.2</v>
          </cell>
        </row>
        <row r="9636">
          <cell r="C9636">
            <v>2444004</v>
          </cell>
          <cell r="D9636" t="str">
            <v>110002444004</v>
          </cell>
          <cell r="E9636" t="str">
            <v>基于表界面调控的金属有机凝胶光催化剂的构筑及其转化生物质衍生平台分子的机制研究</v>
          </cell>
          <cell r="F9636" t="str">
            <v>陈璐</v>
          </cell>
          <cell r="G9636" t="str">
            <v>2022163</v>
          </cell>
          <cell r="H9636">
            <v>89155</v>
          </cell>
          <cell r="I9636">
            <v>0</v>
          </cell>
          <cell r="J9636">
            <v>31133.5</v>
          </cell>
          <cell r="K9636">
            <v>58021.5</v>
          </cell>
          <cell r="L9636">
            <v>0</v>
          </cell>
          <cell r="M9636">
            <v>0</v>
          </cell>
          <cell r="N9636">
            <v>0</v>
          </cell>
          <cell r="O9636">
            <v>58021.5</v>
          </cell>
        </row>
        <row r="9637">
          <cell r="C9637">
            <v>2444005</v>
          </cell>
          <cell r="D9637" t="str">
            <v>110002444005</v>
          </cell>
          <cell r="E9637" t="str">
            <v>新型氟烷基化试剂制备及不对称氟烷基化反应研究</v>
          </cell>
          <cell r="F9637" t="str">
            <v>王小霞</v>
          </cell>
          <cell r="G9637" t="str">
            <v>2016838</v>
          </cell>
          <cell r="H9637">
            <v>68044</v>
          </cell>
          <cell r="I9637">
            <v>0</v>
          </cell>
          <cell r="J9637">
            <v>67945.6</v>
          </cell>
          <cell r="K9637">
            <v>98.4</v>
          </cell>
          <cell r="L9637">
            <v>0</v>
          </cell>
          <cell r="M9637">
            <v>0</v>
          </cell>
          <cell r="N9637">
            <v>0</v>
          </cell>
          <cell r="O9637">
            <v>98.4</v>
          </cell>
        </row>
        <row r="9638">
          <cell r="C9638">
            <v>2444006</v>
          </cell>
          <cell r="D9638" t="str">
            <v>110002444006</v>
          </cell>
          <cell r="E9638" t="str">
            <v>共价自适应网络介电聚合物的热-电-化-力耦合行为研究</v>
          </cell>
          <cell r="F9638" t="str">
            <v>秦豹</v>
          </cell>
          <cell r="G9638" t="str">
            <v>2023151</v>
          </cell>
          <cell r="H9638">
            <v>95000</v>
          </cell>
          <cell r="I9638">
            <v>0</v>
          </cell>
          <cell r="J9638">
            <v>6950</v>
          </cell>
          <cell r="K9638">
            <v>88050</v>
          </cell>
          <cell r="L9638">
            <v>0</v>
          </cell>
          <cell r="M9638">
            <v>0</v>
          </cell>
          <cell r="N9638">
            <v>0</v>
          </cell>
          <cell r="O9638">
            <v>88050</v>
          </cell>
        </row>
        <row r="9639">
          <cell r="C9639">
            <v>2444007</v>
          </cell>
          <cell r="D9639" t="str">
            <v>110002444007</v>
          </cell>
          <cell r="E9639" t="str">
            <v>增材制造难熔高熵合金中的扩散研究</v>
          </cell>
          <cell r="F9639" t="str">
            <v>张景峰</v>
          </cell>
          <cell r="G9639" t="str">
            <v>2023161</v>
          </cell>
          <cell r="H9639">
            <v>87196</v>
          </cell>
          <cell r="I9639">
            <v>0</v>
          </cell>
          <cell r="J9639">
            <v>25785.4</v>
          </cell>
          <cell r="K9639">
            <v>61410.6</v>
          </cell>
          <cell r="L9639">
            <v>0</v>
          </cell>
          <cell r="M9639">
            <v>0</v>
          </cell>
          <cell r="N9639">
            <v>0</v>
          </cell>
          <cell r="O9639">
            <v>61410.6</v>
          </cell>
        </row>
        <row r="9640">
          <cell r="C9640">
            <v>2444008</v>
          </cell>
          <cell r="D9640" t="str">
            <v>110002444008</v>
          </cell>
          <cell r="E9640" t="str">
            <v>面向空天地海一体化的韧性物联网移动规划技术研究</v>
          </cell>
          <cell r="F9640" t="str">
            <v>侯韩旭</v>
          </cell>
          <cell r="G9640" t="str">
            <v>2016005</v>
          </cell>
          <cell r="H9640">
            <v>260890</v>
          </cell>
          <cell r="I9640">
            <v>0</v>
          </cell>
          <cell r="J9640">
            <v>48897.15</v>
          </cell>
          <cell r="K9640">
            <v>211992.85</v>
          </cell>
          <cell r="L9640">
            <v>0</v>
          </cell>
          <cell r="M9640">
            <v>0</v>
          </cell>
          <cell r="N9640">
            <v>0</v>
          </cell>
          <cell r="O9640">
            <v>211992.85</v>
          </cell>
        </row>
        <row r="9641">
          <cell r="C9641">
            <v>2444009</v>
          </cell>
          <cell r="D9641" t="str">
            <v>110002444009</v>
          </cell>
          <cell r="E9641" t="str">
            <v>面向大规模新能源消纳的广域储能集群应用及其效益披露机制研究</v>
          </cell>
          <cell r="F9641" t="str">
            <v>刘国中</v>
          </cell>
          <cell r="G9641" t="str">
            <v>2017061</v>
          </cell>
          <cell r="H9641">
            <v>285000</v>
          </cell>
          <cell r="I9641">
            <v>0</v>
          </cell>
          <cell r="J9641">
            <v>65939</v>
          </cell>
          <cell r="K9641">
            <v>219061</v>
          </cell>
          <cell r="L9641">
            <v>0</v>
          </cell>
          <cell r="M9641">
            <v>0</v>
          </cell>
          <cell r="N9641">
            <v>0</v>
          </cell>
          <cell r="O9641">
            <v>219061</v>
          </cell>
        </row>
        <row r="9642">
          <cell r="C9642">
            <v>2444010</v>
          </cell>
          <cell r="D9642" t="str">
            <v>110002444010</v>
          </cell>
          <cell r="E9642" t="str">
            <v>基于微纳结构光纤增敏的高精度激光气体分析仪</v>
          </cell>
          <cell r="F9642" t="str">
            <v>谭艳珍</v>
          </cell>
          <cell r="G9642" t="str">
            <v>2018059</v>
          </cell>
          <cell r="H9642">
            <v>270730</v>
          </cell>
          <cell r="I9642">
            <v>0</v>
          </cell>
          <cell r="J9642">
            <v>96085.49</v>
          </cell>
          <cell r="K9642">
            <v>174644.51</v>
          </cell>
          <cell r="L9642">
            <v>0</v>
          </cell>
          <cell r="M9642">
            <v>0</v>
          </cell>
          <cell r="N9642">
            <v>0</v>
          </cell>
          <cell r="O9642">
            <v>174644.51</v>
          </cell>
        </row>
        <row r="9643">
          <cell r="C9643">
            <v>2444011</v>
          </cell>
          <cell r="D9643" t="str">
            <v>110002444011</v>
          </cell>
          <cell r="E9643" t="str">
            <v>二维扭转石墨烯芯片用于超灵敏表面等离子体共振传感成像的研究</v>
          </cell>
          <cell r="F9643" t="str">
            <v>袁玉峰</v>
          </cell>
          <cell r="G9643" t="str">
            <v>2021117</v>
          </cell>
          <cell r="H9643">
            <v>196700</v>
          </cell>
          <cell r="I9643">
            <v>0</v>
          </cell>
          <cell r="J9643">
            <v>37441.65</v>
          </cell>
          <cell r="K9643">
            <v>159258.35</v>
          </cell>
          <cell r="L9643">
            <v>0</v>
          </cell>
          <cell r="M9643">
            <v>0</v>
          </cell>
          <cell r="N9643">
            <v>0</v>
          </cell>
          <cell r="O9643">
            <v>159258.35</v>
          </cell>
        </row>
        <row r="9644">
          <cell r="C9644">
            <v>2444012</v>
          </cell>
          <cell r="D9644" t="str">
            <v>110002444012</v>
          </cell>
          <cell r="E9644" t="str">
            <v>高效率小型化基片集成波导聚焦天线研究</v>
          </cell>
          <cell r="F9644" t="str">
            <v>陈诚</v>
          </cell>
          <cell r="G9644" t="str">
            <v>2020022</v>
          </cell>
          <cell r="H9644">
            <v>82140</v>
          </cell>
          <cell r="I9644">
            <v>0</v>
          </cell>
          <cell r="J9644">
            <v>0</v>
          </cell>
          <cell r="K9644">
            <v>82140</v>
          </cell>
          <cell r="L9644">
            <v>0</v>
          </cell>
          <cell r="M9644">
            <v>0</v>
          </cell>
          <cell r="N9644">
            <v>0</v>
          </cell>
          <cell r="O9644">
            <v>82140</v>
          </cell>
        </row>
        <row r="9645">
          <cell r="C9645">
            <v>2444013</v>
          </cell>
          <cell r="D9645" t="str">
            <v>110002444013</v>
          </cell>
          <cell r="E9645" t="str">
            <v>非对称视角下矩阵式电力电子储能变换系统动态平衡机制与运行策略研究</v>
          </cell>
          <cell r="F9645" t="str">
            <v>胡望</v>
          </cell>
          <cell r="G9645" t="str">
            <v>2022184</v>
          </cell>
          <cell r="H9645">
            <v>95000</v>
          </cell>
          <cell r="I9645">
            <v>0</v>
          </cell>
          <cell r="J9645">
            <v>19091.48</v>
          </cell>
          <cell r="K9645">
            <v>75908.52</v>
          </cell>
          <cell r="L9645">
            <v>0</v>
          </cell>
          <cell r="M9645">
            <v>0</v>
          </cell>
          <cell r="N9645">
            <v>0</v>
          </cell>
          <cell r="O9645">
            <v>75908.52</v>
          </cell>
        </row>
        <row r="9646">
          <cell r="C9646">
            <v>2444014</v>
          </cell>
          <cell r="D9646" t="str">
            <v>110002444014</v>
          </cell>
          <cell r="E9646" t="str">
            <v>聚合物-金属氧化物复合半导体薄膜的印刷制备及性能调控研究</v>
          </cell>
          <cell r="F9646" t="str">
            <v>朱镇南</v>
          </cell>
          <cell r="G9646" t="str">
            <v>2021046</v>
          </cell>
          <cell r="H9646">
            <v>81211.1</v>
          </cell>
          <cell r="I9646">
            <v>0</v>
          </cell>
          <cell r="J9646">
            <v>29119</v>
          </cell>
          <cell r="K9646">
            <v>52092.1</v>
          </cell>
          <cell r="L9646">
            <v>0</v>
          </cell>
          <cell r="M9646">
            <v>0</v>
          </cell>
          <cell r="N9646">
            <v>0</v>
          </cell>
          <cell r="O9646">
            <v>52092.1</v>
          </cell>
        </row>
        <row r="9647">
          <cell r="C9647">
            <v>2444015</v>
          </cell>
          <cell r="D9647" t="str">
            <v>110002444015</v>
          </cell>
          <cell r="E9647" t="str">
            <v>面向Mini/MicroLED显示领域的InGaN红光LED材料制备及器件关键技术研究</v>
          </cell>
          <cell r="F9647" t="str">
            <v>贾传宇</v>
          </cell>
          <cell r="G9647" t="str">
            <v>2017047</v>
          </cell>
          <cell r="H9647">
            <v>248212.52</v>
          </cell>
          <cell r="I9647">
            <v>0</v>
          </cell>
          <cell r="J9647">
            <v>71704.49</v>
          </cell>
          <cell r="K9647">
            <v>176508.03</v>
          </cell>
          <cell r="L9647">
            <v>0</v>
          </cell>
          <cell r="M9647">
            <v>0</v>
          </cell>
          <cell r="N9647">
            <v>0</v>
          </cell>
          <cell r="O9647">
            <v>176508.03</v>
          </cell>
        </row>
        <row r="9648">
          <cell r="C9648">
            <v>2444016</v>
          </cell>
          <cell r="D9648" t="str">
            <v>110002444016</v>
          </cell>
          <cell r="E9648" t="str">
            <v>层状无机热电薄膜的位错主导柔性机制研究及其器件应用</v>
          </cell>
          <cell r="F9648" t="str">
            <v>李媛</v>
          </cell>
          <cell r="G9648" t="str">
            <v>2020066</v>
          </cell>
          <cell r="H9648">
            <v>4751.57</v>
          </cell>
          <cell r="I9648">
            <v>0</v>
          </cell>
          <cell r="J9648">
            <v>0</v>
          </cell>
          <cell r="K9648">
            <v>4751.57</v>
          </cell>
          <cell r="L9648">
            <v>0</v>
          </cell>
          <cell r="M9648">
            <v>0</v>
          </cell>
          <cell r="N9648">
            <v>0</v>
          </cell>
          <cell r="O9648">
            <v>4751.57</v>
          </cell>
        </row>
        <row r="9649">
          <cell r="C9649">
            <v>2444017</v>
          </cell>
          <cell r="D9649" t="str">
            <v>110002444017</v>
          </cell>
          <cell r="E9649" t="str">
            <v>PTFE基复合基板界面微结构与介电常数温度系数调控研究</v>
          </cell>
          <cell r="F9649" t="str">
            <v>罗福川</v>
          </cell>
          <cell r="G9649" t="str">
            <v>2020133</v>
          </cell>
          <cell r="H9649">
            <v>93656</v>
          </cell>
          <cell r="I9649">
            <v>0</v>
          </cell>
          <cell r="J9649">
            <v>0</v>
          </cell>
          <cell r="K9649">
            <v>93656</v>
          </cell>
          <cell r="L9649">
            <v>0</v>
          </cell>
          <cell r="M9649">
            <v>0</v>
          </cell>
          <cell r="N9649">
            <v>0</v>
          </cell>
          <cell r="O9649">
            <v>93656</v>
          </cell>
        </row>
        <row r="9650">
          <cell r="C9650">
            <v>2444018</v>
          </cell>
          <cell r="D9650" t="str">
            <v>110002444018</v>
          </cell>
          <cell r="E9650" t="str">
            <v>离子液体钝化缺陷制备自驱动少铅卤化物钙钛矿纳米线光电探测器及其光电性能研究</v>
          </cell>
          <cell r="F9650" t="str">
            <v>吴定军</v>
          </cell>
          <cell r="G9650" t="str">
            <v>2022089</v>
          </cell>
          <cell r="H9650">
            <v>72518.01</v>
          </cell>
          <cell r="I9650">
            <v>0</v>
          </cell>
          <cell r="J9650">
            <v>23590</v>
          </cell>
          <cell r="K9650">
            <v>48928.01</v>
          </cell>
          <cell r="L9650">
            <v>0</v>
          </cell>
          <cell r="M9650">
            <v>0</v>
          </cell>
          <cell r="N9650">
            <v>0</v>
          </cell>
          <cell r="O9650">
            <v>48928.01</v>
          </cell>
        </row>
        <row r="9651">
          <cell r="C9651">
            <v>2444019</v>
          </cell>
          <cell r="D9651" t="str">
            <v>110002444019</v>
          </cell>
          <cell r="E9651" t="str">
            <v>手性钙钛矿的高分辨圆偏振光电探测器设计及自旋光电流研究</v>
          </cell>
          <cell r="F9651" t="str">
            <v>武文逸</v>
          </cell>
          <cell r="G9651" t="str">
            <v>2023138</v>
          </cell>
          <cell r="H9651">
            <v>47285.27</v>
          </cell>
          <cell r="I9651">
            <v>0</v>
          </cell>
          <cell r="J9651">
            <v>26061.41</v>
          </cell>
          <cell r="K9651">
            <v>21223.86</v>
          </cell>
          <cell r="L9651">
            <v>0</v>
          </cell>
          <cell r="M9651">
            <v>0</v>
          </cell>
          <cell r="N9651">
            <v>0</v>
          </cell>
          <cell r="O9651">
            <v>21223.86</v>
          </cell>
        </row>
        <row r="9652">
          <cell r="C9652">
            <v>2444020</v>
          </cell>
          <cell r="D9652" t="str">
            <v>110002444020</v>
          </cell>
          <cell r="E9652" t="str">
            <v>靶向调控FAPbI3的表面态提高表面电势均匀性构筑高效稳定钙钛矿太阳电池</v>
          </cell>
          <cell r="F9652" t="str">
            <v>张健开</v>
          </cell>
          <cell r="G9652" t="str">
            <v>2023164</v>
          </cell>
          <cell r="H9652">
            <v>52877.41</v>
          </cell>
          <cell r="I9652">
            <v>0</v>
          </cell>
          <cell r="J9652">
            <v>42619.41</v>
          </cell>
          <cell r="K9652">
            <v>10258</v>
          </cell>
          <cell r="L9652">
            <v>0</v>
          </cell>
          <cell r="M9652">
            <v>0</v>
          </cell>
          <cell r="N9652">
            <v>0</v>
          </cell>
          <cell r="O9652">
            <v>10258</v>
          </cell>
        </row>
        <row r="9653">
          <cell r="C9653">
            <v>2444021</v>
          </cell>
          <cell r="D9653" t="str">
            <v>110002444021</v>
          </cell>
          <cell r="E9653" t="str">
            <v>聚3-羟基丁酸酯高效催化定向氢解制备正丁醇研究</v>
          </cell>
          <cell r="F9653" t="str">
            <v>康世民</v>
          </cell>
          <cell r="G9653" t="str">
            <v>2015804</v>
          </cell>
          <cell r="H9653">
            <v>147425.6</v>
          </cell>
          <cell r="I9653">
            <v>0</v>
          </cell>
          <cell r="J9653">
            <v>51435.4</v>
          </cell>
          <cell r="K9653">
            <v>95990.2</v>
          </cell>
          <cell r="L9653">
            <v>0</v>
          </cell>
          <cell r="M9653">
            <v>0</v>
          </cell>
          <cell r="N9653">
            <v>0</v>
          </cell>
          <cell r="O9653">
            <v>95990.2</v>
          </cell>
        </row>
        <row r="9654">
          <cell r="C9654">
            <v>2444022</v>
          </cell>
          <cell r="D9654" t="str">
            <v>110002444022</v>
          </cell>
          <cell r="E9654" t="str">
            <v>等离激元增强光热催化制氢催化剂构筑及催化机理研究</v>
          </cell>
          <cell r="F9654" t="str">
            <v>刘丹</v>
          </cell>
          <cell r="G9654" t="str">
            <v>2022026</v>
          </cell>
          <cell r="H9654">
            <v>82245</v>
          </cell>
          <cell r="I9654">
            <v>0</v>
          </cell>
          <cell r="J9654">
            <v>27620</v>
          </cell>
          <cell r="K9654">
            <v>54625</v>
          </cell>
          <cell r="L9654">
            <v>0</v>
          </cell>
          <cell r="M9654">
            <v>0</v>
          </cell>
          <cell r="N9654">
            <v>0</v>
          </cell>
          <cell r="O9654">
            <v>54625</v>
          </cell>
        </row>
        <row r="9655">
          <cell r="C9655">
            <v>2444023</v>
          </cell>
          <cell r="D9655" t="str">
            <v>110002444023</v>
          </cell>
          <cell r="E9655" t="str">
            <v>铜催化的烯烃自由基酰化炔基化反应研究</v>
          </cell>
          <cell r="F9655" t="str">
            <v>鱼章龙</v>
          </cell>
          <cell r="G9655" t="str">
            <v>2023163</v>
          </cell>
          <cell r="H9655">
            <v>85062.63</v>
          </cell>
          <cell r="I9655">
            <v>0</v>
          </cell>
          <cell r="J9655">
            <v>6395.36</v>
          </cell>
          <cell r="K9655">
            <v>78667.27</v>
          </cell>
          <cell r="L9655">
            <v>0</v>
          </cell>
          <cell r="M9655">
            <v>0</v>
          </cell>
          <cell r="N9655">
            <v>0</v>
          </cell>
          <cell r="O9655">
            <v>78667.27</v>
          </cell>
        </row>
        <row r="9656">
          <cell r="C9656">
            <v>2444024</v>
          </cell>
          <cell r="D9656" t="str">
            <v>110002444024</v>
          </cell>
          <cell r="E9656" t="str">
            <v>全生命周期下基于自监督增量学习的工业机器人在线健康状态监测研究</v>
          </cell>
          <cell r="F9656" t="str">
            <v>龙建宇</v>
          </cell>
          <cell r="G9656" t="str">
            <v>2019129</v>
          </cell>
          <cell r="H9656">
            <v>220168.35</v>
          </cell>
          <cell r="I9656">
            <v>0</v>
          </cell>
          <cell r="J9656">
            <v>46637.87</v>
          </cell>
          <cell r="K9656">
            <v>173530.48</v>
          </cell>
          <cell r="L9656">
            <v>0</v>
          </cell>
          <cell r="M9656">
            <v>2799</v>
          </cell>
          <cell r="N9656">
            <v>0</v>
          </cell>
          <cell r="O9656">
            <v>170731.48</v>
          </cell>
        </row>
        <row r="9657">
          <cell r="C9657">
            <v>2444025</v>
          </cell>
          <cell r="D9657" t="str">
            <v>110002444025</v>
          </cell>
          <cell r="E9657" t="str">
            <v>基于中子衍射和大数据驱动设计新型高强韧耐磨钢及变形协调机理的研究</v>
          </cell>
          <cell r="F9657" t="str">
            <v>宋成浩</v>
          </cell>
          <cell r="G9657" t="str">
            <v>2020131</v>
          </cell>
          <cell r="H9657">
            <v>168262.02</v>
          </cell>
          <cell r="I9657">
            <v>0</v>
          </cell>
          <cell r="J9657">
            <v>26888.5</v>
          </cell>
          <cell r="K9657">
            <v>141373.52</v>
          </cell>
          <cell r="L9657">
            <v>0</v>
          </cell>
          <cell r="M9657">
            <v>0</v>
          </cell>
          <cell r="N9657">
            <v>0</v>
          </cell>
          <cell r="O9657">
            <v>141373.52</v>
          </cell>
        </row>
        <row r="9658">
          <cell r="C9658">
            <v>2444026</v>
          </cell>
          <cell r="D9658" t="str">
            <v>110002444026</v>
          </cell>
          <cell r="E9658" t="str">
            <v>载药异质支架差异化调控干细胞形态促骨关节炎缺损软骨再生研究</v>
          </cell>
          <cell r="F9658" t="str">
            <v>王翀</v>
          </cell>
          <cell r="G9658" t="str">
            <v>2016033</v>
          </cell>
          <cell r="H9658">
            <v>105444.5</v>
          </cell>
          <cell r="I9658">
            <v>0</v>
          </cell>
          <cell r="J9658">
            <v>53214.66</v>
          </cell>
          <cell r="K9658">
            <v>52229.84</v>
          </cell>
          <cell r="L9658">
            <v>0</v>
          </cell>
          <cell r="M9658">
            <v>0</v>
          </cell>
          <cell r="N9658">
            <v>0</v>
          </cell>
          <cell r="O9658">
            <v>52229.84</v>
          </cell>
        </row>
        <row r="9659">
          <cell r="C9659">
            <v>2444027</v>
          </cell>
          <cell r="D9659" t="str">
            <v>110002444027</v>
          </cell>
          <cell r="E9659" t="str">
            <v>基于贫信息解耦的工业机器人精密模组健康监测及退化补偿方法研究</v>
          </cell>
          <cell r="F9659" t="str">
            <v>吴兆乾</v>
          </cell>
          <cell r="G9659" t="str">
            <v>2021106</v>
          </cell>
          <cell r="H9659">
            <v>283079.51</v>
          </cell>
          <cell r="I9659">
            <v>0</v>
          </cell>
          <cell r="J9659">
            <v>43885</v>
          </cell>
          <cell r="K9659">
            <v>239194.51</v>
          </cell>
          <cell r="L9659">
            <v>0</v>
          </cell>
          <cell r="M9659">
            <v>0</v>
          </cell>
          <cell r="N9659">
            <v>0</v>
          </cell>
          <cell r="O9659">
            <v>239194.51</v>
          </cell>
        </row>
        <row r="9660">
          <cell r="C9660">
            <v>2444028</v>
          </cell>
          <cell r="D9660" t="str">
            <v>110002444028</v>
          </cell>
          <cell r="E9660" t="str">
            <v>孪生并联机构设计理论及其在空间可折展机构中的应用</v>
          </cell>
          <cell r="F9660" t="str">
            <v>褚宏鹏</v>
          </cell>
          <cell r="G9660" t="str">
            <v>2023045</v>
          </cell>
          <cell r="H9660">
            <v>95000</v>
          </cell>
          <cell r="I9660">
            <v>0</v>
          </cell>
          <cell r="J9660">
            <v>36527.38</v>
          </cell>
          <cell r="K9660">
            <v>58472.62</v>
          </cell>
          <cell r="L9660">
            <v>0</v>
          </cell>
          <cell r="M9660">
            <v>0</v>
          </cell>
          <cell r="N9660">
            <v>0</v>
          </cell>
          <cell r="O9660">
            <v>58472.62</v>
          </cell>
        </row>
        <row r="9661">
          <cell r="C9661">
            <v>2444029</v>
          </cell>
          <cell r="D9661" t="str">
            <v>110002444029</v>
          </cell>
          <cell r="E9661" t="str">
            <v>非完备数据下数模联动的直升机复合轮系故障诊断方法研究</v>
          </cell>
          <cell r="F9661" t="str">
            <v>蒋飞</v>
          </cell>
          <cell r="G9661" t="str">
            <v>2023002</v>
          </cell>
          <cell r="H9661">
            <v>58118.54</v>
          </cell>
          <cell r="I9661">
            <v>0</v>
          </cell>
          <cell r="J9661">
            <v>22400</v>
          </cell>
          <cell r="K9661">
            <v>35718.54</v>
          </cell>
          <cell r="L9661">
            <v>0</v>
          </cell>
          <cell r="M9661">
            <v>0</v>
          </cell>
          <cell r="N9661">
            <v>0</v>
          </cell>
          <cell r="O9661">
            <v>35718.54</v>
          </cell>
        </row>
        <row r="9662">
          <cell r="C9662">
            <v>2444030</v>
          </cell>
          <cell r="D9662" t="str">
            <v>110002444030</v>
          </cell>
          <cell r="E9662" t="str">
            <v>基于约束融合低秩表示学习的慢性病共病模式识别方法及应用研究</v>
          </cell>
          <cell r="F9662" t="str">
            <v>刘志刚</v>
          </cell>
          <cell r="G9662" t="str">
            <v>2023205</v>
          </cell>
          <cell r="H9662">
            <v>72900</v>
          </cell>
          <cell r="I9662">
            <v>0</v>
          </cell>
          <cell r="J9662">
            <v>4600</v>
          </cell>
          <cell r="K9662">
            <v>68300</v>
          </cell>
          <cell r="L9662">
            <v>0</v>
          </cell>
          <cell r="M9662">
            <v>0</v>
          </cell>
          <cell r="N9662">
            <v>0</v>
          </cell>
          <cell r="O9662">
            <v>68300</v>
          </cell>
        </row>
        <row r="9663">
          <cell r="C9663">
            <v>2444031</v>
          </cell>
          <cell r="D9663" t="str">
            <v>110002444031</v>
          </cell>
          <cell r="E9663" t="str">
            <v>面向动态长尾分布数据的深度元度量学习理论与方法研究</v>
          </cell>
          <cell r="F9663" t="str">
            <v>阮奕邦</v>
          </cell>
          <cell r="G9663" t="str">
            <v>2021115</v>
          </cell>
          <cell r="H9663">
            <v>88055.74</v>
          </cell>
          <cell r="I9663">
            <v>0</v>
          </cell>
          <cell r="J9663">
            <v>579.22</v>
          </cell>
          <cell r="K9663">
            <v>87476.52</v>
          </cell>
          <cell r="L9663">
            <v>0</v>
          </cell>
          <cell r="M9663">
            <v>0</v>
          </cell>
          <cell r="N9663">
            <v>0</v>
          </cell>
          <cell r="O9663">
            <v>87476.52</v>
          </cell>
        </row>
        <row r="9664">
          <cell r="C9664">
            <v>2444032</v>
          </cell>
          <cell r="D9664" t="str">
            <v>110002444032</v>
          </cell>
          <cell r="E9664" t="str">
            <v>介电板在力电耦合作用下的变形失稳研究</v>
          </cell>
          <cell r="F9664" t="str">
            <v>余翔</v>
          </cell>
          <cell r="G9664" t="str">
            <v>2021131</v>
          </cell>
          <cell r="H9664">
            <v>81191.37</v>
          </cell>
          <cell r="I9664">
            <v>0</v>
          </cell>
          <cell r="J9664">
            <v>25351.09</v>
          </cell>
          <cell r="K9664">
            <v>55840.28</v>
          </cell>
          <cell r="L9664">
            <v>0</v>
          </cell>
          <cell r="M9664">
            <v>0</v>
          </cell>
          <cell r="N9664">
            <v>0</v>
          </cell>
          <cell r="O9664">
            <v>55840.28</v>
          </cell>
        </row>
        <row r="9665">
          <cell r="C9665">
            <v>2444033</v>
          </cell>
          <cell r="D9665" t="str">
            <v>110002444033</v>
          </cell>
          <cell r="E9665" t="str">
            <v>松山湖科技创新体系区域协同机制建设研究</v>
          </cell>
          <cell r="F9665" t="str">
            <v>程浩岩</v>
          </cell>
          <cell r="G9665" t="str">
            <v>2023026</v>
          </cell>
          <cell r="H9665">
            <v>233623.44</v>
          </cell>
          <cell r="I9665">
            <v>0</v>
          </cell>
          <cell r="J9665">
            <v>233623.44</v>
          </cell>
          <cell r="K9665">
            <v>0</v>
          </cell>
          <cell r="L9665">
            <v>0</v>
          </cell>
          <cell r="M9665">
            <v>0</v>
          </cell>
          <cell r="N9665">
            <v>0</v>
          </cell>
          <cell r="O9665">
            <v>0</v>
          </cell>
        </row>
        <row r="9666">
          <cell r="C9666">
            <v>2444035</v>
          </cell>
          <cell r="D9666" t="str">
            <v>110002444035</v>
          </cell>
          <cell r="E9666" t="str">
            <v>超声联合二区荧光探针标记的工程菌协同治疗脑胶质瘤的研究</v>
          </cell>
          <cell r="F9666" t="str">
            <v>黄小伟</v>
          </cell>
          <cell r="G9666" t="str">
            <v>2020112</v>
          </cell>
          <cell r="H9666">
            <v>145470</v>
          </cell>
          <cell r="I9666">
            <v>0</v>
          </cell>
          <cell r="J9666">
            <v>41260</v>
          </cell>
          <cell r="K9666">
            <v>104210</v>
          </cell>
          <cell r="L9666">
            <v>0</v>
          </cell>
          <cell r="M9666">
            <v>0</v>
          </cell>
          <cell r="N9666">
            <v>0</v>
          </cell>
          <cell r="O9666">
            <v>104210</v>
          </cell>
        </row>
        <row r="9667">
          <cell r="C9667">
            <v>2444036</v>
          </cell>
          <cell r="D9667" t="str">
            <v>110002444036</v>
          </cell>
          <cell r="E9667" t="str">
            <v>热加工耦合兼性乳化剂靶向调控预制淀粉食品抗消化协同抗老化的分子机制研究</v>
          </cell>
          <cell r="F9667" t="str">
            <v>陈旭</v>
          </cell>
          <cell r="G9667" t="str">
            <v>2017078</v>
          </cell>
          <cell r="H9667">
            <v>275800</v>
          </cell>
          <cell r="I9667">
            <v>0</v>
          </cell>
          <cell r="J9667">
            <v>1900</v>
          </cell>
          <cell r="K9667">
            <v>273900</v>
          </cell>
          <cell r="L9667">
            <v>0</v>
          </cell>
          <cell r="M9667">
            <v>0</v>
          </cell>
          <cell r="N9667">
            <v>0</v>
          </cell>
          <cell r="O9667">
            <v>273900</v>
          </cell>
        </row>
        <row r="9668">
          <cell r="C9668">
            <v>2444037</v>
          </cell>
          <cell r="D9668" t="str">
            <v>110002444037</v>
          </cell>
          <cell r="E9668" t="str">
            <v>GPR35介导的Trp代谢异常感知调控组蛋白乙酰化修饰驱动LGR5+ISC定向募集分化的分子机制</v>
          </cell>
          <cell r="F9668" t="str">
            <v>王笛</v>
          </cell>
          <cell r="G9668" t="str">
            <v>2023087</v>
          </cell>
          <cell r="H9668">
            <v>280751</v>
          </cell>
          <cell r="I9668">
            <v>0</v>
          </cell>
          <cell r="J9668">
            <v>29100.92</v>
          </cell>
          <cell r="K9668">
            <v>251650.08</v>
          </cell>
          <cell r="L9668">
            <v>0</v>
          </cell>
          <cell r="M9668">
            <v>0</v>
          </cell>
          <cell r="N9668">
            <v>0</v>
          </cell>
          <cell r="O9668">
            <v>251650.08</v>
          </cell>
        </row>
        <row r="9669">
          <cell r="C9669">
            <v>2444038</v>
          </cell>
          <cell r="D9669" t="str">
            <v>110002444038</v>
          </cell>
          <cell r="E9669" t="str">
            <v>羽扇豆醇靶向CXCR4蛋白调控肿瘤微环境逆转三阴乳腺癌耐药性的机制研究</v>
          </cell>
          <cell r="F9669" t="str">
            <v>张昕</v>
          </cell>
          <cell r="G9669" t="str">
            <v>2023130</v>
          </cell>
          <cell r="H9669">
            <v>95000</v>
          </cell>
          <cell r="I9669">
            <v>0</v>
          </cell>
          <cell r="J9669">
            <v>76406.45</v>
          </cell>
          <cell r="K9669">
            <v>18593.55</v>
          </cell>
          <cell r="L9669">
            <v>0</v>
          </cell>
          <cell r="M9669">
            <v>0</v>
          </cell>
          <cell r="N9669">
            <v>0</v>
          </cell>
          <cell r="O9669">
            <v>18593.55</v>
          </cell>
        </row>
        <row r="9670">
          <cell r="C9670">
            <v>2444039</v>
          </cell>
          <cell r="D9670" t="str">
            <v>110002444039</v>
          </cell>
          <cell r="E9670" t="str">
            <v>超交联聚合物多孔吸附剂可控构筑及其去除水中芳香族污染物机理研究</v>
          </cell>
          <cell r="F9670" t="str">
            <v>蔡阳</v>
          </cell>
          <cell r="G9670" t="str">
            <v>2019015</v>
          </cell>
          <cell r="H9670">
            <v>249820</v>
          </cell>
          <cell r="I9670">
            <v>0</v>
          </cell>
          <cell r="J9670">
            <v>121646.51</v>
          </cell>
          <cell r="K9670">
            <v>128173.49</v>
          </cell>
          <cell r="L9670">
            <v>0</v>
          </cell>
          <cell r="M9670">
            <v>0</v>
          </cell>
          <cell r="N9670">
            <v>0</v>
          </cell>
          <cell r="O9670">
            <v>128173.49</v>
          </cell>
        </row>
        <row r="9671">
          <cell r="C9671">
            <v>2444040</v>
          </cell>
          <cell r="D9671" t="str">
            <v>110002444040</v>
          </cell>
          <cell r="E9671" t="str">
            <v>新型工程化Ti4O7阳极降解新污染物PFAS效能强化及调控机制</v>
          </cell>
          <cell r="F9671" t="str">
            <v>林辉</v>
          </cell>
          <cell r="G9671" t="str">
            <v>2016826</v>
          </cell>
          <cell r="H9671">
            <v>235215.88</v>
          </cell>
          <cell r="I9671">
            <v>0</v>
          </cell>
          <cell r="J9671">
            <v>134991.32</v>
          </cell>
          <cell r="K9671">
            <v>100224.56</v>
          </cell>
          <cell r="L9671">
            <v>0</v>
          </cell>
          <cell r="M9671">
            <v>0</v>
          </cell>
          <cell r="N9671">
            <v>0</v>
          </cell>
          <cell r="O9671">
            <v>100224.56</v>
          </cell>
        </row>
        <row r="9672">
          <cell r="C9672">
            <v>2444041</v>
          </cell>
          <cell r="D9672" t="str">
            <v>110002444041</v>
          </cell>
          <cell r="E9672" t="str">
            <v>双核相变微胶囊改性隔膜抑制锂电池热失控过程的机理研究</v>
          </cell>
          <cell r="F9672" t="str">
            <v>王方娴</v>
          </cell>
          <cell r="G9672" t="str">
            <v>2019047</v>
          </cell>
          <cell r="H9672">
            <v>195422.5</v>
          </cell>
          <cell r="I9672">
            <v>0</v>
          </cell>
          <cell r="J9672">
            <v>26131.18</v>
          </cell>
          <cell r="K9672">
            <v>169291.32</v>
          </cell>
          <cell r="L9672">
            <v>0</v>
          </cell>
          <cell r="M9672">
            <v>0</v>
          </cell>
          <cell r="N9672">
            <v>0</v>
          </cell>
          <cell r="O9672">
            <v>169291.32</v>
          </cell>
        </row>
        <row r="9673">
          <cell r="C9673">
            <v>2444042</v>
          </cell>
          <cell r="D9673" t="str">
            <v>110002444042</v>
          </cell>
          <cell r="E9673" t="str">
            <v>双金属Fe/Ni脱溶调控增强钙钛矿LaFeO3电催化还原硝酸盐效能及机制研究</v>
          </cell>
          <cell r="F9673" t="str">
            <v>杨立辉</v>
          </cell>
          <cell r="G9673" t="str">
            <v>2019053</v>
          </cell>
          <cell r="H9673">
            <v>150395</v>
          </cell>
          <cell r="I9673">
            <v>0</v>
          </cell>
          <cell r="J9673">
            <v>18854.5</v>
          </cell>
          <cell r="K9673">
            <v>131540.5</v>
          </cell>
          <cell r="L9673">
            <v>0</v>
          </cell>
          <cell r="M9673">
            <v>0</v>
          </cell>
          <cell r="N9673">
            <v>0</v>
          </cell>
          <cell r="O9673">
            <v>131540.5</v>
          </cell>
        </row>
        <row r="9674">
          <cell r="C9674">
            <v>2444043</v>
          </cell>
          <cell r="D9674" t="str">
            <v>110002444043</v>
          </cell>
          <cell r="E9674" t="str">
            <v>磺酸-冠醚功能化共价有机框架膜的锂离子传输通道的精密构筑及传输机理研究</v>
          </cell>
          <cell r="F9674" t="str">
            <v>侯林逍</v>
          </cell>
          <cell r="G9674" t="str">
            <v>2023043</v>
          </cell>
          <cell r="H9674">
            <v>72535</v>
          </cell>
          <cell r="I9674">
            <v>0</v>
          </cell>
          <cell r="J9674">
            <v>45870</v>
          </cell>
          <cell r="K9674">
            <v>26665</v>
          </cell>
          <cell r="L9674">
            <v>0</v>
          </cell>
          <cell r="M9674">
            <v>0</v>
          </cell>
          <cell r="N9674">
            <v>0</v>
          </cell>
          <cell r="O9674">
            <v>26665</v>
          </cell>
        </row>
        <row r="9675">
          <cell r="C9675">
            <v>2444044</v>
          </cell>
          <cell r="D9675" t="str">
            <v>110002444044</v>
          </cell>
          <cell r="E9675" t="str">
            <v>鞘脂菌对PAHs高效共降解机制及其在强化污染土壤修复中的应用</v>
          </cell>
          <cell r="F9675" t="str">
            <v>祝铭韩</v>
          </cell>
          <cell r="G9675" t="str">
            <v>2023171</v>
          </cell>
          <cell r="H9675">
            <v>72264.08</v>
          </cell>
          <cell r="I9675">
            <v>0</v>
          </cell>
          <cell r="J9675">
            <v>60667.5</v>
          </cell>
          <cell r="K9675">
            <v>11596.58</v>
          </cell>
          <cell r="L9675">
            <v>0</v>
          </cell>
          <cell r="M9675">
            <v>0</v>
          </cell>
          <cell r="N9675">
            <v>0</v>
          </cell>
          <cell r="O9675">
            <v>11596.58</v>
          </cell>
        </row>
        <row r="9676">
          <cell r="C9676">
            <v>2444045</v>
          </cell>
          <cell r="D9676" t="str">
            <v>110002444045</v>
          </cell>
          <cell r="E9676" t="str">
            <v>生物发光通路酶Loop区迭代改造实现微生物传感可视化研究</v>
          </cell>
          <cell r="F9676" t="str">
            <v>胡俊杰</v>
          </cell>
          <cell r="G9676" t="str">
            <v>2017003</v>
          </cell>
          <cell r="H9676">
            <v>169512.86</v>
          </cell>
          <cell r="I9676">
            <v>0</v>
          </cell>
          <cell r="J9676">
            <v>64810.79</v>
          </cell>
          <cell r="K9676">
            <v>104702.07</v>
          </cell>
          <cell r="L9676">
            <v>0</v>
          </cell>
          <cell r="M9676">
            <v>0</v>
          </cell>
          <cell r="N9676">
            <v>0</v>
          </cell>
          <cell r="O9676">
            <v>104702.07</v>
          </cell>
        </row>
        <row r="9677">
          <cell r="C9677">
            <v>2444046</v>
          </cell>
          <cell r="D9677" t="str">
            <v>110002444046</v>
          </cell>
          <cell r="E9677" t="str">
            <v>基于锆钛酸钡钙压电陶瓷的新型高性能智能感知材料的设计与研发</v>
          </cell>
          <cell r="F9677" t="str">
            <v>花开慧</v>
          </cell>
          <cell r="G9677" t="str">
            <v>2017076</v>
          </cell>
          <cell r="H9677">
            <v>150434.24</v>
          </cell>
          <cell r="I9677">
            <v>0</v>
          </cell>
          <cell r="J9677">
            <v>45401.8</v>
          </cell>
          <cell r="K9677">
            <v>105032.44</v>
          </cell>
          <cell r="L9677">
            <v>0</v>
          </cell>
          <cell r="M9677">
            <v>0</v>
          </cell>
          <cell r="N9677">
            <v>0</v>
          </cell>
          <cell r="O9677">
            <v>105032.44</v>
          </cell>
        </row>
        <row r="9678">
          <cell r="C9678">
            <v>2444047</v>
          </cell>
          <cell r="D9678" t="str">
            <v>110002444047</v>
          </cell>
          <cell r="E9678" t="str">
            <v>面向废水新污染物高效去除的三维零价铁基材料的组成设计、结构调控与性能应用研究</v>
          </cell>
          <cell r="F9678" t="str">
            <v>李丹</v>
          </cell>
          <cell r="G9678" t="str">
            <v>2018115</v>
          </cell>
          <cell r="H9678">
            <v>203408</v>
          </cell>
          <cell r="I9678">
            <v>0</v>
          </cell>
          <cell r="J9678">
            <v>25754.46</v>
          </cell>
          <cell r="K9678">
            <v>177653.54</v>
          </cell>
          <cell r="L9678">
            <v>0</v>
          </cell>
          <cell r="M9678">
            <v>0</v>
          </cell>
          <cell r="N9678">
            <v>0</v>
          </cell>
          <cell r="O9678">
            <v>177653.54</v>
          </cell>
        </row>
        <row r="9679">
          <cell r="C9679">
            <v>2444048</v>
          </cell>
          <cell r="D9679" t="str">
            <v>110002444048</v>
          </cell>
          <cell r="E9679" t="str">
            <v>锌离子电池中二氧化钼基复合材料的相变机理与稳定性机制研究</v>
          </cell>
          <cell r="F9679" t="str">
            <v>谢世磊</v>
          </cell>
          <cell r="G9679" t="str">
            <v>2016019</v>
          </cell>
          <cell r="H9679">
            <v>249000</v>
          </cell>
          <cell r="I9679">
            <v>0</v>
          </cell>
          <cell r="J9679">
            <v>64759</v>
          </cell>
          <cell r="K9679">
            <v>184241</v>
          </cell>
          <cell r="L9679">
            <v>0</v>
          </cell>
          <cell r="M9679">
            <v>0</v>
          </cell>
          <cell r="N9679">
            <v>0</v>
          </cell>
          <cell r="O9679">
            <v>184241</v>
          </cell>
        </row>
        <row r="9680">
          <cell r="C9680">
            <v>2444049</v>
          </cell>
          <cell r="D9680" t="str">
            <v>110002444049</v>
          </cell>
          <cell r="E9680" t="str">
            <v>Co@CoOx-T纳米片电催化还原CO2制备液态燃料的调控机制研究</v>
          </cell>
          <cell r="F9680" t="str">
            <v>黄建智</v>
          </cell>
          <cell r="G9680" t="str">
            <v>2020083</v>
          </cell>
          <cell r="H9680">
            <v>68282</v>
          </cell>
          <cell r="I9680">
            <v>0</v>
          </cell>
          <cell r="J9680">
            <v>47269</v>
          </cell>
          <cell r="K9680">
            <v>21013</v>
          </cell>
          <cell r="L9680">
            <v>0</v>
          </cell>
          <cell r="M9680">
            <v>0</v>
          </cell>
          <cell r="N9680">
            <v>0</v>
          </cell>
          <cell r="O9680">
            <v>21013</v>
          </cell>
        </row>
        <row r="9681">
          <cell r="C9681">
            <v>2444050</v>
          </cell>
          <cell r="D9681" t="str">
            <v>110002444050</v>
          </cell>
          <cell r="E9681" t="str">
            <v>连通路径-孔溶液耦合作用下的水泥基材料中氯离子传输机制研究</v>
          </cell>
          <cell r="F9681" t="str">
            <v>王瑞攀</v>
          </cell>
          <cell r="G9681" t="str">
            <v>2022027</v>
          </cell>
          <cell r="H9681">
            <v>87520</v>
          </cell>
          <cell r="I9681">
            <v>0</v>
          </cell>
          <cell r="J9681">
            <v>3560</v>
          </cell>
          <cell r="K9681">
            <v>83960</v>
          </cell>
          <cell r="L9681">
            <v>0</v>
          </cell>
          <cell r="M9681">
            <v>0</v>
          </cell>
          <cell r="N9681">
            <v>0</v>
          </cell>
          <cell r="O9681">
            <v>83960</v>
          </cell>
        </row>
        <row r="9682">
          <cell r="C9682">
            <v>2444051</v>
          </cell>
          <cell r="D9682" t="str">
            <v>110002444051</v>
          </cell>
          <cell r="E9682" t="str">
            <v>二维富勒烯材料的设计合成及其在光催化全分解水反应中的应用研究</v>
          </cell>
          <cell r="F9682" t="str">
            <v>陈木青</v>
          </cell>
          <cell r="G9682" t="str">
            <v>2022013</v>
          </cell>
          <cell r="H9682">
            <v>69541</v>
          </cell>
          <cell r="I9682">
            <v>0</v>
          </cell>
          <cell r="J9682">
            <v>58136</v>
          </cell>
          <cell r="K9682">
            <v>11405</v>
          </cell>
          <cell r="L9682">
            <v>0</v>
          </cell>
          <cell r="M9682">
            <v>0</v>
          </cell>
          <cell r="N9682">
            <v>0</v>
          </cell>
          <cell r="O9682">
            <v>11405</v>
          </cell>
        </row>
        <row r="9683">
          <cell r="C9683">
            <v>2444052</v>
          </cell>
          <cell r="D9683" t="str">
            <v>110002444052</v>
          </cell>
          <cell r="E9683" t="str">
            <v>交联型聚芳哌啶基阴离子交换膜离子通道构筑与性能研究</v>
          </cell>
          <cell r="F9683" t="str">
            <v>王秀琴</v>
          </cell>
          <cell r="G9683" t="str">
            <v>2022124</v>
          </cell>
          <cell r="H9683">
            <v>95000</v>
          </cell>
          <cell r="I9683">
            <v>0</v>
          </cell>
          <cell r="J9683">
            <v>57617</v>
          </cell>
          <cell r="K9683">
            <v>37383</v>
          </cell>
          <cell r="L9683">
            <v>0</v>
          </cell>
          <cell r="M9683">
            <v>0</v>
          </cell>
          <cell r="N9683">
            <v>0</v>
          </cell>
          <cell r="O9683">
            <v>37383</v>
          </cell>
        </row>
        <row r="9684">
          <cell r="C9684">
            <v>2444053</v>
          </cell>
          <cell r="D9684" t="str">
            <v>110002444053</v>
          </cell>
          <cell r="E9684" t="str">
            <v>灌溉增产效应对气候变化的响应及其对虚拟水贸易的影响研究</v>
          </cell>
          <cell r="F9684" t="str">
            <v>于兵</v>
          </cell>
          <cell r="G9684" t="str">
            <v>2023094</v>
          </cell>
          <cell r="H9684">
            <v>76329.58</v>
          </cell>
          <cell r="I9684">
            <v>0</v>
          </cell>
          <cell r="J9684">
            <v>21655.97</v>
          </cell>
          <cell r="K9684">
            <v>54673.61</v>
          </cell>
          <cell r="L9684">
            <v>0</v>
          </cell>
          <cell r="M9684">
            <v>0</v>
          </cell>
          <cell r="N9684">
            <v>0</v>
          </cell>
          <cell r="O9684">
            <v>54673.61</v>
          </cell>
        </row>
        <row r="9685">
          <cell r="C9685">
            <v>2444054</v>
          </cell>
          <cell r="D9685" t="str">
            <v>110002444054</v>
          </cell>
          <cell r="E9685" t="str">
            <v>海水海砂混凝土初始裂缝受载作用机制与演化规律研究</v>
          </cell>
          <cell r="F9685" t="str">
            <v>张健超</v>
          </cell>
          <cell r="G9685" t="str">
            <v>2022096</v>
          </cell>
          <cell r="H9685">
            <v>88724.23</v>
          </cell>
          <cell r="I9685">
            <v>0</v>
          </cell>
          <cell r="J9685">
            <v>21848.3</v>
          </cell>
          <cell r="K9685">
            <v>66875.93</v>
          </cell>
          <cell r="L9685">
            <v>0</v>
          </cell>
          <cell r="M9685">
            <v>0</v>
          </cell>
          <cell r="N9685">
            <v>0</v>
          </cell>
          <cell r="O9685">
            <v>66875.93</v>
          </cell>
        </row>
        <row r="9686">
          <cell r="C9686">
            <v>2444055</v>
          </cell>
          <cell r="D9686" t="str">
            <v>110002444055</v>
          </cell>
          <cell r="E9686" t="str">
            <v>薄壁UHPC箱梁扭转承载性能研究及其主要影响机制</v>
          </cell>
          <cell r="F9686" t="str">
            <v>周佳乐</v>
          </cell>
          <cell r="G9686" t="str">
            <v>2023068</v>
          </cell>
          <cell r="H9686">
            <v>95000</v>
          </cell>
          <cell r="I9686">
            <v>0</v>
          </cell>
          <cell r="J9686">
            <v>16636</v>
          </cell>
          <cell r="K9686">
            <v>78364</v>
          </cell>
          <cell r="L9686">
            <v>0</v>
          </cell>
          <cell r="M9686">
            <v>0</v>
          </cell>
          <cell r="N9686">
            <v>0</v>
          </cell>
          <cell r="O9686">
            <v>78364</v>
          </cell>
        </row>
        <row r="9687">
          <cell r="C9687">
            <v>2444056</v>
          </cell>
          <cell r="D9687" t="str">
            <v>110002444056</v>
          </cell>
          <cell r="E9687" t="str">
            <v>超导粒子加速器等离子体清洗技术的研究</v>
          </cell>
          <cell r="F9687" t="str">
            <v>孔凤玉</v>
          </cell>
          <cell r="G9687" t="str">
            <v>2020030</v>
          </cell>
          <cell r="H9687">
            <v>132776.43</v>
          </cell>
          <cell r="I9687">
            <v>0</v>
          </cell>
          <cell r="J9687">
            <v>45360.62</v>
          </cell>
          <cell r="K9687">
            <v>87415.81</v>
          </cell>
          <cell r="L9687">
            <v>0</v>
          </cell>
          <cell r="M9687">
            <v>0</v>
          </cell>
          <cell r="N9687">
            <v>0</v>
          </cell>
          <cell r="O9687">
            <v>87415.81</v>
          </cell>
        </row>
        <row r="9688">
          <cell r="C9688">
            <v>2444057</v>
          </cell>
          <cell r="D9688" t="str">
            <v>110002444057</v>
          </cell>
          <cell r="E9688" t="str">
            <v>天然气化学链制氢耦合燃料电池高效发电新技术应用基础研究</v>
          </cell>
          <cell r="F9688" t="str">
            <v>康世民</v>
          </cell>
          <cell r="G9688" t="str">
            <v>2015804</v>
          </cell>
          <cell r="H9688">
            <v>172473</v>
          </cell>
          <cell r="I9688">
            <v>0</v>
          </cell>
          <cell r="J9688">
            <v>27753.9</v>
          </cell>
          <cell r="K9688">
            <v>144719.1</v>
          </cell>
          <cell r="L9688">
            <v>0</v>
          </cell>
          <cell r="M9688">
            <v>0</v>
          </cell>
          <cell r="N9688">
            <v>0</v>
          </cell>
          <cell r="O9688">
            <v>144719.1</v>
          </cell>
        </row>
        <row r="9689">
          <cell r="C9689">
            <v>2444058</v>
          </cell>
          <cell r="D9689" t="str">
            <v>110002444058</v>
          </cell>
          <cell r="E9689" t="str">
            <v>先进制造过程控制、优化与性能评估理论与方法研究</v>
          </cell>
          <cell r="F9689" t="str">
            <v>尹玲</v>
          </cell>
          <cell r="G9689" t="str">
            <v>2014016</v>
          </cell>
          <cell r="H9689">
            <v>278548</v>
          </cell>
          <cell r="I9689">
            <v>0</v>
          </cell>
          <cell r="J9689">
            <v>104400.52</v>
          </cell>
          <cell r="K9689">
            <v>174147.48</v>
          </cell>
          <cell r="L9689">
            <v>0</v>
          </cell>
          <cell r="M9689">
            <v>0</v>
          </cell>
          <cell r="N9689">
            <v>0</v>
          </cell>
          <cell r="O9689">
            <v>174147.48</v>
          </cell>
        </row>
        <row r="9690">
          <cell r="C9690">
            <v>2444059</v>
          </cell>
          <cell r="D9690" t="str">
            <v>110002444059</v>
          </cell>
          <cell r="E9690" t="str">
            <v>阻挫磁体实-倒空间耦合拓扑效应研究</v>
          </cell>
          <cell r="F9690" t="str">
            <v>胡杨凡</v>
          </cell>
          <cell r="G9690" t="str">
            <v>2021809</v>
          </cell>
          <cell r="H9690">
            <v>332500</v>
          </cell>
          <cell r="I9690">
            <v>0</v>
          </cell>
          <cell r="J9690">
            <v>119909.01</v>
          </cell>
          <cell r="K9690">
            <v>212590.99</v>
          </cell>
          <cell r="L9690">
            <v>0</v>
          </cell>
          <cell r="M9690">
            <v>0</v>
          </cell>
          <cell r="N9690">
            <v>0</v>
          </cell>
          <cell r="O9690">
            <v>212590.99</v>
          </cell>
        </row>
        <row r="9691">
          <cell r="C9691">
            <v>2444060</v>
          </cell>
          <cell r="D9691" t="str">
            <v>110002444060</v>
          </cell>
          <cell r="E9691" t="str">
            <v>基于边缘计算的生命体征信号智能处理方法研究</v>
          </cell>
          <cell r="F9691" t="str">
            <v>WANGYI</v>
          </cell>
          <cell r="G9691" t="str">
            <v>2016818</v>
          </cell>
          <cell r="H9691">
            <v>380000</v>
          </cell>
          <cell r="I9691">
            <v>0</v>
          </cell>
          <cell r="J9691">
            <v>116293.11</v>
          </cell>
          <cell r="K9691">
            <v>263706.89</v>
          </cell>
          <cell r="L9691">
            <v>0</v>
          </cell>
          <cell r="M9691">
            <v>0</v>
          </cell>
          <cell r="N9691">
            <v>0</v>
          </cell>
          <cell r="O9691">
            <v>263706.89</v>
          </cell>
        </row>
        <row r="9692">
          <cell r="C9692">
            <v>2444061</v>
          </cell>
          <cell r="D9692" t="str">
            <v>110002444061</v>
          </cell>
          <cell r="E9692" t="str">
            <v>非局域性量子态集的结构分析及其应用</v>
          </cell>
          <cell r="F9692" t="str">
            <v>王艳玲</v>
          </cell>
          <cell r="G9692" t="str">
            <v>2018062</v>
          </cell>
          <cell r="H9692">
            <v>282150</v>
          </cell>
          <cell r="I9692">
            <v>0</v>
          </cell>
          <cell r="J9692">
            <v>77161</v>
          </cell>
          <cell r="K9692">
            <v>204989</v>
          </cell>
          <cell r="L9692">
            <v>0</v>
          </cell>
          <cell r="M9692">
            <v>0</v>
          </cell>
          <cell r="N9692">
            <v>0</v>
          </cell>
          <cell r="O9692">
            <v>204989</v>
          </cell>
        </row>
        <row r="9693">
          <cell r="C9693">
            <v>2444062</v>
          </cell>
          <cell r="D9693" t="str">
            <v>110002444062</v>
          </cell>
          <cell r="E9693" t="str">
            <v>水的极化超固态与温致准固态的时空频域分辨氢键弛豫特性</v>
          </cell>
          <cell r="F9693" t="str">
            <v>SUNCHANGQING</v>
          </cell>
          <cell r="G9693" t="str">
            <v>2022130</v>
          </cell>
          <cell r="H9693">
            <v>78644.97</v>
          </cell>
          <cell r="I9693">
            <v>50000</v>
          </cell>
          <cell r="J9693">
            <v>72217.58</v>
          </cell>
          <cell r="K9693">
            <v>56427.39</v>
          </cell>
          <cell r="L9693">
            <v>0</v>
          </cell>
          <cell r="M9693">
            <v>0</v>
          </cell>
          <cell r="N9693">
            <v>0</v>
          </cell>
          <cell r="O9693">
            <v>56427.39</v>
          </cell>
        </row>
        <row r="9694">
          <cell r="C9694">
            <v>2444063</v>
          </cell>
          <cell r="D9694" t="str">
            <v>110002444063</v>
          </cell>
          <cell r="E9694" t="str">
            <v>竞争型非线性系统中新型涡旋量子液滴的形成与调控机制研究</v>
          </cell>
          <cell r="F9694" t="str">
            <v>陈桂华</v>
          </cell>
          <cell r="G9694" t="str">
            <v>2008026</v>
          </cell>
          <cell r="H9694">
            <v>80306.53</v>
          </cell>
          <cell r="I9694">
            <v>50000</v>
          </cell>
          <cell r="J9694">
            <v>21463</v>
          </cell>
          <cell r="K9694">
            <v>108843.53</v>
          </cell>
          <cell r="L9694">
            <v>0</v>
          </cell>
          <cell r="M9694">
            <v>0</v>
          </cell>
          <cell r="N9694">
            <v>0</v>
          </cell>
          <cell r="O9694">
            <v>108843.53</v>
          </cell>
        </row>
        <row r="9695">
          <cell r="C9695">
            <v>2444064</v>
          </cell>
          <cell r="D9695" t="str">
            <v>110002444064</v>
          </cell>
          <cell r="E9695" t="str">
            <v>新型FRP增强轻质UHPC漂浮式风机平台的板构件在随机波浪荷载下的疲劳性能研究</v>
          </cell>
          <cell r="F9695" t="str">
            <v>廖进京</v>
          </cell>
          <cell r="G9695" t="str">
            <v>2023088</v>
          </cell>
          <cell r="H9695">
            <v>93400</v>
          </cell>
          <cell r="I9695">
            <v>50000</v>
          </cell>
          <cell r="J9695">
            <v>49993.58</v>
          </cell>
          <cell r="K9695">
            <v>93406.42</v>
          </cell>
          <cell r="L9695">
            <v>0</v>
          </cell>
          <cell r="M9695">
            <v>0</v>
          </cell>
          <cell r="N9695">
            <v>0</v>
          </cell>
          <cell r="O9695">
            <v>93406.42</v>
          </cell>
        </row>
        <row r="9696">
          <cell r="C9696">
            <v>2444065</v>
          </cell>
          <cell r="D9696" t="str">
            <v>110002444065</v>
          </cell>
          <cell r="E9696" t="str">
            <v>新型近红外单组分有机太阳能电池材料的设计合成与性能研究</v>
          </cell>
          <cell r="F9696" t="str">
            <v>廖俊旭</v>
          </cell>
          <cell r="G9696" t="str">
            <v>2018121</v>
          </cell>
          <cell r="H9696">
            <v>95000</v>
          </cell>
          <cell r="I9696">
            <v>50000</v>
          </cell>
          <cell r="J9696">
            <v>33813.25</v>
          </cell>
          <cell r="K9696">
            <v>111186.75</v>
          </cell>
          <cell r="L9696">
            <v>0</v>
          </cell>
          <cell r="M9696">
            <v>0</v>
          </cell>
          <cell r="N9696">
            <v>0</v>
          </cell>
          <cell r="O9696">
            <v>111186.75</v>
          </cell>
        </row>
        <row r="9697">
          <cell r="C9697">
            <v>2444066</v>
          </cell>
          <cell r="D9697" t="str">
            <v>110002444066</v>
          </cell>
          <cell r="E9697" t="str">
            <v>抗恶意攻击安全的高通量多方隐私计算协议研究</v>
          </cell>
          <cell r="F9697" t="str">
            <v>刘家男</v>
          </cell>
          <cell r="G9697" t="str">
            <v>2022144</v>
          </cell>
          <cell r="H9697">
            <v>79440.12</v>
          </cell>
          <cell r="I9697">
            <v>50000</v>
          </cell>
          <cell r="J9697">
            <v>31567.14</v>
          </cell>
          <cell r="K9697">
            <v>97872.98</v>
          </cell>
          <cell r="L9697">
            <v>0</v>
          </cell>
          <cell r="M9697">
            <v>0</v>
          </cell>
          <cell r="N9697">
            <v>0</v>
          </cell>
          <cell r="O9697">
            <v>97872.98</v>
          </cell>
        </row>
        <row r="9698">
          <cell r="C9698">
            <v>2444067</v>
          </cell>
          <cell r="D9698" t="str">
            <v>110002444067</v>
          </cell>
          <cell r="E9698" t="str">
            <v>海洋环境中自密实混凝土-GFRP筋界面耐久性多尺度研究</v>
          </cell>
          <cell r="F9698" t="str">
            <v>秦任远</v>
          </cell>
          <cell r="G9698" t="str">
            <v>2021014</v>
          </cell>
          <cell r="H9698">
            <v>88145</v>
          </cell>
          <cell r="I9698">
            <v>50000</v>
          </cell>
          <cell r="J9698">
            <v>31439</v>
          </cell>
          <cell r="K9698">
            <v>106706</v>
          </cell>
          <cell r="L9698">
            <v>0</v>
          </cell>
          <cell r="M9698">
            <v>0</v>
          </cell>
          <cell r="N9698">
            <v>0</v>
          </cell>
          <cell r="O9698">
            <v>106706</v>
          </cell>
        </row>
        <row r="9699">
          <cell r="C9699">
            <v>2444068</v>
          </cell>
          <cell r="D9699" t="str">
            <v>110002444068</v>
          </cell>
          <cell r="E9699" t="str">
            <v>聚光太阳能光电-光热协同驱动甲烷重整制氢机理与方法研究</v>
          </cell>
          <cell r="F9699" t="str">
            <v>曲万军</v>
          </cell>
          <cell r="G9699" t="str">
            <v>2020014</v>
          </cell>
          <cell r="H9699">
            <v>91013</v>
          </cell>
          <cell r="I9699">
            <v>50000</v>
          </cell>
          <cell r="J9699">
            <v>11335.15</v>
          </cell>
          <cell r="K9699">
            <v>129677.85</v>
          </cell>
          <cell r="L9699">
            <v>0</v>
          </cell>
          <cell r="M9699">
            <v>0</v>
          </cell>
          <cell r="N9699">
            <v>0</v>
          </cell>
          <cell r="O9699">
            <v>129677.85</v>
          </cell>
        </row>
        <row r="9700">
          <cell r="C9700">
            <v>2444069</v>
          </cell>
          <cell r="D9700" t="str">
            <v>110002444069</v>
          </cell>
          <cell r="E9700" t="str">
            <v>基于中子衍射中锰钢中相间晶格错配设计与调控机理的研究</v>
          </cell>
          <cell r="F9700" t="str">
            <v>宋成浩</v>
          </cell>
          <cell r="G9700" t="str">
            <v>2020131</v>
          </cell>
          <cell r="H9700">
            <v>24245.1</v>
          </cell>
          <cell r="I9700">
            <v>50000</v>
          </cell>
          <cell r="J9700">
            <v>12454</v>
          </cell>
          <cell r="K9700">
            <v>61791.1</v>
          </cell>
          <cell r="L9700">
            <v>0</v>
          </cell>
          <cell r="M9700">
            <v>0</v>
          </cell>
          <cell r="N9700">
            <v>0</v>
          </cell>
          <cell r="O9700">
            <v>61791.1</v>
          </cell>
        </row>
        <row r="9701">
          <cell r="C9701">
            <v>2444070</v>
          </cell>
          <cell r="D9701" t="str">
            <v>110002444070</v>
          </cell>
          <cell r="E9701" t="str">
            <v>面向切换拓扑的网络多机器人群集一致性自适应控制研究</v>
          </cell>
          <cell r="F9701" t="str">
            <v>王福杰</v>
          </cell>
          <cell r="G9701" t="str">
            <v>2018077</v>
          </cell>
          <cell r="H9701">
            <v>95000</v>
          </cell>
          <cell r="I9701">
            <v>50000</v>
          </cell>
          <cell r="J9701">
            <v>45236.08</v>
          </cell>
          <cell r="K9701">
            <v>99763.92</v>
          </cell>
          <cell r="L9701">
            <v>0</v>
          </cell>
          <cell r="M9701">
            <v>0</v>
          </cell>
          <cell r="N9701">
            <v>0</v>
          </cell>
          <cell r="O9701">
            <v>99763.92</v>
          </cell>
        </row>
        <row r="9702">
          <cell r="C9702">
            <v>2444071</v>
          </cell>
          <cell r="D9702" t="str">
            <v>110002444071</v>
          </cell>
          <cell r="E9702" t="str">
            <v>氮化硅陶瓷的超快激光织构化表面改性及其在润滑环境下的摩擦磨损特性研究</v>
          </cell>
          <cell r="F9702" t="str">
            <v>王宏建</v>
          </cell>
          <cell r="G9702" t="str">
            <v>2022071</v>
          </cell>
          <cell r="H9702">
            <v>0</v>
          </cell>
          <cell r="I9702">
            <v>50000</v>
          </cell>
          <cell r="J9702">
            <v>50000</v>
          </cell>
          <cell r="K9702">
            <v>0</v>
          </cell>
          <cell r="L9702">
            <v>0</v>
          </cell>
          <cell r="M9702">
            <v>0</v>
          </cell>
          <cell r="N9702">
            <v>0</v>
          </cell>
          <cell r="O9702">
            <v>0</v>
          </cell>
        </row>
        <row r="9703">
          <cell r="C9703">
            <v>2444072</v>
          </cell>
          <cell r="D9703" t="str">
            <v>110002444072</v>
          </cell>
          <cell r="E9703" t="str">
            <v>基于深度学习的多目标进化轻量级入侵检测算法研究</v>
          </cell>
          <cell r="F9703" t="str">
            <v>魏文红</v>
          </cell>
          <cell r="G9703" t="str">
            <v>2009012</v>
          </cell>
          <cell r="H9703">
            <v>89331</v>
          </cell>
          <cell r="I9703">
            <v>50000</v>
          </cell>
          <cell r="J9703">
            <v>10351.5</v>
          </cell>
          <cell r="K9703">
            <v>128979.5</v>
          </cell>
          <cell r="L9703">
            <v>0</v>
          </cell>
          <cell r="M9703">
            <v>0</v>
          </cell>
          <cell r="N9703">
            <v>0</v>
          </cell>
          <cell r="O9703">
            <v>128979.5</v>
          </cell>
        </row>
        <row r="9704">
          <cell r="C9704">
            <v>2444073</v>
          </cell>
          <cell r="D9704" t="str">
            <v>110002444073</v>
          </cell>
          <cell r="E9704" t="str">
            <v>超声辅助织构化Si3N4陶瓷光固化成型机制与性能研究</v>
          </cell>
          <cell r="F9704" t="str">
            <v>伍海东</v>
          </cell>
          <cell r="G9704" t="str">
            <v>2021069</v>
          </cell>
          <cell r="H9704">
            <v>0</v>
          </cell>
          <cell r="I9704">
            <v>50000</v>
          </cell>
          <cell r="J9704">
            <v>50000</v>
          </cell>
          <cell r="K9704">
            <v>0</v>
          </cell>
          <cell r="L9704">
            <v>0</v>
          </cell>
          <cell r="M9704">
            <v>0</v>
          </cell>
          <cell r="N9704">
            <v>0</v>
          </cell>
          <cell r="O9704">
            <v>0</v>
          </cell>
        </row>
        <row r="9705">
          <cell r="C9705">
            <v>2444074</v>
          </cell>
          <cell r="D9705" t="str">
            <v>110002444074</v>
          </cell>
          <cell r="E9705" t="str">
            <v>基于金属陶瓷涂层的双峰尺寸分布TiC颗粒原位合成机制及强韧化机理研究</v>
          </cell>
          <cell r="F9705" t="str">
            <v>孙轩</v>
          </cell>
          <cell r="G9705" t="str">
            <v>2024005</v>
          </cell>
          <cell r="H9705">
            <v>30801.22</v>
          </cell>
          <cell r="I9705">
            <v>0</v>
          </cell>
          <cell r="J9705">
            <v>28130</v>
          </cell>
          <cell r="K9705">
            <v>2671.22</v>
          </cell>
          <cell r="L9705">
            <v>0</v>
          </cell>
          <cell r="M9705">
            <v>0</v>
          </cell>
          <cell r="N9705">
            <v>0</v>
          </cell>
          <cell r="O9705">
            <v>2671.22</v>
          </cell>
        </row>
        <row r="9706">
          <cell r="C9706">
            <v>2444075</v>
          </cell>
          <cell r="D9706" t="str">
            <v>110002444075</v>
          </cell>
          <cell r="E9706" t="str">
            <v>第四代衍射极限光源注入系统关键技术研究</v>
          </cell>
          <cell r="F9706" t="str">
            <v>曾达幸</v>
          </cell>
          <cell r="G9706" t="str">
            <v>2019818</v>
          </cell>
          <cell r="H9706">
            <v>272200</v>
          </cell>
          <cell r="I9706">
            <v>0</v>
          </cell>
          <cell r="J9706">
            <v>18600</v>
          </cell>
          <cell r="K9706">
            <v>253600</v>
          </cell>
          <cell r="L9706">
            <v>0</v>
          </cell>
          <cell r="M9706">
            <v>0</v>
          </cell>
          <cell r="N9706">
            <v>0</v>
          </cell>
          <cell r="O9706">
            <v>253600</v>
          </cell>
        </row>
        <row r="9707">
          <cell r="C9707">
            <v>2444076</v>
          </cell>
          <cell r="D9707" t="str">
            <v>110002444076</v>
          </cell>
          <cell r="E9707" t="str">
            <v>基于“模型-数据”双驱动的桥梁关键结构与部件的全寿命监测与运维管理方法研究</v>
          </cell>
          <cell r="F9707" t="str">
            <v>郑明方</v>
          </cell>
          <cell r="G9707" t="str">
            <v>2020824</v>
          </cell>
          <cell r="H9707">
            <v>220496.06</v>
          </cell>
          <cell r="I9707">
            <v>0</v>
          </cell>
          <cell r="J9707">
            <v>141624.18</v>
          </cell>
          <cell r="K9707">
            <v>78871.88</v>
          </cell>
          <cell r="L9707">
            <v>0</v>
          </cell>
          <cell r="M9707">
            <v>0</v>
          </cell>
          <cell r="N9707">
            <v>0</v>
          </cell>
          <cell r="O9707">
            <v>78871.88</v>
          </cell>
        </row>
        <row r="9708">
          <cell r="C9708">
            <v>2444077</v>
          </cell>
          <cell r="D9708" t="str">
            <v>110002444077</v>
          </cell>
          <cell r="E9708" t="str">
            <v>纳米银及其衍生物对水稻土中有机氮肥转化和脱氮速率的影响及机制</v>
          </cell>
          <cell r="F9708" t="str">
            <v>吴靖滔</v>
          </cell>
          <cell r="G9708" t="str">
            <v>2024002</v>
          </cell>
          <cell r="H9708">
            <v>95000</v>
          </cell>
          <cell r="I9708">
            <v>0</v>
          </cell>
          <cell r="J9708">
            <v>33762.2</v>
          </cell>
          <cell r="K9708">
            <v>61237.8</v>
          </cell>
          <cell r="L9708">
            <v>0</v>
          </cell>
          <cell r="M9708">
            <v>0</v>
          </cell>
          <cell r="N9708">
            <v>0</v>
          </cell>
          <cell r="O9708">
            <v>61237.8</v>
          </cell>
        </row>
        <row r="9709">
          <cell r="C9709">
            <v>2444078</v>
          </cell>
          <cell r="D9709" t="str">
            <v>110002444078</v>
          </cell>
          <cell r="E9709" t="str">
            <v>投影对称性下能带多重简并的拓扑声子晶体奇异性研究</v>
          </cell>
          <cell r="F9709" t="str">
            <v>孟岩</v>
          </cell>
          <cell r="G9709" t="str">
            <v>2024038</v>
          </cell>
          <cell r="H9709">
            <v>140700</v>
          </cell>
          <cell r="I9709">
            <v>0</v>
          </cell>
          <cell r="J9709">
            <v>37080.77</v>
          </cell>
          <cell r="K9709">
            <v>103619.23</v>
          </cell>
          <cell r="L9709">
            <v>0</v>
          </cell>
          <cell r="M9709">
            <v>0</v>
          </cell>
          <cell r="N9709">
            <v>0</v>
          </cell>
          <cell r="O9709">
            <v>103619.23</v>
          </cell>
        </row>
        <row r="9710">
          <cell r="C9710">
            <v>2444079</v>
          </cell>
          <cell r="D9710" t="str">
            <v>110002444079</v>
          </cell>
          <cell r="E9710" t="str">
            <v>新型中子脉冲斩波器研究</v>
          </cell>
          <cell r="F9710" t="str">
            <v>李川</v>
          </cell>
          <cell r="G9710" t="str">
            <v>2016810</v>
          </cell>
          <cell r="H9710">
            <v>237500</v>
          </cell>
          <cell r="I9710">
            <v>0</v>
          </cell>
          <cell r="J9710">
            <v>8425</v>
          </cell>
          <cell r="K9710">
            <v>229075</v>
          </cell>
          <cell r="L9710">
            <v>0</v>
          </cell>
          <cell r="M9710">
            <v>0</v>
          </cell>
          <cell r="N9710">
            <v>0</v>
          </cell>
          <cell r="O9710">
            <v>229075</v>
          </cell>
        </row>
        <row r="9711">
          <cell r="C9711">
            <v>2445001</v>
          </cell>
          <cell r="D9711" t="str">
            <v>110002445001</v>
          </cell>
          <cell r="E9711" t="str">
            <v>固态硬盘传热特性及热疲劳规律研究</v>
          </cell>
          <cell r="F9711" t="str">
            <v>田君</v>
          </cell>
          <cell r="G9711" t="str">
            <v>2001006</v>
          </cell>
          <cell r="H9711">
            <v>57703.5</v>
          </cell>
          <cell r="I9711">
            <v>0</v>
          </cell>
          <cell r="J9711">
            <v>43969.08</v>
          </cell>
          <cell r="K9711">
            <v>13734.42</v>
          </cell>
          <cell r="L9711">
            <v>0</v>
          </cell>
          <cell r="M9711">
            <v>0</v>
          </cell>
          <cell r="N9711">
            <v>0</v>
          </cell>
          <cell r="O9711">
            <v>13734.42</v>
          </cell>
        </row>
        <row r="9712">
          <cell r="C9712">
            <v>2445027</v>
          </cell>
          <cell r="D9712" t="str">
            <v>110002445027</v>
          </cell>
          <cell r="E9712" t="str">
            <v>多级结构高分子基柔性复合热电材料及其器件</v>
          </cell>
          <cell r="F9712" t="str">
            <v>逯瑶</v>
          </cell>
          <cell r="G9712" t="str">
            <v>2022072</v>
          </cell>
          <cell r="H9712">
            <v>0</v>
          </cell>
          <cell r="I9712">
            <v>0</v>
          </cell>
          <cell r="J9712">
            <v>0</v>
          </cell>
          <cell r="K9712">
            <v>0</v>
          </cell>
          <cell r="L9712">
            <v>0</v>
          </cell>
          <cell r="M9712">
            <v>0</v>
          </cell>
          <cell r="N9712">
            <v>0</v>
          </cell>
          <cell r="O9712">
            <v>0</v>
          </cell>
        </row>
        <row r="9713">
          <cell r="C9713">
            <v>2445028</v>
          </cell>
          <cell r="D9713" t="str">
            <v>110002445028</v>
          </cell>
          <cell r="E9713" t="str">
            <v>大尺寸闪烁体单晶及透明陶瓷材料制备与中子探测性能的研究</v>
          </cell>
          <cell r="F9713" t="str">
            <v>王珂玮</v>
          </cell>
          <cell r="G9713" t="str">
            <v>2017114</v>
          </cell>
          <cell r="H9713">
            <v>190000</v>
          </cell>
          <cell r="I9713">
            <v>0</v>
          </cell>
          <cell r="J9713">
            <v>86590</v>
          </cell>
          <cell r="K9713">
            <v>103410</v>
          </cell>
          <cell r="L9713">
            <v>0</v>
          </cell>
          <cell r="M9713">
            <v>0</v>
          </cell>
          <cell r="N9713">
            <v>0</v>
          </cell>
          <cell r="O9713">
            <v>103410</v>
          </cell>
        </row>
        <row r="9714">
          <cell r="C9714">
            <v>2446001</v>
          </cell>
          <cell r="D9714" t="str">
            <v>110002446001</v>
          </cell>
          <cell r="E9714" t="str">
            <v>申芳华 纵向科研发展基金</v>
          </cell>
          <cell r="F9714" t="str">
            <v>申芳华</v>
          </cell>
          <cell r="G9714" t="str">
            <v>2017005</v>
          </cell>
          <cell r="H9714">
            <v>0</v>
          </cell>
          <cell r="I9714">
            <v>1931.76</v>
          </cell>
          <cell r="J9714">
            <v>0</v>
          </cell>
          <cell r="K9714">
            <v>1931.76</v>
          </cell>
          <cell r="L9714">
            <v>0</v>
          </cell>
          <cell r="M9714">
            <v>0</v>
          </cell>
          <cell r="N9714">
            <v>0</v>
          </cell>
          <cell r="O9714">
            <v>1931.76</v>
          </cell>
        </row>
        <row r="9715">
          <cell r="C9715">
            <v>2446002</v>
          </cell>
          <cell r="D9715" t="str">
            <v>110002446002</v>
          </cell>
          <cell r="E9715" t="str">
            <v>周飞 纵向科研发展基金</v>
          </cell>
          <cell r="F9715" t="str">
            <v>周飞</v>
          </cell>
          <cell r="G9715" t="str">
            <v>2018806</v>
          </cell>
          <cell r="H9715">
            <v>0</v>
          </cell>
          <cell r="I9715">
            <v>154281.2</v>
          </cell>
          <cell r="J9715">
            <v>0</v>
          </cell>
          <cell r="K9715">
            <v>154281.2</v>
          </cell>
          <cell r="L9715">
            <v>0</v>
          </cell>
          <cell r="M9715">
            <v>0</v>
          </cell>
          <cell r="N9715">
            <v>0</v>
          </cell>
          <cell r="O9715">
            <v>154281.2</v>
          </cell>
        </row>
        <row r="9716">
          <cell r="C9716">
            <v>2446003</v>
          </cell>
          <cell r="D9716" t="str">
            <v>110002446003</v>
          </cell>
          <cell r="E9716" t="str">
            <v>罗群 纵向科研发展基金</v>
          </cell>
          <cell r="F9716" t="str">
            <v>罗群</v>
          </cell>
          <cell r="G9716" t="str">
            <v>2007047</v>
          </cell>
          <cell r="H9716">
            <v>0</v>
          </cell>
          <cell r="I9716">
            <v>23936.2</v>
          </cell>
          <cell r="J9716">
            <v>0</v>
          </cell>
          <cell r="K9716">
            <v>23936.2</v>
          </cell>
          <cell r="L9716">
            <v>0</v>
          </cell>
          <cell r="M9716">
            <v>0</v>
          </cell>
          <cell r="N9716">
            <v>0</v>
          </cell>
          <cell r="O9716">
            <v>23936.2</v>
          </cell>
        </row>
        <row r="9717">
          <cell r="C9717">
            <v>2446004</v>
          </cell>
          <cell r="D9717" t="str">
            <v>110002446004</v>
          </cell>
          <cell r="E9717" t="str">
            <v>蒋润花 纵向科研发展基金</v>
          </cell>
          <cell r="F9717" t="str">
            <v>蒋润花</v>
          </cell>
          <cell r="G9717" t="str">
            <v>2009009</v>
          </cell>
          <cell r="H9717">
            <v>0</v>
          </cell>
          <cell r="I9717">
            <v>74435.31</v>
          </cell>
          <cell r="J9717">
            <v>0</v>
          </cell>
          <cell r="K9717">
            <v>74435.31</v>
          </cell>
          <cell r="L9717">
            <v>0</v>
          </cell>
          <cell r="M9717">
            <v>0</v>
          </cell>
          <cell r="N9717">
            <v>0</v>
          </cell>
          <cell r="O9717">
            <v>74435.31</v>
          </cell>
        </row>
        <row r="9718">
          <cell r="C9718">
            <v>2446005</v>
          </cell>
          <cell r="D9718" t="str">
            <v>110002446005</v>
          </cell>
          <cell r="E9718" t="str">
            <v>王福杰 纵向科研发展基金</v>
          </cell>
          <cell r="F9718" t="str">
            <v>王福杰</v>
          </cell>
          <cell r="G9718" t="str">
            <v>2018077</v>
          </cell>
          <cell r="H9718">
            <v>0</v>
          </cell>
          <cell r="I9718">
            <v>52975.47</v>
          </cell>
          <cell r="J9718">
            <v>10000</v>
          </cell>
          <cell r="K9718">
            <v>42975.47</v>
          </cell>
          <cell r="L9718">
            <v>0</v>
          </cell>
          <cell r="M9718">
            <v>0</v>
          </cell>
          <cell r="N9718">
            <v>0</v>
          </cell>
          <cell r="O9718">
            <v>42975.47</v>
          </cell>
        </row>
        <row r="9719">
          <cell r="C9719">
            <v>2446006</v>
          </cell>
          <cell r="D9719" t="str">
            <v>110002446006</v>
          </cell>
          <cell r="E9719" t="str">
            <v>刘学良 纵向科研发展基金</v>
          </cell>
          <cell r="F9719" t="str">
            <v>刘学良</v>
          </cell>
          <cell r="G9719" t="str">
            <v>2013005</v>
          </cell>
          <cell r="H9719">
            <v>0</v>
          </cell>
          <cell r="I9719">
            <v>38242.51</v>
          </cell>
          <cell r="J9719">
            <v>0</v>
          </cell>
          <cell r="K9719">
            <v>38242.51</v>
          </cell>
          <cell r="L9719">
            <v>0</v>
          </cell>
          <cell r="M9719">
            <v>0</v>
          </cell>
          <cell r="N9719">
            <v>0</v>
          </cell>
          <cell r="O9719">
            <v>38242.51</v>
          </cell>
        </row>
        <row r="9720">
          <cell r="C9720">
            <v>2446007</v>
          </cell>
          <cell r="D9720" t="str">
            <v>110002446007</v>
          </cell>
          <cell r="E9720" t="str">
            <v>程志毓 纵向科研发展基金</v>
          </cell>
          <cell r="F9720" t="str">
            <v>程志毓</v>
          </cell>
          <cell r="G9720" t="str">
            <v>2012049</v>
          </cell>
          <cell r="H9720">
            <v>0</v>
          </cell>
          <cell r="I9720">
            <v>15950.98</v>
          </cell>
          <cell r="J9720">
            <v>0</v>
          </cell>
          <cell r="K9720">
            <v>15950.98</v>
          </cell>
          <cell r="L9720">
            <v>0</v>
          </cell>
          <cell r="M9720">
            <v>0</v>
          </cell>
          <cell r="N9720">
            <v>0</v>
          </cell>
          <cell r="O9720">
            <v>15950.98</v>
          </cell>
        </row>
        <row r="9721">
          <cell r="C9721">
            <v>2446008</v>
          </cell>
          <cell r="D9721" t="str">
            <v>110002446008</v>
          </cell>
          <cell r="E9721" t="str">
            <v>李忠红 纵向科研发展基金</v>
          </cell>
          <cell r="F9721" t="str">
            <v>李忠红</v>
          </cell>
          <cell r="G9721" t="str">
            <v>1991008</v>
          </cell>
          <cell r="H9721">
            <v>0</v>
          </cell>
          <cell r="I9721">
            <v>43916.58</v>
          </cell>
          <cell r="J9721">
            <v>0</v>
          </cell>
          <cell r="K9721">
            <v>43916.58</v>
          </cell>
          <cell r="L9721">
            <v>0</v>
          </cell>
          <cell r="M9721">
            <v>0</v>
          </cell>
          <cell r="N9721">
            <v>0</v>
          </cell>
          <cell r="O9721">
            <v>43916.58</v>
          </cell>
        </row>
        <row r="9722">
          <cell r="C9722">
            <v>2446009</v>
          </cell>
          <cell r="D9722" t="str">
            <v>110002446009</v>
          </cell>
          <cell r="E9722" t="str">
            <v>贾传宇 纵向科研发展基金</v>
          </cell>
          <cell r="F9722" t="str">
            <v>贾传宇</v>
          </cell>
          <cell r="G9722" t="str">
            <v>2017047</v>
          </cell>
          <cell r="H9722">
            <v>0</v>
          </cell>
          <cell r="I9722">
            <v>473593.15</v>
          </cell>
          <cell r="J9722">
            <v>0</v>
          </cell>
          <cell r="K9722">
            <v>473593.15</v>
          </cell>
          <cell r="L9722">
            <v>0</v>
          </cell>
          <cell r="M9722">
            <v>0</v>
          </cell>
          <cell r="N9722">
            <v>0</v>
          </cell>
          <cell r="O9722">
            <v>473593.15</v>
          </cell>
        </row>
        <row r="9723">
          <cell r="C9723">
            <v>2446010</v>
          </cell>
          <cell r="D9723" t="str">
            <v>110002446010</v>
          </cell>
          <cell r="E9723" t="str">
            <v>唐校 纵向科研发展基金</v>
          </cell>
          <cell r="F9723" t="str">
            <v>唐校</v>
          </cell>
          <cell r="G9723" t="str">
            <v>2014015</v>
          </cell>
          <cell r="H9723">
            <v>0</v>
          </cell>
          <cell r="I9723">
            <v>21153.82</v>
          </cell>
          <cell r="J9723">
            <v>0</v>
          </cell>
          <cell r="K9723">
            <v>21153.82</v>
          </cell>
          <cell r="L9723">
            <v>0</v>
          </cell>
          <cell r="M9723">
            <v>0</v>
          </cell>
          <cell r="N9723">
            <v>0</v>
          </cell>
          <cell r="O9723">
            <v>21153.82</v>
          </cell>
        </row>
        <row r="9724">
          <cell r="C9724">
            <v>2446011</v>
          </cell>
          <cell r="D9724" t="str">
            <v>110002446011</v>
          </cell>
          <cell r="E9724" t="str">
            <v>李仪 纵向科研发展基金</v>
          </cell>
          <cell r="F9724" t="str">
            <v>李仪</v>
          </cell>
          <cell r="G9724" t="str">
            <v>2006057</v>
          </cell>
          <cell r="H9724">
            <v>0</v>
          </cell>
          <cell r="I9724">
            <v>18724.29</v>
          </cell>
          <cell r="J9724">
            <v>18719.34</v>
          </cell>
          <cell r="K9724">
            <v>4.95</v>
          </cell>
          <cell r="L9724">
            <v>0</v>
          </cell>
          <cell r="M9724">
            <v>0</v>
          </cell>
          <cell r="N9724">
            <v>0</v>
          </cell>
          <cell r="O9724">
            <v>4.95</v>
          </cell>
        </row>
        <row r="9725">
          <cell r="C9725">
            <v>2446012</v>
          </cell>
          <cell r="D9725" t="str">
            <v>110002446012</v>
          </cell>
          <cell r="E9725" t="str">
            <v>张剑 纵向科研发展基金</v>
          </cell>
          <cell r="F9725" t="str">
            <v>张剑</v>
          </cell>
          <cell r="G9725" t="str">
            <v>2011019</v>
          </cell>
          <cell r="H9725">
            <v>0</v>
          </cell>
          <cell r="I9725">
            <v>310844.5</v>
          </cell>
          <cell r="J9725">
            <v>41058.09</v>
          </cell>
          <cell r="K9725">
            <v>269786.41</v>
          </cell>
          <cell r="L9725">
            <v>0</v>
          </cell>
          <cell r="M9725">
            <v>0</v>
          </cell>
          <cell r="N9725">
            <v>0</v>
          </cell>
          <cell r="O9725">
            <v>269786.41</v>
          </cell>
        </row>
        <row r="9726">
          <cell r="C9726">
            <v>2446013</v>
          </cell>
          <cell r="D9726" t="str">
            <v>110002446013</v>
          </cell>
          <cell r="E9726" t="str">
            <v>王善进 纵向科研发展基金</v>
          </cell>
          <cell r="F9726" t="str">
            <v>王善进</v>
          </cell>
          <cell r="G9726" t="str">
            <v>2003116</v>
          </cell>
          <cell r="H9726">
            <v>0</v>
          </cell>
          <cell r="I9726">
            <v>311121.55</v>
          </cell>
          <cell r="J9726">
            <v>34079.65</v>
          </cell>
          <cell r="K9726">
            <v>277041.9</v>
          </cell>
          <cell r="L9726">
            <v>0</v>
          </cell>
          <cell r="M9726">
            <v>0</v>
          </cell>
          <cell r="N9726">
            <v>0</v>
          </cell>
          <cell r="O9726">
            <v>277041.9</v>
          </cell>
        </row>
        <row r="9727">
          <cell r="C9727">
            <v>2446014</v>
          </cell>
          <cell r="D9727" t="str">
            <v>110002446014</v>
          </cell>
          <cell r="E9727" t="str">
            <v>邵友元 纵向科研发展基金</v>
          </cell>
          <cell r="F9727" t="str">
            <v>邵友元</v>
          </cell>
          <cell r="G9727" t="str">
            <v>2007039</v>
          </cell>
          <cell r="H9727">
            <v>0</v>
          </cell>
          <cell r="I9727">
            <v>512487.48</v>
          </cell>
          <cell r="J9727">
            <v>30256.65</v>
          </cell>
          <cell r="K9727">
            <v>482230.83</v>
          </cell>
          <cell r="L9727">
            <v>0</v>
          </cell>
          <cell r="M9727">
            <v>11539</v>
          </cell>
          <cell r="N9727">
            <v>0</v>
          </cell>
          <cell r="O9727">
            <v>470691.83</v>
          </cell>
        </row>
        <row r="9728">
          <cell r="C9728">
            <v>2446015</v>
          </cell>
          <cell r="D9728" t="str">
            <v>110002446015</v>
          </cell>
          <cell r="E9728" t="str">
            <v>何运兵 纵向科研发展基金</v>
          </cell>
          <cell r="F9728" t="str">
            <v>何运兵</v>
          </cell>
          <cell r="G9728" t="str">
            <v>2011009</v>
          </cell>
          <cell r="H9728">
            <v>0</v>
          </cell>
          <cell r="I9728">
            <v>74814.05</v>
          </cell>
          <cell r="J9728">
            <v>13000</v>
          </cell>
          <cell r="K9728">
            <v>61814.05</v>
          </cell>
          <cell r="L9728">
            <v>0</v>
          </cell>
          <cell r="M9728">
            <v>0</v>
          </cell>
          <cell r="N9728">
            <v>0</v>
          </cell>
          <cell r="O9728">
            <v>61814.05</v>
          </cell>
        </row>
        <row r="9729">
          <cell r="C9729">
            <v>2446016</v>
          </cell>
          <cell r="D9729" t="str">
            <v>110002446016</v>
          </cell>
          <cell r="E9729" t="str">
            <v>易莉芝 纵向科研发展基金</v>
          </cell>
          <cell r="F9729" t="str">
            <v>易莉芝</v>
          </cell>
          <cell r="G9729" t="str">
            <v>2017131</v>
          </cell>
          <cell r="H9729">
            <v>0</v>
          </cell>
          <cell r="I9729">
            <v>80232.93</v>
          </cell>
          <cell r="J9729">
            <v>0</v>
          </cell>
          <cell r="K9729">
            <v>80232.93</v>
          </cell>
          <cell r="L9729">
            <v>0</v>
          </cell>
          <cell r="M9729">
            <v>0</v>
          </cell>
          <cell r="N9729">
            <v>0</v>
          </cell>
          <cell r="O9729">
            <v>80232.93</v>
          </cell>
        </row>
        <row r="9730">
          <cell r="C9730">
            <v>2446017</v>
          </cell>
          <cell r="D9730" t="str">
            <v>110002446017</v>
          </cell>
          <cell r="E9730" t="str">
            <v>沈飞 纵向科研发展基金</v>
          </cell>
          <cell r="F9730" t="str">
            <v>沈飞</v>
          </cell>
          <cell r="G9730" t="str">
            <v>2018811</v>
          </cell>
          <cell r="H9730">
            <v>0</v>
          </cell>
          <cell r="I9730">
            <v>11987.31</v>
          </cell>
          <cell r="J9730">
            <v>0</v>
          </cell>
          <cell r="K9730">
            <v>11987.31</v>
          </cell>
          <cell r="L9730">
            <v>0</v>
          </cell>
          <cell r="M9730">
            <v>0</v>
          </cell>
          <cell r="N9730">
            <v>0</v>
          </cell>
          <cell r="O9730">
            <v>11987.31</v>
          </cell>
        </row>
        <row r="9731">
          <cell r="C9731">
            <v>2446018</v>
          </cell>
          <cell r="D9731" t="str">
            <v>110002446018</v>
          </cell>
          <cell r="E9731" t="str">
            <v>朱诗勇 纵向科研发展基金</v>
          </cell>
          <cell r="F9731" t="str">
            <v>朱诗勇</v>
          </cell>
          <cell r="G9731" t="str">
            <v>2017165</v>
          </cell>
          <cell r="H9731">
            <v>0</v>
          </cell>
          <cell r="I9731">
            <v>60880.97</v>
          </cell>
          <cell r="J9731">
            <v>0</v>
          </cell>
          <cell r="K9731">
            <v>60880.97</v>
          </cell>
          <cell r="L9731">
            <v>0</v>
          </cell>
          <cell r="M9731">
            <v>0</v>
          </cell>
          <cell r="N9731">
            <v>0</v>
          </cell>
          <cell r="O9731">
            <v>60880.97</v>
          </cell>
        </row>
        <row r="9732">
          <cell r="C9732">
            <v>2446019</v>
          </cell>
          <cell r="D9732" t="str">
            <v>110002446019</v>
          </cell>
          <cell r="E9732" t="str">
            <v>黄香香 纵向科研发展基金</v>
          </cell>
          <cell r="F9732" t="str">
            <v>黄香香</v>
          </cell>
          <cell r="G9732" t="str">
            <v>2015007</v>
          </cell>
          <cell r="H9732">
            <v>0</v>
          </cell>
          <cell r="I9732">
            <v>32007.29</v>
          </cell>
          <cell r="J9732">
            <v>7490</v>
          </cell>
          <cell r="K9732">
            <v>24517.29</v>
          </cell>
          <cell r="L9732">
            <v>0</v>
          </cell>
          <cell r="M9732">
            <v>0</v>
          </cell>
          <cell r="N9732">
            <v>0</v>
          </cell>
          <cell r="O9732">
            <v>24517.29</v>
          </cell>
        </row>
        <row r="9733">
          <cell r="C9733">
            <v>2446020</v>
          </cell>
          <cell r="D9733" t="str">
            <v>110002446020</v>
          </cell>
          <cell r="E9733" t="str">
            <v>张瑞 纵向科研发展基金</v>
          </cell>
          <cell r="F9733" t="str">
            <v>张瑞</v>
          </cell>
          <cell r="G9733" t="str">
            <v>2016028</v>
          </cell>
          <cell r="H9733">
            <v>0</v>
          </cell>
          <cell r="I9733">
            <v>105038.43</v>
          </cell>
          <cell r="J9733">
            <v>8757.5</v>
          </cell>
          <cell r="K9733">
            <v>96280.93</v>
          </cell>
          <cell r="L9733">
            <v>0</v>
          </cell>
          <cell r="M9733">
            <v>0</v>
          </cell>
          <cell r="N9733">
            <v>0</v>
          </cell>
          <cell r="O9733">
            <v>96280.93</v>
          </cell>
        </row>
        <row r="9734">
          <cell r="C9734">
            <v>2446021</v>
          </cell>
          <cell r="D9734" t="str">
            <v>110002446021</v>
          </cell>
          <cell r="E9734" t="str">
            <v>简润强 纵向科研发展基金</v>
          </cell>
          <cell r="F9734" t="str">
            <v>简润强</v>
          </cell>
          <cell r="G9734" t="str">
            <v>2010001</v>
          </cell>
          <cell r="H9734">
            <v>0</v>
          </cell>
          <cell r="I9734">
            <v>24362.52</v>
          </cell>
          <cell r="J9734">
            <v>0</v>
          </cell>
          <cell r="K9734">
            <v>24362.52</v>
          </cell>
          <cell r="L9734">
            <v>0</v>
          </cell>
          <cell r="M9734">
            <v>0</v>
          </cell>
          <cell r="N9734">
            <v>0</v>
          </cell>
          <cell r="O9734">
            <v>24362.52</v>
          </cell>
        </row>
        <row r="9735">
          <cell r="C9735">
            <v>2446022</v>
          </cell>
          <cell r="D9735" t="str">
            <v>110002446022</v>
          </cell>
          <cell r="E9735" t="str">
            <v>杨敏林 纵向科研发展基金</v>
          </cell>
          <cell r="F9735" t="str">
            <v>杨敏林</v>
          </cell>
          <cell r="G9735" t="str">
            <v>1991016</v>
          </cell>
          <cell r="H9735">
            <v>0</v>
          </cell>
          <cell r="I9735">
            <v>199682.77</v>
          </cell>
          <cell r="J9735">
            <v>21999.39</v>
          </cell>
          <cell r="K9735">
            <v>177683.38</v>
          </cell>
          <cell r="L9735">
            <v>0</v>
          </cell>
          <cell r="M9735">
            <v>0</v>
          </cell>
          <cell r="N9735">
            <v>0</v>
          </cell>
          <cell r="O9735">
            <v>177683.38</v>
          </cell>
        </row>
        <row r="9736">
          <cell r="C9736">
            <v>2446023</v>
          </cell>
          <cell r="D9736" t="str">
            <v>110002446023</v>
          </cell>
          <cell r="E9736" t="str">
            <v>赵洋 纵向科研发展基金</v>
          </cell>
          <cell r="F9736" t="str">
            <v>赵洋</v>
          </cell>
          <cell r="G9736" t="str">
            <v>2012050</v>
          </cell>
          <cell r="H9736">
            <v>0</v>
          </cell>
          <cell r="I9736">
            <v>113883.29</v>
          </cell>
          <cell r="J9736">
            <v>19120</v>
          </cell>
          <cell r="K9736">
            <v>94763.29</v>
          </cell>
          <cell r="L9736">
            <v>0</v>
          </cell>
          <cell r="M9736">
            <v>0</v>
          </cell>
          <cell r="N9736">
            <v>0</v>
          </cell>
          <cell r="O9736">
            <v>94763.29</v>
          </cell>
        </row>
        <row r="9737">
          <cell r="C9737">
            <v>2446024</v>
          </cell>
          <cell r="D9737" t="str">
            <v>110002446024</v>
          </cell>
          <cell r="E9737" t="str">
            <v>任斌 纵向科研发展基金</v>
          </cell>
          <cell r="F9737" t="str">
            <v>任斌</v>
          </cell>
          <cell r="G9737" t="str">
            <v>2003008</v>
          </cell>
          <cell r="H9737">
            <v>0</v>
          </cell>
          <cell r="I9737">
            <v>258514.59</v>
          </cell>
          <cell r="J9737">
            <v>0</v>
          </cell>
          <cell r="K9737">
            <v>258514.59</v>
          </cell>
          <cell r="L9737">
            <v>0</v>
          </cell>
          <cell r="M9737">
            <v>0</v>
          </cell>
          <cell r="N9737">
            <v>0</v>
          </cell>
          <cell r="O9737">
            <v>258514.59</v>
          </cell>
        </row>
        <row r="9738">
          <cell r="C9738">
            <v>2446025</v>
          </cell>
          <cell r="D9738" t="str">
            <v>110002446025</v>
          </cell>
          <cell r="E9738" t="str">
            <v>冯志军 纵向科研发展基金</v>
          </cell>
          <cell r="F9738" t="str">
            <v>冯志军</v>
          </cell>
          <cell r="G9738" t="str">
            <v>2012046</v>
          </cell>
          <cell r="H9738">
            <v>0</v>
          </cell>
          <cell r="I9738">
            <v>25183.74</v>
          </cell>
          <cell r="J9738">
            <v>0</v>
          </cell>
          <cell r="K9738">
            <v>25183.74</v>
          </cell>
          <cell r="L9738">
            <v>0</v>
          </cell>
          <cell r="M9738">
            <v>0</v>
          </cell>
          <cell r="N9738">
            <v>0</v>
          </cell>
          <cell r="O9738">
            <v>25183.74</v>
          </cell>
        </row>
        <row r="9739">
          <cell r="C9739">
            <v>2446026</v>
          </cell>
          <cell r="D9739" t="str">
            <v>110002446026</v>
          </cell>
          <cell r="E9739" t="str">
            <v>尹辉斌 纵向科研发展基金</v>
          </cell>
          <cell r="F9739" t="str">
            <v>尹辉斌</v>
          </cell>
          <cell r="G9739" t="str">
            <v>2011020</v>
          </cell>
          <cell r="H9739">
            <v>0</v>
          </cell>
          <cell r="I9739">
            <v>178082.68</v>
          </cell>
          <cell r="J9739">
            <v>0</v>
          </cell>
          <cell r="K9739">
            <v>178082.68</v>
          </cell>
          <cell r="L9739">
            <v>0</v>
          </cell>
          <cell r="M9739">
            <v>0</v>
          </cell>
          <cell r="N9739">
            <v>0</v>
          </cell>
          <cell r="O9739">
            <v>178082.68</v>
          </cell>
        </row>
        <row r="9740">
          <cell r="C9740">
            <v>2446027</v>
          </cell>
          <cell r="D9740" t="str">
            <v>110002446027</v>
          </cell>
          <cell r="E9740" t="str">
            <v>吕赐兴 纵向科研发展基金</v>
          </cell>
          <cell r="F9740" t="str">
            <v>吕赐兴</v>
          </cell>
          <cell r="G9740" t="str">
            <v>2017074</v>
          </cell>
          <cell r="H9740">
            <v>0</v>
          </cell>
          <cell r="I9740">
            <v>194315.19</v>
          </cell>
          <cell r="J9740">
            <v>336.46</v>
          </cell>
          <cell r="K9740">
            <v>193978.73</v>
          </cell>
          <cell r="L9740">
            <v>0</v>
          </cell>
          <cell r="M9740">
            <v>0</v>
          </cell>
          <cell r="N9740">
            <v>0</v>
          </cell>
          <cell r="O9740">
            <v>193978.73</v>
          </cell>
        </row>
        <row r="9741">
          <cell r="C9741">
            <v>2446028</v>
          </cell>
          <cell r="D9741" t="str">
            <v>110002446028</v>
          </cell>
          <cell r="E9741" t="str">
            <v>张良伟 纵向科研发展基金</v>
          </cell>
          <cell r="F9741" t="str">
            <v>张良伟</v>
          </cell>
          <cell r="G9741" t="str">
            <v>2017027</v>
          </cell>
          <cell r="H9741">
            <v>0</v>
          </cell>
          <cell r="I9741">
            <v>74626.84</v>
          </cell>
          <cell r="J9741">
            <v>280</v>
          </cell>
          <cell r="K9741">
            <v>74346.84</v>
          </cell>
          <cell r="L9741">
            <v>0</v>
          </cell>
          <cell r="M9741">
            <v>0</v>
          </cell>
          <cell r="N9741">
            <v>0</v>
          </cell>
          <cell r="O9741">
            <v>74346.84</v>
          </cell>
        </row>
        <row r="9742">
          <cell r="C9742">
            <v>2446029</v>
          </cell>
          <cell r="D9742" t="str">
            <v>110002446029</v>
          </cell>
          <cell r="E9742" t="str">
            <v>何林 纵向科研发展基金</v>
          </cell>
          <cell r="F9742" t="str">
            <v>何林</v>
          </cell>
          <cell r="G9742" t="str">
            <v>2012030</v>
          </cell>
          <cell r="H9742">
            <v>0</v>
          </cell>
          <cell r="I9742">
            <v>428906.37</v>
          </cell>
          <cell r="J9742">
            <v>0</v>
          </cell>
          <cell r="K9742">
            <v>428906.37</v>
          </cell>
          <cell r="L9742">
            <v>0</v>
          </cell>
          <cell r="M9742">
            <v>0</v>
          </cell>
          <cell r="N9742">
            <v>0</v>
          </cell>
          <cell r="O9742">
            <v>428906.37</v>
          </cell>
        </row>
        <row r="9743">
          <cell r="C9743">
            <v>2446030</v>
          </cell>
          <cell r="D9743" t="str">
            <v>110002446030</v>
          </cell>
          <cell r="E9743" t="str">
            <v>江文 纵向科研发展基金</v>
          </cell>
          <cell r="F9743" t="str">
            <v>江文</v>
          </cell>
          <cell r="G9743" t="str">
            <v>2004051</v>
          </cell>
          <cell r="H9743">
            <v>0</v>
          </cell>
          <cell r="I9743">
            <v>6358.16</v>
          </cell>
          <cell r="J9743">
            <v>0</v>
          </cell>
          <cell r="K9743">
            <v>6358.16</v>
          </cell>
          <cell r="L9743">
            <v>0</v>
          </cell>
          <cell r="M9743">
            <v>0</v>
          </cell>
          <cell r="N9743">
            <v>0</v>
          </cell>
          <cell r="O9743">
            <v>6358.16</v>
          </cell>
        </row>
        <row r="9744">
          <cell r="C9744">
            <v>2446031</v>
          </cell>
          <cell r="D9744" t="str">
            <v>110002446031</v>
          </cell>
          <cell r="E9744" t="str">
            <v>谭桂平 纵向科研发展基金</v>
          </cell>
          <cell r="F9744" t="str">
            <v>谭桂平</v>
          </cell>
          <cell r="G9744" t="str">
            <v>2012041</v>
          </cell>
          <cell r="H9744">
            <v>0</v>
          </cell>
          <cell r="I9744">
            <v>17646.98</v>
          </cell>
          <cell r="J9744">
            <v>6775.39</v>
          </cell>
          <cell r="K9744">
            <v>10871.59</v>
          </cell>
          <cell r="L9744">
            <v>0</v>
          </cell>
          <cell r="M9744">
            <v>0</v>
          </cell>
          <cell r="N9744">
            <v>0</v>
          </cell>
          <cell r="O9744">
            <v>10871.59</v>
          </cell>
        </row>
        <row r="9745">
          <cell r="C9745">
            <v>2446032</v>
          </cell>
          <cell r="D9745" t="str">
            <v>110002446032</v>
          </cell>
          <cell r="E9745" t="str">
            <v>张智聪 纵向科研发展基金</v>
          </cell>
          <cell r="F9745" t="str">
            <v>张智聪</v>
          </cell>
          <cell r="G9745" t="str">
            <v>2009003</v>
          </cell>
          <cell r="H9745">
            <v>0</v>
          </cell>
          <cell r="I9745">
            <v>371008.47</v>
          </cell>
          <cell r="J9745">
            <v>6600</v>
          </cell>
          <cell r="K9745">
            <v>364408.47</v>
          </cell>
          <cell r="L9745">
            <v>0</v>
          </cell>
          <cell r="M9745">
            <v>0</v>
          </cell>
          <cell r="N9745">
            <v>0</v>
          </cell>
          <cell r="O9745">
            <v>364408.47</v>
          </cell>
        </row>
        <row r="9746">
          <cell r="C9746">
            <v>2446033</v>
          </cell>
          <cell r="D9746" t="str">
            <v>110002446033</v>
          </cell>
          <cell r="E9746" t="str">
            <v>吴宇 纵向科研发展基金</v>
          </cell>
          <cell r="F9746" t="str">
            <v>吴宇</v>
          </cell>
          <cell r="G9746" t="str">
            <v>2016819</v>
          </cell>
          <cell r="H9746">
            <v>0</v>
          </cell>
          <cell r="I9746">
            <v>4792.59</v>
          </cell>
          <cell r="J9746">
            <v>2391.8</v>
          </cell>
          <cell r="K9746">
            <v>2400.79</v>
          </cell>
          <cell r="L9746">
            <v>0</v>
          </cell>
          <cell r="M9746">
            <v>0</v>
          </cell>
          <cell r="N9746">
            <v>0</v>
          </cell>
          <cell r="O9746">
            <v>2400.79</v>
          </cell>
        </row>
        <row r="9747">
          <cell r="C9747">
            <v>2446034</v>
          </cell>
          <cell r="D9747" t="str">
            <v>110002446034</v>
          </cell>
          <cell r="E9747" t="str">
            <v>王维 纵向科研发展基金</v>
          </cell>
          <cell r="F9747" t="str">
            <v>王维</v>
          </cell>
          <cell r="G9747" t="str">
            <v>2015014</v>
          </cell>
          <cell r="H9747">
            <v>0</v>
          </cell>
          <cell r="I9747">
            <v>77666.91</v>
          </cell>
          <cell r="J9747">
            <v>0</v>
          </cell>
          <cell r="K9747">
            <v>77666.91</v>
          </cell>
          <cell r="L9747">
            <v>0</v>
          </cell>
          <cell r="M9747">
            <v>0</v>
          </cell>
          <cell r="N9747">
            <v>0</v>
          </cell>
          <cell r="O9747">
            <v>77666.91</v>
          </cell>
        </row>
        <row r="9748">
          <cell r="C9748">
            <v>2446035</v>
          </cell>
          <cell r="D9748" t="str">
            <v>110002446035</v>
          </cell>
          <cell r="E9748" t="str">
            <v>李庆涛 纵向科研发展基金</v>
          </cell>
          <cell r="F9748" t="str">
            <v>李庆涛</v>
          </cell>
          <cell r="G9748" t="str">
            <v>2005052</v>
          </cell>
          <cell r="H9748">
            <v>0</v>
          </cell>
          <cell r="I9748">
            <v>30711.7</v>
          </cell>
          <cell r="J9748">
            <v>0</v>
          </cell>
          <cell r="K9748">
            <v>30711.7</v>
          </cell>
          <cell r="L9748">
            <v>0</v>
          </cell>
          <cell r="M9748">
            <v>0</v>
          </cell>
          <cell r="N9748">
            <v>0</v>
          </cell>
          <cell r="O9748">
            <v>30711.7</v>
          </cell>
        </row>
        <row r="9749">
          <cell r="C9749">
            <v>2446036</v>
          </cell>
          <cell r="D9749" t="str">
            <v>110002446036</v>
          </cell>
          <cell r="E9749" t="str">
            <v>曾金平 纵向科研发展基金</v>
          </cell>
          <cell r="F9749" t="str">
            <v>曾金平</v>
          </cell>
          <cell r="G9749" t="str">
            <v>2006020</v>
          </cell>
          <cell r="H9749">
            <v>0</v>
          </cell>
          <cell r="I9749">
            <v>664548.9</v>
          </cell>
          <cell r="J9749">
            <v>0</v>
          </cell>
          <cell r="K9749">
            <v>664548.9</v>
          </cell>
          <cell r="L9749">
            <v>0</v>
          </cell>
          <cell r="M9749">
            <v>0</v>
          </cell>
          <cell r="N9749">
            <v>0</v>
          </cell>
          <cell r="O9749">
            <v>664548.9</v>
          </cell>
        </row>
        <row r="9750">
          <cell r="C9750">
            <v>2446037</v>
          </cell>
          <cell r="D9750" t="str">
            <v>110002446037</v>
          </cell>
          <cell r="E9750" t="str">
            <v>范洪波 纵向科研发展基金</v>
          </cell>
          <cell r="F9750" t="str">
            <v>罗群</v>
          </cell>
          <cell r="G9750" t="str">
            <v>2007047</v>
          </cell>
          <cell r="H9750">
            <v>0</v>
          </cell>
          <cell r="I9750">
            <v>508941.11</v>
          </cell>
          <cell r="J9750">
            <v>5560</v>
          </cell>
          <cell r="K9750">
            <v>503381.11</v>
          </cell>
          <cell r="L9750">
            <v>0</v>
          </cell>
          <cell r="M9750">
            <v>0</v>
          </cell>
          <cell r="N9750">
            <v>0</v>
          </cell>
          <cell r="O9750">
            <v>503381.11</v>
          </cell>
        </row>
        <row r="9751">
          <cell r="C9751">
            <v>2446038</v>
          </cell>
          <cell r="D9751" t="str">
            <v>110002446038</v>
          </cell>
          <cell r="E9751" t="str">
            <v>袁华强 纵向科研发展基金</v>
          </cell>
          <cell r="F9751" t="str">
            <v>袁华强</v>
          </cell>
          <cell r="G9751" t="str">
            <v>2002053</v>
          </cell>
          <cell r="H9751">
            <v>0</v>
          </cell>
          <cell r="I9751">
            <v>2162025.85</v>
          </cell>
          <cell r="J9751">
            <v>80615.75</v>
          </cell>
          <cell r="K9751">
            <v>2081410.1</v>
          </cell>
          <cell r="L9751">
            <v>0</v>
          </cell>
          <cell r="M9751">
            <v>0</v>
          </cell>
          <cell r="N9751">
            <v>0</v>
          </cell>
          <cell r="O9751">
            <v>2081410.1</v>
          </cell>
        </row>
        <row r="9752">
          <cell r="C9752">
            <v>2446039</v>
          </cell>
          <cell r="D9752" t="str">
            <v>110002446039</v>
          </cell>
          <cell r="E9752" t="str">
            <v>谭伟 纵向科研发展基金</v>
          </cell>
          <cell r="F9752" t="str">
            <v>谭伟</v>
          </cell>
          <cell r="G9752" t="str">
            <v>2002052</v>
          </cell>
          <cell r="H9752">
            <v>0</v>
          </cell>
          <cell r="I9752">
            <v>61452.65</v>
          </cell>
          <cell r="J9752">
            <v>9200</v>
          </cell>
          <cell r="K9752">
            <v>52252.65</v>
          </cell>
          <cell r="L9752">
            <v>0</v>
          </cell>
          <cell r="M9752">
            <v>0</v>
          </cell>
          <cell r="N9752">
            <v>0</v>
          </cell>
          <cell r="O9752">
            <v>52252.65</v>
          </cell>
        </row>
        <row r="9753">
          <cell r="C9753">
            <v>2446040</v>
          </cell>
          <cell r="D9753" t="str">
            <v>110002446040</v>
          </cell>
          <cell r="E9753" t="str">
            <v>（01）徐勇军 纵向科研发展基金</v>
          </cell>
          <cell r="F9753" t="str">
            <v>徐勇军</v>
          </cell>
          <cell r="G9753" t="str">
            <v>2003053</v>
          </cell>
          <cell r="H9753">
            <v>0</v>
          </cell>
          <cell r="I9753">
            <v>401846.95</v>
          </cell>
          <cell r="J9753">
            <v>76000</v>
          </cell>
          <cell r="K9753">
            <v>325846.95</v>
          </cell>
          <cell r="L9753">
            <v>0</v>
          </cell>
          <cell r="M9753">
            <v>0</v>
          </cell>
          <cell r="N9753">
            <v>0</v>
          </cell>
          <cell r="O9753">
            <v>325846.95</v>
          </cell>
        </row>
        <row r="9754">
          <cell r="C9754">
            <v>2446041</v>
          </cell>
          <cell r="D9754" t="str">
            <v>110002446041</v>
          </cell>
          <cell r="E9754" t="str">
            <v>刘宇佳 纵向科研发展基金</v>
          </cell>
          <cell r="F9754" t="str">
            <v>刘宇佳</v>
          </cell>
          <cell r="G9754" t="str">
            <v>2017171</v>
          </cell>
          <cell r="H9754">
            <v>0</v>
          </cell>
          <cell r="I9754">
            <v>790014.92</v>
          </cell>
          <cell r="J9754">
            <v>75643.25</v>
          </cell>
          <cell r="K9754">
            <v>714371.67</v>
          </cell>
          <cell r="L9754">
            <v>0</v>
          </cell>
          <cell r="M9754">
            <v>0</v>
          </cell>
          <cell r="N9754">
            <v>0</v>
          </cell>
          <cell r="O9754">
            <v>714371.67</v>
          </cell>
        </row>
        <row r="9755">
          <cell r="C9755">
            <v>2446042</v>
          </cell>
          <cell r="D9755" t="str">
            <v>110002446042</v>
          </cell>
          <cell r="E9755" t="str">
            <v>李睿 纵向科研发展基金</v>
          </cell>
          <cell r="F9755" t="str">
            <v>李睿</v>
          </cell>
          <cell r="G9755" t="str">
            <v>2016814</v>
          </cell>
          <cell r="H9755">
            <v>0</v>
          </cell>
          <cell r="I9755">
            <v>531158.4</v>
          </cell>
          <cell r="J9755">
            <v>102158.05</v>
          </cell>
          <cell r="K9755">
            <v>429000.35</v>
          </cell>
          <cell r="L9755">
            <v>0</v>
          </cell>
          <cell r="M9755">
            <v>0</v>
          </cell>
          <cell r="N9755">
            <v>0</v>
          </cell>
          <cell r="O9755">
            <v>429000.35</v>
          </cell>
        </row>
        <row r="9756">
          <cell r="C9756">
            <v>2446043</v>
          </cell>
          <cell r="D9756" t="str">
            <v>110002446043</v>
          </cell>
          <cell r="E9756" t="str">
            <v>晏晓辉 纵向科研发展基金</v>
          </cell>
          <cell r="F9756" t="str">
            <v>晏晓辉</v>
          </cell>
          <cell r="G9756" t="str">
            <v>2013003</v>
          </cell>
          <cell r="H9756">
            <v>0</v>
          </cell>
          <cell r="I9756">
            <v>100005.63</v>
          </cell>
          <cell r="J9756">
            <v>2558.75</v>
          </cell>
          <cell r="K9756">
            <v>97446.88</v>
          </cell>
          <cell r="L9756">
            <v>0</v>
          </cell>
          <cell r="M9756">
            <v>0</v>
          </cell>
          <cell r="N9756">
            <v>0</v>
          </cell>
          <cell r="O9756">
            <v>97446.88</v>
          </cell>
        </row>
        <row r="9757">
          <cell r="C9757">
            <v>2446044</v>
          </cell>
          <cell r="D9757" t="str">
            <v>110002446044</v>
          </cell>
          <cell r="E9757" t="str">
            <v>罗达 纵向科研发展基金</v>
          </cell>
          <cell r="F9757" t="str">
            <v>罗达</v>
          </cell>
          <cell r="G9757" t="str">
            <v>2017801</v>
          </cell>
          <cell r="H9757">
            <v>0</v>
          </cell>
          <cell r="I9757">
            <v>32032.11</v>
          </cell>
          <cell r="J9757">
            <v>7066.63</v>
          </cell>
          <cell r="K9757">
            <v>24965.48</v>
          </cell>
          <cell r="L9757">
            <v>0</v>
          </cell>
          <cell r="M9757">
            <v>0</v>
          </cell>
          <cell r="N9757">
            <v>0</v>
          </cell>
          <cell r="O9757">
            <v>24965.48</v>
          </cell>
        </row>
        <row r="9758">
          <cell r="C9758">
            <v>2446045</v>
          </cell>
          <cell r="D9758" t="str">
            <v>110002446045</v>
          </cell>
          <cell r="E9758" t="str">
            <v>向静 纵向科研发展基金</v>
          </cell>
          <cell r="F9758" t="str">
            <v>向静</v>
          </cell>
          <cell r="G9758" t="str">
            <v>2006073</v>
          </cell>
          <cell r="H9758">
            <v>0</v>
          </cell>
          <cell r="I9758">
            <v>27289.72</v>
          </cell>
          <cell r="J9758">
            <v>19467.5</v>
          </cell>
          <cell r="K9758">
            <v>7822.22</v>
          </cell>
          <cell r="L9758">
            <v>0</v>
          </cell>
          <cell r="M9758">
            <v>0</v>
          </cell>
          <cell r="N9758">
            <v>0</v>
          </cell>
          <cell r="O9758">
            <v>7822.22</v>
          </cell>
        </row>
        <row r="9759">
          <cell r="C9759">
            <v>2446046</v>
          </cell>
          <cell r="D9759" t="str">
            <v>110002446046</v>
          </cell>
          <cell r="E9759" t="str">
            <v>涂军令 纵向科研发展基金</v>
          </cell>
          <cell r="F9759" t="str">
            <v>涂军令</v>
          </cell>
          <cell r="G9759" t="str">
            <v>2015006</v>
          </cell>
          <cell r="H9759">
            <v>0</v>
          </cell>
          <cell r="I9759">
            <v>27418</v>
          </cell>
          <cell r="J9759">
            <v>3500</v>
          </cell>
          <cell r="K9759">
            <v>23918</v>
          </cell>
          <cell r="L9759">
            <v>0</v>
          </cell>
          <cell r="M9759">
            <v>0</v>
          </cell>
          <cell r="N9759">
            <v>0</v>
          </cell>
          <cell r="O9759">
            <v>23918</v>
          </cell>
        </row>
        <row r="9760">
          <cell r="C9760">
            <v>2446047</v>
          </cell>
          <cell r="D9760" t="str">
            <v>110002446047</v>
          </cell>
          <cell r="E9760" t="str">
            <v>仲雷 纵向科研发展基金</v>
          </cell>
          <cell r="F9760" t="str">
            <v>仲雷</v>
          </cell>
          <cell r="G9760" t="str">
            <v>2017058</v>
          </cell>
          <cell r="H9760">
            <v>0</v>
          </cell>
          <cell r="I9760">
            <v>7030</v>
          </cell>
          <cell r="J9760">
            <v>0</v>
          </cell>
          <cell r="K9760">
            <v>7030</v>
          </cell>
          <cell r="L9760">
            <v>0</v>
          </cell>
          <cell r="M9760">
            <v>0</v>
          </cell>
          <cell r="N9760">
            <v>0</v>
          </cell>
          <cell r="O9760">
            <v>7030</v>
          </cell>
        </row>
        <row r="9761">
          <cell r="C9761">
            <v>2446048</v>
          </cell>
          <cell r="D9761" t="str">
            <v>110002446048</v>
          </cell>
          <cell r="E9761" t="str">
            <v>刘璇 纵向科研发展基金</v>
          </cell>
          <cell r="F9761" t="str">
            <v>刘璇</v>
          </cell>
          <cell r="G9761" t="str">
            <v>2000002</v>
          </cell>
          <cell r="H9761">
            <v>0</v>
          </cell>
          <cell r="I9761">
            <v>5791.2</v>
          </cell>
          <cell r="J9761">
            <v>0</v>
          </cell>
          <cell r="K9761">
            <v>5791.2</v>
          </cell>
          <cell r="L9761">
            <v>0</v>
          </cell>
          <cell r="M9761">
            <v>0</v>
          </cell>
          <cell r="N9761">
            <v>0</v>
          </cell>
          <cell r="O9761">
            <v>5791.2</v>
          </cell>
        </row>
        <row r="9762">
          <cell r="C9762">
            <v>2446049</v>
          </cell>
          <cell r="D9762" t="str">
            <v>110002446049</v>
          </cell>
          <cell r="E9762" t="str">
            <v>陈灵晶 纵向科研发展基金</v>
          </cell>
          <cell r="F9762" t="str">
            <v>陈灵晶</v>
          </cell>
          <cell r="G9762" t="str">
            <v>2017024</v>
          </cell>
          <cell r="H9762">
            <v>0</v>
          </cell>
          <cell r="I9762">
            <v>1033.46</v>
          </cell>
          <cell r="J9762">
            <v>0</v>
          </cell>
          <cell r="K9762">
            <v>1033.46</v>
          </cell>
          <cell r="L9762">
            <v>0</v>
          </cell>
          <cell r="M9762">
            <v>0</v>
          </cell>
          <cell r="N9762">
            <v>0</v>
          </cell>
          <cell r="O9762">
            <v>1033.46</v>
          </cell>
        </row>
        <row r="9763">
          <cell r="C9763">
            <v>2446050</v>
          </cell>
          <cell r="D9763" t="str">
            <v>110002446050</v>
          </cell>
          <cell r="E9763" t="str">
            <v>陈思谦 纵向科研发展基金</v>
          </cell>
          <cell r="F9763" t="str">
            <v>陈思谦</v>
          </cell>
          <cell r="G9763" t="str">
            <v>2018028</v>
          </cell>
          <cell r="H9763">
            <v>0</v>
          </cell>
          <cell r="I9763">
            <v>22689.1</v>
          </cell>
          <cell r="J9763">
            <v>0</v>
          </cell>
          <cell r="K9763">
            <v>22689.1</v>
          </cell>
          <cell r="L9763">
            <v>0</v>
          </cell>
          <cell r="M9763">
            <v>0</v>
          </cell>
          <cell r="N9763">
            <v>0</v>
          </cell>
          <cell r="O9763">
            <v>22689.1</v>
          </cell>
        </row>
        <row r="9764">
          <cell r="C9764">
            <v>2446051</v>
          </cell>
          <cell r="D9764" t="str">
            <v>110002446051</v>
          </cell>
          <cell r="E9764" t="str">
            <v>刘晓珍 纵向科研发展基金</v>
          </cell>
          <cell r="F9764" t="str">
            <v>刘晓珍</v>
          </cell>
          <cell r="G9764" t="str">
            <v>2017054</v>
          </cell>
          <cell r="H9764">
            <v>0</v>
          </cell>
          <cell r="I9764">
            <v>25357.4</v>
          </cell>
          <cell r="J9764">
            <v>23822.5</v>
          </cell>
          <cell r="K9764">
            <v>1534.9</v>
          </cell>
          <cell r="L9764">
            <v>0</v>
          </cell>
          <cell r="M9764">
            <v>0</v>
          </cell>
          <cell r="N9764">
            <v>0</v>
          </cell>
          <cell r="O9764">
            <v>1534.9</v>
          </cell>
        </row>
        <row r="9765">
          <cell r="C9765">
            <v>2446052</v>
          </cell>
          <cell r="D9765" t="str">
            <v>110002446052</v>
          </cell>
          <cell r="E9765" t="str">
            <v>黄辉宇 纵向科研发展基金</v>
          </cell>
          <cell r="F9765" t="str">
            <v>黄辉宇</v>
          </cell>
          <cell r="G9765" t="str">
            <v>2006078</v>
          </cell>
          <cell r="H9765">
            <v>0</v>
          </cell>
          <cell r="I9765">
            <v>36578.44</v>
          </cell>
          <cell r="J9765">
            <v>2050</v>
          </cell>
          <cell r="K9765">
            <v>34528.44</v>
          </cell>
          <cell r="L9765">
            <v>0</v>
          </cell>
          <cell r="M9765">
            <v>0</v>
          </cell>
          <cell r="N9765">
            <v>0</v>
          </cell>
          <cell r="O9765">
            <v>34528.44</v>
          </cell>
        </row>
        <row r="9766">
          <cell r="C9766">
            <v>2446053</v>
          </cell>
          <cell r="D9766" t="str">
            <v>110002446053</v>
          </cell>
          <cell r="E9766" t="str">
            <v>常春涛 纵向科研发展基金</v>
          </cell>
          <cell r="F9766" t="str">
            <v>常春涛</v>
          </cell>
          <cell r="G9766" t="str">
            <v>2017812</v>
          </cell>
          <cell r="H9766">
            <v>0</v>
          </cell>
          <cell r="I9766">
            <v>161595.73</v>
          </cell>
          <cell r="J9766">
            <v>17461.73</v>
          </cell>
          <cell r="K9766">
            <v>144134</v>
          </cell>
          <cell r="L9766">
            <v>0</v>
          </cell>
          <cell r="M9766">
            <v>0</v>
          </cell>
          <cell r="N9766">
            <v>0</v>
          </cell>
          <cell r="O9766">
            <v>144134</v>
          </cell>
        </row>
        <row r="9767">
          <cell r="C9767">
            <v>2446054</v>
          </cell>
          <cell r="D9767" t="str">
            <v>110002446054</v>
          </cell>
          <cell r="E9767" t="str">
            <v>吴文剑 纵向科研发展基金</v>
          </cell>
          <cell r="F9767" t="str">
            <v>吴文剑</v>
          </cell>
          <cell r="G9767" t="str">
            <v>2015004</v>
          </cell>
          <cell r="H9767">
            <v>0</v>
          </cell>
          <cell r="I9767">
            <v>7861.4</v>
          </cell>
          <cell r="J9767">
            <v>0</v>
          </cell>
          <cell r="K9767">
            <v>7861.4</v>
          </cell>
          <cell r="L9767">
            <v>0</v>
          </cell>
          <cell r="M9767">
            <v>0</v>
          </cell>
          <cell r="N9767">
            <v>0</v>
          </cell>
          <cell r="O9767">
            <v>7861.4</v>
          </cell>
        </row>
        <row r="9768">
          <cell r="C9768">
            <v>2446055</v>
          </cell>
          <cell r="D9768" t="str">
            <v>110002446055</v>
          </cell>
          <cell r="E9768" t="str">
            <v>蔡传里 纵向科研发展基金</v>
          </cell>
          <cell r="F9768" t="str">
            <v>蔡传里</v>
          </cell>
          <cell r="G9768" t="str">
            <v>2008027</v>
          </cell>
          <cell r="H9768">
            <v>0</v>
          </cell>
          <cell r="I9768">
            <v>11034.14</v>
          </cell>
          <cell r="J9768">
            <v>0</v>
          </cell>
          <cell r="K9768">
            <v>11034.14</v>
          </cell>
          <cell r="L9768">
            <v>0</v>
          </cell>
          <cell r="M9768">
            <v>0</v>
          </cell>
          <cell r="N9768">
            <v>0</v>
          </cell>
          <cell r="O9768">
            <v>11034.14</v>
          </cell>
        </row>
        <row r="9769">
          <cell r="C9769">
            <v>2446056</v>
          </cell>
          <cell r="D9769" t="str">
            <v>110002446056</v>
          </cell>
          <cell r="E9769" t="str">
            <v>郑愚 纵向科研发展基金</v>
          </cell>
          <cell r="F9769" t="str">
            <v>郑愚</v>
          </cell>
          <cell r="G9769" t="str">
            <v>2008004</v>
          </cell>
          <cell r="H9769">
            <v>0</v>
          </cell>
          <cell r="I9769">
            <v>7937.35</v>
          </cell>
          <cell r="J9769">
            <v>0</v>
          </cell>
          <cell r="K9769">
            <v>7937.35</v>
          </cell>
          <cell r="L9769">
            <v>0</v>
          </cell>
          <cell r="M9769">
            <v>0</v>
          </cell>
          <cell r="N9769">
            <v>0</v>
          </cell>
          <cell r="O9769">
            <v>7937.35</v>
          </cell>
        </row>
        <row r="9770">
          <cell r="C9770">
            <v>2446057</v>
          </cell>
          <cell r="D9770" t="str">
            <v>110002446057</v>
          </cell>
          <cell r="E9770" t="str">
            <v>洪南龙 纵向科研发展基金</v>
          </cell>
          <cell r="F9770" t="str">
            <v>洪南龙</v>
          </cell>
          <cell r="G9770" t="str">
            <v>2017174</v>
          </cell>
          <cell r="H9770">
            <v>0</v>
          </cell>
          <cell r="I9770">
            <v>21509.9</v>
          </cell>
          <cell r="J9770">
            <v>190</v>
          </cell>
          <cell r="K9770">
            <v>21319.9</v>
          </cell>
          <cell r="L9770">
            <v>0</v>
          </cell>
          <cell r="M9770">
            <v>0</v>
          </cell>
          <cell r="N9770">
            <v>0</v>
          </cell>
          <cell r="O9770">
            <v>21319.9</v>
          </cell>
        </row>
        <row r="9771">
          <cell r="C9771">
            <v>2446058</v>
          </cell>
          <cell r="D9771" t="str">
            <v>110002446058</v>
          </cell>
          <cell r="E9771" t="str">
            <v>程发良 纵向科研发展基金</v>
          </cell>
          <cell r="F9771" t="str">
            <v>谢世磊</v>
          </cell>
          <cell r="G9771" t="str">
            <v>2016019</v>
          </cell>
          <cell r="H9771">
            <v>0</v>
          </cell>
          <cell r="I9771">
            <v>185734.46</v>
          </cell>
          <cell r="J9771">
            <v>71899.99</v>
          </cell>
          <cell r="K9771">
            <v>113834.47</v>
          </cell>
          <cell r="L9771">
            <v>0</v>
          </cell>
          <cell r="M9771">
            <v>0</v>
          </cell>
          <cell r="N9771">
            <v>0</v>
          </cell>
          <cell r="O9771">
            <v>113834.47</v>
          </cell>
        </row>
        <row r="9772">
          <cell r="C9772">
            <v>2446059</v>
          </cell>
          <cell r="D9772" t="str">
            <v>110002446059</v>
          </cell>
          <cell r="E9772" t="str">
            <v>陈桂华 纵向科研发展基金</v>
          </cell>
          <cell r="F9772" t="str">
            <v>陈桂华</v>
          </cell>
          <cell r="G9772" t="str">
            <v>2008026</v>
          </cell>
          <cell r="H9772">
            <v>0</v>
          </cell>
          <cell r="I9772">
            <v>272536.04</v>
          </cell>
          <cell r="J9772">
            <v>12092.24</v>
          </cell>
          <cell r="K9772">
            <v>260443.8</v>
          </cell>
          <cell r="L9772">
            <v>0</v>
          </cell>
          <cell r="M9772">
            <v>0</v>
          </cell>
          <cell r="N9772">
            <v>0</v>
          </cell>
          <cell r="O9772">
            <v>260443.8</v>
          </cell>
        </row>
        <row r="9773">
          <cell r="C9773">
            <v>2446060</v>
          </cell>
          <cell r="D9773" t="str">
            <v>110002446060</v>
          </cell>
          <cell r="E9773" t="str">
            <v>陈卫 纵向科研发展基金</v>
          </cell>
          <cell r="F9773" t="str">
            <v>陈卫</v>
          </cell>
          <cell r="G9773" t="str">
            <v>2003083</v>
          </cell>
          <cell r="H9773">
            <v>0</v>
          </cell>
          <cell r="I9773">
            <v>96147.93</v>
          </cell>
          <cell r="J9773">
            <v>0</v>
          </cell>
          <cell r="K9773">
            <v>96147.93</v>
          </cell>
          <cell r="L9773">
            <v>0</v>
          </cell>
          <cell r="M9773">
            <v>0</v>
          </cell>
          <cell r="N9773">
            <v>0</v>
          </cell>
          <cell r="O9773">
            <v>96147.93</v>
          </cell>
        </row>
        <row r="9774">
          <cell r="C9774">
            <v>2446061</v>
          </cell>
          <cell r="D9774" t="str">
            <v>110002446061</v>
          </cell>
          <cell r="E9774" t="str">
            <v>朱杰 纵向科研发展基金</v>
          </cell>
          <cell r="F9774" t="str">
            <v>朱杰</v>
          </cell>
          <cell r="G9774" t="str">
            <v>2014005</v>
          </cell>
          <cell r="H9774">
            <v>0</v>
          </cell>
          <cell r="I9774">
            <v>127245.72</v>
          </cell>
          <cell r="J9774">
            <v>35668.68</v>
          </cell>
          <cell r="K9774">
            <v>91577.04</v>
          </cell>
          <cell r="L9774">
            <v>0</v>
          </cell>
          <cell r="M9774">
            <v>0</v>
          </cell>
          <cell r="N9774">
            <v>0</v>
          </cell>
          <cell r="O9774">
            <v>91577.04</v>
          </cell>
        </row>
        <row r="9775">
          <cell r="C9775">
            <v>2446062</v>
          </cell>
          <cell r="D9775" t="str">
            <v>110002446062</v>
          </cell>
          <cell r="E9775" t="str">
            <v>李琳 纵向科研发展基金</v>
          </cell>
          <cell r="F9775" t="str">
            <v>李琳</v>
          </cell>
          <cell r="G9775" t="str">
            <v>2013016</v>
          </cell>
          <cell r="H9775">
            <v>0</v>
          </cell>
          <cell r="I9775">
            <v>342088.91</v>
          </cell>
          <cell r="J9775">
            <v>0</v>
          </cell>
          <cell r="K9775">
            <v>342088.91</v>
          </cell>
          <cell r="L9775">
            <v>0</v>
          </cell>
          <cell r="M9775">
            <v>0</v>
          </cell>
          <cell r="N9775">
            <v>0</v>
          </cell>
          <cell r="O9775">
            <v>342088.91</v>
          </cell>
        </row>
        <row r="9776">
          <cell r="C9776">
            <v>2446063</v>
          </cell>
          <cell r="D9776" t="str">
            <v>110002446063</v>
          </cell>
          <cell r="E9776" t="str">
            <v>杨盈 纵向科研发展基金</v>
          </cell>
          <cell r="F9776" t="str">
            <v>杨盈</v>
          </cell>
          <cell r="G9776" t="str">
            <v>2017157</v>
          </cell>
          <cell r="H9776">
            <v>0</v>
          </cell>
          <cell r="I9776">
            <v>997644.64</v>
          </cell>
          <cell r="J9776">
            <v>102639.62</v>
          </cell>
          <cell r="K9776">
            <v>895005.02</v>
          </cell>
          <cell r="L9776">
            <v>0</v>
          </cell>
          <cell r="M9776">
            <v>0</v>
          </cell>
          <cell r="N9776">
            <v>0</v>
          </cell>
          <cell r="O9776">
            <v>895005.02</v>
          </cell>
        </row>
        <row r="9777">
          <cell r="C9777">
            <v>2446064</v>
          </cell>
          <cell r="D9777" t="str">
            <v>110002446064</v>
          </cell>
          <cell r="E9777" t="str">
            <v>王小霞 纵向科研发展基金</v>
          </cell>
          <cell r="F9777" t="str">
            <v>王小霞</v>
          </cell>
          <cell r="G9777" t="str">
            <v>2016838</v>
          </cell>
          <cell r="H9777">
            <v>0</v>
          </cell>
          <cell r="I9777">
            <v>36611.01</v>
          </cell>
          <cell r="J9777">
            <v>0</v>
          </cell>
          <cell r="K9777">
            <v>36611.01</v>
          </cell>
          <cell r="L9777">
            <v>0</v>
          </cell>
          <cell r="M9777">
            <v>0</v>
          </cell>
          <cell r="N9777">
            <v>0</v>
          </cell>
          <cell r="O9777">
            <v>36611.01</v>
          </cell>
        </row>
        <row r="9778">
          <cell r="C9778">
            <v>2446065</v>
          </cell>
          <cell r="D9778" t="str">
            <v>110002446065</v>
          </cell>
          <cell r="E9778" t="str">
            <v>谢东 纵向科研发展基金</v>
          </cell>
          <cell r="F9778" t="str">
            <v>谢东</v>
          </cell>
          <cell r="G9778" t="str">
            <v>2017042</v>
          </cell>
          <cell r="H9778">
            <v>0</v>
          </cell>
          <cell r="I9778">
            <v>105634.98</v>
          </cell>
          <cell r="J9778">
            <v>8993.5</v>
          </cell>
          <cell r="K9778">
            <v>96641.48</v>
          </cell>
          <cell r="L9778">
            <v>0</v>
          </cell>
          <cell r="M9778">
            <v>0</v>
          </cell>
          <cell r="N9778">
            <v>0</v>
          </cell>
          <cell r="O9778">
            <v>96641.48</v>
          </cell>
        </row>
        <row r="9779">
          <cell r="C9779">
            <v>2446066</v>
          </cell>
          <cell r="D9779" t="str">
            <v>110002446066</v>
          </cell>
          <cell r="E9779" t="str">
            <v>胡钦华 纵向科研发展基金</v>
          </cell>
          <cell r="F9779" t="str">
            <v>胡钦华</v>
          </cell>
          <cell r="G9779" t="str">
            <v>2003024</v>
          </cell>
          <cell r="H9779">
            <v>0</v>
          </cell>
          <cell r="I9779">
            <v>67388.25</v>
          </cell>
          <cell r="J9779">
            <v>4520</v>
          </cell>
          <cell r="K9779">
            <v>62868.25</v>
          </cell>
          <cell r="L9779">
            <v>0</v>
          </cell>
          <cell r="M9779">
            <v>0</v>
          </cell>
          <cell r="N9779">
            <v>0</v>
          </cell>
          <cell r="O9779">
            <v>62868.25</v>
          </cell>
        </row>
        <row r="9780">
          <cell r="C9780">
            <v>2446067</v>
          </cell>
          <cell r="D9780" t="str">
            <v>110002446067</v>
          </cell>
          <cell r="E9780" t="str">
            <v>袁荫贞 纵向科研发展基金</v>
          </cell>
          <cell r="F9780" t="str">
            <v>袁荫贞</v>
          </cell>
          <cell r="G9780" t="str">
            <v>2000009</v>
          </cell>
          <cell r="H9780">
            <v>0</v>
          </cell>
          <cell r="I9780">
            <v>7501.68</v>
          </cell>
          <cell r="J9780">
            <v>0</v>
          </cell>
          <cell r="K9780">
            <v>7501.68</v>
          </cell>
          <cell r="L9780">
            <v>0</v>
          </cell>
          <cell r="M9780">
            <v>0</v>
          </cell>
          <cell r="N9780">
            <v>0</v>
          </cell>
          <cell r="O9780">
            <v>7501.68</v>
          </cell>
        </row>
        <row r="9781">
          <cell r="C9781">
            <v>2446068</v>
          </cell>
          <cell r="D9781" t="str">
            <v>110002446068</v>
          </cell>
          <cell r="E9781" t="str">
            <v>侯韩旭 纵向科研发展基金</v>
          </cell>
          <cell r="F9781" t="str">
            <v>侯韩旭</v>
          </cell>
          <cell r="G9781" t="str">
            <v>2016005</v>
          </cell>
          <cell r="H9781">
            <v>0</v>
          </cell>
          <cell r="I9781">
            <v>226506.22</v>
          </cell>
          <cell r="J9781">
            <v>121366.44</v>
          </cell>
          <cell r="K9781">
            <v>105139.78</v>
          </cell>
          <cell r="L9781">
            <v>0</v>
          </cell>
          <cell r="M9781">
            <v>0</v>
          </cell>
          <cell r="N9781">
            <v>0</v>
          </cell>
          <cell r="O9781">
            <v>105139.78</v>
          </cell>
        </row>
        <row r="9782">
          <cell r="C9782">
            <v>2446069</v>
          </cell>
          <cell r="D9782" t="str">
            <v>110002446069</v>
          </cell>
          <cell r="E9782" t="str">
            <v>赖颖昕 纵向科研发展基金</v>
          </cell>
          <cell r="F9782" t="str">
            <v>赖颖昕</v>
          </cell>
          <cell r="G9782" t="str">
            <v>2008018</v>
          </cell>
          <cell r="H9782">
            <v>0</v>
          </cell>
          <cell r="I9782">
            <v>119507.6</v>
          </cell>
          <cell r="J9782">
            <v>18598.25</v>
          </cell>
          <cell r="K9782">
            <v>100909.35</v>
          </cell>
          <cell r="L9782">
            <v>0</v>
          </cell>
          <cell r="M9782">
            <v>0</v>
          </cell>
          <cell r="N9782">
            <v>0</v>
          </cell>
          <cell r="O9782">
            <v>100909.35</v>
          </cell>
        </row>
        <row r="9783">
          <cell r="C9783">
            <v>2446070</v>
          </cell>
          <cell r="D9783" t="str">
            <v>110002446070</v>
          </cell>
          <cell r="E9783" t="str">
            <v>周坤晓 纵向科研发展基金</v>
          </cell>
          <cell r="F9783" t="str">
            <v>周坤晓</v>
          </cell>
          <cell r="G9783" t="str">
            <v>2013002</v>
          </cell>
          <cell r="H9783">
            <v>0</v>
          </cell>
          <cell r="I9783">
            <v>18032.97</v>
          </cell>
          <cell r="J9783">
            <v>12950</v>
          </cell>
          <cell r="K9783">
            <v>5082.97</v>
          </cell>
          <cell r="L9783">
            <v>0</v>
          </cell>
          <cell r="M9783">
            <v>0</v>
          </cell>
          <cell r="N9783">
            <v>0</v>
          </cell>
          <cell r="O9783">
            <v>5082.97</v>
          </cell>
        </row>
        <row r="9784">
          <cell r="C9784">
            <v>2446071</v>
          </cell>
          <cell r="D9784" t="str">
            <v>110002446071</v>
          </cell>
          <cell r="E9784" t="str">
            <v>刘群锋 纵向科研发展基金</v>
          </cell>
          <cell r="F9784" t="str">
            <v>刘群锋</v>
          </cell>
          <cell r="G9784" t="str">
            <v>2004003</v>
          </cell>
          <cell r="H9784">
            <v>0</v>
          </cell>
          <cell r="I9784">
            <v>255719.43</v>
          </cell>
          <cell r="J9784">
            <v>81102.9</v>
          </cell>
          <cell r="K9784">
            <v>174616.53</v>
          </cell>
          <cell r="L9784">
            <v>0</v>
          </cell>
          <cell r="M9784">
            <v>0</v>
          </cell>
          <cell r="N9784">
            <v>0</v>
          </cell>
          <cell r="O9784">
            <v>174616.53</v>
          </cell>
        </row>
        <row r="9785">
          <cell r="C9785">
            <v>2446072</v>
          </cell>
          <cell r="D9785" t="str">
            <v>110002446072</v>
          </cell>
          <cell r="E9785" t="str">
            <v>彭晓波 纵向科研发展基金</v>
          </cell>
          <cell r="F9785" t="str">
            <v>彭晓波</v>
          </cell>
          <cell r="G9785" t="str">
            <v>1992014</v>
          </cell>
          <cell r="H9785">
            <v>0</v>
          </cell>
          <cell r="I9785">
            <v>29374</v>
          </cell>
          <cell r="J9785">
            <v>0</v>
          </cell>
          <cell r="K9785">
            <v>29374</v>
          </cell>
          <cell r="L9785">
            <v>0</v>
          </cell>
          <cell r="M9785">
            <v>0</v>
          </cell>
          <cell r="N9785">
            <v>0</v>
          </cell>
          <cell r="O9785">
            <v>29374</v>
          </cell>
        </row>
        <row r="9786">
          <cell r="C9786">
            <v>2446073</v>
          </cell>
          <cell r="D9786" t="str">
            <v>110002446073</v>
          </cell>
          <cell r="E9786" t="str">
            <v>吕有云 纵向科研发展基金</v>
          </cell>
          <cell r="F9786" t="str">
            <v>吕有云</v>
          </cell>
          <cell r="G9786" t="str">
            <v>2005012</v>
          </cell>
          <cell r="H9786">
            <v>0</v>
          </cell>
          <cell r="I9786">
            <v>9600.23</v>
          </cell>
          <cell r="J9786">
            <v>0</v>
          </cell>
          <cell r="K9786">
            <v>9600.23</v>
          </cell>
          <cell r="L9786">
            <v>0</v>
          </cell>
          <cell r="M9786">
            <v>0</v>
          </cell>
          <cell r="N9786">
            <v>0</v>
          </cell>
          <cell r="O9786">
            <v>9600.23</v>
          </cell>
        </row>
        <row r="9787">
          <cell r="C9787">
            <v>2446074</v>
          </cell>
          <cell r="D9787" t="str">
            <v>110002446074</v>
          </cell>
          <cell r="E9787" t="str">
            <v>程万友 纵向科研发展基金</v>
          </cell>
          <cell r="F9787" t="str">
            <v>程万友</v>
          </cell>
          <cell r="G9787" t="str">
            <v>2008029</v>
          </cell>
          <cell r="H9787">
            <v>0</v>
          </cell>
          <cell r="I9787">
            <v>8832.37</v>
          </cell>
          <cell r="J9787">
            <v>4026</v>
          </cell>
          <cell r="K9787">
            <v>4806.37</v>
          </cell>
          <cell r="L9787">
            <v>0</v>
          </cell>
          <cell r="M9787">
            <v>0</v>
          </cell>
          <cell r="N9787">
            <v>0</v>
          </cell>
          <cell r="O9787">
            <v>4806.37</v>
          </cell>
        </row>
        <row r="9788">
          <cell r="C9788">
            <v>2446075</v>
          </cell>
          <cell r="D9788" t="str">
            <v>110002446075</v>
          </cell>
          <cell r="E9788" t="str">
            <v>张绍辉 纵向科研发展基金</v>
          </cell>
          <cell r="F9788" t="str">
            <v>张绍辉</v>
          </cell>
          <cell r="G9788" t="str">
            <v>2020037</v>
          </cell>
          <cell r="H9788">
            <v>0</v>
          </cell>
          <cell r="I9788">
            <v>12908.57</v>
          </cell>
          <cell r="J9788">
            <v>0</v>
          </cell>
          <cell r="K9788">
            <v>12908.57</v>
          </cell>
          <cell r="L9788">
            <v>0</v>
          </cell>
          <cell r="M9788">
            <v>0</v>
          </cell>
          <cell r="N9788">
            <v>0</v>
          </cell>
          <cell r="O9788">
            <v>12908.57</v>
          </cell>
        </row>
        <row r="9789">
          <cell r="C9789">
            <v>2446076</v>
          </cell>
          <cell r="D9789" t="str">
            <v>110002446076</v>
          </cell>
          <cell r="E9789" t="str">
            <v>刘敏霞 纵向科研发展基金</v>
          </cell>
          <cell r="F9789" t="str">
            <v>刘敏霞</v>
          </cell>
          <cell r="G9789" t="str">
            <v>2007052</v>
          </cell>
          <cell r="H9789">
            <v>0</v>
          </cell>
          <cell r="I9789">
            <v>5242.81</v>
          </cell>
          <cell r="J9789">
            <v>0</v>
          </cell>
          <cell r="K9789">
            <v>5242.81</v>
          </cell>
          <cell r="L9789">
            <v>0</v>
          </cell>
          <cell r="M9789">
            <v>0</v>
          </cell>
          <cell r="N9789">
            <v>0</v>
          </cell>
          <cell r="O9789">
            <v>5242.81</v>
          </cell>
        </row>
        <row r="9790">
          <cell r="C9790">
            <v>2446077</v>
          </cell>
          <cell r="D9790" t="str">
            <v>110002446077</v>
          </cell>
          <cell r="E9790" t="str">
            <v>黎伟 纵向科研发展基金</v>
          </cell>
          <cell r="F9790" t="str">
            <v>黎伟</v>
          </cell>
          <cell r="G9790" t="str">
            <v>2016020</v>
          </cell>
          <cell r="H9790">
            <v>0</v>
          </cell>
          <cell r="I9790">
            <v>7876.25</v>
          </cell>
          <cell r="J9790">
            <v>0</v>
          </cell>
          <cell r="K9790">
            <v>7876.25</v>
          </cell>
          <cell r="L9790">
            <v>0</v>
          </cell>
          <cell r="M9790">
            <v>0</v>
          </cell>
          <cell r="N9790">
            <v>0</v>
          </cell>
          <cell r="O9790">
            <v>7876.25</v>
          </cell>
        </row>
        <row r="9791">
          <cell r="C9791">
            <v>2446078</v>
          </cell>
          <cell r="D9791" t="str">
            <v>110002446078</v>
          </cell>
          <cell r="E9791" t="str">
            <v>郭智强 纵向科研发展基金</v>
          </cell>
          <cell r="F9791" t="str">
            <v>郭智强</v>
          </cell>
          <cell r="G9791" t="str">
            <v>2005051</v>
          </cell>
          <cell r="H9791">
            <v>0</v>
          </cell>
          <cell r="I9791">
            <v>7292.87</v>
          </cell>
          <cell r="J9791">
            <v>0</v>
          </cell>
          <cell r="K9791">
            <v>7292.87</v>
          </cell>
          <cell r="L9791">
            <v>0</v>
          </cell>
          <cell r="M9791">
            <v>0</v>
          </cell>
          <cell r="N9791">
            <v>0</v>
          </cell>
          <cell r="O9791">
            <v>7292.87</v>
          </cell>
        </row>
        <row r="9792">
          <cell r="C9792">
            <v>2446079</v>
          </cell>
          <cell r="D9792" t="str">
            <v>110002446079</v>
          </cell>
          <cell r="E9792" t="str">
            <v>郑航 纵向科研发展基金</v>
          </cell>
          <cell r="F9792" t="str">
            <v>郑航</v>
          </cell>
          <cell r="G9792" t="str">
            <v>2017810</v>
          </cell>
          <cell r="H9792">
            <v>0</v>
          </cell>
          <cell r="I9792">
            <v>6036.4</v>
          </cell>
          <cell r="J9792">
            <v>0</v>
          </cell>
          <cell r="K9792">
            <v>6036.4</v>
          </cell>
          <cell r="L9792">
            <v>0</v>
          </cell>
          <cell r="M9792">
            <v>0</v>
          </cell>
          <cell r="N9792">
            <v>0</v>
          </cell>
          <cell r="O9792">
            <v>6036.4</v>
          </cell>
        </row>
        <row r="9793">
          <cell r="C9793">
            <v>2446080</v>
          </cell>
          <cell r="D9793" t="str">
            <v>110002446080</v>
          </cell>
          <cell r="E9793" t="str">
            <v>张锐 纵向科研发展基金</v>
          </cell>
          <cell r="F9793" t="str">
            <v>张锐</v>
          </cell>
          <cell r="G9793" t="str">
            <v>2010006</v>
          </cell>
          <cell r="H9793">
            <v>0</v>
          </cell>
          <cell r="I9793">
            <v>3944.02</v>
          </cell>
          <cell r="J9793">
            <v>0</v>
          </cell>
          <cell r="K9793">
            <v>3944.02</v>
          </cell>
          <cell r="L9793">
            <v>0</v>
          </cell>
          <cell r="M9793">
            <v>0</v>
          </cell>
          <cell r="N9793">
            <v>0</v>
          </cell>
          <cell r="O9793">
            <v>3944.02</v>
          </cell>
        </row>
        <row r="9794">
          <cell r="C9794">
            <v>2446081</v>
          </cell>
          <cell r="D9794" t="str">
            <v>110002446081</v>
          </cell>
          <cell r="E9794" t="str">
            <v>张建超 纵向科研发展基金</v>
          </cell>
          <cell r="F9794" t="str">
            <v>张建超</v>
          </cell>
          <cell r="G9794" t="str">
            <v>2007056</v>
          </cell>
          <cell r="H9794">
            <v>0</v>
          </cell>
          <cell r="I9794">
            <v>325207.37</v>
          </cell>
          <cell r="J9794">
            <v>0</v>
          </cell>
          <cell r="K9794">
            <v>325207.37</v>
          </cell>
          <cell r="L9794">
            <v>0</v>
          </cell>
          <cell r="M9794">
            <v>0</v>
          </cell>
          <cell r="N9794">
            <v>0</v>
          </cell>
          <cell r="O9794">
            <v>325207.37</v>
          </cell>
        </row>
        <row r="9795">
          <cell r="C9795">
            <v>2446082</v>
          </cell>
          <cell r="D9795" t="str">
            <v>110002446082</v>
          </cell>
          <cell r="E9795" t="str">
            <v>（02）徐勇军 纵向科研发展基金</v>
          </cell>
          <cell r="F9795" t="str">
            <v>徐勇军</v>
          </cell>
          <cell r="G9795" t="str">
            <v>2003053</v>
          </cell>
          <cell r="H9795">
            <v>0</v>
          </cell>
          <cell r="I9795">
            <v>1243062.41</v>
          </cell>
          <cell r="J9795">
            <v>5238.21</v>
          </cell>
          <cell r="K9795">
            <v>1237824.2</v>
          </cell>
          <cell r="L9795">
            <v>0</v>
          </cell>
          <cell r="M9795">
            <v>0</v>
          </cell>
          <cell r="N9795">
            <v>0</v>
          </cell>
          <cell r="O9795">
            <v>1237824.2</v>
          </cell>
        </row>
        <row r="9796">
          <cell r="C9796">
            <v>2446083</v>
          </cell>
          <cell r="D9796" t="str">
            <v>110002446083</v>
          </cell>
          <cell r="E9796" t="str">
            <v>钟少芬 纵向科研发展基金</v>
          </cell>
          <cell r="F9796" t="str">
            <v>钟少芬</v>
          </cell>
          <cell r="G9796" t="str">
            <v>2011029</v>
          </cell>
          <cell r="H9796">
            <v>0</v>
          </cell>
          <cell r="I9796">
            <v>7829.5</v>
          </cell>
          <cell r="J9796">
            <v>6008</v>
          </cell>
          <cell r="K9796">
            <v>1821.5</v>
          </cell>
          <cell r="L9796">
            <v>0</v>
          </cell>
          <cell r="M9796">
            <v>0</v>
          </cell>
          <cell r="N9796">
            <v>0</v>
          </cell>
          <cell r="O9796">
            <v>1821.5</v>
          </cell>
        </row>
        <row r="9797">
          <cell r="C9797">
            <v>2446084</v>
          </cell>
          <cell r="D9797" t="str">
            <v>110002446084</v>
          </cell>
          <cell r="E9797" t="str">
            <v>邱永福 纵向科研发展基金</v>
          </cell>
          <cell r="F9797" t="str">
            <v>邱永福</v>
          </cell>
          <cell r="G9797" t="str">
            <v>2009016</v>
          </cell>
          <cell r="H9797">
            <v>0</v>
          </cell>
          <cell r="I9797">
            <v>11621.82</v>
          </cell>
          <cell r="J9797">
            <v>4572</v>
          </cell>
          <cell r="K9797">
            <v>7049.82</v>
          </cell>
          <cell r="L9797">
            <v>0</v>
          </cell>
          <cell r="M9797">
            <v>0</v>
          </cell>
          <cell r="N9797">
            <v>0</v>
          </cell>
          <cell r="O9797">
            <v>7049.82</v>
          </cell>
        </row>
        <row r="9798">
          <cell r="C9798">
            <v>246101</v>
          </cell>
          <cell r="D9798" t="str">
            <v>11000246101</v>
          </cell>
          <cell r="E9798" t="str">
            <v>新能源研究院建设经费（补充）</v>
          </cell>
          <cell r="F9798" t="str">
            <v>李长平</v>
          </cell>
          <cell r="G9798" t="str">
            <v>2016830</v>
          </cell>
          <cell r="H9798">
            <v>0</v>
          </cell>
          <cell r="I9798">
            <v>0</v>
          </cell>
          <cell r="J9798">
            <v>0</v>
          </cell>
          <cell r="K9798">
            <v>0</v>
          </cell>
          <cell r="L9798">
            <v>0</v>
          </cell>
          <cell r="M9798">
            <v>0</v>
          </cell>
          <cell r="N9798">
            <v>0</v>
          </cell>
          <cell r="O9798">
            <v>0</v>
          </cell>
        </row>
        <row r="9799">
          <cell r="C9799">
            <v>2464001</v>
          </cell>
          <cell r="D9799" t="str">
            <v>110002464001</v>
          </cell>
          <cell r="E9799" t="str">
            <v>杨劼 纵向科研发展基金</v>
          </cell>
          <cell r="F9799" t="str">
            <v>杨劼</v>
          </cell>
          <cell r="G9799" t="str">
            <v>2003076</v>
          </cell>
          <cell r="H9799">
            <v>0</v>
          </cell>
          <cell r="I9799">
            <v>52716.28</v>
          </cell>
          <cell r="J9799">
            <v>7138</v>
          </cell>
          <cell r="K9799">
            <v>45578.28</v>
          </cell>
          <cell r="L9799">
            <v>0</v>
          </cell>
          <cell r="M9799">
            <v>0</v>
          </cell>
          <cell r="N9799">
            <v>0</v>
          </cell>
          <cell r="O9799">
            <v>45578.28</v>
          </cell>
        </row>
        <row r="9800">
          <cell r="C9800">
            <v>2464002</v>
          </cell>
          <cell r="D9800" t="str">
            <v>110002464002</v>
          </cell>
          <cell r="E9800" t="str">
            <v>赵慧 纵向科研发展基金</v>
          </cell>
          <cell r="F9800" t="str">
            <v>赵慧</v>
          </cell>
          <cell r="G9800" t="str">
            <v>2013049</v>
          </cell>
          <cell r="H9800">
            <v>0</v>
          </cell>
          <cell r="I9800">
            <v>47980.21</v>
          </cell>
          <cell r="J9800">
            <v>4560</v>
          </cell>
          <cell r="K9800">
            <v>43420.21</v>
          </cell>
          <cell r="L9800">
            <v>0</v>
          </cell>
          <cell r="M9800">
            <v>0</v>
          </cell>
          <cell r="N9800">
            <v>0</v>
          </cell>
          <cell r="O9800">
            <v>43420.21</v>
          </cell>
        </row>
        <row r="9801">
          <cell r="C9801">
            <v>2464003</v>
          </cell>
          <cell r="D9801" t="str">
            <v>110002464003</v>
          </cell>
          <cell r="E9801" t="str">
            <v>邓见光 纵向科研发展基金</v>
          </cell>
          <cell r="F9801" t="str">
            <v>邓见光</v>
          </cell>
          <cell r="G9801" t="str">
            <v>2008007</v>
          </cell>
          <cell r="H9801">
            <v>0</v>
          </cell>
          <cell r="I9801">
            <v>15933.4</v>
          </cell>
          <cell r="J9801">
            <v>2475</v>
          </cell>
          <cell r="K9801">
            <v>13458.4</v>
          </cell>
          <cell r="L9801">
            <v>0</v>
          </cell>
          <cell r="M9801">
            <v>0</v>
          </cell>
          <cell r="N9801">
            <v>0</v>
          </cell>
          <cell r="O9801">
            <v>13458.4</v>
          </cell>
        </row>
        <row r="9802">
          <cell r="C9802">
            <v>2464004</v>
          </cell>
          <cell r="D9802" t="str">
            <v>110002464004</v>
          </cell>
          <cell r="E9802" t="str">
            <v>张剑 纵向科研发展基金</v>
          </cell>
          <cell r="F9802" t="str">
            <v>张剑</v>
          </cell>
          <cell r="G9802" t="str">
            <v>2011019</v>
          </cell>
          <cell r="H9802">
            <v>0</v>
          </cell>
          <cell r="I9802">
            <v>48863.97</v>
          </cell>
          <cell r="J9802">
            <v>4939.25</v>
          </cell>
          <cell r="K9802">
            <v>43924.72</v>
          </cell>
          <cell r="L9802">
            <v>0</v>
          </cell>
          <cell r="M9802">
            <v>0</v>
          </cell>
          <cell r="N9802">
            <v>0</v>
          </cell>
          <cell r="O9802">
            <v>43924.72</v>
          </cell>
        </row>
        <row r="9803">
          <cell r="C9803">
            <v>2464005</v>
          </cell>
          <cell r="D9803" t="str">
            <v>110002464005</v>
          </cell>
          <cell r="E9803" t="str">
            <v>李楠 纵向科研发展基金</v>
          </cell>
          <cell r="F9803" t="str">
            <v>李楠</v>
          </cell>
          <cell r="G9803" t="str">
            <v>2013063</v>
          </cell>
          <cell r="H9803">
            <v>0</v>
          </cell>
          <cell r="I9803">
            <v>5048.3</v>
          </cell>
          <cell r="J9803">
            <v>0</v>
          </cell>
          <cell r="K9803">
            <v>5048.3</v>
          </cell>
          <cell r="L9803">
            <v>0</v>
          </cell>
          <cell r="M9803">
            <v>0</v>
          </cell>
          <cell r="N9803">
            <v>0</v>
          </cell>
          <cell r="O9803">
            <v>5048.3</v>
          </cell>
        </row>
        <row r="9804">
          <cell r="C9804">
            <v>2464006</v>
          </cell>
          <cell r="D9804" t="str">
            <v>110002464006</v>
          </cell>
          <cell r="E9804" t="str">
            <v>王福杰 纵向科研发展基金</v>
          </cell>
          <cell r="F9804" t="str">
            <v>王福杰</v>
          </cell>
          <cell r="G9804" t="str">
            <v>2018077</v>
          </cell>
          <cell r="H9804">
            <v>0</v>
          </cell>
          <cell r="I9804">
            <v>13380.73</v>
          </cell>
          <cell r="J9804">
            <v>0</v>
          </cell>
          <cell r="K9804">
            <v>13380.73</v>
          </cell>
          <cell r="L9804">
            <v>0</v>
          </cell>
          <cell r="M9804">
            <v>0</v>
          </cell>
          <cell r="N9804">
            <v>0</v>
          </cell>
          <cell r="O9804">
            <v>13380.73</v>
          </cell>
        </row>
        <row r="9805">
          <cell r="C9805">
            <v>2464007</v>
          </cell>
          <cell r="D9805" t="str">
            <v>110002464007</v>
          </cell>
          <cell r="E9805" t="str">
            <v>赵洋 纵向科研发展基金</v>
          </cell>
          <cell r="F9805" t="str">
            <v>赵洋</v>
          </cell>
          <cell r="G9805" t="str">
            <v>2012050</v>
          </cell>
          <cell r="H9805">
            <v>0</v>
          </cell>
          <cell r="I9805">
            <v>93521.71</v>
          </cell>
          <cell r="J9805">
            <v>0</v>
          </cell>
          <cell r="K9805">
            <v>93521.71</v>
          </cell>
          <cell r="L9805">
            <v>0</v>
          </cell>
          <cell r="M9805">
            <v>0</v>
          </cell>
          <cell r="N9805">
            <v>0</v>
          </cell>
          <cell r="O9805">
            <v>93521.71</v>
          </cell>
        </row>
        <row r="9806">
          <cell r="C9806">
            <v>2464008</v>
          </cell>
          <cell r="D9806" t="str">
            <v>110002464008</v>
          </cell>
          <cell r="E9806" t="str">
            <v>申芳华 纵向科研发展基金</v>
          </cell>
          <cell r="F9806" t="str">
            <v>申芳华</v>
          </cell>
          <cell r="G9806" t="str">
            <v>2017005</v>
          </cell>
          <cell r="H9806">
            <v>0</v>
          </cell>
          <cell r="I9806">
            <v>590.16</v>
          </cell>
          <cell r="J9806">
            <v>529.67</v>
          </cell>
          <cell r="K9806">
            <v>60.49</v>
          </cell>
          <cell r="L9806">
            <v>0</v>
          </cell>
          <cell r="M9806">
            <v>0</v>
          </cell>
          <cell r="N9806">
            <v>0</v>
          </cell>
          <cell r="O9806">
            <v>60.49</v>
          </cell>
        </row>
        <row r="9807">
          <cell r="C9807">
            <v>2464009</v>
          </cell>
          <cell r="D9807" t="str">
            <v>110002464009</v>
          </cell>
          <cell r="E9807" t="str">
            <v>张良伟 纵向科研发展基金</v>
          </cell>
          <cell r="F9807" t="str">
            <v>张良伟</v>
          </cell>
          <cell r="G9807" t="str">
            <v>2017027</v>
          </cell>
          <cell r="H9807">
            <v>0</v>
          </cell>
          <cell r="I9807">
            <v>81655.31</v>
          </cell>
          <cell r="J9807">
            <v>7560.82</v>
          </cell>
          <cell r="K9807">
            <v>74094.49</v>
          </cell>
          <cell r="L9807">
            <v>0</v>
          </cell>
          <cell r="M9807">
            <v>0</v>
          </cell>
          <cell r="N9807">
            <v>0</v>
          </cell>
          <cell r="O9807">
            <v>74094.49</v>
          </cell>
        </row>
        <row r="9808">
          <cell r="C9808">
            <v>2482001</v>
          </cell>
          <cell r="D9808" t="str">
            <v>110002482001</v>
          </cell>
          <cell r="E9808" t="str">
            <v>纤维/有机无机气凝胶的制备及其热力性能研究</v>
          </cell>
          <cell r="F9808" t="str">
            <v>宋忻睿</v>
          </cell>
          <cell r="G9808" t="str">
            <v>2022061</v>
          </cell>
          <cell r="H9808">
            <v>59691.88</v>
          </cell>
          <cell r="I9808">
            <v>0</v>
          </cell>
          <cell r="J9808">
            <v>23952.9</v>
          </cell>
          <cell r="K9808">
            <v>35738.98</v>
          </cell>
          <cell r="L9808">
            <v>0</v>
          </cell>
          <cell r="M9808">
            <v>0</v>
          </cell>
          <cell r="N9808">
            <v>0</v>
          </cell>
          <cell r="O9808">
            <v>35738.98</v>
          </cell>
        </row>
        <row r="9809">
          <cell r="C9809">
            <v>2504001</v>
          </cell>
          <cell r="D9809" t="str">
            <v>110002504001</v>
          </cell>
          <cell r="E9809" t="str">
            <v>东莞市食品产业科技创新中心项目</v>
          </cell>
          <cell r="F9809" t="str">
            <v>王际辉</v>
          </cell>
          <cell r="G9809" t="str">
            <v>2018809</v>
          </cell>
          <cell r="H9809">
            <v>0</v>
          </cell>
          <cell r="I9809">
            <v>10000000</v>
          </cell>
          <cell r="J9809">
            <v>7000000</v>
          </cell>
          <cell r="K9809">
            <v>3000000</v>
          </cell>
          <cell r="L9809">
            <v>0</v>
          </cell>
          <cell r="M9809">
            <v>0</v>
          </cell>
          <cell r="N9809">
            <v>0</v>
          </cell>
          <cell r="O9809">
            <v>3000000</v>
          </cell>
        </row>
        <row r="9810">
          <cell r="C9810">
            <v>2504002</v>
          </cell>
          <cell r="D9810" t="str">
            <v>110002504002</v>
          </cell>
          <cell r="E9810" t="str">
            <v>（东莞市科普专项）城市生命线工程智慧防灾与应急救援技术科普教育系列活动</v>
          </cell>
          <cell r="F9810" t="str">
            <v>尹玲</v>
          </cell>
          <cell r="G9810" t="str">
            <v>2014016</v>
          </cell>
          <cell r="H9810">
            <v>0</v>
          </cell>
          <cell r="I9810">
            <v>400000</v>
          </cell>
          <cell r="J9810">
            <v>221275.79</v>
          </cell>
          <cell r="K9810">
            <v>178724.21</v>
          </cell>
          <cell r="L9810">
            <v>0</v>
          </cell>
          <cell r="M9810">
            <v>0</v>
          </cell>
          <cell r="N9810">
            <v>0</v>
          </cell>
          <cell r="O9810">
            <v>178724.21</v>
          </cell>
        </row>
        <row r="9811">
          <cell r="C9811">
            <v>2504003</v>
          </cell>
          <cell r="D9811" t="str">
            <v>110002504003</v>
          </cell>
          <cell r="E9811" t="str">
            <v>（质量提升战略专项资金）2024年东莞市促进高质量发展专项资金标准化战略资助项目</v>
          </cell>
          <cell r="F9811" t="str">
            <v>李长平</v>
          </cell>
          <cell r="G9811" t="str">
            <v>2016830</v>
          </cell>
          <cell r="H9811">
            <v>0</v>
          </cell>
          <cell r="I9811">
            <v>220000</v>
          </cell>
          <cell r="J9811">
            <v>220000</v>
          </cell>
          <cell r="K9811">
            <v>0</v>
          </cell>
          <cell r="L9811">
            <v>0</v>
          </cell>
          <cell r="M9811">
            <v>0</v>
          </cell>
          <cell r="N9811">
            <v>0</v>
          </cell>
          <cell r="O9811">
            <v>0</v>
          </cell>
        </row>
        <row r="9812">
          <cell r="C9812">
            <v>251004003</v>
          </cell>
          <cell r="D9812" t="str">
            <v>11000251004003</v>
          </cell>
          <cell r="E9812" t="str">
            <v>重大创新项目或平台建设经费</v>
          </cell>
          <cell r="F9812" t="str">
            <v>李长平</v>
          </cell>
          <cell r="G9812" t="str">
            <v>2016830</v>
          </cell>
          <cell r="H9812">
            <v>0</v>
          </cell>
          <cell r="I9812">
            <v>1500000</v>
          </cell>
          <cell r="J9812">
            <v>98325</v>
          </cell>
          <cell r="K9812">
            <v>1401675</v>
          </cell>
          <cell r="L9812">
            <v>0</v>
          </cell>
          <cell r="M9812">
            <v>0</v>
          </cell>
          <cell r="N9812">
            <v>0</v>
          </cell>
          <cell r="O9812">
            <v>1401675</v>
          </cell>
        </row>
        <row r="9813">
          <cell r="C9813">
            <v>251010</v>
          </cell>
          <cell r="D9813" t="str">
            <v>11000251010</v>
          </cell>
          <cell r="E9813" t="str">
            <v>重大创新项目或平台建设经费（补充）</v>
          </cell>
          <cell r="F9813" t="str">
            <v>李长平</v>
          </cell>
          <cell r="G9813" t="str">
            <v>2016830</v>
          </cell>
          <cell r="H9813">
            <v>0</v>
          </cell>
          <cell r="I9813">
            <v>6307500</v>
          </cell>
          <cell r="J9813">
            <v>0</v>
          </cell>
          <cell r="K9813">
            <v>6307500</v>
          </cell>
          <cell r="L9813">
            <v>0</v>
          </cell>
          <cell r="M9813">
            <v>0</v>
          </cell>
          <cell r="N9813">
            <v>0</v>
          </cell>
          <cell r="O9813">
            <v>6307500</v>
          </cell>
        </row>
        <row r="9814">
          <cell r="C9814">
            <v>251010001</v>
          </cell>
          <cell r="D9814" t="str">
            <v>11000251010001</v>
          </cell>
          <cell r="E9814" t="str">
            <v>国际空天技术研究院启动费</v>
          </cell>
          <cell r="F9814" t="str">
            <v>房学谦</v>
          </cell>
          <cell r="G9814" t="str">
            <v>2023080</v>
          </cell>
          <cell r="H9814">
            <v>0</v>
          </cell>
          <cell r="I9814">
            <v>800000</v>
          </cell>
          <cell r="J9814">
            <v>7106.44</v>
          </cell>
          <cell r="K9814">
            <v>792893.56</v>
          </cell>
          <cell r="L9814">
            <v>0</v>
          </cell>
          <cell r="M9814">
            <v>0</v>
          </cell>
          <cell r="N9814">
            <v>0</v>
          </cell>
          <cell r="O9814">
            <v>792893.56</v>
          </cell>
        </row>
        <row r="9815">
          <cell r="C9815">
            <v>251010002</v>
          </cell>
          <cell r="D9815" t="str">
            <v>11000251010002</v>
          </cell>
          <cell r="E9815" t="str">
            <v>中子散射与先进光源科学技术中心启动费</v>
          </cell>
          <cell r="F9815" t="str">
            <v>WANGJIANLI</v>
          </cell>
          <cell r="G9815" t="str">
            <v>2024051</v>
          </cell>
          <cell r="H9815">
            <v>0</v>
          </cell>
          <cell r="I9815">
            <v>800000</v>
          </cell>
          <cell r="J9815">
            <v>11500</v>
          </cell>
          <cell r="K9815">
            <v>788500</v>
          </cell>
          <cell r="L9815">
            <v>0</v>
          </cell>
          <cell r="M9815">
            <v>0</v>
          </cell>
          <cell r="N9815">
            <v>0</v>
          </cell>
          <cell r="O9815">
            <v>788500</v>
          </cell>
        </row>
        <row r="9816">
          <cell r="C9816">
            <v>251010003</v>
          </cell>
          <cell r="D9816" t="str">
            <v>11000251010003</v>
          </cell>
          <cell r="E9816" t="str">
            <v>人体工程学研究院</v>
          </cell>
          <cell r="F9816" t="str">
            <v>李建军</v>
          </cell>
          <cell r="G9816" t="str">
            <v>2023193</v>
          </cell>
          <cell r="H9816">
            <v>0</v>
          </cell>
          <cell r="I9816">
            <v>200000</v>
          </cell>
          <cell r="J9816">
            <v>0</v>
          </cell>
          <cell r="K9816">
            <v>200000</v>
          </cell>
          <cell r="L9816">
            <v>0</v>
          </cell>
          <cell r="M9816">
            <v>0</v>
          </cell>
          <cell r="N9816">
            <v>0</v>
          </cell>
          <cell r="O9816">
            <v>200000</v>
          </cell>
        </row>
        <row r="9817">
          <cell r="C9817">
            <v>2531001</v>
          </cell>
          <cell r="D9817" t="str">
            <v>110002531001</v>
          </cell>
          <cell r="E9817" t="str">
            <v>噬菌体介导高温堆肥腐殖化过程的生态调控机制</v>
          </cell>
          <cell r="F9817" t="str">
            <v>余震</v>
          </cell>
          <cell r="G9817" t="str">
            <v>2024064</v>
          </cell>
          <cell r="H9817">
            <v>0</v>
          </cell>
          <cell r="I9817">
            <v>330478.05</v>
          </cell>
          <cell r="J9817">
            <v>77190.94</v>
          </cell>
          <cell r="K9817">
            <v>253287.11</v>
          </cell>
          <cell r="L9817">
            <v>0</v>
          </cell>
          <cell r="M9817">
            <v>0</v>
          </cell>
          <cell r="N9817">
            <v>0</v>
          </cell>
          <cell r="O9817">
            <v>253287.11</v>
          </cell>
        </row>
        <row r="9818">
          <cell r="C9818">
            <v>2531002</v>
          </cell>
          <cell r="D9818" t="str">
            <v>110002531002</v>
          </cell>
          <cell r="E9818" t="str">
            <v>重点项目+面向大豆增产提质的植株表型与多模态数据融合分析建模关键技术研究</v>
          </cell>
          <cell r="F9818" t="str">
            <v>袁华强</v>
          </cell>
          <cell r="G9818" t="str">
            <v>2002053</v>
          </cell>
          <cell r="H9818">
            <v>0</v>
          </cell>
          <cell r="I9818">
            <v>761300</v>
          </cell>
          <cell r="J9818">
            <v>674450</v>
          </cell>
          <cell r="K9818">
            <v>86850</v>
          </cell>
          <cell r="L9818">
            <v>0</v>
          </cell>
          <cell r="M9818">
            <v>0</v>
          </cell>
          <cell r="N9818">
            <v>0</v>
          </cell>
          <cell r="O9818">
            <v>86850</v>
          </cell>
        </row>
        <row r="9819">
          <cell r="C9819">
            <v>253100201</v>
          </cell>
          <cell r="D9819" t="str">
            <v>11000253100201</v>
          </cell>
          <cell r="E9819" t="str">
            <v>重点项目+面向大豆增产提质的植株表型与多模态数据融合分析建模关键技术研究-课题1</v>
          </cell>
          <cell r="F9819" t="str">
            <v>袁华强</v>
          </cell>
          <cell r="G9819" t="str">
            <v>2002053</v>
          </cell>
          <cell r="H9819">
            <v>0</v>
          </cell>
          <cell r="I9819">
            <v>200000</v>
          </cell>
          <cell r="J9819">
            <v>0</v>
          </cell>
          <cell r="K9819">
            <v>200000</v>
          </cell>
          <cell r="L9819">
            <v>0</v>
          </cell>
          <cell r="M9819">
            <v>0</v>
          </cell>
          <cell r="N9819">
            <v>0</v>
          </cell>
          <cell r="O9819">
            <v>200000</v>
          </cell>
        </row>
        <row r="9820">
          <cell r="C9820">
            <v>253100202</v>
          </cell>
          <cell r="D9820" t="str">
            <v>11000253100202</v>
          </cell>
          <cell r="E9820" t="str">
            <v>重点项目+面向大豆增产提质的植株表型与多模态数据融合分析建模关键技术研究-课题3</v>
          </cell>
          <cell r="F9820" t="str">
            <v>李蔚凌</v>
          </cell>
          <cell r="G9820" t="str">
            <v>2022062</v>
          </cell>
          <cell r="H9820">
            <v>0</v>
          </cell>
          <cell r="I9820">
            <v>400000</v>
          </cell>
          <cell r="J9820">
            <v>32200</v>
          </cell>
          <cell r="K9820">
            <v>367800</v>
          </cell>
          <cell r="L9820">
            <v>0</v>
          </cell>
          <cell r="M9820">
            <v>0</v>
          </cell>
          <cell r="N9820">
            <v>0</v>
          </cell>
          <cell r="O9820">
            <v>367800</v>
          </cell>
        </row>
        <row r="9821">
          <cell r="C9821">
            <v>2531003</v>
          </cell>
          <cell r="D9821" t="str">
            <v>110002531003</v>
          </cell>
          <cell r="E9821" t="str">
            <v>考虑装车效率的分布式柔性流水车间调度研究</v>
          </cell>
          <cell r="F9821" t="str">
            <v>曾志强</v>
          </cell>
          <cell r="G9821" t="str">
            <v>2024133</v>
          </cell>
          <cell r="H9821">
            <v>0</v>
          </cell>
          <cell r="I9821">
            <v>300000</v>
          </cell>
          <cell r="J9821">
            <v>33830.57</v>
          </cell>
          <cell r="K9821">
            <v>266169.43</v>
          </cell>
          <cell r="L9821">
            <v>0</v>
          </cell>
          <cell r="M9821">
            <v>0</v>
          </cell>
          <cell r="N9821">
            <v>0</v>
          </cell>
          <cell r="O9821">
            <v>266169.43</v>
          </cell>
        </row>
        <row r="9822">
          <cell r="C9822">
            <v>2531004</v>
          </cell>
          <cell r="D9822" t="str">
            <v>110002531004</v>
          </cell>
          <cell r="E9822" t="str">
            <v>冠状病毒HKU2-CoV的受体鉴定及其在跨物种传播中的作用研究</v>
          </cell>
          <cell r="F9822" t="str">
            <v>朱龙超</v>
          </cell>
          <cell r="G9822" t="str">
            <v>2024050</v>
          </cell>
          <cell r="H9822">
            <v>0</v>
          </cell>
          <cell r="I9822">
            <v>208074.35</v>
          </cell>
          <cell r="J9822">
            <v>27866.62</v>
          </cell>
          <cell r="K9822">
            <v>180207.73</v>
          </cell>
          <cell r="L9822">
            <v>0</v>
          </cell>
          <cell r="M9822">
            <v>0</v>
          </cell>
          <cell r="N9822">
            <v>0</v>
          </cell>
          <cell r="O9822">
            <v>180207.73</v>
          </cell>
        </row>
        <row r="9823">
          <cell r="C9823">
            <v>2531005</v>
          </cell>
          <cell r="D9823" t="str">
            <v>110002531005</v>
          </cell>
          <cell r="E9823" t="str">
            <v>紫磷主导构建结晶氮化碳纳米棒双活性位点触发串联光催化全固氮反应机制研究</v>
          </cell>
          <cell r="F9823" t="str">
            <v>王鑫</v>
          </cell>
          <cell r="G9823" t="str">
            <v>2025002</v>
          </cell>
          <cell r="H9823">
            <v>0</v>
          </cell>
          <cell r="I9823">
            <v>287500</v>
          </cell>
          <cell r="J9823">
            <v>32500</v>
          </cell>
          <cell r="K9823">
            <v>255000</v>
          </cell>
          <cell r="L9823">
            <v>0</v>
          </cell>
          <cell r="M9823">
            <v>0</v>
          </cell>
          <cell r="N9823">
            <v>0</v>
          </cell>
          <cell r="O9823">
            <v>255000</v>
          </cell>
        </row>
        <row r="9824">
          <cell r="C9824">
            <v>2531006</v>
          </cell>
          <cell r="D9824" t="str">
            <v>110002531006</v>
          </cell>
          <cell r="E9824" t="str">
            <v>77K以下深冷环境编织复合材料宏-细-微观损伤机制与原位光纤声发射研究</v>
          </cell>
          <cell r="F9824" t="str">
            <v>马连华</v>
          </cell>
          <cell r="G9824" t="str">
            <v>2022195</v>
          </cell>
          <cell r="H9824">
            <v>0</v>
          </cell>
          <cell r="I9824">
            <v>0</v>
          </cell>
          <cell r="J9824">
            <v>0</v>
          </cell>
          <cell r="K9824">
            <v>0</v>
          </cell>
          <cell r="L9824">
            <v>0</v>
          </cell>
          <cell r="M9824">
            <v>0</v>
          </cell>
          <cell r="N9824">
            <v>0</v>
          </cell>
          <cell r="O9824">
            <v>0</v>
          </cell>
        </row>
        <row r="9825">
          <cell r="C9825">
            <v>2531007</v>
          </cell>
          <cell r="D9825" t="str">
            <v>110002531007</v>
          </cell>
          <cell r="E9825" t="str">
            <v>液态金属调控Ru/Zeolite催化剂的聚乙烯选择性氢解作用机制研究</v>
          </cell>
          <cell r="F9825" t="str">
            <v>周勇</v>
          </cell>
          <cell r="G9825" t="str">
            <v>2023049</v>
          </cell>
          <cell r="H9825">
            <v>0</v>
          </cell>
          <cell r="I9825">
            <v>0</v>
          </cell>
          <cell r="J9825">
            <v>0</v>
          </cell>
          <cell r="K9825">
            <v>0</v>
          </cell>
          <cell r="L9825">
            <v>0</v>
          </cell>
          <cell r="M9825">
            <v>0</v>
          </cell>
          <cell r="N9825">
            <v>0</v>
          </cell>
          <cell r="O9825">
            <v>0</v>
          </cell>
        </row>
        <row r="9826">
          <cell r="C9826">
            <v>2531008</v>
          </cell>
          <cell r="D9826" t="str">
            <v>110002531008</v>
          </cell>
          <cell r="E9826" t="str">
            <v>果胶-阿魏酸/乳清分离蛋白界面稳态构建及其多尺度调控脂质-蛋白质共氧化的构效机制</v>
          </cell>
          <cell r="F9826" t="str">
            <v>闫景坤</v>
          </cell>
          <cell r="G9826" t="str">
            <v>2021815</v>
          </cell>
          <cell r="H9826">
            <v>0</v>
          </cell>
          <cell r="I9826">
            <v>0</v>
          </cell>
          <cell r="J9826">
            <v>0</v>
          </cell>
          <cell r="K9826">
            <v>0</v>
          </cell>
          <cell r="L9826">
            <v>0</v>
          </cell>
          <cell r="M9826">
            <v>0</v>
          </cell>
          <cell r="N9826">
            <v>0</v>
          </cell>
          <cell r="O9826">
            <v>0</v>
          </cell>
        </row>
        <row r="9827">
          <cell r="C9827">
            <v>2531009</v>
          </cell>
          <cell r="D9827" t="str">
            <v>110002531009</v>
          </cell>
          <cell r="E9827" t="str">
            <v>“酶触发-Zeta电位翻转”调控磷酸化卵白蛋白自乳化体系跨黏液-上皮屏障的递送机制</v>
          </cell>
          <cell r="F9827" t="str">
            <v>熊舟翼</v>
          </cell>
          <cell r="G9827" t="str">
            <v>2024021</v>
          </cell>
          <cell r="H9827">
            <v>0</v>
          </cell>
          <cell r="I9827">
            <v>0</v>
          </cell>
          <cell r="J9827">
            <v>0</v>
          </cell>
          <cell r="K9827">
            <v>0</v>
          </cell>
          <cell r="L9827">
            <v>0</v>
          </cell>
          <cell r="M9827">
            <v>0</v>
          </cell>
          <cell r="N9827">
            <v>0</v>
          </cell>
          <cell r="O9827">
            <v>0</v>
          </cell>
        </row>
        <row r="9828">
          <cell r="C9828">
            <v>2531010</v>
          </cell>
          <cell r="D9828" t="str">
            <v>110002531010</v>
          </cell>
          <cell r="E9828" t="str">
            <v>PTFE膜覆盖堆肥强化恶臭气体降解的接触电催化机制</v>
          </cell>
          <cell r="F9828" t="str">
            <v>余震</v>
          </cell>
          <cell r="G9828" t="str">
            <v>2024064</v>
          </cell>
          <cell r="H9828">
            <v>0</v>
          </cell>
          <cell r="I9828">
            <v>0</v>
          </cell>
          <cell r="J9828">
            <v>0</v>
          </cell>
          <cell r="K9828">
            <v>0</v>
          </cell>
          <cell r="L9828">
            <v>0</v>
          </cell>
          <cell r="M9828">
            <v>0</v>
          </cell>
          <cell r="N9828">
            <v>0</v>
          </cell>
          <cell r="O9828">
            <v>0</v>
          </cell>
        </row>
        <row r="9829">
          <cell r="C9829">
            <v>2531011</v>
          </cell>
          <cell r="D9829" t="str">
            <v>110002531011</v>
          </cell>
          <cell r="E9829" t="str">
            <v>基于污水流行病学的6PPD-Q人群暴露及肠道菌群复合毒性机制</v>
          </cell>
          <cell r="F9829" t="str">
            <v>唐少宇</v>
          </cell>
          <cell r="G9829" t="str">
            <v>2021805</v>
          </cell>
          <cell r="H9829">
            <v>0</v>
          </cell>
          <cell r="I9829">
            <v>0</v>
          </cell>
          <cell r="J9829">
            <v>0</v>
          </cell>
          <cell r="K9829">
            <v>0</v>
          </cell>
          <cell r="L9829">
            <v>0</v>
          </cell>
          <cell r="M9829">
            <v>0</v>
          </cell>
          <cell r="N9829">
            <v>0</v>
          </cell>
          <cell r="O9829">
            <v>0</v>
          </cell>
        </row>
        <row r="9830">
          <cell r="C9830">
            <v>2531012</v>
          </cell>
          <cell r="D9830" t="str">
            <v>110002531012</v>
          </cell>
          <cell r="E9830" t="str">
            <v>废糖蜜基水解酶的高效制造并解构污泥结构性胞外聚合物的分子契合机制</v>
          </cell>
          <cell r="F9830" t="str">
            <v>辛晓东</v>
          </cell>
          <cell r="G9830" t="str">
            <v>2022055</v>
          </cell>
          <cell r="H9830">
            <v>0</v>
          </cell>
          <cell r="I9830">
            <v>0</v>
          </cell>
          <cell r="J9830">
            <v>0</v>
          </cell>
          <cell r="K9830">
            <v>0</v>
          </cell>
          <cell r="L9830">
            <v>0</v>
          </cell>
          <cell r="M9830">
            <v>0</v>
          </cell>
          <cell r="N9830">
            <v>0</v>
          </cell>
          <cell r="O9830">
            <v>0</v>
          </cell>
        </row>
        <row r="9831">
          <cell r="C9831">
            <v>2531013</v>
          </cell>
          <cell r="D9831" t="str">
            <v>110002531013</v>
          </cell>
          <cell r="E9831" t="str">
            <v>选区激光熔化AlSiMg合金残余应力诱导时效相变机理研究</v>
          </cell>
          <cell r="F9831" t="str">
            <v>李润霞</v>
          </cell>
          <cell r="G9831" t="str">
            <v>2018805</v>
          </cell>
          <cell r="H9831">
            <v>0</v>
          </cell>
          <cell r="I9831">
            <v>0</v>
          </cell>
          <cell r="J9831">
            <v>0</v>
          </cell>
          <cell r="K9831">
            <v>0</v>
          </cell>
          <cell r="L9831">
            <v>0</v>
          </cell>
          <cell r="M9831">
            <v>0</v>
          </cell>
          <cell r="N9831">
            <v>0</v>
          </cell>
          <cell r="O9831">
            <v>0</v>
          </cell>
        </row>
        <row r="9832">
          <cell r="C9832">
            <v>2531014</v>
          </cell>
          <cell r="D9832" t="str">
            <v>110002531014</v>
          </cell>
          <cell r="E9832" t="str">
            <v>基于地面测试增强压力脉动模态的航空齿轮油泵故障诊断研究</v>
          </cell>
          <cell r="F9832" t="str">
            <v>李川</v>
          </cell>
          <cell r="G9832" t="str">
            <v>2016810</v>
          </cell>
          <cell r="H9832">
            <v>0</v>
          </cell>
          <cell r="I9832">
            <v>0</v>
          </cell>
          <cell r="J9832">
            <v>0</v>
          </cell>
          <cell r="K9832">
            <v>0</v>
          </cell>
          <cell r="L9832">
            <v>0</v>
          </cell>
          <cell r="M9832">
            <v>0</v>
          </cell>
          <cell r="N9832">
            <v>0</v>
          </cell>
          <cell r="O9832">
            <v>0</v>
          </cell>
        </row>
        <row r="9833">
          <cell r="C9833">
            <v>2531015</v>
          </cell>
          <cell r="D9833" t="str">
            <v>110002531015</v>
          </cell>
          <cell r="E9833" t="str">
            <v>高维随机振动物理信息神经网络模型</v>
          </cell>
          <cell r="F9833" t="str">
            <v>李金武</v>
          </cell>
          <cell r="G9833" t="str">
            <v>2025020</v>
          </cell>
          <cell r="H9833">
            <v>0</v>
          </cell>
          <cell r="I9833">
            <v>0</v>
          </cell>
          <cell r="J9833">
            <v>0</v>
          </cell>
          <cell r="K9833">
            <v>0</v>
          </cell>
          <cell r="L9833">
            <v>0</v>
          </cell>
          <cell r="M9833">
            <v>0</v>
          </cell>
          <cell r="N9833">
            <v>0</v>
          </cell>
          <cell r="O9833">
            <v>0</v>
          </cell>
        </row>
        <row r="9834">
          <cell r="C9834">
            <v>2531016</v>
          </cell>
          <cell r="D9834" t="str">
            <v>110002531016</v>
          </cell>
          <cell r="E9834" t="str">
            <v>潮流作用下复杂桥墩局部冲刷演化机理及智能防护方法研究</v>
          </cell>
          <cell r="F9834" t="str">
            <v>喻鹏</v>
          </cell>
          <cell r="G9834" t="str">
            <v>2018051</v>
          </cell>
          <cell r="H9834">
            <v>0</v>
          </cell>
          <cell r="I9834">
            <v>0</v>
          </cell>
          <cell r="J9834">
            <v>0</v>
          </cell>
          <cell r="K9834">
            <v>0</v>
          </cell>
          <cell r="L9834">
            <v>0</v>
          </cell>
          <cell r="M9834">
            <v>0</v>
          </cell>
          <cell r="N9834">
            <v>0</v>
          </cell>
          <cell r="O9834">
            <v>0</v>
          </cell>
        </row>
        <row r="9835">
          <cell r="C9835">
            <v>2531017</v>
          </cell>
          <cell r="D9835" t="str">
            <v>110002531017</v>
          </cell>
          <cell r="E9835" t="str">
            <v>边缘智算网络多域资源优态联动关键技术研究</v>
          </cell>
          <cell r="F9835" t="str">
            <v>陶铭</v>
          </cell>
          <cell r="G9835" t="str">
            <v>2012032</v>
          </cell>
          <cell r="H9835">
            <v>0</v>
          </cell>
          <cell r="I9835">
            <v>0</v>
          </cell>
          <cell r="J9835">
            <v>0</v>
          </cell>
          <cell r="K9835">
            <v>0</v>
          </cell>
          <cell r="L9835">
            <v>0</v>
          </cell>
          <cell r="M9835">
            <v>0</v>
          </cell>
          <cell r="N9835">
            <v>0</v>
          </cell>
          <cell r="O9835">
            <v>0</v>
          </cell>
        </row>
        <row r="9836">
          <cell r="C9836">
            <v>2531018</v>
          </cell>
          <cell r="D9836" t="str">
            <v>110002531018</v>
          </cell>
          <cell r="E9836" t="str">
            <v>Qualitative analysis of nonlocal wave models</v>
          </cell>
          <cell r="F9836" t="str">
            <v>GOMESTAVARESEDUARDOHENRIQUE</v>
          </cell>
          <cell r="G9836" t="str">
            <v>2024061</v>
          </cell>
          <cell r="H9836">
            <v>0</v>
          </cell>
          <cell r="I9836">
            <v>0</v>
          </cell>
          <cell r="J9836">
            <v>0</v>
          </cell>
          <cell r="K9836">
            <v>0</v>
          </cell>
          <cell r="L9836">
            <v>0</v>
          </cell>
          <cell r="M9836">
            <v>0</v>
          </cell>
          <cell r="N9836">
            <v>0</v>
          </cell>
          <cell r="O9836">
            <v>0</v>
          </cell>
        </row>
        <row r="9837">
          <cell r="C9837">
            <v>2532001</v>
          </cell>
          <cell r="D9837" t="str">
            <v>110002532001</v>
          </cell>
          <cell r="E9837" t="str">
            <v>基于生成式深度学习的老年人语言模型及其应用于阿尔茨海默病诊断的研究</v>
          </cell>
          <cell r="F9837" t="str">
            <v>阮奕邦</v>
          </cell>
          <cell r="G9837" t="str">
            <v>2021115</v>
          </cell>
          <cell r="H9837">
            <v>0</v>
          </cell>
          <cell r="I9837">
            <v>20000</v>
          </cell>
          <cell r="J9837">
            <v>1000</v>
          </cell>
          <cell r="K9837">
            <v>19000</v>
          </cell>
          <cell r="L9837">
            <v>0</v>
          </cell>
          <cell r="M9837">
            <v>0</v>
          </cell>
          <cell r="N9837">
            <v>0</v>
          </cell>
          <cell r="O9837">
            <v>19000</v>
          </cell>
        </row>
        <row r="9838">
          <cell r="C9838">
            <v>2532002</v>
          </cell>
          <cell r="D9838" t="str">
            <v>110002532002</v>
          </cell>
          <cell r="E9838" t="str">
            <v>台籍青年参与两岸融合发展的“认同阻滞”及对策研究</v>
          </cell>
          <cell r="F9838" t="str">
            <v>于铁山</v>
          </cell>
          <cell r="G9838" t="str">
            <v>2017079</v>
          </cell>
          <cell r="H9838">
            <v>0</v>
          </cell>
          <cell r="I9838">
            <v>30000</v>
          </cell>
          <cell r="J9838">
            <v>9000</v>
          </cell>
          <cell r="K9838">
            <v>21000</v>
          </cell>
          <cell r="L9838">
            <v>0</v>
          </cell>
          <cell r="M9838">
            <v>0</v>
          </cell>
          <cell r="N9838">
            <v>0</v>
          </cell>
          <cell r="O9838">
            <v>21000</v>
          </cell>
        </row>
        <row r="9839">
          <cell r="C9839">
            <v>2532003</v>
          </cell>
          <cell r="D9839" t="str">
            <v>110002532003</v>
          </cell>
          <cell r="E9839" t="str">
            <v>数字化背景下中小学教师跨学科教学胜任力表现性评价研究</v>
          </cell>
          <cell r="F9839" t="str">
            <v>李茂菊</v>
          </cell>
          <cell r="G9839" t="str">
            <v>2023146</v>
          </cell>
          <cell r="H9839">
            <v>0</v>
          </cell>
          <cell r="I9839">
            <v>40000</v>
          </cell>
          <cell r="J9839">
            <v>2000</v>
          </cell>
          <cell r="K9839">
            <v>38000</v>
          </cell>
          <cell r="L9839">
            <v>0</v>
          </cell>
          <cell r="M9839">
            <v>0</v>
          </cell>
          <cell r="N9839">
            <v>0</v>
          </cell>
          <cell r="O9839">
            <v>38000</v>
          </cell>
        </row>
        <row r="9840">
          <cell r="C9840">
            <v>2532004</v>
          </cell>
          <cell r="D9840" t="str">
            <v>110002532004</v>
          </cell>
          <cell r="E9840" t="str">
            <v>数据驱动范式下高校图书馆研究数据管理服务体系建设研究</v>
          </cell>
          <cell r="F9840" t="str">
            <v>朱华顺</v>
          </cell>
          <cell r="G9840" t="str">
            <v>2007053</v>
          </cell>
          <cell r="H9840">
            <v>0</v>
          </cell>
          <cell r="I9840">
            <v>30000</v>
          </cell>
          <cell r="J9840">
            <v>19649</v>
          </cell>
          <cell r="K9840">
            <v>10351</v>
          </cell>
          <cell r="L9840">
            <v>0</v>
          </cell>
          <cell r="M9840">
            <v>0</v>
          </cell>
          <cell r="N9840">
            <v>0</v>
          </cell>
          <cell r="O9840">
            <v>10351</v>
          </cell>
        </row>
        <row r="9841">
          <cell r="C9841">
            <v>2532005</v>
          </cell>
          <cell r="D9841" t="str">
            <v>110002532005</v>
          </cell>
          <cell r="E9841" t="str">
            <v>数据处理者权的结构性分置与确权规则研究</v>
          </cell>
          <cell r="F9841" t="str">
            <v>宋戈</v>
          </cell>
          <cell r="G9841" t="str">
            <v>2023213</v>
          </cell>
          <cell r="H9841">
            <v>0</v>
          </cell>
          <cell r="I9841">
            <v>40000</v>
          </cell>
          <cell r="J9841">
            <v>2000</v>
          </cell>
          <cell r="K9841">
            <v>38000</v>
          </cell>
          <cell r="L9841">
            <v>0</v>
          </cell>
          <cell r="M9841">
            <v>0</v>
          </cell>
          <cell r="N9841">
            <v>0</v>
          </cell>
          <cell r="O9841">
            <v>38000</v>
          </cell>
        </row>
        <row r="9842">
          <cell r="C9842">
            <v>2532006</v>
          </cell>
          <cell r="D9842" t="str">
            <v>110002532006</v>
          </cell>
          <cell r="E9842" t="str">
            <v>多尺度复杂耦合视域下新质生产力与“双碳”目标协同发展的机制、效应与政策研究</v>
          </cell>
          <cell r="F9842" t="str">
            <v>刘学民</v>
          </cell>
          <cell r="G9842" t="str">
            <v>2022094</v>
          </cell>
          <cell r="H9842">
            <v>0</v>
          </cell>
          <cell r="I9842">
            <v>30000</v>
          </cell>
          <cell r="J9842">
            <v>7000</v>
          </cell>
          <cell r="K9842">
            <v>23000</v>
          </cell>
          <cell r="L9842">
            <v>0</v>
          </cell>
          <cell r="M9842">
            <v>0</v>
          </cell>
          <cell r="N9842">
            <v>0</v>
          </cell>
          <cell r="O9842">
            <v>23000</v>
          </cell>
        </row>
        <row r="9843">
          <cell r="C9843">
            <v>2532007</v>
          </cell>
          <cell r="D9843" t="str">
            <v>110002532007</v>
          </cell>
          <cell r="E9843" t="str">
            <v>基于明清词谱的词调学研究</v>
          </cell>
          <cell r="F9843" t="str">
            <v>李文韬</v>
          </cell>
          <cell r="G9843" t="str">
            <v>2023167</v>
          </cell>
          <cell r="H9843">
            <v>0</v>
          </cell>
          <cell r="I9843">
            <v>20000</v>
          </cell>
          <cell r="J9843">
            <v>6153.43</v>
          </cell>
          <cell r="K9843">
            <v>13846.57</v>
          </cell>
          <cell r="L9843">
            <v>0</v>
          </cell>
          <cell r="M9843">
            <v>0</v>
          </cell>
          <cell r="N9843">
            <v>0</v>
          </cell>
          <cell r="O9843">
            <v>13846.57</v>
          </cell>
        </row>
        <row r="9844">
          <cell r="C9844">
            <v>2532008</v>
          </cell>
          <cell r="D9844" t="str">
            <v>110002532008</v>
          </cell>
          <cell r="E9844" t="str">
            <v>基于洪武本《华夷译语》的明初汉语研究</v>
          </cell>
          <cell r="F9844" t="str">
            <v>苏若阳</v>
          </cell>
          <cell r="G9844" t="str">
            <v>2022038</v>
          </cell>
          <cell r="H9844">
            <v>0</v>
          </cell>
          <cell r="I9844">
            <v>25000</v>
          </cell>
          <cell r="J9844">
            <v>1250</v>
          </cell>
          <cell r="K9844">
            <v>23750</v>
          </cell>
          <cell r="L9844">
            <v>0</v>
          </cell>
          <cell r="M9844">
            <v>0</v>
          </cell>
          <cell r="N9844">
            <v>0</v>
          </cell>
          <cell r="O9844">
            <v>23750</v>
          </cell>
        </row>
        <row r="9845">
          <cell r="C9845">
            <v>2532009</v>
          </cell>
          <cell r="D9845" t="str">
            <v>110002532009</v>
          </cell>
          <cell r="E9845" t="str">
            <v>马克思时间概念的经济学阐释研究</v>
          </cell>
          <cell r="F9845" t="str">
            <v>徐多文</v>
          </cell>
          <cell r="G9845" t="str">
            <v>2021126</v>
          </cell>
          <cell r="H9845">
            <v>0</v>
          </cell>
          <cell r="I9845">
            <v>20000</v>
          </cell>
          <cell r="J9845">
            <v>1000</v>
          </cell>
          <cell r="K9845">
            <v>19000</v>
          </cell>
          <cell r="L9845">
            <v>0</v>
          </cell>
          <cell r="M9845">
            <v>0</v>
          </cell>
          <cell r="N9845">
            <v>0</v>
          </cell>
          <cell r="O9845">
            <v>19000</v>
          </cell>
        </row>
        <row r="9846">
          <cell r="C9846">
            <v>2532010</v>
          </cell>
          <cell r="D9846" t="str">
            <v>110002532010</v>
          </cell>
          <cell r="E9846" t="str">
            <v>张学英项目评审费</v>
          </cell>
          <cell r="F9846" t="str">
            <v>张学英</v>
          </cell>
          <cell r="G9846" t="str">
            <v>2020822</v>
          </cell>
          <cell r="H9846">
            <v>0</v>
          </cell>
          <cell r="I9846">
            <v>3738</v>
          </cell>
          <cell r="J9846">
            <v>3738</v>
          </cell>
          <cell r="K9846">
            <v>0</v>
          </cell>
          <cell r="L9846">
            <v>0</v>
          </cell>
          <cell r="M9846">
            <v>0</v>
          </cell>
          <cell r="N9846">
            <v>0</v>
          </cell>
          <cell r="O9846">
            <v>0</v>
          </cell>
        </row>
        <row r="9847">
          <cell r="C9847">
            <v>2534001</v>
          </cell>
          <cell r="D9847" t="str">
            <v>110002534001</v>
          </cell>
          <cell r="E9847" t="str">
            <v>（直接）新型自供能、自感知FRP增强轻质UHPC海洋单体漂浮结构关键技术研发</v>
          </cell>
          <cell r="F9847" t="str">
            <v>郑愚</v>
          </cell>
          <cell r="G9847" t="str">
            <v>2008004</v>
          </cell>
          <cell r="H9847">
            <v>0</v>
          </cell>
          <cell r="I9847">
            <v>1170000</v>
          </cell>
          <cell r="J9847">
            <v>248737.84</v>
          </cell>
          <cell r="K9847">
            <v>921262.16</v>
          </cell>
          <cell r="L9847">
            <v>0</v>
          </cell>
          <cell r="M9847">
            <v>37399.18</v>
          </cell>
          <cell r="N9847">
            <v>0</v>
          </cell>
          <cell r="O9847">
            <v>883862.98</v>
          </cell>
        </row>
        <row r="9848">
          <cell r="C9848">
            <v>2534002</v>
          </cell>
          <cell r="D9848" t="str">
            <v>110002534002</v>
          </cell>
          <cell r="E9848" t="str">
            <v>（间接）新型自供能、自感知FRP增强轻质UHPC海洋单体漂浮结构关键技术研发</v>
          </cell>
          <cell r="F9848" t="str">
            <v>郑愚</v>
          </cell>
          <cell r="G9848" t="str">
            <v>2008004</v>
          </cell>
          <cell r="H9848">
            <v>0</v>
          </cell>
          <cell r="I9848">
            <v>130000</v>
          </cell>
          <cell r="J9848">
            <v>74100</v>
          </cell>
          <cell r="K9848">
            <v>55900</v>
          </cell>
          <cell r="L9848">
            <v>0</v>
          </cell>
          <cell r="M9848">
            <v>0</v>
          </cell>
          <cell r="N9848">
            <v>0</v>
          </cell>
          <cell r="O9848">
            <v>55900</v>
          </cell>
        </row>
        <row r="9849">
          <cell r="C9849">
            <v>2534003</v>
          </cell>
          <cell r="D9849" t="str">
            <v>110002534003</v>
          </cell>
          <cell r="E9849" t="str">
            <v>（直接）区域产业链多方业务协同、优化与追溯技术研究</v>
          </cell>
          <cell r="F9849" t="str">
            <v>王福杰</v>
          </cell>
          <cell r="G9849" t="str">
            <v>2018077</v>
          </cell>
          <cell r="H9849">
            <v>0</v>
          </cell>
          <cell r="I9849">
            <v>355830</v>
          </cell>
          <cell r="J9849">
            <v>342885.36</v>
          </cell>
          <cell r="K9849">
            <v>12944.64</v>
          </cell>
          <cell r="L9849">
            <v>0</v>
          </cell>
          <cell r="M9849">
            <v>0</v>
          </cell>
          <cell r="N9849">
            <v>0</v>
          </cell>
          <cell r="O9849">
            <v>12944.64</v>
          </cell>
        </row>
        <row r="9850">
          <cell r="C9850">
            <v>2534004</v>
          </cell>
          <cell r="D9850" t="str">
            <v>110002534004</v>
          </cell>
          <cell r="E9850" t="str">
            <v>（间接）区域产业链多方业务协同、优化与追溯技术研究</v>
          </cell>
          <cell r="F9850" t="str">
            <v>王福杰</v>
          </cell>
          <cell r="G9850" t="str">
            <v>2018077</v>
          </cell>
          <cell r="H9850">
            <v>0</v>
          </cell>
          <cell r="I9850">
            <v>90270</v>
          </cell>
          <cell r="J9850">
            <v>40372.5</v>
          </cell>
          <cell r="K9850">
            <v>49897.5</v>
          </cell>
          <cell r="L9850">
            <v>0</v>
          </cell>
          <cell r="M9850">
            <v>0</v>
          </cell>
          <cell r="N9850">
            <v>0</v>
          </cell>
          <cell r="O9850">
            <v>49897.5</v>
          </cell>
        </row>
        <row r="9851">
          <cell r="C9851">
            <v>2534005</v>
          </cell>
          <cell r="D9851" t="str">
            <v>110002534005</v>
          </cell>
          <cell r="E9851" t="str">
            <v>（直接）循环冷却水系统绿色化关键技术及标准研究</v>
          </cell>
          <cell r="F9851" t="str">
            <v>张宝晖</v>
          </cell>
          <cell r="G9851" t="str">
            <v>2023233</v>
          </cell>
          <cell r="H9851">
            <v>0</v>
          </cell>
          <cell r="I9851">
            <v>27930</v>
          </cell>
          <cell r="J9851">
            <v>5916.67</v>
          </cell>
          <cell r="K9851">
            <v>22013.33</v>
          </cell>
          <cell r="L9851">
            <v>0</v>
          </cell>
          <cell r="M9851">
            <v>0</v>
          </cell>
          <cell r="N9851">
            <v>0</v>
          </cell>
          <cell r="O9851">
            <v>22013.33</v>
          </cell>
        </row>
        <row r="9852">
          <cell r="C9852">
            <v>2534006</v>
          </cell>
          <cell r="D9852" t="str">
            <v>110002534006</v>
          </cell>
          <cell r="E9852" t="str">
            <v>（间接）循环冷却水系统绿色化关键技术及标准研究</v>
          </cell>
          <cell r="F9852" t="str">
            <v>张宝晖</v>
          </cell>
          <cell r="G9852" t="str">
            <v>2023233</v>
          </cell>
          <cell r="H9852">
            <v>0</v>
          </cell>
          <cell r="I9852">
            <v>1470</v>
          </cell>
          <cell r="J9852">
            <v>1470</v>
          </cell>
          <cell r="K9852">
            <v>0</v>
          </cell>
          <cell r="L9852">
            <v>0</v>
          </cell>
          <cell r="M9852">
            <v>0</v>
          </cell>
          <cell r="N9852">
            <v>0</v>
          </cell>
          <cell r="O9852">
            <v>0</v>
          </cell>
        </row>
        <row r="9853">
          <cell r="C9853">
            <v>2534007</v>
          </cell>
          <cell r="D9853" t="str">
            <v>110002534007</v>
          </cell>
          <cell r="E9853" t="str">
            <v>（直接）区域特色产业研发创新与协同制造集成服务平台</v>
          </cell>
          <cell r="F9853" t="str">
            <v>孙泽文</v>
          </cell>
          <cell r="G9853" t="str">
            <v>2018057</v>
          </cell>
          <cell r="H9853">
            <v>0</v>
          </cell>
          <cell r="I9853">
            <v>61871.5</v>
          </cell>
          <cell r="J9853">
            <v>1060</v>
          </cell>
          <cell r="K9853">
            <v>60811.5</v>
          </cell>
          <cell r="L9853">
            <v>0</v>
          </cell>
          <cell r="M9853">
            <v>0</v>
          </cell>
          <cell r="N9853">
            <v>0</v>
          </cell>
          <cell r="O9853">
            <v>60811.5</v>
          </cell>
        </row>
        <row r="9854">
          <cell r="C9854">
            <v>2534008</v>
          </cell>
          <cell r="D9854" t="str">
            <v>110002534008</v>
          </cell>
          <cell r="E9854" t="str">
            <v>（间接）区域特色产业研发创新与协同制造集成服务平台</v>
          </cell>
          <cell r="F9854" t="str">
            <v>孙泽文</v>
          </cell>
          <cell r="G9854" t="str">
            <v>2018057</v>
          </cell>
          <cell r="H9854">
            <v>0</v>
          </cell>
          <cell r="I9854">
            <v>10918.5</v>
          </cell>
          <cell r="J9854">
            <v>10000</v>
          </cell>
          <cell r="K9854">
            <v>918.5</v>
          </cell>
          <cell r="L9854">
            <v>0</v>
          </cell>
          <cell r="M9854">
            <v>0</v>
          </cell>
          <cell r="N9854">
            <v>0</v>
          </cell>
          <cell r="O9854">
            <v>918.5</v>
          </cell>
        </row>
        <row r="9855">
          <cell r="C9855">
            <v>2534009</v>
          </cell>
          <cell r="D9855" t="str">
            <v>110002534009</v>
          </cell>
          <cell r="E9855" t="str">
            <v>（直接）开放场景下人机共融智能感知技术研究</v>
          </cell>
          <cell r="F9855" t="str">
            <v>任子良</v>
          </cell>
          <cell r="G9855" t="str">
            <v>2021121</v>
          </cell>
          <cell r="H9855">
            <v>0</v>
          </cell>
          <cell r="I9855">
            <v>192000</v>
          </cell>
          <cell r="J9855">
            <v>46037.49</v>
          </cell>
          <cell r="K9855">
            <v>145962.51</v>
          </cell>
          <cell r="L9855">
            <v>0</v>
          </cell>
          <cell r="M9855">
            <v>0</v>
          </cell>
          <cell r="N9855">
            <v>0</v>
          </cell>
          <cell r="O9855">
            <v>145962.51</v>
          </cell>
        </row>
        <row r="9856">
          <cell r="C9856">
            <v>2534010</v>
          </cell>
          <cell r="D9856" t="str">
            <v>110002534010</v>
          </cell>
          <cell r="E9856" t="str">
            <v>（间接）开放场景下人机共融智能感知技术研究</v>
          </cell>
          <cell r="F9856" t="str">
            <v>任子良</v>
          </cell>
          <cell r="G9856" t="str">
            <v>2021121</v>
          </cell>
          <cell r="H9856">
            <v>0</v>
          </cell>
          <cell r="I9856">
            <v>48000</v>
          </cell>
          <cell r="J9856">
            <v>12000</v>
          </cell>
          <cell r="K9856">
            <v>36000</v>
          </cell>
          <cell r="L9856">
            <v>0</v>
          </cell>
          <cell r="M9856">
            <v>0</v>
          </cell>
          <cell r="N9856">
            <v>0</v>
          </cell>
          <cell r="O9856">
            <v>36000</v>
          </cell>
        </row>
        <row r="9857">
          <cell r="C9857">
            <v>2537001</v>
          </cell>
          <cell r="D9857" t="str">
            <v>110002537001</v>
          </cell>
          <cell r="E9857" t="str">
            <v>郁南县桂圩镇肉桂种植技术帮扶村项目</v>
          </cell>
          <cell r="F9857" t="str">
            <v>胡钦华</v>
          </cell>
          <cell r="G9857" t="str">
            <v>2003024</v>
          </cell>
          <cell r="H9857">
            <v>0</v>
          </cell>
          <cell r="I9857">
            <v>80000</v>
          </cell>
          <cell r="J9857">
            <v>67785</v>
          </cell>
          <cell r="K9857">
            <v>12215</v>
          </cell>
          <cell r="L9857">
            <v>0</v>
          </cell>
          <cell r="M9857">
            <v>0</v>
          </cell>
          <cell r="N9857">
            <v>0</v>
          </cell>
          <cell r="O9857">
            <v>12215</v>
          </cell>
        </row>
        <row r="9858">
          <cell r="C9858">
            <v>2537002</v>
          </cell>
          <cell r="D9858" t="str">
            <v>110002537002</v>
          </cell>
          <cell r="E9858" t="str">
            <v>2024年东莞市松山湖创新成果奖励</v>
          </cell>
          <cell r="F9858" t="str">
            <v>王建国</v>
          </cell>
          <cell r="G9858" t="str">
            <v>2018801</v>
          </cell>
          <cell r="H9858">
            <v>0</v>
          </cell>
          <cell r="I9858">
            <v>50000</v>
          </cell>
          <cell r="J9858">
            <v>50000</v>
          </cell>
          <cell r="K9858">
            <v>0</v>
          </cell>
          <cell r="L9858">
            <v>0</v>
          </cell>
          <cell r="M9858">
            <v>0</v>
          </cell>
          <cell r="N9858">
            <v>0</v>
          </cell>
          <cell r="O9858">
            <v>0</v>
          </cell>
        </row>
        <row r="9859">
          <cell r="C9859">
            <v>2537003</v>
          </cell>
          <cell r="D9859" t="str">
            <v>110002537003</v>
          </cell>
          <cell r="E9859" t="str">
            <v>2023年松山湖高水平科技交流活动补贴</v>
          </cell>
          <cell r="F9859" t="str">
            <v>JINYUN YUAN</v>
          </cell>
          <cell r="G9859" t="str">
            <v>2020802</v>
          </cell>
          <cell r="H9859">
            <v>0</v>
          </cell>
          <cell r="I9859">
            <v>185204</v>
          </cell>
          <cell r="J9859">
            <v>64260.2</v>
          </cell>
          <cell r="K9859">
            <v>120943.8</v>
          </cell>
          <cell r="L9859">
            <v>0</v>
          </cell>
          <cell r="M9859">
            <v>0</v>
          </cell>
          <cell r="N9859">
            <v>0</v>
          </cell>
          <cell r="O9859">
            <v>120943.8</v>
          </cell>
        </row>
        <row r="9860">
          <cell r="C9860">
            <v>2537004</v>
          </cell>
          <cell r="D9860" t="str">
            <v>110002537004</v>
          </cell>
          <cell r="E9860" t="str">
            <v>2024年东莞市松山湖技术开发合同补助项目</v>
          </cell>
          <cell r="F9860" t="str">
            <v>李长平</v>
          </cell>
          <cell r="G9860" t="str">
            <v>2016830</v>
          </cell>
          <cell r="H9860">
            <v>0</v>
          </cell>
          <cell r="I9860">
            <v>12000</v>
          </cell>
          <cell r="J9860">
            <v>12000</v>
          </cell>
          <cell r="K9860">
            <v>0</v>
          </cell>
          <cell r="L9860">
            <v>0</v>
          </cell>
          <cell r="M9860">
            <v>0</v>
          </cell>
          <cell r="N9860">
            <v>0</v>
          </cell>
          <cell r="O9860">
            <v>0</v>
          </cell>
        </row>
        <row r="9861">
          <cell r="C9861">
            <v>2537005</v>
          </cell>
          <cell r="D9861" t="str">
            <v>110002537005</v>
          </cell>
          <cell r="E9861" t="str">
            <v>3D技术打印三维DECM类卵巢支架对牛卵巢组织裸鼠移植后效果评价</v>
          </cell>
          <cell r="F9861" t="str">
            <v>王翀</v>
          </cell>
          <cell r="G9861" t="str">
            <v>2016033</v>
          </cell>
          <cell r="H9861">
            <v>0</v>
          </cell>
          <cell r="I9861">
            <v>30000</v>
          </cell>
          <cell r="J9861">
            <v>1500</v>
          </cell>
          <cell r="K9861">
            <v>28500</v>
          </cell>
          <cell r="L9861">
            <v>0</v>
          </cell>
          <cell r="M9861">
            <v>0</v>
          </cell>
          <cell r="N9861">
            <v>0</v>
          </cell>
          <cell r="O9861">
            <v>28500</v>
          </cell>
        </row>
        <row r="9862">
          <cell r="C9862">
            <v>2537006</v>
          </cell>
          <cell r="D9862" t="str">
            <v>110002537006</v>
          </cell>
          <cell r="E9862" t="str">
            <v>2024年东莞市松山湖营造创新环境资助-欧伟枫</v>
          </cell>
          <cell r="F9862" t="str">
            <v>欧伟枫</v>
          </cell>
          <cell r="G9862" t="str">
            <v>2023073</v>
          </cell>
          <cell r="H9862">
            <v>0</v>
          </cell>
          <cell r="I9862">
            <v>5770.88</v>
          </cell>
          <cell r="J9862">
            <v>5770.88</v>
          </cell>
          <cell r="K9862">
            <v>0</v>
          </cell>
          <cell r="L9862">
            <v>0</v>
          </cell>
          <cell r="M9862">
            <v>0</v>
          </cell>
          <cell r="N9862">
            <v>0</v>
          </cell>
          <cell r="O9862">
            <v>0</v>
          </cell>
        </row>
        <row r="9863">
          <cell r="C9863">
            <v>2537007</v>
          </cell>
          <cell r="D9863" t="str">
            <v>110002537007</v>
          </cell>
          <cell r="E9863" t="str">
            <v>2024年东莞市松山湖促进源头创新资助-蒋润花</v>
          </cell>
          <cell r="F9863" t="str">
            <v>蒋润花</v>
          </cell>
          <cell r="G9863" t="str">
            <v>2009009</v>
          </cell>
          <cell r="H9863">
            <v>0</v>
          </cell>
          <cell r="I9863">
            <v>10000</v>
          </cell>
          <cell r="J9863">
            <v>10000</v>
          </cell>
          <cell r="K9863">
            <v>0</v>
          </cell>
          <cell r="L9863">
            <v>0</v>
          </cell>
          <cell r="M9863">
            <v>0</v>
          </cell>
          <cell r="N9863">
            <v>0</v>
          </cell>
          <cell r="O9863">
            <v>0</v>
          </cell>
        </row>
        <row r="9864">
          <cell r="C9864">
            <v>2537008</v>
          </cell>
          <cell r="D9864" t="str">
            <v>110002537008</v>
          </cell>
          <cell r="E9864" t="str">
            <v>2024年东莞市松山湖促进源头创新资助-杨小平</v>
          </cell>
          <cell r="F9864" t="str">
            <v>杨小平</v>
          </cell>
          <cell r="G9864" t="str">
            <v>2007058</v>
          </cell>
          <cell r="H9864">
            <v>0</v>
          </cell>
          <cell r="I9864">
            <v>10000</v>
          </cell>
          <cell r="J9864">
            <v>10000</v>
          </cell>
          <cell r="K9864">
            <v>0</v>
          </cell>
          <cell r="L9864">
            <v>0</v>
          </cell>
          <cell r="M9864">
            <v>0</v>
          </cell>
          <cell r="N9864">
            <v>0</v>
          </cell>
          <cell r="O9864">
            <v>0</v>
          </cell>
        </row>
        <row r="9865">
          <cell r="C9865">
            <v>2537009</v>
          </cell>
          <cell r="D9865" t="str">
            <v>110002537009</v>
          </cell>
          <cell r="E9865" t="str">
            <v>大尺寸多材料激光粉末床熔融增材制造装备与应用</v>
          </cell>
          <cell r="F9865" t="str">
            <v>张丽娟</v>
          </cell>
          <cell r="G9865" t="str">
            <v>2021814</v>
          </cell>
          <cell r="H9865">
            <v>0</v>
          </cell>
          <cell r="I9865">
            <v>300000</v>
          </cell>
          <cell r="J9865">
            <v>85118</v>
          </cell>
          <cell r="K9865">
            <v>214882</v>
          </cell>
          <cell r="L9865">
            <v>0</v>
          </cell>
          <cell r="M9865">
            <v>0</v>
          </cell>
          <cell r="N9865">
            <v>0</v>
          </cell>
          <cell r="O9865">
            <v>214882</v>
          </cell>
        </row>
        <row r="9866">
          <cell r="C9866">
            <v>2537010</v>
          </cell>
          <cell r="D9866" t="str">
            <v>110002537010</v>
          </cell>
          <cell r="E9866" t="str">
            <v>2024年度第二批东莞松山湖支持技术研发资助-张宏辉</v>
          </cell>
          <cell r="F9866" t="str">
            <v>张宏辉</v>
          </cell>
          <cell r="G9866" t="str">
            <v>2006010</v>
          </cell>
          <cell r="H9866">
            <v>0</v>
          </cell>
          <cell r="I9866">
            <v>100000</v>
          </cell>
          <cell r="J9866">
            <v>100000</v>
          </cell>
          <cell r="K9866">
            <v>0</v>
          </cell>
          <cell r="L9866">
            <v>0</v>
          </cell>
          <cell r="M9866">
            <v>0</v>
          </cell>
          <cell r="N9866">
            <v>0</v>
          </cell>
          <cell r="O9866">
            <v>0</v>
          </cell>
        </row>
        <row r="9867">
          <cell r="C9867">
            <v>2537011</v>
          </cell>
          <cell r="D9867" t="str">
            <v>110002537011</v>
          </cell>
          <cell r="E9867" t="str">
            <v>广东省宽禁带半导体信息功能器件工程技术研究中心</v>
          </cell>
          <cell r="F9867" t="str">
            <v>任斌</v>
          </cell>
          <cell r="G9867" t="str">
            <v>2003008</v>
          </cell>
          <cell r="H9867">
            <v>0</v>
          </cell>
          <cell r="I9867">
            <v>200000</v>
          </cell>
          <cell r="J9867">
            <v>10000</v>
          </cell>
          <cell r="K9867">
            <v>190000</v>
          </cell>
          <cell r="L9867">
            <v>0</v>
          </cell>
          <cell r="M9867">
            <v>0</v>
          </cell>
          <cell r="N9867">
            <v>0</v>
          </cell>
          <cell r="O9867">
            <v>190000</v>
          </cell>
        </row>
        <row r="9868">
          <cell r="C9868">
            <v>2537012</v>
          </cell>
          <cell r="D9868" t="str">
            <v>110002537012</v>
          </cell>
          <cell r="E9868" t="str">
            <v>高载流高可靠特种电缆用无卤阻燃材料关键技术研究及产业化</v>
          </cell>
          <cell r="F9868" t="str">
            <v>李坤泉</v>
          </cell>
          <cell r="G9868" t="str">
            <v>2019080</v>
          </cell>
          <cell r="H9868">
            <v>0</v>
          </cell>
          <cell r="I9868">
            <v>225000</v>
          </cell>
          <cell r="J9868">
            <v>14050</v>
          </cell>
          <cell r="K9868">
            <v>210950</v>
          </cell>
          <cell r="L9868">
            <v>0</v>
          </cell>
          <cell r="M9868">
            <v>0</v>
          </cell>
          <cell r="N9868">
            <v>0</v>
          </cell>
          <cell r="O9868">
            <v>210950</v>
          </cell>
        </row>
        <row r="9869">
          <cell r="C9869">
            <v>2537013</v>
          </cell>
          <cell r="D9869" t="str">
            <v>110002537013</v>
          </cell>
          <cell r="E9869" t="str">
            <v>新时代“枫桥经验”治理体系下东莞物业纠纷化解机制探析</v>
          </cell>
          <cell r="F9869" t="str">
            <v>陈成文</v>
          </cell>
          <cell r="G9869" t="str">
            <v>2021118</v>
          </cell>
          <cell r="H9869">
            <v>0</v>
          </cell>
          <cell r="I9869">
            <v>16500</v>
          </cell>
          <cell r="J9869">
            <v>1500</v>
          </cell>
          <cell r="K9869">
            <v>15000</v>
          </cell>
          <cell r="L9869">
            <v>0</v>
          </cell>
          <cell r="M9869">
            <v>0</v>
          </cell>
          <cell r="N9869">
            <v>0</v>
          </cell>
          <cell r="O9869">
            <v>15000</v>
          </cell>
        </row>
        <row r="9870">
          <cell r="C9870">
            <v>2537014</v>
          </cell>
          <cell r="D9870" t="str">
            <v>110002537014</v>
          </cell>
          <cell r="E9870" t="str">
            <v>东莞以人工智能、机器人技术等赋能新质生产力研究</v>
          </cell>
          <cell r="F9870" t="str">
            <v>钟雪峰</v>
          </cell>
          <cell r="G9870" t="str">
            <v>2021052</v>
          </cell>
          <cell r="H9870">
            <v>0</v>
          </cell>
          <cell r="I9870">
            <v>4400</v>
          </cell>
          <cell r="J9870">
            <v>400</v>
          </cell>
          <cell r="K9870">
            <v>4000</v>
          </cell>
          <cell r="L9870">
            <v>0</v>
          </cell>
          <cell r="M9870">
            <v>0</v>
          </cell>
          <cell r="N9870">
            <v>0</v>
          </cell>
          <cell r="O9870">
            <v>4000</v>
          </cell>
        </row>
        <row r="9871">
          <cell r="C9871">
            <v>2537015</v>
          </cell>
          <cell r="D9871" t="str">
            <v>110002537015</v>
          </cell>
          <cell r="E9871" t="str">
            <v>东莞市低空经济产业生态构建与高质量发展策略研究</v>
          </cell>
          <cell r="F9871" t="str">
            <v>李蓬实</v>
          </cell>
          <cell r="G9871" t="str">
            <v>2018074</v>
          </cell>
          <cell r="H9871">
            <v>0</v>
          </cell>
          <cell r="I9871">
            <v>16500</v>
          </cell>
          <cell r="J9871">
            <v>1500</v>
          </cell>
          <cell r="K9871">
            <v>15000</v>
          </cell>
          <cell r="L9871">
            <v>0</v>
          </cell>
          <cell r="M9871">
            <v>0</v>
          </cell>
          <cell r="N9871">
            <v>0</v>
          </cell>
          <cell r="O9871">
            <v>15000</v>
          </cell>
        </row>
        <row r="9872">
          <cell r="C9872">
            <v>2537016</v>
          </cell>
          <cell r="D9872" t="str">
            <v>110002537016</v>
          </cell>
          <cell r="E9872" t="str">
            <v>产业集群导向的现代产业园区建设研究</v>
          </cell>
          <cell r="F9872" t="str">
            <v>黎伟</v>
          </cell>
          <cell r="G9872" t="str">
            <v>2016020</v>
          </cell>
          <cell r="H9872">
            <v>0</v>
          </cell>
          <cell r="I9872">
            <v>16500</v>
          </cell>
          <cell r="J9872">
            <v>1500</v>
          </cell>
          <cell r="K9872">
            <v>15000</v>
          </cell>
          <cell r="L9872">
            <v>0</v>
          </cell>
          <cell r="M9872">
            <v>0</v>
          </cell>
          <cell r="N9872">
            <v>0</v>
          </cell>
          <cell r="O9872">
            <v>15000</v>
          </cell>
        </row>
        <row r="9873">
          <cell r="C9873">
            <v>2537017</v>
          </cell>
          <cell r="D9873" t="str">
            <v>110002537017</v>
          </cell>
          <cell r="E9873" t="str">
            <v>东莞市制造业人工智能应用中的网络及数据安全风险评估与对策研究</v>
          </cell>
          <cell r="F9873" t="str">
            <v>肖禹亭</v>
          </cell>
          <cell r="G9873" t="str">
            <v>2024108</v>
          </cell>
          <cell r="H9873">
            <v>0</v>
          </cell>
          <cell r="I9873">
            <v>16500</v>
          </cell>
          <cell r="J9873">
            <v>1500</v>
          </cell>
          <cell r="K9873">
            <v>15000</v>
          </cell>
          <cell r="L9873">
            <v>0</v>
          </cell>
          <cell r="M9873">
            <v>0</v>
          </cell>
          <cell r="N9873">
            <v>0</v>
          </cell>
          <cell r="O9873">
            <v>15000</v>
          </cell>
        </row>
        <row r="9874">
          <cell r="C9874">
            <v>2539001001</v>
          </cell>
          <cell r="D9874" t="str">
            <v>110002539001001</v>
          </cell>
          <cell r="E9874" t="str">
            <v>电化学法去除循环冷却水中硬度的设备研发</v>
          </cell>
          <cell r="F9874" t="str">
            <v>王刚</v>
          </cell>
          <cell r="G9874" t="str">
            <v>2017837</v>
          </cell>
          <cell r="H9874">
            <v>0</v>
          </cell>
          <cell r="I9874">
            <v>200000</v>
          </cell>
          <cell r="J9874">
            <v>66562.2</v>
          </cell>
          <cell r="K9874">
            <v>133437.8</v>
          </cell>
          <cell r="L9874">
            <v>0</v>
          </cell>
          <cell r="M9874">
            <v>0</v>
          </cell>
          <cell r="N9874">
            <v>0</v>
          </cell>
          <cell r="O9874">
            <v>133437.8</v>
          </cell>
        </row>
        <row r="9875">
          <cell r="C9875">
            <v>2539001002</v>
          </cell>
          <cell r="D9875" t="str">
            <v>110002539001002</v>
          </cell>
          <cell r="E9875" t="str">
            <v>智能温控高频电子变压器散热系统优化研究</v>
          </cell>
          <cell r="F9875" t="str">
            <v>林小夏</v>
          </cell>
          <cell r="G9875" t="str">
            <v>2016017</v>
          </cell>
          <cell r="H9875">
            <v>0</v>
          </cell>
          <cell r="I9875">
            <v>10000</v>
          </cell>
          <cell r="J9875">
            <v>9133.96</v>
          </cell>
          <cell r="K9875">
            <v>866.04</v>
          </cell>
          <cell r="L9875">
            <v>0</v>
          </cell>
          <cell r="M9875">
            <v>0</v>
          </cell>
          <cell r="N9875">
            <v>0</v>
          </cell>
          <cell r="O9875">
            <v>866.04</v>
          </cell>
        </row>
        <row r="9876">
          <cell r="C9876">
            <v>2539001003</v>
          </cell>
          <cell r="D9876" t="str">
            <v>110002539001003</v>
          </cell>
          <cell r="E9876" t="str">
            <v>高效节能型压力咖啡机自动清洗系统设计服务</v>
          </cell>
          <cell r="F9876" t="str">
            <v>何伟锋</v>
          </cell>
          <cell r="G9876" t="str">
            <v>2009025</v>
          </cell>
          <cell r="H9876">
            <v>0</v>
          </cell>
          <cell r="I9876">
            <v>10000</v>
          </cell>
          <cell r="J9876">
            <v>9133.96</v>
          </cell>
          <cell r="K9876">
            <v>866.04</v>
          </cell>
          <cell r="L9876">
            <v>0</v>
          </cell>
          <cell r="M9876">
            <v>0</v>
          </cell>
          <cell r="N9876">
            <v>0</v>
          </cell>
          <cell r="O9876">
            <v>866.04</v>
          </cell>
        </row>
        <row r="9877">
          <cell r="C9877">
            <v>2539001004</v>
          </cell>
          <cell r="D9877" t="str">
            <v>110002539001004</v>
          </cell>
          <cell r="E9877" t="str">
            <v>安全帽二维码检测与识别系统</v>
          </cell>
          <cell r="F9877" t="str">
            <v>任子良</v>
          </cell>
          <cell r="G9877" t="str">
            <v>2021121</v>
          </cell>
          <cell r="H9877">
            <v>0</v>
          </cell>
          <cell r="I9877">
            <v>35000</v>
          </cell>
          <cell r="J9877">
            <v>28884.82</v>
          </cell>
          <cell r="K9877">
            <v>6115.18</v>
          </cell>
          <cell r="L9877">
            <v>0</v>
          </cell>
          <cell r="M9877">
            <v>0</v>
          </cell>
          <cell r="N9877">
            <v>0</v>
          </cell>
          <cell r="O9877">
            <v>6115.18</v>
          </cell>
        </row>
        <row r="9878">
          <cell r="C9878">
            <v>2539001005</v>
          </cell>
          <cell r="D9878" t="str">
            <v>110002539001005</v>
          </cell>
          <cell r="E9878" t="str">
            <v>高精度TV光学透镜打磨抛光创新技术服务</v>
          </cell>
          <cell r="F9878" t="str">
            <v>何伟锋</v>
          </cell>
          <cell r="G9878" t="str">
            <v>2009025</v>
          </cell>
          <cell r="H9878">
            <v>0</v>
          </cell>
          <cell r="I9878">
            <v>10000</v>
          </cell>
          <cell r="J9878">
            <v>5133.96</v>
          </cell>
          <cell r="K9878">
            <v>4866.04</v>
          </cell>
          <cell r="L9878">
            <v>0</v>
          </cell>
          <cell r="M9878">
            <v>0</v>
          </cell>
          <cell r="N9878">
            <v>0</v>
          </cell>
          <cell r="O9878">
            <v>4866.04</v>
          </cell>
        </row>
        <row r="9879">
          <cell r="C9879">
            <v>2539001006</v>
          </cell>
          <cell r="D9879" t="str">
            <v>110002539001006</v>
          </cell>
          <cell r="E9879" t="str">
            <v>东莞理工学院-力盾新能源电力电子产学研基地</v>
          </cell>
          <cell r="F9879" t="str">
            <v>王志平</v>
          </cell>
          <cell r="G9879" t="str">
            <v>2017128</v>
          </cell>
          <cell r="H9879">
            <v>0</v>
          </cell>
          <cell r="I9879">
            <v>100000</v>
          </cell>
          <cell r="J9879">
            <v>12992.6</v>
          </cell>
          <cell r="K9879">
            <v>87007.4</v>
          </cell>
          <cell r="L9879">
            <v>0</v>
          </cell>
          <cell r="M9879">
            <v>0</v>
          </cell>
          <cell r="N9879">
            <v>0</v>
          </cell>
          <cell r="O9879">
            <v>87007.4</v>
          </cell>
        </row>
        <row r="9880">
          <cell r="C9880">
            <v>2539001007</v>
          </cell>
          <cell r="D9880" t="str">
            <v>110002539001007</v>
          </cell>
          <cell r="E9880" t="str">
            <v>防晒类化妆品开发</v>
          </cell>
          <cell r="F9880" t="str">
            <v>李荣泳</v>
          </cell>
          <cell r="G9880" t="str">
            <v>2007042</v>
          </cell>
          <cell r="H9880">
            <v>0</v>
          </cell>
          <cell r="I9880">
            <v>10000</v>
          </cell>
          <cell r="J9880">
            <v>9998.36</v>
          </cell>
          <cell r="K9880">
            <v>1.64</v>
          </cell>
          <cell r="L9880">
            <v>0</v>
          </cell>
          <cell r="M9880">
            <v>0</v>
          </cell>
          <cell r="N9880">
            <v>0</v>
          </cell>
          <cell r="O9880">
            <v>1.64</v>
          </cell>
        </row>
        <row r="9881">
          <cell r="C9881">
            <v>2539001008</v>
          </cell>
          <cell r="D9881" t="str">
            <v>110002539001008</v>
          </cell>
          <cell r="E9881" t="str">
            <v>人工智能技术咨询服务项目</v>
          </cell>
          <cell r="F9881" t="str">
            <v>李睿</v>
          </cell>
          <cell r="G9881" t="str">
            <v>2016814</v>
          </cell>
          <cell r="H9881">
            <v>0</v>
          </cell>
          <cell r="I9881">
            <v>147600</v>
          </cell>
          <cell r="J9881">
            <v>57752.25</v>
          </cell>
          <cell r="K9881">
            <v>89847.75</v>
          </cell>
          <cell r="L9881">
            <v>0</v>
          </cell>
          <cell r="M9881">
            <v>0</v>
          </cell>
          <cell r="N9881">
            <v>0</v>
          </cell>
          <cell r="O9881">
            <v>89847.75</v>
          </cell>
        </row>
        <row r="9882">
          <cell r="C9882">
            <v>2539001009</v>
          </cell>
          <cell r="D9882" t="str">
            <v>110002539001009</v>
          </cell>
          <cell r="E9882" t="str">
            <v>高频高速车用微型同轴电子连接器关键技术研发</v>
          </cell>
          <cell r="F9882" t="str">
            <v>杨阳</v>
          </cell>
          <cell r="G9882" t="str">
            <v>2020117</v>
          </cell>
          <cell r="H9882">
            <v>0</v>
          </cell>
          <cell r="I9882">
            <v>100000</v>
          </cell>
          <cell r="J9882">
            <v>53720.12</v>
          </cell>
          <cell r="K9882">
            <v>46279.88</v>
          </cell>
          <cell r="L9882">
            <v>0</v>
          </cell>
          <cell r="M9882">
            <v>0</v>
          </cell>
          <cell r="N9882">
            <v>0</v>
          </cell>
          <cell r="O9882">
            <v>46279.88</v>
          </cell>
        </row>
        <row r="9883">
          <cell r="C9883">
            <v>2539001010</v>
          </cell>
          <cell r="D9883" t="str">
            <v>110002539001010</v>
          </cell>
          <cell r="E9883" t="str">
            <v>大功率超级快充应急启动电源高效散热技术服务</v>
          </cell>
          <cell r="F9883" t="str">
            <v>邓世春</v>
          </cell>
          <cell r="G9883" t="str">
            <v>2012037</v>
          </cell>
          <cell r="H9883">
            <v>0</v>
          </cell>
          <cell r="I9883">
            <v>10000</v>
          </cell>
          <cell r="J9883">
            <v>8227.83</v>
          </cell>
          <cell r="K9883">
            <v>1772.17</v>
          </cell>
          <cell r="L9883">
            <v>0</v>
          </cell>
          <cell r="M9883">
            <v>0</v>
          </cell>
          <cell r="N9883">
            <v>0</v>
          </cell>
          <cell r="O9883">
            <v>1772.17</v>
          </cell>
        </row>
        <row r="9884">
          <cell r="C9884">
            <v>2539101001</v>
          </cell>
          <cell r="D9884" t="str">
            <v>110002539101001</v>
          </cell>
          <cell r="E9884" t="str">
            <v>农药有机物筛查技术服务</v>
          </cell>
          <cell r="F9884" t="str">
            <v>唐少宇</v>
          </cell>
          <cell r="G9884" t="str">
            <v>2021805</v>
          </cell>
          <cell r="H9884">
            <v>0</v>
          </cell>
          <cell r="I9884">
            <v>29400</v>
          </cell>
          <cell r="J9884">
            <v>26462.81</v>
          </cell>
          <cell r="K9884">
            <v>2937.19</v>
          </cell>
          <cell r="L9884">
            <v>0</v>
          </cell>
          <cell r="M9884">
            <v>0</v>
          </cell>
          <cell r="N9884">
            <v>0</v>
          </cell>
          <cell r="O9884">
            <v>2937.19</v>
          </cell>
        </row>
        <row r="9885">
          <cell r="C9885">
            <v>2539101002</v>
          </cell>
          <cell r="D9885" t="str">
            <v>110002539101002</v>
          </cell>
          <cell r="E9885" t="str">
            <v>激酶的ABPP新体系</v>
          </cell>
          <cell r="F9885" t="str">
            <v>杜继庆</v>
          </cell>
          <cell r="G9885" t="str">
            <v>2024016</v>
          </cell>
          <cell r="H9885">
            <v>0</v>
          </cell>
          <cell r="I9885">
            <v>49000</v>
          </cell>
          <cell r="J9885">
            <v>28566.9</v>
          </cell>
          <cell r="K9885">
            <v>20433.1</v>
          </cell>
          <cell r="L9885">
            <v>0</v>
          </cell>
          <cell r="M9885">
            <v>0</v>
          </cell>
          <cell r="N9885">
            <v>0</v>
          </cell>
          <cell r="O9885">
            <v>20433.1</v>
          </cell>
        </row>
        <row r="9886">
          <cell r="C9886">
            <v>2539101003</v>
          </cell>
          <cell r="D9886" t="str">
            <v>110002539101003</v>
          </cell>
          <cell r="E9886" t="str">
            <v>金融服务对半导体产业技术的促进作用机制</v>
          </cell>
          <cell r="F9886" t="str">
            <v>王建国</v>
          </cell>
          <cell r="G9886" t="str">
            <v>2018801</v>
          </cell>
          <cell r="H9886">
            <v>0</v>
          </cell>
          <cell r="I9886">
            <v>39842.5</v>
          </cell>
          <cell r="J9886">
            <v>6950.99</v>
          </cell>
          <cell r="K9886">
            <v>32891.51</v>
          </cell>
          <cell r="L9886">
            <v>0</v>
          </cell>
          <cell r="M9886">
            <v>0</v>
          </cell>
          <cell r="N9886">
            <v>0</v>
          </cell>
          <cell r="O9886">
            <v>32891.51</v>
          </cell>
        </row>
        <row r="9887">
          <cell r="C9887">
            <v>2539101004</v>
          </cell>
          <cell r="D9887" t="str">
            <v>110002539101004</v>
          </cell>
          <cell r="E9887" t="str">
            <v>面向内窥镜肠胃道病变智能诊断的多模态关键技术研究</v>
          </cell>
          <cell r="F9887" t="str">
            <v>唐穗谷</v>
          </cell>
          <cell r="G9887" t="str">
            <v>2023149</v>
          </cell>
          <cell r="H9887">
            <v>0</v>
          </cell>
          <cell r="I9887">
            <v>10000</v>
          </cell>
          <cell r="J9887">
            <v>7733.76</v>
          </cell>
          <cell r="K9887">
            <v>2266.24</v>
          </cell>
          <cell r="L9887">
            <v>0</v>
          </cell>
          <cell r="M9887">
            <v>0</v>
          </cell>
          <cell r="N9887">
            <v>0</v>
          </cell>
          <cell r="O9887">
            <v>2266.24</v>
          </cell>
        </row>
        <row r="9888">
          <cell r="C9888">
            <v>2539101005</v>
          </cell>
          <cell r="D9888" t="str">
            <v>110002539101005</v>
          </cell>
          <cell r="E9888" t="str">
            <v>复核材料基础力学性能测试</v>
          </cell>
          <cell r="F9888" t="str">
            <v>楚豫川</v>
          </cell>
          <cell r="G9888" t="str">
            <v>2018026</v>
          </cell>
          <cell r="H9888">
            <v>0</v>
          </cell>
          <cell r="I9888">
            <v>87000</v>
          </cell>
          <cell r="J9888">
            <v>23208.95</v>
          </cell>
          <cell r="K9888">
            <v>63791.05</v>
          </cell>
          <cell r="L9888">
            <v>0</v>
          </cell>
          <cell r="M9888">
            <v>0</v>
          </cell>
          <cell r="N9888">
            <v>0</v>
          </cell>
          <cell r="O9888">
            <v>63791.05</v>
          </cell>
        </row>
        <row r="9889">
          <cell r="C9889">
            <v>2539101006</v>
          </cell>
          <cell r="D9889" t="str">
            <v>110002539101006</v>
          </cell>
          <cell r="E9889" t="str">
            <v>FeCrNi系多组元合金耐蚀涂层设计及对钢基体的腐蚀-疲劳行为影响机制研究</v>
          </cell>
          <cell r="F9889" t="str">
            <v>温冬辉</v>
          </cell>
          <cell r="G9889" t="str">
            <v>2021080</v>
          </cell>
          <cell r="H9889">
            <v>0</v>
          </cell>
          <cell r="I9889">
            <v>40000</v>
          </cell>
          <cell r="J9889">
            <v>4535.84</v>
          </cell>
          <cell r="K9889">
            <v>35464.16</v>
          </cell>
          <cell r="L9889">
            <v>0</v>
          </cell>
          <cell r="M9889">
            <v>0</v>
          </cell>
          <cell r="N9889">
            <v>0</v>
          </cell>
          <cell r="O9889">
            <v>35464.16</v>
          </cell>
        </row>
        <row r="9890">
          <cell r="C9890">
            <v>2539101007</v>
          </cell>
          <cell r="D9890" t="str">
            <v>110002539101007</v>
          </cell>
          <cell r="E9890" t="str">
            <v>连接件基础力学性能测试</v>
          </cell>
          <cell r="F9890" t="str">
            <v>楚豫川</v>
          </cell>
          <cell r="G9890" t="str">
            <v>2018026</v>
          </cell>
          <cell r="H9890">
            <v>0</v>
          </cell>
          <cell r="I9890">
            <v>12600</v>
          </cell>
          <cell r="J9890">
            <v>1428.79</v>
          </cell>
          <cell r="K9890">
            <v>11171.21</v>
          </cell>
          <cell r="L9890">
            <v>0</v>
          </cell>
          <cell r="M9890">
            <v>0</v>
          </cell>
          <cell r="N9890">
            <v>0</v>
          </cell>
          <cell r="O9890">
            <v>11171.21</v>
          </cell>
        </row>
        <row r="9891">
          <cell r="C9891">
            <v>2539101008</v>
          </cell>
          <cell r="D9891" t="str">
            <v>110002539101008</v>
          </cell>
          <cell r="E9891" t="str">
            <v>重载洁净自动化装配系统软件开发</v>
          </cell>
          <cell r="F9891" t="str">
            <v>郭建文</v>
          </cell>
          <cell r="G9891" t="str">
            <v>2011012</v>
          </cell>
          <cell r="H9891">
            <v>0</v>
          </cell>
          <cell r="I9891">
            <v>90000</v>
          </cell>
          <cell r="J9891">
            <v>53951.44</v>
          </cell>
          <cell r="K9891">
            <v>36048.56</v>
          </cell>
          <cell r="L9891">
            <v>0</v>
          </cell>
          <cell r="M9891">
            <v>0</v>
          </cell>
          <cell r="N9891">
            <v>0</v>
          </cell>
          <cell r="O9891">
            <v>36048.56</v>
          </cell>
        </row>
        <row r="9892">
          <cell r="C9892">
            <v>2539101009</v>
          </cell>
          <cell r="D9892" t="str">
            <v>110002539101009</v>
          </cell>
          <cell r="E9892" t="str">
            <v>ADP-ribosylation (ADPr)的ABPP新体系</v>
          </cell>
          <cell r="F9892" t="str">
            <v>杜继庆</v>
          </cell>
          <cell r="G9892" t="str">
            <v>2024016</v>
          </cell>
          <cell r="H9892">
            <v>0</v>
          </cell>
          <cell r="I9892">
            <v>300000</v>
          </cell>
          <cell r="J9892">
            <v>60208.8</v>
          </cell>
          <cell r="K9892">
            <v>239791.2</v>
          </cell>
          <cell r="L9892">
            <v>0</v>
          </cell>
          <cell r="M9892">
            <v>0</v>
          </cell>
          <cell r="N9892">
            <v>0</v>
          </cell>
          <cell r="O9892">
            <v>239791.2</v>
          </cell>
        </row>
        <row r="9893">
          <cell r="C9893">
            <v>2539101010</v>
          </cell>
          <cell r="D9893" t="str">
            <v>110002539101010</v>
          </cell>
          <cell r="E9893" t="str">
            <v>微生物电化学处理高蛋白废水中的种群互作机制</v>
          </cell>
          <cell r="F9893" t="str">
            <v>刘倩</v>
          </cell>
          <cell r="G9893" t="str">
            <v>2022151</v>
          </cell>
          <cell r="H9893">
            <v>0</v>
          </cell>
          <cell r="I9893">
            <v>25000</v>
          </cell>
          <cell r="J9893">
            <v>2834.9</v>
          </cell>
          <cell r="K9893">
            <v>22165.1</v>
          </cell>
          <cell r="L9893">
            <v>0</v>
          </cell>
          <cell r="M9893">
            <v>0</v>
          </cell>
          <cell r="N9893">
            <v>0</v>
          </cell>
          <cell r="O9893">
            <v>22165.1</v>
          </cell>
        </row>
        <row r="9894">
          <cell r="C9894">
            <v>2539101011</v>
          </cell>
          <cell r="D9894" t="str">
            <v>110002539101011</v>
          </cell>
          <cell r="E9894" t="str">
            <v>2025年松山湖企业节能工作宣传及绿色制造专项资金评审技术服务合同文件</v>
          </cell>
          <cell r="F9894" t="str">
            <v>纪传伟</v>
          </cell>
          <cell r="G9894" t="str">
            <v>2006064</v>
          </cell>
          <cell r="H9894">
            <v>0</v>
          </cell>
          <cell r="I9894">
            <v>36000</v>
          </cell>
          <cell r="J9894">
            <v>13782.26</v>
          </cell>
          <cell r="K9894">
            <v>22217.74</v>
          </cell>
          <cell r="L9894">
            <v>0</v>
          </cell>
          <cell r="M9894">
            <v>0</v>
          </cell>
          <cell r="N9894">
            <v>0</v>
          </cell>
          <cell r="O9894">
            <v>22217.74</v>
          </cell>
        </row>
        <row r="9895">
          <cell r="C9895">
            <v>2539101012</v>
          </cell>
          <cell r="D9895" t="str">
            <v>110002539101012</v>
          </cell>
          <cell r="E9895" t="str">
            <v>整流天线支撑结构设计及加工</v>
          </cell>
          <cell r="F9895" t="str">
            <v>冯树飞</v>
          </cell>
          <cell r="G9895" t="str">
            <v>2019125</v>
          </cell>
          <cell r="H9895">
            <v>0</v>
          </cell>
          <cell r="I9895">
            <v>50000</v>
          </cell>
          <cell r="J9895">
            <v>15480.6</v>
          </cell>
          <cell r="K9895">
            <v>34519.4</v>
          </cell>
          <cell r="L9895">
            <v>0</v>
          </cell>
          <cell r="M9895">
            <v>0</v>
          </cell>
          <cell r="N9895">
            <v>0</v>
          </cell>
          <cell r="O9895">
            <v>34519.4</v>
          </cell>
        </row>
        <row r="9896">
          <cell r="C9896">
            <v>2539101013</v>
          </cell>
          <cell r="D9896" t="str">
            <v>110002539101013</v>
          </cell>
          <cell r="E9896" t="str">
            <v>基于图像识别与BIM融合的建设工程监理技术研发</v>
          </cell>
          <cell r="F9896" t="str">
            <v>黎晓辉</v>
          </cell>
          <cell r="G9896" t="str">
            <v>2024130</v>
          </cell>
          <cell r="H9896">
            <v>0</v>
          </cell>
          <cell r="I9896">
            <v>100000</v>
          </cell>
          <cell r="J9896">
            <v>15339.6</v>
          </cell>
          <cell r="K9896">
            <v>84660.4</v>
          </cell>
          <cell r="L9896">
            <v>0</v>
          </cell>
          <cell r="M9896">
            <v>0</v>
          </cell>
          <cell r="N9896">
            <v>0</v>
          </cell>
          <cell r="O9896">
            <v>84660.4</v>
          </cell>
        </row>
        <row r="9897">
          <cell r="C9897">
            <v>2539101014</v>
          </cell>
          <cell r="D9897" t="str">
            <v>110002539101014</v>
          </cell>
          <cell r="E9897" t="str">
            <v>石墨烯薄膜的鼓泡法转移</v>
          </cell>
          <cell r="F9897" t="str">
            <v>于广辉</v>
          </cell>
          <cell r="G9897" t="str">
            <v>2025099</v>
          </cell>
          <cell r="H9897">
            <v>0</v>
          </cell>
          <cell r="I9897">
            <v>24000</v>
          </cell>
          <cell r="J9897">
            <v>2721.5</v>
          </cell>
          <cell r="K9897">
            <v>21278.5</v>
          </cell>
          <cell r="L9897">
            <v>0</v>
          </cell>
          <cell r="M9897">
            <v>0</v>
          </cell>
          <cell r="N9897">
            <v>0</v>
          </cell>
          <cell r="O9897">
            <v>21278.5</v>
          </cell>
        </row>
        <row r="9898">
          <cell r="C9898">
            <v>2539101015</v>
          </cell>
          <cell r="D9898" t="str">
            <v>110002539101015</v>
          </cell>
          <cell r="E9898" t="str">
            <v>面向大型航空薄壁件原位检测系统研究</v>
          </cell>
          <cell r="F9898" t="str">
            <v>李思觅</v>
          </cell>
          <cell r="G9898" t="str">
            <v>2020121</v>
          </cell>
          <cell r="H9898">
            <v>0</v>
          </cell>
          <cell r="I9898">
            <v>30000</v>
          </cell>
          <cell r="J9898">
            <v>3401.88</v>
          </cell>
          <cell r="K9898">
            <v>26598.12</v>
          </cell>
          <cell r="L9898">
            <v>0</v>
          </cell>
          <cell r="M9898">
            <v>0</v>
          </cell>
          <cell r="N9898">
            <v>0</v>
          </cell>
          <cell r="O9898">
            <v>26598.12</v>
          </cell>
        </row>
        <row r="9899">
          <cell r="C9899">
            <v>2539101016</v>
          </cell>
          <cell r="D9899" t="str">
            <v>110002539101016</v>
          </cell>
          <cell r="E9899" t="str">
            <v>抗新冠病毒候选药物合成方法及样品制备委托研究</v>
          </cell>
          <cell r="F9899" t="str">
            <v>刘洪新</v>
          </cell>
          <cell r="G9899" t="str">
            <v>2024071</v>
          </cell>
          <cell r="H9899">
            <v>0</v>
          </cell>
          <cell r="I9899">
            <v>100000</v>
          </cell>
          <cell r="J9899">
            <v>11339.6</v>
          </cell>
          <cell r="K9899">
            <v>88660.4</v>
          </cell>
          <cell r="L9899">
            <v>0</v>
          </cell>
          <cell r="M9899">
            <v>0</v>
          </cell>
          <cell r="N9899">
            <v>0</v>
          </cell>
          <cell r="O9899">
            <v>88660.4</v>
          </cell>
        </row>
        <row r="9900">
          <cell r="C9900">
            <v>2539101017</v>
          </cell>
          <cell r="D9900" t="str">
            <v>110002539101017</v>
          </cell>
          <cell r="E9900" t="str">
            <v>甜玉米叶酸组分含量测定分析</v>
          </cell>
          <cell r="F9900" t="str">
            <v>刘丰源</v>
          </cell>
          <cell r="G9900" t="str">
            <v>2023022</v>
          </cell>
          <cell r="H9900">
            <v>0</v>
          </cell>
          <cell r="I9900">
            <v>30000</v>
          </cell>
          <cell r="J9900">
            <v>3401.88</v>
          </cell>
          <cell r="K9900">
            <v>26598.12</v>
          </cell>
          <cell r="L9900">
            <v>0</v>
          </cell>
          <cell r="M9900">
            <v>0</v>
          </cell>
          <cell r="N9900">
            <v>0</v>
          </cell>
          <cell r="O9900">
            <v>26598.12</v>
          </cell>
        </row>
        <row r="9901">
          <cell r="C9901">
            <v>2539101018</v>
          </cell>
          <cell r="D9901" t="str">
            <v>110002539101018</v>
          </cell>
          <cell r="E9901" t="str">
            <v>基于忆阻器的类脑智能系统设计与安全应用</v>
          </cell>
          <cell r="F9901" t="str">
            <v>叶葱</v>
          </cell>
          <cell r="G9901" t="str">
            <v>2025030</v>
          </cell>
          <cell r="H9901">
            <v>0</v>
          </cell>
          <cell r="I9901">
            <v>0</v>
          </cell>
          <cell r="J9901">
            <v>0</v>
          </cell>
          <cell r="K9901">
            <v>0</v>
          </cell>
          <cell r="L9901">
            <v>0</v>
          </cell>
          <cell r="M9901">
            <v>0</v>
          </cell>
          <cell r="N9901">
            <v>0</v>
          </cell>
          <cell r="O9901">
            <v>0</v>
          </cell>
        </row>
        <row r="9902">
          <cell r="C9902">
            <v>2539101019</v>
          </cell>
          <cell r="D9902" t="str">
            <v>110002539101019</v>
          </cell>
          <cell r="E9902" t="str">
            <v>松山湖生产性服务业发展举措与建议（报告）</v>
          </cell>
          <cell r="F9902" t="str">
            <v>王奕仁</v>
          </cell>
          <cell r="G9902" t="str">
            <v>2021109</v>
          </cell>
          <cell r="H9902">
            <v>0</v>
          </cell>
          <cell r="I9902">
            <v>8000</v>
          </cell>
          <cell r="J9902">
            <v>3907.17</v>
          </cell>
          <cell r="K9902">
            <v>4092.83</v>
          </cell>
          <cell r="L9902">
            <v>0</v>
          </cell>
          <cell r="M9902">
            <v>0</v>
          </cell>
          <cell r="N9902">
            <v>0</v>
          </cell>
          <cell r="O9902">
            <v>4092.83</v>
          </cell>
        </row>
        <row r="9903">
          <cell r="C9903">
            <v>2539101020</v>
          </cell>
          <cell r="D9903" t="str">
            <v>110002539101020</v>
          </cell>
          <cell r="E9903" t="str">
            <v>钢板焊接工艺评定检测方法研究</v>
          </cell>
          <cell r="F9903" t="str">
            <v>房学谦</v>
          </cell>
          <cell r="G9903" t="str">
            <v>2023080</v>
          </cell>
          <cell r="H9903">
            <v>0</v>
          </cell>
          <cell r="I9903">
            <v>0</v>
          </cell>
          <cell r="J9903">
            <v>0</v>
          </cell>
          <cell r="K9903">
            <v>0</v>
          </cell>
          <cell r="L9903">
            <v>0</v>
          </cell>
          <cell r="M9903">
            <v>0</v>
          </cell>
          <cell r="N9903">
            <v>0</v>
          </cell>
          <cell r="O9903">
            <v>0</v>
          </cell>
        </row>
        <row r="9904">
          <cell r="C9904">
            <v>2539101021</v>
          </cell>
          <cell r="D9904" t="str">
            <v>110002539101021</v>
          </cell>
          <cell r="E9904" t="str">
            <v>玉墨铁路普洱站路基性能检测方法研究</v>
          </cell>
          <cell r="F9904" t="str">
            <v>房学谦</v>
          </cell>
          <cell r="G9904" t="str">
            <v>2023080</v>
          </cell>
          <cell r="H9904">
            <v>0</v>
          </cell>
          <cell r="I9904">
            <v>0</v>
          </cell>
          <cell r="J9904">
            <v>0</v>
          </cell>
          <cell r="K9904">
            <v>0</v>
          </cell>
          <cell r="L9904">
            <v>0</v>
          </cell>
          <cell r="M9904">
            <v>0</v>
          </cell>
          <cell r="N9904">
            <v>0</v>
          </cell>
          <cell r="O9904">
            <v>0</v>
          </cell>
        </row>
        <row r="9905">
          <cell r="C9905">
            <v>2539102001</v>
          </cell>
          <cell r="D9905" t="str">
            <v>110002539102001</v>
          </cell>
          <cell r="E9905" t="str">
            <v>2024年度东莞市东城街道社会工作服务项目绩效评估项目</v>
          </cell>
          <cell r="F9905" t="str">
            <v>居正</v>
          </cell>
          <cell r="G9905" t="str">
            <v>2013066</v>
          </cell>
          <cell r="H9905">
            <v>0</v>
          </cell>
          <cell r="I9905">
            <v>89092</v>
          </cell>
          <cell r="J9905">
            <v>52136.58</v>
          </cell>
          <cell r="K9905">
            <v>36955.42</v>
          </cell>
          <cell r="L9905">
            <v>0</v>
          </cell>
          <cell r="M9905">
            <v>0</v>
          </cell>
          <cell r="N9905">
            <v>0</v>
          </cell>
          <cell r="O9905">
            <v>36955.42</v>
          </cell>
        </row>
        <row r="9906">
          <cell r="C9906">
            <v>2539102002</v>
          </cell>
          <cell r="D9906" t="str">
            <v>110002539102002</v>
          </cell>
          <cell r="E9906" t="str">
            <v>2024年度东莞市茶山镇社会工作服务项目</v>
          </cell>
          <cell r="F9906" t="str">
            <v>居正</v>
          </cell>
          <cell r="G9906" t="str">
            <v>2013066</v>
          </cell>
          <cell r="H9906">
            <v>0</v>
          </cell>
          <cell r="I9906">
            <v>44884</v>
          </cell>
          <cell r="J9906">
            <v>31989.67</v>
          </cell>
          <cell r="K9906">
            <v>12894.33</v>
          </cell>
          <cell r="L9906">
            <v>0</v>
          </cell>
          <cell r="M9906">
            <v>0</v>
          </cell>
          <cell r="N9906">
            <v>0</v>
          </cell>
          <cell r="O9906">
            <v>12894.33</v>
          </cell>
        </row>
        <row r="9907">
          <cell r="C9907">
            <v>2539102003</v>
          </cell>
          <cell r="D9907" t="str">
            <v>110002539102003</v>
          </cell>
          <cell r="E9907" t="str">
            <v>香港创新中心共建委托协议</v>
          </cell>
          <cell r="F9907" t="str">
            <v>李环</v>
          </cell>
          <cell r="G9907" t="str">
            <v>2003003</v>
          </cell>
          <cell r="H9907">
            <v>0</v>
          </cell>
          <cell r="I9907">
            <v>200000</v>
          </cell>
          <cell r="J9907">
            <v>161679.2</v>
          </cell>
          <cell r="K9907">
            <v>38320.8</v>
          </cell>
          <cell r="L9907">
            <v>0</v>
          </cell>
          <cell r="M9907">
            <v>0</v>
          </cell>
          <cell r="N9907">
            <v>0</v>
          </cell>
          <cell r="O9907">
            <v>38320.8</v>
          </cell>
        </row>
        <row r="9908">
          <cell r="C9908">
            <v>2539102004</v>
          </cell>
          <cell r="D9908" t="str">
            <v>110002539102004</v>
          </cell>
          <cell r="E9908" t="str">
            <v>语言文明与社会治理：理论建构、生成逻辑与深圳实践</v>
          </cell>
          <cell r="F9908" t="str">
            <v>张斌华</v>
          </cell>
          <cell r="G9908" t="str">
            <v>2006047</v>
          </cell>
          <cell r="H9908">
            <v>0</v>
          </cell>
          <cell r="I9908">
            <v>70000</v>
          </cell>
          <cell r="J9908">
            <v>8437.72</v>
          </cell>
          <cell r="K9908">
            <v>61562.28</v>
          </cell>
          <cell r="L9908">
            <v>0</v>
          </cell>
          <cell r="M9908">
            <v>0</v>
          </cell>
          <cell r="N9908">
            <v>0</v>
          </cell>
          <cell r="O9908">
            <v>61562.28</v>
          </cell>
        </row>
        <row r="9909">
          <cell r="C9909">
            <v>2539102005</v>
          </cell>
          <cell r="D9909" t="str">
            <v>110002539102005</v>
          </cell>
          <cell r="E9909" t="str">
            <v>台籍青年参与粤港澳大湾区建设 的“认同阻滞”及对策研究</v>
          </cell>
          <cell r="F9909" t="str">
            <v>于铁山</v>
          </cell>
          <cell r="G9909" t="str">
            <v>2017079</v>
          </cell>
          <cell r="H9909">
            <v>0</v>
          </cell>
          <cell r="I9909">
            <v>18000</v>
          </cell>
          <cell r="J9909">
            <v>6041.13</v>
          </cell>
          <cell r="K9909">
            <v>11958.87</v>
          </cell>
          <cell r="L9909">
            <v>0</v>
          </cell>
          <cell r="M9909">
            <v>0</v>
          </cell>
          <cell r="N9909">
            <v>0</v>
          </cell>
          <cell r="O9909">
            <v>11958.87</v>
          </cell>
        </row>
        <row r="9910">
          <cell r="C9910">
            <v>2539102006</v>
          </cell>
          <cell r="D9910" t="str">
            <v>110002539102006</v>
          </cell>
          <cell r="E9910" t="str">
            <v>东莞市松山湖科学城慈善会第二届社会组织发展扶持公益创投项目评审与监督评估验收项目</v>
          </cell>
          <cell r="F9910" t="str">
            <v>于铁山</v>
          </cell>
          <cell r="G9910" t="str">
            <v>2017079</v>
          </cell>
          <cell r="H9910">
            <v>0</v>
          </cell>
          <cell r="I9910">
            <v>7500</v>
          </cell>
          <cell r="J9910">
            <v>5350.47</v>
          </cell>
          <cell r="K9910">
            <v>2149.53</v>
          </cell>
          <cell r="L9910">
            <v>0</v>
          </cell>
          <cell r="M9910">
            <v>0</v>
          </cell>
          <cell r="N9910">
            <v>0</v>
          </cell>
          <cell r="O9910">
            <v>2149.53</v>
          </cell>
        </row>
        <row r="9911">
          <cell r="C9911">
            <v>2539102007</v>
          </cell>
          <cell r="D9911" t="str">
            <v>110002539102007</v>
          </cell>
          <cell r="E9911" t="str">
            <v>东莞市东城街道民主法治建设宣传与实践研究（2024年）</v>
          </cell>
          <cell r="F9911" t="str">
            <v>吉海荣</v>
          </cell>
          <cell r="G9911" t="str">
            <v>2011034</v>
          </cell>
          <cell r="H9911">
            <v>0</v>
          </cell>
          <cell r="I9911">
            <v>49500</v>
          </cell>
          <cell r="J9911">
            <v>28113.1</v>
          </cell>
          <cell r="K9911">
            <v>21386.9</v>
          </cell>
          <cell r="L9911">
            <v>0</v>
          </cell>
          <cell r="M9911">
            <v>0</v>
          </cell>
          <cell r="N9911">
            <v>0</v>
          </cell>
          <cell r="O9911">
            <v>21386.9</v>
          </cell>
        </row>
        <row r="9912">
          <cell r="C9912">
            <v>2539102008</v>
          </cell>
          <cell r="D9912" t="str">
            <v>110002539102008</v>
          </cell>
          <cell r="E9912" t="str">
            <v>寮步慈善基金会2025年第五届公益创投督导评估服务项目</v>
          </cell>
          <cell r="F9912" t="str">
            <v>朱晓红</v>
          </cell>
          <cell r="G9912" t="str">
            <v>2007002</v>
          </cell>
          <cell r="H9912">
            <v>0</v>
          </cell>
          <cell r="I9912">
            <v>24000</v>
          </cell>
          <cell r="J9912">
            <v>12421.5</v>
          </cell>
          <cell r="K9912">
            <v>11578.5</v>
          </cell>
          <cell r="L9912">
            <v>0</v>
          </cell>
          <cell r="M9912">
            <v>0</v>
          </cell>
          <cell r="N9912">
            <v>0</v>
          </cell>
          <cell r="O9912">
            <v>11578.5</v>
          </cell>
        </row>
        <row r="9913">
          <cell r="C9913">
            <v>2539102009</v>
          </cell>
          <cell r="D9913" t="str">
            <v>110002539102009</v>
          </cell>
          <cell r="E9913" t="str">
            <v>推动东莞市民营企业科技产业互助双强调研</v>
          </cell>
          <cell r="F9913" t="str">
            <v>黄琼</v>
          </cell>
          <cell r="G9913" t="str">
            <v>1997003</v>
          </cell>
          <cell r="H9913">
            <v>0</v>
          </cell>
          <cell r="I9913">
            <v>80000</v>
          </cell>
          <cell r="J9913">
            <v>9071.68</v>
          </cell>
          <cell r="K9913">
            <v>70928.32</v>
          </cell>
          <cell r="L9913">
            <v>0</v>
          </cell>
          <cell r="M9913">
            <v>0</v>
          </cell>
          <cell r="N9913">
            <v>0</v>
          </cell>
          <cell r="O9913">
            <v>70928.32</v>
          </cell>
        </row>
        <row r="9914">
          <cell r="C9914">
            <v>2539102010</v>
          </cell>
          <cell r="D9914" t="str">
            <v>110002539102010</v>
          </cell>
          <cell r="E9914" t="str">
            <v>2025年东莞市地方立法研究评估与咨询服务基地合作项目</v>
          </cell>
          <cell r="F9914" t="str">
            <v>沈亚萍</v>
          </cell>
          <cell r="G9914" t="str">
            <v>2003038</v>
          </cell>
          <cell r="H9914">
            <v>0</v>
          </cell>
          <cell r="I9914">
            <v>140000</v>
          </cell>
          <cell r="J9914">
            <v>87550.11</v>
          </cell>
          <cell r="K9914">
            <v>52449.89</v>
          </cell>
          <cell r="L9914">
            <v>0</v>
          </cell>
          <cell r="M9914">
            <v>0</v>
          </cell>
          <cell r="N9914">
            <v>0</v>
          </cell>
          <cell r="O9914">
            <v>52449.89</v>
          </cell>
        </row>
        <row r="9915">
          <cell r="C9915">
            <v>2539102011</v>
          </cell>
          <cell r="D9915" t="str">
            <v>110002539102011</v>
          </cell>
          <cell r="E9915" t="str">
            <v>新媒介新大众新话语粤港澳大湾区文艺评论研讨会服务</v>
          </cell>
          <cell r="F9915" t="str">
            <v>许燕转</v>
          </cell>
          <cell r="G9915" t="str">
            <v>2011015</v>
          </cell>
          <cell r="H9915">
            <v>0</v>
          </cell>
          <cell r="I9915">
            <v>33000</v>
          </cell>
          <cell r="J9915">
            <v>32999.07</v>
          </cell>
          <cell r="K9915">
            <v>0.93</v>
          </cell>
          <cell r="L9915">
            <v>0</v>
          </cell>
          <cell r="M9915">
            <v>0</v>
          </cell>
          <cell r="N9915">
            <v>0</v>
          </cell>
          <cell r="O9915">
            <v>0.93</v>
          </cell>
        </row>
        <row r="9916">
          <cell r="C9916">
            <v>2539102012</v>
          </cell>
          <cell r="D9916" t="str">
            <v>110002539102012</v>
          </cell>
          <cell r="E9916" t="str">
            <v>购买“点亮繁星”计划实施情况第三方评估验收服务</v>
          </cell>
          <cell r="F9916" t="str">
            <v>居正</v>
          </cell>
          <cell r="G9916" t="str">
            <v>2013066</v>
          </cell>
          <cell r="H9916">
            <v>0</v>
          </cell>
          <cell r="I9916">
            <v>16100</v>
          </cell>
          <cell r="J9916">
            <v>1825.68</v>
          </cell>
          <cell r="K9916">
            <v>14274.32</v>
          </cell>
          <cell r="L9916">
            <v>0</v>
          </cell>
          <cell r="M9916">
            <v>0</v>
          </cell>
          <cell r="N9916">
            <v>0</v>
          </cell>
          <cell r="O9916">
            <v>14274.32</v>
          </cell>
        </row>
        <row r="9917">
          <cell r="C9917">
            <v>2539102013</v>
          </cell>
          <cell r="D9917" t="str">
            <v>110002539102013</v>
          </cell>
          <cell r="E9917" t="str">
            <v>2025年东莞市市场监督管理局东莞专利统计分析咨询项目</v>
          </cell>
          <cell r="F9917" t="str">
            <v>颜敏</v>
          </cell>
          <cell r="G9917" t="str">
            <v>2005062</v>
          </cell>
          <cell r="H9917">
            <v>0</v>
          </cell>
          <cell r="I9917">
            <v>60000</v>
          </cell>
          <cell r="J9917">
            <v>6803.76</v>
          </cell>
          <cell r="K9917">
            <v>53196.24</v>
          </cell>
          <cell r="L9917">
            <v>0</v>
          </cell>
          <cell r="M9917">
            <v>0</v>
          </cell>
          <cell r="N9917">
            <v>0</v>
          </cell>
          <cell r="O9917">
            <v>53196.24</v>
          </cell>
        </row>
        <row r="9918">
          <cell r="C9918">
            <v>2539102014</v>
          </cell>
          <cell r="D9918" t="str">
            <v>110002539102014</v>
          </cell>
          <cell r="E9918" t="str">
            <v>星城社区物业服务质量绩效评价</v>
          </cell>
          <cell r="F9918" t="str">
            <v>魏红征</v>
          </cell>
          <cell r="G9918" t="str">
            <v>2004060</v>
          </cell>
          <cell r="H9918">
            <v>0</v>
          </cell>
          <cell r="I9918">
            <v>90000</v>
          </cell>
          <cell r="J9918">
            <v>14205.64</v>
          </cell>
          <cell r="K9918">
            <v>75794.36</v>
          </cell>
          <cell r="L9918">
            <v>0</v>
          </cell>
          <cell r="M9918">
            <v>0</v>
          </cell>
          <cell r="N9918">
            <v>0</v>
          </cell>
          <cell r="O9918">
            <v>75794.36</v>
          </cell>
        </row>
        <row r="9919">
          <cell r="C9919">
            <v>2539201011</v>
          </cell>
          <cell r="D9919" t="str">
            <v>110002539201011</v>
          </cell>
          <cell r="E9919" t="str">
            <v>同门仪器仪表软件开发</v>
          </cell>
          <cell r="F9919" t="str">
            <v>李广明</v>
          </cell>
          <cell r="G9919" t="str">
            <v>2000005</v>
          </cell>
          <cell r="H9919">
            <v>0</v>
          </cell>
          <cell r="I9919">
            <v>100000</v>
          </cell>
          <cell r="J9919">
            <v>41540</v>
          </cell>
          <cell r="K9919">
            <v>58460</v>
          </cell>
          <cell r="L9919">
            <v>0</v>
          </cell>
          <cell r="M9919">
            <v>0</v>
          </cell>
          <cell r="N9919">
            <v>0</v>
          </cell>
          <cell r="O9919">
            <v>58460</v>
          </cell>
        </row>
        <row r="9920">
          <cell r="C9920">
            <v>2539201012</v>
          </cell>
          <cell r="D9920" t="str">
            <v>110002539201012</v>
          </cell>
          <cell r="E9920" t="str">
            <v>低温快充高安全高比能锂离子电池</v>
          </cell>
          <cell r="F9920" t="str">
            <v>周钢</v>
          </cell>
          <cell r="G9920" t="str">
            <v>2017121</v>
          </cell>
          <cell r="H9920">
            <v>0</v>
          </cell>
          <cell r="I9920">
            <v>200000</v>
          </cell>
          <cell r="J9920">
            <v>95899.2</v>
          </cell>
          <cell r="K9920">
            <v>104100.8</v>
          </cell>
          <cell r="L9920">
            <v>0</v>
          </cell>
          <cell r="M9920">
            <v>60000</v>
          </cell>
          <cell r="N9920">
            <v>0</v>
          </cell>
          <cell r="O9920">
            <v>44100.8</v>
          </cell>
        </row>
        <row r="9921">
          <cell r="C9921">
            <v>2539201013</v>
          </cell>
          <cell r="D9921" t="str">
            <v>110002539201013</v>
          </cell>
          <cell r="E9921" t="str">
            <v>面向智能装车识别的关键技术开发</v>
          </cell>
          <cell r="F9921" t="str">
            <v>袁荣华</v>
          </cell>
          <cell r="G9921" t="str">
            <v>2019122</v>
          </cell>
          <cell r="H9921">
            <v>0</v>
          </cell>
          <cell r="I9921">
            <v>50000</v>
          </cell>
          <cell r="J9921">
            <v>5669.8</v>
          </cell>
          <cell r="K9921">
            <v>44330.2</v>
          </cell>
          <cell r="L9921">
            <v>0</v>
          </cell>
          <cell r="M9921">
            <v>0</v>
          </cell>
          <cell r="N9921">
            <v>0</v>
          </cell>
          <cell r="O9921">
            <v>44330.2</v>
          </cell>
        </row>
        <row r="9922">
          <cell r="C9922">
            <v>2539201014</v>
          </cell>
          <cell r="D9922" t="str">
            <v>110002539201014</v>
          </cell>
          <cell r="E9922" t="str">
            <v>新能源车智能座舱高密度泡绵制备关键技术的研发</v>
          </cell>
          <cell r="F9922" t="str">
            <v>张光旻</v>
          </cell>
          <cell r="G9922" t="str">
            <v>2013014</v>
          </cell>
          <cell r="H9922">
            <v>0</v>
          </cell>
          <cell r="I9922">
            <v>20000</v>
          </cell>
          <cell r="J9922">
            <v>19999.92</v>
          </cell>
          <cell r="K9922">
            <v>0.08</v>
          </cell>
          <cell r="L9922">
            <v>0</v>
          </cell>
          <cell r="M9922">
            <v>0</v>
          </cell>
          <cell r="N9922">
            <v>0</v>
          </cell>
          <cell r="O9922">
            <v>0.08</v>
          </cell>
        </row>
        <row r="9923">
          <cell r="C9923">
            <v>2539201015</v>
          </cell>
          <cell r="D9923" t="str">
            <v>110002539201015</v>
          </cell>
          <cell r="E9923" t="str">
            <v>高速服务器用数据线关键技术研发</v>
          </cell>
          <cell r="F9923" t="str">
            <v>张光旻</v>
          </cell>
          <cell r="G9923" t="str">
            <v>2013014</v>
          </cell>
          <cell r="H9923">
            <v>0</v>
          </cell>
          <cell r="I9923">
            <v>80000</v>
          </cell>
          <cell r="J9923">
            <v>79991.68</v>
          </cell>
          <cell r="K9923">
            <v>8.32</v>
          </cell>
          <cell r="L9923">
            <v>0</v>
          </cell>
          <cell r="M9923">
            <v>0</v>
          </cell>
          <cell r="N9923">
            <v>0</v>
          </cell>
          <cell r="O9923">
            <v>8.32</v>
          </cell>
        </row>
        <row r="9924">
          <cell r="C9924">
            <v>2539201016</v>
          </cell>
          <cell r="D9924" t="str">
            <v>110002539201016</v>
          </cell>
          <cell r="E9924" t="str">
            <v>原材料中杂质的分离与鉴定</v>
          </cell>
          <cell r="F9924" t="str">
            <v>刘洪新</v>
          </cell>
          <cell r="G9924" t="str">
            <v>2024071</v>
          </cell>
          <cell r="H9924">
            <v>0</v>
          </cell>
          <cell r="I9924">
            <v>88000</v>
          </cell>
          <cell r="J9924">
            <v>9978.85</v>
          </cell>
          <cell r="K9924">
            <v>78021.15</v>
          </cell>
          <cell r="L9924">
            <v>0</v>
          </cell>
          <cell r="M9924">
            <v>0</v>
          </cell>
          <cell r="N9924">
            <v>0</v>
          </cell>
          <cell r="O9924">
            <v>78021.15</v>
          </cell>
        </row>
        <row r="9925">
          <cell r="C9925">
            <v>2539201017</v>
          </cell>
          <cell r="D9925" t="str">
            <v>110002539201017</v>
          </cell>
          <cell r="E9925" t="str">
            <v>电力电子变压器用超低损耗高频纳米晶软磁合金磁性能调控机理研究</v>
          </cell>
          <cell r="F9925" t="str">
            <v>孔凤玉</v>
          </cell>
          <cell r="G9925" t="str">
            <v>2020030</v>
          </cell>
          <cell r="H9925">
            <v>0</v>
          </cell>
          <cell r="I9925">
            <v>66700</v>
          </cell>
          <cell r="J9925">
            <v>7563.51</v>
          </cell>
          <cell r="K9925">
            <v>59136.49</v>
          </cell>
          <cell r="L9925">
            <v>0</v>
          </cell>
          <cell r="M9925">
            <v>0</v>
          </cell>
          <cell r="N9925">
            <v>0</v>
          </cell>
          <cell r="O9925">
            <v>59136.49</v>
          </cell>
        </row>
        <row r="9926">
          <cell r="C9926">
            <v>2539201018</v>
          </cell>
          <cell r="D9926" t="str">
            <v>110002539201018</v>
          </cell>
          <cell r="E9926" t="str">
            <v>索驱动柔性机器人关键技术研发</v>
          </cell>
          <cell r="F9926" t="str">
            <v>陈高</v>
          </cell>
          <cell r="G9926" t="str">
            <v>2018058</v>
          </cell>
          <cell r="H9926">
            <v>0</v>
          </cell>
          <cell r="I9926">
            <v>25000</v>
          </cell>
          <cell r="J9926">
            <v>18834.9</v>
          </cell>
          <cell r="K9926">
            <v>6165.1</v>
          </cell>
          <cell r="L9926">
            <v>0</v>
          </cell>
          <cell r="M9926">
            <v>0</v>
          </cell>
          <cell r="N9926">
            <v>0</v>
          </cell>
          <cell r="O9926">
            <v>6165.1</v>
          </cell>
        </row>
        <row r="9927">
          <cell r="C9927">
            <v>2539201019</v>
          </cell>
          <cell r="D9927" t="str">
            <v>110002539201019</v>
          </cell>
          <cell r="E9927" t="str">
            <v>具有辅助驾驶多功能汽车玻璃的研究</v>
          </cell>
          <cell r="F9927" t="str">
            <v>纪传伟</v>
          </cell>
          <cell r="G9927" t="str">
            <v>2006064</v>
          </cell>
          <cell r="H9927">
            <v>0</v>
          </cell>
          <cell r="I9927">
            <v>10000</v>
          </cell>
          <cell r="J9927">
            <v>1133.96</v>
          </cell>
          <cell r="K9927">
            <v>8866.04</v>
          </cell>
          <cell r="L9927">
            <v>0</v>
          </cell>
          <cell r="M9927">
            <v>0</v>
          </cell>
          <cell r="N9927">
            <v>0</v>
          </cell>
          <cell r="O9927">
            <v>8866.04</v>
          </cell>
        </row>
        <row r="9928">
          <cell r="C9928">
            <v>2539201020</v>
          </cell>
          <cell r="D9928" t="str">
            <v>110002539201020</v>
          </cell>
          <cell r="E9928" t="str">
            <v>单组份长期储存高温固化导热凝胶项目</v>
          </cell>
          <cell r="F9928" t="str">
            <v>谢东</v>
          </cell>
          <cell r="G9928" t="str">
            <v>2017042</v>
          </cell>
          <cell r="H9928">
            <v>0</v>
          </cell>
          <cell r="I9928">
            <v>20000</v>
          </cell>
          <cell r="J9928">
            <v>2267.92</v>
          </cell>
          <cell r="K9928">
            <v>17732.08</v>
          </cell>
          <cell r="L9928">
            <v>0</v>
          </cell>
          <cell r="M9928">
            <v>0</v>
          </cell>
          <cell r="N9928">
            <v>0</v>
          </cell>
          <cell r="O9928">
            <v>17732.08</v>
          </cell>
        </row>
        <row r="9929">
          <cell r="C9929">
            <v>2539201021</v>
          </cell>
          <cell r="D9929" t="str">
            <v>110002539201021</v>
          </cell>
          <cell r="E9929" t="str">
            <v>新能源汽车铝合金复杂结构件多工艺复合成形技术咨询</v>
          </cell>
          <cell r="F9929" t="str">
            <v>李润霞</v>
          </cell>
          <cell r="G9929" t="str">
            <v>2018805</v>
          </cell>
          <cell r="H9929">
            <v>0</v>
          </cell>
          <cell r="I9929">
            <v>50000</v>
          </cell>
          <cell r="J9929">
            <v>5669.8</v>
          </cell>
          <cell r="K9929">
            <v>44330.2</v>
          </cell>
          <cell r="L9929">
            <v>0</v>
          </cell>
          <cell r="M9929">
            <v>0</v>
          </cell>
          <cell r="N9929">
            <v>0</v>
          </cell>
          <cell r="O9929">
            <v>44330.2</v>
          </cell>
        </row>
        <row r="9930">
          <cell r="C9930">
            <v>2539201022</v>
          </cell>
          <cell r="D9930" t="str">
            <v>110002539201022</v>
          </cell>
          <cell r="E9930" t="str">
            <v>高弹性柔软拐杖用防滑头的研发</v>
          </cell>
          <cell r="F9930" t="str">
            <v>李荣泳</v>
          </cell>
          <cell r="G9930" t="str">
            <v>2007042</v>
          </cell>
          <cell r="H9930">
            <v>0</v>
          </cell>
          <cell r="I9930">
            <v>10000</v>
          </cell>
          <cell r="J9930">
            <v>9999.16</v>
          </cell>
          <cell r="K9930">
            <v>0.84</v>
          </cell>
          <cell r="L9930">
            <v>0</v>
          </cell>
          <cell r="M9930">
            <v>0</v>
          </cell>
          <cell r="N9930">
            <v>0</v>
          </cell>
          <cell r="O9930">
            <v>0.84</v>
          </cell>
        </row>
        <row r="9931">
          <cell r="C9931">
            <v>2539201023</v>
          </cell>
          <cell r="D9931" t="str">
            <v>110002539201023</v>
          </cell>
          <cell r="E9931" t="str">
            <v>东莞理工学院-东莞怡合达自动化股份有限公司产学研合作研发项目</v>
          </cell>
          <cell r="F9931" t="str">
            <v>李荣泳</v>
          </cell>
          <cell r="G9931" t="str">
            <v>2007042</v>
          </cell>
          <cell r="H9931">
            <v>0</v>
          </cell>
          <cell r="I9931">
            <v>20000</v>
          </cell>
          <cell r="J9931">
            <v>19998.32</v>
          </cell>
          <cell r="K9931">
            <v>1.68</v>
          </cell>
          <cell r="L9931">
            <v>0</v>
          </cell>
          <cell r="M9931">
            <v>0</v>
          </cell>
          <cell r="N9931">
            <v>0</v>
          </cell>
          <cell r="O9931">
            <v>1.68</v>
          </cell>
        </row>
        <row r="9932">
          <cell r="C9932">
            <v>2539201024</v>
          </cell>
          <cell r="D9932" t="str">
            <v>110002539201024</v>
          </cell>
          <cell r="E9932" t="str">
            <v>面板印刷设备物联网与智能化集成</v>
          </cell>
          <cell r="F9932" t="str">
            <v>敖晓娟</v>
          </cell>
          <cell r="G9932" t="str">
            <v>2022032</v>
          </cell>
          <cell r="H9932">
            <v>0</v>
          </cell>
          <cell r="I9932">
            <v>10000</v>
          </cell>
          <cell r="J9932">
            <v>1133.96</v>
          </cell>
          <cell r="K9932">
            <v>8866.04</v>
          </cell>
          <cell r="L9932">
            <v>0</v>
          </cell>
          <cell r="M9932">
            <v>0</v>
          </cell>
          <cell r="N9932">
            <v>0</v>
          </cell>
          <cell r="O9932">
            <v>8866.04</v>
          </cell>
        </row>
        <row r="9933">
          <cell r="C9933">
            <v>2539201025</v>
          </cell>
          <cell r="D9933" t="str">
            <v>110002539201025</v>
          </cell>
          <cell r="E9933" t="str">
            <v>耐高温电解电容器关键技术</v>
          </cell>
          <cell r="F9933" t="str">
            <v>敖晓娟</v>
          </cell>
          <cell r="G9933" t="str">
            <v>2022032</v>
          </cell>
          <cell r="H9933">
            <v>0</v>
          </cell>
          <cell r="I9933">
            <v>10000</v>
          </cell>
          <cell r="J9933">
            <v>8133.96</v>
          </cell>
          <cell r="K9933">
            <v>1866.04</v>
          </cell>
          <cell r="L9933">
            <v>0</v>
          </cell>
          <cell r="M9933">
            <v>0</v>
          </cell>
          <cell r="N9933">
            <v>0</v>
          </cell>
          <cell r="O9933">
            <v>1866.04</v>
          </cell>
        </row>
        <row r="9934">
          <cell r="C9934">
            <v>2539201026</v>
          </cell>
          <cell r="D9934" t="str">
            <v>110002539201026</v>
          </cell>
          <cell r="E9934" t="str">
            <v>高精密手机摄像头金属隔圈研发</v>
          </cell>
          <cell r="F9934" t="str">
            <v>敖晓娟</v>
          </cell>
          <cell r="G9934" t="str">
            <v>2022032</v>
          </cell>
          <cell r="H9934">
            <v>0</v>
          </cell>
          <cell r="I9934">
            <v>10000</v>
          </cell>
          <cell r="J9934">
            <v>1133.96</v>
          </cell>
          <cell r="K9934">
            <v>8866.04</v>
          </cell>
          <cell r="L9934">
            <v>0</v>
          </cell>
          <cell r="M9934">
            <v>0</v>
          </cell>
          <cell r="N9934">
            <v>0</v>
          </cell>
          <cell r="O9934">
            <v>8866.04</v>
          </cell>
        </row>
        <row r="9935">
          <cell r="C9935">
            <v>2539201027</v>
          </cell>
          <cell r="D9935" t="str">
            <v>110002539201027</v>
          </cell>
          <cell r="E9935" t="str">
            <v>机器视觉在工业自动化中的应用拓展</v>
          </cell>
          <cell r="F9935" t="str">
            <v>楚豫川</v>
          </cell>
          <cell r="G9935" t="str">
            <v>2018026</v>
          </cell>
          <cell r="H9935">
            <v>0</v>
          </cell>
          <cell r="I9935">
            <v>10000</v>
          </cell>
          <cell r="J9935">
            <v>9327.54</v>
          </cell>
          <cell r="K9935">
            <v>672.46</v>
          </cell>
          <cell r="L9935">
            <v>0</v>
          </cell>
          <cell r="M9935">
            <v>0</v>
          </cell>
          <cell r="N9935">
            <v>0</v>
          </cell>
          <cell r="O9935">
            <v>672.46</v>
          </cell>
        </row>
        <row r="9936">
          <cell r="C9936">
            <v>2539201028</v>
          </cell>
          <cell r="D9936" t="str">
            <v>110002539201028</v>
          </cell>
          <cell r="E9936" t="str">
            <v>多氧霉素对优质香稻抗逆性的诱导效应研究</v>
          </cell>
          <cell r="F9936" t="str">
            <v>杨源通</v>
          </cell>
          <cell r="G9936" t="str">
            <v>2024025</v>
          </cell>
          <cell r="H9936">
            <v>0</v>
          </cell>
          <cell r="I9936">
            <v>20000</v>
          </cell>
          <cell r="J9936">
            <v>19997.92</v>
          </cell>
          <cell r="K9936">
            <v>2.08</v>
          </cell>
          <cell r="L9936">
            <v>0</v>
          </cell>
          <cell r="M9936">
            <v>0</v>
          </cell>
          <cell r="N9936">
            <v>0</v>
          </cell>
          <cell r="O9936">
            <v>2.08</v>
          </cell>
        </row>
        <row r="9937">
          <cell r="C9937">
            <v>2539201029</v>
          </cell>
          <cell r="D9937" t="str">
            <v>110002539201029</v>
          </cell>
          <cell r="E9937" t="str">
            <v>蜂花粉低温破壁与超临界萃取技术的开发</v>
          </cell>
          <cell r="F9937" t="str">
            <v>刘洪新</v>
          </cell>
          <cell r="G9937" t="str">
            <v>2024071</v>
          </cell>
          <cell r="H9937">
            <v>0</v>
          </cell>
          <cell r="I9937">
            <v>30000</v>
          </cell>
          <cell r="J9937">
            <v>3963.88</v>
          </cell>
          <cell r="K9937">
            <v>26036.12</v>
          </cell>
          <cell r="L9937">
            <v>0</v>
          </cell>
          <cell r="M9937">
            <v>0</v>
          </cell>
          <cell r="N9937">
            <v>0</v>
          </cell>
          <cell r="O9937">
            <v>26036.12</v>
          </cell>
        </row>
        <row r="9938">
          <cell r="C9938">
            <v>2539201030</v>
          </cell>
          <cell r="D9938" t="str">
            <v>110002539201030</v>
          </cell>
          <cell r="E9938" t="str">
            <v>智能巡检机器人技术开发及服务</v>
          </cell>
          <cell r="F9938" t="str">
            <v>谢仲业</v>
          </cell>
          <cell r="G9938" t="str">
            <v>2021025</v>
          </cell>
          <cell r="H9938">
            <v>0</v>
          </cell>
          <cell r="I9938">
            <v>60000</v>
          </cell>
          <cell r="J9938">
            <v>43203.76</v>
          </cell>
          <cell r="K9938">
            <v>16796.24</v>
          </cell>
          <cell r="L9938">
            <v>0</v>
          </cell>
          <cell r="M9938">
            <v>0</v>
          </cell>
          <cell r="N9938">
            <v>0</v>
          </cell>
          <cell r="O9938">
            <v>16796.24</v>
          </cell>
        </row>
        <row r="9939">
          <cell r="C9939">
            <v>2539201031</v>
          </cell>
          <cell r="D9939" t="str">
            <v>110002539201031</v>
          </cell>
          <cell r="E9939" t="str">
            <v>基于阻燃性能的食品塑料瓶质量监测与分析系统的研发</v>
          </cell>
          <cell r="F9939" t="str">
            <v>田君</v>
          </cell>
          <cell r="G9939" t="str">
            <v>2001006</v>
          </cell>
          <cell r="H9939">
            <v>0</v>
          </cell>
          <cell r="I9939">
            <v>190000</v>
          </cell>
          <cell r="J9939">
            <v>21545.24</v>
          </cell>
          <cell r="K9939">
            <v>168454.76</v>
          </cell>
          <cell r="L9939">
            <v>0</v>
          </cell>
          <cell r="M9939">
            <v>0</v>
          </cell>
          <cell r="N9939">
            <v>0</v>
          </cell>
          <cell r="O9939">
            <v>168454.76</v>
          </cell>
        </row>
        <row r="9940">
          <cell r="C9940">
            <v>2539201032</v>
          </cell>
          <cell r="D9940" t="str">
            <v>110002539201032</v>
          </cell>
          <cell r="E9940" t="str">
            <v>东莞理工-健林医药功能食品联合研发基地</v>
          </cell>
          <cell r="F9940" t="str">
            <v>潘晓琴</v>
          </cell>
          <cell r="G9940" t="str">
            <v>2023142</v>
          </cell>
          <cell r="H9940">
            <v>0</v>
          </cell>
          <cell r="I9940">
            <v>100000</v>
          </cell>
          <cell r="J9940">
            <v>36167.6</v>
          </cell>
          <cell r="K9940">
            <v>63832.4</v>
          </cell>
          <cell r="L9940">
            <v>0</v>
          </cell>
          <cell r="M9940">
            <v>0</v>
          </cell>
          <cell r="N9940">
            <v>0</v>
          </cell>
          <cell r="O9940">
            <v>63832.4</v>
          </cell>
        </row>
        <row r="9941">
          <cell r="C9941">
            <v>2539201033</v>
          </cell>
          <cell r="D9941" t="str">
            <v>110002539201033</v>
          </cell>
          <cell r="E9941" t="str">
            <v>5Kw双向离并网逆变器研发</v>
          </cell>
          <cell r="F9941" t="str">
            <v>路崧</v>
          </cell>
          <cell r="G9941" t="str">
            <v>2019009</v>
          </cell>
          <cell r="H9941">
            <v>0</v>
          </cell>
          <cell r="I9941">
            <v>100000</v>
          </cell>
          <cell r="J9941">
            <v>46339.6</v>
          </cell>
          <cell r="K9941">
            <v>53660.4</v>
          </cell>
          <cell r="L9941">
            <v>0</v>
          </cell>
          <cell r="M9941">
            <v>0</v>
          </cell>
          <cell r="N9941">
            <v>0</v>
          </cell>
          <cell r="O9941">
            <v>53660.4</v>
          </cell>
        </row>
        <row r="9942">
          <cell r="C9942">
            <v>2539201034</v>
          </cell>
          <cell r="D9942" t="str">
            <v>110002539201034</v>
          </cell>
          <cell r="E9942" t="str">
            <v>稀土元素对铝合金微观组织和性能的影响</v>
          </cell>
          <cell r="F9942" t="str">
            <v>赵愈亮</v>
          </cell>
          <cell r="G9942" t="str">
            <v>2018089</v>
          </cell>
          <cell r="H9942">
            <v>0</v>
          </cell>
          <cell r="I9942">
            <v>116000</v>
          </cell>
          <cell r="J9942">
            <v>106782.13</v>
          </cell>
          <cell r="K9942">
            <v>9217.87</v>
          </cell>
          <cell r="L9942">
            <v>0</v>
          </cell>
          <cell r="M9942">
            <v>0</v>
          </cell>
          <cell r="N9942">
            <v>0</v>
          </cell>
          <cell r="O9942">
            <v>9217.87</v>
          </cell>
        </row>
        <row r="9943">
          <cell r="C9943">
            <v>2539201035</v>
          </cell>
          <cell r="D9943" t="str">
            <v>110002539201035</v>
          </cell>
          <cell r="E9943" t="str">
            <v>滨海环境下水泥混凝土质量监测关键技术研究</v>
          </cell>
          <cell r="F9943" t="str">
            <v>高品海</v>
          </cell>
          <cell r="G9943" t="str">
            <v>2019017</v>
          </cell>
          <cell r="H9943">
            <v>0</v>
          </cell>
          <cell r="I9943">
            <v>60000</v>
          </cell>
          <cell r="J9943">
            <v>45192.76</v>
          </cell>
          <cell r="K9943">
            <v>14807.24</v>
          </cell>
          <cell r="L9943">
            <v>0</v>
          </cell>
          <cell r="M9943">
            <v>0</v>
          </cell>
          <cell r="N9943">
            <v>0</v>
          </cell>
          <cell r="O9943">
            <v>14807.24</v>
          </cell>
        </row>
        <row r="9944">
          <cell r="C9944">
            <v>2539201036</v>
          </cell>
          <cell r="D9944" t="str">
            <v>110002539201036</v>
          </cell>
          <cell r="E9944" t="str">
            <v>鹰潭市海绵城市建设示范期全过程技术咨询服务项目城市“海绵体”建设对污染物的削减规律分析课题研究专项咨询</v>
          </cell>
          <cell r="F9944" t="str">
            <v>辛晓东</v>
          </cell>
          <cell r="G9944" t="str">
            <v>2022055</v>
          </cell>
          <cell r="H9944">
            <v>0</v>
          </cell>
          <cell r="I9944">
            <v>224000</v>
          </cell>
          <cell r="J9944">
            <v>136547.93</v>
          </cell>
          <cell r="K9944">
            <v>87452.07</v>
          </cell>
          <cell r="L9944">
            <v>0</v>
          </cell>
          <cell r="M9944">
            <v>0</v>
          </cell>
          <cell r="N9944">
            <v>0</v>
          </cell>
          <cell r="O9944">
            <v>87452.07</v>
          </cell>
        </row>
        <row r="9945">
          <cell r="C9945">
            <v>2539201037</v>
          </cell>
          <cell r="D9945" t="str">
            <v>110002539201037</v>
          </cell>
          <cell r="E9945" t="str">
            <v>有色矿尾矿资源化综合利用产品研发</v>
          </cell>
          <cell r="F9945" t="str">
            <v>喻鹏</v>
          </cell>
          <cell r="G9945" t="str">
            <v>2018051</v>
          </cell>
          <cell r="H9945">
            <v>0</v>
          </cell>
          <cell r="I9945">
            <v>50000</v>
          </cell>
          <cell r="J9945">
            <v>17196.52</v>
          </cell>
          <cell r="K9945">
            <v>32803.48</v>
          </cell>
          <cell r="L9945">
            <v>0</v>
          </cell>
          <cell r="M9945">
            <v>0</v>
          </cell>
          <cell r="N9945">
            <v>0</v>
          </cell>
          <cell r="O9945">
            <v>32803.48</v>
          </cell>
        </row>
        <row r="9946">
          <cell r="C9946">
            <v>2539201038</v>
          </cell>
          <cell r="D9946" t="str">
            <v>110002539201038</v>
          </cell>
          <cell r="E9946" t="str">
            <v>低空飞行器碳纤维复合材料产学研基地</v>
          </cell>
          <cell r="F9946" t="str">
            <v>房学谦</v>
          </cell>
          <cell r="G9946" t="str">
            <v>2023080</v>
          </cell>
          <cell r="H9946">
            <v>0</v>
          </cell>
          <cell r="I9946">
            <v>150000</v>
          </cell>
          <cell r="J9946">
            <v>17009.4</v>
          </cell>
          <cell r="K9946">
            <v>132990.6</v>
          </cell>
          <cell r="L9946">
            <v>0</v>
          </cell>
          <cell r="M9946">
            <v>0</v>
          </cell>
          <cell r="N9946">
            <v>0</v>
          </cell>
          <cell r="O9946">
            <v>132990.6</v>
          </cell>
        </row>
        <row r="9947">
          <cell r="C9947">
            <v>2539201039</v>
          </cell>
          <cell r="D9947" t="str">
            <v>110002539201039</v>
          </cell>
          <cell r="E9947" t="str">
            <v>高密度粉末冶金润滑剂</v>
          </cell>
          <cell r="F9947" t="str">
            <v>傅小波</v>
          </cell>
          <cell r="G9947" t="str">
            <v>2013010</v>
          </cell>
          <cell r="H9947">
            <v>0</v>
          </cell>
          <cell r="I9947">
            <v>300000</v>
          </cell>
          <cell r="J9947">
            <v>60145.8</v>
          </cell>
          <cell r="K9947">
            <v>239854.2</v>
          </cell>
          <cell r="L9947">
            <v>0</v>
          </cell>
          <cell r="M9947">
            <v>0</v>
          </cell>
          <cell r="N9947">
            <v>0</v>
          </cell>
          <cell r="O9947">
            <v>239854.2</v>
          </cell>
        </row>
        <row r="9948">
          <cell r="C9948">
            <v>2539201040</v>
          </cell>
          <cell r="D9948" t="str">
            <v>110002539201040</v>
          </cell>
          <cell r="E9948" t="str">
            <v>壳体内胶水流动仿真分析与研究</v>
          </cell>
          <cell r="F9948" t="str">
            <v>楚豫川</v>
          </cell>
          <cell r="G9948" t="str">
            <v>2018026</v>
          </cell>
          <cell r="H9948">
            <v>0</v>
          </cell>
          <cell r="I9948">
            <v>10000</v>
          </cell>
          <cell r="J9948">
            <v>7905.96</v>
          </cell>
          <cell r="K9948">
            <v>2094.04</v>
          </cell>
          <cell r="L9948">
            <v>0</v>
          </cell>
          <cell r="M9948">
            <v>0</v>
          </cell>
          <cell r="N9948">
            <v>0</v>
          </cell>
          <cell r="O9948">
            <v>2094.04</v>
          </cell>
        </row>
        <row r="9949">
          <cell r="C9949">
            <v>2539201041</v>
          </cell>
          <cell r="D9949" t="str">
            <v>110002539201041</v>
          </cell>
          <cell r="E9949" t="str">
            <v>空气取水技术</v>
          </cell>
          <cell r="F9949" t="str">
            <v>陈捷超</v>
          </cell>
          <cell r="G9949" t="str">
            <v>2017081</v>
          </cell>
          <cell r="H9949">
            <v>0</v>
          </cell>
          <cell r="I9949">
            <v>20000</v>
          </cell>
          <cell r="J9949">
            <v>2267.92</v>
          </cell>
          <cell r="K9949">
            <v>17732.08</v>
          </cell>
          <cell r="L9949">
            <v>0</v>
          </cell>
          <cell r="M9949">
            <v>0</v>
          </cell>
          <cell r="N9949">
            <v>0</v>
          </cell>
          <cell r="O9949">
            <v>17732.08</v>
          </cell>
        </row>
        <row r="9950">
          <cell r="C9950">
            <v>2539201042</v>
          </cell>
          <cell r="D9950" t="str">
            <v>110002539201042</v>
          </cell>
          <cell r="E9950" t="str">
            <v>东莞理工学院-东莞市悠乐厨户外休闲用品有限公司先进材料关键技术联合研发中心</v>
          </cell>
          <cell r="F9950" t="str">
            <v>陈德良</v>
          </cell>
          <cell r="G9950" t="str">
            <v>2016812</v>
          </cell>
          <cell r="H9950">
            <v>0</v>
          </cell>
          <cell r="I9950">
            <v>50000</v>
          </cell>
          <cell r="J9950">
            <v>7716.3</v>
          </cell>
          <cell r="K9950">
            <v>42283.7</v>
          </cell>
          <cell r="L9950">
            <v>0</v>
          </cell>
          <cell r="M9950">
            <v>0</v>
          </cell>
          <cell r="N9950">
            <v>0</v>
          </cell>
          <cell r="O9950">
            <v>42283.7</v>
          </cell>
        </row>
        <row r="9951">
          <cell r="C9951">
            <v>2539201043</v>
          </cell>
          <cell r="D9951" t="str">
            <v>110002539201043</v>
          </cell>
          <cell r="E9951" t="str">
            <v>新型绿能应用体系研究—光伏空调应用示范工程</v>
          </cell>
          <cell r="F9951" t="str">
            <v>田君</v>
          </cell>
          <cell r="G9951" t="str">
            <v>2001006</v>
          </cell>
          <cell r="H9951">
            <v>0</v>
          </cell>
          <cell r="I9951">
            <v>100000</v>
          </cell>
          <cell r="J9951">
            <v>31839.6</v>
          </cell>
          <cell r="K9951">
            <v>68160.4</v>
          </cell>
          <cell r="L9951">
            <v>0</v>
          </cell>
          <cell r="M9951">
            <v>0</v>
          </cell>
          <cell r="N9951">
            <v>0</v>
          </cell>
          <cell r="O9951">
            <v>68160.4</v>
          </cell>
        </row>
        <row r="9952">
          <cell r="C9952">
            <v>2539201044</v>
          </cell>
          <cell r="D9952" t="str">
            <v>110002539201044</v>
          </cell>
          <cell r="E9952" t="str">
            <v>高精度五轴曲面转台结构设计</v>
          </cell>
          <cell r="F9952" t="str">
            <v>李荣泳</v>
          </cell>
          <cell r="G9952" t="str">
            <v>2007042</v>
          </cell>
          <cell r="H9952">
            <v>0</v>
          </cell>
          <cell r="I9952">
            <v>10000</v>
          </cell>
          <cell r="J9952">
            <v>9999.96</v>
          </cell>
          <cell r="K9952">
            <v>0.04</v>
          </cell>
          <cell r="L9952">
            <v>0</v>
          </cell>
          <cell r="M9952">
            <v>0</v>
          </cell>
          <cell r="N9952">
            <v>0</v>
          </cell>
          <cell r="O9952">
            <v>0.04</v>
          </cell>
        </row>
        <row r="9953">
          <cell r="C9953">
            <v>2539201045</v>
          </cell>
          <cell r="D9953" t="str">
            <v>110002539201045</v>
          </cell>
          <cell r="E9953" t="str">
            <v>高抗渗抗裂纤维增强混凝土优化设计及抗融雪剂侵蚀性能提升技术研究</v>
          </cell>
          <cell r="F9953" t="str">
            <v>张卓杨</v>
          </cell>
          <cell r="G9953" t="str">
            <v>2024033</v>
          </cell>
          <cell r="H9953">
            <v>0</v>
          </cell>
          <cell r="I9953">
            <v>100000</v>
          </cell>
          <cell r="J9953">
            <v>35691.6</v>
          </cell>
          <cell r="K9953">
            <v>64308.4</v>
          </cell>
          <cell r="L9953">
            <v>0</v>
          </cell>
          <cell r="M9953">
            <v>0</v>
          </cell>
          <cell r="N9953">
            <v>0</v>
          </cell>
          <cell r="O9953">
            <v>64308.4</v>
          </cell>
        </row>
        <row r="9954">
          <cell r="C9954">
            <v>2539201046</v>
          </cell>
          <cell r="D9954" t="str">
            <v>110002539201046</v>
          </cell>
          <cell r="E9954" t="str">
            <v>东莞市佳烨化工科技有限公司突发环境事件应急预案（修订）</v>
          </cell>
          <cell r="F9954" t="str">
            <v>廖文波</v>
          </cell>
          <cell r="G9954" t="str">
            <v>2011007</v>
          </cell>
          <cell r="H9954">
            <v>0</v>
          </cell>
          <cell r="I9954">
            <v>20000</v>
          </cell>
          <cell r="J9954">
            <v>3437.92</v>
          </cell>
          <cell r="K9954">
            <v>16562.08</v>
          </cell>
          <cell r="L9954">
            <v>0</v>
          </cell>
          <cell r="M9954">
            <v>0</v>
          </cell>
          <cell r="N9954">
            <v>0</v>
          </cell>
          <cell r="O9954">
            <v>16562.08</v>
          </cell>
        </row>
        <row r="9955">
          <cell r="C9955">
            <v>2539201047</v>
          </cell>
          <cell r="D9955" t="str">
            <v>110002539201047</v>
          </cell>
          <cell r="E9955" t="str">
            <v>聚合物基复合材料开发</v>
          </cell>
          <cell r="F9955" t="str">
            <v>陈德良</v>
          </cell>
          <cell r="G9955" t="str">
            <v>2016812</v>
          </cell>
          <cell r="H9955">
            <v>0</v>
          </cell>
          <cell r="I9955">
            <v>200000</v>
          </cell>
          <cell r="J9955">
            <v>69999.2</v>
          </cell>
          <cell r="K9955">
            <v>130000.8</v>
          </cell>
          <cell r="L9955">
            <v>0</v>
          </cell>
          <cell r="M9955">
            <v>0</v>
          </cell>
          <cell r="N9955">
            <v>0</v>
          </cell>
          <cell r="O9955">
            <v>130000.8</v>
          </cell>
        </row>
        <row r="9956">
          <cell r="C9956">
            <v>2539201048</v>
          </cell>
          <cell r="D9956" t="str">
            <v>110002539201048</v>
          </cell>
          <cell r="E9956" t="str">
            <v>高耐磨橡胶复合材料的研发</v>
          </cell>
          <cell r="F9956" t="str">
            <v>杨树颜</v>
          </cell>
          <cell r="G9956" t="str">
            <v>2012035</v>
          </cell>
          <cell r="H9956">
            <v>0</v>
          </cell>
          <cell r="I9956">
            <v>24000</v>
          </cell>
          <cell r="J9956">
            <v>12721.5</v>
          </cell>
          <cell r="K9956">
            <v>11278.5</v>
          </cell>
          <cell r="L9956">
            <v>0</v>
          </cell>
          <cell r="M9956">
            <v>0</v>
          </cell>
          <cell r="N9956">
            <v>0</v>
          </cell>
          <cell r="O9956">
            <v>11278.5</v>
          </cell>
        </row>
        <row r="9957">
          <cell r="C9957">
            <v>2539201049</v>
          </cell>
          <cell r="D9957" t="str">
            <v>110002539201049</v>
          </cell>
          <cell r="E9957" t="str">
            <v>东莞理工-中科鸿泰食品添加剂联合研发基地</v>
          </cell>
          <cell r="F9957" t="str">
            <v>蔡燕雪</v>
          </cell>
          <cell r="G9957" t="str">
            <v>2021811</v>
          </cell>
          <cell r="H9957">
            <v>0</v>
          </cell>
          <cell r="I9957">
            <v>100000</v>
          </cell>
          <cell r="J9957">
            <v>12939.6</v>
          </cell>
          <cell r="K9957">
            <v>87060.4</v>
          </cell>
          <cell r="L9957">
            <v>0</v>
          </cell>
          <cell r="M9957">
            <v>0</v>
          </cell>
          <cell r="N9957">
            <v>0</v>
          </cell>
          <cell r="O9957">
            <v>87060.4</v>
          </cell>
        </row>
        <row r="9958">
          <cell r="C9958">
            <v>2539201050</v>
          </cell>
          <cell r="D9958" t="str">
            <v>110002539201050</v>
          </cell>
          <cell r="E9958" t="str">
            <v>无人机电池管理系统关键技术研发</v>
          </cell>
          <cell r="F9958" t="str">
            <v>艾远飞</v>
          </cell>
          <cell r="G9958" t="str">
            <v>2021019</v>
          </cell>
          <cell r="H9958">
            <v>0</v>
          </cell>
          <cell r="I9958">
            <v>25000</v>
          </cell>
          <cell r="J9958">
            <v>24994.9</v>
          </cell>
          <cell r="K9958">
            <v>5.1</v>
          </cell>
          <cell r="L9958">
            <v>0</v>
          </cell>
          <cell r="M9958">
            <v>0</v>
          </cell>
          <cell r="N9958">
            <v>0</v>
          </cell>
          <cell r="O9958">
            <v>5.1</v>
          </cell>
        </row>
        <row r="9959">
          <cell r="C9959">
            <v>2539201051</v>
          </cell>
          <cell r="D9959" t="str">
            <v>110002539201051</v>
          </cell>
          <cell r="E9959" t="str">
            <v>ECC混凝土弯曲性能检测技术服务</v>
          </cell>
          <cell r="F9959" t="str">
            <v>房学谦</v>
          </cell>
          <cell r="G9959" t="str">
            <v>2023080</v>
          </cell>
          <cell r="H9959">
            <v>0</v>
          </cell>
          <cell r="I9959">
            <v>20000</v>
          </cell>
          <cell r="J9959">
            <v>2267.92</v>
          </cell>
          <cell r="K9959">
            <v>17732.08</v>
          </cell>
          <cell r="L9959">
            <v>0</v>
          </cell>
          <cell r="M9959">
            <v>0</v>
          </cell>
          <cell r="N9959">
            <v>0</v>
          </cell>
          <cell r="O9959">
            <v>17732.08</v>
          </cell>
        </row>
        <row r="9960">
          <cell r="C9960">
            <v>2539201052</v>
          </cell>
          <cell r="D9960" t="str">
            <v>110002539201052</v>
          </cell>
          <cell r="E9960" t="str">
            <v>金属基多孔催化材料处理高毒难降解有机废水关键技术开发</v>
          </cell>
          <cell r="F9960" t="str">
            <v>徐剑晖</v>
          </cell>
          <cell r="G9960" t="str">
            <v>2017052</v>
          </cell>
          <cell r="H9960">
            <v>0</v>
          </cell>
          <cell r="I9960">
            <v>460000</v>
          </cell>
          <cell r="J9960">
            <v>126390.03</v>
          </cell>
          <cell r="K9960">
            <v>333609.97</v>
          </cell>
          <cell r="L9960">
            <v>0</v>
          </cell>
          <cell r="M9960">
            <v>0</v>
          </cell>
          <cell r="N9960">
            <v>0</v>
          </cell>
          <cell r="O9960">
            <v>333609.97</v>
          </cell>
        </row>
        <row r="9961">
          <cell r="C9961">
            <v>2539201053</v>
          </cell>
          <cell r="D9961" t="str">
            <v>110002539201053</v>
          </cell>
          <cell r="E9961" t="str">
            <v>永捷电路版（东莞）有限公司突发环境事件应急预案（修订）</v>
          </cell>
          <cell r="F9961" t="str">
            <v>廖文波</v>
          </cell>
          <cell r="G9961" t="str">
            <v>2011007</v>
          </cell>
          <cell r="H9961">
            <v>0</v>
          </cell>
          <cell r="I9961">
            <v>25000</v>
          </cell>
          <cell r="J9961">
            <v>25000</v>
          </cell>
          <cell r="K9961">
            <v>0</v>
          </cell>
          <cell r="L9961">
            <v>0</v>
          </cell>
          <cell r="M9961">
            <v>0</v>
          </cell>
          <cell r="N9961">
            <v>0</v>
          </cell>
          <cell r="O9961">
            <v>0</v>
          </cell>
        </row>
        <row r="9962">
          <cell r="C9962">
            <v>2539201054</v>
          </cell>
          <cell r="D9962" t="str">
            <v>110002539201054</v>
          </cell>
          <cell r="E9962" t="str">
            <v>基于机器视觉的低压配电导线绝缘老化缺陷检测软件研发</v>
          </cell>
          <cell r="F9962" t="str">
            <v>叶立仁</v>
          </cell>
          <cell r="G9962" t="str">
            <v>2018300</v>
          </cell>
          <cell r="H9962">
            <v>0</v>
          </cell>
          <cell r="I9962">
            <v>10000</v>
          </cell>
          <cell r="J9962">
            <v>9133.96</v>
          </cell>
          <cell r="K9962">
            <v>866.04</v>
          </cell>
          <cell r="L9962">
            <v>0</v>
          </cell>
          <cell r="M9962">
            <v>0</v>
          </cell>
          <cell r="N9962">
            <v>0</v>
          </cell>
          <cell r="O9962">
            <v>866.04</v>
          </cell>
        </row>
        <row r="9963">
          <cell r="C9963">
            <v>2539201055</v>
          </cell>
          <cell r="D9963" t="str">
            <v>110002539201055</v>
          </cell>
          <cell r="E9963" t="str">
            <v>人工智能物联网无感扩声的云平台开发</v>
          </cell>
          <cell r="F9963" t="str">
            <v>黄晓园</v>
          </cell>
          <cell r="G9963" t="str">
            <v>2013058</v>
          </cell>
          <cell r="H9963">
            <v>0</v>
          </cell>
          <cell r="I9963">
            <v>30000</v>
          </cell>
          <cell r="J9963">
            <v>3401.88</v>
          </cell>
          <cell r="K9963">
            <v>26598.12</v>
          </cell>
          <cell r="L9963">
            <v>0</v>
          </cell>
          <cell r="M9963">
            <v>0</v>
          </cell>
          <cell r="N9963">
            <v>0</v>
          </cell>
          <cell r="O9963">
            <v>26598.12</v>
          </cell>
        </row>
        <row r="9964">
          <cell r="C9964">
            <v>2539201056</v>
          </cell>
          <cell r="D9964" t="str">
            <v>110002539201056</v>
          </cell>
          <cell r="E9964" t="str">
            <v>东莞理工学院-觅世智能科技产学研基地</v>
          </cell>
          <cell r="F9964" t="str">
            <v>黄晓园</v>
          </cell>
          <cell r="G9964" t="str">
            <v>2013058</v>
          </cell>
          <cell r="H9964">
            <v>0</v>
          </cell>
          <cell r="I9964">
            <v>100000</v>
          </cell>
          <cell r="J9964">
            <v>61339.6</v>
          </cell>
          <cell r="K9964">
            <v>38660.4</v>
          </cell>
          <cell r="L9964">
            <v>0</v>
          </cell>
          <cell r="M9964">
            <v>0</v>
          </cell>
          <cell r="N9964">
            <v>0</v>
          </cell>
          <cell r="O9964">
            <v>38660.4</v>
          </cell>
        </row>
        <row r="9965">
          <cell r="C9965">
            <v>2539201058</v>
          </cell>
          <cell r="D9965" t="str">
            <v>110002539201058</v>
          </cell>
          <cell r="E9965" t="str">
            <v>新型高效无卤陶瓷化阻燃剂的制备及其在电缆中的应用</v>
          </cell>
          <cell r="F9965" t="str">
            <v>谢华理</v>
          </cell>
          <cell r="G9965" t="str">
            <v>2020064</v>
          </cell>
          <cell r="H9965">
            <v>0</v>
          </cell>
          <cell r="I9965">
            <v>40000</v>
          </cell>
          <cell r="J9965">
            <v>14535.84</v>
          </cell>
          <cell r="K9965">
            <v>25464.16</v>
          </cell>
          <cell r="L9965">
            <v>0</v>
          </cell>
          <cell r="M9965">
            <v>0</v>
          </cell>
          <cell r="N9965">
            <v>0</v>
          </cell>
          <cell r="O9965">
            <v>25464.16</v>
          </cell>
        </row>
        <row r="9966">
          <cell r="C9966">
            <v>2539201059</v>
          </cell>
          <cell r="D9966" t="str">
            <v>110002539201059</v>
          </cell>
          <cell r="E9966" t="str">
            <v>铝合金靶材冷喷涂工艺改善</v>
          </cell>
          <cell r="F9966" t="str">
            <v>李康</v>
          </cell>
          <cell r="G9966" t="str">
            <v>2019059</v>
          </cell>
          <cell r="H9966">
            <v>0</v>
          </cell>
          <cell r="I9966">
            <v>35000</v>
          </cell>
          <cell r="J9966">
            <v>3968.86</v>
          </cell>
          <cell r="K9966">
            <v>31031.14</v>
          </cell>
          <cell r="L9966">
            <v>0</v>
          </cell>
          <cell r="M9966">
            <v>0</v>
          </cell>
          <cell r="N9966">
            <v>0</v>
          </cell>
          <cell r="O9966">
            <v>31031.14</v>
          </cell>
        </row>
        <row r="9967">
          <cell r="C9967">
            <v>2539201060</v>
          </cell>
          <cell r="D9967" t="str">
            <v>110002539201060</v>
          </cell>
          <cell r="E9967" t="str">
            <v>东莞市科普项目“东莞市青少年机器人创客大赛 ——‘人工智能’专题竞赛”活动实施</v>
          </cell>
          <cell r="F9967" t="str">
            <v>王彩申</v>
          </cell>
          <cell r="G9967" t="str">
            <v>2013073</v>
          </cell>
          <cell r="H9967">
            <v>0</v>
          </cell>
          <cell r="I9967">
            <v>60000</v>
          </cell>
          <cell r="J9967">
            <v>45303.76</v>
          </cell>
          <cell r="K9967">
            <v>14696.24</v>
          </cell>
          <cell r="L9967">
            <v>0</v>
          </cell>
          <cell r="M9967">
            <v>0</v>
          </cell>
          <cell r="N9967">
            <v>0</v>
          </cell>
          <cell r="O9967">
            <v>14696.24</v>
          </cell>
        </row>
        <row r="9968">
          <cell r="C9968">
            <v>2539201061</v>
          </cell>
          <cell r="D9968" t="str">
            <v>110002539201061</v>
          </cell>
          <cell r="E9968" t="str">
            <v>智能穿戴装备用超弹性钛镍合金成形工艺研究</v>
          </cell>
          <cell r="F9968" t="str">
            <v>王皓亮</v>
          </cell>
          <cell r="G9968" t="str">
            <v>2018231</v>
          </cell>
          <cell r="H9968">
            <v>0</v>
          </cell>
          <cell r="I9968">
            <v>100000</v>
          </cell>
          <cell r="J9968">
            <v>51013.08</v>
          </cell>
          <cell r="K9968">
            <v>48986.92</v>
          </cell>
          <cell r="L9968">
            <v>0</v>
          </cell>
          <cell r="M9968">
            <v>0</v>
          </cell>
          <cell r="N9968">
            <v>0</v>
          </cell>
          <cell r="O9968">
            <v>48986.92</v>
          </cell>
        </row>
        <row r="9969">
          <cell r="C9969">
            <v>2539201062</v>
          </cell>
          <cell r="D9969" t="str">
            <v>110002539201062</v>
          </cell>
          <cell r="E9969" t="str">
            <v>东莞市交业工程质量检测有限公司申报高新技术企业项目</v>
          </cell>
          <cell r="F9969" t="str">
            <v>张黎飞</v>
          </cell>
          <cell r="G9969" t="str">
            <v>2022128</v>
          </cell>
          <cell r="H9969">
            <v>0</v>
          </cell>
          <cell r="I9969">
            <v>186000</v>
          </cell>
          <cell r="J9969">
            <v>57968.94</v>
          </cell>
          <cell r="K9969">
            <v>128031.06</v>
          </cell>
          <cell r="L9969">
            <v>0</v>
          </cell>
          <cell r="M9969">
            <v>0</v>
          </cell>
          <cell r="N9969">
            <v>0</v>
          </cell>
          <cell r="O9969">
            <v>128031.06</v>
          </cell>
        </row>
        <row r="9970">
          <cell r="C9970">
            <v>2539201063</v>
          </cell>
          <cell r="D9970" t="str">
            <v>110002539201063</v>
          </cell>
          <cell r="E9970" t="str">
            <v>用于胶带的高效散热膜设计研发</v>
          </cell>
          <cell r="F9970" t="str">
            <v>张文丛</v>
          </cell>
          <cell r="G9970" t="str">
            <v>2023112</v>
          </cell>
          <cell r="H9970">
            <v>0</v>
          </cell>
          <cell r="I9970">
            <v>10000</v>
          </cell>
          <cell r="J9970">
            <v>1133.96</v>
          </cell>
          <cell r="K9970">
            <v>8866.04</v>
          </cell>
          <cell r="L9970">
            <v>0</v>
          </cell>
          <cell r="M9970">
            <v>0</v>
          </cell>
          <cell r="N9970">
            <v>0</v>
          </cell>
          <cell r="O9970">
            <v>8866.04</v>
          </cell>
        </row>
        <row r="9971">
          <cell r="C9971">
            <v>2539201065</v>
          </cell>
          <cell r="D9971" t="str">
            <v>110002539201065</v>
          </cell>
          <cell r="E9971" t="str">
            <v>睡莲、水杉、桃金娘和山竹四种植物在化妆品的应用开发研究</v>
          </cell>
          <cell r="F9971" t="str">
            <v>刘洪新</v>
          </cell>
          <cell r="G9971" t="str">
            <v>2024071</v>
          </cell>
          <cell r="H9971">
            <v>0</v>
          </cell>
          <cell r="I9971">
            <v>150000</v>
          </cell>
          <cell r="J9971">
            <v>17514.52</v>
          </cell>
          <cell r="K9971">
            <v>132485.48</v>
          </cell>
          <cell r="L9971">
            <v>0</v>
          </cell>
          <cell r="M9971">
            <v>0</v>
          </cell>
          <cell r="N9971">
            <v>0</v>
          </cell>
          <cell r="O9971">
            <v>132485.48</v>
          </cell>
        </row>
        <row r="9972">
          <cell r="C9972">
            <v>2539201066</v>
          </cell>
          <cell r="D9972" t="str">
            <v>110002539201066</v>
          </cell>
          <cell r="E9972" t="str">
            <v>锂电池电解质体系的开发</v>
          </cell>
          <cell r="F9972" t="str">
            <v>陈璐</v>
          </cell>
          <cell r="G9972" t="str">
            <v>2022163</v>
          </cell>
          <cell r="H9972">
            <v>0</v>
          </cell>
          <cell r="I9972">
            <v>100000</v>
          </cell>
          <cell r="J9972">
            <v>17939.6</v>
          </cell>
          <cell r="K9972">
            <v>82060.4</v>
          </cell>
          <cell r="L9972">
            <v>0</v>
          </cell>
          <cell r="M9972">
            <v>0</v>
          </cell>
          <cell r="N9972">
            <v>0</v>
          </cell>
          <cell r="O9972">
            <v>82060.4</v>
          </cell>
        </row>
        <row r="9973">
          <cell r="C9973">
            <v>2539201067</v>
          </cell>
          <cell r="D9973" t="str">
            <v>110002539201067</v>
          </cell>
          <cell r="E9973" t="str">
            <v>园区巡检机器人技术开发及服务</v>
          </cell>
          <cell r="F9973" t="str">
            <v>王福杰</v>
          </cell>
          <cell r="G9973" t="str">
            <v>2018077</v>
          </cell>
          <cell r="H9973">
            <v>0</v>
          </cell>
          <cell r="I9973">
            <v>26000</v>
          </cell>
          <cell r="J9973">
            <v>2948.3</v>
          </cell>
          <cell r="K9973">
            <v>23051.7</v>
          </cell>
          <cell r="L9973">
            <v>0</v>
          </cell>
          <cell r="M9973">
            <v>0</v>
          </cell>
          <cell r="N9973">
            <v>0</v>
          </cell>
          <cell r="O9973">
            <v>23051.7</v>
          </cell>
        </row>
        <row r="9974">
          <cell r="C9974">
            <v>2539201068</v>
          </cell>
          <cell r="D9974" t="str">
            <v>110002539201068</v>
          </cell>
          <cell r="E9974" t="str">
            <v>新型针织面料的设计与开发</v>
          </cell>
          <cell r="F9974" t="str">
            <v>徐红娇</v>
          </cell>
          <cell r="G9974" t="str">
            <v>2006019</v>
          </cell>
          <cell r="H9974">
            <v>0</v>
          </cell>
          <cell r="I9974">
            <v>20000</v>
          </cell>
          <cell r="J9974">
            <v>2267.92</v>
          </cell>
          <cell r="K9974">
            <v>17732.08</v>
          </cell>
          <cell r="L9974">
            <v>0</v>
          </cell>
          <cell r="M9974">
            <v>0</v>
          </cell>
          <cell r="N9974">
            <v>0</v>
          </cell>
          <cell r="O9974">
            <v>17732.08</v>
          </cell>
        </row>
        <row r="9975">
          <cell r="C9975">
            <v>2539201069</v>
          </cell>
          <cell r="D9975" t="str">
            <v>110002539201069</v>
          </cell>
          <cell r="E9975" t="str">
            <v>高效微生物沼气脱硫装备研发及应用</v>
          </cell>
          <cell r="F9975" t="str">
            <v>程可可</v>
          </cell>
          <cell r="G9975" t="str">
            <v>2016825</v>
          </cell>
          <cell r="H9975">
            <v>0</v>
          </cell>
          <cell r="I9975">
            <v>50000</v>
          </cell>
          <cell r="J9975">
            <v>5669.8</v>
          </cell>
          <cell r="K9975">
            <v>44330.2</v>
          </cell>
          <cell r="L9975">
            <v>0</v>
          </cell>
          <cell r="M9975">
            <v>0</v>
          </cell>
          <cell r="N9975">
            <v>0</v>
          </cell>
          <cell r="O9975">
            <v>44330.2</v>
          </cell>
        </row>
        <row r="9976">
          <cell r="C9976">
            <v>2539201070</v>
          </cell>
          <cell r="D9976" t="str">
            <v>110002539201070</v>
          </cell>
          <cell r="E9976" t="str">
            <v>金属材料表面转化膜技术开发</v>
          </cell>
          <cell r="F9976" t="str">
            <v>祝闻</v>
          </cell>
          <cell r="G9976" t="str">
            <v>2017065</v>
          </cell>
          <cell r="H9976">
            <v>0</v>
          </cell>
          <cell r="I9976">
            <v>100000</v>
          </cell>
          <cell r="J9976">
            <v>11339.6</v>
          </cell>
          <cell r="K9976">
            <v>88660.4</v>
          </cell>
          <cell r="L9976">
            <v>0</v>
          </cell>
          <cell r="M9976">
            <v>0</v>
          </cell>
          <cell r="N9976">
            <v>0</v>
          </cell>
          <cell r="O9976">
            <v>88660.4</v>
          </cell>
        </row>
        <row r="9977">
          <cell r="C9977">
            <v>2539201071</v>
          </cell>
          <cell r="D9977" t="str">
            <v>110002539201071</v>
          </cell>
          <cell r="E9977" t="str">
            <v>第三代半导体晶圆光电参数测试系统开发</v>
          </cell>
          <cell r="F9977" t="str">
            <v>贾传宇</v>
          </cell>
          <cell r="G9977" t="str">
            <v>2017047</v>
          </cell>
          <cell r="H9977">
            <v>0</v>
          </cell>
          <cell r="I9977">
            <v>2400000</v>
          </cell>
          <cell r="J9977">
            <v>1798450.4</v>
          </cell>
          <cell r="K9977">
            <v>601549.6</v>
          </cell>
          <cell r="L9977">
            <v>0</v>
          </cell>
          <cell r="M9977">
            <v>0</v>
          </cell>
          <cell r="N9977">
            <v>0</v>
          </cell>
          <cell r="O9977">
            <v>601549.6</v>
          </cell>
        </row>
        <row r="9978">
          <cell r="C9978">
            <v>2539201072</v>
          </cell>
          <cell r="D9978" t="str">
            <v>110002539201072</v>
          </cell>
          <cell r="E9978" t="str">
            <v>光储直柔配电系统优化调控技术研究</v>
          </cell>
          <cell r="F9978" t="str">
            <v>赵洋</v>
          </cell>
          <cell r="G9978" t="str">
            <v>2012050</v>
          </cell>
          <cell r="H9978">
            <v>0</v>
          </cell>
          <cell r="I9978">
            <v>30000</v>
          </cell>
          <cell r="J9978">
            <v>6074.8</v>
          </cell>
          <cell r="K9978">
            <v>23925.2</v>
          </cell>
          <cell r="L9978">
            <v>0</v>
          </cell>
          <cell r="M9978">
            <v>0</v>
          </cell>
          <cell r="N9978">
            <v>0</v>
          </cell>
          <cell r="O9978">
            <v>23925.2</v>
          </cell>
        </row>
        <row r="9979">
          <cell r="C9979">
            <v>2539201073</v>
          </cell>
          <cell r="D9979" t="str">
            <v>110002539201073</v>
          </cell>
          <cell r="E9979" t="str">
            <v>新型钙钛矿光伏产品设计开发案</v>
          </cell>
          <cell r="F9979" t="str">
            <v>许嘉峻</v>
          </cell>
          <cell r="G9979" t="str">
            <v>2022120</v>
          </cell>
          <cell r="H9979">
            <v>0</v>
          </cell>
          <cell r="I9979">
            <v>50000</v>
          </cell>
          <cell r="J9979">
            <v>5669.8</v>
          </cell>
          <cell r="K9979">
            <v>44330.2</v>
          </cell>
          <cell r="L9979">
            <v>0</v>
          </cell>
          <cell r="M9979">
            <v>0</v>
          </cell>
          <cell r="N9979">
            <v>0</v>
          </cell>
          <cell r="O9979">
            <v>44330.2</v>
          </cell>
        </row>
        <row r="9980">
          <cell r="C9980">
            <v>2539201075</v>
          </cell>
          <cell r="D9980" t="str">
            <v>110002539201075</v>
          </cell>
          <cell r="E9980" t="str">
            <v>压铸铝合金打磨工艺及智能打磨装备研究</v>
          </cell>
          <cell r="F9980" t="str">
            <v>张玉勋</v>
          </cell>
          <cell r="G9980" t="str">
            <v>2018014</v>
          </cell>
          <cell r="H9980">
            <v>0</v>
          </cell>
          <cell r="I9980">
            <v>400000</v>
          </cell>
          <cell r="J9980">
            <v>132601.76</v>
          </cell>
          <cell r="K9980">
            <v>267398.24</v>
          </cell>
          <cell r="L9980">
            <v>13800</v>
          </cell>
          <cell r="M9980">
            <v>0</v>
          </cell>
          <cell r="N9980">
            <v>0</v>
          </cell>
          <cell r="O9980">
            <v>267398.24</v>
          </cell>
        </row>
        <row r="9981">
          <cell r="C9981">
            <v>2539201076</v>
          </cell>
          <cell r="D9981" t="str">
            <v>110002539201076</v>
          </cell>
          <cell r="E9981" t="str">
            <v>全彩显示领域高光效氮化镓基蓝绿光LED制备研究</v>
          </cell>
          <cell r="F9981" t="str">
            <v>张光旻</v>
          </cell>
          <cell r="G9981" t="str">
            <v>2013014</v>
          </cell>
          <cell r="H9981">
            <v>0</v>
          </cell>
          <cell r="I9981">
            <v>1300000</v>
          </cell>
          <cell r="J9981">
            <v>1247103.51</v>
          </cell>
          <cell r="K9981">
            <v>52896.49</v>
          </cell>
          <cell r="L9981">
            <v>0</v>
          </cell>
          <cell r="M9981">
            <v>0</v>
          </cell>
          <cell r="N9981">
            <v>0</v>
          </cell>
          <cell r="O9981">
            <v>52896.49</v>
          </cell>
        </row>
        <row r="9982">
          <cell r="C9982">
            <v>2539201077</v>
          </cell>
          <cell r="D9982" t="str">
            <v>110002539201077</v>
          </cell>
          <cell r="E9982" t="str">
            <v>用于工业探伤的高灵敏度X射线成像系统</v>
          </cell>
          <cell r="F9982" t="str">
            <v>武文逸</v>
          </cell>
          <cell r="G9982" t="str">
            <v>2023138</v>
          </cell>
          <cell r="H9982">
            <v>0</v>
          </cell>
          <cell r="I9982">
            <v>50000</v>
          </cell>
          <cell r="J9982">
            <v>2842.34</v>
          </cell>
          <cell r="K9982">
            <v>47157.66</v>
          </cell>
          <cell r="L9982">
            <v>0</v>
          </cell>
          <cell r="M9982">
            <v>0</v>
          </cell>
          <cell r="N9982">
            <v>0</v>
          </cell>
          <cell r="O9982">
            <v>47157.66</v>
          </cell>
        </row>
        <row r="9983">
          <cell r="C9983">
            <v>2539201078</v>
          </cell>
          <cell r="D9983" t="str">
            <v>110002539201078</v>
          </cell>
          <cell r="E9983" t="str">
            <v>HiTREF技术合作项目</v>
          </cell>
          <cell r="F9983" t="str">
            <v>李长平</v>
          </cell>
          <cell r="G9983" t="str">
            <v>2016830</v>
          </cell>
          <cell r="H9983">
            <v>0</v>
          </cell>
          <cell r="I9983">
            <v>222600</v>
          </cell>
          <cell r="J9983">
            <v>156455.95</v>
          </cell>
          <cell r="K9983">
            <v>66144.05</v>
          </cell>
          <cell r="L9983">
            <v>44000</v>
          </cell>
          <cell r="M9983">
            <v>0</v>
          </cell>
          <cell r="N9983">
            <v>0</v>
          </cell>
          <cell r="O9983">
            <v>66144.05</v>
          </cell>
        </row>
        <row r="9984">
          <cell r="C9984">
            <v>2539201079</v>
          </cell>
          <cell r="D9984" t="str">
            <v>110002539201079</v>
          </cell>
          <cell r="E9984" t="str">
            <v>东莞市东江检测有限公司职业技能等级（化学检验员五级、四级）认定技术服务项目</v>
          </cell>
          <cell r="F9984" t="str">
            <v>纪传伟</v>
          </cell>
          <cell r="G9984" t="str">
            <v>2006064</v>
          </cell>
          <cell r="H9984">
            <v>0</v>
          </cell>
          <cell r="I9984">
            <v>78228</v>
          </cell>
          <cell r="J9984">
            <v>35370.74</v>
          </cell>
          <cell r="K9984">
            <v>42857.26</v>
          </cell>
          <cell r="L9984">
            <v>0</v>
          </cell>
          <cell r="M9984">
            <v>0</v>
          </cell>
          <cell r="N9984">
            <v>0</v>
          </cell>
          <cell r="O9984">
            <v>42857.26</v>
          </cell>
        </row>
        <row r="9985">
          <cell r="C9985">
            <v>2539201080</v>
          </cell>
          <cell r="D9985" t="str">
            <v>110002539201080</v>
          </cell>
          <cell r="E9985" t="str">
            <v>水热炭强化污泥厌氧消化效能的研究现状分析</v>
          </cell>
          <cell r="F9985" t="str">
            <v>张嘉敏</v>
          </cell>
          <cell r="G9985" t="str">
            <v>2024125</v>
          </cell>
          <cell r="H9985">
            <v>0</v>
          </cell>
          <cell r="I9985">
            <v>10000</v>
          </cell>
          <cell r="J9985">
            <v>1999.96</v>
          </cell>
          <cell r="K9985">
            <v>8000.04</v>
          </cell>
          <cell r="L9985">
            <v>0</v>
          </cell>
          <cell r="M9985">
            <v>0</v>
          </cell>
          <cell r="N9985">
            <v>0</v>
          </cell>
          <cell r="O9985">
            <v>8000.04</v>
          </cell>
        </row>
        <row r="9986">
          <cell r="C9986">
            <v>2539201081</v>
          </cell>
          <cell r="D9986" t="str">
            <v>110002539201081</v>
          </cell>
          <cell r="E9986" t="str">
            <v>光/电催化CO2还原技术研究</v>
          </cell>
          <cell r="F9986" t="str">
            <v>李婉赢</v>
          </cell>
          <cell r="G9986" t="str">
            <v>2024049</v>
          </cell>
          <cell r="H9986">
            <v>0</v>
          </cell>
          <cell r="I9986">
            <v>10000</v>
          </cell>
          <cell r="J9986">
            <v>9933.96</v>
          </cell>
          <cell r="K9986">
            <v>66.04</v>
          </cell>
          <cell r="L9986">
            <v>0</v>
          </cell>
          <cell r="M9986">
            <v>0</v>
          </cell>
          <cell r="N9986">
            <v>0</v>
          </cell>
          <cell r="O9986">
            <v>66.04</v>
          </cell>
        </row>
        <row r="9987">
          <cell r="C9987">
            <v>2539201083</v>
          </cell>
          <cell r="D9987" t="str">
            <v>110002539201083</v>
          </cell>
          <cell r="E9987" t="str">
            <v>东莞市罗非鱼产业创新产学研合作基地</v>
          </cell>
          <cell r="F9987" t="str">
            <v>辛丘岩</v>
          </cell>
          <cell r="G9987" t="str">
            <v>2023085</v>
          </cell>
          <cell r="H9987">
            <v>0</v>
          </cell>
          <cell r="I9987">
            <v>100000</v>
          </cell>
          <cell r="J9987">
            <v>20039.6</v>
          </cell>
          <cell r="K9987">
            <v>79960.4</v>
          </cell>
          <cell r="L9987">
            <v>0</v>
          </cell>
          <cell r="M9987">
            <v>0</v>
          </cell>
          <cell r="N9987">
            <v>0</v>
          </cell>
          <cell r="O9987">
            <v>79960.4</v>
          </cell>
        </row>
        <row r="9988">
          <cell r="C9988">
            <v>2539201084</v>
          </cell>
          <cell r="D9988" t="str">
            <v>110002539201084</v>
          </cell>
          <cell r="E9988" t="str">
            <v>微型马达用高性能粘胶永磁铁氧体材料磁导率性能提升技术研究</v>
          </cell>
          <cell r="F9988" t="str">
            <v>何伟锋</v>
          </cell>
          <cell r="G9988" t="str">
            <v>2009025</v>
          </cell>
          <cell r="H9988">
            <v>0</v>
          </cell>
          <cell r="I9988">
            <v>10000</v>
          </cell>
          <cell r="J9988">
            <v>1133.96</v>
          </cell>
          <cell r="K9988">
            <v>8866.04</v>
          </cell>
          <cell r="L9988">
            <v>0</v>
          </cell>
          <cell r="M9988">
            <v>0</v>
          </cell>
          <cell r="N9988">
            <v>0</v>
          </cell>
          <cell r="O9988">
            <v>8866.04</v>
          </cell>
        </row>
        <row r="9989">
          <cell r="C9989">
            <v>2539201085</v>
          </cell>
          <cell r="D9989" t="str">
            <v>110002539201085</v>
          </cell>
          <cell r="E9989" t="str">
            <v>沸石基催化剂的开发用于工业VOCs催化氧化</v>
          </cell>
          <cell r="F9989" t="str">
            <v>张维</v>
          </cell>
          <cell r="G9989" t="str">
            <v>2024134</v>
          </cell>
          <cell r="H9989">
            <v>0</v>
          </cell>
          <cell r="I9989">
            <v>15000</v>
          </cell>
          <cell r="J9989">
            <v>11568.94</v>
          </cell>
          <cell r="K9989">
            <v>3431.06</v>
          </cell>
          <cell r="L9989">
            <v>0</v>
          </cell>
          <cell r="M9989">
            <v>0</v>
          </cell>
          <cell r="N9989">
            <v>0</v>
          </cell>
          <cell r="O9989">
            <v>3431.06</v>
          </cell>
        </row>
        <row r="9990">
          <cell r="C9990">
            <v>2539201086</v>
          </cell>
          <cell r="D9990" t="str">
            <v>110002539201086</v>
          </cell>
          <cell r="E9990" t="str">
            <v>基于第三代半导体（SiC/GaN）的光伏电网电弧故障防护芯片的封测关键技术研发</v>
          </cell>
          <cell r="F9990" t="str">
            <v>陈豪翔</v>
          </cell>
          <cell r="G9990" t="str">
            <v>2023120</v>
          </cell>
          <cell r="H9990">
            <v>0</v>
          </cell>
          <cell r="I9990">
            <v>1400000</v>
          </cell>
          <cell r="J9990">
            <v>1006404.4</v>
          </cell>
          <cell r="K9990">
            <v>393595.6</v>
          </cell>
          <cell r="L9990">
            <v>0</v>
          </cell>
          <cell r="M9990">
            <v>0</v>
          </cell>
          <cell r="N9990">
            <v>0</v>
          </cell>
          <cell r="O9990">
            <v>393595.6</v>
          </cell>
        </row>
        <row r="9991">
          <cell r="C9991">
            <v>2539201087</v>
          </cell>
          <cell r="D9991" t="str">
            <v>110002539201087</v>
          </cell>
          <cell r="E9991" t="str">
            <v>东莞玉成电路板有限公司突发环境事件应急预案（修订）</v>
          </cell>
          <cell r="F9991" t="str">
            <v>廖文波</v>
          </cell>
          <cell r="G9991" t="str">
            <v>2011007</v>
          </cell>
          <cell r="H9991">
            <v>0</v>
          </cell>
          <cell r="I9991">
            <v>13000</v>
          </cell>
          <cell r="J9991">
            <v>4179.15</v>
          </cell>
          <cell r="K9991">
            <v>8820.85</v>
          </cell>
          <cell r="L9991">
            <v>0</v>
          </cell>
          <cell r="M9991">
            <v>0</v>
          </cell>
          <cell r="N9991">
            <v>0</v>
          </cell>
          <cell r="O9991">
            <v>8820.85</v>
          </cell>
        </row>
        <row r="9992">
          <cell r="C9992">
            <v>2539201088</v>
          </cell>
          <cell r="D9992" t="str">
            <v>110002539201088</v>
          </cell>
          <cell r="E9992" t="str">
            <v>高性能PCR材料的开发应用</v>
          </cell>
          <cell r="F9992" t="str">
            <v>吴文剑</v>
          </cell>
          <cell r="G9992" t="str">
            <v>2015004</v>
          </cell>
          <cell r="H9992">
            <v>0</v>
          </cell>
          <cell r="I9992">
            <v>100000</v>
          </cell>
          <cell r="J9992">
            <v>41339.6</v>
          </cell>
          <cell r="K9992">
            <v>58660.4</v>
          </cell>
          <cell r="L9992">
            <v>0</v>
          </cell>
          <cell r="M9992">
            <v>0</v>
          </cell>
          <cell r="N9992">
            <v>0</v>
          </cell>
          <cell r="O9992">
            <v>58660.4</v>
          </cell>
        </row>
        <row r="9993">
          <cell r="C9993">
            <v>2539201089</v>
          </cell>
          <cell r="D9993" t="str">
            <v>110002539201089</v>
          </cell>
          <cell r="E9993" t="str">
            <v>空气净化材料性能测试技术服务</v>
          </cell>
          <cell r="F9993" t="str">
            <v>王文豪</v>
          </cell>
          <cell r="G9993" t="str">
            <v>2013040</v>
          </cell>
          <cell r="H9993">
            <v>0</v>
          </cell>
          <cell r="I9993">
            <v>13500</v>
          </cell>
          <cell r="J9993">
            <v>9430.85</v>
          </cell>
          <cell r="K9993">
            <v>4069.15</v>
          </cell>
          <cell r="L9993">
            <v>0</v>
          </cell>
          <cell r="M9993">
            <v>0</v>
          </cell>
          <cell r="N9993">
            <v>0</v>
          </cell>
          <cell r="O9993">
            <v>4069.15</v>
          </cell>
        </row>
        <row r="9994">
          <cell r="C9994">
            <v>2539201090</v>
          </cell>
          <cell r="D9994" t="str">
            <v>110002539201090</v>
          </cell>
          <cell r="E9994" t="str">
            <v>东莞市博物馆新馆建设工程悬挑混凝土桁架施工阶段混凝土开裂与刚度退化压电自感知技术研究</v>
          </cell>
          <cell r="F9994" t="str">
            <v>邸博</v>
          </cell>
          <cell r="G9994" t="str">
            <v>2017059</v>
          </cell>
          <cell r="H9994">
            <v>0</v>
          </cell>
          <cell r="I9994">
            <v>105000</v>
          </cell>
          <cell r="J9994">
            <v>26206.48</v>
          </cell>
          <cell r="K9994">
            <v>78793.52</v>
          </cell>
          <cell r="L9994">
            <v>0</v>
          </cell>
          <cell r="M9994">
            <v>0</v>
          </cell>
          <cell r="N9994">
            <v>0</v>
          </cell>
          <cell r="O9994">
            <v>78793.52</v>
          </cell>
        </row>
        <row r="9995">
          <cell r="C9995">
            <v>2539201091</v>
          </cell>
          <cell r="D9995" t="str">
            <v>110002539201091</v>
          </cell>
          <cell r="E9995" t="str">
            <v>板级先进3D封装TGV玻璃基板填孔电镀机开发</v>
          </cell>
          <cell r="F9995" t="str">
            <v>夏能礼</v>
          </cell>
          <cell r="G9995" t="str">
            <v>2001039</v>
          </cell>
          <cell r="H9995">
            <v>0</v>
          </cell>
          <cell r="I9995">
            <v>900000</v>
          </cell>
          <cell r="J9995">
            <v>652526.9</v>
          </cell>
          <cell r="K9995">
            <v>247473.1</v>
          </cell>
          <cell r="L9995">
            <v>0</v>
          </cell>
          <cell r="M9995">
            <v>0</v>
          </cell>
          <cell r="N9995">
            <v>0</v>
          </cell>
          <cell r="O9995">
            <v>247473.1</v>
          </cell>
        </row>
        <row r="9996">
          <cell r="C9996">
            <v>2539201092</v>
          </cell>
          <cell r="D9996" t="str">
            <v>110002539201092</v>
          </cell>
          <cell r="E9996" t="str">
            <v>耐高温腰果酚基苯并噁嗪树脂的制备与应用</v>
          </cell>
          <cell r="F9996" t="str">
            <v>廖俊旭</v>
          </cell>
          <cell r="G9996" t="str">
            <v>2018121</v>
          </cell>
          <cell r="H9996">
            <v>0</v>
          </cell>
          <cell r="I9996">
            <v>20000</v>
          </cell>
          <cell r="J9996">
            <v>2267.92</v>
          </cell>
          <cell r="K9996">
            <v>17732.08</v>
          </cell>
          <cell r="L9996">
            <v>0</v>
          </cell>
          <cell r="M9996">
            <v>0</v>
          </cell>
          <cell r="N9996">
            <v>0</v>
          </cell>
          <cell r="O9996">
            <v>17732.08</v>
          </cell>
        </row>
        <row r="9997">
          <cell r="C9997">
            <v>2539201093</v>
          </cell>
          <cell r="D9997" t="str">
            <v>110002539201093</v>
          </cell>
          <cell r="E9997" t="str">
            <v>改性丙烯酸酯预聚体及紫外-湿气双重固化披覆胶配方优化技术开发</v>
          </cell>
          <cell r="F9997" t="str">
            <v>任斌</v>
          </cell>
          <cell r="G9997" t="str">
            <v>2003008</v>
          </cell>
          <cell r="H9997">
            <v>0</v>
          </cell>
          <cell r="I9997">
            <v>20000</v>
          </cell>
          <cell r="J9997">
            <v>2267.92</v>
          </cell>
          <cell r="K9997">
            <v>17732.08</v>
          </cell>
          <cell r="L9997">
            <v>0</v>
          </cell>
          <cell r="M9997">
            <v>0</v>
          </cell>
          <cell r="N9997">
            <v>0</v>
          </cell>
          <cell r="O9997">
            <v>17732.08</v>
          </cell>
        </row>
        <row r="9998">
          <cell r="C9998">
            <v>2539201094</v>
          </cell>
          <cell r="D9998" t="str">
            <v>110002539201094</v>
          </cell>
          <cell r="E9998" t="str">
            <v>基于人工智能算法的无人机控制器设计与技术开发</v>
          </cell>
          <cell r="F9998" t="str">
            <v>王福杰</v>
          </cell>
          <cell r="G9998" t="str">
            <v>2018077</v>
          </cell>
          <cell r="H9998">
            <v>0</v>
          </cell>
          <cell r="I9998">
            <v>31800</v>
          </cell>
          <cell r="J9998">
            <v>9105.99</v>
          </cell>
          <cell r="K9998">
            <v>22694.01</v>
          </cell>
          <cell r="L9998">
            <v>0</v>
          </cell>
          <cell r="M9998">
            <v>0</v>
          </cell>
          <cell r="N9998">
            <v>0</v>
          </cell>
          <cell r="O9998">
            <v>22694.01</v>
          </cell>
        </row>
        <row r="9999">
          <cell r="C9999">
            <v>2539201096</v>
          </cell>
          <cell r="D9999" t="str">
            <v>110002539201096</v>
          </cell>
          <cell r="E9999" t="str">
            <v>咖啡豆中木质素衍生物提取工艺开发</v>
          </cell>
          <cell r="F9999" t="str">
            <v>刘诗文</v>
          </cell>
          <cell r="G9999" t="str">
            <v>2022181</v>
          </cell>
          <cell r="H9999">
            <v>0</v>
          </cell>
          <cell r="I9999">
            <v>100000</v>
          </cell>
          <cell r="J9999">
            <v>29998.6</v>
          </cell>
          <cell r="K9999">
            <v>70001.4</v>
          </cell>
          <cell r="L9999">
            <v>0</v>
          </cell>
          <cell r="M9999">
            <v>0</v>
          </cell>
          <cell r="N9999">
            <v>0</v>
          </cell>
          <cell r="O9999">
            <v>70001.4</v>
          </cell>
        </row>
        <row r="10000">
          <cell r="C10000">
            <v>2539201097</v>
          </cell>
          <cell r="D10000" t="str">
            <v>110002539201097</v>
          </cell>
          <cell r="E10000" t="str">
            <v>任意区域内置圆排列优化算法设计研究</v>
          </cell>
          <cell r="F10000" t="str">
            <v>龙建宇</v>
          </cell>
          <cell r="G10000" t="str">
            <v>2019129</v>
          </cell>
          <cell r="H10000">
            <v>0</v>
          </cell>
          <cell r="I10000">
            <v>125000</v>
          </cell>
          <cell r="J10000">
            <v>7290.96</v>
          </cell>
          <cell r="K10000">
            <v>117709.04</v>
          </cell>
          <cell r="L10000">
            <v>0</v>
          </cell>
          <cell r="M10000">
            <v>0</v>
          </cell>
          <cell r="N10000">
            <v>0</v>
          </cell>
          <cell r="O10000">
            <v>117709.04</v>
          </cell>
        </row>
        <row r="10001">
          <cell r="C10001">
            <v>2539201098</v>
          </cell>
          <cell r="D10001" t="str">
            <v>110002539201098</v>
          </cell>
          <cell r="E10001" t="str">
            <v>土壤修复药剂配方与修复效能研究</v>
          </cell>
          <cell r="F10001" t="str">
            <v>辛晓东</v>
          </cell>
          <cell r="G10001" t="str">
            <v>2022055</v>
          </cell>
          <cell r="H10001">
            <v>0</v>
          </cell>
          <cell r="I10001">
            <v>45000</v>
          </cell>
          <cell r="J10001">
            <v>21002.82</v>
          </cell>
          <cell r="K10001">
            <v>23997.18</v>
          </cell>
          <cell r="L10001">
            <v>0</v>
          </cell>
          <cell r="M10001">
            <v>0</v>
          </cell>
          <cell r="N10001">
            <v>0</v>
          </cell>
          <cell r="O10001">
            <v>23997.18</v>
          </cell>
        </row>
        <row r="10002">
          <cell r="C10002">
            <v>2539201099</v>
          </cell>
          <cell r="D10002" t="str">
            <v>110002539201099</v>
          </cell>
          <cell r="E10002" t="str">
            <v>一种电动电能表模块更换工具研制</v>
          </cell>
          <cell r="F10002" t="str">
            <v>何伟锋</v>
          </cell>
          <cell r="G10002" t="str">
            <v>2009025</v>
          </cell>
          <cell r="H10002">
            <v>0</v>
          </cell>
          <cell r="I10002">
            <v>52500</v>
          </cell>
          <cell r="J10002">
            <v>34994.79</v>
          </cell>
          <cell r="K10002">
            <v>17505.21</v>
          </cell>
          <cell r="L10002">
            <v>0</v>
          </cell>
          <cell r="M10002">
            <v>0</v>
          </cell>
          <cell r="N10002">
            <v>0</v>
          </cell>
          <cell r="O10002">
            <v>17505.21</v>
          </cell>
        </row>
        <row r="10003">
          <cell r="C10003">
            <v>2539201100</v>
          </cell>
          <cell r="D10003" t="str">
            <v>110002539201100</v>
          </cell>
          <cell r="E10003" t="str">
            <v>机顶盒自动丝印及组装生产线研发</v>
          </cell>
          <cell r="F10003" t="str">
            <v>何伟锋</v>
          </cell>
          <cell r="G10003" t="str">
            <v>2009025</v>
          </cell>
          <cell r="H10003">
            <v>0</v>
          </cell>
          <cell r="I10003">
            <v>54000</v>
          </cell>
          <cell r="J10003">
            <v>6123.38</v>
          </cell>
          <cell r="K10003">
            <v>47876.62</v>
          </cell>
          <cell r="L10003">
            <v>0</v>
          </cell>
          <cell r="M10003">
            <v>0</v>
          </cell>
          <cell r="N10003">
            <v>0</v>
          </cell>
          <cell r="O10003">
            <v>47876.62</v>
          </cell>
        </row>
        <row r="10004">
          <cell r="C10004">
            <v>2539201101</v>
          </cell>
          <cell r="D10004" t="str">
            <v>110002539201101</v>
          </cell>
          <cell r="E10004" t="str">
            <v>东莞水乡创新创业服务项目技术服务合同</v>
          </cell>
          <cell r="F10004" t="str">
            <v>胡文龙</v>
          </cell>
          <cell r="G10004" t="str">
            <v>2017836</v>
          </cell>
          <cell r="H10004">
            <v>0</v>
          </cell>
          <cell r="I10004">
            <v>123600</v>
          </cell>
          <cell r="J10004">
            <v>61815.75</v>
          </cell>
          <cell r="K10004">
            <v>61784.25</v>
          </cell>
          <cell r="L10004">
            <v>0</v>
          </cell>
          <cell r="M10004">
            <v>0</v>
          </cell>
          <cell r="N10004">
            <v>0</v>
          </cell>
          <cell r="O10004">
            <v>61784.25</v>
          </cell>
        </row>
        <row r="10005">
          <cell r="C10005">
            <v>2539201102</v>
          </cell>
          <cell r="D10005" t="str">
            <v>110002539201102</v>
          </cell>
          <cell r="E10005" t="str">
            <v>先进制造工程数值仿真分析方法</v>
          </cell>
          <cell r="F10005" t="str">
            <v>马连华</v>
          </cell>
          <cell r="G10005" t="str">
            <v>2022195</v>
          </cell>
          <cell r="H10005">
            <v>0</v>
          </cell>
          <cell r="I10005">
            <v>150000</v>
          </cell>
          <cell r="J10005">
            <v>34214.77</v>
          </cell>
          <cell r="K10005">
            <v>115785.23</v>
          </cell>
          <cell r="L10005">
            <v>0</v>
          </cell>
          <cell r="M10005">
            <v>0</v>
          </cell>
          <cell r="N10005">
            <v>0</v>
          </cell>
          <cell r="O10005">
            <v>115785.23</v>
          </cell>
        </row>
        <row r="10006">
          <cell r="C10006">
            <v>2539201103</v>
          </cell>
          <cell r="D10006" t="str">
            <v>110002539201103</v>
          </cell>
          <cell r="E10006" t="str">
            <v>高介电低损耗聚酯材料的研发</v>
          </cell>
          <cell r="F10006" t="str">
            <v>李坤泉</v>
          </cell>
          <cell r="G10006" t="str">
            <v>2019080</v>
          </cell>
          <cell r="H10006">
            <v>0</v>
          </cell>
          <cell r="I10006">
            <v>100000</v>
          </cell>
          <cell r="J10006">
            <v>21339.6</v>
          </cell>
          <cell r="K10006">
            <v>78660.4</v>
          </cell>
          <cell r="L10006">
            <v>0</v>
          </cell>
          <cell r="M10006">
            <v>0</v>
          </cell>
          <cell r="N10006">
            <v>0</v>
          </cell>
          <cell r="O10006">
            <v>78660.4</v>
          </cell>
        </row>
        <row r="10007">
          <cell r="C10007">
            <v>2539201104</v>
          </cell>
          <cell r="D10007" t="str">
            <v>110002539201104</v>
          </cell>
          <cell r="E10007" t="str">
            <v>高导热金属基复合材料及其表面处理、水冷散热系统产品产学研基地</v>
          </cell>
          <cell r="F10007" t="str">
            <v>祝闻</v>
          </cell>
          <cell r="G10007" t="str">
            <v>2017065</v>
          </cell>
          <cell r="H10007">
            <v>0</v>
          </cell>
          <cell r="I10007">
            <v>50000</v>
          </cell>
          <cell r="J10007">
            <v>25669.8</v>
          </cell>
          <cell r="K10007">
            <v>24330.2</v>
          </cell>
          <cell r="L10007">
            <v>0</v>
          </cell>
          <cell r="M10007">
            <v>0</v>
          </cell>
          <cell r="N10007">
            <v>0</v>
          </cell>
          <cell r="O10007">
            <v>24330.2</v>
          </cell>
        </row>
        <row r="10008">
          <cell r="C10008">
            <v>2539201105</v>
          </cell>
          <cell r="D10008" t="str">
            <v>110002539201105</v>
          </cell>
          <cell r="E10008" t="str">
            <v>环保生物胶应用技术产学研基地</v>
          </cell>
          <cell r="F10008" t="str">
            <v>李坤泉</v>
          </cell>
          <cell r="G10008" t="str">
            <v>2019080</v>
          </cell>
          <cell r="H10008">
            <v>0</v>
          </cell>
          <cell r="I10008">
            <v>100000</v>
          </cell>
          <cell r="J10008">
            <v>31339.6</v>
          </cell>
          <cell r="K10008">
            <v>68660.4</v>
          </cell>
          <cell r="L10008">
            <v>0</v>
          </cell>
          <cell r="M10008">
            <v>0</v>
          </cell>
          <cell r="N10008">
            <v>0</v>
          </cell>
          <cell r="O10008">
            <v>68660.4</v>
          </cell>
        </row>
        <row r="10009">
          <cell r="C10009">
            <v>2539201106</v>
          </cell>
          <cell r="D10009" t="str">
            <v>110002539201106</v>
          </cell>
          <cell r="E10009" t="str">
            <v>选择性波峰焊焊嘴使用寿命研究</v>
          </cell>
          <cell r="F10009" t="str">
            <v>刘钊</v>
          </cell>
          <cell r="G10009" t="str">
            <v>2022045</v>
          </cell>
          <cell r="H10009">
            <v>0</v>
          </cell>
          <cell r="I10009">
            <v>100000</v>
          </cell>
          <cell r="J10009">
            <v>11339.6</v>
          </cell>
          <cell r="K10009">
            <v>88660.4</v>
          </cell>
          <cell r="L10009">
            <v>0</v>
          </cell>
          <cell r="M10009">
            <v>0</v>
          </cell>
          <cell r="N10009">
            <v>0</v>
          </cell>
          <cell r="O10009">
            <v>88660.4</v>
          </cell>
        </row>
        <row r="10010">
          <cell r="C10010">
            <v>2539201107</v>
          </cell>
          <cell r="D10010" t="str">
            <v>110002539201107</v>
          </cell>
          <cell r="E10010" t="str">
            <v>东莞理工学院—广东中科鸿泰新材料有限公司产学研基地</v>
          </cell>
          <cell r="F10010" t="str">
            <v>邱永福</v>
          </cell>
          <cell r="G10010" t="str">
            <v>2009016</v>
          </cell>
          <cell r="H10010">
            <v>0</v>
          </cell>
          <cell r="I10010">
            <v>100000</v>
          </cell>
          <cell r="J10010">
            <v>11339.6</v>
          </cell>
          <cell r="K10010">
            <v>88660.4</v>
          </cell>
          <cell r="L10010">
            <v>0</v>
          </cell>
          <cell r="M10010">
            <v>0</v>
          </cell>
          <cell r="N10010">
            <v>0</v>
          </cell>
          <cell r="O10010">
            <v>88660.4</v>
          </cell>
        </row>
        <row r="10011">
          <cell r="C10011">
            <v>2539201108</v>
          </cell>
          <cell r="D10011" t="str">
            <v>110002539201108</v>
          </cell>
          <cell r="E10011" t="str">
            <v>基于柔性架构的继电保护智能运维关键技术研究技术研究</v>
          </cell>
          <cell r="F10011" t="str">
            <v>张兆云</v>
          </cell>
          <cell r="G10011" t="str">
            <v>2016006</v>
          </cell>
          <cell r="H10011">
            <v>0</v>
          </cell>
          <cell r="I10011">
            <v>180000</v>
          </cell>
          <cell r="J10011">
            <v>20411.28</v>
          </cell>
          <cell r="K10011">
            <v>159588.72</v>
          </cell>
          <cell r="L10011">
            <v>0</v>
          </cell>
          <cell r="M10011">
            <v>0</v>
          </cell>
          <cell r="N10011">
            <v>0</v>
          </cell>
          <cell r="O10011">
            <v>159588.72</v>
          </cell>
        </row>
        <row r="10012">
          <cell r="C10012">
            <v>2539201109</v>
          </cell>
          <cell r="D10012" t="str">
            <v>110002539201109</v>
          </cell>
          <cell r="E10012" t="str">
            <v>东莞理工-力邦发酵果蔬汁技术产学研基地</v>
          </cell>
          <cell r="F10012" t="str">
            <v>蔡燕雪</v>
          </cell>
          <cell r="G10012" t="str">
            <v>2021811</v>
          </cell>
          <cell r="H10012">
            <v>0</v>
          </cell>
          <cell r="I10012">
            <v>50000</v>
          </cell>
          <cell r="J10012">
            <v>5669.8</v>
          </cell>
          <cell r="K10012">
            <v>44330.2</v>
          </cell>
          <cell r="L10012">
            <v>0</v>
          </cell>
          <cell r="M10012">
            <v>0</v>
          </cell>
          <cell r="N10012">
            <v>0</v>
          </cell>
          <cell r="O10012">
            <v>44330.2</v>
          </cell>
        </row>
        <row r="10013">
          <cell r="C10013">
            <v>2539201110</v>
          </cell>
          <cell r="D10013" t="str">
            <v>110002539201110</v>
          </cell>
          <cell r="E10013" t="str">
            <v>分布式光伏-电解水制氢一体化系统关键技术及核心模块研发</v>
          </cell>
          <cell r="F10013" t="str">
            <v>廖文波</v>
          </cell>
          <cell r="G10013" t="str">
            <v>2011007</v>
          </cell>
          <cell r="H10013">
            <v>0</v>
          </cell>
          <cell r="I10013">
            <v>680000</v>
          </cell>
          <cell r="J10013">
            <v>602109.28</v>
          </cell>
          <cell r="K10013">
            <v>77890.72</v>
          </cell>
          <cell r="L10013">
            <v>0</v>
          </cell>
          <cell r="M10013">
            <v>0</v>
          </cell>
          <cell r="N10013">
            <v>0</v>
          </cell>
          <cell r="O10013">
            <v>77890.72</v>
          </cell>
        </row>
        <row r="10014">
          <cell r="C10014">
            <v>2539201111</v>
          </cell>
          <cell r="D10014" t="str">
            <v>110002539201111</v>
          </cell>
          <cell r="E10014" t="str">
            <v>氰化尾渣资源化利用技术服务</v>
          </cell>
          <cell r="F10014" t="str">
            <v>李涵</v>
          </cell>
          <cell r="G10014" t="str">
            <v>2023116</v>
          </cell>
          <cell r="H10014">
            <v>0</v>
          </cell>
          <cell r="I10014">
            <v>270000</v>
          </cell>
          <cell r="J10014">
            <v>39686.92</v>
          </cell>
          <cell r="K10014">
            <v>230313.08</v>
          </cell>
          <cell r="L10014">
            <v>0</v>
          </cell>
          <cell r="M10014">
            <v>0</v>
          </cell>
          <cell r="N10014">
            <v>0</v>
          </cell>
          <cell r="O10014">
            <v>230313.08</v>
          </cell>
        </row>
        <row r="10015">
          <cell r="C10015">
            <v>2539201112</v>
          </cell>
          <cell r="D10015" t="str">
            <v>110002539201112</v>
          </cell>
          <cell r="E10015" t="str">
            <v>GaN 功率芯片关键制造技术和核心模块的研发</v>
          </cell>
          <cell r="F10015" t="str">
            <v>刘亚超</v>
          </cell>
          <cell r="G10015" t="str">
            <v>2025032</v>
          </cell>
          <cell r="H10015">
            <v>0</v>
          </cell>
          <cell r="I10015">
            <v>2000000</v>
          </cell>
          <cell r="J10015">
            <v>731292</v>
          </cell>
          <cell r="K10015">
            <v>1268708</v>
          </cell>
          <cell r="L10015">
            <v>0</v>
          </cell>
          <cell r="M10015">
            <v>0</v>
          </cell>
          <cell r="N10015">
            <v>0</v>
          </cell>
          <cell r="O10015">
            <v>1268708</v>
          </cell>
        </row>
        <row r="10016">
          <cell r="C10016">
            <v>2539201113</v>
          </cell>
          <cell r="D10016" t="str">
            <v>110002539201113</v>
          </cell>
          <cell r="E10016" t="str">
            <v>3D立体拼图玩具开发</v>
          </cell>
          <cell r="F10016" t="str">
            <v>吴鹏</v>
          </cell>
          <cell r="G10016" t="str">
            <v>2013036</v>
          </cell>
          <cell r="H10016">
            <v>0</v>
          </cell>
          <cell r="I10016">
            <v>50000</v>
          </cell>
          <cell r="J10016">
            <v>13019.8</v>
          </cell>
          <cell r="K10016">
            <v>36980.2</v>
          </cell>
          <cell r="L10016">
            <v>0</v>
          </cell>
          <cell r="M10016">
            <v>0</v>
          </cell>
          <cell r="N10016">
            <v>0</v>
          </cell>
          <cell r="O10016">
            <v>36980.2</v>
          </cell>
        </row>
        <row r="10017">
          <cell r="C10017">
            <v>2539201114</v>
          </cell>
          <cell r="D10017" t="str">
            <v>110002539201114</v>
          </cell>
          <cell r="E10017" t="str">
            <v>Ah级别水系软包锌离子电池技术开发</v>
          </cell>
          <cell r="F10017" t="str">
            <v>许伟娜</v>
          </cell>
          <cell r="G10017" t="str">
            <v>2020029</v>
          </cell>
          <cell r="H10017">
            <v>0</v>
          </cell>
          <cell r="I10017">
            <v>120000</v>
          </cell>
          <cell r="J10017">
            <v>14961.52</v>
          </cell>
          <cell r="K10017">
            <v>105038.48</v>
          </cell>
          <cell r="L10017">
            <v>0</v>
          </cell>
          <cell r="M10017">
            <v>0</v>
          </cell>
          <cell r="N10017">
            <v>0</v>
          </cell>
          <cell r="O10017">
            <v>105038.48</v>
          </cell>
        </row>
        <row r="10018">
          <cell r="C10018">
            <v>2539201115</v>
          </cell>
          <cell r="D10018" t="str">
            <v>110002539201115</v>
          </cell>
          <cell r="E10018" t="str">
            <v>移动机器人通用控制器开发</v>
          </cell>
          <cell r="F10018" t="str">
            <v>沈博</v>
          </cell>
          <cell r="G10018" t="str">
            <v>2019067</v>
          </cell>
          <cell r="H10018">
            <v>0</v>
          </cell>
          <cell r="I10018">
            <v>20000</v>
          </cell>
          <cell r="J10018">
            <v>2267.92</v>
          </cell>
          <cell r="K10018">
            <v>17732.08</v>
          </cell>
          <cell r="L10018">
            <v>0</v>
          </cell>
          <cell r="M10018">
            <v>0</v>
          </cell>
          <cell r="N10018">
            <v>0</v>
          </cell>
          <cell r="O10018">
            <v>17732.08</v>
          </cell>
        </row>
        <row r="10019">
          <cell r="C10019">
            <v>2539201116</v>
          </cell>
          <cell r="D10019" t="str">
            <v>110002539201116</v>
          </cell>
          <cell r="E10019" t="str">
            <v>自发电混凝土配合比设计与优化方案</v>
          </cell>
          <cell r="F10019" t="str">
            <v>李桂</v>
          </cell>
          <cell r="G10019" t="str">
            <v>2024040</v>
          </cell>
          <cell r="H10019">
            <v>0</v>
          </cell>
          <cell r="I10019">
            <v>50000</v>
          </cell>
          <cell r="J10019">
            <v>5669.8</v>
          </cell>
          <cell r="K10019">
            <v>44330.2</v>
          </cell>
          <cell r="L10019">
            <v>0</v>
          </cell>
          <cell r="M10019">
            <v>0</v>
          </cell>
          <cell r="N10019">
            <v>0</v>
          </cell>
          <cell r="O10019">
            <v>44330.2</v>
          </cell>
        </row>
        <row r="10020">
          <cell r="C10020">
            <v>2539201118</v>
          </cell>
          <cell r="D10020" t="str">
            <v>110002539201118</v>
          </cell>
          <cell r="E10020" t="str">
            <v>智能开关用低功耗芯片集成与稳定性优化技术研究</v>
          </cell>
          <cell r="F10020" t="str">
            <v>吴鹏</v>
          </cell>
          <cell r="G10020" t="str">
            <v>2013036</v>
          </cell>
          <cell r="H10020">
            <v>0</v>
          </cell>
          <cell r="I10020">
            <v>10000</v>
          </cell>
          <cell r="J10020">
            <v>1133.96</v>
          </cell>
          <cell r="K10020">
            <v>8866.04</v>
          </cell>
          <cell r="L10020">
            <v>0</v>
          </cell>
          <cell r="M10020">
            <v>0</v>
          </cell>
          <cell r="N10020">
            <v>0</v>
          </cell>
          <cell r="O10020">
            <v>8866.04</v>
          </cell>
        </row>
        <row r="10021">
          <cell r="C10021">
            <v>2539201119</v>
          </cell>
          <cell r="D10021" t="str">
            <v>110002539201119</v>
          </cell>
          <cell r="E10021" t="str">
            <v>金属材料热处理工艺优化及质量提升技术研究</v>
          </cell>
          <cell r="F10021" t="str">
            <v>蔡盛腾</v>
          </cell>
          <cell r="G10021" t="str">
            <v>2005080</v>
          </cell>
          <cell r="H10021">
            <v>0</v>
          </cell>
          <cell r="I10021">
            <v>10000</v>
          </cell>
          <cell r="J10021">
            <v>1133.96</v>
          </cell>
          <cell r="K10021">
            <v>8866.04</v>
          </cell>
          <cell r="L10021">
            <v>0</v>
          </cell>
          <cell r="M10021">
            <v>0</v>
          </cell>
          <cell r="N10021">
            <v>0</v>
          </cell>
          <cell r="O10021">
            <v>8866.04</v>
          </cell>
        </row>
        <row r="10022">
          <cell r="C10022">
            <v>2539201120</v>
          </cell>
          <cell r="D10022" t="str">
            <v>110002539201120</v>
          </cell>
          <cell r="E10022" t="str">
            <v>气洗三相氧化微电解塔的研发及产业化</v>
          </cell>
          <cell r="F10022" t="str">
            <v>卓琼芳</v>
          </cell>
          <cell r="G10022" t="str">
            <v>2018050</v>
          </cell>
          <cell r="H10022">
            <v>0</v>
          </cell>
          <cell r="I10022">
            <v>40000</v>
          </cell>
          <cell r="J10022">
            <v>4760.84</v>
          </cell>
          <cell r="K10022">
            <v>35239.16</v>
          </cell>
          <cell r="L10022">
            <v>0</v>
          </cell>
          <cell r="M10022">
            <v>0</v>
          </cell>
          <cell r="N10022">
            <v>0</v>
          </cell>
          <cell r="O10022">
            <v>35239.16</v>
          </cell>
        </row>
        <row r="10023">
          <cell r="C10023">
            <v>2539201122</v>
          </cell>
          <cell r="D10023" t="str">
            <v>110002539201122</v>
          </cell>
          <cell r="E10023" t="str">
            <v>高生物基碳含量压敏胶研发及应用</v>
          </cell>
          <cell r="F10023" t="str">
            <v>程可可</v>
          </cell>
          <cell r="G10023" t="str">
            <v>2016825</v>
          </cell>
          <cell r="H10023">
            <v>0</v>
          </cell>
          <cell r="I10023">
            <v>100000</v>
          </cell>
          <cell r="J10023">
            <v>11339.6</v>
          </cell>
          <cell r="K10023">
            <v>88660.4</v>
          </cell>
          <cell r="L10023">
            <v>0</v>
          </cell>
          <cell r="M10023">
            <v>0</v>
          </cell>
          <cell r="N10023">
            <v>0</v>
          </cell>
          <cell r="O10023">
            <v>88660.4</v>
          </cell>
        </row>
        <row r="10024">
          <cell r="C10024">
            <v>2539201123</v>
          </cell>
          <cell r="D10024" t="str">
            <v>110002539201123</v>
          </cell>
          <cell r="E10024" t="str">
            <v>低空飞行器近场声辐射抑制和吸声机理研究</v>
          </cell>
          <cell r="F10024" t="str">
            <v>沈超</v>
          </cell>
          <cell r="G10024" t="str">
            <v>2023209</v>
          </cell>
          <cell r="H10024">
            <v>0</v>
          </cell>
          <cell r="I10024">
            <v>50000</v>
          </cell>
          <cell r="J10024">
            <v>40669.8</v>
          </cell>
          <cell r="K10024">
            <v>9330.2</v>
          </cell>
          <cell r="L10024">
            <v>0</v>
          </cell>
          <cell r="M10024">
            <v>0</v>
          </cell>
          <cell r="N10024">
            <v>0</v>
          </cell>
          <cell r="O10024">
            <v>9330.2</v>
          </cell>
        </row>
        <row r="10025">
          <cell r="C10025">
            <v>2539201126</v>
          </cell>
          <cell r="D10025" t="str">
            <v>110002539201126</v>
          </cell>
          <cell r="E10025" t="str">
            <v>配电开关及控制设备智能制造研究</v>
          </cell>
          <cell r="F10025" t="str">
            <v>汪超</v>
          </cell>
          <cell r="G10025" t="str">
            <v>2018119</v>
          </cell>
          <cell r="H10025">
            <v>0</v>
          </cell>
          <cell r="I10025">
            <v>25000</v>
          </cell>
          <cell r="J10025">
            <v>2834.9</v>
          </cell>
          <cell r="K10025">
            <v>22165.1</v>
          </cell>
          <cell r="L10025">
            <v>0</v>
          </cell>
          <cell r="M10025">
            <v>0</v>
          </cell>
          <cell r="N10025">
            <v>0</v>
          </cell>
          <cell r="O10025">
            <v>22165.1</v>
          </cell>
        </row>
        <row r="10026">
          <cell r="C10026">
            <v>2539201127</v>
          </cell>
          <cell r="D10026" t="str">
            <v>110002539201127</v>
          </cell>
          <cell r="E10026" t="str">
            <v>低碳固体激发剂制备地质聚合物胶凝材料及结构机理研究</v>
          </cell>
          <cell r="F10026" t="str">
            <v>王奕仁</v>
          </cell>
          <cell r="G10026" t="str">
            <v>2021109</v>
          </cell>
          <cell r="H10026">
            <v>0</v>
          </cell>
          <cell r="I10026">
            <v>40000</v>
          </cell>
          <cell r="J10026">
            <v>4535.84</v>
          </cell>
          <cell r="K10026">
            <v>35464.16</v>
          </cell>
          <cell r="L10026">
            <v>0</v>
          </cell>
          <cell r="M10026">
            <v>0</v>
          </cell>
          <cell r="N10026">
            <v>0</v>
          </cell>
          <cell r="O10026">
            <v>35464.16</v>
          </cell>
        </row>
        <row r="10027">
          <cell r="C10027">
            <v>2539201128</v>
          </cell>
          <cell r="D10027" t="str">
            <v>110002539201128</v>
          </cell>
          <cell r="E10027" t="str">
            <v>机器视觉抓取投放应用于产线自动化的研究</v>
          </cell>
          <cell r="F10027" t="str">
            <v>陈尚彦</v>
          </cell>
          <cell r="G10027" t="str">
            <v>2018022</v>
          </cell>
          <cell r="H10027">
            <v>0</v>
          </cell>
          <cell r="I10027">
            <v>15000</v>
          </cell>
          <cell r="J10027">
            <v>1700.94</v>
          </cell>
          <cell r="K10027">
            <v>13299.06</v>
          </cell>
          <cell r="L10027">
            <v>0</v>
          </cell>
          <cell r="M10027">
            <v>0</v>
          </cell>
          <cell r="N10027">
            <v>0</v>
          </cell>
          <cell r="O10027">
            <v>13299.06</v>
          </cell>
        </row>
        <row r="10028">
          <cell r="C10028">
            <v>2539201129</v>
          </cell>
          <cell r="D10028" t="str">
            <v>110002539201129</v>
          </cell>
          <cell r="E10028" t="str">
            <v>高精度高速模切机多轴联动控制算法研究</v>
          </cell>
          <cell r="F10028" t="str">
            <v>曹晓畅</v>
          </cell>
          <cell r="G10028" t="str">
            <v>2012045</v>
          </cell>
          <cell r="H10028">
            <v>0</v>
          </cell>
          <cell r="I10028">
            <v>10000</v>
          </cell>
          <cell r="J10028">
            <v>1133.96</v>
          </cell>
          <cell r="K10028">
            <v>8866.04</v>
          </cell>
          <cell r="L10028">
            <v>0</v>
          </cell>
          <cell r="M10028">
            <v>0</v>
          </cell>
          <cell r="N10028">
            <v>0</v>
          </cell>
          <cell r="O10028">
            <v>8866.04</v>
          </cell>
        </row>
        <row r="10029">
          <cell r="C10029">
            <v>2539201130</v>
          </cell>
          <cell r="D10029" t="str">
            <v>110002539201130</v>
          </cell>
          <cell r="E10029" t="str">
            <v>移动机器人运动控制技术开发</v>
          </cell>
          <cell r="F10029" t="str">
            <v>刘亚超</v>
          </cell>
          <cell r="G10029" t="str">
            <v>2025032</v>
          </cell>
          <cell r="H10029">
            <v>0</v>
          </cell>
          <cell r="I10029">
            <v>30000</v>
          </cell>
          <cell r="J10029">
            <v>3401.88</v>
          </cell>
          <cell r="K10029">
            <v>26598.12</v>
          </cell>
          <cell r="L10029">
            <v>0</v>
          </cell>
          <cell r="M10029">
            <v>0</v>
          </cell>
          <cell r="N10029">
            <v>0</v>
          </cell>
          <cell r="O10029">
            <v>26598.12</v>
          </cell>
        </row>
        <row r="10030">
          <cell r="C10030">
            <v>2539201131</v>
          </cell>
          <cell r="D10030" t="str">
            <v>110002539201131</v>
          </cell>
          <cell r="E10030" t="str">
            <v>内圆随动复合磨床关键技术研发</v>
          </cell>
          <cell r="F10030" t="str">
            <v>刘华珠</v>
          </cell>
          <cell r="G10030" t="str">
            <v>2003113</v>
          </cell>
          <cell r="H10030">
            <v>0</v>
          </cell>
          <cell r="I10030">
            <v>20000</v>
          </cell>
          <cell r="J10030">
            <v>2267.92</v>
          </cell>
          <cell r="K10030">
            <v>17732.08</v>
          </cell>
          <cell r="L10030">
            <v>0</v>
          </cell>
          <cell r="M10030">
            <v>0</v>
          </cell>
          <cell r="N10030">
            <v>0</v>
          </cell>
          <cell r="O10030">
            <v>17732.08</v>
          </cell>
        </row>
        <row r="10031">
          <cell r="C10031">
            <v>2539201132</v>
          </cell>
          <cell r="D10031" t="str">
            <v>110002539201132</v>
          </cell>
          <cell r="E10031" t="str">
            <v>自动化控制设备开发</v>
          </cell>
          <cell r="F10031" t="str">
            <v>邓云蛟</v>
          </cell>
          <cell r="G10031" t="str">
            <v>2022099</v>
          </cell>
          <cell r="H10031">
            <v>0</v>
          </cell>
          <cell r="I10031">
            <v>68000</v>
          </cell>
          <cell r="J10031">
            <v>7710.93</v>
          </cell>
          <cell r="K10031">
            <v>60289.07</v>
          </cell>
          <cell r="L10031">
            <v>0</v>
          </cell>
          <cell r="M10031">
            <v>0</v>
          </cell>
          <cell r="N10031">
            <v>0</v>
          </cell>
          <cell r="O10031">
            <v>60289.07</v>
          </cell>
        </row>
        <row r="10032">
          <cell r="C10032">
            <v>2539201134</v>
          </cell>
          <cell r="D10032" t="str">
            <v>110002539201134</v>
          </cell>
          <cell r="E10032" t="str">
            <v>金属3D打印装备的多光束高效协同控制技术研发</v>
          </cell>
          <cell r="F10032" t="str">
            <v>曹晓畅</v>
          </cell>
          <cell r="G10032" t="str">
            <v>2012045</v>
          </cell>
          <cell r="H10032">
            <v>0</v>
          </cell>
          <cell r="I10032">
            <v>20000</v>
          </cell>
          <cell r="J10032">
            <v>2267.92</v>
          </cell>
          <cell r="K10032">
            <v>17732.08</v>
          </cell>
          <cell r="L10032">
            <v>0</v>
          </cell>
          <cell r="M10032">
            <v>0</v>
          </cell>
          <cell r="N10032">
            <v>0</v>
          </cell>
          <cell r="O10032">
            <v>17732.08</v>
          </cell>
        </row>
        <row r="10033">
          <cell r="C10033">
            <v>2539202001</v>
          </cell>
          <cell r="D10033" t="str">
            <v>110002539202001</v>
          </cell>
          <cell r="E10033" t="str">
            <v>数字金融的发展与行业应用</v>
          </cell>
          <cell r="F10033" t="str">
            <v>贾宗穆</v>
          </cell>
          <cell r="G10033" t="str">
            <v>2023012</v>
          </cell>
          <cell r="H10033">
            <v>0</v>
          </cell>
          <cell r="I10033">
            <v>100000</v>
          </cell>
          <cell r="J10033">
            <v>99171.98</v>
          </cell>
          <cell r="K10033">
            <v>828.02</v>
          </cell>
          <cell r="L10033">
            <v>0</v>
          </cell>
          <cell r="M10033">
            <v>0</v>
          </cell>
          <cell r="N10033">
            <v>0</v>
          </cell>
          <cell r="O10033">
            <v>828.02</v>
          </cell>
        </row>
        <row r="10034">
          <cell r="C10034">
            <v>2539202002</v>
          </cell>
          <cell r="D10034" t="str">
            <v>110002539202002</v>
          </cell>
          <cell r="E10034" t="str">
            <v>东莞市松山湖银发经济产业研究报告</v>
          </cell>
          <cell r="F10034" t="str">
            <v>杨亚南</v>
          </cell>
          <cell r="G10034" t="str">
            <v>2005055</v>
          </cell>
          <cell r="H10034">
            <v>0</v>
          </cell>
          <cell r="I10034">
            <v>100000</v>
          </cell>
          <cell r="J10034">
            <v>51474.6</v>
          </cell>
          <cell r="K10034">
            <v>48525.4</v>
          </cell>
          <cell r="L10034">
            <v>0</v>
          </cell>
          <cell r="M10034">
            <v>0</v>
          </cell>
          <cell r="N10034">
            <v>0</v>
          </cell>
          <cell r="O10034">
            <v>48525.4</v>
          </cell>
        </row>
        <row r="10035">
          <cell r="C10035">
            <v>2539202003</v>
          </cell>
          <cell r="D10035" t="str">
            <v>110002539202003</v>
          </cell>
          <cell r="E10035" t="str">
            <v>＂异乡同亲 和谐桔洲”基层治理模式创新的实践与服务</v>
          </cell>
          <cell r="F10035" t="str">
            <v>黄俊辉</v>
          </cell>
          <cell r="G10035" t="str">
            <v>2016037</v>
          </cell>
          <cell r="H10035">
            <v>0</v>
          </cell>
          <cell r="I10035">
            <v>80000</v>
          </cell>
          <cell r="J10035">
            <v>10309.49</v>
          </cell>
          <cell r="K10035">
            <v>69690.51</v>
          </cell>
          <cell r="L10035">
            <v>0</v>
          </cell>
          <cell r="M10035">
            <v>0</v>
          </cell>
          <cell r="N10035">
            <v>0</v>
          </cell>
          <cell r="O10035">
            <v>69690.51</v>
          </cell>
        </row>
        <row r="10036">
          <cell r="C10036">
            <v>2539202004</v>
          </cell>
          <cell r="D10036" t="str">
            <v>110002539202004</v>
          </cell>
          <cell r="E10036" t="str">
            <v>中高端时尚租赁服务的市场趋势与商业前景分析</v>
          </cell>
          <cell r="F10036" t="str">
            <v>胡爽</v>
          </cell>
          <cell r="G10036" t="str">
            <v>2024029</v>
          </cell>
          <cell r="H10036">
            <v>0</v>
          </cell>
          <cell r="I10036">
            <v>50000</v>
          </cell>
          <cell r="J10036">
            <v>12520.19</v>
          </cell>
          <cell r="K10036">
            <v>37479.81</v>
          </cell>
          <cell r="L10036">
            <v>0</v>
          </cell>
          <cell r="M10036">
            <v>0</v>
          </cell>
          <cell r="N10036">
            <v>0</v>
          </cell>
          <cell r="O10036">
            <v>37479.81</v>
          </cell>
        </row>
        <row r="10037">
          <cell r="C10037">
            <v>2539202005</v>
          </cell>
          <cell r="D10037" t="str">
            <v>110002539202005</v>
          </cell>
          <cell r="E10037" t="str">
            <v>纯碱(SA)主力合约趋势判断策略</v>
          </cell>
          <cell r="F10037" t="str">
            <v>邢晓卫</v>
          </cell>
          <cell r="G10037" t="str">
            <v>2024109</v>
          </cell>
          <cell r="H10037">
            <v>0</v>
          </cell>
          <cell r="I10037">
            <v>50000</v>
          </cell>
          <cell r="J10037">
            <v>10229.8</v>
          </cell>
          <cell r="K10037">
            <v>39770.2</v>
          </cell>
          <cell r="L10037">
            <v>0</v>
          </cell>
          <cell r="M10037">
            <v>0</v>
          </cell>
          <cell r="N10037">
            <v>0</v>
          </cell>
          <cell r="O10037">
            <v>39770.2</v>
          </cell>
        </row>
        <row r="10038">
          <cell r="C10038">
            <v>2540001</v>
          </cell>
          <cell r="D10038" t="str">
            <v>110002540001</v>
          </cell>
          <cell r="E10038" t="str">
            <v>2023年“广东特支计划”青年拔尖人才-黄卫清</v>
          </cell>
          <cell r="F10038" t="str">
            <v>黄卫清</v>
          </cell>
          <cell r="G10038" t="str">
            <v>2011008</v>
          </cell>
          <cell r="H10038">
            <v>0</v>
          </cell>
          <cell r="I10038">
            <v>500000</v>
          </cell>
          <cell r="J10038">
            <v>500000</v>
          </cell>
          <cell r="K10038">
            <v>0</v>
          </cell>
          <cell r="L10038">
            <v>0</v>
          </cell>
          <cell r="M10038">
            <v>0</v>
          </cell>
          <cell r="N10038">
            <v>0</v>
          </cell>
          <cell r="O10038">
            <v>0</v>
          </cell>
        </row>
        <row r="10039">
          <cell r="C10039">
            <v>2540002</v>
          </cell>
          <cell r="D10039" t="str">
            <v>110002540002</v>
          </cell>
          <cell r="E10039" t="str">
            <v>孤岛运转下智能微电网线路故障快速侦测方法的研究</v>
          </cell>
          <cell r="F10039" t="str">
            <v>连畊宇</v>
          </cell>
          <cell r="G10039" t="str">
            <v>2023089</v>
          </cell>
          <cell r="H10039">
            <v>0</v>
          </cell>
          <cell r="I10039">
            <v>400000</v>
          </cell>
          <cell r="J10039">
            <v>99515.84</v>
          </cell>
          <cell r="K10039">
            <v>300484.16</v>
          </cell>
          <cell r="L10039">
            <v>0</v>
          </cell>
          <cell r="M10039">
            <v>0</v>
          </cell>
          <cell r="N10039">
            <v>0</v>
          </cell>
          <cell r="O10039">
            <v>300484.16</v>
          </cell>
        </row>
        <row r="10040">
          <cell r="C10040">
            <v>2540003</v>
          </cell>
          <cell r="D10040" t="str">
            <v>110002540003</v>
          </cell>
          <cell r="E10040" t="str">
            <v>基于人工智能与量子模拟的发泡材料性能预测研究</v>
          </cell>
          <cell r="F10040" t="str">
            <v>陈自豪</v>
          </cell>
          <cell r="G10040" t="str">
            <v>2023035</v>
          </cell>
          <cell r="H10040">
            <v>0</v>
          </cell>
          <cell r="I10040">
            <v>400000</v>
          </cell>
          <cell r="J10040">
            <v>131457.14</v>
          </cell>
          <cell r="K10040">
            <v>268542.86</v>
          </cell>
          <cell r="L10040">
            <v>0</v>
          </cell>
          <cell r="M10040">
            <v>0</v>
          </cell>
          <cell r="N10040">
            <v>0</v>
          </cell>
          <cell r="O10040">
            <v>268542.86</v>
          </cell>
        </row>
        <row r="10041">
          <cell r="C10041">
            <v>2540004</v>
          </cell>
          <cell r="D10041" t="str">
            <v>110002540004</v>
          </cell>
          <cell r="E10041" t="str">
            <v>特殊制程需求下粤台新型半导体器件产业数字化生态系统构建与优化研究</v>
          </cell>
          <cell r="F10041" t="str">
            <v>陈永栓</v>
          </cell>
          <cell r="G10041" t="str">
            <v>2017016</v>
          </cell>
          <cell r="H10041">
            <v>0</v>
          </cell>
          <cell r="I10041">
            <v>400000</v>
          </cell>
          <cell r="J10041">
            <v>53188</v>
          </cell>
          <cell r="K10041">
            <v>346812</v>
          </cell>
          <cell r="L10041">
            <v>0</v>
          </cell>
          <cell r="M10041">
            <v>0</v>
          </cell>
          <cell r="N10041">
            <v>0</v>
          </cell>
          <cell r="O10041">
            <v>346812</v>
          </cell>
        </row>
        <row r="10042">
          <cell r="C10042">
            <v>2540005</v>
          </cell>
          <cell r="D10042" t="str">
            <v>110002540005</v>
          </cell>
          <cell r="E10042" t="str">
            <v>高熵氧化物陶瓷制备研究</v>
          </cell>
          <cell r="F10042" t="str">
            <v>陈尚彦</v>
          </cell>
          <cell r="G10042" t="str">
            <v>2018022</v>
          </cell>
          <cell r="H10042">
            <v>0</v>
          </cell>
          <cell r="I10042">
            <v>400000</v>
          </cell>
          <cell r="J10042">
            <v>99995.3</v>
          </cell>
          <cell r="K10042">
            <v>300004.7</v>
          </cell>
          <cell r="L10042">
            <v>0</v>
          </cell>
          <cell r="M10042">
            <v>0</v>
          </cell>
          <cell r="N10042">
            <v>0</v>
          </cell>
          <cell r="O10042">
            <v>300004.7</v>
          </cell>
        </row>
        <row r="10043">
          <cell r="C10043">
            <v>2540006</v>
          </cell>
          <cell r="D10043" t="str">
            <v>110002540006</v>
          </cell>
          <cell r="E10043" t="str">
            <v>面向物联网的基于指数场型及完美高斯整数序列位置替换加密技术</v>
          </cell>
          <cell r="F10043" t="str">
            <v>张赫烜</v>
          </cell>
          <cell r="G10043" t="str">
            <v>2022126</v>
          </cell>
          <cell r="H10043">
            <v>0</v>
          </cell>
          <cell r="I10043">
            <v>400000</v>
          </cell>
          <cell r="J10043">
            <v>104397.35</v>
          </cell>
          <cell r="K10043">
            <v>295602.65</v>
          </cell>
          <cell r="L10043">
            <v>0</v>
          </cell>
          <cell r="M10043">
            <v>0</v>
          </cell>
          <cell r="N10043">
            <v>0</v>
          </cell>
          <cell r="O10043">
            <v>295602.65</v>
          </cell>
        </row>
        <row r="10044">
          <cell r="C10044">
            <v>2540007</v>
          </cell>
          <cell r="D10044" t="str">
            <v>110002540007</v>
          </cell>
          <cell r="E10044" t="str">
            <v>变厚度双层功能梯度材料旋转圆盘过盈装配的应力研究</v>
          </cell>
          <cell r="F10044" t="str">
            <v>吕杰融</v>
          </cell>
          <cell r="G10044" t="str">
            <v>2018072</v>
          </cell>
          <cell r="H10044">
            <v>0</v>
          </cell>
          <cell r="I10044">
            <v>400000</v>
          </cell>
          <cell r="J10044">
            <v>180020.93</v>
          </cell>
          <cell r="K10044">
            <v>219979.07</v>
          </cell>
          <cell r="L10044">
            <v>0</v>
          </cell>
          <cell r="M10044">
            <v>0</v>
          </cell>
          <cell r="N10044">
            <v>0</v>
          </cell>
          <cell r="O10044">
            <v>219979.07</v>
          </cell>
        </row>
        <row r="10045">
          <cell r="C10045">
            <v>2540008</v>
          </cell>
          <cell r="D10045" t="str">
            <v>110002540008</v>
          </cell>
          <cell r="E10045" t="str">
            <v>南方丘陵田地弱卫星信号环境农业机器人定位与辅助导航系统研发</v>
          </cell>
          <cell r="F10045" t="str">
            <v>唐昀超</v>
          </cell>
          <cell r="G10045" t="str">
            <v>2024044</v>
          </cell>
          <cell r="H10045">
            <v>0</v>
          </cell>
          <cell r="I10045">
            <v>100000</v>
          </cell>
          <cell r="J10045">
            <v>41307</v>
          </cell>
          <cell r="K10045">
            <v>58693</v>
          </cell>
          <cell r="L10045">
            <v>0</v>
          </cell>
          <cell r="M10045">
            <v>0</v>
          </cell>
          <cell r="N10045">
            <v>0</v>
          </cell>
          <cell r="O10045">
            <v>58693</v>
          </cell>
        </row>
        <row r="10046">
          <cell r="C10046">
            <v>2540009</v>
          </cell>
          <cell r="D10046" t="str">
            <v>110002540009</v>
          </cell>
          <cell r="E10046" t="str">
            <v>非结构环境下收获机器人主动性地智能环境感知与目标定位</v>
          </cell>
          <cell r="F10046" t="str">
            <v>唐昀超</v>
          </cell>
          <cell r="G10046" t="str">
            <v>2024044</v>
          </cell>
          <cell r="H10046">
            <v>0</v>
          </cell>
          <cell r="I10046">
            <v>75000</v>
          </cell>
          <cell r="J10046">
            <v>52792</v>
          </cell>
          <cell r="K10046">
            <v>22208</v>
          </cell>
          <cell r="L10046">
            <v>1500</v>
          </cell>
          <cell r="M10046">
            <v>0</v>
          </cell>
          <cell r="N10046">
            <v>0</v>
          </cell>
          <cell r="O10046">
            <v>22208</v>
          </cell>
        </row>
        <row r="10047">
          <cell r="C10047">
            <v>2540010</v>
          </cell>
          <cell r="D10047" t="str">
            <v>110002540010</v>
          </cell>
          <cell r="E10047" t="str">
            <v>政策宣传解读、知识技能培训服务及技术难题攻关</v>
          </cell>
          <cell r="F10047" t="str">
            <v>蔡燕雪</v>
          </cell>
          <cell r="G10047" t="str">
            <v>2021811</v>
          </cell>
          <cell r="H10047">
            <v>0</v>
          </cell>
          <cell r="I10047">
            <v>80000</v>
          </cell>
          <cell r="J10047">
            <v>64574.04</v>
          </cell>
          <cell r="K10047">
            <v>15425.96</v>
          </cell>
          <cell r="L10047">
            <v>0</v>
          </cell>
          <cell r="M10047">
            <v>0</v>
          </cell>
          <cell r="N10047">
            <v>0</v>
          </cell>
          <cell r="O10047">
            <v>15425.96</v>
          </cell>
        </row>
        <row r="10048">
          <cell r="C10048">
            <v>2540011</v>
          </cell>
          <cell r="D10048" t="str">
            <v>110002540011</v>
          </cell>
          <cell r="E10048" t="str">
            <v>广东省高精度射线探测技术重点实验室</v>
          </cell>
          <cell r="F10048" t="str">
            <v>魏亚东</v>
          </cell>
          <cell r="G10048" t="str">
            <v>2003033</v>
          </cell>
          <cell r="H10048">
            <v>0</v>
          </cell>
          <cell r="I10048">
            <v>900000</v>
          </cell>
          <cell r="J10048">
            <v>55160</v>
          </cell>
          <cell r="K10048">
            <v>844840</v>
          </cell>
          <cell r="L10048">
            <v>0</v>
          </cell>
          <cell r="M10048">
            <v>0</v>
          </cell>
          <cell r="N10048">
            <v>0</v>
          </cell>
          <cell r="O10048">
            <v>844840</v>
          </cell>
        </row>
        <row r="10049">
          <cell r="C10049">
            <v>2540012</v>
          </cell>
          <cell r="D10049" t="str">
            <v>110002540012</v>
          </cell>
          <cell r="E10049" t="str">
            <v>基于髋关节假体晚期磨损产生的力学机理的新型假体设计</v>
          </cell>
          <cell r="F10049" t="str">
            <v>吕杰融</v>
          </cell>
          <cell r="G10049" t="str">
            <v>2018072</v>
          </cell>
          <cell r="H10049">
            <v>0</v>
          </cell>
          <cell r="I10049">
            <v>400000</v>
          </cell>
          <cell r="J10049">
            <v>65047.92</v>
          </cell>
          <cell r="K10049">
            <v>334952.08</v>
          </cell>
          <cell r="L10049">
            <v>0</v>
          </cell>
          <cell r="M10049">
            <v>0</v>
          </cell>
          <cell r="N10049">
            <v>0</v>
          </cell>
          <cell r="O10049">
            <v>334952.08</v>
          </cell>
        </row>
        <row r="10050">
          <cell r="C10050">
            <v>2540013</v>
          </cell>
          <cell r="D10050" t="str">
            <v>110002540013</v>
          </cell>
          <cell r="E10050" t="str">
            <v>2023年“珠江人才计划”引进杰出人才-Fang Bai Zeng</v>
          </cell>
          <cell r="F10050" t="str">
            <v>FANG BAI ZENG</v>
          </cell>
          <cell r="G10050" t="str">
            <v>2023180</v>
          </cell>
          <cell r="H10050">
            <v>0</v>
          </cell>
          <cell r="I10050">
            <v>1000000</v>
          </cell>
          <cell r="J10050">
            <v>1000000</v>
          </cell>
          <cell r="K10050">
            <v>0</v>
          </cell>
          <cell r="L10050">
            <v>0</v>
          </cell>
          <cell r="M10050">
            <v>0</v>
          </cell>
          <cell r="N10050">
            <v>0</v>
          </cell>
          <cell r="O10050">
            <v>0</v>
          </cell>
        </row>
        <row r="10051">
          <cell r="C10051">
            <v>2540014</v>
          </cell>
          <cell r="D10051" t="str">
            <v>110002540014</v>
          </cell>
          <cell r="E10051" t="str">
            <v>2023年“珠江人才计划”青年拔尖人才-王安定</v>
          </cell>
          <cell r="F10051" t="str">
            <v>王安定</v>
          </cell>
          <cell r="G10051" t="str">
            <v>2021810</v>
          </cell>
          <cell r="H10051">
            <v>0</v>
          </cell>
          <cell r="I10051">
            <v>500000</v>
          </cell>
          <cell r="J10051">
            <v>500000</v>
          </cell>
          <cell r="K10051">
            <v>0</v>
          </cell>
          <cell r="L10051">
            <v>0</v>
          </cell>
          <cell r="M10051">
            <v>0</v>
          </cell>
          <cell r="N10051">
            <v>0</v>
          </cell>
          <cell r="O10051">
            <v>0</v>
          </cell>
        </row>
        <row r="10052">
          <cell r="C10052">
            <v>2540015</v>
          </cell>
          <cell r="D10052" t="str">
            <v>110002540015</v>
          </cell>
          <cell r="E10052" t="str">
            <v>2023年“珠江人才计划”青年拔尖人才-KONG HAO JIE</v>
          </cell>
          <cell r="F10052" t="str">
            <v>KONG HAO JIE</v>
          </cell>
          <cell r="G10052" t="str">
            <v>2023100</v>
          </cell>
          <cell r="H10052">
            <v>0</v>
          </cell>
          <cell r="I10052">
            <v>500000</v>
          </cell>
          <cell r="J10052">
            <v>500000</v>
          </cell>
          <cell r="K10052">
            <v>0</v>
          </cell>
          <cell r="L10052">
            <v>0</v>
          </cell>
          <cell r="M10052">
            <v>0</v>
          </cell>
          <cell r="N10052">
            <v>0</v>
          </cell>
          <cell r="O10052">
            <v>0</v>
          </cell>
        </row>
        <row r="10053">
          <cell r="C10053">
            <v>2540016</v>
          </cell>
          <cell r="D10053" t="str">
            <v>110002540016</v>
          </cell>
          <cell r="E10053" t="str">
            <v>2023年“珠江人才计划”青年拔尖人才-廖进京</v>
          </cell>
          <cell r="F10053" t="str">
            <v>廖进京</v>
          </cell>
          <cell r="G10053" t="str">
            <v>2023088</v>
          </cell>
          <cell r="H10053">
            <v>0</v>
          </cell>
          <cell r="I10053">
            <v>500000</v>
          </cell>
          <cell r="J10053">
            <v>500000</v>
          </cell>
          <cell r="K10053">
            <v>0</v>
          </cell>
          <cell r="L10053">
            <v>0</v>
          </cell>
          <cell r="M10053">
            <v>0</v>
          </cell>
          <cell r="N10053">
            <v>0</v>
          </cell>
          <cell r="O10053">
            <v>0</v>
          </cell>
        </row>
        <row r="10054">
          <cell r="C10054">
            <v>2540017</v>
          </cell>
          <cell r="D10054" t="str">
            <v>110002540017</v>
          </cell>
          <cell r="E10054" t="str">
            <v>2023年“珠江人才计划”青年拔尖人才-石华添</v>
          </cell>
          <cell r="F10054" t="str">
            <v>石华添</v>
          </cell>
          <cell r="G10054" t="str">
            <v>2023040</v>
          </cell>
          <cell r="H10054">
            <v>0</v>
          </cell>
          <cell r="I10054">
            <v>500000</v>
          </cell>
          <cell r="J10054">
            <v>500000</v>
          </cell>
          <cell r="K10054">
            <v>0</v>
          </cell>
          <cell r="L10054">
            <v>0</v>
          </cell>
          <cell r="M10054">
            <v>0</v>
          </cell>
          <cell r="N10054">
            <v>0</v>
          </cell>
          <cell r="O10054">
            <v>0</v>
          </cell>
        </row>
        <row r="10055">
          <cell r="C10055">
            <v>2540018</v>
          </cell>
          <cell r="D10055" t="str">
            <v>110002540018</v>
          </cell>
          <cell r="E10055" t="str">
            <v>基于AIGC技术的高龄者虚拟数字人的情感化设计研究</v>
          </cell>
          <cell r="F10055" t="str">
            <v>牛津</v>
          </cell>
          <cell r="G10055" t="str">
            <v>2023140</v>
          </cell>
          <cell r="H10055">
            <v>0</v>
          </cell>
          <cell r="I10055">
            <v>30000</v>
          </cell>
          <cell r="J10055">
            <v>0</v>
          </cell>
          <cell r="K10055">
            <v>30000</v>
          </cell>
          <cell r="L10055">
            <v>0</v>
          </cell>
          <cell r="M10055">
            <v>0</v>
          </cell>
          <cell r="N10055">
            <v>0</v>
          </cell>
          <cell r="O10055">
            <v>30000</v>
          </cell>
        </row>
        <row r="10056">
          <cell r="C10056">
            <v>2540019</v>
          </cell>
          <cell r="D10056" t="str">
            <v>110002540019</v>
          </cell>
          <cell r="E10056" t="str">
            <v>基于星型超表面的无线网络资源配置与部署优化研究</v>
          </cell>
          <cell r="F10056" t="str">
            <v>闫白</v>
          </cell>
          <cell r="G10056" t="str">
            <v>2025016</v>
          </cell>
          <cell r="H10056">
            <v>0</v>
          </cell>
          <cell r="I10056">
            <v>20000</v>
          </cell>
          <cell r="J10056">
            <v>360</v>
          </cell>
          <cell r="K10056">
            <v>19640</v>
          </cell>
          <cell r="L10056">
            <v>0</v>
          </cell>
          <cell r="M10056">
            <v>0</v>
          </cell>
          <cell r="N10056">
            <v>0</v>
          </cell>
          <cell r="O10056">
            <v>19640</v>
          </cell>
        </row>
        <row r="10057">
          <cell r="C10057">
            <v>2540020</v>
          </cell>
          <cell r="D10057" t="str">
            <v>110002540020</v>
          </cell>
          <cell r="E10057" t="str">
            <v>生物医用不锈钢产品研发与文旅规划</v>
          </cell>
          <cell r="F10057" t="str">
            <v>张昕</v>
          </cell>
          <cell r="G10057" t="str">
            <v>2023130</v>
          </cell>
          <cell r="H10057">
            <v>0</v>
          </cell>
          <cell r="I10057">
            <v>80000</v>
          </cell>
          <cell r="J10057">
            <v>54629.5</v>
          </cell>
          <cell r="K10057">
            <v>25370.5</v>
          </cell>
          <cell r="L10057">
            <v>0</v>
          </cell>
          <cell r="M10057">
            <v>0</v>
          </cell>
          <cell r="N10057">
            <v>0</v>
          </cell>
          <cell r="O10057">
            <v>25370.5</v>
          </cell>
        </row>
        <row r="10058">
          <cell r="C10058">
            <v>2540021</v>
          </cell>
          <cell r="D10058" t="str">
            <v>110002540021</v>
          </cell>
          <cell r="E10058" t="str">
            <v>以农业领域为单元的广东省现代农业产业共性关键技术研发创新团队建设项目</v>
          </cell>
          <cell r="F10058" t="str">
            <v>陈俊华</v>
          </cell>
          <cell r="G10058" t="str">
            <v>2025038</v>
          </cell>
          <cell r="H10058">
            <v>0</v>
          </cell>
          <cell r="I10058">
            <v>125000</v>
          </cell>
          <cell r="J10058">
            <v>13410</v>
          </cell>
          <cell r="K10058">
            <v>111590</v>
          </cell>
          <cell r="L10058">
            <v>0</v>
          </cell>
          <cell r="M10058">
            <v>0</v>
          </cell>
          <cell r="N10058">
            <v>0</v>
          </cell>
          <cell r="O10058">
            <v>111590</v>
          </cell>
        </row>
        <row r="10059">
          <cell r="C10059">
            <v>2540022</v>
          </cell>
          <cell r="D10059" t="str">
            <v>110002540022</v>
          </cell>
          <cell r="E10059" t="str">
            <v>粤港澳区域经济发展与体育产业结构创新研究</v>
          </cell>
          <cell r="F10059" t="str">
            <v>李逸涛</v>
          </cell>
          <cell r="G10059" t="str">
            <v>2003088</v>
          </cell>
          <cell r="H10059">
            <v>0</v>
          </cell>
          <cell r="I10059">
            <v>3000</v>
          </cell>
          <cell r="J10059">
            <v>150</v>
          </cell>
          <cell r="K10059">
            <v>2850</v>
          </cell>
          <cell r="L10059">
            <v>0</v>
          </cell>
          <cell r="M10059">
            <v>0</v>
          </cell>
          <cell r="N10059">
            <v>0</v>
          </cell>
          <cell r="O10059">
            <v>2850</v>
          </cell>
        </row>
        <row r="10060">
          <cell r="C10060">
            <v>2540023</v>
          </cell>
          <cell r="D10060" t="str">
            <v>110002540023</v>
          </cell>
          <cell r="E10060" t="str">
            <v>冠军模型视域下中国盲人短跑精英运动员与领跑员技术表现匹配参数研究</v>
          </cell>
          <cell r="F10060" t="str">
            <v>王珽珽</v>
          </cell>
          <cell r="G10060" t="str">
            <v>2022009</v>
          </cell>
          <cell r="H10060">
            <v>0</v>
          </cell>
          <cell r="I10060">
            <v>3000</v>
          </cell>
          <cell r="J10060">
            <v>150</v>
          </cell>
          <cell r="K10060">
            <v>2850</v>
          </cell>
          <cell r="L10060">
            <v>0</v>
          </cell>
          <cell r="M10060">
            <v>0</v>
          </cell>
          <cell r="N10060">
            <v>0</v>
          </cell>
          <cell r="O10060">
            <v>2850</v>
          </cell>
        </row>
        <row r="10061">
          <cell r="C10061">
            <v>2541001</v>
          </cell>
          <cell r="D10061" t="str">
            <v>110002541001</v>
          </cell>
          <cell r="E10061" t="str">
            <v>（1）选择性激光烧结打印机（2）一种双头激光切割系统</v>
          </cell>
          <cell r="F10061" t="str">
            <v>曹晓畅</v>
          </cell>
          <cell r="G10061" t="str">
            <v>2012045</v>
          </cell>
          <cell r="H10061">
            <v>0</v>
          </cell>
          <cell r="I10061">
            <v>1000000</v>
          </cell>
          <cell r="J10061">
            <v>131819.35</v>
          </cell>
          <cell r="K10061">
            <v>868180.65</v>
          </cell>
          <cell r="L10061">
            <v>0</v>
          </cell>
          <cell r="M10061">
            <v>0</v>
          </cell>
          <cell r="N10061">
            <v>0</v>
          </cell>
          <cell r="O10061">
            <v>868180.65</v>
          </cell>
        </row>
        <row r="10062">
          <cell r="C10062">
            <v>2541002</v>
          </cell>
          <cell r="D10062" t="str">
            <v>110002541002</v>
          </cell>
          <cell r="E10062" t="str">
            <v>一种关节角度预测方法、装置及介质</v>
          </cell>
          <cell r="F10062" t="str">
            <v>李醒</v>
          </cell>
          <cell r="G10062" t="str">
            <v>2020016</v>
          </cell>
          <cell r="H10062">
            <v>0</v>
          </cell>
          <cell r="I10062">
            <v>100000</v>
          </cell>
          <cell r="J10062">
            <v>92466.47</v>
          </cell>
          <cell r="K10062">
            <v>7533.53</v>
          </cell>
          <cell r="L10062">
            <v>0</v>
          </cell>
          <cell r="M10062">
            <v>0</v>
          </cell>
          <cell r="N10062">
            <v>0</v>
          </cell>
          <cell r="O10062">
            <v>7533.53</v>
          </cell>
        </row>
        <row r="10063">
          <cell r="C10063">
            <v>2541003</v>
          </cell>
          <cell r="D10063" t="str">
            <v>110002541003</v>
          </cell>
          <cell r="E10063" t="str">
            <v>锂离子电池SOC估计方法及装置</v>
          </cell>
          <cell r="F10063" t="str">
            <v>秦斐燕</v>
          </cell>
          <cell r="G10063" t="str">
            <v>2018267</v>
          </cell>
          <cell r="H10063">
            <v>0</v>
          </cell>
          <cell r="I10063">
            <v>12000</v>
          </cell>
          <cell r="J10063">
            <v>1200</v>
          </cell>
          <cell r="K10063">
            <v>10800</v>
          </cell>
          <cell r="L10063">
            <v>0</v>
          </cell>
          <cell r="M10063">
            <v>0</v>
          </cell>
          <cell r="N10063">
            <v>0</v>
          </cell>
          <cell r="O10063">
            <v>10800</v>
          </cell>
        </row>
        <row r="10064">
          <cell r="C10064">
            <v>2541004</v>
          </cell>
          <cell r="D10064" t="str">
            <v>110002541004</v>
          </cell>
          <cell r="E10064" t="str">
            <v>一种嵌入式物体识别方法和装置（ZL2021111389687）</v>
          </cell>
          <cell r="F10064" t="str">
            <v>李广明</v>
          </cell>
          <cell r="G10064" t="str">
            <v>2000005</v>
          </cell>
          <cell r="H10064">
            <v>0</v>
          </cell>
          <cell r="I10064">
            <v>20000</v>
          </cell>
          <cell r="J10064">
            <v>3141.13</v>
          </cell>
          <cell r="K10064">
            <v>16858.87</v>
          </cell>
          <cell r="L10064">
            <v>0</v>
          </cell>
          <cell r="M10064">
            <v>0</v>
          </cell>
          <cell r="N10064">
            <v>0</v>
          </cell>
          <cell r="O10064">
            <v>16858.87</v>
          </cell>
        </row>
        <row r="10065">
          <cell r="C10065">
            <v>2541005</v>
          </cell>
          <cell r="D10065" t="str">
            <v>110002541005</v>
          </cell>
          <cell r="E10065" t="str">
            <v>“一种介孔氮掺杂碳催化剂及其制备方法的应用”发明专利成果转让</v>
          </cell>
          <cell r="F10065" t="str">
            <v>刘丹</v>
          </cell>
          <cell r="G10065" t="str">
            <v>2022026</v>
          </cell>
          <cell r="H10065">
            <v>0</v>
          </cell>
          <cell r="I10065">
            <v>500000</v>
          </cell>
          <cell r="J10065">
            <v>413515</v>
          </cell>
          <cell r="K10065">
            <v>86485</v>
          </cell>
          <cell r="L10065">
            <v>0</v>
          </cell>
          <cell r="M10065">
            <v>0</v>
          </cell>
          <cell r="N10065">
            <v>0</v>
          </cell>
          <cell r="O10065">
            <v>86485</v>
          </cell>
        </row>
        <row r="10066">
          <cell r="C10066">
            <v>2541006</v>
          </cell>
          <cell r="D10066" t="str">
            <v>110002541006</v>
          </cell>
          <cell r="E10066" t="str">
            <v>一种用于干式电解抛光的装置</v>
          </cell>
          <cell r="F10066" t="str">
            <v>刘延星</v>
          </cell>
          <cell r="G10066" t="str">
            <v>2017069</v>
          </cell>
          <cell r="H10066">
            <v>0</v>
          </cell>
          <cell r="I10066">
            <v>13000</v>
          </cell>
          <cell r="J10066">
            <v>1474.15</v>
          </cell>
          <cell r="K10066">
            <v>11525.85</v>
          </cell>
          <cell r="L10066">
            <v>0</v>
          </cell>
          <cell r="M10066">
            <v>0</v>
          </cell>
          <cell r="N10066">
            <v>0</v>
          </cell>
          <cell r="O10066">
            <v>11525.85</v>
          </cell>
        </row>
        <row r="10067">
          <cell r="C10067">
            <v>2541007</v>
          </cell>
          <cell r="D10067" t="str">
            <v>110002541007</v>
          </cell>
          <cell r="E10067" t="str">
            <v>一种用于芯片截面热应变测量的温控系统及控制方法</v>
          </cell>
          <cell r="F10067" t="str">
            <v>王皓亮</v>
          </cell>
          <cell r="G10067" t="str">
            <v>2018231</v>
          </cell>
          <cell r="H10067">
            <v>0</v>
          </cell>
          <cell r="I10067">
            <v>50000</v>
          </cell>
          <cell r="J10067">
            <v>5669.8</v>
          </cell>
          <cell r="K10067">
            <v>44330.2</v>
          </cell>
          <cell r="L10067">
            <v>0</v>
          </cell>
          <cell r="M10067">
            <v>0</v>
          </cell>
          <cell r="N10067">
            <v>0</v>
          </cell>
          <cell r="O10067">
            <v>44330.2</v>
          </cell>
        </row>
        <row r="10068">
          <cell r="C10068">
            <v>2541008</v>
          </cell>
          <cell r="D10068" t="str">
            <v>110002541008</v>
          </cell>
          <cell r="E10068" t="str">
            <v>一种基于偏载变形特征的UHPC箱梁扭转受力分析系统及方法专利的成果转化</v>
          </cell>
          <cell r="F10068" t="str">
            <v>周佳乐</v>
          </cell>
          <cell r="G10068" t="str">
            <v>2023068</v>
          </cell>
          <cell r="H10068">
            <v>0</v>
          </cell>
          <cell r="I10068">
            <v>200000</v>
          </cell>
          <cell r="J10068">
            <v>126133.91</v>
          </cell>
          <cell r="K10068">
            <v>73866.09</v>
          </cell>
          <cell r="L10068">
            <v>0</v>
          </cell>
          <cell r="M10068">
            <v>0</v>
          </cell>
          <cell r="N10068">
            <v>0</v>
          </cell>
          <cell r="O10068">
            <v>73866.09</v>
          </cell>
        </row>
        <row r="10069">
          <cell r="C10069">
            <v>2541009</v>
          </cell>
          <cell r="D10069" t="str">
            <v>110002541009</v>
          </cell>
          <cell r="E10069" t="str">
            <v>一种4-（2-噻吩基）三苯胺及其衍生物、制备方法与应用（专利号：ZL201811482699.4）</v>
          </cell>
          <cell r="F10069" t="str">
            <v>谭桂平</v>
          </cell>
          <cell r="G10069" t="str">
            <v>2012041</v>
          </cell>
          <cell r="H10069">
            <v>0</v>
          </cell>
          <cell r="I10069">
            <v>100000</v>
          </cell>
          <cell r="J10069">
            <v>10000</v>
          </cell>
          <cell r="K10069">
            <v>90000</v>
          </cell>
          <cell r="L10069">
            <v>0</v>
          </cell>
          <cell r="M10069">
            <v>0</v>
          </cell>
          <cell r="N10069">
            <v>0</v>
          </cell>
          <cell r="O10069">
            <v>90000</v>
          </cell>
        </row>
        <row r="10070">
          <cell r="C10070">
            <v>2541010</v>
          </cell>
          <cell r="D10070" t="str">
            <v>110002541010</v>
          </cell>
          <cell r="E10070" t="str">
            <v>“一种柔性复合热电薄膜及其制备方法和应用”等三篇专利申请权转让</v>
          </cell>
          <cell r="F10070" t="str">
            <v>陈忠明</v>
          </cell>
          <cell r="G10070" t="str">
            <v>2015015</v>
          </cell>
          <cell r="H10070">
            <v>0</v>
          </cell>
          <cell r="I10070">
            <v>80000</v>
          </cell>
          <cell r="J10070">
            <v>34000</v>
          </cell>
          <cell r="K10070">
            <v>46000</v>
          </cell>
          <cell r="L10070">
            <v>0</v>
          </cell>
          <cell r="M10070">
            <v>0</v>
          </cell>
          <cell r="N10070">
            <v>0</v>
          </cell>
          <cell r="O10070">
            <v>46000</v>
          </cell>
        </row>
        <row r="10071">
          <cell r="C10071">
            <v>2541011</v>
          </cell>
          <cell r="D10071" t="str">
            <v>110002541011</v>
          </cell>
          <cell r="E10071" t="str">
            <v>一种环型多芯光纤的WDM耦合装置</v>
          </cell>
          <cell r="F10071" t="str">
            <v>李波瑶</v>
          </cell>
          <cell r="G10071" t="str">
            <v>2021047</v>
          </cell>
          <cell r="H10071">
            <v>0</v>
          </cell>
          <cell r="I10071">
            <v>30000</v>
          </cell>
          <cell r="J10071">
            <v>3000</v>
          </cell>
          <cell r="K10071">
            <v>27000</v>
          </cell>
          <cell r="L10071">
            <v>0</v>
          </cell>
          <cell r="M10071">
            <v>0</v>
          </cell>
          <cell r="N10071">
            <v>0</v>
          </cell>
          <cell r="O10071">
            <v>27000</v>
          </cell>
        </row>
        <row r="10072">
          <cell r="C10072">
            <v>2543001</v>
          </cell>
          <cell r="D10072" t="str">
            <v>110002543001</v>
          </cell>
          <cell r="E10072" t="str">
            <v>滨海混凝土浪区表层复合防护材料设计与作用机制研究</v>
          </cell>
          <cell r="F10072" t="str">
            <v>高英</v>
          </cell>
          <cell r="G10072" t="str">
            <v>2024122</v>
          </cell>
          <cell r="H10072">
            <v>0</v>
          </cell>
          <cell r="I10072">
            <v>232993.69</v>
          </cell>
          <cell r="J10072">
            <v>46464.84</v>
          </cell>
          <cell r="K10072">
            <v>186528.85</v>
          </cell>
          <cell r="L10072">
            <v>0</v>
          </cell>
          <cell r="M10072">
            <v>0</v>
          </cell>
          <cell r="N10072">
            <v>0</v>
          </cell>
          <cell r="O10072">
            <v>186528.85</v>
          </cell>
        </row>
        <row r="10073">
          <cell r="C10073">
            <v>2543002</v>
          </cell>
          <cell r="D10073" t="str">
            <v>110002543002</v>
          </cell>
          <cell r="E10073" t="str">
            <v>面向芯片表面缺陷的低对比度高精度AI智能检测PLSDDT系统研究</v>
          </cell>
          <cell r="F10073" t="str">
            <v>刘太亨</v>
          </cell>
          <cell r="G10073" t="str">
            <v>2024143</v>
          </cell>
          <cell r="H10073">
            <v>0</v>
          </cell>
          <cell r="I10073">
            <v>278408.65</v>
          </cell>
          <cell r="J10073">
            <v>14593.76</v>
          </cell>
          <cell r="K10073">
            <v>263814.89</v>
          </cell>
          <cell r="L10073">
            <v>0</v>
          </cell>
          <cell r="M10073">
            <v>0</v>
          </cell>
          <cell r="N10073">
            <v>0</v>
          </cell>
          <cell r="O10073">
            <v>263814.89</v>
          </cell>
        </row>
        <row r="10074">
          <cell r="C10074">
            <v>2543003</v>
          </cell>
          <cell r="D10074" t="str">
            <v>110002543003</v>
          </cell>
          <cell r="E10074" t="str">
            <v>基于对称性投影表示的拓扑光子晶体对偶性与非厄米性研究</v>
          </cell>
          <cell r="F10074" t="str">
            <v>孟岩</v>
          </cell>
          <cell r="G10074" t="str">
            <v>2024038</v>
          </cell>
          <cell r="H10074">
            <v>0</v>
          </cell>
          <cell r="I10074">
            <v>180000</v>
          </cell>
          <cell r="J10074">
            <v>64200</v>
          </cell>
          <cell r="K10074">
            <v>115800</v>
          </cell>
          <cell r="L10074">
            <v>0</v>
          </cell>
          <cell r="M10074">
            <v>0</v>
          </cell>
          <cell r="N10074">
            <v>0</v>
          </cell>
          <cell r="O10074">
            <v>115800</v>
          </cell>
        </row>
        <row r="10075">
          <cell r="C10075">
            <v>2543004</v>
          </cell>
          <cell r="D10075" t="str">
            <v>110002543004</v>
          </cell>
          <cell r="E10075" t="str">
            <v>脉冲空心阴极等离子体调控多孔载体上硒化钼表面效应及其析氢机理研究</v>
          </cell>
          <cell r="F10075" t="str">
            <v>肖德志</v>
          </cell>
          <cell r="G10075" t="str">
            <v>2024146</v>
          </cell>
          <cell r="H10075">
            <v>0</v>
          </cell>
          <cell r="I10075">
            <v>165000</v>
          </cell>
          <cell r="J10075">
            <v>9669.72</v>
          </cell>
          <cell r="K10075">
            <v>155330.28</v>
          </cell>
          <cell r="L10075">
            <v>0</v>
          </cell>
          <cell r="M10075">
            <v>0</v>
          </cell>
          <cell r="N10075">
            <v>0</v>
          </cell>
          <cell r="O10075">
            <v>155330.28</v>
          </cell>
        </row>
        <row r="10076">
          <cell r="C10076">
            <v>2543005</v>
          </cell>
          <cell r="D10076" t="str">
            <v>110002543005</v>
          </cell>
          <cell r="E10076" t="str">
            <v>典型生物可降解塑料的自然降解过程解译及其表面微生物组全谱表征</v>
          </cell>
          <cell r="F10076" t="str">
            <v>张家禹</v>
          </cell>
          <cell r="G10076" t="str">
            <v>2023061</v>
          </cell>
          <cell r="H10076">
            <v>0</v>
          </cell>
          <cell r="I10076">
            <v>263845</v>
          </cell>
          <cell r="J10076">
            <v>30000</v>
          </cell>
          <cell r="K10076">
            <v>233845</v>
          </cell>
          <cell r="L10076">
            <v>0</v>
          </cell>
          <cell r="M10076">
            <v>0</v>
          </cell>
          <cell r="N10076">
            <v>0</v>
          </cell>
          <cell r="O10076">
            <v>233845</v>
          </cell>
        </row>
        <row r="10077">
          <cell r="C10077">
            <v>2543006</v>
          </cell>
          <cell r="D10077" t="str">
            <v>110002543006</v>
          </cell>
          <cell r="E10077" t="str">
            <v>钙钛矿/氧化镓异质结真空平板X射线探测器研究</v>
          </cell>
          <cell r="F10077" t="str">
            <v>陈满妮</v>
          </cell>
          <cell r="G10077" t="str">
            <v>2025019</v>
          </cell>
          <cell r="H10077">
            <v>0</v>
          </cell>
          <cell r="I10077">
            <v>227032.39</v>
          </cell>
          <cell r="J10077">
            <v>1514.55</v>
          </cell>
          <cell r="K10077">
            <v>225517.84</v>
          </cell>
          <cell r="L10077">
            <v>0</v>
          </cell>
          <cell r="M10077">
            <v>0</v>
          </cell>
          <cell r="N10077">
            <v>0</v>
          </cell>
          <cell r="O10077">
            <v>225517.84</v>
          </cell>
        </row>
        <row r="10078">
          <cell r="C10078">
            <v>2543007</v>
          </cell>
          <cell r="D10078" t="str">
            <v>110002543007</v>
          </cell>
          <cell r="E10078" t="str">
            <v>特大型冷却塔交叉钢管混凝土支柱体系抗震性能研究</v>
          </cell>
          <cell r="F10078" t="str">
            <v>陈德劲</v>
          </cell>
          <cell r="G10078" t="str">
            <v>2025023</v>
          </cell>
          <cell r="H10078">
            <v>0</v>
          </cell>
          <cell r="I10078">
            <v>151800</v>
          </cell>
          <cell r="J10078">
            <v>1800</v>
          </cell>
          <cell r="K10078">
            <v>150000</v>
          </cell>
          <cell r="L10078">
            <v>0</v>
          </cell>
          <cell r="M10078">
            <v>0</v>
          </cell>
          <cell r="N10078">
            <v>0</v>
          </cell>
          <cell r="O10078">
            <v>150000</v>
          </cell>
        </row>
        <row r="10079">
          <cell r="C10079">
            <v>2543008</v>
          </cell>
          <cell r="D10079" t="str">
            <v>110002543008</v>
          </cell>
          <cell r="E10079" t="str">
            <v>有限域上置换多项式构造及其合成逆计算问题的研究</v>
          </cell>
          <cell r="F10079" t="str">
            <v>吴丹尧</v>
          </cell>
          <cell r="G10079" t="str">
            <v>2018010</v>
          </cell>
          <cell r="H10079">
            <v>0</v>
          </cell>
          <cell r="I10079">
            <v>0</v>
          </cell>
          <cell r="J10079">
            <v>0</v>
          </cell>
          <cell r="K10079">
            <v>0</v>
          </cell>
          <cell r="L10079">
            <v>0</v>
          </cell>
          <cell r="M10079">
            <v>0</v>
          </cell>
          <cell r="N10079">
            <v>0</v>
          </cell>
          <cell r="O10079">
            <v>0</v>
          </cell>
        </row>
        <row r="10080">
          <cell r="C10080">
            <v>2543009</v>
          </cell>
          <cell r="D10080" t="str">
            <v>110002543009</v>
          </cell>
          <cell r="E10080" t="str">
            <v>基于形式概念分析的在线分类算法泛化能力的理论与方法研究</v>
          </cell>
          <cell r="F10080" t="str">
            <v>张晓鹤</v>
          </cell>
          <cell r="G10080" t="str">
            <v>2024074</v>
          </cell>
          <cell r="H10080">
            <v>0</v>
          </cell>
          <cell r="I10080">
            <v>0</v>
          </cell>
          <cell r="J10080">
            <v>0</v>
          </cell>
          <cell r="K10080">
            <v>0</v>
          </cell>
          <cell r="L10080">
            <v>0</v>
          </cell>
          <cell r="M10080">
            <v>0</v>
          </cell>
          <cell r="N10080">
            <v>0</v>
          </cell>
          <cell r="O10080">
            <v>0</v>
          </cell>
        </row>
        <row r="10081">
          <cell r="C10081">
            <v>2543010</v>
          </cell>
          <cell r="D10081" t="str">
            <v>110002543010</v>
          </cell>
          <cell r="E10081" t="str">
            <v>仿生螺旋结构C/SiC复合材料的高温强化行为及失效机理研究</v>
          </cell>
          <cell r="F10081" t="str">
            <v>王犇</v>
          </cell>
          <cell r="G10081" t="str">
            <v>2023197</v>
          </cell>
          <cell r="H10081">
            <v>0</v>
          </cell>
          <cell r="I10081">
            <v>0</v>
          </cell>
          <cell r="J10081">
            <v>0</v>
          </cell>
          <cell r="K10081">
            <v>0</v>
          </cell>
          <cell r="L10081">
            <v>0</v>
          </cell>
          <cell r="M10081">
            <v>0</v>
          </cell>
          <cell r="N10081">
            <v>0</v>
          </cell>
          <cell r="O10081">
            <v>0</v>
          </cell>
        </row>
        <row r="10082">
          <cell r="C10082">
            <v>2543011</v>
          </cell>
          <cell r="D10082" t="str">
            <v>110002543011</v>
          </cell>
          <cell r="E10082" t="str">
            <v>有机金属卤化物的多维度动态长余辉调控和机制研究</v>
          </cell>
          <cell r="F10082" t="str">
            <v>李丽仪</v>
          </cell>
          <cell r="G10082" t="str">
            <v>2024083</v>
          </cell>
          <cell r="H10082">
            <v>0</v>
          </cell>
          <cell r="I10082">
            <v>0</v>
          </cell>
          <cell r="J10082">
            <v>0</v>
          </cell>
          <cell r="K10082">
            <v>0</v>
          </cell>
          <cell r="L10082">
            <v>0</v>
          </cell>
          <cell r="M10082">
            <v>0</v>
          </cell>
          <cell r="N10082">
            <v>0</v>
          </cell>
          <cell r="O10082">
            <v>0</v>
          </cell>
        </row>
        <row r="10083">
          <cell r="C10083">
            <v>2543012</v>
          </cell>
          <cell r="D10083" t="str">
            <v>110002543012</v>
          </cell>
          <cell r="E10083" t="str">
            <v>金属-微介孔分子筛热解催化聚烯烃定向生产可持续航空燃油的机理研究</v>
          </cell>
          <cell r="F10083" t="str">
            <v>张维</v>
          </cell>
          <cell r="G10083" t="str">
            <v>2024134</v>
          </cell>
          <cell r="H10083">
            <v>0</v>
          </cell>
          <cell r="I10083">
            <v>0</v>
          </cell>
          <cell r="J10083">
            <v>0</v>
          </cell>
          <cell r="K10083">
            <v>0</v>
          </cell>
          <cell r="L10083">
            <v>0</v>
          </cell>
          <cell r="M10083">
            <v>0</v>
          </cell>
          <cell r="N10083">
            <v>0</v>
          </cell>
          <cell r="O10083">
            <v>0</v>
          </cell>
        </row>
        <row r="10084">
          <cell r="C10084">
            <v>2543013</v>
          </cell>
          <cell r="D10084" t="str">
            <v>110002543013</v>
          </cell>
          <cell r="E10084" t="str">
            <v>卟啉基MOFs/碳纳米管的构筑及其光催化CO2耦合5-HMF选择性氧化的机制研究</v>
          </cell>
          <cell r="F10084" t="str">
            <v>陈璐</v>
          </cell>
          <cell r="G10084" t="str">
            <v>2022163</v>
          </cell>
          <cell r="H10084">
            <v>0</v>
          </cell>
          <cell r="I10084">
            <v>0</v>
          </cell>
          <cell r="J10084">
            <v>0</v>
          </cell>
          <cell r="K10084">
            <v>0</v>
          </cell>
          <cell r="L10084">
            <v>0</v>
          </cell>
          <cell r="M10084">
            <v>0</v>
          </cell>
          <cell r="N10084">
            <v>0</v>
          </cell>
          <cell r="O10084">
            <v>0</v>
          </cell>
        </row>
        <row r="10085">
          <cell r="C10085">
            <v>2543014</v>
          </cell>
          <cell r="D10085" t="str">
            <v>110002543014</v>
          </cell>
          <cell r="E10085" t="str">
            <v>等离激元增强铜基光热催化剂精准调控及甲醇制氢增效机制</v>
          </cell>
          <cell r="F10085" t="str">
            <v>刘丹</v>
          </cell>
          <cell r="G10085" t="str">
            <v>2022026</v>
          </cell>
          <cell r="H10085">
            <v>0</v>
          </cell>
          <cell r="I10085">
            <v>0</v>
          </cell>
          <cell r="J10085">
            <v>0</v>
          </cell>
          <cell r="K10085">
            <v>0</v>
          </cell>
          <cell r="L10085">
            <v>0</v>
          </cell>
          <cell r="M10085">
            <v>0</v>
          </cell>
          <cell r="N10085">
            <v>0</v>
          </cell>
          <cell r="O10085">
            <v>0</v>
          </cell>
        </row>
        <row r="10086">
          <cell r="C10086">
            <v>2543015</v>
          </cell>
          <cell r="D10086" t="str">
            <v>110002543015</v>
          </cell>
          <cell r="E10086" t="str">
            <v>稀土元素介导Pt基金属间化合物氧还原催化剂高效有序化</v>
          </cell>
          <cell r="F10086" t="str">
            <v>田贺元</v>
          </cell>
          <cell r="G10086" t="str">
            <v>2023059</v>
          </cell>
          <cell r="H10086">
            <v>0</v>
          </cell>
          <cell r="I10086">
            <v>0</v>
          </cell>
          <cell r="J10086">
            <v>0</v>
          </cell>
          <cell r="K10086">
            <v>0</v>
          </cell>
          <cell r="L10086">
            <v>0</v>
          </cell>
          <cell r="M10086">
            <v>0</v>
          </cell>
          <cell r="N10086">
            <v>0</v>
          </cell>
          <cell r="O10086">
            <v>0</v>
          </cell>
        </row>
        <row r="10087">
          <cell r="C10087">
            <v>2543016</v>
          </cell>
          <cell r="D10087" t="str">
            <v>110002543016</v>
          </cell>
          <cell r="E10087" t="str">
            <v>π-d共轭配位聚合物电极材料的梯度掺杂改性研究</v>
          </cell>
          <cell r="F10087" t="str">
            <v>罗玉文</v>
          </cell>
          <cell r="G10087" t="str">
            <v>2025054</v>
          </cell>
          <cell r="H10087">
            <v>0</v>
          </cell>
          <cell r="I10087">
            <v>0</v>
          </cell>
          <cell r="J10087">
            <v>0</v>
          </cell>
          <cell r="K10087">
            <v>0</v>
          </cell>
          <cell r="L10087">
            <v>0</v>
          </cell>
          <cell r="M10087">
            <v>0</v>
          </cell>
          <cell r="N10087">
            <v>0</v>
          </cell>
          <cell r="O10087">
            <v>0</v>
          </cell>
        </row>
        <row r="10088">
          <cell r="C10088">
            <v>2543017</v>
          </cell>
          <cell r="D10088" t="str">
            <v>110002543017</v>
          </cell>
          <cell r="E10088" t="str">
            <v>硫酸钙改性生物炭对滨海湿地有机碳固存的影响及机制</v>
          </cell>
          <cell r="F10088" t="str">
            <v>吴靖滔</v>
          </cell>
          <cell r="G10088" t="str">
            <v>2024002</v>
          </cell>
          <cell r="H10088">
            <v>0</v>
          </cell>
          <cell r="I10088">
            <v>0</v>
          </cell>
          <cell r="J10088">
            <v>0</v>
          </cell>
          <cell r="K10088">
            <v>0</v>
          </cell>
          <cell r="L10088">
            <v>0</v>
          </cell>
          <cell r="M10088">
            <v>0</v>
          </cell>
          <cell r="N10088">
            <v>0</v>
          </cell>
          <cell r="O10088">
            <v>0</v>
          </cell>
        </row>
        <row r="10089">
          <cell r="C10089">
            <v>2543018</v>
          </cell>
          <cell r="D10089" t="str">
            <v>110002543018</v>
          </cell>
          <cell r="E10089" t="str">
            <v>硼非对称掺杂铁单原子活化过一硫酸盐对土壤磺胺类抗生素的降解与调控机制</v>
          </cell>
          <cell r="F10089" t="str">
            <v>郑君里</v>
          </cell>
          <cell r="G10089" t="str">
            <v>2024145</v>
          </cell>
          <cell r="H10089">
            <v>0</v>
          </cell>
          <cell r="I10089">
            <v>0</v>
          </cell>
          <cell r="J10089">
            <v>0</v>
          </cell>
          <cell r="K10089">
            <v>0</v>
          </cell>
          <cell r="L10089">
            <v>0</v>
          </cell>
          <cell r="M10089">
            <v>0</v>
          </cell>
          <cell r="N10089">
            <v>0</v>
          </cell>
          <cell r="O10089">
            <v>0</v>
          </cell>
        </row>
        <row r="10090">
          <cell r="C10090">
            <v>2543020</v>
          </cell>
          <cell r="D10090" t="str">
            <v>110002543020</v>
          </cell>
          <cell r="E10090" t="str">
            <v>Cu粒子原位出溶促进BiFeO3电极表面NO3-增浓提升N2选择性机制研究</v>
          </cell>
          <cell r="F10090" t="str">
            <v>杨立辉</v>
          </cell>
          <cell r="G10090" t="str">
            <v>2019053</v>
          </cell>
          <cell r="H10090">
            <v>0</v>
          </cell>
          <cell r="I10090">
            <v>0</v>
          </cell>
          <cell r="J10090">
            <v>0</v>
          </cell>
          <cell r="K10090">
            <v>0</v>
          </cell>
          <cell r="L10090">
            <v>0</v>
          </cell>
          <cell r="M10090">
            <v>0</v>
          </cell>
          <cell r="N10090">
            <v>0</v>
          </cell>
          <cell r="O10090">
            <v>0</v>
          </cell>
        </row>
        <row r="10091">
          <cell r="C10091">
            <v>2543021</v>
          </cell>
          <cell r="D10091" t="str">
            <v>110002543021</v>
          </cell>
          <cell r="E10091" t="str">
            <v>基于布拉格边中子成像和中子衍射的3D打印NiTi合金的弹卡效应研究</v>
          </cell>
          <cell r="F10091" t="str">
            <v>张雪凯</v>
          </cell>
          <cell r="G10091" t="str">
            <v>2025123</v>
          </cell>
          <cell r="H10091">
            <v>0</v>
          </cell>
          <cell r="I10091">
            <v>0</v>
          </cell>
          <cell r="J10091">
            <v>0</v>
          </cell>
          <cell r="K10091">
            <v>0</v>
          </cell>
          <cell r="L10091">
            <v>0</v>
          </cell>
          <cell r="M10091">
            <v>0</v>
          </cell>
          <cell r="N10091">
            <v>0</v>
          </cell>
          <cell r="O10091">
            <v>0</v>
          </cell>
        </row>
        <row r="10092">
          <cell r="C10092">
            <v>2543022</v>
          </cell>
          <cell r="D10092" t="str">
            <v>110002543022</v>
          </cell>
          <cell r="E10092" t="str">
            <v>基于中子技术的高性能SiCw/Al2O3动态烧锻致密化机理和结构演变研究</v>
          </cell>
          <cell r="F10092" t="str">
            <v>何洪田</v>
          </cell>
          <cell r="G10092" t="str">
            <v>2024055</v>
          </cell>
          <cell r="H10092">
            <v>0</v>
          </cell>
          <cell r="I10092">
            <v>0</v>
          </cell>
          <cell r="J10092">
            <v>0</v>
          </cell>
          <cell r="K10092">
            <v>0</v>
          </cell>
          <cell r="L10092">
            <v>0</v>
          </cell>
          <cell r="M10092">
            <v>0</v>
          </cell>
          <cell r="N10092">
            <v>0</v>
          </cell>
          <cell r="O10092">
            <v>0</v>
          </cell>
        </row>
        <row r="10093">
          <cell r="C10093">
            <v>2543023</v>
          </cell>
          <cell r="D10093" t="str">
            <v>110002543023</v>
          </cell>
          <cell r="E10093" t="str">
            <v>基于氧空位可控构筑的硅铝酸盐选择性脱砷机理研究</v>
          </cell>
          <cell r="F10093" t="str">
            <v>颜学磊</v>
          </cell>
          <cell r="G10093" t="str">
            <v>2024127</v>
          </cell>
          <cell r="H10093">
            <v>0</v>
          </cell>
          <cell r="I10093">
            <v>0</v>
          </cell>
          <cell r="J10093">
            <v>0</v>
          </cell>
          <cell r="K10093">
            <v>0</v>
          </cell>
          <cell r="L10093">
            <v>0</v>
          </cell>
          <cell r="M10093">
            <v>0</v>
          </cell>
          <cell r="N10093">
            <v>0</v>
          </cell>
          <cell r="O10093">
            <v>0</v>
          </cell>
        </row>
        <row r="10094">
          <cell r="C10094">
            <v>2543024</v>
          </cell>
          <cell r="D10094" t="str">
            <v>110002543024</v>
          </cell>
          <cell r="E10094" t="str">
            <v>重载搅拌摩擦焊接混联机器人装备同步轨迹规划与质量保障技术基础</v>
          </cell>
          <cell r="F10094" t="str">
            <v>黎广喜</v>
          </cell>
          <cell r="G10094" t="str">
            <v>2023134</v>
          </cell>
          <cell r="H10094">
            <v>0</v>
          </cell>
          <cell r="I10094">
            <v>0</v>
          </cell>
          <cell r="J10094">
            <v>0</v>
          </cell>
          <cell r="K10094">
            <v>0</v>
          </cell>
          <cell r="L10094">
            <v>0</v>
          </cell>
          <cell r="M10094">
            <v>0</v>
          </cell>
          <cell r="N10094">
            <v>0</v>
          </cell>
          <cell r="O10094">
            <v>0</v>
          </cell>
        </row>
        <row r="10095">
          <cell r="C10095">
            <v>2543025</v>
          </cell>
          <cell r="D10095" t="str">
            <v>110002543025</v>
          </cell>
          <cell r="E10095" t="str">
            <v>面向下肢运动康复的人机耦合运动链理论研究与实践</v>
          </cell>
          <cell r="F10095" t="str">
            <v>褚宏鹏</v>
          </cell>
          <cell r="G10095" t="str">
            <v>2023045</v>
          </cell>
          <cell r="H10095">
            <v>0</v>
          </cell>
          <cell r="I10095">
            <v>0</v>
          </cell>
          <cell r="J10095">
            <v>0</v>
          </cell>
          <cell r="K10095">
            <v>0</v>
          </cell>
          <cell r="L10095">
            <v>0</v>
          </cell>
          <cell r="M10095">
            <v>0</v>
          </cell>
          <cell r="N10095">
            <v>0</v>
          </cell>
          <cell r="O10095">
            <v>0</v>
          </cell>
        </row>
        <row r="10096">
          <cell r="C10096">
            <v>2543026</v>
          </cell>
          <cell r="D10096" t="str">
            <v>110002543026</v>
          </cell>
          <cell r="E10096" t="str">
            <v>基于知识图谱和元学习的群体机床多维耦合动力学特性表征及振动抑制</v>
          </cell>
          <cell r="F10096" t="str">
            <v>裘超超</v>
          </cell>
          <cell r="G10096" t="str">
            <v>2023202</v>
          </cell>
          <cell r="H10096">
            <v>0</v>
          </cell>
          <cell r="I10096">
            <v>0</v>
          </cell>
          <cell r="J10096">
            <v>0</v>
          </cell>
          <cell r="K10096">
            <v>0</v>
          </cell>
          <cell r="L10096">
            <v>0</v>
          </cell>
          <cell r="M10096">
            <v>0</v>
          </cell>
          <cell r="N10096">
            <v>0</v>
          </cell>
          <cell r="O10096">
            <v>0</v>
          </cell>
        </row>
        <row r="10097">
          <cell r="C10097">
            <v>2543027</v>
          </cell>
          <cell r="D10097" t="str">
            <v>110002543027</v>
          </cell>
          <cell r="E10097" t="str">
            <v>辐射环境下基于“砖-沙-泥”结构的高灵敏宽量程柔性应变传感器研究</v>
          </cell>
          <cell r="F10097" t="str">
            <v>纪亚强</v>
          </cell>
          <cell r="G10097" t="str">
            <v>2023081</v>
          </cell>
          <cell r="H10097">
            <v>0</v>
          </cell>
          <cell r="I10097">
            <v>0</v>
          </cell>
          <cell r="J10097">
            <v>0</v>
          </cell>
          <cell r="K10097">
            <v>0</v>
          </cell>
          <cell r="L10097">
            <v>0</v>
          </cell>
          <cell r="M10097">
            <v>0</v>
          </cell>
          <cell r="N10097">
            <v>0</v>
          </cell>
          <cell r="O10097">
            <v>0</v>
          </cell>
        </row>
        <row r="10098">
          <cell r="C10098">
            <v>2543028</v>
          </cell>
          <cell r="D10098" t="str">
            <v>110002543028</v>
          </cell>
          <cell r="E10098" t="str">
            <v>焦耳热膜蒸馏-碱性电解海水制氢系统热质耦合机理与性能调控研究</v>
          </cell>
          <cell r="F10098" t="str">
            <v>陈召川</v>
          </cell>
          <cell r="G10098" t="str">
            <v>2024017</v>
          </cell>
          <cell r="H10098">
            <v>0</v>
          </cell>
          <cell r="I10098">
            <v>0</v>
          </cell>
          <cell r="J10098">
            <v>0</v>
          </cell>
          <cell r="K10098">
            <v>0</v>
          </cell>
          <cell r="L10098">
            <v>0</v>
          </cell>
          <cell r="M10098">
            <v>0</v>
          </cell>
          <cell r="N10098">
            <v>0</v>
          </cell>
          <cell r="O10098">
            <v>0</v>
          </cell>
        </row>
        <row r="10099">
          <cell r="C10099">
            <v>2543029</v>
          </cell>
          <cell r="D10099" t="str">
            <v>110002543029</v>
          </cell>
          <cell r="E10099" t="str">
            <v>碱激发改性再生混凝土界面侵蚀介质传输行为与损伤劣化机制研究</v>
          </cell>
          <cell r="F10099" t="str">
            <v>谢峰</v>
          </cell>
          <cell r="G10099" t="str">
            <v>2024045</v>
          </cell>
          <cell r="H10099">
            <v>0</v>
          </cell>
          <cell r="I10099">
            <v>0</v>
          </cell>
          <cell r="J10099">
            <v>0</v>
          </cell>
          <cell r="K10099">
            <v>0</v>
          </cell>
          <cell r="L10099">
            <v>0</v>
          </cell>
          <cell r="M10099">
            <v>0</v>
          </cell>
          <cell r="N10099">
            <v>0</v>
          </cell>
          <cell r="O10099">
            <v>0</v>
          </cell>
        </row>
        <row r="10100">
          <cell r="C10100">
            <v>2543030</v>
          </cell>
          <cell r="D10100" t="str">
            <v>110002543030</v>
          </cell>
          <cell r="E10100" t="str">
            <v>盾构隧道局部击穿诱发富水砂层破坏特性及联动灾变机制</v>
          </cell>
          <cell r="F10100" t="str">
            <v>高晓静</v>
          </cell>
          <cell r="G10100" t="str">
            <v>2024126</v>
          </cell>
          <cell r="H10100">
            <v>0</v>
          </cell>
          <cell r="I10100">
            <v>0</v>
          </cell>
          <cell r="J10100">
            <v>0</v>
          </cell>
          <cell r="K10100">
            <v>0</v>
          </cell>
          <cell r="L10100">
            <v>0</v>
          </cell>
          <cell r="M10100">
            <v>0</v>
          </cell>
          <cell r="N10100">
            <v>0</v>
          </cell>
          <cell r="O10100">
            <v>0</v>
          </cell>
        </row>
        <row r="10101">
          <cell r="C10101">
            <v>2543031</v>
          </cell>
          <cell r="D10101" t="str">
            <v>110002543031</v>
          </cell>
          <cell r="E10101" t="str">
            <v>面向低空管控的空地协同通感框架及关键技术研究</v>
          </cell>
          <cell r="F10101" t="str">
            <v>敬晓晔</v>
          </cell>
          <cell r="G10101" t="str">
            <v>2024185</v>
          </cell>
          <cell r="H10101">
            <v>0</v>
          </cell>
          <cell r="I10101">
            <v>0</v>
          </cell>
          <cell r="J10101">
            <v>0</v>
          </cell>
          <cell r="K10101">
            <v>0</v>
          </cell>
          <cell r="L10101">
            <v>0</v>
          </cell>
          <cell r="M10101">
            <v>0</v>
          </cell>
          <cell r="N10101">
            <v>0</v>
          </cell>
          <cell r="O10101">
            <v>0</v>
          </cell>
        </row>
        <row r="10102">
          <cell r="C10102">
            <v>2543032</v>
          </cell>
          <cell r="D10102" t="str">
            <v>110002543032</v>
          </cell>
          <cell r="E10102" t="str">
            <v>抗量子攻击的多身份全同态签名撤销机制研究</v>
          </cell>
          <cell r="F10102" t="str">
            <v>谢聪格</v>
          </cell>
          <cell r="G10102" t="str">
            <v>2020087</v>
          </cell>
          <cell r="H10102">
            <v>0</v>
          </cell>
          <cell r="I10102">
            <v>0</v>
          </cell>
          <cell r="J10102">
            <v>0</v>
          </cell>
          <cell r="K10102">
            <v>0</v>
          </cell>
          <cell r="L10102">
            <v>0</v>
          </cell>
          <cell r="M10102">
            <v>0</v>
          </cell>
          <cell r="N10102">
            <v>0</v>
          </cell>
          <cell r="O10102">
            <v>0</v>
          </cell>
        </row>
        <row r="10103">
          <cell r="C10103">
            <v>2543033</v>
          </cell>
          <cell r="D10103" t="str">
            <v>110002543033</v>
          </cell>
          <cell r="E10103" t="str">
            <v>氧化铟/聚合物复合薄膜的局部有序结构构建及薄膜晶体管性能优化研究</v>
          </cell>
          <cell r="F10103" t="str">
            <v>朱镇南</v>
          </cell>
          <cell r="G10103" t="str">
            <v>2021046</v>
          </cell>
          <cell r="H10103">
            <v>0</v>
          </cell>
          <cell r="I10103">
            <v>0</v>
          </cell>
          <cell r="J10103">
            <v>0</v>
          </cell>
          <cell r="K10103">
            <v>0</v>
          </cell>
          <cell r="L10103">
            <v>0</v>
          </cell>
          <cell r="M10103">
            <v>0</v>
          </cell>
          <cell r="N10103">
            <v>0</v>
          </cell>
          <cell r="O10103">
            <v>0</v>
          </cell>
        </row>
        <row r="10104">
          <cell r="C10104">
            <v>2543034</v>
          </cell>
          <cell r="D10104" t="str">
            <v>110002543034</v>
          </cell>
          <cell r="E10104" t="str">
            <v>面向复杂场景的指静脉图像模拟、增强与鲁棒识别研究</v>
          </cell>
          <cell r="F10104" t="str">
            <v>欧伟枫</v>
          </cell>
          <cell r="G10104" t="str">
            <v>2023073</v>
          </cell>
          <cell r="H10104">
            <v>0</v>
          </cell>
          <cell r="I10104">
            <v>0</v>
          </cell>
          <cell r="J10104">
            <v>0</v>
          </cell>
          <cell r="K10104">
            <v>0</v>
          </cell>
          <cell r="L10104">
            <v>0</v>
          </cell>
          <cell r="M10104">
            <v>0</v>
          </cell>
          <cell r="N10104">
            <v>0</v>
          </cell>
          <cell r="O10104">
            <v>0</v>
          </cell>
        </row>
        <row r="10105">
          <cell r="C10105">
            <v>2543035</v>
          </cell>
          <cell r="D10105" t="str">
            <v>110002543035</v>
          </cell>
          <cell r="E10105" t="str">
            <v>面向时空异质订单动态演化的人机协同智能仓储拣选效能优化</v>
          </cell>
          <cell r="F10105" t="str">
            <v>张正敏</v>
          </cell>
          <cell r="G10105" t="str">
            <v>2023234</v>
          </cell>
          <cell r="H10105">
            <v>0</v>
          </cell>
          <cell r="I10105">
            <v>0</v>
          </cell>
          <cell r="J10105">
            <v>0</v>
          </cell>
          <cell r="K10105">
            <v>0</v>
          </cell>
          <cell r="L10105">
            <v>0</v>
          </cell>
          <cell r="M10105">
            <v>0</v>
          </cell>
          <cell r="N10105">
            <v>0</v>
          </cell>
          <cell r="O10105">
            <v>0</v>
          </cell>
        </row>
        <row r="10106">
          <cell r="C10106">
            <v>2544001</v>
          </cell>
          <cell r="D10106" t="str">
            <v>110002544001</v>
          </cell>
          <cell r="E10106" t="str">
            <v>两株深海来源真菌中抗肝癌先导化合物的发现、结构优化及其药理机制研究</v>
          </cell>
          <cell r="F10106" t="str">
            <v>刘洪新</v>
          </cell>
          <cell r="G10106" t="str">
            <v>2024071</v>
          </cell>
          <cell r="H10106">
            <v>0</v>
          </cell>
          <cell r="I10106">
            <v>83852.05</v>
          </cell>
          <cell r="J10106">
            <v>0</v>
          </cell>
          <cell r="K10106">
            <v>83852.05</v>
          </cell>
          <cell r="L10106">
            <v>0</v>
          </cell>
          <cell r="M10106">
            <v>0</v>
          </cell>
          <cell r="N10106">
            <v>0</v>
          </cell>
          <cell r="O10106">
            <v>83852.05</v>
          </cell>
        </row>
        <row r="10107">
          <cell r="C10107">
            <v>2544002</v>
          </cell>
          <cell r="D10107" t="str">
            <v>110002544002</v>
          </cell>
          <cell r="E10107" t="str">
            <v>超高功率密度脉冲阴极弧放电锂电负极材料快速等离子体碳包覆研究</v>
          </cell>
          <cell r="F10107" t="str">
            <v>肖德志</v>
          </cell>
          <cell r="G10107" t="str">
            <v>2024146</v>
          </cell>
          <cell r="H10107">
            <v>0</v>
          </cell>
          <cell r="I10107">
            <v>79393</v>
          </cell>
          <cell r="J10107">
            <v>56551.08</v>
          </cell>
          <cell r="K10107">
            <v>22841.92</v>
          </cell>
          <cell r="L10107">
            <v>0</v>
          </cell>
          <cell r="M10107">
            <v>0</v>
          </cell>
          <cell r="N10107">
            <v>0</v>
          </cell>
          <cell r="O10107">
            <v>22841.92</v>
          </cell>
        </row>
        <row r="10108">
          <cell r="C10108">
            <v>2544003</v>
          </cell>
          <cell r="D10108" t="str">
            <v>110002544003</v>
          </cell>
          <cell r="E10108" t="str">
            <v>污水处理电活性膜结构设计原理研究</v>
          </cell>
          <cell r="F10108" t="str">
            <v>林辉</v>
          </cell>
          <cell r="G10108" t="str">
            <v>2016826</v>
          </cell>
          <cell r="H10108">
            <v>0</v>
          </cell>
          <cell r="I10108">
            <v>1000000</v>
          </cell>
          <cell r="J10108">
            <v>51949</v>
          </cell>
          <cell r="K10108">
            <v>948051</v>
          </cell>
          <cell r="L10108">
            <v>0</v>
          </cell>
          <cell r="M10108">
            <v>0</v>
          </cell>
          <cell r="N10108">
            <v>0</v>
          </cell>
          <cell r="O10108">
            <v>948051</v>
          </cell>
        </row>
        <row r="10109">
          <cell r="C10109">
            <v>2544004</v>
          </cell>
          <cell r="D10109" t="str">
            <v>110002544004</v>
          </cell>
          <cell r="E10109" t="str">
            <v>农田土壤抗生素及其ARGs高效降解的光化学-微生物耦合机制研究</v>
          </cell>
          <cell r="F10109" t="str">
            <v>成登苗</v>
          </cell>
          <cell r="G10109" t="str">
            <v>2019811</v>
          </cell>
          <cell r="H10109">
            <v>0</v>
          </cell>
          <cell r="I10109">
            <v>100000</v>
          </cell>
          <cell r="J10109">
            <v>11269.5</v>
          </cell>
          <cell r="K10109">
            <v>88730.5</v>
          </cell>
          <cell r="L10109">
            <v>0</v>
          </cell>
          <cell r="M10109">
            <v>0</v>
          </cell>
          <cell r="N10109">
            <v>0</v>
          </cell>
          <cell r="O10109">
            <v>88730.5</v>
          </cell>
        </row>
        <row r="10110">
          <cell r="C10110">
            <v>2544005</v>
          </cell>
          <cell r="D10110" t="str">
            <v>110002544005</v>
          </cell>
          <cell r="E10110" t="str">
            <v>基于高性能光纤SERS技术的三阴性乳腺癌Keytruda耐受原位光谱研究</v>
          </cell>
          <cell r="F10110" t="str">
            <v>郭艳先</v>
          </cell>
          <cell r="G10110" t="str">
            <v>2023074</v>
          </cell>
          <cell r="H10110">
            <v>0</v>
          </cell>
          <cell r="I10110">
            <v>100000</v>
          </cell>
          <cell r="J10110">
            <v>5000</v>
          </cell>
          <cell r="K10110">
            <v>95000</v>
          </cell>
          <cell r="L10110">
            <v>0</v>
          </cell>
          <cell r="M10110">
            <v>0</v>
          </cell>
          <cell r="N10110">
            <v>0</v>
          </cell>
          <cell r="O10110">
            <v>95000</v>
          </cell>
        </row>
        <row r="10111">
          <cell r="C10111">
            <v>2544006</v>
          </cell>
          <cell r="D10111" t="str">
            <v>110002544006</v>
          </cell>
          <cell r="E10111" t="str">
            <v>滨海高温-拉力荷载作用下混凝土氯离子传输细观模型及参数不确定分析</v>
          </cell>
          <cell r="F10111" t="str">
            <v>胡守旺</v>
          </cell>
          <cell r="G10111" t="str">
            <v>2018076</v>
          </cell>
          <cell r="H10111">
            <v>0</v>
          </cell>
          <cell r="I10111">
            <v>100000</v>
          </cell>
          <cell r="J10111">
            <v>23857.63</v>
          </cell>
          <cell r="K10111">
            <v>76142.37</v>
          </cell>
          <cell r="L10111">
            <v>0</v>
          </cell>
          <cell r="M10111">
            <v>0</v>
          </cell>
          <cell r="N10111">
            <v>0</v>
          </cell>
          <cell r="O10111">
            <v>76142.37</v>
          </cell>
        </row>
        <row r="10112">
          <cell r="C10112">
            <v>2544007</v>
          </cell>
          <cell r="D10112" t="str">
            <v>110002544007</v>
          </cell>
          <cell r="E10112" t="str">
            <v>碳化钛二维材料对Ti4O7陶瓷膜界面微环境调控机制及其电催化氧化水中1,4-二恶烷的效能研究</v>
          </cell>
          <cell r="F10112" t="str">
            <v>李威</v>
          </cell>
          <cell r="G10112" t="str">
            <v>2022047</v>
          </cell>
          <cell r="H10112">
            <v>0</v>
          </cell>
          <cell r="I10112">
            <v>100000</v>
          </cell>
          <cell r="J10112">
            <v>5000</v>
          </cell>
          <cell r="K10112">
            <v>95000</v>
          </cell>
          <cell r="L10112">
            <v>0</v>
          </cell>
          <cell r="M10112">
            <v>0</v>
          </cell>
          <cell r="N10112">
            <v>0</v>
          </cell>
          <cell r="O10112">
            <v>95000</v>
          </cell>
        </row>
        <row r="10113">
          <cell r="C10113">
            <v>2544008</v>
          </cell>
          <cell r="D10113" t="str">
            <v>110002544008</v>
          </cell>
          <cell r="E10113" t="str">
            <v>复杂海面环境下无人帆船集群协同覆盖技术研究</v>
          </cell>
          <cell r="F10113" t="str">
            <v>刘彬</v>
          </cell>
          <cell r="G10113" t="str">
            <v>2023070</v>
          </cell>
          <cell r="H10113">
            <v>0</v>
          </cell>
          <cell r="I10113">
            <v>100000</v>
          </cell>
          <cell r="J10113">
            <v>24793.8</v>
          </cell>
          <cell r="K10113">
            <v>75206.2</v>
          </cell>
          <cell r="L10113">
            <v>0</v>
          </cell>
          <cell r="M10113">
            <v>0</v>
          </cell>
          <cell r="N10113">
            <v>0</v>
          </cell>
          <cell r="O10113">
            <v>75206.2</v>
          </cell>
        </row>
        <row r="10114">
          <cell r="C10114">
            <v>2544009</v>
          </cell>
          <cell r="D10114" t="str">
            <v>110002544009</v>
          </cell>
          <cell r="E10114" t="str">
            <v>基于“解耦”发电机制的微藻水蒸发发电负碳技术</v>
          </cell>
          <cell r="F10114" t="str">
            <v>曲江英</v>
          </cell>
          <cell r="G10114" t="str">
            <v>2017828</v>
          </cell>
          <cell r="H10114">
            <v>0</v>
          </cell>
          <cell r="I10114">
            <v>100000</v>
          </cell>
          <cell r="J10114">
            <v>5000</v>
          </cell>
          <cell r="K10114">
            <v>95000</v>
          </cell>
          <cell r="L10114">
            <v>0</v>
          </cell>
          <cell r="M10114">
            <v>0</v>
          </cell>
          <cell r="N10114">
            <v>0</v>
          </cell>
          <cell r="O10114">
            <v>95000</v>
          </cell>
        </row>
        <row r="10115">
          <cell r="C10115">
            <v>2544010</v>
          </cell>
          <cell r="D10115" t="str">
            <v>110002544010</v>
          </cell>
          <cell r="E10115" t="str">
            <v>面向微型拍翼飞行器设计的蜜蜂飞行的气动力和翅膀驱动机理研究</v>
          </cell>
          <cell r="F10115" t="str">
            <v>宋加雷</v>
          </cell>
          <cell r="G10115" t="str">
            <v>2018052</v>
          </cell>
          <cell r="H10115">
            <v>0</v>
          </cell>
          <cell r="I10115">
            <v>100000</v>
          </cell>
          <cell r="J10115">
            <v>5000</v>
          </cell>
          <cell r="K10115">
            <v>95000</v>
          </cell>
          <cell r="L10115">
            <v>0</v>
          </cell>
          <cell r="M10115">
            <v>0</v>
          </cell>
          <cell r="N10115">
            <v>0</v>
          </cell>
          <cell r="O10115">
            <v>95000</v>
          </cell>
        </row>
        <row r="10116">
          <cell r="C10116">
            <v>2544011</v>
          </cell>
          <cell r="D10116" t="str">
            <v>110002544011</v>
          </cell>
          <cell r="E10116" t="str">
            <v>高熵非晶合金的纳米晶析出强化机制研究</v>
          </cell>
          <cell r="F10116" t="str">
            <v>王芳</v>
          </cell>
          <cell r="G10116" t="str">
            <v>2022161</v>
          </cell>
          <cell r="H10116">
            <v>0</v>
          </cell>
          <cell r="I10116">
            <v>100000</v>
          </cell>
          <cell r="J10116">
            <v>5000</v>
          </cell>
          <cell r="K10116">
            <v>95000</v>
          </cell>
          <cell r="L10116">
            <v>0</v>
          </cell>
          <cell r="M10116">
            <v>0</v>
          </cell>
          <cell r="N10116">
            <v>0</v>
          </cell>
          <cell r="O10116">
            <v>95000</v>
          </cell>
        </row>
        <row r="10117">
          <cell r="C10117">
            <v>2544012</v>
          </cell>
          <cell r="D10117" t="str">
            <v>110002544012</v>
          </cell>
          <cell r="E10117" t="str">
            <v>三维非互易拓扑光子晶体中基于任意陈矢量的拓扑输运研究</v>
          </cell>
          <cell r="F10117" t="str">
            <v>郗翔</v>
          </cell>
          <cell r="G10117" t="str">
            <v>2023230</v>
          </cell>
          <cell r="H10117">
            <v>0</v>
          </cell>
          <cell r="I10117">
            <v>100000</v>
          </cell>
          <cell r="J10117">
            <v>5000</v>
          </cell>
          <cell r="K10117">
            <v>95000</v>
          </cell>
          <cell r="L10117">
            <v>0</v>
          </cell>
          <cell r="M10117">
            <v>0</v>
          </cell>
          <cell r="N10117">
            <v>0</v>
          </cell>
          <cell r="O10117">
            <v>95000</v>
          </cell>
        </row>
        <row r="10118">
          <cell r="C10118">
            <v>2544013</v>
          </cell>
          <cell r="D10118" t="str">
            <v>110002544013</v>
          </cell>
          <cell r="E10118" t="str">
            <v>高铁酸盐溶胞协同内源电子梭体强化剩余污泥产蓝铁石与中链脂肪酸特性与机制</v>
          </cell>
          <cell r="F10118" t="str">
            <v>辛晓东</v>
          </cell>
          <cell r="G10118" t="str">
            <v>2022055</v>
          </cell>
          <cell r="H10118">
            <v>0</v>
          </cell>
          <cell r="I10118">
            <v>100000</v>
          </cell>
          <cell r="J10118">
            <v>18834.8</v>
          </cell>
          <cell r="K10118">
            <v>81165.2</v>
          </cell>
          <cell r="L10118">
            <v>0</v>
          </cell>
          <cell r="M10118">
            <v>0</v>
          </cell>
          <cell r="N10118">
            <v>0</v>
          </cell>
          <cell r="O10118">
            <v>81165.2</v>
          </cell>
        </row>
        <row r="10119">
          <cell r="C10119">
            <v>2544014</v>
          </cell>
          <cell r="D10119" t="str">
            <v>110002544014</v>
          </cell>
          <cell r="E10119" t="str">
            <v>自由电子激励超表面太赫兹涡旋辐射研究</v>
          </cell>
          <cell r="F10119" t="str">
            <v>杨阳</v>
          </cell>
          <cell r="G10119" t="str">
            <v>2020117</v>
          </cell>
          <cell r="H10119">
            <v>0</v>
          </cell>
          <cell r="I10119">
            <v>100000</v>
          </cell>
          <cell r="J10119">
            <v>12900</v>
          </cell>
          <cell r="K10119">
            <v>87100</v>
          </cell>
          <cell r="L10119">
            <v>0</v>
          </cell>
          <cell r="M10119">
            <v>0</v>
          </cell>
          <cell r="N10119">
            <v>0</v>
          </cell>
          <cell r="O10119">
            <v>87100</v>
          </cell>
        </row>
        <row r="10120">
          <cell r="C10120">
            <v>2544015</v>
          </cell>
          <cell r="D10120" t="str">
            <v>110002544015</v>
          </cell>
          <cell r="E10120" t="str">
            <v>高强韧免热处理铝合金的微观组织演变与强化机理研究</v>
          </cell>
          <cell r="F10120" t="str">
            <v>赵愈亮</v>
          </cell>
          <cell r="G10120" t="str">
            <v>2018089</v>
          </cell>
          <cell r="H10120">
            <v>0</v>
          </cell>
          <cell r="I10120">
            <v>100000</v>
          </cell>
          <cell r="J10120">
            <v>27112.06</v>
          </cell>
          <cell r="K10120">
            <v>72887.94</v>
          </cell>
          <cell r="L10120">
            <v>0</v>
          </cell>
          <cell r="M10120">
            <v>0</v>
          </cell>
          <cell r="N10120">
            <v>0</v>
          </cell>
          <cell r="O10120">
            <v>72887.94</v>
          </cell>
        </row>
        <row r="10121">
          <cell r="C10121">
            <v>2544016</v>
          </cell>
          <cell r="D10121" t="str">
            <v>110002544016</v>
          </cell>
          <cell r="E10121" t="str">
            <v>无铅卤素钙钛矿准单晶膜的可控制备及微弱光探测研究</v>
          </cell>
          <cell r="F10121" t="str">
            <v>周海</v>
          </cell>
          <cell r="G10121" t="str">
            <v>2021090</v>
          </cell>
          <cell r="H10121">
            <v>0</v>
          </cell>
          <cell r="I10121">
            <v>100000</v>
          </cell>
          <cell r="J10121">
            <v>5500</v>
          </cell>
          <cell r="K10121">
            <v>94500</v>
          </cell>
          <cell r="L10121">
            <v>0</v>
          </cell>
          <cell r="M10121">
            <v>0</v>
          </cell>
          <cell r="N10121">
            <v>0</v>
          </cell>
          <cell r="O10121">
            <v>94500</v>
          </cell>
        </row>
        <row r="10122">
          <cell r="C10122">
            <v>2544017</v>
          </cell>
          <cell r="D10122" t="str">
            <v>110002544017</v>
          </cell>
          <cell r="E10122" t="str">
            <v>基于P-N键介导的电荷转移通道增强紫磷量子点/氮化碳异质结光催化析氢性能研究</v>
          </cell>
          <cell r="F10122" t="str">
            <v>王鑫</v>
          </cell>
          <cell r="G10122" t="str">
            <v>2025002</v>
          </cell>
          <cell r="H10122">
            <v>0</v>
          </cell>
          <cell r="I10122">
            <v>130000</v>
          </cell>
          <cell r="J10122">
            <v>0</v>
          </cell>
          <cell r="K10122">
            <v>130000</v>
          </cell>
          <cell r="L10122">
            <v>0</v>
          </cell>
          <cell r="M10122">
            <v>0</v>
          </cell>
          <cell r="N10122">
            <v>0</v>
          </cell>
          <cell r="O10122">
            <v>130000</v>
          </cell>
        </row>
        <row r="10123">
          <cell r="C10123">
            <v>2544018</v>
          </cell>
          <cell r="D10123" t="str">
            <v>110002544018</v>
          </cell>
          <cell r="E10123" t="str">
            <v>紫磷构筑双活性位点触发酶促路径主导的串联光催化全固氨反应研究</v>
          </cell>
          <cell r="F10123" t="str">
            <v>王鑫</v>
          </cell>
          <cell r="G10123" t="str">
            <v>2025002</v>
          </cell>
          <cell r="H10123">
            <v>0</v>
          </cell>
          <cell r="I10123">
            <v>80000</v>
          </cell>
          <cell r="J10123">
            <v>0</v>
          </cell>
          <cell r="K10123">
            <v>80000</v>
          </cell>
          <cell r="L10123">
            <v>0</v>
          </cell>
          <cell r="M10123">
            <v>0</v>
          </cell>
          <cell r="N10123">
            <v>0</v>
          </cell>
          <cell r="O10123">
            <v>80000</v>
          </cell>
        </row>
        <row r="10124">
          <cell r="C10124">
            <v>2544019</v>
          </cell>
          <cell r="D10124" t="str">
            <v>110002544019</v>
          </cell>
          <cell r="E10124" t="str">
            <v>海上风机滚动轴承界面多物理场耦合模型及疲劳磨损机理</v>
          </cell>
          <cell r="F10124" t="str">
            <v>房学谦</v>
          </cell>
          <cell r="G10124" t="str">
            <v>2023080</v>
          </cell>
          <cell r="H10124">
            <v>0</v>
          </cell>
          <cell r="I10124">
            <v>300000</v>
          </cell>
          <cell r="J10124">
            <v>15000</v>
          </cell>
          <cell r="K10124">
            <v>285000</v>
          </cell>
          <cell r="L10124">
            <v>0</v>
          </cell>
          <cell r="M10124">
            <v>0</v>
          </cell>
          <cell r="N10124">
            <v>0</v>
          </cell>
          <cell r="O10124">
            <v>285000</v>
          </cell>
        </row>
        <row r="10125">
          <cell r="C10125">
            <v>2544020</v>
          </cell>
          <cell r="D10125" t="str">
            <v>110002544020</v>
          </cell>
          <cell r="E10125" t="str">
            <v>省农村科技特派员项目：南阳山革命根据地农品包装与红旅科教研学规划</v>
          </cell>
          <cell r="F10125" t="str">
            <v>谢黎</v>
          </cell>
          <cell r="G10125" t="str">
            <v>2004031</v>
          </cell>
          <cell r="H10125">
            <v>0</v>
          </cell>
          <cell r="I10125">
            <v>80000</v>
          </cell>
          <cell r="J10125">
            <v>4000</v>
          </cell>
          <cell r="K10125">
            <v>76000</v>
          </cell>
          <cell r="L10125">
            <v>0</v>
          </cell>
          <cell r="M10125">
            <v>0</v>
          </cell>
          <cell r="N10125">
            <v>0</v>
          </cell>
          <cell r="O10125">
            <v>76000</v>
          </cell>
        </row>
        <row r="10126">
          <cell r="C10126">
            <v>2544021</v>
          </cell>
          <cell r="D10126" t="str">
            <v>110002544021</v>
          </cell>
          <cell r="E10126" t="str">
            <v>自主研发的可穿戴式恶性心率失常患者风险事件监测系统研究</v>
          </cell>
          <cell r="F10126" t="str">
            <v>刘华珠</v>
          </cell>
          <cell r="G10126" t="str">
            <v>2003113</v>
          </cell>
          <cell r="H10126">
            <v>0</v>
          </cell>
          <cell r="I10126">
            <v>30000</v>
          </cell>
          <cell r="J10126">
            <v>5885</v>
          </cell>
          <cell r="K10126">
            <v>24115</v>
          </cell>
          <cell r="L10126">
            <v>0</v>
          </cell>
          <cell r="M10126">
            <v>0</v>
          </cell>
          <cell r="N10126">
            <v>0</v>
          </cell>
          <cell r="O10126">
            <v>24115</v>
          </cell>
        </row>
        <row r="10127">
          <cell r="C10127">
            <v>2544022</v>
          </cell>
          <cell r="D10127" t="str">
            <v>110002544022</v>
          </cell>
          <cell r="E10127" t="str">
            <v>高强韧异构高熵合金设计及其热力学预报理论构建</v>
          </cell>
          <cell r="F10127" t="str">
            <v>王彪</v>
          </cell>
          <cell r="G10127" t="str">
            <v>2020816</v>
          </cell>
          <cell r="H10127">
            <v>0</v>
          </cell>
          <cell r="I10127">
            <v>2000000</v>
          </cell>
          <cell r="J10127">
            <v>860000</v>
          </cell>
          <cell r="K10127">
            <v>1140000</v>
          </cell>
          <cell r="L10127">
            <v>0</v>
          </cell>
          <cell r="M10127">
            <v>0</v>
          </cell>
          <cell r="N10127">
            <v>0</v>
          </cell>
          <cell r="O10127">
            <v>1140000</v>
          </cell>
        </row>
        <row r="10128">
          <cell r="C10128">
            <v>2544023</v>
          </cell>
          <cell r="D10128" t="str">
            <v>110002544023</v>
          </cell>
          <cell r="E10128" t="str">
            <v>柔性压铸质量检测多模态大模型架构和关键机理研究</v>
          </cell>
          <cell r="F10128" t="str">
            <v>龙建宇</v>
          </cell>
          <cell r="G10128" t="str">
            <v>2019129</v>
          </cell>
          <cell r="H10128">
            <v>0</v>
          </cell>
          <cell r="I10128">
            <v>1000000</v>
          </cell>
          <cell r="J10128">
            <v>335000</v>
          </cell>
          <cell r="K10128">
            <v>665000</v>
          </cell>
          <cell r="L10128">
            <v>0</v>
          </cell>
          <cell r="M10128">
            <v>0</v>
          </cell>
          <cell r="N10128">
            <v>0</v>
          </cell>
          <cell r="O10128">
            <v>665000</v>
          </cell>
        </row>
        <row r="10129">
          <cell r="C10129">
            <v>2544024</v>
          </cell>
          <cell r="D10129" t="str">
            <v>110002544024</v>
          </cell>
          <cell r="E10129" t="str">
            <v>基于新型传感与人工智能技术的滨海地区重大基础设施关键构件与服役性态智能监测方法</v>
          </cell>
          <cell r="F10129" t="str">
            <v>马宏伟</v>
          </cell>
          <cell r="G10129" t="str">
            <v>2016008</v>
          </cell>
          <cell r="H10129">
            <v>0</v>
          </cell>
          <cell r="I10129">
            <v>1000000</v>
          </cell>
          <cell r="J10129">
            <v>287500</v>
          </cell>
          <cell r="K10129">
            <v>712500</v>
          </cell>
          <cell r="L10129">
            <v>0</v>
          </cell>
          <cell r="M10129">
            <v>0</v>
          </cell>
          <cell r="N10129">
            <v>0</v>
          </cell>
          <cell r="O10129">
            <v>712500</v>
          </cell>
        </row>
        <row r="10130">
          <cell r="C10130">
            <v>2544025</v>
          </cell>
          <cell r="D10130" t="str">
            <v>110002544025</v>
          </cell>
          <cell r="E10130" t="str">
            <v>锌金属负极界面凝胶电解质一体化构筑及其离子传输机制研究</v>
          </cell>
          <cell r="F10130" t="str">
            <v>陈敏</v>
          </cell>
          <cell r="G10130" t="str">
            <v>2021001</v>
          </cell>
          <cell r="H10130">
            <v>0</v>
          </cell>
          <cell r="I10130">
            <v>300000</v>
          </cell>
          <cell r="J10130">
            <v>43500</v>
          </cell>
          <cell r="K10130">
            <v>256500</v>
          </cell>
          <cell r="L10130">
            <v>0</v>
          </cell>
          <cell r="M10130">
            <v>0</v>
          </cell>
          <cell r="N10130">
            <v>0</v>
          </cell>
          <cell r="O10130">
            <v>256500</v>
          </cell>
        </row>
        <row r="10131">
          <cell r="C10131">
            <v>2544026</v>
          </cell>
          <cell r="D10131" t="str">
            <v>110002544026</v>
          </cell>
          <cell r="E10131" t="str">
            <v>简洁不经意传输协议关键问题研究</v>
          </cell>
          <cell r="F10131" t="str">
            <v>何凯</v>
          </cell>
          <cell r="G10131" t="str">
            <v>2017002</v>
          </cell>
          <cell r="H10131">
            <v>0</v>
          </cell>
          <cell r="I10131">
            <v>300000</v>
          </cell>
          <cell r="J10131">
            <v>72000</v>
          </cell>
          <cell r="K10131">
            <v>228000</v>
          </cell>
          <cell r="L10131">
            <v>0</v>
          </cell>
          <cell r="M10131">
            <v>0</v>
          </cell>
          <cell r="N10131">
            <v>0</v>
          </cell>
          <cell r="O10131">
            <v>228000</v>
          </cell>
        </row>
        <row r="10132">
          <cell r="C10132">
            <v>2544027</v>
          </cell>
          <cell r="D10132" t="str">
            <v>110002544027</v>
          </cell>
          <cell r="E10132" t="str">
            <v>三维共价有机框架膜的设计合成及单价/多价离子分离机制研究</v>
          </cell>
          <cell r="F10132" t="str">
            <v>侯林逍</v>
          </cell>
          <cell r="G10132" t="str">
            <v>2023043</v>
          </cell>
          <cell r="H10132">
            <v>0</v>
          </cell>
          <cell r="I10132">
            <v>300000</v>
          </cell>
          <cell r="J10132">
            <v>15000</v>
          </cell>
          <cell r="K10132">
            <v>285000</v>
          </cell>
          <cell r="L10132">
            <v>0</v>
          </cell>
          <cell r="M10132">
            <v>0</v>
          </cell>
          <cell r="N10132">
            <v>0</v>
          </cell>
          <cell r="O10132">
            <v>285000</v>
          </cell>
        </row>
        <row r="10133">
          <cell r="C10133">
            <v>2544028</v>
          </cell>
          <cell r="D10133" t="str">
            <v>110002544028</v>
          </cell>
          <cell r="E10133" t="str">
            <v>数据孤岛约束下机理与数据联合驱动的工业机器人RV减速器联邦智能诊断方法研究</v>
          </cell>
          <cell r="F10133" t="str">
            <v>蒋飞</v>
          </cell>
          <cell r="G10133" t="str">
            <v>2023002</v>
          </cell>
          <cell r="H10133">
            <v>0</v>
          </cell>
          <cell r="I10133">
            <v>300000</v>
          </cell>
          <cell r="J10133">
            <v>15000</v>
          </cell>
          <cell r="K10133">
            <v>285000</v>
          </cell>
          <cell r="L10133">
            <v>0</v>
          </cell>
          <cell r="M10133">
            <v>0</v>
          </cell>
          <cell r="N10133">
            <v>0</v>
          </cell>
          <cell r="O10133">
            <v>285000</v>
          </cell>
        </row>
        <row r="10134">
          <cell r="C10134">
            <v>2544029</v>
          </cell>
          <cell r="D10134" t="str">
            <v>110002544029</v>
          </cell>
          <cell r="E10134" t="str">
            <v>定位离子插层调控界面缺陷在全光控存储器件的应用研究</v>
          </cell>
          <cell r="F10134" t="str">
            <v>赖浩杰</v>
          </cell>
          <cell r="G10134" t="str">
            <v>2023136</v>
          </cell>
          <cell r="H10134">
            <v>0</v>
          </cell>
          <cell r="I10134">
            <v>300000</v>
          </cell>
          <cell r="J10134">
            <v>100500</v>
          </cell>
          <cell r="K10134">
            <v>199500</v>
          </cell>
          <cell r="L10134">
            <v>0</v>
          </cell>
          <cell r="M10134">
            <v>0</v>
          </cell>
          <cell r="N10134">
            <v>0</v>
          </cell>
          <cell r="O10134">
            <v>199500</v>
          </cell>
        </row>
        <row r="10135">
          <cell r="C10135">
            <v>2544030</v>
          </cell>
          <cell r="D10135" t="str">
            <v>110002544030</v>
          </cell>
          <cell r="E10135" t="str">
            <v>基于多模态知识图谱的推荐系统关键问题研究</v>
          </cell>
          <cell r="F10135" t="str">
            <v>李环</v>
          </cell>
          <cell r="G10135" t="str">
            <v>2003003</v>
          </cell>
          <cell r="H10135">
            <v>0</v>
          </cell>
          <cell r="I10135">
            <v>300000</v>
          </cell>
          <cell r="J10135">
            <v>157500</v>
          </cell>
          <cell r="K10135">
            <v>142500</v>
          </cell>
          <cell r="L10135">
            <v>0</v>
          </cell>
          <cell r="M10135">
            <v>0</v>
          </cell>
          <cell r="N10135">
            <v>0</v>
          </cell>
          <cell r="O10135">
            <v>142500</v>
          </cell>
        </row>
        <row r="10136">
          <cell r="C10136">
            <v>2544031</v>
          </cell>
          <cell r="D10136" t="str">
            <v>110002544031</v>
          </cell>
          <cell r="E10136" t="str">
            <v>基于数智驱动的高维工业数据分析与决策关键技术研究</v>
          </cell>
          <cell r="F10136" t="str">
            <v>李蔚凌</v>
          </cell>
          <cell r="G10136" t="str">
            <v>2022062</v>
          </cell>
          <cell r="H10136">
            <v>0</v>
          </cell>
          <cell r="I10136">
            <v>300000</v>
          </cell>
          <cell r="J10136">
            <v>163500</v>
          </cell>
          <cell r="K10136">
            <v>136500</v>
          </cell>
          <cell r="L10136">
            <v>0</v>
          </cell>
          <cell r="M10136">
            <v>0</v>
          </cell>
          <cell r="N10136">
            <v>0</v>
          </cell>
          <cell r="O10136">
            <v>136500</v>
          </cell>
        </row>
        <row r="10137">
          <cell r="C10137">
            <v>2544032</v>
          </cell>
          <cell r="D10137" t="str">
            <v>110002544032</v>
          </cell>
          <cell r="E10137" t="str">
            <v>分步协同调控蛋白质与多酚共价非共价双重互作精准创制功能性油脂微胶囊壁材的机制研究</v>
          </cell>
          <cell r="F10137" t="str">
            <v>李玉婷</v>
          </cell>
          <cell r="G10137" t="str">
            <v>2017004</v>
          </cell>
          <cell r="H10137">
            <v>0</v>
          </cell>
          <cell r="I10137">
            <v>300000</v>
          </cell>
          <cell r="J10137">
            <v>15000</v>
          </cell>
          <cell r="K10137">
            <v>285000</v>
          </cell>
          <cell r="L10137">
            <v>0</v>
          </cell>
          <cell r="M10137">
            <v>0</v>
          </cell>
          <cell r="N10137">
            <v>0</v>
          </cell>
          <cell r="O10137">
            <v>285000</v>
          </cell>
        </row>
        <row r="10138">
          <cell r="C10138">
            <v>2544033</v>
          </cell>
          <cell r="D10138" t="str">
            <v>110002544033</v>
          </cell>
          <cell r="E10138" t="str">
            <v>复杂环境下无人车-船跨域联运关键技术研究</v>
          </cell>
          <cell r="F10138" t="str">
            <v>刘彬</v>
          </cell>
          <cell r="G10138" t="str">
            <v>2023070</v>
          </cell>
          <cell r="H10138">
            <v>0</v>
          </cell>
          <cell r="I10138">
            <v>300000</v>
          </cell>
          <cell r="J10138">
            <v>109990.5</v>
          </cell>
          <cell r="K10138">
            <v>190009.5</v>
          </cell>
          <cell r="L10138">
            <v>0</v>
          </cell>
          <cell r="M10138">
            <v>0</v>
          </cell>
          <cell r="N10138">
            <v>0</v>
          </cell>
          <cell r="O10138">
            <v>190009.5</v>
          </cell>
        </row>
        <row r="10139">
          <cell r="C10139">
            <v>2544034</v>
          </cell>
          <cell r="D10139" t="str">
            <v>110002544034</v>
          </cell>
          <cell r="E10139" t="str">
            <v>燕麦β-葡聚糖与多酚自组装复合物的构建及其抑制淀粉消化的构效关系及作用机制研究</v>
          </cell>
          <cell r="F10139" t="str">
            <v>刘晓珍</v>
          </cell>
          <cell r="G10139" t="str">
            <v>2017054</v>
          </cell>
          <cell r="H10139">
            <v>0</v>
          </cell>
          <cell r="I10139">
            <v>300000</v>
          </cell>
          <cell r="J10139">
            <v>15000</v>
          </cell>
          <cell r="K10139">
            <v>285000</v>
          </cell>
          <cell r="L10139">
            <v>0</v>
          </cell>
          <cell r="M10139">
            <v>0</v>
          </cell>
          <cell r="N10139">
            <v>0</v>
          </cell>
          <cell r="O10139">
            <v>285000</v>
          </cell>
        </row>
        <row r="10140">
          <cell r="C10140">
            <v>2544035</v>
          </cell>
          <cell r="D10140" t="str">
            <v>110002544035</v>
          </cell>
          <cell r="E10140" t="str">
            <v>具有长输入/输出时滞非线性系统的有限维反馈控制研究</v>
          </cell>
          <cell r="F10140" t="str">
            <v>刘学良</v>
          </cell>
          <cell r="G10140" t="str">
            <v>2013005</v>
          </cell>
          <cell r="H10140">
            <v>0</v>
          </cell>
          <cell r="I10140">
            <v>300000</v>
          </cell>
          <cell r="J10140">
            <v>15000</v>
          </cell>
          <cell r="K10140">
            <v>285000</v>
          </cell>
          <cell r="L10140">
            <v>0</v>
          </cell>
          <cell r="M10140">
            <v>0</v>
          </cell>
          <cell r="N10140">
            <v>0</v>
          </cell>
          <cell r="O10140">
            <v>285000</v>
          </cell>
        </row>
        <row r="10141">
          <cell r="C10141">
            <v>2544036</v>
          </cell>
          <cell r="D10141" t="str">
            <v>110002544036</v>
          </cell>
          <cell r="E10141" t="str">
            <v>咸潮上溯的流域尺度综合调控与精准响应机制研究</v>
          </cell>
          <cell r="F10141" t="str">
            <v>刘悦忆</v>
          </cell>
          <cell r="G10141" t="str">
            <v>2018033</v>
          </cell>
          <cell r="H10141">
            <v>0</v>
          </cell>
          <cell r="I10141">
            <v>300000</v>
          </cell>
          <cell r="J10141">
            <v>15000</v>
          </cell>
          <cell r="K10141">
            <v>285000</v>
          </cell>
          <cell r="L10141">
            <v>0</v>
          </cell>
          <cell r="M10141">
            <v>0</v>
          </cell>
          <cell r="N10141">
            <v>0</v>
          </cell>
          <cell r="O10141">
            <v>285000</v>
          </cell>
        </row>
        <row r="10142">
          <cell r="C10142">
            <v>2544037</v>
          </cell>
          <cell r="D10142" t="str">
            <v>110002544037</v>
          </cell>
          <cell r="E10142" t="str">
            <v>基于仿生弹性的支架设计：探索小口径血管原位再生的新机制</v>
          </cell>
          <cell r="F10142" t="str">
            <v>牛玉清</v>
          </cell>
          <cell r="G10142" t="str">
            <v>2024026</v>
          </cell>
          <cell r="H10142">
            <v>0</v>
          </cell>
          <cell r="I10142">
            <v>300000</v>
          </cell>
          <cell r="J10142">
            <v>15000</v>
          </cell>
          <cell r="K10142">
            <v>285000</v>
          </cell>
          <cell r="L10142">
            <v>0</v>
          </cell>
          <cell r="M10142">
            <v>0</v>
          </cell>
          <cell r="N10142">
            <v>0</v>
          </cell>
          <cell r="O10142">
            <v>285000</v>
          </cell>
        </row>
        <row r="10143">
          <cell r="C10143">
            <v>2544038</v>
          </cell>
          <cell r="D10143" t="str">
            <v>110002544038</v>
          </cell>
          <cell r="E10143" t="str">
            <v>级联灾害视角下城市基础设施应急防灾数据驱动与数字化管控平台研究</v>
          </cell>
          <cell r="F10143" t="str">
            <v>田俊</v>
          </cell>
          <cell r="G10143" t="str">
            <v>2017134</v>
          </cell>
          <cell r="H10143">
            <v>0</v>
          </cell>
          <cell r="I10143">
            <v>300000</v>
          </cell>
          <cell r="J10143">
            <v>15000</v>
          </cell>
          <cell r="K10143">
            <v>285000</v>
          </cell>
          <cell r="L10143">
            <v>0</v>
          </cell>
          <cell r="M10143">
            <v>0</v>
          </cell>
          <cell r="N10143">
            <v>0</v>
          </cell>
          <cell r="O10143">
            <v>285000</v>
          </cell>
        </row>
        <row r="10144">
          <cell r="C10144">
            <v>2544039</v>
          </cell>
          <cell r="D10144" t="str">
            <v>110002544039</v>
          </cell>
          <cell r="E10144" t="str">
            <v>摩擦电式滑坡变形位移感知实现机理与特性研究</v>
          </cell>
          <cell r="F10144" t="str">
            <v>汪超</v>
          </cell>
          <cell r="G10144" t="str">
            <v>2018119</v>
          </cell>
          <cell r="H10144">
            <v>0</v>
          </cell>
          <cell r="I10144">
            <v>300000</v>
          </cell>
          <cell r="J10144">
            <v>129000</v>
          </cell>
          <cell r="K10144">
            <v>171000</v>
          </cell>
          <cell r="L10144">
            <v>0</v>
          </cell>
          <cell r="M10144">
            <v>0</v>
          </cell>
          <cell r="N10144">
            <v>0</v>
          </cell>
          <cell r="O10144">
            <v>171000</v>
          </cell>
        </row>
        <row r="10145">
          <cell r="C10145">
            <v>2544040</v>
          </cell>
          <cell r="D10145" t="str">
            <v>110002544040</v>
          </cell>
          <cell r="E10145" t="str">
            <v>高稳定ZrASL@Ti4O7电活性多孔膜的精准构筑及其去除水中含氟药物机制研究</v>
          </cell>
          <cell r="F10145" t="str">
            <v>王安祺</v>
          </cell>
          <cell r="G10145" t="str">
            <v>2020092</v>
          </cell>
          <cell r="H10145">
            <v>0</v>
          </cell>
          <cell r="I10145">
            <v>300000</v>
          </cell>
          <cell r="J10145">
            <v>29250</v>
          </cell>
          <cell r="K10145">
            <v>270750</v>
          </cell>
          <cell r="L10145">
            <v>0</v>
          </cell>
          <cell r="M10145">
            <v>0</v>
          </cell>
          <cell r="N10145">
            <v>0</v>
          </cell>
          <cell r="O10145">
            <v>270750</v>
          </cell>
        </row>
        <row r="10146">
          <cell r="C10146">
            <v>2544041</v>
          </cell>
          <cell r="D10146" t="str">
            <v>110002544041</v>
          </cell>
          <cell r="E10146" t="str">
            <v>多材料跨尺度低温4D打印仿生支架梯度调节干细胞形态发生促半月板再生研究</v>
          </cell>
          <cell r="F10146" t="str">
            <v>王翀</v>
          </cell>
          <cell r="G10146" t="str">
            <v>2016033</v>
          </cell>
          <cell r="H10146">
            <v>0</v>
          </cell>
          <cell r="I10146">
            <v>300000</v>
          </cell>
          <cell r="J10146">
            <v>114750</v>
          </cell>
          <cell r="K10146">
            <v>185250</v>
          </cell>
          <cell r="L10146">
            <v>0</v>
          </cell>
          <cell r="M10146">
            <v>0</v>
          </cell>
          <cell r="N10146">
            <v>0</v>
          </cell>
          <cell r="O10146">
            <v>185250</v>
          </cell>
        </row>
        <row r="10147">
          <cell r="C10147">
            <v>2544042</v>
          </cell>
          <cell r="D10147" t="str">
            <v>110002544042</v>
          </cell>
          <cell r="E10147" t="str">
            <v>色氨酸代谢重编程通过GPR35重塑肠道干细胞Niche驱动受损肠黏膜再生修复的分子机制</v>
          </cell>
          <cell r="F10147" t="str">
            <v>王笛</v>
          </cell>
          <cell r="G10147" t="str">
            <v>2023087</v>
          </cell>
          <cell r="H10147">
            <v>0</v>
          </cell>
          <cell r="I10147">
            <v>300000</v>
          </cell>
          <cell r="J10147">
            <v>15000</v>
          </cell>
          <cell r="K10147">
            <v>285000</v>
          </cell>
          <cell r="L10147">
            <v>0</v>
          </cell>
          <cell r="M10147">
            <v>0</v>
          </cell>
          <cell r="N10147">
            <v>0</v>
          </cell>
          <cell r="O10147">
            <v>285000</v>
          </cell>
        </row>
        <row r="10148">
          <cell r="C10148">
            <v>2544043</v>
          </cell>
          <cell r="D10148" t="str">
            <v>110002544043</v>
          </cell>
          <cell r="E10148" t="str">
            <v>大湾区城市轨道交通车辆负载敏感抗地震油压减振器设计方法及理论</v>
          </cell>
          <cell r="F10148" t="str">
            <v>王文林</v>
          </cell>
          <cell r="G10148" t="str">
            <v>2016836</v>
          </cell>
          <cell r="H10148">
            <v>0</v>
          </cell>
          <cell r="I10148">
            <v>300000</v>
          </cell>
          <cell r="J10148">
            <v>15000</v>
          </cell>
          <cell r="K10148">
            <v>285000</v>
          </cell>
          <cell r="L10148">
            <v>0</v>
          </cell>
          <cell r="M10148">
            <v>0</v>
          </cell>
          <cell r="N10148">
            <v>0</v>
          </cell>
          <cell r="O10148">
            <v>285000</v>
          </cell>
        </row>
        <row r="10149">
          <cell r="C10149">
            <v>2544044</v>
          </cell>
          <cell r="D10149" t="str">
            <v>110002544044</v>
          </cell>
          <cell r="E10149" t="str">
            <v>新型(TiTaZrNb)CN基高熵陶瓷的高通量成分设计与组织性能调控</v>
          </cell>
          <cell r="F10149" t="str">
            <v>王志鹏</v>
          </cell>
          <cell r="G10149" t="str">
            <v>2023075</v>
          </cell>
          <cell r="H10149">
            <v>0</v>
          </cell>
          <cell r="I10149">
            <v>300000</v>
          </cell>
          <cell r="J10149">
            <v>24800</v>
          </cell>
          <cell r="K10149">
            <v>275200</v>
          </cell>
          <cell r="L10149">
            <v>0</v>
          </cell>
          <cell r="M10149">
            <v>0</v>
          </cell>
          <cell r="N10149">
            <v>0</v>
          </cell>
          <cell r="O10149">
            <v>275200</v>
          </cell>
        </row>
        <row r="10150">
          <cell r="C10150">
            <v>2544045</v>
          </cell>
          <cell r="D10150" t="str">
            <v>110002544045</v>
          </cell>
          <cell r="E10150" t="str">
            <v>手性纳米颗粒在微纳结构光场中的散射动力学及其手性超分辨表征应用研究</v>
          </cell>
          <cell r="F10150" t="str">
            <v>杨爱萍</v>
          </cell>
          <cell r="G10150" t="str">
            <v>2023099</v>
          </cell>
          <cell r="H10150">
            <v>0</v>
          </cell>
          <cell r="I10150">
            <v>300000</v>
          </cell>
          <cell r="J10150">
            <v>15000</v>
          </cell>
          <cell r="K10150">
            <v>285000</v>
          </cell>
          <cell r="L10150">
            <v>0</v>
          </cell>
          <cell r="M10150">
            <v>0</v>
          </cell>
          <cell r="N10150">
            <v>0</v>
          </cell>
          <cell r="O10150">
            <v>285000</v>
          </cell>
        </row>
        <row r="10151">
          <cell r="C10151">
            <v>2544046</v>
          </cell>
          <cell r="D10151" t="str">
            <v>110002544046</v>
          </cell>
          <cell r="E10151" t="str">
            <v>多界微生物驱动的鲜鱼腐败机理研究及绿色防控技术开发</v>
          </cell>
          <cell r="F10151" t="str">
            <v>张家禹</v>
          </cell>
          <cell r="G10151" t="str">
            <v>2023061</v>
          </cell>
          <cell r="H10151">
            <v>0</v>
          </cell>
          <cell r="I10151">
            <v>300000</v>
          </cell>
          <cell r="J10151">
            <v>143250</v>
          </cell>
          <cell r="K10151">
            <v>156750</v>
          </cell>
          <cell r="L10151">
            <v>0</v>
          </cell>
          <cell r="M10151">
            <v>0</v>
          </cell>
          <cell r="N10151">
            <v>0</v>
          </cell>
          <cell r="O10151">
            <v>156750</v>
          </cell>
        </row>
        <row r="10152">
          <cell r="C10152">
            <v>2544047</v>
          </cell>
          <cell r="D10152" t="str">
            <v>110002544047</v>
          </cell>
          <cell r="E10152" t="str">
            <v>羽扇豆醇通过CXCR4/HIF-1α正反馈环调控脂代谢重编程抑制三阴性乳腺癌肺转移的分子机制</v>
          </cell>
          <cell r="F10152" t="str">
            <v>张昕</v>
          </cell>
          <cell r="G10152" t="str">
            <v>2023130</v>
          </cell>
          <cell r="H10152">
            <v>0</v>
          </cell>
          <cell r="I10152">
            <v>300000</v>
          </cell>
          <cell r="J10152">
            <v>129000</v>
          </cell>
          <cell r="K10152">
            <v>171000</v>
          </cell>
          <cell r="L10152">
            <v>0</v>
          </cell>
          <cell r="M10152">
            <v>0</v>
          </cell>
          <cell r="N10152">
            <v>0</v>
          </cell>
          <cell r="O10152">
            <v>171000</v>
          </cell>
        </row>
        <row r="10153">
          <cell r="C10153">
            <v>2544048</v>
          </cell>
          <cell r="D10153" t="str">
            <v>110002544048</v>
          </cell>
          <cell r="E10153" t="str">
            <v>基于光热-焦耳热耦合效应的MXene纳米纤维蒸馏膜的构筑及其膜蒸馏性能优化研究</v>
          </cell>
          <cell r="F10153" t="str">
            <v>陈召川</v>
          </cell>
          <cell r="G10153" t="str">
            <v>2024017</v>
          </cell>
          <cell r="H10153">
            <v>0</v>
          </cell>
          <cell r="I10153">
            <v>100000</v>
          </cell>
          <cell r="J10153">
            <v>5000</v>
          </cell>
          <cell r="K10153">
            <v>95000</v>
          </cell>
          <cell r="L10153">
            <v>0</v>
          </cell>
          <cell r="M10153">
            <v>0</v>
          </cell>
          <cell r="N10153">
            <v>0</v>
          </cell>
          <cell r="O10153">
            <v>95000</v>
          </cell>
        </row>
        <row r="10154">
          <cell r="C10154">
            <v>2544049</v>
          </cell>
          <cell r="D10154" t="str">
            <v>110002544049</v>
          </cell>
          <cell r="E10154" t="str">
            <v>增材制造轻质高熵合金致密度与尺寸精度协同调控机制</v>
          </cell>
          <cell r="F10154" t="str">
            <v>陈志平</v>
          </cell>
          <cell r="G10154" t="str">
            <v>2023028</v>
          </cell>
          <cell r="H10154">
            <v>0</v>
          </cell>
          <cell r="I10154">
            <v>100000</v>
          </cell>
          <cell r="J10154">
            <v>5000</v>
          </cell>
          <cell r="K10154">
            <v>95000</v>
          </cell>
          <cell r="L10154">
            <v>0</v>
          </cell>
          <cell r="M10154">
            <v>0</v>
          </cell>
          <cell r="N10154">
            <v>0</v>
          </cell>
          <cell r="O10154">
            <v>95000</v>
          </cell>
        </row>
        <row r="10155">
          <cell r="C10155">
            <v>2544050</v>
          </cell>
          <cell r="D10155" t="str">
            <v>110002544050</v>
          </cell>
          <cell r="E10155" t="str">
            <v>阵列式金刚石量子温度计原位解码金属枝晶热力学机理研究</v>
          </cell>
          <cell r="F10155" t="str">
            <v>窦如强</v>
          </cell>
          <cell r="G10155" t="str">
            <v>2022196</v>
          </cell>
          <cell r="H10155">
            <v>0</v>
          </cell>
          <cell r="I10155">
            <v>100000</v>
          </cell>
          <cell r="J10155">
            <v>5000</v>
          </cell>
          <cell r="K10155">
            <v>95000</v>
          </cell>
          <cell r="L10155">
            <v>0</v>
          </cell>
          <cell r="M10155">
            <v>0</v>
          </cell>
          <cell r="N10155">
            <v>0</v>
          </cell>
          <cell r="O10155">
            <v>95000</v>
          </cell>
        </row>
        <row r="10156">
          <cell r="C10156">
            <v>2544051</v>
          </cell>
          <cell r="D10156" t="str">
            <v>110002544051</v>
          </cell>
          <cell r="E10156" t="str">
            <v>深埋海底盾构隧道波纹钢-混组合管片宏、细观力学行为及分析模型</v>
          </cell>
          <cell r="F10156" t="str">
            <v>高晓静</v>
          </cell>
          <cell r="G10156" t="str">
            <v>2024126</v>
          </cell>
          <cell r="H10156">
            <v>0</v>
          </cell>
          <cell r="I10156">
            <v>100000</v>
          </cell>
          <cell r="J10156">
            <v>5000</v>
          </cell>
          <cell r="K10156">
            <v>95000</v>
          </cell>
          <cell r="L10156">
            <v>0</v>
          </cell>
          <cell r="M10156">
            <v>0</v>
          </cell>
          <cell r="N10156">
            <v>0</v>
          </cell>
          <cell r="O10156">
            <v>95000</v>
          </cell>
        </row>
        <row r="10157">
          <cell r="C10157">
            <v>2544052</v>
          </cell>
          <cell r="D10157" t="str">
            <v>110002544052</v>
          </cell>
          <cell r="E10157" t="str">
            <v>基于中子衍射的振荡压力烧结技术制备高性能碳化钛颗粒增强氧化铝复合陶瓷及其烧结机理研究</v>
          </cell>
          <cell r="F10157" t="str">
            <v>何洪田</v>
          </cell>
          <cell r="G10157" t="str">
            <v>2024055</v>
          </cell>
          <cell r="H10157">
            <v>0</v>
          </cell>
          <cell r="I10157">
            <v>100000</v>
          </cell>
          <cell r="J10157">
            <v>5000</v>
          </cell>
          <cell r="K10157">
            <v>95000</v>
          </cell>
          <cell r="L10157">
            <v>0</v>
          </cell>
          <cell r="M10157">
            <v>0</v>
          </cell>
          <cell r="N10157">
            <v>0</v>
          </cell>
          <cell r="O10157">
            <v>95000</v>
          </cell>
        </row>
        <row r="10158">
          <cell r="C10158">
            <v>2544053</v>
          </cell>
          <cell r="D10158" t="str">
            <v>110002544053</v>
          </cell>
          <cell r="E10158" t="str">
            <v>复杂网络环境下智能无人系统安全协同控制研究及应用</v>
          </cell>
          <cell r="F10158" t="str">
            <v>何胜煌</v>
          </cell>
          <cell r="G10158" t="str">
            <v>2023229</v>
          </cell>
          <cell r="H10158">
            <v>0</v>
          </cell>
          <cell r="I10158">
            <v>100000</v>
          </cell>
          <cell r="J10158">
            <v>5000</v>
          </cell>
          <cell r="K10158">
            <v>95000</v>
          </cell>
          <cell r="L10158">
            <v>0</v>
          </cell>
          <cell r="M10158">
            <v>0</v>
          </cell>
          <cell r="N10158">
            <v>0</v>
          </cell>
          <cell r="O10158">
            <v>95000</v>
          </cell>
        </row>
        <row r="10159">
          <cell r="C10159">
            <v>2544054</v>
          </cell>
          <cell r="D10159" t="str">
            <v>110002544054</v>
          </cell>
          <cell r="E10159" t="str">
            <v>高密度边缘单原子催化剂的可控构筑及其酸性介质中CO2还原机理研究</v>
          </cell>
          <cell r="F10159" t="str">
            <v>胡呈弘</v>
          </cell>
          <cell r="G10159" t="str">
            <v>2024129</v>
          </cell>
          <cell r="H10159">
            <v>0</v>
          </cell>
          <cell r="I10159">
            <v>100000</v>
          </cell>
          <cell r="J10159">
            <v>5000</v>
          </cell>
          <cell r="K10159">
            <v>95000</v>
          </cell>
          <cell r="L10159">
            <v>0</v>
          </cell>
          <cell r="M10159">
            <v>0</v>
          </cell>
          <cell r="N10159">
            <v>0</v>
          </cell>
          <cell r="O10159">
            <v>95000</v>
          </cell>
        </row>
        <row r="10160">
          <cell r="C10160">
            <v>2544055</v>
          </cell>
          <cell r="D10160" t="str">
            <v>110002544055</v>
          </cell>
          <cell r="E10160" t="str">
            <v>石墨烯/碳纤维增强复合薄壁结构的理论建模及波动特性研究</v>
          </cell>
          <cell r="F10160" t="str">
            <v>华奋飞</v>
          </cell>
          <cell r="G10160" t="str">
            <v>2024088</v>
          </cell>
          <cell r="H10160">
            <v>0</v>
          </cell>
          <cell r="I10160">
            <v>100000</v>
          </cell>
          <cell r="J10160">
            <v>5000</v>
          </cell>
          <cell r="K10160">
            <v>95000</v>
          </cell>
          <cell r="L10160">
            <v>0</v>
          </cell>
          <cell r="M10160">
            <v>0</v>
          </cell>
          <cell r="N10160">
            <v>0</v>
          </cell>
          <cell r="O10160">
            <v>95000</v>
          </cell>
        </row>
        <row r="10161">
          <cell r="C10161">
            <v>2544056</v>
          </cell>
          <cell r="D10161" t="str">
            <v>110002544056</v>
          </cell>
          <cell r="E10161" t="str">
            <v>基于级联效应的粤港澳大湾区粮食虚拟水流动网络韧性评估与优化</v>
          </cell>
          <cell r="F10161" t="str">
            <v>黄红荣</v>
          </cell>
          <cell r="G10161" t="str">
            <v>2023210</v>
          </cell>
          <cell r="H10161">
            <v>0</v>
          </cell>
          <cell r="I10161">
            <v>100000</v>
          </cell>
          <cell r="J10161">
            <v>5000</v>
          </cell>
          <cell r="K10161">
            <v>95000</v>
          </cell>
          <cell r="L10161">
            <v>0</v>
          </cell>
          <cell r="M10161">
            <v>0</v>
          </cell>
          <cell r="N10161">
            <v>0</v>
          </cell>
          <cell r="O10161">
            <v>95000</v>
          </cell>
        </row>
        <row r="10162">
          <cell r="C10162">
            <v>2544057</v>
          </cell>
          <cell r="D10162" t="str">
            <v>110002544057</v>
          </cell>
          <cell r="E10162" t="str">
            <v>基于中子衍射技术的核用纳米奥氏体钢晶界He脆失稳机理研究</v>
          </cell>
          <cell r="F10162" t="str">
            <v>陈家鹏</v>
          </cell>
          <cell r="G10162" t="str">
            <v>2022051</v>
          </cell>
          <cell r="H10162">
            <v>0</v>
          </cell>
          <cell r="I10162">
            <v>100000</v>
          </cell>
          <cell r="J10162">
            <v>19600</v>
          </cell>
          <cell r="K10162">
            <v>80400</v>
          </cell>
          <cell r="L10162">
            <v>0</v>
          </cell>
          <cell r="M10162">
            <v>0</v>
          </cell>
          <cell r="N10162">
            <v>0</v>
          </cell>
          <cell r="O10162">
            <v>80400</v>
          </cell>
        </row>
        <row r="10163">
          <cell r="C10163">
            <v>2544058</v>
          </cell>
          <cell r="D10163" t="str">
            <v>110002544058</v>
          </cell>
          <cell r="E10163" t="str">
            <v>面向中子辐射环境的高灵敏宽量程固液双相金属应变传感器研究</v>
          </cell>
          <cell r="F10163" t="str">
            <v>纪亚强</v>
          </cell>
          <cell r="G10163" t="str">
            <v>2023081</v>
          </cell>
          <cell r="H10163">
            <v>0</v>
          </cell>
          <cell r="I10163">
            <v>100000</v>
          </cell>
          <cell r="J10163">
            <v>5000</v>
          </cell>
          <cell r="K10163">
            <v>95000</v>
          </cell>
          <cell r="L10163">
            <v>0</v>
          </cell>
          <cell r="M10163">
            <v>0</v>
          </cell>
          <cell r="N10163">
            <v>0</v>
          </cell>
          <cell r="O10163">
            <v>95000</v>
          </cell>
        </row>
        <row r="10164">
          <cell r="C10164">
            <v>2544059</v>
          </cell>
          <cell r="D10164" t="str">
            <v>110002544059</v>
          </cell>
          <cell r="E10164" t="str">
            <v>富酸基宏构生物炭与外源硝化菌剂协同优化低碳氮比沼渣堆肥中的氮素调控机制研究</v>
          </cell>
          <cell r="F10164" t="str">
            <v>黎东怡</v>
          </cell>
          <cell r="G10164" t="str">
            <v>2024177</v>
          </cell>
          <cell r="H10164">
            <v>0</v>
          </cell>
          <cell r="I10164">
            <v>100000</v>
          </cell>
          <cell r="J10164">
            <v>5000</v>
          </cell>
          <cell r="K10164">
            <v>95000</v>
          </cell>
          <cell r="L10164">
            <v>0</v>
          </cell>
          <cell r="M10164">
            <v>0</v>
          </cell>
          <cell r="N10164">
            <v>0</v>
          </cell>
          <cell r="O10164">
            <v>95000</v>
          </cell>
        </row>
        <row r="10165">
          <cell r="C10165">
            <v>2544060</v>
          </cell>
          <cell r="D10165" t="str">
            <v>110002544060</v>
          </cell>
          <cell r="E10165" t="str">
            <v>面向大型旋转类构件的混联机器人移动加工系统轨迹规划关键技术研究</v>
          </cell>
          <cell r="F10165" t="str">
            <v>黎广喜</v>
          </cell>
          <cell r="G10165" t="str">
            <v>2023134</v>
          </cell>
          <cell r="H10165">
            <v>0</v>
          </cell>
          <cell r="I10165">
            <v>100000</v>
          </cell>
          <cell r="J10165">
            <v>9380</v>
          </cell>
          <cell r="K10165">
            <v>90620</v>
          </cell>
          <cell r="L10165">
            <v>0</v>
          </cell>
          <cell r="M10165">
            <v>5989</v>
          </cell>
          <cell r="N10165">
            <v>0</v>
          </cell>
          <cell r="O10165">
            <v>84631</v>
          </cell>
        </row>
        <row r="10166">
          <cell r="C10166">
            <v>2544061</v>
          </cell>
          <cell r="D10166" t="str">
            <v>110002544061</v>
          </cell>
          <cell r="E10166" t="str">
            <v>手性白光钙钛矿诱导胆甾相液晶的全彩圆偏振发光</v>
          </cell>
          <cell r="F10166" t="str">
            <v>李丽仪</v>
          </cell>
          <cell r="G10166" t="str">
            <v>2024083</v>
          </cell>
          <cell r="H10166">
            <v>0</v>
          </cell>
          <cell r="I10166">
            <v>100000</v>
          </cell>
          <cell r="J10166">
            <v>5000</v>
          </cell>
          <cell r="K10166">
            <v>95000</v>
          </cell>
          <cell r="L10166">
            <v>0</v>
          </cell>
          <cell r="M10166">
            <v>0</v>
          </cell>
          <cell r="N10166">
            <v>0</v>
          </cell>
          <cell r="O10166">
            <v>95000</v>
          </cell>
        </row>
        <row r="10167">
          <cell r="C10167">
            <v>2544062</v>
          </cell>
          <cell r="D10167" t="str">
            <v>110002544062</v>
          </cell>
          <cell r="E10167" t="str">
            <v>压电聚离子液体的构筑及其电荷梯度形成机制研究</v>
          </cell>
          <cell r="F10167" t="str">
            <v>刘环裕</v>
          </cell>
          <cell r="G10167" t="str">
            <v>2017138</v>
          </cell>
          <cell r="H10167">
            <v>0</v>
          </cell>
          <cell r="I10167">
            <v>100000</v>
          </cell>
          <cell r="J10167">
            <v>5000</v>
          </cell>
          <cell r="K10167">
            <v>95000</v>
          </cell>
          <cell r="L10167">
            <v>0</v>
          </cell>
          <cell r="M10167">
            <v>0</v>
          </cell>
          <cell r="N10167">
            <v>0</v>
          </cell>
          <cell r="O10167">
            <v>95000</v>
          </cell>
        </row>
        <row r="10168">
          <cell r="C10168">
            <v>2544063</v>
          </cell>
          <cell r="D10168" t="str">
            <v>110002544063</v>
          </cell>
          <cell r="E10168" t="str">
            <v>仿生复合材料夹芯结构：设计、制备、抗多次冲击性能及损伤容限表征</v>
          </cell>
          <cell r="F10168" t="str">
            <v>吕琦慧</v>
          </cell>
          <cell r="G10168" t="str">
            <v>2023196</v>
          </cell>
          <cell r="H10168">
            <v>0</v>
          </cell>
          <cell r="I10168">
            <v>100000</v>
          </cell>
          <cell r="J10168">
            <v>20134</v>
          </cell>
          <cell r="K10168">
            <v>79866</v>
          </cell>
          <cell r="L10168">
            <v>0</v>
          </cell>
          <cell r="M10168">
            <v>0</v>
          </cell>
          <cell r="N10168">
            <v>0</v>
          </cell>
          <cell r="O10168">
            <v>79866</v>
          </cell>
        </row>
        <row r="10169">
          <cell r="C10169">
            <v>2544064</v>
          </cell>
          <cell r="D10169" t="str">
            <v>110002544064</v>
          </cell>
          <cell r="E10169" t="str">
            <v>姜黄素纳米递送体克服肠屏障靶向M1表型巨噬细胞的机制研究</v>
          </cell>
          <cell r="F10169" t="str">
            <v>潘晓琴</v>
          </cell>
          <cell r="G10169" t="str">
            <v>2023142</v>
          </cell>
          <cell r="H10169">
            <v>0</v>
          </cell>
          <cell r="I10169">
            <v>100000</v>
          </cell>
          <cell r="J10169">
            <v>12600</v>
          </cell>
          <cell r="K10169">
            <v>87400</v>
          </cell>
          <cell r="L10169">
            <v>0</v>
          </cell>
          <cell r="M10169">
            <v>0</v>
          </cell>
          <cell r="N10169">
            <v>0</v>
          </cell>
          <cell r="O10169">
            <v>87400</v>
          </cell>
        </row>
        <row r="10170">
          <cell r="C10170">
            <v>2544065</v>
          </cell>
          <cell r="D10170" t="str">
            <v>110002544065</v>
          </cell>
          <cell r="E10170" t="str">
            <v>耦合联动协同下东莞内外贸一体化的时空格局、驱动机制及引领策略研究</v>
          </cell>
          <cell r="F10170" t="str">
            <v>邱志萍</v>
          </cell>
          <cell r="G10170" t="str">
            <v>2022158</v>
          </cell>
          <cell r="H10170">
            <v>0</v>
          </cell>
          <cell r="I10170">
            <v>100000</v>
          </cell>
          <cell r="J10170">
            <v>5000</v>
          </cell>
          <cell r="K10170">
            <v>95000</v>
          </cell>
          <cell r="L10170">
            <v>0</v>
          </cell>
          <cell r="M10170">
            <v>0</v>
          </cell>
          <cell r="N10170">
            <v>0</v>
          </cell>
          <cell r="O10170">
            <v>95000</v>
          </cell>
        </row>
        <row r="10171">
          <cell r="C10171">
            <v>2544066</v>
          </cell>
          <cell r="D10171" t="str">
            <v>110002544066</v>
          </cell>
          <cell r="E10171" t="str">
            <v>基于自然语言大模型的儿童上肢骨折智能诊断的算法及应用研究</v>
          </cell>
          <cell r="F10171" t="str">
            <v>唐穗谷</v>
          </cell>
          <cell r="G10171" t="str">
            <v>2023149</v>
          </cell>
          <cell r="H10171">
            <v>0</v>
          </cell>
          <cell r="I10171">
            <v>100000</v>
          </cell>
          <cell r="J10171">
            <v>5000</v>
          </cell>
          <cell r="K10171">
            <v>95000</v>
          </cell>
          <cell r="L10171">
            <v>0</v>
          </cell>
          <cell r="M10171">
            <v>0</v>
          </cell>
          <cell r="N10171">
            <v>0</v>
          </cell>
          <cell r="O10171">
            <v>95000</v>
          </cell>
        </row>
        <row r="10172">
          <cell r="C10172">
            <v>2544067</v>
          </cell>
          <cell r="D10172" t="str">
            <v>110002544067</v>
          </cell>
          <cell r="E10172" t="str">
            <v>PEMFC复合材料双极板导电相富集结构构建及性能优化机理</v>
          </cell>
          <cell r="F10172" t="str">
            <v>童益彰</v>
          </cell>
          <cell r="G10172" t="str">
            <v>2023208</v>
          </cell>
          <cell r="H10172">
            <v>0</v>
          </cell>
          <cell r="I10172">
            <v>100000</v>
          </cell>
          <cell r="J10172">
            <v>5000</v>
          </cell>
          <cell r="K10172">
            <v>95000</v>
          </cell>
          <cell r="L10172">
            <v>0</v>
          </cell>
          <cell r="M10172">
            <v>0</v>
          </cell>
          <cell r="N10172">
            <v>0</v>
          </cell>
          <cell r="O10172">
            <v>95000</v>
          </cell>
        </row>
        <row r="10173">
          <cell r="C10173">
            <v>2544068</v>
          </cell>
          <cell r="D10173" t="str">
            <v>110002544068</v>
          </cell>
          <cell r="E10173" t="str">
            <v>锌碘电池中多功能有机混合离子电子导体粘结剂的性能调控与作用机理研究</v>
          </cell>
          <cell r="F10173" t="str">
            <v>涂浩然</v>
          </cell>
          <cell r="G10173" t="str">
            <v>2020107</v>
          </cell>
          <cell r="H10173">
            <v>0</v>
          </cell>
          <cell r="I10173">
            <v>100000</v>
          </cell>
          <cell r="J10173">
            <v>5000</v>
          </cell>
          <cell r="K10173">
            <v>95000</v>
          </cell>
          <cell r="L10173">
            <v>0</v>
          </cell>
          <cell r="M10173">
            <v>0</v>
          </cell>
          <cell r="N10173">
            <v>0</v>
          </cell>
          <cell r="O10173">
            <v>95000</v>
          </cell>
        </row>
        <row r="10174">
          <cell r="C10174">
            <v>2544069</v>
          </cell>
          <cell r="D10174" t="str">
            <v>110002544069</v>
          </cell>
          <cell r="E10174" t="str">
            <v>基于深度学习的HEVC视频隐写算法研究</v>
          </cell>
          <cell r="F10174" t="str">
            <v>王洁</v>
          </cell>
          <cell r="G10174" t="str">
            <v>2023076</v>
          </cell>
          <cell r="H10174">
            <v>0</v>
          </cell>
          <cell r="I10174">
            <v>100000</v>
          </cell>
          <cell r="J10174">
            <v>5000</v>
          </cell>
          <cell r="K10174">
            <v>95000</v>
          </cell>
          <cell r="L10174">
            <v>0</v>
          </cell>
          <cell r="M10174">
            <v>0</v>
          </cell>
          <cell r="N10174">
            <v>0</v>
          </cell>
          <cell r="O10174">
            <v>95000</v>
          </cell>
        </row>
        <row r="10175">
          <cell r="C10175">
            <v>2544070</v>
          </cell>
          <cell r="D10175" t="str">
            <v>110002544070</v>
          </cell>
          <cell r="E10175" t="str">
            <v>碱激发改性再生混凝土界面传输特性和细观劣化机制研究</v>
          </cell>
          <cell r="F10175" t="str">
            <v>谢峰</v>
          </cell>
          <cell r="G10175" t="str">
            <v>2024045</v>
          </cell>
          <cell r="H10175">
            <v>0</v>
          </cell>
          <cell r="I10175">
            <v>100000</v>
          </cell>
          <cell r="J10175">
            <v>5000</v>
          </cell>
          <cell r="K10175">
            <v>95000</v>
          </cell>
          <cell r="L10175">
            <v>0</v>
          </cell>
          <cell r="M10175">
            <v>0</v>
          </cell>
          <cell r="N10175">
            <v>0</v>
          </cell>
          <cell r="O10175">
            <v>95000</v>
          </cell>
        </row>
        <row r="10176">
          <cell r="C10176">
            <v>2544071</v>
          </cell>
          <cell r="D10176" t="str">
            <v>110002544071</v>
          </cell>
          <cell r="E10176" t="str">
            <v>基于监测数据的阻尼器失效和结构损伤联合在线识别方法研究</v>
          </cell>
          <cell r="F10176" t="str">
            <v>杨雄骏</v>
          </cell>
          <cell r="G10176" t="str">
            <v>2024085</v>
          </cell>
          <cell r="H10176">
            <v>0</v>
          </cell>
          <cell r="I10176">
            <v>100000</v>
          </cell>
          <cell r="J10176">
            <v>5000</v>
          </cell>
          <cell r="K10176">
            <v>95000</v>
          </cell>
          <cell r="L10176">
            <v>0</v>
          </cell>
          <cell r="M10176">
            <v>0</v>
          </cell>
          <cell r="N10176">
            <v>0</v>
          </cell>
          <cell r="O10176">
            <v>95000</v>
          </cell>
        </row>
        <row r="10177">
          <cell r="C10177">
            <v>2544072</v>
          </cell>
          <cell r="D10177" t="str">
            <v>110002544072</v>
          </cell>
          <cell r="E10177" t="str">
            <v>96W-2.7Ni-1.3Fe合金层间压力辅助熔融沉积增材制造方法与形性调控</v>
          </cell>
          <cell r="F10177" t="str">
            <v>尤思尧</v>
          </cell>
          <cell r="G10177" t="str">
            <v>2024180</v>
          </cell>
          <cell r="H10177">
            <v>0</v>
          </cell>
          <cell r="I10177">
            <v>100000</v>
          </cell>
          <cell r="J10177">
            <v>5000</v>
          </cell>
          <cell r="K10177">
            <v>95000</v>
          </cell>
          <cell r="L10177">
            <v>0</v>
          </cell>
          <cell r="M10177">
            <v>0</v>
          </cell>
          <cell r="N10177">
            <v>0</v>
          </cell>
          <cell r="O10177">
            <v>95000</v>
          </cell>
        </row>
        <row r="10178">
          <cell r="C10178">
            <v>2544073</v>
          </cell>
          <cell r="D10178" t="str">
            <v>110002544073</v>
          </cell>
          <cell r="E10178" t="str">
            <v>肠道菌群-芳香烃受体轴介导龙眼硒多糖的肠道屏障调节作用机制研究</v>
          </cell>
          <cell r="F10178" t="str">
            <v>于亚辉</v>
          </cell>
          <cell r="G10178" t="str">
            <v>2023190</v>
          </cell>
          <cell r="H10178">
            <v>0</v>
          </cell>
          <cell r="I10178">
            <v>100000</v>
          </cell>
          <cell r="J10178">
            <v>51030</v>
          </cell>
          <cell r="K10178">
            <v>48970</v>
          </cell>
          <cell r="L10178">
            <v>0</v>
          </cell>
          <cell r="M10178">
            <v>0</v>
          </cell>
          <cell r="N10178">
            <v>0</v>
          </cell>
          <cell r="O10178">
            <v>48970</v>
          </cell>
        </row>
        <row r="10179">
          <cell r="C10179">
            <v>2544074</v>
          </cell>
          <cell r="D10179" t="str">
            <v>110002544074</v>
          </cell>
          <cell r="E10179" t="str">
            <v>面向环境散射通信的无线电检测与并行解码机理研究</v>
          </cell>
          <cell r="F10179" t="str">
            <v>余显华</v>
          </cell>
          <cell r="G10179" t="str">
            <v>2024183</v>
          </cell>
          <cell r="H10179">
            <v>0</v>
          </cell>
          <cell r="I10179">
            <v>100000</v>
          </cell>
          <cell r="J10179">
            <v>5000</v>
          </cell>
          <cell r="K10179">
            <v>95000</v>
          </cell>
          <cell r="L10179">
            <v>0</v>
          </cell>
          <cell r="M10179">
            <v>0</v>
          </cell>
          <cell r="N10179">
            <v>0</v>
          </cell>
          <cell r="O10179">
            <v>95000</v>
          </cell>
        </row>
        <row r="10180">
          <cell r="C10180">
            <v>2544075</v>
          </cell>
          <cell r="D10180" t="str">
            <v>110002544075</v>
          </cell>
          <cell r="E10180" t="str">
            <v>台风作用下高压输电塔-线体系耦联动力效应及其发展演化机制研究</v>
          </cell>
          <cell r="F10180" t="str">
            <v>张文通</v>
          </cell>
          <cell r="G10180" t="str">
            <v>2024081</v>
          </cell>
          <cell r="H10180">
            <v>0</v>
          </cell>
          <cell r="I10180">
            <v>100000</v>
          </cell>
          <cell r="J10180">
            <v>5000</v>
          </cell>
          <cell r="K10180">
            <v>95000</v>
          </cell>
          <cell r="L10180">
            <v>0</v>
          </cell>
          <cell r="M10180">
            <v>0</v>
          </cell>
          <cell r="N10180">
            <v>0</v>
          </cell>
          <cell r="O10180">
            <v>95000</v>
          </cell>
        </row>
        <row r="10181">
          <cell r="C10181">
            <v>2544076</v>
          </cell>
          <cell r="D10181" t="str">
            <v>110002544076</v>
          </cell>
          <cell r="E10181" t="str">
            <v>面向低空交通系统的稀疏矢量短包传输关键技术研究</v>
          </cell>
          <cell r="F10181" t="str">
            <v>张雁峰</v>
          </cell>
          <cell r="G10181" t="str">
            <v>2024043</v>
          </cell>
          <cell r="H10181">
            <v>0</v>
          </cell>
          <cell r="I10181">
            <v>100000</v>
          </cell>
          <cell r="J10181">
            <v>5000</v>
          </cell>
          <cell r="K10181">
            <v>95000</v>
          </cell>
          <cell r="L10181">
            <v>0</v>
          </cell>
          <cell r="M10181">
            <v>0</v>
          </cell>
          <cell r="N10181">
            <v>0</v>
          </cell>
          <cell r="O10181">
            <v>95000</v>
          </cell>
        </row>
        <row r="10182">
          <cell r="C10182">
            <v>2544077</v>
          </cell>
          <cell r="D10182" t="str">
            <v>110002544077</v>
          </cell>
          <cell r="E10182" t="str">
            <v>时变时限需求下基于动态优先级的智能仓储运作策略研究</v>
          </cell>
          <cell r="F10182" t="str">
            <v>张正敏</v>
          </cell>
          <cell r="G10182" t="str">
            <v>2023234</v>
          </cell>
          <cell r="H10182">
            <v>0</v>
          </cell>
          <cell r="I10182">
            <v>100000</v>
          </cell>
          <cell r="J10182">
            <v>5000</v>
          </cell>
          <cell r="K10182">
            <v>95000</v>
          </cell>
          <cell r="L10182">
            <v>0</v>
          </cell>
          <cell r="M10182">
            <v>0</v>
          </cell>
          <cell r="N10182">
            <v>0</v>
          </cell>
          <cell r="O10182">
            <v>95000</v>
          </cell>
        </row>
        <row r="10183">
          <cell r="C10183">
            <v>2544078</v>
          </cell>
          <cell r="D10183" t="str">
            <v>110002544078</v>
          </cell>
          <cell r="E10183" t="str">
            <v>分布式大规模无线具身智能系统的构建与资源协同方法</v>
          </cell>
          <cell r="F10183" t="str">
            <v>郑金凯</v>
          </cell>
          <cell r="G10183" t="str">
            <v>2024106</v>
          </cell>
          <cell r="H10183">
            <v>0</v>
          </cell>
          <cell r="I10183">
            <v>100000</v>
          </cell>
          <cell r="J10183">
            <v>5000</v>
          </cell>
          <cell r="K10183">
            <v>95000</v>
          </cell>
          <cell r="L10183">
            <v>0</v>
          </cell>
          <cell r="M10183">
            <v>0</v>
          </cell>
          <cell r="N10183">
            <v>0</v>
          </cell>
          <cell r="O10183">
            <v>95000</v>
          </cell>
        </row>
        <row r="10184">
          <cell r="C10184">
            <v>2544079</v>
          </cell>
          <cell r="D10184" t="str">
            <v>110002544079</v>
          </cell>
          <cell r="E10184" t="str">
            <v>硫掺杂铁单原子活化过一硫酸盐介导高价铁对土壤磺胺类抗生素的降解与调控</v>
          </cell>
          <cell r="F10184" t="str">
            <v>郑君里</v>
          </cell>
          <cell r="G10184" t="str">
            <v>2024145</v>
          </cell>
          <cell r="H10184">
            <v>0</v>
          </cell>
          <cell r="I10184">
            <v>100000</v>
          </cell>
          <cell r="J10184">
            <v>5000</v>
          </cell>
          <cell r="K10184">
            <v>95000</v>
          </cell>
          <cell r="L10184">
            <v>0</v>
          </cell>
          <cell r="M10184">
            <v>0</v>
          </cell>
          <cell r="N10184">
            <v>0</v>
          </cell>
          <cell r="O10184">
            <v>95000</v>
          </cell>
        </row>
        <row r="10185">
          <cell r="C10185">
            <v>2544080</v>
          </cell>
          <cell r="D10185" t="str">
            <v>110002544080</v>
          </cell>
          <cell r="E10185" t="str">
            <v>大坝镇优质蔬果农产品产业提质增效及质量控制体系建立</v>
          </cell>
          <cell r="F10185" t="str">
            <v>陈璇</v>
          </cell>
          <cell r="G10185" t="str">
            <v>2023030</v>
          </cell>
          <cell r="H10185">
            <v>0</v>
          </cell>
          <cell r="I10185">
            <v>80000</v>
          </cell>
          <cell r="J10185">
            <v>8435</v>
          </cell>
          <cell r="K10185">
            <v>71565</v>
          </cell>
          <cell r="L10185">
            <v>0</v>
          </cell>
          <cell r="M10185">
            <v>0</v>
          </cell>
          <cell r="N10185">
            <v>0</v>
          </cell>
          <cell r="O10185">
            <v>71565</v>
          </cell>
        </row>
        <row r="10186">
          <cell r="C10186">
            <v>2544081</v>
          </cell>
          <cell r="D10186" t="str">
            <v>110002544081</v>
          </cell>
          <cell r="E10186" t="str">
            <v>深海浮霉菌来源糖苷水解酶PtLam催化转糖苷的底物识别机制与分子改造研究</v>
          </cell>
          <cell r="F10186" t="str">
            <v>杨键</v>
          </cell>
          <cell r="G10186" t="str">
            <v>2024189</v>
          </cell>
          <cell r="H10186">
            <v>0</v>
          </cell>
          <cell r="I10186">
            <v>92000</v>
          </cell>
          <cell r="J10186">
            <v>0</v>
          </cell>
          <cell r="K10186">
            <v>92000</v>
          </cell>
          <cell r="L10186">
            <v>0</v>
          </cell>
          <cell r="M10186">
            <v>0</v>
          </cell>
          <cell r="N10186">
            <v>0</v>
          </cell>
          <cell r="O10186">
            <v>92000</v>
          </cell>
        </row>
        <row r="10187">
          <cell r="C10187">
            <v>2544082</v>
          </cell>
          <cell r="D10187" t="str">
            <v>110002544082</v>
          </cell>
          <cell r="E10187" t="str">
            <v>面向国家新一代航空发动机热障涂层的中子衍射无损分析</v>
          </cell>
          <cell r="F10187" t="str">
            <v>李康</v>
          </cell>
          <cell r="G10187" t="str">
            <v>2019059</v>
          </cell>
          <cell r="H10187">
            <v>0</v>
          </cell>
          <cell r="I10187">
            <v>300000</v>
          </cell>
          <cell r="J10187">
            <v>15000</v>
          </cell>
          <cell r="K10187">
            <v>285000</v>
          </cell>
          <cell r="L10187">
            <v>0</v>
          </cell>
          <cell r="M10187">
            <v>0</v>
          </cell>
          <cell r="N10187">
            <v>0</v>
          </cell>
          <cell r="O10187">
            <v>285000</v>
          </cell>
        </row>
        <row r="10188">
          <cell r="C10188">
            <v>2545001</v>
          </cell>
          <cell r="D10188" t="str">
            <v>110002545001</v>
          </cell>
          <cell r="E10188" t="str">
            <v>韶关市农村科技特派员团队-科技赋能助推黄磜镇特色农产品产业高质量发展</v>
          </cell>
          <cell r="F10188" t="str">
            <v>张舒婷</v>
          </cell>
          <cell r="G10188" t="str">
            <v>2018281</v>
          </cell>
          <cell r="H10188">
            <v>0</v>
          </cell>
          <cell r="I10188">
            <v>80000</v>
          </cell>
          <cell r="J10188">
            <v>15738</v>
          </cell>
          <cell r="K10188">
            <v>64262</v>
          </cell>
          <cell r="L10188">
            <v>0</v>
          </cell>
          <cell r="M10188">
            <v>0</v>
          </cell>
          <cell r="N10188">
            <v>0</v>
          </cell>
          <cell r="O10188">
            <v>64262</v>
          </cell>
        </row>
        <row r="10189">
          <cell r="C10189">
            <v>2545002</v>
          </cell>
          <cell r="D10189" t="str">
            <v>110002545002</v>
          </cell>
          <cell r="E10189" t="str">
            <v>精密包装产业的全柔性智能化生产系统研发及产业化</v>
          </cell>
          <cell r="F10189" t="str">
            <v>张光旻</v>
          </cell>
          <cell r="G10189" t="str">
            <v>2013014</v>
          </cell>
          <cell r="H10189">
            <v>0</v>
          </cell>
          <cell r="I10189">
            <v>116250</v>
          </cell>
          <cell r="J10189">
            <v>116250</v>
          </cell>
          <cell r="K10189">
            <v>0</v>
          </cell>
          <cell r="L10189">
            <v>0</v>
          </cell>
          <cell r="M10189">
            <v>0</v>
          </cell>
          <cell r="N10189">
            <v>0</v>
          </cell>
          <cell r="O10189">
            <v>0</v>
          </cell>
        </row>
        <row r="10190">
          <cell r="C10190">
            <v>2545003</v>
          </cell>
          <cell r="D10190" t="str">
            <v>110002545003</v>
          </cell>
          <cell r="E10190" t="str">
            <v>广东省高精度射线探测技术重点实验室东莞市科技局配套经费</v>
          </cell>
          <cell r="F10190" t="str">
            <v>魏亚东</v>
          </cell>
          <cell r="G10190" t="str">
            <v>2003033</v>
          </cell>
          <cell r="H10190">
            <v>0</v>
          </cell>
          <cell r="I10190">
            <v>1000000</v>
          </cell>
          <cell r="J10190">
            <v>50000</v>
          </cell>
          <cell r="K10190">
            <v>950000</v>
          </cell>
          <cell r="L10190">
            <v>0</v>
          </cell>
          <cell r="M10190">
            <v>0</v>
          </cell>
          <cell r="N10190">
            <v>0</v>
          </cell>
          <cell r="O10190">
            <v>950000</v>
          </cell>
        </row>
        <row r="10191">
          <cell r="C10191">
            <v>2546001</v>
          </cell>
          <cell r="D10191" t="str">
            <v>110002546001</v>
          </cell>
          <cell r="E10191" t="str">
            <v>王春 纵向科研发展基金</v>
          </cell>
          <cell r="F10191" t="str">
            <v>王春</v>
          </cell>
          <cell r="G10191" t="str">
            <v>2002018</v>
          </cell>
          <cell r="H10191">
            <v>0</v>
          </cell>
          <cell r="I10191">
            <v>78033</v>
          </cell>
          <cell r="J10191">
            <v>0</v>
          </cell>
          <cell r="K10191">
            <v>78033</v>
          </cell>
          <cell r="L10191">
            <v>0</v>
          </cell>
          <cell r="M10191">
            <v>0</v>
          </cell>
          <cell r="N10191">
            <v>0</v>
          </cell>
          <cell r="O10191">
            <v>78033</v>
          </cell>
        </row>
        <row r="10192">
          <cell r="C10192">
            <v>2546002</v>
          </cell>
          <cell r="D10192" t="str">
            <v>110002546002</v>
          </cell>
          <cell r="E10192" t="str">
            <v>曾洪鑫 纵向科研发展基金</v>
          </cell>
          <cell r="F10192" t="str">
            <v>曾洪鑫</v>
          </cell>
          <cell r="G10192" t="str">
            <v>2005042</v>
          </cell>
          <cell r="H10192">
            <v>0</v>
          </cell>
          <cell r="I10192">
            <v>28352.75</v>
          </cell>
          <cell r="J10192">
            <v>10687.5</v>
          </cell>
          <cell r="K10192">
            <v>17665.25</v>
          </cell>
          <cell r="L10192">
            <v>0</v>
          </cell>
          <cell r="M10192">
            <v>0</v>
          </cell>
          <cell r="N10192">
            <v>0</v>
          </cell>
          <cell r="O10192">
            <v>17665.25</v>
          </cell>
        </row>
        <row r="10193">
          <cell r="C10193">
            <v>2546003</v>
          </cell>
          <cell r="D10193" t="str">
            <v>110002546003</v>
          </cell>
          <cell r="E10193" t="str">
            <v>刘晔 纵向科研发展基金</v>
          </cell>
          <cell r="F10193" t="str">
            <v>刘晔</v>
          </cell>
          <cell r="G10193" t="str">
            <v>2018807</v>
          </cell>
          <cell r="H10193">
            <v>0</v>
          </cell>
          <cell r="I10193">
            <v>242411.91</v>
          </cell>
          <cell r="J10193">
            <v>0</v>
          </cell>
          <cell r="K10193">
            <v>242411.91</v>
          </cell>
          <cell r="L10193">
            <v>0</v>
          </cell>
          <cell r="M10193">
            <v>0</v>
          </cell>
          <cell r="N10193">
            <v>0</v>
          </cell>
          <cell r="O10193">
            <v>242411.91</v>
          </cell>
        </row>
        <row r="10194">
          <cell r="C10194">
            <v>2546004</v>
          </cell>
          <cell r="D10194" t="str">
            <v>110002546004</v>
          </cell>
          <cell r="E10194" t="str">
            <v>杨雷 纵向科研发展基金</v>
          </cell>
          <cell r="F10194" t="str">
            <v>杨雷</v>
          </cell>
          <cell r="G10194" t="str">
            <v>2004093</v>
          </cell>
          <cell r="H10194">
            <v>0</v>
          </cell>
          <cell r="I10194">
            <v>95947.48</v>
          </cell>
          <cell r="J10194">
            <v>41267.69</v>
          </cell>
          <cell r="K10194">
            <v>54679.79</v>
          </cell>
          <cell r="L10194">
            <v>0</v>
          </cell>
          <cell r="M10194">
            <v>0</v>
          </cell>
          <cell r="N10194">
            <v>0</v>
          </cell>
          <cell r="O10194">
            <v>54679.79</v>
          </cell>
        </row>
        <row r="10195">
          <cell r="C10195">
            <v>2546005</v>
          </cell>
          <cell r="D10195" t="str">
            <v>110002546005</v>
          </cell>
          <cell r="E10195" t="str">
            <v>陶实 纵向科研发展基金</v>
          </cell>
          <cell r="F10195" t="str">
            <v>陶实</v>
          </cell>
          <cell r="G10195" t="str">
            <v>2017071</v>
          </cell>
          <cell r="H10195">
            <v>0</v>
          </cell>
          <cell r="I10195">
            <v>119959.82</v>
          </cell>
          <cell r="J10195">
            <v>0</v>
          </cell>
          <cell r="K10195">
            <v>119959.82</v>
          </cell>
          <cell r="L10195">
            <v>0</v>
          </cell>
          <cell r="M10195">
            <v>0</v>
          </cell>
          <cell r="N10195">
            <v>0</v>
          </cell>
          <cell r="O10195">
            <v>119959.82</v>
          </cell>
        </row>
        <row r="10196">
          <cell r="C10196">
            <v>2546006</v>
          </cell>
          <cell r="D10196" t="str">
            <v>110002546006</v>
          </cell>
          <cell r="E10196" t="str">
            <v>何清 纵向科研发展基金</v>
          </cell>
          <cell r="F10196" t="str">
            <v>何清</v>
          </cell>
          <cell r="G10196" t="str">
            <v>2016018</v>
          </cell>
          <cell r="H10196">
            <v>0</v>
          </cell>
          <cell r="I10196">
            <v>89565.92</v>
          </cell>
          <cell r="J10196">
            <v>300</v>
          </cell>
          <cell r="K10196">
            <v>89265.92</v>
          </cell>
          <cell r="L10196">
            <v>0</v>
          </cell>
          <cell r="M10196">
            <v>0</v>
          </cell>
          <cell r="N10196">
            <v>0</v>
          </cell>
          <cell r="O10196">
            <v>89265.92</v>
          </cell>
        </row>
        <row r="10197">
          <cell r="C10197">
            <v>2546007</v>
          </cell>
          <cell r="D10197" t="str">
            <v>110002546007</v>
          </cell>
          <cell r="E10197" t="str">
            <v>周凤玲 纵向科研发展基金</v>
          </cell>
          <cell r="F10197" t="str">
            <v>周凤玲</v>
          </cell>
          <cell r="G10197" t="str">
            <v>2018819</v>
          </cell>
          <cell r="H10197">
            <v>0</v>
          </cell>
          <cell r="I10197">
            <v>55089.33</v>
          </cell>
          <cell r="J10197">
            <v>0</v>
          </cell>
          <cell r="K10197">
            <v>55089.33</v>
          </cell>
          <cell r="L10197">
            <v>0</v>
          </cell>
          <cell r="M10197">
            <v>0</v>
          </cell>
          <cell r="N10197">
            <v>0</v>
          </cell>
          <cell r="O10197">
            <v>55089.33</v>
          </cell>
        </row>
        <row r="10198">
          <cell r="C10198">
            <v>2546008</v>
          </cell>
          <cell r="D10198" t="str">
            <v>110002546008</v>
          </cell>
          <cell r="E10198" t="str">
            <v>葛亚 纵向科研发展基金</v>
          </cell>
          <cell r="F10198" t="str">
            <v>葛亚</v>
          </cell>
          <cell r="G10198" t="str">
            <v>2019069</v>
          </cell>
          <cell r="H10198">
            <v>0</v>
          </cell>
          <cell r="I10198">
            <v>44567.37</v>
          </cell>
          <cell r="J10198">
            <v>0</v>
          </cell>
          <cell r="K10198">
            <v>44567.37</v>
          </cell>
          <cell r="L10198">
            <v>0</v>
          </cell>
          <cell r="M10198">
            <v>0</v>
          </cell>
          <cell r="N10198">
            <v>0</v>
          </cell>
          <cell r="O10198">
            <v>44567.37</v>
          </cell>
        </row>
        <row r="10199">
          <cell r="C10199">
            <v>2546009</v>
          </cell>
          <cell r="D10199" t="str">
            <v>110002546009</v>
          </cell>
          <cell r="E10199" t="str">
            <v>李坤泉 纵向科研发展基金</v>
          </cell>
          <cell r="F10199" t="str">
            <v>李坤泉</v>
          </cell>
          <cell r="G10199" t="str">
            <v>2019080</v>
          </cell>
          <cell r="H10199">
            <v>0</v>
          </cell>
          <cell r="I10199">
            <v>91061.2</v>
          </cell>
          <cell r="J10199">
            <v>0</v>
          </cell>
          <cell r="K10199">
            <v>91061.2</v>
          </cell>
          <cell r="L10199">
            <v>0</v>
          </cell>
          <cell r="M10199">
            <v>0</v>
          </cell>
          <cell r="N10199">
            <v>0</v>
          </cell>
          <cell r="O10199">
            <v>91061.2</v>
          </cell>
        </row>
        <row r="10200">
          <cell r="C10200">
            <v>2546010</v>
          </cell>
          <cell r="D10200" t="str">
            <v>110002546010</v>
          </cell>
          <cell r="E10200" t="str">
            <v>周海 纵向科研发展基金</v>
          </cell>
          <cell r="F10200" t="str">
            <v>周海</v>
          </cell>
          <cell r="G10200" t="str">
            <v>2021090</v>
          </cell>
          <cell r="H10200">
            <v>0</v>
          </cell>
          <cell r="I10200">
            <v>53213.34</v>
          </cell>
          <cell r="J10200">
            <v>0</v>
          </cell>
          <cell r="K10200">
            <v>53213.34</v>
          </cell>
          <cell r="L10200">
            <v>0</v>
          </cell>
          <cell r="M10200">
            <v>0</v>
          </cell>
          <cell r="N10200">
            <v>0</v>
          </cell>
          <cell r="O10200">
            <v>53213.34</v>
          </cell>
        </row>
        <row r="10201">
          <cell r="C10201">
            <v>2546011</v>
          </cell>
          <cell r="D10201" t="str">
            <v>110002546011</v>
          </cell>
          <cell r="E10201" t="str">
            <v>卢嘉杰纵向科研发展基金</v>
          </cell>
          <cell r="F10201" t="str">
            <v>卢嘉杰</v>
          </cell>
          <cell r="G10201" t="str">
            <v>2017108</v>
          </cell>
          <cell r="H10201">
            <v>0</v>
          </cell>
          <cell r="I10201">
            <v>23422.72</v>
          </cell>
          <cell r="J10201">
            <v>0</v>
          </cell>
          <cell r="K10201">
            <v>23422.72</v>
          </cell>
          <cell r="L10201">
            <v>0</v>
          </cell>
          <cell r="M10201">
            <v>0</v>
          </cell>
          <cell r="N10201">
            <v>0</v>
          </cell>
          <cell r="O10201">
            <v>23422.72</v>
          </cell>
        </row>
        <row r="10202">
          <cell r="C10202">
            <v>2546012</v>
          </cell>
          <cell r="D10202" t="str">
            <v>110002546012</v>
          </cell>
          <cell r="E10202" t="str">
            <v>谢世磊纵向科研发展基金</v>
          </cell>
          <cell r="F10202" t="str">
            <v>谢世磊</v>
          </cell>
          <cell r="G10202" t="str">
            <v>2016019</v>
          </cell>
          <cell r="H10202">
            <v>0</v>
          </cell>
          <cell r="I10202">
            <v>77710.14</v>
          </cell>
          <cell r="J10202">
            <v>0</v>
          </cell>
          <cell r="K10202">
            <v>77710.14</v>
          </cell>
          <cell r="L10202">
            <v>0</v>
          </cell>
          <cell r="M10202">
            <v>0</v>
          </cell>
          <cell r="N10202">
            <v>0</v>
          </cell>
          <cell r="O10202">
            <v>77710.14</v>
          </cell>
        </row>
        <row r="10203">
          <cell r="C10203">
            <v>2546013</v>
          </cell>
          <cell r="D10203" t="str">
            <v>110002546013</v>
          </cell>
          <cell r="E10203" t="str">
            <v>苏海燕纵向科研发展基金</v>
          </cell>
          <cell r="F10203" t="str">
            <v>苏海燕</v>
          </cell>
          <cell r="G10203" t="str">
            <v>2019809</v>
          </cell>
          <cell r="H10203">
            <v>0</v>
          </cell>
          <cell r="I10203">
            <v>0</v>
          </cell>
          <cell r="J10203">
            <v>0</v>
          </cell>
          <cell r="K10203">
            <v>0</v>
          </cell>
          <cell r="L10203">
            <v>0</v>
          </cell>
          <cell r="M10203">
            <v>0</v>
          </cell>
          <cell r="N10203">
            <v>0</v>
          </cell>
          <cell r="O10203">
            <v>0</v>
          </cell>
        </row>
        <row r="10204">
          <cell r="C10204">
            <v>2546014</v>
          </cell>
          <cell r="D10204" t="str">
            <v>110002546014</v>
          </cell>
          <cell r="E10204" t="str">
            <v>徐曼曼纵向科研发展基金</v>
          </cell>
          <cell r="F10204" t="str">
            <v>徐曼曼</v>
          </cell>
          <cell r="G10204" t="str">
            <v>2022021</v>
          </cell>
          <cell r="H10204">
            <v>0</v>
          </cell>
          <cell r="I10204">
            <v>57722.66</v>
          </cell>
          <cell r="J10204">
            <v>0</v>
          </cell>
          <cell r="K10204">
            <v>57722.66</v>
          </cell>
          <cell r="L10204">
            <v>0</v>
          </cell>
          <cell r="M10204">
            <v>0</v>
          </cell>
          <cell r="N10204">
            <v>0</v>
          </cell>
          <cell r="O10204">
            <v>57722.66</v>
          </cell>
        </row>
        <row r="10205">
          <cell r="C10205">
            <v>2547001</v>
          </cell>
          <cell r="D10205" t="str">
            <v>110002547001</v>
          </cell>
          <cell r="E10205" t="str">
            <v>于国友 横向科研发展基金</v>
          </cell>
          <cell r="F10205" t="str">
            <v>于国友</v>
          </cell>
          <cell r="G10205" t="str">
            <v>2006036</v>
          </cell>
          <cell r="H10205">
            <v>0</v>
          </cell>
          <cell r="I10205">
            <v>311163.3</v>
          </cell>
          <cell r="J10205">
            <v>20164.32</v>
          </cell>
          <cell r="K10205">
            <v>290998.98</v>
          </cell>
          <cell r="L10205">
            <v>0</v>
          </cell>
          <cell r="M10205">
            <v>0</v>
          </cell>
          <cell r="N10205">
            <v>0</v>
          </cell>
          <cell r="O10205">
            <v>290998.98</v>
          </cell>
        </row>
        <row r="10206">
          <cell r="C10206">
            <v>2547002</v>
          </cell>
          <cell r="D10206" t="str">
            <v>110002547002</v>
          </cell>
          <cell r="E10206" t="str">
            <v>兰善红 横向科研发展基金</v>
          </cell>
          <cell r="F10206" t="str">
            <v>兰善红</v>
          </cell>
          <cell r="G10206" t="str">
            <v>2002016</v>
          </cell>
          <cell r="H10206">
            <v>0</v>
          </cell>
          <cell r="I10206">
            <v>950444.25</v>
          </cell>
          <cell r="J10206">
            <v>59585.71</v>
          </cell>
          <cell r="K10206">
            <v>890858.54</v>
          </cell>
          <cell r="L10206">
            <v>0</v>
          </cell>
          <cell r="M10206">
            <v>0</v>
          </cell>
          <cell r="N10206">
            <v>0</v>
          </cell>
          <cell r="O10206">
            <v>890858.54</v>
          </cell>
        </row>
        <row r="10207">
          <cell r="C10207">
            <v>2547003</v>
          </cell>
          <cell r="D10207" t="str">
            <v>110002547003</v>
          </cell>
          <cell r="E10207" t="str">
            <v>许嘉峻 横向科研发展基金</v>
          </cell>
          <cell r="F10207" t="str">
            <v>许嘉峻</v>
          </cell>
          <cell r="G10207" t="str">
            <v>2022120</v>
          </cell>
          <cell r="H10207">
            <v>0</v>
          </cell>
          <cell r="I10207">
            <v>20998.12</v>
          </cell>
          <cell r="J10207">
            <v>20998</v>
          </cell>
          <cell r="K10207">
            <v>0.12</v>
          </cell>
          <cell r="L10207">
            <v>0</v>
          </cell>
          <cell r="M10207">
            <v>0</v>
          </cell>
          <cell r="N10207">
            <v>0</v>
          </cell>
          <cell r="O10207">
            <v>0.12</v>
          </cell>
        </row>
        <row r="10208">
          <cell r="C10208">
            <v>2547004</v>
          </cell>
          <cell r="D10208" t="str">
            <v>110002547004</v>
          </cell>
          <cell r="E10208" t="str">
            <v>吕伟 横向科研发展基金</v>
          </cell>
          <cell r="F10208" t="str">
            <v>吕伟</v>
          </cell>
          <cell r="G10208" t="str">
            <v>2017825</v>
          </cell>
          <cell r="H10208">
            <v>0</v>
          </cell>
          <cell r="I10208">
            <v>5880.24</v>
          </cell>
          <cell r="J10208">
            <v>0</v>
          </cell>
          <cell r="K10208">
            <v>5880.24</v>
          </cell>
          <cell r="L10208">
            <v>0</v>
          </cell>
          <cell r="M10208">
            <v>0</v>
          </cell>
          <cell r="N10208">
            <v>0</v>
          </cell>
          <cell r="O10208">
            <v>5880.24</v>
          </cell>
        </row>
        <row r="10209">
          <cell r="C10209">
            <v>2547005</v>
          </cell>
          <cell r="D10209" t="str">
            <v>110002547005</v>
          </cell>
          <cell r="E10209" t="str">
            <v>张兆云横向科研发展基金</v>
          </cell>
          <cell r="F10209" t="str">
            <v>张兆云</v>
          </cell>
          <cell r="G10209" t="str">
            <v>2016006</v>
          </cell>
          <cell r="H10209">
            <v>0</v>
          </cell>
          <cell r="I10209">
            <v>357151.43</v>
          </cell>
          <cell r="J10209">
            <v>166792</v>
          </cell>
          <cell r="K10209">
            <v>190359.43</v>
          </cell>
          <cell r="L10209">
            <v>0</v>
          </cell>
          <cell r="M10209">
            <v>0</v>
          </cell>
          <cell r="N10209">
            <v>0</v>
          </cell>
          <cell r="O10209">
            <v>190359.43</v>
          </cell>
        </row>
        <row r="10210">
          <cell r="C10210">
            <v>2547006</v>
          </cell>
          <cell r="D10210" t="str">
            <v>110002547006</v>
          </cell>
          <cell r="E10210" t="str">
            <v>张瑞横向科研发展基金</v>
          </cell>
          <cell r="F10210" t="str">
            <v>张瑞</v>
          </cell>
          <cell r="G10210" t="str">
            <v>2016028</v>
          </cell>
          <cell r="H10210">
            <v>0</v>
          </cell>
          <cell r="I10210">
            <v>64576.26</v>
          </cell>
          <cell r="J10210">
            <v>537.5</v>
          </cell>
          <cell r="K10210">
            <v>64038.76</v>
          </cell>
          <cell r="L10210">
            <v>0</v>
          </cell>
          <cell r="M10210">
            <v>0</v>
          </cell>
          <cell r="N10210">
            <v>0</v>
          </cell>
          <cell r="O10210">
            <v>64038.76</v>
          </cell>
        </row>
        <row r="10211">
          <cell r="C10211">
            <v>2547007</v>
          </cell>
          <cell r="D10211" t="str">
            <v>110002547007</v>
          </cell>
          <cell r="E10211" t="str">
            <v>张志横向科研发展基金</v>
          </cell>
          <cell r="F10211" t="str">
            <v>张志</v>
          </cell>
          <cell r="G10211" t="str">
            <v>2013017</v>
          </cell>
          <cell r="H10211">
            <v>0</v>
          </cell>
          <cell r="I10211">
            <v>58666.49</v>
          </cell>
          <cell r="J10211">
            <v>0</v>
          </cell>
          <cell r="K10211">
            <v>58666.49</v>
          </cell>
          <cell r="L10211">
            <v>0</v>
          </cell>
          <cell r="M10211">
            <v>0</v>
          </cell>
          <cell r="N10211">
            <v>0</v>
          </cell>
          <cell r="O10211">
            <v>58666.49</v>
          </cell>
        </row>
        <row r="10212">
          <cell r="C10212">
            <v>2547008</v>
          </cell>
          <cell r="D10212" t="str">
            <v>110002547008</v>
          </cell>
          <cell r="E10212" t="str">
            <v>焦元启横向科研发展基金</v>
          </cell>
          <cell r="F10212" t="str">
            <v>焦元启</v>
          </cell>
          <cell r="G10212" t="str">
            <v>2011030</v>
          </cell>
          <cell r="H10212">
            <v>0</v>
          </cell>
          <cell r="I10212">
            <v>41844.37</v>
          </cell>
          <cell r="J10212">
            <v>32144</v>
          </cell>
          <cell r="K10212">
            <v>9700.37</v>
          </cell>
          <cell r="L10212">
            <v>0</v>
          </cell>
          <cell r="M10212">
            <v>0</v>
          </cell>
          <cell r="N10212">
            <v>0</v>
          </cell>
          <cell r="O10212">
            <v>9700.37</v>
          </cell>
        </row>
        <row r="10213">
          <cell r="C10213">
            <v>2547009</v>
          </cell>
          <cell r="D10213" t="str">
            <v>110002547009</v>
          </cell>
          <cell r="E10213" t="str">
            <v>吴文剑横向科研发展基金</v>
          </cell>
          <cell r="F10213" t="str">
            <v>吴文剑</v>
          </cell>
          <cell r="G10213" t="str">
            <v>2015004</v>
          </cell>
          <cell r="H10213">
            <v>0</v>
          </cell>
          <cell r="I10213">
            <v>103836.89</v>
          </cell>
          <cell r="J10213">
            <v>0</v>
          </cell>
          <cell r="K10213">
            <v>103836.89</v>
          </cell>
          <cell r="L10213">
            <v>0</v>
          </cell>
          <cell r="M10213">
            <v>0</v>
          </cell>
          <cell r="N10213">
            <v>0</v>
          </cell>
          <cell r="O10213">
            <v>103836.89</v>
          </cell>
        </row>
        <row r="10214">
          <cell r="C10214">
            <v>2547010</v>
          </cell>
          <cell r="D10214" t="str">
            <v>110002547010</v>
          </cell>
          <cell r="E10214" t="str">
            <v>吕斯濠横向科研发展基金</v>
          </cell>
          <cell r="F10214" t="str">
            <v>吕斯濠</v>
          </cell>
          <cell r="G10214" t="str">
            <v>2007038</v>
          </cell>
          <cell r="H10214">
            <v>0</v>
          </cell>
          <cell r="I10214">
            <v>6230.89</v>
          </cell>
          <cell r="J10214">
            <v>0</v>
          </cell>
          <cell r="K10214">
            <v>6230.89</v>
          </cell>
          <cell r="L10214">
            <v>0</v>
          </cell>
          <cell r="M10214">
            <v>0</v>
          </cell>
          <cell r="N10214">
            <v>0</v>
          </cell>
          <cell r="O10214">
            <v>6230.89</v>
          </cell>
        </row>
        <row r="10215">
          <cell r="C10215">
            <v>2547011</v>
          </cell>
          <cell r="D10215" t="str">
            <v>110002547011</v>
          </cell>
          <cell r="E10215" t="str">
            <v>张燕婷横向科研发展基金</v>
          </cell>
          <cell r="F10215" t="str">
            <v>张燕婷</v>
          </cell>
          <cell r="G10215" t="str">
            <v>2009038</v>
          </cell>
          <cell r="H10215">
            <v>0</v>
          </cell>
          <cell r="I10215">
            <v>37767.66</v>
          </cell>
          <cell r="J10215">
            <v>0</v>
          </cell>
          <cell r="K10215">
            <v>37767.66</v>
          </cell>
          <cell r="L10215">
            <v>0</v>
          </cell>
          <cell r="M10215">
            <v>0</v>
          </cell>
          <cell r="N10215">
            <v>0</v>
          </cell>
          <cell r="O10215">
            <v>37767.66</v>
          </cell>
        </row>
        <row r="10216">
          <cell r="C10216">
            <v>2547012</v>
          </cell>
          <cell r="D10216" t="str">
            <v>110002547012</v>
          </cell>
          <cell r="E10216" t="str">
            <v>张敏横向科研发展基金</v>
          </cell>
          <cell r="F10216" t="str">
            <v>张敏</v>
          </cell>
          <cell r="G10216" t="str">
            <v>2004065</v>
          </cell>
          <cell r="H10216">
            <v>0</v>
          </cell>
          <cell r="I10216">
            <v>49359.28</v>
          </cell>
          <cell r="J10216">
            <v>0</v>
          </cell>
          <cell r="K10216">
            <v>49359.28</v>
          </cell>
          <cell r="L10216">
            <v>0</v>
          </cell>
          <cell r="M10216">
            <v>0</v>
          </cell>
          <cell r="N10216">
            <v>0</v>
          </cell>
          <cell r="O10216">
            <v>49359.28</v>
          </cell>
        </row>
        <row r="10217">
          <cell r="C10217">
            <v>2547013</v>
          </cell>
          <cell r="D10217" t="str">
            <v>110002547013</v>
          </cell>
          <cell r="E10217" t="str">
            <v>胡俊杰横向科研发展基金</v>
          </cell>
          <cell r="F10217" t="str">
            <v>胡俊杰</v>
          </cell>
          <cell r="G10217" t="str">
            <v>2017003</v>
          </cell>
          <cell r="H10217">
            <v>0</v>
          </cell>
          <cell r="I10217">
            <v>259774.97</v>
          </cell>
          <cell r="J10217">
            <v>0</v>
          </cell>
          <cell r="K10217">
            <v>259774.97</v>
          </cell>
          <cell r="L10217">
            <v>0</v>
          </cell>
          <cell r="M10217">
            <v>0</v>
          </cell>
          <cell r="N10217">
            <v>0</v>
          </cell>
          <cell r="O10217">
            <v>259774.97</v>
          </cell>
        </row>
        <row r="10218">
          <cell r="C10218">
            <v>2547014</v>
          </cell>
          <cell r="D10218" t="str">
            <v>110002547014</v>
          </cell>
          <cell r="E10218" t="str">
            <v>武秀文横向科研发展基金</v>
          </cell>
          <cell r="F10218" t="str">
            <v>武秀文</v>
          </cell>
          <cell r="G10218" t="str">
            <v>2002017</v>
          </cell>
          <cell r="H10218">
            <v>0</v>
          </cell>
          <cell r="I10218">
            <v>150528.49</v>
          </cell>
          <cell r="J10218">
            <v>0</v>
          </cell>
          <cell r="K10218">
            <v>150528.49</v>
          </cell>
          <cell r="L10218">
            <v>0</v>
          </cell>
          <cell r="M10218">
            <v>0</v>
          </cell>
          <cell r="N10218">
            <v>0</v>
          </cell>
          <cell r="O10218">
            <v>150528.49</v>
          </cell>
        </row>
        <row r="10219">
          <cell r="C10219">
            <v>2547015</v>
          </cell>
          <cell r="D10219" t="str">
            <v>110002547015</v>
          </cell>
          <cell r="E10219" t="str">
            <v>廖文波横向科研发展基金</v>
          </cell>
          <cell r="F10219" t="str">
            <v>廖文波</v>
          </cell>
          <cell r="G10219" t="str">
            <v>2011007</v>
          </cell>
          <cell r="H10219">
            <v>0</v>
          </cell>
          <cell r="I10219">
            <v>61917.09</v>
          </cell>
          <cell r="J10219">
            <v>0</v>
          </cell>
          <cell r="K10219">
            <v>61917.09</v>
          </cell>
          <cell r="L10219">
            <v>0</v>
          </cell>
          <cell r="M10219">
            <v>0</v>
          </cell>
          <cell r="N10219">
            <v>0</v>
          </cell>
          <cell r="O10219">
            <v>61917.09</v>
          </cell>
        </row>
        <row r="10220">
          <cell r="C10220">
            <v>2548001</v>
          </cell>
          <cell r="D10220" t="str">
            <v>110002548001</v>
          </cell>
          <cell r="E10220" t="str">
            <v>拓扑结构对离子型树枝状二茂铁基燃速催化剂在复合固体推进剂中抗迁移性的影响</v>
          </cell>
          <cell r="F10220" t="str">
            <v>程志毓</v>
          </cell>
          <cell r="G10220" t="str">
            <v>2012049</v>
          </cell>
          <cell r="H10220">
            <v>0</v>
          </cell>
          <cell r="I10220">
            <v>20000</v>
          </cell>
          <cell r="J10220">
            <v>20000</v>
          </cell>
          <cell r="K10220">
            <v>0</v>
          </cell>
          <cell r="L10220">
            <v>0</v>
          </cell>
          <cell r="M10220">
            <v>0</v>
          </cell>
          <cell r="N10220">
            <v>0</v>
          </cell>
          <cell r="O10220">
            <v>0</v>
          </cell>
        </row>
        <row r="10221">
          <cell r="C10221">
            <v>2548002</v>
          </cell>
          <cell r="D10221" t="str">
            <v>110002548002</v>
          </cell>
          <cell r="E10221" t="str">
            <v>层状异质结构柔性纳米涂层的构筑及其热电响应温度传感功能研究</v>
          </cell>
          <cell r="F10221" t="str">
            <v>谢华理</v>
          </cell>
          <cell r="G10221" t="str">
            <v>2020064</v>
          </cell>
          <cell r="H10221">
            <v>0</v>
          </cell>
          <cell r="I10221">
            <v>20000</v>
          </cell>
          <cell r="J10221">
            <v>20000</v>
          </cell>
          <cell r="K10221">
            <v>0</v>
          </cell>
          <cell r="L10221">
            <v>0</v>
          </cell>
          <cell r="M10221">
            <v>0</v>
          </cell>
          <cell r="N10221">
            <v>0</v>
          </cell>
          <cell r="O10221">
            <v>0</v>
          </cell>
        </row>
        <row r="10222">
          <cell r="C10222">
            <v>2548003</v>
          </cell>
          <cell r="D10222" t="str">
            <v>110002548003</v>
          </cell>
          <cell r="E10222" t="str">
            <v>面向可见光通信的超快宽带全固态碳点复合玻璃及光纤</v>
          </cell>
          <cell r="F10222" t="str">
            <v>潘绮雯</v>
          </cell>
          <cell r="G10222" t="str">
            <v>2022185</v>
          </cell>
          <cell r="H10222">
            <v>0</v>
          </cell>
          <cell r="I10222">
            <v>20000</v>
          </cell>
          <cell r="J10222">
            <v>8189.5</v>
          </cell>
          <cell r="K10222">
            <v>11810.5</v>
          </cell>
          <cell r="L10222">
            <v>0</v>
          </cell>
          <cell r="M10222">
            <v>0</v>
          </cell>
          <cell r="N10222">
            <v>0</v>
          </cell>
          <cell r="O10222">
            <v>11810.5</v>
          </cell>
        </row>
        <row r="10223">
          <cell r="C10223">
            <v>2549001</v>
          </cell>
          <cell r="D10223" t="str">
            <v>110002549001</v>
          </cell>
          <cell r="E10223" t="str">
            <v>钢架雪车专用头盔个性化设计与制造</v>
          </cell>
          <cell r="F10223" t="str">
            <v>李楠</v>
          </cell>
          <cell r="G10223" t="str">
            <v>2013063</v>
          </cell>
          <cell r="H10223">
            <v>0</v>
          </cell>
          <cell r="I10223">
            <v>60000</v>
          </cell>
          <cell r="J10223">
            <v>6803.76</v>
          </cell>
          <cell r="K10223">
            <v>53196.24</v>
          </cell>
          <cell r="L10223">
            <v>0</v>
          </cell>
          <cell r="M10223">
            <v>0</v>
          </cell>
          <cell r="N10223">
            <v>0</v>
          </cell>
          <cell r="O10223">
            <v>53196.24</v>
          </cell>
        </row>
        <row r="10224">
          <cell r="C10224">
            <v>2564001</v>
          </cell>
          <cell r="D10224" t="str">
            <v>110002564001</v>
          </cell>
          <cell r="E10224" t="str">
            <v>刘群锋 纵向科研发展基金</v>
          </cell>
          <cell r="F10224" t="str">
            <v>刘群锋</v>
          </cell>
          <cell r="G10224" t="str">
            <v>2004003</v>
          </cell>
          <cell r="H10224">
            <v>0</v>
          </cell>
          <cell r="I10224">
            <v>16832.94</v>
          </cell>
          <cell r="J10224">
            <v>14000</v>
          </cell>
          <cell r="K10224">
            <v>2832.94</v>
          </cell>
          <cell r="L10224">
            <v>0</v>
          </cell>
          <cell r="M10224">
            <v>0</v>
          </cell>
          <cell r="N10224">
            <v>0</v>
          </cell>
          <cell r="O10224">
            <v>2832.94</v>
          </cell>
        </row>
        <row r="10225">
          <cell r="C10225">
            <v>2564002</v>
          </cell>
          <cell r="D10225" t="str">
            <v>110002564002</v>
          </cell>
          <cell r="E10225" t="str">
            <v>谢东纵向科研发展基金</v>
          </cell>
          <cell r="F10225" t="str">
            <v>谢东</v>
          </cell>
          <cell r="G10225" t="str">
            <v>2017042</v>
          </cell>
          <cell r="H10225">
            <v>0</v>
          </cell>
          <cell r="I10225">
            <v>21310.4</v>
          </cell>
          <cell r="J10225">
            <v>0</v>
          </cell>
          <cell r="K10225">
            <v>21310.4</v>
          </cell>
          <cell r="L10225">
            <v>0</v>
          </cell>
          <cell r="M10225">
            <v>0</v>
          </cell>
          <cell r="N10225">
            <v>0</v>
          </cell>
          <cell r="O10225">
            <v>21310.4</v>
          </cell>
        </row>
        <row r="10226">
          <cell r="C10226">
            <v>2583001</v>
          </cell>
          <cell r="D10226" t="str">
            <v>110002583001</v>
          </cell>
          <cell r="E10226" t="str">
            <v>泛在智能化人车路城全景虚实协同系统和应用</v>
          </cell>
          <cell r="F10226" t="str">
            <v>SHENXUEMIN</v>
          </cell>
          <cell r="G10226" t="str">
            <v>2020803</v>
          </cell>
          <cell r="H10226">
            <v>0</v>
          </cell>
          <cell r="I10226">
            <v>10000000</v>
          </cell>
          <cell r="J10226">
            <v>130000</v>
          </cell>
          <cell r="K10226">
            <v>9870000</v>
          </cell>
          <cell r="L10226">
            <v>0</v>
          </cell>
          <cell r="M10226">
            <v>0</v>
          </cell>
          <cell r="N10226">
            <v>0</v>
          </cell>
          <cell r="O10226">
            <v>9870000</v>
          </cell>
        </row>
        <row r="10227">
          <cell r="C10227">
            <v>190100001135</v>
          </cell>
          <cell r="D10227" t="str">
            <v>11100190100001135</v>
          </cell>
          <cell r="E10227" t="str">
            <v>人事档案经费</v>
          </cell>
          <cell r="F10227" t="str">
            <v>曾熙</v>
          </cell>
          <cell r="G10227" t="str">
            <v>1996006</v>
          </cell>
          <cell r="H10227">
            <v>0</v>
          </cell>
          <cell r="I10227">
            <v>0</v>
          </cell>
          <cell r="J10227">
            <v>0</v>
          </cell>
          <cell r="K10227">
            <v>0</v>
          </cell>
          <cell r="L10227">
            <v>0</v>
          </cell>
          <cell r="M10227">
            <v>0</v>
          </cell>
          <cell r="N10227">
            <v>0</v>
          </cell>
          <cell r="O10227">
            <v>0</v>
          </cell>
        </row>
        <row r="10228">
          <cell r="C10228">
            <v>190100001141</v>
          </cell>
          <cell r="D10228" t="str">
            <v>11100190100001141</v>
          </cell>
          <cell r="E10228" t="str">
            <v>提取职工福利基金</v>
          </cell>
          <cell r="F10228" t="str">
            <v>曾熙</v>
          </cell>
          <cell r="G10228" t="str">
            <v>1996006</v>
          </cell>
          <cell r="H10228">
            <v>0</v>
          </cell>
          <cell r="I10228">
            <v>0</v>
          </cell>
          <cell r="J10228">
            <v>0</v>
          </cell>
          <cell r="K10228">
            <v>0</v>
          </cell>
          <cell r="L10228">
            <v>-20000</v>
          </cell>
          <cell r="M10228">
            <v>0</v>
          </cell>
          <cell r="N10228">
            <v>0</v>
          </cell>
          <cell r="O10228">
            <v>0</v>
          </cell>
        </row>
        <row r="10229">
          <cell r="C10229">
            <v>195700007</v>
          </cell>
          <cell r="D10229" t="str">
            <v>11100195700007</v>
          </cell>
          <cell r="E10229" t="str">
            <v>(99300501)市继续教育基地经费项目</v>
          </cell>
          <cell r="F10229" t="str">
            <v>曾熙</v>
          </cell>
          <cell r="G10229" t="str">
            <v>1996006</v>
          </cell>
          <cell r="H10229">
            <v>0</v>
          </cell>
          <cell r="I10229">
            <v>0</v>
          </cell>
          <cell r="J10229">
            <v>0</v>
          </cell>
          <cell r="K10229">
            <v>0</v>
          </cell>
          <cell r="L10229">
            <v>0</v>
          </cell>
          <cell r="M10229">
            <v>0</v>
          </cell>
          <cell r="N10229">
            <v>0</v>
          </cell>
          <cell r="O10229">
            <v>0</v>
          </cell>
        </row>
        <row r="10230">
          <cell r="C10230">
            <v>195700009</v>
          </cell>
          <cell r="D10230" t="str">
            <v>11100195700009</v>
          </cell>
          <cell r="E10230" t="str">
            <v>(99300503)东莞市“千人计划”专家配套资助-林威</v>
          </cell>
          <cell r="F10230" t="str">
            <v>刘学良</v>
          </cell>
          <cell r="G10230" t="str">
            <v>2013005</v>
          </cell>
          <cell r="H10230">
            <v>0</v>
          </cell>
          <cell r="I10230">
            <v>0</v>
          </cell>
          <cell r="J10230">
            <v>0</v>
          </cell>
          <cell r="K10230">
            <v>0</v>
          </cell>
          <cell r="L10230">
            <v>0</v>
          </cell>
          <cell r="M10230">
            <v>0</v>
          </cell>
          <cell r="N10230">
            <v>0</v>
          </cell>
          <cell r="O10230">
            <v>0</v>
          </cell>
        </row>
        <row r="10231">
          <cell r="C10231">
            <v>195700010</v>
          </cell>
          <cell r="D10231" t="str">
            <v>11100195700010</v>
          </cell>
          <cell r="E10231" t="str">
            <v>(99300504)东莞市“千人计划”专家配套资助-崔立峰</v>
          </cell>
          <cell r="F10231" t="str">
            <v>崔立峰</v>
          </cell>
          <cell r="G10231" t="str">
            <v>2016803</v>
          </cell>
          <cell r="H10231">
            <v>0</v>
          </cell>
          <cell r="I10231">
            <v>0</v>
          </cell>
          <cell r="J10231">
            <v>0</v>
          </cell>
          <cell r="K10231">
            <v>0</v>
          </cell>
          <cell r="L10231">
            <v>0</v>
          </cell>
          <cell r="M10231">
            <v>0</v>
          </cell>
          <cell r="N10231">
            <v>0</v>
          </cell>
          <cell r="O10231">
            <v>0</v>
          </cell>
        </row>
        <row r="10232">
          <cell r="C10232">
            <v>195700012</v>
          </cell>
          <cell r="D10232" t="str">
            <v>11100195700012</v>
          </cell>
          <cell r="E10232" t="str">
            <v>(99300506)国家“千人计划”青年项目经费-王艺</v>
          </cell>
          <cell r="F10232" t="str">
            <v>王艺</v>
          </cell>
          <cell r="G10232" t="str">
            <v>2016818</v>
          </cell>
          <cell r="H10232">
            <v>0</v>
          </cell>
          <cell r="I10232">
            <v>1836578.23</v>
          </cell>
          <cell r="J10232">
            <v>0</v>
          </cell>
          <cell r="K10232">
            <v>1836578.23</v>
          </cell>
          <cell r="L10232">
            <v>0</v>
          </cell>
          <cell r="M10232">
            <v>0</v>
          </cell>
          <cell r="N10232">
            <v>0</v>
          </cell>
          <cell r="O10232">
            <v>1836578.23</v>
          </cell>
        </row>
        <row r="10233">
          <cell r="C10233">
            <v>195700013</v>
          </cell>
          <cell r="D10233" t="str">
            <v>11100195700013</v>
          </cell>
          <cell r="E10233" t="str">
            <v>(99300507)东莞市“千人计划”专家配套资助-王艺</v>
          </cell>
          <cell r="F10233" t="str">
            <v>王艺</v>
          </cell>
          <cell r="G10233" t="str">
            <v>2016818</v>
          </cell>
          <cell r="H10233">
            <v>0</v>
          </cell>
          <cell r="I10233">
            <v>87534.15</v>
          </cell>
          <cell r="J10233">
            <v>8000</v>
          </cell>
          <cell r="K10233">
            <v>79534.15</v>
          </cell>
          <cell r="L10233">
            <v>0</v>
          </cell>
          <cell r="M10233">
            <v>0</v>
          </cell>
          <cell r="N10233">
            <v>0</v>
          </cell>
          <cell r="O10233">
            <v>79534.15</v>
          </cell>
        </row>
        <row r="10234">
          <cell r="C10234">
            <v>195700014</v>
          </cell>
          <cell r="D10234" t="str">
            <v>11100195700014</v>
          </cell>
          <cell r="E10234" t="str">
            <v>(99300508)东莞市第七批创新创业领军人才</v>
          </cell>
          <cell r="F10234" t="str">
            <v>苏大为</v>
          </cell>
          <cell r="G10234" t="str">
            <v>2017816</v>
          </cell>
          <cell r="H10234">
            <v>0</v>
          </cell>
          <cell r="I10234">
            <v>0</v>
          </cell>
          <cell r="J10234">
            <v>0</v>
          </cell>
          <cell r="K10234">
            <v>0</v>
          </cell>
          <cell r="L10234">
            <v>0</v>
          </cell>
          <cell r="M10234">
            <v>0</v>
          </cell>
          <cell r="N10234">
            <v>0</v>
          </cell>
          <cell r="O10234">
            <v>0</v>
          </cell>
        </row>
        <row r="10235">
          <cell r="C10235">
            <v>195700015</v>
          </cell>
          <cell r="D10235" t="str">
            <v>11100195700015</v>
          </cell>
          <cell r="E10235" t="str">
            <v>(99300509)广东省海外名师项目</v>
          </cell>
          <cell r="F10235" t="str">
            <v>曾熙</v>
          </cell>
          <cell r="G10235" t="str">
            <v>1996006</v>
          </cell>
          <cell r="H10235">
            <v>0</v>
          </cell>
          <cell r="I10235">
            <v>0</v>
          </cell>
          <cell r="J10235">
            <v>0</v>
          </cell>
          <cell r="K10235">
            <v>0</v>
          </cell>
          <cell r="L10235">
            <v>0</v>
          </cell>
          <cell r="M10235">
            <v>0</v>
          </cell>
          <cell r="N10235">
            <v>0</v>
          </cell>
          <cell r="O10235">
            <v>0</v>
          </cell>
        </row>
        <row r="10236">
          <cell r="C10236">
            <v>195700034</v>
          </cell>
          <cell r="D10236" t="str">
            <v>11100195700034</v>
          </cell>
          <cell r="E10236" t="str">
            <v>东莞市“千人计划”专家配套资助-万鹏俊</v>
          </cell>
          <cell r="F10236" t="str">
            <v>万鹏俊</v>
          </cell>
          <cell r="G10236" t="str">
            <v>2016815</v>
          </cell>
          <cell r="H10236">
            <v>0</v>
          </cell>
          <cell r="I10236">
            <v>0</v>
          </cell>
          <cell r="J10236">
            <v>0</v>
          </cell>
          <cell r="K10236">
            <v>0</v>
          </cell>
          <cell r="L10236">
            <v>0</v>
          </cell>
          <cell r="M10236">
            <v>0</v>
          </cell>
          <cell r="N10236">
            <v>0</v>
          </cell>
          <cell r="O10236">
            <v>0</v>
          </cell>
        </row>
        <row r="10237">
          <cell r="C10237">
            <v>196100039</v>
          </cell>
          <cell r="D10237" t="str">
            <v>11100196100039</v>
          </cell>
          <cell r="E10237" t="str">
            <v>博士、优秀人才补贴经费等工作经费</v>
          </cell>
          <cell r="F10237" t="str">
            <v>曾熙</v>
          </cell>
          <cell r="G10237" t="str">
            <v>1996006</v>
          </cell>
          <cell r="H10237">
            <v>0</v>
          </cell>
          <cell r="I10237">
            <v>0</v>
          </cell>
          <cell r="J10237">
            <v>0</v>
          </cell>
          <cell r="K10237">
            <v>0</v>
          </cell>
          <cell r="L10237">
            <v>0</v>
          </cell>
          <cell r="M10237">
            <v>0</v>
          </cell>
          <cell r="N10237">
            <v>0</v>
          </cell>
          <cell r="O10237">
            <v>0</v>
          </cell>
        </row>
        <row r="10238">
          <cell r="C10238">
            <v>2057006</v>
          </cell>
          <cell r="D10238" t="str">
            <v>111002057006</v>
          </cell>
          <cell r="E10238" t="str">
            <v>2019年广东省博士工作站建站资助经费</v>
          </cell>
          <cell r="F10238" t="str">
            <v>曾熙</v>
          </cell>
          <cell r="G10238" t="str">
            <v>1996006</v>
          </cell>
          <cell r="H10238">
            <v>0</v>
          </cell>
          <cell r="I10238">
            <v>0</v>
          </cell>
          <cell r="J10238">
            <v>0</v>
          </cell>
          <cell r="K10238">
            <v>0</v>
          </cell>
          <cell r="L10238">
            <v>0</v>
          </cell>
          <cell r="M10238">
            <v>0</v>
          </cell>
          <cell r="N10238">
            <v>0</v>
          </cell>
          <cell r="O10238">
            <v>0</v>
          </cell>
        </row>
        <row r="10239">
          <cell r="C10239">
            <v>2057007</v>
          </cell>
          <cell r="D10239" t="str">
            <v>111002057007</v>
          </cell>
          <cell r="E10239" t="str">
            <v>王刚东莞市第九批领军人才科研经费</v>
          </cell>
          <cell r="F10239" t="str">
            <v>王刚</v>
          </cell>
          <cell r="G10239" t="str">
            <v>2017837</v>
          </cell>
          <cell r="H10239">
            <v>0</v>
          </cell>
          <cell r="I10239">
            <v>11408.86</v>
          </cell>
          <cell r="J10239">
            <v>11408.86</v>
          </cell>
          <cell r="K10239">
            <v>0</v>
          </cell>
          <cell r="L10239">
            <v>0</v>
          </cell>
          <cell r="M10239">
            <v>0</v>
          </cell>
          <cell r="N10239">
            <v>0</v>
          </cell>
          <cell r="O10239">
            <v>0</v>
          </cell>
        </row>
        <row r="10240">
          <cell r="C10240">
            <v>2057015</v>
          </cell>
          <cell r="D10240" t="str">
            <v>111002057015</v>
          </cell>
          <cell r="E10240" t="str">
            <v>田根胜-东莞市社会建设领军人才项目</v>
          </cell>
          <cell r="F10240" t="str">
            <v>田根胜</v>
          </cell>
          <cell r="G10240" t="str">
            <v>1993043</v>
          </cell>
          <cell r="H10240">
            <v>0</v>
          </cell>
          <cell r="I10240">
            <v>17375</v>
          </cell>
          <cell r="J10240">
            <v>17375</v>
          </cell>
          <cell r="K10240">
            <v>0</v>
          </cell>
          <cell r="L10240">
            <v>0</v>
          </cell>
          <cell r="M10240">
            <v>0</v>
          </cell>
          <cell r="N10240">
            <v>0</v>
          </cell>
          <cell r="O10240">
            <v>0</v>
          </cell>
        </row>
        <row r="10241">
          <cell r="C10241">
            <v>2057016</v>
          </cell>
          <cell r="D10241" t="str">
            <v>111002057016</v>
          </cell>
          <cell r="E10241" t="str">
            <v>强昌文-东莞市社会建设领军人才项目</v>
          </cell>
          <cell r="F10241" t="str">
            <v>强昌文</v>
          </cell>
          <cell r="G10241" t="str">
            <v>2011036</v>
          </cell>
          <cell r="H10241">
            <v>0</v>
          </cell>
          <cell r="I10241">
            <v>224177</v>
          </cell>
          <cell r="J10241">
            <v>754.8</v>
          </cell>
          <cell r="K10241">
            <v>223422.2</v>
          </cell>
          <cell r="L10241">
            <v>0</v>
          </cell>
          <cell r="M10241">
            <v>0</v>
          </cell>
          <cell r="N10241">
            <v>0</v>
          </cell>
          <cell r="O10241">
            <v>223422.2</v>
          </cell>
        </row>
        <row r="10242">
          <cell r="C10242">
            <v>2057024</v>
          </cell>
          <cell r="D10242" t="str">
            <v>111002057024</v>
          </cell>
          <cell r="E10242" t="str">
            <v>广东省博士后人才引进计划海外青年博士后引进项目</v>
          </cell>
          <cell r="F10242" t="str">
            <v>王晓季</v>
          </cell>
          <cell r="G10242" t="str">
            <v>2018816</v>
          </cell>
          <cell r="H10242">
            <v>0</v>
          </cell>
          <cell r="I10242">
            <v>300000</v>
          </cell>
          <cell r="J10242">
            <v>0</v>
          </cell>
          <cell r="K10242">
            <v>300000</v>
          </cell>
          <cell r="L10242">
            <v>0</v>
          </cell>
          <cell r="M10242">
            <v>0</v>
          </cell>
          <cell r="N10242">
            <v>0</v>
          </cell>
          <cell r="O10242">
            <v>300000</v>
          </cell>
        </row>
        <row r="10243">
          <cell r="C10243">
            <v>2057032</v>
          </cell>
          <cell r="D10243" t="str">
            <v>111002057032</v>
          </cell>
          <cell r="E10243" t="str">
            <v>广东省配套资助“千人计划”项目-王艺</v>
          </cell>
          <cell r="F10243" t="str">
            <v>WANGYI</v>
          </cell>
          <cell r="G10243" t="str">
            <v>2016818</v>
          </cell>
          <cell r="H10243">
            <v>0</v>
          </cell>
          <cell r="I10243">
            <v>0</v>
          </cell>
          <cell r="J10243">
            <v>0</v>
          </cell>
          <cell r="K10243">
            <v>0</v>
          </cell>
          <cell r="L10243">
            <v>0</v>
          </cell>
          <cell r="M10243">
            <v>0</v>
          </cell>
          <cell r="N10243">
            <v>0</v>
          </cell>
          <cell r="O10243">
            <v>0</v>
          </cell>
        </row>
        <row r="10244">
          <cell r="C10244">
            <v>2057033</v>
          </cell>
          <cell r="D10244" t="str">
            <v>111002057033</v>
          </cell>
          <cell r="E10244" t="str">
            <v>广东省配套资助“千人计划”项目-万鹏俊</v>
          </cell>
          <cell r="F10244" t="str">
            <v>万鹏俊</v>
          </cell>
          <cell r="G10244" t="str">
            <v>2016815</v>
          </cell>
          <cell r="H10244">
            <v>0</v>
          </cell>
          <cell r="I10244">
            <v>0</v>
          </cell>
          <cell r="J10244">
            <v>0</v>
          </cell>
          <cell r="K10244">
            <v>0</v>
          </cell>
          <cell r="L10244">
            <v>0</v>
          </cell>
          <cell r="M10244">
            <v>0</v>
          </cell>
          <cell r="N10244">
            <v>0</v>
          </cell>
          <cell r="O10244">
            <v>0</v>
          </cell>
        </row>
        <row r="10245">
          <cell r="C10245">
            <v>2057047</v>
          </cell>
          <cell r="D10245" t="str">
            <v>111002057047</v>
          </cell>
          <cell r="E10245" t="str">
            <v>黄斯珉-东莞市科技创新领军人才</v>
          </cell>
          <cell r="F10245" t="str">
            <v>黄斯珉</v>
          </cell>
          <cell r="G10245" t="str">
            <v>2012034</v>
          </cell>
          <cell r="H10245">
            <v>0</v>
          </cell>
          <cell r="I10245">
            <v>6105</v>
          </cell>
          <cell r="J10245">
            <v>0</v>
          </cell>
          <cell r="K10245">
            <v>6105</v>
          </cell>
          <cell r="L10245">
            <v>0</v>
          </cell>
          <cell r="M10245">
            <v>0</v>
          </cell>
          <cell r="N10245">
            <v>0</v>
          </cell>
          <cell r="O10245">
            <v>6105</v>
          </cell>
        </row>
        <row r="10246">
          <cell r="C10246">
            <v>2062019</v>
          </cell>
          <cell r="D10246" t="str">
            <v>111002062019</v>
          </cell>
          <cell r="E10246" t="str">
            <v>人力资源管理专项业务</v>
          </cell>
          <cell r="F10246" t="str">
            <v>曾熙</v>
          </cell>
          <cell r="G10246" t="str">
            <v>1996006</v>
          </cell>
          <cell r="H10246">
            <v>0</v>
          </cell>
          <cell r="I10246">
            <v>0</v>
          </cell>
          <cell r="J10246">
            <v>0</v>
          </cell>
          <cell r="K10246">
            <v>0</v>
          </cell>
          <cell r="L10246">
            <v>0</v>
          </cell>
          <cell r="M10246">
            <v>0</v>
          </cell>
          <cell r="N10246">
            <v>0</v>
          </cell>
          <cell r="O10246">
            <v>0</v>
          </cell>
        </row>
        <row r="10247">
          <cell r="C10247">
            <v>210166001</v>
          </cell>
          <cell r="D10247" t="str">
            <v>11100210166001</v>
          </cell>
          <cell r="E10247" t="str">
            <v>基本支出（定额经费）-教学</v>
          </cell>
          <cell r="F10247" t="str">
            <v>曾熙</v>
          </cell>
          <cell r="G10247" t="str">
            <v>1996006</v>
          </cell>
          <cell r="H10247">
            <v>0</v>
          </cell>
          <cell r="I10247">
            <v>0</v>
          </cell>
          <cell r="J10247">
            <v>0</v>
          </cell>
          <cell r="K10247">
            <v>0</v>
          </cell>
          <cell r="L10247">
            <v>0</v>
          </cell>
          <cell r="M10247">
            <v>0</v>
          </cell>
          <cell r="N10247">
            <v>0</v>
          </cell>
          <cell r="O10247">
            <v>0</v>
          </cell>
        </row>
        <row r="10248">
          <cell r="C10248">
            <v>210272</v>
          </cell>
          <cell r="D10248" t="str">
            <v>11100210272</v>
          </cell>
          <cell r="E10248" t="str">
            <v>粤财科教[2020]213号民生补助等其他事业性发展支出（海外人才工作站等）项目资金</v>
          </cell>
          <cell r="F10248" t="str">
            <v>曾熙</v>
          </cell>
          <cell r="G10248" t="str">
            <v>1996006</v>
          </cell>
          <cell r="H10248">
            <v>0</v>
          </cell>
          <cell r="I10248">
            <v>0</v>
          </cell>
          <cell r="J10248">
            <v>0</v>
          </cell>
          <cell r="K10248">
            <v>0</v>
          </cell>
          <cell r="L10248">
            <v>0</v>
          </cell>
          <cell r="M10248">
            <v>0</v>
          </cell>
          <cell r="N10248">
            <v>0</v>
          </cell>
          <cell r="O10248">
            <v>0</v>
          </cell>
        </row>
        <row r="10249">
          <cell r="C10249">
            <v>210272001</v>
          </cell>
          <cell r="D10249" t="str">
            <v>11100210272001</v>
          </cell>
          <cell r="E10249" t="str">
            <v>粤财科教[2020]213号黄斯珉-广东省海外名师项目</v>
          </cell>
          <cell r="F10249" t="str">
            <v>黄斯珉</v>
          </cell>
          <cell r="G10249" t="str">
            <v>2012034</v>
          </cell>
          <cell r="H10249">
            <v>0</v>
          </cell>
          <cell r="I10249">
            <v>0</v>
          </cell>
          <cell r="J10249">
            <v>0</v>
          </cell>
          <cell r="K10249">
            <v>0</v>
          </cell>
          <cell r="L10249">
            <v>0</v>
          </cell>
          <cell r="M10249">
            <v>0</v>
          </cell>
          <cell r="N10249">
            <v>0</v>
          </cell>
          <cell r="O10249">
            <v>0</v>
          </cell>
        </row>
        <row r="10250">
          <cell r="C10250">
            <v>210272002</v>
          </cell>
          <cell r="D10250" t="str">
            <v>11100210272002</v>
          </cell>
          <cell r="E10250" t="str">
            <v>粤财科教[2020]213号王文林-广东省海外名师项目</v>
          </cell>
          <cell r="F10250" t="str">
            <v>王文林</v>
          </cell>
          <cell r="G10250" t="str">
            <v>2016836</v>
          </cell>
          <cell r="H10250">
            <v>0</v>
          </cell>
          <cell r="I10250">
            <v>0</v>
          </cell>
          <cell r="J10250">
            <v>0</v>
          </cell>
          <cell r="K10250">
            <v>0</v>
          </cell>
          <cell r="L10250">
            <v>0</v>
          </cell>
          <cell r="M10250">
            <v>0</v>
          </cell>
          <cell r="N10250">
            <v>0</v>
          </cell>
          <cell r="O10250">
            <v>0</v>
          </cell>
        </row>
        <row r="10251">
          <cell r="C10251">
            <v>210272003</v>
          </cell>
          <cell r="D10251" t="str">
            <v>11100210272003</v>
          </cell>
          <cell r="E10251" t="str">
            <v>粤财科教[2020]213号谭桂平-广东省海外名师项目</v>
          </cell>
          <cell r="F10251" t="str">
            <v>谭桂平</v>
          </cell>
          <cell r="G10251" t="str">
            <v>2012041</v>
          </cell>
          <cell r="H10251">
            <v>0</v>
          </cell>
          <cell r="I10251">
            <v>0</v>
          </cell>
          <cell r="J10251">
            <v>0</v>
          </cell>
          <cell r="K10251">
            <v>0</v>
          </cell>
          <cell r="L10251">
            <v>0</v>
          </cell>
          <cell r="M10251">
            <v>0</v>
          </cell>
          <cell r="N10251">
            <v>0</v>
          </cell>
          <cell r="O10251">
            <v>0</v>
          </cell>
        </row>
        <row r="10252">
          <cell r="C10252">
            <v>210272004</v>
          </cell>
          <cell r="D10252" t="str">
            <v>11100210272004</v>
          </cell>
          <cell r="E10252" t="str">
            <v>粤财科教[2020]213号王敬华-广东省海外名师项目</v>
          </cell>
          <cell r="F10252" t="str">
            <v>王敬华</v>
          </cell>
          <cell r="G10252" t="str">
            <v>1992015</v>
          </cell>
          <cell r="H10252">
            <v>0</v>
          </cell>
          <cell r="I10252">
            <v>0</v>
          </cell>
          <cell r="J10252">
            <v>0</v>
          </cell>
          <cell r="K10252">
            <v>0</v>
          </cell>
          <cell r="L10252">
            <v>0</v>
          </cell>
          <cell r="M10252">
            <v>0</v>
          </cell>
          <cell r="N10252">
            <v>0</v>
          </cell>
          <cell r="O10252">
            <v>0</v>
          </cell>
        </row>
        <row r="10253">
          <cell r="C10253">
            <v>210527</v>
          </cell>
          <cell r="D10253" t="str">
            <v>11100210527</v>
          </cell>
          <cell r="E10253" t="str">
            <v>引进博士及优秀管理人才安家购房补贴</v>
          </cell>
          <cell r="F10253" t="str">
            <v>曾熙</v>
          </cell>
          <cell r="G10253" t="str">
            <v>1996006</v>
          </cell>
          <cell r="H10253">
            <v>0</v>
          </cell>
          <cell r="I10253">
            <v>0</v>
          </cell>
          <cell r="J10253">
            <v>0</v>
          </cell>
          <cell r="K10253">
            <v>0</v>
          </cell>
          <cell r="L10253">
            <v>0</v>
          </cell>
          <cell r="M10253">
            <v>0</v>
          </cell>
          <cell r="N10253">
            <v>0</v>
          </cell>
          <cell r="O10253">
            <v>0</v>
          </cell>
        </row>
        <row r="10254">
          <cell r="C10254">
            <v>211191</v>
          </cell>
          <cell r="D10254" t="str">
            <v>11100211191</v>
          </cell>
          <cell r="E10254" t="str">
            <v>BC类博士后导师承担年薪项目</v>
          </cell>
          <cell r="F10254" t="str">
            <v>王晓季</v>
          </cell>
          <cell r="G10254" t="str">
            <v>2018816</v>
          </cell>
          <cell r="H10254">
            <v>0</v>
          </cell>
          <cell r="I10254">
            <v>343080.68</v>
          </cell>
          <cell r="J10254">
            <v>175310.31</v>
          </cell>
          <cell r="K10254">
            <v>167770.37</v>
          </cell>
          <cell r="L10254">
            <v>0</v>
          </cell>
          <cell r="M10254">
            <v>0</v>
          </cell>
          <cell r="N10254">
            <v>0</v>
          </cell>
          <cell r="O10254">
            <v>167770.37</v>
          </cell>
        </row>
        <row r="10255">
          <cell r="C10255">
            <v>215714</v>
          </cell>
          <cell r="D10255" t="str">
            <v>11100215714</v>
          </cell>
          <cell r="E10255" t="str">
            <v>2021年东莞市博士后培养扶持资助资金</v>
          </cell>
          <cell r="F10255" t="str">
            <v>曾熙</v>
          </cell>
          <cell r="G10255" t="str">
            <v>1996006</v>
          </cell>
          <cell r="H10255">
            <v>0</v>
          </cell>
          <cell r="I10255">
            <v>0</v>
          </cell>
          <cell r="J10255">
            <v>0</v>
          </cell>
          <cell r="K10255">
            <v>0</v>
          </cell>
          <cell r="L10255">
            <v>0</v>
          </cell>
          <cell r="M10255">
            <v>0</v>
          </cell>
          <cell r="N10255">
            <v>0</v>
          </cell>
          <cell r="O10255">
            <v>0</v>
          </cell>
        </row>
        <row r="10256">
          <cell r="C10256">
            <v>215714001</v>
          </cell>
          <cell r="D10256" t="str">
            <v>11100215714001</v>
          </cell>
          <cell r="E10256" t="str">
            <v>陈斌-东莞市博士后培养扶持资助资金</v>
          </cell>
          <cell r="F10256" t="str">
            <v>陈斌</v>
          </cell>
          <cell r="G10256" t="str">
            <v>2023025</v>
          </cell>
          <cell r="H10256">
            <v>0</v>
          </cell>
          <cell r="I10256">
            <v>0</v>
          </cell>
          <cell r="J10256">
            <v>0</v>
          </cell>
          <cell r="K10256">
            <v>0</v>
          </cell>
          <cell r="L10256">
            <v>0</v>
          </cell>
          <cell r="M10256">
            <v>0</v>
          </cell>
          <cell r="N10256">
            <v>0</v>
          </cell>
          <cell r="O10256">
            <v>0</v>
          </cell>
        </row>
        <row r="10257">
          <cell r="C10257">
            <v>216131001</v>
          </cell>
          <cell r="D10257" t="str">
            <v>11100216131001</v>
          </cell>
          <cell r="E10257" t="str">
            <v>罗辛-珠江学者专项经费</v>
          </cell>
          <cell r="F10257" t="str">
            <v>罗辛</v>
          </cell>
          <cell r="G10257" t="str">
            <v>2018817</v>
          </cell>
          <cell r="H10257">
            <v>0</v>
          </cell>
          <cell r="I10257">
            <v>0</v>
          </cell>
          <cell r="J10257">
            <v>0</v>
          </cell>
          <cell r="K10257">
            <v>0</v>
          </cell>
          <cell r="L10257">
            <v>0</v>
          </cell>
          <cell r="M10257">
            <v>0</v>
          </cell>
          <cell r="N10257">
            <v>0</v>
          </cell>
          <cell r="O10257">
            <v>0</v>
          </cell>
        </row>
        <row r="10258">
          <cell r="C10258">
            <v>216131002</v>
          </cell>
          <cell r="D10258" t="str">
            <v>11100216131002</v>
          </cell>
          <cell r="E10258" t="str">
            <v>黄斯珉-珠江学者专项经费</v>
          </cell>
          <cell r="F10258" t="str">
            <v>黄斯珉</v>
          </cell>
          <cell r="G10258" t="str">
            <v>2012034</v>
          </cell>
          <cell r="H10258">
            <v>0</v>
          </cell>
          <cell r="I10258">
            <v>0</v>
          </cell>
          <cell r="J10258">
            <v>0</v>
          </cell>
          <cell r="K10258">
            <v>0</v>
          </cell>
          <cell r="L10258">
            <v>0</v>
          </cell>
          <cell r="M10258">
            <v>0</v>
          </cell>
          <cell r="N10258">
            <v>0</v>
          </cell>
          <cell r="O10258">
            <v>0</v>
          </cell>
        </row>
        <row r="10259">
          <cell r="C10259">
            <v>220131</v>
          </cell>
          <cell r="D10259" t="str">
            <v>11100220131</v>
          </cell>
          <cell r="E10259" t="str">
            <v>基本支出（在职人员奖励性绩效工资）</v>
          </cell>
          <cell r="F10259" t="str">
            <v>王晓季</v>
          </cell>
          <cell r="G10259" t="str">
            <v>2018816</v>
          </cell>
          <cell r="H10259">
            <v>0</v>
          </cell>
          <cell r="I10259">
            <v>0</v>
          </cell>
          <cell r="J10259">
            <v>0</v>
          </cell>
          <cell r="K10259">
            <v>0</v>
          </cell>
          <cell r="L10259">
            <v>0</v>
          </cell>
          <cell r="M10259">
            <v>0</v>
          </cell>
          <cell r="N10259">
            <v>0</v>
          </cell>
          <cell r="O10259">
            <v>0</v>
          </cell>
        </row>
        <row r="10260">
          <cell r="C10260">
            <v>220131001</v>
          </cell>
          <cell r="D10260" t="str">
            <v>11100220131001</v>
          </cell>
          <cell r="E10260" t="str">
            <v>基本支出（在职人员奖励性绩效工资）-教学</v>
          </cell>
          <cell r="F10260" t="str">
            <v>王晓季</v>
          </cell>
          <cell r="G10260" t="str">
            <v>2018816</v>
          </cell>
          <cell r="H10260">
            <v>0</v>
          </cell>
          <cell r="I10260">
            <v>0</v>
          </cell>
          <cell r="J10260">
            <v>17220353.45</v>
          </cell>
          <cell r="K10260">
            <v>-17220353.45</v>
          </cell>
          <cell r="L10260">
            <v>0</v>
          </cell>
          <cell r="M10260">
            <v>0</v>
          </cell>
          <cell r="N10260">
            <v>0</v>
          </cell>
          <cell r="O10260">
            <v>-17220353.45</v>
          </cell>
        </row>
        <row r="10261">
          <cell r="C10261">
            <v>220131002</v>
          </cell>
          <cell r="D10261" t="str">
            <v>11100220131002</v>
          </cell>
          <cell r="E10261" t="str">
            <v>基本支出（在职人员奖励性绩效工资）-科研</v>
          </cell>
          <cell r="F10261" t="str">
            <v>王晓季</v>
          </cell>
          <cell r="G10261" t="str">
            <v>2018816</v>
          </cell>
          <cell r="H10261">
            <v>0</v>
          </cell>
          <cell r="I10261">
            <v>0</v>
          </cell>
          <cell r="J10261">
            <v>231703.58</v>
          </cell>
          <cell r="K10261">
            <v>-231703.58</v>
          </cell>
          <cell r="L10261">
            <v>0</v>
          </cell>
          <cell r="M10261">
            <v>0</v>
          </cell>
          <cell r="N10261">
            <v>0</v>
          </cell>
          <cell r="O10261">
            <v>-231703.58</v>
          </cell>
        </row>
        <row r="10262">
          <cell r="C10262">
            <v>220131003</v>
          </cell>
          <cell r="D10262" t="str">
            <v>11100220131003</v>
          </cell>
          <cell r="E10262" t="str">
            <v>基本支出（在职人员奖励性绩效工资）-管理</v>
          </cell>
          <cell r="F10262" t="str">
            <v>王晓季</v>
          </cell>
          <cell r="G10262" t="str">
            <v>2018816</v>
          </cell>
          <cell r="H10262">
            <v>0</v>
          </cell>
          <cell r="I10262">
            <v>0</v>
          </cell>
          <cell r="J10262">
            <v>705634.32</v>
          </cell>
          <cell r="K10262">
            <v>-705634.32</v>
          </cell>
          <cell r="L10262">
            <v>0</v>
          </cell>
          <cell r="M10262">
            <v>0</v>
          </cell>
          <cell r="N10262">
            <v>0</v>
          </cell>
          <cell r="O10262">
            <v>-705634.32</v>
          </cell>
        </row>
        <row r="10263">
          <cell r="C10263">
            <v>220131004</v>
          </cell>
          <cell r="D10263" t="str">
            <v>11100220131004</v>
          </cell>
          <cell r="E10263" t="str">
            <v>基本支出（在职人员奖励性绩效工资）-后勤</v>
          </cell>
          <cell r="F10263" t="str">
            <v>王晓季</v>
          </cell>
          <cell r="G10263" t="str">
            <v>2018816</v>
          </cell>
          <cell r="H10263">
            <v>0</v>
          </cell>
          <cell r="I10263">
            <v>0</v>
          </cell>
          <cell r="J10263">
            <v>212991.04</v>
          </cell>
          <cell r="K10263">
            <v>-212991.04</v>
          </cell>
          <cell r="L10263">
            <v>0</v>
          </cell>
          <cell r="M10263">
            <v>0</v>
          </cell>
          <cell r="N10263">
            <v>0</v>
          </cell>
          <cell r="O10263">
            <v>-212991.04</v>
          </cell>
        </row>
        <row r="10264">
          <cell r="C10264">
            <v>220132</v>
          </cell>
          <cell r="D10264" t="str">
            <v>11100220132</v>
          </cell>
          <cell r="E10264" t="str">
            <v>基本支出（统发退休人员经费）</v>
          </cell>
          <cell r="F10264" t="str">
            <v>王晓季</v>
          </cell>
          <cell r="G10264" t="str">
            <v>2018816</v>
          </cell>
          <cell r="H10264">
            <v>0</v>
          </cell>
          <cell r="I10264">
            <v>0</v>
          </cell>
          <cell r="J10264">
            <v>23673310.4</v>
          </cell>
          <cell r="K10264">
            <v>-23673310.4</v>
          </cell>
          <cell r="L10264">
            <v>0</v>
          </cell>
          <cell r="M10264">
            <v>0</v>
          </cell>
          <cell r="N10264">
            <v>0</v>
          </cell>
          <cell r="O10264">
            <v>-23673310.4</v>
          </cell>
        </row>
        <row r="10265">
          <cell r="C10265">
            <v>220133</v>
          </cell>
          <cell r="D10265" t="str">
            <v>11100220133</v>
          </cell>
          <cell r="E10265" t="str">
            <v>基本支出（在职人员社保费缴费）</v>
          </cell>
          <cell r="F10265" t="str">
            <v>王晓季</v>
          </cell>
          <cell r="G10265" t="str">
            <v>2018816</v>
          </cell>
          <cell r="H10265">
            <v>0</v>
          </cell>
          <cell r="I10265">
            <v>0</v>
          </cell>
          <cell r="J10265">
            <v>0</v>
          </cell>
          <cell r="K10265">
            <v>0</v>
          </cell>
          <cell r="L10265">
            <v>0</v>
          </cell>
          <cell r="M10265">
            <v>0</v>
          </cell>
          <cell r="N10265">
            <v>0</v>
          </cell>
          <cell r="O10265">
            <v>0</v>
          </cell>
        </row>
        <row r="10266">
          <cell r="C10266">
            <v>220133001</v>
          </cell>
          <cell r="D10266" t="str">
            <v>11100220133001</v>
          </cell>
          <cell r="E10266" t="str">
            <v>基本支出（在职人员社保费缴费）-教学</v>
          </cell>
          <cell r="F10266" t="str">
            <v>王晓季</v>
          </cell>
          <cell r="G10266" t="str">
            <v>2018816</v>
          </cell>
          <cell r="H10266">
            <v>0</v>
          </cell>
          <cell r="I10266">
            <v>0</v>
          </cell>
          <cell r="J10266">
            <v>42012771.81</v>
          </cell>
          <cell r="K10266">
            <v>-42012771.81</v>
          </cell>
          <cell r="L10266">
            <v>0</v>
          </cell>
          <cell r="M10266">
            <v>0</v>
          </cell>
          <cell r="N10266">
            <v>0</v>
          </cell>
          <cell r="O10266">
            <v>-42012771.81</v>
          </cell>
        </row>
        <row r="10267">
          <cell r="C10267">
            <v>220133002</v>
          </cell>
          <cell r="D10267" t="str">
            <v>11100220133002</v>
          </cell>
          <cell r="E10267" t="str">
            <v>基本支出（在职人员社保费缴费）-科研</v>
          </cell>
          <cell r="F10267" t="str">
            <v>王晓季</v>
          </cell>
          <cell r="G10267" t="str">
            <v>2018816</v>
          </cell>
          <cell r="H10267">
            <v>0</v>
          </cell>
          <cell r="I10267">
            <v>0</v>
          </cell>
          <cell r="J10267">
            <v>1509854.67</v>
          </cell>
          <cell r="K10267">
            <v>-1509854.67</v>
          </cell>
          <cell r="L10267">
            <v>0</v>
          </cell>
          <cell r="M10267">
            <v>0</v>
          </cell>
          <cell r="N10267">
            <v>0</v>
          </cell>
          <cell r="O10267">
            <v>-1509854.67</v>
          </cell>
        </row>
        <row r="10268">
          <cell r="C10268">
            <v>220133003</v>
          </cell>
          <cell r="D10268" t="str">
            <v>11100220133003</v>
          </cell>
          <cell r="E10268" t="str">
            <v>基本支出（在职人员社保费缴费）-管理</v>
          </cell>
          <cell r="F10268" t="str">
            <v>王晓季</v>
          </cell>
          <cell r="G10268" t="str">
            <v>2018816</v>
          </cell>
          <cell r="H10268">
            <v>0</v>
          </cell>
          <cell r="I10268">
            <v>0</v>
          </cell>
          <cell r="J10268">
            <v>2631458.57</v>
          </cell>
          <cell r="K10268">
            <v>-2631458.57</v>
          </cell>
          <cell r="L10268">
            <v>0</v>
          </cell>
          <cell r="M10268">
            <v>0</v>
          </cell>
          <cell r="N10268">
            <v>0</v>
          </cell>
          <cell r="O10268">
            <v>-2631458.57</v>
          </cell>
        </row>
        <row r="10269">
          <cell r="C10269">
            <v>220133004</v>
          </cell>
          <cell r="D10269" t="str">
            <v>11100220133004</v>
          </cell>
          <cell r="E10269" t="str">
            <v>基本支出（在职人员社保费缴费）-后勤</v>
          </cell>
          <cell r="F10269" t="str">
            <v>王晓季</v>
          </cell>
          <cell r="G10269" t="str">
            <v>2018816</v>
          </cell>
          <cell r="H10269">
            <v>0</v>
          </cell>
          <cell r="I10269">
            <v>0</v>
          </cell>
          <cell r="J10269">
            <v>1428975.22</v>
          </cell>
          <cell r="K10269">
            <v>-1428975.22</v>
          </cell>
          <cell r="L10269">
            <v>0</v>
          </cell>
          <cell r="M10269">
            <v>0</v>
          </cell>
          <cell r="N10269">
            <v>0</v>
          </cell>
          <cell r="O10269">
            <v>-1428975.22</v>
          </cell>
        </row>
        <row r="10270">
          <cell r="C10270">
            <v>220134</v>
          </cell>
          <cell r="D10270" t="str">
            <v>11100220134</v>
          </cell>
          <cell r="E10270" t="str">
            <v>基本支出（退休人员社保费缴费）</v>
          </cell>
          <cell r="F10270" t="str">
            <v>王晓季</v>
          </cell>
          <cell r="G10270" t="str">
            <v>2018816</v>
          </cell>
          <cell r="H10270">
            <v>0</v>
          </cell>
          <cell r="I10270">
            <v>0</v>
          </cell>
          <cell r="J10270">
            <v>794260.4</v>
          </cell>
          <cell r="K10270">
            <v>-794260.4</v>
          </cell>
          <cell r="L10270">
            <v>0</v>
          </cell>
          <cell r="M10270">
            <v>0</v>
          </cell>
          <cell r="N10270">
            <v>0</v>
          </cell>
          <cell r="O10270">
            <v>-794260.4</v>
          </cell>
        </row>
        <row r="10271">
          <cell r="C10271">
            <v>220135</v>
          </cell>
          <cell r="D10271" t="str">
            <v>11100220135</v>
          </cell>
          <cell r="E10271" t="str">
            <v>基本支出（住房公积金）</v>
          </cell>
          <cell r="F10271" t="str">
            <v>王晓季</v>
          </cell>
          <cell r="G10271" t="str">
            <v>2018816</v>
          </cell>
          <cell r="H10271">
            <v>0</v>
          </cell>
          <cell r="I10271">
            <v>0</v>
          </cell>
          <cell r="J10271">
            <v>0</v>
          </cell>
          <cell r="K10271">
            <v>0</v>
          </cell>
          <cell r="L10271">
            <v>0</v>
          </cell>
          <cell r="M10271">
            <v>0</v>
          </cell>
          <cell r="N10271">
            <v>0</v>
          </cell>
          <cell r="O10271">
            <v>0</v>
          </cell>
        </row>
        <row r="10272">
          <cell r="C10272">
            <v>220135001</v>
          </cell>
          <cell r="D10272" t="str">
            <v>11100220135001</v>
          </cell>
          <cell r="E10272" t="str">
            <v>基本支出（住房公积金）-教学</v>
          </cell>
          <cell r="F10272" t="str">
            <v>王晓季</v>
          </cell>
          <cell r="G10272" t="str">
            <v>2018816</v>
          </cell>
          <cell r="H10272">
            <v>0</v>
          </cell>
          <cell r="I10272">
            <v>0</v>
          </cell>
          <cell r="J10272">
            <v>19371266</v>
          </cell>
          <cell r="K10272">
            <v>-19371266</v>
          </cell>
          <cell r="L10272">
            <v>0</v>
          </cell>
          <cell r="M10272">
            <v>0</v>
          </cell>
          <cell r="N10272">
            <v>0</v>
          </cell>
          <cell r="O10272">
            <v>-19371266</v>
          </cell>
        </row>
        <row r="10273">
          <cell r="C10273">
            <v>220135002</v>
          </cell>
          <cell r="D10273" t="str">
            <v>11100220135002</v>
          </cell>
          <cell r="E10273" t="str">
            <v>基本支出（住房公积金）-科研</v>
          </cell>
          <cell r="F10273" t="str">
            <v>王晓季</v>
          </cell>
          <cell r="G10273" t="str">
            <v>2018816</v>
          </cell>
          <cell r="H10273">
            <v>0</v>
          </cell>
          <cell r="I10273">
            <v>0</v>
          </cell>
          <cell r="J10273">
            <v>711523</v>
          </cell>
          <cell r="K10273">
            <v>-711523</v>
          </cell>
          <cell r="L10273">
            <v>0</v>
          </cell>
          <cell r="M10273">
            <v>0</v>
          </cell>
          <cell r="N10273">
            <v>0</v>
          </cell>
          <cell r="O10273">
            <v>-711523</v>
          </cell>
        </row>
        <row r="10274">
          <cell r="C10274">
            <v>220135003</v>
          </cell>
          <cell r="D10274" t="str">
            <v>11100220135003</v>
          </cell>
          <cell r="E10274" t="str">
            <v>基本支出（住房公积金）-管理</v>
          </cell>
          <cell r="F10274" t="str">
            <v>王晓季</v>
          </cell>
          <cell r="G10274" t="str">
            <v>2018816</v>
          </cell>
          <cell r="H10274">
            <v>0</v>
          </cell>
          <cell r="I10274">
            <v>0</v>
          </cell>
          <cell r="J10274">
            <v>1263355</v>
          </cell>
          <cell r="K10274">
            <v>-1263355</v>
          </cell>
          <cell r="L10274">
            <v>0</v>
          </cell>
          <cell r="M10274">
            <v>0</v>
          </cell>
          <cell r="N10274">
            <v>0</v>
          </cell>
          <cell r="O10274">
            <v>-1263355</v>
          </cell>
        </row>
        <row r="10275">
          <cell r="C10275">
            <v>220135004</v>
          </cell>
          <cell r="D10275" t="str">
            <v>11100220135004</v>
          </cell>
          <cell r="E10275" t="str">
            <v>基本支出（住房公积金）-后勤</v>
          </cell>
          <cell r="F10275" t="str">
            <v>王晓季</v>
          </cell>
          <cell r="G10275" t="str">
            <v>2018816</v>
          </cell>
          <cell r="H10275">
            <v>0</v>
          </cell>
          <cell r="I10275">
            <v>0</v>
          </cell>
          <cell r="J10275">
            <v>618705</v>
          </cell>
          <cell r="K10275">
            <v>-618705</v>
          </cell>
          <cell r="L10275">
            <v>0</v>
          </cell>
          <cell r="M10275">
            <v>0</v>
          </cell>
          <cell r="N10275">
            <v>0</v>
          </cell>
          <cell r="O10275">
            <v>-618705</v>
          </cell>
        </row>
        <row r="10276">
          <cell r="C10276">
            <v>220136</v>
          </cell>
          <cell r="D10276" t="str">
            <v>11100220136</v>
          </cell>
          <cell r="E10276" t="str">
            <v>基本支出（定额经费）</v>
          </cell>
          <cell r="F10276" t="str">
            <v>王晓季</v>
          </cell>
          <cell r="G10276" t="str">
            <v>2018816</v>
          </cell>
          <cell r="H10276">
            <v>0</v>
          </cell>
          <cell r="I10276">
            <v>0</v>
          </cell>
          <cell r="J10276">
            <v>0</v>
          </cell>
          <cell r="K10276">
            <v>0</v>
          </cell>
          <cell r="L10276">
            <v>0</v>
          </cell>
          <cell r="M10276">
            <v>0</v>
          </cell>
          <cell r="N10276">
            <v>0</v>
          </cell>
          <cell r="O10276">
            <v>0</v>
          </cell>
        </row>
        <row r="10277">
          <cell r="C10277">
            <v>220136001</v>
          </cell>
          <cell r="D10277" t="str">
            <v>11100220136001</v>
          </cell>
          <cell r="E10277" t="str">
            <v>基本支出（定额经费）-教学</v>
          </cell>
          <cell r="F10277" t="str">
            <v>王晓季</v>
          </cell>
          <cell r="G10277" t="str">
            <v>2018816</v>
          </cell>
          <cell r="H10277">
            <v>0</v>
          </cell>
          <cell r="I10277">
            <v>0</v>
          </cell>
          <cell r="J10277">
            <v>212820360.64</v>
          </cell>
          <cell r="K10277">
            <v>-212820360.64</v>
          </cell>
          <cell r="L10277">
            <v>0</v>
          </cell>
          <cell r="M10277">
            <v>0</v>
          </cell>
          <cell r="N10277">
            <v>0</v>
          </cell>
          <cell r="O10277">
            <v>-212820360.64</v>
          </cell>
        </row>
        <row r="10278">
          <cell r="C10278">
            <v>220136002</v>
          </cell>
          <cell r="D10278" t="str">
            <v>11100220136002</v>
          </cell>
          <cell r="E10278" t="str">
            <v>基本支出（定额经费）-科研</v>
          </cell>
          <cell r="F10278" t="str">
            <v>王晓季</v>
          </cell>
          <cell r="G10278" t="str">
            <v>2018816</v>
          </cell>
          <cell r="H10278">
            <v>0</v>
          </cell>
          <cell r="I10278">
            <v>0</v>
          </cell>
          <cell r="J10278">
            <v>9725398.14</v>
          </cell>
          <cell r="K10278">
            <v>-9725398.14</v>
          </cell>
          <cell r="L10278">
            <v>0</v>
          </cell>
          <cell r="M10278">
            <v>0</v>
          </cell>
          <cell r="N10278">
            <v>0</v>
          </cell>
          <cell r="O10278">
            <v>-9725398.14</v>
          </cell>
        </row>
        <row r="10279">
          <cell r="C10279">
            <v>220136003</v>
          </cell>
          <cell r="D10279" t="str">
            <v>11100220136003</v>
          </cell>
          <cell r="E10279" t="str">
            <v>基本支出（定额经费）-管理</v>
          </cell>
          <cell r="F10279" t="str">
            <v>王晓季</v>
          </cell>
          <cell r="G10279" t="str">
            <v>2018816</v>
          </cell>
          <cell r="H10279">
            <v>0</v>
          </cell>
          <cell r="I10279">
            <v>0</v>
          </cell>
          <cell r="J10279">
            <v>21552169.24</v>
          </cell>
          <cell r="K10279">
            <v>-21552169.24</v>
          </cell>
          <cell r="L10279">
            <v>520000</v>
          </cell>
          <cell r="M10279">
            <v>0</v>
          </cell>
          <cell r="N10279">
            <v>0</v>
          </cell>
          <cell r="O10279">
            <v>-21552169.24</v>
          </cell>
        </row>
        <row r="10280">
          <cell r="C10280">
            <v>220136004</v>
          </cell>
          <cell r="D10280" t="str">
            <v>11100220136004</v>
          </cell>
          <cell r="E10280" t="str">
            <v>基本支出（定额经费）-后勤</v>
          </cell>
          <cell r="F10280" t="str">
            <v>王晓季</v>
          </cell>
          <cell r="G10280" t="str">
            <v>2018816</v>
          </cell>
          <cell r="H10280">
            <v>0</v>
          </cell>
          <cell r="I10280">
            <v>0</v>
          </cell>
          <cell r="J10280">
            <v>10285794.69</v>
          </cell>
          <cell r="K10280">
            <v>-10285794.69</v>
          </cell>
          <cell r="L10280">
            <v>0</v>
          </cell>
          <cell r="M10280">
            <v>0</v>
          </cell>
          <cell r="N10280">
            <v>0</v>
          </cell>
          <cell r="O10280">
            <v>-10285794.69</v>
          </cell>
        </row>
        <row r="10281">
          <cell r="C10281">
            <v>220136005</v>
          </cell>
          <cell r="D10281" t="str">
            <v>11100220136005</v>
          </cell>
          <cell r="E10281" t="str">
            <v>基本支出（定额经费）-退休</v>
          </cell>
          <cell r="F10281" t="str">
            <v>王晓季</v>
          </cell>
          <cell r="G10281" t="str">
            <v>2018816</v>
          </cell>
          <cell r="H10281">
            <v>0</v>
          </cell>
          <cell r="I10281">
            <v>0</v>
          </cell>
          <cell r="J10281">
            <v>4985192</v>
          </cell>
          <cell r="K10281">
            <v>-4985192</v>
          </cell>
          <cell r="L10281">
            <v>0</v>
          </cell>
          <cell r="M10281">
            <v>0</v>
          </cell>
          <cell r="N10281">
            <v>0</v>
          </cell>
          <cell r="O10281">
            <v>-4985192</v>
          </cell>
        </row>
        <row r="10282">
          <cell r="C10282">
            <v>220137</v>
          </cell>
          <cell r="D10282" t="str">
            <v>11100220137</v>
          </cell>
          <cell r="E10282" t="str">
            <v>基本支出（在职人员住房改革补贴）</v>
          </cell>
          <cell r="F10282" t="str">
            <v>王晓季</v>
          </cell>
          <cell r="G10282" t="str">
            <v>2018816</v>
          </cell>
          <cell r="H10282">
            <v>0</v>
          </cell>
          <cell r="I10282">
            <v>0</v>
          </cell>
          <cell r="J10282">
            <v>0</v>
          </cell>
          <cell r="K10282">
            <v>0</v>
          </cell>
          <cell r="L10282">
            <v>0</v>
          </cell>
          <cell r="M10282">
            <v>0</v>
          </cell>
          <cell r="N10282">
            <v>0</v>
          </cell>
          <cell r="O10282">
            <v>0</v>
          </cell>
        </row>
        <row r="10283">
          <cell r="C10283">
            <v>220137001</v>
          </cell>
          <cell r="D10283" t="str">
            <v>11100220137001</v>
          </cell>
          <cell r="E10283" t="str">
            <v>基本支出（在职人员住房改革补贴）-教学</v>
          </cell>
          <cell r="F10283" t="str">
            <v>王晓季</v>
          </cell>
          <cell r="G10283" t="str">
            <v>2018816</v>
          </cell>
          <cell r="H10283">
            <v>0</v>
          </cell>
          <cell r="I10283">
            <v>0</v>
          </cell>
          <cell r="J10283">
            <v>47082795.54</v>
          </cell>
          <cell r="K10283">
            <v>-47082795.54</v>
          </cell>
          <cell r="L10283">
            <v>1003.92</v>
          </cell>
          <cell r="M10283">
            <v>0</v>
          </cell>
          <cell r="N10283">
            <v>0</v>
          </cell>
          <cell r="O10283">
            <v>-47082795.54</v>
          </cell>
        </row>
        <row r="10284">
          <cell r="C10284">
            <v>220137002</v>
          </cell>
          <cell r="D10284" t="str">
            <v>11100220137002</v>
          </cell>
          <cell r="E10284" t="str">
            <v>基本支出（在职人员住房改革补贴）-科研</v>
          </cell>
          <cell r="F10284" t="str">
            <v>王晓季</v>
          </cell>
          <cell r="G10284" t="str">
            <v>2018816</v>
          </cell>
          <cell r="H10284">
            <v>0</v>
          </cell>
          <cell r="I10284">
            <v>0</v>
          </cell>
          <cell r="J10284">
            <v>1776977.82</v>
          </cell>
          <cell r="K10284">
            <v>-1776977.82</v>
          </cell>
          <cell r="L10284">
            <v>0</v>
          </cell>
          <cell r="M10284">
            <v>0</v>
          </cell>
          <cell r="N10284">
            <v>0</v>
          </cell>
          <cell r="O10284">
            <v>-1776977.82</v>
          </cell>
        </row>
        <row r="10285">
          <cell r="C10285">
            <v>220137003</v>
          </cell>
          <cell r="D10285" t="str">
            <v>11100220137003</v>
          </cell>
          <cell r="E10285" t="str">
            <v>基本支出（在职人员住房改革补贴）-管理</v>
          </cell>
          <cell r="F10285" t="str">
            <v>王晓季</v>
          </cell>
          <cell r="G10285" t="str">
            <v>2018816</v>
          </cell>
          <cell r="H10285">
            <v>0</v>
          </cell>
          <cell r="I10285">
            <v>0</v>
          </cell>
          <cell r="J10285">
            <v>2845308.14</v>
          </cell>
          <cell r="K10285">
            <v>-2845308.14</v>
          </cell>
          <cell r="L10285">
            <v>0</v>
          </cell>
          <cell r="M10285">
            <v>0</v>
          </cell>
          <cell r="N10285">
            <v>0</v>
          </cell>
          <cell r="O10285">
            <v>-2845308.14</v>
          </cell>
        </row>
        <row r="10286">
          <cell r="C10286">
            <v>220137004</v>
          </cell>
          <cell r="D10286" t="str">
            <v>11100220137004</v>
          </cell>
          <cell r="E10286" t="str">
            <v>基本支出（在职人员住房改革补贴）-后勤</v>
          </cell>
          <cell r="F10286" t="str">
            <v>王晓季</v>
          </cell>
          <cell r="G10286" t="str">
            <v>2018816</v>
          </cell>
          <cell r="H10286">
            <v>0</v>
          </cell>
          <cell r="I10286">
            <v>0</v>
          </cell>
          <cell r="J10286">
            <v>1285193.94</v>
          </cell>
          <cell r="K10286">
            <v>-1285193.94</v>
          </cell>
          <cell r="L10286">
            <v>0</v>
          </cell>
          <cell r="M10286">
            <v>0</v>
          </cell>
          <cell r="N10286">
            <v>0</v>
          </cell>
          <cell r="O10286">
            <v>-1285193.94</v>
          </cell>
        </row>
        <row r="10287">
          <cell r="C10287">
            <v>220138</v>
          </cell>
          <cell r="D10287" t="str">
            <v>11100220138</v>
          </cell>
          <cell r="E10287" t="str">
            <v>基本支出（退休人员住房改革补贴）</v>
          </cell>
          <cell r="F10287" t="str">
            <v>王晓季</v>
          </cell>
          <cell r="G10287" t="str">
            <v>2018816</v>
          </cell>
          <cell r="H10287">
            <v>0</v>
          </cell>
          <cell r="I10287">
            <v>0</v>
          </cell>
          <cell r="J10287">
            <v>0</v>
          </cell>
          <cell r="K10287">
            <v>0</v>
          </cell>
          <cell r="L10287">
            <v>0</v>
          </cell>
          <cell r="M10287">
            <v>0</v>
          </cell>
          <cell r="N10287">
            <v>0</v>
          </cell>
          <cell r="O10287">
            <v>0</v>
          </cell>
        </row>
        <row r="10288">
          <cell r="C10288">
            <v>220139</v>
          </cell>
          <cell r="D10288" t="str">
            <v>11100220139</v>
          </cell>
          <cell r="E10288" t="str">
            <v>基本支出（抚恤金）</v>
          </cell>
          <cell r="F10288" t="str">
            <v>王晓季</v>
          </cell>
          <cell r="G10288" t="str">
            <v>2018816</v>
          </cell>
          <cell r="H10288">
            <v>0</v>
          </cell>
          <cell r="I10288">
            <v>0</v>
          </cell>
          <cell r="J10288">
            <v>0</v>
          </cell>
          <cell r="K10288">
            <v>0</v>
          </cell>
          <cell r="L10288">
            <v>0</v>
          </cell>
          <cell r="M10288">
            <v>0</v>
          </cell>
          <cell r="N10288">
            <v>0</v>
          </cell>
          <cell r="O10288">
            <v>0</v>
          </cell>
        </row>
        <row r="10289">
          <cell r="C10289">
            <v>220140</v>
          </cell>
          <cell r="D10289" t="str">
            <v>11100220140</v>
          </cell>
          <cell r="E10289" t="str">
            <v>基本支出（非统发在职人员经费）</v>
          </cell>
          <cell r="F10289" t="str">
            <v>王晓季</v>
          </cell>
          <cell r="G10289" t="str">
            <v>2018816</v>
          </cell>
          <cell r="H10289">
            <v>0</v>
          </cell>
          <cell r="I10289">
            <v>0</v>
          </cell>
          <cell r="J10289">
            <v>0</v>
          </cell>
          <cell r="K10289">
            <v>0</v>
          </cell>
          <cell r="L10289">
            <v>0</v>
          </cell>
          <cell r="M10289">
            <v>0</v>
          </cell>
          <cell r="N10289">
            <v>0</v>
          </cell>
          <cell r="O10289">
            <v>0</v>
          </cell>
        </row>
        <row r="10290">
          <cell r="C10290">
            <v>220141</v>
          </cell>
          <cell r="D10290" t="str">
            <v>11100220141</v>
          </cell>
          <cell r="E10290" t="str">
            <v>基本支出（离退休人员慰问金）</v>
          </cell>
          <cell r="F10290" t="str">
            <v>王晓季</v>
          </cell>
          <cell r="G10290" t="str">
            <v>2018816</v>
          </cell>
          <cell r="H10290">
            <v>0</v>
          </cell>
          <cell r="I10290">
            <v>0</v>
          </cell>
          <cell r="J10290">
            <v>0</v>
          </cell>
          <cell r="K10290">
            <v>0</v>
          </cell>
          <cell r="L10290">
            <v>0</v>
          </cell>
          <cell r="M10290">
            <v>0</v>
          </cell>
          <cell r="N10290">
            <v>0</v>
          </cell>
          <cell r="O10290">
            <v>0</v>
          </cell>
        </row>
        <row r="10291">
          <cell r="C10291">
            <v>220215</v>
          </cell>
          <cell r="D10291" t="str">
            <v>11100220215</v>
          </cell>
          <cell r="E10291" t="str">
            <v>百名博士安家补助及生活津贴</v>
          </cell>
          <cell r="F10291" t="str">
            <v>王晓季</v>
          </cell>
          <cell r="G10291" t="str">
            <v>2018816</v>
          </cell>
          <cell r="H10291">
            <v>0</v>
          </cell>
          <cell r="I10291">
            <v>640000</v>
          </cell>
          <cell r="J10291">
            <v>640000</v>
          </cell>
          <cell r="K10291">
            <v>0</v>
          </cell>
          <cell r="L10291">
            <v>0</v>
          </cell>
          <cell r="M10291">
            <v>0</v>
          </cell>
          <cell r="N10291">
            <v>0</v>
          </cell>
          <cell r="O10291">
            <v>0</v>
          </cell>
        </row>
        <row r="10292">
          <cell r="C10292">
            <v>220216</v>
          </cell>
          <cell r="D10292" t="str">
            <v>11100220216</v>
          </cell>
          <cell r="E10292" t="str">
            <v>粤财科教[2022]36号2022年珠江学者岗位津贴</v>
          </cell>
          <cell r="F10292" t="str">
            <v>王晓季</v>
          </cell>
          <cell r="G10292" t="str">
            <v>2018816</v>
          </cell>
          <cell r="H10292">
            <v>0</v>
          </cell>
          <cell r="I10292">
            <v>0</v>
          </cell>
          <cell r="J10292">
            <v>0</v>
          </cell>
          <cell r="K10292">
            <v>0</v>
          </cell>
          <cell r="L10292">
            <v>0</v>
          </cell>
          <cell r="M10292">
            <v>0</v>
          </cell>
          <cell r="N10292">
            <v>0</v>
          </cell>
          <cell r="O10292">
            <v>0</v>
          </cell>
        </row>
        <row r="10293">
          <cell r="C10293">
            <v>220229</v>
          </cell>
          <cell r="D10293" t="str">
            <v>11100220229</v>
          </cell>
          <cell r="E10293" t="str">
            <v>粤财科教[2022]153号袁锦昀-院士经费补助</v>
          </cell>
          <cell r="F10293" t="str">
            <v>王晓季</v>
          </cell>
          <cell r="G10293" t="str">
            <v>2018816</v>
          </cell>
          <cell r="H10293">
            <v>0</v>
          </cell>
          <cell r="I10293">
            <v>0</v>
          </cell>
          <cell r="J10293">
            <v>0</v>
          </cell>
          <cell r="K10293">
            <v>0</v>
          </cell>
          <cell r="L10293">
            <v>0</v>
          </cell>
          <cell r="M10293">
            <v>0</v>
          </cell>
          <cell r="N10293">
            <v>0</v>
          </cell>
          <cell r="O10293">
            <v>0</v>
          </cell>
        </row>
        <row r="10294">
          <cell r="C10294">
            <v>220229001</v>
          </cell>
          <cell r="D10294" t="str">
            <v>11100220229001</v>
          </cell>
          <cell r="E10294" t="str">
            <v>粤财科教[2022]153号袁锦昀-院士经费资助（业务经费）</v>
          </cell>
          <cell r="F10294" t="str">
            <v>YUAN JINYUN</v>
          </cell>
          <cell r="G10294" t="str">
            <v>2020802</v>
          </cell>
          <cell r="H10294">
            <v>0</v>
          </cell>
          <cell r="I10294">
            <v>0</v>
          </cell>
          <cell r="J10294">
            <v>0</v>
          </cell>
          <cell r="K10294">
            <v>0</v>
          </cell>
          <cell r="L10294">
            <v>0</v>
          </cell>
          <cell r="M10294">
            <v>0</v>
          </cell>
          <cell r="N10294">
            <v>0</v>
          </cell>
          <cell r="O10294">
            <v>0</v>
          </cell>
        </row>
        <row r="10295">
          <cell r="C10295">
            <v>220512</v>
          </cell>
          <cell r="D10295" t="str">
            <v>11100220512</v>
          </cell>
          <cell r="E10295" t="str">
            <v>高层次人才薪酬及补贴</v>
          </cell>
          <cell r="F10295" t="str">
            <v>王晓季</v>
          </cell>
          <cell r="G10295" t="str">
            <v>2018816</v>
          </cell>
          <cell r="H10295">
            <v>0</v>
          </cell>
          <cell r="I10295">
            <v>70000000</v>
          </cell>
          <cell r="J10295">
            <v>69420914.05</v>
          </cell>
          <cell r="K10295">
            <v>579085.95</v>
          </cell>
          <cell r="L10295">
            <v>0</v>
          </cell>
          <cell r="M10295">
            <v>0</v>
          </cell>
          <cell r="N10295">
            <v>0</v>
          </cell>
          <cell r="O10295">
            <v>579085.95</v>
          </cell>
        </row>
        <row r="10296">
          <cell r="C10296">
            <v>221001011</v>
          </cell>
          <cell r="D10296" t="str">
            <v>11100221001011</v>
          </cell>
          <cell r="E10296" t="str">
            <v>机关部门日常教学经费</v>
          </cell>
          <cell r="F10296" t="str">
            <v>王晓季</v>
          </cell>
          <cell r="G10296" t="str">
            <v>2018816</v>
          </cell>
          <cell r="H10296">
            <v>0</v>
          </cell>
          <cell r="I10296">
            <v>32400</v>
          </cell>
          <cell r="J10296">
            <v>17527.25</v>
          </cell>
          <cell r="K10296">
            <v>14872.75</v>
          </cell>
          <cell r="L10296">
            <v>0</v>
          </cell>
          <cell r="M10296">
            <v>0</v>
          </cell>
          <cell r="N10296">
            <v>0</v>
          </cell>
          <cell r="O10296">
            <v>14872.75</v>
          </cell>
        </row>
        <row r="10297">
          <cell r="C10297">
            <v>221001107</v>
          </cell>
          <cell r="D10297" t="str">
            <v>11100221001107</v>
          </cell>
          <cell r="E10297" t="str">
            <v>国务院政府特殊津贴项目</v>
          </cell>
          <cell r="F10297" t="str">
            <v>王晓季</v>
          </cell>
          <cell r="G10297" t="str">
            <v>2018816</v>
          </cell>
          <cell r="H10297">
            <v>0</v>
          </cell>
          <cell r="I10297">
            <v>0</v>
          </cell>
          <cell r="J10297">
            <v>0</v>
          </cell>
          <cell r="K10297">
            <v>0</v>
          </cell>
          <cell r="L10297">
            <v>0</v>
          </cell>
          <cell r="M10297">
            <v>0</v>
          </cell>
          <cell r="N10297">
            <v>0</v>
          </cell>
          <cell r="O10297">
            <v>0</v>
          </cell>
        </row>
        <row r="10298">
          <cell r="C10298">
            <v>221001108</v>
          </cell>
          <cell r="D10298" t="str">
            <v>11100221001108</v>
          </cell>
          <cell r="E10298" t="str">
            <v>残疾人就业保障金</v>
          </cell>
          <cell r="F10298" t="str">
            <v>王晓季</v>
          </cell>
          <cell r="G10298" t="str">
            <v>2018816</v>
          </cell>
          <cell r="H10298">
            <v>0</v>
          </cell>
          <cell r="I10298">
            <v>880451.9</v>
          </cell>
          <cell r="J10298">
            <v>880451.9</v>
          </cell>
          <cell r="K10298">
            <v>0</v>
          </cell>
          <cell r="L10298">
            <v>0</v>
          </cell>
          <cell r="M10298">
            <v>0</v>
          </cell>
          <cell r="N10298">
            <v>0</v>
          </cell>
          <cell r="O10298">
            <v>0</v>
          </cell>
        </row>
        <row r="10299">
          <cell r="C10299">
            <v>221001109</v>
          </cell>
          <cell r="D10299" t="str">
            <v>11100221001109</v>
          </cell>
          <cell r="E10299" t="str">
            <v>退休人员活动经费</v>
          </cell>
          <cell r="F10299" t="str">
            <v>王晓季</v>
          </cell>
          <cell r="G10299" t="str">
            <v>2018816</v>
          </cell>
          <cell r="H10299">
            <v>0</v>
          </cell>
          <cell r="I10299">
            <v>135000</v>
          </cell>
          <cell r="J10299">
            <v>89096.48</v>
          </cell>
          <cell r="K10299">
            <v>45903.52</v>
          </cell>
          <cell r="L10299">
            <v>0</v>
          </cell>
          <cell r="M10299">
            <v>0</v>
          </cell>
          <cell r="N10299">
            <v>0</v>
          </cell>
          <cell r="O10299">
            <v>45903.52</v>
          </cell>
        </row>
        <row r="10300">
          <cell r="C10300">
            <v>221001110</v>
          </cell>
          <cell r="D10300" t="str">
            <v>11100221001110</v>
          </cell>
          <cell r="E10300" t="str">
            <v>全日制聘用人员企业年金</v>
          </cell>
          <cell r="F10300" t="str">
            <v>王晓季</v>
          </cell>
          <cell r="G10300" t="str">
            <v>2018816</v>
          </cell>
          <cell r="H10300">
            <v>0</v>
          </cell>
          <cell r="I10300">
            <v>6000000</v>
          </cell>
          <cell r="J10300">
            <v>4193767.12</v>
          </cell>
          <cell r="K10300">
            <v>1806232.88</v>
          </cell>
          <cell r="L10300">
            <v>0</v>
          </cell>
          <cell r="M10300">
            <v>0</v>
          </cell>
          <cell r="N10300">
            <v>0</v>
          </cell>
          <cell r="O10300">
            <v>1806232.88</v>
          </cell>
        </row>
        <row r="10301">
          <cell r="C10301">
            <v>221001111</v>
          </cell>
          <cell r="D10301" t="str">
            <v>11100221001111</v>
          </cell>
          <cell r="E10301" t="str">
            <v>职工福利基金</v>
          </cell>
          <cell r="F10301" t="str">
            <v>王晓季</v>
          </cell>
          <cell r="G10301" t="str">
            <v>2018816</v>
          </cell>
          <cell r="H10301">
            <v>0</v>
          </cell>
          <cell r="I10301">
            <v>900000</v>
          </cell>
          <cell r="J10301">
            <v>28450</v>
          </cell>
          <cell r="K10301">
            <v>871550</v>
          </cell>
          <cell r="L10301">
            <v>0</v>
          </cell>
          <cell r="M10301">
            <v>0</v>
          </cell>
          <cell r="N10301">
            <v>0</v>
          </cell>
          <cell r="O10301">
            <v>871550</v>
          </cell>
        </row>
        <row r="10302">
          <cell r="C10302">
            <v>221001112</v>
          </cell>
          <cell r="D10302" t="str">
            <v>11100221001112</v>
          </cell>
          <cell r="E10302" t="str">
            <v>教职工体检工作经费</v>
          </cell>
          <cell r="F10302" t="str">
            <v>王晓季</v>
          </cell>
          <cell r="G10302" t="str">
            <v>2018816</v>
          </cell>
          <cell r="H10302">
            <v>0</v>
          </cell>
          <cell r="I10302">
            <v>625000</v>
          </cell>
          <cell r="J10302">
            <v>0</v>
          </cell>
          <cell r="K10302">
            <v>625000</v>
          </cell>
          <cell r="L10302">
            <v>0</v>
          </cell>
          <cell r="M10302">
            <v>0</v>
          </cell>
          <cell r="N10302">
            <v>0</v>
          </cell>
          <cell r="O10302">
            <v>625000</v>
          </cell>
        </row>
        <row r="10303">
          <cell r="C10303">
            <v>221001113</v>
          </cell>
          <cell r="D10303" t="str">
            <v>11100221001113</v>
          </cell>
          <cell r="E10303" t="str">
            <v>人力资源管理专项业务费</v>
          </cell>
          <cell r="F10303" t="str">
            <v>王晓季</v>
          </cell>
          <cell r="G10303" t="str">
            <v>2018816</v>
          </cell>
          <cell r="H10303">
            <v>0</v>
          </cell>
          <cell r="I10303">
            <v>1672000</v>
          </cell>
          <cell r="J10303">
            <v>628828.3</v>
          </cell>
          <cell r="K10303">
            <v>1043171.7</v>
          </cell>
          <cell r="L10303">
            <v>0</v>
          </cell>
          <cell r="M10303">
            <v>672000</v>
          </cell>
          <cell r="N10303">
            <v>0</v>
          </cell>
          <cell r="O10303">
            <v>371171.7</v>
          </cell>
        </row>
        <row r="10304">
          <cell r="C10304">
            <v>221002</v>
          </cell>
          <cell r="D10304" t="str">
            <v>11100221002</v>
          </cell>
          <cell r="E10304" t="str">
            <v>博士后专项经费</v>
          </cell>
          <cell r="F10304" t="str">
            <v>王晓季</v>
          </cell>
          <cell r="G10304" t="str">
            <v>2018816</v>
          </cell>
          <cell r="H10304">
            <v>0</v>
          </cell>
          <cell r="I10304">
            <v>0</v>
          </cell>
          <cell r="J10304">
            <v>0</v>
          </cell>
          <cell r="K10304">
            <v>0</v>
          </cell>
          <cell r="L10304">
            <v>0</v>
          </cell>
          <cell r="M10304">
            <v>0</v>
          </cell>
          <cell r="N10304">
            <v>0</v>
          </cell>
          <cell r="O10304">
            <v>0</v>
          </cell>
        </row>
        <row r="10305">
          <cell r="C10305">
            <v>221005</v>
          </cell>
          <cell r="D10305" t="str">
            <v>11100221005</v>
          </cell>
          <cell r="E10305" t="str">
            <v>引进博士及优秀管理人才安家购房补贴</v>
          </cell>
          <cell r="F10305" t="str">
            <v>王晓季</v>
          </cell>
          <cell r="G10305" t="str">
            <v>2018816</v>
          </cell>
          <cell r="H10305">
            <v>0</v>
          </cell>
          <cell r="I10305">
            <v>4780000</v>
          </cell>
          <cell r="J10305">
            <v>2490000</v>
          </cell>
          <cell r="K10305">
            <v>2290000</v>
          </cell>
          <cell r="L10305">
            <v>0</v>
          </cell>
          <cell r="M10305">
            <v>0</v>
          </cell>
          <cell r="N10305">
            <v>0</v>
          </cell>
          <cell r="O10305">
            <v>2290000</v>
          </cell>
        </row>
        <row r="10306">
          <cell r="C10306">
            <v>221109</v>
          </cell>
          <cell r="D10306" t="str">
            <v>11100221109</v>
          </cell>
          <cell r="E10306" t="str">
            <v>新时代教师发展体系建设经费</v>
          </cell>
          <cell r="F10306" t="str">
            <v>王晓季</v>
          </cell>
          <cell r="G10306" t="str">
            <v>2018816</v>
          </cell>
          <cell r="H10306">
            <v>0</v>
          </cell>
          <cell r="I10306">
            <v>800000</v>
          </cell>
          <cell r="J10306">
            <v>209434.44</v>
          </cell>
          <cell r="K10306">
            <v>590565.56</v>
          </cell>
          <cell r="L10306">
            <v>0</v>
          </cell>
          <cell r="M10306">
            <v>0</v>
          </cell>
          <cell r="N10306">
            <v>0</v>
          </cell>
          <cell r="O10306">
            <v>590565.56</v>
          </cell>
        </row>
        <row r="10307">
          <cell r="C10307">
            <v>2235002</v>
          </cell>
          <cell r="D10307" t="str">
            <v>111002235002</v>
          </cell>
          <cell r="E10307" t="str">
            <v>粤财科教[2021]294号广东省财政厅关于下达2021年银龄专家与海外名师项目</v>
          </cell>
          <cell r="F10307" t="str">
            <v>曾熙</v>
          </cell>
          <cell r="G10307" t="str">
            <v>1996006</v>
          </cell>
          <cell r="H10307">
            <v>0</v>
          </cell>
          <cell r="I10307">
            <v>0</v>
          </cell>
          <cell r="J10307">
            <v>0</v>
          </cell>
          <cell r="K10307">
            <v>0</v>
          </cell>
          <cell r="L10307">
            <v>0</v>
          </cell>
          <cell r="M10307">
            <v>0</v>
          </cell>
          <cell r="N10307">
            <v>0</v>
          </cell>
          <cell r="O10307">
            <v>0</v>
          </cell>
        </row>
        <row r="10308">
          <cell r="C10308">
            <v>2235002001</v>
          </cell>
          <cell r="D10308" t="str">
            <v>111002235002001</v>
          </cell>
          <cell r="E10308" t="str">
            <v>粤财科教[2021]294号粤港澳大湾区旅游服务供应链价值共创机制研究-广东省海外名师</v>
          </cell>
          <cell r="F10308" t="str">
            <v>郭方方</v>
          </cell>
          <cell r="G10308" t="str">
            <v>2008039</v>
          </cell>
          <cell r="H10308">
            <v>0</v>
          </cell>
          <cell r="I10308">
            <v>0</v>
          </cell>
          <cell r="J10308">
            <v>0</v>
          </cell>
          <cell r="K10308">
            <v>0</v>
          </cell>
          <cell r="L10308">
            <v>0</v>
          </cell>
          <cell r="M10308">
            <v>0</v>
          </cell>
          <cell r="N10308">
            <v>0</v>
          </cell>
          <cell r="O10308">
            <v>0</v>
          </cell>
        </row>
        <row r="10309">
          <cell r="C10309">
            <v>2235002002</v>
          </cell>
          <cell r="D10309" t="str">
            <v>111002235002002</v>
          </cell>
          <cell r="E10309" t="str">
            <v>粤财科教[2021]294号基于小角中子散射-氘代示踪西兰花中萝卜硫素分子生物合成机制的合作研究-广东省海外名师</v>
          </cell>
          <cell r="F10309" t="str">
            <v>肖珊</v>
          </cell>
          <cell r="G10309" t="str">
            <v>2018283</v>
          </cell>
          <cell r="H10309">
            <v>0</v>
          </cell>
          <cell r="I10309">
            <v>0</v>
          </cell>
          <cell r="J10309">
            <v>0</v>
          </cell>
          <cell r="K10309">
            <v>0</v>
          </cell>
          <cell r="L10309">
            <v>0</v>
          </cell>
          <cell r="M10309">
            <v>0</v>
          </cell>
          <cell r="N10309">
            <v>0</v>
          </cell>
          <cell r="O10309">
            <v>0</v>
          </cell>
        </row>
        <row r="10310">
          <cell r="C10310">
            <v>2235002003</v>
          </cell>
          <cell r="D10310" t="str">
            <v>111002235002003</v>
          </cell>
          <cell r="E10310" t="str">
            <v>粤财科教[2021]294号基于数字PCR技术用于新冠肺炎核酸快速检测方法及装备研究-广东省海外名师</v>
          </cell>
          <cell r="F10310" t="str">
            <v>焦哲</v>
          </cell>
          <cell r="G10310" t="str">
            <v>2012019</v>
          </cell>
          <cell r="H10310">
            <v>0</v>
          </cell>
          <cell r="I10310">
            <v>0</v>
          </cell>
          <cell r="J10310">
            <v>0</v>
          </cell>
          <cell r="K10310">
            <v>0</v>
          </cell>
          <cell r="L10310">
            <v>0</v>
          </cell>
          <cell r="M10310">
            <v>0</v>
          </cell>
          <cell r="N10310">
            <v>0</v>
          </cell>
          <cell r="O10310">
            <v>0</v>
          </cell>
        </row>
        <row r="10311">
          <cell r="C10311">
            <v>2235002004</v>
          </cell>
          <cell r="D10311" t="str">
            <v>111002235002004</v>
          </cell>
          <cell r="E10311" t="str">
            <v>粤财科教[2021]294号基于横管降膜蒸发的槽式太阳能热发电系统研究-广东省海外名师</v>
          </cell>
          <cell r="F10311" t="str">
            <v>胡冰</v>
          </cell>
          <cell r="G10311" t="str">
            <v>2016003</v>
          </cell>
          <cell r="H10311">
            <v>0</v>
          </cell>
          <cell r="I10311">
            <v>0</v>
          </cell>
          <cell r="J10311">
            <v>0</v>
          </cell>
          <cell r="K10311">
            <v>0</v>
          </cell>
          <cell r="L10311">
            <v>0</v>
          </cell>
          <cell r="M10311">
            <v>0</v>
          </cell>
          <cell r="N10311">
            <v>0</v>
          </cell>
          <cell r="O10311">
            <v>0</v>
          </cell>
        </row>
        <row r="10312">
          <cell r="C10312">
            <v>2235002005</v>
          </cell>
          <cell r="D10312" t="str">
            <v>111002235002005</v>
          </cell>
          <cell r="E10312" t="str">
            <v>粤财科教[2021]294号人工膜肺材料的血液抗凝性能及强化机理研究-广东省海外名师</v>
          </cell>
          <cell r="F10312" t="str">
            <v>何奎</v>
          </cell>
          <cell r="G10312" t="str">
            <v>2019814</v>
          </cell>
          <cell r="H10312">
            <v>2.3</v>
          </cell>
          <cell r="I10312">
            <v>0</v>
          </cell>
          <cell r="J10312">
            <v>0</v>
          </cell>
          <cell r="K10312">
            <v>2.3</v>
          </cell>
          <cell r="L10312">
            <v>0</v>
          </cell>
          <cell r="M10312">
            <v>0</v>
          </cell>
          <cell r="N10312">
            <v>0</v>
          </cell>
          <cell r="O10312">
            <v>2.3</v>
          </cell>
        </row>
        <row r="10313">
          <cell r="C10313">
            <v>2235002006</v>
          </cell>
          <cell r="D10313" t="str">
            <v>111002235002006</v>
          </cell>
          <cell r="E10313" t="str">
            <v>粤财科教[2021]294号银龄专家项目资金</v>
          </cell>
          <cell r="F10313" t="str">
            <v>赵成亮</v>
          </cell>
          <cell r="G10313" t="str">
            <v>2018056</v>
          </cell>
          <cell r="H10313">
            <v>0</v>
          </cell>
          <cell r="I10313">
            <v>0</v>
          </cell>
          <cell r="J10313">
            <v>0</v>
          </cell>
          <cell r="K10313">
            <v>0</v>
          </cell>
          <cell r="L10313">
            <v>0</v>
          </cell>
          <cell r="M10313">
            <v>0</v>
          </cell>
          <cell r="N10313">
            <v>0</v>
          </cell>
          <cell r="O10313">
            <v>0</v>
          </cell>
        </row>
        <row r="10314">
          <cell r="C10314">
            <v>2235003</v>
          </cell>
          <cell r="D10314" t="str">
            <v>111002235003</v>
          </cell>
          <cell r="E10314" t="str">
            <v>粤财社[2021]309号广东省海外博士后人才支持项目</v>
          </cell>
          <cell r="F10314" t="str">
            <v>王晓季</v>
          </cell>
          <cell r="G10314" t="str">
            <v>2018816</v>
          </cell>
          <cell r="H10314">
            <v>0</v>
          </cell>
          <cell r="I10314">
            <v>0</v>
          </cell>
          <cell r="J10314">
            <v>0</v>
          </cell>
          <cell r="K10314">
            <v>0</v>
          </cell>
          <cell r="L10314">
            <v>0</v>
          </cell>
          <cell r="M10314">
            <v>0</v>
          </cell>
          <cell r="N10314">
            <v>0</v>
          </cell>
          <cell r="O10314">
            <v>0</v>
          </cell>
        </row>
        <row r="10315">
          <cell r="C10315">
            <v>2235004</v>
          </cell>
          <cell r="D10315" t="str">
            <v>111002235004</v>
          </cell>
          <cell r="E10315" t="str">
            <v>东莞市博士后培养扶持资助资金</v>
          </cell>
          <cell r="F10315" t="str">
            <v>王晓季</v>
          </cell>
          <cell r="G10315" t="str">
            <v>2018816</v>
          </cell>
          <cell r="H10315">
            <v>0</v>
          </cell>
          <cell r="I10315">
            <v>133376</v>
          </cell>
          <cell r="J10315">
            <v>0</v>
          </cell>
          <cell r="K10315">
            <v>133376</v>
          </cell>
          <cell r="L10315">
            <v>0</v>
          </cell>
          <cell r="M10315">
            <v>0</v>
          </cell>
          <cell r="N10315">
            <v>0</v>
          </cell>
          <cell r="O10315">
            <v>133376</v>
          </cell>
        </row>
        <row r="10316">
          <cell r="C10316">
            <v>2235004001</v>
          </cell>
          <cell r="D10316" t="str">
            <v>111002235004001</v>
          </cell>
          <cell r="E10316" t="str">
            <v>张园园-东莞市博士后培养扶持资助资金</v>
          </cell>
          <cell r="F10316" t="str">
            <v>张园园</v>
          </cell>
          <cell r="G10316" t="str">
            <v>2020035</v>
          </cell>
          <cell r="H10316">
            <v>0</v>
          </cell>
          <cell r="I10316">
            <v>0</v>
          </cell>
          <cell r="J10316">
            <v>0</v>
          </cell>
          <cell r="K10316">
            <v>0</v>
          </cell>
          <cell r="L10316">
            <v>0</v>
          </cell>
          <cell r="M10316">
            <v>0</v>
          </cell>
          <cell r="N10316">
            <v>0</v>
          </cell>
          <cell r="O10316">
            <v>0</v>
          </cell>
        </row>
        <row r="10317">
          <cell r="C10317">
            <v>2235004002</v>
          </cell>
          <cell r="D10317" t="str">
            <v>111002235004002</v>
          </cell>
          <cell r="E10317" t="str">
            <v>林逸洲-东莞市博士后培养扶持资助资金</v>
          </cell>
          <cell r="F10317" t="str">
            <v>林逸洲</v>
          </cell>
          <cell r="G10317" t="str">
            <v>2022123</v>
          </cell>
          <cell r="H10317">
            <v>0</v>
          </cell>
          <cell r="I10317">
            <v>0</v>
          </cell>
          <cell r="J10317">
            <v>0</v>
          </cell>
          <cell r="K10317">
            <v>0</v>
          </cell>
          <cell r="L10317">
            <v>0</v>
          </cell>
          <cell r="M10317">
            <v>0</v>
          </cell>
          <cell r="N10317">
            <v>0</v>
          </cell>
          <cell r="O10317">
            <v>0</v>
          </cell>
        </row>
        <row r="10318">
          <cell r="C10318">
            <v>2235004003</v>
          </cell>
          <cell r="D10318" t="str">
            <v>111002235004003</v>
          </cell>
          <cell r="E10318" t="str">
            <v>陈朝浩-东莞市博士后培养扶持资助资金</v>
          </cell>
          <cell r="F10318" t="str">
            <v>陈朝浩</v>
          </cell>
          <cell r="G10318" t="str">
            <v>2021024</v>
          </cell>
          <cell r="H10318">
            <v>0</v>
          </cell>
          <cell r="I10318">
            <v>0</v>
          </cell>
          <cell r="J10318">
            <v>0</v>
          </cell>
          <cell r="K10318">
            <v>0</v>
          </cell>
          <cell r="L10318">
            <v>0</v>
          </cell>
          <cell r="M10318">
            <v>0</v>
          </cell>
          <cell r="N10318">
            <v>0</v>
          </cell>
          <cell r="O10318">
            <v>0</v>
          </cell>
        </row>
        <row r="10319">
          <cell r="C10319">
            <v>2235004005</v>
          </cell>
          <cell r="D10319" t="str">
            <v>111002235004005</v>
          </cell>
          <cell r="E10319" t="str">
            <v>魏曰-东莞市博士后培养扶持资助资金</v>
          </cell>
          <cell r="F10319" t="str">
            <v>魏曰</v>
          </cell>
          <cell r="G10319" t="str">
            <v>2022152</v>
          </cell>
          <cell r="H10319">
            <v>0</v>
          </cell>
          <cell r="I10319">
            <v>0</v>
          </cell>
          <cell r="J10319">
            <v>0</v>
          </cell>
          <cell r="K10319">
            <v>0</v>
          </cell>
          <cell r="L10319">
            <v>0</v>
          </cell>
          <cell r="M10319">
            <v>0</v>
          </cell>
          <cell r="N10319">
            <v>0</v>
          </cell>
          <cell r="O10319">
            <v>0</v>
          </cell>
        </row>
        <row r="10320">
          <cell r="C10320">
            <v>2235004006</v>
          </cell>
          <cell r="D10320" t="str">
            <v>111002235004006</v>
          </cell>
          <cell r="E10320" t="str">
            <v>黄照文-东莞市博士后培养扶持资助资金</v>
          </cell>
          <cell r="F10320" t="str">
            <v>黄照文</v>
          </cell>
          <cell r="G10320" t="str">
            <v>2021081</v>
          </cell>
          <cell r="H10320">
            <v>0</v>
          </cell>
          <cell r="I10320">
            <v>7806.64</v>
          </cell>
          <cell r="J10320">
            <v>3800</v>
          </cell>
          <cell r="K10320">
            <v>4006.64</v>
          </cell>
          <cell r="L10320">
            <v>0</v>
          </cell>
          <cell r="M10320">
            <v>0</v>
          </cell>
          <cell r="N10320">
            <v>0</v>
          </cell>
          <cell r="O10320">
            <v>4006.64</v>
          </cell>
        </row>
        <row r="10321">
          <cell r="C10321">
            <v>2235004007</v>
          </cell>
          <cell r="D10321" t="str">
            <v>111002235004007</v>
          </cell>
          <cell r="E10321" t="str">
            <v>赵日杰-东莞市博士后培养扶持资助资金</v>
          </cell>
          <cell r="F10321" t="str">
            <v>赵日杰</v>
          </cell>
          <cell r="G10321" t="str">
            <v>2022001</v>
          </cell>
          <cell r="H10321">
            <v>0</v>
          </cell>
          <cell r="I10321">
            <v>0</v>
          </cell>
          <cell r="J10321">
            <v>0</v>
          </cell>
          <cell r="K10321">
            <v>0</v>
          </cell>
          <cell r="L10321">
            <v>0</v>
          </cell>
          <cell r="M10321">
            <v>0</v>
          </cell>
          <cell r="N10321">
            <v>0</v>
          </cell>
          <cell r="O10321">
            <v>0</v>
          </cell>
        </row>
        <row r="10322">
          <cell r="C10322">
            <v>2235004008</v>
          </cell>
          <cell r="D10322" t="str">
            <v>111002235004008</v>
          </cell>
          <cell r="E10322" t="str">
            <v>赵日杰-东莞市博士后培养扶持资助资金（站前资助）</v>
          </cell>
          <cell r="F10322" t="str">
            <v>赵日杰</v>
          </cell>
          <cell r="G10322" t="str">
            <v>2022001</v>
          </cell>
          <cell r="H10322">
            <v>0</v>
          </cell>
          <cell r="I10322">
            <v>90.7</v>
          </cell>
          <cell r="J10322">
            <v>0</v>
          </cell>
          <cell r="K10322">
            <v>90.7</v>
          </cell>
          <cell r="L10322">
            <v>0</v>
          </cell>
          <cell r="M10322">
            <v>0</v>
          </cell>
          <cell r="N10322">
            <v>0</v>
          </cell>
          <cell r="O10322">
            <v>90.7</v>
          </cell>
        </row>
        <row r="10323">
          <cell r="C10323">
            <v>2237008</v>
          </cell>
          <cell r="D10323" t="str">
            <v>111002237008</v>
          </cell>
          <cell r="E10323" t="str">
            <v>黄斯珉-东莞市科技创新领军人才</v>
          </cell>
          <cell r="F10323" t="str">
            <v>黄斯珉</v>
          </cell>
          <cell r="G10323" t="str">
            <v>2012034</v>
          </cell>
          <cell r="H10323">
            <v>0</v>
          </cell>
          <cell r="I10323">
            <v>100120</v>
          </cell>
          <cell r="J10323">
            <v>0</v>
          </cell>
          <cell r="K10323">
            <v>100120</v>
          </cell>
          <cell r="L10323">
            <v>0</v>
          </cell>
          <cell r="M10323">
            <v>0</v>
          </cell>
          <cell r="N10323">
            <v>0</v>
          </cell>
          <cell r="O10323">
            <v>100120</v>
          </cell>
        </row>
        <row r="10324">
          <cell r="C10324">
            <v>225601029</v>
          </cell>
          <cell r="D10324" t="str">
            <v>11100225601029</v>
          </cell>
          <cell r="E10324" t="str">
            <v>科研管理费</v>
          </cell>
          <cell r="F10324" t="str">
            <v>王晓季</v>
          </cell>
          <cell r="G10324" t="str">
            <v>2018816</v>
          </cell>
          <cell r="H10324">
            <v>0</v>
          </cell>
          <cell r="I10324">
            <v>4542.5</v>
          </cell>
          <cell r="J10324">
            <v>0</v>
          </cell>
          <cell r="K10324">
            <v>4542.5</v>
          </cell>
          <cell r="L10324">
            <v>0</v>
          </cell>
          <cell r="M10324">
            <v>0</v>
          </cell>
          <cell r="N10324">
            <v>0</v>
          </cell>
          <cell r="O10324">
            <v>4542.5</v>
          </cell>
        </row>
        <row r="10325">
          <cell r="C10325">
            <v>225714</v>
          </cell>
          <cell r="D10325" t="str">
            <v>11100225714</v>
          </cell>
          <cell r="E10325" t="str">
            <v>2021年度职称评审收费</v>
          </cell>
          <cell r="F10325" t="str">
            <v>王晓季</v>
          </cell>
          <cell r="G10325" t="str">
            <v>2018816</v>
          </cell>
          <cell r="H10325">
            <v>0</v>
          </cell>
          <cell r="I10325">
            <v>341</v>
          </cell>
          <cell r="J10325">
            <v>0</v>
          </cell>
          <cell r="K10325">
            <v>341</v>
          </cell>
          <cell r="L10325">
            <v>0</v>
          </cell>
          <cell r="M10325">
            <v>0</v>
          </cell>
          <cell r="N10325">
            <v>0</v>
          </cell>
          <cell r="O10325">
            <v>341</v>
          </cell>
        </row>
        <row r="10326">
          <cell r="C10326">
            <v>226118</v>
          </cell>
          <cell r="D10326" t="str">
            <v>11100226118</v>
          </cell>
          <cell r="E10326" t="str">
            <v>珠江学者专项经费</v>
          </cell>
          <cell r="F10326" t="str">
            <v>曾熙</v>
          </cell>
          <cell r="G10326" t="str">
            <v>1996006</v>
          </cell>
          <cell r="H10326">
            <v>0</v>
          </cell>
          <cell r="I10326">
            <v>0</v>
          </cell>
          <cell r="J10326">
            <v>0</v>
          </cell>
          <cell r="K10326">
            <v>0</v>
          </cell>
          <cell r="L10326">
            <v>0</v>
          </cell>
          <cell r="M10326">
            <v>0</v>
          </cell>
          <cell r="N10326">
            <v>0</v>
          </cell>
          <cell r="O10326">
            <v>0</v>
          </cell>
        </row>
        <row r="10327">
          <cell r="C10327">
            <v>230205</v>
          </cell>
          <cell r="D10327" t="str">
            <v>11100230205</v>
          </cell>
          <cell r="E10327" t="str">
            <v>粤财科教[2022]245号珠江学者岗位津贴-罗辛</v>
          </cell>
          <cell r="F10327" t="str">
            <v>王晓季</v>
          </cell>
          <cell r="G10327" t="str">
            <v>2018816</v>
          </cell>
          <cell r="H10327">
            <v>0</v>
          </cell>
          <cell r="I10327">
            <v>0</v>
          </cell>
          <cell r="J10327">
            <v>0</v>
          </cell>
          <cell r="K10327">
            <v>0</v>
          </cell>
          <cell r="L10327">
            <v>0</v>
          </cell>
          <cell r="M10327">
            <v>0</v>
          </cell>
          <cell r="N10327">
            <v>0</v>
          </cell>
          <cell r="O10327">
            <v>0</v>
          </cell>
        </row>
        <row r="10328">
          <cell r="C10328">
            <v>230210</v>
          </cell>
          <cell r="D10328" t="str">
            <v>11100230210</v>
          </cell>
          <cell r="E10328" t="str">
            <v>粤财科教[2022]214号2023年优秀青年科研人才国际培养计划资金</v>
          </cell>
          <cell r="F10328" t="str">
            <v>王晓季</v>
          </cell>
          <cell r="G10328" t="str">
            <v>2018816</v>
          </cell>
          <cell r="H10328">
            <v>0</v>
          </cell>
          <cell r="I10328">
            <v>0</v>
          </cell>
          <cell r="J10328">
            <v>0</v>
          </cell>
          <cell r="K10328">
            <v>0</v>
          </cell>
          <cell r="L10328">
            <v>0</v>
          </cell>
          <cell r="M10328">
            <v>0</v>
          </cell>
          <cell r="N10328">
            <v>0</v>
          </cell>
          <cell r="O10328">
            <v>0</v>
          </cell>
        </row>
        <row r="10329">
          <cell r="C10329">
            <v>230221</v>
          </cell>
          <cell r="D10329" t="str">
            <v>11100230221</v>
          </cell>
          <cell r="E10329" t="str">
            <v>粤财科教[2023]26号袁锦昀-院士经费补助经费</v>
          </cell>
          <cell r="F10329" t="str">
            <v>王晓季</v>
          </cell>
          <cell r="G10329" t="str">
            <v>2018816</v>
          </cell>
          <cell r="H10329">
            <v>0</v>
          </cell>
          <cell r="I10329">
            <v>0</v>
          </cell>
          <cell r="J10329">
            <v>0</v>
          </cell>
          <cell r="K10329">
            <v>0</v>
          </cell>
          <cell r="L10329">
            <v>0</v>
          </cell>
          <cell r="M10329">
            <v>0</v>
          </cell>
          <cell r="N10329">
            <v>0</v>
          </cell>
          <cell r="O10329">
            <v>0</v>
          </cell>
        </row>
        <row r="10330">
          <cell r="C10330">
            <v>231113</v>
          </cell>
          <cell r="D10330" t="str">
            <v>11100231113</v>
          </cell>
          <cell r="E10330" t="str">
            <v>全日制聘用人员年度考核奖</v>
          </cell>
          <cell r="F10330" t="str">
            <v>王晓季</v>
          </cell>
          <cell r="G10330" t="str">
            <v>2018816</v>
          </cell>
          <cell r="H10330">
            <v>0</v>
          </cell>
          <cell r="I10330">
            <v>5127322.37</v>
          </cell>
          <cell r="J10330">
            <v>5127322.37</v>
          </cell>
          <cell r="K10330">
            <v>0</v>
          </cell>
          <cell r="L10330">
            <v>0</v>
          </cell>
          <cell r="M10330">
            <v>0</v>
          </cell>
          <cell r="N10330">
            <v>0</v>
          </cell>
          <cell r="O10330">
            <v>0</v>
          </cell>
        </row>
        <row r="10331">
          <cell r="C10331">
            <v>235705</v>
          </cell>
          <cell r="D10331" t="str">
            <v>11100235705</v>
          </cell>
          <cell r="E10331" t="str">
            <v>东莞市博士后培养扶持资助资金</v>
          </cell>
          <cell r="F10331" t="str">
            <v>王晓季</v>
          </cell>
          <cell r="G10331" t="str">
            <v>2018816</v>
          </cell>
          <cell r="H10331">
            <v>0</v>
          </cell>
          <cell r="I10331">
            <v>0</v>
          </cell>
          <cell r="J10331">
            <v>0</v>
          </cell>
          <cell r="K10331">
            <v>0</v>
          </cell>
          <cell r="L10331">
            <v>0</v>
          </cell>
          <cell r="M10331">
            <v>0</v>
          </cell>
          <cell r="N10331">
            <v>0</v>
          </cell>
          <cell r="O10331">
            <v>0</v>
          </cell>
        </row>
        <row r="10332">
          <cell r="C10332">
            <v>235706</v>
          </cell>
          <cell r="D10332" t="str">
            <v>11100235706</v>
          </cell>
          <cell r="E10332" t="str">
            <v>基于粒子法-网格法耦合的东莞市城市洪水模拟预报模型研究-广东省海外名师项目</v>
          </cell>
          <cell r="F10332" t="str">
            <v>邵颂东</v>
          </cell>
          <cell r="G10332" t="str">
            <v>2021807</v>
          </cell>
          <cell r="H10332">
            <v>0</v>
          </cell>
          <cell r="I10332">
            <v>0</v>
          </cell>
          <cell r="J10332">
            <v>0</v>
          </cell>
          <cell r="K10332">
            <v>0</v>
          </cell>
          <cell r="L10332">
            <v>0</v>
          </cell>
          <cell r="M10332">
            <v>0</v>
          </cell>
          <cell r="N10332">
            <v>0</v>
          </cell>
          <cell r="O10332">
            <v>0</v>
          </cell>
        </row>
        <row r="10333">
          <cell r="C10333">
            <v>235707</v>
          </cell>
          <cell r="D10333" t="str">
            <v>11100235707</v>
          </cell>
          <cell r="E10333" t="str">
            <v>广东省海外青年博士后引进项目资金</v>
          </cell>
          <cell r="F10333" t="str">
            <v>王晓季</v>
          </cell>
          <cell r="G10333" t="str">
            <v>2018816</v>
          </cell>
          <cell r="H10333">
            <v>0</v>
          </cell>
          <cell r="I10333">
            <v>0</v>
          </cell>
          <cell r="J10333">
            <v>0</v>
          </cell>
          <cell r="K10333">
            <v>0</v>
          </cell>
          <cell r="L10333">
            <v>0</v>
          </cell>
          <cell r="M10333">
            <v>0</v>
          </cell>
          <cell r="N10333">
            <v>0</v>
          </cell>
          <cell r="O10333">
            <v>0</v>
          </cell>
        </row>
        <row r="10334">
          <cell r="C10334">
            <v>235712</v>
          </cell>
          <cell r="D10334" t="str">
            <v>11100235712</v>
          </cell>
          <cell r="E10334" t="str">
            <v>东莞市博士后扶持资助项目（2023年东莞市资助第一批）</v>
          </cell>
          <cell r="F10334" t="str">
            <v>王晓季</v>
          </cell>
          <cell r="G10334" t="str">
            <v>2018816</v>
          </cell>
          <cell r="H10334">
            <v>0</v>
          </cell>
          <cell r="I10334">
            <v>0</v>
          </cell>
          <cell r="J10334">
            <v>0</v>
          </cell>
          <cell r="K10334">
            <v>0</v>
          </cell>
          <cell r="L10334">
            <v>0</v>
          </cell>
          <cell r="M10334">
            <v>0</v>
          </cell>
          <cell r="N10334">
            <v>0</v>
          </cell>
          <cell r="O10334">
            <v>0</v>
          </cell>
        </row>
        <row r="10335">
          <cell r="C10335">
            <v>235713</v>
          </cell>
          <cell r="D10335" t="str">
            <v>11100235713</v>
          </cell>
          <cell r="E10335" t="str">
            <v>2023年广东省海外博士后人才支持项目资金（第二批）</v>
          </cell>
          <cell r="F10335" t="str">
            <v>王晓季</v>
          </cell>
          <cell r="G10335" t="str">
            <v>2018816</v>
          </cell>
          <cell r="H10335">
            <v>0</v>
          </cell>
          <cell r="I10335">
            <v>0</v>
          </cell>
          <cell r="J10335">
            <v>0</v>
          </cell>
          <cell r="K10335">
            <v>0</v>
          </cell>
          <cell r="L10335">
            <v>0</v>
          </cell>
          <cell r="M10335">
            <v>0</v>
          </cell>
          <cell r="N10335">
            <v>0</v>
          </cell>
          <cell r="O10335">
            <v>0</v>
          </cell>
        </row>
        <row r="10336">
          <cell r="C10336">
            <v>235714</v>
          </cell>
          <cell r="D10336" t="str">
            <v>11100235714</v>
          </cell>
          <cell r="E10336" t="str">
            <v>2023年广东省海外博士后人才支持项目资金（第三批）</v>
          </cell>
          <cell r="F10336" t="str">
            <v>王晓季</v>
          </cell>
          <cell r="G10336" t="str">
            <v>2018816</v>
          </cell>
          <cell r="H10336">
            <v>0</v>
          </cell>
          <cell r="I10336">
            <v>0</v>
          </cell>
          <cell r="J10336">
            <v>0</v>
          </cell>
          <cell r="K10336">
            <v>0</v>
          </cell>
          <cell r="L10336">
            <v>0</v>
          </cell>
          <cell r="M10336">
            <v>0</v>
          </cell>
          <cell r="N10336">
            <v>0</v>
          </cell>
          <cell r="O10336">
            <v>0</v>
          </cell>
        </row>
        <row r="10337">
          <cell r="C10337">
            <v>235724</v>
          </cell>
          <cell r="D10337" t="str">
            <v>11100235724</v>
          </cell>
          <cell r="E10337" t="str">
            <v>东莞市博士后培养扶持资助资金</v>
          </cell>
          <cell r="F10337" t="str">
            <v>王晓季</v>
          </cell>
          <cell r="G10337" t="str">
            <v>2018816</v>
          </cell>
          <cell r="H10337">
            <v>0</v>
          </cell>
          <cell r="I10337">
            <v>0</v>
          </cell>
          <cell r="J10337">
            <v>0</v>
          </cell>
          <cell r="K10337">
            <v>0</v>
          </cell>
          <cell r="L10337">
            <v>0</v>
          </cell>
          <cell r="M10337">
            <v>0</v>
          </cell>
          <cell r="N10337">
            <v>0</v>
          </cell>
          <cell r="O10337">
            <v>0</v>
          </cell>
        </row>
        <row r="10338">
          <cell r="C10338">
            <v>235724001</v>
          </cell>
          <cell r="D10338" t="str">
            <v>11100235724001</v>
          </cell>
          <cell r="E10338" t="str">
            <v>陈志平-东莞市博士后培养扶持资助资金</v>
          </cell>
          <cell r="F10338" t="str">
            <v>陈志平</v>
          </cell>
          <cell r="G10338" t="str">
            <v>2023028</v>
          </cell>
          <cell r="H10338">
            <v>0</v>
          </cell>
          <cell r="I10338">
            <v>34603.37</v>
          </cell>
          <cell r="J10338">
            <v>34603.37</v>
          </cell>
          <cell r="K10338">
            <v>0</v>
          </cell>
          <cell r="L10338">
            <v>0</v>
          </cell>
          <cell r="M10338">
            <v>0</v>
          </cell>
          <cell r="N10338">
            <v>0</v>
          </cell>
          <cell r="O10338">
            <v>0</v>
          </cell>
        </row>
        <row r="10339">
          <cell r="C10339">
            <v>240204</v>
          </cell>
          <cell r="D10339" t="str">
            <v>11100240204</v>
          </cell>
          <cell r="E10339" t="str">
            <v>粤财科教[2023]202号2024年优秀青年科研人才国际培养计划</v>
          </cell>
          <cell r="F10339" t="str">
            <v>王晓季</v>
          </cell>
          <cell r="G10339" t="str">
            <v>2018816</v>
          </cell>
          <cell r="H10339">
            <v>0</v>
          </cell>
          <cell r="I10339">
            <v>205896</v>
          </cell>
          <cell r="J10339">
            <v>205896</v>
          </cell>
          <cell r="K10339">
            <v>0</v>
          </cell>
          <cell r="L10339">
            <v>0</v>
          </cell>
          <cell r="M10339">
            <v>0</v>
          </cell>
          <cell r="N10339">
            <v>0</v>
          </cell>
          <cell r="O10339">
            <v>0</v>
          </cell>
        </row>
        <row r="10340">
          <cell r="C10340">
            <v>240620</v>
          </cell>
          <cell r="D10340" t="str">
            <v>11100240620</v>
          </cell>
          <cell r="E10340" t="str">
            <v>博士后专项经费</v>
          </cell>
          <cell r="F10340" t="str">
            <v>王晓季</v>
          </cell>
          <cell r="G10340" t="str">
            <v>2018816</v>
          </cell>
          <cell r="H10340">
            <v>0</v>
          </cell>
          <cell r="I10340">
            <v>32000000</v>
          </cell>
          <cell r="J10340">
            <v>24236936.07</v>
          </cell>
          <cell r="K10340">
            <v>7763063.93</v>
          </cell>
          <cell r="L10340">
            <v>1164636.4</v>
          </cell>
          <cell r="M10340">
            <v>0</v>
          </cell>
          <cell r="N10340">
            <v>0</v>
          </cell>
          <cell r="O10340">
            <v>7763063.93</v>
          </cell>
        </row>
        <row r="10341">
          <cell r="C10341">
            <v>241103</v>
          </cell>
          <cell r="D10341" t="str">
            <v>11100241103</v>
          </cell>
          <cell r="E10341" t="str">
            <v>聘用人员经费</v>
          </cell>
          <cell r="F10341" t="str">
            <v>王晓季</v>
          </cell>
          <cell r="G10341" t="str">
            <v>2018816</v>
          </cell>
          <cell r="H10341">
            <v>0</v>
          </cell>
          <cell r="I10341">
            <v>0</v>
          </cell>
          <cell r="J10341">
            <v>0</v>
          </cell>
          <cell r="K10341">
            <v>0</v>
          </cell>
          <cell r="L10341">
            <v>0</v>
          </cell>
          <cell r="M10341">
            <v>0</v>
          </cell>
          <cell r="N10341">
            <v>0</v>
          </cell>
          <cell r="O10341">
            <v>0</v>
          </cell>
        </row>
        <row r="10342">
          <cell r="C10342">
            <v>241105</v>
          </cell>
          <cell r="D10342" t="str">
            <v>11100241105</v>
          </cell>
          <cell r="E10342" t="str">
            <v>2023年职称评审收费</v>
          </cell>
          <cell r="F10342" t="str">
            <v>王晓季</v>
          </cell>
          <cell r="G10342" t="str">
            <v>2018816</v>
          </cell>
          <cell r="H10342">
            <v>0</v>
          </cell>
          <cell r="I10342">
            <v>61010</v>
          </cell>
          <cell r="J10342">
            <v>0</v>
          </cell>
          <cell r="K10342">
            <v>61010</v>
          </cell>
          <cell r="L10342">
            <v>0</v>
          </cell>
          <cell r="M10342">
            <v>0</v>
          </cell>
          <cell r="N10342">
            <v>0</v>
          </cell>
          <cell r="O10342">
            <v>61010</v>
          </cell>
        </row>
        <row r="10343">
          <cell r="C10343">
            <v>245705</v>
          </cell>
          <cell r="D10343" t="str">
            <v>11100245705</v>
          </cell>
          <cell r="E10343" t="str">
            <v>2023年享受政府特殊津贴人员特贴款（国家补贴）</v>
          </cell>
          <cell r="F10343" t="str">
            <v>王晓季</v>
          </cell>
          <cell r="G10343" t="str">
            <v>2018816</v>
          </cell>
          <cell r="H10343">
            <v>0</v>
          </cell>
          <cell r="I10343">
            <v>0</v>
          </cell>
          <cell r="J10343">
            <v>0</v>
          </cell>
          <cell r="K10343">
            <v>0</v>
          </cell>
          <cell r="L10343">
            <v>0</v>
          </cell>
          <cell r="M10343">
            <v>0</v>
          </cell>
          <cell r="N10343">
            <v>0</v>
          </cell>
          <cell r="O10343">
            <v>0</v>
          </cell>
        </row>
        <row r="10344">
          <cell r="C10344">
            <v>245706</v>
          </cell>
          <cell r="D10344" t="str">
            <v>11100245706</v>
          </cell>
          <cell r="E10344" t="str">
            <v>2023年享受政府特殊津贴人员特贴款（省财政补贴）</v>
          </cell>
          <cell r="F10344" t="str">
            <v>王晓季</v>
          </cell>
          <cell r="G10344" t="str">
            <v>2018816</v>
          </cell>
          <cell r="H10344">
            <v>0</v>
          </cell>
          <cell r="I10344">
            <v>0</v>
          </cell>
          <cell r="J10344">
            <v>0</v>
          </cell>
          <cell r="K10344">
            <v>0</v>
          </cell>
          <cell r="L10344">
            <v>0</v>
          </cell>
          <cell r="M10344">
            <v>0</v>
          </cell>
          <cell r="N10344">
            <v>0</v>
          </cell>
          <cell r="O10344">
            <v>0</v>
          </cell>
        </row>
        <row r="10345">
          <cell r="C10345">
            <v>245708</v>
          </cell>
          <cell r="D10345" t="str">
            <v>11100245708</v>
          </cell>
          <cell r="E10345" t="str">
            <v>2024年广东省博士后人才专项支持计划</v>
          </cell>
          <cell r="F10345" t="str">
            <v>王晓季</v>
          </cell>
          <cell r="G10345" t="str">
            <v>2018816</v>
          </cell>
          <cell r="H10345">
            <v>0</v>
          </cell>
          <cell r="I10345">
            <v>0</v>
          </cell>
          <cell r="J10345">
            <v>0</v>
          </cell>
          <cell r="K10345">
            <v>0</v>
          </cell>
          <cell r="L10345">
            <v>0</v>
          </cell>
          <cell r="M10345">
            <v>0</v>
          </cell>
          <cell r="N10345">
            <v>0</v>
          </cell>
          <cell r="O10345">
            <v>0</v>
          </cell>
        </row>
        <row r="10346">
          <cell r="C10346">
            <v>245711</v>
          </cell>
          <cell r="D10346" t="str">
            <v>11100245711</v>
          </cell>
          <cell r="E10346" t="str">
            <v>东莞市博士后培养扶持资助资金</v>
          </cell>
          <cell r="F10346" t="str">
            <v>王晓季</v>
          </cell>
          <cell r="G10346" t="str">
            <v>2018816</v>
          </cell>
          <cell r="H10346">
            <v>0</v>
          </cell>
          <cell r="I10346">
            <v>5167961.33</v>
          </cell>
          <cell r="J10346">
            <v>5143994</v>
          </cell>
          <cell r="K10346">
            <v>23967.33</v>
          </cell>
          <cell r="L10346">
            <v>0</v>
          </cell>
          <cell r="M10346">
            <v>0</v>
          </cell>
          <cell r="N10346">
            <v>0</v>
          </cell>
          <cell r="O10346">
            <v>23967.33</v>
          </cell>
        </row>
        <row r="10347">
          <cell r="C10347">
            <v>245711001</v>
          </cell>
          <cell r="D10347" t="str">
            <v>11100245711001</v>
          </cell>
          <cell r="E10347" t="str">
            <v>刘文全—东莞市博士后培养扶持资助资金</v>
          </cell>
          <cell r="F10347" t="str">
            <v>刘文全</v>
          </cell>
          <cell r="G10347" t="str">
            <v>2023046</v>
          </cell>
          <cell r="H10347">
            <v>0</v>
          </cell>
          <cell r="I10347">
            <v>80000</v>
          </cell>
          <cell r="J10347">
            <v>15426</v>
          </cell>
          <cell r="K10347">
            <v>64574</v>
          </cell>
          <cell r="L10347">
            <v>0</v>
          </cell>
          <cell r="M10347">
            <v>0</v>
          </cell>
          <cell r="N10347">
            <v>0</v>
          </cell>
          <cell r="O10347">
            <v>64574</v>
          </cell>
        </row>
        <row r="10348">
          <cell r="C10348">
            <v>245711002</v>
          </cell>
          <cell r="D10348" t="str">
            <v>11100245711002</v>
          </cell>
          <cell r="E10348" t="str">
            <v>索昊—东莞市博士后培养扶持资助资金</v>
          </cell>
          <cell r="F10348" t="str">
            <v>索昊</v>
          </cell>
          <cell r="G10348" t="str">
            <v>2022142</v>
          </cell>
          <cell r="H10348">
            <v>0</v>
          </cell>
          <cell r="I10348">
            <v>166.95</v>
          </cell>
          <cell r="J10348">
            <v>0</v>
          </cell>
          <cell r="K10348">
            <v>166.95</v>
          </cell>
          <cell r="L10348">
            <v>0</v>
          </cell>
          <cell r="M10348">
            <v>0</v>
          </cell>
          <cell r="N10348">
            <v>0</v>
          </cell>
          <cell r="O10348">
            <v>166.95</v>
          </cell>
        </row>
        <row r="10349">
          <cell r="C10349">
            <v>245711005</v>
          </cell>
          <cell r="D10349" t="str">
            <v>11100245711005</v>
          </cell>
          <cell r="E10349" t="str">
            <v>陈璐—东莞市博士后培养扶持资助资金</v>
          </cell>
          <cell r="F10349" t="str">
            <v>陈璐</v>
          </cell>
          <cell r="G10349" t="str">
            <v>2022163</v>
          </cell>
          <cell r="H10349">
            <v>0</v>
          </cell>
          <cell r="I10349">
            <v>80000</v>
          </cell>
          <cell r="J10349">
            <v>19357.1</v>
          </cell>
          <cell r="K10349">
            <v>60642.9</v>
          </cell>
          <cell r="L10349">
            <v>0</v>
          </cell>
          <cell r="M10349">
            <v>0</v>
          </cell>
          <cell r="N10349">
            <v>0</v>
          </cell>
          <cell r="O10349">
            <v>60642.9</v>
          </cell>
        </row>
        <row r="10350">
          <cell r="C10350">
            <v>245718</v>
          </cell>
          <cell r="D10350" t="str">
            <v>11100245718</v>
          </cell>
          <cell r="E10350" t="str">
            <v>高层次人才薪酬及补贴（补充）</v>
          </cell>
          <cell r="F10350" t="str">
            <v>王晓季</v>
          </cell>
          <cell r="G10350" t="str">
            <v>2018816</v>
          </cell>
          <cell r="H10350">
            <v>0</v>
          </cell>
          <cell r="I10350">
            <v>0</v>
          </cell>
          <cell r="J10350">
            <v>0</v>
          </cell>
          <cell r="K10350">
            <v>0</v>
          </cell>
          <cell r="L10350">
            <v>0</v>
          </cell>
          <cell r="M10350">
            <v>0</v>
          </cell>
          <cell r="N10350">
            <v>0</v>
          </cell>
          <cell r="O10350">
            <v>0</v>
          </cell>
        </row>
        <row r="10351">
          <cell r="C10351">
            <v>245719</v>
          </cell>
          <cell r="D10351" t="str">
            <v>11100245719</v>
          </cell>
          <cell r="E10351" t="str">
            <v>广东省海外名师项目-石墨烯光子传感器件技术海外名师合作研究</v>
          </cell>
          <cell r="F10351" t="str">
            <v>郑华</v>
          </cell>
          <cell r="G10351" t="str">
            <v>2014017</v>
          </cell>
          <cell r="H10351">
            <v>0</v>
          </cell>
          <cell r="I10351">
            <v>50000</v>
          </cell>
          <cell r="J10351">
            <v>28300</v>
          </cell>
          <cell r="K10351">
            <v>21700</v>
          </cell>
          <cell r="L10351">
            <v>0</v>
          </cell>
          <cell r="M10351">
            <v>0</v>
          </cell>
          <cell r="N10351">
            <v>0</v>
          </cell>
          <cell r="O10351">
            <v>21700</v>
          </cell>
        </row>
        <row r="10352">
          <cell r="C10352">
            <v>250103</v>
          </cell>
          <cell r="D10352" t="str">
            <v>11100250103</v>
          </cell>
          <cell r="E10352" t="str">
            <v>引进博士及优秀管理人才安家购房补贴</v>
          </cell>
          <cell r="F10352" t="str">
            <v>王晓季</v>
          </cell>
          <cell r="G10352" t="str">
            <v>2018816</v>
          </cell>
          <cell r="H10352">
            <v>0</v>
          </cell>
          <cell r="I10352">
            <v>12000000</v>
          </cell>
          <cell r="J10352">
            <v>3600000</v>
          </cell>
          <cell r="K10352">
            <v>8400000</v>
          </cell>
          <cell r="L10352">
            <v>0</v>
          </cell>
          <cell r="M10352">
            <v>0</v>
          </cell>
          <cell r="N10352">
            <v>0</v>
          </cell>
          <cell r="O10352">
            <v>8400000</v>
          </cell>
        </row>
        <row r="10353">
          <cell r="C10353">
            <v>250107001</v>
          </cell>
          <cell r="D10353" t="str">
            <v>11100250107001</v>
          </cell>
          <cell r="E10353" t="str">
            <v>基本支出（在职人员工资津补贴）-教学</v>
          </cell>
          <cell r="F10353" t="str">
            <v>王晓季</v>
          </cell>
          <cell r="G10353" t="str">
            <v>2018816</v>
          </cell>
          <cell r="H10353">
            <v>0</v>
          </cell>
          <cell r="I10353">
            <v>0</v>
          </cell>
          <cell r="J10353">
            <v>95766129.9</v>
          </cell>
          <cell r="K10353">
            <v>-95766129.9</v>
          </cell>
          <cell r="L10353">
            <v>0</v>
          </cell>
          <cell r="M10353">
            <v>0</v>
          </cell>
          <cell r="N10353">
            <v>0</v>
          </cell>
          <cell r="O10353">
            <v>-95766129.9</v>
          </cell>
        </row>
        <row r="10354">
          <cell r="C10354">
            <v>250107002</v>
          </cell>
          <cell r="D10354" t="str">
            <v>11100250107002</v>
          </cell>
          <cell r="E10354" t="str">
            <v>基本支出（在职人员工资津补贴）-科研</v>
          </cell>
          <cell r="F10354" t="str">
            <v>王晓季</v>
          </cell>
          <cell r="G10354" t="str">
            <v>2018816</v>
          </cell>
          <cell r="H10354">
            <v>0</v>
          </cell>
          <cell r="I10354">
            <v>0</v>
          </cell>
          <cell r="J10354">
            <v>3344584</v>
          </cell>
          <cell r="K10354">
            <v>-3344584</v>
          </cell>
          <cell r="L10354">
            <v>0</v>
          </cell>
          <cell r="M10354">
            <v>0</v>
          </cell>
          <cell r="N10354">
            <v>0</v>
          </cell>
          <cell r="O10354">
            <v>-3344584</v>
          </cell>
        </row>
        <row r="10355">
          <cell r="C10355">
            <v>250107003</v>
          </cell>
          <cell r="D10355" t="str">
            <v>11100250107003</v>
          </cell>
          <cell r="E10355" t="str">
            <v>基本支出（在职人员工资津补贴）-管理</v>
          </cell>
          <cell r="F10355" t="str">
            <v>王晓季</v>
          </cell>
          <cell r="G10355" t="str">
            <v>2018816</v>
          </cell>
          <cell r="H10355">
            <v>0</v>
          </cell>
          <cell r="I10355">
            <v>0</v>
          </cell>
          <cell r="J10355">
            <v>6050871</v>
          </cell>
          <cell r="K10355">
            <v>-6050871</v>
          </cell>
          <cell r="L10355">
            <v>0</v>
          </cell>
          <cell r="M10355">
            <v>0</v>
          </cell>
          <cell r="N10355">
            <v>0</v>
          </cell>
          <cell r="O10355">
            <v>-6050871</v>
          </cell>
        </row>
        <row r="10356">
          <cell r="C10356">
            <v>250107004</v>
          </cell>
          <cell r="D10356" t="str">
            <v>11100250107004</v>
          </cell>
          <cell r="E10356" t="str">
            <v>基本支出（在职人员工资津补贴）-后勤</v>
          </cell>
          <cell r="F10356" t="str">
            <v>王晓季</v>
          </cell>
          <cell r="G10356" t="str">
            <v>2018816</v>
          </cell>
          <cell r="H10356">
            <v>0</v>
          </cell>
          <cell r="I10356">
            <v>0</v>
          </cell>
          <cell r="J10356">
            <v>2921233</v>
          </cell>
          <cell r="K10356">
            <v>-2921233</v>
          </cell>
          <cell r="L10356">
            <v>0</v>
          </cell>
          <cell r="M10356">
            <v>0</v>
          </cell>
          <cell r="N10356">
            <v>0</v>
          </cell>
          <cell r="O10356">
            <v>-2921233</v>
          </cell>
        </row>
        <row r="10357">
          <cell r="C10357">
            <v>250108001</v>
          </cell>
          <cell r="D10357" t="str">
            <v>11100250108001</v>
          </cell>
          <cell r="E10357" t="str">
            <v>基本支出（在职人员基础绩效奖）-教学</v>
          </cell>
          <cell r="F10357" t="str">
            <v>王晓季</v>
          </cell>
          <cell r="G10357" t="str">
            <v>2018816</v>
          </cell>
          <cell r="H10357">
            <v>0</v>
          </cell>
          <cell r="I10357">
            <v>0</v>
          </cell>
          <cell r="J10357">
            <v>19742375.64</v>
          </cell>
          <cell r="K10357">
            <v>-19742375.64</v>
          </cell>
          <cell r="L10357">
            <v>0</v>
          </cell>
          <cell r="M10357">
            <v>0</v>
          </cell>
          <cell r="N10357">
            <v>0</v>
          </cell>
          <cell r="O10357">
            <v>-19742375.64</v>
          </cell>
        </row>
        <row r="10358">
          <cell r="C10358">
            <v>250108002</v>
          </cell>
          <cell r="D10358" t="str">
            <v>11100250108002</v>
          </cell>
          <cell r="E10358" t="str">
            <v>基本支出（在职人员基础绩效奖）-科研</v>
          </cell>
          <cell r="F10358" t="str">
            <v>王晓季</v>
          </cell>
          <cell r="G10358" t="str">
            <v>2018816</v>
          </cell>
          <cell r="H10358">
            <v>0</v>
          </cell>
          <cell r="I10358">
            <v>0</v>
          </cell>
          <cell r="J10358">
            <v>792200</v>
          </cell>
          <cell r="K10358">
            <v>-792200</v>
          </cell>
          <cell r="L10358">
            <v>0</v>
          </cell>
          <cell r="M10358">
            <v>0</v>
          </cell>
          <cell r="N10358">
            <v>0</v>
          </cell>
          <cell r="O10358">
            <v>-792200</v>
          </cell>
        </row>
        <row r="10359">
          <cell r="C10359">
            <v>250108003</v>
          </cell>
          <cell r="D10359" t="str">
            <v>11100250108003</v>
          </cell>
          <cell r="E10359" t="str">
            <v>基本支出（在职人员基础绩效奖）-管理</v>
          </cell>
          <cell r="F10359" t="str">
            <v>王晓季</v>
          </cell>
          <cell r="G10359" t="str">
            <v>2018816</v>
          </cell>
          <cell r="H10359">
            <v>0</v>
          </cell>
          <cell r="I10359">
            <v>0</v>
          </cell>
          <cell r="J10359">
            <v>1213169.52</v>
          </cell>
          <cell r="K10359">
            <v>-1213169.52</v>
          </cell>
          <cell r="L10359">
            <v>0</v>
          </cell>
          <cell r="M10359">
            <v>0</v>
          </cell>
          <cell r="N10359">
            <v>0</v>
          </cell>
          <cell r="O10359">
            <v>-1213169.52</v>
          </cell>
        </row>
        <row r="10360">
          <cell r="C10360">
            <v>250108004</v>
          </cell>
          <cell r="D10360" t="str">
            <v>11100250108004</v>
          </cell>
          <cell r="E10360" t="str">
            <v>基本支出（在职人员基础绩效奖）-后勤</v>
          </cell>
          <cell r="F10360" t="str">
            <v>王晓季</v>
          </cell>
          <cell r="G10360" t="str">
            <v>2018816</v>
          </cell>
          <cell r="H10360">
            <v>0</v>
          </cell>
          <cell r="I10360">
            <v>0</v>
          </cell>
          <cell r="J10360">
            <v>507750</v>
          </cell>
          <cell r="K10360">
            <v>-507750</v>
          </cell>
          <cell r="L10360">
            <v>0</v>
          </cell>
          <cell r="M10360">
            <v>0</v>
          </cell>
          <cell r="N10360">
            <v>0</v>
          </cell>
          <cell r="O10360">
            <v>-507750</v>
          </cell>
        </row>
        <row r="10361">
          <cell r="C10361">
            <v>250109</v>
          </cell>
          <cell r="D10361" t="str">
            <v>11100250109</v>
          </cell>
          <cell r="E10361" t="str">
            <v>事业单位在职人员年度考核奖和立功受奖一次性奖金</v>
          </cell>
          <cell r="F10361" t="str">
            <v>王晓季</v>
          </cell>
          <cell r="G10361" t="str">
            <v>2018816</v>
          </cell>
          <cell r="H10361">
            <v>0</v>
          </cell>
          <cell r="I10361">
            <v>0</v>
          </cell>
          <cell r="J10361">
            <v>9433183.19</v>
          </cell>
          <cell r="K10361">
            <v>-9433183.19</v>
          </cell>
          <cell r="L10361">
            <v>0</v>
          </cell>
          <cell r="M10361">
            <v>0</v>
          </cell>
          <cell r="N10361">
            <v>0</v>
          </cell>
          <cell r="O10361">
            <v>-9433183.19</v>
          </cell>
        </row>
        <row r="10362">
          <cell r="C10362">
            <v>250210</v>
          </cell>
          <cell r="D10362" t="str">
            <v>11100250210</v>
          </cell>
          <cell r="E10362" t="str">
            <v>机关事业单位一次性退休补贴</v>
          </cell>
          <cell r="F10362" t="str">
            <v>王晓季</v>
          </cell>
          <cell r="G10362" t="str">
            <v>2018816</v>
          </cell>
          <cell r="H10362">
            <v>0</v>
          </cell>
          <cell r="I10362">
            <v>874557.6</v>
          </cell>
          <cell r="J10362">
            <v>874557.6</v>
          </cell>
          <cell r="K10362">
            <v>0</v>
          </cell>
          <cell r="L10362">
            <v>0</v>
          </cell>
          <cell r="M10362">
            <v>0</v>
          </cell>
          <cell r="N10362">
            <v>0</v>
          </cell>
          <cell r="O10362">
            <v>0</v>
          </cell>
        </row>
        <row r="10363">
          <cell r="C10363">
            <v>250211</v>
          </cell>
          <cell r="D10363" t="str">
            <v>11100250211</v>
          </cell>
          <cell r="E10363" t="str">
            <v>离退休人员抚恤金</v>
          </cell>
          <cell r="F10363" t="str">
            <v>王晓季</v>
          </cell>
          <cell r="G10363" t="str">
            <v>2018816</v>
          </cell>
          <cell r="H10363">
            <v>0</v>
          </cell>
          <cell r="I10363">
            <v>219331.4</v>
          </cell>
          <cell r="J10363">
            <v>219331.4</v>
          </cell>
          <cell r="K10363">
            <v>0</v>
          </cell>
          <cell r="L10363">
            <v>0</v>
          </cell>
          <cell r="M10363">
            <v>0</v>
          </cell>
          <cell r="N10363">
            <v>0</v>
          </cell>
          <cell r="O10363">
            <v>0</v>
          </cell>
        </row>
        <row r="10364">
          <cell r="C10364">
            <v>250212</v>
          </cell>
          <cell r="D10364" t="str">
            <v>11100250212</v>
          </cell>
          <cell r="E10364" t="str">
            <v>粤财科教[2025]55号-2025年青年优秀科研人才国际培养计划</v>
          </cell>
          <cell r="F10364" t="str">
            <v>王晓季</v>
          </cell>
          <cell r="G10364" t="str">
            <v>2018816</v>
          </cell>
          <cell r="H10364">
            <v>0</v>
          </cell>
          <cell r="I10364">
            <v>330000</v>
          </cell>
          <cell r="J10364">
            <v>0</v>
          </cell>
          <cell r="K10364">
            <v>330000</v>
          </cell>
          <cell r="L10364">
            <v>0</v>
          </cell>
          <cell r="M10364">
            <v>0</v>
          </cell>
          <cell r="N10364">
            <v>0</v>
          </cell>
          <cell r="O10364">
            <v>330000</v>
          </cell>
        </row>
        <row r="10365">
          <cell r="C10365">
            <v>250219</v>
          </cell>
          <cell r="D10365" t="str">
            <v>11100250219</v>
          </cell>
          <cell r="E10365" t="str">
            <v>粤财科教[2025]59号-教育厅平台人才项目生活补贴资金</v>
          </cell>
          <cell r="F10365" t="str">
            <v>王晓季</v>
          </cell>
          <cell r="G10365" t="str">
            <v>2018816</v>
          </cell>
          <cell r="H10365">
            <v>0</v>
          </cell>
          <cell r="I10365">
            <v>500000</v>
          </cell>
          <cell r="J10365">
            <v>500000</v>
          </cell>
          <cell r="K10365">
            <v>0</v>
          </cell>
          <cell r="L10365">
            <v>0</v>
          </cell>
          <cell r="M10365">
            <v>0</v>
          </cell>
          <cell r="N10365">
            <v>0</v>
          </cell>
          <cell r="O10365">
            <v>0</v>
          </cell>
        </row>
        <row r="10366">
          <cell r="C10366">
            <v>251103</v>
          </cell>
          <cell r="D10366" t="str">
            <v>11100251103</v>
          </cell>
          <cell r="E10366" t="str">
            <v>一站式服务中心及杨振宁综合楼运行费</v>
          </cell>
          <cell r="F10366" t="str">
            <v>王晓季</v>
          </cell>
          <cell r="G10366" t="str">
            <v>2018816</v>
          </cell>
          <cell r="H10366">
            <v>0</v>
          </cell>
          <cell r="I10366">
            <v>155000</v>
          </cell>
          <cell r="J10366">
            <v>60166.96</v>
          </cell>
          <cell r="K10366">
            <v>94833.04</v>
          </cell>
          <cell r="L10366">
            <v>0</v>
          </cell>
          <cell r="M10366">
            <v>0</v>
          </cell>
          <cell r="N10366">
            <v>0</v>
          </cell>
          <cell r="O10366">
            <v>94833.04</v>
          </cell>
        </row>
        <row r="10367">
          <cell r="C10367">
            <v>255703</v>
          </cell>
          <cell r="D10367" t="str">
            <v>11100255703</v>
          </cell>
          <cell r="E10367" t="str">
            <v>2025年广东省博士后人才专项支持计划</v>
          </cell>
          <cell r="F10367" t="str">
            <v>王晓季</v>
          </cell>
          <cell r="G10367" t="str">
            <v>2018816</v>
          </cell>
          <cell r="H10367">
            <v>0</v>
          </cell>
          <cell r="I10367">
            <v>1380000</v>
          </cell>
          <cell r="J10367">
            <v>1380000</v>
          </cell>
          <cell r="K10367">
            <v>0</v>
          </cell>
          <cell r="L10367">
            <v>0</v>
          </cell>
          <cell r="M10367">
            <v>0</v>
          </cell>
          <cell r="N10367">
            <v>0</v>
          </cell>
          <cell r="O10367">
            <v>0</v>
          </cell>
        </row>
        <row r="10368">
          <cell r="C10368">
            <v>255711</v>
          </cell>
          <cell r="D10368" t="str">
            <v>11100255711</v>
          </cell>
          <cell r="E10368" t="str">
            <v>东莞市博士后培养扶持资助资金</v>
          </cell>
          <cell r="F10368" t="str">
            <v>王晓季</v>
          </cell>
          <cell r="G10368" t="str">
            <v>2018816</v>
          </cell>
          <cell r="H10368">
            <v>0</v>
          </cell>
          <cell r="I10368">
            <v>18940000</v>
          </cell>
          <cell r="J10368">
            <v>18196083.56</v>
          </cell>
          <cell r="K10368">
            <v>743916.44</v>
          </cell>
          <cell r="L10368">
            <v>0</v>
          </cell>
          <cell r="M10368">
            <v>0</v>
          </cell>
          <cell r="N10368">
            <v>0</v>
          </cell>
          <cell r="O10368">
            <v>743916.44</v>
          </cell>
        </row>
        <row r="10369">
          <cell r="C10369">
            <v>255711001</v>
          </cell>
          <cell r="D10369" t="str">
            <v>11100255711001</v>
          </cell>
          <cell r="E10369" t="str">
            <v>黄红荣-东莞市博士后培养扶持资助资金</v>
          </cell>
          <cell r="F10369" t="str">
            <v>黄红荣</v>
          </cell>
          <cell r="G10369" t="str">
            <v>2023210</v>
          </cell>
          <cell r="H10369">
            <v>0</v>
          </cell>
          <cell r="I10369">
            <v>80000</v>
          </cell>
          <cell r="J10369">
            <v>52950</v>
          </cell>
          <cell r="K10369">
            <v>27050</v>
          </cell>
          <cell r="L10369">
            <v>0</v>
          </cell>
          <cell r="M10369">
            <v>0</v>
          </cell>
          <cell r="N10369">
            <v>0</v>
          </cell>
          <cell r="O10369">
            <v>27050</v>
          </cell>
        </row>
        <row r="10370">
          <cell r="C10370">
            <v>255711002</v>
          </cell>
          <cell r="D10370" t="str">
            <v>11100255711002</v>
          </cell>
          <cell r="E10370" t="str">
            <v>刘诗文-东莞市博士后培养扶持资助资金</v>
          </cell>
          <cell r="F10370" t="str">
            <v>刘诗文</v>
          </cell>
          <cell r="G10370" t="str">
            <v>2022181</v>
          </cell>
          <cell r="H10370">
            <v>0</v>
          </cell>
          <cell r="I10370">
            <v>80000</v>
          </cell>
          <cell r="J10370">
            <v>12838</v>
          </cell>
          <cell r="K10370">
            <v>67162</v>
          </cell>
          <cell r="L10370">
            <v>0</v>
          </cell>
          <cell r="M10370">
            <v>0</v>
          </cell>
          <cell r="N10370">
            <v>0</v>
          </cell>
          <cell r="O10370">
            <v>67162</v>
          </cell>
        </row>
        <row r="10371">
          <cell r="C10371">
            <v>255711003</v>
          </cell>
          <cell r="D10371" t="str">
            <v>11100255711003</v>
          </cell>
          <cell r="E10371" t="str">
            <v>陈淳-东莞市博士后培养扶持资助资金</v>
          </cell>
          <cell r="F10371" t="str">
            <v>陈淳</v>
          </cell>
          <cell r="G10371" t="str">
            <v>2023228</v>
          </cell>
          <cell r="H10371">
            <v>0</v>
          </cell>
          <cell r="I10371">
            <v>80000</v>
          </cell>
          <cell r="J10371">
            <v>0</v>
          </cell>
          <cell r="K10371">
            <v>80000</v>
          </cell>
          <cell r="L10371">
            <v>0</v>
          </cell>
          <cell r="M10371">
            <v>0</v>
          </cell>
          <cell r="N10371">
            <v>0</v>
          </cell>
          <cell r="O10371">
            <v>80000</v>
          </cell>
        </row>
        <row r="10372">
          <cell r="C10372">
            <v>255711004</v>
          </cell>
          <cell r="D10372" t="str">
            <v>11100255711004</v>
          </cell>
          <cell r="E10372" t="str">
            <v>尹涛-东莞市博士后培养扶持资助资金</v>
          </cell>
          <cell r="F10372" t="str">
            <v>尹涛</v>
          </cell>
          <cell r="G10372" t="str">
            <v>2023222</v>
          </cell>
          <cell r="H10372">
            <v>0</v>
          </cell>
          <cell r="I10372">
            <v>80000</v>
          </cell>
          <cell r="J10372">
            <v>40580</v>
          </cell>
          <cell r="K10372">
            <v>39420</v>
          </cell>
          <cell r="L10372">
            <v>0</v>
          </cell>
          <cell r="M10372">
            <v>0</v>
          </cell>
          <cell r="N10372">
            <v>0</v>
          </cell>
          <cell r="O10372">
            <v>39420</v>
          </cell>
        </row>
        <row r="10373">
          <cell r="C10373">
            <v>255712</v>
          </cell>
          <cell r="D10373" t="str">
            <v>11100255712</v>
          </cell>
          <cell r="E10373" t="str">
            <v>王刚东莞市领军人才项目奖励资金</v>
          </cell>
          <cell r="F10373" t="str">
            <v>王刚</v>
          </cell>
          <cell r="G10373" t="str">
            <v>2017837</v>
          </cell>
          <cell r="H10373">
            <v>0</v>
          </cell>
          <cell r="I10373">
            <v>1000000</v>
          </cell>
          <cell r="J10373">
            <v>0</v>
          </cell>
          <cell r="K10373">
            <v>1000000</v>
          </cell>
          <cell r="L10373">
            <v>0</v>
          </cell>
          <cell r="M10373">
            <v>0</v>
          </cell>
          <cell r="N10373">
            <v>0</v>
          </cell>
          <cell r="O10373">
            <v>1000000</v>
          </cell>
        </row>
        <row r="10374">
          <cell r="C10374">
            <v>210207</v>
          </cell>
          <cell r="D10374" t="str">
            <v>11200210207</v>
          </cell>
          <cell r="E10374" t="str">
            <v>粤财科教[2020]16号关于安排2020年度省政府来粤留学生奖学金</v>
          </cell>
          <cell r="F10374" t="str">
            <v>王际辉</v>
          </cell>
          <cell r="G10374" t="str">
            <v>2018809</v>
          </cell>
          <cell r="H10374">
            <v>0</v>
          </cell>
          <cell r="I10374">
            <v>0</v>
          </cell>
          <cell r="J10374">
            <v>0</v>
          </cell>
          <cell r="K10374">
            <v>0</v>
          </cell>
          <cell r="L10374">
            <v>0</v>
          </cell>
          <cell r="M10374">
            <v>0</v>
          </cell>
          <cell r="N10374">
            <v>0</v>
          </cell>
          <cell r="O10374">
            <v>0</v>
          </cell>
        </row>
        <row r="10375">
          <cell r="C10375">
            <v>211050001</v>
          </cell>
          <cell r="D10375" t="str">
            <v>11200211050001</v>
          </cell>
          <cell r="E10375" t="str">
            <v>外籍及港澳台专家费</v>
          </cell>
          <cell r="F10375" t="str">
            <v>王际辉</v>
          </cell>
          <cell r="G10375" t="str">
            <v>2018809</v>
          </cell>
          <cell r="H10375">
            <v>0</v>
          </cell>
          <cell r="I10375">
            <v>0</v>
          </cell>
          <cell r="J10375">
            <v>0</v>
          </cell>
          <cell r="K10375">
            <v>0</v>
          </cell>
          <cell r="L10375">
            <v>0</v>
          </cell>
          <cell r="M10375">
            <v>0</v>
          </cell>
          <cell r="N10375">
            <v>0</v>
          </cell>
          <cell r="O10375">
            <v>0</v>
          </cell>
        </row>
        <row r="10376">
          <cell r="C10376">
            <v>220105001</v>
          </cell>
          <cell r="D10376" t="str">
            <v>11200220105001</v>
          </cell>
          <cell r="E10376" t="str">
            <v>外事接待费</v>
          </cell>
          <cell r="F10376" t="str">
            <v>李环</v>
          </cell>
          <cell r="G10376" t="str">
            <v>2003003</v>
          </cell>
          <cell r="H10376">
            <v>0</v>
          </cell>
          <cell r="I10376">
            <v>75000</v>
          </cell>
          <cell r="J10376">
            <v>0</v>
          </cell>
          <cell r="K10376">
            <v>75000</v>
          </cell>
          <cell r="L10376">
            <v>0</v>
          </cell>
          <cell r="M10376">
            <v>0</v>
          </cell>
          <cell r="N10376">
            <v>0</v>
          </cell>
          <cell r="O10376">
            <v>75000</v>
          </cell>
        </row>
        <row r="10377">
          <cell r="C10377">
            <v>220108</v>
          </cell>
          <cell r="D10377" t="str">
            <v>11200220108</v>
          </cell>
          <cell r="E10377" t="str">
            <v>因公出国（境）专项经费</v>
          </cell>
          <cell r="F10377" t="str">
            <v>李环</v>
          </cell>
          <cell r="G10377" t="str">
            <v>2003003</v>
          </cell>
          <cell r="H10377">
            <v>0</v>
          </cell>
          <cell r="I10377">
            <v>450000</v>
          </cell>
          <cell r="J10377">
            <v>14989.15</v>
          </cell>
          <cell r="K10377">
            <v>435010.85</v>
          </cell>
          <cell r="L10377">
            <v>0</v>
          </cell>
          <cell r="M10377">
            <v>0</v>
          </cell>
          <cell r="N10377">
            <v>0</v>
          </cell>
          <cell r="O10377">
            <v>435010.85</v>
          </cell>
        </row>
        <row r="10378">
          <cell r="C10378">
            <v>220109</v>
          </cell>
          <cell r="D10378" t="str">
            <v>11200220109</v>
          </cell>
          <cell r="E10378" t="str">
            <v>香港城市大学（东莞）开办费</v>
          </cell>
          <cell r="F10378" t="str">
            <v>李环</v>
          </cell>
          <cell r="G10378" t="str">
            <v>2003003</v>
          </cell>
          <cell r="H10378">
            <v>0</v>
          </cell>
          <cell r="I10378">
            <v>45000000</v>
          </cell>
          <cell r="J10378">
            <v>45000000</v>
          </cell>
          <cell r="K10378">
            <v>0</v>
          </cell>
          <cell r="L10378">
            <v>0</v>
          </cell>
          <cell r="M10378">
            <v>0</v>
          </cell>
          <cell r="N10378">
            <v>0</v>
          </cell>
          <cell r="O10378">
            <v>0</v>
          </cell>
        </row>
        <row r="10379">
          <cell r="C10379">
            <v>220214</v>
          </cell>
          <cell r="D10379" t="str">
            <v>11200220214</v>
          </cell>
          <cell r="E10379" t="str">
            <v>粤财科教[2022]5号广东省财政厅关于安排2022年度省政府来粤留学生奖学金的通知</v>
          </cell>
          <cell r="F10379" t="str">
            <v>李环</v>
          </cell>
          <cell r="G10379" t="str">
            <v>2003003</v>
          </cell>
          <cell r="H10379">
            <v>0</v>
          </cell>
          <cell r="I10379">
            <v>0</v>
          </cell>
          <cell r="J10379">
            <v>0</v>
          </cell>
          <cell r="K10379">
            <v>0</v>
          </cell>
          <cell r="L10379">
            <v>0</v>
          </cell>
          <cell r="M10379">
            <v>0</v>
          </cell>
          <cell r="N10379">
            <v>0</v>
          </cell>
          <cell r="O10379">
            <v>0</v>
          </cell>
        </row>
        <row r="10380">
          <cell r="C10380">
            <v>221001012</v>
          </cell>
          <cell r="D10380" t="str">
            <v>11200221001012</v>
          </cell>
          <cell r="E10380" t="str">
            <v>机关部门日常教学经费</v>
          </cell>
          <cell r="F10380" t="str">
            <v>李环</v>
          </cell>
          <cell r="G10380" t="str">
            <v>2003003</v>
          </cell>
          <cell r="H10380">
            <v>0</v>
          </cell>
          <cell r="I10380">
            <v>19200</v>
          </cell>
          <cell r="J10380">
            <v>10851</v>
          </cell>
          <cell r="K10380">
            <v>8349</v>
          </cell>
          <cell r="L10380">
            <v>0</v>
          </cell>
          <cell r="M10380">
            <v>0</v>
          </cell>
          <cell r="N10380">
            <v>0</v>
          </cell>
          <cell r="O10380">
            <v>8349</v>
          </cell>
        </row>
        <row r="10381">
          <cell r="C10381">
            <v>221008002</v>
          </cell>
          <cell r="D10381" t="str">
            <v>11200221008002</v>
          </cell>
          <cell r="E10381" t="str">
            <v>国际学术周专项</v>
          </cell>
          <cell r="F10381" t="str">
            <v>李环</v>
          </cell>
          <cell r="G10381" t="str">
            <v>2003003</v>
          </cell>
          <cell r="H10381">
            <v>0</v>
          </cell>
          <cell r="I10381">
            <v>300000</v>
          </cell>
          <cell r="J10381">
            <v>0</v>
          </cell>
          <cell r="K10381">
            <v>300000</v>
          </cell>
          <cell r="L10381">
            <v>0</v>
          </cell>
          <cell r="M10381">
            <v>0</v>
          </cell>
          <cell r="N10381">
            <v>0</v>
          </cell>
          <cell r="O10381">
            <v>300000</v>
          </cell>
        </row>
        <row r="10382">
          <cell r="C10382">
            <v>221008003</v>
          </cell>
          <cell r="D10382" t="str">
            <v>11200221008003</v>
          </cell>
          <cell r="E10382" t="str">
            <v>交流交换生项目专项经费</v>
          </cell>
          <cell r="F10382" t="str">
            <v>李环</v>
          </cell>
          <cell r="G10382" t="str">
            <v>2003003</v>
          </cell>
          <cell r="H10382">
            <v>0</v>
          </cell>
          <cell r="I10382">
            <v>42000</v>
          </cell>
          <cell r="J10382">
            <v>15300</v>
          </cell>
          <cell r="K10382">
            <v>26700</v>
          </cell>
          <cell r="L10382">
            <v>0</v>
          </cell>
          <cell r="M10382">
            <v>0</v>
          </cell>
          <cell r="N10382">
            <v>0</v>
          </cell>
          <cell r="O10382">
            <v>26700</v>
          </cell>
        </row>
        <row r="10383">
          <cell r="C10383">
            <v>221008004</v>
          </cell>
          <cell r="D10383" t="str">
            <v>11200221008004</v>
          </cell>
          <cell r="E10383" t="str">
            <v>海外创新中心专项经费</v>
          </cell>
          <cell r="F10383" t="str">
            <v>李环</v>
          </cell>
          <cell r="G10383" t="str">
            <v>2003003</v>
          </cell>
          <cell r="H10383">
            <v>0</v>
          </cell>
          <cell r="I10383">
            <v>1100000</v>
          </cell>
          <cell r="J10383">
            <v>949999.93</v>
          </cell>
          <cell r="K10383">
            <v>150000.07</v>
          </cell>
          <cell r="L10383">
            <v>0</v>
          </cell>
          <cell r="M10383">
            <v>0</v>
          </cell>
          <cell r="N10383">
            <v>0</v>
          </cell>
          <cell r="O10383">
            <v>150000.07</v>
          </cell>
        </row>
        <row r="10384">
          <cell r="C10384">
            <v>221008005</v>
          </cell>
          <cell r="D10384" t="str">
            <v>11200221008005</v>
          </cell>
          <cell r="E10384" t="str">
            <v>国际合作办学及外事业务费</v>
          </cell>
          <cell r="F10384" t="str">
            <v>李环</v>
          </cell>
          <cell r="G10384" t="str">
            <v>2003003</v>
          </cell>
          <cell r="H10384">
            <v>0</v>
          </cell>
          <cell r="I10384">
            <v>259000</v>
          </cell>
          <cell r="J10384">
            <v>55421.32</v>
          </cell>
          <cell r="K10384">
            <v>203578.68</v>
          </cell>
          <cell r="L10384">
            <v>16900</v>
          </cell>
          <cell r="M10384">
            <v>138571.29</v>
          </cell>
          <cell r="N10384">
            <v>0</v>
          </cell>
          <cell r="O10384">
            <v>65007.39</v>
          </cell>
        </row>
        <row r="10385">
          <cell r="C10385">
            <v>221008006</v>
          </cell>
          <cell r="D10385" t="str">
            <v>11200221008006</v>
          </cell>
          <cell r="E10385" t="str">
            <v>汤加留学生专项经费</v>
          </cell>
          <cell r="F10385" t="str">
            <v>李环</v>
          </cell>
          <cell r="G10385" t="str">
            <v>2003003</v>
          </cell>
          <cell r="H10385">
            <v>0</v>
          </cell>
          <cell r="I10385">
            <v>60000</v>
          </cell>
          <cell r="J10385">
            <v>20988</v>
          </cell>
          <cell r="K10385">
            <v>39012</v>
          </cell>
          <cell r="L10385">
            <v>0</v>
          </cell>
          <cell r="M10385">
            <v>0</v>
          </cell>
          <cell r="N10385">
            <v>0</v>
          </cell>
          <cell r="O10385">
            <v>39012</v>
          </cell>
        </row>
        <row r="10386">
          <cell r="C10386">
            <v>221008007</v>
          </cell>
          <cell r="D10386" t="str">
            <v>11200221008007</v>
          </cell>
          <cell r="E10386" t="str">
            <v>国（境）外专家及留学生专项</v>
          </cell>
          <cell r="F10386" t="str">
            <v>李环</v>
          </cell>
          <cell r="G10386" t="str">
            <v>2003003</v>
          </cell>
          <cell r="H10386">
            <v>0</v>
          </cell>
          <cell r="I10386">
            <v>89250</v>
          </cell>
          <cell r="J10386">
            <v>8625</v>
          </cell>
          <cell r="K10386">
            <v>80625</v>
          </cell>
          <cell r="L10386">
            <v>0</v>
          </cell>
          <cell r="M10386">
            <v>0</v>
          </cell>
          <cell r="N10386">
            <v>0</v>
          </cell>
          <cell r="O10386">
            <v>80625</v>
          </cell>
        </row>
        <row r="10387">
          <cell r="C10387">
            <v>225601026</v>
          </cell>
          <cell r="D10387" t="str">
            <v>11200225601026</v>
          </cell>
          <cell r="E10387" t="str">
            <v>科研管理费</v>
          </cell>
          <cell r="F10387" t="str">
            <v>李环</v>
          </cell>
          <cell r="G10387" t="str">
            <v>2003003</v>
          </cell>
          <cell r="H10387">
            <v>0</v>
          </cell>
          <cell r="I10387">
            <v>14013.3</v>
          </cell>
          <cell r="J10387">
            <v>13910</v>
          </cell>
          <cell r="K10387">
            <v>103.3</v>
          </cell>
          <cell r="L10387">
            <v>0</v>
          </cell>
          <cell r="M10387">
            <v>0</v>
          </cell>
          <cell r="N10387">
            <v>0</v>
          </cell>
          <cell r="O10387">
            <v>103.3</v>
          </cell>
        </row>
        <row r="10388">
          <cell r="C10388">
            <v>230203</v>
          </cell>
          <cell r="D10388" t="str">
            <v>11200230203</v>
          </cell>
          <cell r="E10388" t="str">
            <v>粤财科教[2022]215号广东省财政厅关于提前下达2023年度省政府来粤留学生奖学金</v>
          </cell>
          <cell r="F10388" t="str">
            <v>李环</v>
          </cell>
          <cell r="G10388" t="str">
            <v>2003003</v>
          </cell>
          <cell r="H10388">
            <v>0</v>
          </cell>
          <cell r="I10388">
            <v>0</v>
          </cell>
          <cell r="J10388">
            <v>0</v>
          </cell>
          <cell r="K10388">
            <v>0</v>
          </cell>
          <cell r="L10388">
            <v>0</v>
          </cell>
          <cell r="M10388">
            <v>0</v>
          </cell>
          <cell r="N10388">
            <v>0</v>
          </cell>
          <cell r="O10388">
            <v>0</v>
          </cell>
        </row>
        <row r="10389">
          <cell r="C10389">
            <v>231111</v>
          </cell>
          <cell r="D10389" t="str">
            <v>11200231111</v>
          </cell>
          <cell r="E10389" t="str">
            <v>国际暨港澳台交流专项经费</v>
          </cell>
          <cell r="F10389" t="str">
            <v>李环</v>
          </cell>
          <cell r="G10389" t="str">
            <v>2003003</v>
          </cell>
          <cell r="H10389">
            <v>0</v>
          </cell>
          <cell r="I10389">
            <v>1300000</v>
          </cell>
          <cell r="J10389">
            <v>882</v>
          </cell>
          <cell r="K10389">
            <v>1299118</v>
          </cell>
          <cell r="L10389">
            <v>0</v>
          </cell>
          <cell r="M10389">
            <v>495542.68</v>
          </cell>
          <cell r="N10389">
            <v>0</v>
          </cell>
          <cell r="O10389">
            <v>803575.32</v>
          </cell>
        </row>
        <row r="10390">
          <cell r="C10390">
            <v>235701</v>
          </cell>
          <cell r="D10390" t="str">
            <v>11200235701</v>
          </cell>
          <cell r="E10390" t="str">
            <v>2022年度港澳学生奖学金</v>
          </cell>
          <cell r="F10390" t="str">
            <v>李环</v>
          </cell>
          <cell r="G10390" t="str">
            <v>2003003</v>
          </cell>
          <cell r="H10390">
            <v>0</v>
          </cell>
          <cell r="I10390">
            <v>0</v>
          </cell>
          <cell r="J10390">
            <v>0</v>
          </cell>
          <cell r="K10390">
            <v>0</v>
          </cell>
          <cell r="L10390">
            <v>0</v>
          </cell>
          <cell r="M10390">
            <v>0</v>
          </cell>
          <cell r="N10390">
            <v>0</v>
          </cell>
          <cell r="O10390">
            <v>0</v>
          </cell>
        </row>
        <row r="10391">
          <cell r="C10391">
            <v>240220</v>
          </cell>
          <cell r="D10391" t="str">
            <v>11200240220</v>
          </cell>
          <cell r="E10391" t="str">
            <v>中拉技术合作发展交流会暨巴西圣保罗周学术会议经费</v>
          </cell>
          <cell r="F10391" t="str">
            <v>李环</v>
          </cell>
          <cell r="G10391" t="str">
            <v>2003003</v>
          </cell>
          <cell r="H10391">
            <v>0</v>
          </cell>
          <cell r="I10391">
            <v>0</v>
          </cell>
          <cell r="J10391">
            <v>0</v>
          </cell>
          <cell r="K10391">
            <v>0</v>
          </cell>
          <cell r="L10391">
            <v>0</v>
          </cell>
          <cell r="M10391">
            <v>0</v>
          </cell>
          <cell r="N10391">
            <v>0</v>
          </cell>
          <cell r="O10391">
            <v>0</v>
          </cell>
        </row>
        <row r="10392">
          <cell r="C10392">
            <v>240228</v>
          </cell>
          <cell r="D10392" t="str">
            <v>11200240228</v>
          </cell>
          <cell r="E10392" t="str">
            <v>粤财科教〔2023〕181号提前下达2024年度省政府来粤留学生奖学金</v>
          </cell>
          <cell r="F10392" t="str">
            <v>李环</v>
          </cell>
          <cell r="G10392" t="str">
            <v>2003003</v>
          </cell>
          <cell r="H10392">
            <v>0</v>
          </cell>
          <cell r="I10392">
            <v>20000</v>
          </cell>
          <cell r="J10392">
            <v>20000</v>
          </cell>
          <cell r="K10392">
            <v>0</v>
          </cell>
          <cell r="L10392">
            <v>0</v>
          </cell>
          <cell r="M10392">
            <v>0</v>
          </cell>
          <cell r="N10392">
            <v>0</v>
          </cell>
          <cell r="O10392">
            <v>0</v>
          </cell>
        </row>
        <row r="10393">
          <cell r="C10393">
            <v>240607</v>
          </cell>
          <cell r="D10393" t="str">
            <v>11200240607</v>
          </cell>
          <cell r="E10393" t="str">
            <v>香港城市大学（东莞）（筹）校长专项基金</v>
          </cell>
          <cell r="F10393" t="str">
            <v>李环</v>
          </cell>
          <cell r="G10393" t="str">
            <v>2003003</v>
          </cell>
          <cell r="H10393">
            <v>0</v>
          </cell>
          <cell r="I10393">
            <v>0</v>
          </cell>
          <cell r="J10393">
            <v>0</v>
          </cell>
          <cell r="K10393">
            <v>0</v>
          </cell>
          <cell r="L10393">
            <v>0</v>
          </cell>
          <cell r="M10393">
            <v>0</v>
          </cell>
          <cell r="N10393">
            <v>0</v>
          </cell>
          <cell r="O10393">
            <v>0</v>
          </cell>
        </row>
        <row r="10394">
          <cell r="C10394">
            <v>240618</v>
          </cell>
          <cell r="D10394" t="str">
            <v>11200240618</v>
          </cell>
          <cell r="E10394" t="str">
            <v>香港城市大学（东莞）（筹）生均经费补助</v>
          </cell>
          <cell r="F10394" t="str">
            <v>李环</v>
          </cell>
          <cell r="G10394" t="str">
            <v>2003003</v>
          </cell>
          <cell r="H10394">
            <v>0</v>
          </cell>
          <cell r="I10394">
            <v>78680000</v>
          </cell>
          <cell r="J10394">
            <v>78578500</v>
          </cell>
          <cell r="K10394">
            <v>101500</v>
          </cell>
          <cell r="L10394">
            <v>0</v>
          </cell>
          <cell r="M10394">
            <v>0</v>
          </cell>
          <cell r="N10394">
            <v>0</v>
          </cell>
          <cell r="O10394">
            <v>101500</v>
          </cell>
        </row>
        <row r="10395">
          <cell r="C10395">
            <v>240619</v>
          </cell>
          <cell r="D10395" t="str">
            <v>11200240619</v>
          </cell>
          <cell r="E10395" t="str">
            <v>香港城市大学（东莞）配捐资金</v>
          </cell>
          <cell r="F10395" t="str">
            <v>李环</v>
          </cell>
          <cell r="G10395" t="str">
            <v>2003003</v>
          </cell>
          <cell r="H10395">
            <v>0</v>
          </cell>
          <cell r="I10395">
            <v>0</v>
          </cell>
          <cell r="J10395">
            <v>0</v>
          </cell>
          <cell r="K10395">
            <v>0</v>
          </cell>
          <cell r="L10395">
            <v>0</v>
          </cell>
          <cell r="M10395">
            <v>0</v>
          </cell>
          <cell r="N10395">
            <v>0</v>
          </cell>
          <cell r="O10395">
            <v>0</v>
          </cell>
        </row>
        <row r="10396">
          <cell r="C10396">
            <v>241005</v>
          </cell>
          <cell r="D10396" t="str">
            <v>11200241005</v>
          </cell>
          <cell r="E10396" t="str">
            <v>中拉技术转移中心建设专项经费</v>
          </cell>
          <cell r="F10396" t="str">
            <v>李环</v>
          </cell>
          <cell r="G10396" t="str">
            <v>2003003</v>
          </cell>
          <cell r="H10396">
            <v>0</v>
          </cell>
          <cell r="I10396">
            <v>450000</v>
          </cell>
          <cell r="J10396">
            <v>201323.27</v>
          </cell>
          <cell r="K10396">
            <v>248676.73</v>
          </cell>
          <cell r="L10396">
            <v>0</v>
          </cell>
          <cell r="M10396">
            <v>0</v>
          </cell>
          <cell r="N10396">
            <v>0</v>
          </cell>
          <cell r="O10396">
            <v>248676.73</v>
          </cell>
        </row>
        <row r="10397">
          <cell r="C10397">
            <v>250208</v>
          </cell>
          <cell r="D10397" t="str">
            <v>11200250208</v>
          </cell>
          <cell r="E10397" t="str">
            <v>（省级）粤财科教[2024]177号-提前下达2025年度省政府来粤留学生奖学金</v>
          </cell>
          <cell r="F10397" t="str">
            <v>李环</v>
          </cell>
          <cell r="G10397" t="str">
            <v>2003003</v>
          </cell>
          <cell r="H10397">
            <v>0</v>
          </cell>
          <cell r="I10397">
            <v>20000</v>
          </cell>
          <cell r="J10397">
            <v>0</v>
          </cell>
          <cell r="K10397">
            <v>20000</v>
          </cell>
          <cell r="L10397">
            <v>0</v>
          </cell>
          <cell r="M10397">
            <v>0</v>
          </cell>
          <cell r="N10397">
            <v>0</v>
          </cell>
          <cell r="O10397">
            <v>20000</v>
          </cell>
        </row>
        <row r="10398">
          <cell r="C10398">
            <v>250222</v>
          </cell>
          <cell r="D10398" t="str">
            <v>11200250222</v>
          </cell>
          <cell r="E10398" t="str">
            <v>（定向捐赠款）国境外交流活动费</v>
          </cell>
          <cell r="F10398" t="str">
            <v>李环</v>
          </cell>
          <cell r="G10398" t="str">
            <v>2003003</v>
          </cell>
          <cell r="H10398">
            <v>0</v>
          </cell>
          <cell r="I10398">
            <v>150000</v>
          </cell>
          <cell r="J10398">
            <v>0</v>
          </cell>
          <cell r="K10398">
            <v>150000</v>
          </cell>
          <cell r="L10398">
            <v>0</v>
          </cell>
          <cell r="M10398">
            <v>0</v>
          </cell>
          <cell r="N10398">
            <v>0</v>
          </cell>
          <cell r="O10398">
            <v>150000</v>
          </cell>
        </row>
        <row r="10399">
          <cell r="C10399">
            <v>250601</v>
          </cell>
          <cell r="D10399" t="str">
            <v>11200250601</v>
          </cell>
          <cell r="E10399" t="str">
            <v>香港城市大学（东莞）高校发展资金</v>
          </cell>
          <cell r="F10399" t="str">
            <v>李环</v>
          </cell>
          <cell r="G10399" t="str">
            <v>2003003</v>
          </cell>
          <cell r="H10399">
            <v>0</v>
          </cell>
          <cell r="I10399">
            <v>105000000</v>
          </cell>
          <cell r="J10399">
            <v>105000000</v>
          </cell>
          <cell r="K10399">
            <v>0</v>
          </cell>
          <cell r="L10399">
            <v>0</v>
          </cell>
          <cell r="M10399">
            <v>0</v>
          </cell>
          <cell r="N10399">
            <v>0</v>
          </cell>
          <cell r="O10399">
            <v>0</v>
          </cell>
        </row>
        <row r="10400">
          <cell r="C10400">
            <v>195800001</v>
          </cell>
          <cell r="D10400" t="str">
            <v>11300195800001</v>
          </cell>
          <cell r="E10400" t="str">
            <v>(072008001)其他应付款-其他</v>
          </cell>
          <cell r="F10400" t="str">
            <v>蔡传里</v>
          </cell>
          <cell r="G10400" t="str">
            <v>2008027</v>
          </cell>
          <cell r="H10400">
            <v>11914737.08</v>
          </cell>
          <cell r="I10400">
            <v>0</v>
          </cell>
          <cell r="J10400">
            <v>0</v>
          </cell>
          <cell r="K10400">
            <v>11914737.08</v>
          </cell>
          <cell r="L10400">
            <v>0</v>
          </cell>
          <cell r="M10400">
            <v>0</v>
          </cell>
          <cell r="N10400">
            <v>0</v>
          </cell>
          <cell r="O10400">
            <v>11914737.08</v>
          </cell>
        </row>
        <row r="10401">
          <cell r="C10401">
            <v>195800004</v>
          </cell>
          <cell r="D10401" t="str">
            <v>11300195800004</v>
          </cell>
          <cell r="E10401" t="str">
            <v>(073008002)其他应付款-学杂费</v>
          </cell>
          <cell r="F10401" t="str">
            <v>蔡传里</v>
          </cell>
          <cell r="G10401" t="str">
            <v>2008027</v>
          </cell>
          <cell r="H10401">
            <v>84360</v>
          </cell>
          <cell r="I10401">
            <v>0</v>
          </cell>
          <cell r="J10401">
            <v>0</v>
          </cell>
          <cell r="K10401">
            <v>84360</v>
          </cell>
          <cell r="L10401">
            <v>0</v>
          </cell>
          <cell r="M10401">
            <v>0</v>
          </cell>
          <cell r="N10401">
            <v>0</v>
          </cell>
          <cell r="O10401">
            <v>84360</v>
          </cell>
        </row>
        <row r="10402">
          <cell r="C10402">
            <v>195800005</v>
          </cell>
          <cell r="D10402" t="str">
            <v>11300195800005</v>
          </cell>
          <cell r="E10402" t="str">
            <v>(073008004)其他应付款-后勤住宿费</v>
          </cell>
          <cell r="F10402" t="str">
            <v>蔡传里</v>
          </cell>
          <cell r="G10402" t="str">
            <v>2008027</v>
          </cell>
          <cell r="H10402">
            <v>20699015</v>
          </cell>
          <cell r="I10402">
            <v>0</v>
          </cell>
          <cell r="J10402">
            <v>0</v>
          </cell>
          <cell r="K10402">
            <v>20699015</v>
          </cell>
          <cell r="L10402">
            <v>0</v>
          </cell>
          <cell r="M10402">
            <v>0</v>
          </cell>
          <cell r="N10402">
            <v>0</v>
          </cell>
          <cell r="O10402">
            <v>20699015</v>
          </cell>
        </row>
        <row r="10403">
          <cell r="C10403">
            <v>195800006</v>
          </cell>
          <cell r="D10403" t="str">
            <v>11300195800006</v>
          </cell>
          <cell r="E10403" t="str">
            <v>(073008003)其他应付款款-学生贷款</v>
          </cell>
          <cell r="F10403" t="str">
            <v>蔡传里</v>
          </cell>
          <cell r="G10403" t="str">
            <v>2008027</v>
          </cell>
          <cell r="H10403">
            <v>9356.74</v>
          </cell>
          <cell r="I10403">
            <v>0</v>
          </cell>
          <cell r="J10403">
            <v>0</v>
          </cell>
          <cell r="K10403">
            <v>9356.74</v>
          </cell>
          <cell r="L10403">
            <v>0</v>
          </cell>
          <cell r="M10403">
            <v>0</v>
          </cell>
          <cell r="N10403">
            <v>0</v>
          </cell>
          <cell r="O10403">
            <v>9356.74</v>
          </cell>
        </row>
        <row r="10404">
          <cell r="C10404">
            <v>195800007</v>
          </cell>
          <cell r="D10404" t="str">
            <v>11300195800007</v>
          </cell>
          <cell r="E10404" t="str">
            <v>(073008005)代征代缴税款手续费绩效奖励</v>
          </cell>
          <cell r="F10404" t="str">
            <v>蔡传里</v>
          </cell>
          <cell r="G10404" t="str">
            <v>2008027</v>
          </cell>
          <cell r="H10404">
            <v>0</v>
          </cell>
          <cell r="I10404">
            <v>222805.09</v>
          </cell>
          <cell r="J10404">
            <v>1133.36</v>
          </cell>
          <cell r="K10404">
            <v>221671.73</v>
          </cell>
          <cell r="L10404">
            <v>0</v>
          </cell>
          <cell r="M10404">
            <v>0</v>
          </cell>
          <cell r="N10404">
            <v>0</v>
          </cell>
          <cell r="O10404">
            <v>221671.73</v>
          </cell>
        </row>
        <row r="10405">
          <cell r="C10405">
            <v>195800012</v>
          </cell>
          <cell r="D10405" t="str">
            <v>11300195800012</v>
          </cell>
          <cell r="E10405" t="str">
            <v>其他应付款-校内人员劳务费归集</v>
          </cell>
          <cell r="F10405" t="str">
            <v>蔡传里</v>
          </cell>
          <cell r="G10405" t="str">
            <v>2008027</v>
          </cell>
          <cell r="H10405">
            <v>1830000</v>
          </cell>
          <cell r="I10405">
            <v>0</v>
          </cell>
          <cell r="J10405">
            <v>0</v>
          </cell>
          <cell r="K10405">
            <v>1830000</v>
          </cell>
          <cell r="L10405">
            <v>0</v>
          </cell>
          <cell r="M10405">
            <v>0</v>
          </cell>
          <cell r="N10405">
            <v>0</v>
          </cell>
          <cell r="O10405">
            <v>1830000</v>
          </cell>
        </row>
        <row r="10406">
          <cell r="C10406">
            <v>221001013</v>
          </cell>
          <cell r="D10406" t="str">
            <v>11300221001013</v>
          </cell>
          <cell r="E10406" t="str">
            <v>机关部门日常教学经费</v>
          </cell>
          <cell r="F10406" t="str">
            <v>蔡传里</v>
          </cell>
          <cell r="G10406" t="str">
            <v>2008027</v>
          </cell>
          <cell r="H10406">
            <v>0</v>
          </cell>
          <cell r="I10406">
            <v>59200</v>
          </cell>
          <cell r="J10406">
            <v>45844.23</v>
          </cell>
          <cell r="K10406">
            <v>13355.77</v>
          </cell>
          <cell r="L10406">
            <v>0</v>
          </cell>
          <cell r="M10406">
            <v>0</v>
          </cell>
          <cell r="N10406">
            <v>0</v>
          </cell>
          <cell r="O10406">
            <v>13355.77</v>
          </cell>
        </row>
        <row r="10407">
          <cell r="C10407">
            <v>221001114</v>
          </cell>
          <cell r="D10407" t="str">
            <v>11300221001114</v>
          </cell>
          <cell r="E10407" t="str">
            <v>财务专项业务费</v>
          </cell>
          <cell r="F10407" t="str">
            <v>蔡传里</v>
          </cell>
          <cell r="G10407" t="str">
            <v>2008027</v>
          </cell>
          <cell r="H10407">
            <v>0</v>
          </cell>
          <cell r="I10407">
            <v>628000</v>
          </cell>
          <cell r="J10407">
            <v>340844.84</v>
          </cell>
          <cell r="K10407">
            <v>287155.16</v>
          </cell>
          <cell r="L10407">
            <v>4400</v>
          </cell>
          <cell r="M10407">
            <v>262.78</v>
          </cell>
          <cell r="N10407">
            <v>0</v>
          </cell>
          <cell r="O10407">
            <v>286892.38</v>
          </cell>
        </row>
        <row r="10408">
          <cell r="C10408">
            <v>221001121</v>
          </cell>
          <cell r="D10408" t="str">
            <v>11300221001121</v>
          </cell>
          <cell r="E10408" t="str">
            <v>大学科技园运营费</v>
          </cell>
          <cell r="F10408" t="str">
            <v>蔡传里</v>
          </cell>
          <cell r="G10408" t="str">
            <v>2008027</v>
          </cell>
          <cell r="H10408">
            <v>0</v>
          </cell>
          <cell r="I10408">
            <v>1125000</v>
          </cell>
          <cell r="J10408">
            <v>476563.95</v>
          </cell>
          <cell r="K10408">
            <v>648436.05</v>
          </cell>
          <cell r="L10408">
            <v>0</v>
          </cell>
          <cell r="M10408">
            <v>0</v>
          </cell>
          <cell r="N10408">
            <v>0</v>
          </cell>
          <cell r="O10408">
            <v>648436.05</v>
          </cell>
        </row>
        <row r="10409">
          <cell r="C10409">
            <v>221001130</v>
          </cell>
          <cell r="D10409" t="str">
            <v>11300221001130</v>
          </cell>
          <cell r="E10409" t="str">
            <v>采购专项业务费</v>
          </cell>
          <cell r="F10409" t="str">
            <v>蔡传里</v>
          </cell>
          <cell r="G10409" t="str">
            <v>2008027</v>
          </cell>
          <cell r="H10409">
            <v>0</v>
          </cell>
          <cell r="I10409">
            <v>0</v>
          </cell>
          <cell r="J10409">
            <v>0</v>
          </cell>
          <cell r="K10409">
            <v>0</v>
          </cell>
          <cell r="L10409">
            <v>0</v>
          </cell>
          <cell r="M10409">
            <v>0</v>
          </cell>
          <cell r="N10409">
            <v>0</v>
          </cell>
          <cell r="O10409">
            <v>0</v>
          </cell>
        </row>
        <row r="10410">
          <cell r="C10410">
            <v>231106</v>
          </cell>
          <cell r="D10410" t="str">
            <v>11300231106</v>
          </cell>
          <cell r="E10410" t="str">
            <v>专项债与设备贷款还本付息</v>
          </cell>
          <cell r="F10410" t="str">
            <v>蔡传里</v>
          </cell>
          <cell r="G10410" t="str">
            <v>2008027</v>
          </cell>
          <cell r="H10410">
            <v>0</v>
          </cell>
          <cell r="I10410">
            <v>10000000</v>
          </cell>
          <cell r="J10410">
            <v>4455054.75</v>
          </cell>
          <cell r="K10410">
            <v>5544945.25</v>
          </cell>
          <cell r="L10410">
            <v>0</v>
          </cell>
          <cell r="M10410">
            <v>0</v>
          </cell>
          <cell r="N10410">
            <v>0</v>
          </cell>
          <cell r="O10410">
            <v>5544945.25</v>
          </cell>
        </row>
        <row r="10411">
          <cell r="C10411">
            <v>251013</v>
          </cell>
          <cell r="D10411" t="str">
            <v>11300251013</v>
          </cell>
          <cell r="E10411" t="str">
            <v>行政事业单位物业出租税费</v>
          </cell>
          <cell r="F10411" t="str">
            <v>蔡传里</v>
          </cell>
          <cell r="G10411" t="str">
            <v>2008027</v>
          </cell>
          <cell r="H10411">
            <v>0</v>
          </cell>
          <cell r="I10411">
            <v>60000</v>
          </cell>
          <cell r="J10411">
            <v>0</v>
          </cell>
          <cell r="K10411">
            <v>60000</v>
          </cell>
          <cell r="L10411">
            <v>0</v>
          </cell>
          <cell r="M10411">
            <v>0</v>
          </cell>
          <cell r="N10411">
            <v>0</v>
          </cell>
          <cell r="O10411">
            <v>60000</v>
          </cell>
        </row>
        <row r="10412">
          <cell r="C10412">
            <v>251104</v>
          </cell>
          <cell r="D10412" t="str">
            <v>11300251104</v>
          </cell>
          <cell r="E10412" t="str">
            <v>教育服务公司注册资金</v>
          </cell>
          <cell r="F10412" t="str">
            <v>蔡传里</v>
          </cell>
          <cell r="G10412" t="str">
            <v>2008027</v>
          </cell>
          <cell r="H10412">
            <v>0</v>
          </cell>
          <cell r="I10412">
            <v>1490000</v>
          </cell>
          <cell r="J10412">
            <v>1490000</v>
          </cell>
          <cell r="K10412">
            <v>0</v>
          </cell>
          <cell r="L10412">
            <v>0</v>
          </cell>
          <cell r="M10412">
            <v>0</v>
          </cell>
          <cell r="N10412">
            <v>0</v>
          </cell>
          <cell r="O10412">
            <v>0</v>
          </cell>
        </row>
        <row r="10413">
          <cell r="C10413">
            <v>221001014</v>
          </cell>
          <cell r="D10413" t="str">
            <v>11400221001014</v>
          </cell>
          <cell r="E10413" t="str">
            <v>机关部门日常教学经费</v>
          </cell>
          <cell r="F10413" t="str">
            <v>王博</v>
          </cell>
          <cell r="G10413" t="str">
            <v>2017136</v>
          </cell>
          <cell r="H10413">
            <v>0</v>
          </cell>
          <cell r="I10413">
            <v>13200</v>
          </cell>
          <cell r="J10413">
            <v>6907</v>
          </cell>
          <cell r="K10413">
            <v>6293</v>
          </cell>
          <cell r="L10413">
            <v>0</v>
          </cell>
          <cell r="M10413">
            <v>0</v>
          </cell>
          <cell r="N10413">
            <v>0</v>
          </cell>
          <cell r="O10413">
            <v>6293</v>
          </cell>
        </row>
        <row r="10414">
          <cell r="C10414">
            <v>221001106</v>
          </cell>
          <cell r="D10414" t="str">
            <v>11400221001106</v>
          </cell>
          <cell r="E10414" t="str">
            <v>审计专项业务费</v>
          </cell>
          <cell r="F10414" t="str">
            <v>王博</v>
          </cell>
          <cell r="G10414" t="str">
            <v>2017136</v>
          </cell>
          <cell r="H10414">
            <v>0</v>
          </cell>
          <cell r="I10414">
            <v>350000</v>
          </cell>
          <cell r="J10414">
            <v>81476.1</v>
          </cell>
          <cell r="K10414">
            <v>268523.9</v>
          </cell>
          <cell r="L10414">
            <v>2000</v>
          </cell>
          <cell r="M10414">
            <v>62367.89</v>
          </cell>
          <cell r="N10414">
            <v>0</v>
          </cell>
          <cell r="O10414">
            <v>206156.01</v>
          </cell>
        </row>
        <row r="10415">
          <cell r="C10415">
            <v>176100002</v>
          </cell>
          <cell r="D10415" t="str">
            <v>11500176100002</v>
          </cell>
          <cell r="E10415" t="str">
            <v>(G400103)（市）小住宅装修工程</v>
          </cell>
          <cell r="F10415" t="str">
            <v>徐永钊</v>
          </cell>
          <cell r="G10415" t="str">
            <v>2007027</v>
          </cell>
          <cell r="H10415">
            <v>0</v>
          </cell>
          <cell r="I10415">
            <v>0</v>
          </cell>
          <cell r="J10415">
            <v>0</v>
          </cell>
          <cell r="K10415">
            <v>0</v>
          </cell>
          <cell r="L10415">
            <v>0</v>
          </cell>
          <cell r="M10415">
            <v>0</v>
          </cell>
          <cell r="N10415">
            <v>0</v>
          </cell>
          <cell r="O10415">
            <v>0</v>
          </cell>
        </row>
        <row r="10416">
          <cell r="C10416">
            <v>195200001</v>
          </cell>
          <cell r="D10416" t="str">
            <v>11500195200001</v>
          </cell>
          <cell r="E10416" t="str">
            <v>(014001991)(非生均)教师村景观围墙改造</v>
          </cell>
          <cell r="F10416" t="str">
            <v>秦怀泉</v>
          </cell>
          <cell r="G10416" t="str">
            <v>2000004</v>
          </cell>
          <cell r="H10416">
            <v>0</v>
          </cell>
          <cell r="I10416">
            <v>0</v>
          </cell>
          <cell r="J10416">
            <v>0</v>
          </cell>
          <cell r="K10416">
            <v>0</v>
          </cell>
          <cell r="L10416">
            <v>0</v>
          </cell>
          <cell r="M10416">
            <v>0</v>
          </cell>
          <cell r="N10416">
            <v>0</v>
          </cell>
          <cell r="O10416">
            <v>0</v>
          </cell>
        </row>
        <row r="10417">
          <cell r="C10417">
            <v>195800008</v>
          </cell>
          <cell r="D10417" t="str">
            <v>11500195800008</v>
          </cell>
          <cell r="E10417" t="str">
            <v>(074001001)其他应付款-保证金</v>
          </cell>
          <cell r="F10417" t="str">
            <v>徐永钊</v>
          </cell>
          <cell r="G10417" t="str">
            <v>2007027</v>
          </cell>
          <cell r="H10417">
            <v>4404393.61</v>
          </cell>
          <cell r="I10417">
            <v>0</v>
          </cell>
          <cell r="J10417">
            <v>0</v>
          </cell>
          <cell r="K10417">
            <v>4404393.61</v>
          </cell>
          <cell r="L10417">
            <v>0</v>
          </cell>
          <cell r="M10417">
            <v>0</v>
          </cell>
          <cell r="N10417">
            <v>0</v>
          </cell>
          <cell r="O10417">
            <v>4404393.61</v>
          </cell>
        </row>
        <row r="10418">
          <cell r="C10418">
            <v>195800009</v>
          </cell>
          <cell r="D10418" t="str">
            <v>11500195800009</v>
          </cell>
          <cell r="E10418" t="str">
            <v>(074001002)其他应付款-合同款</v>
          </cell>
          <cell r="F10418" t="str">
            <v>徐永钊</v>
          </cell>
          <cell r="G10418" t="str">
            <v>2007027</v>
          </cell>
          <cell r="H10418">
            <v>2875342.37</v>
          </cell>
          <cell r="I10418">
            <v>0</v>
          </cell>
          <cell r="J10418">
            <v>0</v>
          </cell>
          <cell r="K10418">
            <v>2875342.37</v>
          </cell>
          <cell r="L10418">
            <v>0</v>
          </cell>
          <cell r="M10418">
            <v>0</v>
          </cell>
          <cell r="N10418">
            <v>0</v>
          </cell>
          <cell r="O10418">
            <v>2875342.37</v>
          </cell>
        </row>
        <row r="10419">
          <cell r="C10419">
            <v>195800010</v>
          </cell>
          <cell r="D10419" t="str">
            <v>11500195800010</v>
          </cell>
          <cell r="E10419" t="str">
            <v>(074001002)其他应付款-合同款</v>
          </cell>
          <cell r="F10419" t="str">
            <v>徐永钊</v>
          </cell>
          <cell r="G10419" t="str">
            <v>2007027</v>
          </cell>
          <cell r="H10419">
            <v>3315407.52</v>
          </cell>
          <cell r="I10419">
            <v>0</v>
          </cell>
          <cell r="J10419">
            <v>0</v>
          </cell>
          <cell r="K10419">
            <v>3315407.52</v>
          </cell>
          <cell r="L10419">
            <v>0</v>
          </cell>
          <cell r="M10419">
            <v>0</v>
          </cell>
          <cell r="N10419">
            <v>0</v>
          </cell>
          <cell r="O10419">
            <v>3315407.52</v>
          </cell>
        </row>
        <row r="10420">
          <cell r="C10420">
            <v>195800011</v>
          </cell>
          <cell r="D10420" t="str">
            <v>11500195800011</v>
          </cell>
          <cell r="E10420" t="str">
            <v>(074001003)其他应付款-教师村购房款</v>
          </cell>
          <cell r="F10420" t="str">
            <v>徐永钊</v>
          </cell>
          <cell r="G10420" t="str">
            <v>2007027</v>
          </cell>
          <cell r="H10420">
            <v>1453377.58</v>
          </cell>
          <cell r="I10420">
            <v>0</v>
          </cell>
          <cell r="J10420">
            <v>0</v>
          </cell>
          <cell r="K10420">
            <v>1453377.58</v>
          </cell>
          <cell r="L10420">
            <v>0</v>
          </cell>
          <cell r="M10420">
            <v>0</v>
          </cell>
          <cell r="N10420">
            <v>0</v>
          </cell>
          <cell r="O10420">
            <v>1453377.58</v>
          </cell>
        </row>
        <row r="10421">
          <cell r="C10421">
            <v>195800013</v>
          </cell>
          <cell r="D10421" t="str">
            <v>11500195800013</v>
          </cell>
          <cell r="E10421" t="str">
            <v>教师村装修工程款</v>
          </cell>
          <cell r="F10421" t="str">
            <v>徐永钊</v>
          </cell>
          <cell r="G10421" t="str">
            <v>2007027</v>
          </cell>
          <cell r="H10421">
            <v>0</v>
          </cell>
          <cell r="I10421">
            <v>0</v>
          </cell>
          <cell r="J10421">
            <v>0</v>
          </cell>
          <cell r="K10421">
            <v>0</v>
          </cell>
          <cell r="L10421">
            <v>0</v>
          </cell>
          <cell r="M10421">
            <v>0</v>
          </cell>
          <cell r="N10421">
            <v>0</v>
          </cell>
          <cell r="O10421">
            <v>0</v>
          </cell>
        </row>
        <row r="10422">
          <cell r="C10422">
            <v>195800014</v>
          </cell>
          <cell r="D10422" t="str">
            <v>11500195800014</v>
          </cell>
          <cell r="E10422" t="str">
            <v>电视防盗门维护费</v>
          </cell>
          <cell r="F10422" t="str">
            <v>徐永钊</v>
          </cell>
          <cell r="G10422" t="str">
            <v>2007027</v>
          </cell>
          <cell r="H10422">
            <v>97848</v>
          </cell>
          <cell r="I10422">
            <v>1551</v>
          </cell>
          <cell r="J10422">
            <v>0</v>
          </cell>
          <cell r="K10422">
            <v>99399</v>
          </cell>
          <cell r="L10422">
            <v>0</v>
          </cell>
          <cell r="M10422">
            <v>0</v>
          </cell>
          <cell r="N10422">
            <v>0</v>
          </cell>
          <cell r="O10422">
            <v>99399</v>
          </cell>
        </row>
        <row r="10423">
          <cell r="C10423">
            <v>195900001027</v>
          </cell>
          <cell r="D10423" t="str">
            <v>11500195900001027</v>
          </cell>
          <cell r="E10423" t="str">
            <v>党费</v>
          </cell>
          <cell r="F10423" t="str">
            <v>袁荫贞</v>
          </cell>
          <cell r="G10423" t="str">
            <v>2000009</v>
          </cell>
          <cell r="H10423">
            <v>0</v>
          </cell>
          <cell r="I10423">
            <v>43646.12</v>
          </cell>
          <cell r="J10423">
            <v>0</v>
          </cell>
          <cell r="K10423">
            <v>43646.12</v>
          </cell>
          <cell r="L10423">
            <v>0</v>
          </cell>
          <cell r="M10423">
            <v>0</v>
          </cell>
          <cell r="N10423">
            <v>0</v>
          </cell>
          <cell r="O10423">
            <v>43646.12</v>
          </cell>
        </row>
        <row r="10424">
          <cell r="C10424">
            <v>196200008</v>
          </cell>
          <cell r="D10424" t="str">
            <v>11500196200008</v>
          </cell>
          <cell r="E10424" t="str">
            <v>莞城校区教工住宅电梯安装项目</v>
          </cell>
          <cell r="F10424" t="str">
            <v>徐永钊</v>
          </cell>
          <cell r="G10424" t="str">
            <v>2007027</v>
          </cell>
          <cell r="H10424">
            <v>0</v>
          </cell>
          <cell r="I10424">
            <v>0</v>
          </cell>
          <cell r="J10424">
            <v>0</v>
          </cell>
          <cell r="K10424">
            <v>0</v>
          </cell>
          <cell r="L10424">
            <v>0</v>
          </cell>
          <cell r="M10424">
            <v>0</v>
          </cell>
          <cell r="N10424">
            <v>0</v>
          </cell>
          <cell r="O10424">
            <v>0</v>
          </cell>
        </row>
        <row r="10425">
          <cell r="C10425">
            <v>196200015</v>
          </cell>
          <cell r="D10425" t="str">
            <v>11500196200015</v>
          </cell>
          <cell r="E10425" t="str">
            <v>人才周转公寓建设项目（前期建设）</v>
          </cell>
          <cell r="F10425" t="str">
            <v>徐永钊</v>
          </cell>
          <cell r="G10425" t="str">
            <v>2007027</v>
          </cell>
          <cell r="H10425">
            <v>0</v>
          </cell>
          <cell r="I10425">
            <v>0</v>
          </cell>
          <cell r="J10425">
            <v>0</v>
          </cell>
          <cell r="K10425">
            <v>0</v>
          </cell>
          <cell r="L10425">
            <v>0</v>
          </cell>
          <cell r="M10425">
            <v>0</v>
          </cell>
          <cell r="N10425">
            <v>0</v>
          </cell>
          <cell r="O10425">
            <v>0</v>
          </cell>
        </row>
        <row r="10426">
          <cell r="C10426">
            <v>2001025</v>
          </cell>
          <cell r="D10426" t="str">
            <v>115002001025</v>
          </cell>
          <cell r="E10426" t="str">
            <v>B03026014松山湖校区供电系统扩容改造项目（二期）</v>
          </cell>
          <cell r="F10426" t="str">
            <v>徐永钊</v>
          </cell>
          <cell r="G10426" t="str">
            <v>2007027</v>
          </cell>
          <cell r="H10426">
            <v>0</v>
          </cell>
          <cell r="I10426">
            <v>0</v>
          </cell>
          <cell r="J10426">
            <v>0</v>
          </cell>
          <cell r="K10426">
            <v>0</v>
          </cell>
          <cell r="L10426">
            <v>0</v>
          </cell>
          <cell r="M10426">
            <v>0</v>
          </cell>
          <cell r="N10426">
            <v>0</v>
          </cell>
          <cell r="O10426">
            <v>0</v>
          </cell>
        </row>
        <row r="10427">
          <cell r="C10427">
            <v>2061031</v>
          </cell>
          <cell r="D10427" t="str">
            <v>115002061031</v>
          </cell>
          <cell r="E10427" t="str">
            <v>人才周转公寓主体工程建设费</v>
          </cell>
          <cell r="F10427" t="str">
            <v>徐永钊</v>
          </cell>
          <cell r="G10427" t="str">
            <v>2007027</v>
          </cell>
          <cell r="H10427">
            <v>0</v>
          </cell>
          <cell r="I10427">
            <v>0</v>
          </cell>
          <cell r="J10427">
            <v>0</v>
          </cell>
          <cell r="K10427">
            <v>0</v>
          </cell>
          <cell r="L10427">
            <v>0</v>
          </cell>
          <cell r="M10427">
            <v>0</v>
          </cell>
          <cell r="N10427">
            <v>0</v>
          </cell>
          <cell r="O10427">
            <v>0</v>
          </cell>
        </row>
        <row r="10428">
          <cell r="C10428">
            <v>2062031</v>
          </cell>
          <cell r="D10428" t="str">
            <v>115002062031</v>
          </cell>
          <cell r="E10428" t="str">
            <v>两校区房屋不动产权证</v>
          </cell>
          <cell r="F10428" t="str">
            <v>徐永钊</v>
          </cell>
          <cell r="G10428" t="str">
            <v>2007027</v>
          </cell>
          <cell r="H10428">
            <v>0</v>
          </cell>
          <cell r="I10428">
            <v>0</v>
          </cell>
          <cell r="J10428">
            <v>0</v>
          </cell>
          <cell r="K10428">
            <v>0</v>
          </cell>
          <cell r="L10428">
            <v>0</v>
          </cell>
          <cell r="M10428">
            <v>0</v>
          </cell>
          <cell r="N10428">
            <v>0</v>
          </cell>
          <cell r="O10428">
            <v>0</v>
          </cell>
        </row>
        <row r="10429">
          <cell r="C10429">
            <v>211137</v>
          </cell>
          <cell r="D10429" t="str">
            <v>11500211137</v>
          </cell>
          <cell r="E10429" t="str">
            <v>零星工程专项</v>
          </cell>
          <cell r="F10429" t="str">
            <v>徐永钊</v>
          </cell>
          <cell r="G10429" t="str">
            <v>2007027</v>
          </cell>
          <cell r="H10429">
            <v>0</v>
          </cell>
          <cell r="I10429">
            <v>0</v>
          </cell>
          <cell r="J10429">
            <v>0</v>
          </cell>
          <cell r="K10429">
            <v>0</v>
          </cell>
          <cell r="L10429">
            <v>0</v>
          </cell>
          <cell r="M10429">
            <v>0</v>
          </cell>
          <cell r="N10429">
            <v>0</v>
          </cell>
          <cell r="O10429">
            <v>0</v>
          </cell>
        </row>
        <row r="10430">
          <cell r="C10430">
            <v>211138002</v>
          </cell>
          <cell r="D10430" t="str">
            <v>11500211138002</v>
          </cell>
          <cell r="E10430" t="str">
            <v>实验室建设与实验室安全专项</v>
          </cell>
          <cell r="F10430" t="str">
            <v>徐永钊</v>
          </cell>
          <cell r="G10430" t="str">
            <v>2007027</v>
          </cell>
          <cell r="H10430">
            <v>0</v>
          </cell>
          <cell r="I10430">
            <v>0</v>
          </cell>
          <cell r="J10430">
            <v>0</v>
          </cell>
          <cell r="K10430">
            <v>0</v>
          </cell>
          <cell r="L10430">
            <v>0</v>
          </cell>
          <cell r="M10430">
            <v>0</v>
          </cell>
          <cell r="N10430">
            <v>0</v>
          </cell>
          <cell r="O10430">
            <v>0</v>
          </cell>
        </row>
        <row r="10431">
          <cell r="C10431">
            <v>220101</v>
          </cell>
          <cell r="D10431" t="str">
            <v>11500220101</v>
          </cell>
          <cell r="E10431" t="str">
            <v>两校区水电费补助</v>
          </cell>
          <cell r="F10431" t="str">
            <v>徐永钊</v>
          </cell>
          <cell r="G10431" t="str">
            <v>2007027</v>
          </cell>
          <cell r="H10431">
            <v>-500000</v>
          </cell>
          <cell r="I10431">
            <v>30000000</v>
          </cell>
          <cell r="J10431">
            <v>29047494.49</v>
          </cell>
          <cell r="K10431">
            <v>452505.51</v>
          </cell>
          <cell r="L10431">
            <v>4332910.49</v>
          </cell>
          <cell r="M10431">
            <v>0</v>
          </cell>
          <cell r="N10431">
            <v>0</v>
          </cell>
          <cell r="O10431">
            <v>452505.51</v>
          </cell>
        </row>
        <row r="10432">
          <cell r="C10432">
            <v>220102</v>
          </cell>
          <cell r="D10432" t="str">
            <v>11500220102</v>
          </cell>
          <cell r="E10432" t="str">
            <v>物业管理费支出</v>
          </cell>
          <cell r="F10432" t="str">
            <v>徐永钊</v>
          </cell>
          <cell r="G10432" t="str">
            <v>2007027</v>
          </cell>
          <cell r="H10432">
            <v>0</v>
          </cell>
          <cell r="I10432">
            <v>25905000</v>
          </cell>
          <cell r="J10432">
            <v>18619075.58</v>
          </cell>
          <cell r="K10432">
            <v>7285924.42</v>
          </cell>
          <cell r="L10432">
            <v>0</v>
          </cell>
          <cell r="M10432">
            <v>-1636850.41</v>
          </cell>
          <cell r="N10432">
            <v>0</v>
          </cell>
          <cell r="O10432">
            <v>8922774.83</v>
          </cell>
        </row>
        <row r="10433">
          <cell r="C10433">
            <v>220106</v>
          </cell>
          <cell r="D10433" t="str">
            <v>11500220106</v>
          </cell>
          <cell r="E10433" t="str">
            <v>公务车运行费</v>
          </cell>
          <cell r="F10433" t="str">
            <v>徐永钊</v>
          </cell>
          <cell r="G10433" t="str">
            <v>2007027</v>
          </cell>
          <cell r="H10433">
            <v>0</v>
          </cell>
          <cell r="I10433">
            <v>520000</v>
          </cell>
          <cell r="J10433">
            <v>147363.65</v>
          </cell>
          <cell r="K10433">
            <v>372636.35</v>
          </cell>
          <cell r="L10433">
            <v>74350.24</v>
          </cell>
          <cell r="M10433">
            <v>0</v>
          </cell>
          <cell r="N10433">
            <v>0</v>
          </cell>
          <cell r="O10433">
            <v>372636.35</v>
          </cell>
        </row>
        <row r="10434">
          <cell r="C10434">
            <v>220107</v>
          </cell>
          <cell r="D10434" t="str">
            <v>11500220107</v>
          </cell>
          <cell r="E10434" t="str">
            <v>货物购置类项目（公务用车购置）</v>
          </cell>
          <cell r="F10434" t="str">
            <v>徐永钊</v>
          </cell>
          <cell r="G10434" t="str">
            <v>2007027</v>
          </cell>
          <cell r="H10434">
            <v>0</v>
          </cell>
          <cell r="I10434">
            <v>0</v>
          </cell>
          <cell r="J10434">
            <v>0</v>
          </cell>
          <cell r="K10434">
            <v>0</v>
          </cell>
          <cell r="L10434">
            <v>0</v>
          </cell>
          <cell r="M10434">
            <v>0</v>
          </cell>
          <cell r="N10434">
            <v>0</v>
          </cell>
          <cell r="O10434">
            <v>0</v>
          </cell>
        </row>
        <row r="10435">
          <cell r="C10435">
            <v>220110001</v>
          </cell>
          <cell r="D10435" t="str">
            <v>11500220110001</v>
          </cell>
          <cell r="E10435" t="str">
            <v>学生宿舍日常维护费</v>
          </cell>
          <cell r="F10435" t="str">
            <v>徐永钊</v>
          </cell>
          <cell r="G10435" t="str">
            <v>2007027</v>
          </cell>
          <cell r="H10435">
            <v>0</v>
          </cell>
          <cell r="I10435">
            <v>0</v>
          </cell>
          <cell r="J10435">
            <v>0</v>
          </cell>
          <cell r="K10435">
            <v>0</v>
          </cell>
          <cell r="L10435">
            <v>0</v>
          </cell>
          <cell r="M10435">
            <v>0.28</v>
          </cell>
          <cell r="N10435">
            <v>0</v>
          </cell>
          <cell r="O10435">
            <v>-0.28</v>
          </cell>
        </row>
        <row r="10436">
          <cell r="C10436">
            <v>220228</v>
          </cell>
          <cell r="D10436" t="str">
            <v>11500220228</v>
          </cell>
          <cell r="E10436" t="str">
            <v>高水平理工科大学国际合作创新区项目</v>
          </cell>
          <cell r="F10436" t="str">
            <v>徐永钊</v>
          </cell>
          <cell r="G10436" t="str">
            <v>2007027</v>
          </cell>
          <cell r="H10436">
            <v>0</v>
          </cell>
          <cell r="I10436">
            <v>0</v>
          </cell>
          <cell r="J10436">
            <v>0</v>
          </cell>
          <cell r="K10436">
            <v>0</v>
          </cell>
          <cell r="L10436">
            <v>0</v>
          </cell>
          <cell r="M10436">
            <v>0</v>
          </cell>
          <cell r="N10436">
            <v>0</v>
          </cell>
          <cell r="O10436">
            <v>0</v>
          </cell>
        </row>
        <row r="10437">
          <cell r="C10437">
            <v>220517004</v>
          </cell>
          <cell r="D10437" t="str">
            <v>11500220517004</v>
          </cell>
          <cell r="E10437" t="str">
            <v>新区建设办运行经费</v>
          </cell>
          <cell r="F10437" t="str">
            <v>徐永钊</v>
          </cell>
          <cell r="G10437" t="str">
            <v>2007027</v>
          </cell>
          <cell r="H10437">
            <v>0</v>
          </cell>
          <cell r="I10437">
            <v>0</v>
          </cell>
          <cell r="J10437">
            <v>0</v>
          </cell>
          <cell r="K10437">
            <v>0</v>
          </cell>
          <cell r="L10437">
            <v>0</v>
          </cell>
          <cell r="M10437">
            <v>0</v>
          </cell>
          <cell r="N10437">
            <v>0</v>
          </cell>
          <cell r="O10437">
            <v>0</v>
          </cell>
        </row>
        <row r="10438">
          <cell r="C10438">
            <v>220626</v>
          </cell>
          <cell r="D10438" t="str">
            <v>11500220626</v>
          </cell>
          <cell r="E10438" t="str">
            <v>办公设备和家具采购</v>
          </cell>
          <cell r="F10438" t="str">
            <v>徐永钊</v>
          </cell>
          <cell r="G10438" t="str">
            <v>2007027</v>
          </cell>
          <cell r="H10438">
            <v>0</v>
          </cell>
          <cell r="I10438">
            <v>1645000</v>
          </cell>
          <cell r="J10438">
            <v>952934</v>
          </cell>
          <cell r="K10438">
            <v>692066</v>
          </cell>
          <cell r="L10438">
            <v>0</v>
          </cell>
          <cell r="M10438">
            <v>405935.5</v>
          </cell>
          <cell r="N10438">
            <v>0</v>
          </cell>
          <cell r="O10438">
            <v>286130.5</v>
          </cell>
        </row>
        <row r="10439">
          <cell r="C10439">
            <v>220627</v>
          </cell>
          <cell r="D10439" t="str">
            <v>11500220627</v>
          </cell>
          <cell r="E10439" t="str">
            <v>专用设备运行维护经费</v>
          </cell>
          <cell r="F10439" t="str">
            <v>徐永钊</v>
          </cell>
          <cell r="G10439" t="str">
            <v>2007027</v>
          </cell>
          <cell r="H10439">
            <v>0</v>
          </cell>
          <cell r="I10439">
            <v>4600000</v>
          </cell>
          <cell r="J10439">
            <v>1102453.44</v>
          </cell>
          <cell r="K10439">
            <v>3497546.56</v>
          </cell>
          <cell r="L10439">
            <v>0</v>
          </cell>
          <cell r="M10439">
            <v>450340</v>
          </cell>
          <cell r="N10439">
            <v>0</v>
          </cell>
          <cell r="O10439">
            <v>3047206.56</v>
          </cell>
        </row>
        <row r="10440">
          <cell r="C10440">
            <v>221001015</v>
          </cell>
          <cell r="D10440" t="str">
            <v>11500221001015</v>
          </cell>
          <cell r="E10440" t="str">
            <v>机关部门日常教学经费</v>
          </cell>
          <cell r="F10440" t="str">
            <v>徐永钊</v>
          </cell>
          <cell r="G10440" t="str">
            <v>2007027</v>
          </cell>
          <cell r="H10440">
            <v>0</v>
          </cell>
          <cell r="I10440">
            <v>0</v>
          </cell>
          <cell r="J10440">
            <v>0</v>
          </cell>
          <cell r="K10440">
            <v>0</v>
          </cell>
          <cell r="L10440">
            <v>0</v>
          </cell>
          <cell r="M10440">
            <v>0</v>
          </cell>
          <cell r="N10440">
            <v>0</v>
          </cell>
          <cell r="O10440">
            <v>0</v>
          </cell>
        </row>
        <row r="10441">
          <cell r="C10441">
            <v>221001024</v>
          </cell>
          <cell r="D10441" t="str">
            <v>11500221001024</v>
          </cell>
          <cell r="E10441" t="str">
            <v>机关部门日常教学经费</v>
          </cell>
          <cell r="F10441" t="str">
            <v>徐永钊</v>
          </cell>
          <cell r="G10441" t="str">
            <v>2007027</v>
          </cell>
          <cell r="H10441">
            <v>0</v>
          </cell>
          <cell r="I10441">
            <v>66000</v>
          </cell>
          <cell r="J10441">
            <v>35029.86</v>
          </cell>
          <cell r="K10441">
            <v>30970.14</v>
          </cell>
          <cell r="L10441">
            <v>0</v>
          </cell>
          <cell r="M10441">
            <v>9945</v>
          </cell>
          <cell r="N10441">
            <v>0</v>
          </cell>
          <cell r="O10441">
            <v>21025.14</v>
          </cell>
        </row>
        <row r="10442">
          <cell r="C10442">
            <v>221001066</v>
          </cell>
          <cell r="D10442" t="str">
            <v>11500221001066</v>
          </cell>
          <cell r="E10442" t="str">
            <v>党建经费</v>
          </cell>
          <cell r="F10442" t="str">
            <v>徐永钊</v>
          </cell>
          <cell r="G10442" t="str">
            <v>2007027</v>
          </cell>
          <cell r="H10442">
            <v>0</v>
          </cell>
          <cell r="I10442">
            <v>0</v>
          </cell>
          <cell r="J10442">
            <v>0</v>
          </cell>
          <cell r="K10442">
            <v>0</v>
          </cell>
          <cell r="L10442">
            <v>0</v>
          </cell>
          <cell r="M10442">
            <v>0</v>
          </cell>
          <cell r="N10442">
            <v>0</v>
          </cell>
          <cell r="O10442">
            <v>0</v>
          </cell>
        </row>
        <row r="10443">
          <cell r="C10443">
            <v>221001121</v>
          </cell>
          <cell r="D10443" t="str">
            <v>11500221001121</v>
          </cell>
          <cell r="E10443" t="str">
            <v>大学科技园运营费</v>
          </cell>
          <cell r="F10443" t="str">
            <v>徐永钊</v>
          </cell>
          <cell r="G10443" t="str">
            <v>2007027</v>
          </cell>
          <cell r="H10443">
            <v>0</v>
          </cell>
          <cell r="I10443">
            <v>0</v>
          </cell>
          <cell r="J10443">
            <v>0</v>
          </cell>
          <cell r="K10443">
            <v>0</v>
          </cell>
          <cell r="L10443">
            <v>0</v>
          </cell>
          <cell r="M10443">
            <v>0</v>
          </cell>
          <cell r="N10443">
            <v>0</v>
          </cell>
          <cell r="O10443">
            <v>0</v>
          </cell>
        </row>
        <row r="10444">
          <cell r="C10444">
            <v>221001122</v>
          </cell>
          <cell r="D10444" t="str">
            <v>11500221001122</v>
          </cell>
          <cell r="E10444" t="str">
            <v>教学实验耗材费</v>
          </cell>
          <cell r="F10444" t="str">
            <v>徐永钊</v>
          </cell>
          <cell r="G10444" t="str">
            <v>2007027</v>
          </cell>
          <cell r="H10444">
            <v>0</v>
          </cell>
          <cell r="I10444">
            <v>0</v>
          </cell>
          <cell r="J10444">
            <v>0</v>
          </cell>
          <cell r="K10444">
            <v>0</v>
          </cell>
          <cell r="L10444">
            <v>0</v>
          </cell>
          <cell r="M10444">
            <v>0</v>
          </cell>
          <cell r="N10444">
            <v>0</v>
          </cell>
          <cell r="O10444">
            <v>0</v>
          </cell>
        </row>
        <row r="10445">
          <cell r="C10445">
            <v>221001123</v>
          </cell>
          <cell r="D10445" t="str">
            <v>11500221001123</v>
          </cell>
          <cell r="E10445" t="str">
            <v>资产处日常管理费</v>
          </cell>
          <cell r="F10445" t="str">
            <v>徐永钊</v>
          </cell>
          <cell r="G10445" t="str">
            <v>2007027</v>
          </cell>
          <cell r="H10445">
            <v>0</v>
          </cell>
          <cell r="I10445">
            <v>0</v>
          </cell>
          <cell r="J10445">
            <v>0</v>
          </cell>
          <cell r="K10445">
            <v>0</v>
          </cell>
          <cell r="L10445">
            <v>0</v>
          </cell>
          <cell r="M10445">
            <v>0</v>
          </cell>
          <cell r="N10445">
            <v>0</v>
          </cell>
          <cell r="O10445">
            <v>0</v>
          </cell>
        </row>
        <row r="10446">
          <cell r="C10446">
            <v>221001124</v>
          </cell>
          <cell r="D10446" t="str">
            <v>11500221001124</v>
          </cell>
          <cell r="E10446" t="str">
            <v>周转房条件更新和管理专项</v>
          </cell>
          <cell r="F10446" t="str">
            <v>徐永钊</v>
          </cell>
          <cell r="G10446" t="str">
            <v>2007027</v>
          </cell>
          <cell r="H10446">
            <v>0</v>
          </cell>
          <cell r="I10446">
            <v>0</v>
          </cell>
          <cell r="J10446">
            <v>0</v>
          </cell>
          <cell r="K10446">
            <v>0</v>
          </cell>
          <cell r="L10446">
            <v>0</v>
          </cell>
          <cell r="M10446">
            <v>0</v>
          </cell>
          <cell r="N10446">
            <v>0</v>
          </cell>
          <cell r="O10446">
            <v>0</v>
          </cell>
        </row>
        <row r="10447">
          <cell r="C10447">
            <v>221001126</v>
          </cell>
          <cell r="D10447" t="str">
            <v>11500221001126</v>
          </cell>
          <cell r="E10447" t="str">
            <v>物业日常维护经费</v>
          </cell>
          <cell r="F10447" t="str">
            <v>徐永钊</v>
          </cell>
          <cell r="G10447" t="str">
            <v>2007027</v>
          </cell>
          <cell r="H10447">
            <v>0</v>
          </cell>
          <cell r="I10447">
            <v>10173000</v>
          </cell>
          <cell r="J10447">
            <v>6290671.28</v>
          </cell>
          <cell r="K10447">
            <v>3882328.72</v>
          </cell>
          <cell r="L10447">
            <v>0</v>
          </cell>
          <cell r="M10447">
            <v>-92875.5</v>
          </cell>
          <cell r="N10447">
            <v>0</v>
          </cell>
          <cell r="O10447">
            <v>3975204.22</v>
          </cell>
        </row>
        <row r="10448">
          <cell r="C10448">
            <v>221001126001</v>
          </cell>
          <cell r="D10448" t="str">
            <v>11500221001126001</v>
          </cell>
          <cell r="E10448" t="str">
            <v>物业日常维护经费（房产）</v>
          </cell>
          <cell r="F10448" t="str">
            <v>徐永钊</v>
          </cell>
          <cell r="G10448" t="str">
            <v>2007027</v>
          </cell>
          <cell r="H10448">
            <v>0</v>
          </cell>
          <cell r="I10448">
            <v>3152000</v>
          </cell>
          <cell r="J10448">
            <v>509343.09</v>
          </cell>
          <cell r="K10448">
            <v>2642656.91</v>
          </cell>
          <cell r="L10448">
            <v>0</v>
          </cell>
          <cell r="M10448">
            <v>1622080.17</v>
          </cell>
          <cell r="N10448">
            <v>0</v>
          </cell>
          <cell r="O10448">
            <v>1020576.74</v>
          </cell>
        </row>
        <row r="10449">
          <cell r="C10449">
            <v>221001127</v>
          </cell>
          <cell r="D10449" t="str">
            <v>11500221001127</v>
          </cell>
          <cell r="E10449" t="str">
            <v>两校区专线车</v>
          </cell>
          <cell r="F10449" t="str">
            <v>徐永钊</v>
          </cell>
          <cell r="G10449" t="str">
            <v>2007027</v>
          </cell>
          <cell r="H10449">
            <v>0</v>
          </cell>
          <cell r="I10449">
            <v>800000</v>
          </cell>
          <cell r="J10449">
            <v>388800</v>
          </cell>
          <cell r="K10449">
            <v>411200</v>
          </cell>
          <cell r="L10449">
            <v>0</v>
          </cell>
          <cell r="M10449">
            <v>20</v>
          </cell>
          <cell r="N10449">
            <v>0</v>
          </cell>
          <cell r="O10449">
            <v>411180</v>
          </cell>
        </row>
        <row r="10450">
          <cell r="C10450">
            <v>221001128</v>
          </cell>
          <cell r="D10450" t="str">
            <v>11500221001128</v>
          </cell>
          <cell r="E10450" t="str">
            <v>两校区邮电费补助</v>
          </cell>
          <cell r="F10450" t="str">
            <v>徐永钊</v>
          </cell>
          <cell r="G10450" t="str">
            <v>2007027</v>
          </cell>
          <cell r="H10450">
            <v>0</v>
          </cell>
          <cell r="I10450">
            <v>350000</v>
          </cell>
          <cell r="J10450">
            <v>269585.49</v>
          </cell>
          <cell r="K10450">
            <v>80414.51</v>
          </cell>
          <cell r="L10450">
            <v>65428.07</v>
          </cell>
          <cell r="M10450">
            <v>0</v>
          </cell>
          <cell r="N10450">
            <v>0</v>
          </cell>
          <cell r="O10450">
            <v>80414.51</v>
          </cell>
        </row>
        <row r="10451">
          <cell r="C10451">
            <v>221001129</v>
          </cell>
          <cell r="D10451" t="str">
            <v>11500221001129</v>
          </cell>
          <cell r="E10451" t="str">
            <v>教工饭堂成本补助</v>
          </cell>
          <cell r="F10451" t="str">
            <v>徐永钊</v>
          </cell>
          <cell r="G10451" t="str">
            <v>2007027</v>
          </cell>
          <cell r="H10451">
            <v>0</v>
          </cell>
          <cell r="I10451">
            <v>6500000</v>
          </cell>
          <cell r="J10451">
            <v>2142742.32</v>
          </cell>
          <cell r="K10451">
            <v>4357257.68</v>
          </cell>
          <cell r="L10451">
            <v>0</v>
          </cell>
          <cell r="M10451">
            <v>0</v>
          </cell>
          <cell r="N10451">
            <v>0</v>
          </cell>
          <cell r="O10451">
            <v>4357257.68</v>
          </cell>
        </row>
        <row r="10452">
          <cell r="C10452">
            <v>221007</v>
          </cell>
          <cell r="D10452" t="str">
            <v>11500221007</v>
          </cell>
          <cell r="E10452" t="str">
            <v>物业日常绿化及卫生防疫经费</v>
          </cell>
          <cell r="F10452" t="str">
            <v>徐永钊</v>
          </cell>
          <cell r="G10452" t="str">
            <v>2007027</v>
          </cell>
          <cell r="H10452">
            <v>0</v>
          </cell>
          <cell r="I10452">
            <v>500000</v>
          </cell>
          <cell r="J10452">
            <v>0</v>
          </cell>
          <cell r="K10452">
            <v>500000</v>
          </cell>
          <cell r="L10452">
            <v>0</v>
          </cell>
          <cell r="M10452">
            <v>40800</v>
          </cell>
          <cell r="N10452">
            <v>0</v>
          </cell>
          <cell r="O10452">
            <v>459200</v>
          </cell>
        </row>
        <row r="10453">
          <cell r="C10453">
            <v>221103003</v>
          </cell>
          <cell r="D10453" t="str">
            <v>11500221103003</v>
          </cell>
          <cell r="E10453" t="str">
            <v>实验室建设与实验室安全专项</v>
          </cell>
          <cell r="F10453" t="str">
            <v>徐永钊</v>
          </cell>
          <cell r="G10453" t="str">
            <v>2007027</v>
          </cell>
          <cell r="H10453">
            <v>0</v>
          </cell>
          <cell r="I10453">
            <v>3050000</v>
          </cell>
          <cell r="J10453">
            <v>205362.73</v>
          </cell>
          <cell r="K10453">
            <v>2844637.27</v>
          </cell>
          <cell r="L10453">
            <v>0</v>
          </cell>
          <cell r="M10453">
            <v>719026.69</v>
          </cell>
          <cell r="N10453">
            <v>0</v>
          </cell>
          <cell r="O10453">
            <v>2125610.58</v>
          </cell>
        </row>
        <row r="10454">
          <cell r="C10454">
            <v>221111001</v>
          </cell>
          <cell r="D10454" t="str">
            <v>11500221111001</v>
          </cell>
          <cell r="E10454" t="str">
            <v>零星工程专项</v>
          </cell>
          <cell r="F10454" t="str">
            <v>徐永钊</v>
          </cell>
          <cell r="G10454" t="str">
            <v>2007027</v>
          </cell>
          <cell r="H10454">
            <v>0</v>
          </cell>
          <cell r="I10454">
            <v>11000000</v>
          </cell>
          <cell r="J10454">
            <v>5983832.84</v>
          </cell>
          <cell r="K10454">
            <v>5016167.16</v>
          </cell>
          <cell r="L10454">
            <v>0</v>
          </cell>
          <cell r="M10454">
            <v>3192797.3</v>
          </cell>
          <cell r="N10454">
            <v>0</v>
          </cell>
          <cell r="O10454">
            <v>1823369.86</v>
          </cell>
        </row>
        <row r="10455">
          <cell r="C10455">
            <v>221111003</v>
          </cell>
          <cell r="D10455" t="str">
            <v>11500221111003</v>
          </cell>
          <cell r="E10455" t="str">
            <v>重点项目前期启动费</v>
          </cell>
          <cell r="F10455" t="str">
            <v>徐永钊</v>
          </cell>
          <cell r="G10455" t="str">
            <v>2007027</v>
          </cell>
          <cell r="H10455">
            <v>0</v>
          </cell>
          <cell r="I10455">
            <v>0</v>
          </cell>
          <cell r="J10455">
            <v>0</v>
          </cell>
          <cell r="K10455">
            <v>0</v>
          </cell>
          <cell r="L10455">
            <v>0</v>
          </cell>
          <cell r="M10455">
            <v>0</v>
          </cell>
          <cell r="N10455">
            <v>0</v>
          </cell>
          <cell r="O10455">
            <v>0</v>
          </cell>
        </row>
        <row r="10456">
          <cell r="C10456">
            <v>221112002</v>
          </cell>
          <cell r="D10456" t="str">
            <v>11500221112002</v>
          </cell>
          <cell r="E10456" t="str">
            <v>教学设备设施改造</v>
          </cell>
          <cell r="F10456" t="str">
            <v>徐永钊</v>
          </cell>
          <cell r="G10456" t="str">
            <v>2007027</v>
          </cell>
          <cell r="H10456">
            <v>0</v>
          </cell>
          <cell r="I10456">
            <v>0</v>
          </cell>
          <cell r="J10456">
            <v>0</v>
          </cell>
          <cell r="K10456">
            <v>0</v>
          </cell>
          <cell r="L10456">
            <v>0</v>
          </cell>
          <cell r="M10456">
            <v>0</v>
          </cell>
          <cell r="N10456">
            <v>0</v>
          </cell>
          <cell r="O10456">
            <v>0</v>
          </cell>
        </row>
        <row r="10457">
          <cell r="C10457">
            <v>221118</v>
          </cell>
          <cell r="D10457" t="str">
            <v>11500221118</v>
          </cell>
          <cell r="E10457" t="str">
            <v>办公设备和家具采购（补充）</v>
          </cell>
          <cell r="F10457" t="str">
            <v>徐永钊</v>
          </cell>
          <cell r="G10457" t="str">
            <v>2007027</v>
          </cell>
          <cell r="H10457">
            <v>0</v>
          </cell>
          <cell r="I10457">
            <v>74752</v>
          </cell>
          <cell r="J10457">
            <v>74752</v>
          </cell>
          <cell r="K10457">
            <v>0</v>
          </cell>
          <cell r="L10457">
            <v>0</v>
          </cell>
          <cell r="M10457">
            <v>0</v>
          </cell>
          <cell r="N10457">
            <v>0</v>
          </cell>
          <cell r="O10457">
            <v>0</v>
          </cell>
        </row>
        <row r="10458">
          <cell r="C10458">
            <v>221119</v>
          </cell>
          <cell r="D10458" t="str">
            <v>11500221119</v>
          </cell>
          <cell r="E10458" t="str">
            <v>学生宿舍日常维护费（补充）</v>
          </cell>
          <cell r="F10458" t="str">
            <v>徐永钊</v>
          </cell>
          <cell r="G10458" t="str">
            <v>2007027</v>
          </cell>
          <cell r="H10458">
            <v>0</v>
          </cell>
          <cell r="I10458">
            <v>0</v>
          </cell>
          <cell r="J10458">
            <v>0</v>
          </cell>
          <cell r="K10458">
            <v>0</v>
          </cell>
          <cell r="L10458">
            <v>0</v>
          </cell>
          <cell r="M10458">
            <v>0</v>
          </cell>
          <cell r="N10458">
            <v>0</v>
          </cell>
          <cell r="O10458">
            <v>0</v>
          </cell>
        </row>
        <row r="10459">
          <cell r="C10459">
            <v>221126</v>
          </cell>
          <cell r="D10459" t="str">
            <v>11500221126</v>
          </cell>
          <cell r="E10459" t="str">
            <v>大型仪器设备共享费</v>
          </cell>
          <cell r="F10459" t="str">
            <v>徐永钊</v>
          </cell>
          <cell r="G10459" t="str">
            <v>2007027</v>
          </cell>
          <cell r="H10459">
            <v>0</v>
          </cell>
          <cell r="I10459">
            <v>26244.23</v>
          </cell>
          <cell r="J10459">
            <v>0</v>
          </cell>
          <cell r="K10459">
            <v>26244.23</v>
          </cell>
          <cell r="L10459">
            <v>0</v>
          </cell>
          <cell r="M10459">
            <v>0</v>
          </cell>
          <cell r="N10459">
            <v>0</v>
          </cell>
          <cell r="O10459">
            <v>26244.23</v>
          </cell>
        </row>
        <row r="10460">
          <cell r="C10460">
            <v>221329024</v>
          </cell>
          <cell r="D10460" t="str">
            <v>11500221329024</v>
          </cell>
          <cell r="E10460" t="str">
            <v>卓越工程师培养条件提升建设贴息贷款项目（智慧实验室及智慧节能）</v>
          </cell>
          <cell r="F10460" t="str">
            <v>徐永钊</v>
          </cell>
          <cell r="G10460" t="str">
            <v>2007027</v>
          </cell>
          <cell r="H10460">
            <v>0</v>
          </cell>
          <cell r="I10460">
            <v>0</v>
          </cell>
          <cell r="J10460">
            <v>0</v>
          </cell>
          <cell r="K10460">
            <v>0</v>
          </cell>
          <cell r="L10460">
            <v>0</v>
          </cell>
          <cell r="M10460">
            <v>0</v>
          </cell>
          <cell r="N10460">
            <v>0</v>
          </cell>
          <cell r="O10460">
            <v>0</v>
          </cell>
        </row>
        <row r="10461">
          <cell r="C10461">
            <v>221329028</v>
          </cell>
          <cell r="D10461" t="str">
            <v>11500221329028</v>
          </cell>
          <cell r="E10461" t="str">
            <v>卓越工程师培养条件提升建设贴息贷款项目（智慧实验室及智慧节能项目一期）</v>
          </cell>
          <cell r="F10461" t="str">
            <v>徐永钊</v>
          </cell>
          <cell r="G10461" t="str">
            <v>2007027</v>
          </cell>
          <cell r="H10461">
            <v>0</v>
          </cell>
          <cell r="I10461">
            <v>6540210</v>
          </cell>
          <cell r="J10461">
            <v>0</v>
          </cell>
          <cell r="K10461">
            <v>6540210</v>
          </cell>
          <cell r="L10461">
            <v>0</v>
          </cell>
          <cell r="M10461">
            <v>6540210</v>
          </cell>
          <cell r="N10461">
            <v>0</v>
          </cell>
          <cell r="O10461">
            <v>0</v>
          </cell>
        </row>
        <row r="10462">
          <cell r="C10462">
            <v>221329030</v>
          </cell>
          <cell r="D10462" t="str">
            <v>11500221329030</v>
          </cell>
          <cell r="E10462" t="str">
            <v>卓越工程师培养条件提升建设贴息贷款项目（智慧实验室及智慧节能项目二期）</v>
          </cell>
          <cell r="F10462" t="str">
            <v>徐永钊</v>
          </cell>
          <cell r="G10462" t="str">
            <v>2007027</v>
          </cell>
          <cell r="H10462">
            <v>0</v>
          </cell>
          <cell r="I10462">
            <v>4778870</v>
          </cell>
          <cell r="J10462">
            <v>0</v>
          </cell>
          <cell r="K10462">
            <v>4778870</v>
          </cell>
          <cell r="L10462">
            <v>0</v>
          </cell>
          <cell r="M10462">
            <v>4702411</v>
          </cell>
          <cell r="N10462">
            <v>0</v>
          </cell>
          <cell r="O10462">
            <v>76459</v>
          </cell>
        </row>
        <row r="10463">
          <cell r="C10463">
            <v>2252001</v>
          </cell>
          <cell r="D10463" t="str">
            <v>115002252001</v>
          </cell>
          <cell r="E10463" t="str">
            <v>莞城校区待处理资产</v>
          </cell>
          <cell r="F10463" t="str">
            <v>徐永钊</v>
          </cell>
          <cell r="G10463" t="str">
            <v>2007027</v>
          </cell>
          <cell r="H10463">
            <v>0</v>
          </cell>
          <cell r="I10463">
            <v>0</v>
          </cell>
          <cell r="J10463">
            <v>0</v>
          </cell>
          <cell r="K10463">
            <v>0</v>
          </cell>
          <cell r="L10463">
            <v>0</v>
          </cell>
          <cell r="M10463">
            <v>0</v>
          </cell>
          <cell r="N10463">
            <v>0</v>
          </cell>
          <cell r="O10463">
            <v>0</v>
          </cell>
        </row>
        <row r="10464">
          <cell r="C10464">
            <v>225601033</v>
          </cell>
          <cell r="D10464" t="str">
            <v>11500225601033</v>
          </cell>
          <cell r="E10464" t="str">
            <v>科研管理费</v>
          </cell>
          <cell r="F10464" t="str">
            <v>徐永钊</v>
          </cell>
          <cell r="G10464" t="str">
            <v>2007027</v>
          </cell>
          <cell r="H10464">
            <v>0</v>
          </cell>
          <cell r="I10464">
            <v>2600</v>
          </cell>
          <cell r="J10464">
            <v>0</v>
          </cell>
          <cell r="K10464">
            <v>2600</v>
          </cell>
          <cell r="L10464">
            <v>0</v>
          </cell>
          <cell r="M10464">
            <v>0</v>
          </cell>
          <cell r="N10464">
            <v>0</v>
          </cell>
          <cell r="O10464">
            <v>2600</v>
          </cell>
        </row>
        <row r="10465">
          <cell r="C10465">
            <v>226113001001</v>
          </cell>
          <cell r="D10465" t="str">
            <v>11500226113001001</v>
          </cell>
          <cell r="E10465" t="str">
            <v>国际微电子学院改造专项</v>
          </cell>
          <cell r="F10465" t="str">
            <v>徐永钊</v>
          </cell>
          <cell r="G10465" t="str">
            <v>2007027</v>
          </cell>
          <cell r="H10465">
            <v>0</v>
          </cell>
          <cell r="I10465">
            <v>0</v>
          </cell>
          <cell r="J10465">
            <v>0</v>
          </cell>
          <cell r="K10465">
            <v>0</v>
          </cell>
          <cell r="L10465">
            <v>0</v>
          </cell>
          <cell r="M10465">
            <v>164467</v>
          </cell>
          <cell r="N10465">
            <v>0</v>
          </cell>
          <cell r="O10465">
            <v>-164467</v>
          </cell>
        </row>
        <row r="10466">
          <cell r="C10466">
            <v>226113005</v>
          </cell>
          <cell r="D10466" t="str">
            <v>11500226113005</v>
          </cell>
          <cell r="E10466" t="str">
            <v>后勤日常管理费（补充）</v>
          </cell>
          <cell r="F10466" t="str">
            <v>徐永钊</v>
          </cell>
          <cell r="G10466" t="str">
            <v>2007027</v>
          </cell>
          <cell r="H10466">
            <v>0</v>
          </cell>
          <cell r="I10466">
            <v>0</v>
          </cell>
          <cell r="J10466">
            <v>0</v>
          </cell>
          <cell r="K10466">
            <v>0</v>
          </cell>
          <cell r="L10466">
            <v>0</v>
          </cell>
          <cell r="M10466">
            <v>0</v>
          </cell>
          <cell r="N10466">
            <v>0</v>
          </cell>
          <cell r="O10466">
            <v>0</v>
          </cell>
        </row>
        <row r="10467">
          <cell r="C10467">
            <v>230209</v>
          </cell>
          <cell r="D10467" t="str">
            <v>11500230209</v>
          </cell>
          <cell r="E10467" t="str">
            <v>粤财农[2022]169号东莞理工学院合同节水管理</v>
          </cell>
          <cell r="F10467" t="str">
            <v>徐永钊</v>
          </cell>
          <cell r="G10467" t="str">
            <v>2007027</v>
          </cell>
          <cell r="H10467">
            <v>0</v>
          </cell>
          <cell r="I10467">
            <v>0</v>
          </cell>
          <cell r="J10467">
            <v>0</v>
          </cell>
          <cell r="K10467">
            <v>0</v>
          </cell>
          <cell r="L10467">
            <v>0</v>
          </cell>
          <cell r="M10467">
            <v>0</v>
          </cell>
          <cell r="N10467">
            <v>0</v>
          </cell>
          <cell r="O10467">
            <v>0</v>
          </cell>
        </row>
        <row r="10468">
          <cell r="C10468">
            <v>231001</v>
          </cell>
          <cell r="D10468" t="str">
            <v>11500231001</v>
          </cell>
          <cell r="E10468" t="str">
            <v>学生食堂饭菜价格平抑基金</v>
          </cell>
          <cell r="F10468" t="str">
            <v>徐永钊</v>
          </cell>
          <cell r="G10468" t="str">
            <v>2007027</v>
          </cell>
          <cell r="H10468">
            <v>0</v>
          </cell>
          <cell r="I10468">
            <v>2410000</v>
          </cell>
          <cell r="J10468">
            <v>0</v>
          </cell>
          <cell r="K10468">
            <v>2410000</v>
          </cell>
          <cell r="L10468">
            <v>0</v>
          </cell>
          <cell r="M10468">
            <v>0</v>
          </cell>
          <cell r="N10468">
            <v>0</v>
          </cell>
          <cell r="O10468">
            <v>2410000</v>
          </cell>
        </row>
        <row r="10469">
          <cell r="C10469">
            <v>231002</v>
          </cell>
          <cell r="D10469" t="str">
            <v>11500231002</v>
          </cell>
          <cell r="E10469" t="str">
            <v>后勤日常管理费</v>
          </cell>
          <cell r="F10469" t="str">
            <v>徐永钊</v>
          </cell>
          <cell r="G10469" t="str">
            <v>2007027</v>
          </cell>
          <cell r="H10469">
            <v>0</v>
          </cell>
          <cell r="I10469">
            <v>1000000</v>
          </cell>
          <cell r="J10469">
            <v>581966.42</v>
          </cell>
          <cell r="K10469">
            <v>418033.58</v>
          </cell>
          <cell r="L10469">
            <v>0</v>
          </cell>
          <cell r="M10469">
            <v>29672</v>
          </cell>
          <cell r="N10469">
            <v>0</v>
          </cell>
          <cell r="O10469">
            <v>388361.58</v>
          </cell>
        </row>
        <row r="10470">
          <cell r="C10470">
            <v>231116</v>
          </cell>
          <cell r="D10470" t="str">
            <v>11500231116</v>
          </cell>
          <cell r="E10470" t="str">
            <v>两校区水电费补助</v>
          </cell>
          <cell r="F10470" t="str">
            <v>徐永钊</v>
          </cell>
          <cell r="G10470" t="str">
            <v>2007027</v>
          </cell>
          <cell r="H10470">
            <v>0</v>
          </cell>
          <cell r="I10470">
            <v>0</v>
          </cell>
          <cell r="J10470">
            <v>0</v>
          </cell>
          <cell r="K10470">
            <v>0</v>
          </cell>
          <cell r="L10470">
            <v>0</v>
          </cell>
          <cell r="M10470">
            <v>0</v>
          </cell>
          <cell r="N10470">
            <v>0</v>
          </cell>
          <cell r="O10470">
            <v>0</v>
          </cell>
        </row>
        <row r="10471">
          <cell r="C10471">
            <v>231117</v>
          </cell>
          <cell r="D10471" t="str">
            <v>11500231117</v>
          </cell>
          <cell r="E10471" t="str">
            <v>专用设备运行维护经费</v>
          </cell>
          <cell r="F10471" t="str">
            <v>徐永钊</v>
          </cell>
          <cell r="G10471" t="str">
            <v>2007027</v>
          </cell>
          <cell r="H10471">
            <v>0</v>
          </cell>
          <cell r="I10471">
            <v>0</v>
          </cell>
          <cell r="J10471">
            <v>0</v>
          </cell>
          <cell r="K10471">
            <v>0</v>
          </cell>
          <cell r="L10471">
            <v>0</v>
          </cell>
          <cell r="M10471">
            <v>0</v>
          </cell>
          <cell r="N10471">
            <v>0</v>
          </cell>
          <cell r="O10471">
            <v>0</v>
          </cell>
        </row>
        <row r="10472">
          <cell r="C10472">
            <v>231118</v>
          </cell>
          <cell r="D10472" t="str">
            <v>11500231118</v>
          </cell>
          <cell r="E10472" t="str">
            <v>专用设备-配电设备</v>
          </cell>
          <cell r="F10472" t="str">
            <v>徐永钊</v>
          </cell>
          <cell r="G10472" t="str">
            <v>2007027</v>
          </cell>
          <cell r="H10472">
            <v>0</v>
          </cell>
          <cell r="I10472">
            <v>0</v>
          </cell>
          <cell r="J10472">
            <v>0</v>
          </cell>
          <cell r="K10472">
            <v>0</v>
          </cell>
          <cell r="L10472">
            <v>0</v>
          </cell>
          <cell r="M10472">
            <v>0</v>
          </cell>
          <cell r="N10472">
            <v>0</v>
          </cell>
          <cell r="O10472">
            <v>0</v>
          </cell>
        </row>
        <row r="10473">
          <cell r="C10473">
            <v>231301</v>
          </cell>
          <cell r="D10473" t="str">
            <v>11500231301</v>
          </cell>
          <cell r="E10473" t="str">
            <v>松山湖校区人才周转公寓</v>
          </cell>
          <cell r="F10473" t="str">
            <v>徐永钊</v>
          </cell>
          <cell r="G10473" t="str">
            <v>2007027</v>
          </cell>
          <cell r="H10473">
            <v>0</v>
          </cell>
          <cell r="I10473">
            <v>0</v>
          </cell>
          <cell r="J10473">
            <v>0</v>
          </cell>
          <cell r="K10473">
            <v>0</v>
          </cell>
          <cell r="L10473">
            <v>0</v>
          </cell>
          <cell r="M10473">
            <v>0</v>
          </cell>
          <cell r="N10473">
            <v>0</v>
          </cell>
          <cell r="O10473">
            <v>0</v>
          </cell>
        </row>
        <row r="10474">
          <cell r="C10474">
            <v>240219</v>
          </cell>
          <cell r="D10474" t="str">
            <v>11500240219</v>
          </cell>
          <cell r="E10474" t="str">
            <v>国际合作创新区开办费</v>
          </cell>
          <cell r="F10474" t="str">
            <v>徐永钊</v>
          </cell>
          <cell r="G10474" t="str">
            <v>2007027</v>
          </cell>
          <cell r="H10474">
            <v>0</v>
          </cell>
          <cell r="I10474">
            <v>1627420</v>
          </cell>
          <cell r="J10474">
            <v>0</v>
          </cell>
          <cell r="K10474">
            <v>1627420</v>
          </cell>
          <cell r="L10474">
            <v>19187320</v>
          </cell>
          <cell r="M10474">
            <v>0</v>
          </cell>
          <cell r="N10474">
            <v>0</v>
          </cell>
          <cell r="O10474">
            <v>1627420</v>
          </cell>
        </row>
        <row r="10475">
          <cell r="C10475">
            <v>241109</v>
          </cell>
          <cell r="D10475" t="str">
            <v>11500241109</v>
          </cell>
          <cell r="E10475" t="str">
            <v>物业管理费支出</v>
          </cell>
          <cell r="F10475" t="str">
            <v>徐永钊</v>
          </cell>
          <cell r="G10475" t="str">
            <v>2007027</v>
          </cell>
          <cell r="H10475">
            <v>0</v>
          </cell>
          <cell r="I10475">
            <v>0</v>
          </cell>
          <cell r="J10475">
            <v>0</v>
          </cell>
          <cell r="K10475">
            <v>0</v>
          </cell>
          <cell r="L10475">
            <v>0</v>
          </cell>
          <cell r="M10475">
            <v>0</v>
          </cell>
          <cell r="N10475">
            <v>0</v>
          </cell>
          <cell r="O10475">
            <v>0</v>
          </cell>
        </row>
        <row r="10476">
          <cell r="C10476">
            <v>2499001</v>
          </cell>
          <cell r="D10476" t="str">
            <v>115002499001</v>
          </cell>
          <cell r="E10476" t="str">
            <v>教师生活区工程项目</v>
          </cell>
          <cell r="F10476" t="str">
            <v>徐永钊</v>
          </cell>
          <cell r="G10476" t="str">
            <v>2007027</v>
          </cell>
          <cell r="H10476">
            <v>0</v>
          </cell>
          <cell r="I10476">
            <v>0</v>
          </cell>
          <cell r="J10476">
            <v>0</v>
          </cell>
          <cell r="K10476">
            <v>0</v>
          </cell>
          <cell r="L10476">
            <v>0</v>
          </cell>
          <cell r="M10476">
            <v>0</v>
          </cell>
          <cell r="N10476">
            <v>0</v>
          </cell>
          <cell r="O10476">
            <v>0</v>
          </cell>
        </row>
        <row r="10477">
          <cell r="C10477">
            <v>2499002</v>
          </cell>
          <cell r="D10477" t="str">
            <v>115002499002</v>
          </cell>
          <cell r="E10477" t="str">
            <v>中加合作办学场地改造工程</v>
          </cell>
          <cell r="F10477" t="str">
            <v>徐永钊</v>
          </cell>
          <cell r="G10477" t="str">
            <v>2007027</v>
          </cell>
          <cell r="H10477">
            <v>0</v>
          </cell>
          <cell r="I10477">
            <v>0</v>
          </cell>
          <cell r="J10477">
            <v>0</v>
          </cell>
          <cell r="K10477">
            <v>0</v>
          </cell>
          <cell r="L10477">
            <v>0</v>
          </cell>
          <cell r="M10477">
            <v>0</v>
          </cell>
          <cell r="N10477">
            <v>0</v>
          </cell>
          <cell r="O10477">
            <v>0</v>
          </cell>
        </row>
        <row r="10478">
          <cell r="C10478">
            <v>250105</v>
          </cell>
          <cell r="D10478" t="str">
            <v>11500250105</v>
          </cell>
          <cell r="E10478" t="str">
            <v>物业日常绿化及卫生防疫经费</v>
          </cell>
          <cell r="F10478" t="str">
            <v>徐永钊</v>
          </cell>
          <cell r="G10478" t="str">
            <v>2007027</v>
          </cell>
          <cell r="H10478">
            <v>0</v>
          </cell>
          <cell r="I10478">
            <v>3500000</v>
          </cell>
          <cell r="J10478">
            <v>2302715.96</v>
          </cell>
          <cell r="K10478">
            <v>1197284.04</v>
          </cell>
          <cell r="L10478">
            <v>0</v>
          </cell>
          <cell r="M10478">
            <v>680733.89</v>
          </cell>
          <cell r="N10478">
            <v>0</v>
          </cell>
          <cell r="O10478">
            <v>516550.15</v>
          </cell>
        </row>
        <row r="10479">
          <cell r="C10479">
            <v>250106</v>
          </cell>
          <cell r="D10479" t="str">
            <v>11500250106</v>
          </cell>
          <cell r="E10479" t="str">
            <v>不动产权证书罚款</v>
          </cell>
          <cell r="F10479" t="str">
            <v>徐永钊</v>
          </cell>
          <cell r="G10479" t="str">
            <v>2007027</v>
          </cell>
          <cell r="H10479">
            <v>0</v>
          </cell>
          <cell r="I10479">
            <v>44880800</v>
          </cell>
          <cell r="J10479">
            <v>29630417.81</v>
          </cell>
          <cell r="K10479">
            <v>15250382.19</v>
          </cell>
          <cell r="L10479">
            <v>0</v>
          </cell>
          <cell r="M10479">
            <v>0</v>
          </cell>
          <cell r="N10479">
            <v>0</v>
          </cell>
          <cell r="O10479">
            <v>15250382.19</v>
          </cell>
        </row>
        <row r="10480">
          <cell r="C10480">
            <v>251004004</v>
          </cell>
          <cell r="D10480" t="str">
            <v>11500251004004</v>
          </cell>
          <cell r="E10480" t="str">
            <v>后勤日常管理费（补充）</v>
          </cell>
          <cell r="F10480" t="str">
            <v>徐永钊</v>
          </cell>
          <cell r="G10480" t="str">
            <v>2007027</v>
          </cell>
          <cell r="H10480">
            <v>0</v>
          </cell>
          <cell r="I10480">
            <v>5000000</v>
          </cell>
          <cell r="J10480">
            <v>3152050.02</v>
          </cell>
          <cell r="K10480">
            <v>1847949.98</v>
          </cell>
          <cell r="L10480">
            <v>0</v>
          </cell>
          <cell r="M10480">
            <v>0</v>
          </cell>
          <cell r="N10480">
            <v>0</v>
          </cell>
          <cell r="O10480">
            <v>1847949.98</v>
          </cell>
        </row>
        <row r="10481">
          <cell r="C10481">
            <v>251006</v>
          </cell>
          <cell r="D10481" t="str">
            <v>11500251006</v>
          </cell>
          <cell r="E10481" t="str">
            <v>学生宿舍日常维护费</v>
          </cell>
          <cell r="F10481" t="str">
            <v>徐永钊</v>
          </cell>
          <cell r="G10481" t="str">
            <v>2007027</v>
          </cell>
          <cell r="H10481">
            <v>0</v>
          </cell>
          <cell r="I10481">
            <v>2100000</v>
          </cell>
          <cell r="J10481">
            <v>1648990.02</v>
          </cell>
          <cell r="K10481">
            <v>451009.98</v>
          </cell>
          <cell r="L10481">
            <v>0</v>
          </cell>
          <cell r="M10481">
            <v>0</v>
          </cell>
          <cell r="N10481">
            <v>0</v>
          </cell>
          <cell r="O10481">
            <v>451009.98</v>
          </cell>
        </row>
        <row r="10482">
          <cell r="C10482">
            <v>251105</v>
          </cell>
          <cell r="D10482" t="str">
            <v>11500251105</v>
          </cell>
          <cell r="E10482" t="str">
            <v>新区搬迁费</v>
          </cell>
          <cell r="F10482" t="str">
            <v>徐永钊</v>
          </cell>
          <cell r="G10482" t="str">
            <v>2007027</v>
          </cell>
          <cell r="H10482">
            <v>0</v>
          </cell>
          <cell r="I10482">
            <v>8000000</v>
          </cell>
          <cell r="J10482">
            <v>0</v>
          </cell>
          <cell r="K10482">
            <v>8000000</v>
          </cell>
          <cell r="L10482">
            <v>0</v>
          </cell>
          <cell r="M10482">
            <v>7999980</v>
          </cell>
          <cell r="N10482">
            <v>0</v>
          </cell>
          <cell r="O10482">
            <v>20</v>
          </cell>
        </row>
        <row r="10483">
          <cell r="C10483" t="str">
            <v>GC400108</v>
          </cell>
          <cell r="D10483" t="str">
            <v>11500GC400108</v>
          </cell>
          <cell r="E10483" t="str">
            <v>教师公寓及专家楼天然气管道工程</v>
          </cell>
          <cell r="F10483" t="str">
            <v>徐永钊</v>
          </cell>
          <cell r="G10483" t="str">
            <v>2007027</v>
          </cell>
          <cell r="H10483">
            <v>0</v>
          </cell>
          <cell r="I10483">
            <v>0</v>
          </cell>
          <cell r="J10483">
            <v>0</v>
          </cell>
          <cell r="K10483">
            <v>0</v>
          </cell>
          <cell r="L10483">
            <v>0</v>
          </cell>
          <cell r="M10483">
            <v>0</v>
          </cell>
          <cell r="N10483">
            <v>0</v>
          </cell>
          <cell r="O10483">
            <v>0</v>
          </cell>
        </row>
        <row r="10484">
          <cell r="C10484">
            <v>215701</v>
          </cell>
          <cell r="D10484" t="str">
            <v>11600215701</v>
          </cell>
          <cell r="E10484" t="str">
            <v>征兵专项经费</v>
          </cell>
          <cell r="F10484" t="str">
            <v>黄辉</v>
          </cell>
          <cell r="G10484" t="str">
            <v>2001017</v>
          </cell>
          <cell r="H10484">
            <v>0</v>
          </cell>
          <cell r="I10484">
            <v>33647.99</v>
          </cell>
          <cell r="J10484">
            <v>33357.01</v>
          </cell>
          <cell r="K10484">
            <v>290.98</v>
          </cell>
          <cell r="L10484">
            <v>0</v>
          </cell>
          <cell r="M10484">
            <v>0</v>
          </cell>
          <cell r="N10484">
            <v>0</v>
          </cell>
          <cell r="O10484">
            <v>290.98</v>
          </cell>
        </row>
        <row r="10485">
          <cell r="C10485">
            <v>215717</v>
          </cell>
          <cell r="D10485" t="str">
            <v>11600215717</v>
          </cell>
          <cell r="E10485" t="str">
            <v>2021年入伍学生家庭优待金及奖励金</v>
          </cell>
          <cell r="F10485" t="str">
            <v>黄辉</v>
          </cell>
          <cell r="G10485" t="str">
            <v>2001017</v>
          </cell>
          <cell r="H10485">
            <v>0</v>
          </cell>
          <cell r="I10485">
            <v>0</v>
          </cell>
          <cell r="J10485">
            <v>0</v>
          </cell>
          <cell r="K10485">
            <v>0</v>
          </cell>
          <cell r="L10485">
            <v>0</v>
          </cell>
          <cell r="M10485">
            <v>0</v>
          </cell>
          <cell r="N10485">
            <v>0</v>
          </cell>
          <cell r="O10485">
            <v>0</v>
          </cell>
        </row>
        <row r="10486">
          <cell r="C10486">
            <v>220630</v>
          </cell>
          <cell r="D10486" t="str">
            <v>11600220630</v>
          </cell>
          <cell r="E10486" t="str">
            <v>新生军训经费</v>
          </cell>
          <cell r="F10486" t="str">
            <v>黄辉</v>
          </cell>
          <cell r="G10486" t="str">
            <v>2001017</v>
          </cell>
          <cell r="H10486">
            <v>0</v>
          </cell>
          <cell r="I10486">
            <v>0</v>
          </cell>
          <cell r="J10486">
            <v>0</v>
          </cell>
          <cell r="K10486">
            <v>0</v>
          </cell>
          <cell r="L10486">
            <v>0</v>
          </cell>
          <cell r="M10486">
            <v>0</v>
          </cell>
          <cell r="N10486">
            <v>0</v>
          </cell>
          <cell r="O10486">
            <v>0</v>
          </cell>
        </row>
        <row r="10487">
          <cell r="C10487">
            <v>221001016</v>
          </cell>
          <cell r="D10487" t="str">
            <v>11600221001016</v>
          </cell>
          <cell r="E10487" t="str">
            <v>机关部门日常教学经费</v>
          </cell>
          <cell r="F10487" t="str">
            <v>黄辉</v>
          </cell>
          <cell r="G10487" t="str">
            <v>2001017</v>
          </cell>
          <cell r="H10487">
            <v>0</v>
          </cell>
          <cell r="I10487">
            <v>27600</v>
          </cell>
          <cell r="J10487">
            <v>6961.4</v>
          </cell>
          <cell r="K10487">
            <v>20638.6</v>
          </cell>
          <cell r="L10487">
            <v>0</v>
          </cell>
          <cell r="M10487">
            <v>0</v>
          </cell>
          <cell r="N10487">
            <v>0</v>
          </cell>
          <cell r="O10487">
            <v>20638.6</v>
          </cell>
        </row>
        <row r="10488">
          <cell r="C10488">
            <v>221001125</v>
          </cell>
          <cell r="D10488" t="str">
            <v>11600221001125</v>
          </cell>
          <cell r="E10488" t="str">
            <v>武装部专项经费</v>
          </cell>
          <cell r="F10488" t="str">
            <v>黄辉</v>
          </cell>
          <cell r="G10488" t="str">
            <v>2001017</v>
          </cell>
          <cell r="H10488">
            <v>0</v>
          </cell>
          <cell r="I10488">
            <v>332500</v>
          </cell>
          <cell r="J10488">
            <v>260909</v>
          </cell>
          <cell r="K10488">
            <v>71591</v>
          </cell>
          <cell r="L10488">
            <v>0</v>
          </cell>
          <cell r="M10488">
            <v>0</v>
          </cell>
          <cell r="N10488">
            <v>0</v>
          </cell>
          <cell r="O10488">
            <v>71591</v>
          </cell>
        </row>
        <row r="10489">
          <cell r="C10489">
            <v>221010001</v>
          </cell>
          <cell r="D10489" t="str">
            <v>11600221010001</v>
          </cell>
          <cell r="E10489" t="str">
            <v>莞城校区日常运转经费</v>
          </cell>
          <cell r="F10489" t="str">
            <v>黄辉</v>
          </cell>
          <cell r="G10489" t="str">
            <v>2001017</v>
          </cell>
          <cell r="H10489">
            <v>0</v>
          </cell>
          <cell r="I10489">
            <v>0</v>
          </cell>
          <cell r="J10489">
            <v>0</v>
          </cell>
          <cell r="K10489">
            <v>0</v>
          </cell>
          <cell r="L10489">
            <v>0</v>
          </cell>
          <cell r="M10489">
            <v>0</v>
          </cell>
          <cell r="N10489">
            <v>0</v>
          </cell>
          <cell r="O10489">
            <v>0</v>
          </cell>
        </row>
        <row r="10490">
          <cell r="C10490">
            <v>221010002</v>
          </cell>
          <cell r="D10490" t="str">
            <v>11600221010002</v>
          </cell>
          <cell r="E10490" t="str">
            <v>莞城校区消防设施改造完善项目</v>
          </cell>
          <cell r="F10490" t="str">
            <v>黄辉</v>
          </cell>
          <cell r="G10490" t="str">
            <v>2001017</v>
          </cell>
          <cell r="H10490">
            <v>0</v>
          </cell>
          <cell r="I10490">
            <v>90877.37</v>
          </cell>
          <cell r="J10490">
            <v>0</v>
          </cell>
          <cell r="K10490">
            <v>90877.37</v>
          </cell>
          <cell r="L10490">
            <v>0</v>
          </cell>
          <cell r="M10490">
            <v>9271.54</v>
          </cell>
          <cell r="N10490">
            <v>0</v>
          </cell>
          <cell r="O10490">
            <v>81605.83</v>
          </cell>
        </row>
        <row r="10491">
          <cell r="C10491">
            <v>221107001</v>
          </cell>
          <cell r="D10491" t="str">
            <v>11600221107001</v>
          </cell>
          <cell r="E10491" t="str">
            <v>安全保卫维持费</v>
          </cell>
          <cell r="F10491" t="str">
            <v>黄辉</v>
          </cell>
          <cell r="G10491" t="str">
            <v>2001017</v>
          </cell>
          <cell r="H10491">
            <v>0</v>
          </cell>
          <cell r="I10491">
            <v>0</v>
          </cell>
          <cell r="J10491">
            <v>0</v>
          </cell>
          <cell r="K10491">
            <v>0</v>
          </cell>
          <cell r="L10491">
            <v>0</v>
          </cell>
          <cell r="M10491">
            <v>0</v>
          </cell>
          <cell r="N10491">
            <v>0</v>
          </cell>
          <cell r="O10491">
            <v>0</v>
          </cell>
        </row>
        <row r="10492">
          <cell r="C10492">
            <v>221107002</v>
          </cell>
          <cell r="D10492" t="str">
            <v>11600221107002</v>
          </cell>
          <cell r="E10492" t="str">
            <v>治安监控系统、消防系统维修维护及升级完善经费</v>
          </cell>
          <cell r="F10492" t="str">
            <v>黄辉</v>
          </cell>
          <cell r="G10492" t="str">
            <v>2001017</v>
          </cell>
          <cell r="H10492">
            <v>0</v>
          </cell>
          <cell r="I10492">
            <v>0</v>
          </cell>
          <cell r="J10492">
            <v>0</v>
          </cell>
          <cell r="K10492">
            <v>0</v>
          </cell>
          <cell r="L10492">
            <v>0</v>
          </cell>
          <cell r="M10492">
            <v>0</v>
          </cell>
          <cell r="N10492">
            <v>0</v>
          </cell>
          <cell r="O10492">
            <v>0</v>
          </cell>
        </row>
        <row r="10493">
          <cell r="C10493">
            <v>221329014</v>
          </cell>
          <cell r="D10493" t="str">
            <v>11600221329014</v>
          </cell>
          <cell r="E10493" t="str">
            <v>卓越工程师培养条件提升建设贴息贷款项目（两校区学生宿舍智能监控集成实施服务设备）</v>
          </cell>
          <cell r="F10493" t="str">
            <v>黄辉</v>
          </cell>
          <cell r="G10493" t="str">
            <v>2001017</v>
          </cell>
          <cell r="H10493">
            <v>0</v>
          </cell>
          <cell r="I10493">
            <v>2000000</v>
          </cell>
          <cell r="J10493">
            <v>1980285</v>
          </cell>
          <cell r="K10493">
            <v>19715</v>
          </cell>
          <cell r="L10493">
            <v>0</v>
          </cell>
          <cell r="M10493">
            <v>0</v>
          </cell>
          <cell r="N10493">
            <v>0</v>
          </cell>
          <cell r="O10493">
            <v>19715</v>
          </cell>
        </row>
        <row r="10494">
          <cell r="C10494">
            <v>225719</v>
          </cell>
          <cell r="D10494" t="str">
            <v>11600225719</v>
          </cell>
          <cell r="E10494" t="str">
            <v>征兵奖励金</v>
          </cell>
          <cell r="F10494" t="str">
            <v>黄辉</v>
          </cell>
          <cell r="G10494" t="str">
            <v>2001017</v>
          </cell>
          <cell r="H10494">
            <v>0</v>
          </cell>
          <cell r="I10494">
            <v>0</v>
          </cell>
          <cell r="J10494">
            <v>0</v>
          </cell>
          <cell r="K10494">
            <v>0</v>
          </cell>
          <cell r="L10494">
            <v>0</v>
          </cell>
          <cell r="M10494">
            <v>0</v>
          </cell>
          <cell r="N10494">
            <v>0</v>
          </cell>
          <cell r="O10494">
            <v>0</v>
          </cell>
        </row>
        <row r="10495">
          <cell r="C10495">
            <v>231120</v>
          </cell>
          <cell r="D10495" t="str">
            <v>11600231120</v>
          </cell>
          <cell r="E10495" t="str">
            <v>松山湖校区学生宿舍室外消防管网更新项目尾款</v>
          </cell>
          <cell r="F10495" t="str">
            <v>黄辉</v>
          </cell>
          <cell r="G10495" t="str">
            <v>2001017</v>
          </cell>
          <cell r="H10495">
            <v>0</v>
          </cell>
          <cell r="I10495">
            <v>0</v>
          </cell>
          <cell r="J10495">
            <v>0</v>
          </cell>
          <cell r="K10495">
            <v>0</v>
          </cell>
          <cell r="L10495">
            <v>0</v>
          </cell>
          <cell r="M10495">
            <v>0</v>
          </cell>
          <cell r="N10495">
            <v>0</v>
          </cell>
          <cell r="O10495">
            <v>0</v>
          </cell>
        </row>
        <row r="10496">
          <cell r="C10496">
            <v>235722</v>
          </cell>
          <cell r="D10496" t="str">
            <v>11600235722</v>
          </cell>
          <cell r="E10496" t="str">
            <v>兵员预征预储专项费</v>
          </cell>
          <cell r="F10496" t="str">
            <v>黄辉</v>
          </cell>
          <cell r="G10496" t="str">
            <v>2001017</v>
          </cell>
          <cell r="H10496">
            <v>0</v>
          </cell>
          <cell r="I10496">
            <v>0</v>
          </cell>
          <cell r="J10496">
            <v>0</v>
          </cell>
          <cell r="K10496">
            <v>0</v>
          </cell>
          <cell r="L10496">
            <v>0</v>
          </cell>
          <cell r="M10496">
            <v>0</v>
          </cell>
          <cell r="N10496">
            <v>0</v>
          </cell>
          <cell r="O10496">
            <v>0</v>
          </cell>
        </row>
        <row r="10497">
          <cell r="C10497">
            <v>250101</v>
          </cell>
          <cell r="D10497" t="str">
            <v>11600250101</v>
          </cell>
          <cell r="E10497" t="str">
            <v>安全保卫维持费</v>
          </cell>
          <cell r="F10497" t="str">
            <v>黄辉</v>
          </cell>
          <cell r="G10497" t="str">
            <v>2001017</v>
          </cell>
          <cell r="H10497">
            <v>0</v>
          </cell>
          <cell r="I10497">
            <v>631000</v>
          </cell>
          <cell r="J10497">
            <v>473419.93</v>
          </cell>
          <cell r="K10497">
            <v>157580.07</v>
          </cell>
          <cell r="L10497">
            <v>0</v>
          </cell>
          <cell r="M10497">
            <v>0</v>
          </cell>
          <cell r="N10497">
            <v>0</v>
          </cell>
          <cell r="O10497">
            <v>157580.07</v>
          </cell>
        </row>
        <row r="10498">
          <cell r="C10498">
            <v>250102</v>
          </cell>
          <cell r="D10498" t="str">
            <v>11600250102</v>
          </cell>
          <cell r="E10498" t="str">
            <v>治安监控系统、消防系统维修维护及升级完善经费</v>
          </cell>
          <cell r="F10498" t="str">
            <v>黄辉</v>
          </cell>
          <cell r="G10498" t="str">
            <v>2001017</v>
          </cell>
          <cell r="H10498">
            <v>0</v>
          </cell>
          <cell r="I10498">
            <v>2261030</v>
          </cell>
          <cell r="J10498">
            <v>1420640.69</v>
          </cell>
          <cell r="K10498">
            <v>840389.31</v>
          </cell>
          <cell r="L10498">
            <v>0</v>
          </cell>
          <cell r="M10498">
            <v>0</v>
          </cell>
          <cell r="N10498">
            <v>0</v>
          </cell>
          <cell r="O10498">
            <v>840389.31</v>
          </cell>
        </row>
        <row r="10499">
          <cell r="C10499">
            <v>251001</v>
          </cell>
          <cell r="D10499" t="str">
            <v>11600251001</v>
          </cell>
          <cell r="E10499" t="str">
            <v>新生军训经费</v>
          </cell>
          <cell r="F10499" t="str">
            <v>黄辉</v>
          </cell>
          <cell r="G10499" t="str">
            <v>2001017</v>
          </cell>
          <cell r="H10499">
            <v>0</v>
          </cell>
          <cell r="I10499">
            <v>367500</v>
          </cell>
          <cell r="J10499">
            <v>129915.8</v>
          </cell>
          <cell r="K10499">
            <v>237584.2</v>
          </cell>
          <cell r="L10499">
            <v>0</v>
          </cell>
          <cell r="M10499">
            <v>0</v>
          </cell>
          <cell r="N10499">
            <v>0</v>
          </cell>
          <cell r="O10499">
            <v>237584.2</v>
          </cell>
        </row>
        <row r="10500">
          <cell r="C10500">
            <v>220103</v>
          </cell>
          <cell r="D10500" t="str">
            <v>11700220103</v>
          </cell>
          <cell r="E10500" t="str">
            <v>工会经费</v>
          </cell>
          <cell r="F10500" t="str">
            <v>曾熙</v>
          </cell>
          <cell r="G10500" t="str">
            <v>1996006</v>
          </cell>
          <cell r="H10500">
            <v>0</v>
          </cell>
          <cell r="I10500">
            <v>6000000</v>
          </cell>
          <cell r="J10500">
            <v>6000000</v>
          </cell>
          <cell r="K10500">
            <v>0</v>
          </cell>
          <cell r="L10500">
            <v>0</v>
          </cell>
          <cell r="M10500">
            <v>0</v>
          </cell>
          <cell r="N10500">
            <v>0</v>
          </cell>
          <cell r="O10500">
            <v>0</v>
          </cell>
        </row>
        <row r="10501">
          <cell r="C10501">
            <v>220517001</v>
          </cell>
          <cell r="D10501" t="str">
            <v>11700220517001</v>
          </cell>
          <cell r="E10501" t="str">
            <v>助力高建人才经费</v>
          </cell>
          <cell r="F10501" t="str">
            <v>曾熙</v>
          </cell>
          <cell r="G10501" t="str">
            <v>1996006</v>
          </cell>
          <cell r="H10501">
            <v>0</v>
          </cell>
          <cell r="I10501">
            <v>0</v>
          </cell>
          <cell r="J10501">
            <v>0</v>
          </cell>
          <cell r="K10501">
            <v>0</v>
          </cell>
          <cell r="L10501">
            <v>0</v>
          </cell>
          <cell r="M10501">
            <v>0</v>
          </cell>
          <cell r="N10501">
            <v>0</v>
          </cell>
          <cell r="O10501">
            <v>0</v>
          </cell>
        </row>
        <row r="10502">
          <cell r="C10502">
            <v>221001017</v>
          </cell>
          <cell r="D10502" t="str">
            <v>11700221001017</v>
          </cell>
          <cell r="E10502" t="str">
            <v>机关部门日常教学经费</v>
          </cell>
          <cell r="F10502" t="str">
            <v>曾熙</v>
          </cell>
          <cell r="G10502" t="str">
            <v>1996006</v>
          </cell>
          <cell r="H10502">
            <v>0</v>
          </cell>
          <cell r="I10502">
            <v>9600</v>
          </cell>
          <cell r="J10502">
            <v>6861</v>
          </cell>
          <cell r="K10502">
            <v>2739</v>
          </cell>
          <cell r="L10502">
            <v>0</v>
          </cell>
          <cell r="M10502">
            <v>0</v>
          </cell>
          <cell r="N10502">
            <v>0</v>
          </cell>
          <cell r="O10502">
            <v>2739</v>
          </cell>
        </row>
        <row r="10503">
          <cell r="C10503">
            <v>221001115</v>
          </cell>
          <cell r="D10503" t="str">
            <v>11700221001115</v>
          </cell>
          <cell r="E10503" t="str">
            <v>校运会经费</v>
          </cell>
          <cell r="F10503" t="str">
            <v>曾熙</v>
          </cell>
          <cell r="G10503" t="str">
            <v>1996006</v>
          </cell>
          <cell r="H10503">
            <v>0</v>
          </cell>
          <cell r="I10503">
            <v>24000</v>
          </cell>
          <cell r="J10503">
            <v>0</v>
          </cell>
          <cell r="K10503">
            <v>24000</v>
          </cell>
          <cell r="L10503">
            <v>0</v>
          </cell>
          <cell r="M10503">
            <v>0</v>
          </cell>
          <cell r="N10503">
            <v>0</v>
          </cell>
          <cell r="O10503">
            <v>24000</v>
          </cell>
        </row>
        <row r="10504">
          <cell r="C10504">
            <v>221001116</v>
          </cell>
          <cell r="D10504" t="str">
            <v>11700221001116</v>
          </cell>
          <cell r="E10504" t="str">
            <v>退休人员费用</v>
          </cell>
          <cell r="F10504" t="str">
            <v>曾熙</v>
          </cell>
          <cell r="G10504" t="str">
            <v>1996006</v>
          </cell>
          <cell r="H10504">
            <v>0</v>
          </cell>
          <cell r="I10504">
            <v>480000</v>
          </cell>
          <cell r="J10504">
            <v>250218.5</v>
          </cell>
          <cell r="K10504">
            <v>229781.5</v>
          </cell>
          <cell r="L10504">
            <v>0</v>
          </cell>
          <cell r="M10504">
            <v>0</v>
          </cell>
          <cell r="N10504">
            <v>0</v>
          </cell>
          <cell r="O10504">
            <v>229781.5</v>
          </cell>
        </row>
        <row r="10505">
          <cell r="C10505">
            <v>231112</v>
          </cell>
          <cell r="D10505" t="str">
            <v>11700231112</v>
          </cell>
          <cell r="E10505" t="str">
            <v>妇委会专项经费</v>
          </cell>
          <cell r="F10505" t="str">
            <v>曾熙</v>
          </cell>
          <cell r="G10505" t="str">
            <v>1996006</v>
          </cell>
          <cell r="H10505">
            <v>0</v>
          </cell>
          <cell r="I10505">
            <v>70000</v>
          </cell>
          <cell r="J10505">
            <v>42139.92</v>
          </cell>
          <cell r="K10505">
            <v>27860.08</v>
          </cell>
          <cell r="L10505">
            <v>0</v>
          </cell>
          <cell r="M10505">
            <v>0</v>
          </cell>
          <cell r="N10505">
            <v>0</v>
          </cell>
          <cell r="O10505">
            <v>27860.08</v>
          </cell>
        </row>
        <row r="10506">
          <cell r="C10506">
            <v>251002002</v>
          </cell>
          <cell r="D10506" t="str">
            <v>11700251002002</v>
          </cell>
          <cell r="E10506" t="str">
            <v>助力高建人才经费</v>
          </cell>
          <cell r="F10506" t="str">
            <v>曾熙</v>
          </cell>
          <cell r="G10506" t="str">
            <v>1996006</v>
          </cell>
          <cell r="H10506">
            <v>0</v>
          </cell>
          <cell r="I10506">
            <v>206300</v>
          </cell>
          <cell r="J10506">
            <v>35256</v>
          </cell>
          <cell r="K10506">
            <v>171044</v>
          </cell>
          <cell r="L10506">
            <v>0</v>
          </cell>
          <cell r="M10506">
            <v>0</v>
          </cell>
          <cell r="N10506">
            <v>0</v>
          </cell>
          <cell r="O10506">
            <v>171044</v>
          </cell>
        </row>
        <row r="10507">
          <cell r="C10507">
            <v>195400002</v>
          </cell>
          <cell r="D10507" t="str">
            <v>11800195400002</v>
          </cell>
          <cell r="E10507" t="str">
            <v>(071003001)团费</v>
          </cell>
          <cell r="F10507" t="str">
            <v>劳丹</v>
          </cell>
          <cell r="G10507" t="str">
            <v>2003078</v>
          </cell>
          <cell r="H10507">
            <v>105737.03</v>
          </cell>
          <cell r="I10507">
            <v>5450</v>
          </cell>
          <cell r="J10507">
            <v>11630.82</v>
          </cell>
          <cell r="K10507">
            <v>99556.21</v>
          </cell>
          <cell r="L10507">
            <v>0</v>
          </cell>
          <cell r="M10507">
            <v>0</v>
          </cell>
          <cell r="N10507">
            <v>0</v>
          </cell>
          <cell r="O10507">
            <v>99556.21</v>
          </cell>
        </row>
        <row r="10508">
          <cell r="C10508">
            <v>195700037</v>
          </cell>
          <cell r="D10508" t="str">
            <v>11800195700037</v>
          </cell>
          <cell r="E10508" t="str">
            <v>“东莞共青团”运营费</v>
          </cell>
          <cell r="F10508" t="str">
            <v>黄金和</v>
          </cell>
          <cell r="G10508" t="str">
            <v>2001016</v>
          </cell>
          <cell r="H10508">
            <v>0</v>
          </cell>
          <cell r="I10508">
            <v>0</v>
          </cell>
          <cell r="J10508">
            <v>0</v>
          </cell>
          <cell r="K10508">
            <v>0</v>
          </cell>
          <cell r="L10508">
            <v>0</v>
          </cell>
          <cell r="M10508">
            <v>0</v>
          </cell>
          <cell r="N10508">
            <v>0</v>
          </cell>
          <cell r="O10508">
            <v>0</v>
          </cell>
        </row>
        <row r="10509">
          <cell r="C10509">
            <v>215721</v>
          </cell>
          <cell r="D10509" t="str">
            <v>11800215721</v>
          </cell>
          <cell r="E10509" t="str">
            <v>“青锋剑”新媒体工作室运营费</v>
          </cell>
          <cell r="F10509" t="str">
            <v>劳丹</v>
          </cell>
          <cell r="G10509" t="str">
            <v>2003078</v>
          </cell>
          <cell r="H10509">
            <v>0</v>
          </cell>
          <cell r="I10509">
            <v>0</v>
          </cell>
          <cell r="J10509">
            <v>0</v>
          </cell>
          <cell r="K10509">
            <v>0</v>
          </cell>
          <cell r="L10509">
            <v>0</v>
          </cell>
          <cell r="M10509">
            <v>0</v>
          </cell>
          <cell r="N10509">
            <v>0</v>
          </cell>
          <cell r="O10509">
            <v>0</v>
          </cell>
        </row>
        <row r="10510">
          <cell r="C10510">
            <v>215722</v>
          </cell>
          <cell r="D10510" t="str">
            <v>11800215722</v>
          </cell>
          <cell r="E10510" t="str">
            <v>东莞市大学生志愿服务乡村振兴高校志愿服务团队项目</v>
          </cell>
          <cell r="F10510" t="str">
            <v>劳丹</v>
          </cell>
          <cell r="G10510" t="str">
            <v>2003078</v>
          </cell>
          <cell r="H10510">
            <v>0</v>
          </cell>
          <cell r="I10510">
            <v>0</v>
          </cell>
          <cell r="J10510">
            <v>0</v>
          </cell>
          <cell r="K10510">
            <v>0</v>
          </cell>
          <cell r="L10510">
            <v>0</v>
          </cell>
          <cell r="M10510">
            <v>0</v>
          </cell>
          <cell r="N10510">
            <v>0</v>
          </cell>
          <cell r="O10510">
            <v>0</v>
          </cell>
        </row>
        <row r="10511">
          <cell r="C10511">
            <v>220218</v>
          </cell>
          <cell r="D10511" t="str">
            <v>11800220218</v>
          </cell>
          <cell r="E10511" t="str">
            <v>粤财科教[2022]51号东莞理工学院援藏支教志愿服务项目</v>
          </cell>
          <cell r="F10511" t="str">
            <v>劳丹</v>
          </cell>
          <cell r="G10511" t="str">
            <v>2003078</v>
          </cell>
          <cell r="H10511">
            <v>0</v>
          </cell>
          <cell r="I10511">
            <v>0</v>
          </cell>
          <cell r="J10511">
            <v>0</v>
          </cell>
          <cell r="K10511">
            <v>0</v>
          </cell>
          <cell r="L10511">
            <v>0</v>
          </cell>
          <cell r="M10511">
            <v>0</v>
          </cell>
          <cell r="N10511">
            <v>0</v>
          </cell>
          <cell r="O10511">
            <v>0</v>
          </cell>
        </row>
        <row r="10512">
          <cell r="C10512">
            <v>220219</v>
          </cell>
          <cell r="D10512" t="str">
            <v>11800220219</v>
          </cell>
          <cell r="E10512" t="str">
            <v>粤财科教[2022]45号省互联网+大赛专项资金</v>
          </cell>
          <cell r="F10512" t="str">
            <v>劳丹</v>
          </cell>
          <cell r="G10512" t="str">
            <v>2003078</v>
          </cell>
          <cell r="H10512">
            <v>0</v>
          </cell>
          <cell r="I10512">
            <v>0</v>
          </cell>
          <cell r="J10512">
            <v>0</v>
          </cell>
          <cell r="K10512">
            <v>0</v>
          </cell>
          <cell r="L10512">
            <v>0</v>
          </cell>
          <cell r="M10512">
            <v>0</v>
          </cell>
          <cell r="N10512">
            <v>0</v>
          </cell>
          <cell r="O10512">
            <v>0</v>
          </cell>
        </row>
        <row r="10513">
          <cell r="C10513">
            <v>220221</v>
          </cell>
          <cell r="D10513" t="str">
            <v>11800220221</v>
          </cell>
          <cell r="E10513" t="str">
            <v>粤财科教[2022]48号2022年基础教育高质量发展资金</v>
          </cell>
          <cell r="F10513" t="str">
            <v>劳丹</v>
          </cell>
          <cell r="G10513" t="str">
            <v>2003078</v>
          </cell>
          <cell r="H10513">
            <v>0</v>
          </cell>
          <cell r="I10513">
            <v>0</v>
          </cell>
          <cell r="J10513">
            <v>0</v>
          </cell>
          <cell r="K10513">
            <v>0</v>
          </cell>
          <cell r="L10513">
            <v>0</v>
          </cell>
          <cell r="M10513">
            <v>0</v>
          </cell>
          <cell r="N10513">
            <v>0</v>
          </cell>
          <cell r="O10513">
            <v>0</v>
          </cell>
        </row>
        <row r="10514">
          <cell r="C10514">
            <v>220222</v>
          </cell>
          <cell r="D10514" t="str">
            <v>11800220222</v>
          </cell>
          <cell r="E10514" t="str">
            <v>粤财行[2022]34号2022年广东省科技创新战略专项资金（大学生科技创新培育）</v>
          </cell>
          <cell r="F10514" t="str">
            <v>劳丹</v>
          </cell>
          <cell r="G10514" t="str">
            <v>2003078</v>
          </cell>
          <cell r="H10514">
            <v>0</v>
          </cell>
          <cell r="I10514">
            <v>0</v>
          </cell>
          <cell r="J10514">
            <v>0</v>
          </cell>
          <cell r="K10514">
            <v>0</v>
          </cell>
          <cell r="L10514">
            <v>0</v>
          </cell>
          <cell r="M10514">
            <v>0</v>
          </cell>
          <cell r="N10514">
            <v>0</v>
          </cell>
          <cell r="O10514">
            <v>0</v>
          </cell>
        </row>
        <row r="10515">
          <cell r="C10515">
            <v>220222001</v>
          </cell>
          <cell r="D10515" t="str">
            <v>11800220222001</v>
          </cell>
          <cell r="E10515" t="str">
            <v>粤财行[2022]34号基于嵌入式人工智能的图像识别系统</v>
          </cell>
          <cell r="F10515" t="str">
            <v>李广明</v>
          </cell>
          <cell r="G10515" t="str">
            <v>2000005</v>
          </cell>
          <cell r="H10515">
            <v>0</v>
          </cell>
          <cell r="I10515">
            <v>0</v>
          </cell>
          <cell r="J10515">
            <v>0</v>
          </cell>
          <cell r="K10515">
            <v>0</v>
          </cell>
          <cell r="L10515">
            <v>0</v>
          </cell>
          <cell r="M10515">
            <v>0</v>
          </cell>
          <cell r="N10515">
            <v>0</v>
          </cell>
          <cell r="O10515">
            <v>0</v>
          </cell>
        </row>
        <row r="10516">
          <cell r="C10516">
            <v>220222002</v>
          </cell>
          <cell r="D10516" t="str">
            <v>11800220222002</v>
          </cell>
          <cell r="E10516" t="str">
            <v>粤财行[2022]34号一种具有皮肤诊断与多维传感功能的柔性仿生电子皮肤制造及应用研究</v>
          </cell>
          <cell r="F10516" t="str">
            <v>艾远飞</v>
          </cell>
          <cell r="G10516" t="str">
            <v>2021019</v>
          </cell>
          <cell r="H10516">
            <v>0</v>
          </cell>
          <cell r="I10516">
            <v>0</v>
          </cell>
          <cell r="J10516">
            <v>0</v>
          </cell>
          <cell r="K10516">
            <v>0</v>
          </cell>
          <cell r="L10516">
            <v>0</v>
          </cell>
          <cell r="M10516">
            <v>0</v>
          </cell>
          <cell r="N10516">
            <v>0</v>
          </cell>
          <cell r="O10516">
            <v>0</v>
          </cell>
        </row>
        <row r="10517">
          <cell r="C10517">
            <v>220222003</v>
          </cell>
          <cell r="D10517" t="str">
            <v>11800220222003</v>
          </cell>
          <cell r="E10517" t="str">
            <v>粤财行[2022]34号高柔韧性连续结构缝损伤监测方法与设备研究</v>
          </cell>
          <cell r="F10517" t="str">
            <v>王鹏</v>
          </cell>
          <cell r="G10517" t="str">
            <v>2021008</v>
          </cell>
          <cell r="H10517">
            <v>0</v>
          </cell>
          <cell r="I10517">
            <v>0</v>
          </cell>
          <cell r="J10517">
            <v>0</v>
          </cell>
          <cell r="K10517">
            <v>0</v>
          </cell>
          <cell r="L10517">
            <v>0</v>
          </cell>
          <cell r="M10517">
            <v>0</v>
          </cell>
          <cell r="N10517">
            <v>0</v>
          </cell>
          <cell r="O10517">
            <v>0</v>
          </cell>
        </row>
        <row r="10518">
          <cell r="C10518">
            <v>220222004</v>
          </cell>
          <cell r="D10518" t="str">
            <v>11800220222004</v>
          </cell>
          <cell r="E10518" t="str">
            <v>粤财行[2022]34号医药中间体R-3-羟基丁酸甲酯的绿色制备及生产成本分析</v>
          </cell>
          <cell r="F10518" t="str">
            <v>康世民</v>
          </cell>
          <cell r="G10518" t="str">
            <v>2015804</v>
          </cell>
          <cell r="H10518">
            <v>0</v>
          </cell>
          <cell r="I10518">
            <v>0</v>
          </cell>
          <cell r="J10518">
            <v>0</v>
          </cell>
          <cell r="K10518">
            <v>0</v>
          </cell>
          <cell r="L10518">
            <v>0</v>
          </cell>
          <cell r="M10518">
            <v>0</v>
          </cell>
          <cell r="N10518">
            <v>0</v>
          </cell>
          <cell r="O10518">
            <v>0</v>
          </cell>
        </row>
        <row r="10519">
          <cell r="C10519">
            <v>220222005</v>
          </cell>
          <cell r="D10519" t="str">
            <v>11800220222005</v>
          </cell>
          <cell r="E10519" t="str">
            <v>粤财行[2022]34号多元治理视阙下知识产权解纷路径探索——基于穗莞深三市的实证调研</v>
          </cell>
          <cell r="F10519" t="str">
            <v>龚红兵</v>
          </cell>
          <cell r="G10519" t="str">
            <v>2007054</v>
          </cell>
          <cell r="H10519">
            <v>0</v>
          </cell>
          <cell r="I10519">
            <v>0</v>
          </cell>
          <cell r="J10519">
            <v>0</v>
          </cell>
          <cell r="K10519">
            <v>0</v>
          </cell>
          <cell r="L10519">
            <v>0</v>
          </cell>
          <cell r="M10519">
            <v>0</v>
          </cell>
          <cell r="N10519">
            <v>0</v>
          </cell>
          <cell r="O10519">
            <v>0</v>
          </cell>
        </row>
        <row r="10520">
          <cell r="C10520">
            <v>220222006</v>
          </cell>
          <cell r="D10520" t="str">
            <v>11800220222006</v>
          </cell>
          <cell r="E10520" t="str">
            <v>粤财行[2022]34号基于SLAM 的智能送餐机器人</v>
          </cell>
          <cell r="F10520" t="str">
            <v>陈平平</v>
          </cell>
          <cell r="G10520" t="str">
            <v>2006043</v>
          </cell>
          <cell r="H10520">
            <v>0</v>
          </cell>
          <cell r="I10520">
            <v>0</v>
          </cell>
          <cell r="J10520">
            <v>0</v>
          </cell>
          <cell r="K10520">
            <v>0</v>
          </cell>
          <cell r="L10520">
            <v>0</v>
          </cell>
          <cell r="M10520">
            <v>0</v>
          </cell>
          <cell r="N10520">
            <v>0</v>
          </cell>
          <cell r="O10520">
            <v>0</v>
          </cell>
        </row>
        <row r="10521">
          <cell r="C10521">
            <v>220222007</v>
          </cell>
          <cell r="D10521" t="str">
            <v>11800220222007</v>
          </cell>
          <cell r="E10521" t="str">
            <v>粤财行[2022]34号基于异构计算的分布式密码分析平台技术</v>
          </cell>
          <cell r="F10521" t="str">
            <v>殷建平</v>
          </cell>
          <cell r="G10521" t="str">
            <v>2017829</v>
          </cell>
          <cell r="H10521">
            <v>0</v>
          </cell>
          <cell r="I10521">
            <v>0</v>
          </cell>
          <cell r="J10521">
            <v>0</v>
          </cell>
          <cell r="K10521">
            <v>0</v>
          </cell>
          <cell r="L10521">
            <v>0</v>
          </cell>
          <cell r="M10521">
            <v>0</v>
          </cell>
          <cell r="N10521">
            <v>0</v>
          </cell>
          <cell r="O10521">
            <v>0</v>
          </cell>
        </row>
        <row r="10522">
          <cell r="C10522">
            <v>220222008</v>
          </cell>
          <cell r="D10522" t="str">
            <v>11800220222008</v>
          </cell>
          <cell r="E10522" t="str">
            <v>粤财行[2022]34号基于图像和多光谱大数据的 AI 精准农业服务平台</v>
          </cell>
          <cell r="F10522" t="str">
            <v>郭建文</v>
          </cell>
          <cell r="G10522" t="str">
            <v>2011012</v>
          </cell>
          <cell r="H10522">
            <v>0</v>
          </cell>
          <cell r="I10522">
            <v>0</v>
          </cell>
          <cell r="J10522">
            <v>0</v>
          </cell>
          <cell r="K10522">
            <v>0</v>
          </cell>
          <cell r="L10522">
            <v>0</v>
          </cell>
          <cell r="M10522">
            <v>0</v>
          </cell>
          <cell r="N10522">
            <v>0</v>
          </cell>
          <cell r="O10522">
            <v>0</v>
          </cell>
        </row>
        <row r="10523">
          <cell r="C10523">
            <v>220222009</v>
          </cell>
          <cell r="D10523" t="str">
            <v>11800220222009</v>
          </cell>
          <cell r="E10523" t="str">
            <v>粤财行[2022]34号纳米氧化锆的制备、改性与应用研究</v>
          </cell>
          <cell r="F10523" t="str">
            <v>汪文龙</v>
          </cell>
          <cell r="G10523" t="str">
            <v>2016833</v>
          </cell>
          <cell r="H10523">
            <v>0</v>
          </cell>
          <cell r="I10523">
            <v>0</v>
          </cell>
          <cell r="J10523">
            <v>0</v>
          </cell>
          <cell r="K10523">
            <v>0</v>
          </cell>
          <cell r="L10523">
            <v>0</v>
          </cell>
          <cell r="M10523">
            <v>0</v>
          </cell>
          <cell r="N10523">
            <v>0</v>
          </cell>
          <cell r="O10523">
            <v>0</v>
          </cell>
        </row>
        <row r="10524">
          <cell r="C10524">
            <v>220222010</v>
          </cell>
          <cell r="D10524" t="str">
            <v>11800220222010</v>
          </cell>
          <cell r="E10524" t="str">
            <v>粤财行[2022]34号氧化锌空心球阵列/铯铅卤化物钙钛矿异质结光伏响应发光二极管的构筑及界面研究</v>
          </cell>
          <cell r="F10524" t="str">
            <v>周海</v>
          </cell>
          <cell r="G10524" t="str">
            <v>2021090</v>
          </cell>
          <cell r="H10524">
            <v>0</v>
          </cell>
          <cell r="I10524">
            <v>0</v>
          </cell>
          <cell r="J10524">
            <v>0</v>
          </cell>
          <cell r="K10524">
            <v>0</v>
          </cell>
          <cell r="L10524">
            <v>0</v>
          </cell>
          <cell r="M10524">
            <v>0</v>
          </cell>
          <cell r="N10524">
            <v>0</v>
          </cell>
          <cell r="O10524">
            <v>0</v>
          </cell>
        </row>
        <row r="10525">
          <cell r="C10525">
            <v>220222011</v>
          </cell>
          <cell r="D10525" t="str">
            <v>11800220222011</v>
          </cell>
          <cell r="E10525" t="str">
            <v>粤财行[2022]34号二维离散系统中量子液滴涡旋态的形态及其动力学性质研究</v>
          </cell>
          <cell r="F10525" t="str">
            <v>陈桂华</v>
          </cell>
          <cell r="G10525" t="str">
            <v>2008026</v>
          </cell>
          <cell r="H10525">
            <v>0</v>
          </cell>
          <cell r="I10525">
            <v>0</v>
          </cell>
          <cell r="J10525">
            <v>0</v>
          </cell>
          <cell r="K10525">
            <v>0</v>
          </cell>
          <cell r="L10525">
            <v>0</v>
          </cell>
          <cell r="M10525">
            <v>0</v>
          </cell>
          <cell r="N10525">
            <v>0</v>
          </cell>
          <cell r="O10525">
            <v>0</v>
          </cell>
        </row>
        <row r="10526">
          <cell r="C10526">
            <v>220222012</v>
          </cell>
          <cell r="D10526" t="str">
            <v>11800220222012</v>
          </cell>
          <cell r="E10526" t="str">
            <v>粤财行[2022]34号减碳消污—一种助力碳中和的东莞典型复合污染场地治理技术研究</v>
          </cell>
          <cell r="F10526" t="str">
            <v>李衍亮</v>
          </cell>
          <cell r="G10526" t="str">
            <v>2017075</v>
          </cell>
          <cell r="H10526">
            <v>0</v>
          </cell>
          <cell r="I10526">
            <v>0</v>
          </cell>
          <cell r="J10526">
            <v>0</v>
          </cell>
          <cell r="K10526">
            <v>0</v>
          </cell>
          <cell r="L10526">
            <v>0</v>
          </cell>
          <cell r="M10526">
            <v>0</v>
          </cell>
          <cell r="N10526">
            <v>0</v>
          </cell>
          <cell r="O10526">
            <v>0</v>
          </cell>
        </row>
        <row r="10527">
          <cell r="C10527">
            <v>220222013</v>
          </cell>
          <cell r="D10527" t="str">
            <v>11800220222013</v>
          </cell>
          <cell r="E10527" t="str">
            <v>粤财行[2022]34号“碳”索绿色消费：基于碳中和背景下居民低碳消费行为影响因素研究——以广深莞佛四市居民为例</v>
          </cell>
          <cell r="F10527" t="str">
            <v>陈伟鹏</v>
          </cell>
          <cell r="G10527" t="str">
            <v>2017146</v>
          </cell>
          <cell r="H10527">
            <v>0</v>
          </cell>
          <cell r="I10527">
            <v>0</v>
          </cell>
          <cell r="J10527">
            <v>0</v>
          </cell>
          <cell r="K10527">
            <v>0</v>
          </cell>
          <cell r="L10527">
            <v>0</v>
          </cell>
          <cell r="M10527">
            <v>0</v>
          </cell>
          <cell r="N10527">
            <v>0</v>
          </cell>
          <cell r="O10527">
            <v>0</v>
          </cell>
        </row>
        <row r="10528">
          <cell r="C10528">
            <v>220222014</v>
          </cell>
          <cell r="D10528" t="str">
            <v>11800220222014</v>
          </cell>
          <cell r="E10528" t="str">
            <v>粤财行[2022]34号迈向社会主义现代化强国的启程反思： 以东莞外来务工者关怀研究为例</v>
          </cell>
          <cell r="F10528" t="str">
            <v>朱文惠</v>
          </cell>
          <cell r="G10528" t="str">
            <v>2015005</v>
          </cell>
          <cell r="H10528">
            <v>0</v>
          </cell>
          <cell r="I10528">
            <v>0</v>
          </cell>
          <cell r="J10528">
            <v>0</v>
          </cell>
          <cell r="K10528">
            <v>0</v>
          </cell>
          <cell r="L10528">
            <v>0</v>
          </cell>
          <cell r="M10528">
            <v>0</v>
          </cell>
          <cell r="N10528">
            <v>0</v>
          </cell>
          <cell r="O10528">
            <v>0</v>
          </cell>
        </row>
        <row r="10529">
          <cell r="C10529">
            <v>220222015</v>
          </cell>
          <cell r="D10529" t="str">
            <v>11800220222015</v>
          </cell>
          <cell r="E10529" t="str">
            <v>粤财行[2022]34号语言的力量——探讨新冠疫情中的外媒报道与翻译</v>
          </cell>
          <cell r="F10529" t="str">
            <v>侯雪红</v>
          </cell>
          <cell r="G10529" t="str">
            <v>2002029</v>
          </cell>
          <cell r="H10529">
            <v>0</v>
          </cell>
          <cell r="I10529">
            <v>0</v>
          </cell>
          <cell r="J10529">
            <v>0</v>
          </cell>
          <cell r="K10529">
            <v>0</v>
          </cell>
          <cell r="L10529">
            <v>0</v>
          </cell>
          <cell r="M10529">
            <v>0</v>
          </cell>
          <cell r="N10529">
            <v>0</v>
          </cell>
          <cell r="O10529">
            <v>0</v>
          </cell>
        </row>
        <row r="10530">
          <cell r="C10530">
            <v>220222016</v>
          </cell>
          <cell r="D10530" t="str">
            <v>11800220222016</v>
          </cell>
          <cell r="E10530" t="str">
            <v>粤财行[2022]34号父亲意象人格面具结构对大学生婚恋观影响调查研究</v>
          </cell>
          <cell r="F10530" t="str">
            <v>刘健</v>
          </cell>
          <cell r="G10530" t="str">
            <v>1993042</v>
          </cell>
          <cell r="H10530">
            <v>0</v>
          </cell>
          <cell r="I10530">
            <v>0</v>
          </cell>
          <cell r="J10530">
            <v>0</v>
          </cell>
          <cell r="K10530">
            <v>0</v>
          </cell>
          <cell r="L10530">
            <v>0</v>
          </cell>
          <cell r="M10530">
            <v>0</v>
          </cell>
          <cell r="N10530">
            <v>0</v>
          </cell>
          <cell r="O10530">
            <v>0</v>
          </cell>
        </row>
        <row r="10531">
          <cell r="C10531">
            <v>221001018</v>
          </cell>
          <cell r="D10531" t="str">
            <v>11800221001018</v>
          </cell>
          <cell r="E10531" t="str">
            <v>机关部门日常教学经费</v>
          </cell>
          <cell r="F10531" t="str">
            <v>劳丹</v>
          </cell>
          <cell r="G10531" t="str">
            <v>2003078</v>
          </cell>
          <cell r="H10531">
            <v>0</v>
          </cell>
          <cell r="I10531">
            <v>12000</v>
          </cell>
          <cell r="J10531">
            <v>3638.4</v>
          </cell>
          <cell r="K10531">
            <v>8361.6</v>
          </cell>
          <cell r="L10531">
            <v>0</v>
          </cell>
          <cell r="M10531">
            <v>5500</v>
          </cell>
          <cell r="N10531">
            <v>0</v>
          </cell>
          <cell r="O10531">
            <v>2861.6</v>
          </cell>
        </row>
        <row r="10532">
          <cell r="C10532">
            <v>221003010</v>
          </cell>
          <cell r="D10532" t="str">
            <v>11800221003010</v>
          </cell>
          <cell r="E10532" t="str">
            <v>共青团专项经费</v>
          </cell>
          <cell r="F10532" t="str">
            <v>劳丹</v>
          </cell>
          <cell r="G10532" t="str">
            <v>2003078</v>
          </cell>
          <cell r="H10532">
            <v>0</v>
          </cell>
          <cell r="I10532">
            <v>301050</v>
          </cell>
          <cell r="J10532">
            <v>243087.89</v>
          </cell>
          <cell r="K10532">
            <v>57962.11</v>
          </cell>
          <cell r="L10532">
            <v>0</v>
          </cell>
          <cell r="M10532">
            <v>5000</v>
          </cell>
          <cell r="N10532">
            <v>0</v>
          </cell>
          <cell r="O10532">
            <v>52962.11</v>
          </cell>
        </row>
        <row r="10533">
          <cell r="C10533">
            <v>221003011</v>
          </cell>
          <cell r="D10533" t="str">
            <v>11800221003011</v>
          </cell>
          <cell r="E10533" t="str">
            <v>社团活动专项经费</v>
          </cell>
          <cell r="F10533" t="str">
            <v>劳丹</v>
          </cell>
          <cell r="G10533" t="str">
            <v>2003078</v>
          </cell>
          <cell r="H10533">
            <v>0</v>
          </cell>
          <cell r="I10533">
            <v>150000</v>
          </cell>
          <cell r="J10533">
            <v>70843.82</v>
          </cell>
          <cell r="K10533">
            <v>79156.18</v>
          </cell>
          <cell r="L10533">
            <v>0</v>
          </cell>
          <cell r="M10533">
            <v>42500</v>
          </cell>
          <cell r="N10533">
            <v>0</v>
          </cell>
          <cell r="O10533">
            <v>36656.18</v>
          </cell>
        </row>
        <row r="10534">
          <cell r="C10534">
            <v>221102005001</v>
          </cell>
          <cell r="D10534" t="str">
            <v>11800221102005001</v>
          </cell>
          <cell r="E10534" t="str">
            <v>创新创业经费</v>
          </cell>
          <cell r="F10534" t="str">
            <v>劳丹</v>
          </cell>
          <cell r="G10534" t="str">
            <v>2003078</v>
          </cell>
          <cell r="H10534">
            <v>0</v>
          </cell>
          <cell r="I10534">
            <v>0</v>
          </cell>
          <cell r="J10534">
            <v>0</v>
          </cell>
          <cell r="K10534">
            <v>0</v>
          </cell>
          <cell r="L10534">
            <v>0</v>
          </cell>
          <cell r="M10534">
            <v>0</v>
          </cell>
          <cell r="N10534">
            <v>0</v>
          </cell>
          <cell r="O10534">
            <v>0</v>
          </cell>
        </row>
        <row r="10535">
          <cell r="C10535">
            <v>221102011</v>
          </cell>
          <cell r="D10535" t="str">
            <v>11800221102011</v>
          </cell>
          <cell r="E10535" t="str">
            <v>省互联网+大赛承办经费</v>
          </cell>
          <cell r="F10535" t="str">
            <v>劳丹</v>
          </cell>
          <cell r="G10535" t="str">
            <v>2003078</v>
          </cell>
          <cell r="H10535">
            <v>0</v>
          </cell>
          <cell r="I10535">
            <v>0</v>
          </cell>
          <cell r="J10535">
            <v>0</v>
          </cell>
          <cell r="K10535">
            <v>0</v>
          </cell>
          <cell r="L10535">
            <v>0</v>
          </cell>
          <cell r="M10535">
            <v>0</v>
          </cell>
          <cell r="N10535">
            <v>0</v>
          </cell>
          <cell r="O10535">
            <v>0</v>
          </cell>
        </row>
        <row r="10536">
          <cell r="C10536">
            <v>221102015</v>
          </cell>
          <cell r="D10536" t="str">
            <v>11800221102015</v>
          </cell>
          <cell r="E10536" t="str">
            <v>创新实践赛事专项经费</v>
          </cell>
          <cell r="F10536" t="str">
            <v>劳丹</v>
          </cell>
          <cell r="G10536" t="str">
            <v>2003078</v>
          </cell>
          <cell r="H10536">
            <v>0</v>
          </cell>
          <cell r="I10536">
            <v>0</v>
          </cell>
          <cell r="J10536">
            <v>0</v>
          </cell>
          <cell r="K10536">
            <v>0</v>
          </cell>
          <cell r="L10536">
            <v>0</v>
          </cell>
          <cell r="M10536">
            <v>0</v>
          </cell>
          <cell r="N10536">
            <v>0</v>
          </cell>
          <cell r="O10536">
            <v>0</v>
          </cell>
        </row>
        <row r="10537">
          <cell r="C10537">
            <v>225712</v>
          </cell>
          <cell r="D10537" t="str">
            <v>11800225712</v>
          </cell>
          <cell r="E10537" t="str">
            <v>团日活动经费</v>
          </cell>
          <cell r="F10537" t="str">
            <v>劳丹</v>
          </cell>
          <cell r="G10537" t="str">
            <v>2003078</v>
          </cell>
          <cell r="H10537">
            <v>0</v>
          </cell>
          <cell r="I10537">
            <v>0</v>
          </cell>
          <cell r="J10537">
            <v>0</v>
          </cell>
          <cell r="K10537">
            <v>0</v>
          </cell>
          <cell r="L10537">
            <v>0</v>
          </cell>
          <cell r="M10537">
            <v>0</v>
          </cell>
          <cell r="N10537">
            <v>0</v>
          </cell>
          <cell r="O10537">
            <v>0</v>
          </cell>
        </row>
        <row r="10538">
          <cell r="C10538">
            <v>225715</v>
          </cell>
          <cell r="D10538" t="str">
            <v>11800225715</v>
          </cell>
          <cell r="E10538" t="str">
            <v>2022年东莞市大学生志愿服务乡村振兴高校志愿服务团队项目</v>
          </cell>
          <cell r="F10538" t="str">
            <v>劳丹</v>
          </cell>
          <cell r="G10538" t="str">
            <v>2003078</v>
          </cell>
          <cell r="H10538">
            <v>0</v>
          </cell>
          <cell r="I10538">
            <v>0</v>
          </cell>
          <cell r="J10538">
            <v>0</v>
          </cell>
          <cell r="K10538">
            <v>0</v>
          </cell>
          <cell r="L10538">
            <v>0</v>
          </cell>
          <cell r="M10538">
            <v>0</v>
          </cell>
          <cell r="N10538">
            <v>0</v>
          </cell>
          <cell r="O10538">
            <v>0</v>
          </cell>
        </row>
        <row r="10539">
          <cell r="C10539">
            <v>2271001</v>
          </cell>
          <cell r="D10539" t="str">
            <v>118002271001</v>
          </cell>
          <cell r="E10539" t="str">
            <v>互联网+”大学生创新创业大赛广东省分赛及相关活动</v>
          </cell>
          <cell r="F10539" t="str">
            <v>劳丹</v>
          </cell>
          <cell r="G10539" t="str">
            <v>2003078</v>
          </cell>
          <cell r="H10539">
            <v>0</v>
          </cell>
          <cell r="I10539">
            <v>0</v>
          </cell>
          <cell r="J10539">
            <v>0</v>
          </cell>
          <cell r="K10539">
            <v>0</v>
          </cell>
          <cell r="L10539">
            <v>0</v>
          </cell>
          <cell r="M10539">
            <v>0</v>
          </cell>
          <cell r="N10539">
            <v>0</v>
          </cell>
          <cell r="O10539">
            <v>0</v>
          </cell>
        </row>
        <row r="10540">
          <cell r="C10540">
            <v>230211</v>
          </cell>
          <cell r="D10540" t="str">
            <v>11800230211</v>
          </cell>
          <cell r="E10540" t="str">
            <v>粤财行[2022]153号广东省科技创新战略</v>
          </cell>
          <cell r="F10540" t="str">
            <v>劳丹</v>
          </cell>
          <cell r="G10540" t="str">
            <v>2003078</v>
          </cell>
          <cell r="H10540">
            <v>0</v>
          </cell>
          <cell r="I10540">
            <v>0</v>
          </cell>
          <cell r="J10540">
            <v>0</v>
          </cell>
          <cell r="K10540">
            <v>0</v>
          </cell>
          <cell r="L10540">
            <v>0</v>
          </cell>
          <cell r="M10540">
            <v>0</v>
          </cell>
          <cell r="N10540">
            <v>0</v>
          </cell>
          <cell r="O10540">
            <v>0</v>
          </cell>
        </row>
        <row r="10541">
          <cell r="C10541">
            <v>230211001</v>
          </cell>
          <cell r="D10541" t="str">
            <v>11800230211001</v>
          </cell>
          <cell r="E10541" t="str">
            <v>粤财行[2022]153号连续碳纤维TPU复合材料蜂窝结构设计与性能研发</v>
          </cell>
          <cell r="F10541" t="str">
            <v>李楠</v>
          </cell>
          <cell r="G10541" t="str">
            <v>2013063</v>
          </cell>
          <cell r="H10541">
            <v>0</v>
          </cell>
          <cell r="I10541">
            <v>0</v>
          </cell>
          <cell r="J10541">
            <v>0</v>
          </cell>
          <cell r="K10541">
            <v>0</v>
          </cell>
          <cell r="L10541">
            <v>0</v>
          </cell>
          <cell r="M10541">
            <v>0</v>
          </cell>
          <cell r="N10541">
            <v>0</v>
          </cell>
          <cell r="O10541">
            <v>0</v>
          </cell>
        </row>
        <row r="10542">
          <cell r="C10542">
            <v>230211002</v>
          </cell>
          <cell r="D10542" t="str">
            <v>11800230211002</v>
          </cell>
          <cell r="E10542" t="str">
            <v>粤财行[2022]153号聚对苯二甲酸乙二醇酯（PET）废塑料制备高纯对苯二甲酸酰肼研究</v>
          </cell>
          <cell r="F10542" t="str">
            <v>康世民</v>
          </cell>
          <cell r="G10542" t="str">
            <v>2015804</v>
          </cell>
          <cell r="H10542">
            <v>0</v>
          </cell>
          <cell r="I10542">
            <v>0</v>
          </cell>
          <cell r="J10542">
            <v>0</v>
          </cell>
          <cell r="K10542">
            <v>0</v>
          </cell>
          <cell r="L10542">
            <v>0</v>
          </cell>
          <cell r="M10542">
            <v>0</v>
          </cell>
          <cell r="N10542">
            <v>0</v>
          </cell>
          <cell r="O10542">
            <v>0</v>
          </cell>
        </row>
        <row r="10543">
          <cell r="C10543">
            <v>230211003</v>
          </cell>
          <cell r="D10543" t="str">
            <v>11800230211003</v>
          </cell>
          <cell r="E10543" t="str">
            <v>粤财行[2022]153号高效太阳能界面蒸发器的开发及冷凝器的匹配设计</v>
          </cell>
          <cell r="F10543" t="str">
            <v>王文豪</v>
          </cell>
          <cell r="G10543" t="str">
            <v>2013040</v>
          </cell>
          <cell r="H10543">
            <v>0</v>
          </cell>
          <cell r="I10543">
            <v>0</v>
          </cell>
          <cell r="J10543">
            <v>0</v>
          </cell>
          <cell r="K10543">
            <v>0</v>
          </cell>
          <cell r="L10543">
            <v>0</v>
          </cell>
          <cell r="M10543">
            <v>0</v>
          </cell>
          <cell r="N10543">
            <v>0</v>
          </cell>
          <cell r="O10543">
            <v>0</v>
          </cell>
        </row>
        <row r="10544">
          <cell r="C10544">
            <v>230211004</v>
          </cell>
          <cell r="D10544" t="str">
            <v>11800230211004</v>
          </cell>
          <cell r="E10544" t="str">
            <v>粤财行[2022]153号智慧养老服务供给“碎片化”困境：现状、原因及对策：以东莞为例</v>
          </cell>
          <cell r="F10544" t="str">
            <v>黄俊辉</v>
          </cell>
          <cell r="G10544" t="str">
            <v>2016037</v>
          </cell>
          <cell r="H10544">
            <v>0</v>
          </cell>
          <cell r="I10544">
            <v>0</v>
          </cell>
          <cell r="J10544">
            <v>0</v>
          </cell>
          <cell r="K10544">
            <v>0</v>
          </cell>
          <cell r="L10544">
            <v>0</v>
          </cell>
          <cell r="M10544">
            <v>0</v>
          </cell>
          <cell r="N10544">
            <v>0</v>
          </cell>
          <cell r="O10544">
            <v>0</v>
          </cell>
        </row>
        <row r="10545">
          <cell r="C10545">
            <v>230211005</v>
          </cell>
          <cell r="D10545" t="str">
            <v>11800230211005</v>
          </cell>
          <cell r="E10545" t="str">
            <v>粤财行[2022]153号大型类鸟机器人柔性扑翼-尾翼协同变形气动设计和样机研制</v>
          </cell>
          <cell r="F10545" t="str">
            <v>汪超</v>
          </cell>
          <cell r="G10545" t="str">
            <v>2018119</v>
          </cell>
          <cell r="H10545">
            <v>0</v>
          </cell>
          <cell r="I10545">
            <v>0</v>
          </cell>
          <cell r="J10545">
            <v>0</v>
          </cell>
          <cell r="K10545">
            <v>0</v>
          </cell>
          <cell r="L10545">
            <v>0</v>
          </cell>
          <cell r="M10545">
            <v>0</v>
          </cell>
          <cell r="N10545">
            <v>0</v>
          </cell>
          <cell r="O10545">
            <v>0</v>
          </cell>
        </row>
        <row r="10546">
          <cell r="C10546">
            <v>230211006</v>
          </cell>
          <cell r="D10546" t="str">
            <v>11800230211006</v>
          </cell>
          <cell r="E10546" t="str">
            <v>粤财行[2022]153号便携式锻炼器</v>
          </cell>
          <cell r="F10546" t="str">
            <v>陶铭</v>
          </cell>
          <cell r="G10546" t="str">
            <v>2012032</v>
          </cell>
          <cell r="H10546">
            <v>0</v>
          </cell>
          <cell r="I10546">
            <v>0</v>
          </cell>
          <cell r="J10546">
            <v>0</v>
          </cell>
          <cell r="K10546">
            <v>0</v>
          </cell>
          <cell r="L10546">
            <v>0</v>
          </cell>
          <cell r="M10546">
            <v>0</v>
          </cell>
          <cell r="N10546">
            <v>0</v>
          </cell>
          <cell r="O10546">
            <v>0</v>
          </cell>
        </row>
        <row r="10547">
          <cell r="C10547">
            <v>230211007</v>
          </cell>
          <cell r="D10547" t="str">
            <v>11800230211007</v>
          </cell>
          <cell r="E10547" t="str">
            <v>粤财行[2022]153号桥梁医生——少量传感器桥梁健康检测系统</v>
          </cell>
          <cell r="F10547" t="str">
            <v>林逸洲</v>
          </cell>
          <cell r="G10547" t="str">
            <v>2022123</v>
          </cell>
          <cell r="H10547">
            <v>0</v>
          </cell>
          <cell r="I10547">
            <v>0</v>
          </cell>
          <cell r="J10547">
            <v>0</v>
          </cell>
          <cell r="K10547">
            <v>0</v>
          </cell>
          <cell r="L10547">
            <v>0</v>
          </cell>
          <cell r="M10547">
            <v>0</v>
          </cell>
          <cell r="N10547">
            <v>0</v>
          </cell>
          <cell r="O10547">
            <v>0</v>
          </cell>
        </row>
        <row r="10548">
          <cell r="C10548">
            <v>230211008</v>
          </cell>
          <cell r="D10548" t="str">
            <v>11800230211008</v>
          </cell>
          <cell r="E10548" t="str">
            <v>粤财行[2022]153号一种用于运动监测的仿生电子皮肤阵列触觉传感器</v>
          </cell>
          <cell r="F10548" t="str">
            <v>艾远飞</v>
          </cell>
          <cell r="G10548" t="str">
            <v>2021019</v>
          </cell>
          <cell r="H10548">
            <v>0</v>
          </cell>
          <cell r="I10548">
            <v>0</v>
          </cell>
          <cell r="J10548">
            <v>0</v>
          </cell>
          <cell r="K10548">
            <v>0</v>
          </cell>
          <cell r="L10548">
            <v>0</v>
          </cell>
          <cell r="M10548">
            <v>0</v>
          </cell>
          <cell r="N10548">
            <v>0</v>
          </cell>
          <cell r="O10548">
            <v>0</v>
          </cell>
        </row>
        <row r="10549">
          <cell r="C10549">
            <v>230211009</v>
          </cell>
          <cell r="D10549" t="str">
            <v>11800230211009</v>
          </cell>
          <cell r="E10549" t="str">
            <v>粤财行[2022]153号基于AIoT的产妇和婴幼儿心理精神改善装置的研究</v>
          </cell>
          <cell r="F10549" t="str">
            <v>陈伟</v>
          </cell>
          <cell r="G10549" t="str">
            <v>2003020</v>
          </cell>
          <cell r="H10549">
            <v>0</v>
          </cell>
          <cell r="I10549">
            <v>0</v>
          </cell>
          <cell r="J10549">
            <v>0</v>
          </cell>
          <cell r="K10549">
            <v>0</v>
          </cell>
          <cell r="L10549">
            <v>0</v>
          </cell>
          <cell r="M10549">
            <v>0</v>
          </cell>
          <cell r="N10549">
            <v>0</v>
          </cell>
          <cell r="O10549">
            <v>0</v>
          </cell>
        </row>
        <row r="10550">
          <cell r="C10550">
            <v>230211010</v>
          </cell>
          <cell r="D10550" t="str">
            <v>11800230211010</v>
          </cell>
          <cell r="E10550" t="str">
            <v>粤财行[2022]153号基于编码成像的智能快速三维重构研究</v>
          </cell>
          <cell r="F10550" t="str">
            <v>谢仲业</v>
          </cell>
          <cell r="G10550" t="str">
            <v>2021025</v>
          </cell>
          <cell r="H10550">
            <v>0</v>
          </cell>
          <cell r="I10550">
            <v>0</v>
          </cell>
          <cell r="J10550">
            <v>0</v>
          </cell>
          <cell r="K10550">
            <v>0</v>
          </cell>
          <cell r="L10550">
            <v>0</v>
          </cell>
          <cell r="M10550">
            <v>0</v>
          </cell>
          <cell r="N10550">
            <v>0</v>
          </cell>
          <cell r="O10550">
            <v>0</v>
          </cell>
        </row>
        <row r="10551">
          <cell r="C10551">
            <v>230211011</v>
          </cell>
          <cell r="D10551" t="str">
            <v>11800230211011</v>
          </cell>
          <cell r="E10551" t="str">
            <v>粤财行[2022]153号印染行业VOC过量排放的致因机理及防控研究</v>
          </cell>
          <cell r="F10551" t="str">
            <v>黄卫清</v>
          </cell>
          <cell r="G10551" t="str">
            <v>2011008</v>
          </cell>
          <cell r="H10551">
            <v>0</v>
          </cell>
          <cell r="I10551">
            <v>0</v>
          </cell>
          <cell r="J10551">
            <v>0</v>
          </cell>
          <cell r="K10551">
            <v>0</v>
          </cell>
          <cell r="L10551">
            <v>0</v>
          </cell>
          <cell r="M10551">
            <v>0</v>
          </cell>
          <cell r="N10551">
            <v>0</v>
          </cell>
          <cell r="O10551">
            <v>0</v>
          </cell>
        </row>
        <row r="10552">
          <cell r="C10552">
            <v>230211012</v>
          </cell>
          <cell r="D10552" t="str">
            <v>11800230211012</v>
          </cell>
          <cell r="E10552" t="str">
            <v>粤财行[2022]153号双功能3D氧化铈耦合硫化钼/MXene催化剂高效去除微污染物并产氢</v>
          </cell>
          <cell r="F10552" t="str">
            <v>王安祺</v>
          </cell>
          <cell r="G10552" t="str">
            <v>2020092</v>
          </cell>
          <cell r="H10552">
            <v>0</v>
          </cell>
          <cell r="I10552">
            <v>0</v>
          </cell>
          <cell r="J10552">
            <v>0</v>
          </cell>
          <cell r="K10552">
            <v>0</v>
          </cell>
          <cell r="L10552">
            <v>0</v>
          </cell>
          <cell r="M10552">
            <v>0</v>
          </cell>
          <cell r="N10552">
            <v>0</v>
          </cell>
          <cell r="O10552">
            <v>0</v>
          </cell>
        </row>
        <row r="10553">
          <cell r="C10553">
            <v>230211013</v>
          </cell>
          <cell r="D10553" t="str">
            <v>11800230211013</v>
          </cell>
          <cell r="E10553" t="str">
            <v>粤财行[2022]153号粤港澳大湾区金融统一大市场建设研究—-基于单一通行证的视角</v>
          </cell>
          <cell r="F10553" t="str">
            <v>许桂华</v>
          </cell>
          <cell r="G10553" t="str">
            <v>2013042</v>
          </cell>
          <cell r="H10553">
            <v>0</v>
          </cell>
          <cell r="I10553">
            <v>0</v>
          </cell>
          <cell r="J10553">
            <v>0</v>
          </cell>
          <cell r="K10553">
            <v>0</v>
          </cell>
          <cell r="L10553">
            <v>0</v>
          </cell>
          <cell r="M10553">
            <v>0</v>
          </cell>
          <cell r="N10553">
            <v>0</v>
          </cell>
          <cell r="O10553">
            <v>0</v>
          </cell>
        </row>
        <row r="10554">
          <cell r="C10554">
            <v>230211014</v>
          </cell>
          <cell r="D10554" t="str">
            <v>11800230211014</v>
          </cell>
          <cell r="E10554" t="str">
            <v>粤财行[2022]153号以交通一体化建设为“导向脉搏”， 新时代城市更新的再思考——以深圳都市圈为例</v>
          </cell>
          <cell r="F10554" t="str">
            <v>王鹏</v>
          </cell>
          <cell r="G10554" t="str">
            <v>2021008</v>
          </cell>
          <cell r="H10554">
            <v>0</v>
          </cell>
          <cell r="I10554">
            <v>0</v>
          </cell>
          <cell r="J10554">
            <v>0</v>
          </cell>
          <cell r="K10554">
            <v>0</v>
          </cell>
          <cell r="L10554">
            <v>0</v>
          </cell>
          <cell r="M10554">
            <v>0</v>
          </cell>
          <cell r="N10554">
            <v>0</v>
          </cell>
          <cell r="O10554">
            <v>0</v>
          </cell>
        </row>
        <row r="10555">
          <cell r="C10555">
            <v>230211015</v>
          </cell>
          <cell r="D10555" t="str">
            <v>11800230211015</v>
          </cell>
          <cell r="E10555" t="str">
            <v>粤财行[2022]153号老有所终，心安异乡</v>
          </cell>
          <cell r="F10555" t="str">
            <v>梁雅俐</v>
          </cell>
          <cell r="G10555" t="str">
            <v>2023001</v>
          </cell>
          <cell r="H10555">
            <v>0</v>
          </cell>
          <cell r="I10555">
            <v>0</v>
          </cell>
          <cell r="J10555">
            <v>0</v>
          </cell>
          <cell r="K10555">
            <v>0</v>
          </cell>
          <cell r="L10555">
            <v>0</v>
          </cell>
          <cell r="M10555">
            <v>0</v>
          </cell>
          <cell r="N10555">
            <v>0</v>
          </cell>
          <cell r="O10555">
            <v>0</v>
          </cell>
        </row>
        <row r="10556">
          <cell r="C10556">
            <v>230211016</v>
          </cell>
          <cell r="D10556" t="str">
            <v>11800230211016</v>
          </cell>
          <cell r="E10556" t="str">
            <v>粤财行[2022]153号新时期基层党建发展现状及创新路径研究——基于广东省部分区域的实地调研</v>
          </cell>
          <cell r="F10556" t="str">
            <v>肖凤良</v>
          </cell>
          <cell r="G10556" t="str">
            <v>2001012</v>
          </cell>
          <cell r="H10556">
            <v>0</v>
          </cell>
          <cell r="I10556">
            <v>0</v>
          </cell>
          <cell r="J10556">
            <v>0</v>
          </cell>
          <cell r="K10556">
            <v>0</v>
          </cell>
          <cell r="L10556">
            <v>0</v>
          </cell>
          <cell r="M10556">
            <v>0</v>
          </cell>
          <cell r="N10556">
            <v>0</v>
          </cell>
          <cell r="O10556">
            <v>0</v>
          </cell>
        </row>
        <row r="10557">
          <cell r="C10557">
            <v>230211017</v>
          </cell>
          <cell r="D10557" t="str">
            <v>11800230211017</v>
          </cell>
          <cell r="E10557" t="str">
            <v>粤财行[2022]153号融合岭南文化的中学 3D 打印C-Steam课程开发与设计</v>
          </cell>
          <cell r="F10557" t="str">
            <v>李昕</v>
          </cell>
          <cell r="G10557" t="str">
            <v>20190020</v>
          </cell>
          <cell r="H10557">
            <v>0</v>
          </cell>
          <cell r="I10557">
            <v>0</v>
          </cell>
          <cell r="J10557">
            <v>0</v>
          </cell>
          <cell r="K10557">
            <v>0</v>
          </cell>
          <cell r="L10557">
            <v>0</v>
          </cell>
          <cell r="M10557">
            <v>0</v>
          </cell>
          <cell r="N10557">
            <v>0</v>
          </cell>
          <cell r="O10557">
            <v>0</v>
          </cell>
        </row>
        <row r="10558">
          <cell r="C10558">
            <v>230223</v>
          </cell>
          <cell r="D10558" t="str">
            <v>11800230223</v>
          </cell>
          <cell r="E10558" t="str">
            <v>粤财科教[2022]202号广东省财政厅关于提前下达2023年基础教育高质量发展资金（基础教育质量检测、监督评估和特色项目）的通知</v>
          </cell>
          <cell r="F10558" t="str">
            <v>劳丹</v>
          </cell>
          <cell r="G10558" t="str">
            <v>2003078</v>
          </cell>
          <cell r="H10558">
            <v>0</v>
          </cell>
          <cell r="I10558">
            <v>0</v>
          </cell>
          <cell r="J10558">
            <v>0</v>
          </cell>
          <cell r="K10558">
            <v>0</v>
          </cell>
          <cell r="L10558">
            <v>0</v>
          </cell>
          <cell r="M10558">
            <v>0</v>
          </cell>
          <cell r="N10558">
            <v>0</v>
          </cell>
          <cell r="O10558">
            <v>0</v>
          </cell>
        </row>
        <row r="10559">
          <cell r="C10559">
            <v>230224</v>
          </cell>
          <cell r="D10559" t="str">
            <v>11800230224</v>
          </cell>
          <cell r="E10559" t="str">
            <v>粤财科教[2022]202号东莞理工学院援疆援藏支教支援服务项目</v>
          </cell>
          <cell r="F10559" t="str">
            <v>劳丹</v>
          </cell>
          <cell r="G10559" t="str">
            <v>2003078</v>
          </cell>
          <cell r="H10559">
            <v>0</v>
          </cell>
          <cell r="I10559">
            <v>0</v>
          </cell>
          <cell r="J10559">
            <v>0</v>
          </cell>
          <cell r="K10559">
            <v>0</v>
          </cell>
          <cell r="L10559">
            <v>0</v>
          </cell>
          <cell r="M10559">
            <v>0</v>
          </cell>
          <cell r="N10559">
            <v>0</v>
          </cell>
          <cell r="O10559">
            <v>0</v>
          </cell>
        </row>
        <row r="10560">
          <cell r="C10560">
            <v>235702</v>
          </cell>
          <cell r="D10560" t="str">
            <v>11800235702</v>
          </cell>
          <cell r="E10560" t="str">
            <v>西部计划志愿者体检费</v>
          </cell>
          <cell r="F10560" t="str">
            <v>劳丹</v>
          </cell>
          <cell r="G10560" t="str">
            <v>2003078</v>
          </cell>
          <cell r="H10560">
            <v>0</v>
          </cell>
          <cell r="I10560">
            <v>396.5</v>
          </cell>
          <cell r="J10560">
            <v>0</v>
          </cell>
          <cell r="K10560">
            <v>396.5</v>
          </cell>
          <cell r="L10560">
            <v>0</v>
          </cell>
          <cell r="M10560">
            <v>0</v>
          </cell>
          <cell r="N10560">
            <v>0</v>
          </cell>
          <cell r="O10560">
            <v>396.5</v>
          </cell>
        </row>
        <row r="10561">
          <cell r="C10561">
            <v>235710</v>
          </cell>
          <cell r="D10561" t="str">
            <v>11800235710</v>
          </cell>
          <cell r="E10561" t="str">
            <v>团学文创中心活动经费</v>
          </cell>
          <cell r="F10561" t="str">
            <v>劳丹</v>
          </cell>
          <cell r="G10561" t="str">
            <v>2003078</v>
          </cell>
          <cell r="H10561">
            <v>0</v>
          </cell>
          <cell r="I10561">
            <v>0</v>
          </cell>
          <cell r="J10561">
            <v>0</v>
          </cell>
          <cell r="K10561">
            <v>0</v>
          </cell>
          <cell r="L10561">
            <v>0</v>
          </cell>
          <cell r="M10561">
            <v>0</v>
          </cell>
          <cell r="N10561">
            <v>0</v>
          </cell>
          <cell r="O10561">
            <v>0</v>
          </cell>
        </row>
        <row r="10562">
          <cell r="C10562">
            <v>240203</v>
          </cell>
          <cell r="D10562" t="str">
            <v>11800240203</v>
          </cell>
          <cell r="E10562" t="str">
            <v>粤财科教[2024]11号东莞理工学院援藏支教支援服务项目</v>
          </cell>
          <cell r="F10562" t="str">
            <v>劳丹</v>
          </cell>
          <cell r="G10562" t="str">
            <v>2003078</v>
          </cell>
          <cell r="H10562">
            <v>0</v>
          </cell>
          <cell r="I10562">
            <v>0</v>
          </cell>
          <cell r="J10562">
            <v>0</v>
          </cell>
          <cell r="K10562">
            <v>0</v>
          </cell>
          <cell r="L10562">
            <v>0</v>
          </cell>
          <cell r="M10562">
            <v>0</v>
          </cell>
          <cell r="N10562">
            <v>0</v>
          </cell>
          <cell r="O10562">
            <v>0</v>
          </cell>
        </row>
        <row r="10563">
          <cell r="C10563">
            <v>240211</v>
          </cell>
          <cell r="D10563" t="str">
            <v>11800240211</v>
          </cell>
          <cell r="E10563" t="str">
            <v>粤财行[2023]174号2024年广东省科技创新战略专项资金（大学生科技创新培育）</v>
          </cell>
          <cell r="F10563" t="str">
            <v>劳丹</v>
          </cell>
          <cell r="G10563" t="str">
            <v>2003078</v>
          </cell>
          <cell r="H10563">
            <v>0</v>
          </cell>
          <cell r="I10563">
            <v>0</v>
          </cell>
          <cell r="J10563">
            <v>0</v>
          </cell>
          <cell r="K10563">
            <v>0</v>
          </cell>
          <cell r="L10563">
            <v>0</v>
          </cell>
          <cell r="M10563">
            <v>0</v>
          </cell>
          <cell r="N10563">
            <v>0</v>
          </cell>
          <cell r="O10563">
            <v>0</v>
          </cell>
        </row>
        <row r="10564">
          <cell r="C10564">
            <v>240211001</v>
          </cell>
          <cell r="D10564" t="str">
            <v>11800240211001</v>
          </cell>
          <cell r="E10564" t="str">
            <v>粤财行[2023]174号钠电新源——首创高性能单晶普鲁士白正极材料</v>
          </cell>
          <cell r="F10564" t="str">
            <v>李超</v>
          </cell>
          <cell r="G10564" t="str">
            <v>2017048</v>
          </cell>
          <cell r="H10564">
            <v>0</v>
          </cell>
          <cell r="I10564">
            <v>16472</v>
          </cell>
          <cell r="J10564">
            <v>0</v>
          </cell>
          <cell r="K10564">
            <v>16472</v>
          </cell>
          <cell r="L10564">
            <v>0</v>
          </cell>
          <cell r="M10564">
            <v>0</v>
          </cell>
          <cell r="N10564">
            <v>0</v>
          </cell>
          <cell r="O10564">
            <v>16472</v>
          </cell>
        </row>
        <row r="10565">
          <cell r="C10565">
            <v>240211002</v>
          </cell>
          <cell r="D10565" t="str">
            <v>11800240211002</v>
          </cell>
          <cell r="E10565" t="str">
            <v>粤财行[2023]174号基于多激光大尺寸多材料金属增材制造装备技术及应用</v>
          </cell>
          <cell r="F10565" t="str">
            <v>李楠</v>
          </cell>
          <cell r="G10565" t="str">
            <v>2013063</v>
          </cell>
          <cell r="H10565">
            <v>0</v>
          </cell>
          <cell r="I10565">
            <v>51866</v>
          </cell>
          <cell r="J10565">
            <v>0</v>
          </cell>
          <cell r="K10565">
            <v>51866</v>
          </cell>
          <cell r="L10565">
            <v>0</v>
          </cell>
          <cell r="M10565">
            <v>0</v>
          </cell>
          <cell r="N10565">
            <v>0</v>
          </cell>
          <cell r="O10565">
            <v>51866</v>
          </cell>
        </row>
        <row r="10566">
          <cell r="C10566">
            <v>240211003</v>
          </cell>
          <cell r="D10566" t="str">
            <v>11800240211003</v>
          </cell>
          <cell r="E10566" t="str">
            <v>粤财行[2023]174号智能模块化水下机器人领航者</v>
          </cell>
          <cell r="F10566" t="str">
            <v>李蓬实</v>
          </cell>
          <cell r="G10566" t="str">
            <v>2018074</v>
          </cell>
          <cell r="H10566">
            <v>0</v>
          </cell>
          <cell r="I10566">
            <v>55772.35</v>
          </cell>
          <cell r="J10566">
            <v>0</v>
          </cell>
          <cell r="K10566">
            <v>55772.35</v>
          </cell>
          <cell r="L10566">
            <v>0</v>
          </cell>
          <cell r="M10566">
            <v>0</v>
          </cell>
          <cell r="N10566">
            <v>0</v>
          </cell>
          <cell r="O10566">
            <v>55772.35</v>
          </cell>
        </row>
        <row r="10567">
          <cell r="C10567">
            <v>240211004</v>
          </cell>
          <cell r="D10567" t="str">
            <v>11800240211004</v>
          </cell>
          <cell r="E10567" t="str">
            <v>粤财行[2023]174号基于紫外催化湿式氧化技术的制药废水零排放处理装置</v>
          </cell>
          <cell r="F10567" t="str">
            <v>刘鹏</v>
          </cell>
          <cell r="G10567" t="str">
            <v>2017053</v>
          </cell>
          <cell r="H10567">
            <v>0</v>
          </cell>
          <cell r="I10567">
            <v>60000</v>
          </cell>
          <cell r="J10567">
            <v>0</v>
          </cell>
          <cell r="K10567">
            <v>60000</v>
          </cell>
          <cell r="L10567">
            <v>0</v>
          </cell>
          <cell r="M10567">
            <v>0</v>
          </cell>
          <cell r="N10567">
            <v>0</v>
          </cell>
          <cell r="O10567">
            <v>60000</v>
          </cell>
        </row>
        <row r="10568">
          <cell r="C10568">
            <v>240211005</v>
          </cell>
          <cell r="D10568" t="str">
            <v>11800240211005</v>
          </cell>
          <cell r="E10568" t="str">
            <v>粤财行[2023]174号氧化锆陶瓷有机组分改良与还原光聚合打印中的缺陷抑制</v>
          </cell>
          <cell r="F10568" t="str">
            <v>李楠</v>
          </cell>
          <cell r="G10568" t="str">
            <v>2013063</v>
          </cell>
          <cell r="H10568">
            <v>0</v>
          </cell>
          <cell r="I10568">
            <v>20000</v>
          </cell>
          <cell r="J10568">
            <v>0</v>
          </cell>
          <cell r="K10568">
            <v>20000</v>
          </cell>
          <cell r="L10568">
            <v>0</v>
          </cell>
          <cell r="M10568">
            <v>0</v>
          </cell>
          <cell r="N10568">
            <v>0</v>
          </cell>
          <cell r="O10568">
            <v>20000</v>
          </cell>
        </row>
        <row r="10569">
          <cell r="C10569">
            <v>240211006</v>
          </cell>
          <cell r="D10569" t="str">
            <v>11800240211006</v>
          </cell>
          <cell r="E10569" t="str">
            <v>粤财行[2023]174号桥梁医生——基于少量传感器的桥梁健康监测系统</v>
          </cell>
          <cell r="F10569" t="str">
            <v>林逸洲</v>
          </cell>
          <cell r="G10569" t="str">
            <v>2022123</v>
          </cell>
          <cell r="H10569">
            <v>0</v>
          </cell>
          <cell r="I10569">
            <v>17000</v>
          </cell>
          <cell r="J10569">
            <v>4498.89</v>
          </cell>
          <cell r="K10569">
            <v>12501.11</v>
          </cell>
          <cell r="L10569">
            <v>0</v>
          </cell>
          <cell r="M10569">
            <v>0</v>
          </cell>
          <cell r="N10569">
            <v>0</v>
          </cell>
          <cell r="O10569">
            <v>12501.11</v>
          </cell>
        </row>
        <row r="10570">
          <cell r="C10570">
            <v>240211007</v>
          </cell>
          <cell r="D10570" t="str">
            <v>11800240211007</v>
          </cell>
          <cell r="E10570" t="str">
            <v>粤财行[2023]174号基于连续液面打印成型技术实现3D打印终端零部件规模化制造</v>
          </cell>
          <cell r="F10570" t="str">
            <v>郑轲</v>
          </cell>
          <cell r="G10570" t="str">
            <v>2019119</v>
          </cell>
          <cell r="H10570">
            <v>0</v>
          </cell>
          <cell r="I10570">
            <v>20000</v>
          </cell>
          <cell r="J10570">
            <v>0</v>
          </cell>
          <cell r="K10570">
            <v>20000</v>
          </cell>
          <cell r="L10570">
            <v>0</v>
          </cell>
          <cell r="M10570">
            <v>0</v>
          </cell>
          <cell r="N10570">
            <v>0</v>
          </cell>
          <cell r="O10570">
            <v>20000</v>
          </cell>
        </row>
        <row r="10571">
          <cell r="C10571">
            <v>240211008</v>
          </cell>
          <cell r="D10571" t="str">
            <v>11800240211008</v>
          </cell>
          <cell r="E10571" t="str">
            <v>粤财行[2023]174号党建引领女性社会组织参与基层治理创新的东莞实践调研——基于“百县千镇万村高质量发展工程”视角</v>
          </cell>
          <cell r="F10571" t="str">
            <v>张敏</v>
          </cell>
          <cell r="G10571" t="str">
            <v>2003118</v>
          </cell>
          <cell r="H10571">
            <v>0</v>
          </cell>
          <cell r="I10571">
            <v>30000</v>
          </cell>
          <cell r="J10571">
            <v>0</v>
          </cell>
          <cell r="K10571">
            <v>30000</v>
          </cell>
          <cell r="L10571">
            <v>0</v>
          </cell>
          <cell r="M10571">
            <v>0</v>
          </cell>
          <cell r="N10571">
            <v>0</v>
          </cell>
          <cell r="O10571">
            <v>30000</v>
          </cell>
        </row>
        <row r="10572">
          <cell r="C10572">
            <v>240211009</v>
          </cell>
          <cell r="D10572" t="str">
            <v>11800240211009</v>
          </cell>
          <cell r="E10572" t="str">
            <v>粤财行[2023]174号非遗寻迹 匠心传承——东莞市石龙镇非物质文化遗产保护与传承研究</v>
          </cell>
          <cell r="F10572" t="str">
            <v>朱晓红</v>
          </cell>
          <cell r="G10572" t="str">
            <v>2007002</v>
          </cell>
          <cell r="H10572">
            <v>0</v>
          </cell>
          <cell r="I10572">
            <v>0</v>
          </cell>
          <cell r="J10572">
            <v>0</v>
          </cell>
          <cell r="K10572">
            <v>0</v>
          </cell>
          <cell r="L10572">
            <v>0</v>
          </cell>
          <cell r="M10572">
            <v>0</v>
          </cell>
          <cell r="N10572">
            <v>0</v>
          </cell>
          <cell r="O10572">
            <v>0</v>
          </cell>
        </row>
        <row r="10573">
          <cell r="C10573">
            <v>240211010</v>
          </cell>
          <cell r="D10573" t="str">
            <v>11800240211010</v>
          </cell>
          <cell r="E10573" t="str">
            <v>粤财行[2023]174号数字化视角下中国非物质文化遗产传承路径研究</v>
          </cell>
          <cell r="F10573" t="str">
            <v>叶琦玮</v>
          </cell>
          <cell r="G10573" t="str">
            <v>2019072</v>
          </cell>
          <cell r="H10573">
            <v>0</v>
          </cell>
          <cell r="I10573">
            <v>9130</v>
          </cell>
          <cell r="J10573">
            <v>6370</v>
          </cell>
          <cell r="K10573">
            <v>2760</v>
          </cell>
          <cell r="L10573">
            <v>0</v>
          </cell>
          <cell r="M10573">
            <v>0</v>
          </cell>
          <cell r="N10573">
            <v>0</v>
          </cell>
          <cell r="O10573">
            <v>2760</v>
          </cell>
        </row>
        <row r="10574">
          <cell r="C10574">
            <v>240211011</v>
          </cell>
          <cell r="D10574" t="str">
            <v>11800240211011</v>
          </cell>
          <cell r="E10574" t="str">
            <v>粤财行[2023]174号基于“一村一品”乡村振兴视域下广东汕尾农村特色农产品发展模式研究</v>
          </cell>
          <cell r="F10574" t="str">
            <v>邓毅青</v>
          </cell>
          <cell r="G10574" t="str">
            <v>2011014</v>
          </cell>
          <cell r="H10574">
            <v>0</v>
          </cell>
          <cell r="I10574">
            <v>10000</v>
          </cell>
          <cell r="J10574">
            <v>0</v>
          </cell>
          <cell r="K10574">
            <v>10000</v>
          </cell>
          <cell r="L10574">
            <v>0</v>
          </cell>
          <cell r="M10574">
            <v>0</v>
          </cell>
          <cell r="N10574">
            <v>0</v>
          </cell>
          <cell r="O10574">
            <v>10000</v>
          </cell>
        </row>
        <row r="10575">
          <cell r="C10575">
            <v>240211012</v>
          </cell>
          <cell r="D10575" t="str">
            <v>11800240211012</v>
          </cell>
          <cell r="E10575" t="str">
            <v>粤财行[2023]174号分级多孔 NCT@MoS2/PDI 催化剂全天候高效去除 PPCPs顽固污染物及氢能回收</v>
          </cell>
          <cell r="F10575" t="str">
            <v>王安祺</v>
          </cell>
          <cell r="G10575" t="str">
            <v>2020092</v>
          </cell>
          <cell r="H10575">
            <v>0</v>
          </cell>
          <cell r="I10575">
            <v>6687.6</v>
          </cell>
          <cell r="J10575">
            <v>0</v>
          </cell>
          <cell r="K10575">
            <v>6687.6</v>
          </cell>
          <cell r="L10575">
            <v>0</v>
          </cell>
          <cell r="M10575">
            <v>0</v>
          </cell>
          <cell r="N10575">
            <v>0</v>
          </cell>
          <cell r="O10575">
            <v>6687.6</v>
          </cell>
        </row>
        <row r="10576">
          <cell r="C10576">
            <v>240211013</v>
          </cell>
          <cell r="D10576" t="str">
            <v>11800240211013</v>
          </cell>
          <cell r="E10576" t="str">
            <v>粤财行[2023]174号固废粉煤灰在弹性体中资源化利用及其阻尼机理研究</v>
          </cell>
          <cell r="F10576" t="str">
            <v>杨树颜</v>
          </cell>
          <cell r="G10576" t="str">
            <v>2012035</v>
          </cell>
          <cell r="H10576">
            <v>0</v>
          </cell>
          <cell r="I10576">
            <v>10000</v>
          </cell>
          <cell r="J10576">
            <v>0</v>
          </cell>
          <cell r="K10576">
            <v>10000</v>
          </cell>
          <cell r="L10576">
            <v>0</v>
          </cell>
          <cell r="M10576">
            <v>0</v>
          </cell>
          <cell r="N10576">
            <v>0</v>
          </cell>
          <cell r="O10576">
            <v>10000</v>
          </cell>
        </row>
        <row r="10577">
          <cell r="C10577">
            <v>240211014</v>
          </cell>
          <cell r="D10577" t="str">
            <v>11800240211014</v>
          </cell>
          <cell r="E10577" t="str">
            <v>粤财行[2023]174号热加工耦合兼性乳化剂靶向调控预制淀粉食品抗消化协同抗老化的分子机制研究</v>
          </cell>
          <cell r="F10577" t="str">
            <v>李垄清</v>
          </cell>
          <cell r="G10577" t="str">
            <v>2022046</v>
          </cell>
          <cell r="H10577">
            <v>0</v>
          </cell>
          <cell r="I10577">
            <v>3516.88</v>
          </cell>
          <cell r="J10577">
            <v>0</v>
          </cell>
          <cell r="K10577">
            <v>3516.88</v>
          </cell>
          <cell r="L10577">
            <v>0</v>
          </cell>
          <cell r="M10577">
            <v>0</v>
          </cell>
          <cell r="N10577">
            <v>0</v>
          </cell>
          <cell r="O10577">
            <v>3516.88</v>
          </cell>
        </row>
        <row r="10578">
          <cell r="C10578">
            <v>240211015</v>
          </cell>
          <cell r="D10578" t="str">
            <v>11800240211015</v>
          </cell>
          <cell r="E10578" t="str">
            <v>粤财行[2023]174号便携式锻炼器</v>
          </cell>
          <cell r="F10578" t="str">
            <v>陶铭</v>
          </cell>
          <cell r="G10578" t="str">
            <v>2012032</v>
          </cell>
          <cell r="H10578">
            <v>0</v>
          </cell>
          <cell r="I10578">
            <v>0</v>
          </cell>
          <cell r="J10578">
            <v>0</v>
          </cell>
          <cell r="K10578">
            <v>0</v>
          </cell>
          <cell r="L10578">
            <v>0</v>
          </cell>
          <cell r="M10578">
            <v>0</v>
          </cell>
          <cell r="N10578">
            <v>0</v>
          </cell>
          <cell r="O10578">
            <v>0</v>
          </cell>
        </row>
        <row r="10579">
          <cell r="C10579">
            <v>240211016</v>
          </cell>
          <cell r="D10579" t="str">
            <v>11800240211016</v>
          </cell>
          <cell r="E10579" t="str">
            <v>粤财行[2023]174号新时期基层党建发展现状及创新路径研究--基于广东省部分区域的实地调研</v>
          </cell>
          <cell r="F10579" t="str">
            <v>肖凤良</v>
          </cell>
          <cell r="G10579" t="str">
            <v>2001012</v>
          </cell>
          <cell r="H10579">
            <v>0</v>
          </cell>
          <cell r="I10579">
            <v>4100</v>
          </cell>
          <cell r="J10579">
            <v>0</v>
          </cell>
          <cell r="K10579">
            <v>4100</v>
          </cell>
          <cell r="L10579">
            <v>0</v>
          </cell>
          <cell r="M10579">
            <v>0</v>
          </cell>
          <cell r="N10579">
            <v>0</v>
          </cell>
          <cell r="O10579">
            <v>4100</v>
          </cell>
        </row>
        <row r="10580">
          <cell r="C10580">
            <v>250213</v>
          </cell>
          <cell r="D10580" t="str">
            <v>11800250213</v>
          </cell>
          <cell r="E10580" t="str">
            <v>粤财科教[2025]27号-东莞理工学院援藏支教志愿服务项目</v>
          </cell>
          <cell r="F10580" t="str">
            <v>劳丹</v>
          </cell>
          <cell r="G10580" t="str">
            <v>2003078</v>
          </cell>
          <cell r="H10580">
            <v>0</v>
          </cell>
          <cell r="I10580">
            <v>30000</v>
          </cell>
          <cell r="J10580">
            <v>24177.58</v>
          </cell>
          <cell r="K10580">
            <v>5822.42</v>
          </cell>
          <cell r="L10580">
            <v>0</v>
          </cell>
          <cell r="M10580">
            <v>0</v>
          </cell>
          <cell r="N10580">
            <v>0</v>
          </cell>
          <cell r="O10580">
            <v>5822.42</v>
          </cell>
        </row>
        <row r="10581">
          <cell r="C10581">
            <v>250223</v>
          </cell>
          <cell r="D10581" t="str">
            <v>11800250223</v>
          </cell>
          <cell r="E10581" t="str">
            <v>共青团专项经费</v>
          </cell>
          <cell r="F10581" t="str">
            <v>劳丹</v>
          </cell>
          <cell r="G10581" t="str">
            <v>2003078</v>
          </cell>
          <cell r="H10581">
            <v>0</v>
          </cell>
          <cell r="I10581">
            <v>1000000</v>
          </cell>
          <cell r="J10581">
            <v>101634</v>
          </cell>
          <cell r="K10581">
            <v>898366</v>
          </cell>
          <cell r="L10581">
            <v>0</v>
          </cell>
          <cell r="M10581">
            <v>0</v>
          </cell>
          <cell r="N10581">
            <v>0</v>
          </cell>
          <cell r="O10581">
            <v>898366</v>
          </cell>
        </row>
        <row r="10582">
          <cell r="C10582">
            <v>250230</v>
          </cell>
          <cell r="D10582" t="str">
            <v>11800250230</v>
          </cell>
          <cell r="E10582" t="str">
            <v>粤财行[2025]37号2025年广东省科技创新战略专项资金（大学生科技创新培育）</v>
          </cell>
          <cell r="F10582" t="str">
            <v>劳丹</v>
          </cell>
          <cell r="G10582" t="str">
            <v>2003078</v>
          </cell>
          <cell r="H10582">
            <v>0</v>
          </cell>
          <cell r="I10582">
            <v>0</v>
          </cell>
          <cell r="J10582">
            <v>0</v>
          </cell>
          <cell r="K10582">
            <v>0</v>
          </cell>
          <cell r="L10582">
            <v>0</v>
          </cell>
          <cell r="M10582">
            <v>0</v>
          </cell>
          <cell r="N10582">
            <v>0</v>
          </cell>
          <cell r="O10582">
            <v>0</v>
          </cell>
        </row>
        <row r="10583">
          <cell r="C10583">
            <v>250230001</v>
          </cell>
          <cell r="D10583" t="str">
            <v>11800250230001</v>
          </cell>
          <cell r="E10583" t="str">
            <v>粤财行[2025]37号“双碳”战略目标下纤维素基可持续功能材料的开发及应用</v>
          </cell>
          <cell r="F10583" t="str">
            <v>魏渊</v>
          </cell>
          <cell r="G10583" t="str">
            <v>2024018</v>
          </cell>
          <cell r="H10583">
            <v>0</v>
          </cell>
          <cell r="I10583">
            <v>100000</v>
          </cell>
          <cell r="J10583">
            <v>0</v>
          </cell>
          <cell r="K10583">
            <v>100000</v>
          </cell>
          <cell r="L10583">
            <v>0</v>
          </cell>
          <cell r="M10583">
            <v>0</v>
          </cell>
          <cell r="N10583">
            <v>0</v>
          </cell>
          <cell r="O10583">
            <v>100000</v>
          </cell>
        </row>
        <row r="10584">
          <cell r="C10584">
            <v>250230002</v>
          </cell>
          <cell r="D10584" t="str">
            <v>11800250230002</v>
          </cell>
          <cell r="E10584" t="str">
            <v>粤财行[2025]37号空地一体化作物信息感知技术与装备研发及应用</v>
          </cell>
          <cell r="F10584" t="str">
            <v>郭建文</v>
          </cell>
          <cell r="G10584" t="str">
            <v>2011012</v>
          </cell>
          <cell r="H10584">
            <v>0</v>
          </cell>
          <cell r="I10584">
            <v>100000</v>
          </cell>
          <cell r="J10584">
            <v>0</v>
          </cell>
          <cell r="K10584">
            <v>100000</v>
          </cell>
          <cell r="L10584">
            <v>0</v>
          </cell>
          <cell r="M10584">
            <v>0</v>
          </cell>
          <cell r="N10584">
            <v>0</v>
          </cell>
          <cell r="O10584">
            <v>100000</v>
          </cell>
        </row>
        <row r="10585">
          <cell r="C10585">
            <v>250230003</v>
          </cell>
          <cell r="D10585" t="str">
            <v>11800250230003</v>
          </cell>
          <cell r="E10585" t="str">
            <v>粤财行[2025]37号“天舟共济”-基于感知通讯一体化应急装备</v>
          </cell>
          <cell r="F10585" t="str">
            <v>陈军</v>
          </cell>
          <cell r="G10585" t="str">
            <v>2024132</v>
          </cell>
          <cell r="H10585">
            <v>0</v>
          </cell>
          <cell r="I10585">
            <v>30000</v>
          </cell>
          <cell r="J10585">
            <v>0</v>
          </cell>
          <cell r="K10585">
            <v>30000</v>
          </cell>
          <cell r="L10585">
            <v>0</v>
          </cell>
          <cell r="M10585">
            <v>0</v>
          </cell>
          <cell r="N10585">
            <v>0</v>
          </cell>
          <cell r="O10585">
            <v>30000</v>
          </cell>
        </row>
        <row r="10586">
          <cell r="C10586">
            <v>250230004</v>
          </cell>
          <cell r="D10586" t="str">
            <v>11800250230004</v>
          </cell>
          <cell r="E10586" t="str">
            <v>粤财行[2025]37号AI 质检员Qckeeper——基于AI边缘终端的电子器件缺陷检测视觉系统</v>
          </cell>
          <cell r="F10586" t="str">
            <v>黄晓园</v>
          </cell>
          <cell r="G10586" t="str">
            <v>2013058</v>
          </cell>
          <cell r="H10586">
            <v>0</v>
          </cell>
          <cell r="I10586">
            <v>30000</v>
          </cell>
          <cell r="J10586">
            <v>0</v>
          </cell>
          <cell r="K10586">
            <v>30000</v>
          </cell>
          <cell r="L10586">
            <v>0</v>
          </cell>
          <cell r="M10586">
            <v>0</v>
          </cell>
          <cell r="N10586">
            <v>0</v>
          </cell>
          <cell r="O10586">
            <v>30000</v>
          </cell>
        </row>
        <row r="10587">
          <cell r="C10587">
            <v>250230005</v>
          </cell>
          <cell r="D10587" t="str">
            <v>11800250230005</v>
          </cell>
          <cell r="E10587" t="str">
            <v>粤财行[2025]37号波长调制光谱吸收技术实现甲烷气体高灵敏度检测</v>
          </cell>
          <cell r="F10587" t="str">
            <v>郭奎奎</v>
          </cell>
          <cell r="G10587" t="str">
            <v>2022090</v>
          </cell>
          <cell r="H10587">
            <v>0</v>
          </cell>
          <cell r="I10587">
            <v>30000</v>
          </cell>
          <cell r="J10587">
            <v>0</v>
          </cell>
          <cell r="K10587">
            <v>30000</v>
          </cell>
          <cell r="L10587">
            <v>0</v>
          </cell>
          <cell r="M10587">
            <v>0</v>
          </cell>
          <cell r="N10587">
            <v>0</v>
          </cell>
          <cell r="O10587">
            <v>30000</v>
          </cell>
        </row>
        <row r="10588">
          <cell r="C10588">
            <v>250230006</v>
          </cell>
          <cell r="D10588" t="str">
            <v>11800250230006</v>
          </cell>
          <cell r="E10588" t="str">
            <v>粤财行[2025]37号基于电化学的养殖厂一体化可持续除臭系统</v>
          </cell>
          <cell r="F10588" t="str">
            <v>杨草</v>
          </cell>
          <cell r="G10588" t="str">
            <v>2019016</v>
          </cell>
          <cell r="H10588">
            <v>0</v>
          </cell>
          <cell r="I10588">
            <v>30000</v>
          </cell>
          <cell r="J10588">
            <v>0</v>
          </cell>
          <cell r="K10588">
            <v>30000</v>
          </cell>
          <cell r="L10588">
            <v>0</v>
          </cell>
          <cell r="M10588">
            <v>0</v>
          </cell>
          <cell r="N10588">
            <v>0</v>
          </cell>
          <cell r="O10588">
            <v>30000</v>
          </cell>
        </row>
        <row r="10589">
          <cell r="C10589">
            <v>250230007</v>
          </cell>
          <cell r="D10589" t="str">
            <v>11800250230007</v>
          </cell>
          <cell r="E10589" t="str">
            <v>粤财行[2025]37号基于大模型视觉感知的智慧工业园区巡检机器人研究</v>
          </cell>
          <cell r="F10589" t="str">
            <v>谢仲业</v>
          </cell>
          <cell r="G10589" t="str">
            <v>2021025</v>
          </cell>
          <cell r="H10589">
            <v>0</v>
          </cell>
          <cell r="I10589">
            <v>30000</v>
          </cell>
          <cell r="J10589">
            <v>0</v>
          </cell>
          <cell r="K10589">
            <v>30000</v>
          </cell>
          <cell r="L10589">
            <v>0</v>
          </cell>
          <cell r="M10589">
            <v>0</v>
          </cell>
          <cell r="N10589">
            <v>0</v>
          </cell>
          <cell r="O10589">
            <v>30000</v>
          </cell>
        </row>
        <row r="10590">
          <cell r="C10590">
            <v>250230008</v>
          </cell>
          <cell r="D10590" t="str">
            <v>11800250230008</v>
          </cell>
          <cell r="E10590" t="str">
            <v>粤财行[2025]37号基于GPR35介导的TrP代谢感应解析六君子汤缓解肠黏膜损伤的物质基础及分子机制</v>
          </cell>
          <cell r="F10590" t="str">
            <v>王笛</v>
          </cell>
          <cell r="G10590" t="str">
            <v>2023087</v>
          </cell>
          <cell r="H10590">
            <v>0</v>
          </cell>
          <cell r="I10590">
            <v>30000</v>
          </cell>
          <cell r="J10590">
            <v>0</v>
          </cell>
          <cell r="K10590">
            <v>30000</v>
          </cell>
          <cell r="L10590">
            <v>0</v>
          </cell>
          <cell r="M10590">
            <v>0</v>
          </cell>
          <cell r="N10590">
            <v>0</v>
          </cell>
          <cell r="O10590">
            <v>30000</v>
          </cell>
        </row>
        <row r="10591">
          <cell r="C10591">
            <v>250230009</v>
          </cell>
          <cell r="D10591" t="str">
            <v>11800250230009</v>
          </cell>
          <cell r="E10591" t="str">
            <v>粤财行[2025]37号数字春风助力乡村振兴新篇：数字技术赋能渔业经济——基于珠三角9市1075份样本分析</v>
          </cell>
          <cell r="F10591" t="str">
            <v>彭品</v>
          </cell>
          <cell r="G10591" t="str">
            <v>2024015</v>
          </cell>
          <cell r="H10591">
            <v>0</v>
          </cell>
          <cell r="I10591">
            <v>30000</v>
          </cell>
          <cell r="J10591">
            <v>0</v>
          </cell>
          <cell r="K10591">
            <v>30000</v>
          </cell>
          <cell r="L10591">
            <v>0</v>
          </cell>
          <cell r="M10591">
            <v>0</v>
          </cell>
          <cell r="N10591">
            <v>0</v>
          </cell>
          <cell r="O10591">
            <v>30000</v>
          </cell>
        </row>
        <row r="10592">
          <cell r="C10592">
            <v>195900001016</v>
          </cell>
          <cell r="D10592" t="str">
            <v>12000195900001016</v>
          </cell>
          <cell r="E10592" t="str">
            <v>党费</v>
          </cell>
          <cell r="F10592" t="str">
            <v>何献青</v>
          </cell>
          <cell r="G10592" t="str">
            <v>1994013</v>
          </cell>
          <cell r="H10592">
            <v>0</v>
          </cell>
          <cell r="I10592">
            <v>316694.36</v>
          </cell>
          <cell r="J10592">
            <v>27874.99</v>
          </cell>
          <cell r="K10592">
            <v>288819.37</v>
          </cell>
          <cell r="L10592">
            <v>0</v>
          </cell>
          <cell r="M10592">
            <v>0</v>
          </cell>
          <cell r="N10592">
            <v>0</v>
          </cell>
          <cell r="O10592">
            <v>288819.37</v>
          </cell>
        </row>
        <row r="10593">
          <cell r="C10593">
            <v>221001028</v>
          </cell>
          <cell r="D10593" t="str">
            <v>12000221001028</v>
          </cell>
          <cell r="E10593" t="str">
            <v>机关部门日常教学经费</v>
          </cell>
          <cell r="F10593" t="str">
            <v>何献青</v>
          </cell>
          <cell r="G10593" t="str">
            <v>1994013</v>
          </cell>
          <cell r="H10593">
            <v>0</v>
          </cell>
          <cell r="I10593">
            <v>8400</v>
          </cell>
          <cell r="J10593">
            <v>1333.95</v>
          </cell>
          <cell r="K10593">
            <v>7066.05</v>
          </cell>
          <cell r="L10593">
            <v>0</v>
          </cell>
          <cell r="M10593">
            <v>948</v>
          </cell>
          <cell r="N10593">
            <v>0</v>
          </cell>
          <cell r="O10593">
            <v>6118.05</v>
          </cell>
        </row>
        <row r="10594">
          <cell r="C10594">
            <v>221001063</v>
          </cell>
          <cell r="D10594" t="str">
            <v>12000221001063</v>
          </cell>
          <cell r="E10594" t="str">
            <v>党建经费</v>
          </cell>
          <cell r="F10594" t="str">
            <v>何献青</v>
          </cell>
          <cell r="G10594" t="str">
            <v>1994013</v>
          </cell>
          <cell r="H10594">
            <v>0</v>
          </cell>
          <cell r="I10594">
            <v>22500</v>
          </cell>
          <cell r="J10594">
            <v>5293</v>
          </cell>
          <cell r="K10594">
            <v>17207</v>
          </cell>
          <cell r="L10594">
            <v>0</v>
          </cell>
          <cell r="M10594">
            <v>0</v>
          </cell>
          <cell r="N10594">
            <v>0</v>
          </cell>
          <cell r="O10594">
            <v>17207</v>
          </cell>
        </row>
        <row r="10595">
          <cell r="C10595">
            <v>221001117</v>
          </cell>
          <cell r="D10595" t="str">
            <v>12000221001117</v>
          </cell>
          <cell r="E10595" t="str">
            <v>机关党委经费</v>
          </cell>
          <cell r="F10595" t="str">
            <v>何献青</v>
          </cell>
          <cell r="G10595" t="str">
            <v>1994013</v>
          </cell>
          <cell r="H10595">
            <v>0</v>
          </cell>
          <cell r="I10595">
            <v>19000</v>
          </cell>
          <cell r="J10595">
            <v>8412.07</v>
          </cell>
          <cell r="K10595">
            <v>10587.93</v>
          </cell>
          <cell r="L10595">
            <v>0</v>
          </cell>
          <cell r="M10595">
            <v>0</v>
          </cell>
          <cell r="N10595">
            <v>0</v>
          </cell>
          <cell r="O10595">
            <v>10587.93</v>
          </cell>
        </row>
        <row r="10596">
          <cell r="C10596">
            <v>195400003</v>
          </cell>
          <cell r="D10596" t="str">
            <v>20100195400003</v>
          </cell>
          <cell r="E10596" t="str">
            <v>(071004001)团费</v>
          </cell>
          <cell r="F10596" t="str">
            <v>袁华强</v>
          </cell>
          <cell r="G10596" t="str">
            <v>2002053</v>
          </cell>
          <cell r="H10596">
            <v>2611.85</v>
          </cell>
          <cell r="I10596">
            <v>0</v>
          </cell>
          <cell r="J10596">
            <v>0</v>
          </cell>
          <cell r="K10596">
            <v>2611.85</v>
          </cell>
          <cell r="L10596">
            <v>0</v>
          </cell>
          <cell r="M10596">
            <v>0</v>
          </cell>
          <cell r="N10596">
            <v>0</v>
          </cell>
          <cell r="O10596">
            <v>2611.85</v>
          </cell>
        </row>
        <row r="10597">
          <cell r="C10597">
            <v>195900001001</v>
          </cell>
          <cell r="D10597" t="str">
            <v>20100195900001001</v>
          </cell>
          <cell r="E10597" t="str">
            <v>党费</v>
          </cell>
          <cell r="F10597" t="str">
            <v>刘群锋</v>
          </cell>
          <cell r="G10597" t="str">
            <v>2004003</v>
          </cell>
          <cell r="H10597">
            <v>0</v>
          </cell>
          <cell r="I10597">
            <v>128700.75</v>
          </cell>
          <cell r="J10597">
            <v>0</v>
          </cell>
          <cell r="K10597">
            <v>128700.75</v>
          </cell>
          <cell r="L10597">
            <v>0</v>
          </cell>
          <cell r="M10597">
            <v>0</v>
          </cell>
          <cell r="N10597">
            <v>0</v>
          </cell>
          <cell r="O10597">
            <v>128700.75</v>
          </cell>
        </row>
        <row r="10598">
          <cell r="C10598">
            <v>2061009016</v>
          </cell>
          <cell r="D10598" t="str">
            <v>201002061009016</v>
          </cell>
          <cell r="E10598" t="str">
            <v>（平台）群体感知隐私保护基础理论与关键技术研究</v>
          </cell>
          <cell r="F10598" t="str">
            <v>李睿</v>
          </cell>
          <cell r="G10598" t="str">
            <v>2016814</v>
          </cell>
          <cell r="H10598">
            <v>0</v>
          </cell>
          <cell r="I10598">
            <v>0</v>
          </cell>
          <cell r="J10598">
            <v>0</v>
          </cell>
          <cell r="K10598">
            <v>0</v>
          </cell>
          <cell r="L10598">
            <v>0</v>
          </cell>
          <cell r="M10598">
            <v>0</v>
          </cell>
          <cell r="N10598">
            <v>0</v>
          </cell>
          <cell r="O10598">
            <v>0</v>
          </cell>
        </row>
        <row r="10599">
          <cell r="C10599">
            <v>211055085</v>
          </cell>
          <cell r="D10599" t="str">
            <v>20100211055085</v>
          </cell>
          <cell r="E10599" t="str">
            <v>基础课程建设费</v>
          </cell>
          <cell r="F10599" t="str">
            <v>袁华强</v>
          </cell>
          <cell r="G10599" t="str">
            <v>2002053</v>
          </cell>
          <cell r="H10599">
            <v>0</v>
          </cell>
          <cell r="I10599">
            <v>0</v>
          </cell>
          <cell r="J10599">
            <v>0</v>
          </cell>
          <cell r="K10599">
            <v>0</v>
          </cell>
          <cell r="L10599">
            <v>0</v>
          </cell>
          <cell r="M10599">
            <v>0</v>
          </cell>
          <cell r="N10599">
            <v>0</v>
          </cell>
          <cell r="O10599">
            <v>0</v>
          </cell>
        </row>
        <row r="10600">
          <cell r="C10600">
            <v>211182005</v>
          </cell>
          <cell r="D10600" t="str">
            <v>20100211182005</v>
          </cell>
          <cell r="E10600" t="str">
            <v>（平台）对抗环境下模式识别系统攻防技术的研究与应用</v>
          </cell>
          <cell r="F10600" t="str">
            <v>WANGYI</v>
          </cell>
          <cell r="G10600" t="str">
            <v>2016818</v>
          </cell>
          <cell r="H10600">
            <v>0</v>
          </cell>
          <cell r="I10600">
            <v>167.79</v>
          </cell>
          <cell r="J10600">
            <v>167.79</v>
          </cell>
          <cell r="K10600">
            <v>0</v>
          </cell>
          <cell r="L10600">
            <v>0</v>
          </cell>
          <cell r="M10600">
            <v>0</v>
          </cell>
          <cell r="N10600">
            <v>0</v>
          </cell>
          <cell r="O10600">
            <v>0</v>
          </cell>
        </row>
        <row r="10601">
          <cell r="C10601">
            <v>211182006</v>
          </cell>
          <cell r="D10601" t="str">
            <v>20100211182006</v>
          </cell>
          <cell r="E10601" t="str">
            <v>（平台）群体感知隐私保护基础理论与关键技术研究</v>
          </cell>
          <cell r="F10601" t="str">
            <v>李睿</v>
          </cell>
          <cell r="G10601" t="str">
            <v>2016814</v>
          </cell>
          <cell r="H10601">
            <v>0</v>
          </cell>
          <cell r="I10601">
            <v>878.17</v>
          </cell>
          <cell r="J10601">
            <v>860</v>
          </cell>
          <cell r="K10601">
            <v>18.17</v>
          </cell>
          <cell r="L10601">
            <v>0</v>
          </cell>
          <cell r="M10601">
            <v>0</v>
          </cell>
          <cell r="N10601">
            <v>0</v>
          </cell>
          <cell r="O10601">
            <v>18.17</v>
          </cell>
        </row>
        <row r="10602">
          <cell r="C10602">
            <v>215701001</v>
          </cell>
          <cell r="D10602" t="str">
            <v>20100215701001</v>
          </cell>
          <cell r="E10602" t="str">
            <v>征兵专项经费</v>
          </cell>
          <cell r="F10602" t="str">
            <v>刘群锋</v>
          </cell>
          <cell r="G10602" t="str">
            <v>2004003</v>
          </cell>
          <cell r="H10602">
            <v>0</v>
          </cell>
          <cell r="I10602">
            <v>4000</v>
          </cell>
          <cell r="J10602">
            <v>0</v>
          </cell>
          <cell r="K10602">
            <v>4000</v>
          </cell>
          <cell r="L10602">
            <v>0</v>
          </cell>
          <cell r="M10602">
            <v>0</v>
          </cell>
          <cell r="N10602">
            <v>0</v>
          </cell>
          <cell r="O10602">
            <v>4000</v>
          </cell>
        </row>
        <row r="10603">
          <cell r="C10603">
            <v>216125005</v>
          </cell>
          <cell r="D10603" t="str">
            <v>20100216125005</v>
          </cell>
          <cell r="E10603" t="str">
            <v>（平台）对抗环境下模式识别系统攻防技术的研究与应用</v>
          </cell>
          <cell r="F10603" t="str">
            <v>WANGYI</v>
          </cell>
          <cell r="G10603" t="str">
            <v>2016818</v>
          </cell>
          <cell r="H10603">
            <v>0</v>
          </cell>
          <cell r="I10603">
            <v>177977.4</v>
          </cell>
          <cell r="J10603">
            <v>125522.21</v>
          </cell>
          <cell r="K10603">
            <v>52455.19</v>
          </cell>
          <cell r="L10603">
            <v>0</v>
          </cell>
          <cell r="M10603">
            <v>0</v>
          </cell>
          <cell r="N10603">
            <v>0</v>
          </cell>
          <cell r="O10603">
            <v>52455.19</v>
          </cell>
        </row>
        <row r="10604">
          <cell r="C10604">
            <v>220629001</v>
          </cell>
          <cell r="D10604" t="str">
            <v>20100220629001</v>
          </cell>
          <cell r="E10604" t="str">
            <v>研究生招生工作经费</v>
          </cell>
          <cell r="F10604" t="str">
            <v>袁华强</v>
          </cell>
          <cell r="G10604" t="str">
            <v>2002053</v>
          </cell>
          <cell r="H10604">
            <v>0</v>
          </cell>
          <cell r="I10604">
            <v>0</v>
          </cell>
          <cell r="J10604">
            <v>0</v>
          </cell>
          <cell r="K10604">
            <v>0</v>
          </cell>
          <cell r="L10604">
            <v>0</v>
          </cell>
          <cell r="M10604">
            <v>0</v>
          </cell>
          <cell r="N10604">
            <v>0</v>
          </cell>
          <cell r="O10604">
            <v>0</v>
          </cell>
        </row>
        <row r="10605">
          <cell r="C10605">
            <v>220629005</v>
          </cell>
          <cell r="D10605" t="str">
            <v>20100220629005</v>
          </cell>
          <cell r="E10605" t="str">
            <v>本科招生工作经费</v>
          </cell>
          <cell r="F10605" t="str">
            <v>刘群锋</v>
          </cell>
          <cell r="G10605" t="str">
            <v>2004003</v>
          </cell>
          <cell r="H10605">
            <v>0</v>
          </cell>
          <cell r="I10605">
            <v>0</v>
          </cell>
          <cell r="J10605">
            <v>0</v>
          </cell>
          <cell r="K10605">
            <v>0</v>
          </cell>
          <cell r="L10605">
            <v>0</v>
          </cell>
          <cell r="M10605">
            <v>0</v>
          </cell>
          <cell r="N10605">
            <v>0</v>
          </cell>
          <cell r="O10605">
            <v>0</v>
          </cell>
        </row>
        <row r="10606">
          <cell r="C10606">
            <v>221001029</v>
          </cell>
          <cell r="D10606" t="str">
            <v>20100221001029</v>
          </cell>
          <cell r="E10606" t="str">
            <v>教学部门日常教学经费</v>
          </cell>
          <cell r="F10606" t="str">
            <v>袁华强</v>
          </cell>
          <cell r="G10606" t="str">
            <v>2002053</v>
          </cell>
          <cell r="H10606">
            <v>0</v>
          </cell>
          <cell r="I10606">
            <v>0</v>
          </cell>
          <cell r="J10606">
            <v>0</v>
          </cell>
          <cell r="K10606">
            <v>0</v>
          </cell>
          <cell r="L10606">
            <v>0</v>
          </cell>
          <cell r="M10606">
            <v>0</v>
          </cell>
          <cell r="N10606">
            <v>0</v>
          </cell>
          <cell r="O10606">
            <v>0</v>
          </cell>
        </row>
        <row r="10607">
          <cell r="C10607">
            <v>221001048</v>
          </cell>
          <cell r="D10607" t="str">
            <v>20100221001048</v>
          </cell>
          <cell r="E10607" t="str">
            <v>党建经费</v>
          </cell>
          <cell r="F10607" t="str">
            <v>刘群锋</v>
          </cell>
          <cell r="G10607" t="str">
            <v>2004003</v>
          </cell>
          <cell r="H10607">
            <v>0</v>
          </cell>
          <cell r="I10607">
            <v>62820</v>
          </cell>
          <cell r="J10607">
            <v>17334.65</v>
          </cell>
          <cell r="K10607">
            <v>45485.35</v>
          </cell>
          <cell r="L10607">
            <v>0</v>
          </cell>
          <cell r="M10607">
            <v>0</v>
          </cell>
          <cell r="N10607">
            <v>0</v>
          </cell>
          <cell r="O10607">
            <v>45485.35</v>
          </cell>
        </row>
        <row r="10608">
          <cell r="C10608">
            <v>221001068</v>
          </cell>
          <cell r="D10608" t="str">
            <v>20100221001068</v>
          </cell>
          <cell r="E10608" t="str">
            <v>德育经费</v>
          </cell>
          <cell r="F10608" t="str">
            <v>袁华强</v>
          </cell>
          <cell r="G10608" t="str">
            <v>2002053</v>
          </cell>
          <cell r="H10608">
            <v>0</v>
          </cell>
          <cell r="I10608">
            <v>0</v>
          </cell>
          <cell r="J10608">
            <v>0</v>
          </cell>
          <cell r="K10608">
            <v>0</v>
          </cell>
          <cell r="L10608">
            <v>0</v>
          </cell>
          <cell r="M10608">
            <v>0</v>
          </cell>
          <cell r="N10608">
            <v>0</v>
          </cell>
          <cell r="O10608">
            <v>0</v>
          </cell>
        </row>
        <row r="10609">
          <cell r="C10609">
            <v>221001122001</v>
          </cell>
          <cell r="D10609" t="str">
            <v>20100221001122001</v>
          </cell>
          <cell r="E10609" t="str">
            <v>教学实验耗材费</v>
          </cell>
          <cell r="F10609" t="str">
            <v>袁华强</v>
          </cell>
          <cell r="G10609" t="str">
            <v>2002053</v>
          </cell>
          <cell r="H10609">
            <v>0</v>
          </cell>
          <cell r="I10609">
            <v>0</v>
          </cell>
          <cell r="J10609">
            <v>0</v>
          </cell>
          <cell r="K10609">
            <v>0</v>
          </cell>
          <cell r="L10609">
            <v>0</v>
          </cell>
          <cell r="M10609">
            <v>0</v>
          </cell>
          <cell r="N10609">
            <v>0</v>
          </cell>
          <cell r="O10609">
            <v>0</v>
          </cell>
        </row>
        <row r="10610">
          <cell r="C10610">
            <v>221001143</v>
          </cell>
          <cell r="D10610" t="str">
            <v>20100221001143</v>
          </cell>
          <cell r="E10610" t="str">
            <v>日常公用经费</v>
          </cell>
          <cell r="F10610" t="str">
            <v>袁华强</v>
          </cell>
          <cell r="G10610" t="str">
            <v>2002053</v>
          </cell>
          <cell r="H10610">
            <v>0</v>
          </cell>
          <cell r="I10610">
            <v>0</v>
          </cell>
          <cell r="J10610">
            <v>0</v>
          </cell>
          <cell r="K10610">
            <v>0</v>
          </cell>
          <cell r="L10610">
            <v>0</v>
          </cell>
          <cell r="M10610">
            <v>0</v>
          </cell>
          <cell r="N10610">
            <v>0</v>
          </cell>
          <cell r="O10610">
            <v>0</v>
          </cell>
        </row>
        <row r="10611">
          <cell r="C10611">
            <v>221001144</v>
          </cell>
          <cell r="D10611" t="str">
            <v>20100221001144</v>
          </cell>
          <cell r="E10611" t="str">
            <v>教学业务费（教学实验耗材费）</v>
          </cell>
          <cell r="F10611" t="str">
            <v>袁华强</v>
          </cell>
          <cell r="G10611" t="str">
            <v>2002053</v>
          </cell>
          <cell r="H10611">
            <v>0</v>
          </cell>
          <cell r="I10611">
            <v>90000</v>
          </cell>
          <cell r="J10611">
            <v>27946.39</v>
          </cell>
          <cell r="K10611">
            <v>62053.61</v>
          </cell>
          <cell r="L10611">
            <v>0</v>
          </cell>
          <cell r="M10611">
            <v>0</v>
          </cell>
          <cell r="N10611">
            <v>0</v>
          </cell>
          <cell r="O10611">
            <v>62053.61</v>
          </cell>
        </row>
        <row r="10612">
          <cell r="C10612">
            <v>221001145</v>
          </cell>
          <cell r="D10612" t="str">
            <v>20100221001145</v>
          </cell>
          <cell r="E10612" t="str">
            <v>人才队伍建设费</v>
          </cell>
          <cell r="F10612" t="str">
            <v>袁华强</v>
          </cell>
          <cell r="G10612" t="str">
            <v>2002053</v>
          </cell>
          <cell r="H10612">
            <v>0</v>
          </cell>
          <cell r="I10612">
            <v>0</v>
          </cell>
          <cell r="J10612">
            <v>0</v>
          </cell>
          <cell r="K10612">
            <v>0</v>
          </cell>
          <cell r="L10612">
            <v>0</v>
          </cell>
          <cell r="M10612">
            <v>0</v>
          </cell>
          <cell r="N10612">
            <v>0</v>
          </cell>
          <cell r="O10612">
            <v>0</v>
          </cell>
        </row>
        <row r="10613">
          <cell r="C10613">
            <v>221003014</v>
          </cell>
          <cell r="D10613" t="str">
            <v>20100221003014</v>
          </cell>
          <cell r="E10613" t="str">
            <v>学生工作经费</v>
          </cell>
          <cell r="F10613" t="str">
            <v>袁华强</v>
          </cell>
          <cell r="G10613" t="str">
            <v>2002053</v>
          </cell>
          <cell r="H10613">
            <v>0</v>
          </cell>
          <cell r="I10613">
            <v>115000</v>
          </cell>
          <cell r="J10613">
            <v>37672.81</v>
          </cell>
          <cell r="K10613">
            <v>77327.19</v>
          </cell>
          <cell r="L10613">
            <v>0</v>
          </cell>
          <cell r="M10613">
            <v>0</v>
          </cell>
          <cell r="N10613">
            <v>0</v>
          </cell>
          <cell r="O10613">
            <v>77327.19</v>
          </cell>
        </row>
        <row r="10614">
          <cell r="C10614">
            <v>221009002</v>
          </cell>
          <cell r="D10614" t="str">
            <v>20100221009002</v>
          </cell>
          <cell r="E10614" t="str">
            <v>华为信息与网络技术学院(工业软件学院）</v>
          </cell>
          <cell r="F10614" t="str">
            <v>袁华强</v>
          </cell>
          <cell r="G10614" t="str">
            <v>2002053</v>
          </cell>
          <cell r="H10614">
            <v>0</v>
          </cell>
          <cell r="I10614">
            <v>300000</v>
          </cell>
          <cell r="J10614">
            <v>130582</v>
          </cell>
          <cell r="K10614">
            <v>169418</v>
          </cell>
          <cell r="L10614">
            <v>0</v>
          </cell>
          <cell r="M10614">
            <v>0</v>
          </cell>
          <cell r="N10614">
            <v>0</v>
          </cell>
          <cell r="O10614">
            <v>169418</v>
          </cell>
        </row>
        <row r="10615">
          <cell r="C10615">
            <v>221009010</v>
          </cell>
          <cell r="D10615" t="str">
            <v>20100221009010</v>
          </cell>
          <cell r="E10615" t="str">
            <v>360网络空间安全产业学院</v>
          </cell>
          <cell r="F10615" t="str">
            <v>袁华强</v>
          </cell>
          <cell r="G10615" t="str">
            <v>2002053</v>
          </cell>
          <cell r="H10615">
            <v>0</v>
          </cell>
          <cell r="I10615">
            <v>0</v>
          </cell>
          <cell r="J10615">
            <v>0</v>
          </cell>
          <cell r="K10615">
            <v>0</v>
          </cell>
          <cell r="L10615">
            <v>0</v>
          </cell>
          <cell r="M10615">
            <v>0</v>
          </cell>
          <cell r="N10615">
            <v>0</v>
          </cell>
          <cell r="O10615">
            <v>0</v>
          </cell>
        </row>
        <row r="10616">
          <cell r="C10616">
            <v>221009011</v>
          </cell>
          <cell r="D10616" t="str">
            <v>20100221009011</v>
          </cell>
          <cell r="E10616" t="str">
            <v>奇安信网络空间安全学院</v>
          </cell>
          <cell r="F10616" t="str">
            <v>袁华强</v>
          </cell>
          <cell r="G10616" t="str">
            <v>2002053</v>
          </cell>
          <cell r="H10616">
            <v>0</v>
          </cell>
          <cell r="I10616">
            <v>300000</v>
          </cell>
          <cell r="J10616">
            <v>0</v>
          </cell>
          <cell r="K10616">
            <v>300000</v>
          </cell>
          <cell r="L10616">
            <v>0</v>
          </cell>
          <cell r="M10616">
            <v>0</v>
          </cell>
          <cell r="N10616">
            <v>0</v>
          </cell>
          <cell r="O10616">
            <v>300000</v>
          </cell>
        </row>
        <row r="10617">
          <cell r="C10617">
            <v>221012001</v>
          </cell>
          <cell r="D10617" t="str">
            <v>20100221012001</v>
          </cell>
          <cell r="E10617" t="str">
            <v>学生工作经费（德育经费）</v>
          </cell>
          <cell r="F10617" t="str">
            <v>袁华强</v>
          </cell>
          <cell r="G10617" t="str">
            <v>2002053</v>
          </cell>
          <cell r="H10617">
            <v>0</v>
          </cell>
          <cell r="I10617">
            <v>50000</v>
          </cell>
          <cell r="J10617">
            <v>26811.18</v>
          </cell>
          <cell r="K10617">
            <v>23188.82</v>
          </cell>
          <cell r="L10617">
            <v>0</v>
          </cell>
          <cell r="M10617">
            <v>0</v>
          </cell>
          <cell r="N10617">
            <v>0</v>
          </cell>
          <cell r="O10617">
            <v>23188.82</v>
          </cell>
        </row>
        <row r="10618">
          <cell r="C10618">
            <v>221102003001</v>
          </cell>
          <cell r="D10618" t="str">
            <v>20100221102003001</v>
          </cell>
          <cell r="E10618" t="str">
            <v>学生毕业设计及实习费</v>
          </cell>
          <cell r="F10618" t="str">
            <v>袁华强</v>
          </cell>
          <cell r="G10618" t="str">
            <v>2002053</v>
          </cell>
          <cell r="H10618">
            <v>0</v>
          </cell>
          <cell r="I10618">
            <v>0</v>
          </cell>
          <cell r="J10618">
            <v>0</v>
          </cell>
          <cell r="K10618">
            <v>0</v>
          </cell>
          <cell r="L10618">
            <v>0</v>
          </cell>
          <cell r="M10618">
            <v>0</v>
          </cell>
          <cell r="N10618">
            <v>0</v>
          </cell>
          <cell r="O10618">
            <v>0</v>
          </cell>
        </row>
        <row r="10619">
          <cell r="C10619">
            <v>221102016</v>
          </cell>
          <cell r="D10619" t="str">
            <v>20100221102016</v>
          </cell>
          <cell r="E10619" t="str">
            <v>教学业务费</v>
          </cell>
          <cell r="F10619" t="str">
            <v>袁华强</v>
          </cell>
          <cell r="G10619" t="str">
            <v>2002053</v>
          </cell>
          <cell r="H10619">
            <v>0</v>
          </cell>
          <cell r="I10619">
            <v>322000</v>
          </cell>
          <cell r="J10619">
            <v>194172</v>
          </cell>
          <cell r="K10619">
            <v>127828</v>
          </cell>
          <cell r="L10619">
            <v>0</v>
          </cell>
          <cell r="M10619">
            <v>0</v>
          </cell>
          <cell r="N10619">
            <v>0</v>
          </cell>
          <cell r="O10619">
            <v>127828</v>
          </cell>
        </row>
        <row r="10620">
          <cell r="C10620">
            <v>221102016001</v>
          </cell>
          <cell r="D10620" t="str">
            <v>20100221102016001</v>
          </cell>
          <cell r="E10620" t="str">
            <v>数据结构</v>
          </cell>
          <cell r="F10620" t="str">
            <v>卢安</v>
          </cell>
          <cell r="G10620" t="str">
            <v>2016009</v>
          </cell>
          <cell r="H10620">
            <v>0</v>
          </cell>
          <cell r="I10620">
            <v>12000</v>
          </cell>
          <cell r="J10620">
            <v>0</v>
          </cell>
          <cell r="K10620">
            <v>12000</v>
          </cell>
          <cell r="L10620">
            <v>0</v>
          </cell>
          <cell r="M10620">
            <v>0</v>
          </cell>
          <cell r="N10620">
            <v>0</v>
          </cell>
          <cell r="O10620">
            <v>12000</v>
          </cell>
        </row>
        <row r="10621">
          <cell r="C10621">
            <v>221102016002</v>
          </cell>
          <cell r="D10621" t="str">
            <v>20100221102016002</v>
          </cell>
          <cell r="E10621" t="str">
            <v>高等数学C(II)</v>
          </cell>
          <cell r="F10621" t="str">
            <v>肖静</v>
          </cell>
          <cell r="G10621" t="str">
            <v>2018015</v>
          </cell>
          <cell r="H10621">
            <v>0</v>
          </cell>
          <cell r="I10621">
            <v>10000</v>
          </cell>
          <cell r="J10621">
            <v>0</v>
          </cell>
          <cell r="K10621">
            <v>10000</v>
          </cell>
          <cell r="L10621">
            <v>0</v>
          </cell>
          <cell r="M10621">
            <v>0</v>
          </cell>
          <cell r="N10621">
            <v>0</v>
          </cell>
          <cell r="O10621">
            <v>10000</v>
          </cell>
        </row>
        <row r="10622">
          <cell r="C10622">
            <v>221102016003</v>
          </cell>
          <cell r="D10622" t="str">
            <v>20100221102016003</v>
          </cell>
          <cell r="E10622" t="str">
            <v>基于“项目驱动式”教学的“软件测试概论”课程中实验教学改革</v>
          </cell>
          <cell r="F10622" t="str">
            <v>王洁</v>
          </cell>
          <cell r="G10622" t="str">
            <v>2023076</v>
          </cell>
          <cell r="H10622">
            <v>0</v>
          </cell>
          <cell r="I10622">
            <v>6000</v>
          </cell>
          <cell r="J10622">
            <v>1011.11</v>
          </cell>
          <cell r="K10622">
            <v>4988.89</v>
          </cell>
          <cell r="L10622">
            <v>0</v>
          </cell>
          <cell r="M10622">
            <v>0</v>
          </cell>
          <cell r="N10622">
            <v>0</v>
          </cell>
          <cell r="O10622">
            <v>4988.89</v>
          </cell>
        </row>
        <row r="10623">
          <cell r="C10623">
            <v>221102016004</v>
          </cell>
          <cell r="D10623" t="str">
            <v>20100221102016004</v>
          </cell>
          <cell r="E10623" t="str">
            <v>计算机网络</v>
          </cell>
          <cell r="F10623" t="str">
            <v>赵慧</v>
          </cell>
          <cell r="G10623" t="str">
            <v>2013049</v>
          </cell>
          <cell r="H10623">
            <v>0</v>
          </cell>
          <cell r="I10623">
            <v>7000</v>
          </cell>
          <cell r="J10623">
            <v>0</v>
          </cell>
          <cell r="K10623">
            <v>7000</v>
          </cell>
          <cell r="L10623">
            <v>0</v>
          </cell>
          <cell r="M10623">
            <v>0</v>
          </cell>
          <cell r="N10623">
            <v>0</v>
          </cell>
          <cell r="O10623">
            <v>7000</v>
          </cell>
        </row>
        <row r="10624">
          <cell r="C10624">
            <v>221102016005</v>
          </cell>
          <cell r="D10624" t="str">
            <v>20100221102016005</v>
          </cell>
          <cell r="E10624" t="str">
            <v>融合科普社会服务职能的机器人应用开发课程的探索与实践</v>
          </cell>
          <cell r="F10624" t="str">
            <v>陈传祥</v>
          </cell>
          <cell r="G10624" t="str">
            <v>2006066</v>
          </cell>
          <cell r="H10624">
            <v>0</v>
          </cell>
          <cell r="I10624">
            <v>20000</v>
          </cell>
          <cell r="J10624">
            <v>13876.94</v>
          </cell>
          <cell r="K10624">
            <v>6123.06</v>
          </cell>
          <cell r="L10624">
            <v>0</v>
          </cell>
          <cell r="M10624">
            <v>0</v>
          </cell>
          <cell r="N10624">
            <v>0</v>
          </cell>
          <cell r="O10624">
            <v>6123.06</v>
          </cell>
        </row>
        <row r="10625">
          <cell r="C10625">
            <v>221102016006</v>
          </cell>
          <cell r="D10625" t="str">
            <v>20100221102016006</v>
          </cell>
          <cell r="E10625" t="str">
            <v>人工智能概论智慧课程建设</v>
          </cell>
          <cell r="F10625" t="str">
            <v>欧伟枫</v>
          </cell>
          <cell r="G10625" t="str">
            <v>2023073</v>
          </cell>
          <cell r="H10625">
            <v>0</v>
          </cell>
          <cell r="I10625">
            <v>15000</v>
          </cell>
          <cell r="J10625">
            <v>6897.81</v>
          </cell>
          <cell r="K10625">
            <v>8102.19</v>
          </cell>
          <cell r="L10625">
            <v>0</v>
          </cell>
          <cell r="M10625">
            <v>0</v>
          </cell>
          <cell r="N10625">
            <v>0</v>
          </cell>
          <cell r="O10625">
            <v>8102.19</v>
          </cell>
        </row>
        <row r="10626">
          <cell r="C10626">
            <v>221102017</v>
          </cell>
          <cell r="D10626" t="str">
            <v>20100221102017</v>
          </cell>
          <cell r="E10626" t="str">
            <v>学生工作经费（实习实验费）</v>
          </cell>
          <cell r="F10626" t="str">
            <v>袁华强</v>
          </cell>
          <cell r="G10626" t="str">
            <v>2002053</v>
          </cell>
          <cell r="H10626">
            <v>0</v>
          </cell>
          <cell r="I10626">
            <v>43500</v>
          </cell>
          <cell r="J10626">
            <v>39497.5</v>
          </cell>
          <cell r="K10626">
            <v>4002.5</v>
          </cell>
          <cell r="L10626">
            <v>0</v>
          </cell>
          <cell r="M10626">
            <v>0</v>
          </cell>
          <cell r="N10626">
            <v>0</v>
          </cell>
          <cell r="O10626">
            <v>4002.5</v>
          </cell>
        </row>
        <row r="10627">
          <cell r="C10627">
            <v>221103003003</v>
          </cell>
          <cell r="D10627" t="str">
            <v>20100221103003003</v>
          </cell>
          <cell r="E10627" t="str">
            <v>实验室建设与实验室安全专项</v>
          </cell>
          <cell r="F10627" t="str">
            <v>袁华强</v>
          </cell>
          <cell r="G10627" t="str">
            <v>2002053</v>
          </cell>
          <cell r="H10627">
            <v>0</v>
          </cell>
          <cell r="I10627">
            <v>0</v>
          </cell>
          <cell r="J10627">
            <v>0</v>
          </cell>
          <cell r="K10627">
            <v>0</v>
          </cell>
          <cell r="L10627">
            <v>0</v>
          </cell>
          <cell r="M10627">
            <v>0</v>
          </cell>
          <cell r="N10627">
            <v>0</v>
          </cell>
          <cell r="O10627">
            <v>0</v>
          </cell>
        </row>
        <row r="10628">
          <cell r="C10628">
            <v>221103004</v>
          </cell>
          <cell r="D10628" t="str">
            <v>20100221103004</v>
          </cell>
          <cell r="E10628" t="str">
            <v>实验和教学设施建设费</v>
          </cell>
          <cell r="F10628" t="str">
            <v>袁华强</v>
          </cell>
          <cell r="G10628" t="str">
            <v>2002053</v>
          </cell>
          <cell r="H10628">
            <v>0</v>
          </cell>
          <cell r="I10628">
            <v>236900</v>
          </cell>
          <cell r="J10628">
            <v>19015.02</v>
          </cell>
          <cell r="K10628">
            <v>217884.98</v>
          </cell>
          <cell r="L10628">
            <v>0</v>
          </cell>
          <cell r="M10628">
            <v>0</v>
          </cell>
          <cell r="N10628">
            <v>0</v>
          </cell>
          <cell r="O10628">
            <v>217884.98</v>
          </cell>
        </row>
        <row r="10629">
          <cell r="C10629">
            <v>221104001003</v>
          </cell>
          <cell r="D10629" t="str">
            <v>20100221104001003</v>
          </cell>
          <cell r="E10629" t="str">
            <v>教学业务费（专业建设费）</v>
          </cell>
          <cell r="F10629" t="str">
            <v>袁华强</v>
          </cell>
          <cell r="G10629" t="str">
            <v>2002053</v>
          </cell>
          <cell r="H10629">
            <v>0</v>
          </cell>
          <cell r="I10629">
            <v>0</v>
          </cell>
          <cell r="J10629">
            <v>0</v>
          </cell>
          <cell r="K10629">
            <v>0</v>
          </cell>
          <cell r="L10629">
            <v>0</v>
          </cell>
          <cell r="M10629">
            <v>0</v>
          </cell>
          <cell r="N10629">
            <v>0</v>
          </cell>
          <cell r="O10629">
            <v>0</v>
          </cell>
        </row>
        <row r="10630">
          <cell r="C10630">
            <v>221104001027</v>
          </cell>
          <cell r="D10630" t="str">
            <v>20100221104001027</v>
          </cell>
          <cell r="E10630" t="str">
            <v>基础课程建设费</v>
          </cell>
          <cell r="F10630" t="str">
            <v>袁华强</v>
          </cell>
          <cell r="G10630" t="str">
            <v>2002053</v>
          </cell>
          <cell r="H10630">
            <v>0</v>
          </cell>
          <cell r="I10630">
            <v>0</v>
          </cell>
          <cell r="J10630">
            <v>0</v>
          </cell>
          <cell r="K10630">
            <v>0</v>
          </cell>
          <cell r="L10630">
            <v>0</v>
          </cell>
          <cell r="M10630">
            <v>0</v>
          </cell>
          <cell r="N10630">
            <v>0</v>
          </cell>
          <cell r="O10630">
            <v>0</v>
          </cell>
        </row>
        <row r="10631">
          <cell r="C10631">
            <v>221105018</v>
          </cell>
          <cell r="D10631" t="str">
            <v>20100221105018</v>
          </cell>
          <cell r="E10631" t="str">
            <v>研究生管理费</v>
          </cell>
          <cell r="F10631" t="str">
            <v>袁华强</v>
          </cell>
          <cell r="G10631" t="str">
            <v>2002053</v>
          </cell>
          <cell r="H10631">
            <v>0</v>
          </cell>
          <cell r="I10631">
            <v>0</v>
          </cell>
          <cell r="J10631">
            <v>0</v>
          </cell>
          <cell r="K10631">
            <v>0</v>
          </cell>
          <cell r="L10631">
            <v>0</v>
          </cell>
          <cell r="M10631">
            <v>0</v>
          </cell>
          <cell r="N10631">
            <v>0</v>
          </cell>
          <cell r="O10631">
            <v>0</v>
          </cell>
        </row>
        <row r="10632">
          <cell r="C10632">
            <v>221106001</v>
          </cell>
          <cell r="D10632" t="str">
            <v>20100221106001</v>
          </cell>
          <cell r="E10632" t="str">
            <v>教学业务费（课程建设费）</v>
          </cell>
          <cell r="F10632" t="str">
            <v>袁华强</v>
          </cell>
          <cell r="G10632" t="str">
            <v>2002053</v>
          </cell>
          <cell r="H10632">
            <v>0</v>
          </cell>
          <cell r="I10632">
            <v>0</v>
          </cell>
          <cell r="J10632">
            <v>0</v>
          </cell>
          <cell r="K10632">
            <v>0</v>
          </cell>
          <cell r="L10632">
            <v>0</v>
          </cell>
          <cell r="M10632">
            <v>0</v>
          </cell>
          <cell r="N10632">
            <v>0</v>
          </cell>
          <cell r="O10632">
            <v>0</v>
          </cell>
        </row>
        <row r="10633">
          <cell r="C10633">
            <v>221110349</v>
          </cell>
          <cell r="D10633" t="str">
            <v>20100221110349</v>
          </cell>
          <cell r="E10633" t="str">
            <v>二级学院人才启动费</v>
          </cell>
          <cell r="F10633" t="str">
            <v>袁华强</v>
          </cell>
          <cell r="G10633" t="str">
            <v>2002053</v>
          </cell>
          <cell r="H10633">
            <v>0</v>
          </cell>
          <cell r="I10633">
            <v>0</v>
          </cell>
          <cell r="J10633">
            <v>0</v>
          </cell>
          <cell r="K10633">
            <v>0</v>
          </cell>
          <cell r="L10633">
            <v>0</v>
          </cell>
          <cell r="M10633">
            <v>0</v>
          </cell>
          <cell r="N10633">
            <v>0</v>
          </cell>
          <cell r="O10633">
            <v>0</v>
          </cell>
        </row>
        <row r="10634">
          <cell r="C10634">
            <v>221110349001</v>
          </cell>
          <cell r="D10634" t="str">
            <v>20100221110349001</v>
          </cell>
          <cell r="E10634" t="str">
            <v>郭艳婷 人才启动经费项目</v>
          </cell>
          <cell r="F10634" t="str">
            <v>郭艳婷</v>
          </cell>
          <cell r="G10634" t="str">
            <v>2024190</v>
          </cell>
          <cell r="H10634">
            <v>0</v>
          </cell>
          <cell r="I10634">
            <v>100000</v>
          </cell>
          <cell r="J10634">
            <v>0</v>
          </cell>
          <cell r="K10634">
            <v>100000</v>
          </cell>
          <cell r="L10634">
            <v>0</v>
          </cell>
          <cell r="M10634">
            <v>0</v>
          </cell>
          <cell r="N10634">
            <v>0</v>
          </cell>
          <cell r="O10634">
            <v>100000</v>
          </cell>
        </row>
        <row r="10635">
          <cell r="C10635">
            <v>221110349002</v>
          </cell>
          <cell r="D10635" t="str">
            <v>20100221110349002</v>
          </cell>
          <cell r="E10635" t="str">
            <v>刘昭帅 人才启动经费项目</v>
          </cell>
          <cell r="F10635" t="str">
            <v>刘昭帅</v>
          </cell>
          <cell r="G10635" t="str">
            <v>2024023</v>
          </cell>
          <cell r="H10635">
            <v>0</v>
          </cell>
          <cell r="I10635">
            <v>100000</v>
          </cell>
          <cell r="J10635">
            <v>400</v>
          </cell>
          <cell r="K10635">
            <v>99600</v>
          </cell>
          <cell r="L10635">
            <v>0</v>
          </cell>
          <cell r="M10635">
            <v>0</v>
          </cell>
          <cell r="N10635">
            <v>0</v>
          </cell>
          <cell r="O10635">
            <v>99600</v>
          </cell>
        </row>
        <row r="10636">
          <cell r="C10636">
            <v>221110349003</v>
          </cell>
          <cell r="D10636" t="str">
            <v>20100221110349003</v>
          </cell>
          <cell r="E10636" t="str">
            <v>陈书钺 人才启动经费项目</v>
          </cell>
          <cell r="F10636" t="str">
            <v>陈书钺</v>
          </cell>
          <cell r="G10636" t="str">
            <v>2024048</v>
          </cell>
          <cell r="H10636">
            <v>0</v>
          </cell>
          <cell r="I10636">
            <v>100000</v>
          </cell>
          <cell r="J10636">
            <v>4114</v>
          </cell>
          <cell r="K10636">
            <v>95886</v>
          </cell>
          <cell r="L10636">
            <v>0</v>
          </cell>
          <cell r="M10636">
            <v>74779</v>
          </cell>
          <cell r="N10636">
            <v>0</v>
          </cell>
          <cell r="O10636">
            <v>21107</v>
          </cell>
        </row>
        <row r="10637">
          <cell r="C10637">
            <v>221110349004</v>
          </cell>
          <cell r="D10637" t="str">
            <v>20100221110349004</v>
          </cell>
          <cell r="E10637" t="str">
            <v>汪坤 人才启动经费项目</v>
          </cell>
          <cell r="F10637" t="str">
            <v>汪坤</v>
          </cell>
          <cell r="G10637" t="str">
            <v>2024056</v>
          </cell>
          <cell r="H10637">
            <v>0</v>
          </cell>
          <cell r="I10637">
            <v>100000</v>
          </cell>
          <cell r="J10637">
            <v>6035.6</v>
          </cell>
          <cell r="K10637">
            <v>93964.4</v>
          </cell>
          <cell r="L10637">
            <v>0</v>
          </cell>
          <cell r="M10637">
            <v>0</v>
          </cell>
          <cell r="N10637">
            <v>0</v>
          </cell>
          <cell r="O10637">
            <v>93964.4</v>
          </cell>
        </row>
        <row r="10638">
          <cell r="C10638">
            <v>221110349005</v>
          </cell>
          <cell r="D10638" t="str">
            <v>20100221110349005</v>
          </cell>
          <cell r="E10638" t="str">
            <v>肖禹亭 人才启动经费项目</v>
          </cell>
          <cell r="F10638" t="str">
            <v>肖禹亭</v>
          </cell>
          <cell r="G10638" t="str">
            <v>2024108</v>
          </cell>
          <cell r="H10638">
            <v>0</v>
          </cell>
          <cell r="I10638">
            <v>100000</v>
          </cell>
          <cell r="J10638">
            <v>34752.69</v>
          </cell>
          <cell r="K10638">
            <v>65247.31</v>
          </cell>
          <cell r="L10638">
            <v>0</v>
          </cell>
          <cell r="M10638">
            <v>0</v>
          </cell>
          <cell r="N10638">
            <v>0</v>
          </cell>
          <cell r="O10638">
            <v>65247.31</v>
          </cell>
        </row>
        <row r="10639">
          <cell r="C10639">
            <v>221110349006</v>
          </cell>
          <cell r="D10639" t="str">
            <v>20100221110349006</v>
          </cell>
          <cell r="E10639" t="str">
            <v>张晓鹤 人才启动经费项目</v>
          </cell>
          <cell r="F10639" t="str">
            <v>张晓鹤</v>
          </cell>
          <cell r="G10639" t="str">
            <v>2024074</v>
          </cell>
          <cell r="H10639">
            <v>0</v>
          </cell>
          <cell r="I10639">
            <v>100000</v>
          </cell>
          <cell r="J10639">
            <v>30773.67</v>
          </cell>
          <cell r="K10639">
            <v>69226.33</v>
          </cell>
          <cell r="L10639">
            <v>0</v>
          </cell>
          <cell r="M10639">
            <v>0</v>
          </cell>
          <cell r="N10639">
            <v>0</v>
          </cell>
          <cell r="O10639">
            <v>69226.33</v>
          </cell>
        </row>
        <row r="10640">
          <cell r="C10640">
            <v>221110349007</v>
          </cell>
          <cell r="D10640" t="str">
            <v>20100221110349007</v>
          </cell>
          <cell r="E10640" t="str">
            <v>田丹 人才启动经费项目</v>
          </cell>
          <cell r="F10640" t="str">
            <v>田丹</v>
          </cell>
          <cell r="G10640" t="str">
            <v>2024086</v>
          </cell>
          <cell r="H10640">
            <v>0</v>
          </cell>
          <cell r="I10640">
            <v>100000</v>
          </cell>
          <cell r="J10640">
            <v>32400.54</v>
          </cell>
          <cell r="K10640">
            <v>67599.46</v>
          </cell>
          <cell r="L10640">
            <v>0</v>
          </cell>
          <cell r="M10640">
            <v>0</v>
          </cell>
          <cell r="N10640">
            <v>0</v>
          </cell>
          <cell r="O10640">
            <v>67599.46</v>
          </cell>
        </row>
        <row r="10641">
          <cell r="C10641">
            <v>221110349008</v>
          </cell>
          <cell r="D10641" t="str">
            <v>20100221110349008</v>
          </cell>
          <cell r="E10641" t="str">
            <v>李爽 人才启动经费项目</v>
          </cell>
          <cell r="F10641" t="str">
            <v>李爽</v>
          </cell>
          <cell r="G10641" t="str">
            <v>2024091</v>
          </cell>
          <cell r="H10641">
            <v>0</v>
          </cell>
          <cell r="I10641">
            <v>100000</v>
          </cell>
          <cell r="J10641">
            <v>7248.51</v>
          </cell>
          <cell r="K10641">
            <v>92751.49</v>
          </cell>
          <cell r="L10641">
            <v>0</v>
          </cell>
          <cell r="M10641">
            <v>0</v>
          </cell>
          <cell r="N10641">
            <v>0</v>
          </cell>
          <cell r="O10641">
            <v>92751.49</v>
          </cell>
        </row>
        <row r="10642">
          <cell r="C10642">
            <v>221110349009</v>
          </cell>
          <cell r="D10642" t="str">
            <v>20100221110349009</v>
          </cell>
          <cell r="E10642" t="str">
            <v>刘太亨 人才启动经费项目</v>
          </cell>
          <cell r="F10642" t="str">
            <v>刘太亨</v>
          </cell>
          <cell r="G10642" t="str">
            <v>2024143</v>
          </cell>
          <cell r="H10642">
            <v>0</v>
          </cell>
          <cell r="I10642">
            <v>100000</v>
          </cell>
          <cell r="J10642">
            <v>0</v>
          </cell>
          <cell r="K10642">
            <v>100000</v>
          </cell>
          <cell r="L10642">
            <v>0</v>
          </cell>
          <cell r="M10642">
            <v>0</v>
          </cell>
          <cell r="N10642">
            <v>0</v>
          </cell>
          <cell r="O10642">
            <v>100000</v>
          </cell>
        </row>
        <row r="10643">
          <cell r="C10643">
            <v>221110349010</v>
          </cell>
          <cell r="D10643" t="str">
            <v>20100221110349010</v>
          </cell>
          <cell r="E10643" t="str">
            <v>陈群健 人才启动经费项目</v>
          </cell>
          <cell r="F10643" t="str">
            <v>陈群健</v>
          </cell>
          <cell r="G10643" t="str">
            <v>2024186</v>
          </cell>
          <cell r="H10643">
            <v>0</v>
          </cell>
          <cell r="I10643">
            <v>100000</v>
          </cell>
          <cell r="J10643">
            <v>0</v>
          </cell>
          <cell r="K10643">
            <v>100000</v>
          </cell>
          <cell r="L10643">
            <v>0</v>
          </cell>
          <cell r="M10643">
            <v>0</v>
          </cell>
          <cell r="N10643">
            <v>0</v>
          </cell>
          <cell r="O10643">
            <v>100000</v>
          </cell>
        </row>
        <row r="10644">
          <cell r="C10644">
            <v>221110349011</v>
          </cell>
          <cell r="D10644" t="str">
            <v>20100221110349011</v>
          </cell>
          <cell r="E10644" t="str">
            <v>帕提古丽·阿不力孜 人才启动经费项目</v>
          </cell>
          <cell r="F10644" t="str">
            <v>帕提古丽·阿不力孜</v>
          </cell>
          <cell r="G10644" t="str">
            <v>2024163</v>
          </cell>
          <cell r="H10644">
            <v>0</v>
          </cell>
          <cell r="I10644">
            <v>100000</v>
          </cell>
          <cell r="J10644">
            <v>0</v>
          </cell>
          <cell r="K10644">
            <v>100000</v>
          </cell>
          <cell r="L10644">
            <v>0</v>
          </cell>
          <cell r="M10644">
            <v>0</v>
          </cell>
          <cell r="N10644">
            <v>0</v>
          </cell>
          <cell r="O10644">
            <v>100000</v>
          </cell>
        </row>
        <row r="10645">
          <cell r="C10645">
            <v>221111004</v>
          </cell>
          <cell r="D10645" t="str">
            <v>20100221111004</v>
          </cell>
          <cell r="E10645" t="str">
            <v>基础设施运行费</v>
          </cell>
          <cell r="F10645" t="str">
            <v>袁华强</v>
          </cell>
          <cell r="G10645" t="str">
            <v>2002053</v>
          </cell>
          <cell r="H10645">
            <v>0</v>
          </cell>
          <cell r="I10645">
            <v>0</v>
          </cell>
          <cell r="J10645">
            <v>0</v>
          </cell>
          <cell r="K10645">
            <v>0</v>
          </cell>
          <cell r="L10645">
            <v>0</v>
          </cell>
          <cell r="M10645">
            <v>0</v>
          </cell>
          <cell r="N10645">
            <v>0</v>
          </cell>
          <cell r="O10645">
            <v>0</v>
          </cell>
        </row>
        <row r="10646">
          <cell r="C10646">
            <v>221114288</v>
          </cell>
          <cell r="D10646" t="str">
            <v>20100221114288</v>
          </cell>
          <cell r="E10646" t="str">
            <v>教学业务费（教学改革经费）</v>
          </cell>
          <cell r="F10646" t="str">
            <v>袁华强</v>
          </cell>
          <cell r="G10646" t="str">
            <v>2002053</v>
          </cell>
          <cell r="H10646">
            <v>0</v>
          </cell>
          <cell r="I10646">
            <v>0</v>
          </cell>
          <cell r="J10646">
            <v>0</v>
          </cell>
          <cell r="K10646">
            <v>0</v>
          </cell>
          <cell r="L10646">
            <v>0</v>
          </cell>
          <cell r="M10646">
            <v>0</v>
          </cell>
          <cell r="N10646">
            <v>0</v>
          </cell>
          <cell r="O10646">
            <v>0</v>
          </cell>
        </row>
        <row r="10647">
          <cell r="C10647">
            <v>221114288001</v>
          </cell>
          <cell r="D10647" t="str">
            <v>20100221114288001</v>
          </cell>
          <cell r="E10647" t="str">
            <v>操作系统课程教研室</v>
          </cell>
          <cell r="F10647" t="str">
            <v>刘文果</v>
          </cell>
          <cell r="G10647" t="str">
            <v>2016029</v>
          </cell>
          <cell r="H10647">
            <v>0</v>
          </cell>
          <cell r="I10647">
            <v>15000</v>
          </cell>
          <cell r="J10647">
            <v>0</v>
          </cell>
          <cell r="K10647">
            <v>15000</v>
          </cell>
          <cell r="L10647">
            <v>0</v>
          </cell>
          <cell r="M10647">
            <v>0</v>
          </cell>
          <cell r="N10647">
            <v>0</v>
          </cell>
          <cell r="O10647">
            <v>15000</v>
          </cell>
        </row>
        <row r="10648">
          <cell r="C10648">
            <v>221114288002</v>
          </cell>
          <cell r="D10648" t="str">
            <v>20100221114288002</v>
          </cell>
          <cell r="E10648" t="str">
            <v>计算机导论</v>
          </cell>
          <cell r="F10648" t="str">
            <v>任子良</v>
          </cell>
          <cell r="G10648" t="str">
            <v>2021121</v>
          </cell>
          <cell r="H10648">
            <v>0</v>
          </cell>
          <cell r="I10648">
            <v>12000</v>
          </cell>
          <cell r="J10648">
            <v>921.5</v>
          </cell>
          <cell r="K10648">
            <v>11078.5</v>
          </cell>
          <cell r="L10648">
            <v>0</v>
          </cell>
          <cell r="M10648">
            <v>0</v>
          </cell>
          <cell r="N10648">
            <v>0</v>
          </cell>
          <cell r="O10648">
            <v>11078.5</v>
          </cell>
        </row>
        <row r="10649">
          <cell r="C10649">
            <v>221114288003</v>
          </cell>
          <cell r="D10649" t="str">
            <v>20100221114288003</v>
          </cell>
          <cell r="E10649" t="str">
            <v>复变函数与积分变换</v>
          </cell>
          <cell r="F10649" t="str">
            <v>林志明</v>
          </cell>
          <cell r="G10649" t="str">
            <v>2018085</v>
          </cell>
          <cell r="H10649">
            <v>0</v>
          </cell>
          <cell r="I10649">
            <v>24000</v>
          </cell>
          <cell r="J10649">
            <v>0</v>
          </cell>
          <cell r="K10649">
            <v>24000</v>
          </cell>
          <cell r="L10649">
            <v>0</v>
          </cell>
          <cell r="M10649">
            <v>0</v>
          </cell>
          <cell r="N10649">
            <v>0</v>
          </cell>
          <cell r="O10649">
            <v>24000</v>
          </cell>
        </row>
        <row r="10650">
          <cell r="C10650">
            <v>221114288004</v>
          </cell>
          <cell r="D10650" t="str">
            <v>20100221114288004</v>
          </cell>
          <cell r="E10650" t="str">
            <v>《新一代企业级应用设计与开发(基于金蝶云·苍穹PaaS平台)》</v>
          </cell>
          <cell r="F10650" t="str">
            <v>陈传祥</v>
          </cell>
          <cell r="G10650" t="str">
            <v>2006066</v>
          </cell>
          <cell r="H10650">
            <v>0</v>
          </cell>
          <cell r="I10650">
            <v>10000</v>
          </cell>
          <cell r="J10650">
            <v>6688.38</v>
          </cell>
          <cell r="K10650">
            <v>3311.62</v>
          </cell>
          <cell r="L10650">
            <v>0</v>
          </cell>
          <cell r="M10650">
            <v>0</v>
          </cell>
          <cell r="N10650">
            <v>0</v>
          </cell>
          <cell r="O10650">
            <v>3311.62</v>
          </cell>
        </row>
        <row r="10651">
          <cell r="C10651">
            <v>221114288005</v>
          </cell>
          <cell r="D10651" t="str">
            <v>20100221114288005</v>
          </cell>
          <cell r="E10651" t="str">
            <v>基于数智化的混合教学模式在《数据库系统原理》中的应用与实践</v>
          </cell>
          <cell r="F10651" t="str">
            <v>魏文红</v>
          </cell>
          <cell r="G10651" t="str">
            <v>2009012</v>
          </cell>
          <cell r="H10651">
            <v>0</v>
          </cell>
          <cell r="I10651">
            <v>10000</v>
          </cell>
          <cell r="J10651">
            <v>0</v>
          </cell>
          <cell r="K10651">
            <v>10000</v>
          </cell>
          <cell r="L10651">
            <v>0</v>
          </cell>
          <cell r="M10651">
            <v>0</v>
          </cell>
          <cell r="N10651">
            <v>0</v>
          </cell>
          <cell r="O10651">
            <v>10000</v>
          </cell>
        </row>
        <row r="10652">
          <cell r="C10652">
            <v>221114288006</v>
          </cell>
          <cell r="D10652" t="str">
            <v>20100221114288006</v>
          </cell>
          <cell r="E10652" t="str">
            <v>高等数学C（I）</v>
          </cell>
          <cell r="F10652" t="str">
            <v>肖静</v>
          </cell>
          <cell r="G10652" t="str">
            <v>2018015</v>
          </cell>
          <cell r="H10652">
            <v>0</v>
          </cell>
          <cell r="I10652">
            <v>0</v>
          </cell>
          <cell r="J10652">
            <v>0</v>
          </cell>
          <cell r="K10652">
            <v>0</v>
          </cell>
          <cell r="L10652">
            <v>0</v>
          </cell>
          <cell r="M10652">
            <v>0</v>
          </cell>
          <cell r="N10652">
            <v>0</v>
          </cell>
          <cell r="O10652">
            <v>0</v>
          </cell>
        </row>
        <row r="10653">
          <cell r="C10653">
            <v>221134</v>
          </cell>
          <cell r="D10653" t="str">
            <v>20100221134</v>
          </cell>
          <cell r="E10653" t="str">
            <v>医工融合创新中心开办经费</v>
          </cell>
          <cell r="F10653" t="str">
            <v>袁华强</v>
          </cell>
          <cell r="G10653" t="str">
            <v>2002053</v>
          </cell>
          <cell r="H10653">
            <v>0</v>
          </cell>
          <cell r="I10653">
            <v>545643.34</v>
          </cell>
          <cell r="J10653">
            <v>50308.39</v>
          </cell>
          <cell r="K10653">
            <v>495334.95</v>
          </cell>
          <cell r="L10653">
            <v>0</v>
          </cell>
          <cell r="M10653">
            <v>0</v>
          </cell>
          <cell r="N10653">
            <v>0</v>
          </cell>
          <cell r="O10653">
            <v>495334.95</v>
          </cell>
        </row>
        <row r="10654">
          <cell r="C10654">
            <v>221329008</v>
          </cell>
          <cell r="D10654" t="str">
            <v>20100221329008</v>
          </cell>
          <cell r="E10654" t="str">
            <v>卓越工程师培养条件提升建设贴息贷款项目（工业软件产教融合及应用平台设备采购）</v>
          </cell>
          <cell r="F10654" t="str">
            <v>袁华强</v>
          </cell>
          <cell r="G10654" t="str">
            <v>2002053</v>
          </cell>
          <cell r="H10654">
            <v>0</v>
          </cell>
          <cell r="I10654">
            <v>14419000</v>
          </cell>
          <cell r="J10654">
            <v>4472770</v>
          </cell>
          <cell r="K10654">
            <v>9946230</v>
          </cell>
          <cell r="L10654">
            <v>1004640</v>
          </cell>
          <cell r="M10654">
            <v>5698592.99</v>
          </cell>
          <cell r="N10654">
            <v>0</v>
          </cell>
          <cell r="O10654">
            <v>4247637.01</v>
          </cell>
        </row>
        <row r="10655">
          <cell r="C10655">
            <v>225601010</v>
          </cell>
          <cell r="D10655" t="str">
            <v>20100225601010</v>
          </cell>
          <cell r="E10655" t="str">
            <v>科研管理费</v>
          </cell>
          <cell r="F10655" t="str">
            <v>袁华强</v>
          </cell>
          <cell r="G10655" t="str">
            <v>2002053</v>
          </cell>
          <cell r="H10655">
            <v>0</v>
          </cell>
          <cell r="I10655">
            <v>86904.82</v>
          </cell>
          <cell r="J10655">
            <v>43434.02</v>
          </cell>
          <cell r="K10655">
            <v>43470.8</v>
          </cell>
          <cell r="L10655">
            <v>0</v>
          </cell>
          <cell r="M10655">
            <v>0</v>
          </cell>
          <cell r="N10655">
            <v>0</v>
          </cell>
          <cell r="O10655">
            <v>43470.8</v>
          </cell>
        </row>
        <row r="10656">
          <cell r="C10656">
            <v>226113007</v>
          </cell>
          <cell r="D10656" t="str">
            <v>20100226113007</v>
          </cell>
          <cell r="E10656" t="str">
            <v>医工融合创新中心开办经费</v>
          </cell>
          <cell r="F10656" t="str">
            <v>袁华强</v>
          </cell>
          <cell r="G10656" t="str">
            <v>2002053</v>
          </cell>
          <cell r="H10656">
            <v>0</v>
          </cell>
          <cell r="I10656">
            <v>750000</v>
          </cell>
          <cell r="J10656">
            <v>113408.1</v>
          </cell>
          <cell r="K10656">
            <v>636591.9</v>
          </cell>
          <cell r="L10656">
            <v>0</v>
          </cell>
          <cell r="M10656">
            <v>315000</v>
          </cell>
          <cell r="N10656">
            <v>0</v>
          </cell>
          <cell r="O10656">
            <v>321591.9</v>
          </cell>
        </row>
        <row r="10657">
          <cell r="C10657">
            <v>226113007001</v>
          </cell>
          <cell r="D10657" t="str">
            <v>20100226113007001</v>
          </cell>
          <cell r="E10657" t="str">
            <v>医工融合创新中心开办经费</v>
          </cell>
          <cell r="F10657" t="str">
            <v>曾达幸</v>
          </cell>
          <cell r="G10657" t="str">
            <v>2019818</v>
          </cell>
          <cell r="H10657">
            <v>0</v>
          </cell>
          <cell r="I10657">
            <v>439</v>
          </cell>
          <cell r="J10657">
            <v>0</v>
          </cell>
          <cell r="K10657">
            <v>439</v>
          </cell>
          <cell r="L10657">
            <v>0</v>
          </cell>
          <cell r="M10657">
            <v>0</v>
          </cell>
          <cell r="N10657">
            <v>0</v>
          </cell>
          <cell r="O10657">
            <v>439</v>
          </cell>
        </row>
        <row r="10658">
          <cell r="C10658">
            <v>226113007002</v>
          </cell>
          <cell r="D10658" t="str">
            <v>20100226113007002</v>
          </cell>
          <cell r="E10658" t="str">
            <v>医工融合创新中心开办经费</v>
          </cell>
          <cell r="F10658" t="str">
            <v>王晓季</v>
          </cell>
          <cell r="G10658" t="str">
            <v>2018816</v>
          </cell>
          <cell r="H10658">
            <v>0</v>
          </cell>
          <cell r="I10658">
            <v>0</v>
          </cell>
          <cell r="J10658">
            <v>0</v>
          </cell>
          <cell r="K10658">
            <v>0</v>
          </cell>
          <cell r="L10658">
            <v>0</v>
          </cell>
          <cell r="M10658">
            <v>0</v>
          </cell>
          <cell r="N10658">
            <v>0</v>
          </cell>
          <cell r="O10658">
            <v>0</v>
          </cell>
        </row>
        <row r="10659">
          <cell r="C10659">
            <v>226113007003</v>
          </cell>
          <cell r="D10659" t="str">
            <v>20100226113007003</v>
          </cell>
          <cell r="E10659" t="str">
            <v>医工融合创新中心开办经费</v>
          </cell>
          <cell r="F10659" t="str">
            <v>张伟伟</v>
          </cell>
          <cell r="G10659" t="str">
            <v>2020823</v>
          </cell>
          <cell r="H10659">
            <v>0</v>
          </cell>
          <cell r="I10659">
            <v>144761.3</v>
          </cell>
          <cell r="J10659">
            <v>55031</v>
          </cell>
          <cell r="K10659">
            <v>89730.3</v>
          </cell>
          <cell r="L10659">
            <v>0</v>
          </cell>
          <cell r="M10659">
            <v>0</v>
          </cell>
          <cell r="N10659">
            <v>0</v>
          </cell>
          <cell r="O10659">
            <v>89730.3</v>
          </cell>
        </row>
        <row r="10660">
          <cell r="C10660">
            <v>226115002002</v>
          </cell>
          <cell r="D10660" t="str">
            <v>20100226115002002</v>
          </cell>
          <cell r="E10660" t="str">
            <v>计算机科学与技术</v>
          </cell>
          <cell r="F10660" t="str">
            <v>袁华强</v>
          </cell>
          <cell r="G10660" t="str">
            <v>2002053</v>
          </cell>
          <cell r="H10660">
            <v>0</v>
          </cell>
          <cell r="I10660">
            <v>0</v>
          </cell>
          <cell r="J10660">
            <v>0</v>
          </cell>
          <cell r="K10660">
            <v>0</v>
          </cell>
          <cell r="L10660">
            <v>0</v>
          </cell>
          <cell r="M10660">
            <v>0</v>
          </cell>
          <cell r="N10660">
            <v>0</v>
          </cell>
          <cell r="O10660">
            <v>0</v>
          </cell>
        </row>
        <row r="10661">
          <cell r="C10661">
            <v>226115002021</v>
          </cell>
          <cell r="D10661" t="str">
            <v>20100226115002021</v>
          </cell>
          <cell r="E10661" t="str">
            <v>数学硕士点培育经费</v>
          </cell>
          <cell r="F10661" t="str">
            <v>刘群锋</v>
          </cell>
          <cell r="G10661" t="str">
            <v>2004003</v>
          </cell>
          <cell r="H10661">
            <v>0</v>
          </cell>
          <cell r="I10661">
            <v>0</v>
          </cell>
          <cell r="J10661">
            <v>0</v>
          </cell>
          <cell r="K10661">
            <v>0</v>
          </cell>
          <cell r="L10661">
            <v>0</v>
          </cell>
          <cell r="M10661">
            <v>0</v>
          </cell>
          <cell r="N10661">
            <v>0</v>
          </cell>
          <cell r="O10661">
            <v>0</v>
          </cell>
        </row>
        <row r="10662">
          <cell r="C10662">
            <v>226115002027</v>
          </cell>
          <cell r="D10662" t="str">
            <v>20100226115002027</v>
          </cell>
          <cell r="E10662" t="str">
            <v>数学（培育）</v>
          </cell>
          <cell r="F10662" t="str">
            <v>刘群锋</v>
          </cell>
          <cell r="G10662" t="str">
            <v>2004003</v>
          </cell>
          <cell r="H10662">
            <v>0</v>
          </cell>
          <cell r="I10662">
            <v>300000</v>
          </cell>
          <cell r="J10662">
            <v>107888.23</v>
          </cell>
          <cell r="K10662">
            <v>192111.77</v>
          </cell>
          <cell r="L10662">
            <v>0</v>
          </cell>
          <cell r="M10662">
            <v>0</v>
          </cell>
          <cell r="N10662">
            <v>0</v>
          </cell>
          <cell r="O10662">
            <v>192111.77</v>
          </cell>
        </row>
        <row r="10663">
          <cell r="C10663">
            <v>226115005005</v>
          </cell>
          <cell r="D10663" t="str">
            <v>20100226115005005</v>
          </cell>
          <cell r="E10663" t="str">
            <v>面向信息物理系统的制造执行系统的研究与应用</v>
          </cell>
          <cell r="F10663" t="str">
            <v>袁华强</v>
          </cell>
          <cell r="G10663" t="str">
            <v>2002053</v>
          </cell>
          <cell r="H10663">
            <v>0</v>
          </cell>
          <cell r="I10663">
            <v>40000</v>
          </cell>
          <cell r="J10663">
            <v>0</v>
          </cell>
          <cell r="K10663">
            <v>40000</v>
          </cell>
          <cell r="L10663">
            <v>0</v>
          </cell>
          <cell r="M10663">
            <v>0</v>
          </cell>
          <cell r="N10663">
            <v>0</v>
          </cell>
          <cell r="O10663">
            <v>40000</v>
          </cell>
        </row>
        <row r="10664">
          <cell r="C10664">
            <v>226115005015</v>
          </cell>
          <cell r="D10664" t="str">
            <v>20100226115005015</v>
          </cell>
          <cell r="E10664" t="str">
            <v>球面全景建模技术及其应用</v>
          </cell>
          <cell r="F10664" t="str">
            <v>袁华强</v>
          </cell>
          <cell r="G10664" t="str">
            <v>2002053</v>
          </cell>
          <cell r="H10664">
            <v>0</v>
          </cell>
          <cell r="I10664">
            <v>40000</v>
          </cell>
          <cell r="J10664">
            <v>0</v>
          </cell>
          <cell r="K10664">
            <v>40000</v>
          </cell>
          <cell r="L10664">
            <v>0</v>
          </cell>
          <cell r="M10664">
            <v>0</v>
          </cell>
          <cell r="N10664">
            <v>0</v>
          </cell>
          <cell r="O10664">
            <v>40000</v>
          </cell>
        </row>
        <row r="10665">
          <cell r="C10665">
            <v>226120004010</v>
          </cell>
          <cell r="D10665" t="str">
            <v>20100226120004010</v>
          </cell>
          <cell r="E10665" t="str">
            <v>服务东莞企业专项经费</v>
          </cell>
          <cell r="F10665" t="str">
            <v>陶铭</v>
          </cell>
          <cell r="G10665" t="str">
            <v>2012032</v>
          </cell>
          <cell r="H10665">
            <v>0</v>
          </cell>
          <cell r="I10665">
            <v>0</v>
          </cell>
          <cell r="J10665">
            <v>0</v>
          </cell>
          <cell r="K10665">
            <v>0</v>
          </cell>
          <cell r="L10665">
            <v>0</v>
          </cell>
          <cell r="M10665">
            <v>0</v>
          </cell>
          <cell r="N10665">
            <v>0</v>
          </cell>
          <cell r="O10665">
            <v>0</v>
          </cell>
        </row>
        <row r="10666">
          <cell r="C10666">
            <v>230227</v>
          </cell>
          <cell r="D10666" t="str">
            <v>20100230227</v>
          </cell>
          <cell r="E10666" t="str">
            <v>（职业技能竞赛经费）计算机学院职业技能大赛费用</v>
          </cell>
          <cell r="F10666" t="str">
            <v>袁华强</v>
          </cell>
          <cell r="G10666" t="str">
            <v>2002053</v>
          </cell>
          <cell r="H10666">
            <v>0</v>
          </cell>
          <cell r="I10666">
            <v>0</v>
          </cell>
          <cell r="J10666">
            <v>0</v>
          </cell>
          <cell r="K10666">
            <v>0</v>
          </cell>
          <cell r="L10666">
            <v>0</v>
          </cell>
          <cell r="M10666">
            <v>0</v>
          </cell>
          <cell r="N10666">
            <v>0</v>
          </cell>
          <cell r="O10666">
            <v>0</v>
          </cell>
        </row>
        <row r="10667">
          <cell r="C10667">
            <v>240221</v>
          </cell>
          <cell r="D10667" t="str">
            <v>20100240221</v>
          </cell>
          <cell r="E10667" t="str">
            <v>颁发计算机学院参加第三届省职业技能大赛教练团队奖励</v>
          </cell>
          <cell r="F10667" t="str">
            <v>袁华强</v>
          </cell>
          <cell r="G10667" t="str">
            <v>2002053</v>
          </cell>
          <cell r="H10667">
            <v>0</v>
          </cell>
          <cell r="I10667">
            <v>0</v>
          </cell>
          <cell r="J10667">
            <v>0</v>
          </cell>
          <cell r="K10667">
            <v>0</v>
          </cell>
          <cell r="L10667">
            <v>0</v>
          </cell>
          <cell r="M10667">
            <v>0</v>
          </cell>
          <cell r="N10667">
            <v>0</v>
          </cell>
          <cell r="O10667">
            <v>0</v>
          </cell>
        </row>
        <row r="10668">
          <cell r="C10668">
            <v>241001004010</v>
          </cell>
          <cell r="D10668" t="str">
            <v>20100241001004010</v>
          </cell>
          <cell r="E10668" t="str">
            <v>服务东莞企业专项经费</v>
          </cell>
          <cell r="F10668" t="str">
            <v>陶铭</v>
          </cell>
          <cell r="G10668" t="str">
            <v>2012032</v>
          </cell>
          <cell r="H10668">
            <v>0</v>
          </cell>
          <cell r="I10668">
            <v>16800</v>
          </cell>
          <cell r="J10668">
            <v>720</v>
          </cell>
          <cell r="K10668">
            <v>16080</v>
          </cell>
          <cell r="L10668">
            <v>0</v>
          </cell>
          <cell r="M10668">
            <v>0</v>
          </cell>
          <cell r="N10668">
            <v>0</v>
          </cell>
          <cell r="O10668">
            <v>16080</v>
          </cell>
        </row>
        <row r="10669">
          <cell r="C10669">
            <v>241002001</v>
          </cell>
          <cell r="D10669" t="str">
            <v>20100241002001</v>
          </cell>
          <cell r="E10669" t="str">
            <v>科研业务费</v>
          </cell>
          <cell r="F10669" t="str">
            <v>袁华强</v>
          </cell>
          <cell r="G10669" t="str">
            <v>2002053</v>
          </cell>
          <cell r="H10669">
            <v>0</v>
          </cell>
          <cell r="I10669">
            <v>200000</v>
          </cell>
          <cell r="J10669">
            <v>49245</v>
          </cell>
          <cell r="K10669">
            <v>150755</v>
          </cell>
          <cell r="L10669">
            <v>0</v>
          </cell>
          <cell r="M10669">
            <v>0</v>
          </cell>
          <cell r="N10669">
            <v>0</v>
          </cell>
          <cell r="O10669">
            <v>150755</v>
          </cell>
        </row>
        <row r="10670">
          <cell r="C10670">
            <v>241201095</v>
          </cell>
          <cell r="D10670" t="str">
            <v>20100241201095</v>
          </cell>
          <cell r="E10670" t="str">
            <v>国家级肌力视界——智能人体力量测量与评估</v>
          </cell>
          <cell r="F10670" t="str">
            <v>桂龙</v>
          </cell>
          <cell r="G10670" t="str">
            <v>2006015</v>
          </cell>
          <cell r="H10670">
            <v>0</v>
          </cell>
          <cell r="I10670">
            <v>10000</v>
          </cell>
          <cell r="J10670">
            <v>0</v>
          </cell>
          <cell r="K10670">
            <v>10000</v>
          </cell>
          <cell r="L10670">
            <v>0</v>
          </cell>
          <cell r="M10670">
            <v>0</v>
          </cell>
          <cell r="N10670">
            <v>0</v>
          </cell>
          <cell r="O10670">
            <v>10000</v>
          </cell>
        </row>
        <row r="10671">
          <cell r="C10671">
            <v>241201096</v>
          </cell>
          <cell r="D10671" t="str">
            <v>20100241201096</v>
          </cell>
          <cell r="E10671" t="str">
            <v>国家级基于数字孪生技术的无人机环境监测与</v>
          </cell>
          <cell r="F10671" t="str">
            <v>何胜煌</v>
          </cell>
          <cell r="G10671" t="str">
            <v>2023229</v>
          </cell>
          <cell r="H10671">
            <v>0</v>
          </cell>
          <cell r="I10671">
            <v>10000</v>
          </cell>
          <cell r="J10671">
            <v>0</v>
          </cell>
          <cell r="K10671">
            <v>10000</v>
          </cell>
          <cell r="L10671">
            <v>0</v>
          </cell>
          <cell r="M10671">
            <v>0</v>
          </cell>
          <cell r="N10671">
            <v>0</v>
          </cell>
          <cell r="O10671">
            <v>10000</v>
          </cell>
        </row>
        <row r="10672">
          <cell r="C10672">
            <v>241201097</v>
          </cell>
          <cell r="D10672" t="str">
            <v>20100241201097</v>
          </cell>
          <cell r="E10672" t="str">
            <v>国家级基于双目视觉的3D扫描辅助建模系统</v>
          </cell>
          <cell r="F10672" t="str">
            <v>黄香香</v>
          </cell>
          <cell r="G10672" t="str">
            <v>2015007</v>
          </cell>
          <cell r="H10672">
            <v>0</v>
          </cell>
          <cell r="I10672">
            <v>10000</v>
          </cell>
          <cell r="J10672">
            <v>0</v>
          </cell>
          <cell r="K10672">
            <v>10000</v>
          </cell>
          <cell r="L10672">
            <v>0</v>
          </cell>
          <cell r="M10672">
            <v>0</v>
          </cell>
          <cell r="N10672">
            <v>0</v>
          </cell>
          <cell r="O10672">
            <v>10000</v>
          </cell>
        </row>
        <row r="10673">
          <cell r="C10673">
            <v>241201098</v>
          </cell>
          <cell r="D10673" t="str">
            <v>20100241201098</v>
          </cell>
          <cell r="E10673" t="str">
            <v>国家级基于胎盘超声图像分析的胎儿生长受限</v>
          </cell>
          <cell r="F10673" t="str">
            <v>李蔚凌</v>
          </cell>
          <cell r="G10673" t="str">
            <v>2022062</v>
          </cell>
          <cell r="H10673">
            <v>0</v>
          </cell>
          <cell r="I10673">
            <v>10000</v>
          </cell>
          <cell r="J10673">
            <v>0</v>
          </cell>
          <cell r="K10673">
            <v>10000</v>
          </cell>
          <cell r="L10673">
            <v>0</v>
          </cell>
          <cell r="M10673">
            <v>0</v>
          </cell>
          <cell r="N10673">
            <v>0</v>
          </cell>
          <cell r="O10673">
            <v>10000</v>
          </cell>
        </row>
        <row r="10674">
          <cell r="C10674">
            <v>241201099</v>
          </cell>
          <cell r="D10674" t="str">
            <v>20100241201099</v>
          </cell>
          <cell r="E10674" t="str">
            <v>国家级智能军事推演系统</v>
          </cell>
          <cell r="F10674" t="str">
            <v>罗达</v>
          </cell>
          <cell r="G10674" t="str">
            <v>2017801</v>
          </cell>
          <cell r="H10674">
            <v>0</v>
          </cell>
          <cell r="I10674">
            <v>10000</v>
          </cell>
          <cell r="J10674">
            <v>0</v>
          </cell>
          <cell r="K10674">
            <v>10000</v>
          </cell>
          <cell r="L10674">
            <v>0</v>
          </cell>
          <cell r="M10674">
            <v>0</v>
          </cell>
          <cell r="N10674">
            <v>0</v>
          </cell>
          <cell r="O10674">
            <v>10000</v>
          </cell>
        </row>
        <row r="10675">
          <cell r="C10675">
            <v>241201100</v>
          </cell>
          <cell r="D10675" t="str">
            <v>20100241201100</v>
          </cell>
          <cell r="E10675" t="str">
            <v>省级口袋健身——智能体感游戏化健身软硬件</v>
          </cell>
          <cell r="F10675" t="str">
            <v>颜彪</v>
          </cell>
          <cell r="G10675" t="str">
            <v>2021005</v>
          </cell>
          <cell r="H10675">
            <v>0</v>
          </cell>
          <cell r="I10675">
            <v>5000</v>
          </cell>
          <cell r="J10675">
            <v>0</v>
          </cell>
          <cell r="K10675">
            <v>5000</v>
          </cell>
          <cell r="L10675">
            <v>0</v>
          </cell>
          <cell r="M10675">
            <v>0</v>
          </cell>
          <cell r="N10675">
            <v>0</v>
          </cell>
          <cell r="O10675">
            <v>5000</v>
          </cell>
        </row>
        <row r="10676">
          <cell r="C10676">
            <v>241201101</v>
          </cell>
          <cell r="D10676" t="str">
            <v>20100241201101</v>
          </cell>
          <cell r="E10676" t="str">
            <v>省级基于深度认知学习的学生课堂行为识别和</v>
          </cell>
          <cell r="F10676" t="str">
            <v>陶铭</v>
          </cell>
          <cell r="G10676" t="str">
            <v>2012032</v>
          </cell>
          <cell r="H10676">
            <v>0</v>
          </cell>
          <cell r="I10676">
            <v>5000</v>
          </cell>
          <cell r="J10676">
            <v>4999.2</v>
          </cell>
          <cell r="K10676">
            <v>0.8</v>
          </cell>
          <cell r="L10676">
            <v>0</v>
          </cell>
          <cell r="M10676">
            <v>0</v>
          </cell>
          <cell r="N10676">
            <v>0</v>
          </cell>
          <cell r="O10676">
            <v>0.8</v>
          </cell>
        </row>
        <row r="10677">
          <cell r="C10677">
            <v>241201102</v>
          </cell>
          <cell r="D10677" t="str">
            <v>20100241201102</v>
          </cell>
          <cell r="E10677" t="str">
            <v>省级"智慧步履·康护同行"--多传感器数</v>
          </cell>
          <cell r="F10677" t="str">
            <v>肖静</v>
          </cell>
          <cell r="G10677" t="str">
            <v>2018015</v>
          </cell>
          <cell r="H10677">
            <v>0</v>
          </cell>
          <cell r="I10677">
            <v>5000</v>
          </cell>
          <cell r="J10677">
            <v>0</v>
          </cell>
          <cell r="K10677">
            <v>5000</v>
          </cell>
          <cell r="L10677">
            <v>0</v>
          </cell>
          <cell r="M10677">
            <v>0</v>
          </cell>
          <cell r="N10677">
            <v>0</v>
          </cell>
          <cell r="O10677">
            <v>5000</v>
          </cell>
        </row>
        <row r="10678">
          <cell r="C10678">
            <v>241201103</v>
          </cell>
          <cell r="D10678" t="str">
            <v>20100241201103</v>
          </cell>
          <cell r="E10678" t="str">
            <v>省级复杂环境下勘测辅助机器人的设计与开发</v>
          </cell>
          <cell r="F10678" t="str">
            <v>冯能山</v>
          </cell>
          <cell r="G10678" t="str">
            <v>1999013</v>
          </cell>
          <cell r="H10678">
            <v>0</v>
          </cell>
          <cell r="I10678">
            <v>5000</v>
          </cell>
          <cell r="J10678">
            <v>0</v>
          </cell>
          <cell r="K10678">
            <v>5000</v>
          </cell>
          <cell r="L10678">
            <v>0</v>
          </cell>
          <cell r="M10678">
            <v>0</v>
          </cell>
          <cell r="N10678">
            <v>0</v>
          </cell>
          <cell r="O10678">
            <v>5000</v>
          </cell>
        </row>
        <row r="10679">
          <cell r="C10679">
            <v>241201104</v>
          </cell>
          <cell r="D10679" t="str">
            <v>20100241201104</v>
          </cell>
          <cell r="E10679" t="str">
            <v>省级基于知识图谱检索加强生成的LLM儿童</v>
          </cell>
          <cell r="F10679" t="str">
            <v>罗凯伦</v>
          </cell>
          <cell r="G10679" t="str">
            <v>2020093</v>
          </cell>
          <cell r="H10679">
            <v>0</v>
          </cell>
          <cell r="I10679">
            <v>5000</v>
          </cell>
          <cell r="J10679">
            <v>0</v>
          </cell>
          <cell r="K10679">
            <v>5000</v>
          </cell>
          <cell r="L10679">
            <v>0</v>
          </cell>
          <cell r="M10679">
            <v>0</v>
          </cell>
          <cell r="N10679">
            <v>0</v>
          </cell>
          <cell r="O10679">
            <v>5000</v>
          </cell>
        </row>
        <row r="10680">
          <cell r="C10680">
            <v>241201105</v>
          </cell>
          <cell r="D10680" t="str">
            <v>20100241201105</v>
          </cell>
          <cell r="E10680" t="str">
            <v>省级应用于海参捕捉的ROV机器人</v>
          </cell>
          <cell r="F10680" t="str">
            <v>卢安</v>
          </cell>
          <cell r="G10680" t="str">
            <v>2016009</v>
          </cell>
          <cell r="H10680">
            <v>0</v>
          </cell>
          <cell r="I10680">
            <v>5000</v>
          </cell>
          <cell r="J10680">
            <v>1781.02</v>
          </cell>
          <cell r="K10680">
            <v>3218.98</v>
          </cell>
          <cell r="L10680">
            <v>0</v>
          </cell>
          <cell r="M10680">
            <v>0</v>
          </cell>
          <cell r="N10680">
            <v>0</v>
          </cell>
          <cell r="O10680">
            <v>3218.98</v>
          </cell>
        </row>
        <row r="10681">
          <cell r="C10681">
            <v>241201106</v>
          </cell>
          <cell r="D10681" t="str">
            <v>20100241201106</v>
          </cell>
          <cell r="E10681" t="str">
            <v>省级基于深度学习的机动车违停抓拍系统设计</v>
          </cell>
          <cell r="F10681" t="str">
            <v>李广明</v>
          </cell>
          <cell r="G10681" t="str">
            <v>2000005</v>
          </cell>
          <cell r="H10681">
            <v>0</v>
          </cell>
          <cell r="I10681">
            <v>5000</v>
          </cell>
          <cell r="J10681">
            <v>765.96</v>
          </cell>
          <cell r="K10681">
            <v>4234.04</v>
          </cell>
          <cell r="L10681">
            <v>0</v>
          </cell>
          <cell r="M10681">
            <v>0</v>
          </cell>
          <cell r="N10681">
            <v>0</v>
          </cell>
          <cell r="O10681">
            <v>4234.04</v>
          </cell>
        </row>
        <row r="10682">
          <cell r="C10682">
            <v>241201107</v>
          </cell>
          <cell r="D10682" t="str">
            <v>20100241201107</v>
          </cell>
          <cell r="E10682" t="str">
            <v>省级基于YOLOv9的显卡表面缺陷检测系</v>
          </cell>
          <cell r="F10682" t="str">
            <v>张丽芳</v>
          </cell>
          <cell r="G10682" t="str">
            <v>2017028</v>
          </cell>
          <cell r="H10682">
            <v>0</v>
          </cell>
          <cell r="I10682">
            <v>5000</v>
          </cell>
          <cell r="J10682">
            <v>0</v>
          </cell>
          <cell r="K10682">
            <v>5000</v>
          </cell>
          <cell r="L10682">
            <v>0</v>
          </cell>
          <cell r="M10682">
            <v>0</v>
          </cell>
          <cell r="N10682">
            <v>0</v>
          </cell>
          <cell r="O10682">
            <v>5000</v>
          </cell>
        </row>
        <row r="10683">
          <cell r="C10683">
            <v>241201108</v>
          </cell>
          <cell r="D10683" t="str">
            <v>20100241201108</v>
          </cell>
          <cell r="E10683" t="str">
            <v>省级基于光-声学检测的蚊虫识别算法</v>
          </cell>
          <cell r="F10683" t="str">
            <v>杨舒玲</v>
          </cell>
          <cell r="G10683" t="str">
            <v>2023079</v>
          </cell>
          <cell r="H10683">
            <v>0</v>
          </cell>
          <cell r="I10683">
            <v>5000</v>
          </cell>
          <cell r="J10683">
            <v>0</v>
          </cell>
          <cell r="K10683">
            <v>5000</v>
          </cell>
          <cell r="L10683">
            <v>0</v>
          </cell>
          <cell r="M10683">
            <v>0</v>
          </cell>
          <cell r="N10683">
            <v>0</v>
          </cell>
          <cell r="O10683">
            <v>5000</v>
          </cell>
        </row>
        <row r="10684">
          <cell r="C10684">
            <v>241201109</v>
          </cell>
          <cell r="D10684" t="str">
            <v>20100241201109</v>
          </cell>
          <cell r="E10684" t="str">
            <v>省级基于数字人的线上教学微课录制系统设计</v>
          </cell>
          <cell r="F10684" t="str">
            <v>朱君</v>
          </cell>
          <cell r="G10684" t="str">
            <v>2001037</v>
          </cell>
          <cell r="H10684">
            <v>0</v>
          </cell>
          <cell r="I10684">
            <v>5000</v>
          </cell>
          <cell r="J10684">
            <v>0</v>
          </cell>
          <cell r="K10684">
            <v>5000</v>
          </cell>
          <cell r="L10684">
            <v>0</v>
          </cell>
          <cell r="M10684">
            <v>0</v>
          </cell>
          <cell r="N10684">
            <v>0</v>
          </cell>
          <cell r="O10684">
            <v>5000</v>
          </cell>
        </row>
        <row r="10685">
          <cell r="C10685">
            <v>241201110</v>
          </cell>
          <cell r="D10685" t="str">
            <v>20100241201110</v>
          </cell>
          <cell r="E10685" t="str">
            <v>省级基于人工智能和物联网的智能居家养老系</v>
          </cell>
          <cell r="F10685" t="str">
            <v>周坤晓</v>
          </cell>
          <cell r="G10685" t="str">
            <v>2013002</v>
          </cell>
          <cell r="H10685">
            <v>0</v>
          </cell>
          <cell r="I10685">
            <v>5000</v>
          </cell>
          <cell r="J10685">
            <v>139</v>
          </cell>
          <cell r="K10685">
            <v>4861</v>
          </cell>
          <cell r="L10685">
            <v>0</v>
          </cell>
          <cell r="M10685">
            <v>0</v>
          </cell>
          <cell r="N10685">
            <v>0</v>
          </cell>
          <cell r="O10685">
            <v>4861</v>
          </cell>
        </row>
        <row r="10686">
          <cell r="C10686">
            <v>241201111</v>
          </cell>
          <cell r="D10686" t="str">
            <v>20100241201111</v>
          </cell>
          <cell r="E10686" t="str">
            <v>校级2.5D视角roguelike游戏开</v>
          </cell>
          <cell r="F10686" t="str">
            <v>周坤晓</v>
          </cell>
          <cell r="G10686" t="str">
            <v>2013002</v>
          </cell>
          <cell r="H10686">
            <v>0</v>
          </cell>
          <cell r="I10686">
            <v>2500</v>
          </cell>
          <cell r="J10686">
            <v>0</v>
          </cell>
          <cell r="K10686">
            <v>2500</v>
          </cell>
          <cell r="L10686">
            <v>0</v>
          </cell>
          <cell r="M10686">
            <v>0</v>
          </cell>
          <cell r="N10686">
            <v>0</v>
          </cell>
          <cell r="O10686">
            <v>2500</v>
          </cell>
        </row>
        <row r="10687">
          <cell r="C10687">
            <v>241201112</v>
          </cell>
          <cell r="D10687" t="str">
            <v>20100241201112</v>
          </cell>
          <cell r="E10687" t="str">
            <v>校级基于人工智能算法的物品识别的人形机器</v>
          </cell>
          <cell r="F10687" t="str">
            <v>魏小锐</v>
          </cell>
          <cell r="G10687" t="str">
            <v>2007031</v>
          </cell>
          <cell r="H10687">
            <v>0</v>
          </cell>
          <cell r="I10687">
            <v>2500</v>
          </cell>
          <cell r="J10687">
            <v>0</v>
          </cell>
          <cell r="K10687">
            <v>2500</v>
          </cell>
          <cell r="L10687">
            <v>0</v>
          </cell>
          <cell r="M10687">
            <v>0</v>
          </cell>
          <cell r="N10687">
            <v>0</v>
          </cell>
          <cell r="O10687">
            <v>2500</v>
          </cell>
        </row>
        <row r="10688">
          <cell r="C10688">
            <v>241201113</v>
          </cell>
          <cell r="D10688" t="str">
            <v>20100241201113</v>
          </cell>
          <cell r="E10688" t="str">
            <v>校级体韵智能健身导师---基于人工智能A</v>
          </cell>
          <cell r="F10688" t="str">
            <v>罗达</v>
          </cell>
          <cell r="G10688" t="str">
            <v>2017801</v>
          </cell>
          <cell r="H10688">
            <v>0</v>
          </cell>
          <cell r="I10688">
            <v>2500</v>
          </cell>
          <cell r="J10688">
            <v>0</v>
          </cell>
          <cell r="K10688">
            <v>2500</v>
          </cell>
          <cell r="L10688">
            <v>0</v>
          </cell>
          <cell r="M10688">
            <v>0</v>
          </cell>
          <cell r="N10688">
            <v>0</v>
          </cell>
          <cell r="O10688">
            <v>2500</v>
          </cell>
        </row>
        <row r="10689">
          <cell r="C10689">
            <v>241201114</v>
          </cell>
          <cell r="D10689" t="str">
            <v>20100241201114</v>
          </cell>
          <cell r="E10689" t="str">
            <v>校级基于增强艾宾浩斯记忆法下的AI加持多</v>
          </cell>
          <cell r="F10689" t="str">
            <v>王艳玲</v>
          </cell>
          <cell r="G10689" t="str">
            <v>2018062</v>
          </cell>
          <cell r="H10689">
            <v>0</v>
          </cell>
          <cell r="I10689">
            <v>2500</v>
          </cell>
          <cell r="J10689">
            <v>0</v>
          </cell>
          <cell r="K10689">
            <v>2500</v>
          </cell>
          <cell r="L10689">
            <v>0</v>
          </cell>
          <cell r="M10689">
            <v>0</v>
          </cell>
          <cell r="N10689">
            <v>0</v>
          </cell>
          <cell r="O10689">
            <v>2500</v>
          </cell>
        </row>
        <row r="10690">
          <cell r="C10690">
            <v>241201115</v>
          </cell>
          <cell r="D10690" t="str">
            <v>20100241201115</v>
          </cell>
          <cell r="E10690" t="str">
            <v>校级基于Home Assistant的智</v>
          </cell>
          <cell r="F10690" t="str">
            <v>洪小宇</v>
          </cell>
          <cell r="G10690" t="str">
            <v>2013033</v>
          </cell>
          <cell r="H10690">
            <v>0</v>
          </cell>
          <cell r="I10690">
            <v>2500</v>
          </cell>
          <cell r="J10690">
            <v>0</v>
          </cell>
          <cell r="K10690">
            <v>2500</v>
          </cell>
          <cell r="L10690">
            <v>0</v>
          </cell>
          <cell r="M10690">
            <v>0</v>
          </cell>
          <cell r="N10690">
            <v>0</v>
          </cell>
          <cell r="O10690">
            <v>2500</v>
          </cell>
        </row>
        <row r="10691">
          <cell r="C10691">
            <v>241201116</v>
          </cell>
          <cell r="D10691" t="str">
            <v>20100241201116</v>
          </cell>
          <cell r="E10691" t="str">
            <v>校级基于智能推荐算法的粤文化旅游平台的设</v>
          </cell>
          <cell r="F10691" t="str">
            <v>李学强</v>
          </cell>
          <cell r="G10691" t="str">
            <v>2017055</v>
          </cell>
          <cell r="H10691">
            <v>0</v>
          </cell>
          <cell r="I10691">
            <v>2500</v>
          </cell>
          <cell r="J10691">
            <v>0</v>
          </cell>
          <cell r="K10691">
            <v>2500</v>
          </cell>
          <cell r="L10691">
            <v>0</v>
          </cell>
          <cell r="M10691">
            <v>0</v>
          </cell>
          <cell r="N10691">
            <v>0</v>
          </cell>
          <cell r="O10691">
            <v>2500</v>
          </cell>
        </row>
        <row r="10692">
          <cell r="C10692">
            <v>241201117</v>
          </cell>
          <cell r="D10692" t="str">
            <v>20100241201117</v>
          </cell>
          <cell r="E10692" t="str">
            <v>校级基于YOLO-Mamba的无人机病虫</v>
          </cell>
          <cell r="F10692" t="str">
            <v>卢安</v>
          </cell>
          <cell r="G10692" t="str">
            <v>2016009</v>
          </cell>
          <cell r="H10692">
            <v>0</v>
          </cell>
          <cell r="I10692">
            <v>2500</v>
          </cell>
          <cell r="J10692">
            <v>2497.68</v>
          </cell>
          <cell r="K10692">
            <v>2.32</v>
          </cell>
          <cell r="L10692">
            <v>0</v>
          </cell>
          <cell r="M10692">
            <v>0</v>
          </cell>
          <cell r="N10692">
            <v>0</v>
          </cell>
          <cell r="O10692">
            <v>2.32</v>
          </cell>
        </row>
        <row r="10693">
          <cell r="C10693">
            <v>241201118</v>
          </cell>
          <cell r="D10693" t="str">
            <v>20100241201118</v>
          </cell>
          <cell r="E10693" t="str">
            <v>校级算法竞赛学习周记分析与应用项目</v>
          </cell>
          <cell r="F10693" t="str">
            <v>陈传祥</v>
          </cell>
          <cell r="G10693" t="str">
            <v>2006066</v>
          </cell>
          <cell r="H10693">
            <v>0</v>
          </cell>
          <cell r="I10693">
            <v>2500</v>
          </cell>
          <cell r="J10693">
            <v>0</v>
          </cell>
          <cell r="K10693">
            <v>2500</v>
          </cell>
          <cell r="L10693">
            <v>0</v>
          </cell>
          <cell r="M10693">
            <v>0</v>
          </cell>
          <cell r="N10693">
            <v>0</v>
          </cell>
          <cell r="O10693">
            <v>2500</v>
          </cell>
        </row>
        <row r="10694">
          <cell r="C10694">
            <v>241201119</v>
          </cell>
          <cell r="D10694" t="str">
            <v>20100241201119</v>
          </cell>
          <cell r="E10694" t="str">
            <v>校级计算机相关领域的自媒体科普</v>
          </cell>
          <cell r="F10694" t="str">
            <v>肖静</v>
          </cell>
          <cell r="G10694" t="str">
            <v>2018015</v>
          </cell>
          <cell r="H10694">
            <v>0</v>
          </cell>
          <cell r="I10694">
            <v>2500</v>
          </cell>
          <cell r="J10694">
            <v>0</v>
          </cell>
          <cell r="K10694">
            <v>2500</v>
          </cell>
          <cell r="L10694">
            <v>0</v>
          </cell>
          <cell r="M10694">
            <v>0</v>
          </cell>
          <cell r="N10694">
            <v>0</v>
          </cell>
          <cell r="O10694">
            <v>2500</v>
          </cell>
        </row>
        <row r="10695">
          <cell r="C10695">
            <v>241201120</v>
          </cell>
          <cell r="D10695" t="str">
            <v>20100241201120</v>
          </cell>
          <cell r="E10695" t="str">
            <v>校级面向icpc竞赛的训练题库系统</v>
          </cell>
          <cell r="F10695" t="str">
            <v>杨舒玲</v>
          </cell>
          <cell r="G10695" t="str">
            <v>2023079</v>
          </cell>
          <cell r="H10695">
            <v>0</v>
          </cell>
          <cell r="I10695">
            <v>2500</v>
          </cell>
          <cell r="J10695">
            <v>2500</v>
          </cell>
          <cell r="K10695">
            <v>0</v>
          </cell>
          <cell r="L10695">
            <v>0</v>
          </cell>
          <cell r="M10695">
            <v>0</v>
          </cell>
          <cell r="N10695">
            <v>0</v>
          </cell>
          <cell r="O10695">
            <v>0</v>
          </cell>
        </row>
        <row r="10696">
          <cell r="C10696">
            <v>241201121</v>
          </cell>
          <cell r="D10696" t="str">
            <v>20100241201121</v>
          </cell>
          <cell r="E10696" t="str">
            <v>校级Jerry——基于 AI 学习的智能</v>
          </cell>
          <cell r="F10696" t="str">
            <v>刘紫薇</v>
          </cell>
          <cell r="G10696" t="str">
            <v>2021071</v>
          </cell>
          <cell r="H10696">
            <v>0</v>
          </cell>
          <cell r="I10696">
            <v>2500</v>
          </cell>
          <cell r="J10696">
            <v>0</v>
          </cell>
          <cell r="K10696">
            <v>2500</v>
          </cell>
          <cell r="L10696">
            <v>0</v>
          </cell>
          <cell r="M10696">
            <v>0</v>
          </cell>
          <cell r="N10696">
            <v>0</v>
          </cell>
          <cell r="O10696">
            <v>2500</v>
          </cell>
        </row>
        <row r="10697">
          <cell r="C10697">
            <v>241201122</v>
          </cell>
          <cell r="D10697" t="str">
            <v>20100241201122</v>
          </cell>
          <cell r="E10697" t="str">
            <v>校级基于协同过滤算法的高效社交搭子匹配平</v>
          </cell>
          <cell r="F10697" t="str">
            <v>黄斌</v>
          </cell>
          <cell r="G10697" t="str">
            <v>2020061</v>
          </cell>
          <cell r="H10697">
            <v>0</v>
          </cell>
          <cell r="I10697">
            <v>2500</v>
          </cell>
          <cell r="J10697">
            <v>0</v>
          </cell>
          <cell r="K10697">
            <v>2500</v>
          </cell>
          <cell r="L10697">
            <v>0</v>
          </cell>
          <cell r="M10697">
            <v>0</v>
          </cell>
          <cell r="N10697">
            <v>0</v>
          </cell>
          <cell r="O10697">
            <v>2500</v>
          </cell>
        </row>
        <row r="10698">
          <cell r="C10698">
            <v>241201123</v>
          </cell>
          <cell r="D10698" t="str">
            <v>20100241201123</v>
          </cell>
          <cell r="E10698" t="str">
            <v>校级基于人工智能的智慧面试评测系统</v>
          </cell>
          <cell r="F10698" t="str">
            <v>王艳玲</v>
          </cell>
          <cell r="G10698" t="str">
            <v>2018062</v>
          </cell>
          <cell r="H10698">
            <v>0</v>
          </cell>
          <cell r="I10698">
            <v>2500</v>
          </cell>
          <cell r="J10698">
            <v>2366</v>
          </cell>
          <cell r="K10698">
            <v>134</v>
          </cell>
          <cell r="L10698">
            <v>0</v>
          </cell>
          <cell r="M10698">
            <v>0</v>
          </cell>
          <cell r="N10698">
            <v>0</v>
          </cell>
          <cell r="O10698">
            <v>134</v>
          </cell>
        </row>
        <row r="10699">
          <cell r="C10699">
            <v>241201124</v>
          </cell>
          <cell r="D10699" t="str">
            <v>20100241201124</v>
          </cell>
          <cell r="E10699" t="str">
            <v>校级竞合无界 —基于AI审核的比赛资讯社</v>
          </cell>
          <cell r="F10699" t="str">
            <v>黄斌</v>
          </cell>
          <cell r="G10699" t="str">
            <v>2020061</v>
          </cell>
          <cell r="H10699">
            <v>0</v>
          </cell>
          <cell r="I10699">
            <v>2500</v>
          </cell>
          <cell r="J10699">
            <v>760</v>
          </cell>
          <cell r="K10699">
            <v>1740</v>
          </cell>
          <cell r="L10699">
            <v>0</v>
          </cell>
          <cell r="M10699">
            <v>0</v>
          </cell>
          <cell r="N10699">
            <v>0</v>
          </cell>
          <cell r="O10699">
            <v>1740</v>
          </cell>
        </row>
        <row r="10700">
          <cell r="C10700">
            <v>241201125</v>
          </cell>
          <cell r="D10700" t="str">
            <v>20100241201125</v>
          </cell>
          <cell r="E10700" t="str">
            <v>校级智能生活管家小程序开发</v>
          </cell>
          <cell r="F10700" t="str">
            <v>张洁</v>
          </cell>
          <cell r="G10700" t="str">
            <v>1995004</v>
          </cell>
          <cell r="H10700">
            <v>0</v>
          </cell>
          <cell r="I10700">
            <v>2500</v>
          </cell>
          <cell r="J10700">
            <v>535.1</v>
          </cell>
          <cell r="K10700">
            <v>1964.9</v>
          </cell>
          <cell r="L10700">
            <v>0</v>
          </cell>
          <cell r="M10700">
            <v>0</v>
          </cell>
          <cell r="N10700">
            <v>0</v>
          </cell>
          <cell r="O10700">
            <v>1964.9</v>
          </cell>
        </row>
        <row r="10701">
          <cell r="C10701">
            <v>241201126</v>
          </cell>
          <cell r="D10701" t="str">
            <v>20100241201126</v>
          </cell>
          <cell r="E10701" t="str">
            <v>校级探究扩散模型在算法领域中的实现与应用</v>
          </cell>
          <cell r="F10701" t="str">
            <v>赵铁柱</v>
          </cell>
          <cell r="G10701" t="str">
            <v>2012047</v>
          </cell>
          <cell r="H10701">
            <v>0</v>
          </cell>
          <cell r="I10701">
            <v>2500</v>
          </cell>
          <cell r="J10701">
            <v>0</v>
          </cell>
          <cell r="K10701">
            <v>2500</v>
          </cell>
          <cell r="L10701">
            <v>0</v>
          </cell>
          <cell r="M10701">
            <v>0</v>
          </cell>
          <cell r="N10701">
            <v>0</v>
          </cell>
          <cell r="O10701">
            <v>2500</v>
          </cell>
        </row>
        <row r="10702">
          <cell r="C10702">
            <v>241201127</v>
          </cell>
          <cell r="D10702" t="str">
            <v>20100241201127</v>
          </cell>
          <cell r="E10702" t="str">
            <v>校级基于Unity的算法可视化学习</v>
          </cell>
          <cell r="F10702" t="str">
            <v>张宇辉</v>
          </cell>
          <cell r="G10702" t="str">
            <v>2019056</v>
          </cell>
          <cell r="H10702">
            <v>0</v>
          </cell>
          <cell r="I10702">
            <v>2500</v>
          </cell>
          <cell r="J10702">
            <v>0</v>
          </cell>
          <cell r="K10702">
            <v>2500</v>
          </cell>
          <cell r="L10702">
            <v>0</v>
          </cell>
          <cell r="M10702">
            <v>0</v>
          </cell>
          <cell r="N10702">
            <v>0</v>
          </cell>
          <cell r="O10702">
            <v>2500</v>
          </cell>
        </row>
        <row r="10703">
          <cell r="C10703">
            <v>241201128</v>
          </cell>
          <cell r="D10703" t="str">
            <v>20100241201128</v>
          </cell>
          <cell r="E10703" t="str">
            <v>校级基于OpenCV的零件计数算法设计</v>
          </cell>
          <cell r="F10703" t="str">
            <v>靳志祥</v>
          </cell>
          <cell r="G10703" t="str">
            <v>2022100</v>
          </cell>
          <cell r="H10703">
            <v>0</v>
          </cell>
          <cell r="I10703">
            <v>2500</v>
          </cell>
          <cell r="J10703">
            <v>2500</v>
          </cell>
          <cell r="K10703">
            <v>0</v>
          </cell>
          <cell r="L10703">
            <v>0</v>
          </cell>
          <cell r="M10703">
            <v>0</v>
          </cell>
          <cell r="N10703">
            <v>0</v>
          </cell>
          <cell r="O10703">
            <v>0</v>
          </cell>
        </row>
        <row r="10704">
          <cell r="C10704">
            <v>241201129</v>
          </cell>
          <cell r="D10704" t="str">
            <v>20100241201129</v>
          </cell>
          <cell r="E10704" t="str">
            <v>校级教育大数据决策中的自动推理系统架构设</v>
          </cell>
          <cell r="F10704" t="str">
            <v>秦勇</v>
          </cell>
          <cell r="G10704" t="str">
            <v>2011033</v>
          </cell>
          <cell r="H10704">
            <v>0</v>
          </cell>
          <cell r="I10704">
            <v>0</v>
          </cell>
          <cell r="J10704">
            <v>0</v>
          </cell>
          <cell r="K10704">
            <v>0</v>
          </cell>
          <cell r="L10704">
            <v>0</v>
          </cell>
          <cell r="M10704">
            <v>0</v>
          </cell>
          <cell r="N10704">
            <v>0</v>
          </cell>
          <cell r="O10704">
            <v>0</v>
          </cell>
        </row>
        <row r="10705">
          <cell r="C10705">
            <v>251008003</v>
          </cell>
          <cell r="D10705" t="str">
            <v>20100251008003</v>
          </cell>
          <cell r="E10705" t="str">
            <v>工业软件</v>
          </cell>
          <cell r="F10705" t="str">
            <v>袁华强</v>
          </cell>
          <cell r="G10705" t="str">
            <v>2002053</v>
          </cell>
          <cell r="H10705">
            <v>0</v>
          </cell>
          <cell r="I10705">
            <v>600000</v>
          </cell>
          <cell r="J10705">
            <v>23800</v>
          </cell>
          <cell r="K10705">
            <v>576200</v>
          </cell>
          <cell r="L10705">
            <v>0</v>
          </cell>
          <cell r="M10705">
            <v>322600</v>
          </cell>
          <cell r="N10705">
            <v>0</v>
          </cell>
          <cell r="O10705">
            <v>253600</v>
          </cell>
        </row>
        <row r="10706">
          <cell r="C10706">
            <v>251008016</v>
          </cell>
          <cell r="D10706" t="str">
            <v>20100251008016</v>
          </cell>
          <cell r="E10706" t="str">
            <v>医疗领域高维稀疏关系数据智能分析理论与方法研究</v>
          </cell>
          <cell r="F10706" t="str">
            <v>袁华强</v>
          </cell>
          <cell r="G10706" t="str">
            <v>2002053</v>
          </cell>
          <cell r="H10706">
            <v>0</v>
          </cell>
          <cell r="I10706">
            <v>50000</v>
          </cell>
          <cell r="J10706">
            <v>0</v>
          </cell>
          <cell r="K10706">
            <v>50000</v>
          </cell>
          <cell r="L10706">
            <v>0</v>
          </cell>
          <cell r="M10706">
            <v>0</v>
          </cell>
          <cell r="N10706">
            <v>0</v>
          </cell>
          <cell r="O10706">
            <v>50000</v>
          </cell>
        </row>
        <row r="10707">
          <cell r="C10707">
            <v>251008017</v>
          </cell>
          <cell r="D10707" t="str">
            <v>20100251008017</v>
          </cell>
          <cell r="E10707" t="str">
            <v>复杂多源数据聚类方法及其应用研究</v>
          </cell>
          <cell r="F10707" t="str">
            <v>殷建平</v>
          </cell>
          <cell r="G10707" t="str">
            <v>2017829</v>
          </cell>
          <cell r="H10707">
            <v>0</v>
          </cell>
          <cell r="I10707">
            <v>50000</v>
          </cell>
          <cell r="J10707">
            <v>0</v>
          </cell>
          <cell r="K10707">
            <v>50000</v>
          </cell>
          <cell r="L10707">
            <v>0</v>
          </cell>
          <cell r="M10707">
            <v>0</v>
          </cell>
          <cell r="N10707">
            <v>0</v>
          </cell>
          <cell r="O10707">
            <v>50000</v>
          </cell>
        </row>
        <row r="10708">
          <cell r="C10708">
            <v>251201109</v>
          </cell>
          <cell r="D10708" t="str">
            <v>20100251201109</v>
          </cell>
          <cell r="E10708" t="str">
            <v>国家级数智融合驱动的农作物病虫害监测与风</v>
          </cell>
          <cell r="F10708" t="str">
            <v>陶铭</v>
          </cell>
          <cell r="G10708" t="str">
            <v>2012032</v>
          </cell>
          <cell r="H10708">
            <v>0</v>
          </cell>
          <cell r="I10708">
            <v>6000</v>
          </cell>
          <cell r="J10708">
            <v>0</v>
          </cell>
          <cell r="K10708">
            <v>6000</v>
          </cell>
          <cell r="L10708">
            <v>0</v>
          </cell>
          <cell r="M10708">
            <v>0</v>
          </cell>
          <cell r="N10708">
            <v>0</v>
          </cell>
          <cell r="O10708">
            <v>6000</v>
          </cell>
        </row>
        <row r="10709">
          <cell r="C10709">
            <v>251201110</v>
          </cell>
          <cell r="D10709" t="str">
            <v>20100251201110</v>
          </cell>
          <cell r="E10709" t="str">
            <v>国家级视触融合驱动的机器人示教语义理解方</v>
          </cell>
          <cell r="F10709" t="str">
            <v>闫白</v>
          </cell>
          <cell r="G10709" t="str">
            <v>2025016</v>
          </cell>
          <cell r="H10709">
            <v>0</v>
          </cell>
          <cell r="I10709">
            <v>6000</v>
          </cell>
          <cell r="J10709">
            <v>0</v>
          </cell>
          <cell r="K10709">
            <v>6000</v>
          </cell>
          <cell r="L10709">
            <v>0</v>
          </cell>
          <cell r="M10709">
            <v>0</v>
          </cell>
          <cell r="N10709">
            <v>0</v>
          </cell>
          <cell r="O10709">
            <v>6000</v>
          </cell>
        </row>
        <row r="10710">
          <cell r="C10710">
            <v>251201111</v>
          </cell>
          <cell r="D10710" t="str">
            <v>20100251201111</v>
          </cell>
          <cell r="E10710" t="str">
            <v>省级面向医疗康复支具的点云数据重建算法研</v>
          </cell>
          <cell r="F10710" t="str">
            <v>朱君</v>
          </cell>
          <cell r="G10710" t="str">
            <v>2001037</v>
          </cell>
          <cell r="H10710">
            <v>0</v>
          </cell>
          <cell r="I10710">
            <v>3000</v>
          </cell>
          <cell r="J10710">
            <v>0</v>
          </cell>
          <cell r="K10710">
            <v>3000</v>
          </cell>
          <cell r="L10710">
            <v>0</v>
          </cell>
          <cell r="M10710">
            <v>0</v>
          </cell>
          <cell r="N10710">
            <v>0</v>
          </cell>
          <cell r="O10710">
            <v>3000</v>
          </cell>
        </row>
        <row r="10711">
          <cell r="C10711">
            <v>251201112</v>
          </cell>
          <cell r="D10711" t="str">
            <v>20100251201112</v>
          </cell>
          <cell r="E10711" t="str">
            <v>省级基于Deepseek的社区智慧养老健</v>
          </cell>
          <cell r="F10711" t="str">
            <v>袁华强</v>
          </cell>
          <cell r="G10711" t="str">
            <v>2002053</v>
          </cell>
          <cell r="H10711">
            <v>0</v>
          </cell>
          <cell r="I10711">
            <v>3000</v>
          </cell>
          <cell r="J10711">
            <v>0</v>
          </cell>
          <cell r="K10711">
            <v>3000</v>
          </cell>
          <cell r="L10711">
            <v>0</v>
          </cell>
          <cell r="M10711">
            <v>0</v>
          </cell>
          <cell r="N10711">
            <v>0</v>
          </cell>
          <cell r="O10711">
            <v>3000</v>
          </cell>
        </row>
        <row r="10712">
          <cell r="C10712">
            <v>251201113</v>
          </cell>
          <cell r="D10712" t="str">
            <v>20100251201113</v>
          </cell>
          <cell r="E10712" t="str">
            <v>省级基于大模型的荔枝虫害智能检测系统设计</v>
          </cell>
          <cell r="F10712" t="str">
            <v>李广明</v>
          </cell>
          <cell r="G10712" t="str">
            <v>2000005</v>
          </cell>
          <cell r="H10712">
            <v>0</v>
          </cell>
          <cell r="I10712">
            <v>3000</v>
          </cell>
          <cell r="J10712">
            <v>0</v>
          </cell>
          <cell r="K10712">
            <v>3000</v>
          </cell>
          <cell r="L10712">
            <v>0</v>
          </cell>
          <cell r="M10712">
            <v>0</v>
          </cell>
          <cell r="N10712">
            <v>0</v>
          </cell>
          <cell r="O10712">
            <v>3000</v>
          </cell>
        </row>
        <row r="10713">
          <cell r="C10713">
            <v>251201114</v>
          </cell>
          <cell r="D10713" t="str">
            <v>20100251201114</v>
          </cell>
          <cell r="E10713" t="str">
            <v>省级基于多模态融合的暴力行为实时检测系统</v>
          </cell>
          <cell r="F10713" t="str">
            <v>李宽</v>
          </cell>
          <cell r="G10713" t="str">
            <v>2018820</v>
          </cell>
          <cell r="H10713">
            <v>0</v>
          </cell>
          <cell r="I10713">
            <v>3000</v>
          </cell>
          <cell r="J10713">
            <v>0</v>
          </cell>
          <cell r="K10713">
            <v>3000</v>
          </cell>
          <cell r="L10713">
            <v>0</v>
          </cell>
          <cell r="M10713">
            <v>0</v>
          </cell>
          <cell r="N10713">
            <v>0</v>
          </cell>
          <cell r="O10713">
            <v>3000</v>
          </cell>
        </row>
        <row r="10714">
          <cell r="C10714">
            <v>251201115</v>
          </cell>
          <cell r="D10714" t="str">
            <v>20100251201115</v>
          </cell>
          <cell r="E10714" t="str">
            <v>省级基于LoRa的智能边坡监测系统设计与</v>
          </cell>
          <cell r="F10714" t="str">
            <v>丁凯</v>
          </cell>
          <cell r="G10714" t="str">
            <v>2019010</v>
          </cell>
          <cell r="H10714">
            <v>0</v>
          </cell>
          <cell r="I10714">
            <v>3000</v>
          </cell>
          <cell r="J10714">
            <v>0</v>
          </cell>
          <cell r="K10714">
            <v>3000</v>
          </cell>
          <cell r="L10714">
            <v>0</v>
          </cell>
          <cell r="M10714">
            <v>0</v>
          </cell>
          <cell r="N10714">
            <v>0</v>
          </cell>
          <cell r="O10714">
            <v>3000</v>
          </cell>
        </row>
        <row r="10715">
          <cell r="C10715">
            <v>251201116</v>
          </cell>
          <cell r="D10715" t="str">
            <v>20100251201116</v>
          </cell>
          <cell r="E10715" t="str">
            <v>校级基于4G的超低功耗智能定位报警系统的</v>
          </cell>
          <cell r="F10715" t="str">
            <v>肖慧娟</v>
          </cell>
          <cell r="G10715" t="str">
            <v>1999005</v>
          </cell>
          <cell r="H10715">
            <v>0</v>
          </cell>
          <cell r="I10715">
            <v>1500</v>
          </cell>
          <cell r="J10715">
            <v>0</v>
          </cell>
          <cell r="K10715">
            <v>1500</v>
          </cell>
          <cell r="L10715">
            <v>0</v>
          </cell>
          <cell r="M10715">
            <v>0</v>
          </cell>
          <cell r="N10715">
            <v>0</v>
          </cell>
          <cell r="O10715">
            <v>1500</v>
          </cell>
        </row>
        <row r="10716">
          <cell r="C10716">
            <v>251201117</v>
          </cell>
          <cell r="D10716" t="str">
            <v>20100251201117</v>
          </cell>
          <cell r="E10716" t="str">
            <v>校级高精度导航智能仓储物流搬运车创新项目</v>
          </cell>
          <cell r="F10716" t="str">
            <v>顾萱萱</v>
          </cell>
          <cell r="G10716" t="str">
            <v>2020021</v>
          </cell>
          <cell r="H10716">
            <v>0</v>
          </cell>
          <cell r="I10716">
            <v>1500</v>
          </cell>
          <cell r="J10716">
            <v>0</v>
          </cell>
          <cell r="K10716">
            <v>1500</v>
          </cell>
          <cell r="L10716">
            <v>0</v>
          </cell>
          <cell r="M10716">
            <v>0</v>
          </cell>
          <cell r="N10716">
            <v>0</v>
          </cell>
          <cell r="O10716">
            <v>1500</v>
          </cell>
        </row>
        <row r="10717">
          <cell r="C10717">
            <v>251201118</v>
          </cell>
          <cell r="D10717" t="str">
            <v>20100251201118</v>
          </cell>
          <cell r="E10717" t="str">
            <v>校级劳动法AI顾问系统</v>
          </cell>
          <cell r="F10717" t="str">
            <v>方照周</v>
          </cell>
          <cell r="G10717" t="str">
            <v>2021085</v>
          </cell>
          <cell r="H10717">
            <v>0</v>
          </cell>
          <cell r="I10717">
            <v>1500</v>
          </cell>
          <cell r="J10717">
            <v>0</v>
          </cell>
          <cell r="K10717">
            <v>1500</v>
          </cell>
          <cell r="L10717">
            <v>0</v>
          </cell>
          <cell r="M10717">
            <v>0</v>
          </cell>
          <cell r="N10717">
            <v>0</v>
          </cell>
          <cell r="O10717">
            <v>1500</v>
          </cell>
        </row>
        <row r="10718">
          <cell r="C10718">
            <v>251201119</v>
          </cell>
          <cell r="D10718" t="str">
            <v>20100251201119</v>
          </cell>
          <cell r="E10718" t="str">
            <v>校级基于ROS2深度强化学习的目标驱动山</v>
          </cell>
          <cell r="F10718" t="str">
            <v>郑东海</v>
          </cell>
          <cell r="G10718" t="str">
            <v>2016026</v>
          </cell>
          <cell r="H10718">
            <v>0</v>
          </cell>
          <cell r="I10718">
            <v>1500</v>
          </cell>
          <cell r="J10718">
            <v>0</v>
          </cell>
          <cell r="K10718">
            <v>1500</v>
          </cell>
          <cell r="L10718">
            <v>0</v>
          </cell>
          <cell r="M10718">
            <v>0</v>
          </cell>
          <cell r="N10718">
            <v>0</v>
          </cell>
          <cell r="O10718">
            <v>1500</v>
          </cell>
        </row>
        <row r="10719">
          <cell r="C10719">
            <v>251201120</v>
          </cell>
          <cell r="D10719" t="str">
            <v>20100251201120</v>
          </cell>
          <cell r="E10719" t="str">
            <v>校级基于YOLOv8与深度学习的野外侦察</v>
          </cell>
          <cell r="F10719" t="str">
            <v>张晓鹤</v>
          </cell>
          <cell r="G10719" t="str">
            <v>2024074</v>
          </cell>
          <cell r="H10719">
            <v>0</v>
          </cell>
          <cell r="I10719">
            <v>1500</v>
          </cell>
          <cell r="J10719">
            <v>0</v>
          </cell>
          <cell r="K10719">
            <v>1500</v>
          </cell>
          <cell r="L10719">
            <v>0</v>
          </cell>
          <cell r="M10719">
            <v>0</v>
          </cell>
          <cell r="N10719">
            <v>0</v>
          </cell>
          <cell r="O10719">
            <v>1500</v>
          </cell>
        </row>
        <row r="10720">
          <cell r="C10720">
            <v>251201121</v>
          </cell>
          <cell r="D10720" t="str">
            <v>20100251201121</v>
          </cell>
          <cell r="E10720" t="str">
            <v>校级思弈阁-基于 go-zero 与 A</v>
          </cell>
          <cell r="F10720" t="str">
            <v>黄斌</v>
          </cell>
          <cell r="G10720" t="str">
            <v>2020061</v>
          </cell>
          <cell r="H10720">
            <v>0</v>
          </cell>
          <cell r="I10720">
            <v>1500</v>
          </cell>
          <cell r="J10720">
            <v>0</v>
          </cell>
          <cell r="K10720">
            <v>1500</v>
          </cell>
          <cell r="L10720">
            <v>0</v>
          </cell>
          <cell r="M10720">
            <v>0</v>
          </cell>
          <cell r="N10720">
            <v>0</v>
          </cell>
          <cell r="O10720">
            <v>1500</v>
          </cell>
        </row>
        <row r="10721">
          <cell r="C10721">
            <v>251201122</v>
          </cell>
          <cell r="D10721" t="str">
            <v>20100251201122</v>
          </cell>
          <cell r="E10721" t="str">
            <v>校级智能试衣镜-基于aigc的试衣预览系</v>
          </cell>
          <cell r="F10721" t="str">
            <v>洪小宇</v>
          </cell>
          <cell r="G10721" t="str">
            <v>2013033</v>
          </cell>
          <cell r="H10721">
            <v>0</v>
          </cell>
          <cell r="I10721">
            <v>1500</v>
          </cell>
          <cell r="J10721">
            <v>0</v>
          </cell>
          <cell r="K10721">
            <v>1500</v>
          </cell>
          <cell r="L10721">
            <v>0</v>
          </cell>
          <cell r="M10721">
            <v>0</v>
          </cell>
          <cell r="N10721">
            <v>0</v>
          </cell>
          <cell r="O10721">
            <v>1500</v>
          </cell>
        </row>
        <row r="10722">
          <cell r="C10722">
            <v>251201123</v>
          </cell>
          <cell r="D10722" t="str">
            <v>20100251201123</v>
          </cell>
          <cell r="E10722" t="str">
            <v>校级基于生成式AI的错题整理系统</v>
          </cell>
          <cell r="F10722" t="str">
            <v>李学强</v>
          </cell>
          <cell r="G10722" t="str">
            <v>2017055</v>
          </cell>
          <cell r="H10722">
            <v>0</v>
          </cell>
          <cell r="I10722">
            <v>1500</v>
          </cell>
          <cell r="J10722">
            <v>0</v>
          </cell>
          <cell r="K10722">
            <v>1500</v>
          </cell>
          <cell r="L10722">
            <v>0</v>
          </cell>
          <cell r="M10722">
            <v>0</v>
          </cell>
          <cell r="N10722">
            <v>0</v>
          </cell>
          <cell r="O10722">
            <v>1500</v>
          </cell>
        </row>
        <row r="10723">
          <cell r="C10723">
            <v>251201124</v>
          </cell>
          <cell r="D10723" t="str">
            <v>20100251201124</v>
          </cell>
          <cell r="E10723" t="str">
            <v>校级膳食健康管家 —— 基于 GI 体外</v>
          </cell>
          <cell r="F10723" t="str">
            <v>方照周</v>
          </cell>
          <cell r="G10723" t="str">
            <v>2021085</v>
          </cell>
          <cell r="H10723">
            <v>0</v>
          </cell>
          <cell r="I10723">
            <v>1500</v>
          </cell>
          <cell r="J10723">
            <v>0</v>
          </cell>
          <cell r="K10723">
            <v>1500</v>
          </cell>
          <cell r="L10723">
            <v>0</v>
          </cell>
          <cell r="M10723">
            <v>0</v>
          </cell>
          <cell r="N10723">
            <v>0</v>
          </cell>
          <cell r="O10723">
            <v>1500</v>
          </cell>
        </row>
        <row r="10724">
          <cell r="C10724">
            <v>251201125</v>
          </cell>
          <cell r="D10724" t="str">
            <v>20100251201125</v>
          </cell>
          <cell r="E10724" t="str">
            <v>校级基于 ROS2 的自动导航智能灭火机</v>
          </cell>
          <cell r="F10724" t="str">
            <v>黄香香</v>
          </cell>
          <cell r="G10724" t="str">
            <v>2015007</v>
          </cell>
          <cell r="H10724">
            <v>0</v>
          </cell>
          <cell r="I10724">
            <v>1500</v>
          </cell>
          <cell r="J10724">
            <v>0</v>
          </cell>
          <cell r="K10724">
            <v>1500</v>
          </cell>
          <cell r="L10724">
            <v>0</v>
          </cell>
          <cell r="M10724">
            <v>0</v>
          </cell>
          <cell r="N10724">
            <v>0</v>
          </cell>
          <cell r="O10724">
            <v>1500</v>
          </cell>
        </row>
        <row r="10725">
          <cell r="C10725">
            <v>251201126</v>
          </cell>
          <cell r="D10725" t="str">
            <v>20100251201126</v>
          </cell>
          <cell r="E10725" t="str">
            <v>校级面向算法竞赛设计并开发一个展示知识路</v>
          </cell>
          <cell r="F10725" t="str">
            <v>姚晓曼</v>
          </cell>
          <cell r="G10725" t="str">
            <v>2020134</v>
          </cell>
          <cell r="H10725">
            <v>0</v>
          </cell>
          <cell r="I10725">
            <v>1500</v>
          </cell>
          <cell r="J10725">
            <v>0</v>
          </cell>
          <cell r="K10725">
            <v>1500</v>
          </cell>
          <cell r="L10725">
            <v>0</v>
          </cell>
          <cell r="M10725">
            <v>0</v>
          </cell>
          <cell r="N10725">
            <v>0</v>
          </cell>
          <cell r="O10725">
            <v>1500</v>
          </cell>
        </row>
        <row r="10726">
          <cell r="C10726">
            <v>251201127</v>
          </cell>
          <cell r="D10726" t="str">
            <v>20100251201127</v>
          </cell>
          <cell r="E10726" t="str">
            <v>校级基于深度学习的信息模块化学习平台</v>
          </cell>
          <cell r="F10726" t="str">
            <v>姚晓曼</v>
          </cell>
          <cell r="G10726" t="str">
            <v>2020134</v>
          </cell>
          <cell r="H10726">
            <v>0</v>
          </cell>
          <cell r="I10726">
            <v>1500</v>
          </cell>
          <cell r="J10726">
            <v>0</v>
          </cell>
          <cell r="K10726">
            <v>1500</v>
          </cell>
          <cell r="L10726">
            <v>0</v>
          </cell>
          <cell r="M10726">
            <v>0</v>
          </cell>
          <cell r="N10726">
            <v>0</v>
          </cell>
          <cell r="O10726">
            <v>1500</v>
          </cell>
        </row>
        <row r="10727">
          <cell r="C10727">
            <v>251201128</v>
          </cell>
          <cell r="D10727" t="str">
            <v>20100251201128</v>
          </cell>
          <cell r="E10727" t="str">
            <v>校级开发基于QGIS平台的智能化洪水预测</v>
          </cell>
          <cell r="F10727" t="str">
            <v>封硕</v>
          </cell>
          <cell r="G10727" t="str">
            <v>2018276</v>
          </cell>
          <cell r="H10727">
            <v>0</v>
          </cell>
          <cell r="I10727">
            <v>1500</v>
          </cell>
          <cell r="J10727">
            <v>0</v>
          </cell>
          <cell r="K10727">
            <v>1500</v>
          </cell>
          <cell r="L10727">
            <v>0</v>
          </cell>
          <cell r="M10727">
            <v>0</v>
          </cell>
          <cell r="N10727">
            <v>0</v>
          </cell>
          <cell r="O10727">
            <v>1500</v>
          </cell>
        </row>
        <row r="10728">
          <cell r="C10728">
            <v>251201129</v>
          </cell>
          <cell r="D10728" t="str">
            <v>20100251201129</v>
          </cell>
          <cell r="E10728" t="str">
            <v>校级智趣学坊——全流程的自学服务</v>
          </cell>
          <cell r="F10728" t="str">
            <v>徐钦桂</v>
          </cell>
          <cell r="G10728" t="str">
            <v>2003067</v>
          </cell>
          <cell r="H10728">
            <v>0</v>
          </cell>
          <cell r="I10728">
            <v>1500</v>
          </cell>
          <cell r="J10728">
            <v>0</v>
          </cell>
          <cell r="K10728">
            <v>1500</v>
          </cell>
          <cell r="L10728">
            <v>0</v>
          </cell>
          <cell r="M10728">
            <v>0</v>
          </cell>
          <cell r="N10728">
            <v>0</v>
          </cell>
          <cell r="O10728">
            <v>1500</v>
          </cell>
        </row>
        <row r="10729">
          <cell r="C10729">
            <v>251201130</v>
          </cell>
          <cell r="D10729" t="str">
            <v>20100251201130</v>
          </cell>
          <cell r="E10729" t="str">
            <v>校级反诈先锋</v>
          </cell>
          <cell r="F10729" t="str">
            <v>杨英洵</v>
          </cell>
          <cell r="G10729" t="str">
            <v>2011003</v>
          </cell>
          <cell r="H10729">
            <v>0</v>
          </cell>
          <cell r="I10729">
            <v>1500</v>
          </cell>
          <cell r="J10729">
            <v>0</v>
          </cell>
          <cell r="K10729">
            <v>1500</v>
          </cell>
          <cell r="L10729">
            <v>0</v>
          </cell>
          <cell r="M10729">
            <v>0</v>
          </cell>
          <cell r="N10729">
            <v>0</v>
          </cell>
          <cell r="O10729">
            <v>1500</v>
          </cell>
        </row>
        <row r="10730">
          <cell r="C10730">
            <v>251201131</v>
          </cell>
          <cell r="D10730" t="str">
            <v>20100251201131</v>
          </cell>
          <cell r="E10730" t="str">
            <v>校级智能LoRa传感器数据采集网关的设计</v>
          </cell>
          <cell r="F10730" t="str">
            <v>丁凯</v>
          </cell>
          <cell r="G10730" t="str">
            <v>2019010</v>
          </cell>
          <cell r="H10730">
            <v>0</v>
          </cell>
          <cell r="I10730">
            <v>1500</v>
          </cell>
          <cell r="J10730">
            <v>0</v>
          </cell>
          <cell r="K10730">
            <v>1500</v>
          </cell>
          <cell r="L10730">
            <v>0</v>
          </cell>
          <cell r="M10730">
            <v>0</v>
          </cell>
          <cell r="N10730">
            <v>0</v>
          </cell>
          <cell r="O10730">
            <v>1500</v>
          </cell>
        </row>
        <row r="10731">
          <cell r="C10731">
            <v>251201132</v>
          </cell>
          <cell r="D10731" t="str">
            <v>20100251201132</v>
          </cell>
          <cell r="E10731" t="str">
            <v>校级一种基于周打卡式的学习方法及其成果调</v>
          </cell>
          <cell r="F10731" t="str">
            <v>李学强</v>
          </cell>
          <cell r="G10731" t="str">
            <v>2017055</v>
          </cell>
          <cell r="H10731">
            <v>0</v>
          </cell>
          <cell r="I10731">
            <v>1500</v>
          </cell>
          <cell r="J10731">
            <v>0</v>
          </cell>
          <cell r="K10731">
            <v>1500</v>
          </cell>
          <cell r="L10731">
            <v>0</v>
          </cell>
          <cell r="M10731">
            <v>0</v>
          </cell>
          <cell r="N10731">
            <v>0</v>
          </cell>
          <cell r="O10731">
            <v>1500</v>
          </cell>
        </row>
        <row r="10732">
          <cell r="C10732">
            <v>251201133</v>
          </cell>
          <cell r="D10732" t="str">
            <v>20100251201133</v>
          </cell>
          <cell r="E10732" t="str">
            <v>校级面向算法竞赛的线上pk系统</v>
          </cell>
          <cell r="F10732" t="str">
            <v>陈传祥</v>
          </cell>
          <cell r="G10732" t="str">
            <v>2006066</v>
          </cell>
          <cell r="H10732">
            <v>0</v>
          </cell>
          <cell r="I10732">
            <v>1500</v>
          </cell>
          <cell r="J10732">
            <v>0</v>
          </cell>
          <cell r="K10732">
            <v>1500</v>
          </cell>
          <cell r="L10732">
            <v>0</v>
          </cell>
          <cell r="M10732">
            <v>0</v>
          </cell>
          <cell r="N10732">
            <v>0</v>
          </cell>
          <cell r="O10732">
            <v>1500</v>
          </cell>
        </row>
        <row r="10733">
          <cell r="C10733">
            <v>251201134</v>
          </cell>
          <cell r="D10733" t="str">
            <v>20100251201134</v>
          </cell>
          <cell r="E10733" t="str">
            <v>校级基于防伪技术与人脸识别的智能管理系统</v>
          </cell>
          <cell r="F10733" t="str">
            <v>周坤晓</v>
          </cell>
          <cell r="G10733" t="str">
            <v>2013002</v>
          </cell>
          <cell r="H10733">
            <v>0</v>
          </cell>
          <cell r="I10733">
            <v>1500</v>
          </cell>
          <cell r="J10733">
            <v>0</v>
          </cell>
          <cell r="K10733">
            <v>1500</v>
          </cell>
          <cell r="L10733">
            <v>0</v>
          </cell>
          <cell r="M10733">
            <v>0</v>
          </cell>
          <cell r="N10733">
            <v>0</v>
          </cell>
          <cell r="O10733">
            <v>1500</v>
          </cell>
        </row>
        <row r="10734">
          <cell r="C10734">
            <v>251201135</v>
          </cell>
          <cell r="D10734" t="str">
            <v>20100251201135</v>
          </cell>
          <cell r="E10734" t="str">
            <v>校级面向算法竞赛的内部训练管理平台</v>
          </cell>
          <cell r="F10734" t="str">
            <v>陈传祥</v>
          </cell>
          <cell r="G10734" t="str">
            <v>2006066</v>
          </cell>
          <cell r="H10734">
            <v>0</v>
          </cell>
          <cell r="I10734">
            <v>1500</v>
          </cell>
          <cell r="J10734">
            <v>0</v>
          </cell>
          <cell r="K10734">
            <v>1500</v>
          </cell>
          <cell r="L10734">
            <v>0</v>
          </cell>
          <cell r="M10734">
            <v>0</v>
          </cell>
          <cell r="N10734">
            <v>0</v>
          </cell>
          <cell r="O10734">
            <v>1500</v>
          </cell>
        </row>
        <row r="10735">
          <cell r="C10735">
            <v>251201136</v>
          </cell>
          <cell r="D10735" t="str">
            <v>20100251201136</v>
          </cell>
          <cell r="E10735" t="str">
            <v>校级基于自监督对比学习的果实成熟度监测系</v>
          </cell>
          <cell r="F10735" t="str">
            <v>罗凯伦</v>
          </cell>
          <cell r="G10735" t="str">
            <v>2020093</v>
          </cell>
          <cell r="H10735">
            <v>0</v>
          </cell>
          <cell r="I10735">
            <v>1500</v>
          </cell>
          <cell r="J10735">
            <v>0</v>
          </cell>
          <cell r="K10735">
            <v>1500</v>
          </cell>
          <cell r="L10735">
            <v>0</v>
          </cell>
          <cell r="M10735">
            <v>0</v>
          </cell>
          <cell r="N10735">
            <v>0</v>
          </cell>
          <cell r="O10735">
            <v>1500</v>
          </cell>
        </row>
        <row r="10736">
          <cell r="C10736">
            <v>251201137</v>
          </cell>
          <cell r="D10736" t="str">
            <v>20100251201137</v>
          </cell>
          <cell r="E10736" t="str">
            <v>校级面向计算机学院学生的知识共享平台</v>
          </cell>
          <cell r="F10736" t="str">
            <v>王艳玲</v>
          </cell>
          <cell r="G10736" t="str">
            <v>2018062</v>
          </cell>
          <cell r="H10736">
            <v>0</v>
          </cell>
          <cell r="I10736">
            <v>1500</v>
          </cell>
          <cell r="J10736">
            <v>0</v>
          </cell>
          <cell r="K10736">
            <v>1500</v>
          </cell>
          <cell r="L10736">
            <v>0</v>
          </cell>
          <cell r="M10736">
            <v>0</v>
          </cell>
          <cell r="N10736">
            <v>0</v>
          </cell>
          <cell r="O10736">
            <v>1500</v>
          </cell>
        </row>
        <row r="10737">
          <cell r="C10737">
            <v>251201138</v>
          </cell>
          <cell r="D10737" t="str">
            <v>20100251201138</v>
          </cell>
          <cell r="E10737" t="str">
            <v>校级基于视觉 SLAM 与柔性抓取的水下</v>
          </cell>
          <cell r="F10737" t="str">
            <v>谢满</v>
          </cell>
          <cell r="G10737" t="str">
            <v>2013034</v>
          </cell>
          <cell r="H10737">
            <v>0</v>
          </cell>
          <cell r="I10737">
            <v>1500</v>
          </cell>
          <cell r="J10737">
            <v>0</v>
          </cell>
          <cell r="K10737">
            <v>1500</v>
          </cell>
          <cell r="L10737">
            <v>0</v>
          </cell>
          <cell r="M10737">
            <v>0</v>
          </cell>
          <cell r="N10737">
            <v>0</v>
          </cell>
          <cell r="O10737">
            <v>1500</v>
          </cell>
        </row>
        <row r="10738">
          <cell r="C10738">
            <v>251201139</v>
          </cell>
          <cell r="D10738" t="str">
            <v>20100251201139</v>
          </cell>
          <cell r="E10738" t="str">
            <v>校级一种基于车道线检测模型的传送带跑偏自</v>
          </cell>
          <cell r="F10738" t="str">
            <v>谢满</v>
          </cell>
          <cell r="G10738" t="str">
            <v>2013034</v>
          </cell>
          <cell r="H10738">
            <v>0</v>
          </cell>
          <cell r="I10738">
            <v>1500</v>
          </cell>
          <cell r="J10738">
            <v>0</v>
          </cell>
          <cell r="K10738">
            <v>1500</v>
          </cell>
          <cell r="L10738">
            <v>0</v>
          </cell>
          <cell r="M10738">
            <v>0</v>
          </cell>
          <cell r="N10738">
            <v>0</v>
          </cell>
          <cell r="O10738">
            <v>1500</v>
          </cell>
        </row>
        <row r="10739">
          <cell r="C10739">
            <v>251201140</v>
          </cell>
          <cell r="D10739" t="str">
            <v>20100251201140</v>
          </cell>
          <cell r="E10739" t="str">
            <v>校级智联非遗——ai助力非遗传播</v>
          </cell>
          <cell r="F10739" t="str">
            <v>黄斌</v>
          </cell>
          <cell r="G10739" t="str">
            <v>2020061</v>
          </cell>
          <cell r="H10739">
            <v>0</v>
          </cell>
          <cell r="I10739">
            <v>1500</v>
          </cell>
          <cell r="J10739">
            <v>0</v>
          </cell>
          <cell r="K10739">
            <v>1500</v>
          </cell>
          <cell r="L10739">
            <v>0</v>
          </cell>
          <cell r="M10739">
            <v>0</v>
          </cell>
          <cell r="N10739">
            <v>0</v>
          </cell>
          <cell r="O10739">
            <v>1500</v>
          </cell>
        </row>
        <row r="10740">
          <cell r="C10740">
            <v>251201141</v>
          </cell>
          <cell r="D10740" t="str">
            <v>20100251201141</v>
          </cell>
          <cell r="E10740" t="str">
            <v>校级基于深度学习的点云补全算法研究与应用</v>
          </cell>
          <cell r="F10740" t="str">
            <v>黄香香</v>
          </cell>
          <cell r="G10740" t="str">
            <v>2015007</v>
          </cell>
          <cell r="H10740">
            <v>0</v>
          </cell>
          <cell r="I10740">
            <v>1500</v>
          </cell>
          <cell r="J10740">
            <v>0</v>
          </cell>
          <cell r="K10740">
            <v>1500</v>
          </cell>
          <cell r="L10740">
            <v>0</v>
          </cell>
          <cell r="M10740">
            <v>0</v>
          </cell>
          <cell r="N10740">
            <v>0</v>
          </cell>
          <cell r="O10740">
            <v>1500</v>
          </cell>
        </row>
        <row r="10741">
          <cell r="C10741">
            <v>251201142</v>
          </cell>
          <cell r="D10741" t="str">
            <v>20100251201142</v>
          </cell>
          <cell r="E10741" t="str">
            <v>校级基于生成式ai的思维导图系统</v>
          </cell>
          <cell r="F10741" t="str">
            <v>杨舒玲</v>
          </cell>
          <cell r="G10741" t="str">
            <v>2023079</v>
          </cell>
          <cell r="H10741">
            <v>0</v>
          </cell>
          <cell r="I10741">
            <v>1500</v>
          </cell>
          <cell r="J10741">
            <v>0</v>
          </cell>
          <cell r="K10741">
            <v>1500</v>
          </cell>
          <cell r="L10741">
            <v>0</v>
          </cell>
          <cell r="M10741">
            <v>0</v>
          </cell>
          <cell r="N10741">
            <v>0</v>
          </cell>
          <cell r="O10741">
            <v>1500</v>
          </cell>
        </row>
        <row r="10742">
          <cell r="C10742">
            <v>251201143</v>
          </cell>
          <cell r="D10742" t="str">
            <v>20100251201143</v>
          </cell>
          <cell r="E10742" t="str">
            <v>校级智慧哨兵机器人</v>
          </cell>
          <cell r="F10742" t="str">
            <v>何胜煌</v>
          </cell>
          <cell r="G10742" t="str">
            <v>2023229</v>
          </cell>
          <cell r="H10742">
            <v>0</v>
          </cell>
          <cell r="I10742">
            <v>1500</v>
          </cell>
          <cell r="J10742">
            <v>0</v>
          </cell>
          <cell r="K10742">
            <v>1500</v>
          </cell>
          <cell r="L10742">
            <v>0</v>
          </cell>
          <cell r="M10742">
            <v>0</v>
          </cell>
          <cell r="N10742">
            <v>0</v>
          </cell>
          <cell r="O10742">
            <v>1500</v>
          </cell>
        </row>
        <row r="10743">
          <cell r="C10743">
            <v>251201144</v>
          </cell>
          <cell r="D10743" t="str">
            <v>20100251201144</v>
          </cell>
          <cell r="E10743" t="str">
            <v>校级基于无线传感网络的智能气象监测仪设计</v>
          </cell>
          <cell r="F10743" t="str">
            <v>肖慧娟</v>
          </cell>
          <cell r="G10743" t="str">
            <v>1999005</v>
          </cell>
          <cell r="H10743">
            <v>0</v>
          </cell>
          <cell r="I10743">
            <v>1500</v>
          </cell>
          <cell r="J10743">
            <v>0</v>
          </cell>
          <cell r="K10743">
            <v>1500</v>
          </cell>
          <cell r="L10743">
            <v>0</v>
          </cell>
          <cell r="M10743">
            <v>0</v>
          </cell>
          <cell r="N10743">
            <v>0</v>
          </cell>
          <cell r="O10743">
            <v>1500</v>
          </cell>
        </row>
        <row r="10744">
          <cell r="C10744">
            <v>251201145</v>
          </cell>
          <cell r="D10744" t="str">
            <v>20100251201145</v>
          </cell>
          <cell r="E10744" t="str">
            <v>校级校创星途——校园综合服务交互平台领航</v>
          </cell>
          <cell r="F10744" t="str">
            <v>卢安</v>
          </cell>
          <cell r="G10744" t="str">
            <v>2016009</v>
          </cell>
          <cell r="H10744">
            <v>0</v>
          </cell>
          <cell r="I10744">
            <v>1500</v>
          </cell>
          <cell r="J10744">
            <v>0</v>
          </cell>
          <cell r="K10744">
            <v>1500</v>
          </cell>
          <cell r="L10744">
            <v>0</v>
          </cell>
          <cell r="M10744">
            <v>0</v>
          </cell>
          <cell r="N10744">
            <v>0</v>
          </cell>
          <cell r="O10744">
            <v>1500</v>
          </cell>
        </row>
        <row r="10745">
          <cell r="C10745">
            <v>195400004</v>
          </cell>
          <cell r="D10745" t="str">
            <v>20300195400004</v>
          </cell>
          <cell r="E10745" t="str">
            <v>(071005001)团费</v>
          </cell>
          <cell r="F10745" t="str">
            <v>胡耀华</v>
          </cell>
          <cell r="G10745" t="str">
            <v>2006022</v>
          </cell>
          <cell r="H10745">
            <v>17481.98</v>
          </cell>
          <cell r="I10745">
            <v>0</v>
          </cell>
          <cell r="J10745">
            <v>0</v>
          </cell>
          <cell r="K10745">
            <v>17481.98</v>
          </cell>
          <cell r="L10745">
            <v>0</v>
          </cell>
          <cell r="M10745">
            <v>0</v>
          </cell>
          <cell r="N10745">
            <v>0</v>
          </cell>
          <cell r="O10745">
            <v>17481.98</v>
          </cell>
        </row>
        <row r="10746">
          <cell r="C10746">
            <v>195900001003</v>
          </cell>
          <cell r="D10746" t="str">
            <v>20300195900001003</v>
          </cell>
          <cell r="E10746" t="str">
            <v>党费</v>
          </cell>
          <cell r="F10746" t="str">
            <v>胡耀华</v>
          </cell>
          <cell r="G10746" t="str">
            <v>2006022</v>
          </cell>
          <cell r="H10746">
            <v>0</v>
          </cell>
          <cell r="I10746">
            <v>153846.77</v>
          </cell>
          <cell r="J10746">
            <v>3500</v>
          </cell>
          <cell r="K10746">
            <v>150346.77</v>
          </cell>
          <cell r="L10746">
            <v>0</v>
          </cell>
          <cell r="M10746">
            <v>0</v>
          </cell>
          <cell r="N10746">
            <v>0</v>
          </cell>
          <cell r="O10746">
            <v>150346.77</v>
          </cell>
        </row>
        <row r="10747">
          <cell r="C10747">
            <v>2061009018</v>
          </cell>
          <cell r="D10747" t="str">
            <v>203002061009018</v>
          </cell>
          <cell r="E10747" t="str">
            <v>（平台）先进传感器研究与应用平台建设</v>
          </cell>
          <cell r="F10747" t="str">
            <v>郑华</v>
          </cell>
          <cell r="G10747" t="str">
            <v>2014017</v>
          </cell>
          <cell r="H10747">
            <v>0</v>
          </cell>
          <cell r="I10747">
            <v>9.74</v>
          </cell>
          <cell r="J10747">
            <v>0</v>
          </cell>
          <cell r="K10747">
            <v>9.74</v>
          </cell>
          <cell r="L10747">
            <v>0</v>
          </cell>
          <cell r="M10747">
            <v>0</v>
          </cell>
          <cell r="N10747">
            <v>0</v>
          </cell>
          <cell r="O10747">
            <v>9.74</v>
          </cell>
        </row>
        <row r="10748">
          <cell r="C10748">
            <v>2061009019</v>
          </cell>
          <cell r="D10748" t="str">
            <v>203002061009019</v>
          </cell>
          <cell r="E10748" t="str">
            <v>（平台）基于电容型微机械超声波传感器的无损检测系统研究</v>
          </cell>
          <cell r="F10748" t="str">
            <v>秦毅</v>
          </cell>
          <cell r="G10748" t="str">
            <v>2018079</v>
          </cell>
          <cell r="H10748">
            <v>0</v>
          </cell>
          <cell r="I10748">
            <v>123634.81</v>
          </cell>
          <cell r="J10748">
            <v>12605</v>
          </cell>
          <cell r="K10748">
            <v>111029.81</v>
          </cell>
          <cell r="L10748">
            <v>0</v>
          </cell>
          <cell r="M10748">
            <v>0</v>
          </cell>
          <cell r="N10748">
            <v>0</v>
          </cell>
          <cell r="O10748">
            <v>111029.81</v>
          </cell>
        </row>
        <row r="10749">
          <cell r="C10749">
            <v>2063018001</v>
          </cell>
          <cell r="D10749" t="str">
            <v>203002063018001</v>
          </cell>
          <cell r="E10749" t="str">
            <v>专业建设费</v>
          </cell>
          <cell r="F10749" t="str">
            <v>任斌</v>
          </cell>
          <cell r="G10749" t="str">
            <v>2003008</v>
          </cell>
          <cell r="H10749">
            <v>0</v>
          </cell>
          <cell r="I10749">
            <v>0</v>
          </cell>
          <cell r="J10749">
            <v>0</v>
          </cell>
          <cell r="K10749">
            <v>0</v>
          </cell>
          <cell r="L10749">
            <v>0</v>
          </cell>
          <cell r="M10749">
            <v>0</v>
          </cell>
          <cell r="N10749">
            <v>0</v>
          </cell>
          <cell r="O10749">
            <v>0</v>
          </cell>
        </row>
        <row r="10750">
          <cell r="C10750">
            <v>211055086</v>
          </cell>
          <cell r="D10750" t="str">
            <v>20300211055086</v>
          </cell>
          <cell r="E10750" t="str">
            <v>基础课程建设费</v>
          </cell>
          <cell r="F10750" t="str">
            <v>胡耀华</v>
          </cell>
          <cell r="G10750" t="str">
            <v>2006022</v>
          </cell>
          <cell r="H10750">
            <v>0</v>
          </cell>
          <cell r="I10750">
            <v>0</v>
          </cell>
          <cell r="J10750">
            <v>0</v>
          </cell>
          <cell r="K10750">
            <v>0</v>
          </cell>
          <cell r="L10750">
            <v>0</v>
          </cell>
          <cell r="M10750">
            <v>0</v>
          </cell>
          <cell r="N10750">
            <v>0</v>
          </cell>
          <cell r="O10750">
            <v>0</v>
          </cell>
        </row>
        <row r="10751">
          <cell r="C10751">
            <v>211059001</v>
          </cell>
          <cell r="D10751" t="str">
            <v>20300211059001</v>
          </cell>
          <cell r="E10751" t="str">
            <v>专业建设费</v>
          </cell>
          <cell r="F10751" t="str">
            <v>胡耀华</v>
          </cell>
          <cell r="G10751" t="str">
            <v>2006022</v>
          </cell>
          <cell r="H10751">
            <v>0</v>
          </cell>
          <cell r="I10751">
            <v>0</v>
          </cell>
          <cell r="J10751">
            <v>0</v>
          </cell>
          <cell r="K10751">
            <v>0</v>
          </cell>
          <cell r="L10751">
            <v>0</v>
          </cell>
          <cell r="M10751">
            <v>0</v>
          </cell>
          <cell r="N10751">
            <v>0</v>
          </cell>
          <cell r="O10751">
            <v>0</v>
          </cell>
        </row>
        <row r="10752">
          <cell r="C10752">
            <v>211059017</v>
          </cell>
          <cell r="D10752" t="str">
            <v>20300211059017</v>
          </cell>
          <cell r="E10752" t="str">
            <v>卓越计划建设费</v>
          </cell>
          <cell r="F10752" t="str">
            <v>胡耀华</v>
          </cell>
          <cell r="G10752" t="str">
            <v>2006022</v>
          </cell>
          <cell r="H10752">
            <v>0</v>
          </cell>
          <cell r="I10752">
            <v>0</v>
          </cell>
          <cell r="J10752">
            <v>0</v>
          </cell>
          <cell r="K10752">
            <v>0</v>
          </cell>
          <cell r="L10752">
            <v>0</v>
          </cell>
          <cell r="M10752">
            <v>0</v>
          </cell>
          <cell r="N10752">
            <v>0</v>
          </cell>
          <cell r="O10752">
            <v>0</v>
          </cell>
        </row>
        <row r="10753">
          <cell r="C10753">
            <v>211138002003</v>
          </cell>
          <cell r="D10753" t="str">
            <v>20300211138002003</v>
          </cell>
          <cell r="E10753" t="str">
            <v>实验室建设费</v>
          </cell>
          <cell r="F10753" t="str">
            <v>胡耀华</v>
          </cell>
          <cell r="G10753" t="str">
            <v>2006022</v>
          </cell>
          <cell r="H10753">
            <v>0</v>
          </cell>
          <cell r="I10753">
            <v>0</v>
          </cell>
          <cell r="J10753">
            <v>0</v>
          </cell>
          <cell r="K10753">
            <v>0</v>
          </cell>
          <cell r="L10753">
            <v>0</v>
          </cell>
          <cell r="M10753">
            <v>0</v>
          </cell>
          <cell r="N10753">
            <v>0</v>
          </cell>
          <cell r="O10753">
            <v>0</v>
          </cell>
        </row>
        <row r="10754">
          <cell r="C10754">
            <v>215701003</v>
          </cell>
          <cell r="D10754" t="str">
            <v>20300215701003</v>
          </cell>
          <cell r="E10754" t="str">
            <v>征兵专项经费</v>
          </cell>
          <cell r="F10754" t="str">
            <v>胡耀华</v>
          </cell>
          <cell r="G10754" t="str">
            <v>2006022</v>
          </cell>
          <cell r="H10754">
            <v>0</v>
          </cell>
          <cell r="I10754">
            <v>2000</v>
          </cell>
          <cell r="J10754">
            <v>0</v>
          </cell>
          <cell r="K10754">
            <v>2000</v>
          </cell>
          <cell r="L10754">
            <v>0</v>
          </cell>
          <cell r="M10754">
            <v>0</v>
          </cell>
          <cell r="N10754">
            <v>0</v>
          </cell>
          <cell r="O10754">
            <v>2000</v>
          </cell>
        </row>
        <row r="10755">
          <cell r="C10755">
            <v>220629008</v>
          </cell>
          <cell r="D10755" t="str">
            <v>20300220629008</v>
          </cell>
          <cell r="E10755" t="str">
            <v>本科招生工作经费</v>
          </cell>
          <cell r="F10755" t="str">
            <v>胡耀华</v>
          </cell>
          <cell r="G10755" t="str">
            <v>2006022</v>
          </cell>
          <cell r="H10755">
            <v>0</v>
          </cell>
          <cell r="I10755">
            <v>0</v>
          </cell>
          <cell r="J10755">
            <v>0</v>
          </cell>
          <cell r="K10755">
            <v>0</v>
          </cell>
          <cell r="L10755">
            <v>0</v>
          </cell>
          <cell r="M10755">
            <v>0</v>
          </cell>
          <cell r="N10755">
            <v>0</v>
          </cell>
          <cell r="O10755">
            <v>0</v>
          </cell>
        </row>
        <row r="10756">
          <cell r="C10756">
            <v>220629019</v>
          </cell>
          <cell r="D10756" t="str">
            <v>20300220629019</v>
          </cell>
          <cell r="E10756" t="str">
            <v>研究生招生工作经费</v>
          </cell>
          <cell r="F10756" t="str">
            <v>胡耀华</v>
          </cell>
          <cell r="G10756" t="str">
            <v>2006022</v>
          </cell>
          <cell r="H10756">
            <v>0</v>
          </cell>
          <cell r="I10756">
            <v>0</v>
          </cell>
          <cell r="J10756">
            <v>0</v>
          </cell>
          <cell r="K10756">
            <v>0</v>
          </cell>
          <cell r="L10756">
            <v>0</v>
          </cell>
          <cell r="M10756">
            <v>0</v>
          </cell>
          <cell r="N10756">
            <v>0</v>
          </cell>
          <cell r="O10756">
            <v>0</v>
          </cell>
        </row>
        <row r="10757">
          <cell r="C10757">
            <v>221001031</v>
          </cell>
          <cell r="D10757" t="str">
            <v>20300221001031</v>
          </cell>
          <cell r="E10757" t="str">
            <v>教学部门日常教学经费</v>
          </cell>
          <cell r="F10757" t="str">
            <v>胡耀华</v>
          </cell>
          <cell r="G10757" t="str">
            <v>2006022</v>
          </cell>
          <cell r="H10757">
            <v>0</v>
          </cell>
          <cell r="I10757">
            <v>0</v>
          </cell>
          <cell r="J10757">
            <v>0</v>
          </cell>
          <cell r="K10757">
            <v>0</v>
          </cell>
          <cell r="L10757">
            <v>0</v>
          </cell>
          <cell r="M10757">
            <v>0</v>
          </cell>
          <cell r="N10757">
            <v>0</v>
          </cell>
          <cell r="O10757">
            <v>0</v>
          </cell>
        </row>
        <row r="10758">
          <cell r="C10758">
            <v>221001050</v>
          </cell>
          <cell r="D10758" t="str">
            <v>20300221001050</v>
          </cell>
          <cell r="E10758" t="str">
            <v>党建经费</v>
          </cell>
          <cell r="F10758" t="str">
            <v>胡耀华</v>
          </cell>
          <cell r="G10758" t="str">
            <v>2006022</v>
          </cell>
          <cell r="H10758">
            <v>0</v>
          </cell>
          <cell r="I10758">
            <v>48615</v>
          </cell>
          <cell r="J10758">
            <v>26620</v>
          </cell>
          <cell r="K10758">
            <v>21995</v>
          </cell>
          <cell r="L10758">
            <v>0</v>
          </cell>
          <cell r="M10758">
            <v>0</v>
          </cell>
          <cell r="N10758">
            <v>0</v>
          </cell>
          <cell r="O10758">
            <v>21995</v>
          </cell>
        </row>
        <row r="10759">
          <cell r="C10759">
            <v>221001070</v>
          </cell>
          <cell r="D10759" t="str">
            <v>20300221001070</v>
          </cell>
          <cell r="E10759" t="str">
            <v>德育经费</v>
          </cell>
          <cell r="F10759" t="str">
            <v>胡耀华</v>
          </cell>
          <cell r="G10759" t="str">
            <v>2006022</v>
          </cell>
          <cell r="H10759">
            <v>0</v>
          </cell>
          <cell r="I10759">
            <v>0</v>
          </cell>
          <cell r="J10759">
            <v>0</v>
          </cell>
          <cell r="K10759">
            <v>0</v>
          </cell>
          <cell r="L10759">
            <v>0</v>
          </cell>
          <cell r="M10759">
            <v>0</v>
          </cell>
          <cell r="N10759">
            <v>0</v>
          </cell>
          <cell r="O10759">
            <v>0</v>
          </cell>
        </row>
        <row r="10760">
          <cell r="C10760">
            <v>221001122003</v>
          </cell>
          <cell r="D10760" t="str">
            <v>20300221001122003</v>
          </cell>
          <cell r="E10760" t="str">
            <v>教学实验耗材费</v>
          </cell>
          <cell r="F10760" t="str">
            <v>胡耀华</v>
          </cell>
          <cell r="G10760" t="str">
            <v>2006022</v>
          </cell>
          <cell r="H10760">
            <v>0</v>
          </cell>
          <cell r="I10760">
            <v>0</v>
          </cell>
          <cell r="J10760">
            <v>0</v>
          </cell>
          <cell r="K10760">
            <v>0</v>
          </cell>
          <cell r="L10760">
            <v>0</v>
          </cell>
          <cell r="M10760">
            <v>0</v>
          </cell>
          <cell r="N10760">
            <v>0</v>
          </cell>
          <cell r="O10760">
            <v>0</v>
          </cell>
        </row>
        <row r="10761">
          <cell r="C10761">
            <v>221001146</v>
          </cell>
          <cell r="D10761" t="str">
            <v>20300221001146</v>
          </cell>
          <cell r="E10761" t="str">
            <v>日常公用经费</v>
          </cell>
          <cell r="F10761" t="str">
            <v>胡耀华</v>
          </cell>
          <cell r="G10761" t="str">
            <v>2006022</v>
          </cell>
          <cell r="H10761">
            <v>0</v>
          </cell>
          <cell r="I10761">
            <v>0</v>
          </cell>
          <cell r="J10761">
            <v>0</v>
          </cell>
          <cell r="K10761">
            <v>0</v>
          </cell>
          <cell r="L10761">
            <v>0</v>
          </cell>
          <cell r="M10761">
            <v>0</v>
          </cell>
          <cell r="N10761">
            <v>0</v>
          </cell>
          <cell r="O10761">
            <v>0</v>
          </cell>
        </row>
        <row r="10762">
          <cell r="C10762">
            <v>221001147</v>
          </cell>
          <cell r="D10762" t="str">
            <v>20300221001147</v>
          </cell>
          <cell r="E10762" t="str">
            <v>教学业务费（教学实验耗材费）</v>
          </cell>
          <cell r="F10762" t="str">
            <v>胡耀华</v>
          </cell>
          <cell r="G10762" t="str">
            <v>2006022</v>
          </cell>
          <cell r="H10762">
            <v>0</v>
          </cell>
          <cell r="I10762">
            <v>200000</v>
          </cell>
          <cell r="J10762">
            <v>80038.68</v>
          </cell>
          <cell r="K10762">
            <v>119961.32</v>
          </cell>
          <cell r="L10762">
            <v>0</v>
          </cell>
          <cell r="M10762">
            <v>0</v>
          </cell>
          <cell r="N10762">
            <v>0</v>
          </cell>
          <cell r="O10762">
            <v>119961.32</v>
          </cell>
        </row>
        <row r="10763">
          <cell r="C10763">
            <v>221001148</v>
          </cell>
          <cell r="D10763" t="str">
            <v>20300221001148</v>
          </cell>
          <cell r="E10763" t="str">
            <v>人才队伍建设费</v>
          </cell>
          <cell r="F10763" t="str">
            <v>胡耀华</v>
          </cell>
          <cell r="G10763" t="str">
            <v>2006022</v>
          </cell>
          <cell r="H10763">
            <v>0</v>
          </cell>
          <cell r="I10763">
            <v>0</v>
          </cell>
          <cell r="J10763">
            <v>0</v>
          </cell>
          <cell r="K10763">
            <v>0</v>
          </cell>
          <cell r="L10763">
            <v>0</v>
          </cell>
          <cell r="M10763">
            <v>0</v>
          </cell>
          <cell r="N10763">
            <v>0</v>
          </cell>
          <cell r="O10763">
            <v>0</v>
          </cell>
        </row>
        <row r="10764">
          <cell r="C10764">
            <v>221003015</v>
          </cell>
          <cell r="D10764" t="str">
            <v>20300221003015</v>
          </cell>
          <cell r="E10764" t="str">
            <v>学生工作经费</v>
          </cell>
          <cell r="F10764" t="str">
            <v>胡耀华</v>
          </cell>
          <cell r="G10764" t="str">
            <v>2006022</v>
          </cell>
          <cell r="H10764">
            <v>0</v>
          </cell>
          <cell r="I10764">
            <v>55000</v>
          </cell>
          <cell r="J10764">
            <v>16276.99</v>
          </cell>
          <cell r="K10764">
            <v>38723.01</v>
          </cell>
          <cell r="L10764">
            <v>0</v>
          </cell>
          <cell r="M10764">
            <v>0</v>
          </cell>
          <cell r="N10764">
            <v>0</v>
          </cell>
          <cell r="O10764">
            <v>38723.01</v>
          </cell>
        </row>
        <row r="10765">
          <cell r="C10765">
            <v>221009001</v>
          </cell>
          <cell r="D10765" t="str">
            <v>20300221009001</v>
          </cell>
          <cell r="E10765" t="str">
            <v>西门子智能制造学院</v>
          </cell>
          <cell r="F10765" t="str">
            <v>任斌</v>
          </cell>
          <cell r="G10765" t="str">
            <v>2003008</v>
          </cell>
          <cell r="H10765">
            <v>0</v>
          </cell>
          <cell r="I10765">
            <v>0</v>
          </cell>
          <cell r="J10765">
            <v>0</v>
          </cell>
          <cell r="K10765">
            <v>0</v>
          </cell>
          <cell r="L10765">
            <v>0</v>
          </cell>
          <cell r="M10765">
            <v>0</v>
          </cell>
          <cell r="N10765">
            <v>0</v>
          </cell>
          <cell r="O10765">
            <v>0</v>
          </cell>
        </row>
        <row r="10766">
          <cell r="C10766">
            <v>221009003</v>
          </cell>
          <cell r="D10766" t="str">
            <v>20300221009003</v>
          </cell>
          <cell r="E10766" t="str">
            <v>粤港机器人学院</v>
          </cell>
          <cell r="F10766" t="str">
            <v>胡耀华</v>
          </cell>
          <cell r="G10766" t="str">
            <v>2006022</v>
          </cell>
          <cell r="H10766">
            <v>0</v>
          </cell>
          <cell r="I10766">
            <v>0</v>
          </cell>
          <cell r="J10766">
            <v>0</v>
          </cell>
          <cell r="K10766">
            <v>0</v>
          </cell>
          <cell r="L10766">
            <v>0</v>
          </cell>
          <cell r="M10766">
            <v>0</v>
          </cell>
          <cell r="N10766">
            <v>0</v>
          </cell>
          <cell r="O10766">
            <v>0</v>
          </cell>
        </row>
        <row r="10767">
          <cell r="C10767">
            <v>221012002</v>
          </cell>
          <cell r="D10767" t="str">
            <v>20300221012002</v>
          </cell>
          <cell r="E10767" t="str">
            <v>学生工作经费（德育经费）</v>
          </cell>
          <cell r="F10767" t="str">
            <v>胡耀华</v>
          </cell>
          <cell r="G10767" t="str">
            <v>2006022</v>
          </cell>
          <cell r="H10767">
            <v>0</v>
          </cell>
          <cell r="I10767">
            <v>70000</v>
          </cell>
          <cell r="J10767">
            <v>12022.37</v>
          </cell>
          <cell r="K10767">
            <v>57977.63</v>
          </cell>
          <cell r="L10767">
            <v>0</v>
          </cell>
          <cell r="M10767">
            <v>0</v>
          </cell>
          <cell r="N10767">
            <v>0</v>
          </cell>
          <cell r="O10767">
            <v>57977.63</v>
          </cell>
        </row>
        <row r="10768">
          <cell r="C10768">
            <v>221102003003</v>
          </cell>
          <cell r="D10768" t="str">
            <v>20300221102003003</v>
          </cell>
          <cell r="E10768" t="str">
            <v>学生毕业设计及实习费</v>
          </cell>
          <cell r="F10768" t="str">
            <v>胡耀华</v>
          </cell>
          <cell r="G10768" t="str">
            <v>2006022</v>
          </cell>
          <cell r="H10768">
            <v>0</v>
          </cell>
          <cell r="I10768">
            <v>0</v>
          </cell>
          <cell r="J10768">
            <v>0</v>
          </cell>
          <cell r="K10768">
            <v>0</v>
          </cell>
          <cell r="L10768">
            <v>0</v>
          </cell>
          <cell r="M10768">
            <v>0</v>
          </cell>
          <cell r="N10768">
            <v>0</v>
          </cell>
          <cell r="O10768">
            <v>0</v>
          </cell>
        </row>
        <row r="10769">
          <cell r="C10769">
            <v>221102018</v>
          </cell>
          <cell r="D10769" t="str">
            <v>20300221102018</v>
          </cell>
          <cell r="E10769" t="str">
            <v>教学业务费</v>
          </cell>
          <cell r="F10769" t="str">
            <v>胡耀华</v>
          </cell>
          <cell r="G10769" t="str">
            <v>2006022</v>
          </cell>
          <cell r="H10769">
            <v>0</v>
          </cell>
          <cell r="I10769">
            <v>567900</v>
          </cell>
          <cell r="J10769">
            <v>217383.81</v>
          </cell>
          <cell r="K10769">
            <v>350516.19</v>
          </cell>
          <cell r="L10769">
            <v>7200</v>
          </cell>
          <cell r="M10769">
            <v>0</v>
          </cell>
          <cell r="N10769">
            <v>0</v>
          </cell>
          <cell r="O10769">
            <v>350516.19</v>
          </cell>
        </row>
        <row r="10770">
          <cell r="C10770">
            <v>221102018001</v>
          </cell>
          <cell r="D10770" t="str">
            <v>20300221102018001</v>
          </cell>
          <cell r="E10770" t="str">
            <v>自动控制原理</v>
          </cell>
          <cell r="F10770" t="str">
            <v>姜鸣</v>
          </cell>
          <cell r="G10770" t="str">
            <v>2012039</v>
          </cell>
          <cell r="H10770">
            <v>0</v>
          </cell>
          <cell r="I10770">
            <v>15000</v>
          </cell>
          <cell r="J10770">
            <v>0</v>
          </cell>
          <cell r="K10770">
            <v>15000</v>
          </cell>
          <cell r="L10770">
            <v>0</v>
          </cell>
          <cell r="M10770">
            <v>0</v>
          </cell>
          <cell r="N10770">
            <v>0</v>
          </cell>
          <cell r="O10770">
            <v>15000</v>
          </cell>
        </row>
        <row r="10771">
          <cell r="C10771">
            <v>221102018002</v>
          </cell>
          <cell r="D10771" t="str">
            <v>20300221102018002</v>
          </cell>
          <cell r="E10771" t="str">
            <v>以“运动控制系统”相关案例实施为切入点开展单片机技术课程与专业的融合建设</v>
          </cell>
          <cell r="F10771" t="str">
            <v>唐校</v>
          </cell>
          <cell r="G10771" t="str">
            <v>2014015</v>
          </cell>
          <cell r="H10771">
            <v>0</v>
          </cell>
          <cell r="I10771">
            <v>6000</v>
          </cell>
          <cell r="J10771">
            <v>0</v>
          </cell>
          <cell r="K10771">
            <v>6000</v>
          </cell>
          <cell r="L10771">
            <v>0</v>
          </cell>
          <cell r="M10771">
            <v>0</v>
          </cell>
          <cell r="N10771">
            <v>0</v>
          </cell>
          <cell r="O10771">
            <v>6000</v>
          </cell>
        </row>
        <row r="10772">
          <cell r="C10772">
            <v>221102018003</v>
          </cell>
          <cell r="D10772" t="str">
            <v>20300221102018003</v>
          </cell>
          <cell r="E10772" t="str">
            <v>《电工电子技术》课程教学改革探索与实践</v>
          </cell>
          <cell r="F10772" t="str">
            <v>黄妙娜</v>
          </cell>
          <cell r="G10772" t="str">
            <v>2014014</v>
          </cell>
          <cell r="H10772">
            <v>0</v>
          </cell>
          <cell r="I10772">
            <v>4000</v>
          </cell>
          <cell r="J10772">
            <v>0</v>
          </cell>
          <cell r="K10772">
            <v>4000</v>
          </cell>
          <cell r="L10772">
            <v>0</v>
          </cell>
          <cell r="M10772">
            <v>0</v>
          </cell>
          <cell r="N10772">
            <v>0</v>
          </cell>
          <cell r="O10772">
            <v>4000</v>
          </cell>
        </row>
        <row r="10773">
          <cell r="C10773">
            <v>221102018004</v>
          </cell>
          <cell r="D10773" t="str">
            <v>20300221102018004</v>
          </cell>
          <cell r="E10773" t="str">
            <v>大学物理D</v>
          </cell>
          <cell r="F10773" t="str">
            <v>刘敏霞</v>
          </cell>
          <cell r="G10773" t="str">
            <v>2007052</v>
          </cell>
          <cell r="H10773">
            <v>0</v>
          </cell>
          <cell r="I10773">
            <v>15000</v>
          </cell>
          <cell r="J10773">
            <v>0</v>
          </cell>
          <cell r="K10773">
            <v>15000</v>
          </cell>
          <cell r="L10773">
            <v>0</v>
          </cell>
          <cell r="M10773">
            <v>0</v>
          </cell>
          <cell r="N10773">
            <v>0</v>
          </cell>
          <cell r="O10773">
            <v>15000</v>
          </cell>
        </row>
        <row r="10774">
          <cell r="C10774">
            <v>221102019</v>
          </cell>
          <cell r="D10774" t="str">
            <v>20300221102019</v>
          </cell>
          <cell r="E10774" t="str">
            <v>学生工作经费（实习实验费）</v>
          </cell>
          <cell r="F10774" t="str">
            <v>胡耀华</v>
          </cell>
          <cell r="G10774" t="str">
            <v>2006022</v>
          </cell>
          <cell r="H10774">
            <v>0</v>
          </cell>
          <cell r="I10774">
            <v>16000</v>
          </cell>
          <cell r="J10774">
            <v>11912.32</v>
          </cell>
          <cell r="K10774">
            <v>4087.68</v>
          </cell>
          <cell r="L10774">
            <v>0</v>
          </cell>
          <cell r="M10774">
            <v>0</v>
          </cell>
          <cell r="N10774">
            <v>0</v>
          </cell>
          <cell r="O10774">
            <v>4087.68</v>
          </cell>
        </row>
        <row r="10775">
          <cell r="C10775">
            <v>221103003001</v>
          </cell>
          <cell r="D10775" t="str">
            <v>20300221103003001</v>
          </cell>
          <cell r="E10775" t="str">
            <v>实验室建设与实验室安全专项</v>
          </cell>
          <cell r="F10775" t="str">
            <v>胡耀华</v>
          </cell>
          <cell r="G10775" t="str">
            <v>2006022</v>
          </cell>
          <cell r="H10775">
            <v>0</v>
          </cell>
          <cell r="I10775">
            <v>0</v>
          </cell>
          <cell r="J10775">
            <v>0</v>
          </cell>
          <cell r="K10775">
            <v>0</v>
          </cell>
          <cell r="L10775">
            <v>0</v>
          </cell>
          <cell r="M10775">
            <v>0</v>
          </cell>
          <cell r="N10775">
            <v>0</v>
          </cell>
          <cell r="O10775">
            <v>0</v>
          </cell>
        </row>
        <row r="10776">
          <cell r="C10776">
            <v>221103005</v>
          </cell>
          <cell r="D10776" t="str">
            <v>20300221103005</v>
          </cell>
          <cell r="E10776" t="str">
            <v>实验和教学设施建设费</v>
          </cell>
          <cell r="F10776" t="str">
            <v>胡耀华</v>
          </cell>
          <cell r="G10776" t="str">
            <v>2006022</v>
          </cell>
          <cell r="H10776">
            <v>0</v>
          </cell>
          <cell r="I10776">
            <v>805000</v>
          </cell>
          <cell r="J10776">
            <v>68100</v>
          </cell>
          <cell r="K10776">
            <v>736900</v>
          </cell>
          <cell r="L10776">
            <v>0</v>
          </cell>
          <cell r="M10776">
            <v>721500</v>
          </cell>
          <cell r="N10776">
            <v>0</v>
          </cell>
          <cell r="O10776">
            <v>15400</v>
          </cell>
        </row>
        <row r="10777">
          <cell r="C10777">
            <v>221104001001</v>
          </cell>
          <cell r="D10777" t="str">
            <v>20300221104001001</v>
          </cell>
          <cell r="E10777" t="str">
            <v>教学业务费（专业建设费）</v>
          </cell>
          <cell r="F10777" t="str">
            <v>胡耀华</v>
          </cell>
          <cell r="G10777" t="str">
            <v>2006022</v>
          </cell>
          <cell r="H10777">
            <v>0</v>
          </cell>
          <cell r="I10777">
            <v>0</v>
          </cell>
          <cell r="J10777">
            <v>0</v>
          </cell>
          <cell r="K10777">
            <v>0</v>
          </cell>
          <cell r="L10777">
            <v>60000</v>
          </cell>
          <cell r="M10777">
            <v>0</v>
          </cell>
          <cell r="N10777">
            <v>0</v>
          </cell>
          <cell r="O10777">
            <v>0</v>
          </cell>
        </row>
        <row r="10778">
          <cell r="C10778">
            <v>221104001014</v>
          </cell>
          <cell r="D10778" t="str">
            <v>20300221104001014</v>
          </cell>
          <cell r="E10778" t="str">
            <v>卓越计划建设费</v>
          </cell>
          <cell r="F10778" t="str">
            <v>胡耀华</v>
          </cell>
          <cell r="G10778" t="str">
            <v>2006022</v>
          </cell>
          <cell r="H10778">
            <v>0</v>
          </cell>
          <cell r="I10778">
            <v>0</v>
          </cell>
          <cell r="J10778">
            <v>0</v>
          </cell>
          <cell r="K10778">
            <v>0</v>
          </cell>
          <cell r="L10778">
            <v>0</v>
          </cell>
          <cell r="M10778">
            <v>0</v>
          </cell>
          <cell r="N10778">
            <v>0</v>
          </cell>
          <cell r="O10778">
            <v>0</v>
          </cell>
        </row>
        <row r="10779">
          <cell r="C10779">
            <v>221104001028</v>
          </cell>
          <cell r="D10779" t="str">
            <v>20300221104001028</v>
          </cell>
          <cell r="E10779" t="str">
            <v>基础课程建设费</v>
          </cell>
          <cell r="F10779" t="str">
            <v>胡耀华</v>
          </cell>
          <cell r="G10779" t="str">
            <v>2006022</v>
          </cell>
          <cell r="H10779">
            <v>0</v>
          </cell>
          <cell r="I10779">
            <v>0</v>
          </cell>
          <cell r="J10779">
            <v>0</v>
          </cell>
          <cell r="K10779">
            <v>0</v>
          </cell>
          <cell r="L10779">
            <v>0</v>
          </cell>
          <cell r="M10779">
            <v>0</v>
          </cell>
          <cell r="N10779">
            <v>0</v>
          </cell>
          <cell r="O10779">
            <v>0</v>
          </cell>
        </row>
        <row r="10780">
          <cell r="C10780">
            <v>221105020</v>
          </cell>
          <cell r="D10780" t="str">
            <v>20300221105020</v>
          </cell>
          <cell r="E10780" t="str">
            <v>研究生管理费</v>
          </cell>
          <cell r="F10780" t="str">
            <v>胡耀华</v>
          </cell>
          <cell r="G10780" t="str">
            <v>2006022</v>
          </cell>
          <cell r="H10780">
            <v>0</v>
          </cell>
          <cell r="I10780">
            <v>0</v>
          </cell>
          <cell r="J10780">
            <v>0</v>
          </cell>
          <cell r="K10780">
            <v>0</v>
          </cell>
          <cell r="L10780">
            <v>0</v>
          </cell>
          <cell r="M10780">
            <v>0</v>
          </cell>
          <cell r="N10780">
            <v>0</v>
          </cell>
          <cell r="O10780">
            <v>0</v>
          </cell>
        </row>
        <row r="10781">
          <cell r="C10781">
            <v>221106002</v>
          </cell>
          <cell r="D10781" t="str">
            <v>20300221106002</v>
          </cell>
          <cell r="E10781" t="str">
            <v>教学业务费（课程建设费）</v>
          </cell>
          <cell r="F10781" t="str">
            <v>胡耀华</v>
          </cell>
          <cell r="G10781" t="str">
            <v>2006022</v>
          </cell>
          <cell r="H10781">
            <v>0</v>
          </cell>
          <cell r="I10781">
            <v>0</v>
          </cell>
          <cell r="J10781">
            <v>0</v>
          </cell>
          <cell r="K10781">
            <v>0</v>
          </cell>
          <cell r="L10781">
            <v>0</v>
          </cell>
          <cell r="M10781">
            <v>0</v>
          </cell>
          <cell r="N10781">
            <v>0</v>
          </cell>
          <cell r="O10781">
            <v>0</v>
          </cell>
        </row>
        <row r="10782">
          <cell r="C10782">
            <v>221106002001</v>
          </cell>
          <cell r="D10782" t="str">
            <v>20300221106002001</v>
          </cell>
          <cell r="E10782" t="str">
            <v>普通物理学</v>
          </cell>
          <cell r="F10782" t="str">
            <v>张耿</v>
          </cell>
          <cell r="G10782" t="str">
            <v>2012036</v>
          </cell>
          <cell r="H10782">
            <v>0</v>
          </cell>
          <cell r="I10782">
            <v>15000</v>
          </cell>
          <cell r="J10782">
            <v>0</v>
          </cell>
          <cell r="K10782">
            <v>15000</v>
          </cell>
          <cell r="L10782">
            <v>0</v>
          </cell>
          <cell r="M10782">
            <v>0</v>
          </cell>
          <cell r="N10782">
            <v>0</v>
          </cell>
          <cell r="O10782">
            <v>15000</v>
          </cell>
        </row>
        <row r="10783">
          <cell r="C10783">
            <v>221106002002</v>
          </cell>
          <cell r="D10783" t="str">
            <v>20300221106002002</v>
          </cell>
          <cell r="E10783" t="str">
            <v>《电路分析基础》智慧教室示范课堂</v>
          </cell>
          <cell r="F10783" t="str">
            <v>刘婵梓</v>
          </cell>
          <cell r="G10783" t="str">
            <v>2017030</v>
          </cell>
          <cell r="H10783">
            <v>0</v>
          </cell>
          <cell r="I10783">
            <v>22700</v>
          </cell>
          <cell r="J10783">
            <v>0</v>
          </cell>
          <cell r="K10783">
            <v>22700</v>
          </cell>
          <cell r="L10783">
            <v>0</v>
          </cell>
          <cell r="M10783">
            <v>0</v>
          </cell>
          <cell r="N10783">
            <v>0</v>
          </cell>
          <cell r="O10783">
            <v>22700</v>
          </cell>
        </row>
        <row r="10784">
          <cell r="C10784">
            <v>221110342</v>
          </cell>
          <cell r="D10784" t="str">
            <v>20300221110342</v>
          </cell>
          <cell r="E10784" t="str">
            <v>二级学院人才启动费</v>
          </cell>
          <cell r="F10784" t="str">
            <v>胡耀华</v>
          </cell>
          <cell r="G10784" t="str">
            <v>2006022</v>
          </cell>
          <cell r="H10784">
            <v>0</v>
          </cell>
          <cell r="I10784">
            <v>0</v>
          </cell>
          <cell r="J10784">
            <v>0</v>
          </cell>
          <cell r="K10784">
            <v>0</v>
          </cell>
          <cell r="L10784">
            <v>0</v>
          </cell>
          <cell r="M10784">
            <v>0</v>
          </cell>
          <cell r="N10784">
            <v>0</v>
          </cell>
          <cell r="O10784">
            <v>0</v>
          </cell>
        </row>
        <row r="10785">
          <cell r="C10785">
            <v>221110342001</v>
          </cell>
          <cell r="D10785" t="str">
            <v>20300221110342001</v>
          </cell>
          <cell r="E10785" t="str">
            <v>张雁峰 人才启动经费项目</v>
          </cell>
          <cell r="F10785" t="str">
            <v>张雁峰</v>
          </cell>
          <cell r="G10785" t="str">
            <v>2024043</v>
          </cell>
          <cell r="H10785">
            <v>0</v>
          </cell>
          <cell r="I10785">
            <v>100000</v>
          </cell>
          <cell r="J10785">
            <v>55489.61</v>
          </cell>
          <cell r="K10785">
            <v>44510.39</v>
          </cell>
          <cell r="L10785">
            <v>0</v>
          </cell>
          <cell r="M10785">
            <v>0</v>
          </cell>
          <cell r="N10785">
            <v>0</v>
          </cell>
          <cell r="O10785">
            <v>44510.39</v>
          </cell>
        </row>
        <row r="10786">
          <cell r="C10786">
            <v>221110342002</v>
          </cell>
          <cell r="D10786" t="str">
            <v>20300221110342002</v>
          </cell>
          <cell r="E10786" t="str">
            <v>李世奇 人才启动经费项目</v>
          </cell>
          <cell r="F10786" t="str">
            <v>李世奇</v>
          </cell>
          <cell r="G10786" t="str">
            <v>2024090</v>
          </cell>
          <cell r="H10786">
            <v>0</v>
          </cell>
          <cell r="I10786">
            <v>100000</v>
          </cell>
          <cell r="J10786">
            <v>0</v>
          </cell>
          <cell r="K10786">
            <v>100000</v>
          </cell>
          <cell r="L10786">
            <v>0</v>
          </cell>
          <cell r="M10786">
            <v>0</v>
          </cell>
          <cell r="N10786">
            <v>0</v>
          </cell>
          <cell r="O10786">
            <v>100000</v>
          </cell>
        </row>
        <row r="10787">
          <cell r="C10787">
            <v>221110342003</v>
          </cell>
          <cell r="D10787" t="str">
            <v>20300221110342003</v>
          </cell>
          <cell r="E10787" t="str">
            <v>段文 人才启动经费项目</v>
          </cell>
          <cell r="F10787" t="str">
            <v>段文</v>
          </cell>
          <cell r="G10787" t="str">
            <v>2024107</v>
          </cell>
          <cell r="H10787">
            <v>0</v>
          </cell>
          <cell r="I10787">
            <v>100000</v>
          </cell>
          <cell r="J10787">
            <v>0</v>
          </cell>
          <cell r="K10787">
            <v>100000</v>
          </cell>
          <cell r="L10787">
            <v>0</v>
          </cell>
          <cell r="M10787">
            <v>0</v>
          </cell>
          <cell r="N10787">
            <v>0</v>
          </cell>
          <cell r="O10787">
            <v>100000</v>
          </cell>
        </row>
        <row r="10788">
          <cell r="C10788">
            <v>221110342004</v>
          </cell>
          <cell r="D10788" t="str">
            <v>20300221110342004</v>
          </cell>
          <cell r="E10788" t="str">
            <v>余显华 人才启动经费项目</v>
          </cell>
          <cell r="F10788" t="str">
            <v>余显华</v>
          </cell>
          <cell r="G10788" t="str">
            <v>2024183</v>
          </cell>
          <cell r="H10788">
            <v>0</v>
          </cell>
          <cell r="I10788">
            <v>100000</v>
          </cell>
          <cell r="J10788">
            <v>54332.1</v>
          </cell>
          <cell r="K10788">
            <v>45667.9</v>
          </cell>
          <cell r="L10788">
            <v>0</v>
          </cell>
          <cell r="M10788">
            <v>0</v>
          </cell>
          <cell r="N10788">
            <v>0</v>
          </cell>
          <cell r="O10788">
            <v>45667.9</v>
          </cell>
        </row>
        <row r="10789">
          <cell r="C10789">
            <v>221110342005</v>
          </cell>
          <cell r="D10789" t="str">
            <v>20300221110342005</v>
          </cell>
          <cell r="E10789" t="str">
            <v>敬晓晔 人才启动经费项目</v>
          </cell>
          <cell r="F10789" t="str">
            <v>敬晓晔</v>
          </cell>
          <cell r="G10789" t="str">
            <v>2024185</v>
          </cell>
          <cell r="H10789">
            <v>0</v>
          </cell>
          <cell r="I10789">
            <v>100000</v>
          </cell>
          <cell r="J10789">
            <v>49805.1</v>
          </cell>
          <cell r="K10789">
            <v>50194.9</v>
          </cell>
          <cell r="L10789">
            <v>0</v>
          </cell>
          <cell r="M10789">
            <v>0</v>
          </cell>
          <cell r="N10789">
            <v>0</v>
          </cell>
          <cell r="O10789">
            <v>50194.9</v>
          </cell>
        </row>
        <row r="10790">
          <cell r="C10790">
            <v>221110342006</v>
          </cell>
          <cell r="D10790" t="str">
            <v>20300221110342006</v>
          </cell>
          <cell r="E10790" t="str">
            <v>罗斯淳人才启动经费项目</v>
          </cell>
          <cell r="F10790" t="str">
            <v>罗斯淳</v>
          </cell>
          <cell r="G10790" t="str">
            <v>2025119</v>
          </cell>
          <cell r="H10790">
            <v>0</v>
          </cell>
          <cell r="I10790">
            <v>15000</v>
          </cell>
          <cell r="J10790">
            <v>0</v>
          </cell>
          <cell r="K10790">
            <v>15000</v>
          </cell>
          <cell r="L10790">
            <v>0</v>
          </cell>
          <cell r="M10790">
            <v>0</v>
          </cell>
          <cell r="N10790">
            <v>0</v>
          </cell>
          <cell r="O10790">
            <v>15000</v>
          </cell>
        </row>
        <row r="10791">
          <cell r="C10791">
            <v>221111005</v>
          </cell>
          <cell r="D10791" t="str">
            <v>20300221111005</v>
          </cell>
          <cell r="E10791" t="str">
            <v>基础设施运行费</v>
          </cell>
          <cell r="F10791" t="str">
            <v>胡耀华</v>
          </cell>
          <cell r="G10791" t="str">
            <v>2006022</v>
          </cell>
          <cell r="H10791">
            <v>0</v>
          </cell>
          <cell r="I10791">
            <v>0</v>
          </cell>
          <cell r="J10791">
            <v>0</v>
          </cell>
          <cell r="K10791">
            <v>0</v>
          </cell>
          <cell r="L10791">
            <v>0</v>
          </cell>
          <cell r="M10791">
            <v>0</v>
          </cell>
          <cell r="N10791">
            <v>0</v>
          </cell>
          <cell r="O10791">
            <v>0</v>
          </cell>
        </row>
        <row r="10792">
          <cell r="C10792">
            <v>221114289</v>
          </cell>
          <cell r="D10792" t="str">
            <v>20300221114289</v>
          </cell>
          <cell r="E10792" t="str">
            <v>教学业务费（教学改革经费）</v>
          </cell>
          <cell r="F10792" t="str">
            <v>胡耀华</v>
          </cell>
          <cell r="G10792" t="str">
            <v>2006022</v>
          </cell>
          <cell r="H10792">
            <v>0</v>
          </cell>
          <cell r="I10792">
            <v>0</v>
          </cell>
          <cell r="J10792">
            <v>0</v>
          </cell>
          <cell r="K10792">
            <v>0</v>
          </cell>
          <cell r="L10792">
            <v>0</v>
          </cell>
          <cell r="M10792">
            <v>0</v>
          </cell>
          <cell r="N10792">
            <v>0</v>
          </cell>
          <cell r="O10792">
            <v>0</v>
          </cell>
        </row>
        <row r="10793">
          <cell r="C10793">
            <v>221114289001</v>
          </cell>
          <cell r="D10793" t="str">
            <v>20300221114289001</v>
          </cell>
          <cell r="E10793" t="str">
            <v>东莞理工光电显示科产教融合实践教学基地</v>
          </cell>
          <cell r="F10793" t="str">
            <v>王红成</v>
          </cell>
          <cell r="G10793" t="str">
            <v>2007023</v>
          </cell>
          <cell r="H10793">
            <v>0</v>
          </cell>
          <cell r="I10793">
            <v>0</v>
          </cell>
          <cell r="J10793">
            <v>0</v>
          </cell>
          <cell r="K10793">
            <v>0</v>
          </cell>
          <cell r="L10793">
            <v>0</v>
          </cell>
          <cell r="M10793">
            <v>0</v>
          </cell>
          <cell r="N10793">
            <v>0</v>
          </cell>
          <cell r="O10793">
            <v>0</v>
          </cell>
        </row>
        <row r="10794">
          <cell r="C10794">
            <v>221114289002</v>
          </cell>
          <cell r="D10794" t="str">
            <v>20300221114289002</v>
          </cell>
          <cell r="E10794" t="str">
            <v>基于“高阶性、创新性、挑战度”标准的《物理光学》课程教学改革研究</v>
          </cell>
          <cell r="F10794" t="str">
            <v>陈曼娜</v>
          </cell>
          <cell r="G10794" t="str">
            <v>2019012</v>
          </cell>
          <cell r="H10794">
            <v>0</v>
          </cell>
          <cell r="I10794">
            <v>12000</v>
          </cell>
          <cell r="J10794">
            <v>3000</v>
          </cell>
          <cell r="K10794">
            <v>9000</v>
          </cell>
          <cell r="L10794">
            <v>0</v>
          </cell>
          <cell r="M10794">
            <v>0</v>
          </cell>
          <cell r="N10794">
            <v>0</v>
          </cell>
          <cell r="O10794">
            <v>9000</v>
          </cell>
        </row>
        <row r="10795">
          <cell r="C10795">
            <v>221114289003</v>
          </cell>
          <cell r="D10795" t="str">
            <v>20300221114289003</v>
          </cell>
          <cell r="E10795" t="str">
            <v>光电信息物理基础教研室</v>
          </cell>
          <cell r="F10795" t="str">
            <v>陈桂华</v>
          </cell>
          <cell r="G10795" t="str">
            <v>2008026</v>
          </cell>
          <cell r="H10795">
            <v>0</v>
          </cell>
          <cell r="I10795">
            <v>0</v>
          </cell>
          <cell r="J10795">
            <v>0</v>
          </cell>
          <cell r="K10795">
            <v>0</v>
          </cell>
          <cell r="L10795">
            <v>0</v>
          </cell>
          <cell r="M10795">
            <v>0</v>
          </cell>
          <cell r="N10795">
            <v>0</v>
          </cell>
          <cell r="O10795">
            <v>0</v>
          </cell>
        </row>
        <row r="10796">
          <cell r="C10796">
            <v>221114289004</v>
          </cell>
          <cell r="D10796" t="str">
            <v>20300221114289004</v>
          </cell>
          <cell r="E10796" t="str">
            <v>星海求知：天文学的奥秘</v>
          </cell>
          <cell r="F10796" t="str">
            <v>黄晓园</v>
          </cell>
          <cell r="G10796" t="str">
            <v>2013058</v>
          </cell>
          <cell r="H10796">
            <v>0</v>
          </cell>
          <cell r="I10796">
            <v>15000</v>
          </cell>
          <cell r="J10796">
            <v>0</v>
          </cell>
          <cell r="K10796">
            <v>15000</v>
          </cell>
          <cell r="L10796">
            <v>0</v>
          </cell>
          <cell r="M10796">
            <v>0</v>
          </cell>
          <cell r="N10796">
            <v>0</v>
          </cell>
          <cell r="O10796">
            <v>15000</v>
          </cell>
        </row>
        <row r="10797">
          <cell r="C10797">
            <v>221114289005</v>
          </cell>
          <cell r="D10797" t="str">
            <v>20300221114289005</v>
          </cell>
          <cell r="E10797" t="str">
            <v>普通物理学</v>
          </cell>
          <cell r="F10797" t="str">
            <v>张绍强</v>
          </cell>
          <cell r="G10797" t="str">
            <v>2005098</v>
          </cell>
          <cell r="H10797">
            <v>0</v>
          </cell>
          <cell r="I10797">
            <v>25000</v>
          </cell>
          <cell r="J10797">
            <v>2400</v>
          </cell>
          <cell r="K10797">
            <v>22600</v>
          </cell>
          <cell r="L10797">
            <v>0</v>
          </cell>
          <cell r="M10797">
            <v>0</v>
          </cell>
          <cell r="N10797">
            <v>0</v>
          </cell>
          <cell r="O10797">
            <v>22600</v>
          </cell>
        </row>
        <row r="10798">
          <cell r="C10798">
            <v>221114289006</v>
          </cell>
          <cell r="D10798" t="str">
            <v>20300221114289006</v>
          </cell>
          <cell r="E10798" t="str">
            <v>普通物理学</v>
          </cell>
          <cell r="F10798" t="str">
            <v>张耿</v>
          </cell>
          <cell r="G10798" t="str">
            <v>2012036</v>
          </cell>
          <cell r="H10798">
            <v>0</v>
          </cell>
          <cell r="I10798">
            <v>0</v>
          </cell>
          <cell r="J10798">
            <v>0</v>
          </cell>
          <cell r="K10798">
            <v>0</v>
          </cell>
          <cell r="L10798">
            <v>0</v>
          </cell>
          <cell r="M10798">
            <v>0</v>
          </cell>
          <cell r="N10798">
            <v>0</v>
          </cell>
          <cell r="O10798">
            <v>0</v>
          </cell>
        </row>
        <row r="10799">
          <cell r="C10799">
            <v>221116005</v>
          </cell>
          <cell r="D10799" t="str">
            <v>20300221116005</v>
          </cell>
          <cell r="E10799" t="str">
            <v>电子信息</v>
          </cell>
          <cell r="F10799" t="str">
            <v>胡耀华</v>
          </cell>
          <cell r="G10799" t="str">
            <v>2006022</v>
          </cell>
          <cell r="H10799">
            <v>0</v>
          </cell>
          <cell r="I10799">
            <v>0</v>
          </cell>
          <cell r="J10799">
            <v>0</v>
          </cell>
          <cell r="K10799">
            <v>0</v>
          </cell>
          <cell r="L10799">
            <v>0</v>
          </cell>
          <cell r="M10799">
            <v>0</v>
          </cell>
          <cell r="N10799">
            <v>0</v>
          </cell>
          <cell r="O10799">
            <v>0</v>
          </cell>
        </row>
        <row r="10800">
          <cell r="C10800">
            <v>221329011</v>
          </cell>
          <cell r="D10800" t="str">
            <v>20300221329011</v>
          </cell>
          <cell r="E10800" t="str">
            <v>（东莞市战略科学家团队配套）卓越工程师培养条件提升建设贴息贷款项目（空天地一体化泛智化人车路城协同平台）</v>
          </cell>
          <cell r="F10800" t="str">
            <v>胡耀华</v>
          </cell>
          <cell r="G10800" t="str">
            <v>2006022</v>
          </cell>
          <cell r="H10800">
            <v>0</v>
          </cell>
          <cell r="I10800">
            <v>11000000</v>
          </cell>
          <cell r="J10800">
            <v>7761775.43</v>
          </cell>
          <cell r="K10800">
            <v>3238224.57</v>
          </cell>
          <cell r="L10800">
            <v>926040</v>
          </cell>
          <cell r="M10800">
            <v>2856003.48</v>
          </cell>
          <cell r="N10800">
            <v>0</v>
          </cell>
          <cell r="O10800">
            <v>382221.09</v>
          </cell>
        </row>
        <row r="10801">
          <cell r="C10801">
            <v>225601003</v>
          </cell>
          <cell r="D10801" t="str">
            <v>20300225601003</v>
          </cell>
          <cell r="E10801" t="str">
            <v>科研管理费</v>
          </cell>
          <cell r="F10801" t="str">
            <v>胡耀华</v>
          </cell>
          <cell r="G10801" t="str">
            <v>2006022</v>
          </cell>
          <cell r="H10801">
            <v>0</v>
          </cell>
          <cell r="I10801">
            <v>672960.29</v>
          </cell>
          <cell r="J10801">
            <v>51044</v>
          </cell>
          <cell r="K10801">
            <v>621916.29</v>
          </cell>
          <cell r="L10801">
            <v>0</v>
          </cell>
          <cell r="M10801">
            <v>0</v>
          </cell>
          <cell r="N10801">
            <v>0</v>
          </cell>
          <cell r="O10801">
            <v>621916.29</v>
          </cell>
        </row>
        <row r="10802">
          <cell r="C10802">
            <v>225703</v>
          </cell>
          <cell r="D10802" t="str">
            <v>20300225703</v>
          </cell>
          <cell r="E10802" t="str">
            <v>粤港机器人学院机器人队活动费</v>
          </cell>
          <cell r="F10802" t="str">
            <v>胡耀华</v>
          </cell>
          <cell r="G10802" t="str">
            <v>2006022</v>
          </cell>
          <cell r="H10802">
            <v>0</v>
          </cell>
          <cell r="I10802">
            <v>0</v>
          </cell>
          <cell r="J10802">
            <v>0</v>
          </cell>
          <cell r="K10802">
            <v>0</v>
          </cell>
          <cell r="L10802">
            <v>0</v>
          </cell>
          <cell r="M10802">
            <v>0</v>
          </cell>
          <cell r="N10802">
            <v>0</v>
          </cell>
          <cell r="O10802">
            <v>0</v>
          </cell>
        </row>
        <row r="10803">
          <cell r="C10803">
            <v>226115002007</v>
          </cell>
          <cell r="D10803" t="str">
            <v>20300226115002007</v>
          </cell>
          <cell r="E10803" t="str">
            <v>电子信息</v>
          </cell>
          <cell r="F10803" t="str">
            <v>胡耀华</v>
          </cell>
          <cell r="G10803" t="str">
            <v>2006022</v>
          </cell>
          <cell r="H10803">
            <v>0</v>
          </cell>
          <cell r="I10803">
            <v>0</v>
          </cell>
          <cell r="J10803">
            <v>0</v>
          </cell>
          <cell r="K10803">
            <v>0</v>
          </cell>
          <cell r="L10803">
            <v>0</v>
          </cell>
          <cell r="M10803">
            <v>0</v>
          </cell>
          <cell r="N10803">
            <v>0</v>
          </cell>
          <cell r="O10803">
            <v>0</v>
          </cell>
        </row>
        <row r="10804">
          <cell r="C10804">
            <v>226115005004</v>
          </cell>
          <cell r="D10804" t="str">
            <v>20300226115005004</v>
          </cell>
          <cell r="E10804" t="str">
            <v>离散行业制造数字化运营管理系统关键技术研发与规模化应用</v>
          </cell>
          <cell r="F10804" t="str">
            <v>胡耀华</v>
          </cell>
          <cell r="G10804" t="str">
            <v>2006022</v>
          </cell>
          <cell r="H10804">
            <v>0</v>
          </cell>
          <cell r="I10804">
            <v>40000</v>
          </cell>
          <cell r="J10804">
            <v>8000</v>
          </cell>
          <cell r="K10804">
            <v>32000</v>
          </cell>
          <cell r="L10804">
            <v>0</v>
          </cell>
          <cell r="M10804">
            <v>0</v>
          </cell>
          <cell r="N10804">
            <v>0</v>
          </cell>
          <cell r="O10804">
            <v>32000</v>
          </cell>
        </row>
        <row r="10805">
          <cell r="C10805">
            <v>226115005020</v>
          </cell>
          <cell r="D10805" t="str">
            <v>20300226115005020</v>
          </cell>
          <cell r="E10805" t="str">
            <v>基于工业互联网的生产管控工业软件关键技术及应用</v>
          </cell>
          <cell r="F10805" t="str">
            <v>胡耀华</v>
          </cell>
          <cell r="G10805" t="str">
            <v>2006022</v>
          </cell>
          <cell r="H10805">
            <v>0</v>
          </cell>
          <cell r="I10805">
            <v>40000</v>
          </cell>
          <cell r="J10805">
            <v>24643.37</v>
          </cell>
          <cell r="K10805">
            <v>15356.63</v>
          </cell>
          <cell r="L10805">
            <v>0</v>
          </cell>
          <cell r="M10805">
            <v>0</v>
          </cell>
          <cell r="N10805">
            <v>0</v>
          </cell>
          <cell r="O10805">
            <v>15356.63</v>
          </cell>
        </row>
        <row r="10806">
          <cell r="C10806">
            <v>226120004006</v>
          </cell>
          <cell r="D10806" t="str">
            <v>20300226120004006</v>
          </cell>
          <cell r="E10806" t="str">
            <v>服务东莞企业专项经费</v>
          </cell>
          <cell r="F10806" t="str">
            <v>胡耀华</v>
          </cell>
          <cell r="G10806" t="str">
            <v>2006022</v>
          </cell>
          <cell r="H10806">
            <v>0</v>
          </cell>
          <cell r="I10806">
            <v>0</v>
          </cell>
          <cell r="J10806">
            <v>0</v>
          </cell>
          <cell r="K10806">
            <v>0</v>
          </cell>
          <cell r="L10806">
            <v>0</v>
          </cell>
          <cell r="M10806">
            <v>0</v>
          </cell>
          <cell r="N10806">
            <v>0</v>
          </cell>
          <cell r="O10806">
            <v>0</v>
          </cell>
        </row>
        <row r="10807">
          <cell r="C10807">
            <v>241001004006</v>
          </cell>
          <cell r="D10807" t="str">
            <v>20300241001004006</v>
          </cell>
          <cell r="E10807" t="str">
            <v>服务东莞企业专项经费</v>
          </cell>
          <cell r="F10807" t="str">
            <v>张兆云</v>
          </cell>
          <cell r="G10807" t="str">
            <v>2016006</v>
          </cell>
          <cell r="H10807">
            <v>0</v>
          </cell>
          <cell r="I10807">
            <v>38880</v>
          </cell>
          <cell r="J10807">
            <v>720</v>
          </cell>
          <cell r="K10807">
            <v>38160</v>
          </cell>
          <cell r="L10807">
            <v>0</v>
          </cell>
          <cell r="M10807">
            <v>0</v>
          </cell>
          <cell r="N10807">
            <v>0</v>
          </cell>
          <cell r="O10807">
            <v>38160</v>
          </cell>
        </row>
        <row r="10808">
          <cell r="C10808">
            <v>241002002</v>
          </cell>
          <cell r="D10808" t="str">
            <v>20300241002002</v>
          </cell>
          <cell r="E10808" t="str">
            <v>科研业务费</v>
          </cell>
          <cell r="F10808" t="str">
            <v>胡耀华</v>
          </cell>
          <cell r="G10808" t="str">
            <v>2006022</v>
          </cell>
          <cell r="H10808">
            <v>0</v>
          </cell>
          <cell r="I10808">
            <v>50000</v>
          </cell>
          <cell r="J10808">
            <v>7550</v>
          </cell>
          <cell r="K10808">
            <v>42450</v>
          </cell>
          <cell r="L10808">
            <v>0</v>
          </cell>
          <cell r="M10808">
            <v>0</v>
          </cell>
          <cell r="N10808">
            <v>0</v>
          </cell>
          <cell r="O10808">
            <v>42450</v>
          </cell>
        </row>
        <row r="10809">
          <cell r="C10809">
            <v>241201130</v>
          </cell>
          <cell r="D10809" t="str">
            <v>20300241201130</v>
          </cell>
          <cell r="E10809" t="str">
            <v>国家级手势控制机械臂</v>
          </cell>
          <cell r="F10809" t="str">
            <v>陈平平</v>
          </cell>
          <cell r="G10809" t="str">
            <v>2006043</v>
          </cell>
          <cell r="H10809">
            <v>0</v>
          </cell>
          <cell r="I10809">
            <v>10000</v>
          </cell>
          <cell r="J10809">
            <v>0</v>
          </cell>
          <cell r="K10809">
            <v>10000</v>
          </cell>
          <cell r="L10809">
            <v>0</v>
          </cell>
          <cell r="M10809">
            <v>0</v>
          </cell>
          <cell r="N10809">
            <v>0</v>
          </cell>
          <cell r="O10809">
            <v>10000</v>
          </cell>
        </row>
        <row r="10810">
          <cell r="C10810">
            <v>241201131</v>
          </cell>
          <cell r="D10810" t="str">
            <v>20300241201131</v>
          </cell>
          <cell r="E10810" t="str">
            <v>国家级基于辐射制冷大棚的反季节十字花科种</v>
          </cell>
          <cell r="F10810" t="str">
            <v>张耿</v>
          </cell>
          <cell r="G10810" t="str">
            <v>2012036</v>
          </cell>
          <cell r="H10810">
            <v>0</v>
          </cell>
          <cell r="I10810">
            <v>10000</v>
          </cell>
          <cell r="J10810">
            <v>5150</v>
          </cell>
          <cell r="K10810">
            <v>4850</v>
          </cell>
          <cell r="L10810">
            <v>0</v>
          </cell>
          <cell r="M10810">
            <v>0</v>
          </cell>
          <cell r="N10810">
            <v>0</v>
          </cell>
          <cell r="O10810">
            <v>4850</v>
          </cell>
        </row>
        <row r="10811">
          <cell r="C10811">
            <v>241201132</v>
          </cell>
          <cell r="D10811" t="str">
            <v>20300241201132</v>
          </cell>
          <cell r="E10811" t="str">
            <v>国家级基于人工智能算法的拉曼光谱识别技术</v>
          </cell>
          <cell r="F10811" t="str">
            <v>刘晔</v>
          </cell>
          <cell r="G10811" t="str">
            <v>2018807</v>
          </cell>
          <cell r="H10811">
            <v>0</v>
          </cell>
          <cell r="I10811">
            <v>10000</v>
          </cell>
          <cell r="J10811">
            <v>770</v>
          </cell>
          <cell r="K10811">
            <v>9230</v>
          </cell>
          <cell r="L10811">
            <v>0</v>
          </cell>
          <cell r="M10811">
            <v>0</v>
          </cell>
          <cell r="N10811">
            <v>0</v>
          </cell>
          <cell r="O10811">
            <v>9230</v>
          </cell>
        </row>
        <row r="10812">
          <cell r="C10812">
            <v>241201133</v>
          </cell>
          <cell r="D10812" t="str">
            <v>20300241201133</v>
          </cell>
          <cell r="E10812" t="str">
            <v>国家级宽功率智能化无线能量传输系统</v>
          </cell>
          <cell r="F10812" t="str">
            <v>严安</v>
          </cell>
          <cell r="G10812" t="str">
            <v>2020122</v>
          </cell>
          <cell r="H10812">
            <v>0</v>
          </cell>
          <cell r="I10812">
            <v>10000</v>
          </cell>
          <cell r="J10812">
            <v>10000</v>
          </cell>
          <cell r="K10812">
            <v>0</v>
          </cell>
          <cell r="L10812">
            <v>0</v>
          </cell>
          <cell r="M10812">
            <v>0</v>
          </cell>
          <cell r="N10812">
            <v>0</v>
          </cell>
          <cell r="O10812">
            <v>0</v>
          </cell>
        </row>
        <row r="10813">
          <cell r="C10813">
            <v>241201134</v>
          </cell>
          <cell r="D10813" t="str">
            <v>20300241201134</v>
          </cell>
          <cell r="E10813" t="str">
            <v>国家级基于自主定位技术的多仓库分拣机器人</v>
          </cell>
          <cell r="F10813" t="str">
            <v>彭川</v>
          </cell>
          <cell r="G10813" t="str">
            <v>2013041</v>
          </cell>
          <cell r="H10813">
            <v>0</v>
          </cell>
          <cell r="I10813">
            <v>10000</v>
          </cell>
          <cell r="J10813">
            <v>2910.05</v>
          </cell>
          <cell r="K10813">
            <v>7089.95</v>
          </cell>
          <cell r="L10813">
            <v>0</v>
          </cell>
          <cell r="M10813">
            <v>0</v>
          </cell>
          <cell r="N10813">
            <v>0</v>
          </cell>
          <cell r="O10813">
            <v>7089.95</v>
          </cell>
        </row>
        <row r="10814">
          <cell r="C10814">
            <v>241201135</v>
          </cell>
          <cell r="D10814" t="str">
            <v>20300241201135</v>
          </cell>
          <cell r="E10814" t="str">
            <v>省级基于嵌入式系统的智能交通信号控制系统</v>
          </cell>
          <cell r="F10814" t="str">
            <v>张兆云</v>
          </cell>
          <cell r="G10814" t="str">
            <v>2016006</v>
          </cell>
          <cell r="H10814">
            <v>0</v>
          </cell>
          <cell r="I10814">
            <v>5002</v>
          </cell>
          <cell r="J10814">
            <v>0</v>
          </cell>
          <cell r="K10814">
            <v>5002</v>
          </cell>
          <cell r="L10814">
            <v>0</v>
          </cell>
          <cell r="M10814">
            <v>0</v>
          </cell>
          <cell r="N10814">
            <v>0</v>
          </cell>
          <cell r="O10814">
            <v>5002</v>
          </cell>
        </row>
        <row r="10815">
          <cell r="C10815">
            <v>241201136</v>
          </cell>
          <cell r="D10815" t="str">
            <v>20300241201136</v>
          </cell>
          <cell r="E10815" t="str">
            <v>省级高性能全向圆极化天线的研究</v>
          </cell>
          <cell r="F10815" t="str">
            <v>林娴静</v>
          </cell>
          <cell r="G10815" t="str">
            <v>2017040</v>
          </cell>
          <cell r="H10815">
            <v>0</v>
          </cell>
          <cell r="I10815">
            <v>5000</v>
          </cell>
          <cell r="J10815">
            <v>5000</v>
          </cell>
          <cell r="K10815">
            <v>0</v>
          </cell>
          <cell r="L10815">
            <v>0</v>
          </cell>
          <cell r="M10815">
            <v>0</v>
          </cell>
          <cell r="N10815">
            <v>0</v>
          </cell>
          <cell r="O10815">
            <v>0</v>
          </cell>
        </row>
        <row r="10816">
          <cell r="C10816">
            <v>241201137</v>
          </cell>
          <cell r="D10816" t="str">
            <v>20300241201137</v>
          </cell>
          <cell r="E10816" t="str">
            <v>省级基于无线通信的智能小车跟随行驶系统的</v>
          </cell>
          <cell r="F10816" t="str">
            <v>黄妙娜</v>
          </cell>
          <cell r="G10816" t="str">
            <v>2014014</v>
          </cell>
          <cell r="H10816">
            <v>0</v>
          </cell>
          <cell r="I10816">
            <v>5000</v>
          </cell>
          <cell r="J10816">
            <v>3711.67</v>
          </cell>
          <cell r="K10816">
            <v>1288.33</v>
          </cell>
          <cell r="L10816">
            <v>0</v>
          </cell>
          <cell r="M10816">
            <v>0</v>
          </cell>
          <cell r="N10816">
            <v>0</v>
          </cell>
          <cell r="O10816">
            <v>1288.33</v>
          </cell>
        </row>
        <row r="10817">
          <cell r="C10817">
            <v>241201138</v>
          </cell>
          <cell r="D10817" t="str">
            <v>20300241201138</v>
          </cell>
          <cell r="E10817" t="str">
            <v>省级裂相逆变器</v>
          </cell>
          <cell r="F10817" t="str">
            <v>张志</v>
          </cell>
          <cell r="G10817" t="str">
            <v>2013017</v>
          </cell>
          <cell r="H10817">
            <v>0</v>
          </cell>
          <cell r="I10817">
            <v>5000</v>
          </cell>
          <cell r="J10817">
            <v>0</v>
          </cell>
          <cell r="K10817">
            <v>5000</v>
          </cell>
          <cell r="L10817">
            <v>0</v>
          </cell>
          <cell r="M10817">
            <v>0</v>
          </cell>
          <cell r="N10817">
            <v>0</v>
          </cell>
          <cell r="O10817">
            <v>5000</v>
          </cell>
        </row>
        <row r="10818">
          <cell r="C10818">
            <v>241201139</v>
          </cell>
          <cell r="D10818" t="str">
            <v>20300241201139</v>
          </cell>
          <cell r="E10818" t="str">
            <v>省级基于STM32和神经网络的嵌入式语音</v>
          </cell>
          <cell r="F10818" t="str">
            <v>李明</v>
          </cell>
          <cell r="G10818" t="str">
            <v>2004072</v>
          </cell>
          <cell r="H10818">
            <v>0</v>
          </cell>
          <cell r="I10818">
            <v>5000</v>
          </cell>
          <cell r="J10818">
            <v>0</v>
          </cell>
          <cell r="K10818">
            <v>5000</v>
          </cell>
          <cell r="L10818">
            <v>0</v>
          </cell>
          <cell r="M10818">
            <v>0</v>
          </cell>
          <cell r="N10818">
            <v>0</v>
          </cell>
          <cell r="O10818">
            <v>5000</v>
          </cell>
        </row>
        <row r="10819">
          <cell r="C10819">
            <v>241201140</v>
          </cell>
          <cell r="D10819" t="str">
            <v>20300241201140</v>
          </cell>
          <cell r="E10819" t="str">
            <v>省级基于SOC预测的智能插座设计</v>
          </cell>
          <cell r="F10819" t="str">
            <v>赵洋</v>
          </cell>
          <cell r="G10819" t="str">
            <v>2012050</v>
          </cell>
          <cell r="H10819">
            <v>0</v>
          </cell>
          <cell r="I10819">
            <v>5000</v>
          </cell>
          <cell r="J10819">
            <v>0</v>
          </cell>
          <cell r="K10819">
            <v>5000</v>
          </cell>
          <cell r="L10819">
            <v>0</v>
          </cell>
          <cell r="M10819">
            <v>0</v>
          </cell>
          <cell r="N10819">
            <v>0</v>
          </cell>
          <cell r="O10819">
            <v>5000</v>
          </cell>
        </row>
        <row r="10820">
          <cell r="C10820">
            <v>241201141</v>
          </cell>
          <cell r="D10820" t="str">
            <v>20300241201141</v>
          </cell>
          <cell r="E10820" t="str">
            <v>省级面向工业物联网的机器视觉高精度识别关</v>
          </cell>
          <cell r="F10820" t="str">
            <v>周飞</v>
          </cell>
          <cell r="G10820" t="str">
            <v>2018806</v>
          </cell>
          <cell r="H10820">
            <v>0</v>
          </cell>
          <cell r="I10820">
            <v>5000</v>
          </cell>
          <cell r="J10820">
            <v>0</v>
          </cell>
          <cell r="K10820">
            <v>5000</v>
          </cell>
          <cell r="L10820">
            <v>0</v>
          </cell>
          <cell r="M10820">
            <v>0</v>
          </cell>
          <cell r="N10820">
            <v>0</v>
          </cell>
          <cell r="O10820">
            <v>5000</v>
          </cell>
        </row>
        <row r="10821">
          <cell r="C10821">
            <v>241201142</v>
          </cell>
          <cell r="D10821" t="str">
            <v>20300241201142</v>
          </cell>
          <cell r="E10821" t="str">
            <v>省级飞秒激光制备光纤激光器阵列及氢气分布</v>
          </cell>
          <cell r="F10821" t="str">
            <v>郭奎奎</v>
          </cell>
          <cell r="G10821" t="str">
            <v>2022090</v>
          </cell>
          <cell r="H10821">
            <v>0</v>
          </cell>
          <cell r="I10821">
            <v>5000</v>
          </cell>
          <cell r="J10821">
            <v>5000</v>
          </cell>
          <cell r="K10821">
            <v>0</v>
          </cell>
          <cell r="L10821">
            <v>0</v>
          </cell>
          <cell r="M10821">
            <v>0</v>
          </cell>
          <cell r="N10821">
            <v>0</v>
          </cell>
          <cell r="O10821">
            <v>0</v>
          </cell>
        </row>
        <row r="10822">
          <cell r="C10822">
            <v>241201143</v>
          </cell>
          <cell r="D10822" t="str">
            <v>20300241201143</v>
          </cell>
          <cell r="E10822" t="str">
            <v>省级智光微景----微型光纤散射光谱仪</v>
          </cell>
          <cell r="F10822" t="str">
            <v>初让</v>
          </cell>
          <cell r="G10822" t="str">
            <v>2021022</v>
          </cell>
          <cell r="H10822">
            <v>0</v>
          </cell>
          <cell r="I10822">
            <v>5000</v>
          </cell>
          <cell r="J10822">
            <v>4952.21</v>
          </cell>
          <cell r="K10822">
            <v>47.79</v>
          </cell>
          <cell r="L10822">
            <v>0</v>
          </cell>
          <cell r="M10822">
            <v>0</v>
          </cell>
          <cell r="N10822">
            <v>0</v>
          </cell>
          <cell r="O10822">
            <v>47.79</v>
          </cell>
        </row>
        <row r="10823">
          <cell r="C10823">
            <v>241201144</v>
          </cell>
          <cell r="D10823" t="str">
            <v>20300241201144</v>
          </cell>
          <cell r="E10823" t="str">
            <v>校级基于螺旋波纹波导的新型微波脉冲压缩器</v>
          </cell>
          <cell r="F10823" t="str">
            <v>赖颖昕</v>
          </cell>
          <cell r="G10823" t="str">
            <v>2008018</v>
          </cell>
          <cell r="H10823">
            <v>0</v>
          </cell>
          <cell r="I10823">
            <v>2500</v>
          </cell>
          <cell r="J10823">
            <v>0</v>
          </cell>
          <cell r="K10823">
            <v>2500</v>
          </cell>
          <cell r="L10823">
            <v>0</v>
          </cell>
          <cell r="M10823">
            <v>0</v>
          </cell>
          <cell r="N10823">
            <v>0</v>
          </cell>
          <cell r="O10823">
            <v>2500</v>
          </cell>
        </row>
        <row r="10824">
          <cell r="C10824">
            <v>241201145</v>
          </cell>
          <cell r="D10824" t="str">
            <v>20300241201145</v>
          </cell>
          <cell r="E10824" t="str">
            <v>校级基于边缘计算的芯片金线缺陷视觉检测系</v>
          </cell>
          <cell r="F10824" t="str">
            <v>黄晓园</v>
          </cell>
          <cell r="G10824" t="str">
            <v>2013058</v>
          </cell>
          <cell r="H10824">
            <v>0</v>
          </cell>
          <cell r="I10824">
            <v>2500</v>
          </cell>
          <cell r="J10824">
            <v>2469.96</v>
          </cell>
          <cell r="K10824">
            <v>30.04</v>
          </cell>
          <cell r="L10824">
            <v>0</v>
          </cell>
          <cell r="M10824">
            <v>0</v>
          </cell>
          <cell r="N10824">
            <v>0</v>
          </cell>
          <cell r="O10824">
            <v>30.04</v>
          </cell>
        </row>
        <row r="10825">
          <cell r="C10825">
            <v>241201146</v>
          </cell>
          <cell r="D10825" t="str">
            <v>20300241201146</v>
          </cell>
          <cell r="E10825" t="str">
            <v>校级基于边缘计算的AI仪表盘读数识别与预</v>
          </cell>
          <cell r="F10825" t="str">
            <v>叶海</v>
          </cell>
          <cell r="G10825" t="str">
            <v>2003034</v>
          </cell>
          <cell r="H10825">
            <v>0</v>
          </cell>
          <cell r="I10825">
            <v>2500</v>
          </cell>
          <cell r="J10825">
            <v>2495.77</v>
          </cell>
          <cell r="K10825">
            <v>4.23</v>
          </cell>
          <cell r="L10825">
            <v>0</v>
          </cell>
          <cell r="M10825">
            <v>0</v>
          </cell>
          <cell r="N10825">
            <v>0</v>
          </cell>
          <cell r="O10825">
            <v>4.23</v>
          </cell>
        </row>
        <row r="10826">
          <cell r="C10826">
            <v>241201147</v>
          </cell>
          <cell r="D10826" t="str">
            <v>20300241201147</v>
          </cell>
          <cell r="E10826" t="str">
            <v>校级基于物联网的山体滑坡灾害预警系统边缘</v>
          </cell>
          <cell r="F10826" t="str">
            <v>杨平</v>
          </cell>
          <cell r="G10826" t="str">
            <v>2013020</v>
          </cell>
          <cell r="H10826">
            <v>0</v>
          </cell>
          <cell r="I10826">
            <v>2500</v>
          </cell>
          <cell r="J10826">
            <v>2396.21</v>
          </cell>
          <cell r="K10826">
            <v>103.79</v>
          </cell>
          <cell r="L10826">
            <v>0</v>
          </cell>
          <cell r="M10826">
            <v>0</v>
          </cell>
          <cell r="N10826">
            <v>0</v>
          </cell>
          <cell r="O10826">
            <v>103.79</v>
          </cell>
        </row>
        <row r="10827">
          <cell r="C10827">
            <v>241201148</v>
          </cell>
          <cell r="D10827" t="str">
            <v>20300241201148</v>
          </cell>
          <cell r="E10827" t="str">
            <v>校级基于深度学习的火灾检测与边缘AI硬件</v>
          </cell>
          <cell r="F10827" t="str">
            <v>曾志峰</v>
          </cell>
          <cell r="G10827" t="str">
            <v>2004018</v>
          </cell>
          <cell r="H10827">
            <v>0</v>
          </cell>
          <cell r="I10827">
            <v>2500</v>
          </cell>
          <cell r="J10827">
            <v>2497.8</v>
          </cell>
          <cell r="K10827">
            <v>2.2</v>
          </cell>
          <cell r="L10827">
            <v>0</v>
          </cell>
          <cell r="M10827">
            <v>0</v>
          </cell>
          <cell r="N10827">
            <v>0</v>
          </cell>
          <cell r="O10827">
            <v>2.2</v>
          </cell>
        </row>
        <row r="10828">
          <cell r="C10828">
            <v>241201149</v>
          </cell>
          <cell r="D10828" t="str">
            <v>20300241201149</v>
          </cell>
          <cell r="E10828" t="str">
            <v>校级基于微纳光纤和物联网的便携式温度传感</v>
          </cell>
          <cell r="F10828" t="str">
            <v>谭艳珍</v>
          </cell>
          <cell r="G10828" t="str">
            <v>2018059</v>
          </cell>
          <cell r="H10828">
            <v>0</v>
          </cell>
          <cell r="I10828">
            <v>2500</v>
          </cell>
          <cell r="J10828">
            <v>929.4</v>
          </cell>
          <cell r="K10828">
            <v>1570.6</v>
          </cell>
          <cell r="L10828">
            <v>0</v>
          </cell>
          <cell r="M10828">
            <v>0</v>
          </cell>
          <cell r="N10828">
            <v>0</v>
          </cell>
          <cell r="O10828">
            <v>1570.6</v>
          </cell>
        </row>
        <row r="10829">
          <cell r="C10829">
            <v>241201150</v>
          </cell>
          <cell r="D10829" t="str">
            <v>20300241201150</v>
          </cell>
          <cell r="E10829" t="str">
            <v>校级基于四管升降压拓扑的双向DCDC变换</v>
          </cell>
          <cell r="F10829" t="str">
            <v>张志</v>
          </cell>
          <cell r="G10829" t="str">
            <v>2013017</v>
          </cell>
          <cell r="H10829">
            <v>0</v>
          </cell>
          <cell r="I10829">
            <v>2500</v>
          </cell>
          <cell r="J10829">
            <v>0</v>
          </cell>
          <cell r="K10829">
            <v>2500</v>
          </cell>
          <cell r="L10829">
            <v>0</v>
          </cell>
          <cell r="M10829">
            <v>0</v>
          </cell>
          <cell r="N10829">
            <v>0</v>
          </cell>
          <cell r="O10829">
            <v>2500</v>
          </cell>
        </row>
        <row r="10830">
          <cell r="C10830">
            <v>241201151</v>
          </cell>
          <cell r="D10830" t="str">
            <v>20300241201151</v>
          </cell>
          <cell r="E10830" t="str">
            <v>校级小型化高性能环天线的技术研究</v>
          </cell>
          <cell r="F10830" t="str">
            <v>钟增培</v>
          </cell>
          <cell r="G10830" t="str">
            <v>2022006</v>
          </cell>
          <cell r="H10830">
            <v>0</v>
          </cell>
          <cell r="I10830">
            <v>2500</v>
          </cell>
          <cell r="J10830">
            <v>2500</v>
          </cell>
          <cell r="K10830">
            <v>0</v>
          </cell>
          <cell r="L10830">
            <v>0</v>
          </cell>
          <cell r="M10830">
            <v>0</v>
          </cell>
          <cell r="N10830">
            <v>0</v>
          </cell>
          <cell r="O10830">
            <v>0</v>
          </cell>
        </row>
        <row r="10831">
          <cell r="C10831">
            <v>241201152</v>
          </cell>
          <cell r="D10831" t="str">
            <v>20300241201152</v>
          </cell>
          <cell r="E10831" t="str">
            <v>校级学霸机</v>
          </cell>
          <cell r="F10831" t="str">
            <v>雷瑞庭</v>
          </cell>
          <cell r="G10831" t="str">
            <v>2008044</v>
          </cell>
          <cell r="H10831">
            <v>0</v>
          </cell>
          <cell r="I10831">
            <v>2500</v>
          </cell>
          <cell r="J10831">
            <v>1395.25</v>
          </cell>
          <cell r="K10831">
            <v>1104.75</v>
          </cell>
          <cell r="L10831">
            <v>0</v>
          </cell>
          <cell r="M10831">
            <v>0</v>
          </cell>
          <cell r="N10831">
            <v>0</v>
          </cell>
          <cell r="O10831">
            <v>1104.75</v>
          </cell>
        </row>
        <row r="10832">
          <cell r="C10832">
            <v>241201153</v>
          </cell>
          <cell r="D10832" t="str">
            <v>20300241201153</v>
          </cell>
          <cell r="E10832" t="str">
            <v>校级智能种植辅助系统</v>
          </cell>
          <cell r="F10832" t="str">
            <v>雷瑞庭</v>
          </cell>
          <cell r="G10832" t="str">
            <v>2008044</v>
          </cell>
          <cell r="H10832">
            <v>0</v>
          </cell>
          <cell r="I10832">
            <v>2500</v>
          </cell>
          <cell r="J10832">
            <v>0</v>
          </cell>
          <cell r="K10832">
            <v>2500</v>
          </cell>
          <cell r="L10832">
            <v>0</v>
          </cell>
          <cell r="M10832">
            <v>0</v>
          </cell>
          <cell r="N10832">
            <v>0</v>
          </cell>
          <cell r="O10832">
            <v>2500</v>
          </cell>
        </row>
        <row r="10833">
          <cell r="C10833">
            <v>241201154</v>
          </cell>
          <cell r="D10833" t="str">
            <v>20300241201154</v>
          </cell>
          <cell r="E10833" t="str">
            <v>校级基于放电增强LIBS技术的咖啡中微素</v>
          </cell>
          <cell r="F10833" t="str">
            <v>杨乐瑶</v>
          </cell>
          <cell r="G10833" t="str">
            <v>2021073</v>
          </cell>
          <cell r="H10833">
            <v>0</v>
          </cell>
          <cell r="I10833">
            <v>2500</v>
          </cell>
          <cell r="J10833">
            <v>0</v>
          </cell>
          <cell r="K10833">
            <v>2500</v>
          </cell>
          <cell r="L10833">
            <v>0</v>
          </cell>
          <cell r="M10833">
            <v>0</v>
          </cell>
          <cell r="N10833">
            <v>0</v>
          </cell>
          <cell r="O10833">
            <v>2500</v>
          </cell>
        </row>
        <row r="10834">
          <cell r="C10834">
            <v>241201155</v>
          </cell>
          <cell r="D10834" t="str">
            <v>20300241201155</v>
          </cell>
          <cell r="E10834" t="str">
            <v>校级基于准连续域束缚态的太赫兹传感器设计</v>
          </cell>
          <cell r="F10834" t="str">
            <v>何小勇</v>
          </cell>
          <cell r="G10834" t="str">
            <v>2020099</v>
          </cell>
          <cell r="H10834">
            <v>0</v>
          </cell>
          <cell r="I10834">
            <v>2500</v>
          </cell>
          <cell r="J10834">
            <v>2500</v>
          </cell>
          <cell r="K10834">
            <v>0</v>
          </cell>
          <cell r="L10834">
            <v>0</v>
          </cell>
          <cell r="M10834">
            <v>0</v>
          </cell>
          <cell r="N10834">
            <v>0</v>
          </cell>
          <cell r="O10834">
            <v>0</v>
          </cell>
        </row>
        <row r="10835">
          <cell r="C10835">
            <v>241201156</v>
          </cell>
          <cell r="D10835" t="str">
            <v>20300241201156</v>
          </cell>
          <cell r="E10835" t="str">
            <v>校级智能酒店服务机器人</v>
          </cell>
          <cell r="F10835" t="str">
            <v>廖春萍</v>
          </cell>
          <cell r="G10835" t="str">
            <v>2014004</v>
          </cell>
          <cell r="H10835">
            <v>0</v>
          </cell>
          <cell r="I10835">
            <v>2500</v>
          </cell>
          <cell r="J10835">
            <v>2500</v>
          </cell>
          <cell r="K10835">
            <v>0</v>
          </cell>
          <cell r="L10835">
            <v>0</v>
          </cell>
          <cell r="M10835">
            <v>0</v>
          </cell>
          <cell r="N10835">
            <v>0</v>
          </cell>
          <cell r="O10835">
            <v>0</v>
          </cell>
        </row>
        <row r="10836">
          <cell r="C10836">
            <v>241201157</v>
          </cell>
          <cell r="D10836" t="str">
            <v>20300241201157</v>
          </cell>
          <cell r="E10836" t="str">
            <v>校级光电式蚊虫振频检测器</v>
          </cell>
          <cell r="F10836" t="str">
            <v>王彩申</v>
          </cell>
          <cell r="G10836" t="str">
            <v>2013073</v>
          </cell>
          <cell r="H10836">
            <v>0</v>
          </cell>
          <cell r="I10836">
            <v>2500</v>
          </cell>
          <cell r="J10836">
            <v>0</v>
          </cell>
          <cell r="K10836">
            <v>2500</v>
          </cell>
          <cell r="L10836">
            <v>0</v>
          </cell>
          <cell r="M10836">
            <v>0</v>
          </cell>
          <cell r="N10836">
            <v>0</v>
          </cell>
          <cell r="O10836">
            <v>2500</v>
          </cell>
        </row>
        <row r="10837">
          <cell r="C10837">
            <v>241201158</v>
          </cell>
          <cell r="D10837" t="str">
            <v>20300241201158</v>
          </cell>
          <cell r="E10837" t="str">
            <v>校级面向高速可见光通信的碳点复合玻璃</v>
          </cell>
          <cell r="F10837" t="str">
            <v>潘绮雯</v>
          </cell>
          <cell r="G10837" t="str">
            <v>2022185</v>
          </cell>
          <cell r="H10837">
            <v>0</v>
          </cell>
          <cell r="I10837">
            <v>2500</v>
          </cell>
          <cell r="J10837">
            <v>1346</v>
          </cell>
          <cell r="K10837">
            <v>1154</v>
          </cell>
          <cell r="L10837">
            <v>0</v>
          </cell>
          <cell r="M10837">
            <v>0</v>
          </cell>
          <cell r="N10837">
            <v>0</v>
          </cell>
          <cell r="O10837">
            <v>1154</v>
          </cell>
        </row>
        <row r="10838">
          <cell r="C10838">
            <v>241201159</v>
          </cell>
          <cell r="D10838" t="str">
            <v>20300241201159</v>
          </cell>
          <cell r="E10838" t="str">
            <v>校级基于STM32F103单片机的AIO</v>
          </cell>
          <cell r="F10838" t="str">
            <v>孙泽文</v>
          </cell>
          <cell r="G10838" t="str">
            <v>2018057</v>
          </cell>
          <cell r="H10838">
            <v>0</v>
          </cell>
          <cell r="I10838">
            <v>2500</v>
          </cell>
          <cell r="J10838">
            <v>2236.71</v>
          </cell>
          <cell r="K10838">
            <v>263.29</v>
          </cell>
          <cell r="L10838">
            <v>0</v>
          </cell>
          <cell r="M10838">
            <v>0</v>
          </cell>
          <cell r="N10838">
            <v>0</v>
          </cell>
          <cell r="O10838">
            <v>263.29</v>
          </cell>
        </row>
        <row r="10839">
          <cell r="C10839">
            <v>251008005</v>
          </cell>
          <cell r="D10839" t="str">
            <v>20300251008005</v>
          </cell>
          <cell r="E10839" t="str">
            <v>信息与通信工程</v>
          </cell>
          <cell r="F10839" t="str">
            <v>SHENXUEMIN</v>
          </cell>
          <cell r="G10839" t="str">
            <v>2020803</v>
          </cell>
          <cell r="H10839">
            <v>0</v>
          </cell>
          <cell r="I10839">
            <v>350000</v>
          </cell>
          <cell r="J10839">
            <v>0</v>
          </cell>
          <cell r="K10839">
            <v>350000</v>
          </cell>
          <cell r="L10839">
            <v>0</v>
          </cell>
          <cell r="M10839">
            <v>246600</v>
          </cell>
          <cell r="N10839">
            <v>0</v>
          </cell>
          <cell r="O10839">
            <v>103400</v>
          </cell>
        </row>
        <row r="10840">
          <cell r="C10840">
            <v>251008008</v>
          </cell>
          <cell r="D10840" t="str">
            <v>20300251008008</v>
          </cell>
          <cell r="E10840" t="str">
            <v>光学工程</v>
          </cell>
          <cell r="F10840" t="str">
            <v>王红成</v>
          </cell>
          <cell r="G10840" t="str">
            <v>2007023</v>
          </cell>
          <cell r="H10840">
            <v>0</v>
          </cell>
          <cell r="I10840">
            <v>350000</v>
          </cell>
          <cell r="J10840">
            <v>115870.11</v>
          </cell>
          <cell r="K10840">
            <v>234129.89</v>
          </cell>
          <cell r="L10840">
            <v>0</v>
          </cell>
          <cell r="M10840">
            <v>0</v>
          </cell>
          <cell r="N10840">
            <v>0</v>
          </cell>
          <cell r="O10840">
            <v>234129.89</v>
          </cell>
        </row>
        <row r="10841">
          <cell r="C10841">
            <v>251201146</v>
          </cell>
          <cell r="D10841" t="str">
            <v>20300251201146</v>
          </cell>
          <cell r="E10841" t="str">
            <v>基于视觉的物流行业灵巧手</v>
          </cell>
          <cell r="F10841" t="str">
            <v>胡亚伟</v>
          </cell>
          <cell r="G10841" t="str">
            <v>2013038</v>
          </cell>
          <cell r="H10841">
            <v>0</v>
          </cell>
          <cell r="I10841">
            <v>4800</v>
          </cell>
          <cell r="J10841">
            <v>0</v>
          </cell>
          <cell r="K10841">
            <v>4800</v>
          </cell>
          <cell r="L10841">
            <v>0</v>
          </cell>
          <cell r="M10841">
            <v>0</v>
          </cell>
          <cell r="N10841">
            <v>0</v>
          </cell>
          <cell r="O10841">
            <v>4800</v>
          </cell>
        </row>
        <row r="10842">
          <cell r="C10842">
            <v>251201147</v>
          </cell>
          <cell r="D10842" t="str">
            <v>20300251201147</v>
          </cell>
          <cell r="E10842" t="str">
            <v>智能电池管理系统</v>
          </cell>
          <cell r="F10842" t="str">
            <v>张志</v>
          </cell>
          <cell r="G10842" t="str">
            <v>2013017</v>
          </cell>
          <cell r="H10842">
            <v>0</v>
          </cell>
          <cell r="I10842">
            <v>4800</v>
          </cell>
          <cell r="J10842">
            <v>0</v>
          </cell>
          <cell r="K10842">
            <v>4800</v>
          </cell>
          <cell r="L10842">
            <v>0</v>
          </cell>
          <cell r="M10842">
            <v>0</v>
          </cell>
          <cell r="N10842">
            <v>0</v>
          </cell>
          <cell r="O10842">
            <v>4800</v>
          </cell>
        </row>
        <row r="10843">
          <cell r="C10843">
            <v>251201148</v>
          </cell>
          <cell r="D10843" t="str">
            <v>20300251201148</v>
          </cell>
          <cell r="E10843" t="str">
            <v>基于飞秒激光3D打印技术的光纤布拉格光栅</v>
          </cell>
          <cell r="F10843" t="str">
            <v>郭奎奎</v>
          </cell>
          <cell r="G10843" t="str">
            <v>2022090</v>
          </cell>
          <cell r="H10843">
            <v>0</v>
          </cell>
          <cell r="I10843">
            <v>4800</v>
          </cell>
          <cell r="J10843">
            <v>0</v>
          </cell>
          <cell r="K10843">
            <v>4800</v>
          </cell>
          <cell r="L10843">
            <v>0</v>
          </cell>
          <cell r="M10843">
            <v>0</v>
          </cell>
          <cell r="N10843">
            <v>0</v>
          </cell>
          <cell r="O10843">
            <v>4800</v>
          </cell>
        </row>
        <row r="10844">
          <cell r="C10844">
            <v>251201149</v>
          </cell>
          <cell r="D10844" t="str">
            <v>20300251201149</v>
          </cell>
          <cell r="E10844" t="str">
            <v>基站天线阵列去耦与滤波器一体化关键技术研</v>
          </cell>
          <cell r="F10844" t="str">
            <v>林娴静</v>
          </cell>
          <cell r="G10844" t="str">
            <v>2017040</v>
          </cell>
          <cell r="H10844">
            <v>0</v>
          </cell>
          <cell r="I10844">
            <v>4800</v>
          </cell>
          <cell r="J10844">
            <v>0</v>
          </cell>
          <cell r="K10844">
            <v>4800</v>
          </cell>
          <cell r="L10844">
            <v>0</v>
          </cell>
          <cell r="M10844">
            <v>0</v>
          </cell>
          <cell r="N10844">
            <v>0</v>
          </cell>
          <cell r="O10844">
            <v>4800</v>
          </cell>
        </row>
        <row r="10845">
          <cell r="C10845">
            <v>251201150</v>
          </cell>
          <cell r="D10845" t="str">
            <v>20300251201150</v>
          </cell>
          <cell r="E10845" t="str">
            <v>边缘服务器端的神经网络识别系统设计</v>
          </cell>
          <cell r="F10845" t="str">
            <v>黄妙娜</v>
          </cell>
          <cell r="G10845" t="str">
            <v>2014014</v>
          </cell>
          <cell r="H10845">
            <v>0</v>
          </cell>
          <cell r="I10845">
            <v>4800</v>
          </cell>
          <cell r="J10845">
            <v>0</v>
          </cell>
          <cell r="K10845">
            <v>4800</v>
          </cell>
          <cell r="L10845">
            <v>0</v>
          </cell>
          <cell r="M10845">
            <v>0</v>
          </cell>
          <cell r="N10845">
            <v>0</v>
          </cell>
          <cell r="O10845">
            <v>4800</v>
          </cell>
        </row>
        <row r="10846">
          <cell r="C10846">
            <v>251201151</v>
          </cell>
          <cell r="D10846" t="str">
            <v>20300251201151</v>
          </cell>
          <cell r="E10846" t="str">
            <v>基于轻量化模型和国产AI SOC的器件检</v>
          </cell>
          <cell r="F10846" t="str">
            <v>黄晓园</v>
          </cell>
          <cell r="G10846" t="str">
            <v>2013058</v>
          </cell>
          <cell r="H10846">
            <v>0</v>
          </cell>
          <cell r="I10846">
            <v>4800</v>
          </cell>
          <cell r="J10846">
            <v>0</v>
          </cell>
          <cell r="K10846">
            <v>4800</v>
          </cell>
          <cell r="L10846">
            <v>0</v>
          </cell>
          <cell r="M10846">
            <v>0</v>
          </cell>
          <cell r="N10846">
            <v>0</v>
          </cell>
          <cell r="O10846">
            <v>4800</v>
          </cell>
        </row>
        <row r="10847">
          <cell r="C10847">
            <v>251201152</v>
          </cell>
          <cell r="D10847" t="str">
            <v>20300251201152</v>
          </cell>
          <cell r="E10847" t="str">
            <v>双形态 UWB 智能跟随车</v>
          </cell>
          <cell r="F10847" t="str">
            <v>陈平平</v>
          </cell>
          <cell r="G10847" t="str">
            <v>2006043</v>
          </cell>
          <cell r="H10847">
            <v>0</v>
          </cell>
          <cell r="I10847">
            <v>2400</v>
          </cell>
          <cell r="J10847">
            <v>0</v>
          </cell>
          <cell r="K10847">
            <v>2400</v>
          </cell>
          <cell r="L10847">
            <v>0</v>
          </cell>
          <cell r="M10847">
            <v>0</v>
          </cell>
          <cell r="N10847">
            <v>0</v>
          </cell>
          <cell r="O10847">
            <v>2400</v>
          </cell>
        </row>
        <row r="10848">
          <cell r="C10848">
            <v>251201153</v>
          </cell>
          <cell r="D10848" t="str">
            <v>20300251201153</v>
          </cell>
          <cell r="E10848" t="str">
            <v>基于有感控制可二二导通与三三导通切换的B</v>
          </cell>
          <cell r="F10848" t="str">
            <v>唐校</v>
          </cell>
          <cell r="G10848" t="str">
            <v>2014015</v>
          </cell>
          <cell r="H10848">
            <v>0</v>
          </cell>
          <cell r="I10848">
            <v>2400</v>
          </cell>
          <cell r="J10848">
            <v>0</v>
          </cell>
          <cell r="K10848">
            <v>2400</v>
          </cell>
          <cell r="L10848">
            <v>0</v>
          </cell>
          <cell r="M10848">
            <v>0</v>
          </cell>
          <cell r="N10848">
            <v>0</v>
          </cell>
          <cell r="O10848">
            <v>2400</v>
          </cell>
        </row>
        <row r="10849">
          <cell r="C10849">
            <v>251201154</v>
          </cell>
          <cell r="D10849" t="str">
            <v>20300251201154</v>
          </cell>
          <cell r="E10849" t="str">
            <v>基于ROS2的月球环境勘探器</v>
          </cell>
          <cell r="F10849" t="str">
            <v>陈琼</v>
          </cell>
          <cell r="G10849" t="str">
            <v>2001005</v>
          </cell>
          <cell r="H10849">
            <v>0</v>
          </cell>
          <cell r="I10849">
            <v>2400</v>
          </cell>
          <cell r="J10849">
            <v>0</v>
          </cell>
          <cell r="K10849">
            <v>2400</v>
          </cell>
          <cell r="L10849">
            <v>0</v>
          </cell>
          <cell r="M10849">
            <v>0</v>
          </cell>
          <cell r="N10849">
            <v>0</v>
          </cell>
          <cell r="O10849">
            <v>2400</v>
          </cell>
        </row>
        <row r="10850">
          <cell r="C10850">
            <v>251201155</v>
          </cell>
          <cell r="D10850" t="str">
            <v>20300251201155</v>
          </cell>
          <cell r="E10850" t="str">
            <v>仓储物流机器人</v>
          </cell>
          <cell r="F10850" t="str">
            <v>姚娜</v>
          </cell>
          <cell r="G10850" t="str">
            <v>2011024</v>
          </cell>
          <cell r="H10850">
            <v>0</v>
          </cell>
          <cell r="I10850">
            <v>2400</v>
          </cell>
          <cell r="J10850">
            <v>0</v>
          </cell>
          <cell r="K10850">
            <v>2400</v>
          </cell>
          <cell r="L10850">
            <v>0</v>
          </cell>
          <cell r="M10850">
            <v>0</v>
          </cell>
          <cell r="N10850">
            <v>0</v>
          </cell>
          <cell r="O10850">
            <v>2400</v>
          </cell>
        </row>
        <row r="10851">
          <cell r="C10851">
            <v>251201156</v>
          </cell>
          <cell r="D10851" t="str">
            <v>20300251201156</v>
          </cell>
          <cell r="E10851" t="str">
            <v>隔离型双向DC-DC变换器</v>
          </cell>
          <cell r="F10851" t="str">
            <v>胡望</v>
          </cell>
          <cell r="G10851" t="str">
            <v>2022184</v>
          </cell>
          <cell r="H10851">
            <v>0</v>
          </cell>
          <cell r="I10851">
            <v>2400</v>
          </cell>
          <cell r="J10851">
            <v>0</v>
          </cell>
          <cell r="K10851">
            <v>2400</v>
          </cell>
          <cell r="L10851">
            <v>0</v>
          </cell>
          <cell r="M10851">
            <v>0</v>
          </cell>
          <cell r="N10851">
            <v>0</v>
          </cell>
          <cell r="O10851">
            <v>2400</v>
          </cell>
        </row>
        <row r="10852">
          <cell r="C10852">
            <v>251201157</v>
          </cell>
          <cell r="D10852" t="str">
            <v>20300251201157</v>
          </cell>
          <cell r="E10852" t="str">
            <v>车辆边缘计算网络中计算复用和任务卸载优化</v>
          </cell>
          <cell r="F10852" t="str">
            <v>杨伟伟</v>
          </cell>
          <cell r="G10852" t="str">
            <v>2021048</v>
          </cell>
          <cell r="H10852">
            <v>0</v>
          </cell>
          <cell r="I10852">
            <v>2400</v>
          </cell>
          <cell r="J10852">
            <v>0</v>
          </cell>
          <cell r="K10852">
            <v>2400</v>
          </cell>
          <cell r="L10852">
            <v>0</v>
          </cell>
          <cell r="M10852">
            <v>0</v>
          </cell>
          <cell r="N10852">
            <v>0</v>
          </cell>
          <cell r="O10852">
            <v>2400</v>
          </cell>
        </row>
        <row r="10853">
          <cell r="C10853">
            <v>251201158</v>
          </cell>
          <cell r="D10853" t="str">
            <v>20300251201158</v>
          </cell>
          <cell r="E10853" t="str">
            <v>基于AC791的低功耗仿生飞行探测器</v>
          </cell>
          <cell r="F10853" t="str">
            <v>李波瑶</v>
          </cell>
          <cell r="G10853" t="str">
            <v>2021047</v>
          </cell>
          <cell r="H10853">
            <v>0</v>
          </cell>
          <cell r="I10853">
            <v>2400</v>
          </cell>
          <cell r="J10853">
            <v>0</v>
          </cell>
          <cell r="K10853">
            <v>2400</v>
          </cell>
          <cell r="L10853">
            <v>0</v>
          </cell>
          <cell r="M10853">
            <v>0</v>
          </cell>
          <cell r="N10853">
            <v>0</v>
          </cell>
          <cell r="O10853">
            <v>2400</v>
          </cell>
        </row>
        <row r="10854">
          <cell r="C10854">
            <v>251201159</v>
          </cell>
          <cell r="D10854" t="str">
            <v>20300251201159</v>
          </cell>
          <cell r="E10854" t="str">
            <v>焦距可调的近场聚焦天线研究</v>
          </cell>
          <cell r="F10854" t="str">
            <v>陈诚</v>
          </cell>
          <cell r="G10854" t="str">
            <v>2020022</v>
          </cell>
          <cell r="H10854">
            <v>0</v>
          </cell>
          <cell r="I10854">
            <v>2400</v>
          </cell>
          <cell r="J10854">
            <v>0</v>
          </cell>
          <cell r="K10854">
            <v>2400</v>
          </cell>
          <cell r="L10854">
            <v>0</v>
          </cell>
          <cell r="M10854">
            <v>0</v>
          </cell>
          <cell r="N10854">
            <v>0</v>
          </cell>
          <cell r="O10854">
            <v>2400</v>
          </cell>
        </row>
        <row r="10855">
          <cell r="C10855">
            <v>251201160</v>
          </cell>
          <cell r="D10855" t="str">
            <v>20300251201160</v>
          </cell>
          <cell r="E10855" t="str">
            <v>基于拉曼光谱的塑料快速检测研究</v>
          </cell>
          <cell r="F10855" t="str">
            <v>刘晔</v>
          </cell>
          <cell r="G10855" t="str">
            <v>2018807</v>
          </cell>
          <cell r="H10855">
            <v>0</v>
          </cell>
          <cell r="I10855">
            <v>2400</v>
          </cell>
          <cell r="J10855">
            <v>0</v>
          </cell>
          <cell r="K10855">
            <v>2400</v>
          </cell>
          <cell r="L10855">
            <v>0</v>
          </cell>
          <cell r="M10855">
            <v>0</v>
          </cell>
          <cell r="N10855">
            <v>0</v>
          </cell>
          <cell r="O10855">
            <v>2400</v>
          </cell>
        </row>
        <row r="10856">
          <cell r="C10856">
            <v>251201161</v>
          </cell>
          <cell r="D10856" t="str">
            <v>20300251201161</v>
          </cell>
          <cell r="E10856" t="str">
            <v>便携式多功能集成仪器</v>
          </cell>
          <cell r="F10856" t="str">
            <v>廖春萍</v>
          </cell>
          <cell r="G10856" t="str">
            <v>2014004</v>
          </cell>
          <cell r="H10856">
            <v>0</v>
          </cell>
          <cell r="I10856">
            <v>2400</v>
          </cell>
          <cell r="J10856">
            <v>0</v>
          </cell>
          <cell r="K10856">
            <v>2400</v>
          </cell>
          <cell r="L10856">
            <v>0</v>
          </cell>
          <cell r="M10856">
            <v>0</v>
          </cell>
          <cell r="N10856">
            <v>0</v>
          </cell>
          <cell r="O10856">
            <v>2400</v>
          </cell>
        </row>
        <row r="10857">
          <cell r="C10857">
            <v>251201162</v>
          </cell>
          <cell r="D10857" t="str">
            <v>20300251201162</v>
          </cell>
          <cell r="E10857" t="str">
            <v>基于OpenCV的视障辅助智能助手</v>
          </cell>
          <cell r="F10857" t="str">
            <v>宋建勋</v>
          </cell>
          <cell r="G10857" t="str">
            <v>2012022</v>
          </cell>
          <cell r="H10857">
            <v>0</v>
          </cell>
          <cell r="I10857">
            <v>1200</v>
          </cell>
          <cell r="J10857">
            <v>0</v>
          </cell>
          <cell r="K10857">
            <v>1200</v>
          </cell>
          <cell r="L10857">
            <v>0</v>
          </cell>
          <cell r="M10857">
            <v>0</v>
          </cell>
          <cell r="N10857">
            <v>0</v>
          </cell>
          <cell r="O10857">
            <v>1200</v>
          </cell>
        </row>
        <row r="10858">
          <cell r="C10858">
            <v>251201163</v>
          </cell>
          <cell r="D10858" t="str">
            <v>20300251201163</v>
          </cell>
          <cell r="E10858" t="str">
            <v>爬阶梯多功能轮椅</v>
          </cell>
          <cell r="F10858" t="str">
            <v>赖树明</v>
          </cell>
          <cell r="G10858" t="str">
            <v>2004019</v>
          </cell>
          <cell r="H10858">
            <v>0</v>
          </cell>
          <cell r="I10858">
            <v>1200</v>
          </cell>
          <cell r="J10858">
            <v>0</v>
          </cell>
          <cell r="K10858">
            <v>1200</v>
          </cell>
          <cell r="L10858">
            <v>0</v>
          </cell>
          <cell r="M10858">
            <v>0</v>
          </cell>
          <cell r="N10858">
            <v>0</v>
          </cell>
          <cell r="O10858">
            <v>1200</v>
          </cell>
        </row>
        <row r="10859">
          <cell r="C10859">
            <v>251201164</v>
          </cell>
          <cell r="D10859" t="str">
            <v>20300251201164</v>
          </cell>
          <cell r="E10859" t="str">
            <v>基于Linux系统和STM32的智能感知</v>
          </cell>
          <cell r="F10859" t="str">
            <v>唐校</v>
          </cell>
          <cell r="G10859" t="str">
            <v>2014015</v>
          </cell>
          <cell r="H10859">
            <v>0</v>
          </cell>
          <cell r="I10859">
            <v>1200</v>
          </cell>
          <cell r="J10859">
            <v>0</v>
          </cell>
          <cell r="K10859">
            <v>1200</v>
          </cell>
          <cell r="L10859">
            <v>0</v>
          </cell>
          <cell r="M10859">
            <v>0</v>
          </cell>
          <cell r="N10859">
            <v>0</v>
          </cell>
          <cell r="O10859">
            <v>1200</v>
          </cell>
        </row>
        <row r="10860">
          <cell r="C10860">
            <v>251201165</v>
          </cell>
          <cell r="D10860" t="str">
            <v>20300251201165</v>
          </cell>
          <cell r="E10860" t="str">
            <v>多源感知灾害推演防护系统</v>
          </cell>
          <cell r="F10860" t="str">
            <v>赖树明</v>
          </cell>
          <cell r="G10860" t="str">
            <v>2004019</v>
          </cell>
          <cell r="H10860">
            <v>0</v>
          </cell>
          <cell r="I10860">
            <v>1200</v>
          </cell>
          <cell r="J10860">
            <v>0</v>
          </cell>
          <cell r="K10860">
            <v>1200</v>
          </cell>
          <cell r="L10860">
            <v>0</v>
          </cell>
          <cell r="M10860">
            <v>0</v>
          </cell>
          <cell r="N10860">
            <v>0</v>
          </cell>
          <cell r="O10860">
            <v>1200</v>
          </cell>
        </row>
        <row r="10861">
          <cell r="C10861">
            <v>251201166</v>
          </cell>
          <cell r="D10861" t="str">
            <v>20300251201166</v>
          </cell>
          <cell r="E10861" t="str">
            <v>智能导航盲杖</v>
          </cell>
          <cell r="F10861" t="str">
            <v>雷瑞庭</v>
          </cell>
          <cell r="G10861" t="str">
            <v>2008044</v>
          </cell>
          <cell r="H10861">
            <v>0</v>
          </cell>
          <cell r="I10861">
            <v>1200</v>
          </cell>
          <cell r="J10861">
            <v>0</v>
          </cell>
          <cell r="K10861">
            <v>1200</v>
          </cell>
          <cell r="L10861">
            <v>0</v>
          </cell>
          <cell r="M10861">
            <v>0</v>
          </cell>
          <cell r="N10861">
            <v>0</v>
          </cell>
          <cell r="O10861">
            <v>1200</v>
          </cell>
        </row>
        <row r="10862">
          <cell r="C10862">
            <v>251201167</v>
          </cell>
          <cell r="D10862" t="str">
            <v>20300251201167</v>
          </cell>
          <cell r="E10862" t="str">
            <v>可语音交互与基于GPS定位规划 路径的灾</v>
          </cell>
          <cell r="F10862" t="str">
            <v>姚娜</v>
          </cell>
          <cell r="G10862" t="str">
            <v>2011024</v>
          </cell>
          <cell r="H10862">
            <v>0</v>
          </cell>
          <cell r="I10862">
            <v>1200</v>
          </cell>
          <cell r="J10862">
            <v>0</v>
          </cell>
          <cell r="K10862">
            <v>1200</v>
          </cell>
          <cell r="L10862">
            <v>0</v>
          </cell>
          <cell r="M10862">
            <v>0</v>
          </cell>
          <cell r="N10862">
            <v>0</v>
          </cell>
          <cell r="O10862">
            <v>1200</v>
          </cell>
        </row>
        <row r="10863">
          <cell r="C10863">
            <v>251201168</v>
          </cell>
          <cell r="D10863" t="str">
            <v>20300251201168</v>
          </cell>
          <cell r="E10863" t="str">
            <v>焰翼智巡——云边一体化的无人机智能火情巡</v>
          </cell>
          <cell r="F10863" t="str">
            <v>梁辉</v>
          </cell>
          <cell r="G10863" t="str">
            <v>2020819</v>
          </cell>
          <cell r="H10863">
            <v>0</v>
          </cell>
          <cell r="I10863">
            <v>1200</v>
          </cell>
          <cell r="J10863">
            <v>0</v>
          </cell>
          <cell r="K10863">
            <v>1200</v>
          </cell>
          <cell r="L10863">
            <v>0</v>
          </cell>
          <cell r="M10863">
            <v>0</v>
          </cell>
          <cell r="N10863">
            <v>0</v>
          </cell>
          <cell r="O10863">
            <v>1200</v>
          </cell>
        </row>
        <row r="10864">
          <cell r="C10864">
            <v>251201169</v>
          </cell>
          <cell r="D10864" t="str">
            <v>20300251201169</v>
          </cell>
          <cell r="E10864" t="str">
            <v>近红外轨道角动量模式可视化探测研究</v>
          </cell>
          <cell r="F10864" t="str">
            <v>魏丹</v>
          </cell>
          <cell r="G10864" t="str">
            <v>2020123</v>
          </cell>
          <cell r="H10864">
            <v>0</v>
          </cell>
          <cell r="I10864">
            <v>1200</v>
          </cell>
          <cell r="J10864">
            <v>0</v>
          </cell>
          <cell r="K10864">
            <v>1200</v>
          </cell>
          <cell r="L10864">
            <v>0</v>
          </cell>
          <cell r="M10864">
            <v>0</v>
          </cell>
          <cell r="N10864">
            <v>0</v>
          </cell>
          <cell r="O10864">
            <v>1200</v>
          </cell>
        </row>
        <row r="10865">
          <cell r="C10865">
            <v>251201170</v>
          </cell>
          <cell r="D10865" t="str">
            <v>20300251201170</v>
          </cell>
          <cell r="E10865" t="str">
            <v>基于大语言模型的智能情感陪伴宠物</v>
          </cell>
          <cell r="F10865" t="str">
            <v>王彩申</v>
          </cell>
          <cell r="G10865" t="str">
            <v>2013073</v>
          </cell>
          <cell r="H10865">
            <v>0</v>
          </cell>
          <cell r="I10865">
            <v>1200</v>
          </cell>
          <cell r="J10865">
            <v>0</v>
          </cell>
          <cell r="K10865">
            <v>1200</v>
          </cell>
          <cell r="L10865">
            <v>0</v>
          </cell>
          <cell r="M10865">
            <v>0</v>
          </cell>
          <cell r="N10865">
            <v>0</v>
          </cell>
          <cell r="O10865">
            <v>1200</v>
          </cell>
        </row>
        <row r="10866">
          <cell r="C10866">
            <v>251201171</v>
          </cell>
          <cell r="D10866" t="str">
            <v>20300251201171</v>
          </cell>
          <cell r="E10866" t="str">
            <v>应急状态下的无线电通信设备</v>
          </cell>
          <cell r="F10866" t="str">
            <v>潘佑华</v>
          </cell>
          <cell r="G10866" t="str">
            <v>2005066</v>
          </cell>
          <cell r="H10866">
            <v>0</v>
          </cell>
          <cell r="I10866">
            <v>1200</v>
          </cell>
          <cell r="J10866">
            <v>0</v>
          </cell>
          <cell r="K10866">
            <v>1200</v>
          </cell>
          <cell r="L10866">
            <v>0</v>
          </cell>
          <cell r="M10866">
            <v>0</v>
          </cell>
          <cell r="N10866">
            <v>0</v>
          </cell>
          <cell r="O10866">
            <v>1200</v>
          </cell>
        </row>
        <row r="10867">
          <cell r="C10867">
            <v>251201172</v>
          </cell>
          <cell r="D10867" t="str">
            <v>20300251201172</v>
          </cell>
          <cell r="E10867" t="str">
            <v>面向大模型的语音AI-agent硬件终端</v>
          </cell>
          <cell r="F10867" t="str">
            <v>杨平</v>
          </cell>
          <cell r="G10867" t="str">
            <v>2013020</v>
          </cell>
          <cell r="H10867">
            <v>0</v>
          </cell>
          <cell r="I10867">
            <v>1200</v>
          </cell>
          <cell r="J10867">
            <v>0</v>
          </cell>
          <cell r="K10867">
            <v>1200</v>
          </cell>
          <cell r="L10867">
            <v>0</v>
          </cell>
          <cell r="M10867">
            <v>0</v>
          </cell>
          <cell r="N10867">
            <v>0</v>
          </cell>
          <cell r="O10867">
            <v>1200</v>
          </cell>
        </row>
        <row r="10868">
          <cell r="C10868">
            <v>251201173</v>
          </cell>
          <cell r="D10868" t="str">
            <v>20300251201173</v>
          </cell>
          <cell r="E10868" t="str">
            <v>基于物联网的多维智感工业气体监测终端</v>
          </cell>
          <cell r="F10868" t="str">
            <v>谭艳珍</v>
          </cell>
          <cell r="G10868" t="str">
            <v>2018059</v>
          </cell>
          <cell r="H10868">
            <v>0</v>
          </cell>
          <cell r="I10868">
            <v>1200</v>
          </cell>
          <cell r="J10868">
            <v>0</v>
          </cell>
          <cell r="K10868">
            <v>1200</v>
          </cell>
          <cell r="L10868">
            <v>0</v>
          </cell>
          <cell r="M10868">
            <v>0</v>
          </cell>
          <cell r="N10868">
            <v>0</v>
          </cell>
          <cell r="O10868">
            <v>1200</v>
          </cell>
        </row>
        <row r="10869">
          <cell r="C10869">
            <v>251201174</v>
          </cell>
          <cell r="D10869" t="str">
            <v>20300251201174</v>
          </cell>
          <cell r="E10869" t="str">
            <v>基于杰理AC单片机的源测量单元</v>
          </cell>
          <cell r="F10869" t="str">
            <v>陈卫</v>
          </cell>
          <cell r="G10869" t="str">
            <v>2003083</v>
          </cell>
          <cell r="H10869">
            <v>0</v>
          </cell>
          <cell r="I10869">
            <v>1200</v>
          </cell>
          <cell r="J10869">
            <v>0</v>
          </cell>
          <cell r="K10869">
            <v>1200</v>
          </cell>
          <cell r="L10869">
            <v>0</v>
          </cell>
          <cell r="M10869">
            <v>0</v>
          </cell>
          <cell r="N10869">
            <v>0</v>
          </cell>
          <cell r="O10869">
            <v>1200</v>
          </cell>
        </row>
        <row r="10870">
          <cell r="C10870">
            <v>251201175</v>
          </cell>
          <cell r="D10870" t="str">
            <v>20300251201175</v>
          </cell>
          <cell r="E10870" t="str">
            <v>基于ZEMAX的1920x1200高分辨</v>
          </cell>
          <cell r="F10870" t="str">
            <v>张耿</v>
          </cell>
          <cell r="G10870" t="str">
            <v>2012036</v>
          </cell>
          <cell r="H10870">
            <v>0</v>
          </cell>
          <cell r="I10870">
            <v>1200</v>
          </cell>
          <cell r="J10870">
            <v>0</v>
          </cell>
          <cell r="K10870">
            <v>1200</v>
          </cell>
          <cell r="L10870">
            <v>0</v>
          </cell>
          <cell r="M10870">
            <v>0</v>
          </cell>
          <cell r="N10870">
            <v>0</v>
          </cell>
          <cell r="O10870">
            <v>1200</v>
          </cell>
        </row>
        <row r="10871">
          <cell r="C10871">
            <v>251201176</v>
          </cell>
          <cell r="D10871" t="str">
            <v>20300251201176</v>
          </cell>
          <cell r="E10871" t="str">
            <v>智能焊接机械臂</v>
          </cell>
          <cell r="F10871" t="str">
            <v>彭川</v>
          </cell>
          <cell r="G10871" t="str">
            <v>2013041</v>
          </cell>
          <cell r="H10871">
            <v>0</v>
          </cell>
          <cell r="I10871">
            <v>1200</v>
          </cell>
          <cell r="J10871">
            <v>0</v>
          </cell>
          <cell r="K10871">
            <v>1200</v>
          </cell>
          <cell r="L10871">
            <v>0</v>
          </cell>
          <cell r="M10871">
            <v>0</v>
          </cell>
          <cell r="N10871">
            <v>0</v>
          </cell>
          <cell r="O10871">
            <v>1200</v>
          </cell>
        </row>
        <row r="10872">
          <cell r="C10872">
            <v>251201177</v>
          </cell>
          <cell r="D10872" t="str">
            <v>20300251201177</v>
          </cell>
          <cell r="E10872" t="str">
            <v>可折叠气囊车</v>
          </cell>
          <cell r="F10872" t="str">
            <v>郑永香</v>
          </cell>
          <cell r="G10872" t="str">
            <v>2021083</v>
          </cell>
          <cell r="H10872">
            <v>0</v>
          </cell>
          <cell r="I10872">
            <v>1200</v>
          </cell>
          <cell r="J10872">
            <v>0</v>
          </cell>
          <cell r="K10872">
            <v>1200</v>
          </cell>
          <cell r="L10872">
            <v>0</v>
          </cell>
          <cell r="M10872">
            <v>0</v>
          </cell>
          <cell r="N10872">
            <v>0</v>
          </cell>
          <cell r="O10872">
            <v>1200</v>
          </cell>
        </row>
        <row r="10873">
          <cell r="C10873">
            <v>195400005</v>
          </cell>
          <cell r="D10873" t="str">
            <v>20400195400005</v>
          </cell>
          <cell r="E10873" t="str">
            <v>(071006001)团费</v>
          </cell>
          <cell r="F10873" t="str">
            <v>张伟伟</v>
          </cell>
          <cell r="G10873" t="str">
            <v>2020823</v>
          </cell>
          <cell r="H10873">
            <v>296.94</v>
          </cell>
          <cell r="I10873">
            <v>0</v>
          </cell>
          <cell r="J10873">
            <v>0</v>
          </cell>
          <cell r="K10873">
            <v>296.94</v>
          </cell>
          <cell r="L10873">
            <v>0</v>
          </cell>
          <cell r="M10873">
            <v>0</v>
          </cell>
          <cell r="N10873">
            <v>0</v>
          </cell>
          <cell r="O10873">
            <v>296.94</v>
          </cell>
        </row>
        <row r="10874">
          <cell r="C10874">
            <v>195900001004</v>
          </cell>
          <cell r="D10874" t="str">
            <v>20400195900001004</v>
          </cell>
          <cell r="E10874" t="str">
            <v>党费</v>
          </cell>
          <cell r="F10874" t="str">
            <v>兰善红</v>
          </cell>
          <cell r="G10874" t="str">
            <v>2002016</v>
          </cell>
          <cell r="H10874">
            <v>0</v>
          </cell>
          <cell r="I10874">
            <v>191851.95</v>
          </cell>
          <cell r="J10874">
            <v>2873</v>
          </cell>
          <cell r="K10874">
            <v>188978.95</v>
          </cell>
          <cell r="L10874">
            <v>0</v>
          </cell>
          <cell r="M10874">
            <v>0</v>
          </cell>
          <cell r="N10874">
            <v>0</v>
          </cell>
          <cell r="O10874">
            <v>188978.95</v>
          </cell>
        </row>
        <row r="10875">
          <cell r="C10875">
            <v>196100028005</v>
          </cell>
          <cell r="D10875" t="str">
            <v>20400196100028005</v>
          </cell>
          <cell r="E10875" t="str">
            <v>工程认证专业建设费</v>
          </cell>
          <cell r="F10875" t="str">
            <v>张伟伟</v>
          </cell>
          <cell r="G10875" t="str">
            <v>2020823</v>
          </cell>
          <cell r="H10875">
            <v>0</v>
          </cell>
          <cell r="I10875">
            <v>0</v>
          </cell>
          <cell r="J10875">
            <v>0</v>
          </cell>
          <cell r="K10875">
            <v>0</v>
          </cell>
          <cell r="L10875">
            <v>0</v>
          </cell>
          <cell r="M10875">
            <v>0</v>
          </cell>
          <cell r="N10875">
            <v>0</v>
          </cell>
          <cell r="O10875">
            <v>0</v>
          </cell>
        </row>
        <row r="10876">
          <cell r="C10876">
            <v>2061009017</v>
          </cell>
          <cell r="D10876" t="str">
            <v>204002061009017</v>
          </cell>
          <cell r="E10876" t="str">
            <v>（平台）绿色溶剂设计、调控及其在环境、能源和材料中的应用</v>
          </cell>
          <cell r="F10876" t="str">
            <v>李长平</v>
          </cell>
          <cell r="G10876" t="str">
            <v>2016830</v>
          </cell>
          <cell r="H10876">
            <v>0</v>
          </cell>
          <cell r="I10876">
            <v>2264514.6</v>
          </cell>
          <cell r="J10876">
            <v>388541.06</v>
          </cell>
          <cell r="K10876">
            <v>1875973.54</v>
          </cell>
          <cell r="L10876">
            <v>134000</v>
          </cell>
          <cell r="M10876">
            <v>0</v>
          </cell>
          <cell r="N10876">
            <v>0</v>
          </cell>
          <cell r="O10876">
            <v>1875973.54</v>
          </cell>
        </row>
        <row r="10877">
          <cell r="C10877">
            <v>215701004</v>
          </cell>
          <cell r="D10877" t="str">
            <v>20400215701004</v>
          </cell>
          <cell r="E10877" t="str">
            <v>征兵专项经费</v>
          </cell>
          <cell r="F10877" t="str">
            <v>兰善红</v>
          </cell>
          <cell r="G10877" t="str">
            <v>2002016</v>
          </cell>
          <cell r="H10877">
            <v>0</v>
          </cell>
          <cell r="I10877">
            <v>2000</v>
          </cell>
          <cell r="J10877">
            <v>0</v>
          </cell>
          <cell r="K10877">
            <v>2000</v>
          </cell>
          <cell r="L10877">
            <v>0</v>
          </cell>
          <cell r="M10877">
            <v>0</v>
          </cell>
          <cell r="N10877">
            <v>0</v>
          </cell>
          <cell r="O10877">
            <v>2000</v>
          </cell>
        </row>
        <row r="10878">
          <cell r="C10878">
            <v>220629002</v>
          </cell>
          <cell r="D10878" t="str">
            <v>20400220629002</v>
          </cell>
          <cell r="E10878" t="str">
            <v>研究生招生工作经费</v>
          </cell>
          <cell r="F10878" t="str">
            <v>张伟伟</v>
          </cell>
          <cell r="G10878" t="str">
            <v>2020823</v>
          </cell>
          <cell r="H10878">
            <v>0</v>
          </cell>
          <cell r="I10878">
            <v>0</v>
          </cell>
          <cell r="J10878">
            <v>0</v>
          </cell>
          <cell r="K10878">
            <v>0</v>
          </cell>
          <cell r="L10878">
            <v>0</v>
          </cell>
          <cell r="M10878">
            <v>0</v>
          </cell>
          <cell r="N10878">
            <v>0</v>
          </cell>
          <cell r="O10878">
            <v>0</v>
          </cell>
        </row>
        <row r="10879">
          <cell r="C10879">
            <v>220629009</v>
          </cell>
          <cell r="D10879" t="str">
            <v>20400220629009</v>
          </cell>
          <cell r="E10879" t="str">
            <v>本科招生工作经费</v>
          </cell>
          <cell r="F10879" t="str">
            <v>兰善红</v>
          </cell>
          <cell r="G10879" t="str">
            <v>2002016</v>
          </cell>
          <cell r="H10879">
            <v>0</v>
          </cell>
          <cell r="I10879">
            <v>0</v>
          </cell>
          <cell r="J10879">
            <v>0</v>
          </cell>
          <cell r="K10879">
            <v>0</v>
          </cell>
          <cell r="L10879">
            <v>0</v>
          </cell>
          <cell r="M10879">
            <v>0</v>
          </cell>
          <cell r="N10879">
            <v>0</v>
          </cell>
          <cell r="O10879">
            <v>0</v>
          </cell>
        </row>
        <row r="10880">
          <cell r="C10880">
            <v>221001032</v>
          </cell>
          <cell r="D10880" t="str">
            <v>20400221001032</v>
          </cell>
          <cell r="E10880" t="str">
            <v>教学部门日常教学经费</v>
          </cell>
          <cell r="F10880" t="str">
            <v>张伟伟</v>
          </cell>
          <cell r="G10880" t="str">
            <v>2020823</v>
          </cell>
          <cell r="H10880">
            <v>0</v>
          </cell>
          <cell r="I10880">
            <v>0</v>
          </cell>
          <cell r="J10880">
            <v>0</v>
          </cell>
          <cell r="K10880">
            <v>0</v>
          </cell>
          <cell r="L10880">
            <v>0</v>
          </cell>
          <cell r="M10880">
            <v>0</v>
          </cell>
          <cell r="N10880">
            <v>0</v>
          </cell>
          <cell r="O10880">
            <v>0</v>
          </cell>
        </row>
        <row r="10881">
          <cell r="C10881">
            <v>221001052</v>
          </cell>
          <cell r="D10881" t="str">
            <v>20400221001052</v>
          </cell>
          <cell r="E10881" t="str">
            <v>党建经费</v>
          </cell>
          <cell r="F10881" t="str">
            <v>兰善红</v>
          </cell>
          <cell r="G10881" t="str">
            <v>2002016</v>
          </cell>
          <cell r="H10881">
            <v>0</v>
          </cell>
          <cell r="I10881">
            <v>46500</v>
          </cell>
          <cell r="J10881">
            <v>20292.42</v>
          </cell>
          <cell r="K10881">
            <v>26207.58</v>
          </cell>
          <cell r="L10881">
            <v>0</v>
          </cell>
          <cell r="M10881">
            <v>0</v>
          </cell>
          <cell r="N10881">
            <v>0</v>
          </cell>
          <cell r="O10881">
            <v>26207.58</v>
          </cell>
        </row>
        <row r="10882">
          <cell r="C10882">
            <v>221001071</v>
          </cell>
          <cell r="D10882" t="str">
            <v>20400221001071</v>
          </cell>
          <cell r="E10882" t="str">
            <v>德育经费</v>
          </cell>
          <cell r="F10882" t="str">
            <v>张伟伟</v>
          </cell>
          <cell r="G10882" t="str">
            <v>2020823</v>
          </cell>
          <cell r="H10882">
            <v>0</v>
          </cell>
          <cell r="I10882">
            <v>0</v>
          </cell>
          <cell r="J10882">
            <v>0</v>
          </cell>
          <cell r="K10882">
            <v>0</v>
          </cell>
          <cell r="L10882">
            <v>0</v>
          </cell>
          <cell r="M10882">
            <v>0</v>
          </cell>
          <cell r="N10882">
            <v>0</v>
          </cell>
          <cell r="O10882">
            <v>0</v>
          </cell>
        </row>
        <row r="10883">
          <cell r="C10883">
            <v>221001089</v>
          </cell>
          <cell r="D10883" t="str">
            <v>20400221001089</v>
          </cell>
          <cell r="E10883" t="str">
            <v>生态环境工程技术研发中心运行经费</v>
          </cell>
          <cell r="F10883" t="str">
            <v>张伟伟</v>
          </cell>
          <cell r="G10883" t="str">
            <v>2020823</v>
          </cell>
          <cell r="H10883">
            <v>0</v>
          </cell>
          <cell r="I10883">
            <v>21016.23</v>
          </cell>
          <cell r="J10883">
            <v>21016.23</v>
          </cell>
          <cell r="K10883">
            <v>0</v>
          </cell>
          <cell r="L10883">
            <v>0</v>
          </cell>
          <cell r="M10883">
            <v>0</v>
          </cell>
          <cell r="N10883">
            <v>0</v>
          </cell>
          <cell r="O10883">
            <v>0</v>
          </cell>
        </row>
        <row r="10884">
          <cell r="C10884">
            <v>221001122004</v>
          </cell>
          <cell r="D10884" t="str">
            <v>20400221001122004</v>
          </cell>
          <cell r="E10884" t="str">
            <v>教学实验耗材费</v>
          </cell>
          <cell r="F10884" t="str">
            <v>张伟伟</v>
          </cell>
          <cell r="G10884" t="str">
            <v>2020823</v>
          </cell>
          <cell r="H10884">
            <v>0</v>
          </cell>
          <cell r="I10884">
            <v>0</v>
          </cell>
          <cell r="J10884">
            <v>0</v>
          </cell>
          <cell r="K10884">
            <v>0</v>
          </cell>
          <cell r="L10884">
            <v>0</v>
          </cell>
          <cell r="M10884">
            <v>0</v>
          </cell>
          <cell r="N10884">
            <v>0</v>
          </cell>
          <cell r="O10884">
            <v>0</v>
          </cell>
        </row>
        <row r="10885">
          <cell r="C10885">
            <v>221001149</v>
          </cell>
          <cell r="D10885" t="str">
            <v>20400221001149</v>
          </cell>
          <cell r="E10885" t="str">
            <v>日常公用经费</v>
          </cell>
          <cell r="F10885" t="str">
            <v>张伟伟</v>
          </cell>
          <cell r="G10885" t="str">
            <v>2020823</v>
          </cell>
          <cell r="H10885">
            <v>0</v>
          </cell>
          <cell r="I10885">
            <v>0</v>
          </cell>
          <cell r="J10885">
            <v>0</v>
          </cell>
          <cell r="K10885">
            <v>0</v>
          </cell>
          <cell r="L10885">
            <v>0</v>
          </cell>
          <cell r="M10885">
            <v>0</v>
          </cell>
          <cell r="N10885">
            <v>0</v>
          </cell>
          <cell r="O10885">
            <v>0</v>
          </cell>
        </row>
        <row r="10886">
          <cell r="C10886">
            <v>221001150</v>
          </cell>
          <cell r="D10886" t="str">
            <v>20400221001150</v>
          </cell>
          <cell r="E10886" t="str">
            <v>教学业务费（教学实验耗材费）</v>
          </cell>
          <cell r="F10886" t="str">
            <v>张伟伟</v>
          </cell>
          <cell r="G10886" t="str">
            <v>2020823</v>
          </cell>
          <cell r="H10886">
            <v>0</v>
          </cell>
          <cell r="I10886">
            <v>100000</v>
          </cell>
          <cell r="J10886">
            <v>52230.92</v>
          </cell>
          <cell r="K10886">
            <v>47769.08</v>
          </cell>
          <cell r="L10886">
            <v>0</v>
          </cell>
          <cell r="M10886">
            <v>0</v>
          </cell>
          <cell r="N10886">
            <v>0</v>
          </cell>
          <cell r="O10886">
            <v>47769.08</v>
          </cell>
        </row>
        <row r="10887">
          <cell r="C10887">
            <v>221001151</v>
          </cell>
          <cell r="D10887" t="str">
            <v>20400221001151</v>
          </cell>
          <cell r="E10887" t="str">
            <v>人才队伍建设费</v>
          </cell>
          <cell r="F10887" t="str">
            <v>张伟伟</v>
          </cell>
          <cell r="G10887" t="str">
            <v>2020823</v>
          </cell>
          <cell r="H10887">
            <v>0</v>
          </cell>
          <cell r="I10887">
            <v>0</v>
          </cell>
          <cell r="J10887">
            <v>0</v>
          </cell>
          <cell r="K10887">
            <v>0</v>
          </cell>
          <cell r="L10887">
            <v>0</v>
          </cell>
          <cell r="M10887">
            <v>0</v>
          </cell>
          <cell r="N10887">
            <v>0</v>
          </cell>
          <cell r="O10887">
            <v>0</v>
          </cell>
        </row>
        <row r="10888">
          <cell r="C10888">
            <v>221003016</v>
          </cell>
          <cell r="D10888" t="str">
            <v>20400221003016</v>
          </cell>
          <cell r="E10888" t="str">
            <v>学生工作经费</v>
          </cell>
          <cell r="F10888" t="str">
            <v>张伟伟</v>
          </cell>
          <cell r="G10888" t="str">
            <v>2020823</v>
          </cell>
          <cell r="H10888">
            <v>0</v>
          </cell>
          <cell r="I10888">
            <v>125000</v>
          </cell>
          <cell r="J10888">
            <v>78858.19</v>
          </cell>
          <cell r="K10888">
            <v>46141.81</v>
          </cell>
          <cell r="L10888">
            <v>0</v>
          </cell>
          <cell r="M10888">
            <v>0</v>
          </cell>
          <cell r="N10888">
            <v>0</v>
          </cell>
          <cell r="O10888">
            <v>46141.81</v>
          </cell>
        </row>
        <row r="10889">
          <cell r="C10889">
            <v>221012003</v>
          </cell>
          <cell r="D10889" t="str">
            <v>20400221012003</v>
          </cell>
          <cell r="E10889" t="str">
            <v>学生工作经费（德育经费）</v>
          </cell>
          <cell r="F10889" t="str">
            <v>张伟伟</v>
          </cell>
          <cell r="G10889" t="str">
            <v>2020823</v>
          </cell>
          <cell r="H10889">
            <v>0</v>
          </cell>
          <cell r="I10889">
            <v>23000</v>
          </cell>
          <cell r="J10889">
            <v>14447.9</v>
          </cell>
          <cell r="K10889">
            <v>8552.1</v>
          </cell>
          <cell r="L10889">
            <v>0</v>
          </cell>
          <cell r="M10889">
            <v>0</v>
          </cell>
          <cell r="N10889">
            <v>0</v>
          </cell>
          <cell r="O10889">
            <v>8552.1</v>
          </cell>
        </row>
        <row r="10890">
          <cell r="C10890">
            <v>221102003004</v>
          </cell>
          <cell r="D10890" t="str">
            <v>20400221102003004</v>
          </cell>
          <cell r="E10890" t="str">
            <v>学生毕业设计及实习费</v>
          </cell>
          <cell r="F10890" t="str">
            <v>张伟伟</v>
          </cell>
          <cell r="G10890" t="str">
            <v>2020823</v>
          </cell>
          <cell r="H10890">
            <v>0</v>
          </cell>
          <cell r="I10890">
            <v>0</v>
          </cell>
          <cell r="J10890">
            <v>0</v>
          </cell>
          <cell r="K10890">
            <v>0</v>
          </cell>
          <cell r="L10890">
            <v>0</v>
          </cell>
          <cell r="M10890">
            <v>0</v>
          </cell>
          <cell r="N10890">
            <v>0</v>
          </cell>
          <cell r="O10890">
            <v>0</v>
          </cell>
        </row>
        <row r="10891">
          <cell r="C10891">
            <v>221102020</v>
          </cell>
          <cell r="D10891" t="str">
            <v>20400221102020</v>
          </cell>
          <cell r="E10891" t="str">
            <v>教学业务费</v>
          </cell>
          <cell r="F10891" t="str">
            <v>张伟伟</v>
          </cell>
          <cell r="G10891" t="str">
            <v>2020823</v>
          </cell>
          <cell r="H10891">
            <v>0</v>
          </cell>
          <cell r="I10891">
            <v>807264</v>
          </cell>
          <cell r="J10891">
            <v>334511.08</v>
          </cell>
          <cell r="K10891">
            <v>472752.92</v>
          </cell>
          <cell r="L10891">
            <v>0</v>
          </cell>
          <cell r="M10891">
            <v>920</v>
          </cell>
          <cell r="N10891">
            <v>0</v>
          </cell>
          <cell r="O10891">
            <v>471832.92</v>
          </cell>
        </row>
        <row r="10892">
          <cell r="C10892">
            <v>221102020001</v>
          </cell>
          <cell r="D10892" t="str">
            <v>20400221102020001</v>
          </cell>
          <cell r="E10892" t="str">
            <v>“科教融合”的《环境监测》案例式教学改革与实践</v>
          </cell>
          <cell r="F10892" t="str">
            <v>李衍亮</v>
          </cell>
          <cell r="G10892" t="str">
            <v>2017075</v>
          </cell>
          <cell r="H10892">
            <v>0</v>
          </cell>
          <cell r="I10892">
            <v>5000</v>
          </cell>
          <cell r="J10892">
            <v>0</v>
          </cell>
          <cell r="K10892">
            <v>5000</v>
          </cell>
          <cell r="L10892">
            <v>0</v>
          </cell>
          <cell r="M10892">
            <v>0</v>
          </cell>
          <cell r="N10892">
            <v>0</v>
          </cell>
          <cell r="O10892">
            <v>5000</v>
          </cell>
        </row>
        <row r="10893">
          <cell r="C10893">
            <v>221102020002</v>
          </cell>
          <cell r="D10893" t="str">
            <v>20400221102020002</v>
          </cell>
          <cell r="E10893" t="str">
            <v>工程管理专业施工管理类课程群“三融三通三升”改革与实践</v>
          </cell>
          <cell r="F10893" t="str">
            <v>吴晓伟</v>
          </cell>
          <cell r="G10893" t="str">
            <v>2017044</v>
          </cell>
          <cell r="H10893">
            <v>0</v>
          </cell>
          <cell r="I10893">
            <v>5000</v>
          </cell>
          <cell r="J10893">
            <v>0</v>
          </cell>
          <cell r="K10893">
            <v>5000</v>
          </cell>
          <cell r="L10893">
            <v>0</v>
          </cell>
          <cell r="M10893">
            <v>0</v>
          </cell>
          <cell r="N10893">
            <v>0</v>
          </cell>
          <cell r="O10893">
            <v>5000</v>
          </cell>
        </row>
        <row r="10894">
          <cell r="C10894">
            <v>221102020003</v>
          </cell>
          <cell r="D10894" t="str">
            <v>20400221102020003</v>
          </cell>
          <cell r="E10894" t="str">
            <v>面向行业、项目引领——适应结构设计与施工全过程需求的《土木工程结构电算》课程改革与实践</v>
          </cell>
          <cell r="F10894" t="str">
            <v>罗振源</v>
          </cell>
          <cell r="G10894" t="str">
            <v>2018259</v>
          </cell>
          <cell r="H10894">
            <v>0</v>
          </cell>
          <cell r="I10894">
            <v>5000</v>
          </cell>
          <cell r="J10894">
            <v>0</v>
          </cell>
          <cell r="K10894">
            <v>5000</v>
          </cell>
          <cell r="L10894">
            <v>0</v>
          </cell>
          <cell r="M10894">
            <v>0</v>
          </cell>
          <cell r="N10894">
            <v>0</v>
          </cell>
          <cell r="O10894">
            <v>5000</v>
          </cell>
        </row>
        <row r="10895">
          <cell r="C10895">
            <v>221102020004</v>
          </cell>
          <cell r="D10895" t="str">
            <v>20400221102020004</v>
          </cell>
          <cell r="E10895" t="str">
            <v>具备环境工程伦理理念的人才培养模式改革实践研究</v>
          </cell>
          <cell r="F10895" t="str">
            <v>卓琼芳</v>
          </cell>
          <cell r="G10895" t="str">
            <v>2018050</v>
          </cell>
          <cell r="H10895">
            <v>0</v>
          </cell>
          <cell r="I10895">
            <v>5000</v>
          </cell>
          <cell r="J10895">
            <v>0</v>
          </cell>
          <cell r="K10895">
            <v>5000</v>
          </cell>
          <cell r="L10895">
            <v>0</v>
          </cell>
          <cell r="M10895">
            <v>0</v>
          </cell>
          <cell r="N10895">
            <v>0</v>
          </cell>
          <cell r="O10895">
            <v>5000</v>
          </cell>
        </row>
        <row r="10896">
          <cell r="C10896">
            <v>221102020005</v>
          </cell>
          <cell r="D10896" t="str">
            <v>20400221102020005</v>
          </cell>
          <cell r="E10896" t="str">
            <v>科产教融合视域下装配式结构设计与施工课程群改革与实践</v>
          </cell>
          <cell r="F10896" t="str">
            <v>张健超</v>
          </cell>
          <cell r="G10896" t="str">
            <v>2022096</v>
          </cell>
          <cell r="H10896">
            <v>0</v>
          </cell>
          <cell r="I10896">
            <v>8000</v>
          </cell>
          <cell r="J10896">
            <v>0</v>
          </cell>
          <cell r="K10896">
            <v>8000</v>
          </cell>
          <cell r="L10896">
            <v>0</v>
          </cell>
          <cell r="M10896">
            <v>0</v>
          </cell>
          <cell r="N10896">
            <v>0</v>
          </cell>
          <cell r="O10896">
            <v>8000</v>
          </cell>
        </row>
        <row r="10897">
          <cell r="C10897">
            <v>221102020006</v>
          </cell>
          <cell r="D10897" t="str">
            <v>20400221102020006</v>
          </cell>
          <cell r="E10897" t="str">
            <v>物理化学</v>
          </cell>
          <cell r="F10897" t="str">
            <v>蔡丽蓉</v>
          </cell>
          <cell r="G10897" t="str">
            <v>2015013</v>
          </cell>
          <cell r="H10897">
            <v>0</v>
          </cell>
          <cell r="I10897">
            <v>8000</v>
          </cell>
          <cell r="J10897">
            <v>0</v>
          </cell>
          <cell r="K10897">
            <v>8000</v>
          </cell>
          <cell r="L10897">
            <v>0</v>
          </cell>
          <cell r="M10897">
            <v>0</v>
          </cell>
          <cell r="N10897">
            <v>0</v>
          </cell>
          <cell r="O10897">
            <v>8000</v>
          </cell>
        </row>
        <row r="10898">
          <cell r="C10898">
            <v>221102021</v>
          </cell>
          <cell r="D10898" t="str">
            <v>20400221102021</v>
          </cell>
          <cell r="E10898" t="str">
            <v>学生工作经费（实习实验费）</v>
          </cell>
          <cell r="F10898" t="str">
            <v>张伟伟</v>
          </cell>
          <cell r="G10898" t="str">
            <v>2020823</v>
          </cell>
          <cell r="H10898">
            <v>0</v>
          </cell>
          <cell r="I10898">
            <v>40000</v>
          </cell>
          <cell r="J10898">
            <v>8873.8</v>
          </cell>
          <cell r="K10898">
            <v>31126.2</v>
          </cell>
          <cell r="L10898">
            <v>0</v>
          </cell>
          <cell r="M10898">
            <v>0</v>
          </cell>
          <cell r="N10898">
            <v>0</v>
          </cell>
          <cell r="O10898">
            <v>31126.2</v>
          </cell>
        </row>
        <row r="10899">
          <cell r="C10899">
            <v>221103003007</v>
          </cell>
          <cell r="D10899" t="str">
            <v>20400221103003007</v>
          </cell>
          <cell r="E10899" t="str">
            <v>实验室建设与实验室安全专项</v>
          </cell>
          <cell r="F10899" t="str">
            <v>张伟伟</v>
          </cell>
          <cell r="G10899" t="str">
            <v>2020823</v>
          </cell>
          <cell r="H10899">
            <v>0</v>
          </cell>
          <cell r="I10899">
            <v>0</v>
          </cell>
          <cell r="J10899">
            <v>0</v>
          </cell>
          <cell r="K10899">
            <v>0</v>
          </cell>
          <cell r="L10899">
            <v>0</v>
          </cell>
          <cell r="M10899">
            <v>0</v>
          </cell>
          <cell r="N10899">
            <v>0</v>
          </cell>
          <cell r="O10899">
            <v>0</v>
          </cell>
        </row>
        <row r="10900">
          <cell r="C10900">
            <v>221103006</v>
          </cell>
          <cell r="D10900" t="str">
            <v>20400221103006</v>
          </cell>
          <cell r="E10900" t="str">
            <v>实验和教学设施建设费</v>
          </cell>
          <cell r="F10900" t="str">
            <v>张伟伟</v>
          </cell>
          <cell r="G10900" t="str">
            <v>2020823</v>
          </cell>
          <cell r="H10900">
            <v>0</v>
          </cell>
          <cell r="I10900">
            <v>100000</v>
          </cell>
          <cell r="J10900">
            <v>36287</v>
          </cell>
          <cell r="K10900">
            <v>63713</v>
          </cell>
          <cell r="L10900">
            <v>0</v>
          </cell>
          <cell r="M10900">
            <v>0</v>
          </cell>
          <cell r="N10900">
            <v>0</v>
          </cell>
          <cell r="O10900">
            <v>63713</v>
          </cell>
        </row>
        <row r="10901">
          <cell r="C10901">
            <v>221104001006</v>
          </cell>
          <cell r="D10901" t="str">
            <v>20400221104001006</v>
          </cell>
          <cell r="E10901" t="str">
            <v>教学业务费（专业建设费）</v>
          </cell>
          <cell r="F10901" t="str">
            <v>张伟伟</v>
          </cell>
          <cell r="G10901" t="str">
            <v>2020823</v>
          </cell>
          <cell r="H10901">
            <v>0</v>
          </cell>
          <cell r="I10901">
            <v>0</v>
          </cell>
          <cell r="J10901">
            <v>0</v>
          </cell>
          <cell r="K10901">
            <v>0</v>
          </cell>
          <cell r="L10901">
            <v>0</v>
          </cell>
          <cell r="M10901">
            <v>0</v>
          </cell>
          <cell r="N10901">
            <v>0</v>
          </cell>
          <cell r="O10901">
            <v>0</v>
          </cell>
        </row>
        <row r="10902">
          <cell r="C10902">
            <v>221104001018</v>
          </cell>
          <cell r="D10902" t="str">
            <v>20400221104001018</v>
          </cell>
          <cell r="E10902" t="str">
            <v>卓越计划建设费</v>
          </cell>
          <cell r="F10902" t="str">
            <v>张伟伟</v>
          </cell>
          <cell r="G10902" t="str">
            <v>2020823</v>
          </cell>
          <cell r="H10902">
            <v>0</v>
          </cell>
          <cell r="I10902">
            <v>0</v>
          </cell>
          <cell r="J10902">
            <v>0</v>
          </cell>
          <cell r="K10902">
            <v>0</v>
          </cell>
          <cell r="L10902">
            <v>15000</v>
          </cell>
          <cell r="M10902">
            <v>0</v>
          </cell>
          <cell r="N10902">
            <v>0</v>
          </cell>
          <cell r="O10902">
            <v>0</v>
          </cell>
        </row>
        <row r="10903">
          <cell r="C10903">
            <v>221105021</v>
          </cell>
          <cell r="D10903" t="str">
            <v>20400221105021</v>
          </cell>
          <cell r="E10903" t="str">
            <v>研究生管理费</v>
          </cell>
          <cell r="F10903" t="str">
            <v>张伟伟</v>
          </cell>
          <cell r="G10903" t="str">
            <v>2020823</v>
          </cell>
          <cell r="H10903">
            <v>0</v>
          </cell>
          <cell r="I10903">
            <v>0</v>
          </cell>
          <cell r="J10903">
            <v>0</v>
          </cell>
          <cell r="K10903">
            <v>0</v>
          </cell>
          <cell r="L10903">
            <v>0</v>
          </cell>
          <cell r="M10903">
            <v>0</v>
          </cell>
          <cell r="N10903">
            <v>0</v>
          </cell>
          <cell r="O10903">
            <v>0</v>
          </cell>
        </row>
        <row r="10904">
          <cell r="C10904">
            <v>221106210</v>
          </cell>
          <cell r="D10904" t="str">
            <v>20400221106210</v>
          </cell>
          <cell r="E10904" t="str">
            <v>教学业务费（课程建设费）</v>
          </cell>
          <cell r="F10904" t="str">
            <v>张伟伟</v>
          </cell>
          <cell r="G10904" t="str">
            <v>2020823</v>
          </cell>
          <cell r="H10904">
            <v>0</v>
          </cell>
          <cell r="I10904">
            <v>0</v>
          </cell>
          <cell r="J10904">
            <v>0</v>
          </cell>
          <cell r="K10904">
            <v>0</v>
          </cell>
          <cell r="L10904">
            <v>0</v>
          </cell>
          <cell r="M10904">
            <v>0</v>
          </cell>
          <cell r="N10904">
            <v>0</v>
          </cell>
          <cell r="O10904">
            <v>0</v>
          </cell>
        </row>
        <row r="10905">
          <cell r="C10905">
            <v>221106210001</v>
          </cell>
          <cell r="D10905" t="str">
            <v>20400221106210001</v>
          </cell>
          <cell r="E10905" t="str">
            <v>基础工程</v>
          </cell>
          <cell r="F10905" t="str">
            <v>孙成访</v>
          </cell>
          <cell r="G10905" t="str">
            <v>2006002</v>
          </cell>
          <cell r="H10905">
            <v>0</v>
          </cell>
          <cell r="I10905">
            <v>6000</v>
          </cell>
          <cell r="J10905">
            <v>0</v>
          </cell>
          <cell r="K10905">
            <v>6000</v>
          </cell>
          <cell r="L10905">
            <v>0</v>
          </cell>
          <cell r="M10905">
            <v>0</v>
          </cell>
          <cell r="N10905">
            <v>0</v>
          </cell>
          <cell r="O10905">
            <v>6000</v>
          </cell>
        </row>
        <row r="10906">
          <cell r="C10906">
            <v>221106210002</v>
          </cell>
          <cell r="D10906" t="str">
            <v>20400221106210002</v>
          </cell>
          <cell r="E10906" t="str">
            <v>基础工程</v>
          </cell>
          <cell r="F10906" t="str">
            <v>刘俊峰</v>
          </cell>
          <cell r="G10906" t="str">
            <v>2018312</v>
          </cell>
          <cell r="H10906">
            <v>0</v>
          </cell>
          <cell r="I10906">
            <v>6000</v>
          </cell>
          <cell r="J10906">
            <v>0</v>
          </cell>
          <cell r="K10906">
            <v>6000</v>
          </cell>
          <cell r="L10906">
            <v>0</v>
          </cell>
          <cell r="M10906">
            <v>0</v>
          </cell>
          <cell r="N10906">
            <v>0</v>
          </cell>
          <cell r="O10906">
            <v>6000</v>
          </cell>
        </row>
        <row r="10907">
          <cell r="C10907">
            <v>221106210003</v>
          </cell>
          <cell r="D10907" t="str">
            <v>20400221106210003</v>
          </cell>
          <cell r="E10907" t="str">
            <v>东莞理工-中虹建设集团有限公司绿色建造技术联合实验室</v>
          </cell>
          <cell r="F10907" t="str">
            <v>花开慧</v>
          </cell>
          <cell r="G10907" t="str">
            <v>2017076</v>
          </cell>
          <cell r="H10907">
            <v>0</v>
          </cell>
          <cell r="I10907">
            <v>0</v>
          </cell>
          <cell r="J10907">
            <v>0</v>
          </cell>
          <cell r="K10907">
            <v>0</v>
          </cell>
          <cell r="L10907">
            <v>0</v>
          </cell>
          <cell r="M10907">
            <v>0</v>
          </cell>
          <cell r="N10907">
            <v>0</v>
          </cell>
          <cell r="O10907">
            <v>0</v>
          </cell>
        </row>
        <row r="10908">
          <cell r="C10908">
            <v>221106210004</v>
          </cell>
          <cell r="D10908" t="str">
            <v>20400221106210004</v>
          </cell>
          <cell r="E10908" t="str">
            <v>废水深度处理技术</v>
          </cell>
          <cell r="F10908" t="str">
            <v>卓琼芳</v>
          </cell>
          <cell r="G10908" t="str">
            <v>2018050</v>
          </cell>
          <cell r="H10908">
            <v>0</v>
          </cell>
          <cell r="I10908">
            <v>6000</v>
          </cell>
          <cell r="J10908">
            <v>0</v>
          </cell>
          <cell r="K10908">
            <v>6000</v>
          </cell>
          <cell r="L10908">
            <v>0</v>
          </cell>
          <cell r="M10908">
            <v>0</v>
          </cell>
          <cell r="N10908">
            <v>0</v>
          </cell>
          <cell r="O10908">
            <v>6000</v>
          </cell>
        </row>
        <row r="10909">
          <cell r="C10909">
            <v>221106210005</v>
          </cell>
          <cell r="D10909" t="str">
            <v>20400221106210005</v>
          </cell>
          <cell r="E10909" t="str">
            <v>无机化学课程教研室</v>
          </cell>
          <cell r="F10909" t="str">
            <v>高峰</v>
          </cell>
          <cell r="G10909" t="str">
            <v>2018032</v>
          </cell>
          <cell r="H10909">
            <v>0</v>
          </cell>
          <cell r="I10909">
            <v>6000</v>
          </cell>
          <cell r="J10909">
            <v>0</v>
          </cell>
          <cell r="K10909">
            <v>6000</v>
          </cell>
          <cell r="L10909">
            <v>0</v>
          </cell>
          <cell r="M10909">
            <v>0</v>
          </cell>
          <cell r="N10909">
            <v>0</v>
          </cell>
          <cell r="O10909">
            <v>6000</v>
          </cell>
        </row>
        <row r="10910">
          <cell r="C10910">
            <v>221110357</v>
          </cell>
          <cell r="D10910" t="str">
            <v>20400221110357</v>
          </cell>
          <cell r="E10910" t="str">
            <v>二级学院人才启动费</v>
          </cell>
          <cell r="F10910" t="str">
            <v>张伟伟</v>
          </cell>
          <cell r="G10910" t="str">
            <v>2020823</v>
          </cell>
          <cell r="H10910">
            <v>0</v>
          </cell>
          <cell r="I10910">
            <v>0</v>
          </cell>
          <cell r="J10910">
            <v>0</v>
          </cell>
          <cell r="K10910">
            <v>0</v>
          </cell>
          <cell r="L10910">
            <v>0</v>
          </cell>
          <cell r="M10910">
            <v>0</v>
          </cell>
          <cell r="N10910">
            <v>0</v>
          </cell>
          <cell r="O10910">
            <v>0</v>
          </cell>
        </row>
        <row r="10911">
          <cell r="C10911">
            <v>221110357001</v>
          </cell>
          <cell r="D10911" t="str">
            <v>20400221110357001</v>
          </cell>
          <cell r="E10911" t="str">
            <v>汤婷婷人才启动经费项目</v>
          </cell>
          <cell r="F10911" t="str">
            <v>汤婷婷</v>
          </cell>
          <cell r="G10911" t="str">
            <v>2025004</v>
          </cell>
          <cell r="H10911">
            <v>0</v>
          </cell>
          <cell r="I10911">
            <v>100000</v>
          </cell>
          <cell r="J10911">
            <v>12278</v>
          </cell>
          <cell r="K10911">
            <v>87722</v>
          </cell>
          <cell r="L10911">
            <v>0</v>
          </cell>
          <cell r="M10911">
            <v>0</v>
          </cell>
          <cell r="N10911">
            <v>0</v>
          </cell>
          <cell r="O10911">
            <v>87722</v>
          </cell>
        </row>
        <row r="10912">
          <cell r="C10912">
            <v>221110357002</v>
          </cell>
          <cell r="D10912" t="str">
            <v>20400221110357002</v>
          </cell>
          <cell r="E10912" t="str">
            <v>陈德劲人才启动经费项目</v>
          </cell>
          <cell r="F10912" t="str">
            <v>陈德劲</v>
          </cell>
          <cell r="G10912" t="str">
            <v>2025023</v>
          </cell>
          <cell r="H10912">
            <v>0</v>
          </cell>
          <cell r="I10912">
            <v>100000</v>
          </cell>
          <cell r="J10912">
            <v>4870</v>
          </cell>
          <cell r="K10912">
            <v>95130</v>
          </cell>
          <cell r="L10912">
            <v>0</v>
          </cell>
          <cell r="M10912">
            <v>0</v>
          </cell>
          <cell r="N10912">
            <v>0</v>
          </cell>
          <cell r="O10912">
            <v>95130</v>
          </cell>
        </row>
        <row r="10913">
          <cell r="C10913">
            <v>221110357003</v>
          </cell>
          <cell r="D10913" t="str">
            <v>20400221110357003</v>
          </cell>
          <cell r="E10913" t="str">
            <v>张卓杨人才启动经费项目</v>
          </cell>
          <cell r="F10913" t="str">
            <v>张卓杨</v>
          </cell>
          <cell r="G10913" t="str">
            <v>2024033</v>
          </cell>
          <cell r="H10913">
            <v>0</v>
          </cell>
          <cell r="I10913">
            <v>100000</v>
          </cell>
          <cell r="J10913">
            <v>2620</v>
          </cell>
          <cell r="K10913">
            <v>97380</v>
          </cell>
          <cell r="L10913">
            <v>0</v>
          </cell>
          <cell r="M10913">
            <v>0</v>
          </cell>
          <cell r="N10913">
            <v>0</v>
          </cell>
          <cell r="O10913">
            <v>97380</v>
          </cell>
        </row>
        <row r="10914">
          <cell r="C10914">
            <v>221110357004</v>
          </cell>
          <cell r="D10914" t="str">
            <v>20400221110357004</v>
          </cell>
          <cell r="E10914" t="str">
            <v>张文通人才启动经费项目</v>
          </cell>
          <cell r="F10914" t="str">
            <v>张文通</v>
          </cell>
          <cell r="G10914" t="str">
            <v>2024081</v>
          </cell>
          <cell r="H10914">
            <v>0</v>
          </cell>
          <cell r="I10914">
            <v>100000</v>
          </cell>
          <cell r="J10914">
            <v>56149.63</v>
          </cell>
          <cell r="K10914">
            <v>43850.37</v>
          </cell>
          <cell r="L10914">
            <v>0</v>
          </cell>
          <cell r="M10914">
            <v>0</v>
          </cell>
          <cell r="N10914">
            <v>0</v>
          </cell>
          <cell r="O10914">
            <v>43850.37</v>
          </cell>
        </row>
        <row r="10915">
          <cell r="C10915">
            <v>221110357005</v>
          </cell>
          <cell r="D10915" t="str">
            <v>20400221110357005</v>
          </cell>
          <cell r="E10915" t="str">
            <v>张超东人才启动经费项目</v>
          </cell>
          <cell r="F10915" t="str">
            <v>张超东</v>
          </cell>
          <cell r="G10915" t="str">
            <v>2022054</v>
          </cell>
          <cell r="H10915">
            <v>0</v>
          </cell>
          <cell r="I10915">
            <v>100000</v>
          </cell>
          <cell r="J10915">
            <v>0</v>
          </cell>
          <cell r="K10915">
            <v>100000</v>
          </cell>
          <cell r="L10915">
            <v>0</v>
          </cell>
          <cell r="M10915">
            <v>0</v>
          </cell>
          <cell r="N10915">
            <v>0</v>
          </cell>
          <cell r="O10915">
            <v>100000</v>
          </cell>
        </row>
        <row r="10916">
          <cell r="C10916">
            <v>221110357006</v>
          </cell>
          <cell r="D10916" t="str">
            <v>20400221110357006</v>
          </cell>
          <cell r="E10916" t="str">
            <v>杨雄骏人才启动经费项目</v>
          </cell>
          <cell r="F10916" t="str">
            <v>杨雄骏</v>
          </cell>
          <cell r="G10916" t="str">
            <v>2024085</v>
          </cell>
          <cell r="H10916">
            <v>0</v>
          </cell>
          <cell r="I10916">
            <v>100000</v>
          </cell>
          <cell r="J10916">
            <v>14729.89</v>
          </cell>
          <cell r="K10916">
            <v>85270.11</v>
          </cell>
          <cell r="L10916">
            <v>0</v>
          </cell>
          <cell r="M10916">
            <v>0</v>
          </cell>
          <cell r="N10916">
            <v>0</v>
          </cell>
          <cell r="O10916">
            <v>85270.11</v>
          </cell>
        </row>
        <row r="10917">
          <cell r="C10917">
            <v>221110357007</v>
          </cell>
          <cell r="D10917" t="str">
            <v>20400221110357007</v>
          </cell>
          <cell r="E10917" t="str">
            <v>凌立人才启动经费项目</v>
          </cell>
          <cell r="F10917" t="str">
            <v>凌立</v>
          </cell>
          <cell r="G10917" t="str">
            <v>2024156</v>
          </cell>
          <cell r="H10917">
            <v>0</v>
          </cell>
          <cell r="I10917">
            <v>100000</v>
          </cell>
          <cell r="J10917">
            <v>0</v>
          </cell>
          <cell r="K10917">
            <v>100000</v>
          </cell>
          <cell r="L10917">
            <v>0</v>
          </cell>
          <cell r="M10917">
            <v>0</v>
          </cell>
          <cell r="N10917">
            <v>0</v>
          </cell>
          <cell r="O10917">
            <v>100000</v>
          </cell>
        </row>
        <row r="10918">
          <cell r="C10918">
            <v>221110357008</v>
          </cell>
          <cell r="D10918" t="str">
            <v>20400221110357008</v>
          </cell>
          <cell r="E10918" t="str">
            <v>贺玉芳人才启动经费项目</v>
          </cell>
          <cell r="F10918" t="str">
            <v>贺玉芳</v>
          </cell>
          <cell r="G10918" t="str">
            <v>2024158</v>
          </cell>
          <cell r="H10918">
            <v>0</v>
          </cell>
          <cell r="I10918">
            <v>100000</v>
          </cell>
          <cell r="J10918">
            <v>13122.3</v>
          </cell>
          <cell r="K10918">
            <v>86877.7</v>
          </cell>
          <cell r="L10918">
            <v>0</v>
          </cell>
          <cell r="M10918">
            <v>0</v>
          </cell>
          <cell r="N10918">
            <v>0</v>
          </cell>
          <cell r="O10918">
            <v>86877.7</v>
          </cell>
        </row>
        <row r="10919">
          <cell r="C10919">
            <v>221110357009</v>
          </cell>
          <cell r="D10919" t="str">
            <v>20400221110357009</v>
          </cell>
          <cell r="E10919" t="str">
            <v>马筱萌人才启动经费项目</v>
          </cell>
          <cell r="F10919" t="str">
            <v>马筱萌</v>
          </cell>
          <cell r="G10919" t="str">
            <v>2024178</v>
          </cell>
          <cell r="H10919">
            <v>0</v>
          </cell>
          <cell r="I10919">
            <v>100000</v>
          </cell>
          <cell r="J10919">
            <v>15157.9</v>
          </cell>
          <cell r="K10919">
            <v>84842.1</v>
          </cell>
          <cell r="L10919">
            <v>0</v>
          </cell>
          <cell r="M10919">
            <v>0</v>
          </cell>
          <cell r="N10919">
            <v>0</v>
          </cell>
          <cell r="O10919">
            <v>84842.1</v>
          </cell>
        </row>
        <row r="10920">
          <cell r="C10920">
            <v>221110357010</v>
          </cell>
          <cell r="D10920" t="str">
            <v>20400221110357010</v>
          </cell>
          <cell r="E10920" t="str">
            <v>蒋运鸿人才启动经费项目</v>
          </cell>
          <cell r="F10920" t="str">
            <v>蒋运鸿</v>
          </cell>
          <cell r="G10920" t="str">
            <v>2024184</v>
          </cell>
          <cell r="H10920">
            <v>0</v>
          </cell>
          <cell r="I10920">
            <v>100000</v>
          </cell>
          <cell r="J10920">
            <v>12258.31</v>
          </cell>
          <cell r="K10920">
            <v>87741.69</v>
          </cell>
          <cell r="L10920">
            <v>0</v>
          </cell>
          <cell r="M10920">
            <v>0</v>
          </cell>
          <cell r="N10920">
            <v>0</v>
          </cell>
          <cell r="O10920">
            <v>87741.69</v>
          </cell>
        </row>
        <row r="10921">
          <cell r="C10921">
            <v>221110357011</v>
          </cell>
          <cell r="D10921" t="str">
            <v>20400221110357011</v>
          </cell>
          <cell r="E10921" t="str">
            <v>高晓静人才启动经费项目</v>
          </cell>
          <cell r="F10921" t="str">
            <v>高晓静</v>
          </cell>
          <cell r="G10921" t="str">
            <v>2024126</v>
          </cell>
          <cell r="H10921">
            <v>0</v>
          </cell>
          <cell r="I10921">
            <v>50000</v>
          </cell>
          <cell r="J10921">
            <v>28399.13</v>
          </cell>
          <cell r="K10921">
            <v>21600.87</v>
          </cell>
          <cell r="L10921">
            <v>0</v>
          </cell>
          <cell r="M10921">
            <v>0</v>
          </cell>
          <cell r="N10921">
            <v>0</v>
          </cell>
          <cell r="O10921">
            <v>21600.87</v>
          </cell>
        </row>
        <row r="10922">
          <cell r="C10922">
            <v>221110357012</v>
          </cell>
          <cell r="D10922" t="str">
            <v>20400221110357012</v>
          </cell>
          <cell r="E10922" t="str">
            <v>黎晓辉人才启动经费项目</v>
          </cell>
          <cell r="F10922" t="str">
            <v>黎晓辉</v>
          </cell>
          <cell r="G10922" t="str">
            <v>2024130</v>
          </cell>
          <cell r="H10922">
            <v>0</v>
          </cell>
          <cell r="I10922">
            <v>50000</v>
          </cell>
          <cell r="J10922">
            <v>2650</v>
          </cell>
          <cell r="K10922">
            <v>47350</v>
          </cell>
          <cell r="L10922">
            <v>0</v>
          </cell>
          <cell r="M10922">
            <v>0</v>
          </cell>
          <cell r="N10922">
            <v>0</v>
          </cell>
          <cell r="O10922">
            <v>47350</v>
          </cell>
        </row>
        <row r="10923">
          <cell r="C10923">
            <v>221110357013</v>
          </cell>
          <cell r="D10923" t="str">
            <v>20400221110357013</v>
          </cell>
          <cell r="E10923" t="str">
            <v>员润人才启动经费项目</v>
          </cell>
          <cell r="F10923" t="str">
            <v>员润</v>
          </cell>
          <cell r="G10923" t="str">
            <v>2024131</v>
          </cell>
          <cell r="H10923">
            <v>0</v>
          </cell>
          <cell r="I10923">
            <v>50000</v>
          </cell>
          <cell r="J10923">
            <v>10400</v>
          </cell>
          <cell r="K10923">
            <v>39600</v>
          </cell>
          <cell r="L10923">
            <v>0</v>
          </cell>
          <cell r="M10923">
            <v>0</v>
          </cell>
          <cell r="N10923">
            <v>0</v>
          </cell>
          <cell r="O10923">
            <v>39600</v>
          </cell>
        </row>
        <row r="10924">
          <cell r="C10924">
            <v>221110357014</v>
          </cell>
          <cell r="D10924" t="str">
            <v>20400221110357014</v>
          </cell>
          <cell r="E10924" t="str">
            <v>郑君里人才启动经费项目</v>
          </cell>
          <cell r="F10924" t="str">
            <v>郑君里</v>
          </cell>
          <cell r="G10924" t="str">
            <v>2024145</v>
          </cell>
          <cell r="H10924">
            <v>0</v>
          </cell>
          <cell r="I10924">
            <v>50000</v>
          </cell>
          <cell r="J10924">
            <v>29200</v>
          </cell>
          <cell r="K10924">
            <v>20800</v>
          </cell>
          <cell r="L10924">
            <v>0</v>
          </cell>
          <cell r="M10924">
            <v>0</v>
          </cell>
          <cell r="N10924">
            <v>0</v>
          </cell>
          <cell r="O10924">
            <v>20800</v>
          </cell>
        </row>
        <row r="10925">
          <cell r="C10925">
            <v>221110357015</v>
          </cell>
          <cell r="D10925" t="str">
            <v>20400221110357015</v>
          </cell>
          <cell r="E10925" t="str">
            <v>周丽君人才启动经费项目</v>
          </cell>
          <cell r="F10925" t="str">
            <v>周丽君</v>
          </cell>
          <cell r="G10925" t="str">
            <v>2024154</v>
          </cell>
          <cell r="H10925">
            <v>0</v>
          </cell>
          <cell r="I10925">
            <v>50000</v>
          </cell>
          <cell r="J10925">
            <v>0</v>
          </cell>
          <cell r="K10925">
            <v>50000</v>
          </cell>
          <cell r="L10925">
            <v>0</v>
          </cell>
          <cell r="M10925">
            <v>0</v>
          </cell>
          <cell r="N10925">
            <v>0</v>
          </cell>
          <cell r="O10925">
            <v>50000</v>
          </cell>
        </row>
        <row r="10926">
          <cell r="C10926">
            <v>221110357016</v>
          </cell>
          <cell r="D10926" t="str">
            <v>20400221110357016</v>
          </cell>
          <cell r="E10926" t="str">
            <v>赵亚人才启动经费项目</v>
          </cell>
          <cell r="F10926" t="str">
            <v>赵亚</v>
          </cell>
          <cell r="G10926" t="str">
            <v>2025060</v>
          </cell>
          <cell r="H10926">
            <v>0</v>
          </cell>
          <cell r="I10926">
            <v>9000</v>
          </cell>
          <cell r="J10926">
            <v>0</v>
          </cell>
          <cell r="K10926">
            <v>9000</v>
          </cell>
          <cell r="L10926">
            <v>0</v>
          </cell>
          <cell r="M10926">
            <v>0</v>
          </cell>
          <cell r="N10926">
            <v>0</v>
          </cell>
          <cell r="O10926">
            <v>9000</v>
          </cell>
        </row>
        <row r="10927">
          <cell r="C10927">
            <v>221110357017</v>
          </cell>
          <cell r="D10927" t="str">
            <v>20400221110357017</v>
          </cell>
          <cell r="E10927" t="str">
            <v>方鹏炜人才启动经费项目</v>
          </cell>
          <cell r="F10927" t="str">
            <v>方鹏炜</v>
          </cell>
          <cell r="G10927" t="str">
            <v>2025086</v>
          </cell>
          <cell r="H10927">
            <v>0</v>
          </cell>
          <cell r="I10927">
            <v>15000</v>
          </cell>
          <cell r="J10927">
            <v>0</v>
          </cell>
          <cell r="K10927">
            <v>15000</v>
          </cell>
          <cell r="L10927">
            <v>0</v>
          </cell>
          <cell r="M10927">
            <v>0</v>
          </cell>
          <cell r="N10927">
            <v>0</v>
          </cell>
          <cell r="O10927">
            <v>15000</v>
          </cell>
        </row>
        <row r="10928">
          <cell r="C10928">
            <v>221110357018</v>
          </cell>
          <cell r="D10928" t="str">
            <v>20400221110357018</v>
          </cell>
          <cell r="E10928" t="str">
            <v>林剑飞人才启动经费项目</v>
          </cell>
          <cell r="F10928" t="str">
            <v>林剑飞</v>
          </cell>
          <cell r="G10928" t="str">
            <v>2025121</v>
          </cell>
          <cell r="H10928">
            <v>0</v>
          </cell>
          <cell r="I10928">
            <v>15000</v>
          </cell>
          <cell r="J10928">
            <v>0</v>
          </cell>
          <cell r="K10928">
            <v>15000</v>
          </cell>
          <cell r="L10928">
            <v>0</v>
          </cell>
          <cell r="M10928">
            <v>0</v>
          </cell>
          <cell r="N10928">
            <v>0</v>
          </cell>
          <cell r="O10928">
            <v>15000</v>
          </cell>
        </row>
        <row r="10929">
          <cell r="C10929">
            <v>221111006</v>
          </cell>
          <cell r="D10929" t="str">
            <v>20400221111006</v>
          </cell>
          <cell r="E10929" t="str">
            <v>基础设施运行费</v>
          </cell>
          <cell r="F10929" t="str">
            <v>张伟伟</v>
          </cell>
          <cell r="G10929" t="str">
            <v>2020823</v>
          </cell>
          <cell r="H10929">
            <v>0</v>
          </cell>
          <cell r="I10929">
            <v>0</v>
          </cell>
          <cell r="J10929">
            <v>0</v>
          </cell>
          <cell r="K10929">
            <v>0</v>
          </cell>
          <cell r="L10929">
            <v>0</v>
          </cell>
          <cell r="M10929">
            <v>0.03</v>
          </cell>
          <cell r="N10929">
            <v>0</v>
          </cell>
          <cell r="O10929">
            <v>-0.03</v>
          </cell>
        </row>
        <row r="10930">
          <cell r="C10930">
            <v>221114290</v>
          </cell>
          <cell r="D10930" t="str">
            <v>20400221114290</v>
          </cell>
          <cell r="E10930" t="str">
            <v>教学业务费（教学改革经费）</v>
          </cell>
          <cell r="F10930" t="str">
            <v>张伟伟</v>
          </cell>
          <cell r="G10930" t="str">
            <v>2020823</v>
          </cell>
          <cell r="H10930">
            <v>0</v>
          </cell>
          <cell r="I10930">
            <v>0</v>
          </cell>
          <cell r="J10930">
            <v>0</v>
          </cell>
          <cell r="K10930">
            <v>0</v>
          </cell>
          <cell r="L10930">
            <v>0</v>
          </cell>
          <cell r="M10930">
            <v>0</v>
          </cell>
          <cell r="N10930">
            <v>0</v>
          </cell>
          <cell r="O10930">
            <v>0</v>
          </cell>
        </row>
        <row r="10931">
          <cell r="C10931">
            <v>221114290001</v>
          </cell>
          <cell r="D10931" t="str">
            <v>20400221114290001</v>
          </cell>
          <cell r="E10931" t="str">
            <v>东莞理工-中虹建设集团有限公司绿色建造技术联合实验室</v>
          </cell>
          <cell r="F10931" t="str">
            <v>花开慧</v>
          </cell>
          <cell r="G10931" t="str">
            <v>2017076</v>
          </cell>
          <cell r="H10931">
            <v>0</v>
          </cell>
          <cell r="I10931">
            <v>0</v>
          </cell>
          <cell r="J10931">
            <v>0</v>
          </cell>
          <cell r="K10931">
            <v>0</v>
          </cell>
          <cell r="L10931">
            <v>0</v>
          </cell>
          <cell r="M10931">
            <v>0</v>
          </cell>
          <cell r="N10931">
            <v>0</v>
          </cell>
          <cell r="O10931">
            <v>0</v>
          </cell>
        </row>
        <row r="10932">
          <cell r="C10932">
            <v>221114290002</v>
          </cell>
          <cell r="D10932" t="str">
            <v>20400221114290002</v>
          </cell>
          <cell r="E10932" t="str">
            <v>生态与环境漫谈</v>
          </cell>
          <cell r="F10932" t="str">
            <v>刘蕾</v>
          </cell>
          <cell r="G10932" t="str">
            <v>2011010</v>
          </cell>
          <cell r="H10932">
            <v>0</v>
          </cell>
          <cell r="I10932">
            <v>6000</v>
          </cell>
          <cell r="J10932">
            <v>0</v>
          </cell>
          <cell r="K10932">
            <v>6000</v>
          </cell>
          <cell r="L10932">
            <v>0</v>
          </cell>
          <cell r="M10932">
            <v>0</v>
          </cell>
          <cell r="N10932">
            <v>0</v>
          </cell>
          <cell r="O10932">
            <v>6000</v>
          </cell>
        </row>
        <row r="10933">
          <cell r="C10933">
            <v>221114290003</v>
          </cell>
          <cell r="D10933" t="str">
            <v>20400221114290003</v>
          </cell>
          <cell r="E10933" t="str">
            <v>混凝土结构设计</v>
          </cell>
          <cell r="F10933" t="str">
            <v>刘良坤</v>
          </cell>
          <cell r="G10933" t="str">
            <v>2018070</v>
          </cell>
          <cell r="H10933">
            <v>0</v>
          </cell>
          <cell r="I10933">
            <v>6000</v>
          </cell>
          <cell r="J10933">
            <v>6000</v>
          </cell>
          <cell r="K10933">
            <v>0</v>
          </cell>
          <cell r="L10933">
            <v>0</v>
          </cell>
          <cell r="M10933">
            <v>0</v>
          </cell>
          <cell r="N10933">
            <v>0</v>
          </cell>
          <cell r="O10933">
            <v>0</v>
          </cell>
        </row>
        <row r="10934">
          <cell r="C10934">
            <v>221114290004</v>
          </cell>
          <cell r="D10934" t="str">
            <v>20400221114290004</v>
          </cell>
          <cell r="E10934" t="str">
            <v>理论力学</v>
          </cell>
          <cell r="F10934" t="str">
            <v>艾心荧</v>
          </cell>
          <cell r="G10934" t="str">
            <v>2015010</v>
          </cell>
          <cell r="H10934">
            <v>0</v>
          </cell>
          <cell r="I10934">
            <v>6000</v>
          </cell>
          <cell r="J10934">
            <v>0</v>
          </cell>
          <cell r="K10934">
            <v>6000</v>
          </cell>
          <cell r="L10934">
            <v>0</v>
          </cell>
          <cell r="M10934">
            <v>0</v>
          </cell>
          <cell r="N10934">
            <v>0</v>
          </cell>
          <cell r="O10934">
            <v>6000</v>
          </cell>
        </row>
        <row r="10935">
          <cell r="C10935">
            <v>221114290005</v>
          </cell>
          <cell r="D10935" t="str">
            <v>20400221114290005</v>
          </cell>
          <cell r="E10935" t="str">
            <v>环境仪表与自动化</v>
          </cell>
          <cell r="F10935" t="str">
            <v>方嘉声</v>
          </cell>
          <cell r="G10935" t="str">
            <v>2018087</v>
          </cell>
          <cell r="H10935">
            <v>0</v>
          </cell>
          <cell r="I10935">
            <v>6000</v>
          </cell>
          <cell r="J10935">
            <v>0</v>
          </cell>
          <cell r="K10935">
            <v>6000</v>
          </cell>
          <cell r="L10935">
            <v>0</v>
          </cell>
          <cell r="M10935">
            <v>0</v>
          </cell>
          <cell r="N10935">
            <v>0</v>
          </cell>
          <cell r="O10935">
            <v>6000</v>
          </cell>
        </row>
        <row r="10936">
          <cell r="C10936">
            <v>221114290006</v>
          </cell>
          <cell r="D10936" t="str">
            <v>20400221114290006</v>
          </cell>
          <cell r="E10936" t="str">
            <v>路桥工程CAD</v>
          </cell>
          <cell r="F10936" t="str">
            <v>胡守旺</v>
          </cell>
          <cell r="G10936" t="str">
            <v>2018076</v>
          </cell>
          <cell r="H10936">
            <v>0</v>
          </cell>
          <cell r="I10936">
            <v>6000</v>
          </cell>
          <cell r="J10936">
            <v>4627.99</v>
          </cell>
          <cell r="K10936">
            <v>1372.01</v>
          </cell>
          <cell r="L10936">
            <v>0</v>
          </cell>
          <cell r="M10936">
            <v>0</v>
          </cell>
          <cell r="N10936">
            <v>0</v>
          </cell>
          <cell r="O10936">
            <v>1372.01</v>
          </cell>
        </row>
        <row r="10937">
          <cell r="C10937">
            <v>221116004</v>
          </cell>
          <cell r="D10937" t="str">
            <v>20400221116004</v>
          </cell>
          <cell r="E10937" t="str">
            <v>资源与环境</v>
          </cell>
          <cell r="F10937" t="str">
            <v>张伟伟</v>
          </cell>
          <cell r="G10937" t="str">
            <v>2020823</v>
          </cell>
          <cell r="H10937">
            <v>0</v>
          </cell>
          <cell r="I10937">
            <v>0</v>
          </cell>
          <cell r="J10937">
            <v>0</v>
          </cell>
          <cell r="K10937">
            <v>0</v>
          </cell>
          <cell r="L10937">
            <v>0</v>
          </cell>
          <cell r="M10937">
            <v>0</v>
          </cell>
          <cell r="N10937">
            <v>0</v>
          </cell>
          <cell r="O10937">
            <v>0</v>
          </cell>
        </row>
        <row r="10938">
          <cell r="C10938">
            <v>221126002</v>
          </cell>
          <cell r="D10938" t="str">
            <v>20400221126002</v>
          </cell>
          <cell r="E10938" t="str">
            <v>大型仪器设备共享费分成款</v>
          </cell>
          <cell r="F10938" t="str">
            <v>张伟伟</v>
          </cell>
          <cell r="G10938" t="str">
            <v>2020823</v>
          </cell>
          <cell r="H10938">
            <v>0</v>
          </cell>
          <cell r="I10938">
            <v>28854.86</v>
          </cell>
          <cell r="J10938">
            <v>0</v>
          </cell>
          <cell r="K10938">
            <v>28854.86</v>
          </cell>
          <cell r="L10938">
            <v>0</v>
          </cell>
          <cell r="M10938">
            <v>0</v>
          </cell>
          <cell r="N10938">
            <v>0</v>
          </cell>
          <cell r="O10938">
            <v>28854.86</v>
          </cell>
        </row>
        <row r="10939">
          <cell r="C10939">
            <v>221329013</v>
          </cell>
          <cell r="D10939" t="str">
            <v>20400221329013</v>
          </cell>
          <cell r="E10939" t="str">
            <v>卓越工程师培养条件提升建设贴息贷款项目（工程软件重点实验室设备购置）</v>
          </cell>
          <cell r="F10939" t="str">
            <v>张伟伟</v>
          </cell>
          <cell r="G10939" t="str">
            <v>2020823</v>
          </cell>
          <cell r="H10939">
            <v>0</v>
          </cell>
          <cell r="I10939">
            <v>1750000</v>
          </cell>
          <cell r="J10939">
            <v>1746000</v>
          </cell>
          <cell r="K10939">
            <v>4000</v>
          </cell>
          <cell r="L10939">
            <v>0</v>
          </cell>
          <cell r="M10939">
            <v>0.79</v>
          </cell>
          <cell r="N10939">
            <v>0</v>
          </cell>
          <cell r="O10939">
            <v>3999.21</v>
          </cell>
        </row>
        <row r="10940">
          <cell r="C10940">
            <v>221329019</v>
          </cell>
          <cell r="D10940" t="str">
            <v>20400221329019</v>
          </cell>
          <cell r="E10940" t="str">
            <v>卓越工程师培养条件提升建设贴息贷款项目（滨海生命线工程智慧防灾与应急技术研究平台一期）</v>
          </cell>
          <cell r="F10940" t="str">
            <v>张伟伟</v>
          </cell>
          <cell r="G10940" t="str">
            <v>2020823</v>
          </cell>
          <cell r="H10940">
            <v>0</v>
          </cell>
          <cell r="I10940">
            <v>27080000</v>
          </cell>
          <cell r="J10940">
            <v>3052805</v>
          </cell>
          <cell r="K10940">
            <v>24027195</v>
          </cell>
          <cell r="L10940">
            <v>0</v>
          </cell>
          <cell r="M10940">
            <v>11321500</v>
          </cell>
          <cell r="N10940">
            <v>0</v>
          </cell>
          <cell r="O10940">
            <v>12705695</v>
          </cell>
        </row>
        <row r="10941">
          <cell r="C10941">
            <v>221329021</v>
          </cell>
          <cell r="D10941" t="str">
            <v>20400221329021</v>
          </cell>
          <cell r="E10941" t="str">
            <v>卓越工程师培养条件提升建设贴息贷款项目（废弃生物质碳能循环研究平台项目）</v>
          </cell>
          <cell r="F10941" t="str">
            <v>张伟伟</v>
          </cell>
          <cell r="G10941" t="str">
            <v>2020823</v>
          </cell>
          <cell r="H10941">
            <v>0</v>
          </cell>
          <cell r="I10941">
            <v>31601100</v>
          </cell>
          <cell r="J10941">
            <v>4866609</v>
          </cell>
          <cell r="K10941">
            <v>26734491</v>
          </cell>
          <cell r="L10941">
            <v>0</v>
          </cell>
          <cell r="M10941">
            <v>24919882.81</v>
          </cell>
          <cell r="N10941">
            <v>0</v>
          </cell>
          <cell r="O10941">
            <v>1814608.19</v>
          </cell>
        </row>
        <row r="10942">
          <cell r="C10942">
            <v>221329025</v>
          </cell>
          <cell r="D10942" t="str">
            <v>20400221329025</v>
          </cell>
          <cell r="E10942" t="str">
            <v>卓越工程师培养条件提升建设贴息贷款项目（滨海生命线工程智慧防灾与应急技术研究平台二期）</v>
          </cell>
          <cell r="F10942" t="str">
            <v>张伟伟</v>
          </cell>
          <cell r="G10942" t="str">
            <v>2020823</v>
          </cell>
          <cell r="H10942">
            <v>0</v>
          </cell>
          <cell r="I10942">
            <v>13984000</v>
          </cell>
          <cell r="J10942">
            <v>0</v>
          </cell>
          <cell r="K10942">
            <v>13984000</v>
          </cell>
          <cell r="L10942">
            <v>0</v>
          </cell>
          <cell r="M10942">
            <v>7176300</v>
          </cell>
          <cell r="N10942">
            <v>0</v>
          </cell>
          <cell r="O10942">
            <v>6807700</v>
          </cell>
        </row>
        <row r="10943">
          <cell r="C10943">
            <v>225601018</v>
          </cell>
          <cell r="D10943" t="str">
            <v>20400225601018</v>
          </cell>
          <cell r="E10943" t="str">
            <v>科研管理费</v>
          </cell>
          <cell r="F10943" t="str">
            <v>张伟伟</v>
          </cell>
          <cell r="G10943" t="str">
            <v>2020823</v>
          </cell>
          <cell r="H10943">
            <v>0</v>
          </cell>
          <cell r="I10943">
            <v>314402.01</v>
          </cell>
          <cell r="J10943">
            <v>276007</v>
          </cell>
          <cell r="K10943">
            <v>38395.01</v>
          </cell>
          <cell r="L10943">
            <v>0</v>
          </cell>
          <cell r="M10943">
            <v>0</v>
          </cell>
          <cell r="N10943">
            <v>0</v>
          </cell>
          <cell r="O10943">
            <v>38395.01</v>
          </cell>
        </row>
        <row r="10944">
          <cell r="C10944">
            <v>226115002005</v>
          </cell>
          <cell r="D10944" t="str">
            <v>20400226115002005</v>
          </cell>
          <cell r="E10944" t="str">
            <v>土木工程</v>
          </cell>
          <cell r="F10944" t="str">
            <v>张伟伟</v>
          </cell>
          <cell r="G10944" t="str">
            <v>2020823</v>
          </cell>
          <cell r="H10944">
            <v>0</v>
          </cell>
          <cell r="I10944">
            <v>0</v>
          </cell>
          <cell r="J10944">
            <v>0</v>
          </cell>
          <cell r="K10944">
            <v>0</v>
          </cell>
          <cell r="L10944">
            <v>0</v>
          </cell>
          <cell r="M10944">
            <v>0</v>
          </cell>
          <cell r="N10944">
            <v>0</v>
          </cell>
          <cell r="O10944">
            <v>0</v>
          </cell>
        </row>
        <row r="10945">
          <cell r="C10945">
            <v>226115002006</v>
          </cell>
          <cell r="D10945" t="str">
            <v>20400226115002006</v>
          </cell>
          <cell r="E10945" t="str">
            <v>土木水利</v>
          </cell>
          <cell r="F10945" t="str">
            <v>张伟伟</v>
          </cell>
          <cell r="G10945" t="str">
            <v>2020823</v>
          </cell>
          <cell r="H10945">
            <v>0</v>
          </cell>
          <cell r="I10945">
            <v>0</v>
          </cell>
          <cell r="J10945">
            <v>0</v>
          </cell>
          <cell r="K10945">
            <v>0</v>
          </cell>
          <cell r="L10945">
            <v>0</v>
          </cell>
          <cell r="M10945">
            <v>0</v>
          </cell>
          <cell r="N10945">
            <v>0</v>
          </cell>
          <cell r="O10945">
            <v>0</v>
          </cell>
        </row>
        <row r="10946">
          <cell r="C10946">
            <v>226115002019</v>
          </cell>
          <cell r="D10946" t="str">
            <v>20400226115002019</v>
          </cell>
          <cell r="E10946" t="str">
            <v>土木工程博士点培育经费</v>
          </cell>
          <cell r="F10946" t="str">
            <v>张伟伟</v>
          </cell>
          <cell r="G10946" t="str">
            <v>2020823</v>
          </cell>
          <cell r="H10946">
            <v>0</v>
          </cell>
          <cell r="I10946">
            <v>0</v>
          </cell>
          <cell r="J10946">
            <v>0</v>
          </cell>
          <cell r="K10946">
            <v>0</v>
          </cell>
          <cell r="L10946">
            <v>0</v>
          </cell>
          <cell r="M10946">
            <v>0</v>
          </cell>
          <cell r="N10946">
            <v>0</v>
          </cell>
          <cell r="O10946">
            <v>0</v>
          </cell>
        </row>
        <row r="10947">
          <cell r="C10947">
            <v>226115002020</v>
          </cell>
          <cell r="D10947" t="str">
            <v>20400226115002020</v>
          </cell>
          <cell r="E10947" t="str">
            <v>资源与环境博士点培育经费</v>
          </cell>
          <cell r="F10947" t="str">
            <v>李长平</v>
          </cell>
          <cell r="G10947" t="str">
            <v>2016830</v>
          </cell>
          <cell r="H10947">
            <v>0</v>
          </cell>
          <cell r="I10947">
            <v>0</v>
          </cell>
          <cell r="J10947">
            <v>0</v>
          </cell>
          <cell r="K10947">
            <v>0</v>
          </cell>
          <cell r="L10947">
            <v>0</v>
          </cell>
          <cell r="M10947">
            <v>0</v>
          </cell>
          <cell r="N10947">
            <v>0</v>
          </cell>
          <cell r="O10947">
            <v>0</v>
          </cell>
        </row>
        <row r="10948">
          <cell r="C10948">
            <v>226115002033</v>
          </cell>
          <cell r="D10948" t="str">
            <v>20400226115002033</v>
          </cell>
          <cell r="E10948" t="str">
            <v>土木工程（培育）</v>
          </cell>
          <cell r="F10948" t="str">
            <v>郑愚</v>
          </cell>
          <cell r="G10948" t="str">
            <v>2008004</v>
          </cell>
          <cell r="H10948">
            <v>0</v>
          </cell>
          <cell r="I10948">
            <v>850000</v>
          </cell>
          <cell r="J10948">
            <v>190177.07</v>
          </cell>
          <cell r="K10948">
            <v>659822.93</v>
          </cell>
          <cell r="L10948">
            <v>0</v>
          </cell>
          <cell r="M10948">
            <v>0</v>
          </cell>
          <cell r="N10948">
            <v>0</v>
          </cell>
          <cell r="O10948">
            <v>659822.93</v>
          </cell>
        </row>
        <row r="10949">
          <cell r="C10949">
            <v>226115002034</v>
          </cell>
          <cell r="D10949" t="str">
            <v>20400226115002034</v>
          </cell>
          <cell r="E10949" t="str">
            <v>资源与环境（培育）</v>
          </cell>
          <cell r="F10949" t="str">
            <v>陈贵</v>
          </cell>
          <cell r="G10949" t="str">
            <v>2017802</v>
          </cell>
          <cell r="H10949">
            <v>0</v>
          </cell>
          <cell r="I10949">
            <v>700000</v>
          </cell>
          <cell r="J10949">
            <v>218730.15</v>
          </cell>
          <cell r="K10949">
            <v>481269.85</v>
          </cell>
          <cell r="L10949">
            <v>109700</v>
          </cell>
          <cell r="M10949">
            <v>0</v>
          </cell>
          <cell r="N10949">
            <v>0</v>
          </cell>
          <cell r="O10949">
            <v>481269.85</v>
          </cell>
        </row>
        <row r="10950">
          <cell r="C10950">
            <v>226115002036</v>
          </cell>
          <cell r="D10950" t="str">
            <v>20400226115002036</v>
          </cell>
          <cell r="E10950" t="str">
            <v>水岩作用下珠三角泥岩边坡灾变机理及稳定性研究</v>
          </cell>
          <cell r="F10950" t="str">
            <v>丁其乐</v>
          </cell>
          <cell r="G10950" t="str">
            <v>2017169</v>
          </cell>
          <cell r="H10950">
            <v>0</v>
          </cell>
          <cell r="I10950">
            <v>100000</v>
          </cell>
          <cell r="J10950">
            <v>31010</v>
          </cell>
          <cell r="K10950">
            <v>68990</v>
          </cell>
          <cell r="L10950">
            <v>0</v>
          </cell>
          <cell r="M10950">
            <v>0</v>
          </cell>
          <cell r="N10950">
            <v>0</v>
          </cell>
          <cell r="O10950">
            <v>68990</v>
          </cell>
        </row>
        <row r="10951">
          <cell r="C10951">
            <v>226115002037</v>
          </cell>
          <cell r="D10951" t="str">
            <v>20400226115002037</v>
          </cell>
          <cell r="E10951" t="str">
            <v>“双碳”背景下面向利用效率提升的城市建设用地空间配置优化方法研究</v>
          </cell>
          <cell r="F10951" t="str">
            <v>荣戗戗</v>
          </cell>
          <cell r="G10951" t="str">
            <v>2019816</v>
          </cell>
          <cell r="H10951">
            <v>0</v>
          </cell>
          <cell r="I10951">
            <v>100000</v>
          </cell>
          <cell r="J10951">
            <v>36602.03</v>
          </cell>
          <cell r="K10951">
            <v>63397.97</v>
          </cell>
          <cell r="L10951">
            <v>0</v>
          </cell>
          <cell r="M10951">
            <v>0</v>
          </cell>
          <cell r="N10951">
            <v>0</v>
          </cell>
          <cell r="O10951">
            <v>63397.97</v>
          </cell>
        </row>
        <row r="10952">
          <cell r="C10952">
            <v>226115002038</v>
          </cell>
          <cell r="D10952" t="str">
            <v>20400226115002038</v>
          </cell>
          <cell r="E10952" t="str">
            <v>低空经济应用场景发布会项目</v>
          </cell>
          <cell r="F10952" t="str">
            <v>张伟伟</v>
          </cell>
          <cell r="G10952" t="str">
            <v>2020823</v>
          </cell>
          <cell r="H10952">
            <v>0</v>
          </cell>
          <cell r="I10952">
            <v>150000</v>
          </cell>
          <cell r="J10952">
            <v>0</v>
          </cell>
          <cell r="K10952">
            <v>150000</v>
          </cell>
          <cell r="L10952">
            <v>0</v>
          </cell>
          <cell r="M10952">
            <v>0</v>
          </cell>
          <cell r="N10952">
            <v>0</v>
          </cell>
          <cell r="O10952">
            <v>150000</v>
          </cell>
        </row>
        <row r="10953">
          <cell r="C10953">
            <v>226115002040</v>
          </cell>
          <cell r="D10953" t="str">
            <v>20400226115002040</v>
          </cell>
          <cell r="E10953" t="str">
            <v>“数据要素×”大赛经费</v>
          </cell>
          <cell r="F10953" t="str">
            <v>张伟伟</v>
          </cell>
          <cell r="G10953" t="str">
            <v>2020823</v>
          </cell>
          <cell r="H10953">
            <v>0</v>
          </cell>
          <cell r="I10953">
            <v>400000</v>
          </cell>
          <cell r="J10953">
            <v>0</v>
          </cell>
          <cell r="K10953">
            <v>400000</v>
          </cell>
          <cell r="L10953">
            <v>0</v>
          </cell>
          <cell r="M10953">
            <v>0</v>
          </cell>
          <cell r="N10953">
            <v>0</v>
          </cell>
          <cell r="O10953">
            <v>400000</v>
          </cell>
        </row>
        <row r="10954">
          <cell r="C10954">
            <v>226115005006</v>
          </cell>
          <cell r="D10954" t="str">
            <v>20400226115005006</v>
          </cell>
          <cell r="E10954" t="str">
            <v>基于振动/波动法的结构损伤识别关键核心技术新突破</v>
          </cell>
          <cell r="F10954" t="str">
            <v>马宏伟</v>
          </cell>
          <cell r="G10954" t="str">
            <v>2016008</v>
          </cell>
          <cell r="H10954">
            <v>0</v>
          </cell>
          <cell r="I10954">
            <v>40000</v>
          </cell>
          <cell r="J10954">
            <v>0</v>
          </cell>
          <cell r="K10954">
            <v>40000</v>
          </cell>
          <cell r="L10954">
            <v>0</v>
          </cell>
          <cell r="M10954">
            <v>0</v>
          </cell>
          <cell r="N10954">
            <v>0</v>
          </cell>
          <cell r="O10954">
            <v>40000</v>
          </cell>
        </row>
        <row r="10955">
          <cell r="C10955">
            <v>226115005009</v>
          </cell>
          <cell r="D10955" t="str">
            <v>20400226115005009</v>
          </cell>
          <cell r="E10955" t="str">
            <v>高效多功能铁基催化剂及应用</v>
          </cell>
          <cell r="F10955" t="str">
            <v>张敏</v>
          </cell>
          <cell r="G10955" t="str">
            <v>2004065</v>
          </cell>
          <cell r="H10955">
            <v>0</v>
          </cell>
          <cell r="I10955">
            <v>40000</v>
          </cell>
          <cell r="J10955">
            <v>19861</v>
          </cell>
          <cell r="K10955">
            <v>20139</v>
          </cell>
          <cell r="L10955">
            <v>0</v>
          </cell>
          <cell r="M10955">
            <v>0</v>
          </cell>
          <cell r="N10955">
            <v>0</v>
          </cell>
          <cell r="O10955">
            <v>20139</v>
          </cell>
        </row>
        <row r="10956">
          <cell r="C10956">
            <v>226115005010</v>
          </cell>
          <cell r="D10956" t="str">
            <v>20400226115005010</v>
          </cell>
          <cell r="E10956" t="str">
            <v>环建学院与生态中心网站建设</v>
          </cell>
          <cell r="F10956" t="str">
            <v>张伟伟</v>
          </cell>
          <cell r="G10956" t="str">
            <v>2020823</v>
          </cell>
          <cell r="H10956">
            <v>0</v>
          </cell>
          <cell r="I10956">
            <v>100000</v>
          </cell>
          <cell r="J10956">
            <v>31400</v>
          </cell>
          <cell r="K10956">
            <v>68600</v>
          </cell>
          <cell r="L10956">
            <v>0</v>
          </cell>
          <cell r="M10956">
            <v>47100</v>
          </cell>
          <cell r="N10956">
            <v>0</v>
          </cell>
          <cell r="O10956">
            <v>21500</v>
          </cell>
        </row>
        <row r="10957">
          <cell r="C10957">
            <v>226115005014</v>
          </cell>
          <cell r="D10957" t="str">
            <v>20400226115005014</v>
          </cell>
          <cell r="E10957" t="str">
            <v>广东省第十八届大学生结构设计竞赛项目</v>
          </cell>
          <cell r="F10957" t="str">
            <v>张伟伟</v>
          </cell>
          <cell r="G10957" t="str">
            <v>2020823</v>
          </cell>
          <cell r="H10957">
            <v>0</v>
          </cell>
          <cell r="I10957">
            <v>150000</v>
          </cell>
          <cell r="J10957">
            <v>147993.45</v>
          </cell>
          <cell r="K10957">
            <v>2006.55</v>
          </cell>
          <cell r="L10957">
            <v>0</v>
          </cell>
          <cell r="M10957">
            <v>0</v>
          </cell>
          <cell r="N10957">
            <v>0</v>
          </cell>
          <cell r="O10957">
            <v>2006.55</v>
          </cell>
        </row>
        <row r="10958">
          <cell r="C10958">
            <v>226115005018</v>
          </cell>
          <cell r="D10958" t="str">
            <v>20400226115005018</v>
          </cell>
          <cell r="E10958" t="str">
            <v>桥梁结构监测预警与防灾应急协同关键技术及应用</v>
          </cell>
          <cell r="F10958" t="str">
            <v>张伟伟</v>
          </cell>
          <cell r="G10958" t="str">
            <v>2020823</v>
          </cell>
          <cell r="H10958">
            <v>0</v>
          </cell>
          <cell r="I10958">
            <v>40000</v>
          </cell>
          <cell r="J10958">
            <v>0</v>
          </cell>
          <cell r="K10958">
            <v>40000</v>
          </cell>
          <cell r="L10958">
            <v>0</v>
          </cell>
          <cell r="M10958">
            <v>0</v>
          </cell>
          <cell r="N10958">
            <v>0</v>
          </cell>
          <cell r="O10958">
            <v>40000</v>
          </cell>
        </row>
        <row r="10959">
          <cell r="C10959">
            <v>226115005021</v>
          </cell>
          <cell r="D10959" t="str">
            <v>20400226115005021</v>
          </cell>
          <cell r="E10959" t="str">
            <v>纤维复材增强渣土基混凝土材料-结构-感知一体化成套技术</v>
          </cell>
          <cell r="F10959" t="str">
            <v>郑愚</v>
          </cell>
          <cell r="G10959" t="str">
            <v>2008004</v>
          </cell>
          <cell r="H10959">
            <v>0</v>
          </cell>
          <cell r="I10959">
            <v>40000</v>
          </cell>
          <cell r="J10959">
            <v>0</v>
          </cell>
          <cell r="K10959">
            <v>40000</v>
          </cell>
          <cell r="L10959">
            <v>0</v>
          </cell>
          <cell r="M10959">
            <v>0</v>
          </cell>
          <cell r="N10959">
            <v>0</v>
          </cell>
          <cell r="O10959">
            <v>40000</v>
          </cell>
        </row>
        <row r="10960">
          <cell r="C10960">
            <v>226115005023</v>
          </cell>
          <cell r="D10960" t="str">
            <v>20400226115005023</v>
          </cell>
          <cell r="E10960" t="str">
            <v>海洋工程智慧防灾应急技术创新发展合作论坛</v>
          </cell>
          <cell r="F10960" t="str">
            <v>房学谦</v>
          </cell>
          <cell r="G10960" t="str">
            <v>2023080</v>
          </cell>
          <cell r="H10960">
            <v>0</v>
          </cell>
          <cell r="I10960">
            <v>200000</v>
          </cell>
          <cell r="J10960">
            <v>22400</v>
          </cell>
          <cell r="K10960">
            <v>177600</v>
          </cell>
          <cell r="L10960">
            <v>0</v>
          </cell>
          <cell r="M10960">
            <v>0</v>
          </cell>
          <cell r="N10960">
            <v>0</v>
          </cell>
          <cell r="O10960">
            <v>177600</v>
          </cell>
        </row>
        <row r="10961">
          <cell r="C10961">
            <v>226120004005</v>
          </cell>
          <cell r="D10961" t="str">
            <v>20400226120004005</v>
          </cell>
          <cell r="E10961" t="str">
            <v>服务东莞企业专项经费</v>
          </cell>
          <cell r="F10961" t="str">
            <v>陈贵</v>
          </cell>
          <cell r="G10961" t="str">
            <v>2017802</v>
          </cell>
          <cell r="H10961">
            <v>0</v>
          </cell>
          <cell r="I10961">
            <v>0</v>
          </cell>
          <cell r="J10961">
            <v>0</v>
          </cell>
          <cell r="K10961">
            <v>0</v>
          </cell>
          <cell r="L10961">
            <v>0</v>
          </cell>
          <cell r="M10961">
            <v>0</v>
          </cell>
          <cell r="N10961">
            <v>0</v>
          </cell>
          <cell r="O10961">
            <v>0</v>
          </cell>
        </row>
        <row r="10962">
          <cell r="C10962">
            <v>241001004005</v>
          </cell>
          <cell r="D10962" t="str">
            <v>20400241001004005</v>
          </cell>
          <cell r="E10962" t="str">
            <v>服务东莞企业专项经费</v>
          </cell>
          <cell r="F10962" t="str">
            <v>陈贵</v>
          </cell>
          <cell r="G10962" t="str">
            <v>2017802</v>
          </cell>
          <cell r="H10962">
            <v>0</v>
          </cell>
          <cell r="I10962">
            <v>44160</v>
          </cell>
          <cell r="J10962">
            <v>15010</v>
          </cell>
          <cell r="K10962">
            <v>29150</v>
          </cell>
          <cell r="L10962">
            <v>0</v>
          </cell>
          <cell r="M10962">
            <v>0</v>
          </cell>
          <cell r="N10962">
            <v>0</v>
          </cell>
          <cell r="O10962">
            <v>29150</v>
          </cell>
        </row>
        <row r="10963">
          <cell r="C10963">
            <v>241002003</v>
          </cell>
          <cell r="D10963" t="str">
            <v>20400241002003</v>
          </cell>
          <cell r="E10963" t="str">
            <v>科研业务费</v>
          </cell>
          <cell r="F10963" t="str">
            <v>张伟伟</v>
          </cell>
          <cell r="G10963" t="str">
            <v>2020823</v>
          </cell>
          <cell r="H10963">
            <v>0</v>
          </cell>
          <cell r="I10963">
            <v>200000</v>
          </cell>
          <cell r="J10963">
            <v>140217.03</v>
          </cell>
          <cell r="K10963">
            <v>59782.97</v>
          </cell>
          <cell r="L10963">
            <v>0</v>
          </cell>
          <cell r="M10963">
            <v>0</v>
          </cell>
          <cell r="N10963">
            <v>0</v>
          </cell>
          <cell r="O10963">
            <v>59782.97</v>
          </cell>
        </row>
        <row r="10964">
          <cell r="C10964">
            <v>241201056</v>
          </cell>
          <cell r="D10964" t="str">
            <v>20400241201056</v>
          </cell>
          <cell r="E10964" t="str">
            <v>国家级BCZT基压电陶瓷制备及其催化降解</v>
          </cell>
          <cell r="F10964" t="str">
            <v>花开慧</v>
          </cell>
          <cell r="G10964" t="str">
            <v>2017076</v>
          </cell>
          <cell r="H10964">
            <v>0</v>
          </cell>
          <cell r="I10964">
            <v>6000</v>
          </cell>
          <cell r="J10964">
            <v>0</v>
          </cell>
          <cell r="K10964">
            <v>6000</v>
          </cell>
          <cell r="L10964">
            <v>0</v>
          </cell>
          <cell r="M10964">
            <v>0</v>
          </cell>
          <cell r="N10964">
            <v>0</v>
          </cell>
          <cell r="O10964">
            <v>6000</v>
          </cell>
        </row>
        <row r="10965">
          <cell r="C10965">
            <v>241201057</v>
          </cell>
          <cell r="D10965" t="str">
            <v>20400241201057</v>
          </cell>
          <cell r="E10965" t="str">
            <v>国家级基于“生态菜园”的绿芽探秘环保实验</v>
          </cell>
          <cell r="F10965" t="str">
            <v>曲江英</v>
          </cell>
          <cell r="G10965" t="str">
            <v>2017828</v>
          </cell>
          <cell r="H10965">
            <v>0</v>
          </cell>
          <cell r="I10965">
            <v>6000</v>
          </cell>
          <cell r="J10965">
            <v>0</v>
          </cell>
          <cell r="K10965">
            <v>6000</v>
          </cell>
          <cell r="L10965">
            <v>0</v>
          </cell>
          <cell r="M10965">
            <v>0</v>
          </cell>
          <cell r="N10965">
            <v>0</v>
          </cell>
          <cell r="O10965">
            <v>6000</v>
          </cell>
        </row>
        <row r="10966">
          <cell r="C10966">
            <v>241201058</v>
          </cell>
          <cell r="D10966" t="str">
            <v>20400241201058</v>
          </cell>
          <cell r="E10966" t="str">
            <v>国家级基于PVDF薄膜的FRP筋生物炭E</v>
          </cell>
          <cell r="F10966" t="str">
            <v>张黎飞</v>
          </cell>
          <cell r="G10966" t="str">
            <v>2022128</v>
          </cell>
          <cell r="H10966">
            <v>0</v>
          </cell>
          <cell r="I10966">
            <v>6000</v>
          </cell>
          <cell r="J10966">
            <v>5977</v>
          </cell>
          <cell r="K10966">
            <v>23</v>
          </cell>
          <cell r="L10966">
            <v>0</v>
          </cell>
          <cell r="M10966">
            <v>0</v>
          </cell>
          <cell r="N10966">
            <v>0</v>
          </cell>
          <cell r="O10966">
            <v>23</v>
          </cell>
        </row>
        <row r="10967">
          <cell r="C10967">
            <v>241201059</v>
          </cell>
          <cell r="D10967" t="str">
            <v>20400241201059</v>
          </cell>
          <cell r="E10967" t="str">
            <v>国家级新型全自动补能与智能养护无人机系统</v>
          </cell>
          <cell r="F10967" t="str">
            <v>艾心荧</v>
          </cell>
          <cell r="G10967" t="str">
            <v>2015010</v>
          </cell>
          <cell r="H10967">
            <v>0</v>
          </cell>
          <cell r="I10967">
            <v>6000</v>
          </cell>
          <cell r="J10967">
            <v>0</v>
          </cell>
          <cell r="K10967">
            <v>6000</v>
          </cell>
          <cell r="L10967">
            <v>0</v>
          </cell>
          <cell r="M10967">
            <v>0</v>
          </cell>
          <cell r="N10967">
            <v>0</v>
          </cell>
          <cell r="O10967">
            <v>6000</v>
          </cell>
        </row>
        <row r="10968">
          <cell r="C10968">
            <v>241201060</v>
          </cell>
          <cell r="D10968" t="str">
            <v>20400241201060</v>
          </cell>
          <cell r="E10968" t="str">
            <v>国家级基于渣土资源化利用的3D 打印混凝</v>
          </cell>
          <cell r="F10968" t="str">
            <v>孙璨</v>
          </cell>
          <cell r="G10968" t="str">
            <v>2011018</v>
          </cell>
          <cell r="H10968">
            <v>0</v>
          </cell>
          <cell r="I10968">
            <v>6000</v>
          </cell>
          <cell r="J10968">
            <v>5982</v>
          </cell>
          <cell r="K10968">
            <v>18</v>
          </cell>
          <cell r="L10968">
            <v>0</v>
          </cell>
          <cell r="M10968">
            <v>0</v>
          </cell>
          <cell r="N10968">
            <v>0</v>
          </cell>
          <cell r="O10968">
            <v>18</v>
          </cell>
        </row>
        <row r="10969">
          <cell r="C10969">
            <v>241201061</v>
          </cell>
          <cell r="D10969" t="str">
            <v>20400241201061</v>
          </cell>
          <cell r="E10969" t="str">
            <v>省级基于高分辨率质谱仪的电催化氧化预处理</v>
          </cell>
          <cell r="F10969" t="str">
            <v>李蕾</v>
          </cell>
          <cell r="G10969" t="str">
            <v>2020086</v>
          </cell>
          <cell r="H10969">
            <v>0</v>
          </cell>
          <cell r="I10969">
            <v>3000</v>
          </cell>
          <cell r="J10969">
            <v>0</v>
          </cell>
          <cell r="K10969">
            <v>3000</v>
          </cell>
          <cell r="L10969">
            <v>0</v>
          </cell>
          <cell r="M10969">
            <v>0</v>
          </cell>
          <cell r="N10969">
            <v>0</v>
          </cell>
          <cell r="O10969">
            <v>3000</v>
          </cell>
        </row>
        <row r="10970">
          <cell r="C10970">
            <v>241201062</v>
          </cell>
          <cell r="D10970" t="str">
            <v>20400241201062</v>
          </cell>
          <cell r="E10970" t="str">
            <v>省级《一种生物碳封存-耦合高效降解菌的复</v>
          </cell>
          <cell r="F10970" t="str">
            <v>李衍亮</v>
          </cell>
          <cell r="G10970" t="str">
            <v>2017075</v>
          </cell>
          <cell r="H10970">
            <v>0</v>
          </cell>
          <cell r="I10970">
            <v>3000</v>
          </cell>
          <cell r="J10970">
            <v>0</v>
          </cell>
          <cell r="K10970">
            <v>3000</v>
          </cell>
          <cell r="L10970">
            <v>0</v>
          </cell>
          <cell r="M10970">
            <v>0</v>
          </cell>
          <cell r="N10970">
            <v>0</v>
          </cell>
          <cell r="O10970">
            <v>3000</v>
          </cell>
        </row>
        <row r="10971">
          <cell r="C10971">
            <v>241201063</v>
          </cell>
          <cell r="D10971" t="str">
            <v>20400241201063</v>
          </cell>
          <cell r="E10971" t="str">
            <v>省级天然有机质对3D打印钛基电极氧化PP</v>
          </cell>
          <cell r="F10971" t="str">
            <v>张云飞</v>
          </cell>
          <cell r="G10971" t="str">
            <v>2017073</v>
          </cell>
          <cell r="H10971">
            <v>0</v>
          </cell>
          <cell r="I10971">
            <v>3000</v>
          </cell>
          <cell r="J10971">
            <v>0</v>
          </cell>
          <cell r="K10971">
            <v>3000</v>
          </cell>
          <cell r="L10971">
            <v>0</v>
          </cell>
          <cell r="M10971">
            <v>0</v>
          </cell>
          <cell r="N10971">
            <v>0</v>
          </cell>
          <cell r="O10971">
            <v>3000</v>
          </cell>
        </row>
        <row r="10972">
          <cell r="C10972">
            <v>241201064</v>
          </cell>
          <cell r="D10972" t="str">
            <v>20400241201064</v>
          </cell>
          <cell r="E10972" t="str">
            <v>省级基于回收短钢筋植筋连接的ALC隔墙板</v>
          </cell>
          <cell r="F10972" t="str">
            <v>孙成访</v>
          </cell>
          <cell r="G10972" t="str">
            <v>2006002</v>
          </cell>
          <cell r="H10972">
            <v>0</v>
          </cell>
          <cell r="I10972">
            <v>3000</v>
          </cell>
          <cell r="J10972">
            <v>0</v>
          </cell>
          <cell r="K10972">
            <v>3000</v>
          </cell>
          <cell r="L10972">
            <v>0</v>
          </cell>
          <cell r="M10972">
            <v>0</v>
          </cell>
          <cell r="N10972">
            <v>0</v>
          </cell>
          <cell r="O10972">
            <v>3000</v>
          </cell>
        </row>
        <row r="10973">
          <cell r="C10973">
            <v>241201065</v>
          </cell>
          <cell r="D10973" t="str">
            <v>20400241201065</v>
          </cell>
          <cell r="E10973" t="str">
            <v>省级基于数字图像相关法的海水海砂混凝土多</v>
          </cell>
          <cell r="F10973" t="str">
            <v>张健超</v>
          </cell>
          <cell r="G10973" t="str">
            <v>2022096</v>
          </cell>
          <cell r="H10973">
            <v>0</v>
          </cell>
          <cell r="I10973">
            <v>3000</v>
          </cell>
          <cell r="J10973">
            <v>2995.15</v>
          </cell>
          <cell r="K10973">
            <v>4.85</v>
          </cell>
          <cell r="L10973">
            <v>0</v>
          </cell>
          <cell r="M10973">
            <v>0</v>
          </cell>
          <cell r="N10973">
            <v>0</v>
          </cell>
          <cell r="O10973">
            <v>4.85</v>
          </cell>
        </row>
        <row r="10974">
          <cell r="C10974">
            <v>241201066</v>
          </cell>
          <cell r="D10974" t="str">
            <v>20400241201066</v>
          </cell>
          <cell r="E10974" t="str">
            <v>省级界面双空位、羟基协同构建受阻路易斯酸</v>
          </cell>
          <cell r="F10974" t="str">
            <v>臧云浩</v>
          </cell>
          <cell r="G10974" t="str">
            <v>2017156</v>
          </cell>
          <cell r="H10974">
            <v>0</v>
          </cell>
          <cell r="I10974">
            <v>3000</v>
          </cell>
          <cell r="J10974">
            <v>0</v>
          </cell>
          <cell r="K10974">
            <v>3000</v>
          </cell>
          <cell r="L10974">
            <v>0</v>
          </cell>
          <cell r="M10974">
            <v>0</v>
          </cell>
          <cell r="N10974">
            <v>0</v>
          </cell>
          <cell r="O10974">
            <v>3000</v>
          </cell>
        </row>
        <row r="10975">
          <cell r="C10975">
            <v>241201067</v>
          </cell>
          <cell r="D10975" t="str">
            <v>20400241201067</v>
          </cell>
          <cell r="E10975" t="str">
            <v>省级纤维复材筋增强高韧性水泥基界面协同性</v>
          </cell>
          <cell r="F10975" t="str">
            <v>夏立鹏</v>
          </cell>
          <cell r="G10975" t="str">
            <v>2017103</v>
          </cell>
          <cell r="H10975">
            <v>0</v>
          </cell>
          <cell r="I10975">
            <v>3000</v>
          </cell>
          <cell r="J10975">
            <v>0</v>
          </cell>
          <cell r="K10975">
            <v>3000</v>
          </cell>
          <cell r="L10975">
            <v>0</v>
          </cell>
          <cell r="M10975">
            <v>0</v>
          </cell>
          <cell r="N10975">
            <v>0</v>
          </cell>
          <cell r="O10975">
            <v>3000</v>
          </cell>
        </row>
        <row r="10976">
          <cell r="C10976">
            <v>241201068</v>
          </cell>
          <cell r="D10976" t="str">
            <v>20400241201068</v>
          </cell>
          <cell r="E10976" t="str">
            <v>省级无膜双生物电极电化学系统对富营养化复</v>
          </cell>
          <cell r="F10976" t="str">
            <v>黄皖唐</v>
          </cell>
          <cell r="G10976" t="str">
            <v>2021006</v>
          </cell>
          <cell r="H10976">
            <v>0</v>
          </cell>
          <cell r="I10976">
            <v>3000</v>
          </cell>
          <cell r="J10976">
            <v>3000</v>
          </cell>
          <cell r="K10976">
            <v>0</v>
          </cell>
          <cell r="L10976">
            <v>0</v>
          </cell>
          <cell r="M10976">
            <v>0</v>
          </cell>
          <cell r="N10976">
            <v>0</v>
          </cell>
          <cell r="O10976">
            <v>0</v>
          </cell>
        </row>
        <row r="10977">
          <cell r="C10977">
            <v>241201069</v>
          </cell>
          <cell r="D10977" t="str">
            <v>20400241201069</v>
          </cell>
          <cell r="E10977" t="str">
            <v>省级基于无人机及三维激光扫描技术的“空-</v>
          </cell>
          <cell r="F10977" t="str">
            <v>王晓璐</v>
          </cell>
          <cell r="G10977" t="str">
            <v>2016004</v>
          </cell>
          <cell r="H10977">
            <v>0</v>
          </cell>
          <cell r="I10977">
            <v>3000</v>
          </cell>
          <cell r="J10977">
            <v>0</v>
          </cell>
          <cell r="K10977">
            <v>3000</v>
          </cell>
          <cell r="L10977">
            <v>0</v>
          </cell>
          <cell r="M10977">
            <v>0</v>
          </cell>
          <cell r="N10977">
            <v>0</v>
          </cell>
          <cell r="O10977">
            <v>3000</v>
          </cell>
        </row>
        <row r="10978">
          <cell r="C10978">
            <v>241201070</v>
          </cell>
          <cell r="D10978" t="str">
            <v>20400241201070</v>
          </cell>
          <cell r="E10978" t="str">
            <v>校级MOFs基衍生复合催化材料的制备及其</v>
          </cell>
          <cell r="F10978" t="str">
            <v>方嘉声</v>
          </cell>
          <cell r="G10978" t="str">
            <v>2018087</v>
          </cell>
          <cell r="H10978">
            <v>0</v>
          </cell>
          <cell r="I10978">
            <v>1000</v>
          </cell>
          <cell r="J10978">
            <v>1000</v>
          </cell>
          <cell r="K10978">
            <v>0</v>
          </cell>
          <cell r="L10978">
            <v>0</v>
          </cell>
          <cell r="M10978">
            <v>0</v>
          </cell>
          <cell r="N10978">
            <v>0</v>
          </cell>
          <cell r="O10978">
            <v>0</v>
          </cell>
        </row>
        <row r="10979">
          <cell r="C10979">
            <v>241201071</v>
          </cell>
          <cell r="D10979" t="str">
            <v>20400241201071</v>
          </cell>
          <cell r="E10979" t="str">
            <v>校级漆酶改造及其对难降解石油烃的修复效果</v>
          </cell>
          <cell r="F10979" t="str">
            <v>吕小梅</v>
          </cell>
          <cell r="G10979" t="str">
            <v>2017158</v>
          </cell>
          <cell r="H10979">
            <v>0</v>
          </cell>
          <cell r="I10979">
            <v>1000</v>
          </cell>
          <cell r="J10979">
            <v>1000</v>
          </cell>
          <cell r="K10979">
            <v>0</v>
          </cell>
          <cell r="L10979">
            <v>0</v>
          </cell>
          <cell r="M10979">
            <v>0</v>
          </cell>
          <cell r="N10979">
            <v>0</v>
          </cell>
          <cell r="O10979">
            <v>0</v>
          </cell>
        </row>
        <row r="10980">
          <cell r="C10980">
            <v>241201072</v>
          </cell>
          <cell r="D10980" t="str">
            <v>20400241201072</v>
          </cell>
          <cell r="E10980" t="str">
            <v>校级电场协同表面活性剂强化植物修复镉-多</v>
          </cell>
          <cell r="F10980" t="str">
            <v>袁立竹</v>
          </cell>
          <cell r="G10980" t="str">
            <v>2022019</v>
          </cell>
          <cell r="H10980">
            <v>0</v>
          </cell>
          <cell r="I10980">
            <v>1000</v>
          </cell>
          <cell r="J10980">
            <v>1000</v>
          </cell>
          <cell r="K10980">
            <v>0</v>
          </cell>
          <cell r="L10980">
            <v>0</v>
          </cell>
          <cell r="M10980">
            <v>0</v>
          </cell>
          <cell r="N10980">
            <v>0</v>
          </cell>
          <cell r="O10980">
            <v>0</v>
          </cell>
        </row>
        <row r="10981">
          <cell r="C10981">
            <v>241201073</v>
          </cell>
          <cell r="D10981" t="str">
            <v>20400241201073</v>
          </cell>
          <cell r="E10981" t="str">
            <v>校级活性铋掺杂Ti4O7阳极电氧化雷尼替</v>
          </cell>
          <cell r="F10981" t="str">
            <v>徐剑晖</v>
          </cell>
          <cell r="G10981" t="str">
            <v>2017052</v>
          </cell>
          <cell r="H10981">
            <v>0</v>
          </cell>
          <cell r="I10981">
            <v>1000</v>
          </cell>
          <cell r="J10981">
            <v>0</v>
          </cell>
          <cell r="K10981">
            <v>1000</v>
          </cell>
          <cell r="L10981">
            <v>0</v>
          </cell>
          <cell r="M10981">
            <v>0</v>
          </cell>
          <cell r="N10981">
            <v>0</v>
          </cell>
          <cell r="O10981">
            <v>1000</v>
          </cell>
        </row>
        <row r="10982">
          <cell r="C10982">
            <v>241201074</v>
          </cell>
          <cell r="D10982" t="str">
            <v>20400241201074</v>
          </cell>
          <cell r="E10982" t="str">
            <v>校级城市复杂环境下顶管隧道施工关键技术研</v>
          </cell>
          <cell r="F10982" t="str">
            <v>罗毅</v>
          </cell>
          <cell r="G10982" t="str">
            <v>2021039</v>
          </cell>
          <cell r="H10982">
            <v>0</v>
          </cell>
          <cell r="I10982">
            <v>1000</v>
          </cell>
          <cell r="J10982">
            <v>356.49</v>
          </cell>
          <cell r="K10982">
            <v>643.51</v>
          </cell>
          <cell r="L10982">
            <v>0</v>
          </cell>
          <cell r="M10982">
            <v>0</v>
          </cell>
          <cell r="N10982">
            <v>0</v>
          </cell>
          <cell r="O10982">
            <v>643.51</v>
          </cell>
        </row>
        <row r="10983">
          <cell r="C10983">
            <v>241201075</v>
          </cell>
          <cell r="D10983" t="str">
            <v>20400241201075</v>
          </cell>
          <cell r="E10983" t="str">
            <v>校级新型多频TMD调谐质量阻尼器减振装置</v>
          </cell>
          <cell r="F10983" t="str">
            <v>潘兆东</v>
          </cell>
          <cell r="G10983" t="str">
            <v>2017072</v>
          </cell>
          <cell r="H10983">
            <v>0</v>
          </cell>
          <cell r="I10983">
            <v>1000</v>
          </cell>
          <cell r="J10983">
            <v>1000</v>
          </cell>
          <cell r="K10983">
            <v>0</v>
          </cell>
          <cell r="L10983">
            <v>0</v>
          </cell>
          <cell r="M10983">
            <v>0</v>
          </cell>
          <cell r="N10983">
            <v>0</v>
          </cell>
          <cell r="O10983">
            <v>0</v>
          </cell>
        </row>
        <row r="10984">
          <cell r="C10984">
            <v>241201076</v>
          </cell>
          <cell r="D10984" t="str">
            <v>20400241201076</v>
          </cell>
          <cell r="E10984" t="str">
            <v>校级精密仪器与设备微振控制研究</v>
          </cell>
          <cell r="F10984" t="str">
            <v>刘良坤</v>
          </cell>
          <cell r="G10984" t="str">
            <v>2018070</v>
          </cell>
          <cell r="H10984">
            <v>0</v>
          </cell>
          <cell r="I10984">
            <v>1000</v>
          </cell>
          <cell r="J10984">
            <v>621</v>
          </cell>
          <cell r="K10984">
            <v>379</v>
          </cell>
          <cell r="L10984">
            <v>0</v>
          </cell>
          <cell r="M10984">
            <v>0</v>
          </cell>
          <cell r="N10984">
            <v>0</v>
          </cell>
          <cell r="O10984">
            <v>379</v>
          </cell>
        </row>
        <row r="10985">
          <cell r="C10985">
            <v>241201077</v>
          </cell>
          <cell r="D10985" t="str">
            <v>20400241201077</v>
          </cell>
          <cell r="E10985" t="str">
            <v>校级长大引水隧洞多级衬砌设计及应用研究</v>
          </cell>
          <cell r="F10985" t="str">
            <v>刘俊峰</v>
          </cell>
          <cell r="G10985" t="str">
            <v>2018312</v>
          </cell>
          <cell r="H10985">
            <v>0</v>
          </cell>
          <cell r="I10985">
            <v>1000</v>
          </cell>
          <cell r="J10985">
            <v>0</v>
          </cell>
          <cell r="K10985">
            <v>1000</v>
          </cell>
          <cell r="L10985">
            <v>0</v>
          </cell>
          <cell r="M10985">
            <v>0</v>
          </cell>
          <cell r="N10985">
            <v>0</v>
          </cell>
          <cell r="O10985">
            <v>1000</v>
          </cell>
        </row>
        <row r="10986">
          <cell r="C10986">
            <v>241201078</v>
          </cell>
          <cell r="D10986" t="str">
            <v>20400241201078</v>
          </cell>
          <cell r="E10986" t="str">
            <v>校级非中心对称独塔斜拉索桥施工关键技术研</v>
          </cell>
          <cell r="F10986" t="str">
            <v>王奕仁</v>
          </cell>
          <cell r="G10986" t="str">
            <v>2021109</v>
          </cell>
          <cell r="H10986">
            <v>0</v>
          </cell>
          <cell r="I10986">
            <v>1000</v>
          </cell>
          <cell r="J10986">
            <v>0</v>
          </cell>
          <cell r="K10986">
            <v>1000</v>
          </cell>
          <cell r="L10986">
            <v>0</v>
          </cell>
          <cell r="M10986">
            <v>0</v>
          </cell>
          <cell r="N10986">
            <v>0</v>
          </cell>
          <cell r="O10986">
            <v>1000</v>
          </cell>
        </row>
        <row r="10987">
          <cell r="C10987">
            <v>241201079</v>
          </cell>
          <cell r="D10987" t="str">
            <v>20400241201079</v>
          </cell>
          <cell r="E10987" t="str">
            <v>校级大面积超长混凝土结构施工方法研究</v>
          </cell>
          <cell r="F10987" t="str">
            <v>罗振源</v>
          </cell>
          <cell r="G10987" t="str">
            <v>2018259</v>
          </cell>
          <cell r="H10987">
            <v>0</v>
          </cell>
          <cell r="I10987">
            <v>1000</v>
          </cell>
          <cell r="J10987">
            <v>0</v>
          </cell>
          <cell r="K10987">
            <v>1000</v>
          </cell>
          <cell r="L10987">
            <v>0</v>
          </cell>
          <cell r="M10987">
            <v>0</v>
          </cell>
          <cell r="N10987">
            <v>0</v>
          </cell>
          <cell r="O10987">
            <v>1000</v>
          </cell>
        </row>
        <row r="10988">
          <cell r="C10988">
            <v>241201080</v>
          </cell>
          <cell r="D10988" t="str">
            <v>20400241201080</v>
          </cell>
          <cell r="E10988" t="str">
            <v>校级电化学纳米修饰电极测定水中罗丹明B的</v>
          </cell>
          <cell r="F10988" t="str">
            <v>蔡丽蓉</v>
          </cell>
          <cell r="G10988" t="str">
            <v>2015013</v>
          </cell>
          <cell r="H10988">
            <v>0</v>
          </cell>
          <cell r="I10988">
            <v>1000</v>
          </cell>
          <cell r="J10988">
            <v>0</v>
          </cell>
          <cell r="K10988">
            <v>1000</v>
          </cell>
          <cell r="L10988">
            <v>0</v>
          </cell>
          <cell r="M10988">
            <v>0</v>
          </cell>
          <cell r="N10988">
            <v>0</v>
          </cell>
          <cell r="O10988">
            <v>1000</v>
          </cell>
        </row>
        <row r="10989">
          <cell r="C10989">
            <v>241201081</v>
          </cell>
          <cell r="D10989" t="str">
            <v>20400241201081</v>
          </cell>
          <cell r="E10989" t="str">
            <v>校级线路板行业VOC过量排放致因机理与防</v>
          </cell>
          <cell r="F10989" t="str">
            <v>黄卫清</v>
          </cell>
          <cell r="G10989" t="str">
            <v>2011008</v>
          </cell>
          <cell r="H10989">
            <v>0</v>
          </cell>
          <cell r="I10989">
            <v>1000</v>
          </cell>
          <cell r="J10989">
            <v>0</v>
          </cell>
          <cell r="K10989">
            <v>1000</v>
          </cell>
          <cell r="L10989">
            <v>0</v>
          </cell>
          <cell r="M10989">
            <v>0</v>
          </cell>
          <cell r="N10989">
            <v>0</v>
          </cell>
          <cell r="O10989">
            <v>1000</v>
          </cell>
        </row>
        <row r="10990">
          <cell r="C10990">
            <v>241201082</v>
          </cell>
          <cell r="D10990" t="str">
            <v>20400241201082</v>
          </cell>
          <cell r="E10990" t="str">
            <v>校级绿美东城 ——黄沙河东城段的水资源保</v>
          </cell>
          <cell r="F10990" t="str">
            <v>汪仕勇</v>
          </cell>
          <cell r="G10990" t="str">
            <v>2022076</v>
          </cell>
          <cell r="H10990">
            <v>0</v>
          </cell>
          <cell r="I10990">
            <v>1000</v>
          </cell>
          <cell r="J10990">
            <v>0</v>
          </cell>
          <cell r="K10990">
            <v>1000</v>
          </cell>
          <cell r="L10990">
            <v>0</v>
          </cell>
          <cell r="M10990">
            <v>0</v>
          </cell>
          <cell r="N10990">
            <v>0</v>
          </cell>
          <cell r="O10990">
            <v>1000</v>
          </cell>
        </row>
        <row r="10991">
          <cell r="C10991">
            <v>241201083</v>
          </cell>
          <cell r="D10991" t="str">
            <v>20400241201083</v>
          </cell>
          <cell r="E10991" t="str">
            <v>校级双拼预制楼梯接缝封堵施工关键技术研究</v>
          </cell>
          <cell r="F10991" t="str">
            <v>潘美萍</v>
          </cell>
          <cell r="G10991" t="str">
            <v>2011021</v>
          </cell>
          <cell r="H10991">
            <v>0</v>
          </cell>
          <cell r="I10991">
            <v>1000</v>
          </cell>
          <cell r="J10991">
            <v>0</v>
          </cell>
          <cell r="K10991">
            <v>1000</v>
          </cell>
          <cell r="L10991">
            <v>0</v>
          </cell>
          <cell r="M10991">
            <v>0</v>
          </cell>
          <cell r="N10991">
            <v>0</v>
          </cell>
          <cell r="O10991">
            <v>1000</v>
          </cell>
        </row>
        <row r="10992">
          <cell r="C10992">
            <v>241201084</v>
          </cell>
          <cell r="D10992" t="str">
            <v>20400241201084</v>
          </cell>
          <cell r="E10992" t="str">
            <v>校级金属基热催化剂低温催化降解含氟固废中</v>
          </cell>
          <cell r="F10992" t="str">
            <v>王安祺</v>
          </cell>
          <cell r="G10992" t="str">
            <v>2020092</v>
          </cell>
          <cell r="H10992">
            <v>0</v>
          </cell>
          <cell r="I10992">
            <v>1000</v>
          </cell>
          <cell r="J10992">
            <v>1000</v>
          </cell>
          <cell r="K10992">
            <v>0</v>
          </cell>
          <cell r="L10992">
            <v>0</v>
          </cell>
          <cell r="M10992">
            <v>0</v>
          </cell>
          <cell r="N10992">
            <v>0</v>
          </cell>
          <cell r="O10992">
            <v>0</v>
          </cell>
        </row>
        <row r="10993">
          <cell r="C10993">
            <v>241201085</v>
          </cell>
          <cell r="D10993" t="str">
            <v>20400241201085</v>
          </cell>
          <cell r="E10993" t="str">
            <v>校级Zn基电絮凝协同季铵盐高效去除短链P</v>
          </cell>
          <cell r="F10993" t="str">
            <v>林辉</v>
          </cell>
          <cell r="G10993" t="str">
            <v>2016826</v>
          </cell>
          <cell r="H10993">
            <v>0</v>
          </cell>
          <cell r="I10993">
            <v>1000</v>
          </cell>
          <cell r="J10993">
            <v>0</v>
          </cell>
          <cell r="K10993">
            <v>1000</v>
          </cell>
          <cell r="L10993">
            <v>0</v>
          </cell>
          <cell r="M10993">
            <v>0</v>
          </cell>
          <cell r="N10993">
            <v>0</v>
          </cell>
          <cell r="O10993">
            <v>1000</v>
          </cell>
        </row>
        <row r="10994">
          <cell r="C10994">
            <v>245712</v>
          </cell>
          <cell r="D10994" t="str">
            <v>20400245712</v>
          </cell>
          <cell r="E10994" t="str">
            <v>推动清洁生产，助力绿色新质生产力发展政策与技术交流会暨科技帮扶进企业</v>
          </cell>
          <cell r="F10994" t="str">
            <v>张伟伟</v>
          </cell>
          <cell r="G10994" t="str">
            <v>2020823</v>
          </cell>
          <cell r="H10994">
            <v>0</v>
          </cell>
          <cell r="I10994">
            <v>7417.9</v>
          </cell>
          <cell r="J10994">
            <v>7400</v>
          </cell>
          <cell r="K10994">
            <v>17.9</v>
          </cell>
          <cell r="L10994">
            <v>0</v>
          </cell>
          <cell r="M10994">
            <v>0</v>
          </cell>
          <cell r="N10994">
            <v>0</v>
          </cell>
          <cell r="O10994">
            <v>17.9</v>
          </cell>
        </row>
        <row r="10995">
          <cell r="C10995">
            <v>251008004</v>
          </cell>
          <cell r="D10995" t="str">
            <v>20400251008004</v>
          </cell>
          <cell r="E10995" t="str">
            <v>土木工程-防灾应急</v>
          </cell>
          <cell r="F10995" t="str">
            <v>郑愚</v>
          </cell>
          <cell r="G10995" t="str">
            <v>2008004</v>
          </cell>
          <cell r="H10995">
            <v>0</v>
          </cell>
          <cell r="I10995">
            <v>600000</v>
          </cell>
          <cell r="J10995">
            <v>68207.95</v>
          </cell>
          <cell r="K10995">
            <v>531792.05</v>
          </cell>
          <cell r="L10995">
            <v>0</v>
          </cell>
          <cell r="M10995">
            <v>0</v>
          </cell>
          <cell r="N10995">
            <v>0</v>
          </cell>
          <cell r="O10995">
            <v>531792.05</v>
          </cell>
        </row>
        <row r="10996">
          <cell r="C10996">
            <v>251008006</v>
          </cell>
          <cell r="D10996" t="str">
            <v>20400251008006</v>
          </cell>
          <cell r="E10996" t="str">
            <v>环境科学与工程</v>
          </cell>
          <cell r="F10996" t="str">
            <v>李长平</v>
          </cell>
          <cell r="G10996" t="str">
            <v>2016830</v>
          </cell>
          <cell r="H10996">
            <v>0</v>
          </cell>
          <cell r="I10996">
            <v>800000</v>
          </cell>
          <cell r="J10996">
            <v>0</v>
          </cell>
          <cell r="K10996">
            <v>800000</v>
          </cell>
          <cell r="L10996">
            <v>0</v>
          </cell>
          <cell r="M10996">
            <v>0</v>
          </cell>
          <cell r="N10996">
            <v>0</v>
          </cell>
          <cell r="O10996">
            <v>800000</v>
          </cell>
        </row>
        <row r="10997">
          <cell r="C10997">
            <v>251008013</v>
          </cell>
          <cell r="D10997" t="str">
            <v>20400251008013</v>
          </cell>
          <cell r="E10997" t="str">
            <v>复材闭合箍 GFRP 筋海水海砂自密实混凝土梁抗剪性能与计算理论研究</v>
          </cell>
          <cell r="F10997" t="str">
            <v>邸博</v>
          </cell>
          <cell r="G10997" t="str">
            <v>2017059</v>
          </cell>
          <cell r="H10997">
            <v>0</v>
          </cell>
          <cell r="I10997">
            <v>50000</v>
          </cell>
          <cell r="J10997">
            <v>40860.61</v>
          </cell>
          <cell r="K10997">
            <v>9139.39</v>
          </cell>
          <cell r="L10997">
            <v>0</v>
          </cell>
          <cell r="M10997">
            <v>0</v>
          </cell>
          <cell r="N10997">
            <v>0</v>
          </cell>
          <cell r="O10997">
            <v>9139.39</v>
          </cell>
        </row>
        <row r="10998">
          <cell r="C10998">
            <v>251117</v>
          </cell>
          <cell r="D10998" t="str">
            <v>20400251117</v>
          </cell>
          <cell r="E10998" t="str">
            <v>培训项目成本</v>
          </cell>
          <cell r="F10998" t="str">
            <v>张伟伟</v>
          </cell>
          <cell r="G10998" t="str">
            <v>2020823</v>
          </cell>
          <cell r="H10998">
            <v>0</v>
          </cell>
          <cell r="I10998">
            <v>0</v>
          </cell>
          <cell r="J10998">
            <v>0</v>
          </cell>
          <cell r="K10998">
            <v>0</v>
          </cell>
          <cell r="L10998">
            <v>0</v>
          </cell>
          <cell r="M10998">
            <v>0</v>
          </cell>
          <cell r="N10998">
            <v>0</v>
          </cell>
          <cell r="O10998">
            <v>0</v>
          </cell>
        </row>
        <row r="10999">
          <cell r="C10999">
            <v>251117001</v>
          </cell>
          <cell r="D10999" t="str">
            <v>20400251117001</v>
          </cell>
          <cell r="E10999" t="str">
            <v>东莞市生态环境保护综合行政执法培训及技能比武服务项目</v>
          </cell>
          <cell r="F10999" t="str">
            <v>张伟伟</v>
          </cell>
          <cell r="G10999" t="str">
            <v>2020823</v>
          </cell>
          <cell r="H10999">
            <v>0</v>
          </cell>
          <cell r="I10999">
            <v>294000</v>
          </cell>
          <cell r="J10999">
            <v>258162.12</v>
          </cell>
          <cell r="K10999">
            <v>35837.88</v>
          </cell>
          <cell r="L10999">
            <v>0</v>
          </cell>
          <cell r="M10999">
            <v>0</v>
          </cell>
          <cell r="N10999">
            <v>0</v>
          </cell>
          <cell r="O10999">
            <v>35837.88</v>
          </cell>
        </row>
        <row r="11000">
          <cell r="C11000">
            <v>251119</v>
          </cell>
          <cell r="D11000" t="str">
            <v>20400251119</v>
          </cell>
          <cell r="E11000" t="str">
            <v>期刊发展业务费</v>
          </cell>
          <cell r="F11000" t="str">
            <v>张伟伟</v>
          </cell>
          <cell r="G11000" t="str">
            <v>2020823</v>
          </cell>
          <cell r="H11000">
            <v>0</v>
          </cell>
          <cell r="I11000">
            <v>167000</v>
          </cell>
          <cell r="J11000">
            <v>0</v>
          </cell>
          <cell r="K11000">
            <v>167000</v>
          </cell>
          <cell r="L11000">
            <v>0</v>
          </cell>
          <cell r="M11000">
            <v>0</v>
          </cell>
          <cell r="N11000">
            <v>0</v>
          </cell>
          <cell r="O11000">
            <v>167000</v>
          </cell>
        </row>
        <row r="11001">
          <cell r="C11001">
            <v>195400013</v>
          </cell>
          <cell r="D11001" t="str">
            <v>20500195400013</v>
          </cell>
          <cell r="E11001" t="str">
            <v>(071028001)团费</v>
          </cell>
          <cell r="F11001" t="str">
            <v>黄斯珉</v>
          </cell>
          <cell r="G11001" t="str">
            <v>2012034</v>
          </cell>
          <cell r="H11001">
            <v>5276.63</v>
          </cell>
          <cell r="I11001">
            <v>0</v>
          </cell>
          <cell r="J11001">
            <v>0</v>
          </cell>
          <cell r="K11001">
            <v>5276.63</v>
          </cell>
          <cell r="L11001">
            <v>0</v>
          </cell>
          <cell r="M11001">
            <v>0</v>
          </cell>
          <cell r="N11001">
            <v>0</v>
          </cell>
          <cell r="O11001">
            <v>5276.63</v>
          </cell>
        </row>
        <row r="11002">
          <cell r="C11002">
            <v>195900001005</v>
          </cell>
          <cell r="D11002" t="str">
            <v>20500195900001005</v>
          </cell>
          <cell r="E11002" t="str">
            <v>党费</v>
          </cell>
          <cell r="F11002" t="str">
            <v>尹辉斌</v>
          </cell>
          <cell r="G11002" t="str">
            <v>2011020</v>
          </cell>
          <cell r="H11002">
            <v>0</v>
          </cell>
          <cell r="I11002">
            <v>144820.48</v>
          </cell>
          <cell r="J11002">
            <v>4500</v>
          </cell>
          <cell r="K11002">
            <v>140320.48</v>
          </cell>
          <cell r="L11002">
            <v>0</v>
          </cell>
          <cell r="M11002">
            <v>0</v>
          </cell>
          <cell r="N11002">
            <v>0</v>
          </cell>
          <cell r="O11002">
            <v>140320.48</v>
          </cell>
        </row>
        <row r="11003">
          <cell r="C11003">
            <v>211059006</v>
          </cell>
          <cell r="D11003" t="str">
            <v>20500211059006</v>
          </cell>
          <cell r="E11003" t="str">
            <v>专业建设费</v>
          </cell>
          <cell r="F11003" t="str">
            <v>黄斯珉</v>
          </cell>
          <cell r="G11003" t="str">
            <v>2012034</v>
          </cell>
          <cell r="H11003">
            <v>0</v>
          </cell>
          <cell r="I11003">
            <v>0</v>
          </cell>
          <cell r="J11003">
            <v>0</v>
          </cell>
          <cell r="K11003">
            <v>0</v>
          </cell>
          <cell r="L11003">
            <v>0</v>
          </cell>
          <cell r="M11003">
            <v>0</v>
          </cell>
          <cell r="N11003">
            <v>0</v>
          </cell>
          <cell r="O11003">
            <v>0</v>
          </cell>
        </row>
        <row r="11004">
          <cell r="C11004">
            <v>211184</v>
          </cell>
          <cell r="D11004" t="str">
            <v>20500211184</v>
          </cell>
          <cell r="E11004" t="str">
            <v>东莞理工学院茶山镇食品智能化加工与检测协同创新中心</v>
          </cell>
          <cell r="F11004" t="str">
            <v>徐勇军</v>
          </cell>
          <cell r="G11004" t="str">
            <v>2003053</v>
          </cell>
          <cell r="H11004">
            <v>0</v>
          </cell>
          <cell r="I11004">
            <v>0</v>
          </cell>
          <cell r="J11004">
            <v>0</v>
          </cell>
          <cell r="K11004">
            <v>0</v>
          </cell>
          <cell r="L11004">
            <v>0</v>
          </cell>
          <cell r="M11004">
            <v>0</v>
          </cell>
          <cell r="N11004">
            <v>0</v>
          </cell>
          <cell r="O11004">
            <v>0</v>
          </cell>
        </row>
        <row r="11005">
          <cell r="C11005">
            <v>215701005</v>
          </cell>
          <cell r="D11005" t="str">
            <v>20500215701005</v>
          </cell>
          <cell r="E11005" t="str">
            <v>征兵专项经费</v>
          </cell>
          <cell r="F11005" t="str">
            <v>尹辉斌</v>
          </cell>
          <cell r="G11005" t="str">
            <v>2011020</v>
          </cell>
          <cell r="H11005">
            <v>0</v>
          </cell>
          <cell r="I11005">
            <v>2000</v>
          </cell>
          <cell r="J11005">
            <v>0</v>
          </cell>
          <cell r="K11005">
            <v>2000</v>
          </cell>
          <cell r="L11005">
            <v>0</v>
          </cell>
          <cell r="M11005">
            <v>0</v>
          </cell>
          <cell r="N11005">
            <v>0</v>
          </cell>
          <cell r="O11005">
            <v>2000</v>
          </cell>
        </row>
        <row r="11006">
          <cell r="C11006">
            <v>220629010</v>
          </cell>
          <cell r="D11006" t="str">
            <v>20500220629010</v>
          </cell>
          <cell r="E11006" t="str">
            <v>本科招生工作经费</v>
          </cell>
          <cell r="F11006" t="str">
            <v>尹辉斌</v>
          </cell>
          <cell r="G11006" t="str">
            <v>2011020</v>
          </cell>
          <cell r="H11006">
            <v>0</v>
          </cell>
          <cell r="I11006">
            <v>0</v>
          </cell>
          <cell r="J11006">
            <v>0</v>
          </cell>
          <cell r="K11006">
            <v>0</v>
          </cell>
          <cell r="L11006">
            <v>0</v>
          </cell>
          <cell r="M11006">
            <v>0</v>
          </cell>
          <cell r="N11006">
            <v>0</v>
          </cell>
          <cell r="O11006">
            <v>0</v>
          </cell>
        </row>
        <row r="11007">
          <cell r="C11007">
            <v>220629022</v>
          </cell>
          <cell r="D11007" t="str">
            <v>20500220629022</v>
          </cell>
          <cell r="E11007" t="str">
            <v>研究生招生工作经费</v>
          </cell>
          <cell r="F11007" t="str">
            <v>黄斯珉</v>
          </cell>
          <cell r="G11007" t="str">
            <v>2012034</v>
          </cell>
          <cell r="H11007">
            <v>0</v>
          </cell>
          <cell r="I11007">
            <v>0</v>
          </cell>
          <cell r="J11007">
            <v>0</v>
          </cell>
          <cell r="K11007">
            <v>0</v>
          </cell>
          <cell r="L11007">
            <v>0</v>
          </cell>
          <cell r="M11007">
            <v>0</v>
          </cell>
          <cell r="N11007">
            <v>0</v>
          </cell>
          <cell r="O11007">
            <v>0</v>
          </cell>
        </row>
        <row r="11008">
          <cell r="C11008">
            <v>221001033</v>
          </cell>
          <cell r="D11008" t="str">
            <v>20500221001033</v>
          </cell>
          <cell r="E11008" t="str">
            <v>教学部门日常教学经费</v>
          </cell>
          <cell r="F11008" t="str">
            <v>黄斯珉</v>
          </cell>
          <cell r="G11008" t="str">
            <v>2012034</v>
          </cell>
          <cell r="H11008">
            <v>0</v>
          </cell>
          <cell r="I11008">
            <v>0</v>
          </cell>
          <cell r="J11008">
            <v>0</v>
          </cell>
          <cell r="K11008">
            <v>0</v>
          </cell>
          <cell r="L11008">
            <v>0</v>
          </cell>
          <cell r="M11008">
            <v>0</v>
          </cell>
          <cell r="N11008">
            <v>0</v>
          </cell>
          <cell r="O11008">
            <v>0</v>
          </cell>
        </row>
        <row r="11009">
          <cell r="C11009">
            <v>221001053</v>
          </cell>
          <cell r="D11009" t="str">
            <v>20500221001053</v>
          </cell>
          <cell r="E11009" t="str">
            <v>党建经费</v>
          </cell>
          <cell r="F11009" t="str">
            <v>尹辉斌</v>
          </cell>
          <cell r="G11009" t="str">
            <v>2011020</v>
          </cell>
          <cell r="H11009">
            <v>0</v>
          </cell>
          <cell r="I11009">
            <v>41160</v>
          </cell>
          <cell r="J11009">
            <v>8156.06</v>
          </cell>
          <cell r="K11009">
            <v>33003.94</v>
          </cell>
          <cell r="L11009">
            <v>0</v>
          </cell>
          <cell r="M11009">
            <v>0</v>
          </cell>
          <cell r="N11009">
            <v>0</v>
          </cell>
          <cell r="O11009">
            <v>33003.94</v>
          </cell>
        </row>
        <row r="11010">
          <cell r="C11010">
            <v>221001072</v>
          </cell>
          <cell r="D11010" t="str">
            <v>20500221001072</v>
          </cell>
          <cell r="E11010" t="str">
            <v>德育经费</v>
          </cell>
          <cell r="F11010" t="str">
            <v>黄斯珉</v>
          </cell>
          <cell r="G11010" t="str">
            <v>2012034</v>
          </cell>
          <cell r="H11010">
            <v>0</v>
          </cell>
          <cell r="I11010">
            <v>0</v>
          </cell>
          <cell r="J11010">
            <v>0</v>
          </cell>
          <cell r="K11010">
            <v>0</v>
          </cell>
          <cell r="L11010">
            <v>0</v>
          </cell>
          <cell r="M11010">
            <v>0</v>
          </cell>
          <cell r="N11010">
            <v>0</v>
          </cell>
          <cell r="O11010">
            <v>0</v>
          </cell>
        </row>
        <row r="11011">
          <cell r="C11011">
            <v>221001122005</v>
          </cell>
          <cell r="D11011" t="str">
            <v>20500221001122005</v>
          </cell>
          <cell r="E11011" t="str">
            <v>教学实验耗材费</v>
          </cell>
          <cell r="F11011" t="str">
            <v>黄斯珉</v>
          </cell>
          <cell r="G11011" t="str">
            <v>2012034</v>
          </cell>
          <cell r="H11011">
            <v>0</v>
          </cell>
          <cell r="I11011">
            <v>0</v>
          </cell>
          <cell r="J11011">
            <v>0</v>
          </cell>
          <cell r="K11011">
            <v>0</v>
          </cell>
          <cell r="L11011">
            <v>0</v>
          </cell>
          <cell r="M11011">
            <v>0</v>
          </cell>
          <cell r="N11011">
            <v>0</v>
          </cell>
          <cell r="O11011">
            <v>0</v>
          </cell>
        </row>
        <row r="11012">
          <cell r="C11012">
            <v>221001152</v>
          </cell>
          <cell r="D11012" t="str">
            <v>20500221001152</v>
          </cell>
          <cell r="E11012" t="str">
            <v>日常公用经费</v>
          </cell>
          <cell r="F11012" t="str">
            <v>黄斯珉</v>
          </cell>
          <cell r="G11012" t="str">
            <v>2012034</v>
          </cell>
          <cell r="H11012">
            <v>0</v>
          </cell>
          <cell r="I11012">
            <v>0</v>
          </cell>
          <cell r="J11012">
            <v>0</v>
          </cell>
          <cell r="K11012">
            <v>0</v>
          </cell>
          <cell r="L11012">
            <v>0</v>
          </cell>
          <cell r="M11012">
            <v>0</v>
          </cell>
          <cell r="N11012">
            <v>0</v>
          </cell>
          <cell r="O11012">
            <v>0</v>
          </cell>
        </row>
        <row r="11013">
          <cell r="C11013">
            <v>221001153</v>
          </cell>
          <cell r="D11013" t="str">
            <v>20500221001153</v>
          </cell>
          <cell r="E11013" t="str">
            <v>教学业务费（教学实验耗材费）</v>
          </cell>
          <cell r="F11013" t="str">
            <v>黄斯珉</v>
          </cell>
          <cell r="G11013" t="str">
            <v>2012034</v>
          </cell>
          <cell r="H11013">
            <v>0</v>
          </cell>
          <cell r="I11013">
            <v>58800</v>
          </cell>
          <cell r="J11013">
            <v>28160.62</v>
          </cell>
          <cell r="K11013">
            <v>30639.38</v>
          </cell>
          <cell r="L11013">
            <v>0</v>
          </cell>
          <cell r="M11013">
            <v>0</v>
          </cell>
          <cell r="N11013">
            <v>0</v>
          </cell>
          <cell r="O11013">
            <v>30639.38</v>
          </cell>
        </row>
        <row r="11014">
          <cell r="C11014">
            <v>221001154</v>
          </cell>
          <cell r="D11014" t="str">
            <v>20500221001154</v>
          </cell>
          <cell r="E11014" t="str">
            <v>人才队伍建设费</v>
          </cell>
          <cell r="F11014" t="str">
            <v>黄斯珉</v>
          </cell>
          <cell r="G11014" t="str">
            <v>2012034</v>
          </cell>
          <cell r="H11014">
            <v>0</v>
          </cell>
          <cell r="I11014">
            <v>0</v>
          </cell>
          <cell r="J11014">
            <v>0</v>
          </cell>
          <cell r="K11014">
            <v>0</v>
          </cell>
          <cell r="L11014">
            <v>0</v>
          </cell>
          <cell r="M11014">
            <v>0</v>
          </cell>
          <cell r="N11014">
            <v>0</v>
          </cell>
          <cell r="O11014">
            <v>0</v>
          </cell>
        </row>
        <row r="11015">
          <cell r="C11015">
            <v>221003017</v>
          </cell>
          <cell r="D11015" t="str">
            <v>20500221003017</v>
          </cell>
          <cell r="E11015" t="str">
            <v>学生工作经费</v>
          </cell>
          <cell r="F11015" t="str">
            <v>黄斯珉</v>
          </cell>
          <cell r="G11015" t="str">
            <v>2012034</v>
          </cell>
          <cell r="H11015">
            <v>0</v>
          </cell>
          <cell r="I11015">
            <v>30000</v>
          </cell>
          <cell r="J11015">
            <v>17142.42</v>
          </cell>
          <cell r="K11015">
            <v>12857.58</v>
          </cell>
          <cell r="L11015">
            <v>0</v>
          </cell>
          <cell r="M11015">
            <v>0</v>
          </cell>
          <cell r="N11015">
            <v>0</v>
          </cell>
          <cell r="O11015">
            <v>12857.58</v>
          </cell>
        </row>
        <row r="11016">
          <cell r="C11016">
            <v>221009012</v>
          </cell>
          <cell r="D11016" t="str">
            <v>20500221009012</v>
          </cell>
          <cell r="E11016" t="str">
            <v>新型储能产业学院</v>
          </cell>
          <cell r="F11016" t="str">
            <v>黄斯珉</v>
          </cell>
          <cell r="G11016" t="str">
            <v>2012034</v>
          </cell>
          <cell r="H11016">
            <v>0</v>
          </cell>
          <cell r="I11016">
            <v>400000</v>
          </cell>
          <cell r="J11016">
            <v>34203</v>
          </cell>
          <cell r="K11016">
            <v>365797</v>
          </cell>
          <cell r="L11016">
            <v>0</v>
          </cell>
          <cell r="M11016">
            <v>350000</v>
          </cell>
          <cell r="N11016">
            <v>0</v>
          </cell>
          <cell r="O11016">
            <v>15797</v>
          </cell>
        </row>
        <row r="11017">
          <cell r="C11017">
            <v>221012004</v>
          </cell>
          <cell r="D11017" t="str">
            <v>20500221012004</v>
          </cell>
          <cell r="E11017" t="str">
            <v>学生工作经费（德育经费）</v>
          </cell>
          <cell r="F11017" t="str">
            <v>黄斯珉</v>
          </cell>
          <cell r="G11017" t="str">
            <v>2012034</v>
          </cell>
          <cell r="H11017">
            <v>0</v>
          </cell>
          <cell r="I11017">
            <v>19500</v>
          </cell>
          <cell r="J11017">
            <v>14285.13</v>
          </cell>
          <cell r="K11017">
            <v>5214.87</v>
          </cell>
          <cell r="L11017">
            <v>0</v>
          </cell>
          <cell r="M11017">
            <v>0</v>
          </cell>
          <cell r="N11017">
            <v>0</v>
          </cell>
          <cell r="O11017">
            <v>5214.87</v>
          </cell>
        </row>
        <row r="11018">
          <cell r="C11018">
            <v>221102003005</v>
          </cell>
          <cell r="D11018" t="str">
            <v>20500221102003005</v>
          </cell>
          <cell r="E11018" t="str">
            <v>学生毕业设计及实习费</v>
          </cell>
          <cell r="F11018" t="str">
            <v>黄斯珉</v>
          </cell>
          <cell r="G11018" t="str">
            <v>2012034</v>
          </cell>
          <cell r="H11018">
            <v>0</v>
          </cell>
          <cell r="I11018">
            <v>0</v>
          </cell>
          <cell r="J11018">
            <v>0</v>
          </cell>
          <cell r="K11018">
            <v>0</v>
          </cell>
          <cell r="L11018">
            <v>0</v>
          </cell>
          <cell r="M11018">
            <v>0</v>
          </cell>
          <cell r="N11018">
            <v>0</v>
          </cell>
          <cell r="O11018">
            <v>0</v>
          </cell>
        </row>
        <row r="11019">
          <cell r="C11019">
            <v>221102022</v>
          </cell>
          <cell r="D11019" t="str">
            <v>20500221102022</v>
          </cell>
          <cell r="E11019" t="str">
            <v>教学业务费</v>
          </cell>
          <cell r="F11019" t="str">
            <v>黄斯珉</v>
          </cell>
          <cell r="G11019" t="str">
            <v>2012034</v>
          </cell>
          <cell r="H11019">
            <v>0</v>
          </cell>
          <cell r="I11019">
            <v>520430</v>
          </cell>
          <cell r="J11019">
            <v>211538.83</v>
          </cell>
          <cell r="K11019">
            <v>308891.17</v>
          </cell>
          <cell r="L11019">
            <v>0</v>
          </cell>
          <cell r="M11019">
            <v>0</v>
          </cell>
          <cell r="N11019">
            <v>0</v>
          </cell>
          <cell r="O11019">
            <v>308891.17</v>
          </cell>
        </row>
        <row r="11020">
          <cell r="C11020">
            <v>221102022001</v>
          </cell>
          <cell r="D11020" t="str">
            <v>20500221102022001</v>
          </cell>
          <cell r="E11020" t="str">
            <v>产教融合课程背景下"锂离子电池制造技术与设备”课程的改革与探索</v>
          </cell>
          <cell r="F11020" t="str">
            <v>朝洁</v>
          </cell>
          <cell r="G11020" t="str">
            <v>2018260</v>
          </cell>
          <cell r="H11020">
            <v>0</v>
          </cell>
          <cell r="I11020">
            <v>12800</v>
          </cell>
          <cell r="J11020">
            <v>4704.89</v>
          </cell>
          <cell r="K11020">
            <v>8095.11</v>
          </cell>
          <cell r="L11020">
            <v>0</v>
          </cell>
          <cell r="M11020">
            <v>0</v>
          </cell>
          <cell r="N11020">
            <v>0</v>
          </cell>
          <cell r="O11020">
            <v>8095.11</v>
          </cell>
        </row>
        <row r="11021">
          <cell r="C11021">
            <v>221102022002</v>
          </cell>
          <cell r="D11021" t="str">
            <v>20500221102022002</v>
          </cell>
          <cell r="E11021" t="str">
            <v>光催化材料前沿</v>
          </cell>
          <cell r="F11021" t="str">
            <v>宋金刚</v>
          </cell>
          <cell r="G11021" t="str">
            <v>2018065</v>
          </cell>
          <cell r="H11021">
            <v>0</v>
          </cell>
          <cell r="I11021">
            <v>12800</v>
          </cell>
          <cell r="J11021">
            <v>10000</v>
          </cell>
          <cell r="K11021">
            <v>2800</v>
          </cell>
          <cell r="L11021">
            <v>0</v>
          </cell>
          <cell r="M11021">
            <v>0</v>
          </cell>
          <cell r="N11021">
            <v>0</v>
          </cell>
          <cell r="O11021">
            <v>2800</v>
          </cell>
        </row>
        <row r="11022">
          <cell r="C11022">
            <v>221102022003</v>
          </cell>
          <cell r="D11022" t="str">
            <v>20500221102022003</v>
          </cell>
          <cell r="E11022" t="str">
            <v>化学反应工程</v>
          </cell>
          <cell r="F11022" t="str">
            <v>洪南龙</v>
          </cell>
          <cell r="G11022" t="str">
            <v>2017174</v>
          </cell>
          <cell r="H11022">
            <v>0</v>
          </cell>
          <cell r="I11022">
            <v>12800</v>
          </cell>
          <cell r="J11022">
            <v>0</v>
          </cell>
          <cell r="K11022">
            <v>12800</v>
          </cell>
          <cell r="L11022">
            <v>0</v>
          </cell>
          <cell r="M11022">
            <v>0</v>
          </cell>
          <cell r="N11022">
            <v>0</v>
          </cell>
          <cell r="O11022">
            <v>12800</v>
          </cell>
        </row>
        <row r="11023">
          <cell r="C11023">
            <v>221102022004</v>
          </cell>
          <cell r="D11023" t="str">
            <v>20500221102022004</v>
          </cell>
          <cell r="E11023" t="str">
            <v>精细化工联合实验室</v>
          </cell>
          <cell r="F11023" t="str">
            <v>张刚</v>
          </cell>
          <cell r="G11023" t="str">
            <v>2013068</v>
          </cell>
          <cell r="H11023">
            <v>0</v>
          </cell>
          <cell r="I11023">
            <v>20000</v>
          </cell>
          <cell r="J11023">
            <v>0</v>
          </cell>
          <cell r="K11023">
            <v>20000</v>
          </cell>
          <cell r="L11023">
            <v>0</v>
          </cell>
          <cell r="M11023">
            <v>0</v>
          </cell>
          <cell r="N11023">
            <v>0</v>
          </cell>
          <cell r="O11023">
            <v>20000</v>
          </cell>
        </row>
        <row r="11024">
          <cell r="C11024">
            <v>221102022005</v>
          </cell>
          <cell r="D11024" t="str">
            <v>20500221102022005</v>
          </cell>
          <cell r="E11024" t="str">
            <v>化工热力学线上线下一流课程建设</v>
          </cell>
          <cell r="F11024" t="str">
            <v>许书瑞</v>
          </cell>
          <cell r="G11024" t="str">
            <v>2017172</v>
          </cell>
          <cell r="H11024">
            <v>0</v>
          </cell>
          <cell r="I11024">
            <v>24000</v>
          </cell>
          <cell r="J11024">
            <v>0</v>
          </cell>
          <cell r="K11024">
            <v>24000</v>
          </cell>
          <cell r="L11024">
            <v>0</v>
          </cell>
          <cell r="M11024">
            <v>0</v>
          </cell>
          <cell r="N11024">
            <v>0</v>
          </cell>
          <cell r="O11024">
            <v>24000</v>
          </cell>
        </row>
        <row r="11025">
          <cell r="C11025">
            <v>221102022006</v>
          </cell>
          <cell r="D11025" t="str">
            <v>20500221102022006</v>
          </cell>
          <cell r="E11025" t="str">
            <v>物理化学</v>
          </cell>
          <cell r="F11025" t="str">
            <v>黄斯珉</v>
          </cell>
          <cell r="G11025" t="str">
            <v>2012034</v>
          </cell>
          <cell r="H11025">
            <v>0</v>
          </cell>
          <cell r="I11025">
            <v>6400</v>
          </cell>
          <cell r="J11025">
            <v>0</v>
          </cell>
          <cell r="K11025">
            <v>6400</v>
          </cell>
          <cell r="L11025">
            <v>0</v>
          </cell>
          <cell r="M11025">
            <v>0</v>
          </cell>
          <cell r="N11025">
            <v>0</v>
          </cell>
          <cell r="O11025">
            <v>6400</v>
          </cell>
        </row>
        <row r="11026">
          <cell r="C11026">
            <v>221102022007</v>
          </cell>
          <cell r="D11026" t="str">
            <v>20500221102022007</v>
          </cell>
          <cell r="E11026" t="str">
            <v>能源化学工程专业综合实验</v>
          </cell>
          <cell r="F11026" t="str">
            <v>钟国玉</v>
          </cell>
          <cell r="G11026" t="str">
            <v>2016022</v>
          </cell>
          <cell r="H11026">
            <v>0</v>
          </cell>
          <cell r="I11026">
            <v>40000</v>
          </cell>
          <cell r="J11026">
            <v>0</v>
          </cell>
          <cell r="K11026">
            <v>40000</v>
          </cell>
          <cell r="L11026">
            <v>0</v>
          </cell>
          <cell r="M11026">
            <v>0</v>
          </cell>
          <cell r="N11026">
            <v>0</v>
          </cell>
          <cell r="O11026">
            <v>40000</v>
          </cell>
        </row>
        <row r="11027">
          <cell r="C11027">
            <v>221102022008</v>
          </cell>
          <cell r="D11027" t="str">
            <v>20500221102022008</v>
          </cell>
          <cell r="E11027" t="str">
            <v>流体力学教研室</v>
          </cell>
          <cell r="F11027" t="str">
            <v>杨小平</v>
          </cell>
          <cell r="G11027" t="str">
            <v>2007058</v>
          </cell>
          <cell r="H11027">
            <v>0</v>
          </cell>
          <cell r="I11027">
            <v>12000</v>
          </cell>
          <cell r="J11027">
            <v>0</v>
          </cell>
          <cell r="K11027">
            <v>12000</v>
          </cell>
          <cell r="L11027">
            <v>0</v>
          </cell>
          <cell r="M11027">
            <v>0</v>
          </cell>
          <cell r="N11027">
            <v>0</v>
          </cell>
          <cell r="O11027">
            <v>12000</v>
          </cell>
        </row>
        <row r="11028">
          <cell r="C11028">
            <v>221102022009</v>
          </cell>
          <cell r="D11028" t="str">
            <v>20500221102022009</v>
          </cell>
          <cell r="E11028" t="str">
            <v>基于科研反哺教学实践的《工程热力学》课程改革探索</v>
          </cell>
          <cell r="F11028" t="str">
            <v>曲万军</v>
          </cell>
          <cell r="G11028" t="str">
            <v>2020014</v>
          </cell>
          <cell r="H11028">
            <v>0</v>
          </cell>
          <cell r="I11028">
            <v>6400</v>
          </cell>
          <cell r="J11028">
            <v>1050</v>
          </cell>
          <cell r="K11028">
            <v>5350</v>
          </cell>
          <cell r="L11028">
            <v>0</v>
          </cell>
          <cell r="M11028">
            <v>0</v>
          </cell>
          <cell r="N11028">
            <v>0</v>
          </cell>
          <cell r="O11028">
            <v>5350</v>
          </cell>
        </row>
        <row r="11029">
          <cell r="C11029">
            <v>221102022010</v>
          </cell>
          <cell r="D11029" t="str">
            <v>20500221102022010</v>
          </cell>
          <cell r="E11029" t="str">
            <v>基于卓越工程师培养的“慕课+翻转课堂”在物理化学实验中的探索与实践</v>
          </cell>
          <cell r="F11029" t="str">
            <v>元武智</v>
          </cell>
          <cell r="G11029" t="str">
            <v>2018066</v>
          </cell>
          <cell r="H11029">
            <v>0</v>
          </cell>
          <cell r="I11029">
            <v>6400</v>
          </cell>
          <cell r="J11029">
            <v>4367.74</v>
          </cell>
          <cell r="K11029">
            <v>2032.26</v>
          </cell>
          <cell r="L11029">
            <v>0</v>
          </cell>
          <cell r="M11029">
            <v>0</v>
          </cell>
          <cell r="N11029">
            <v>0</v>
          </cell>
          <cell r="O11029">
            <v>2032.26</v>
          </cell>
        </row>
        <row r="11030">
          <cell r="C11030">
            <v>221102022011</v>
          </cell>
          <cell r="D11030" t="str">
            <v>20500221102022011</v>
          </cell>
          <cell r="E11030" t="str">
            <v>化学反应工程</v>
          </cell>
          <cell r="F11030" t="str">
            <v>廖文波</v>
          </cell>
          <cell r="G11030" t="str">
            <v>2011007</v>
          </cell>
          <cell r="H11030">
            <v>0</v>
          </cell>
          <cell r="I11030">
            <v>12000</v>
          </cell>
          <cell r="J11030">
            <v>4500</v>
          </cell>
          <cell r="K11030">
            <v>7500</v>
          </cell>
          <cell r="L11030">
            <v>0</v>
          </cell>
          <cell r="M11030">
            <v>0</v>
          </cell>
          <cell r="N11030">
            <v>0</v>
          </cell>
          <cell r="O11030">
            <v>7500</v>
          </cell>
        </row>
        <row r="11031">
          <cell r="C11031">
            <v>221102022012</v>
          </cell>
          <cell r="D11031" t="str">
            <v>20500221102022012</v>
          </cell>
          <cell r="E11031" t="str">
            <v>物理化学</v>
          </cell>
          <cell r="F11031" t="str">
            <v>元武智</v>
          </cell>
          <cell r="G11031" t="str">
            <v>2018066</v>
          </cell>
          <cell r="H11031">
            <v>0</v>
          </cell>
          <cell r="I11031">
            <v>12000</v>
          </cell>
          <cell r="J11031">
            <v>11432.6</v>
          </cell>
          <cell r="K11031">
            <v>567.4</v>
          </cell>
          <cell r="L11031">
            <v>0</v>
          </cell>
          <cell r="M11031">
            <v>0</v>
          </cell>
          <cell r="N11031">
            <v>0</v>
          </cell>
          <cell r="O11031">
            <v>567.4</v>
          </cell>
        </row>
        <row r="11032">
          <cell r="C11032">
            <v>221102022013</v>
          </cell>
          <cell r="D11032" t="str">
            <v>20500221102022013</v>
          </cell>
          <cell r="E11032" t="str">
            <v>电池及化学储能原理</v>
          </cell>
          <cell r="F11032" t="str">
            <v>苗荣荣</v>
          </cell>
          <cell r="G11032" t="str">
            <v>2016057</v>
          </cell>
          <cell r="H11032">
            <v>0</v>
          </cell>
          <cell r="I11032">
            <v>0</v>
          </cell>
          <cell r="J11032">
            <v>0</v>
          </cell>
          <cell r="K11032">
            <v>0</v>
          </cell>
          <cell r="L11032">
            <v>0</v>
          </cell>
          <cell r="M11032">
            <v>0</v>
          </cell>
          <cell r="N11032">
            <v>0</v>
          </cell>
          <cell r="O11032">
            <v>0</v>
          </cell>
        </row>
        <row r="11033">
          <cell r="C11033">
            <v>221102022014</v>
          </cell>
          <cell r="D11033" t="str">
            <v>20500221102022014</v>
          </cell>
          <cell r="E11033" t="str">
            <v>数智化时代下工程热力学课程的知识图谱构建与实践教学研究</v>
          </cell>
          <cell r="F11033" t="str">
            <v>曲万军</v>
          </cell>
          <cell r="G11033" t="str">
            <v>2020014</v>
          </cell>
          <cell r="H11033">
            <v>0</v>
          </cell>
          <cell r="I11033">
            <v>0</v>
          </cell>
          <cell r="J11033">
            <v>0</v>
          </cell>
          <cell r="K11033">
            <v>0</v>
          </cell>
          <cell r="L11033">
            <v>0</v>
          </cell>
          <cell r="M11033">
            <v>0</v>
          </cell>
          <cell r="N11033">
            <v>0</v>
          </cell>
          <cell r="O11033">
            <v>0</v>
          </cell>
        </row>
        <row r="11034">
          <cell r="C11034">
            <v>221102022015</v>
          </cell>
          <cell r="D11034" t="str">
            <v>20500221102022015</v>
          </cell>
          <cell r="E11034" t="str">
            <v>“双碳”背景下数智化驱动的《工业催化》课程教学改革研究</v>
          </cell>
          <cell r="F11034" t="str">
            <v>楚家玉</v>
          </cell>
          <cell r="G11034" t="str">
            <v>2020095</v>
          </cell>
          <cell r="H11034">
            <v>0</v>
          </cell>
          <cell r="I11034">
            <v>5600</v>
          </cell>
          <cell r="J11034">
            <v>0</v>
          </cell>
          <cell r="K11034">
            <v>5600</v>
          </cell>
          <cell r="L11034">
            <v>0</v>
          </cell>
          <cell r="M11034">
            <v>0</v>
          </cell>
          <cell r="N11034">
            <v>0</v>
          </cell>
          <cell r="O11034">
            <v>5600</v>
          </cell>
        </row>
        <row r="11035">
          <cell r="C11035">
            <v>221102022016</v>
          </cell>
          <cell r="D11035" t="str">
            <v>20500221102022016</v>
          </cell>
          <cell r="E11035" t="str">
            <v>进阶式多课程协同的空气动力学教学实践探索</v>
          </cell>
          <cell r="F11035" t="str">
            <v>陶实</v>
          </cell>
          <cell r="G11035" t="str">
            <v>2017071</v>
          </cell>
          <cell r="H11035">
            <v>0</v>
          </cell>
          <cell r="I11035">
            <v>7200</v>
          </cell>
          <cell r="J11035">
            <v>0</v>
          </cell>
          <cell r="K11035">
            <v>7200</v>
          </cell>
          <cell r="L11035">
            <v>0</v>
          </cell>
          <cell r="M11035">
            <v>0</v>
          </cell>
          <cell r="N11035">
            <v>0</v>
          </cell>
          <cell r="O11035">
            <v>7200</v>
          </cell>
        </row>
        <row r="11036">
          <cell r="C11036">
            <v>221102022017</v>
          </cell>
          <cell r="D11036" t="str">
            <v>20500221102022017</v>
          </cell>
          <cell r="E11036" t="str">
            <v>“元宇宙”《锂离子电池质量管理》产教融合课程</v>
          </cell>
          <cell r="F11036" t="str">
            <v>彭敏</v>
          </cell>
          <cell r="G11036" t="str">
            <v>2004027</v>
          </cell>
          <cell r="H11036">
            <v>0</v>
          </cell>
          <cell r="I11036">
            <v>11200</v>
          </cell>
          <cell r="J11036">
            <v>0</v>
          </cell>
          <cell r="K11036">
            <v>11200</v>
          </cell>
          <cell r="L11036">
            <v>0</v>
          </cell>
          <cell r="M11036">
            <v>0</v>
          </cell>
          <cell r="N11036">
            <v>0</v>
          </cell>
          <cell r="O11036">
            <v>11200</v>
          </cell>
        </row>
        <row r="11037">
          <cell r="C11037">
            <v>221102022018</v>
          </cell>
          <cell r="D11037" t="str">
            <v>20500221102022018</v>
          </cell>
          <cell r="E11037" t="str">
            <v>面向锂电产业发展的产教融合策略：系统性工程思维与方法培养体系的构建与实践探索</v>
          </cell>
          <cell r="F11037" t="str">
            <v>赵丽源</v>
          </cell>
          <cell r="G11037" t="str">
            <v>2020113</v>
          </cell>
          <cell r="H11037">
            <v>0</v>
          </cell>
          <cell r="I11037">
            <v>11200</v>
          </cell>
          <cell r="J11037">
            <v>3500</v>
          </cell>
          <cell r="K11037">
            <v>7700</v>
          </cell>
          <cell r="L11037">
            <v>0</v>
          </cell>
          <cell r="M11037">
            <v>0</v>
          </cell>
          <cell r="N11037">
            <v>0</v>
          </cell>
          <cell r="O11037">
            <v>7700</v>
          </cell>
        </row>
        <row r="11038">
          <cell r="C11038">
            <v>221102022019</v>
          </cell>
          <cell r="D11038" t="str">
            <v>20500221102022019</v>
          </cell>
          <cell r="E11038" t="str">
            <v>有机化学</v>
          </cell>
          <cell r="F11038" t="str">
            <v>涂军令</v>
          </cell>
          <cell r="G11038" t="str">
            <v>2015006</v>
          </cell>
          <cell r="H11038">
            <v>0</v>
          </cell>
          <cell r="I11038">
            <v>9600</v>
          </cell>
          <cell r="J11038">
            <v>838</v>
          </cell>
          <cell r="K11038">
            <v>8762</v>
          </cell>
          <cell r="L11038">
            <v>0</v>
          </cell>
          <cell r="M11038">
            <v>0</v>
          </cell>
          <cell r="N11038">
            <v>0</v>
          </cell>
          <cell r="O11038">
            <v>8762</v>
          </cell>
        </row>
        <row r="11039">
          <cell r="C11039">
            <v>221102022020</v>
          </cell>
          <cell r="D11039" t="str">
            <v>20500221102022020</v>
          </cell>
          <cell r="E11039" t="str">
            <v>人工智能</v>
          </cell>
          <cell r="F11039" t="str">
            <v>潘格川崎</v>
          </cell>
          <cell r="G11039" t="str">
            <v>2022003</v>
          </cell>
          <cell r="H11039">
            <v>0</v>
          </cell>
          <cell r="I11039">
            <v>11600</v>
          </cell>
          <cell r="J11039">
            <v>0</v>
          </cell>
          <cell r="K11039">
            <v>11600</v>
          </cell>
          <cell r="L11039">
            <v>0</v>
          </cell>
          <cell r="M11039">
            <v>0</v>
          </cell>
          <cell r="N11039">
            <v>0</v>
          </cell>
          <cell r="O11039">
            <v>11600</v>
          </cell>
        </row>
        <row r="11040">
          <cell r="C11040">
            <v>221102022021</v>
          </cell>
          <cell r="D11040" t="str">
            <v>20500221102022021</v>
          </cell>
          <cell r="E11040" t="str">
            <v>化工仿真实训</v>
          </cell>
          <cell r="F11040" t="str">
            <v>钟国玉</v>
          </cell>
          <cell r="G11040" t="str">
            <v>2016022</v>
          </cell>
          <cell r="H11040">
            <v>0</v>
          </cell>
          <cell r="I11040">
            <v>8000</v>
          </cell>
          <cell r="J11040">
            <v>0</v>
          </cell>
          <cell r="K11040">
            <v>8000</v>
          </cell>
          <cell r="L11040">
            <v>0</v>
          </cell>
          <cell r="M11040">
            <v>0</v>
          </cell>
          <cell r="N11040">
            <v>0</v>
          </cell>
          <cell r="O11040">
            <v>8000</v>
          </cell>
        </row>
        <row r="11041">
          <cell r="C11041">
            <v>221102022022</v>
          </cell>
          <cell r="D11041" t="str">
            <v>20500221102022022</v>
          </cell>
          <cell r="E11041" t="str">
            <v>热交换原理与技术</v>
          </cell>
          <cell r="F11041" t="str">
            <v>胡冰</v>
          </cell>
          <cell r="G11041" t="str">
            <v>2016003</v>
          </cell>
          <cell r="H11041">
            <v>0</v>
          </cell>
          <cell r="I11041">
            <v>12000</v>
          </cell>
          <cell r="J11041">
            <v>6749.2</v>
          </cell>
          <cell r="K11041">
            <v>5250.8</v>
          </cell>
          <cell r="L11041">
            <v>0</v>
          </cell>
          <cell r="M11041">
            <v>0</v>
          </cell>
          <cell r="N11041">
            <v>0</v>
          </cell>
          <cell r="O11041">
            <v>5250.8</v>
          </cell>
        </row>
        <row r="11042">
          <cell r="C11042">
            <v>221102023</v>
          </cell>
          <cell r="D11042" t="str">
            <v>20500221102023</v>
          </cell>
          <cell r="E11042" t="str">
            <v>学生工作经费（实习实验费）</v>
          </cell>
          <cell r="F11042" t="str">
            <v>黄斯珉</v>
          </cell>
          <cell r="G11042" t="str">
            <v>2012034</v>
          </cell>
          <cell r="H11042">
            <v>0</v>
          </cell>
          <cell r="I11042">
            <v>50000</v>
          </cell>
          <cell r="J11042">
            <v>27492.82</v>
          </cell>
          <cell r="K11042">
            <v>22507.18</v>
          </cell>
          <cell r="L11042">
            <v>0</v>
          </cell>
          <cell r="M11042">
            <v>0</v>
          </cell>
          <cell r="N11042">
            <v>0</v>
          </cell>
          <cell r="O11042">
            <v>22507.18</v>
          </cell>
        </row>
        <row r="11043">
          <cell r="C11043">
            <v>221103007</v>
          </cell>
          <cell r="D11043" t="str">
            <v>20500221103007</v>
          </cell>
          <cell r="E11043" t="str">
            <v>实验和教学设施建设费</v>
          </cell>
          <cell r="F11043" t="str">
            <v>黄斯珉</v>
          </cell>
          <cell r="G11043" t="str">
            <v>2012034</v>
          </cell>
          <cell r="H11043">
            <v>0</v>
          </cell>
          <cell r="I11043">
            <v>98000</v>
          </cell>
          <cell r="J11043">
            <v>4933</v>
          </cell>
          <cell r="K11043">
            <v>93067</v>
          </cell>
          <cell r="L11043">
            <v>0</v>
          </cell>
          <cell r="M11043">
            <v>0</v>
          </cell>
          <cell r="N11043">
            <v>0</v>
          </cell>
          <cell r="O11043">
            <v>93067</v>
          </cell>
        </row>
        <row r="11044">
          <cell r="C11044">
            <v>221104001007</v>
          </cell>
          <cell r="D11044" t="str">
            <v>20500221104001007</v>
          </cell>
          <cell r="E11044" t="str">
            <v>教学业务费（专业建设费）</v>
          </cell>
          <cell r="F11044" t="str">
            <v>黄斯珉</v>
          </cell>
          <cell r="G11044" t="str">
            <v>2012034</v>
          </cell>
          <cell r="H11044">
            <v>0</v>
          </cell>
          <cell r="I11044">
            <v>0</v>
          </cell>
          <cell r="J11044">
            <v>0</v>
          </cell>
          <cell r="K11044">
            <v>0</v>
          </cell>
          <cell r="L11044">
            <v>0</v>
          </cell>
          <cell r="M11044">
            <v>0</v>
          </cell>
          <cell r="N11044">
            <v>0</v>
          </cell>
          <cell r="O11044">
            <v>0</v>
          </cell>
        </row>
        <row r="11045">
          <cell r="C11045">
            <v>221104001019</v>
          </cell>
          <cell r="D11045" t="str">
            <v>20500221104001019</v>
          </cell>
          <cell r="E11045" t="str">
            <v>卓越计划建设费</v>
          </cell>
          <cell r="F11045" t="str">
            <v>黄斯珉</v>
          </cell>
          <cell r="G11045" t="str">
            <v>2012034</v>
          </cell>
          <cell r="H11045">
            <v>0</v>
          </cell>
          <cell r="I11045">
            <v>0</v>
          </cell>
          <cell r="J11045">
            <v>0</v>
          </cell>
          <cell r="K11045">
            <v>0</v>
          </cell>
          <cell r="L11045">
            <v>0</v>
          </cell>
          <cell r="M11045">
            <v>0</v>
          </cell>
          <cell r="N11045">
            <v>0</v>
          </cell>
          <cell r="O11045">
            <v>0</v>
          </cell>
        </row>
        <row r="11046">
          <cell r="C11046">
            <v>221105022</v>
          </cell>
          <cell r="D11046" t="str">
            <v>20500221105022</v>
          </cell>
          <cell r="E11046" t="str">
            <v>研究生管理费</v>
          </cell>
          <cell r="F11046" t="str">
            <v>黄斯珉</v>
          </cell>
          <cell r="G11046" t="str">
            <v>2012034</v>
          </cell>
          <cell r="H11046">
            <v>0</v>
          </cell>
          <cell r="I11046">
            <v>0</v>
          </cell>
          <cell r="J11046">
            <v>0</v>
          </cell>
          <cell r="K11046">
            <v>0</v>
          </cell>
          <cell r="L11046">
            <v>0</v>
          </cell>
          <cell r="M11046">
            <v>0</v>
          </cell>
          <cell r="N11046">
            <v>0</v>
          </cell>
          <cell r="O11046">
            <v>0</v>
          </cell>
        </row>
        <row r="11047">
          <cell r="C11047">
            <v>221106211</v>
          </cell>
          <cell r="D11047" t="str">
            <v>20500221106211</v>
          </cell>
          <cell r="E11047" t="str">
            <v>教学业务费（课程建设费）</v>
          </cell>
          <cell r="F11047" t="str">
            <v>黄斯珉</v>
          </cell>
          <cell r="G11047" t="str">
            <v>2012034</v>
          </cell>
          <cell r="H11047">
            <v>0</v>
          </cell>
          <cell r="I11047">
            <v>0</v>
          </cell>
          <cell r="J11047">
            <v>0</v>
          </cell>
          <cell r="K11047">
            <v>0</v>
          </cell>
          <cell r="L11047">
            <v>0</v>
          </cell>
          <cell r="M11047">
            <v>0</v>
          </cell>
          <cell r="N11047">
            <v>0</v>
          </cell>
          <cell r="O11047">
            <v>0</v>
          </cell>
        </row>
        <row r="11048">
          <cell r="C11048">
            <v>221106211001</v>
          </cell>
          <cell r="D11048" t="str">
            <v>20500221106211001</v>
          </cell>
          <cell r="E11048" t="str">
            <v>“双碳”国家战略背景下锂电行业专项人才培养计划</v>
          </cell>
          <cell r="F11048" t="str">
            <v>何运兵</v>
          </cell>
          <cell r="G11048" t="str">
            <v>2011009</v>
          </cell>
          <cell r="H11048">
            <v>0</v>
          </cell>
          <cell r="I11048">
            <v>0</v>
          </cell>
          <cell r="J11048">
            <v>0</v>
          </cell>
          <cell r="K11048">
            <v>0</v>
          </cell>
          <cell r="L11048">
            <v>0</v>
          </cell>
          <cell r="M11048">
            <v>0</v>
          </cell>
          <cell r="N11048">
            <v>0</v>
          </cell>
          <cell r="O11048">
            <v>0</v>
          </cell>
        </row>
        <row r="11049">
          <cell r="C11049">
            <v>221106211002</v>
          </cell>
          <cell r="D11049" t="str">
            <v>20500221106211002</v>
          </cell>
          <cell r="E11049" t="str">
            <v>精细化工联合实验室</v>
          </cell>
          <cell r="F11049" t="str">
            <v>张刚</v>
          </cell>
          <cell r="G11049" t="str">
            <v>2013068</v>
          </cell>
          <cell r="H11049">
            <v>0</v>
          </cell>
          <cell r="I11049">
            <v>0</v>
          </cell>
          <cell r="J11049">
            <v>0</v>
          </cell>
          <cell r="K11049">
            <v>0</v>
          </cell>
          <cell r="L11049">
            <v>0</v>
          </cell>
          <cell r="M11049">
            <v>0</v>
          </cell>
          <cell r="N11049">
            <v>0</v>
          </cell>
          <cell r="O11049">
            <v>0</v>
          </cell>
        </row>
        <row r="11050">
          <cell r="C11050">
            <v>221106211003</v>
          </cell>
          <cell r="D11050" t="str">
            <v>20500221106211003</v>
          </cell>
          <cell r="E11050" t="str">
            <v>化学反应工程</v>
          </cell>
          <cell r="F11050" t="str">
            <v>廖文波</v>
          </cell>
          <cell r="G11050" t="str">
            <v>2011007</v>
          </cell>
          <cell r="H11050">
            <v>0</v>
          </cell>
          <cell r="I11050">
            <v>0</v>
          </cell>
          <cell r="J11050">
            <v>0</v>
          </cell>
          <cell r="K11050">
            <v>0</v>
          </cell>
          <cell r="L11050">
            <v>0</v>
          </cell>
          <cell r="M11050">
            <v>0</v>
          </cell>
          <cell r="N11050">
            <v>0</v>
          </cell>
          <cell r="O11050">
            <v>0</v>
          </cell>
        </row>
        <row r="11051">
          <cell r="C11051">
            <v>221106211004</v>
          </cell>
          <cell r="D11051" t="str">
            <v>20500221106211004</v>
          </cell>
          <cell r="E11051" t="str">
            <v>物理化学</v>
          </cell>
          <cell r="F11051" t="str">
            <v>元武智</v>
          </cell>
          <cell r="G11051" t="str">
            <v>2018066</v>
          </cell>
          <cell r="H11051">
            <v>0</v>
          </cell>
          <cell r="I11051">
            <v>0</v>
          </cell>
          <cell r="J11051">
            <v>0</v>
          </cell>
          <cell r="K11051">
            <v>0</v>
          </cell>
          <cell r="L11051">
            <v>0</v>
          </cell>
          <cell r="M11051">
            <v>0</v>
          </cell>
          <cell r="N11051">
            <v>0</v>
          </cell>
          <cell r="O11051">
            <v>0</v>
          </cell>
        </row>
        <row r="11052">
          <cell r="C11052">
            <v>221110347</v>
          </cell>
          <cell r="D11052" t="str">
            <v>20500221110347</v>
          </cell>
          <cell r="E11052" t="str">
            <v>二级学院人才启动费</v>
          </cell>
          <cell r="F11052" t="str">
            <v>黄斯珉</v>
          </cell>
          <cell r="G11052" t="str">
            <v>2012034</v>
          </cell>
          <cell r="H11052">
            <v>0</v>
          </cell>
          <cell r="I11052">
            <v>0</v>
          </cell>
          <cell r="J11052">
            <v>0</v>
          </cell>
          <cell r="K11052">
            <v>0</v>
          </cell>
          <cell r="L11052">
            <v>0</v>
          </cell>
          <cell r="M11052">
            <v>0</v>
          </cell>
          <cell r="N11052">
            <v>0</v>
          </cell>
          <cell r="O11052">
            <v>0</v>
          </cell>
        </row>
        <row r="11053">
          <cell r="C11053">
            <v>221110347001</v>
          </cell>
          <cell r="D11053" t="str">
            <v>20500221110347001</v>
          </cell>
          <cell r="E11053" t="str">
            <v>李炎桐 人才启动经费项目</v>
          </cell>
          <cell r="F11053" t="str">
            <v>李炎桐</v>
          </cell>
          <cell r="G11053" t="str">
            <v>2022165</v>
          </cell>
          <cell r="H11053">
            <v>0</v>
          </cell>
          <cell r="I11053">
            <v>200000</v>
          </cell>
          <cell r="J11053">
            <v>0</v>
          </cell>
          <cell r="K11053">
            <v>200000</v>
          </cell>
          <cell r="L11053">
            <v>0</v>
          </cell>
          <cell r="M11053">
            <v>0</v>
          </cell>
          <cell r="N11053">
            <v>0</v>
          </cell>
          <cell r="O11053">
            <v>200000</v>
          </cell>
        </row>
        <row r="11054">
          <cell r="C11054">
            <v>221110347002</v>
          </cell>
          <cell r="D11054" t="str">
            <v>20500221110347002</v>
          </cell>
          <cell r="E11054" t="str">
            <v>王鑫 学科方向领军人才启动经费项目</v>
          </cell>
          <cell r="F11054" t="str">
            <v>王鑫</v>
          </cell>
          <cell r="G11054" t="str">
            <v>2025002</v>
          </cell>
          <cell r="H11054">
            <v>0</v>
          </cell>
          <cell r="I11054">
            <v>150000</v>
          </cell>
          <cell r="J11054">
            <v>0</v>
          </cell>
          <cell r="K11054">
            <v>150000</v>
          </cell>
          <cell r="L11054">
            <v>0</v>
          </cell>
          <cell r="M11054">
            <v>52000</v>
          </cell>
          <cell r="N11054">
            <v>0</v>
          </cell>
          <cell r="O11054">
            <v>98000</v>
          </cell>
        </row>
        <row r="11055">
          <cell r="C11055">
            <v>221110347003</v>
          </cell>
          <cell r="D11055" t="str">
            <v>20500221110347003</v>
          </cell>
          <cell r="E11055" t="str">
            <v>陈召川 人才启动经费项目</v>
          </cell>
          <cell r="F11055" t="str">
            <v>陈召川</v>
          </cell>
          <cell r="G11055" t="str">
            <v>2024017</v>
          </cell>
          <cell r="H11055">
            <v>0</v>
          </cell>
          <cell r="I11055">
            <v>100000</v>
          </cell>
          <cell r="J11055">
            <v>1541.39</v>
          </cell>
          <cell r="K11055">
            <v>98458.61</v>
          </cell>
          <cell r="L11055">
            <v>0</v>
          </cell>
          <cell r="M11055">
            <v>0</v>
          </cell>
          <cell r="N11055">
            <v>0</v>
          </cell>
          <cell r="O11055">
            <v>98458.61</v>
          </cell>
        </row>
        <row r="11056">
          <cell r="C11056">
            <v>221110347004</v>
          </cell>
          <cell r="D11056" t="str">
            <v>20500221110347004</v>
          </cell>
          <cell r="E11056" t="str">
            <v>魏渊 人才启动经费项目</v>
          </cell>
          <cell r="F11056" t="str">
            <v>魏渊</v>
          </cell>
          <cell r="G11056" t="str">
            <v>2024018</v>
          </cell>
          <cell r="H11056">
            <v>0</v>
          </cell>
          <cell r="I11056">
            <v>100000</v>
          </cell>
          <cell r="J11056">
            <v>800</v>
          </cell>
          <cell r="K11056">
            <v>99200</v>
          </cell>
          <cell r="L11056">
            <v>0</v>
          </cell>
          <cell r="M11056">
            <v>0</v>
          </cell>
          <cell r="N11056">
            <v>0</v>
          </cell>
          <cell r="O11056">
            <v>99200</v>
          </cell>
        </row>
        <row r="11057">
          <cell r="C11057">
            <v>221110347005</v>
          </cell>
          <cell r="D11057" t="str">
            <v>20500221110347005</v>
          </cell>
          <cell r="E11057" t="str">
            <v>陈航 人才启动经费项目</v>
          </cell>
          <cell r="F11057" t="str">
            <v>陈航</v>
          </cell>
          <cell r="G11057" t="str">
            <v>2024037</v>
          </cell>
          <cell r="H11057">
            <v>0</v>
          </cell>
          <cell r="I11057">
            <v>98950</v>
          </cell>
          <cell r="J11057">
            <v>28063.58</v>
          </cell>
          <cell r="K11057">
            <v>70886.42</v>
          </cell>
          <cell r="L11057">
            <v>0</v>
          </cell>
          <cell r="M11057">
            <v>0</v>
          </cell>
          <cell r="N11057">
            <v>0</v>
          </cell>
          <cell r="O11057">
            <v>70886.42</v>
          </cell>
        </row>
        <row r="11058">
          <cell r="C11058">
            <v>221110347006</v>
          </cell>
          <cell r="D11058" t="str">
            <v>20500221110347006</v>
          </cell>
          <cell r="E11058" t="str">
            <v>庞易英 人才启动经费项目</v>
          </cell>
          <cell r="F11058" t="str">
            <v>庞易英</v>
          </cell>
          <cell r="G11058" t="str">
            <v>2024089</v>
          </cell>
          <cell r="H11058">
            <v>0</v>
          </cell>
          <cell r="I11058">
            <v>93975</v>
          </cell>
          <cell r="J11058">
            <v>0</v>
          </cell>
          <cell r="K11058">
            <v>93975</v>
          </cell>
          <cell r="L11058">
            <v>0</v>
          </cell>
          <cell r="M11058">
            <v>0</v>
          </cell>
          <cell r="N11058">
            <v>0</v>
          </cell>
          <cell r="O11058">
            <v>93975</v>
          </cell>
        </row>
        <row r="11059">
          <cell r="C11059">
            <v>221110347007</v>
          </cell>
          <cell r="D11059" t="str">
            <v>20500221110347007</v>
          </cell>
          <cell r="E11059" t="str">
            <v>张开来 人才启动经费项目</v>
          </cell>
          <cell r="F11059" t="str">
            <v>张开来</v>
          </cell>
          <cell r="G11059" t="str">
            <v>2024182</v>
          </cell>
          <cell r="H11059">
            <v>0</v>
          </cell>
          <cell r="I11059">
            <v>50000</v>
          </cell>
          <cell r="J11059">
            <v>16371.54</v>
          </cell>
          <cell r="K11059">
            <v>33628.46</v>
          </cell>
          <cell r="L11059">
            <v>0</v>
          </cell>
          <cell r="M11059">
            <v>0</v>
          </cell>
          <cell r="N11059">
            <v>0</v>
          </cell>
          <cell r="O11059">
            <v>33628.46</v>
          </cell>
        </row>
        <row r="11060">
          <cell r="C11060">
            <v>221110347008</v>
          </cell>
          <cell r="D11060" t="str">
            <v>20500221110347008</v>
          </cell>
          <cell r="E11060" t="str">
            <v>李南风 人才启动经费项目</v>
          </cell>
          <cell r="F11060" t="str">
            <v>李南风</v>
          </cell>
          <cell r="G11060" t="str">
            <v>2025052</v>
          </cell>
          <cell r="H11060">
            <v>0</v>
          </cell>
          <cell r="I11060">
            <v>15000</v>
          </cell>
          <cell r="J11060">
            <v>0</v>
          </cell>
          <cell r="K11060">
            <v>15000</v>
          </cell>
          <cell r="L11060">
            <v>0</v>
          </cell>
          <cell r="M11060">
            <v>0</v>
          </cell>
          <cell r="N11060">
            <v>0</v>
          </cell>
          <cell r="O11060">
            <v>15000</v>
          </cell>
        </row>
        <row r="11061">
          <cell r="C11061">
            <v>221110347009</v>
          </cell>
          <cell r="D11061" t="str">
            <v>20500221110347009</v>
          </cell>
          <cell r="E11061" t="str">
            <v>罗玉文 人才启动经费项目</v>
          </cell>
          <cell r="F11061" t="str">
            <v>罗玉文</v>
          </cell>
          <cell r="G11061" t="str">
            <v>2025054</v>
          </cell>
          <cell r="H11061">
            <v>0</v>
          </cell>
          <cell r="I11061">
            <v>15000</v>
          </cell>
          <cell r="J11061">
            <v>0</v>
          </cell>
          <cell r="K11061">
            <v>15000</v>
          </cell>
          <cell r="L11061">
            <v>0</v>
          </cell>
          <cell r="M11061">
            <v>0</v>
          </cell>
          <cell r="N11061">
            <v>0</v>
          </cell>
          <cell r="O11061">
            <v>15000</v>
          </cell>
        </row>
        <row r="11062">
          <cell r="C11062">
            <v>221110347010</v>
          </cell>
          <cell r="D11062" t="str">
            <v>20500221110347010</v>
          </cell>
          <cell r="E11062" t="str">
            <v>柳东杰 人才启动经费项目</v>
          </cell>
          <cell r="F11062" t="str">
            <v>柳东杰</v>
          </cell>
          <cell r="G11062" t="str">
            <v>2025082</v>
          </cell>
          <cell r="H11062">
            <v>0</v>
          </cell>
          <cell r="I11062">
            <v>15000</v>
          </cell>
          <cell r="J11062">
            <v>0</v>
          </cell>
          <cell r="K11062">
            <v>15000</v>
          </cell>
          <cell r="L11062">
            <v>0</v>
          </cell>
          <cell r="M11062">
            <v>0</v>
          </cell>
          <cell r="N11062">
            <v>0</v>
          </cell>
          <cell r="O11062">
            <v>15000</v>
          </cell>
        </row>
        <row r="11063">
          <cell r="C11063">
            <v>221111007</v>
          </cell>
          <cell r="D11063" t="str">
            <v>20500221111007</v>
          </cell>
          <cell r="E11063" t="str">
            <v>基础设施运行费</v>
          </cell>
          <cell r="F11063" t="str">
            <v>黄斯珉</v>
          </cell>
          <cell r="G11063" t="str">
            <v>2012034</v>
          </cell>
          <cell r="H11063">
            <v>0</v>
          </cell>
          <cell r="I11063">
            <v>0</v>
          </cell>
          <cell r="J11063">
            <v>0</v>
          </cell>
          <cell r="K11063">
            <v>0</v>
          </cell>
          <cell r="L11063">
            <v>0</v>
          </cell>
          <cell r="M11063">
            <v>0</v>
          </cell>
          <cell r="N11063">
            <v>0</v>
          </cell>
          <cell r="O11063">
            <v>0</v>
          </cell>
        </row>
        <row r="11064">
          <cell r="C11064">
            <v>221114291</v>
          </cell>
          <cell r="D11064" t="str">
            <v>20500221114291</v>
          </cell>
          <cell r="E11064" t="str">
            <v>教学业务费（教学改革经费）</v>
          </cell>
          <cell r="F11064" t="str">
            <v>黄斯珉</v>
          </cell>
          <cell r="G11064" t="str">
            <v>2012034</v>
          </cell>
          <cell r="H11064">
            <v>0</v>
          </cell>
          <cell r="I11064">
            <v>0</v>
          </cell>
          <cell r="J11064">
            <v>0</v>
          </cell>
          <cell r="K11064">
            <v>0</v>
          </cell>
          <cell r="L11064">
            <v>0</v>
          </cell>
          <cell r="M11064">
            <v>0</v>
          </cell>
          <cell r="N11064">
            <v>0</v>
          </cell>
          <cell r="O11064">
            <v>0</v>
          </cell>
        </row>
        <row r="11065">
          <cell r="C11065">
            <v>221114291001</v>
          </cell>
          <cell r="D11065" t="str">
            <v>20500221114291001</v>
          </cell>
          <cell r="E11065" t="str">
            <v>产教融合课程背景下"锂离子电池制造技术与设备”课程的改革与探索</v>
          </cell>
          <cell r="F11065" t="str">
            <v>朝洁</v>
          </cell>
          <cell r="G11065" t="str">
            <v>2018260</v>
          </cell>
          <cell r="H11065">
            <v>0</v>
          </cell>
          <cell r="I11065">
            <v>0</v>
          </cell>
          <cell r="J11065">
            <v>0</v>
          </cell>
          <cell r="K11065">
            <v>0</v>
          </cell>
          <cell r="L11065">
            <v>0</v>
          </cell>
          <cell r="M11065">
            <v>0</v>
          </cell>
          <cell r="N11065">
            <v>0</v>
          </cell>
          <cell r="O11065">
            <v>0</v>
          </cell>
        </row>
        <row r="11066">
          <cell r="C11066">
            <v>221114291002</v>
          </cell>
          <cell r="D11066" t="str">
            <v>20500221114291002</v>
          </cell>
          <cell r="E11066" t="str">
            <v>光催化材料前沿</v>
          </cell>
          <cell r="F11066" t="str">
            <v>宋金刚</v>
          </cell>
          <cell r="G11066" t="str">
            <v>2018065</v>
          </cell>
          <cell r="H11066">
            <v>0</v>
          </cell>
          <cell r="I11066">
            <v>0</v>
          </cell>
          <cell r="J11066">
            <v>0</v>
          </cell>
          <cell r="K11066">
            <v>0</v>
          </cell>
          <cell r="L11066">
            <v>0</v>
          </cell>
          <cell r="M11066">
            <v>0</v>
          </cell>
          <cell r="N11066">
            <v>0</v>
          </cell>
          <cell r="O11066">
            <v>0</v>
          </cell>
        </row>
        <row r="11067">
          <cell r="C11067">
            <v>221114291003</v>
          </cell>
          <cell r="D11067" t="str">
            <v>20500221114291003</v>
          </cell>
          <cell r="E11067" t="str">
            <v>化学反应工程</v>
          </cell>
          <cell r="F11067" t="str">
            <v>洪南龙</v>
          </cell>
          <cell r="G11067" t="str">
            <v>2017174</v>
          </cell>
          <cell r="H11067">
            <v>0</v>
          </cell>
          <cell r="I11067">
            <v>0</v>
          </cell>
          <cell r="J11067">
            <v>0</v>
          </cell>
          <cell r="K11067">
            <v>0</v>
          </cell>
          <cell r="L11067">
            <v>0</v>
          </cell>
          <cell r="M11067">
            <v>0</v>
          </cell>
          <cell r="N11067">
            <v>0</v>
          </cell>
          <cell r="O11067">
            <v>0</v>
          </cell>
        </row>
        <row r="11068">
          <cell r="C11068">
            <v>221114291004</v>
          </cell>
          <cell r="D11068" t="str">
            <v>20500221114291004</v>
          </cell>
          <cell r="E11068" t="str">
            <v>化工热力学线上线下一流课程建设</v>
          </cell>
          <cell r="F11068" t="str">
            <v>许书瑞</v>
          </cell>
          <cell r="G11068" t="str">
            <v>2017172</v>
          </cell>
          <cell r="H11068">
            <v>0</v>
          </cell>
          <cell r="I11068">
            <v>0</v>
          </cell>
          <cell r="J11068">
            <v>0</v>
          </cell>
          <cell r="K11068">
            <v>0</v>
          </cell>
          <cell r="L11068">
            <v>0</v>
          </cell>
          <cell r="M11068">
            <v>0</v>
          </cell>
          <cell r="N11068">
            <v>0</v>
          </cell>
          <cell r="O11068">
            <v>0</v>
          </cell>
        </row>
        <row r="11069">
          <cell r="C11069">
            <v>221114291005</v>
          </cell>
          <cell r="D11069" t="str">
            <v>20500221114291005</v>
          </cell>
          <cell r="E11069" t="str">
            <v>物理化学</v>
          </cell>
          <cell r="F11069" t="str">
            <v>黄斯珉</v>
          </cell>
          <cell r="G11069" t="str">
            <v>2012034</v>
          </cell>
          <cell r="H11069">
            <v>0</v>
          </cell>
          <cell r="I11069">
            <v>0</v>
          </cell>
          <cell r="J11069">
            <v>0</v>
          </cell>
          <cell r="K11069">
            <v>0</v>
          </cell>
          <cell r="L11069">
            <v>0</v>
          </cell>
          <cell r="M11069">
            <v>0</v>
          </cell>
          <cell r="N11069">
            <v>0</v>
          </cell>
          <cell r="O11069">
            <v>0</v>
          </cell>
        </row>
        <row r="11070">
          <cell r="C11070">
            <v>221114291006</v>
          </cell>
          <cell r="D11070" t="str">
            <v>20500221114291006</v>
          </cell>
          <cell r="E11070" t="str">
            <v>化学化工类科产教融合实践教学基地</v>
          </cell>
          <cell r="F11070" t="str">
            <v>廖文波</v>
          </cell>
          <cell r="G11070" t="str">
            <v>2011007</v>
          </cell>
          <cell r="H11070">
            <v>0</v>
          </cell>
          <cell r="I11070">
            <v>0</v>
          </cell>
          <cell r="J11070">
            <v>0</v>
          </cell>
          <cell r="K11070">
            <v>0</v>
          </cell>
          <cell r="L11070">
            <v>0</v>
          </cell>
          <cell r="M11070">
            <v>0</v>
          </cell>
          <cell r="N11070">
            <v>0</v>
          </cell>
          <cell r="O11070">
            <v>0</v>
          </cell>
        </row>
        <row r="11071">
          <cell r="C11071">
            <v>221114291007</v>
          </cell>
          <cell r="D11071" t="str">
            <v>20500221114291007</v>
          </cell>
          <cell r="E11071" t="str">
            <v>能源化学工程专业综合实验</v>
          </cell>
          <cell r="F11071" t="str">
            <v>钟国玉</v>
          </cell>
          <cell r="G11071" t="str">
            <v>2016022</v>
          </cell>
          <cell r="H11071">
            <v>0</v>
          </cell>
          <cell r="I11071">
            <v>0</v>
          </cell>
          <cell r="J11071">
            <v>0</v>
          </cell>
          <cell r="K11071">
            <v>0</v>
          </cell>
          <cell r="L11071">
            <v>0</v>
          </cell>
          <cell r="M11071">
            <v>0</v>
          </cell>
          <cell r="N11071">
            <v>0</v>
          </cell>
          <cell r="O11071">
            <v>0</v>
          </cell>
        </row>
        <row r="11072">
          <cell r="C11072">
            <v>221114291008</v>
          </cell>
          <cell r="D11072" t="str">
            <v>20500221114291008</v>
          </cell>
          <cell r="E11072" t="str">
            <v>流体力学教研室</v>
          </cell>
          <cell r="F11072" t="str">
            <v>杨小平</v>
          </cell>
          <cell r="G11072" t="str">
            <v>2007058</v>
          </cell>
          <cell r="H11072">
            <v>0</v>
          </cell>
          <cell r="I11072">
            <v>0</v>
          </cell>
          <cell r="J11072">
            <v>0</v>
          </cell>
          <cell r="K11072">
            <v>0</v>
          </cell>
          <cell r="L11072">
            <v>0</v>
          </cell>
          <cell r="M11072">
            <v>0</v>
          </cell>
          <cell r="N11072">
            <v>0</v>
          </cell>
          <cell r="O11072">
            <v>0</v>
          </cell>
        </row>
        <row r="11073">
          <cell r="C11073">
            <v>221114291009</v>
          </cell>
          <cell r="D11073" t="str">
            <v>20500221114291009</v>
          </cell>
          <cell r="E11073" t="str">
            <v>基于科研反哺教学实践的《工程热力学》课程改革探索</v>
          </cell>
          <cell r="F11073" t="str">
            <v>曲万军</v>
          </cell>
          <cell r="G11073" t="str">
            <v>2020014</v>
          </cell>
          <cell r="H11073">
            <v>0</v>
          </cell>
          <cell r="I11073">
            <v>0</v>
          </cell>
          <cell r="J11073">
            <v>0</v>
          </cell>
          <cell r="K11073">
            <v>0</v>
          </cell>
          <cell r="L11073">
            <v>0</v>
          </cell>
          <cell r="M11073">
            <v>0</v>
          </cell>
          <cell r="N11073">
            <v>0</v>
          </cell>
          <cell r="O11073">
            <v>0</v>
          </cell>
        </row>
        <row r="11074">
          <cell r="C11074">
            <v>221114291010</v>
          </cell>
          <cell r="D11074" t="str">
            <v>20500221114291010</v>
          </cell>
          <cell r="E11074" t="str">
            <v>基于卓越工程师培养的“慕课+翻转课堂”在物理化学实验中的探索与实践</v>
          </cell>
          <cell r="F11074" t="str">
            <v>元武智</v>
          </cell>
          <cell r="G11074" t="str">
            <v>2018066</v>
          </cell>
          <cell r="H11074">
            <v>0</v>
          </cell>
          <cell r="I11074">
            <v>0</v>
          </cell>
          <cell r="J11074">
            <v>0</v>
          </cell>
          <cell r="K11074">
            <v>0</v>
          </cell>
          <cell r="L11074">
            <v>0</v>
          </cell>
          <cell r="M11074">
            <v>0</v>
          </cell>
          <cell r="N11074">
            <v>0</v>
          </cell>
          <cell r="O11074">
            <v>0</v>
          </cell>
        </row>
        <row r="11075">
          <cell r="C11075">
            <v>221116008</v>
          </cell>
          <cell r="D11075" t="str">
            <v>20500221116008</v>
          </cell>
          <cell r="E11075" t="str">
            <v>动力工程与工程热物理</v>
          </cell>
          <cell r="F11075" t="str">
            <v>黄斯珉</v>
          </cell>
          <cell r="G11075" t="str">
            <v>2012034</v>
          </cell>
          <cell r="H11075">
            <v>0</v>
          </cell>
          <cell r="I11075">
            <v>0</v>
          </cell>
          <cell r="J11075">
            <v>0</v>
          </cell>
          <cell r="K11075">
            <v>0</v>
          </cell>
          <cell r="L11075">
            <v>0</v>
          </cell>
          <cell r="M11075">
            <v>0</v>
          </cell>
          <cell r="N11075">
            <v>0</v>
          </cell>
          <cell r="O11075">
            <v>0</v>
          </cell>
        </row>
        <row r="11076">
          <cell r="C11076">
            <v>221116009</v>
          </cell>
          <cell r="D11076" t="str">
            <v>20500221116009</v>
          </cell>
          <cell r="E11076" t="str">
            <v>化学工程与技术</v>
          </cell>
          <cell r="F11076" t="str">
            <v>李琳</v>
          </cell>
          <cell r="G11076" t="str">
            <v>2013016</v>
          </cell>
          <cell r="H11076">
            <v>0</v>
          </cell>
          <cell r="I11076">
            <v>0</v>
          </cell>
          <cell r="J11076">
            <v>0</v>
          </cell>
          <cell r="K11076">
            <v>0</v>
          </cell>
          <cell r="L11076">
            <v>0</v>
          </cell>
          <cell r="M11076">
            <v>0</v>
          </cell>
          <cell r="N11076">
            <v>0</v>
          </cell>
          <cell r="O11076">
            <v>0</v>
          </cell>
        </row>
        <row r="11077">
          <cell r="C11077">
            <v>221116012</v>
          </cell>
          <cell r="D11077" t="str">
            <v>20500221116012</v>
          </cell>
          <cell r="E11077" t="str">
            <v>能源动力学位点建设经费</v>
          </cell>
          <cell r="F11077" t="str">
            <v>黄斯珉</v>
          </cell>
          <cell r="G11077" t="str">
            <v>2012034</v>
          </cell>
          <cell r="H11077">
            <v>0</v>
          </cell>
          <cell r="I11077">
            <v>0</v>
          </cell>
          <cell r="J11077">
            <v>0</v>
          </cell>
          <cell r="K11077">
            <v>0</v>
          </cell>
          <cell r="L11077">
            <v>0</v>
          </cell>
          <cell r="M11077">
            <v>0</v>
          </cell>
          <cell r="N11077">
            <v>0</v>
          </cell>
          <cell r="O11077">
            <v>0</v>
          </cell>
        </row>
        <row r="11078">
          <cell r="C11078">
            <v>225601008</v>
          </cell>
          <cell r="D11078" t="str">
            <v>20500225601008</v>
          </cell>
          <cell r="E11078" t="str">
            <v>科研管理费</v>
          </cell>
          <cell r="F11078" t="str">
            <v>黄斯珉</v>
          </cell>
          <cell r="G11078" t="str">
            <v>2012034</v>
          </cell>
          <cell r="H11078">
            <v>0</v>
          </cell>
          <cell r="I11078">
            <v>286317.46</v>
          </cell>
          <cell r="J11078">
            <v>115188.85</v>
          </cell>
          <cell r="K11078">
            <v>171128.61</v>
          </cell>
          <cell r="L11078">
            <v>0</v>
          </cell>
          <cell r="M11078">
            <v>0</v>
          </cell>
          <cell r="N11078">
            <v>0</v>
          </cell>
          <cell r="O11078">
            <v>171128.61</v>
          </cell>
        </row>
        <row r="11079">
          <cell r="C11079">
            <v>226115002008</v>
          </cell>
          <cell r="D11079" t="str">
            <v>20500226115002008</v>
          </cell>
          <cell r="E11079" t="str">
            <v>能源动力</v>
          </cell>
          <cell r="F11079" t="str">
            <v>黄斯珉</v>
          </cell>
          <cell r="G11079" t="str">
            <v>2012034</v>
          </cell>
          <cell r="H11079">
            <v>0</v>
          </cell>
          <cell r="I11079">
            <v>0</v>
          </cell>
          <cell r="J11079">
            <v>0</v>
          </cell>
          <cell r="K11079">
            <v>0</v>
          </cell>
          <cell r="L11079">
            <v>0</v>
          </cell>
          <cell r="M11079">
            <v>0</v>
          </cell>
          <cell r="N11079">
            <v>0</v>
          </cell>
          <cell r="O11079">
            <v>0</v>
          </cell>
        </row>
        <row r="11080">
          <cell r="C11080">
            <v>226115002009</v>
          </cell>
          <cell r="D11080" t="str">
            <v>20500226115002009</v>
          </cell>
          <cell r="E11080" t="str">
            <v>生物与医药</v>
          </cell>
          <cell r="F11080" t="str">
            <v>黄斯珉</v>
          </cell>
          <cell r="G11080" t="str">
            <v>2012034</v>
          </cell>
          <cell r="H11080">
            <v>0</v>
          </cell>
          <cell r="I11080">
            <v>0</v>
          </cell>
          <cell r="J11080">
            <v>0</v>
          </cell>
          <cell r="K11080">
            <v>0</v>
          </cell>
          <cell r="L11080">
            <v>0</v>
          </cell>
          <cell r="M11080">
            <v>0</v>
          </cell>
          <cell r="N11080">
            <v>0</v>
          </cell>
          <cell r="O11080">
            <v>0</v>
          </cell>
        </row>
        <row r="11081">
          <cell r="C11081">
            <v>226115002024</v>
          </cell>
          <cell r="D11081" t="str">
            <v>20500226115002024</v>
          </cell>
          <cell r="E11081" t="str">
            <v>动力工程及工程热物理</v>
          </cell>
          <cell r="F11081" t="str">
            <v>黄斯珉</v>
          </cell>
          <cell r="G11081" t="str">
            <v>2012034</v>
          </cell>
          <cell r="H11081">
            <v>0</v>
          </cell>
          <cell r="I11081">
            <v>250000</v>
          </cell>
          <cell r="J11081">
            <v>111717.84</v>
          </cell>
          <cell r="K11081">
            <v>138282.16</v>
          </cell>
          <cell r="L11081">
            <v>0</v>
          </cell>
          <cell r="M11081">
            <v>0</v>
          </cell>
          <cell r="N11081">
            <v>0</v>
          </cell>
          <cell r="O11081">
            <v>138282.16</v>
          </cell>
        </row>
        <row r="11082">
          <cell r="C11082">
            <v>226115005008</v>
          </cell>
          <cell r="D11082" t="str">
            <v>20500226115005008</v>
          </cell>
          <cell r="E11082" t="str">
            <v>燃气驱动发电-制冷-除湿分布式能源系统关键技术及应用</v>
          </cell>
          <cell r="F11082" t="str">
            <v>黄斯珉</v>
          </cell>
          <cell r="G11082" t="str">
            <v>2012034</v>
          </cell>
          <cell r="H11082">
            <v>0</v>
          </cell>
          <cell r="I11082">
            <v>40000</v>
          </cell>
          <cell r="J11082">
            <v>0</v>
          </cell>
          <cell r="K11082">
            <v>40000</v>
          </cell>
          <cell r="L11082">
            <v>0</v>
          </cell>
          <cell r="M11082">
            <v>0</v>
          </cell>
          <cell r="N11082">
            <v>0</v>
          </cell>
          <cell r="O11082">
            <v>40000</v>
          </cell>
        </row>
        <row r="11083">
          <cell r="C11083">
            <v>226115005012</v>
          </cell>
          <cell r="D11083" t="str">
            <v>20500226115005012</v>
          </cell>
          <cell r="E11083" t="str">
            <v>多能互补分布式能源系统及其应用</v>
          </cell>
          <cell r="F11083" t="str">
            <v>曲万军</v>
          </cell>
          <cell r="G11083" t="str">
            <v>2020014</v>
          </cell>
          <cell r="H11083">
            <v>0</v>
          </cell>
          <cell r="I11083">
            <v>40000</v>
          </cell>
          <cell r="J11083">
            <v>6577</v>
          </cell>
          <cell r="K11083">
            <v>33423</v>
          </cell>
          <cell r="L11083">
            <v>0</v>
          </cell>
          <cell r="M11083">
            <v>0</v>
          </cell>
          <cell r="N11083">
            <v>0</v>
          </cell>
          <cell r="O11083">
            <v>33423</v>
          </cell>
        </row>
        <row r="11084">
          <cell r="C11084">
            <v>226120004009</v>
          </cell>
          <cell r="D11084" t="str">
            <v>20500226120004009</v>
          </cell>
          <cell r="E11084" t="str">
            <v>服务东莞企业专项经费</v>
          </cell>
          <cell r="F11084" t="str">
            <v>黄斯珉</v>
          </cell>
          <cell r="G11084" t="str">
            <v>2012034</v>
          </cell>
          <cell r="H11084">
            <v>0</v>
          </cell>
          <cell r="I11084">
            <v>0</v>
          </cell>
          <cell r="J11084">
            <v>0</v>
          </cell>
          <cell r="K11084">
            <v>0</v>
          </cell>
          <cell r="L11084">
            <v>0</v>
          </cell>
          <cell r="M11084">
            <v>0</v>
          </cell>
          <cell r="N11084">
            <v>0</v>
          </cell>
          <cell r="O11084">
            <v>0</v>
          </cell>
        </row>
        <row r="11085">
          <cell r="C11085">
            <v>235703</v>
          </cell>
          <cell r="D11085" t="str">
            <v>20500235703</v>
          </cell>
          <cell r="E11085" t="str">
            <v>第六届传热传质青年学术论坛</v>
          </cell>
          <cell r="F11085" t="str">
            <v>黄斯珉</v>
          </cell>
          <cell r="G11085" t="str">
            <v>2012034</v>
          </cell>
          <cell r="H11085">
            <v>0</v>
          </cell>
          <cell r="I11085">
            <v>0</v>
          </cell>
          <cell r="J11085">
            <v>0</v>
          </cell>
          <cell r="K11085">
            <v>0</v>
          </cell>
          <cell r="L11085">
            <v>0</v>
          </cell>
          <cell r="M11085">
            <v>0</v>
          </cell>
          <cell r="N11085">
            <v>0</v>
          </cell>
          <cell r="O11085">
            <v>0</v>
          </cell>
        </row>
        <row r="11086">
          <cell r="C11086">
            <v>236101</v>
          </cell>
          <cell r="D11086" t="str">
            <v>20500236101</v>
          </cell>
          <cell r="E11086" t="str">
            <v>第六届传热传质青年学术论坛经费</v>
          </cell>
          <cell r="F11086" t="str">
            <v>黄斯珉</v>
          </cell>
          <cell r="G11086" t="str">
            <v>2012034</v>
          </cell>
          <cell r="H11086">
            <v>0</v>
          </cell>
          <cell r="I11086">
            <v>0</v>
          </cell>
          <cell r="J11086">
            <v>0</v>
          </cell>
          <cell r="K11086">
            <v>0</v>
          </cell>
          <cell r="L11086">
            <v>0</v>
          </cell>
          <cell r="M11086">
            <v>0</v>
          </cell>
          <cell r="N11086">
            <v>0</v>
          </cell>
          <cell r="O11086">
            <v>0</v>
          </cell>
        </row>
        <row r="11087">
          <cell r="C11087">
            <v>241001004009</v>
          </cell>
          <cell r="D11087" t="str">
            <v>20500241001004009</v>
          </cell>
          <cell r="E11087" t="str">
            <v>服务东莞企业专项经费</v>
          </cell>
          <cell r="F11087" t="str">
            <v>黄斯珉</v>
          </cell>
          <cell r="G11087" t="str">
            <v>2012034</v>
          </cell>
          <cell r="H11087">
            <v>0</v>
          </cell>
          <cell r="I11087">
            <v>16800</v>
          </cell>
          <cell r="J11087">
            <v>0</v>
          </cell>
          <cell r="K11087">
            <v>16800</v>
          </cell>
          <cell r="L11087">
            <v>0</v>
          </cell>
          <cell r="M11087">
            <v>0</v>
          </cell>
          <cell r="N11087">
            <v>0</v>
          </cell>
          <cell r="O11087">
            <v>16800</v>
          </cell>
        </row>
        <row r="11088">
          <cell r="C11088">
            <v>241002004</v>
          </cell>
          <cell r="D11088" t="str">
            <v>20500241002004</v>
          </cell>
          <cell r="E11088" t="str">
            <v>科研业务费</v>
          </cell>
          <cell r="F11088" t="str">
            <v>黄斯珉</v>
          </cell>
          <cell r="G11088" t="str">
            <v>2012034</v>
          </cell>
          <cell r="H11088">
            <v>0</v>
          </cell>
          <cell r="I11088">
            <v>178750</v>
          </cell>
          <cell r="J11088">
            <v>47192</v>
          </cell>
          <cell r="K11088">
            <v>131558</v>
          </cell>
          <cell r="L11088">
            <v>0</v>
          </cell>
          <cell r="M11088">
            <v>0</v>
          </cell>
          <cell r="N11088">
            <v>0</v>
          </cell>
          <cell r="O11088">
            <v>131558</v>
          </cell>
        </row>
        <row r="11089">
          <cell r="C11089">
            <v>241201001</v>
          </cell>
          <cell r="D11089" t="str">
            <v>20500241201001</v>
          </cell>
          <cell r="E11089" t="str">
            <v>国家级基于共价键构建正极支撑的原位固态化</v>
          </cell>
          <cell r="F11089" t="str">
            <v>何运兵</v>
          </cell>
          <cell r="G11089" t="str">
            <v>2011009</v>
          </cell>
          <cell r="H11089">
            <v>0</v>
          </cell>
          <cell r="I11089">
            <v>10000</v>
          </cell>
          <cell r="J11089">
            <v>9170</v>
          </cell>
          <cell r="K11089">
            <v>830</v>
          </cell>
          <cell r="L11089">
            <v>0</v>
          </cell>
          <cell r="M11089">
            <v>0</v>
          </cell>
          <cell r="N11089">
            <v>0</v>
          </cell>
          <cell r="O11089">
            <v>830</v>
          </cell>
        </row>
        <row r="11090">
          <cell r="C11090">
            <v>241201002</v>
          </cell>
          <cell r="D11090" t="str">
            <v>20500241201002</v>
          </cell>
          <cell r="E11090" t="str">
            <v>国家级纳米银/丙烯酸酯有机无机复合抗菌涂</v>
          </cell>
          <cell r="F11090" t="str">
            <v>廖文波</v>
          </cell>
          <cell r="G11090" t="str">
            <v>2011007</v>
          </cell>
          <cell r="H11090">
            <v>0</v>
          </cell>
          <cell r="I11090">
            <v>10000</v>
          </cell>
          <cell r="J11090">
            <v>0</v>
          </cell>
          <cell r="K11090">
            <v>10000</v>
          </cell>
          <cell r="L11090">
            <v>0</v>
          </cell>
          <cell r="M11090">
            <v>0</v>
          </cell>
          <cell r="N11090">
            <v>0</v>
          </cell>
          <cell r="O11090">
            <v>10000</v>
          </cell>
        </row>
        <row r="11091">
          <cell r="C11091">
            <v>241201003</v>
          </cell>
          <cell r="D11091" t="str">
            <v>20500241201003</v>
          </cell>
          <cell r="E11091" t="str">
            <v>国家级阶梯式光热蒸发器的开发及性能测试系</v>
          </cell>
          <cell r="F11091" t="str">
            <v>王文豪</v>
          </cell>
          <cell r="G11091" t="str">
            <v>2013040</v>
          </cell>
          <cell r="H11091">
            <v>0</v>
          </cell>
          <cell r="I11091">
            <v>10000</v>
          </cell>
          <cell r="J11091">
            <v>1081.31</v>
          </cell>
          <cell r="K11091">
            <v>8918.69</v>
          </cell>
          <cell r="L11091">
            <v>0</v>
          </cell>
          <cell r="M11091">
            <v>0</v>
          </cell>
          <cell r="N11091">
            <v>0</v>
          </cell>
          <cell r="O11091">
            <v>8918.69</v>
          </cell>
        </row>
        <row r="11092">
          <cell r="C11092">
            <v>241201004</v>
          </cell>
          <cell r="D11092" t="str">
            <v>20500241201004</v>
          </cell>
          <cell r="E11092" t="str">
            <v>国家级基于MJP技术的3D打印蜡质支撑材</v>
          </cell>
          <cell r="F11092" t="str">
            <v>徐勇军</v>
          </cell>
          <cell r="G11092" t="str">
            <v>2003053</v>
          </cell>
          <cell r="H11092">
            <v>0</v>
          </cell>
          <cell r="I11092">
            <v>10000</v>
          </cell>
          <cell r="J11092">
            <v>0</v>
          </cell>
          <cell r="K11092">
            <v>10000</v>
          </cell>
          <cell r="L11092">
            <v>0</v>
          </cell>
          <cell r="M11092">
            <v>0</v>
          </cell>
          <cell r="N11092">
            <v>0</v>
          </cell>
          <cell r="O11092">
            <v>10000</v>
          </cell>
        </row>
        <row r="11093">
          <cell r="C11093">
            <v>241201005</v>
          </cell>
          <cell r="D11093" t="str">
            <v>20500241201005</v>
          </cell>
          <cell r="E11093" t="str">
            <v>国家级聚3-羟基丁酸酯定向催化制备高纯(</v>
          </cell>
          <cell r="F11093" t="str">
            <v>康世民</v>
          </cell>
          <cell r="G11093" t="str">
            <v>2015804</v>
          </cell>
          <cell r="H11093">
            <v>0</v>
          </cell>
          <cell r="I11093">
            <v>10000</v>
          </cell>
          <cell r="J11093">
            <v>9999</v>
          </cell>
          <cell r="K11093">
            <v>1</v>
          </cell>
          <cell r="L11093">
            <v>0</v>
          </cell>
          <cell r="M11093">
            <v>0</v>
          </cell>
          <cell r="N11093">
            <v>0</v>
          </cell>
          <cell r="O11093">
            <v>1</v>
          </cell>
        </row>
        <row r="11094">
          <cell r="C11094">
            <v>241201006</v>
          </cell>
          <cell r="D11094" t="str">
            <v>20500241201006</v>
          </cell>
          <cell r="E11094" t="str">
            <v>省级一种具有压电效应的分解海水产氢型光催</v>
          </cell>
          <cell r="F11094" t="str">
            <v>宋金刚</v>
          </cell>
          <cell r="G11094" t="str">
            <v>2018065</v>
          </cell>
          <cell r="H11094">
            <v>0</v>
          </cell>
          <cell r="I11094">
            <v>5000</v>
          </cell>
          <cell r="J11094">
            <v>0</v>
          </cell>
          <cell r="K11094">
            <v>5000</v>
          </cell>
          <cell r="L11094">
            <v>0</v>
          </cell>
          <cell r="M11094">
            <v>0</v>
          </cell>
          <cell r="N11094">
            <v>0</v>
          </cell>
          <cell r="O11094">
            <v>5000</v>
          </cell>
        </row>
        <row r="11095">
          <cell r="C11095">
            <v>241201007</v>
          </cell>
          <cell r="D11095" t="str">
            <v>20500241201007</v>
          </cell>
          <cell r="E11095" t="str">
            <v>省级ZnIn2S4基异质催化剂的设计及其</v>
          </cell>
          <cell r="F11095" t="str">
            <v>方百增</v>
          </cell>
          <cell r="G11095" t="str">
            <v>2023180</v>
          </cell>
          <cell r="H11095">
            <v>0</v>
          </cell>
          <cell r="I11095">
            <v>5000</v>
          </cell>
          <cell r="J11095">
            <v>0</v>
          </cell>
          <cell r="K11095">
            <v>5000</v>
          </cell>
          <cell r="L11095">
            <v>0</v>
          </cell>
          <cell r="M11095">
            <v>0</v>
          </cell>
          <cell r="N11095">
            <v>0</v>
          </cell>
          <cell r="O11095">
            <v>5000</v>
          </cell>
        </row>
        <row r="11096">
          <cell r="C11096">
            <v>241201008</v>
          </cell>
          <cell r="D11096" t="str">
            <v>20500241201008</v>
          </cell>
          <cell r="E11096" t="str">
            <v>省级新能源汽车动力电池冷板优化研究</v>
          </cell>
          <cell r="F11096" t="str">
            <v>葛亚</v>
          </cell>
          <cell r="G11096" t="str">
            <v>2019069</v>
          </cell>
          <cell r="H11096">
            <v>0</v>
          </cell>
          <cell r="I11096">
            <v>5000</v>
          </cell>
          <cell r="J11096">
            <v>188.83</v>
          </cell>
          <cell r="K11096">
            <v>4811.17</v>
          </cell>
          <cell r="L11096">
            <v>0</v>
          </cell>
          <cell r="M11096">
            <v>0</v>
          </cell>
          <cell r="N11096">
            <v>0</v>
          </cell>
          <cell r="O11096">
            <v>4811.17</v>
          </cell>
        </row>
        <row r="11097">
          <cell r="C11097">
            <v>241201009</v>
          </cell>
          <cell r="D11097" t="str">
            <v>20500241201009</v>
          </cell>
          <cell r="E11097" t="str">
            <v>省级西北地区农村户用分布式光伏应用现状及</v>
          </cell>
          <cell r="F11097" t="str">
            <v>王馨</v>
          </cell>
          <cell r="G11097" t="str">
            <v>2021075</v>
          </cell>
          <cell r="H11097">
            <v>0</v>
          </cell>
          <cell r="I11097">
            <v>5000</v>
          </cell>
          <cell r="J11097">
            <v>0</v>
          </cell>
          <cell r="K11097">
            <v>5000</v>
          </cell>
          <cell r="L11097">
            <v>0</v>
          </cell>
          <cell r="M11097">
            <v>0</v>
          </cell>
          <cell r="N11097">
            <v>0</v>
          </cell>
          <cell r="O11097">
            <v>5000</v>
          </cell>
        </row>
        <row r="11098">
          <cell r="C11098">
            <v>241201010</v>
          </cell>
          <cell r="D11098" t="str">
            <v>20500241201010</v>
          </cell>
          <cell r="E11098" t="str">
            <v>省级金属有机框架衍生的过度金属掺杂的碳材</v>
          </cell>
          <cell r="F11098" t="str">
            <v>许书瑞</v>
          </cell>
          <cell r="G11098" t="str">
            <v>2017172</v>
          </cell>
          <cell r="H11098">
            <v>0</v>
          </cell>
          <cell r="I11098">
            <v>5000</v>
          </cell>
          <cell r="J11098">
            <v>0</v>
          </cell>
          <cell r="K11098">
            <v>5000</v>
          </cell>
          <cell r="L11098">
            <v>0</v>
          </cell>
          <cell r="M11098">
            <v>0</v>
          </cell>
          <cell r="N11098">
            <v>0</v>
          </cell>
          <cell r="O11098">
            <v>5000</v>
          </cell>
        </row>
        <row r="11099">
          <cell r="C11099">
            <v>241201011</v>
          </cell>
          <cell r="D11099" t="str">
            <v>20500241201011</v>
          </cell>
          <cell r="E11099" t="str">
            <v>省级过渡金属氧化物的制备及其电催化5-羟</v>
          </cell>
          <cell r="F11099" t="str">
            <v>钟国玉</v>
          </cell>
          <cell r="G11099" t="str">
            <v>2016022</v>
          </cell>
          <cell r="H11099">
            <v>0</v>
          </cell>
          <cell r="I11099">
            <v>5000</v>
          </cell>
          <cell r="J11099">
            <v>0</v>
          </cell>
          <cell r="K11099">
            <v>5000</v>
          </cell>
          <cell r="L11099">
            <v>0</v>
          </cell>
          <cell r="M11099">
            <v>0</v>
          </cell>
          <cell r="N11099">
            <v>0</v>
          </cell>
          <cell r="O11099">
            <v>5000</v>
          </cell>
        </row>
        <row r="11100">
          <cell r="C11100">
            <v>241201012</v>
          </cell>
          <cell r="D11100" t="str">
            <v>20500241201012</v>
          </cell>
          <cell r="E11100" t="str">
            <v>省级玻璃变色龙——镍磷高效智能变色材料</v>
          </cell>
          <cell r="F11100" t="str">
            <v>赵莉丽</v>
          </cell>
          <cell r="G11100" t="str">
            <v>2017175</v>
          </cell>
          <cell r="H11100">
            <v>0</v>
          </cell>
          <cell r="I11100">
            <v>5000</v>
          </cell>
          <cell r="J11100">
            <v>0</v>
          </cell>
          <cell r="K11100">
            <v>5000</v>
          </cell>
          <cell r="L11100">
            <v>0</v>
          </cell>
          <cell r="M11100">
            <v>0</v>
          </cell>
          <cell r="N11100">
            <v>0</v>
          </cell>
          <cell r="O11100">
            <v>5000</v>
          </cell>
        </row>
        <row r="11101">
          <cell r="C11101">
            <v>241201013</v>
          </cell>
          <cell r="D11101" t="str">
            <v>20500241201013</v>
          </cell>
          <cell r="E11101" t="str">
            <v>省级胶囊型甲烷重整催化剂的制备与改性研究</v>
          </cell>
          <cell r="F11101" t="str">
            <v>涂军令</v>
          </cell>
          <cell r="G11101" t="str">
            <v>2015006</v>
          </cell>
          <cell r="H11101">
            <v>0</v>
          </cell>
          <cell r="I11101">
            <v>5000</v>
          </cell>
          <cell r="J11101">
            <v>0</v>
          </cell>
          <cell r="K11101">
            <v>5000</v>
          </cell>
          <cell r="L11101">
            <v>0</v>
          </cell>
          <cell r="M11101">
            <v>0</v>
          </cell>
          <cell r="N11101">
            <v>0</v>
          </cell>
          <cell r="O11101">
            <v>5000</v>
          </cell>
        </row>
        <row r="11102">
          <cell r="C11102">
            <v>241201014</v>
          </cell>
          <cell r="D11102" t="str">
            <v>20500241201014</v>
          </cell>
          <cell r="E11102" t="str">
            <v>省级高稳定性单组分有机太阳能电池材料的合</v>
          </cell>
          <cell r="F11102" t="str">
            <v>廖俊旭</v>
          </cell>
          <cell r="G11102" t="str">
            <v>2018121</v>
          </cell>
          <cell r="H11102">
            <v>0</v>
          </cell>
          <cell r="I11102">
            <v>0</v>
          </cell>
          <cell r="J11102">
            <v>0</v>
          </cell>
          <cell r="K11102">
            <v>0</v>
          </cell>
          <cell r="L11102">
            <v>0</v>
          </cell>
          <cell r="M11102">
            <v>0</v>
          </cell>
          <cell r="N11102">
            <v>0</v>
          </cell>
          <cell r="O11102">
            <v>0</v>
          </cell>
        </row>
        <row r="11103">
          <cell r="C11103">
            <v>241201015</v>
          </cell>
          <cell r="D11103" t="str">
            <v>20500241201015</v>
          </cell>
          <cell r="E11103" t="str">
            <v>省级泡沫金属强化多孔陶瓷膜回收烟气热湿性</v>
          </cell>
          <cell r="F11103" t="str">
            <v>肖烈晖</v>
          </cell>
          <cell r="G11103" t="str">
            <v>2020124</v>
          </cell>
          <cell r="H11103">
            <v>0</v>
          </cell>
          <cell r="I11103">
            <v>5000</v>
          </cell>
          <cell r="J11103">
            <v>0</v>
          </cell>
          <cell r="K11103">
            <v>5000</v>
          </cell>
          <cell r="L11103">
            <v>0</v>
          </cell>
          <cell r="M11103">
            <v>0</v>
          </cell>
          <cell r="N11103">
            <v>0</v>
          </cell>
          <cell r="O11103">
            <v>5000</v>
          </cell>
        </row>
        <row r="11104">
          <cell r="C11104">
            <v>241201016</v>
          </cell>
          <cell r="D11104" t="str">
            <v>20500241201016</v>
          </cell>
          <cell r="E11104" t="str">
            <v>校级PVA/RHA复合材料界面蒸发器的制</v>
          </cell>
          <cell r="F11104" t="str">
            <v>楚家玉</v>
          </cell>
          <cell r="G11104" t="str">
            <v>2020095</v>
          </cell>
          <cell r="H11104">
            <v>0</v>
          </cell>
          <cell r="I11104">
            <v>2500</v>
          </cell>
          <cell r="J11104">
            <v>0</v>
          </cell>
          <cell r="K11104">
            <v>2500</v>
          </cell>
          <cell r="L11104">
            <v>0</v>
          </cell>
          <cell r="M11104">
            <v>0</v>
          </cell>
          <cell r="N11104">
            <v>0</v>
          </cell>
          <cell r="O11104">
            <v>2500</v>
          </cell>
        </row>
        <row r="11105">
          <cell r="C11105">
            <v>241201017</v>
          </cell>
          <cell r="D11105" t="str">
            <v>20500241201017</v>
          </cell>
          <cell r="E11105" t="str">
            <v>校级镍铈MOF-71 的制备及电解水应用</v>
          </cell>
          <cell r="F11105" t="str">
            <v>郝永超</v>
          </cell>
          <cell r="G11105" t="str">
            <v>2018295</v>
          </cell>
          <cell r="H11105">
            <v>0</v>
          </cell>
          <cell r="I11105">
            <v>2500</v>
          </cell>
          <cell r="J11105">
            <v>0</v>
          </cell>
          <cell r="K11105">
            <v>2500</v>
          </cell>
          <cell r="L11105">
            <v>0</v>
          </cell>
          <cell r="M11105">
            <v>0</v>
          </cell>
          <cell r="N11105">
            <v>0</v>
          </cell>
          <cell r="O11105">
            <v>2500</v>
          </cell>
        </row>
        <row r="11106">
          <cell r="C11106">
            <v>241201018</v>
          </cell>
          <cell r="D11106" t="str">
            <v>20500241201018</v>
          </cell>
          <cell r="E11106" t="str">
            <v>校级Ca掺杂构建高效铜基催化剂及其催化甲</v>
          </cell>
          <cell r="F11106" t="str">
            <v>刘丹</v>
          </cell>
          <cell r="G11106" t="str">
            <v>2022026</v>
          </cell>
          <cell r="H11106">
            <v>0</v>
          </cell>
          <cell r="I11106">
            <v>2500</v>
          </cell>
          <cell r="J11106">
            <v>2500</v>
          </cell>
          <cell r="K11106">
            <v>0</v>
          </cell>
          <cell r="L11106">
            <v>0</v>
          </cell>
          <cell r="M11106">
            <v>0</v>
          </cell>
          <cell r="N11106">
            <v>0</v>
          </cell>
          <cell r="O11106">
            <v>0</v>
          </cell>
        </row>
        <row r="11107">
          <cell r="C11107">
            <v>241201019</v>
          </cell>
          <cell r="D11107" t="str">
            <v>20500241201019</v>
          </cell>
          <cell r="E11107" t="str">
            <v>校级基于HMT的MOF衍生Mn-N-C催</v>
          </cell>
          <cell r="F11107" t="str">
            <v>彭喆喆</v>
          </cell>
          <cell r="G11107" t="str">
            <v>2017162</v>
          </cell>
          <cell r="H11107">
            <v>0</v>
          </cell>
          <cell r="I11107">
            <v>2500</v>
          </cell>
          <cell r="J11107">
            <v>0</v>
          </cell>
          <cell r="K11107">
            <v>2500</v>
          </cell>
          <cell r="L11107">
            <v>0</v>
          </cell>
          <cell r="M11107">
            <v>0</v>
          </cell>
          <cell r="N11107">
            <v>0</v>
          </cell>
          <cell r="O11107">
            <v>2500</v>
          </cell>
        </row>
        <row r="11108">
          <cell r="C11108">
            <v>241201020</v>
          </cell>
          <cell r="D11108" t="str">
            <v>20500241201020</v>
          </cell>
          <cell r="E11108" t="str">
            <v>校级非贵金属甲醇液相制氢均相催化剂的制备</v>
          </cell>
          <cell r="F11108" t="str">
            <v>刘丹</v>
          </cell>
          <cell r="G11108" t="str">
            <v>2022026</v>
          </cell>
          <cell r="H11108">
            <v>0</v>
          </cell>
          <cell r="I11108">
            <v>2500</v>
          </cell>
          <cell r="J11108">
            <v>2500</v>
          </cell>
          <cell r="K11108">
            <v>0</v>
          </cell>
          <cell r="L11108">
            <v>0</v>
          </cell>
          <cell r="M11108">
            <v>0</v>
          </cell>
          <cell r="N11108">
            <v>0</v>
          </cell>
          <cell r="O11108">
            <v>0</v>
          </cell>
        </row>
        <row r="11109">
          <cell r="C11109">
            <v>241201021</v>
          </cell>
          <cell r="D11109" t="str">
            <v>20500241201021</v>
          </cell>
          <cell r="E11109" t="str">
            <v>校级长循环稳定的水系钠离子电池电解液研究</v>
          </cell>
          <cell r="F11109" t="str">
            <v>李家玉</v>
          </cell>
          <cell r="G11109" t="str">
            <v>2023117</v>
          </cell>
          <cell r="H11109">
            <v>0</v>
          </cell>
          <cell r="I11109">
            <v>2500</v>
          </cell>
          <cell r="J11109">
            <v>2476</v>
          </cell>
          <cell r="K11109">
            <v>24</v>
          </cell>
          <cell r="L11109">
            <v>0</v>
          </cell>
          <cell r="M11109">
            <v>0</v>
          </cell>
          <cell r="N11109">
            <v>0</v>
          </cell>
          <cell r="O11109">
            <v>24</v>
          </cell>
        </row>
        <row r="11110">
          <cell r="C11110">
            <v>241201022</v>
          </cell>
          <cell r="D11110" t="str">
            <v>20500241201022</v>
          </cell>
          <cell r="E11110" t="str">
            <v>校级仿贻贝粘附生物凝胶的构建及在健康监测</v>
          </cell>
          <cell r="F11110" t="str">
            <v>魏渊</v>
          </cell>
          <cell r="G11110" t="str">
            <v>2024018</v>
          </cell>
          <cell r="H11110">
            <v>0</v>
          </cell>
          <cell r="I11110">
            <v>2500</v>
          </cell>
          <cell r="J11110">
            <v>0</v>
          </cell>
          <cell r="K11110">
            <v>2500</v>
          </cell>
          <cell r="L11110">
            <v>0</v>
          </cell>
          <cell r="M11110">
            <v>0</v>
          </cell>
          <cell r="N11110">
            <v>0</v>
          </cell>
          <cell r="O11110">
            <v>2500</v>
          </cell>
        </row>
        <row r="11111">
          <cell r="C11111">
            <v>241201023</v>
          </cell>
          <cell r="D11111" t="str">
            <v>20500241201023</v>
          </cell>
          <cell r="E11111" t="str">
            <v>校级碳化钼基析氢催化剂的制备及其产氢机制</v>
          </cell>
          <cell r="F11111" t="str">
            <v>陈航</v>
          </cell>
          <cell r="G11111" t="str">
            <v>2024037</v>
          </cell>
          <cell r="H11111">
            <v>0</v>
          </cell>
          <cell r="I11111">
            <v>2250</v>
          </cell>
          <cell r="J11111">
            <v>0</v>
          </cell>
          <cell r="K11111">
            <v>2250</v>
          </cell>
          <cell r="L11111">
            <v>0</v>
          </cell>
          <cell r="M11111">
            <v>0</v>
          </cell>
          <cell r="N11111">
            <v>0</v>
          </cell>
          <cell r="O11111">
            <v>2250</v>
          </cell>
        </row>
        <row r="11112">
          <cell r="C11112">
            <v>241201024</v>
          </cell>
          <cell r="D11112" t="str">
            <v>20500241201024</v>
          </cell>
          <cell r="E11112" t="str">
            <v>校级高覆盖率接枝两性离子聚合物零油污染膜</v>
          </cell>
          <cell r="F11112" t="str">
            <v>鄢远洋</v>
          </cell>
          <cell r="G11112" t="str">
            <v>2024013</v>
          </cell>
          <cell r="H11112">
            <v>0</v>
          </cell>
          <cell r="I11112">
            <v>2500</v>
          </cell>
          <cell r="J11112">
            <v>2024.5</v>
          </cell>
          <cell r="K11112">
            <v>475.5</v>
          </cell>
          <cell r="L11112">
            <v>0</v>
          </cell>
          <cell r="M11112">
            <v>0</v>
          </cell>
          <cell r="N11112">
            <v>0</v>
          </cell>
          <cell r="O11112">
            <v>475.5</v>
          </cell>
        </row>
        <row r="11113">
          <cell r="C11113">
            <v>241201025</v>
          </cell>
          <cell r="D11113" t="str">
            <v>20500241201025</v>
          </cell>
          <cell r="E11113" t="str">
            <v>校级镍基催化材料的制备及电解尿素性能研究</v>
          </cell>
          <cell r="F11113" t="str">
            <v>易莉芝</v>
          </cell>
          <cell r="G11113" t="str">
            <v>2017131</v>
          </cell>
          <cell r="H11113">
            <v>0</v>
          </cell>
          <cell r="I11113">
            <v>2500</v>
          </cell>
          <cell r="J11113">
            <v>0</v>
          </cell>
          <cell r="K11113">
            <v>2500</v>
          </cell>
          <cell r="L11113">
            <v>0</v>
          </cell>
          <cell r="M11113">
            <v>0</v>
          </cell>
          <cell r="N11113">
            <v>0</v>
          </cell>
          <cell r="O11113">
            <v>2500</v>
          </cell>
        </row>
        <row r="11114">
          <cell r="C11114">
            <v>241201026</v>
          </cell>
          <cell r="D11114" t="str">
            <v>20500241201026</v>
          </cell>
          <cell r="E11114" t="str">
            <v>校级基于木基气凝胶的自翻转太阳能界面蒸发</v>
          </cell>
          <cell r="F11114" t="str">
            <v>陈召川</v>
          </cell>
          <cell r="G11114" t="str">
            <v>2024017</v>
          </cell>
          <cell r="H11114">
            <v>0</v>
          </cell>
          <cell r="I11114">
            <v>2500</v>
          </cell>
          <cell r="J11114">
            <v>0</v>
          </cell>
          <cell r="K11114">
            <v>2500</v>
          </cell>
          <cell r="L11114">
            <v>0</v>
          </cell>
          <cell r="M11114">
            <v>0</v>
          </cell>
          <cell r="N11114">
            <v>0</v>
          </cell>
          <cell r="O11114">
            <v>2500</v>
          </cell>
        </row>
        <row r="11115">
          <cell r="C11115">
            <v>241201027</v>
          </cell>
          <cell r="D11115" t="str">
            <v>20500241201027</v>
          </cell>
          <cell r="E11115" t="str">
            <v>校级应用于复杂地形适应的多形态可重构机器</v>
          </cell>
          <cell r="F11115" t="str">
            <v>彭敏</v>
          </cell>
          <cell r="G11115" t="str">
            <v>2004027</v>
          </cell>
          <cell r="H11115">
            <v>0</v>
          </cell>
          <cell r="I11115">
            <v>2500</v>
          </cell>
          <cell r="J11115">
            <v>1900</v>
          </cell>
          <cell r="K11115">
            <v>600</v>
          </cell>
          <cell r="L11115">
            <v>0</v>
          </cell>
          <cell r="M11115">
            <v>0</v>
          </cell>
          <cell r="N11115">
            <v>0</v>
          </cell>
          <cell r="O11115">
            <v>600</v>
          </cell>
        </row>
        <row r="11116">
          <cell r="C11116">
            <v>241201028</v>
          </cell>
          <cell r="D11116" t="str">
            <v>20500241201028</v>
          </cell>
          <cell r="E11116" t="str">
            <v>校级吸波导热材料的制备及性能研究</v>
          </cell>
          <cell r="F11116" t="str">
            <v>邹雪琳</v>
          </cell>
          <cell r="G11116" t="str">
            <v>2018256</v>
          </cell>
          <cell r="H11116">
            <v>0</v>
          </cell>
          <cell r="I11116">
            <v>2500</v>
          </cell>
          <cell r="J11116">
            <v>0</v>
          </cell>
          <cell r="K11116">
            <v>2500</v>
          </cell>
          <cell r="L11116">
            <v>0</v>
          </cell>
          <cell r="M11116">
            <v>0</v>
          </cell>
          <cell r="N11116">
            <v>0</v>
          </cell>
          <cell r="O11116">
            <v>2500</v>
          </cell>
        </row>
        <row r="11117">
          <cell r="C11117">
            <v>241201029</v>
          </cell>
          <cell r="D11117" t="str">
            <v>20500241201029</v>
          </cell>
          <cell r="E11117" t="str">
            <v>校级高比能量新型硅锡基复合材料的开发及应</v>
          </cell>
          <cell r="F11117" t="str">
            <v>苗荣荣</v>
          </cell>
          <cell r="G11117" t="str">
            <v>2016057</v>
          </cell>
          <cell r="H11117">
            <v>0</v>
          </cell>
          <cell r="I11117">
            <v>2500</v>
          </cell>
          <cell r="J11117">
            <v>2370</v>
          </cell>
          <cell r="K11117">
            <v>130</v>
          </cell>
          <cell r="L11117">
            <v>0</v>
          </cell>
          <cell r="M11117">
            <v>0</v>
          </cell>
          <cell r="N11117">
            <v>0</v>
          </cell>
          <cell r="O11117">
            <v>130</v>
          </cell>
        </row>
        <row r="11118">
          <cell r="C11118">
            <v>241201030</v>
          </cell>
          <cell r="D11118" t="str">
            <v>20500241201030</v>
          </cell>
          <cell r="E11118" t="str">
            <v>校级OLED单体材料多卤代苯的合成工艺研</v>
          </cell>
          <cell r="F11118" t="str">
            <v>王强</v>
          </cell>
          <cell r="G11118" t="str">
            <v>2022063</v>
          </cell>
          <cell r="H11118">
            <v>0</v>
          </cell>
          <cell r="I11118">
            <v>2500</v>
          </cell>
          <cell r="J11118">
            <v>1489.5</v>
          </cell>
          <cell r="K11118">
            <v>1010.5</v>
          </cell>
          <cell r="L11118">
            <v>0</v>
          </cell>
          <cell r="M11118">
            <v>0</v>
          </cell>
          <cell r="N11118">
            <v>0</v>
          </cell>
          <cell r="O11118">
            <v>1010.5</v>
          </cell>
        </row>
        <row r="11119">
          <cell r="C11119">
            <v>241201031</v>
          </cell>
          <cell r="D11119" t="str">
            <v>20500241201031</v>
          </cell>
          <cell r="E11119" t="str">
            <v>校级规模化制备长循环聚阴离子钠电正极材料</v>
          </cell>
          <cell r="F11119" t="str">
            <v>胡梦兰</v>
          </cell>
          <cell r="G11119" t="str">
            <v>2008040</v>
          </cell>
          <cell r="H11119">
            <v>0</v>
          </cell>
          <cell r="I11119">
            <v>2500</v>
          </cell>
          <cell r="J11119">
            <v>0</v>
          </cell>
          <cell r="K11119">
            <v>2500</v>
          </cell>
          <cell r="L11119">
            <v>0</v>
          </cell>
          <cell r="M11119">
            <v>0</v>
          </cell>
          <cell r="N11119">
            <v>0</v>
          </cell>
          <cell r="O11119">
            <v>2500</v>
          </cell>
        </row>
        <row r="11120">
          <cell r="C11120">
            <v>251008001</v>
          </cell>
          <cell r="D11120" t="str">
            <v>20500251008001</v>
          </cell>
          <cell r="E11120" t="str">
            <v>动力工程及工程热物理</v>
          </cell>
          <cell r="F11120" t="str">
            <v>徐勇军</v>
          </cell>
          <cell r="G11120" t="str">
            <v>2003053</v>
          </cell>
          <cell r="H11120">
            <v>0</v>
          </cell>
          <cell r="I11120">
            <v>1050000</v>
          </cell>
          <cell r="J11120">
            <v>41820.2</v>
          </cell>
          <cell r="K11120">
            <v>1008179.8</v>
          </cell>
          <cell r="L11120">
            <v>5600</v>
          </cell>
          <cell r="M11120">
            <v>363000</v>
          </cell>
          <cell r="N11120">
            <v>0</v>
          </cell>
          <cell r="O11120">
            <v>645179.8</v>
          </cell>
        </row>
        <row r="11121">
          <cell r="C11121">
            <v>251201059</v>
          </cell>
          <cell r="D11121" t="str">
            <v>20500251201059</v>
          </cell>
          <cell r="E11121" t="str">
            <v>国家级基于定向盐水迁移的光热界面蒸发器及</v>
          </cell>
          <cell r="F11121" t="str">
            <v>王文豪</v>
          </cell>
          <cell r="G11121" t="str">
            <v>2013040</v>
          </cell>
          <cell r="H11121">
            <v>0</v>
          </cell>
          <cell r="I11121">
            <v>6000</v>
          </cell>
          <cell r="J11121">
            <v>0</v>
          </cell>
          <cell r="K11121">
            <v>6000</v>
          </cell>
          <cell r="L11121">
            <v>0</v>
          </cell>
          <cell r="M11121">
            <v>0</v>
          </cell>
          <cell r="N11121">
            <v>0</v>
          </cell>
          <cell r="O11121">
            <v>6000</v>
          </cell>
        </row>
        <row r="11122">
          <cell r="C11122">
            <v>251201060</v>
          </cell>
          <cell r="D11122" t="str">
            <v>20500251201060</v>
          </cell>
          <cell r="E11122" t="str">
            <v>国家级高导电子/离子的高熵金属硫族化合物</v>
          </cell>
          <cell r="F11122" t="str">
            <v>何运兵</v>
          </cell>
          <cell r="G11122" t="str">
            <v>2011009</v>
          </cell>
          <cell r="H11122">
            <v>0</v>
          </cell>
          <cell r="I11122">
            <v>6000</v>
          </cell>
          <cell r="J11122">
            <v>0</v>
          </cell>
          <cell r="K11122">
            <v>6000</v>
          </cell>
          <cell r="L11122">
            <v>0</v>
          </cell>
          <cell r="M11122">
            <v>0</v>
          </cell>
          <cell r="N11122">
            <v>0</v>
          </cell>
          <cell r="O11122">
            <v>6000</v>
          </cell>
        </row>
        <row r="11123">
          <cell r="C11123">
            <v>251201061</v>
          </cell>
          <cell r="D11123" t="str">
            <v>20500251201061</v>
          </cell>
          <cell r="E11123" t="str">
            <v>国家级动力电池多物理场耦合热管理仿真与实</v>
          </cell>
          <cell r="F11123" t="str">
            <v>杨小平</v>
          </cell>
          <cell r="G11123" t="str">
            <v>2007058</v>
          </cell>
          <cell r="H11123">
            <v>0</v>
          </cell>
          <cell r="I11123">
            <v>6000</v>
          </cell>
          <cell r="J11123">
            <v>0</v>
          </cell>
          <cell r="K11123">
            <v>6000</v>
          </cell>
          <cell r="L11123">
            <v>0</v>
          </cell>
          <cell r="M11123">
            <v>0</v>
          </cell>
          <cell r="N11123">
            <v>0</v>
          </cell>
          <cell r="O11123">
            <v>6000</v>
          </cell>
        </row>
        <row r="11124">
          <cell r="C11124">
            <v>251201062</v>
          </cell>
          <cell r="D11124" t="str">
            <v>20500251201062</v>
          </cell>
          <cell r="E11124" t="str">
            <v>国家级生物质基碳材料的合成及结构研究</v>
          </cell>
          <cell r="F11124" t="str">
            <v>李超</v>
          </cell>
          <cell r="G11124" t="str">
            <v>2017048</v>
          </cell>
          <cell r="H11124">
            <v>0</v>
          </cell>
          <cell r="I11124">
            <v>6000</v>
          </cell>
          <cell r="J11124">
            <v>0</v>
          </cell>
          <cell r="K11124">
            <v>6000</v>
          </cell>
          <cell r="L11124">
            <v>0</v>
          </cell>
          <cell r="M11124">
            <v>0</v>
          </cell>
          <cell r="N11124">
            <v>0</v>
          </cell>
          <cell r="O11124">
            <v>6000</v>
          </cell>
        </row>
        <row r="11125">
          <cell r="C11125">
            <v>251201063</v>
          </cell>
          <cell r="D11125" t="str">
            <v>20500251201063</v>
          </cell>
          <cell r="E11125" t="str">
            <v>国家级聚3-羟基丁酸酯催化水解双相体系构</v>
          </cell>
          <cell r="F11125" t="str">
            <v>康世民</v>
          </cell>
          <cell r="G11125" t="str">
            <v>2015804</v>
          </cell>
          <cell r="H11125">
            <v>0</v>
          </cell>
          <cell r="I11125">
            <v>6000</v>
          </cell>
          <cell r="J11125">
            <v>5997</v>
          </cell>
          <cell r="K11125">
            <v>3</v>
          </cell>
          <cell r="L11125">
            <v>0</v>
          </cell>
          <cell r="M11125">
            <v>0</v>
          </cell>
          <cell r="N11125">
            <v>0</v>
          </cell>
          <cell r="O11125">
            <v>3</v>
          </cell>
        </row>
        <row r="11126">
          <cell r="C11126">
            <v>251201064</v>
          </cell>
          <cell r="D11126" t="str">
            <v>20500251201064</v>
          </cell>
          <cell r="E11126" t="str">
            <v>省级基于MJP技术的3D打印蜡质主体材料</v>
          </cell>
          <cell r="F11126" t="str">
            <v>蔡卓弟</v>
          </cell>
          <cell r="G11126" t="str">
            <v>20180247</v>
          </cell>
          <cell r="H11126">
            <v>0</v>
          </cell>
          <cell r="I11126">
            <v>3000</v>
          </cell>
          <cell r="J11126">
            <v>0</v>
          </cell>
          <cell r="K11126">
            <v>3000</v>
          </cell>
          <cell r="L11126">
            <v>0</v>
          </cell>
          <cell r="M11126">
            <v>0</v>
          </cell>
          <cell r="N11126">
            <v>0</v>
          </cell>
          <cell r="O11126">
            <v>3000</v>
          </cell>
        </row>
        <row r="11127">
          <cell r="C11127">
            <v>251201065</v>
          </cell>
          <cell r="D11127" t="str">
            <v>20500251201065</v>
          </cell>
          <cell r="E11127" t="str">
            <v>省级ZIF基聚丙烯酸酯聚合物复合材料的制</v>
          </cell>
          <cell r="F11127" t="str">
            <v>廖文波</v>
          </cell>
          <cell r="G11127" t="str">
            <v>2011007</v>
          </cell>
          <cell r="H11127">
            <v>0</v>
          </cell>
          <cell r="I11127">
            <v>3000</v>
          </cell>
          <cell r="J11127">
            <v>0</v>
          </cell>
          <cell r="K11127">
            <v>3000</v>
          </cell>
          <cell r="L11127">
            <v>0</v>
          </cell>
          <cell r="M11127">
            <v>0</v>
          </cell>
          <cell r="N11127">
            <v>0</v>
          </cell>
          <cell r="O11127">
            <v>3000</v>
          </cell>
        </row>
        <row r="11128">
          <cell r="C11128">
            <v>251201066</v>
          </cell>
          <cell r="D11128" t="str">
            <v>20500251201066</v>
          </cell>
          <cell r="E11128" t="str">
            <v>省级膜蒸馏-PEM一体化海水电解制氢系统</v>
          </cell>
          <cell r="F11128" t="str">
            <v>陈召川</v>
          </cell>
          <cell r="G11128" t="str">
            <v>2024017</v>
          </cell>
          <cell r="H11128">
            <v>0</v>
          </cell>
          <cell r="I11128">
            <v>3000</v>
          </cell>
          <cell r="J11128">
            <v>0</v>
          </cell>
          <cell r="K11128">
            <v>3000</v>
          </cell>
          <cell r="L11128">
            <v>0</v>
          </cell>
          <cell r="M11128">
            <v>0</v>
          </cell>
          <cell r="N11128">
            <v>0</v>
          </cell>
          <cell r="O11128">
            <v>3000</v>
          </cell>
        </row>
        <row r="11129">
          <cell r="C11129">
            <v>251201067</v>
          </cell>
          <cell r="D11129" t="str">
            <v>20500251201067</v>
          </cell>
          <cell r="E11129" t="str">
            <v>省级V2O5-MXene异质结构智能变色</v>
          </cell>
          <cell r="F11129" t="str">
            <v>赵莉丽</v>
          </cell>
          <cell r="G11129" t="str">
            <v>2017175</v>
          </cell>
          <cell r="H11129">
            <v>0</v>
          </cell>
          <cell r="I11129">
            <v>3000</v>
          </cell>
          <cell r="J11129">
            <v>0</v>
          </cell>
          <cell r="K11129">
            <v>3000</v>
          </cell>
          <cell r="L11129">
            <v>0</v>
          </cell>
          <cell r="M11129">
            <v>0</v>
          </cell>
          <cell r="N11129">
            <v>0</v>
          </cell>
          <cell r="O11129">
            <v>3000</v>
          </cell>
        </row>
        <row r="11130">
          <cell r="C11130">
            <v>251201068</v>
          </cell>
          <cell r="D11130" t="str">
            <v>20500251201068</v>
          </cell>
          <cell r="E11130" t="str">
            <v>省级“单原子+团簇”共修饰型硫化物催化剂</v>
          </cell>
          <cell r="F11130" t="str">
            <v>宋金刚</v>
          </cell>
          <cell r="G11130" t="str">
            <v>2018065</v>
          </cell>
          <cell r="H11130">
            <v>0</v>
          </cell>
          <cell r="I11130">
            <v>3000</v>
          </cell>
          <cell r="J11130">
            <v>0</v>
          </cell>
          <cell r="K11130">
            <v>3000</v>
          </cell>
          <cell r="L11130">
            <v>0</v>
          </cell>
          <cell r="M11130">
            <v>0</v>
          </cell>
          <cell r="N11130">
            <v>0</v>
          </cell>
          <cell r="O11130">
            <v>3000</v>
          </cell>
        </row>
        <row r="11131">
          <cell r="C11131">
            <v>251201069</v>
          </cell>
          <cell r="D11131" t="str">
            <v>20500251201069</v>
          </cell>
          <cell r="E11131" t="str">
            <v>省级蛋白质基通用生物粘合剂的构筑方法与界</v>
          </cell>
          <cell r="F11131" t="str">
            <v>魏渊</v>
          </cell>
          <cell r="G11131" t="str">
            <v>2024018</v>
          </cell>
          <cell r="H11131">
            <v>0</v>
          </cell>
          <cell r="I11131">
            <v>3000</v>
          </cell>
          <cell r="J11131">
            <v>0</v>
          </cell>
          <cell r="K11131">
            <v>3000</v>
          </cell>
          <cell r="L11131">
            <v>0</v>
          </cell>
          <cell r="M11131">
            <v>0</v>
          </cell>
          <cell r="N11131">
            <v>0</v>
          </cell>
          <cell r="O11131">
            <v>3000</v>
          </cell>
        </row>
        <row r="11132">
          <cell r="C11132">
            <v>251201070</v>
          </cell>
          <cell r="D11132" t="str">
            <v>20500251201070</v>
          </cell>
          <cell r="E11132" t="str">
            <v>省级基于生命周期评价的温差发电系统环境影</v>
          </cell>
          <cell r="F11132" t="str">
            <v>张承宇</v>
          </cell>
          <cell r="G11132" t="str">
            <v>2020089</v>
          </cell>
          <cell r="H11132">
            <v>0</v>
          </cell>
          <cell r="I11132">
            <v>3000</v>
          </cell>
          <cell r="J11132">
            <v>3000</v>
          </cell>
          <cell r="K11132">
            <v>0</v>
          </cell>
          <cell r="L11132">
            <v>0</v>
          </cell>
          <cell r="M11132">
            <v>0</v>
          </cell>
          <cell r="N11132">
            <v>0</v>
          </cell>
          <cell r="O11132">
            <v>0</v>
          </cell>
        </row>
        <row r="11133">
          <cell r="C11133">
            <v>251201071</v>
          </cell>
          <cell r="D11133" t="str">
            <v>20500251201071</v>
          </cell>
          <cell r="E11133" t="str">
            <v>省级基于小分子辅助电沉积的Cu催化剂晶面</v>
          </cell>
          <cell r="F11133" t="str">
            <v>赵丽源</v>
          </cell>
          <cell r="G11133" t="str">
            <v>2020113</v>
          </cell>
          <cell r="H11133">
            <v>0</v>
          </cell>
          <cell r="I11133">
            <v>3000</v>
          </cell>
          <cell r="J11133">
            <v>0</v>
          </cell>
          <cell r="K11133">
            <v>3000</v>
          </cell>
          <cell r="L11133">
            <v>0</v>
          </cell>
          <cell r="M11133">
            <v>0</v>
          </cell>
          <cell r="N11133">
            <v>0</v>
          </cell>
          <cell r="O11133">
            <v>3000</v>
          </cell>
        </row>
        <row r="11134">
          <cell r="C11134">
            <v>251201072</v>
          </cell>
          <cell r="D11134" t="str">
            <v>20500251201072</v>
          </cell>
          <cell r="E11134" t="str">
            <v>省级社会实践促进大学生创新创业能力提升调</v>
          </cell>
          <cell r="F11134" t="str">
            <v>王馨</v>
          </cell>
          <cell r="G11134" t="str">
            <v>2021075</v>
          </cell>
          <cell r="H11134">
            <v>0</v>
          </cell>
          <cell r="I11134">
            <v>3000</v>
          </cell>
          <cell r="J11134">
            <v>0</v>
          </cell>
          <cell r="K11134">
            <v>3000</v>
          </cell>
          <cell r="L11134">
            <v>0</v>
          </cell>
          <cell r="M11134">
            <v>0</v>
          </cell>
          <cell r="N11134">
            <v>0</v>
          </cell>
          <cell r="O11134">
            <v>3000</v>
          </cell>
        </row>
        <row r="11135">
          <cell r="C11135">
            <v>251201073</v>
          </cell>
          <cell r="D11135" t="str">
            <v>20500251201073</v>
          </cell>
          <cell r="E11135" t="str">
            <v>省级生物质衍生分级多孔碳催化剂的制备及其</v>
          </cell>
          <cell r="F11135" t="str">
            <v>钟国玉</v>
          </cell>
          <cell r="G11135" t="str">
            <v>2016022</v>
          </cell>
          <cell r="H11135">
            <v>0</v>
          </cell>
          <cell r="I11135">
            <v>3000</v>
          </cell>
          <cell r="J11135">
            <v>0</v>
          </cell>
          <cell r="K11135">
            <v>3000</v>
          </cell>
          <cell r="L11135">
            <v>0</v>
          </cell>
          <cell r="M11135">
            <v>0</v>
          </cell>
          <cell r="N11135">
            <v>0</v>
          </cell>
          <cell r="O11135">
            <v>3000</v>
          </cell>
        </row>
        <row r="11136">
          <cell r="C11136">
            <v>251201074</v>
          </cell>
          <cell r="D11136" t="str">
            <v>20500251201074</v>
          </cell>
          <cell r="E11136" t="str">
            <v>省级CdS基固定催化剂的制备及性能研究</v>
          </cell>
          <cell r="F11136" t="str">
            <v>楚家玉</v>
          </cell>
          <cell r="G11136" t="str">
            <v>2020095</v>
          </cell>
          <cell r="H11136">
            <v>0</v>
          </cell>
          <cell r="I11136">
            <v>3000</v>
          </cell>
          <cell r="J11136">
            <v>1103</v>
          </cell>
          <cell r="K11136">
            <v>1897</v>
          </cell>
          <cell r="L11136">
            <v>0</v>
          </cell>
          <cell r="M11136">
            <v>0</v>
          </cell>
          <cell r="N11136">
            <v>0</v>
          </cell>
          <cell r="O11136">
            <v>1897</v>
          </cell>
        </row>
        <row r="11137">
          <cell r="C11137">
            <v>251201075</v>
          </cell>
          <cell r="D11137" t="str">
            <v>20500251201075</v>
          </cell>
          <cell r="E11137" t="str">
            <v>校级具有多尺度结构和双层设计的Janus</v>
          </cell>
          <cell r="F11137" t="str">
            <v>鄢远洋</v>
          </cell>
          <cell r="G11137" t="str">
            <v>2024013</v>
          </cell>
          <cell r="H11137">
            <v>0</v>
          </cell>
          <cell r="I11137">
            <v>1500</v>
          </cell>
          <cell r="J11137">
            <v>0</v>
          </cell>
          <cell r="K11137">
            <v>1500</v>
          </cell>
          <cell r="L11137">
            <v>0</v>
          </cell>
          <cell r="M11137">
            <v>0</v>
          </cell>
          <cell r="N11137">
            <v>0</v>
          </cell>
          <cell r="O11137">
            <v>1500</v>
          </cell>
        </row>
        <row r="11138">
          <cell r="C11138">
            <v>251201076</v>
          </cell>
          <cell r="D11138" t="str">
            <v>20500251201076</v>
          </cell>
          <cell r="E11138" t="str">
            <v>校级多组分受体型COFs的构筑及其催化性</v>
          </cell>
          <cell r="F11138" t="str">
            <v>庞易英</v>
          </cell>
          <cell r="G11138" t="str">
            <v>2024089</v>
          </cell>
          <cell r="H11138">
            <v>0</v>
          </cell>
          <cell r="I11138">
            <v>1500</v>
          </cell>
          <cell r="J11138">
            <v>0</v>
          </cell>
          <cell r="K11138">
            <v>1500</v>
          </cell>
          <cell r="L11138">
            <v>0</v>
          </cell>
          <cell r="M11138">
            <v>0</v>
          </cell>
          <cell r="N11138">
            <v>0</v>
          </cell>
          <cell r="O11138">
            <v>1500</v>
          </cell>
        </row>
        <row r="11139">
          <cell r="C11139">
            <v>251201077</v>
          </cell>
          <cell r="D11139" t="str">
            <v>20500251201077</v>
          </cell>
          <cell r="E11139" t="str">
            <v>校级镍钴铜三元MOFs的制备及电催化析氧</v>
          </cell>
          <cell r="F11139" t="str">
            <v>郝永超</v>
          </cell>
          <cell r="G11139" t="str">
            <v>2018295</v>
          </cell>
          <cell r="H11139">
            <v>0</v>
          </cell>
          <cell r="I11139">
            <v>1500</v>
          </cell>
          <cell r="J11139">
            <v>0</v>
          </cell>
          <cell r="K11139">
            <v>1500</v>
          </cell>
          <cell r="L11139">
            <v>0</v>
          </cell>
          <cell r="M11139">
            <v>0</v>
          </cell>
          <cell r="N11139">
            <v>0</v>
          </cell>
          <cell r="O11139">
            <v>1500</v>
          </cell>
        </row>
        <row r="11140">
          <cell r="C11140">
            <v>251201078</v>
          </cell>
          <cell r="D11140" t="str">
            <v>20500251201078</v>
          </cell>
          <cell r="E11140" t="str">
            <v>校级原位自聚合复合凝胶电解质的开发及在锂</v>
          </cell>
          <cell r="F11140" t="str">
            <v>苗荣荣</v>
          </cell>
          <cell r="G11140" t="str">
            <v>2016057</v>
          </cell>
          <cell r="H11140">
            <v>0</v>
          </cell>
          <cell r="I11140">
            <v>1500</v>
          </cell>
          <cell r="J11140">
            <v>1500</v>
          </cell>
          <cell r="K11140">
            <v>0</v>
          </cell>
          <cell r="L11140">
            <v>0</v>
          </cell>
          <cell r="M11140">
            <v>0</v>
          </cell>
          <cell r="N11140">
            <v>0</v>
          </cell>
          <cell r="O11140">
            <v>0</v>
          </cell>
        </row>
        <row r="11141">
          <cell r="C11141">
            <v>251201079</v>
          </cell>
          <cell r="D11141" t="str">
            <v>20500251201079</v>
          </cell>
          <cell r="E11141" t="str">
            <v>校级1,6-二羰基化合物合成</v>
          </cell>
          <cell r="F11141" t="str">
            <v>王强</v>
          </cell>
          <cell r="G11141" t="str">
            <v>2022063</v>
          </cell>
          <cell r="H11141">
            <v>0</v>
          </cell>
          <cell r="I11141">
            <v>1500</v>
          </cell>
          <cell r="J11141">
            <v>0</v>
          </cell>
          <cell r="K11141">
            <v>1500</v>
          </cell>
          <cell r="L11141">
            <v>0</v>
          </cell>
          <cell r="M11141">
            <v>0</v>
          </cell>
          <cell r="N11141">
            <v>0</v>
          </cell>
          <cell r="O11141">
            <v>1500</v>
          </cell>
        </row>
        <row r="11142">
          <cell r="C11142">
            <v>251201080</v>
          </cell>
          <cell r="D11142" t="str">
            <v>20500251201080</v>
          </cell>
          <cell r="E11142" t="str">
            <v>校级高效低阻微通道多目标优化设计</v>
          </cell>
          <cell r="F11142" t="str">
            <v>葛亚</v>
          </cell>
          <cell r="G11142" t="str">
            <v>2019069</v>
          </cell>
          <cell r="H11142">
            <v>0</v>
          </cell>
          <cell r="I11142">
            <v>1500</v>
          </cell>
          <cell r="J11142">
            <v>0</v>
          </cell>
          <cell r="K11142">
            <v>1500</v>
          </cell>
          <cell r="L11142">
            <v>0</v>
          </cell>
          <cell r="M11142">
            <v>0</v>
          </cell>
          <cell r="N11142">
            <v>0</v>
          </cell>
          <cell r="O11142">
            <v>1500</v>
          </cell>
        </row>
        <row r="11143">
          <cell r="C11143">
            <v>251201081</v>
          </cell>
          <cell r="D11143" t="str">
            <v>20500251201081</v>
          </cell>
          <cell r="E11143" t="str">
            <v>校级光伏热泵储能系统</v>
          </cell>
          <cell r="F11143" t="str">
            <v>李炎桐</v>
          </cell>
          <cell r="G11143" t="str">
            <v>2022165</v>
          </cell>
          <cell r="H11143">
            <v>0</v>
          </cell>
          <cell r="I11143">
            <v>1500</v>
          </cell>
          <cell r="J11143">
            <v>0</v>
          </cell>
          <cell r="K11143">
            <v>1500</v>
          </cell>
          <cell r="L11143">
            <v>0</v>
          </cell>
          <cell r="M11143">
            <v>0</v>
          </cell>
          <cell r="N11143">
            <v>0</v>
          </cell>
          <cell r="O11143">
            <v>1500</v>
          </cell>
        </row>
        <row r="11144">
          <cell r="C11144">
            <v>251201082</v>
          </cell>
          <cell r="D11144" t="str">
            <v>20500251201082</v>
          </cell>
          <cell r="E11144" t="str">
            <v>校级光伏微电网电池状态优化与控制研究</v>
          </cell>
          <cell r="F11144" t="str">
            <v>蒋润花</v>
          </cell>
          <cell r="G11144" t="str">
            <v>2009009</v>
          </cell>
          <cell r="H11144">
            <v>0</v>
          </cell>
          <cell r="I11144">
            <v>1500</v>
          </cell>
          <cell r="J11144">
            <v>0</v>
          </cell>
          <cell r="K11144">
            <v>1500</v>
          </cell>
          <cell r="L11144">
            <v>0</v>
          </cell>
          <cell r="M11144">
            <v>0</v>
          </cell>
          <cell r="N11144">
            <v>0</v>
          </cell>
          <cell r="O11144">
            <v>1500</v>
          </cell>
        </row>
        <row r="11145">
          <cell r="C11145">
            <v>251201083</v>
          </cell>
          <cell r="D11145" t="str">
            <v>20500251201083</v>
          </cell>
          <cell r="E11145" t="str">
            <v>校级核壳结构可控设计及太阳能光热调控</v>
          </cell>
          <cell r="F11145" t="str">
            <v>彭喆喆</v>
          </cell>
          <cell r="G11145" t="str">
            <v>2017162</v>
          </cell>
          <cell r="H11145">
            <v>0</v>
          </cell>
          <cell r="I11145">
            <v>1500</v>
          </cell>
          <cell r="J11145">
            <v>0</v>
          </cell>
          <cell r="K11145">
            <v>1500</v>
          </cell>
          <cell r="L11145">
            <v>0</v>
          </cell>
          <cell r="M11145">
            <v>0</v>
          </cell>
          <cell r="N11145">
            <v>0</v>
          </cell>
          <cell r="O11145">
            <v>1500</v>
          </cell>
        </row>
        <row r="11146">
          <cell r="C11146">
            <v>251201084</v>
          </cell>
          <cell r="D11146" t="str">
            <v>20500251201084</v>
          </cell>
          <cell r="E11146" t="str">
            <v>校级真空膜空气取水</v>
          </cell>
          <cell r="F11146" t="str">
            <v>陈捷超</v>
          </cell>
          <cell r="G11146" t="str">
            <v>2017081</v>
          </cell>
          <cell r="H11146">
            <v>0</v>
          </cell>
          <cell r="I11146">
            <v>1500</v>
          </cell>
          <cell r="J11146">
            <v>400.6</v>
          </cell>
          <cell r="K11146">
            <v>1099.4</v>
          </cell>
          <cell r="L11146">
            <v>0</v>
          </cell>
          <cell r="M11146">
            <v>0</v>
          </cell>
          <cell r="N11146">
            <v>0</v>
          </cell>
          <cell r="O11146">
            <v>1099.4</v>
          </cell>
        </row>
        <row r="11147">
          <cell r="C11147">
            <v>251201085</v>
          </cell>
          <cell r="D11147" t="str">
            <v>20500251201085</v>
          </cell>
          <cell r="E11147" t="str">
            <v>校级海藻酸钠复合凝胶球的绿色制备及其性质</v>
          </cell>
          <cell r="F11147" t="str">
            <v>程文雪</v>
          </cell>
          <cell r="G11147" t="str">
            <v>2018114</v>
          </cell>
          <cell r="H11147">
            <v>0</v>
          </cell>
          <cell r="I11147">
            <v>1500</v>
          </cell>
          <cell r="J11147">
            <v>0</v>
          </cell>
          <cell r="K11147">
            <v>1500</v>
          </cell>
          <cell r="L11147">
            <v>0</v>
          </cell>
          <cell r="M11147">
            <v>0</v>
          </cell>
          <cell r="N11147">
            <v>0</v>
          </cell>
          <cell r="O11147">
            <v>1500</v>
          </cell>
        </row>
        <row r="11148">
          <cell r="C11148">
            <v>251201086</v>
          </cell>
          <cell r="D11148" t="str">
            <v>20500251201086</v>
          </cell>
          <cell r="E11148" t="str">
            <v>校级无运动部件的新型多级努森热泵</v>
          </cell>
          <cell r="F11148" t="str">
            <v>陶实</v>
          </cell>
          <cell r="G11148" t="str">
            <v>2017071</v>
          </cell>
          <cell r="H11148">
            <v>0</v>
          </cell>
          <cell r="I11148">
            <v>1500</v>
          </cell>
          <cell r="J11148">
            <v>0</v>
          </cell>
          <cell r="K11148">
            <v>1500</v>
          </cell>
          <cell r="L11148">
            <v>0</v>
          </cell>
          <cell r="M11148">
            <v>0</v>
          </cell>
          <cell r="N11148">
            <v>0</v>
          </cell>
          <cell r="O11148">
            <v>1500</v>
          </cell>
        </row>
        <row r="11149">
          <cell r="C11149">
            <v>251201087</v>
          </cell>
          <cell r="D11149" t="str">
            <v>20500251201087</v>
          </cell>
          <cell r="E11149" t="str">
            <v>校级碳化钨负载的金属催化剂选择性加氢5-</v>
          </cell>
          <cell r="F11149" t="str">
            <v>许书瑞</v>
          </cell>
          <cell r="G11149" t="str">
            <v>2017172</v>
          </cell>
          <cell r="H11149">
            <v>0</v>
          </cell>
          <cell r="I11149">
            <v>1500</v>
          </cell>
          <cell r="J11149">
            <v>0</v>
          </cell>
          <cell r="K11149">
            <v>1500</v>
          </cell>
          <cell r="L11149">
            <v>0</v>
          </cell>
          <cell r="M11149">
            <v>0</v>
          </cell>
          <cell r="N11149">
            <v>0</v>
          </cell>
          <cell r="O11149">
            <v>1500</v>
          </cell>
        </row>
        <row r="11150">
          <cell r="C11150">
            <v>251201088</v>
          </cell>
          <cell r="D11150" t="str">
            <v>20500251201088</v>
          </cell>
          <cell r="E11150" t="str">
            <v>校级阴离子刻蚀对MoS2电催化性能的影响</v>
          </cell>
          <cell r="F11150" t="str">
            <v>朝洁</v>
          </cell>
          <cell r="G11150" t="str">
            <v>2018260</v>
          </cell>
          <cell r="H11150">
            <v>0</v>
          </cell>
          <cell r="I11150">
            <v>1500</v>
          </cell>
          <cell r="J11150">
            <v>0</v>
          </cell>
          <cell r="K11150">
            <v>1500</v>
          </cell>
          <cell r="L11150">
            <v>0</v>
          </cell>
          <cell r="M11150">
            <v>0</v>
          </cell>
          <cell r="N11150">
            <v>0</v>
          </cell>
          <cell r="O11150">
            <v>1500</v>
          </cell>
        </row>
        <row r="11151">
          <cell r="C11151">
            <v>251201089</v>
          </cell>
          <cell r="D11151" t="str">
            <v>20500251201089</v>
          </cell>
          <cell r="E11151" t="str">
            <v>校级腹腔加压气雾剂化疗喷嘴液膜破碎及液滴</v>
          </cell>
          <cell r="F11151" t="str">
            <v>肖烈晖</v>
          </cell>
          <cell r="G11151" t="str">
            <v>2020124</v>
          </cell>
          <cell r="H11151">
            <v>0</v>
          </cell>
          <cell r="I11151">
            <v>1500</v>
          </cell>
          <cell r="J11151">
            <v>0</v>
          </cell>
          <cell r="K11151">
            <v>1500</v>
          </cell>
          <cell r="L11151">
            <v>0</v>
          </cell>
          <cell r="M11151">
            <v>0</v>
          </cell>
          <cell r="N11151">
            <v>0</v>
          </cell>
          <cell r="O11151">
            <v>1500</v>
          </cell>
        </row>
        <row r="11152">
          <cell r="C11152">
            <v>251201090</v>
          </cell>
          <cell r="D11152" t="str">
            <v>20500251201090</v>
          </cell>
          <cell r="E11152" t="str">
            <v>校级碳包覆镍钼基催化剂的制备与析氢性能研</v>
          </cell>
          <cell r="F11152" t="str">
            <v>周凤玲</v>
          </cell>
          <cell r="G11152" t="str">
            <v>2018819</v>
          </cell>
          <cell r="H11152">
            <v>0</v>
          </cell>
          <cell r="I11152">
            <v>1500</v>
          </cell>
          <cell r="J11152">
            <v>0</v>
          </cell>
          <cell r="K11152">
            <v>1500</v>
          </cell>
          <cell r="L11152">
            <v>0</v>
          </cell>
          <cell r="M11152">
            <v>0</v>
          </cell>
          <cell r="N11152">
            <v>0</v>
          </cell>
          <cell r="O11152">
            <v>1500</v>
          </cell>
        </row>
        <row r="11153">
          <cell r="C11153">
            <v>195400006</v>
          </cell>
          <cell r="D11153" t="str">
            <v>20600195400006</v>
          </cell>
          <cell r="E11153" t="str">
            <v>(071007001)团费</v>
          </cell>
          <cell r="F11153" t="str">
            <v>孙振忠</v>
          </cell>
          <cell r="G11153" t="str">
            <v>2006080</v>
          </cell>
          <cell r="H11153">
            <v>0.49</v>
          </cell>
          <cell r="I11153">
            <v>0</v>
          </cell>
          <cell r="J11153">
            <v>0</v>
          </cell>
          <cell r="K11153">
            <v>0.49</v>
          </cell>
          <cell r="L11153">
            <v>0</v>
          </cell>
          <cell r="M11153">
            <v>0</v>
          </cell>
          <cell r="N11153">
            <v>0</v>
          </cell>
          <cell r="O11153">
            <v>0.49</v>
          </cell>
        </row>
        <row r="11154">
          <cell r="C11154">
            <v>195900001006</v>
          </cell>
          <cell r="D11154" t="str">
            <v>20600195900001006</v>
          </cell>
          <cell r="E11154" t="str">
            <v>党费</v>
          </cell>
          <cell r="F11154" t="str">
            <v>郭建文</v>
          </cell>
          <cell r="G11154" t="str">
            <v>2011012</v>
          </cell>
          <cell r="H11154">
            <v>0</v>
          </cell>
          <cell r="I11154">
            <v>144712.8</v>
          </cell>
          <cell r="J11154">
            <v>5610</v>
          </cell>
          <cell r="K11154">
            <v>139102.8</v>
          </cell>
          <cell r="L11154">
            <v>0</v>
          </cell>
          <cell r="M11154">
            <v>0</v>
          </cell>
          <cell r="N11154">
            <v>0</v>
          </cell>
          <cell r="O11154">
            <v>139102.8</v>
          </cell>
        </row>
        <row r="11155">
          <cell r="C11155">
            <v>196000001004</v>
          </cell>
          <cell r="D11155" t="str">
            <v>20600196000001004</v>
          </cell>
          <cell r="E11155" t="str">
            <v>（平台）中国散列中子源多物理谱仪研制及东莞理工学院中子散射技术工程研究中心</v>
          </cell>
          <cell r="F11155" t="str">
            <v>魏亚东</v>
          </cell>
          <cell r="G11155" t="str">
            <v>2003033</v>
          </cell>
          <cell r="H11155">
            <v>0</v>
          </cell>
          <cell r="I11155">
            <v>8401.18</v>
          </cell>
          <cell r="J11155">
            <v>0</v>
          </cell>
          <cell r="K11155">
            <v>8401.18</v>
          </cell>
          <cell r="L11155">
            <v>0</v>
          </cell>
          <cell r="M11155">
            <v>0</v>
          </cell>
          <cell r="N11155">
            <v>0</v>
          </cell>
          <cell r="O11155">
            <v>8401.18</v>
          </cell>
        </row>
        <row r="11156">
          <cell r="C11156">
            <v>2061009003</v>
          </cell>
          <cell r="D11156" t="str">
            <v>206002061009003</v>
          </cell>
          <cell r="E11156" t="str">
            <v>（平台）中国散裂中子源多物理谱仪研制及中子散射技术工程研究中心</v>
          </cell>
          <cell r="F11156" t="str">
            <v>魏亚东</v>
          </cell>
          <cell r="G11156" t="str">
            <v>2003033</v>
          </cell>
          <cell r="H11156">
            <v>0</v>
          </cell>
          <cell r="I11156">
            <v>21521.43</v>
          </cell>
          <cell r="J11156">
            <v>0</v>
          </cell>
          <cell r="K11156">
            <v>21521.43</v>
          </cell>
          <cell r="L11156">
            <v>0</v>
          </cell>
          <cell r="M11156">
            <v>0</v>
          </cell>
          <cell r="N11156">
            <v>0</v>
          </cell>
          <cell r="O11156">
            <v>21521.43</v>
          </cell>
        </row>
        <row r="11157">
          <cell r="C11157">
            <v>2061009020</v>
          </cell>
          <cell r="D11157" t="str">
            <v>206002061009020</v>
          </cell>
          <cell r="E11157" t="str">
            <v>（平台）制造系统的智能监测维护技术研究开发与平台建设</v>
          </cell>
          <cell r="F11157" t="str">
            <v>李川</v>
          </cell>
          <cell r="G11157" t="str">
            <v>2016810</v>
          </cell>
          <cell r="H11157">
            <v>0</v>
          </cell>
          <cell r="I11157">
            <v>25686.56</v>
          </cell>
          <cell r="J11157">
            <v>24894.3</v>
          </cell>
          <cell r="K11157">
            <v>792.26</v>
          </cell>
          <cell r="L11157">
            <v>0</v>
          </cell>
          <cell r="M11157">
            <v>0</v>
          </cell>
          <cell r="N11157">
            <v>0</v>
          </cell>
          <cell r="O11157">
            <v>792.26</v>
          </cell>
        </row>
        <row r="11158">
          <cell r="C11158">
            <v>2061009021</v>
          </cell>
          <cell r="D11158" t="str">
            <v>206002061009021</v>
          </cell>
          <cell r="E11158" t="str">
            <v>（平台）车辆流体传动“关键部件”与系统集成优化</v>
          </cell>
          <cell r="F11158" t="str">
            <v>王文林</v>
          </cell>
          <cell r="G11158" t="str">
            <v>2016836</v>
          </cell>
          <cell r="H11158">
            <v>0</v>
          </cell>
          <cell r="I11158">
            <v>57618.53</v>
          </cell>
          <cell r="J11158">
            <v>32492</v>
          </cell>
          <cell r="K11158">
            <v>25126.53</v>
          </cell>
          <cell r="L11158">
            <v>0</v>
          </cell>
          <cell r="M11158">
            <v>0</v>
          </cell>
          <cell r="N11158">
            <v>0</v>
          </cell>
          <cell r="O11158">
            <v>25126.53</v>
          </cell>
        </row>
        <row r="11159">
          <cell r="C11159">
            <v>211055090</v>
          </cell>
          <cell r="D11159" t="str">
            <v>20600211055090</v>
          </cell>
          <cell r="E11159" t="str">
            <v>基础课程建设费</v>
          </cell>
          <cell r="F11159" t="str">
            <v>孙振忠</v>
          </cell>
          <cell r="G11159" t="str">
            <v>2006080</v>
          </cell>
          <cell r="H11159">
            <v>0</v>
          </cell>
          <cell r="I11159">
            <v>0</v>
          </cell>
          <cell r="J11159">
            <v>0</v>
          </cell>
          <cell r="K11159">
            <v>0</v>
          </cell>
          <cell r="L11159">
            <v>0</v>
          </cell>
          <cell r="M11159">
            <v>0</v>
          </cell>
          <cell r="N11159">
            <v>0</v>
          </cell>
          <cell r="O11159">
            <v>0</v>
          </cell>
        </row>
        <row r="11160">
          <cell r="C11160">
            <v>211182003</v>
          </cell>
          <cell r="D11160" t="str">
            <v>20600211182003</v>
          </cell>
          <cell r="E11160" t="str">
            <v>（平台）中国散裂中子源多物理谱仪研制及中子散射技术工程研究中心</v>
          </cell>
          <cell r="F11160" t="str">
            <v>魏亚东</v>
          </cell>
          <cell r="G11160" t="str">
            <v>2003033</v>
          </cell>
          <cell r="H11160">
            <v>0</v>
          </cell>
          <cell r="I11160">
            <v>67781.27</v>
          </cell>
          <cell r="J11160">
            <v>0</v>
          </cell>
          <cell r="K11160">
            <v>67781.27</v>
          </cell>
          <cell r="L11160">
            <v>0</v>
          </cell>
          <cell r="M11160">
            <v>0</v>
          </cell>
          <cell r="N11160">
            <v>0</v>
          </cell>
          <cell r="O11160">
            <v>67781.27</v>
          </cell>
        </row>
        <row r="11161">
          <cell r="C11161">
            <v>215701006</v>
          </cell>
          <cell r="D11161" t="str">
            <v>20600215701006</v>
          </cell>
          <cell r="E11161" t="str">
            <v>征兵专项经费</v>
          </cell>
          <cell r="F11161" t="str">
            <v>郭建文</v>
          </cell>
          <cell r="G11161" t="str">
            <v>2011012</v>
          </cell>
          <cell r="H11161">
            <v>0</v>
          </cell>
          <cell r="I11161">
            <v>3000</v>
          </cell>
          <cell r="J11161">
            <v>0</v>
          </cell>
          <cell r="K11161">
            <v>3000</v>
          </cell>
          <cell r="L11161">
            <v>0</v>
          </cell>
          <cell r="M11161">
            <v>0</v>
          </cell>
          <cell r="N11161">
            <v>0</v>
          </cell>
          <cell r="O11161">
            <v>3000</v>
          </cell>
        </row>
        <row r="11162">
          <cell r="C11162">
            <v>220629004</v>
          </cell>
          <cell r="D11162" t="str">
            <v>20600220629004</v>
          </cell>
          <cell r="E11162" t="str">
            <v>研究生招生工作经费</v>
          </cell>
          <cell r="F11162" t="str">
            <v>孙振忠</v>
          </cell>
          <cell r="G11162" t="str">
            <v>2006080</v>
          </cell>
          <cell r="H11162">
            <v>0</v>
          </cell>
          <cell r="I11162">
            <v>0</v>
          </cell>
          <cell r="J11162">
            <v>0</v>
          </cell>
          <cell r="K11162">
            <v>0</v>
          </cell>
          <cell r="L11162">
            <v>0</v>
          </cell>
          <cell r="M11162">
            <v>0</v>
          </cell>
          <cell r="N11162">
            <v>0</v>
          </cell>
          <cell r="O11162">
            <v>0</v>
          </cell>
        </row>
        <row r="11163">
          <cell r="C11163">
            <v>220629011</v>
          </cell>
          <cell r="D11163" t="str">
            <v>20600220629011</v>
          </cell>
          <cell r="E11163" t="str">
            <v>本科招生工作经费</v>
          </cell>
          <cell r="F11163" t="str">
            <v>郭建文</v>
          </cell>
          <cell r="G11163" t="str">
            <v>2011012</v>
          </cell>
          <cell r="H11163">
            <v>0</v>
          </cell>
          <cell r="I11163">
            <v>0</v>
          </cell>
          <cell r="J11163">
            <v>0</v>
          </cell>
          <cell r="K11163">
            <v>0</v>
          </cell>
          <cell r="L11163">
            <v>0</v>
          </cell>
          <cell r="M11163">
            <v>0</v>
          </cell>
          <cell r="N11163">
            <v>0</v>
          </cell>
          <cell r="O11163">
            <v>0</v>
          </cell>
        </row>
        <row r="11164">
          <cell r="C11164">
            <v>221001034</v>
          </cell>
          <cell r="D11164" t="str">
            <v>20600221001034</v>
          </cell>
          <cell r="E11164" t="str">
            <v>教学部门日常教学经费</v>
          </cell>
          <cell r="F11164" t="str">
            <v>孙振忠</v>
          </cell>
          <cell r="G11164" t="str">
            <v>2006080</v>
          </cell>
          <cell r="H11164">
            <v>0</v>
          </cell>
          <cell r="I11164">
            <v>0</v>
          </cell>
          <cell r="J11164">
            <v>0</v>
          </cell>
          <cell r="K11164">
            <v>0</v>
          </cell>
          <cell r="L11164">
            <v>0</v>
          </cell>
          <cell r="M11164">
            <v>0</v>
          </cell>
          <cell r="N11164">
            <v>0</v>
          </cell>
          <cell r="O11164">
            <v>0</v>
          </cell>
        </row>
        <row r="11165">
          <cell r="C11165">
            <v>221001054</v>
          </cell>
          <cell r="D11165" t="str">
            <v>20600221001054</v>
          </cell>
          <cell r="E11165" t="str">
            <v>党建经费</v>
          </cell>
          <cell r="F11165" t="str">
            <v>郭建文</v>
          </cell>
          <cell r="G11165" t="str">
            <v>2011012</v>
          </cell>
          <cell r="H11165">
            <v>0</v>
          </cell>
          <cell r="I11165">
            <v>57525</v>
          </cell>
          <cell r="J11165">
            <v>13133.39</v>
          </cell>
          <cell r="K11165">
            <v>44391.61</v>
          </cell>
          <cell r="L11165">
            <v>0</v>
          </cell>
          <cell r="M11165">
            <v>0</v>
          </cell>
          <cell r="N11165">
            <v>0</v>
          </cell>
          <cell r="O11165">
            <v>44391.61</v>
          </cell>
        </row>
        <row r="11166">
          <cell r="C11166">
            <v>221001073</v>
          </cell>
          <cell r="D11166" t="str">
            <v>20600221001073</v>
          </cell>
          <cell r="E11166" t="str">
            <v>德育经费</v>
          </cell>
          <cell r="F11166" t="str">
            <v>孙振忠</v>
          </cell>
          <cell r="G11166" t="str">
            <v>2006080</v>
          </cell>
          <cell r="H11166">
            <v>0</v>
          </cell>
          <cell r="I11166">
            <v>0</v>
          </cell>
          <cell r="J11166">
            <v>0</v>
          </cell>
          <cell r="K11166">
            <v>0</v>
          </cell>
          <cell r="L11166">
            <v>0</v>
          </cell>
          <cell r="M11166">
            <v>0</v>
          </cell>
          <cell r="N11166">
            <v>0</v>
          </cell>
          <cell r="O11166">
            <v>0</v>
          </cell>
        </row>
        <row r="11167">
          <cell r="C11167">
            <v>221001122006</v>
          </cell>
          <cell r="D11167" t="str">
            <v>20600221001122006</v>
          </cell>
          <cell r="E11167" t="str">
            <v>教学实验耗材费</v>
          </cell>
          <cell r="F11167" t="str">
            <v>孙振忠</v>
          </cell>
          <cell r="G11167" t="str">
            <v>2006080</v>
          </cell>
          <cell r="H11167">
            <v>0</v>
          </cell>
          <cell r="I11167">
            <v>0</v>
          </cell>
          <cell r="J11167">
            <v>0</v>
          </cell>
          <cell r="K11167">
            <v>0</v>
          </cell>
          <cell r="L11167">
            <v>0</v>
          </cell>
          <cell r="M11167">
            <v>0</v>
          </cell>
          <cell r="N11167">
            <v>0</v>
          </cell>
          <cell r="O11167">
            <v>0</v>
          </cell>
        </row>
        <row r="11168">
          <cell r="C11168">
            <v>221001155</v>
          </cell>
          <cell r="D11168" t="str">
            <v>20600221001155</v>
          </cell>
          <cell r="E11168" t="str">
            <v>日常公用经费</v>
          </cell>
          <cell r="F11168" t="str">
            <v>孙振忠</v>
          </cell>
          <cell r="G11168" t="str">
            <v>2006080</v>
          </cell>
          <cell r="H11168">
            <v>0</v>
          </cell>
          <cell r="I11168">
            <v>0</v>
          </cell>
          <cell r="J11168">
            <v>0</v>
          </cell>
          <cell r="K11168">
            <v>0</v>
          </cell>
          <cell r="L11168">
            <v>0</v>
          </cell>
          <cell r="M11168">
            <v>0</v>
          </cell>
          <cell r="N11168">
            <v>0</v>
          </cell>
          <cell r="O11168">
            <v>0</v>
          </cell>
        </row>
        <row r="11169">
          <cell r="C11169">
            <v>221001156</v>
          </cell>
          <cell r="D11169" t="str">
            <v>20600221001156</v>
          </cell>
          <cell r="E11169" t="str">
            <v>教学业务费（教学实验耗材费）</v>
          </cell>
          <cell r="F11169" t="str">
            <v>孙振忠</v>
          </cell>
          <cell r="G11169" t="str">
            <v>2006080</v>
          </cell>
          <cell r="H11169">
            <v>0</v>
          </cell>
          <cell r="I11169">
            <v>200000</v>
          </cell>
          <cell r="J11169">
            <v>70016.67</v>
          </cell>
          <cell r="K11169">
            <v>129983.33</v>
          </cell>
          <cell r="L11169">
            <v>0</v>
          </cell>
          <cell r="M11169">
            <v>0</v>
          </cell>
          <cell r="N11169">
            <v>0</v>
          </cell>
          <cell r="O11169">
            <v>129983.33</v>
          </cell>
        </row>
        <row r="11170">
          <cell r="C11170">
            <v>221001157</v>
          </cell>
          <cell r="D11170" t="str">
            <v>20600221001157</v>
          </cell>
          <cell r="E11170" t="str">
            <v>人才队伍建设费</v>
          </cell>
          <cell r="F11170" t="str">
            <v>孙振忠</v>
          </cell>
          <cell r="G11170" t="str">
            <v>2006080</v>
          </cell>
          <cell r="H11170">
            <v>0</v>
          </cell>
          <cell r="I11170">
            <v>0</v>
          </cell>
          <cell r="J11170">
            <v>0</v>
          </cell>
          <cell r="K11170">
            <v>0</v>
          </cell>
          <cell r="L11170">
            <v>0</v>
          </cell>
          <cell r="M11170">
            <v>0</v>
          </cell>
          <cell r="N11170">
            <v>0</v>
          </cell>
          <cell r="O11170">
            <v>0</v>
          </cell>
        </row>
        <row r="11171">
          <cell r="C11171">
            <v>221003018</v>
          </cell>
          <cell r="D11171" t="str">
            <v>20600221003018</v>
          </cell>
          <cell r="E11171" t="str">
            <v>学生工作经费</v>
          </cell>
          <cell r="F11171" t="str">
            <v>孙振忠</v>
          </cell>
          <cell r="G11171" t="str">
            <v>2006080</v>
          </cell>
          <cell r="H11171">
            <v>0</v>
          </cell>
          <cell r="I11171">
            <v>90000</v>
          </cell>
          <cell r="J11171">
            <v>37526.02</v>
          </cell>
          <cell r="K11171">
            <v>52473.98</v>
          </cell>
          <cell r="L11171">
            <v>0</v>
          </cell>
          <cell r="M11171">
            <v>0</v>
          </cell>
          <cell r="N11171">
            <v>0</v>
          </cell>
          <cell r="O11171">
            <v>52473.98</v>
          </cell>
        </row>
        <row r="11172">
          <cell r="C11172">
            <v>221009005</v>
          </cell>
          <cell r="D11172" t="str">
            <v>20600221009005</v>
          </cell>
          <cell r="E11172" t="str">
            <v>先进制造学院（长安）</v>
          </cell>
          <cell r="F11172" t="str">
            <v>孙振忠</v>
          </cell>
          <cell r="G11172" t="str">
            <v>2006080</v>
          </cell>
          <cell r="H11172">
            <v>0</v>
          </cell>
          <cell r="I11172">
            <v>754000</v>
          </cell>
          <cell r="J11172">
            <v>284468.67</v>
          </cell>
          <cell r="K11172">
            <v>469531.33</v>
          </cell>
          <cell r="L11172">
            <v>0</v>
          </cell>
          <cell r="M11172">
            <v>0</v>
          </cell>
          <cell r="N11172">
            <v>0</v>
          </cell>
          <cell r="O11172">
            <v>469531.33</v>
          </cell>
        </row>
        <row r="11173">
          <cell r="C11173">
            <v>221009009</v>
          </cell>
          <cell r="D11173" t="str">
            <v>20600221009009</v>
          </cell>
          <cell r="E11173" t="str">
            <v>得利学院</v>
          </cell>
          <cell r="F11173" t="str">
            <v>孙振忠</v>
          </cell>
          <cell r="G11173" t="str">
            <v>2006080</v>
          </cell>
          <cell r="H11173">
            <v>0</v>
          </cell>
          <cell r="I11173">
            <v>450000</v>
          </cell>
          <cell r="J11173">
            <v>82818.89</v>
          </cell>
          <cell r="K11173">
            <v>367181.11</v>
          </cell>
          <cell r="L11173">
            <v>64550</v>
          </cell>
          <cell r="M11173">
            <v>0</v>
          </cell>
          <cell r="N11173">
            <v>0</v>
          </cell>
          <cell r="O11173">
            <v>367181.11</v>
          </cell>
        </row>
        <row r="11174">
          <cell r="C11174">
            <v>221012005</v>
          </cell>
          <cell r="D11174" t="str">
            <v>20600221012005</v>
          </cell>
          <cell r="E11174" t="str">
            <v>学生工作经费（德育经费）</v>
          </cell>
          <cell r="F11174" t="str">
            <v>孙振忠</v>
          </cell>
          <cell r="G11174" t="str">
            <v>2006080</v>
          </cell>
          <cell r="H11174">
            <v>0</v>
          </cell>
          <cell r="I11174">
            <v>50000</v>
          </cell>
          <cell r="J11174">
            <v>7236</v>
          </cell>
          <cell r="K11174">
            <v>42764</v>
          </cell>
          <cell r="L11174">
            <v>0</v>
          </cell>
          <cell r="M11174">
            <v>0</v>
          </cell>
          <cell r="N11174">
            <v>0</v>
          </cell>
          <cell r="O11174">
            <v>42764</v>
          </cell>
        </row>
        <row r="11175">
          <cell r="C11175">
            <v>221102003006</v>
          </cell>
          <cell r="D11175" t="str">
            <v>20600221102003006</v>
          </cell>
          <cell r="E11175" t="str">
            <v>学生毕业设计及实习费</v>
          </cell>
          <cell r="F11175" t="str">
            <v>孙振忠</v>
          </cell>
          <cell r="G11175" t="str">
            <v>2006080</v>
          </cell>
          <cell r="H11175">
            <v>0</v>
          </cell>
          <cell r="I11175">
            <v>0</v>
          </cell>
          <cell r="J11175">
            <v>0</v>
          </cell>
          <cell r="K11175">
            <v>0</v>
          </cell>
          <cell r="L11175">
            <v>0</v>
          </cell>
          <cell r="M11175">
            <v>0</v>
          </cell>
          <cell r="N11175">
            <v>0</v>
          </cell>
          <cell r="O11175">
            <v>0</v>
          </cell>
        </row>
        <row r="11176">
          <cell r="C11176">
            <v>221102024</v>
          </cell>
          <cell r="D11176" t="str">
            <v>20600221102024</v>
          </cell>
          <cell r="E11176" t="str">
            <v>教学业务费</v>
          </cell>
          <cell r="F11176" t="str">
            <v>孙振忠</v>
          </cell>
          <cell r="G11176" t="str">
            <v>2006080</v>
          </cell>
          <cell r="H11176">
            <v>0</v>
          </cell>
          <cell r="I11176">
            <v>524480</v>
          </cell>
          <cell r="J11176">
            <v>308743.83</v>
          </cell>
          <cell r="K11176">
            <v>215736.17</v>
          </cell>
          <cell r="L11176">
            <v>0</v>
          </cell>
          <cell r="M11176">
            <v>0</v>
          </cell>
          <cell r="N11176">
            <v>0</v>
          </cell>
          <cell r="O11176">
            <v>215736.17</v>
          </cell>
        </row>
        <row r="11177">
          <cell r="C11177">
            <v>221102024001</v>
          </cell>
          <cell r="D11177" t="str">
            <v>20600221102024001</v>
          </cell>
          <cell r="E11177" t="str">
            <v>基于混合式教学的《智能运维与健康管理》课程教学改革实践</v>
          </cell>
          <cell r="F11177" t="str">
            <v>蒋飞</v>
          </cell>
          <cell r="G11177" t="str">
            <v>2023002</v>
          </cell>
          <cell r="H11177">
            <v>0</v>
          </cell>
          <cell r="I11177">
            <v>8000</v>
          </cell>
          <cell r="J11177">
            <v>5800</v>
          </cell>
          <cell r="K11177">
            <v>2200</v>
          </cell>
          <cell r="L11177">
            <v>0</v>
          </cell>
          <cell r="M11177">
            <v>0</v>
          </cell>
          <cell r="N11177">
            <v>0</v>
          </cell>
          <cell r="O11177">
            <v>2200</v>
          </cell>
        </row>
        <row r="11178">
          <cell r="C11178">
            <v>221102024002</v>
          </cell>
          <cell r="D11178" t="str">
            <v>20600221102024002</v>
          </cell>
          <cell r="E11178" t="str">
            <v>面向新质生产力需求的工程训练课程改革与实践</v>
          </cell>
          <cell r="F11178" t="str">
            <v>陈海彬</v>
          </cell>
          <cell r="G11178" t="str">
            <v>2007041</v>
          </cell>
          <cell r="H11178">
            <v>0</v>
          </cell>
          <cell r="I11178">
            <v>8000</v>
          </cell>
          <cell r="J11178">
            <v>0</v>
          </cell>
          <cell r="K11178">
            <v>8000</v>
          </cell>
          <cell r="L11178">
            <v>0</v>
          </cell>
          <cell r="M11178">
            <v>0</v>
          </cell>
          <cell r="N11178">
            <v>0</v>
          </cell>
          <cell r="O11178">
            <v>8000</v>
          </cell>
        </row>
        <row r="11179">
          <cell r="C11179">
            <v>221102024003</v>
          </cell>
          <cell r="D11179" t="str">
            <v>20600221102024003</v>
          </cell>
          <cell r="E11179" t="str">
            <v>面向区域产业需求的机械制图课程与人才培养模式探索与实践</v>
          </cell>
          <cell r="F11179" t="str">
            <v>曹晓畅</v>
          </cell>
          <cell r="G11179" t="str">
            <v>2012045</v>
          </cell>
          <cell r="H11179">
            <v>0</v>
          </cell>
          <cell r="I11179">
            <v>8000</v>
          </cell>
          <cell r="J11179">
            <v>0</v>
          </cell>
          <cell r="K11179">
            <v>8000</v>
          </cell>
          <cell r="L11179">
            <v>0</v>
          </cell>
          <cell r="M11179">
            <v>0</v>
          </cell>
          <cell r="N11179">
            <v>0</v>
          </cell>
          <cell r="O11179">
            <v>8000</v>
          </cell>
        </row>
        <row r="11180">
          <cell r="C11180">
            <v>221102024004</v>
          </cell>
          <cell r="D11180" t="str">
            <v>20600221102024004</v>
          </cell>
          <cell r="E11180" t="str">
            <v>《基于AI技术的虚拟仪器编程课程：开启 产教融合教育创新与实践之门》</v>
          </cell>
          <cell r="F11180" t="str">
            <v>张兵</v>
          </cell>
          <cell r="G11180" t="str">
            <v>2017066</v>
          </cell>
          <cell r="H11180">
            <v>0</v>
          </cell>
          <cell r="I11180">
            <v>10000</v>
          </cell>
          <cell r="J11180">
            <v>0</v>
          </cell>
          <cell r="K11180">
            <v>10000</v>
          </cell>
          <cell r="L11180">
            <v>0</v>
          </cell>
          <cell r="M11180">
            <v>0</v>
          </cell>
          <cell r="N11180">
            <v>0</v>
          </cell>
          <cell r="O11180">
            <v>10000</v>
          </cell>
        </row>
        <row r="11181">
          <cell r="C11181">
            <v>221102024005</v>
          </cell>
          <cell r="D11181" t="str">
            <v>20600221102024005</v>
          </cell>
          <cell r="E11181" t="str">
            <v>工业设计史</v>
          </cell>
          <cell r="F11181" t="str">
            <v>黄梦怡</v>
          </cell>
          <cell r="G11181" t="str">
            <v>2011026</v>
          </cell>
          <cell r="H11181">
            <v>0</v>
          </cell>
          <cell r="I11181">
            <v>10000</v>
          </cell>
          <cell r="J11181">
            <v>0</v>
          </cell>
          <cell r="K11181">
            <v>10000</v>
          </cell>
          <cell r="L11181">
            <v>0</v>
          </cell>
          <cell r="M11181">
            <v>0</v>
          </cell>
          <cell r="N11181">
            <v>0</v>
          </cell>
          <cell r="O11181">
            <v>10000</v>
          </cell>
        </row>
        <row r="11182">
          <cell r="C11182">
            <v>221102024006</v>
          </cell>
          <cell r="D11182" t="str">
            <v>20600221102024006</v>
          </cell>
          <cell r="E11182" t="str">
            <v>互换性与技术测量（z）</v>
          </cell>
          <cell r="F11182" t="str">
            <v>陈玉娇</v>
          </cell>
          <cell r="G11182" t="str">
            <v>2018045</v>
          </cell>
          <cell r="H11182">
            <v>0</v>
          </cell>
          <cell r="I11182">
            <v>7200</v>
          </cell>
          <cell r="J11182">
            <v>0</v>
          </cell>
          <cell r="K11182">
            <v>7200</v>
          </cell>
          <cell r="L11182">
            <v>0</v>
          </cell>
          <cell r="M11182">
            <v>0</v>
          </cell>
          <cell r="N11182">
            <v>0</v>
          </cell>
          <cell r="O11182">
            <v>7200</v>
          </cell>
        </row>
        <row r="11183">
          <cell r="C11183">
            <v>221102024007</v>
          </cell>
          <cell r="D11183" t="str">
            <v>20600221102024007</v>
          </cell>
          <cell r="E11183" t="str">
            <v>工程化学</v>
          </cell>
          <cell r="F11183" t="str">
            <v>海洋</v>
          </cell>
          <cell r="G11183" t="str">
            <v>2017051</v>
          </cell>
          <cell r="H11183">
            <v>0</v>
          </cell>
          <cell r="I11183">
            <v>10000</v>
          </cell>
          <cell r="J11183">
            <v>0</v>
          </cell>
          <cell r="K11183">
            <v>10000</v>
          </cell>
          <cell r="L11183">
            <v>0</v>
          </cell>
          <cell r="M11183">
            <v>0</v>
          </cell>
          <cell r="N11183">
            <v>0</v>
          </cell>
          <cell r="O11183">
            <v>10000</v>
          </cell>
        </row>
        <row r="11184">
          <cell r="C11184">
            <v>221102024008</v>
          </cell>
          <cell r="D11184" t="str">
            <v>20600221102024008</v>
          </cell>
          <cell r="E11184" t="str">
            <v>企业资源规划</v>
          </cell>
          <cell r="F11184" t="str">
            <v>晏晓辉</v>
          </cell>
          <cell r="G11184" t="str">
            <v>2013003</v>
          </cell>
          <cell r="H11184">
            <v>0</v>
          </cell>
          <cell r="I11184">
            <v>9000</v>
          </cell>
          <cell r="J11184">
            <v>0</v>
          </cell>
          <cell r="K11184">
            <v>9000</v>
          </cell>
          <cell r="L11184">
            <v>0</v>
          </cell>
          <cell r="M11184">
            <v>0</v>
          </cell>
          <cell r="N11184">
            <v>0</v>
          </cell>
          <cell r="O11184">
            <v>9000</v>
          </cell>
        </row>
        <row r="11185">
          <cell r="C11185">
            <v>221102024009</v>
          </cell>
          <cell r="D11185" t="str">
            <v>20600221102024009</v>
          </cell>
          <cell r="E11185" t="str">
            <v>工程信号与系统</v>
          </cell>
          <cell r="F11185" t="str">
            <v>武静</v>
          </cell>
          <cell r="G11185" t="str">
            <v>2017045</v>
          </cell>
          <cell r="H11185">
            <v>0</v>
          </cell>
          <cell r="I11185">
            <v>8000</v>
          </cell>
          <cell r="J11185">
            <v>1677.7</v>
          </cell>
          <cell r="K11185">
            <v>6322.3</v>
          </cell>
          <cell r="L11185">
            <v>0</v>
          </cell>
          <cell r="M11185">
            <v>0</v>
          </cell>
          <cell r="N11185">
            <v>0</v>
          </cell>
          <cell r="O11185">
            <v>6322.3</v>
          </cell>
        </row>
        <row r="11186">
          <cell r="C11186">
            <v>221102025</v>
          </cell>
          <cell r="D11186" t="str">
            <v>20600221102025</v>
          </cell>
          <cell r="E11186" t="str">
            <v>学生工作经费（实习实验费）</v>
          </cell>
          <cell r="F11186" t="str">
            <v>孙振忠</v>
          </cell>
          <cell r="G11186" t="str">
            <v>2006080</v>
          </cell>
          <cell r="H11186">
            <v>0</v>
          </cell>
          <cell r="I11186">
            <v>250000</v>
          </cell>
          <cell r="J11186">
            <v>44241.83</v>
          </cell>
          <cell r="K11186">
            <v>205758.17</v>
          </cell>
          <cell r="L11186">
            <v>0</v>
          </cell>
          <cell r="M11186">
            <v>0</v>
          </cell>
          <cell r="N11186">
            <v>0</v>
          </cell>
          <cell r="O11186">
            <v>205758.17</v>
          </cell>
        </row>
        <row r="11187">
          <cell r="C11187">
            <v>221103003006</v>
          </cell>
          <cell r="D11187" t="str">
            <v>20600221103003006</v>
          </cell>
          <cell r="E11187" t="str">
            <v>实验室建设与实验室安全专项</v>
          </cell>
          <cell r="F11187" t="str">
            <v>孙振忠</v>
          </cell>
          <cell r="G11187" t="str">
            <v>2006080</v>
          </cell>
          <cell r="H11187">
            <v>0</v>
          </cell>
          <cell r="I11187">
            <v>0</v>
          </cell>
          <cell r="J11187">
            <v>0</v>
          </cell>
          <cell r="K11187">
            <v>0</v>
          </cell>
          <cell r="L11187">
            <v>0</v>
          </cell>
          <cell r="M11187">
            <v>0</v>
          </cell>
          <cell r="N11187">
            <v>0</v>
          </cell>
          <cell r="O11187">
            <v>0</v>
          </cell>
        </row>
        <row r="11188">
          <cell r="C11188">
            <v>221103008</v>
          </cell>
          <cell r="D11188" t="str">
            <v>20600221103008</v>
          </cell>
          <cell r="E11188" t="str">
            <v>实验和教学设施建设费</v>
          </cell>
          <cell r="F11188" t="str">
            <v>孙振忠</v>
          </cell>
          <cell r="G11188" t="str">
            <v>2006080</v>
          </cell>
          <cell r="H11188">
            <v>0</v>
          </cell>
          <cell r="I11188">
            <v>700000</v>
          </cell>
          <cell r="J11188">
            <v>141414.02</v>
          </cell>
          <cell r="K11188">
            <v>558585.98</v>
          </cell>
          <cell r="L11188">
            <v>0</v>
          </cell>
          <cell r="M11188">
            <v>298410.4</v>
          </cell>
          <cell r="N11188">
            <v>0</v>
          </cell>
          <cell r="O11188">
            <v>260175.58</v>
          </cell>
        </row>
        <row r="11189">
          <cell r="C11189">
            <v>221104001005</v>
          </cell>
          <cell r="D11189" t="str">
            <v>20600221104001005</v>
          </cell>
          <cell r="E11189" t="str">
            <v>教学业务费（专业建设费）</v>
          </cell>
          <cell r="F11189" t="str">
            <v>孙振忠</v>
          </cell>
          <cell r="G11189" t="str">
            <v>2006080</v>
          </cell>
          <cell r="H11189">
            <v>0</v>
          </cell>
          <cell r="I11189">
            <v>0</v>
          </cell>
          <cell r="J11189">
            <v>0</v>
          </cell>
          <cell r="K11189">
            <v>0</v>
          </cell>
          <cell r="L11189">
            <v>0</v>
          </cell>
          <cell r="M11189">
            <v>0</v>
          </cell>
          <cell r="N11189">
            <v>0</v>
          </cell>
          <cell r="O11189">
            <v>0</v>
          </cell>
        </row>
        <row r="11190">
          <cell r="C11190">
            <v>221104001017</v>
          </cell>
          <cell r="D11190" t="str">
            <v>20600221104001017</v>
          </cell>
          <cell r="E11190" t="str">
            <v>卓越计划建设费</v>
          </cell>
          <cell r="F11190" t="str">
            <v>孙振忠</v>
          </cell>
          <cell r="G11190" t="str">
            <v>2006080</v>
          </cell>
          <cell r="H11190">
            <v>0</v>
          </cell>
          <cell r="I11190">
            <v>0</v>
          </cell>
          <cell r="J11190">
            <v>0</v>
          </cell>
          <cell r="K11190">
            <v>0</v>
          </cell>
          <cell r="L11190">
            <v>0</v>
          </cell>
          <cell r="M11190">
            <v>0</v>
          </cell>
          <cell r="N11190">
            <v>0</v>
          </cell>
          <cell r="O11190">
            <v>0</v>
          </cell>
        </row>
        <row r="11191">
          <cell r="C11191">
            <v>221104001024</v>
          </cell>
          <cell r="D11191" t="str">
            <v>20600221104001024</v>
          </cell>
          <cell r="E11191" t="str">
            <v>工程认证费</v>
          </cell>
          <cell r="F11191" t="str">
            <v>孙振忠</v>
          </cell>
          <cell r="G11191" t="str">
            <v>2006080</v>
          </cell>
          <cell r="H11191">
            <v>0</v>
          </cell>
          <cell r="I11191">
            <v>0</v>
          </cell>
          <cell r="J11191">
            <v>0</v>
          </cell>
          <cell r="K11191">
            <v>0</v>
          </cell>
          <cell r="L11191">
            <v>0</v>
          </cell>
          <cell r="M11191">
            <v>0</v>
          </cell>
          <cell r="N11191">
            <v>0</v>
          </cell>
          <cell r="O11191">
            <v>0</v>
          </cell>
        </row>
        <row r="11192">
          <cell r="C11192">
            <v>221104001032</v>
          </cell>
          <cell r="D11192" t="str">
            <v>20600221104001032</v>
          </cell>
          <cell r="E11192" t="str">
            <v>基础课程建设费</v>
          </cell>
          <cell r="F11192" t="str">
            <v>孙振忠</v>
          </cell>
          <cell r="G11192" t="str">
            <v>2006080</v>
          </cell>
          <cell r="H11192">
            <v>0</v>
          </cell>
          <cell r="I11192">
            <v>0</v>
          </cell>
          <cell r="J11192">
            <v>0</v>
          </cell>
          <cell r="K11192">
            <v>0</v>
          </cell>
          <cell r="L11192">
            <v>0</v>
          </cell>
          <cell r="M11192">
            <v>0</v>
          </cell>
          <cell r="N11192">
            <v>0</v>
          </cell>
          <cell r="O11192">
            <v>0</v>
          </cell>
        </row>
        <row r="11193">
          <cell r="C11193">
            <v>221105023</v>
          </cell>
          <cell r="D11193" t="str">
            <v>20600221105023</v>
          </cell>
          <cell r="E11193" t="str">
            <v>研究生管理费</v>
          </cell>
          <cell r="F11193" t="str">
            <v>孙振忠</v>
          </cell>
          <cell r="G11193" t="str">
            <v>2006080</v>
          </cell>
          <cell r="H11193">
            <v>0</v>
          </cell>
          <cell r="I11193">
            <v>0</v>
          </cell>
          <cell r="J11193">
            <v>0</v>
          </cell>
          <cell r="K11193">
            <v>0</v>
          </cell>
          <cell r="L11193">
            <v>0</v>
          </cell>
          <cell r="M11193">
            <v>0</v>
          </cell>
          <cell r="N11193">
            <v>0</v>
          </cell>
          <cell r="O11193">
            <v>0</v>
          </cell>
        </row>
        <row r="11194">
          <cell r="C11194">
            <v>221106006</v>
          </cell>
          <cell r="D11194" t="str">
            <v>20600221106006</v>
          </cell>
          <cell r="E11194" t="str">
            <v>教学业务费（课程建设费）</v>
          </cell>
          <cell r="F11194" t="str">
            <v>孙振忠</v>
          </cell>
          <cell r="G11194" t="str">
            <v>2006080</v>
          </cell>
          <cell r="H11194">
            <v>0</v>
          </cell>
          <cell r="I11194">
            <v>0</v>
          </cell>
          <cell r="J11194">
            <v>0</v>
          </cell>
          <cell r="K11194">
            <v>0</v>
          </cell>
          <cell r="L11194">
            <v>0</v>
          </cell>
          <cell r="M11194">
            <v>0</v>
          </cell>
          <cell r="N11194">
            <v>0</v>
          </cell>
          <cell r="O11194">
            <v>0</v>
          </cell>
        </row>
        <row r="11195">
          <cell r="C11195">
            <v>221106006001</v>
          </cell>
          <cell r="D11195" t="str">
            <v>20600221106006001</v>
          </cell>
          <cell r="E11195" t="str">
            <v>工业工程课程思政示范专业建设</v>
          </cell>
          <cell r="F11195" t="str">
            <v>张良伟</v>
          </cell>
          <cell r="G11195" t="str">
            <v>2017027</v>
          </cell>
          <cell r="H11195">
            <v>0</v>
          </cell>
          <cell r="I11195">
            <v>50800</v>
          </cell>
          <cell r="J11195">
            <v>598</v>
          </cell>
          <cell r="K11195">
            <v>50202</v>
          </cell>
          <cell r="L11195">
            <v>0</v>
          </cell>
          <cell r="M11195">
            <v>0</v>
          </cell>
          <cell r="N11195">
            <v>0</v>
          </cell>
          <cell r="O11195">
            <v>50202</v>
          </cell>
        </row>
        <row r="11196">
          <cell r="C11196">
            <v>221106006002</v>
          </cell>
          <cell r="D11196" t="str">
            <v>20600221106006002</v>
          </cell>
          <cell r="E11196" t="str">
            <v>数控技术</v>
          </cell>
          <cell r="F11196" t="str">
            <v>张斐</v>
          </cell>
          <cell r="G11196" t="str">
            <v>2017039</v>
          </cell>
          <cell r="H11196">
            <v>0</v>
          </cell>
          <cell r="I11196">
            <v>11200</v>
          </cell>
          <cell r="J11196">
            <v>4383.4</v>
          </cell>
          <cell r="K11196">
            <v>6816.6</v>
          </cell>
          <cell r="L11196">
            <v>0</v>
          </cell>
          <cell r="M11196">
            <v>0</v>
          </cell>
          <cell r="N11196">
            <v>0</v>
          </cell>
          <cell r="O11196">
            <v>6816.6</v>
          </cell>
        </row>
        <row r="11197">
          <cell r="C11197">
            <v>221106006003</v>
          </cell>
          <cell r="D11197" t="str">
            <v>20600221106006003</v>
          </cell>
          <cell r="E11197" t="str">
            <v>互换性与技术测量</v>
          </cell>
          <cell r="F11197" t="str">
            <v>刘延星</v>
          </cell>
          <cell r="G11197" t="str">
            <v>2017069</v>
          </cell>
          <cell r="H11197">
            <v>0</v>
          </cell>
          <cell r="I11197">
            <v>12000</v>
          </cell>
          <cell r="J11197">
            <v>1380</v>
          </cell>
          <cell r="K11197">
            <v>10620</v>
          </cell>
          <cell r="L11197">
            <v>0</v>
          </cell>
          <cell r="M11197">
            <v>0</v>
          </cell>
          <cell r="N11197">
            <v>0</v>
          </cell>
          <cell r="O11197">
            <v>10620</v>
          </cell>
        </row>
        <row r="11198">
          <cell r="C11198">
            <v>221106006004</v>
          </cell>
          <cell r="D11198" t="str">
            <v>20600221106006004</v>
          </cell>
          <cell r="E11198" t="str">
            <v>机械电子工程专业专题实作</v>
          </cell>
          <cell r="F11198" t="str">
            <v>吴鹏</v>
          </cell>
          <cell r="G11198" t="str">
            <v>2013036</v>
          </cell>
          <cell r="H11198">
            <v>0</v>
          </cell>
          <cell r="I11198">
            <v>12000</v>
          </cell>
          <cell r="J11198">
            <v>0</v>
          </cell>
          <cell r="K11198">
            <v>12000</v>
          </cell>
          <cell r="L11198">
            <v>0</v>
          </cell>
          <cell r="M11198">
            <v>0</v>
          </cell>
          <cell r="N11198">
            <v>0</v>
          </cell>
          <cell r="O11198">
            <v>12000</v>
          </cell>
        </row>
        <row r="11199">
          <cell r="C11199">
            <v>221106006005</v>
          </cell>
          <cell r="D11199" t="str">
            <v>20600221106006005</v>
          </cell>
          <cell r="E11199" t="str">
            <v>塑料成型工艺与模具设计</v>
          </cell>
          <cell r="F11199" t="str">
            <v>刘环裕</v>
          </cell>
          <cell r="G11199" t="str">
            <v>2017138</v>
          </cell>
          <cell r="H11199">
            <v>0</v>
          </cell>
          <cell r="I11199">
            <v>6000</v>
          </cell>
          <cell r="J11199">
            <v>0</v>
          </cell>
          <cell r="K11199">
            <v>6000</v>
          </cell>
          <cell r="L11199">
            <v>0</v>
          </cell>
          <cell r="M11199">
            <v>0</v>
          </cell>
          <cell r="N11199">
            <v>0</v>
          </cell>
          <cell r="O11199">
            <v>6000</v>
          </cell>
        </row>
        <row r="11200">
          <cell r="C11200">
            <v>221106006006</v>
          </cell>
          <cell r="D11200" t="str">
            <v>20600221106006006</v>
          </cell>
          <cell r="E11200" t="str">
            <v>设计思维与表达</v>
          </cell>
          <cell r="F11200" t="str">
            <v>谢黎</v>
          </cell>
          <cell r="G11200" t="str">
            <v>2004031</v>
          </cell>
          <cell r="H11200">
            <v>0</v>
          </cell>
          <cell r="I11200">
            <v>20000</v>
          </cell>
          <cell r="J11200">
            <v>9450.72</v>
          </cell>
          <cell r="K11200">
            <v>10549.28</v>
          </cell>
          <cell r="L11200">
            <v>0</v>
          </cell>
          <cell r="M11200">
            <v>0</v>
          </cell>
          <cell r="N11200">
            <v>0</v>
          </cell>
          <cell r="O11200">
            <v>10549.28</v>
          </cell>
        </row>
        <row r="11201">
          <cell r="C11201">
            <v>221106006007</v>
          </cell>
          <cell r="D11201" t="str">
            <v>20600221106006007</v>
          </cell>
          <cell r="E11201" t="str">
            <v>审美实践导引</v>
          </cell>
          <cell r="F11201" t="str">
            <v>黄梦怡</v>
          </cell>
          <cell r="G11201" t="str">
            <v>2011026</v>
          </cell>
          <cell r="H11201">
            <v>0</v>
          </cell>
          <cell r="I11201">
            <v>16000</v>
          </cell>
          <cell r="J11201">
            <v>0</v>
          </cell>
          <cell r="K11201">
            <v>16000</v>
          </cell>
          <cell r="L11201">
            <v>0</v>
          </cell>
          <cell r="M11201">
            <v>0</v>
          </cell>
          <cell r="N11201">
            <v>0</v>
          </cell>
          <cell r="O11201">
            <v>16000</v>
          </cell>
        </row>
        <row r="11202">
          <cell r="C11202">
            <v>221110348</v>
          </cell>
          <cell r="D11202" t="str">
            <v>20600221110348</v>
          </cell>
          <cell r="E11202" t="str">
            <v>二级学院人才启动费</v>
          </cell>
          <cell r="F11202" t="str">
            <v>孙振忠</v>
          </cell>
          <cell r="G11202" t="str">
            <v>2006080</v>
          </cell>
          <cell r="H11202">
            <v>0</v>
          </cell>
          <cell r="I11202">
            <v>0</v>
          </cell>
          <cell r="J11202">
            <v>0</v>
          </cell>
          <cell r="K11202">
            <v>0</v>
          </cell>
          <cell r="L11202">
            <v>0</v>
          </cell>
          <cell r="M11202">
            <v>0</v>
          </cell>
          <cell r="N11202">
            <v>0</v>
          </cell>
          <cell r="O11202">
            <v>0</v>
          </cell>
        </row>
        <row r="11203">
          <cell r="C11203">
            <v>221110348001</v>
          </cell>
          <cell r="D11203" t="str">
            <v>20600221110348001</v>
          </cell>
          <cell r="E11203" t="str">
            <v>曾志强 人才启动经费项目</v>
          </cell>
          <cell r="F11203" t="str">
            <v>曾志强</v>
          </cell>
          <cell r="G11203" t="str">
            <v>2024133</v>
          </cell>
          <cell r="H11203">
            <v>0</v>
          </cell>
          <cell r="I11203">
            <v>100000</v>
          </cell>
          <cell r="J11203">
            <v>999</v>
          </cell>
          <cell r="K11203">
            <v>99001</v>
          </cell>
          <cell r="L11203">
            <v>0</v>
          </cell>
          <cell r="M11203">
            <v>0</v>
          </cell>
          <cell r="N11203">
            <v>0</v>
          </cell>
          <cell r="O11203">
            <v>99001</v>
          </cell>
        </row>
        <row r="11204">
          <cell r="C11204">
            <v>221110348002</v>
          </cell>
          <cell r="D11204" t="str">
            <v>20600221110348002</v>
          </cell>
          <cell r="E11204" t="str">
            <v>李金武 人才启动经费项目</v>
          </cell>
          <cell r="F11204" t="str">
            <v>李金武</v>
          </cell>
          <cell r="G11204" t="str">
            <v>2025020</v>
          </cell>
          <cell r="H11204">
            <v>0</v>
          </cell>
          <cell r="I11204">
            <v>100000</v>
          </cell>
          <cell r="J11204">
            <v>5987</v>
          </cell>
          <cell r="K11204">
            <v>94013</v>
          </cell>
          <cell r="L11204">
            <v>0</v>
          </cell>
          <cell r="M11204">
            <v>0</v>
          </cell>
          <cell r="N11204">
            <v>0</v>
          </cell>
          <cell r="O11204">
            <v>94013</v>
          </cell>
        </row>
        <row r="11205">
          <cell r="C11205">
            <v>221110348003</v>
          </cell>
          <cell r="D11205" t="str">
            <v>20600221110348003</v>
          </cell>
          <cell r="E11205" t="str">
            <v>何洪田 人才启动经费项目</v>
          </cell>
          <cell r="F11205" t="str">
            <v>何洪田</v>
          </cell>
          <cell r="G11205" t="str">
            <v>2024055</v>
          </cell>
          <cell r="H11205">
            <v>0</v>
          </cell>
          <cell r="I11205">
            <v>77080</v>
          </cell>
          <cell r="J11205">
            <v>3950</v>
          </cell>
          <cell r="K11205">
            <v>73130</v>
          </cell>
          <cell r="L11205">
            <v>0</v>
          </cell>
          <cell r="M11205">
            <v>0</v>
          </cell>
          <cell r="N11205">
            <v>0</v>
          </cell>
          <cell r="O11205">
            <v>73130</v>
          </cell>
        </row>
        <row r="11206">
          <cell r="C11206">
            <v>221110348004</v>
          </cell>
          <cell r="D11206" t="str">
            <v>20600221110348004</v>
          </cell>
          <cell r="E11206" t="str">
            <v>华奋飞 人才启动经费项目</v>
          </cell>
          <cell r="F11206" t="str">
            <v>华奋飞</v>
          </cell>
          <cell r="G11206" t="str">
            <v>2024088</v>
          </cell>
          <cell r="H11206">
            <v>0</v>
          </cell>
          <cell r="I11206">
            <v>100000</v>
          </cell>
          <cell r="J11206">
            <v>0</v>
          </cell>
          <cell r="K11206">
            <v>100000</v>
          </cell>
          <cell r="L11206">
            <v>0</v>
          </cell>
          <cell r="M11206">
            <v>0</v>
          </cell>
          <cell r="N11206">
            <v>0</v>
          </cell>
          <cell r="O11206">
            <v>100000</v>
          </cell>
        </row>
        <row r="11207">
          <cell r="C11207">
            <v>221110348005</v>
          </cell>
          <cell r="D11207" t="str">
            <v>20600221110348005</v>
          </cell>
          <cell r="E11207" t="str">
            <v>邓云蛟 人才启动经费项目</v>
          </cell>
          <cell r="F11207" t="str">
            <v>邓云蛟</v>
          </cell>
          <cell r="G11207" t="str">
            <v>2022099</v>
          </cell>
          <cell r="H11207">
            <v>0</v>
          </cell>
          <cell r="I11207">
            <v>100000</v>
          </cell>
          <cell r="J11207">
            <v>15395.97</v>
          </cell>
          <cell r="K11207">
            <v>84604.03</v>
          </cell>
          <cell r="L11207">
            <v>0</v>
          </cell>
          <cell r="M11207">
            <v>0</v>
          </cell>
          <cell r="N11207">
            <v>0</v>
          </cell>
          <cell r="O11207">
            <v>84604.03</v>
          </cell>
        </row>
        <row r="11208">
          <cell r="C11208">
            <v>221110348006</v>
          </cell>
          <cell r="D11208" t="str">
            <v>20600221110348006</v>
          </cell>
          <cell r="E11208" t="str">
            <v>侯庚 人才启动经费项目</v>
          </cell>
          <cell r="F11208" t="str">
            <v>侯庚</v>
          </cell>
          <cell r="G11208" t="str">
            <v>2024136</v>
          </cell>
          <cell r="H11208">
            <v>0</v>
          </cell>
          <cell r="I11208">
            <v>49150</v>
          </cell>
          <cell r="J11208">
            <v>27902.57</v>
          </cell>
          <cell r="K11208">
            <v>21247.43</v>
          </cell>
          <cell r="L11208">
            <v>0</v>
          </cell>
          <cell r="M11208">
            <v>0</v>
          </cell>
          <cell r="N11208">
            <v>0</v>
          </cell>
          <cell r="O11208">
            <v>21247.43</v>
          </cell>
        </row>
        <row r="11209">
          <cell r="C11209">
            <v>221110348007</v>
          </cell>
          <cell r="D11209" t="str">
            <v>20600221110348007</v>
          </cell>
          <cell r="E11209" t="str">
            <v>于海琛 人才启动经费项目</v>
          </cell>
          <cell r="F11209" t="str">
            <v>于海琛</v>
          </cell>
          <cell r="G11209" t="str">
            <v>2024161</v>
          </cell>
          <cell r="H11209">
            <v>0</v>
          </cell>
          <cell r="I11209">
            <v>50000</v>
          </cell>
          <cell r="J11209">
            <v>0</v>
          </cell>
          <cell r="K11209">
            <v>50000</v>
          </cell>
          <cell r="L11209">
            <v>0</v>
          </cell>
          <cell r="M11209">
            <v>0</v>
          </cell>
          <cell r="N11209">
            <v>0</v>
          </cell>
          <cell r="O11209">
            <v>50000</v>
          </cell>
        </row>
        <row r="11210">
          <cell r="C11210">
            <v>221110348008</v>
          </cell>
          <cell r="D11210" t="str">
            <v>20600221110348008</v>
          </cell>
          <cell r="E11210" t="str">
            <v>朱名康 人才启动经费项目</v>
          </cell>
          <cell r="F11210" t="str">
            <v>朱名康</v>
          </cell>
          <cell r="G11210" t="str">
            <v>2024176</v>
          </cell>
          <cell r="H11210">
            <v>0</v>
          </cell>
          <cell r="I11210">
            <v>50000</v>
          </cell>
          <cell r="J11210">
            <v>10694.51</v>
          </cell>
          <cell r="K11210">
            <v>39305.49</v>
          </cell>
          <cell r="L11210">
            <v>0</v>
          </cell>
          <cell r="M11210">
            <v>0</v>
          </cell>
          <cell r="N11210">
            <v>0</v>
          </cell>
          <cell r="O11210">
            <v>39305.49</v>
          </cell>
        </row>
        <row r="11211">
          <cell r="C11211">
            <v>221110348009</v>
          </cell>
          <cell r="D11211" t="str">
            <v>20600221110348009</v>
          </cell>
          <cell r="E11211" t="str">
            <v>尤思尧 人才启动经费项目</v>
          </cell>
          <cell r="F11211" t="str">
            <v>尤思尧</v>
          </cell>
          <cell r="G11211" t="str">
            <v>2024180</v>
          </cell>
          <cell r="H11211">
            <v>0</v>
          </cell>
          <cell r="I11211">
            <v>50000</v>
          </cell>
          <cell r="J11211">
            <v>29718</v>
          </cell>
          <cell r="K11211">
            <v>20282</v>
          </cell>
          <cell r="L11211">
            <v>0</v>
          </cell>
          <cell r="M11211">
            <v>0</v>
          </cell>
          <cell r="N11211">
            <v>0</v>
          </cell>
          <cell r="O11211">
            <v>20282</v>
          </cell>
        </row>
        <row r="11212">
          <cell r="C11212">
            <v>221110348010</v>
          </cell>
          <cell r="D11212" t="str">
            <v>20600221110348010</v>
          </cell>
          <cell r="E11212" t="str">
            <v>谢磊人才启动经费项目</v>
          </cell>
          <cell r="F11212" t="str">
            <v>谢磊</v>
          </cell>
          <cell r="G11212" t="str">
            <v>2025008</v>
          </cell>
          <cell r="H11212">
            <v>0</v>
          </cell>
          <cell r="I11212">
            <v>15000</v>
          </cell>
          <cell r="J11212">
            <v>0</v>
          </cell>
          <cell r="K11212">
            <v>15000</v>
          </cell>
          <cell r="L11212">
            <v>0</v>
          </cell>
          <cell r="M11212">
            <v>0</v>
          </cell>
          <cell r="N11212">
            <v>0</v>
          </cell>
          <cell r="O11212">
            <v>15000</v>
          </cell>
        </row>
        <row r="11213">
          <cell r="C11213">
            <v>221110348011</v>
          </cell>
          <cell r="D11213" t="str">
            <v>20600221110348011</v>
          </cell>
          <cell r="E11213" t="str">
            <v>张悦人才启动经费项目</v>
          </cell>
          <cell r="F11213" t="str">
            <v>张悦</v>
          </cell>
          <cell r="G11213" t="str">
            <v>2025011</v>
          </cell>
          <cell r="H11213">
            <v>0</v>
          </cell>
          <cell r="I11213">
            <v>30000</v>
          </cell>
          <cell r="J11213">
            <v>0</v>
          </cell>
          <cell r="K11213">
            <v>30000</v>
          </cell>
          <cell r="L11213">
            <v>0</v>
          </cell>
          <cell r="M11213">
            <v>0</v>
          </cell>
          <cell r="N11213">
            <v>0</v>
          </cell>
          <cell r="O11213">
            <v>30000</v>
          </cell>
        </row>
        <row r="11214">
          <cell r="C11214">
            <v>221110348012</v>
          </cell>
          <cell r="D11214" t="str">
            <v>20600221110348012</v>
          </cell>
          <cell r="E11214" t="str">
            <v>成梦菲人才启动经费项目</v>
          </cell>
          <cell r="F11214" t="str">
            <v>成梦菲</v>
          </cell>
          <cell r="G11214" t="str">
            <v>2025017</v>
          </cell>
          <cell r="H11214">
            <v>0</v>
          </cell>
          <cell r="I11214">
            <v>30000</v>
          </cell>
          <cell r="J11214">
            <v>0</v>
          </cell>
          <cell r="K11214">
            <v>30000</v>
          </cell>
          <cell r="L11214">
            <v>0</v>
          </cell>
          <cell r="M11214">
            <v>0</v>
          </cell>
          <cell r="N11214">
            <v>0</v>
          </cell>
          <cell r="O11214">
            <v>30000</v>
          </cell>
        </row>
        <row r="11215">
          <cell r="C11215">
            <v>221110348013</v>
          </cell>
          <cell r="D11215" t="str">
            <v>20600221110348013</v>
          </cell>
          <cell r="E11215" t="str">
            <v>王健人才启动经费项目</v>
          </cell>
          <cell r="F11215" t="str">
            <v>王健</v>
          </cell>
          <cell r="G11215" t="str">
            <v>2025024</v>
          </cell>
          <cell r="H11215">
            <v>0</v>
          </cell>
          <cell r="I11215">
            <v>15000</v>
          </cell>
          <cell r="J11215">
            <v>0</v>
          </cell>
          <cell r="K11215">
            <v>15000</v>
          </cell>
          <cell r="L11215">
            <v>0</v>
          </cell>
          <cell r="M11215">
            <v>0</v>
          </cell>
          <cell r="N11215">
            <v>0</v>
          </cell>
          <cell r="O11215">
            <v>15000</v>
          </cell>
        </row>
        <row r="11216">
          <cell r="C11216">
            <v>221110348014</v>
          </cell>
          <cell r="D11216" t="str">
            <v>20600221110348014</v>
          </cell>
          <cell r="E11216" t="str">
            <v>张加诚人才启动经费项目</v>
          </cell>
          <cell r="F11216" t="str">
            <v>张加诚</v>
          </cell>
          <cell r="G11216" t="str">
            <v>2025048</v>
          </cell>
          <cell r="H11216">
            <v>0</v>
          </cell>
          <cell r="I11216">
            <v>15000</v>
          </cell>
          <cell r="J11216">
            <v>0</v>
          </cell>
          <cell r="K11216">
            <v>15000</v>
          </cell>
          <cell r="L11216">
            <v>0</v>
          </cell>
          <cell r="M11216">
            <v>0</v>
          </cell>
          <cell r="N11216">
            <v>0</v>
          </cell>
          <cell r="O11216">
            <v>15000</v>
          </cell>
        </row>
        <row r="11217">
          <cell r="C11217">
            <v>221111008</v>
          </cell>
          <cell r="D11217" t="str">
            <v>20600221111008</v>
          </cell>
          <cell r="E11217" t="str">
            <v>基础设施运行费</v>
          </cell>
          <cell r="F11217" t="str">
            <v>孙振忠</v>
          </cell>
          <cell r="G11217" t="str">
            <v>2006080</v>
          </cell>
          <cell r="H11217">
            <v>0</v>
          </cell>
          <cell r="I11217">
            <v>0</v>
          </cell>
          <cell r="J11217">
            <v>0</v>
          </cell>
          <cell r="K11217">
            <v>0</v>
          </cell>
          <cell r="L11217">
            <v>0</v>
          </cell>
          <cell r="M11217">
            <v>0</v>
          </cell>
          <cell r="N11217">
            <v>0</v>
          </cell>
          <cell r="O11217">
            <v>0</v>
          </cell>
        </row>
        <row r="11218">
          <cell r="C11218">
            <v>221114292</v>
          </cell>
          <cell r="D11218" t="str">
            <v>20600221114292</v>
          </cell>
          <cell r="E11218" t="str">
            <v>教学业务费（教学改革经费）</v>
          </cell>
          <cell r="F11218" t="str">
            <v>孙振忠</v>
          </cell>
          <cell r="G11218" t="str">
            <v>2006080</v>
          </cell>
          <cell r="H11218">
            <v>0</v>
          </cell>
          <cell r="I11218">
            <v>0</v>
          </cell>
          <cell r="J11218">
            <v>0</v>
          </cell>
          <cell r="K11218">
            <v>0</v>
          </cell>
          <cell r="L11218">
            <v>0</v>
          </cell>
          <cell r="M11218">
            <v>0</v>
          </cell>
          <cell r="N11218">
            <v>0</v>
          </cell>
          <cell r="O11218">
            <v>0</v>
          </cell>
        </row>
        <row r="11219">
          <cell r="C11219">
            <v>221114292001</v>
          </cell>
          <cell r="D11219" t="str">
            <v>20600221114292001</v>
          </cell>
          <cell r="E11219" t="str">
            <v>机械原理及设计课程思政示范团队</v>
          </cell>
          <cell r="F11219" t="str">
            <v>曾达幸</v>
          </cell>
          <cell r="G11219" t="str">
            <v>2019818</v>
          </cell>
          <cell r="H11219">
            <v>0</v>
          </cell>
          <cell r="I11219">
            <v>13600</v>
          </cell>
          <cell r="J11219">
            <v>0</v>
          </cell>
          <cell r="K11219">
            <v>13600</v>
          </cell>
          <cell r="L11219">
            <v>0</v>
          </cell>
          <cell r="M11219">
            <v>0</v>
          </cell>
          <cell r="N11219">
            <v>0</v>
          </cell>
          <cell r="O11219">
            <v>13600</v>
          </cell>
        </row>
        <row r="11220">
          <cell r="C11220">
            <v>221114292002</v>
          </cell>
          <cell r="D11220" t="str">
            <v>20600221114292002</v>
          </cell>
          <cell r="E11220" t="str">
            <v>机械工程学院实验教学中心</v>
          </cell>
          <cell r="F11220" t="str">
            <v>陈勇志</v>
          </cell>
          <cell r="G11220" t="str">
            <v>2004090</v>
          </cell>
          <cell r="H11220">
            <v>0</v>
          </cell>
          <cell r="I11220">
            <v>0</v>
          </cell>
          <cell r="J11220">
            <v>0</v>
          </cell>
          <cell r="K11220">
            <v>0</v>
          </cell>
          <cell r="L11220">
            <v>0</v>
          </cell>
          <cell r="M11220">
            <v>0</v>
          </cell>
          <cell r="N11220">
            <v>0</v>
          </cell>
          <cell r="O11220">
            <v>0</v>
          </cell>
        </row>
        <row r="11221">
          <cell r="C11221">
            <v>221114292003</v>
          </cell>
          <cell r="D11221" t="str">
            <v>20600221114292003</v>
          </cell>
          <cell r="E11221" t="str">
            <v>机电控制技术卓越工程师进阶实验教程</v>
          </cell>
          <cell r="F11221" t="str">
            <v>黄泳波</v>
          </cell>
          <cell r="G11221" t="str">
            <v>2005089</v>
          </cell>
          <cell r="H11221">
            <v>0</v>
          </cell>
          <cell r="I11221">
            <v>16000</v>
          </cell>
          <cell r="J11221">
            <v>0</v>
          </cell>
          <cell r="K11221">
            <v>16000</v>
          </cell>
          <cell r="L11221">
            <v>0</v>
          </cell>
          <cell r="M11221">
            <v>0</v>
          </cell>
          <cell r="N11221">
            <v>0</v>
          </cell>
          <cell r="O11221">
            <v>16000</v>
          </cell>
        </row>
        <row r="11222">
          <cell r="C11222">
            <v>221114292004</v>
          </cell>
          <cell r="D11222" t="str">
            <v>20600221114292004</v>
          </cell>
          <cell r="E11222" t="str">
            <v>工程材料及成型技术教研室</v>
          </cell>
          <cell r="F11222" t="str">
            <v>李文</v>
          </cell>
          <cell r="G11222" t="str">
            <v>2017116</v>
          </cell>
          <cell r="H11222">
            <v>0</v>
          </cell>
          <cell r="I11222">
            <v>12000</v>
          </cell>
          <cell r="J11222">
            <v>0</v>
          </cell>
          <cell r="K11222">
            <v>12000</v>
          </cell>
          <cell r="L11222">
            <v>0</v>
          </cell>
          <cell r="M11222">
            <v>0</v>
          </cell>
          <cell r="N11222">
            <v>0</v>
          </cell>
          <cell r="O11222">
            <v>12000</v>
          </cell>
        </row>
        <row r="11223">
          <cell r="C11223">
            <v>221114292005</v>
          </cell>
          <cell r="D11223" t="str">
            <v>20600221114292005</v>
          </cell>
          <cell r="E11223" t="str">
            <v>基于《工程化学》的课程思政案例化教学研究</v>
          </cell>
          <cell r="F11223" t="str">
            <v>海洋</v>
          </cell>
          <cell r="G11223" t="str">
            <v>2017051</v>
          </cell>
          <cell r="H11223">
            <v>0</v>
          </cell>
          <cell r="I11223">
            <v>7200</v>
          </cell>
          <cell r="J11223">
            <v>0</v>
          </cell>
          <cell r="K11223">
            <v>7200</v>
          </cell>
          <cell r="L11223">
            <v>0</v>
          </cell>
          <cell r="M11223">
            <v>0</v>
          </cell>
          <cell r="N11223">
            <v>0</v>
          </cell>
          <cell r="O11223">
            <v>7200</v>
          </cell>
        </row>
        <row r="11224">
          <cell r="C11224">
            <v>221114292006</v>
          </cell>
          <cell r="D11224" t="str">
            <v>20600221114292006</v>
          </cell>
          <cell r="E11224" t="str">
            <v>工业工程运筹优化教学研究</v>
          </cell>
          <cell r="F11224" t="str">
            <v>张智聪</v>
          </cell>
          <cell r="G11224" t="str">
            <v>2009003</v>
          </cell>
          <cell r="H11224">
            <v>0</v>
          </cell>
          <cell r="I11224">
            <v>6720</v>
          </cell>
          <cell r="J11224">
            <v>0</v>
          </cell>
          <cell r="K11224">
            <v>6720</v>
          </cell>
          <cell r="L11224">
            <v>0</v>
          </cell>
          <cell r="M11224">
            <v>0</v>
          </cell>
          <cell r="N11224">
            <v>0</v>
          </cell>
          <cell r="O11224">
            <v>6720</v>
          </cell>
        </row>
        <row r="11225">
          <cell r="C11225">
            <v>221116006</v>
          </cell>
          <cell r="D11225" t="str">
            <v>20600221116006</v>
          </cell>
          <cell r="E11225" t="str">
            <v>机械</v>
          </cell>
          <cell r="F11225" t="str">
            <v>孙振忠</v>
          </cell>
          <cell r="G11225" t="str">
            <v>2006080</v>
          </cell>
          <cell r="H11225">
            <v>0</v>
          </cell>
          <cell r="I11225">
            <v>0</v>
          </cell>
          <cell r="J11225">
            <v>0</v>
          </cell>
          <cell r="K11225">
            <v>0</v>
          </cell>
          <cell r="L11225">
            <v>0</v>
          </cell>
          <cell r="M11225">
            <v>0</v>
          </cell>
          <cell r="N11225">
            <v>0</v>
          </cell>
          <cell r="O11225">
            <v>0</v>
          </cell>
        </row>
        <row r="11226">
          <cell r="C11226">
            <v>221329016</v>
          </cell>
          <cell r="D11226" t="str">
            <v>20600221329016</v>
          </cell>
          <cell r="E11226" t="str">
            <v>卓越工程师培养条件提升建设贴息贷款项目（非晶合金成形制造工程研究中心测试设备）</v>
          </cell>
          <cell r="F11226" t="str">
            <v>孙振忠</v>
          </cell>
          <cell r="G11226" t="str">
            <v>2006080</v>
          </cell>
          <cell r="H11226">
            <v>0</v>
          </cell>
          <cell r="I11226">
            <v>1700000</v>
          </cell>
          <cell r="J11226">
            <v>1580600</v>
          </cell>
          <cell r="K11226">
            <v>119400</v>
          </cell>
          <cell r="L11226">
            <v>0</v>
          </cell>
          <cell r="M11226">
            <v>0</v>
          </cell>
          <cell r="N11226">
            <v>0</v>
          </cell>
          <cell r="O11226">
            <v>119400</v>
          </cell>
        </row>
        <row r="11227">
          <cell r="C11227">
            <v>225601009</v>
          </cell>
          <cell r="D11227" t="str">
            <v>20600225601009</v>
          </cell>
          <cell r="E11227" t="str">
            <v>科研管理费</v>
          </cell>
          <cell r="F11227" t="str">
            <v>孙振忠</v>
          </cell>
          <cell r="G11227" t="str">
            <v>2006080</v>
          </cell>
          <cell r="H11227">
            <v>0</v>
          </cell>
          <cell r="I11227">
            <v>168761.25</v>
          </cell>
          <cell r="J11227">
            <v>128160.87</v>
          </cell>
          <cell r="K11227">
            <v>40600.38</v>
          </cell>
          <cell r="L11227">
            <v>0</v>
          </cell>
          <cell r="M11227">
            <v>0</v>
          </cell>
          <cell r="N11227">
            <v>0</v>
          </cell>
          <cell r="O11227">
            <v>40600.38</v>
          </cell>
        </row>
        <row r="11228">
          <cell r="C11228">
            <v>225717</v>
          </cell>
          <cell r="D11228" t="str">
            <v>20600225717</v>
          </cell>
          <cell r="E11228" t="str">
            <v>2021年广东省高等学校大学生工业设计大赛最佳组织奖奖金</v>
          </cell>
          <cell r="F11228" t="str">
            <v>谢黎</v>
          </cell>
          <cell r="G11228" t="str">
            <v>2004031</v>
          </cell>
          <cell r="H11228">
            <v>0</v>
          </cell>
          <cell r="I11228">
            <v>0</v>
          </cell>
          <cell r="J11228">
            <v>0</v>
          </cell>
          <cell r="K11228">
            <v>0</v>
          </cell>
          <cell r="L11228">
            <v>0</v>
          </cell>
          <cell r="M11228">
            <v>0</v>
          </cell>
          <cell r="N11228">
            <v>0</v>
          </cell>
          <cell r="O11228">
            <v>0</v>
          </cell>
        </row>
        <row r="11229">
          <cell r="C11229">
            <v>226115002003</v>
          </cell>
          <cell r="D11229" t="str">
            <v>20600226115002003</v>
          </cell>
          <cell r="E11229" t="str">
            <v>机械</v>
          </cell>
          <cell r="F11229" t="str">
            <v>孙振忠</v>
          </cell>
          <cell r="G11229" t="str">
            <v>2006080</v>
          </cell>
          <cell r="H11229">
            <v>0</v>
          </cell>
          <cell r="I11229">
            <v>0</v>
          </cell>
          <cell r="J11229">
            <v>0</v>
          </cell>
          <cell r="K11229">
            <v>0</v>
          </cell>
          <cell r="L11229">
            <v>0</v>
          </cell>
          <cell r="M11229">
            <v>0</v>
          </cell>
          <cell r="N11229">
            <v>0</v>
          </cell>
          <cell r="O11229">
            <v>0</v>
          </cell>
        </row>
        <row r="11230">
          <cell r="C11230">
            <v>226120004002</v>
          </cell>
          <cell r="D11230" t="str">
            <v>20600226120004002</v>
          </cell>
          <cell r="E11230" t="str">
            <v>服务东莞企业专项经费</v>
          </cell>
          <cell r="F11230" t="str">
            <v>龙建宇</v>
          </cell>
          <cell r="G11230" t="str">
            <v>2019129</v>
          </cell>
          <cell r="H11230">
            <v>0</v>
          </cell>
          <cell r="I11230">
            <v>0</v>
          </cell>
          <cell r="J11230">
            <v>0</v>
          </cell>
          <cell r="K11230">
            <v>0</v>
          </cell>
          <cell r="L11230">
            <v>0</v>
          </cell>
          <cell r="M11230">
            <v>0</v>
          </cell>
          <cell r="N11230">
            <v>0</v>
          </cell>
          <cell r="O11230">
            <v>0</v>
          </cell>
        </row>
        <row r="11231">
          <cell r="C11231">
            <v>235716</v>
          </cell>
          <cell r="D11231" t="str">
            <v>20600235716</v>
          </cell>
          <cell r="E11231" t="str">
            <v>2022年广东省高等学校大学生工业设计大赛最佳组织奖奖金</v>
          </cell>
          <cell r="F11231" t="str">
            <v>谢黎</v>
          </cell>
          <cell r="G11231" t="str">
            <v>2004031</v>
          </cell>
          <cell r="H11231">
            <v>0</v>
          </cell>
          <cell r="I11231">
            <v>0</v>
          </cell>
          <cell r="J11231">
            <v>0</v>
          </cell>
          <cell r="K11231">
            <v>0</v>
          </cell>
          <cell r="L11231">
            <v>0</v>
          </cell>
          <cell r="M11231">
            <v>0</v>
          </cell>
          <cell r="N11231">
            <v>0</v>
          </cell>
          <cell r="O11231">
            <v>0</v>
          </cell>
        </row>
        <row r="11232">
          <cell r="C11232">
            <v>241001004002</v>
          </cell>
          <cell r="D11232" t="str">
            <v>20600241001004002</v>
          </cell>
          <cell r="E11232" t="str">
            <v>服务东莞企业专项经费</v>
          </cell>
          <cell r="F11232" t="str">
            <v>龙建宇</v>
          </cell>
          <cell r="G11232" t="str">
            <v>2019129</v>
          </cell>
          <cell r="H11232">
            <v>0</v>
          </cell>
          <cell r="I11232">
            <v>22560</v>
          </cell>
          <cell r="J11232">
            <v>240</v>
          </cell>
          <cell r="K11232">
            <v>22320</v>
          </cell>
          <cell r="L11232">
            <v>0</v>
          </cell>
          <cell r="M11232">
            <v>0</v>
          </cell>
          <cell r="N11232">
            <v>0</v>
          </cell>
          <cell r="O11232">
            <v>22320</v>
          </cell>
        </row>
        <row r="11233">
          <cell r="C11233">
            <v>241002005</v>
          </cell>
          <cell r="D11233" t="str">
            <v>20600241002005</v>
          </cell>
          <cell r="E11233" t="str">
            <v>科研业务费</v>
          </cell>
          <cell r="F11233" t="str">
            <v>孙振忠</v>
          </cell>
          <cell r="G11233" t="str">
            <v>2006080</v>
          </cell>
          <cell r="H11233">
            <v>0</v>
          </cell>
          <cell r="I11233">
            <v>250000</v>
          </cell>
          <cell r="J11233">
            <v>85112.63</v>
          </cell>
          <cell r="K11233">
            <v>164887.37</v>
          </cell>
          <cell r="L11233">
            <v>0</v>
          </cell>
          <cell r="M11233">
            <v>0</v>
          </cell>
          <cell r="N11233">
            <v>0</v>
          </cell>
          <cell r="O11233">
            <v>164887.37</v>
          </cell>
        </row>
        <row r="11234">
          <cell r="C11234">
            <v>241201271</v>
          </cell>
          <cell r="D11234" t="str">
            <v>20600241201271</v>
          </cell>
          <cell r="E11234" t="str">
            <v>脑卒中偏瘫患者肩关节半脱位监测与治疗柔性</v>
          </cell>
          <cell r="F11234" t="str">
            <v>曾达幸</v>
          </cell>
          <cell r="G11234" t="str">
            <v>2019818</v>
          </cell>
          <cell r="H11234">
            <v>0</v>
          </cell>
          <cell r="I11234">
            <v>10000</v>
          </cell>
          <cell r="J11234">
            <v>0</v>
          </cell>
          <cell r="K11234">
            <v>10000</v>
          </cell>
          <cell r="L11234">
            <v>0</v>
          </cell>
          <cell r="M11234">
            <v>0</v>
          </cell>
          <cell r="N11234">
            <v>0</v>
          </cell>
          <cell r="O11234">
            <v>10000</v>
          </cell>
        </row>
        <row r="11235">
          <cell r="C11235">
            <v>241201272</v>
          </cell>
          <cell r="D11235" t="str">
            <v>20600241201272</v>
          </cell>
          <cell r="E11235" t="str">
            <v>智农翼：无人机双机协同作业系统</v>
          </cell>
          <cell r="F11235" t="str">
            <v>郭建文</v>
          </cell>
          <cell r="G11235" t="str">
            <v>2011012</v>
          </cell>
          <cell r="H11235">
            <v>0</v>
          </cell>
          <cell r="I11235">
            <v>10000</v>
          </cell>
          <cell r="J11235">
            <v>8548.16</v>
          </cell>
          <cell r="K11235">
            <v>1451.84</v>
          </cell>
          <cell r="L11235">
            <v>0</v>
          </cell>
          <cell r="M11235">
            <v>0</v>
          </cell>
          <cell r="N11235">
            <v>0</v>
          </cell>
          <cell r="O11235">
            <v>1451.84</v>
          </cell>
        </row>
        <row r="11236">
          <cell r="C11236">
            <v>241201273</v>
          </cell>
          <cell r="D11236" t="str">
            <v>20600241201273</v>
          </cell>
          <cell r="E11236" t="str">
            <v>一种具有形状记忆特性可促进软骨修复的支架</v>
          </cell>
          <cell r="F11236" t="str">
            <v>王翀</v>
          </cell>
          <cell r="G11236" t="str">
            <v>2016033</v>
          </cell>
          <cell r="H11236">
            <v>0</v>
          </cell>
          <cell r="I11236">
            <v>10000</v>
          </cell>
          <cell r="J11236">
            <v>10000</v>
          </cell>
          <cell r="K11236">
            <v>0</v>
          </cell>
          <cell r="L11236">
            <v>0</v>
          </cell>
          <cell r="M11236">
            <v>0</v>
          </cell>
          <cell r="N11236">
            <v>0</v>
          </cell>
          <cell r="O11236">
            <v>0</v>
          </cell>
        </row>
        <row r="11237">
          <cell r="C11237">
            <v>241201274</v>
          </cell>
          <cell r="D11237" t="str">
            <v>20600241201274</v>
          </cell>
          <cell r="E11237" t="str">
            <v>多鳍控制高机动机器鱼设计及性能优化研究</v>
          </cell>
          <cell r="F11237" t="str">
            <v>宋加雷</v>
          </cell>
          <cell r="G11237" t="str">
            <v>2018052</v>
          </cell>
          <cell r="H11237">
            <v>0</v>
          </cell>
          <cell r="I11237">
            <v>10000</v>
          </cell>
          <cell r="J11237">
            <v>0</v>
          </cell>
          <cell r="K11237">
            <v>10000</v>
          </cell>
          <cell r="L11237">
            <v>0</v>
          </cell>
          <cell r="M11237">
            <v>0</v>
          </cell>
          <cell r="N11237">
            <v>0</v>
          </cell>
          <cell r="O11237">
            <v>10000</v>
          </cell>
        </row>
        <row r="11238">
          <cell r="C11238">
            <v>241201275</v>
          </cell>
          <cell r="D11238" t="str">
            <v>20600241201275</v>
          </cell>
          <cell r="E11238" t="str">
            <v>基于SLAM和深度强化学习的智能垃圾运输</v>
          </cell>
          <cell r="F11238" t="str">
            <v>晏晓辉</v>
          </cell>
          <cell r="G11238" t="str">
            <v>2013003</v>
          </cell>
          <cell r="H11238">
            <v>0</v>
          </cell>
          <cell r="I11238">
            <v>10000</v>
          </cell>
          <cell r="J11238">
            <v>0</v>
          </cell>
          <cell r="K11238">
            <v>10000</v>
          </cell>
          <cell r="L11238">
            <v>0</v>
          </cell>
          <cell r="M11238">
            <v>0</v>
          </cell>
          <cell r="N11238">
            <v>0</v>
          </cell>
          <cell r="O11238">
            <v>10000</v>
          </cell>
        </row>
        <row r="11239">
          <cell r="C11239">
            <v>241201276</v>
          </cell>
          <cell r="D11239" t="str">
            <v>20600241201276</v>
          </cell>
          <cell r="E11239" t="str">
            <v>基于强化学习的ros三维路径规划的农业巡警</v>
          </cell>
          <cell r="F11239" t="str">
            <v>龙建宇</v>
          </cell>
          <cell r="G11239" t="str">
            <v>2019129</v>
          </cell>
          <cell r="H11239">
            <v>0</v>
          </cell>
          <cell r="I11239">
            <v>5000</v>
          </cell>
          <cell r="J11239">
            <v>0</v>
          </cell>
          <cell r="K11239">
            <v>5000</v>
          </cell>
          <cell r="L11239">
            <v>0</v>
          </cell>
          <cell r="M11239">
            <v>0</v>
          </cell>
          <cell r="N11239">
            <v>0</v>
          </cell>
          <cell r="O11239">
            <v>5000</v>
          </cell>
        </row>
        <row r="11240">
          <cell r="C11240">
            <v>241201277</v>
          </cell>
          <cell r="D11240" t="str">
            <v>20600241201277</v>
          </cell>
          <cell r="E11240" t="str">
            <v>复杂地形中自主避障机器人系统设计与研发</v>
          </cell>
          <cell r="F11240" t="str">
            <v>马宏伟</v>
          </cell>
          <cell r="G11240" t="str">
            <v>2016008</v>
          </cell>
          <cell r="H11240">
            <v>0</v>
          </cell>
          <cell r="I11240">
            <v>5000</v>
          </cell>
          <cell r="J11240">
            <v>0</v>
          </cell>
          <cell r="K11240">
            <v>5000</v>
          </cell>
          <cell r="L11240">
            <v>0</v>
          </cell>
          <cell r="M11240">
            <v>0</v>
          </cell>
          <cell r="N11240">
            <v>0</v>
          </cell>
          <cell r="O11240">
            <v>5000</v>
          </cell>
        </row>
        <row r="11241">
          <cell r="C11241">
            <v>241201278</v>
          </cell>
          <cell r="D11241" t="str">
            <v>20600241201278</v>
          </cell>
          <cell r="E11241" t="str">
            <v>应用于数字孪生场景构建的神经辐射场</v>
          </cell>
          <cell r="F11241" t="str">
            <v>张智聪</v>
          </cell>
          <cell r="G11241" t="str">
            <v>2009003</v>
          </cell>
          <cell r="H11241">
            <v>0</v>
          </cell>
          <cell r="I11241">
            <v>5000</v>
          </cell>
          <cell r="J11241">
            <v>4796.21</v>
          </cell>
          <cell r="K11241">
            <v>203.79</v>
          </cell>
          <cell r="L11241">
            <v>0</v>
          </cell>
          <cell r="M11241">
            <v>0</v>
          </cell>
          <cell r="N11241">
            <v>0</v>
          </cell>
          <cell r="O11241">
            <v>203.79</v>
          </cell>
        </row>
        <row r="11242">
          <cell r="C11242">
            <v>241201279</v>
          </cell>
          <cell r="D11242" t="str">
            <v>20600241201279</v>
          </cell>
          <cell r="E11242" t="str">
            <v>农飞稻影</v>
          </cell>
          <cell r="F11242" t="str">
            <v>张玉勋</v>
          </cell>
          <cell r="G11242" t="str">
            <v>2018014</v>
          </cell>
          <cell r="H11242">
            <v>0</v>
          </cell>
          <cell r="I11242">
            <v>5000</v>
          </cell>
          <cell r="J11242">
            <v>0</v>
          </cell>
          <cell r="K11242">
            <v>5000</v>
          </cell>
          <cell r="L11242">
            <v>0</v>
          </cell>
          <cell r="M11242">
            <v>0</v>
          </cell>
          <cell r="N11242">
            <v>0</v>
          </cell>
          <cell r="O11242">
            <v>5000</v>
          </cell>
        </row>
        <row r="11243">
          <cell r="C11243">
            <v>241201280</v>
          </cell>
          <cell r="D11243" t="str">
            <v>20600241201280</v>
          </cell>
          <cell r="E11243" t="str">
            <v>复杂高危环境下感知中继球设计与研发</v>
          </cell>
          <cell r="F11243" t="str">
            <v>马宏伟</v>
          </cell>
          <cell r="G11243" t="str">
            <v>2016008</v>
          </cell>
          <cell r="H11243">
            <v>0</v>
          </cell>
          <cell r="I11243">
            <v>5000</v>
          </cell>
          <cell r="J11243">
            <v>0</v>
          </cell>
          <cell r="K11243">
            <v>5000</v>
          </cell>
          <cell r="L11243">
            <v>0</v>
          </cell>
          <cell r="M11243">
            <v>0</v>
          </cell>
          <cell r="N11243">
            <v>0</v>
          </cell>
          <cell r="O11243">
            <v>5000</v>
          </cell>
        </row>
        <row r="11244">
          <cell r="C11244">
            <v>241201281</v>
          </cell>
          <cell r="D11244" t="str">
            <v>20600241201281</v>
          </cell>
          <cell r="E11244" t="str">
            <v>基于视觉识别的智能物流搬运机器人</v>
          </cell>
          <cell r="F11244" t="str">
            <v>曾达幸</v>
          </cell>
          <cell r="G11244" t="str">
            <v>2019818</v>
          </cell>
          <cell r="H11244">
            <v>0</v>
          </cell>
          <cell r="I11244">
            <v>5000</v>
          </cell>
          <cell r="J11244">
            <v>3176.78</v>
          </cell>
          <cell r="K11244">
            <v>1823.22</v>
          </cell>
          <cell r="L11244">
            <v>0</v>
          </cell>
          <cell r="M11244">
            <v>0</v>
          </cell>
          <cell r="N11244">
            <v>0</v>
          </cell>
          <cell r="O11244">
            <v>1823.22</v>
          </cell>
        </row>
        <row r="11245">
          <cell r="C11245">
            <v>241201282</v>
          </cell>
          <cell r="D11245" t="str">
            <v>20600241201282</v>
          </cell>
          <cell r="E11245" t="str">
            <v>一种高机动性仿鸟扑翼飞行器样机研制</v>
          </cell>
          <cell r="F11245" t="str">
            <v>汪超</v>
          </cell>
          <cell r="G11245" t="str">
            <v>2018119</v>
          </cell>
          <cell r="H11245">
            <v>0</v>
          </cell>
          <cell r="I11245">
            <v>5000</v>
          </cell>
          <cell r="J11245">
            <v>0</v>
          </cell>
          <cell r="K11245">
            <v>5000</v>
          </cell>
          <cell r="L11245">
            <v>0</v>
          </cell>
          <cell r="M11245">
            <v>0</v>
          </cell>
          <cell r="N11245">
            <v>0</v>
          </cell>
          <cell r="O11245">
            <v>5000</v>
          </cell>
        </row>
        <row r="11246">
          <cell r="C11246">
            <v>241201283</v>
          </cell>
          <cell r="D11246" t="str">
            <v>20600241201283</v>
          </cell>
          <cell r="E11246" t="str">
            <v>基于迁移学习的机械设备故障诊断与实时监测</v>
          </cell>
          <cell r="F11246" t="str">
            <v>蒋飞</v>
          </cell>
          <cell r="G11246" t="str">
            <v>2023002</v>
          </cell>
          <cell r="H11246">
            <v>0</v>
          </cell>
          <cell r="I11246">
            <v>5000</v>
          </cell>
          <cell r="J11246">
            <v>154.46</v>
          </cell>
          <cell r="K11246">
            <v>4845.54</v>
          </cell>
          <cell r="L11246">
            <v>0</v>
          </cell>
          <cell r="M11246">
            <v>0</v>
          </cell>
          <cell r="N11246">
            <v>0</v>
          </cell>
          <cell r="O11246">
            <v>4845.54</v>
          </cell>
        </row>
        <row r="11247">
          <cell r="C11247">
            <v>241201284</v>
          </cell>
          <cell r="D11247" t="str">
            <v>20600241201284</v>
          </cell>
          <cell r="E11247" t="str">
            <v>基于奥姆尼轮及全场定位技术的高速搬运机器</v>
          </cell>
          <cell r="F11247" t="str">
            <v>蔡盛腾</v>
          </cell>
          <cell r="G11247" t="str">
            <v>2005080</v>
          </cell>
          <cell r="H11247">
            <v>0</v>
          </cell>
          <cell r="I11247">
            <v>5000</v>
          </cell>
          <cell r="J11247">
            <v>298.6</v>
          </cell>
          <cell r="K11247">
            <v>4701.4</v>
          </cell>
          <cell r="L11247">
            <v>0</v>
          </cell>
          <cell r="M11247">
            <v>0</v>
          </cell>
          <cell r="N11247">
            <v>0</v>
          </cell>
          <cell r="O11247">
            <v>4701.4</v>
          </cell>
        </row>
        <row r="11248">
          <cell r="C11248">
            <v>241201285</v>
          </cell>
          <cell r="D11248" t="str">
            <v>20600241201285</v>
          </cell>
          <cell r="E11248" t="str">
            <v>应用于复杂农田的全地形农业识别机器人</v>
          </cell>
          <cell r="F11248" t="str">
            <v>卢文娟</v>
          </cell>
          <cell r="G11248" t="str">
            <v>2019123</v>
          </cell>
          <cell r="H11248">
            <v>0</v>
          </cell>
          <cell r="I11248">
            <v>5000</v>
          </cell>
          <cell r="J11248">
            <v>3771.04</v>
          </cell>
          <cell r="K11248">
            <v>1228.96</v>
          </cell>
          <cell r="L11248">
            <v>0</v>
          </cell>
          <cell r="M11248">
            <v>0</v>
          </cell>
          <cell r="N11248">
            <v>0</v>
          </cell>
          <cell r="O11248">
            <v>1228.96</v>
          </cell>
        </row>
        <row r="11249">
          <cell r="C11249">
            <v>241201286</v>
          </cell>
          <cell r="D11249" t="str">
            <v>20600241201286</v>
          </cell>
          <cell r="E11249" t="str">
            <v>基于大学生创新项目指导过程的课程思政融入</v>
          </cell>
          <cell r="F11249" t="str">
            <v>周兆鸿</v>
          </cell>
          <cell r="G11249" t="str">
            <v>2008047</v>
          </cell>
          <cell r="H11249">
            <v>0</v>
          </cell>
          <cell r="I11249">
            <v>5000</v>
          </cell>
          <cell r="J11249">
            <v>0</v>
          </cell>
          <cell r="K11249">
            <v>5000</v>
          </cell>
          <cell r="L11249">
            <v>0</v>
          </cell>
          <cell r="M11249">
            <v>0</v>
          </cell>
          <cell r="N11249">
            <v>0</v>
          </cell>
          <cell r="O11249">
            <v>5000</v>
          </cell>
        </row>
        <row r="11250">
          <cell r="C11250">
            <v>241201287</v>
          </cell>
          <cell r="D11250" t="str">
            <v>20600241201287</v>
          </cell>
          <cell r="E11250" t="str">
            <v>基于电磁摩擦电混合发电的水污染监测机器人</v>
          </cell>
          <cell r="F11250" t="str">
            <v>纪亚强</v>
          </cell>
          <cell r="G11250" t="str">
            <v>2023081</v>
          </cell>
          <cell r="H11250">
            <v>0</v>
          </cell>
          <cell r="I11250">
            <v>2500</v>
          </cell>
          <cell r="J11250">
            <v>0</v>
          </cell>
          <cell r="K11250">
            <v>2500</v>
          </cell>
          <cell r="L11250">
            <v>0</v>
          </cell>
          <cell r="M11250">
            <v>0</v>
          </cell>
          <cell r="N11250">
            <v>0</v>
          </cell>
          <cell r="O11250">
            <v>2500</v>
          </cell>
        </row>
        <row r="11251">
          <cell r="C11251">
            <v>241201288</v>
          </cell>
          <cell r="D11251" t="str">
            <v>20600241201288</v>
          </cell>
          <cell r="E11251" t="str">
            <v>海浪潮汐发电装置</v>
          </cell>
          <cell r="F11251" t="str">
            <v>路崧</v>
          </cell>
          <cell r="G11251" t="str">
            <v>2019009</v>
          </cell>
          <cell r="H11251">
            <v>0</v>
          </cell>
          <cell r="I11251">
            <v>2500</v>
          </cell>
          <cell r="J11251">
            <v>0</v>
          </cell>
          <cell r="K11251">
            <v>2500</v>
          </cell>
          <cell r="L11251">
            <v>0</v>
          </cell>
          <cell r="M11251">
            <v>0</v>
          </cell>
          <cell r="N11251">
            <v>0</v>
          </cell>
          <cell r="O11251">
            <v>2500</v>
          </cell>
        </row>
        <row r="11252">
          <cell r="C11252">
            <v>241201289</v>
          </cell>
          <cell r="D11252" t="str">
            <v>20600241201289</v>
          </cell>
          <cell r="E11252" t="str">
            <v>水路两栖智能自行车</v>
          </cell>
          <cell r="F11252" t="str">
            <v>黄辉宇</v>
          </cell>
          <cell r="G11252" t="str">
            <v>2006078</v>
          </cell>
          <cell r="H11252">
            <v>0</v>
          </cell>
          <cell r="I11252">
            <v>2500</v>
          </cell>
          <cell r="J11252">
            <v>0</v>
          </cell>
          <cell r="K11252">
            <v>2500</v>
          </cell>
          <cell r="L11252">
            <v>0</v>
          </cell>
          <cell r="M11252">
            <v>0</v>
          </cell>
          <cell r="N11252">
            <v>0</v>
          </cell>
          <cell r="O11252">
            <v>2500</v>
          </cell>
        </row>
        <row r="11253">
          <cell r="C11253">
            <v>241201290</v>
          </cell>
          <cell r="D11253" t="str">
            <v>20600241201290</v>
          </cell>
          <cell r="E11253" t="str">
            <v>面向微电子行业的超声干式清洗机设备开发</v>
          </cell>
          <cell r="F11253" t="str">
            <v>刘延星</v>
          </cell>
          <cell r="G11253" t="str">
            <v>2017069</v>
          </cell>
          <cell r="H11253">
            <v>0</v>
          </cell>
          <cell r="I11253">
            <v>2500</v>
          </cell>
          <cell r="J11253">
            <v>2500</v>
          </cell>
          <cell r="K11253">
            <v>0</v>
          </cell>
          <cell r="L11253">
            <v>0</v>
          </cell>
          <cell r="M11253">
            <v>0</v>
          </cell>
          <cell r="N11253">
            <v>0</v>
          </cell>
          <cell r="O11253">
            <v>0</v>
          </cell>
        </row>
        <row r="11254">
          <cell r="C11254">
            <v>241201291</v>
          </cell>
          <cell r="D11254" t="str">
            <v>20600241201291</v>
          </cell>
          <cell r="E11254" t="str">
            <v>应用于勘测灾区情况的三域探查车</v>
          </cell>
          <cell r="F11254" t="str">
            <v>冯树飞</v>
          </cell>
          <cell r="G11254" t="str">
            <v>2019125</v>
          </cell>
          <cell r="H11254">
            <v>0</v>
          </cell>
          <cell r="I11254">
            <v>2500</v>
          </cell>
          <cell r="J11254">
            <v>2498.12</v>
          </cell>
          <cell r="K11254">
            <v>1.88</v>
          </cell>
          <cell r="L11254">
            <v>0</v>
          </cell>
          <cell r="M11254">
            <v>0</v>
          </cell>
          <cell r="N11254">
            <v>0</v>
          </cell>
          <cell r="O11254">
            <v>1.88</v>
          </cell>
        </row>
        <row r="11255">
          <cell r="C11255">
            <v>241201292</v>
          </cell>
          <cell r="D11255" t="str">
            <v>20600241201292</v>
          </cell>
          <cell r="E11255" t="str">
            <v>基于PID控制的仿生扑翼飞行器自适应飞行姿</v>
          </cell>
          <cell r="F11255" t="str">
            <v>汪超</v>
          </cell>
          <cell r="G11255" t="str">
            <v>2018119</v>
          </cell>
          <cell r="H11255">
            <v>0</v>
          </cell>
          <cell r="I11255">
            <v>2500</v>
          </cell>
          <cell r="J11255">
            <v>0</v>
          </cell>
          <cell r="K11255">
            <v>2500</v>
          </cell>
          <cell r="L11255">
            <v>0</v>
          </cell>
          <cell r="M11255">
            <v>0</v>
          </cell>
          <cell r="N11255">
            <v>0</v>
          </cell>
          <cell r="O11255">
            <v>2500</v>
          </cell>
        </row>
        <row r="11256">
          <cell r="C11256">
            <v>241201293</v>
          </cell>
          <cell r="D11256" t="str">
            <v>20600241201293</v>
          </cell>
          <cell r="E11256" t="str">
            <v>Ti2ZrNbMoV合金耐磨性的氧化热处理工艺</v>
          </cell>
          <cell r="F11256" t="str">
            <v>海洋</v>
          </cell>
          <cell r="G11256" t="str">
            <v>2017051</v>
          </cell>
          <cell r="H11256">
            <v>0</v>
          </cell>
          <cell r="I11256">
            <v>2500</v>
          </cell>
          <cell r="J11256">
            <v>0</v>
          </cell>
          <cell r="K11256">
            <v>2500</v>
          </cell>
          <cell r="L11256">
            <v>0</v>
          </cell>
          <cell r="M11256">
            <v>0</v>
          </cell>
          <cell r="N11256">
            <v>0</v>
          </cell>
          <cell r="O11256">
            <v>2500</v>
          </cell>
        </row>
        <row r="11257">
          <cell r="C11257">
            <v>241201294</v>
          </cell>
          <cell r="D11257" t="str">
            <v>20600241201294</v>
          </cell>
          <cell r="E11257" t="str">
            <v>迷迭香植物工厂物联网智能控制系统的设计与</v>
          </cell>
          <cell r="F11257" t="str">
            <v>王岩</v>
          </cell>
          <cell r="G11257" t="str">
            <v>2018041</v>
          </cell>
          <cell r="H11257">
            <v>0</v>
          </cell>
          <cell r="I11257">
            <v>2500</v>
          </cell>
          <cell r="J11257">
            <v>0</v>
          </cell>
          <cell r="K11257">
            <v>2500</v>
          </cell>
          <cell r="L11257">
            <v>0</v>
          </cell>
          <cell r="M11257">
            <v>0</v>
          </cell>
          <cell r="N11257">
            <v>0</v>
          </cell>
          <cell r="O11257">
            <v>2500</v>
          </cell>
        </row>
        <row r="11258">
          <cell r="C11258">
            <v>241201295</v>
          </cell>
          <cell r="D11258" t="str">
            <v>20600241201295</v>
          </cell>
          <cell r="E11258" t="str">
            <v>以普宁船埔南阳根据地为例的红色党建文旅产</v>
          </cell>
          <cell r="F11258" t="str">
            <v>王沄</v>
          </cell>
          <cell r="G11258" t="str">
            <v>2023204</v>
          </cell>
          <cell r="H11258">
            <v>0</v>
          </cell>
          <cell r="I11258">
            <v>2500</v>
          </cell>
          <cell r="J11258">
            <v>0</v>
          </cell>
          <cell r="K11258">
            <v>2500</v>
          </cell>
          <cell r="L11258">
            <v>0</v>
          </cell>
          <cell r="M11258">
            <v>0</v>
          </cell>
          <cell r="N11258">
            <v>0</v>
          </cell>
          <cell r="O11258">
            <v>2500</v>
          </cell>
        </row>
        <row r="11259">
          <cell r="C11259">
            <v>241201296</v>
          </cell>
          <cell r="D11259" t="str">
            <v>20600241201296</v>
          </cell>
          <cell r="E11259" t="str">
            <v>多轴数控钻孔机的钻头缺陷检测</v>
          </cell>
          <cell r="F11259" t="str">
            <v>申芳华</v>
          </cell>
          <cell r="G11259" t="str">
            <v>2017005</v>
          </cell>
          <cell r="H11259">
            <v>0</v>
          </cell>
          <cell r="I11259">
            <v>2500</v>
          </cell>
          <cell r="J11259">
            <v>1709.26</v>
          </cell>
          <cell r="K11259">
            <v>790.74</v>
          </cell>
          <cell r="L11259">
            <v>0</v>
          </cell>
          <cell r="M11259">
            <v>0</v>
          </cell>
          <cell r="N11259">
            <v>0</v>
          </cell>
          <cell r="O11259">
            <v>790.74</v>
          </cell>
        </row>
        <row r="11260">
          <cell r="C11260">
            <v>241201297</v>
          </cell>
          <cell r="D11260" t="str">
            <v>20600241201297</v>
          </cell>
          <cell r="E11260" t="str">
            <v>小型仿生蛇型机器人研究与设计</v>
          </cell>
          <cell r="F11260" t="str">
            <v>武静</v>
          </cell>
          <cell r="G11260" t="str">
            <v>2017045</v>
          </cell>
          <cell r="H11260">
            <v>0</v>
          </cell>
          <cell r="I11260">
            <v>2500</v>
          </cell>
          <cell r="J11260">
            <v>2393.5</v>
          </cell>
          <cell r="K11260">
            <v>106.5</v>
          </cell>
          <cell r="L11260">
            <v>0</v>
          </cell>
          <cell r="M11260">
            <v>0</v>
          </cell>
          <cell r="N11260">
            <v>0</v>
          </cell>
          <cell r="O11260">
            <v>106.5</v>
          </cell>
        </row>
        <row r="11261">
          <cell r="C11261">
            <v>241201298</v>
          </cell>
          <cell r="D11261" t="str">
            <v>20600241201298</v>
          </cell>
          <cell r="E11261" t="str">
            <v>手眼协调智能装配机器人</v>
          </cell>
          <cell r="F11261" t="str">
            <v>李思觅</v>
          </cell>
          <cell r="G11261" t="str">
            <v>2020121</v>
          </cell>
          <cell r="H11261">
            <v>0</v>
          </cell>
          <cell r="I11261">
            <v>2500</v>
          </cell>
          <cell r="J11261">
            <v>0</v>
          </cell>
          <cell r="K11261">
            <v>2500</v>
          </cell>
          <cell r="L11261">
            <v>0</v>
          </cell>
          <cell r="M11261">
            <v>0</v>
          </cell>
          <cell r="N11261">
            <v>0</v>
          </cell>
          <cell r="O11261">
            <v>2500</v>
          </cell>
        </row>
        <row r="11262">
          <cell r="C11262">
            <v>241201299</v>
          </cell>
          <cell r="D11262" t="str">
            <v>20600241201299</v>
          </cell>
          <cell r="E11262" t="str">
            <v>压电陶瓷导波驱动系统研究</v>
          </cell>
          <cell r="F11262" t="str">
            <v>朱建军</v>
          </cell>
          <cell r="G11262" t="str">
            <v>2018003</v>
          </cell>
          <cell r="H11262">
            <v>0</v>
          </cell>
          <cell r="I11262">
            <v>2500</v>
          </cell>
          <cell r="J11262">
            <v>2499.84</v>
          </cell>
          <cell r="K11262">
            <v>0.16</v>
          </cell>
          <cell r="L11262">
            <v>0</v>
          </cell>
          <cell r="M11262">
            <v>0</v>
          </cell>
          <cell r="N11262">
            <v>0</v>
          </cell>
          <cell r="O11262">
            <v>0.16</v>
          </cell>
        </row>
        <row r="11263">
          <cell r="C11263">
            <v>241201300</v>
          </cell>
          <cell r="D11263" t="str">
            <v>20600241201300</v>
          </cell>
          <cell r="E11263" t="str">
            <v>心灵旅人——基于脑波技术的青少年抑郁症疗</v>
          </cell>
          <cell r="F11263" t="str">
            <v>王沄</v>
          </cell>
          <cell r="G11263" t="str">
            <v>2023204</v>
          </cell>
          <cell r="H11263">
            <v>0</v>
          </cell>
          <cell r="I11263">
            <v>2500</v>
          </cell>
          <cell r="J11263">
            <v>0</v>
          </cell>
          <cell r="K11263">
            <v>2500</v>
          </cell>
          <cell r="L11263">
            <v>0</v>
          </cell>
          <cell r="M11263">
            <v>0</v>
          </cell>
          <cell r="N11263">
            <v>0</v>
          </cell>
          <cell r="O11263">
            <v>2500</v>
          </cell>
        </row>
        <row r="11264">
          <cell r="C11264">
            <v>241201301</v>
          </cell>
          <cell r="D11264" t="str">
            <v>20600241201301</v>
          </cell>
          <cell r="E11264" t="str">
            <v>基于深度学习的柑橘分拣机</v>
          </cell>
          <cell r="F11264" t="str">
            <v>洪颖</v>
          </cell>
          <cell r="G11264" t="str">
            <v>2017159</v>
          </cell>
          <cell r="H11264">
            <v>0</v>
          </cell>
          <cell r="I11264">
            <v>2500</v>
          </cell>
          <cell r="J11264">
            <v>0</v>
          </cell>
          <cell r="K11264">
            <v>2500</v>
          </cell>
          <cell r="L11264">
            <v>0</v>
          </cell>
          <cell r="M11264">
            <v>0</v>
          </cell>
          <cell r="N11264">
            <v>0</v>
          </cell>
          <cell r="O11264">
            <v>2500</v>
          </cell>
        </row>
        <row r="11265">
          <cell r="C11265">
            <v>241201302</v>
          </cell>
          <cell r="D11265" t="str">
            <v>20600241201302</v>
          </cell>
          <cell r="E11265" t="str">
            <v>具备数字孪生功能的温室大棚探测仿生机械手</v>
          </cell>
          <cell r="F11265" t="str">
            <v>林小夏</v>
          </cell>
          <cell r="G11265" t="str">
            <v>2016017</v>
          </cell>
          <cell r="H11265">
            <v>0</v>
          </cell>
          <cell r="I11265">
            <v>2500</v>
          </cell>
          <cell r="J11265">
            <v>2499.86</v>
          </cell>
          <cell r="K11265">
            <v>0.14</v>
          </cell>
          <cell r="L11265">
            <v>0</v>
          </cell>
          <cell r="M11265">
            <v>0</v>
          </cell>
          <cell r="N11265">
            <v>0</v>
          </cell>
          <cell r="O11265">
            <v>0.14</v>
          </cell>
        </row>
        <row r="11266">
          <cell r="C11266">
            <v>241201303</v>
          </cell>
          <cell r="D11266" t="str">
            <v>20600241201303</v>
          </cell>
          <cell r="E11266" t="str">
            <v>校园环境监测物联网系统设计</v>
          </cell>
          <cell r="F11266" t="str">
            <v>张兵</v>
          </cell>
          <cell r="G11266" t="str">
            <v>2017066</v>
          </cell>
          <cell r="H11266">
            <v>0</v>
          </cell>
          <cell r="I11266">
            <v>2500</v>
          </cell>
          <cell r="J11266">
            <v>2498.97</v>
          </cell>
          <cell r="K11266">
            <v>1.03</v>
          </cell>
          <cell r="L11266">
            <v>0</v>
          </cell>
          <cell r="M11266">
            <v>0</v>
          </cell>
          <cell r="N11266">
            <v>0</v>
          </cell>
          <cell r="O11266">
            <v>1.03</v>
          </cell>
        </row>
        <row r="11267">
          <cell r="C11267">
            <v>241201304</v>
          </cell>
          <cell r="D11267" t="str">
            <v>20600241201304</v>
          </cell>
          <cell r="E11267" t="str">
            <v>樱桃大棚用超声雾化设备</v>
          </cell>
          <cell r="F11267" t="str">
            <v>宋菊青</v>
          </cell>
          <cell r="G11267" t="str">
            <v>2016052</v>
          </cell>
          <cell r="H11267">
            <v>0</v>
          </cell>
          <cell r="I11267">
            <v>2500</v>
          </cell>
          <cell r="J11267">
            <v>2498.09</v>
          </cell>
          <cell r="K11267">
            <v>1.91</v>
          </cell>
          <cell r="L11267">
            <v>0</v>
          </cell>
          <cell r="M11267">
            <v>0</v>
          </cell>
          <cell r="N11267">
            <v>0</v>
          </cell>
          <cell r="O11267">
            <v>1.91</v>
          </cell>
        </row>
        <row r="11268">
          <cell r="C11268">
            <v>241201305</v>
          </cell>
          <cell r="D11268" t="str">
            <v>20600241201305</v>
          </cell>
          <cell r="E11268" t="str">
            <v>智能环保机器人:双碳背景下的绿色革命先锋</v>
          </cell>
          <cell r="F11268" t="str">
            <v>肖毅</v>
          </cell>
          <cell r="G11268" t="str">
            <v>2012053</v>
          </cell>
          <cell r="H11268">
            <v>0</v>
          </cell>
          <cell r="I11268">
            <v>2500</v>
          </cell>
          <cell r="J11268">
            <v>2361.88</v>
          </cell>
          <cell r="K11268">
            <v>138.12</v>
          </cell>
          <cell r="L11268">
            <v>0</v>
          </cell>
          <cell r="M11268">
            <v>0</v>
          </cell>
          <cell r="N11268">
            <v>0</v>
          </cell>
          <cell r="O11268">
            <v>138.12</v>
          </cell>
        </row>
        <row r="11269">
          <cell r="C11269">
            <v>251008002</v>
          </cell>
          <cell r="D11269" t="str">
            <v>20600251008002</v>
          </cell>
          <cell r="E11269" t="str">
            <v>智能制造</v>
          </cell>
          <cell r="F11269" t="str">
            <v>曾达幸</v>
          </cell>
          <cell r="G11269" t="str">
            <v>2019818</v>
          </cell>
          <cell r="H11269">
            <v>0</v>
          </cell>
          <cell r="I11269">
            <v>600000</v>
          </cell>
          <cell r="J11269">
            <v>73985.15</v>
          </cell>
          <cell r="K11269">
            <v>526014.85</v>
          </cell>
          <cell r="L11269">
            <v>0</v>
          </cell>
          <cell r="M11269">
            <v>324714.35</v>
          </cell>
          <cell r="N11269">
            <v>0</v>
          </cell>
          <cell r="O11269">
            <v>201300.5</v>
          </cell>
        </row>
        <row r="11270">
          <cell r="C11270">
            <v>251201024</v>
          </cell>
          <cell r="D11270" t="str">
            <v>20600251201024</v>
          </cell>
          <cell r="E11270" t="str">
            <v>国家级一种模块化搜救蛇形机器人及其物联控</v>
          </cell>
          <cell r="F11270" t="str">
            <v>马宏伟</v>
          </cell>
          <cell r="G11270" t="str">
            <v>2016008</v>
          </cell>
          <cell r="H11270">
            <v>0</v>
          </cell>
          <cell r="I11270">
            <v>6000</v>
          </cell>
          <cell r="J11270">
            <v>0</v>
          </cell>
          <cell r="K11270">
            <v>6000</v>
          </cell>
          <cell r="L11270">
            <v>0</v>
          </cell>
          <cell r="M11270">
            <v>0</v>
          </cell>
          <cell r="N11270">
            <v>0</v>
          </cell>
          <cell r="O11270">
            <v>6000</v>
          </cell>
        </row>
        <row r="11271">
          <cell r="C11271">
            <v>251201025</v>
          </cell>
          <cell r="D11271" t="str">
            <v>20600251201025</v>
          </cell>
          <cell r="E11271" t="str">
            <v>国家级空天一体化智能农业信息感知系统</v>
          </cell>
          <cell r="F11271" t="str">
            <v>邓维伟</v>
          </cell>
          <cell r="G11271" t="str">
            <v>2005044</v>
          </cell>
          <cell r="H11271">
            <v>0</v>
          </cell>
          <cell r="I11271">
            <v>6000</v>
          </cell>
          <cell r="J11271">
            <v>6000</v>
          </cell>
          <cell r="K11271">
            <v>0</v>
          </cell>
          <cell r="L11271">
            <v>0</v>
          </cell>
          <cell r="M11271">
            <v>0</v>
          </cell>
          <cell r="N11271">
            <v>0</v>
          </cell>
          <cell r="O11271">
            <v>0</v>
          </cell>
        </row>
        <row r="11272">
          <cell r="C11272">
            <v>251201026</v>
          </cell>
          <cell r="D11272" t="str">
            <v>20600251201026</v>
          </cell>
          <cell r="E11272" t="str">
            <v>国家级基于人工智能的灾后快速组网感知系统</v>
          </cell>
          <cell r="F11272" t="str">
            <v>马宏伟</v>
          </cell>
          <cell r="G11272" t="str">
            <v>2016008</v>
          </cell>
          <cell r="H11272">
            <v>0</v>
          </cell>
          <cell r="I11272">
            <v>6000</v>
          </cell>
          <cell r="J11272">
            <v>0</v>
          </cell>
          <cell r="K11272">
            <v>6000</v>
          </cell>
          <cell r="L11272">
            <v>0</v>
          </cell>
          <cell r="M11272">
            <v>0</v>
          </cell>
          <cell r="N11272">
            <v>0</v>
          </cell>
          <cell r="O11272">
            <v>6000</v>
          </cell>
        </row>
        <row r="11273">
          <cell r="C11273">
            <v>251201027</v>
          </cell>
          <cell r="D11273" t="str">
            <v>20600251201027</v>
          </cell>
          <cell r="E11273" t="str">
            <v>国家级基于学习融合导航与策略生成的农田智</v>
          </cell>
          <cell r="F11273" t="str">
            <v>张智聪</v>
          </cell>
          <cell r="G11273" t="str">
            <v>2009003</v>
          </cell>
          <cell r="H11273">
            <v>0</v>
          </cell>
          <cell r="I11273">
            <v>6000</v>
          </cell>
          <cell r="J11273">
            <v>6000</v>
          </cell>
          <cell r="K11273">
            <v>0</v>
          </cell>
          <cell r="L11273">
            <v>0</v>
          </cell>
          <cell r="M11273">
            <v>0</v>
          </cell>
          <cell r="N11273">
            <v>0</v>
          </cell>
          <cell r="O11273">
            <v>0</v>
          </cell>
        </row>
        <row r="11274">
          <cell r="C11274">
            <v>251201028</v>
          </cell>
          <cell r="D11274" t="str">
            <v>20600251201028</v>
          </cell>
          <cell r="E11274" t="str">
            <v>国家级可快速部署的茶叶智能监测传感器系统</v>
          </cell>
          <cell r="F11274" t="str">
            <v>王岩</v>
          </cell>
          <cell r="G11274" t="str">
            <v>2018041</v>
          </cell>
          <cell r="H11274">
            <v>0</v>
          </cell>
          <cell r="I11274">
            <v>6000</v>
          </cell>
          <cell r="J11274">
            <v>0</v>
          </cell>
          <cell r="K11274">
            <v>6000</v>
          </cell>
          <cell r="L11274">
            <v>0</v>
          </cell>
          <cell r="M11274">
            <v>0</v>
          </cell>
          <cell r="N11274">
            <v>0</v>
          </cell>
          <cell r="O11274">
            <v>6000</v>
          </cell>
        </row>
        <row r="11275">
          <cell r="C11275">
            <v>251201029</v>
          </cell>
          <cell r="D11275" t="str">
            <v>20600251201029</v>
          </cell>
          <cell r="E11275" t="str">
            <v>国家级集成摩擦电翅翼的四翅扑翼机样机研制</v>
          </cell>
          <cell r="F11275" t="str">
            <v>汪超</v>
          </cell>
          <cell r="G11275" t="str">
            <v>2018119</v>
          </cell>
          <cell r="H11275">
            <v>0</v>
          </cell>
          <cell r="I11275">
            <v>6000</v>
          </cell>
          <cell r="J11275">
            <v>0</v>
          </cell>
          <cell r="K11275">
            <v>6000</v>
          </cell>
          <cell r="L11275">
            <v>0</v>
          </cell>
          <cell r="M11275">
            <v>0</v>
          </cell>
          <cell r="N11275">
            <v>0</v>
          </cell>
          <cell r="O11275">
            <v>6000</v>
          </cell>
        </row>
        <row r="11276">
          <cell r="C11276">
            <v>251201030</v>
          </cell>
          <cell r="D11276" t="str">
            <v>20600251201030</v>
          </cell>
          <cell r="E11276" t="str">
            <v>省级智能灭火小车</v>
          </cell>
          <cell r="F11276" t="str">
            <v>曾达幸</v>
          </cell>
          <cell r="G11276" t="str">
            <v>2019818</v>
          </cell>
          <cell r="H11276">
            <v>0</v>
          </cell>
          <cell r="I11276">
            <v>3000</v>
          </cell>
          <cell r="J11276">
            <v>0</v>
          </cell>
          <cell r="K11276">
            <v>3000</v>
          </cell>
          <cell r="L11276">
            <v>0</v>
          </cell>
          <cell r="M11276">
            <v>0</v>
          </cell>
          <cell r="N11276">
            <v>0</v>
          </cell>
          <cell r="O11276">
            <v>3000</v>
          </cell>
        </row>
        <row r="11277">
          <cell r="C11277">
            <v>251201031</v>
          </cell>
          <cell r="D11277" t="str">
            <v>20600251201031</v>
          </cell>
          <cell r="E11277" t="str">
            <v>省级X-Ray 图像采集与语义分割模型结</v>
          </cell>
          <cell r="F11277" t="str">
            <v>龙建宇</v>
          </cell>
          <cell r="G11277" t="str">
            <v>2019129</v>
          </cell>
          <cell r="H11277">
            <v>0</v>
          </cell>
          <cell r="I11277">
            <v>3000</v>
          </cell>
          <cell r="J11277">
            <v>0</v>
          </cell>
          <cell r="K11277">
            <v>3000</v>
          </cell>
          <cell r="L11277">
            <v>0</v>
          </cell>
          <cell r="M11277">
            <v>0</v>
          </cell>
          <cell r="N11277">
            <v>0</v>
          </cell>
          <cell r="O11277">
            <v>3000</v>
          </cell>
        </row>
        <row r="11278">
          <cell r="C11278">
            <v>251201032</v>
          </cell>
          <cell r="D11278" t="str">
            <v>20600251201032</v>
          </cell>
          <cell r="E11278" t="str">
            <v>省级一种具有形状记忆特性的半月板修复支架</v>
          </cell>
          <cell r="F11278" t="str">
            <v>王翀</v>
          </cell>
          <cell r="G11278" t="str">
            <v>2016033</v>
          </cell>
          <cell r="H11278">
            <v>0</v>
          </cell>
          <cell r="I11278">
            <v>3000</v>
          </cell>
          <cell r="J11278">
            <v>3000</v>
          </cell>
          <cell r="K11278">
            <v>0</v>
          </cell>
          <cell r="L11278">
            <v>0</v>
          </cell>
          <cell r="M11278">
            <v>0</v>
          </cell>
          <cell r="N11278">
            <v>0</v>
          </cell>
          <cell r="O11278">
            <v>0</v>
          </cell>
        </row>
        <row r="11279">
          <cell r="C11279">
            <v>251201033</v>
          </cell>
          <cell r="D11279" t="str">
            <v>20600251201033</v>
          </cell>
          <cell r="E11279" t="str">
            <v>省级基于STM32的新能源攀爬采集机器人</v>
          </cell>
          <cell r="F11279" t="str">
            <v>洪颖</v>
          </cell>
          <cell r="G11279" t="str">
            <v>2017159</v>
          </cell>
          <cell r="H11279">
            <v>0</v>
          </cell>
          <cell r="I11279">
            <v>3000</v>
          </cell>
          <cell r="J11279">
            <v>0</v>
          </cell>
          <cell r="K11279">
            <v>3000</v>
          </cell>
          <cell r="L11279">
            <v>0</v>
          </cell>
          <cell r="M11279">
            <v>0</v>
          </cell>
          <cell r="N11279">
            <v>0</v>
          </cell>
          <cell r="O11279">
            <v>3000</v>
          </cell>
        </row>
        <row r="11280">
          <cell r="C11280">
            <v>251201034</v>
          </cell>
          <cell r="D11280" t="str">
            <v>20600251201034</v>
          </cell>
          <cell r="E11280" t="str">
            <v>省级基于FSAE赛车的空气动力学系统的设</v>
          </cell>
          <cell r="F11280" t="str">
            <v>蒋飞</v>
          </cell>
          <cell r="G11280" t="str">
            <v>2023002</v>
          </cell>
          <cell r="H11280">
            <v>0</v>
          </cell>
          <cell r="I11280">
            <v>3000</v>
          </cell>
          <cell r="J11280">
            <v>2995.71</v>
          </cell>
          <cell r="K11280">
            <v>4.29</v>
          </cell>
          <cell r="L11280">
            <v>0</v>
          </cell>
          <cell r="M11280">
            <v>0</v>
          </cell>
          <cell r="N11280">
            <v>0</v>
          </cell>
          <cell r="O11280">
            <v>4.29</v>
          </cell>
        </row>
        <row r="11281">
          <cell r="C11281">
            <v>251201035</v>
          </cell>
          <cell r="D11281" t="str">
            <v>20600251201035</v>
          </cell>
          <cell r="E11281" t="str">
            <v>省级AI赋能新质生产力的创新设计路径研究</v>
          </cell>
          <cell r="F11281" t="str">
            <v>谢黎</v>
          </cell>
          <cell r="G11281" t="str">
            <v>2004031</v>
          </cell>
          <cell r="H11281">
            <v>0</v>
          </cell>
          <cell r="I11281">
            <v>3000</v>
          </cell>
          <cell r="J11281">
            <v>0</v>
          </cell>
          <cell r="K11281">
            <v>3000</v>
          </cell>
          <cell r="L11281">
            <v>0</v>
          </cell>
          <cell r="M11281">
            <v>0</v>
          </cell>
          <cell r="N11281">
            <v>0</v>
          </cell>
          <cell r="O11281">
            <v>3000</v>
          </cell>
        </row>
        <row r="11282">
          <cell r="C11282">
            <v>251201036</v>
          </cell>
          <cell r="D11282" t="str">
            <v>20600251201036</v>
          </cell>
          <cell r="E11282" t="str">
            <v>省级基于双轴向传感与智能控制的高压电缆侧</v>
          </cell>
          <cell r="F11282" t="str">
            <v>吴鹏</v>
          </cell>
          <cell r="G11282" t="str">
            <v>2013036</v>
          </cell>
          <cell r="H11282">
            <v>0</v>
          </cell>
          <cell r="I11282">
            <v>3000</v>
          </cell>
          <cell r="J11282">
            <v>2989.43</v>
          </cell>
          <cell r="K11282">
            <v>10.57</v>
          </cell>
          <cell r="L11282">
            <v>0</v>
          </cell>
          <cell r="M11282">
            <v>0</v>
          </cell>
          <cell r="N11282">
            <v>0</v>
          </cell>
          <cell r="O11282">
            <v>10.57</v>
          </cell>
        </row>
        <row r="11283">
          <cell r="C11283">
            <v>251201037</v>
          </cell>
          <cell r="D11283" t="str">
            <v>20600251201037</v>
          </cell>
          <cell r="E11283" t="str">
            <v>省级应用于茶叶产线的智能搬运机器人</v>
          </cell>
          <cell r="F11283" t="str">
            <v>何伟锋</v>
          </cell>
          <cell r="G11283" t="str">
            <v>2009025</v>
          </cell>
          <cell r="H11283">
            <v>0</v>
          </cell>
          <cell r="I11283">
            <v>3000</v>
          </cell>
          <cell r="J11283">
            <v>1268.95</v>
          </cell>
          <cell r="K11283">
            <v>1731.05</v>
          </cell>
          <cell r="L11283">
            <v>0</v>
          </cell>
          <cell r="M11283">
            <v>0</v>
          </cell>
          <cell r="N11283">
            <v>0</v>
          </cell>
          <cell r="O11283">
            <v>1731.05</v>
          </cell>
        </row>
        <row r="11284">
          <cell r="C11284">
            <v>251201038</v>
          </cell>
          <cell r="D11284" t="str">
            <v>20600251201038</v>
          </cell>
          <cell r="E11284" t="str">
            <v>省级基于CFD技术的锂电池制浆工艺的优化</v>
          </cell>
          <cell r="F11284" t="str">
            <v>曹晓畅</v>
          </cell>
          <cell r="G11284" t="str">
            <v>2012045</v>
          </cell>
          <cell r="H11284">
            <v>0</v>
          </cell>
          <cell r="I11284">
            <v>3000</v>
          </cell>
          <cell r="J11284">
            <v>2184.35</v>
          </cell>
          <cell r="K11284">
            <v>815.65</v>
          </cell>
          <cell r="L11284">
            <v>0</v>
          </cell>
          <cell r="M11284">
            <v>0</v>
          </cell>
          <cell r="N11284">
            <v>0</v>
          </cell>
          <cell r="O11284">
            <v>815.65</v>
          </cell>
        </row>
        <row r="11285">
          <cell r="C11285">
            <v>251201039</v>
          </cell>
          <cell r="D11285" t="str">
            <v>20600251201039</v>
          </cell>
          <cell r="E11285" t="str">
            <v>省级水下智行-生态守护</v>
          </cell>
          <cell r="F11285" t="str">
            <v>张宏辉</v>
          </cell>
          <cell r="G11285" t="str">
            <v>2006010</v>
          </cell>
          <cell r="H11285">
            <v>0</v>
          </cell>
          <cell r="I11285">
            <v>3000</v>
          </cell>
          <cell r="J11285">
            <v>0</v>
          </cell>
          <cell r="K11285">
            <v>3000</v>
          </cell>
          <cell r="L11285">
            <v>0</v>
          </cell>
          <cell r="M11285">
            <v>0</v>
          </cell>
          <cell r="N11285">
            <v>0</v>
          </cell>
          <cell r="O11285">
            <v>3000</v>
          </cell>
        </row>
        <row r="11286">
          <cell r="C11286">
            <v>251201040</v>
          </cell>
          <cell r="D11286" t="str">
            <v>20600251201040</v>
          </cell>
          <cell r="E11286" t="str">
            <v>省级面向百千万工程地区的茶叶烘干输送及识</v>
          </cell>
          <cell r="F11286" t="str">
            <v>陈海彬</v>
          </cell>
          <cell r="G11286" t="str">
            <v>2007041</v>
          </cell>
          <cell r="H11286">
            <v>0</v>
          </cell>
          <cell r="I11286">
            <v>3000</v>
          </cell>
          <cell r="J11286">
            <v>0</v>
          </cell>
          <cell r="K11286">
            <v>3000</v>
          </cell>
          <cell r="L11286">
            <v>0</v>
          </cell>
          <cell r="M11286">
            <v>0</v>
          </cell>
          <cell r="N11286">
            <v>0</v>
          </cell>
          <cell r="O11286">
            <v>3000</v>
          </cell>
        </row>
        <row r="11287">
          <cell r="C11287">
            <v>251201041</v>
          </cell>
          <cell r="D11287" t="str">
            <v>20600251201041</v>
          </cell>
          <cell r="E11287" t="str">
            <v>省级多模态智能协同式菜心洁净处理包装一体</v>
          </cell>
          <cell r="F11287" t="str">
            <v>王帅</v>
          </cell>
          <cell r="G11287" t="str">
            <v>2018118</v>
          </cell>
          <cell r="H11287">
            <v>0</v>
          </cell>
          <cell r="I11287">
            <v>3000</v>
          </cell>
          <cell r="J11287">
            <v>0</v>
          </cell>
          <cell r="K11287">
            <v>3000</v>
          </cell>
          <cell r="L11287">
            <v>0</v>
          </cell>
          <cell r="M11287">
            <v>0</v>
          </cell>
          <cell r="N11287">
            <v>0</v>
          </cell>
          <cell r="O11287">
            <v>3000</v>
          </cell>
        </row>
        <row r="11288">
          <cell r="C11288">
            <v>251201042</v>
          </cell>
          <cell r="D11288" t="str">
            <v>20600251201042</v>
          </cell>
          <cell r="E11288" t="str">
            <v>校级莞草编织技艺的机械自动化生产研究</v>
          </cell>
          <cell r="F11288" t="str">
            <v>李钰田</v>
          </cell>
          <cell r="G11288" t="str">
            <v>2009027</v>
          </cell>
          <cell r="H11288">
            <v>0</v>
          </cell>
          <cell r="I11288">
            <v>1500</v>
          </cell>
          <cell r="J11288">
            <v>0</v>
          </cell>
          <cell r="K11288">
            <v>1500</v>
          </cell>
          <cell r="L11288">
            <v>0</v>
          </cell>
          <cell r="M11288">
            <v>0</v>
          </cell>
          <cell r="N11288">
            <v>0</v>
          </cell>
          <cell r="O11288">
            <v>1500</v>
          </cell>
        </row>
        <row r="11289">
          <cell r="C11289">
            <v>251201043</v>
          </cell>
          <cell r="D11289" t="str">
            <v>20600251201043</v>
          </cell>
          <cell r="E11289" t="str">
            <v>校级“传感器-控制器-中子场”三元耦合模</v>
          </cell>
          <cell r="F11289" t="str">
            <v>彭云</v>
          </cell>
          <cell r="G11289" t="str">
            <v>2017019</v>
          </cell>
          <cell r="H11289">
            <v>0</v>
          </cell>
          <cell r="I11289">
            <v>1500</v>
          </cell>
          <cell r="J11289">
            <v>0</v>
          </cell>
          <cell r="K11289">
            <v>1500</v>
          </cell>
          <cell r="L11289">
            <v>0</v>
          </cell>
          <cell r="M11289">
            <v>0</v>
          </cell>
          <cell r="N11289">
            <v>0</v>
          </cell>
          <cell r="O11289">
            <v>1500</v>
          </cell>
        </row>
        <row r="11290">
          <cell r="C11290">
            <v>251201044</v>
          </cell>
          <cell r="D11290" t="str">
            <v>20600251201044</v>
          </cell>
          <cell r="E11290" t="str">
            <v>校级激光诱导金属表面着色工艺与机理研究</v>
          </cell>
          <cell r="F11290" t="str">
            <v>纪亚强</v>
          </cell>
          <cell r="G11290" t="str">
            <v>2023081</v>
          </cell>
          <cell r="H11290">
            <v>0</v>
          </cell>
          <cell r="I11290">
            <v>1500</v>
          </cell>
          <cell r="J11290">
            <v>0</v>
          </cell>
          <cell r="K11290">
            <v>1500</v>
          </cell>
          <cell r="L11290">
            <v>0</v>
          </cell>
          <cell r="M11290">
            <v>0</v>
          </cell>
          <cell r="N11290">
            <v>0</v>
          </cell>
          <cell r="O11290">
            <v>1500</v>
          </cell>
        </row>
        <row r="11291">
          <cell r="C11291">
            <v>251201045</v>
          </cell>
          <cell r="D11291" t="str">
            <v>20600251201045</v>
          </cell>
          <cell r="E11291" t="str">
            <v>校级基于AI导航系统的地面清洁机器人</v>
          </cell>
          <cell r="F11291" t="str">
            <v>陈勇志</v>
          </cell>
          <cell r="G11291" t="str">
            <v>2004090</v>
          </cell>
          <cell r="H11291">
            <v>0</v>
          </cell>
          <cell r="I11291">
            <v>1500</v>
          </cell>
          <cell r="J11291">
            <v>1500</v>
          </cell>
          <cell r="K11291">
            <v>0</v>
          </cell>
          <cell r="L11291">
            <v>0</v>
          </cell>
          <cell r="M11291">
            <v>0</v>
          </cell>
          <cell r="N11291">
            <v>0</v>
          </cell>
          <cell r="O11291">
            <v>0</v>
          </cell>
        </row>
        <row r="11292">
          <cell r="C11292">
            <v>251201046</v>
          </cell>
          <cell r="D11292" t="str">
            <v>20600251201046</v>
          </cell>
          <cell r="E11292" t="str">
            <v>校级基于STM32设计的智能药盒</v>
          </cell>
          <cell r="F11292" t="str">
            <v>张智聪</v>
          </cell>
          <cell r="G11292" t="str">
            <v>2009003</v>
          </cell>
          <cell r="H11292">
            <v>0</v>
          </cell>
          <cell r="I11292">
            <v>1500</v>
          </cell>
          <cell r="J11292">
            <v>1500</v>
          </cell>
          <cell r="K11292">
            <v>0</v>
          </cell>
          <cell r="L11292">
            <v>0</v>
          </cell>
          <cell r="M11292">
            <v>0</v>
          </cell>
          <cell r="N11292">
            <v>0</v>
          </cell>
          <cell r="O11292">
            <v>0</v>
          </cell>
        </row>
        <row r="11293">
          <cell r="C11293">
            <v>251201047</v>
          </cell>
          <cell r="D11293" t="str">
            <v>20600251201047</v>
          </cell>
          <cell r="E11293" t="str">
            <v>校级基于PFG与VisRecd的叶菜清洗</v>
          </cell>
          <cell r="F11293" t="str">
            <v>张正敏</v>
          </cell>
          <cell r="G11293" t="str">
            <v>2023234</v>
          </cell>
          <cell r="H11293">
            <v>0</v>
          </cell>
          <cell r="I11293">
            <v>1500</v>
          </cell>
          <cell r="J11293">
            <v>0</v>
          </cell>
          <cell r="K11293">
            <v>1500</v>
          </cell>
          <cell r="L11293">
            <v>0</v>
          </cell>
          <cell r="M11293">
            <v>0</v>
          </cell>
          <cell r="N11293">
            <v>0</v>
          </cell>
          <cell r="O11293">
            <v>1500</v>
          </cell>
        </row>
        <row r="11294">
          <cell r="C11294">
            <v>251201048</v>
          </cell>
          <cell r="D11294" t="str">
            <v>20600251201048</v>
          </cell>
          <cell r="E11294" t="str">
            <v>校级外扣式微小流量传感器设计</v>
          </cell>
          <cell r="F11294" t="str">
            <v>王磊杰</v>
          </cell>
          <cell r="G11294" t="str">
            <v>2012020</v>
          </cell>
          <cell r="H11294">
            <v>0</v>
          </cell>
          <cell r="I11294">
            <v>1500</v>
          </cell>
          <cell r="J11294">
            <v>0</v>
          </cell>
          <cell r="K11294">
            <v>1500</v>
          </cell>
          <cell r="L11294">
            <v>0</v>
          </cell>
          <cell r="M11294">
            <v>0</v>
          </cell>
          <cell r="N11294">
            <v>0</v>
          </cell>
          <cell r="O11294">
            <v>1500</v>
          </cell>
        </row>
        <row r="11295">
          <cell r="C11295">
            <v>251201049</v>
          </cell>
          <cell r="D11295" t="str">
            <v>20600251201049</v>
          </cell>
          <cell r="E11295" t="str">
            <v>校级视触融合智能检测机器人</v>
          </cell>
          <cell r="F11295" t="str">
            <v>晏晓辉</v>
          </cell>
          <cell r="G11295" t="str">
            <v>2013003</v>
          </cell>
          <cell r="H11295">
            <v>0</v>
          </cell>
          <cell r="I11295">
            <v>1500</v>
          </cell>
          <cell r="J11295">
            <v>0</v>
          </cell>
          <cell r="K11295">
            <v>1500</v>
          </cell>
          <cell r="L11295">
            <v>0</v>
          </cell>
          <cell r="M11295">
            <v>0</v>
          </cell>
          <cell r="N11295">
            <v>0</v>
          </cell>
          <cell r="O11295">
            <v>1500</v>
          </cell>
        </row>
        <row r="11296">
          <cell r="C11296">
            <v>251201050</v>
          </cell>
          <cell r="D11296" t="str">
            <v>20600251201050</v>
          </cell>
          <cell r="E11296" t="str">
            <v>校级基于YOLO与DEIM机制的野外监测</v>
          </cell>
          <cell r="F11296" t="str">
            <v>马百胜</v>
          </cell>
          <cell r="G11296" t="str">
            <v>2018096</v>
          </cell>
          <cell r="H11296">
            <v>0</v>
          </cell>
          <cell r="I11296">
            <v>1500</v>
          </cell>
          <cell r="J11296">
            <v>1500</v>
          </cell>
          <cell r="K11296">
            <v>0</v>
          </cell>
          <cell r="L11296">
            <v>0</v>
          </cell>
          <cell r="M11296">
            <v>0</v>
          </cell>
          <cell r="N11296">
            <v>0</v>
          </cell>
          <cell r="O11296">
            <v>0</v>
          </cell>
        </row>
        <row r="11297">
          <cell r="C11297">
            <v>251201051</v>
          </cell>
          <cell r="D11297" t="str">
            <v>20600251201051</v>
          </cell>
          <cell r="E11297" t="str">
            <v>校级临界电场辅助氧化锆陶瓷微纳压印-机理</v>
          </cell>
          <cell r="F11297" t="str">
            <v>黄俊锋</v>
          </cell>
          <cell r="G11297" t="str">
            <v>2022146</v>
          </cell>
          <cell r="H11297">
            <v>0</v>
          </cell>
          <cell r="I11297">
            <v>1500</v>
          </cell>
          <cell r="J11297">
            <v>0</v>
          </cell>
          <cell r="K11297">
            <v>1500</v>
          </cell>
          <cell r="L11297">
            <v>0</v>
          </cell>
          <cell r="M11297">
            <v>0</v>
          </cell>
          <cell r="N11297">
            <v>0</v>
          </cell>
          <cell r="O11297">
            <v>1500</v>
          </cell>
        </row>
        <row r="11298">
          <cell r="C11298">
            <v>251201053</v>
          </cell>
          <cell r="D11298" t="str">
            <v>20600251201053</v>
          </cell>
          <cell r="E11298" t="str">
            <v>校级小样本·大智慧-大模型驱动压铸异常自</v>
          </cell>
          <cell r="F11298" t="str">
            <v>黄云伟</v>
          </cell>
          <cell r="G11298" t="str">
            <v>2023083</v>
          </cell>
          <cell r="H11298">
            <v>0</v>
          </cell>
          <cell r="I11298">
            <v>1500</v>
          </cell>
          <cell r="J11298">
            <v>0</v>
          </cell>
          <cell r="K11298">
            <v>1500</v>
          </cell>
          <cell r="L11298">
            <v>0</v>
          </cell>
          <cell r="M11298">
            <v>0</v>
          </cell>
          <cell r="N11298">
            <v>0</v>
          </cell>
          <cell r="O11298">
            <v>1500</v>
          </cell>
        </row>
        <row r="11299">
          <cell r="C11299">
            <v>251201054</v>
          </cell>
          <cell r="D11299" t="str">
            <v>20600251201054</v>
          </cell>
          <cell r="E11299" t="str">
            <v>校级单相电能表通讯模块更换工具研发</v>
          </cell>
          <cell r="F11299" t="str">
            <v>吴鹏</v>
          </cell>
          <cell r="G11299" t="str">
            <v>2013036</v>
          </cell>
          <cell r="H11299">
            <v>0</v>
          </cell>
          <cell r="I11299">
            <v>1500</v>
          </cell>
          <cell r="J11299">
            <v>1122.95</v>
          </cell>
          <cell r="K11299">
            <v>377.05</v>
          </cell>
          <cell r="L11299">
            <v>0</v>
          </cell>
          <cell r="M11299">
            <v>0</v>
          </cell>
          <cell r="N11299">
            <v>0</v>
          </cell>
          <cell r="O11299">
            <v>377.05</v>
          </cell>
        </row>
        <row r="11300">
          <cell r="C11300">
            <v>251201055</v>
          </cell>
          <cell r="D11300" t="str">
            <v>20600251201055</v>
          </cell>
          <cell r="E11300" t="str">
            <v>校级“果熟先知”——基于柔性应变传感器的</v>
          </cell>
          <cell r="F11300" t="str">
            <v>徐进</v>
          </cell>
          <cell r="G11300" t="str">
            <v>2018080</v>
          </cell>
          <cell r="H11300">
            <v>0</v>
          </cell>
          <cell r="I11300">
            <v>1500</v>
          </cell>
          <cell r="J11300">
            <v>1500</v>
          </cell>
          <cell r="K11300">
            <v>0</v>
          </cell>
          <cell r="L11300">
            <v>0</v>
          </cell>
          <cell r="M11300">
            <v>0</v>
          </cell>
          <cell r="N11300">
            <v>0</v>
          </cell>
          <cell r="O11300">
            <v>0</v>
          </cell>
        </row>
        <row r="11301">
          <cell r="C11301">
            <v>251201056</v>
          </cell>
          <cell r="D11301" t="str">
            <v>20600251201056</v>
          </cell>
          <cell r="E11301" t="str">
            <v>校级智能医疗物资自动搬运与消毒机器人</v>
          </cell>
          <cell r="F11301" t="str">
            <v>郭家润</v>
          </cell>
          <cell r="G11301" t="str">
            <v>2020052</v>
          </cell>
          <cell r="H11301">
            <v>0</v>
          </cell>
          <cell r="I11301">
            <v>1500</v>
          </cell>
          <cell r="J11301">
            <v>977.4</v>
          </cell>
          <cell r="K11301">
            <v>522.6</v>
          </cell>
          <cell r="L11301">
            <v>0</v>
          </cell>
          <cell r="M11301">
            <v>0</v>
          </cell>
          <cell r="N11301">
            <v>0</v>
          </cell>
          <cell r="O11301">
            <v>522.6</v>
          </cell>
        </row>
        <row r="11302">
          <cell r="C11302">
            <v>251201057</v>
          </cell>
          <cell r="D11302" t="str">
            <v>20600251201057</v>
          </cell>
          <cell r="E11302" t="str">
            <v>校级基于符号学的数字化校园非遗传承H5平</v>
          </cell>
          <cell r="F11302" t="str">
            <v>李钰田</v>
          </cell>
          <cell r="G11302" t="str">
            <v>2009027</v>
          </cell>
          <cell r="H11302">
            <v>0</v>
          </cell>
          <cell r="I11302">
            <v>1500</v>
          </cell>
          <cell r="J11302">
            <v>0</v>
          </cell>
          <cell r="K11302">
            <v>1500</v>
          </cell>
          <cell r="L11302">
            <v>0</v>
          </cell>
          <cell r="M11302">
            <v>0</v>
          </cell>
          <cell r="N11302">
            <v>0</v>
          </cell>
          <cell r="O11302">
            <v>1500</v>
          </cell>
        </row>
        <row r="11303">
          <cell r="C11303">
            <v>251201058</v>
          </cell>
          <cell r="D11303" t="str">
            <v>20600251201058</v>
          </cell>
          <cell r="E11303" t="str">
            <v>校级AI赋能乡村茶叶品牌生态模式创新设计</v>
          </cell>
          <cell r="F11303" t="str">
            <v>黄梦怡</v>
          </cell>
          <cell r="G11303" t="str">
            <v>2011026</v>
          </cell>
          <cell r="H11303">
            <v>0</v>
          </cell>
          <cell r="I11303">
            <v>1500</v>
          </cell>
          <cell r="J11303">
            <v>0</v>
          </cell>
          <cell r="K11303">
            <v>1500</v>
          </cell>
          <cell r="L11303">
            <v>0</v>
          </cell>
          <cell r="M11303">
            <v>0</v>
          </cell>
          <cell r="N11303">
            <v>0</v>
          </cell>
          <cell r="O11303">
            <v>1500</v>
          </cell>
        </row>
        <row r="11304">
          <cell r="C11304">
            <v>195900001007</v>
          </cell>
          <cell r="D11304" t="str">
            <v>20700195900001007</v>
          </cell>
          <cell r="E11304" t="str">
            <v>党费</v>
          </cell>
          <cell r="F11304" t="str">
            <v>陈宝华</v>
          </cell>
          <cell r="G11304" t="str">
            <v>2001015</v>
          </cell>
          <cell r="H11304">
            <v>0</v>
          </cell>
          <cell r="I11304">
            <v>87760.44</v>
          </cell>
          <cell r="J11304">
            <v>3718</v>
          </cell>
          <cell r="K11304">
            <v>84042.44</v>
          </cell>
          <cell r="L11304">
            <v>0</v>
          </cell>
          <cell r="M11304">
            <v>0</v>
          </cell>
          <cell r="N11304">
            <v>0</v>
          </cell>
          <cell r="O11304">
            <v>84042.44</v>
          </cell>
        </row>
        <row r="11305">
          <cell r="C11305">
            <v>2061009004</v>
          </cell>
          <cell r="D11305" t="str">
            <v>207002061009004</v>
          </cell>
          <cell r="E11305" t="str">
            <v>（平台）新能源材料研究中心-材料分析测试中心</v>
          </cell>
          <cell r="F11305" t="str">
            <v>李文芳</v>
          </cell>
          <cell r="G11305" t="str">
            <v>2016007</v>
          </cell>
          <cell r="H11305">
            <v>0</v>
          </cell>
          <cell r="I11305">
            <v>0</v>
          </cell>
          <cell r="J11305">
            <v>0</v>
          </cell>
          <cell r="K11305">
            <v>0</v>
          </cell>
          <cell r="L11305">
            <v>0</v>
          </cell>
          <cell r="M11305">
            <v>0</v>
          </cell>
          <cell r="N11305">
            <v>0</v>
          </cell>
          <cell r="O11305">
            <v>0</v>
          </cell>
        </row>
        <row r="11306">
          <cell r="C11306">
            <v>206100900401</v>
          </cell>
          <cell r="D11306" t="str">
            <v>20700206100900401</v>
          </cell>
          <cell r="E11306" t="str">
            <v>（配套经费）固态电池失效与热失控行为研究</v>
          </cell>
          <cell r="F11306" t="str">
            <v>李文芳</v>
          </cell>
          <cell r="G11306" t="str">
            <v>2016007</v>
          </cell>
          <cell r="H11306">
            <v>0</v>
          </cell>
          <cell r="I11306">
            <v>2191331.54</v>
          </cell>
          <cell r="J11306">
            <v>260417.15</v>
          </cell>
          <cell r="K11306">
            <v>1930914.39</v>
          </cell>
          <cell r="L11306">
            <v>0</v>
          </cell>
          <cell r="M11306">
            <v>297602</v>
          </cell>
          <cell r="N11306">
            <v>0</v>
          </cell>
          <cell r="O11306">
            <v>1633312.39</v>
          </cell>
        </row>
        <row r="11307">
          <cell r="C11307">
            <v>2061009011</v>
          </cell>
          <cell r="D11307" t="str">
            <v>207002061009011</v>
          </cell>
          <cell r="E11307" t="str">
            <v>（平台）新能源材料研究中心—生物质催化材料研究</v>
          </cell>
          <cell r="F11307" t="str">
            <v>苏海燕</v>
          </cell>
          <cell r="G11307" t="str">
            <v>2019809</v>
          </cell>
          <cell r="H11307">
            <v>0</v>
          </cell>
          <cell r="I11307">
            <v>0</v>
          </cell>
          <cell r="J11307">
            <v>0</v>
          </cell>
          <cell r="K11307">
            <v>0</v>
          </cell>
          <cell r="L11307">
            <v>0</v>
          </cell>
          <cell r="M11307">
            <v>0</v>
          </cell>
          <cell r="N11307">
            <v>0</v>
          </cell>
          <cell r="O11307">
            <v>0</v>
          </cell>
        </row>
        <row r="11308">
          <cell r="C11308">
            <v>2061009012</v>
          </cell>
          <cell r="D11308" t="str">
            <v>207002061009012</v>
          </cell>
          <cell r="E11308" t="str">
            <v>（平台）新能源材料研究中心—太阳能及光电材料研究</v>
          </cell>
          <cell r="F11308" t="str">
            <v>段若蒙</v>
          </cell>
          <cell r="G11308" t="str">
            <v>2017026</v>
          </cell>
          <cell r="H11308">
            <v>0</v>
          </cell>
          <cell r="I11308">
            <v>653.93</v>
          </cell>
          <cell r="J11308">
            <v>0</v>
          </cell>
          <cell r="K11308">
            <v>653.93</v>
          </cell>
          <cell r="L11308">
            <v>0</v>
          </cell>
          <cell r="M11308">
            <v>0</v>
          </cell>
          <cell r="N11308">
            <v>0</v>
          </cell>
          <cell r="O11308">
            <v>653.93</v>
          </cell>
        </row>
        <row r="11309">
          <cell r="C11309">
            <v>2063077</v>
          </cell>
          <cell r="D11309" t="str">
            <v>207002063077</v>
          </cell>
          <cell r="E11309" t="str">
            <v>材料科学与工程学院启动建设费</v>
          </cell>
          <cell r="F11309" t="str">
            <v>王彪</v>
          </cell>
          <cell r="G11309" t="str">
            <v>2020816</v>
          </cell>
          <cell r="H11309">
            <v>0</v>
          </cell>
          <cell r="I11309">
            <v>0</v>
          </cell>
          <cell r="J11309">
            <v>0</v>
          </cell>
          <cell r="K11309">
            <v>0</v>
          </cell>
          <cell r="L11309">
            <v>0</v>
          </cell>
          <cell r="M11309">
            <v>0</v>
          </cell>
          <cell r="N11309">
            <v>0</v>
          </cell>
          <cell r="O11309">
            <v>0</v>
          </cell>
        </row>
        <row r="11310">
          <cell r="C11310">
            <v>211182004</v>
          </cell>
          <cell r="D11310" t="str">
            <v>20700211182004</v>
          </cell>
          <cell r="E11310" t="str">
            <v>（平台）新能源材料研究中心-生物质催化材料研究</v>
          </cell>
          <cell r="F11310" t="str">
            <v>苏海燕</v>
          </cell>
          <cell r="G11310" t="str">
            <v>2019809</v>
          </cell>
          <cell r="H11310">
            <v>0</v>
          </cell>
          <cell r="I11310">
            <v>164534</v>
          </cell>
          <cell r="J11310">
            <v>67505.87</v>
          </cell>
          <cell r="K11310">
            <v>97028.13</v>
          </cell>
          <cell r="L11310">
            <v>0</v>
          </cell>
          <cell r="M11310">
            <v>0</v>
          </cell>
          <cell r="N11310">
            <v>0</v>
          </cell>
          <cell r="O11310">
            <v>97028.13</v>
          </cell>
        </row>
        <row r="11311">
          <cell r="C11311">
            <v>211186</v>
          </cell>
          <cell r="D11311" t="str">
            <v>20700211186</v>
          </cell>
          <cell r="E11311" t="str">
            <v>学科交叉中心建设启动费</v>
          </cell>
          <cell r="F11311" t="str">
            <v>王彪</v>
          </cell>
          <cell r="G11311" t="str">
            <v>2020816</v>
          </cell>
          <cell r="H11311">
            <v>0</v>
          </cell>
          <cell r="I11311">
            <v>0</v>
          </cell>
          <cell r="J11311">
            <v>0</v>
          </cell>
          <cell r="K11311">
            <v>0</v>
          </cell>
          <cell r="L11311">
            <v>0</v>
          </cell>
          <cell r="M11311">
            <v>0</v>
          </cell>
          <cell r="N11311">
            <v>0</v>
          </cell>
          <cell r="O11311">
            <v>0</v>
          </cell>
        </row>
        <row r="11312">
          <cell r="C11312">
            <v>215701007</v>
          </cell>
          <cell r="D11312" t="str">
            <v>20700215701007</v>
          </cell>
          <cell r="E11312" t="str">
            <v>征兵专项经费</v>
          </cell>
          <cell r="F11312" t="str">
            <v>陈宝华</v>
          </cell>
          <cell r="G11312" t="str">
            <v>2001015</v>
          </cell>
          <cell r="H11312">
            <v>0</v>
          </cell>
          <cell r="I11312">
            <v>2000</v>
          </cell>
          <cell r="J11312">
            <v>0</v>
          </cell>
          <cell r="K11312">
            <v>2000</v>
          </cell>
          <cell r="L11312">
            <v>0</v>
          </cell>
          <cell r="M11312">
            <v>0</v>
          </cell>
          <cell r="N11312">
            <v>0</v>
          </cell>
          <cell r="O11312">
            <v>2000</v>
          </cell>
        </row>
        <row r="11313">
          <cell r="C11313">
            <v>220629012</v>
          </cell>
          <cell r="D11313" t="str">
            <v>20700220629012</v>
          </cell>
          <cell r="E11313" t="str">
            <v>本科招生工作经费</v>
          </cell>
          <cell r="F11313" t="str">
            <v>陈宝华</v>
          </cell>
          <cell r="G11313" t="str">
            <v>2001015</v>
          </cell>
          <cell r="H11313">
            <v>0</v>
          </cell>
          <cell r="I11313">
            <v>0</v>
          </cell>
          <cell r="J11313">
            <v>0</v>
          </cell>
          <cell r="K11313">
            <v>0</v>
          </cell>
          <cell r="L11313">
            <v>0</v>
          </cell>
          <cell r="M11313">
            <v>0</v>
          </cell>
          <cell r="N11313">
            <v>0</v>
          </cell>
          <cell r="O11313">
            <v>0</v>
          </cell>
        </row>
        <row r="11314">
          <cell r="C11314">
            <v>220629024</v>
          </cell>
          <cell r="D11314" t="str">
            <v>20700220629024</v>
          </cell>
          <cell r="E11314" t="str">
            <v>研究生招生工作经费</v>
          </cell>
          <cell r="F11314" t="str">
            <v>王彪</v>
          </cell>
          <cell r="G11314" t="str">
            <v>2020816</v>
          </cell>
          <cell r="H11314">
            <v>0</v>
          </cell>
          <cell r="I11314">
            <v>0</v>
          </cell>
          <cell r="J11314">
            <v>0</v>
          </cell>
          <cell r="K11314">
            <v>0</v>
          </cell>
          <cell r="L11314">
            <v>0</v>
          </cell>
          <cell r="M11314">
            <v>0</v>
          </cell>
          <cell r="N11314">
            <v>0</v>
          </cell>
          <cell r="O11314">
            <v>0</v>
          </cell>
        </row>
        <row r="11315">
          <cell r="C11315">
            <v>221001035</v>
          </cell>
          <cell r="D11315" t="str">
            <v>20700221001035</v>
          </cell>
          <cell r="E11315" t="str">
            <v>教学部门日常教学经费</v>
          </cell>
          <cell r="F11315" t="str">
            <v>王彪</v>
          </cell>
          <cell r="G11315" t="str">
            <v>2020816</v>
          </cell>
          <cell r="H11315">
            <v>0</v>
          </cell>
          <cell r="I11315">
            <v>0</v>
          </cell>
          <cell r="J11315">
            <v>0</v>
          </cell>
          <cell r="K11315">
            <v>0</v>
          </cell>
          <cell r="L11315">
            <v>0</v>
          </cell>
          <cell r="M11315">
            <v>0</v>
          </cell>
          <cell r="N11315">
            <v>0</v>
          </cell>
          <cell r="O11315">
            <v>0</v>
          </cell>
        </row>
        <row r="11316">
          <cell r="C11316">
            <v>221001055</v>
          </cell>
          <cell r="D11316" t="str">
            <v>20700221001055</v>
          </cell>
          <cell r="E11316" t="str">
            <v>党建经费</v>
          </cell>
          <cell r="F11316" t="str">
            <v>陈宝华</v>
          </cell>
          <cell r="G11316" t="str">
            <v>2001015</v>
          </cell>
          <cell r="H11316">
            <v>0</v>
          </cell>
          <cell r="I11316">
            <v>36675</v>
          </cell>
          <cell r="J11316">
            <v>4000</v>
          </cell>
          <cell r="K11316">
            <v>32675</v>
          </cell>
          <cell r="L11316">
            <v>0</v>
          </cell>
          <cell r="M11316">
            <v>0</v>
          </cell>
          <cell r="N11316">
            <v>0</v>
          </cell>
          <cell r="O11316">
            <v>32675</v>
          </cell>
        </row>
        <row r="11317">
          <cell r="C11317">
            <v>221001074</v>
          </cell>
          <cell r="D11317" t="str">
            <v>20700221001074</v>
          </cell>
          <cell r="E11317" t="str">
            <v>德育经费</v>
          </cell>
          <cell r="F11317" t="str">
            <v>王彪</v>
          </cell>
          <cell r="G11317" t="str">
            <v>2020816</v>
          </cell>
          <cell r="H11317">
            <v>0</v>
          </cell>
          <cell r="I11317">
            <v>0</v>
          </cell>
          <cell r="J11317">
            <v>0</v>
          </cell>
          <cell r="K11317">
            <v>0</v>
          </cell>
          <cell r="L11317">
            <v>0</v>
          </cell>
          <cell r="M11317">
            <v>0</v>
          </cell>
          <cell r="N11317">
            <v>0</v>
          </cell>
          <cell r="O11317">
            <v>0</v>
          </cell>
        </row>
        <row r="11318">
          <cell r="C11318">
            <v>221001122007</v>
          </cell>
          <cell r="D11318" t="str">
            <v>20700221001122007</v>
          </cell>
          <cell r="E11318" t="str">
            <v>教学实验耗材费</v>
          </cell>
          <cell r="F11318" t="str">
            <v>王彪</v>
          </cell>
          <cell r="G11318" t="str">
            <v>2020816</v>
          </cell>
          <cell r="H11318">
            <v>0</v>
          </cell>
          <cell r="I11318">
            <v>0</v>
          </cell>
          <cell r="J11318">
            <v>0</v>
          </cell>
          <cell r="K11318">
            <v>0</v>
          </cell>
          <cell r="L11318">
            <v>0</v>
          </cell>
          <cell r="M11318">
            <v>0</v>
          </cell>
          <cell r="N11318">
            <v>0</v>
          </cell>
          <cell r="O11318">
            <v>0</v>
          </cell>
        </row>
        <row r="11319">
          <cell r="C11319">
            <v>221001158</v>
          </cell>
          <cell r="D11319" t="str">
            <v>20700221001158</v>
          </cell>
          <cell r="E11319" t="str">
            <v>日常公用经费</v>
          </cell>
          <cell r="F11319" t="str">
            <v>王彪</v>
          </cell>
          <cell r="G11319" t="str">
            <v>2020816</v>
          </cell>
          <cell r="H11319">
            <v>0</v>
          </cell>
          <cell r="I11319">
            <v>0</v>
          </cell>
          <cell r="J11319">
            <v>0</v>
          </cell>
          <cell r="K11319">
            <v>0</v>
          </cell>
          <cell r="L11319">
            <v>0</v>
          </cell>
          <cell r="M11319">
            <v>0</v>
          </cell>
          <cell r="N11319">
            <v>0</v>
          </cell>
          <cell r="O11319">
            <v>0</v>
          </cell>
        </row>
        <row r="11320">
          <cell r="C11320">
            <v>221001159</v>
          </cell>
          <cell r="D11320" t="str">
            <v>20700221001159</v>
          </cell>
          <cell r="E11320" t="str">
            <v>教学业务费（教学实验耗材费）</v>
          </cell>
          <cell r="F11320" t="str">
            <v>王彪</v>
          </cell>
          <cell r="G11320" t="str">
            <v>2020816</v>
          </cell>
          <cell r="H11320">
            <v>0</v>
          </cell>
          <cell r="I11320">
            <v>25000</v>
          </cell>
          <cell r="J11320">
            <v>17795.33</v>
          </cell>
          <cell r="K11320">
            <v>7204.67</v>
          </cell>
          <cell r="L11320">
            <v>0</v>
          </cell>
          <cell r="M11320">
            <v>0</v>
          </cell>
          <cell r="N11320">
            <v>0</v>
          </cell>
          <cell r="O11320">
            <v>7204.67</v>
          </cell>
        </row>
        <row r="11321">
          <cell r="C11321">
            <v>221001160</v>
          </cell>
          <cell r="D11321" t="str">
            <v>20700221001160</v>
          </cell>
          <cell r="E11321" t="str">
            <v>人才队伍建设费</v>
          </cell>
          <cell r="F11321" t="str">
            <v>王彪</v>
          </cell>
          <cell r="G11321" t="str">
            <v>2020816</v>
          </cell>
          <cell r="H11321">
            <v>0</v>
          </cell>
          <cell r="I11321">
            <v>0</v>
          </cell>
          <cell r="J11321">
            <v>0</v>
          </cell>
          <cell r="K11321">
            <v>0</v>
          </cell>
          <cell r="L11321">
            <v>0</v>
          </cell>
          <cell r="M11321">
            <v>0</v>
          </cell>
          <cell r="N11321">
            <v>0</v>
          </cell>
          <cell r="O11321">
            <v>0</v>
          </cell>
        </row>
        <row r="11322">
          <cell r="C11322">
            <v>221003019</v>
          </cell>
          <cell r="D11322" t="str">
            <v>20700221003019</v>
          </cell>
          <cell r="E11322" t="str">
            <v>学生工作经费</v>
          </cell>
          <cell r="F11322" t="str">
            <v>王彪</v>
          </cell>
          <cell r="G11322" t="str">
            <v>2020816</v>
          </cell>
          <cell r="H11322">
            <v>0</v>
          </cell>
          <cell r="I11322">
            <v>54000</v>
          </cell>
          <cell r="J11322">
            <v>29620.01</v>
          </cell>
          <cell r="K11322">
            <v>24379.99</v>
          </cell>
          <cell r="L11322">
            <v>0</v>
          </cell>
          <cell r="M11322">
            <v>0</v>
          </cell>
          <cell r="N11322">
            <v>0</v>
          </cell>
          <cell r="O11322">
            <v>24379.99</v>
          </cell>
        </row>
        <row r="11323">
          <cell r="C11323">
            <v>221012006</v>
          </cell>
          <cell r="D11323" t="str">
            <v>20700221012006</v>
          </cell>
          <cell r="E11323" t="str">
            <v>学生工作经费（德育经费）</v>
          </cell>
          <cell r="F11323" t="str">
            <v>王彪</v>
          </cell>
          <cell r="G11323" t="str">
            <v>2020816</v>
          </cell>
          <cell r="H11323">
            <v>0</v>
          </cell>
          <cell r="I11323">
            <v>6000</v>
          </cell>
          <cell r="J11323">
            <v>2068.9</v>
          </cell>
          <cell r="K11323">
            <v>3931.1</v>
          </cell>
          <cell r="L11323">
            <v>0</v>
          </cell>
          <cell r="M11323">
            <v>0</v>
          </cell>
          <cell r="N11323">
            <v>0</v>
          </cell>
          <cell r="O11323">
            <v>3931.1</v>
          </cell>
        </row>
        <row r="11324">
          <cell r="C11324">
            <v>221102003007</v>
          </cell>
          <cell r="D11324" t="str">
            <v>20700221102003007</v>
          </cell>
          <cell r="E11324" t="str">
            <v>学生毕业设计及实习费</v>
          </cell>
          <cell r="F11324" t="str">
            <v>王彪</v>
          </cell>
          <cell r="G11324" t="str">
            <v>2020816</v>
          </cell>
          <cell r="H11324">
            <v>0</v>
          </cell>
          <cell r="I11324">
            <v>0</v>
          </cell>
          <cell r="J11324">
            <v>0</v>
          </cell>
          <cell r="K11324">
            <v>0</v>
          </cell>
          <cell r="L11324">
            <v>0</v>
          </cell>
          <cell r="M11324">
            <v>0</v>
          </cell>
          <cell r="N11324">
            <v>0</v>
          </cell>
          <cell r="O11324">
            <v>0</v>
          </cell>
        </row>
        <row r="11325">
          <cell r="C11325">
            <v>221102026</v>
          </cell>
          <cell r="D11325" t="str">
            <v>20700221102026</v>
          </cell>
          <cell r="E11325" t="str">
            <v>教学业务费</v>
          </cell>
          <cell r="F11325" t="str">
            <v>王彪</v>
          </cell>
          <cell r="G11325" t="str">
            <v>2020816</v>
          </cell>
          <cell r="H11325">
            <v>0</v>
          </cell>
          <cell r="I11325">
            <v>555000</v>
          </cell>
          <cell r="J11325">
            <v>129686.85</v>
          </cell>
          <cell r="K11325">
            <v>425313.15</v>
          </cell>
          <cell r="L11325">
            <v>0</v>
          </cell>
          <cell r="M11325">
            <v>0</v>
          </cell>
          <cell r="N11325">
            <v>0</v>
          </cell>
          <cell r="O11325">
            <v>425313.15</v>
          </cell>
        </row>
        <row r="11326">
          <cell r="C11326">
            <v>221102027</v>
          </cell>
          <cell r="D11326" t="str">
            <v>20700221102027</v>
          </cell>
          <cell r="E11326" t="str">
            <v>学生工作经费（实习实验费）</v>
          </cell>
          <cell r="F11326" t="str">
            <v>王彪</v>
          </cell>
          <cell r="G11326" t="str">
            <v>2020816</v>
          </cell>
          <cell r="H11326">
            <v>0</v>
          </cell>
          <cell r="I11326">
            <v>25000</v>
          </cell>
          <cell r="J11326">
            <v>12399.8</v>
          </cell>
          <cell r="K11326">
            <v>12600.2</v>
          </cell>
          <cell r="L11326">
            <v>0</v>
          </cell>
          <cell r="M11326">
            <v>0</v>
          </cell>
          <cell r="N11326">
            <v>0</v>
          </cell>
          <cell r="O11326">
            <v>12600.2</v>
          </cell>
        </row>
        <row r="11327">
          <cell r="C11327">
            <v>221103003002</v>
          </cell>
          <cell r="D11327" t="str">
            <v>20700221103003002</v>
          </cell>
          <cell r="E11327" t="str">
            <v>实验室建设与实验室安全专项</v>
          </cell>
          <cell r="F11327" t="str">
            <v>王彪</v>
          </cell>
          <cell r="G11327" t="str">
            <v>2020816</v>
          </cell>
          <cell r="H11327">
            <v>0</v>
          </cell>
          <cell r="I11327">
            <v>0</v>
          </cell>
          <cell r="J11327">
            <v>0</v>
          </cell>
          <cell r="K11327">
            <v>0</v>
          </cell>
          <cell r="L11327">
            <v>0</v>
          </cell>
          <cell r="M11327">
            <v>0</v>
          </cell>
          <cell r="N11327">
            <v>0</v>
          </cell>
          <cell r="O11327">
            <v>0</v>
          </cell>
        </row>
        <row r="11328">
          <cell r="C11328">
            <v>221103009</v>
          </cell>
          <cell r="D11328" t="str">
            <v>20700221103009</v>
          </cell>
          <cell r="E11328" t="str">
            <v>实验和教学设施建设费</v>
          </cell>
          <cell r="F11328" t="str">
            <v>王彪</v>
          </cell>
          <cell r="G11328" t="str">
            <v>2020816</v>
          </cell>
          <cell r="H11328">
            <v>0</v>
          </cell>
          <cell r="I11328">
            <v>24050</v>
          </cell>
          <cell r="J11328">
            <v>1560</v>
          </cell>
          <cell r="K11328">
            <v>22490</v>
          </cell>
          <cell r="L11328">
            <v>0</v>
          </cell>
          <cell r="M11328">
            <v>0</v>
          </cell>
          <cell r="N11328">
            <v>0</v>
          </cell>
          <cell r="O11328">
            <v>22490</v>
          </cell>
        </row>
        <row r="11329">
          <cell r="C11329">
            <v>221104001008</v>
          </cell>
          <cell r="D11329" t="str">
            <v>20700221104001008</v>
          </cell>
          <cell r="E11329" t="str">
            <v>教学业务费（专业建设费）</v>
          </cell>
          <cell r="F11329" t="str">
            <v>王彪</v>
          </cell>
          <cell r="G11329" t="str">
            <v>2020816</v>
          </cell>
          <cell r="H11329">
            <v>0</v>
          </cell>
          <cell r="I11329">
            <v>0</v>
          </cell>
          <cell r="J11329">
            <v>0</v>
          </cell>
          <cell r="K11329">
            <v>0</v>
          </cell>
          <cell r="L11329">
            <v>0</v>
          </cell>
          <cell r="M11329">
            <v>0</v>
          </cell>
          <cell r="N11329">
            <v>0</v>
          </cell>
          <cell r="O11329">
            <v>0</v>
          </cell>
        </row>
        <row r="11330">
          <cell r="C11330">
            <v>221104001009</v>
          </cell>
          <cell r="D11330" t="str">
            <v>20700221104001009</v>
          </cell>
          <cell r="E11330" t="str">
            <v>（专业建设费）东莞理工学院-广东生益科技股份有限公司 大学生社会实践教学基地</v>
          </cell>
          <cell r="F11330" t="str">
            <v>李坤泉</v>
          </cell>
          <cell r="G11330" t="str">
            <v>2019080</v>
          </cell>
          <cell r="H11330">
            <v>0</v>
          </cell>
          <cell r="I11330">
            <v>0</v>
          </cell>
          <cell r="J11330">
            <v>0</v>
          </cell>
          <cell r="K11330">
            <v>0</v>
          </cell>
          <cell r="L11330">
            <v>0</v>
          </cell>
          <cell r="M11330">
            <v>0</v>
          </cell>
          <cell r="N11330">
            <v>0</v>
          </cell>
          <cell r="O11330">
            <v>0</v>
          </cell>
        </row>
        <row r="11331">
          <cell r="C11331">
            <v>221104001010</v>
          </cell>
          <cell r="D11331" t="str">
            <v>20700221104001010</v>
          </cell>
          <cell r="E11331" t="str">
            <v>（专业建设费）聚合物反应工程</v>
          </cell>
          <cell r="F11331" t="str">
            <v>巫运辉</v>
          </cell>
          <cell r="G11331" t="str">
            <v>2019057</v>
          </cell>
          <cell r="H11331">
            <v>0</v>
          </cell>
          <cell r="I11331">
            <v>0</v>
          </cell>
          <cell r="J11331">
            <v>0</v>
          </cell>
          <cell r="K11331">
            <v>0</v>
          </cell>
          <cell r="L11331">
            <v>0</v>
          </cell>
          <cell r="M11331">
            <v>0</v>
          </cell>
          <cell r="N11331">
            <v>0</v>
          </cell>
          <cell r="O11331">
            <v>0</v>
          </cell>
        </row>
        <row r="11332">
          <cell r="C11332">
            <v>221104001011</v>
          </cell>
          <cell r="D11332" t="str">
            <v>20700221104001011</v>
          </cell>
          <cell r="E11332" t="str">
            <v>（专业建设费）机械设计工程</v>
          </cell>
          <cell r="F11332" t="str">
            <v>田君</v>
          </cell>
          <cell r="G11332" t="str">
            <v>2001006</v>
          </cell>
          <cell r="H11332">
            <v>0</v>
          </cell>
          <cell r="I11332">
            <v>40000</v>
          </cell>
          <cell r="J11332">
            <v>7461.5</v>
          </cell>
          <cell r="K11332">
            <v>32538.5</v>
          </cell>
          <cell r="L11332">
            <v>20000</v>
          </cell>
          <cell r="M11332">
            <v>0</v>
          </cell>
          <cell r="N11332">
            <v>0</v>
          </cell>
          <cell r="O11332">
            <v>32538.5</v>
          </cell>
        </row>
        <row r="11333">
          <cell r="C11333">
            <v>221105024</v>
          </cell>
          <cell r="D11333" t="str">
            <v>20700221105024</v>
          </cell>
          <cell r="E11333" t="str">
            <v>研究生管理费</v>
          </cell>
          <cell r="F11333" t="str">
            <v>王彪</v>
          </cell>
          <cell r="G11333" t="str">
            <v>2020816</v>
          </cell>
          <cell r="H11333">
            <v>0</v>
          </cell>
          <cell r="I11333">
            <v>0</v>
          </cell>
          <cell r="J11333">
            <v>0</v>
          </cell>
          <cell r="K11333">
            <v>0</v>
          </cell>
          <cell r="L11333">
            <v>0</v>
          </cell>
          <cell r="M11333">
            <v>0</v>
          </cell>
          <cell r="N11333">
            <v>0</v>
          </cell>
          <cell r="O11333">
            <v>0</v>
          </cell>
        </row>
        <row r="11334">
          <cell r="C11334">
            <v>221106212</v>
          </cell>
          <cell r="D11334" t="str">
            <v>20700221106212</v>
          </cell>
          <cell r="E11334" t="str">
            <v>教学业务费（课程建设费）</v>
          </cell>
          <cell r="F11334" t="str">
            <v>王彪</v>
          </cell>
          <cell r="G11334" t="str">
            <v>2020816</v>
          </cell>
          <cell r="H11334">
            <v>0</v>
          </cell>
          <cell r="I11334">
            <v>0</v>
          </cell>
          <cell r="J11334">
            <v>0</v>
          </cell>
          <cell r="K11334">
            <v>0</v>
          </cell>
          <cell r="L11334">
            <v>0</v>
          </cell>
          <cell r="M11334">
            <v>0</v>
          </cell>
          <cell r="N11334">
            <v>0</v>
          </cell>
          <cell r="O11334">
            <v>0</v>
          </cell>
        </row>
        <row r="11335">
          <cell r="C11335">
            <v>221106212001</v>
          </cell>
          <cell r="D11335" t="str">
            <v>20700221106212001</v>
          </cell>
          <cell r="E11335" t="str">
            <v>聚合物反应工程</v>
          </cell>
          <cell r="F11335" t="str">
            <v>巫运辉</v>
          </cell>
          <cell r="G11335" t="str">
            <v>2019057</v>
          </cell>
          <cell r="H11335">
            <v>0</v>
          </cell>
          <cell r="I11335">
            <v>0</v>
          </cell>
          <cell r="J11335">
            <v>0</v>
          </cell>
          <cell r="K11335">
            <v>0</v>
          </cell>
          <cell r="L11335">
            <v>0</v>
          </cell>
          <cell r="M11335">
            <v>0</v>
          </cell>
          <cell r="N11335">
            <v>0</v>
          </cell>
          <cell r="O11335">
            <v>0</v>
          </cell>
        </row>
        <row r="11336">
          <cell r="C11336">
            <v>221106212002</v>
          </cell>
          <cell r="D11336" t="str">
            <v>20700221106212002</v>
          </cell>
          <cell r="E11336" t="str">
            <v>大学化学</v>
          </cell>
          <cell r="F11336" t="str">
            <v>张晓凡</v>
          </cell>
          <cell r="G11336" t="str">
            <v>2018104</v>
          </cell>
          <cell r="H11336">
            <v>0</v>
          </cell>
          <cell r="I11336">
            <v>0</v>
          </cell>
          <cell r="J11336">
            <v>0</v>
          </cell>
          <cell r="K11336">
            <v>0</v>
          </cell>
          <cell r="L11336">
            <v>0</v>
          </cell>
          <cell r="M11336">
            <v>0</v>
          </cell>
          <cell r="N11336">
            <v>0</v>
          </cell>
          <cell r="O11336">
            <v>0</v>
          </cell>
        </row>
        <row r="11337">
          <cell r="C11337">
            <v>221106212003</v>
          </cell>
          <cell r="D11337" t="str">
            <v>20700221106212003</v>
          </cell>
          <cell r="E11337" t="str">
            <v>材料前沿进展</v>
          </cell>
          <cell r="F11337" t="str">
            <v>刘丹</v>
          </cell>
          <cell r="G11337" t="str">
            <v>2018808</v>
          </cell>
          <cell r="H11337">
            <v>0</v>
          </cell>
          <cell r="I11337">
            <v>0</v>
          </cell>
          <cell r="J11337">
            <v>0</v>
          </cell>
          <cell r="K11337">
            <v>0</v>
          </cell>
          <cell r="L11337">
            <v>0</v>
          </cell>
          <cell r="M11337">
            <v>0</v>
          </cell>
          <cell r="N11337">
            <v>0</v>
          </cell>
          <cell r="O11337">
            <v>0</v>
          </cell>
        </row>
        <row r="11338">
          <cell r="C11338">
            <v>221110341</v>
          </cell>
          <cell r="D11338" t="str">
            <v>20700221110341</v>
          </cell>
          <cell r="E11338" t="str">
            <v>二级学院人才启动费</v>
          </cell>
          <cell r="F11338" t="str">
            <v>王彪</v>
          </cell>
          <cell r="G11338" t="str">
            <v>2020816</v>
          </cell>
          <cell r="H11338">
            <v>0</v>
          </cell>
          <cell r="I11338">
            <v>130000</v>
          </cell>
          <cell r="J11338">
            <v>0</v>
          </cell>
          <cell r="K11338">
            <v>130000</v>
          </cell>
          <cell r="L11338">
            <v>0</v>
          </cell>
          <cell r="M11338">
            <v>0</v>
          </cell>
          <cell r="N11338">
            <v>0</v>
          </cell>
          <cell r="O11338">
            <v>130000</v>
          </cell>
        </row>
        <row r="11339">
          <cell r="C11339">
            <v>221110341001</v>
          </cell>
          <cell r="D11339" t="str">
            <v>20700221110341001</v>
          </cell>
          <cell r="E11339" t="str">
            <v>杨硕人才启动经费项目</v>
          </cell>
          <cell r="F11339" t="str">
            <v>杨硕</v>
          </cell>
          <cell r="G11339" t="str">
            <v>2024128</v>
          </cell>
          <cell r="H11339">
            <v>0</v>
          </cell>
          <cell r="I11339">
            <v>50000</v>
          </cell>
          <cell r="J11339">
            <v>13650</v>
          </cell>
          <cell r="K11339">
            <v>36350</v>
          </cell>
          <cell r="L11339">
            <v>0</v>
          </cell>
          <cell r="M11339">
            <v>0</v>
          </cell>
          <cell r="N11339">
            <v>0</v>
          </cell>
          <cell r="O11339">
            <v>36350</v>
          </cell>
        </row>
        <row r="11340">
          <cell r="C11340">
            <v>221110341002</v>
          </cell>
          <cell r="D11340" t="str">
            <v>20700221110341002</v>
          </cell>
          <cell r="E11340" t="str">
            <v>张晨博士后人才启动经费项目</v>
          </cell>
          <cell r="F11340" t="str">
            <v>张晨</v>
          </cell>
          <cell r="G11340" t="str">
            <v>2024140</v>
          </cell>
          <cell r="H11340">
            <v>0</v>
          </cell>
          <cell r="I11340">
            <v>30000</v>
          </cell>
          <cell r="J11340">
            <v>8268</v>
          </cell>
          <cell r="K11340">
            <v>21732</v>
          </cell>
          <cell r="L11340">
            <v>0</v>
          </cell>
          <cell r="M11340">
            <v>0</v>
          </cell>
          <cell r="N11340">
            <v>0</v>
          </cell>
          <cell r="O11340">
            <v>21732</v>
          </cell>
        </row>
        <row r="11341">
          <cell r="C11341">
            <v>221110341003</v>
          </cell>
          <cell r="D11341" t="str">
            <v>20700221110341003</v>
          </cell>
          <cell r="E11341" t="str">
            <v>李凌凤人才启动经费项目</v>
          </cell>
          <cell r="F11341" t="str">
            <v>李凌凤</v>
          </cell>
          <cell r="G11341" t="str">
            <v>2024144</v>
          </cell>
          <cell r="H11341">
            <v>0</v>
          </cell>
          <cell r="I11341">
            <v>50000</v>
          </cell>
          <cell r="J11341">
            <v>0</v>
          </cell>
          <cell r="K11341">
            <v>50000</v>
          </cell>
          <cell r="L11341">
            <v>0</v>
          </cell>
          <cell r="M11341">
            <v>0</v>
          </cell>
          <cell r="N11341">
            <v>0</v>
          </cell>
          <cell r="O11341">
            <v>50000</v>
          </cell>
        </row>
        <row r="11342">
          <cell r="C11342">
            <v>221110341004</v>
          </cell>
          <cell r="D11342" t="str">
            <v>20700221110341004</v>
          </cell>
          <cell r="E11342" t="str">
            <v>廖礼玲人才启动经费项目</v>
          </cell>
          <cell r="F11342" t="str">
            <v>廖礼玲</v>
          </cell>
          <cell r="G11342" t="str">
            <v>2024174</v>
          </cell>
          <cell r="H11342">
            <v>0</v>
          </cell>
          <cell r="I11342">
            <v>50000</v>
          </cell>
          <cell r="J11342">
            <v>14890.39</v>
          </cell>
          <cell r="K11342">
            <v>35109.61</v>
          </cell>
          <cell r="L11342">
            <v>0</v>
          </cell>
          <cell r="M11342">
            <v>0</v>
          </cell>
          <cell r="N11342">
            <v>0</v>
          </cell>
          <cell r="O11342">
            <v>35109.61</v>
          </cell>
        </row>
        <row r="11343">
          <cell r="C11343">
            <v>221110341005</v>
          </cell>
          <cell r="D11343" t="str">
            <v>20700221110341005</v>
          </cell>
          <cell r="E11343" t="str">
            <v>马法豪人才启动经费项目</v>
          </cell>
          <cell r="F11343" t="str">
            <v>马法豪</v>
          </cell>
          <cell r="G11343" t="str">
            <v>2024150</v>
          </cell>
          <cell r="H11343">
            <v>0</v>
          </cell>
          <cell r="I11343">
            <v>50000</v>
          </cell>
          <cell r="J11343">
            <v>0</v>
          </cell>
          <cell r="K11343">
            <v>50000</v>
          </cell>
          <cell r="L11343">
            <v>0</v>
          </cell>
          <cell r="M11343">
            <v>0</v>
          </cell>
          <cell r="N11343">
            <v>0</v>
          </cell>
          <cell r="O11343">
            <v>50000</v>
          </cell>
        </row>
        <row r="11344">
          <cell r="C11344">
            <v>221110341006</v>
          </cell>
          <cell r="D11344" t="str">
            <v>20700221110341006</v>
          </cell>
          <cell r="E11344" t="str">
            <v>张晨旭人才启动经费项目</v>
          </cell>
          <cell r="F11344" t="str">
            <v>张晨旭</v>
          </cell>
          <cell r="G11344" t="str">
            <v>2022133</v>
          </cell>
          <cell r="H11344">
            <v>0</v>
          </cell>
          <cell r="I11344">
            <v>50000</v>
          </cell>
          <cell r="J11344">
            <v>0</v>
          </cell>
          <cell r="K11344">
            <v>50000</v>
          </cell>
          <cell r="L11344">
            <v>0</v>
          </cell>
          <cell r="M11344">
            <v>0</v>
          </cell>
          <cell r="N11344">
            <v>0</v>
          </cell>
          <cell r="O11344">
            <v>50000</v>
          </cell>
        </row>
        <row r="11345">
          <cell r="C11345">
            <v>221110341007</v>
          </cell>
          <cell r="D11345" t="str">
            <v>20700221110341007</v>
          </cell>
          <cell r="E11345" t="str">
            <v>姜茗人才启动经费项目</v>
          </cell>
          <cell r="F11345" t="str">
            <v>姜茗</v>
          </cell>
          <cell r="G11345" t="str">
            <v>2025006</v>
          </cell>
          <cell r="H11345">
            <v>0</v>
          </cell>
          <cell r="I11345">
            <v>30000</v>
          </cell>
          <cell r="J11345">
            <v>0</v>
          </cell>
          <cell r="K11345">
            <v>30000</v>
          </cell>
          <cell r="L11345">
            <v>0</v>
          </cell>
          <cell r="M11345">
            <v>0</v>
          </cell>
          <cell r="N11345">
            <v>0</v>
          </cell>
          <cell r="O11345">
            <v>30000</v>
          </cell>
        </row>
        <row r="11346">
          <cell r="C11346">
            <v>221110341008</v>
          </cell>
          <cell r="D11346" t="str">
            <v>20700221110341008</v>
          </cell>
          <cell r="E11346" t="str">
            <v>王宏越人才启动经费项目</v>
          </cell>
          <cell r="F11346" t="str">
            <v>王宏越</v>
          </cell>
          <cell r="G11346" t="str">
            <v>2025101</v>
          </cell>
          <cell r="H11346">
            <v>0</v>
          </cell>
          <cell r="I11346">
            <v>15000</v>
          </cell>
          <cell r="J11346">
            <v>0</v>
          </cell>
          <cell r="K11346">
            <v>15000</v>
          </cell>
          <cell r="L11346">
            <v>0</v>
          </cell>
          <cell r="M11346">
            <v>0</v>
          </cell>
          <cell r="N11346">
            <v>0</v>
          </cell>
          <cell r="O11346">
            <v>15000</v>
          </cell>
        </row>
        <row r="11347">
          <cell r="C11347">
            <v>221110341009</v>
          </cell>
          <cell r="D11347" t="str">
            <v>20700221110341009</v>
          </cell>
          <cell r="E11347" t="str">
            <v>王海鹏人才启动经费项目</v>
          </cell>
          <cell r="F11347" t="str">
            <v>王海鹏</v>
          </cell>
          <cell r="G11347" t="str">
            <v>2025109</v>
          </cell>
          <cell r="H11347">
            <v>0</v>
          </cell>
          <cell r="I11347">
            <v>15000</v>
          </cell>
          <cell r="J11347">
            <v>0</v>
          </cell>
          <cell r="K11347">
            <v>15000</v>
          </cell>
          <cell r="L11347">
            <v>0</v>
          </cell>
          <cell r="M11347">
            <v>0</v>
          </cell>
          <cell r="N11347">
            <v>0</v>
          </cell>
          <cell r="O11347">
            <v>15000</v>
          </cell>
        </row>
        <row r="11348">
          <cell r="C11348">
            <v>221111009</v>
          </cell>
          <cell r="D11348" t="str">
            <v>20700221111009</v>
          </cell>
          <cell r="E11348" t="str">
            <v>基础设施运行费</v>
          </cell>
          <cell r="F11348" t="str">
            <v>王彪</v>
          </cell>
          <cell r="G11348" t="str">
            <v>2020816</v>
          </cell>
          <cell r="H11348">
            <v>0</v>
          </cell>
          <cell r="I11348">
            <v>0</v>
          </cell>
          <cell r="J11348">
            <v>0</v>
          </cell>
          <cell r="K11348">
            <v>0</v>
          </cell>
          <cell r="L11348">
            <v>0</v>
          </cell>
          <cell r="M11348">
            <v>0</v>
          </cell>
          <cell r="N11348">
            <v>0</v>
          </cell>
          <cell r="O11348">
            <v>0</v>
          </cell>
        </row>
        <row r="11349">
          <cell r="C11349">
            <v>221114293</v>
          </cell>
          <cell r="D11349" t="str">
            <v>20700221114293</v>
          </cell>
          <cell r="E11349" t="str">
            <v>教学业务费（教学改革经费）</v>
          </cell>
          <cell r="F11349" t="str">
            <v>王彪</v>
          </cell>
          <cell r="G11349" t="str">
            <v>2020816</v>
          </cell>
          <cell r="H11349">
            <v>0</v>
          </cell>
          <cell r="I11349">
            <v>0</v>
          </cell>
          <cell r="J11349">
            <v>0</v>
          </cell>
          <cell r="K11349">
            <v>0</v>
          </cell>
          <cell r="L11349">
            <v>0</v>
          </cell>
          <cell r="M11349">
            <v>0</v>
          </cell>
          <cell r="N11349">
            <v>0</v>
          </cell>
          <cell r="O11349">
            <v>0</v>
          </cell>
        </row>
        <row r="11350">
          <cell r="C11350">
            <v>221116002</v>
          </cell>
          <cell r="D11350" t="str">
            <v>20700221116002</v>
          </cell>
          <cell r="E11350" t="str">
            <v>材料与化工学位点建设经费</v>
          </cell>
          <cell r="F11350" t="str">
            <v>王彪</v>
          </cell>
          <cell r="G11350" t="str">
            <v>2020816</v>
          </cell>
          <cell r="H11350">
            <v>0</v>
          </cell>
          <cell r="I11350">
            <v>0</v>
          </cell>
          <cell r="J11350">
            <v>0</v>
          </cell>
          <cell r="K11350">
            <v>0</v>
          </cell>
          <cell r="L11350">
            <v>0</v>
          </cell>
          <cell r="M11350">
            <v>0</v>
          </cell>
          <cell r="N11350">
            <v>0</v>
          </cell>
          <cell r="O11350">
            <v>0</v>
          </cell>
        </row>
        <row r="11351">
          <cell r="C11351">
            <v>221116007</v>
          </cell>
          <cell r="D11351" t="str">
            <v>20700221116007</v>
          </cell>
          <cell r="E11351" t="str">
            <v>材料与化工（含博士点培育）</v>
          </cell>
          <cell r="F11351" t="str">
            <v>王彪</v>
          </cell>
          <cell r="G11351" t="str">
            <v>2020816</v>
          </cell>
          <cell r="H11351">
            <v>0</v>
          </cell>
          <cell r="I11351">
            <v>0</v>
          </cell>
          <cell r="J11351">
            <v>0</v>
          </cell>
          <cell r="K11351">
            <v>0</v>
          </cell>
          <cell r="L11351">
            <v>0</v>
          </cell>
          <cell r="M11351">
            <v>0</v>
          </cell>
          <cell r="N11351">
            <v>0</v>
          </cell>
          <cell r="O11351">
            <v>0</v>
          </cell>
        </row>
        <row r="11352">
          <cell r="C11352">
            <v>221329020</v>
          </cell>
          <cell r="D11352" t="str">
            <v>20700221329020</v>
          </cell>
          <cell r="E11352" t="str">
            <v>卓越工程师培养条件提升建设贴息贷款项目（交叉科学研究中心科研平台）</v>
          </cell>
          <cell r="F11352" t="str">
            <v>王彪</v>
          </cell>
          <cell r="G11352" t="str">
            <v>2020816</v>
          </cell>
          <cell r="H11352">
            <v>0</v>
          </cell>
          <cell r="I11352">
            <v>35165000</v>
          </cell>
          <cell r="J11352">
            <v>3536880</v>
          </cell>
          <cell r="K11352">
            <v>31628120</v>
          </cell>
          <cell r="L11352">
            <v>2201580</v>
          </cell>
          <cell r="M11352">
            <v>30774421</v>
          </cell>
          <cell r="N11352">
            <v>0</v>
          </cell>
          <cell r="O11352">
            <v>853699</v>
          </cell>
        </row>
        <row r="11353">
          <cell r="C11353">
            <v>225601001</v>
          </cell>
          <cell r="D11353" t="str">
            <v>20700225601001</v>
          </cell>
          <cell r="E11353" t="str">
            <v>科研管理费</v>
          </cell>
          <cell r="F11353" t="str">
            <v>王彪</v>
          </cell>
          <cell r="G11353" t="str">
            <v>2020816</v>
          </cell>
          <cell r="H11353">
            <v>0</v>
          </cell>
          <cell r="I11353">
            <v>735749.9</v>
          </cell>
          <cell r="J11353">
            <v>94226.1</v>
          </cell>
          <cell r="K11353">
            <v>641523.8</v>
          </cell>
          <cell r="L11353">
            <v>0</v>
          </cell>
          <cell r="M11353">
            <v>0</v>
          </cell>
          <cell r="N11353">
            <v>0</v>
          </cell>
          <cell r="O11353">
            <v>641523.8</v>
          </cell>
        </row>
        <row r="11354">
          <cell r="C11354">
            <v>226115002001</v>
          </cell>
          <cell r="D11354" t="str">
            <v>20700226115002001</v>
          </cell>
          <cell r="E11354" t="str">
            <v>材料与化工</v>
          </cell>
          <cell r="F11354" t="str">
            <v>王彪</v>
          </cell>
          <cell r="G11354" t="str">
            <v>2020816</v>
          </cell>
          <cell r="H11354">
            <v>0</v>
          </cell>
          <cell r="I11354">
            <v>0</v>
          </cell>
          <cell r="J11354">
            <v>0</v>
          </cell>
          <cell r="K11354">
            <v>0</v>
          </cell>
          <cell r="L11354">
            <v>0</v>
          </cell>
          <cell r="M11354">
            <v>0</v>
          </cell>
          <cell r="N11354">
            <v>0</v>
          </cell>
          <cell r="O11354">
            <v>0</v>
          </cell>
        </row>
        <row r="11355">
          <cell r="C11355">
            <v>226115005007</v>
          </cell>
          <cell r="D11355" t="str">
            <v>20700226115005007</v>
          </cell>
          <cell r="E11355" t="str">
            <v>光电材料物理特性设计与力学调控</v>
          </cell>
          <cell r="F11355" t="str">
            <v>王彪</v>
          </cell>
          <cell r="G11355" t="str">
            <v>2020816</v>
          </cell>
          <cell r="H11355">
            <v>0</v>
          </cell>
          <cell r="I11355">
            <v>40000</v>
          </cell>
          <cell r="J11355">
            <v>0</v>
          </cell>
          <cell r="K11355">
            <v>40000</v>
          </cell>
          <cell r="L11355">
            <v>0</v>
          </cell>
          <cell r="M11355">
            <v>0</v>
          </cell>
          <cell r="N11355">
            <v>0</v>
          </cell>
          <cell r="O11355">
            <v>40000</v>
          </cell>
        </row>
        <row r="11356">
          <cell r="C11356">
            <v>226115005016</v>
          </cell>
          <cell r="D11356" t="str">
            <v>20700226115005016</v>
          </cell>
          <cell r="E11356" t="str">
            <v>高性能铸造铝合金半固态压铸成形及短流程热处理技术与应用</v>
          </cell>
          <cell r="F11356" t="str">
            <v>李润霞</v>
          </cell>
          <cell r="G11356" t="str">
            <v>2018805</v>
          </cell>
          <cell r="H11356">
            <v>0</v>
          </cell>
          <cell r="I11356">
            <v>40000</v>
          </cell>
          <cell r="J11356">
            <v>40000</v>
          </cell>
          <cell r="K11356">
            <v>0</v>
          </cell>
          <cell r="L11356">
            <v>0</v>
          </cell>
          <cell r="M11356">
            <v>0</v>
          </cell>
          <cell r="N11356">
            <v>0</v>
          </cell>
          <cell r="O11356">
            <v>0</v>
          </cell>
        </row>
        <row r="11357">
          <cell r="C11357">
            <v>226120004001</v>
          </cell>
          <cell r="D11357" t="str">
            <v>20700226120004001</v>
          </cell>
          <cell r="E11357" t="str">
            <v>服务东莞企业专项经费</v>
          </cell>
          <cell r="F11357" t="str">
            <v>李润霞</v>
          </cell>
          <cell r="G11357" t="str">
            <v>2018805</v>
          </cell>
          <cell r="H11357">
            <v>0</v>
          </cell>
          <cell r="I11357">
            <v>0</v>
          </cell>
          <cell r="J11357">
            <v>0</v>
          </cell>
          <cell r="K11357">
            <v>0</v>
          </cell>
          <cell r="L11357">
            <v>0</v>
          </cell>
          <cell r="M11357">
            <v>0</v>
          </cell>
          <cell r="N11357">
            <v>0</v>
          </cell>
          <cell r="O11357">
            <v>0</v>
          </cell>
        </row>
        <row r="11358">
          <cell r="C11358">
            <v>231003</v>
          </cell>
          <cell r="D11358" t="str">
            <v>20700231003</v>
          </cell>
          <cell r="E11358" t="str">
            <v>交叉科学研究中心建设经费</v>
          </cell>
          <cell r="F11358" t="str">
            <v>王彪</v>
          </cell>
          <cell r="G11358" t="str">
            <v>2020816</v>
          </cell>
          <cell r="H11358">
            <v>0</v>
          </cell>
          <cell r="I11358">
            <v>375000</v>
          </cell>
          <cell r="J11358">
            <v>339231.26</v>
          </cell>
          <cell r="K11358">
            <v>35768.74</v>
          </cell>
          <cell r="L11358">
            <v>0</v>
          </cell>
          <cell r="M11358">
            <v>0</v>
          </cell>
          <cell r="N11358">
            <v>0</v>
          </cell>
          <cell r="O11358">
            <v>35768.74</v>
          </cell>
        </row>
        <row r="11359">
          <cell r="C11359">
            <v>241001004001</v>
          </cell>
          <cell r="D11359" t="str">
            <v>20700241001004001</v>
          </cell>
          <cell r="E11359" t="str">
            <v>服务东莞企业专项经费</v>
          </cell>
          <cell r="F11359" t="str">
            <v>李润霞</v>
          </cell>
          <cell r="G11359" t="str">
            <v>2018805</v>
          </cell>
          <cell r="H11359">
            <v>0</v>
          </cell>
          <cell r="I11359">
            <v>16800</v>
          </cell>
          <cell r="J11359">
            <v>1200</v>
          </cell>
          <cell r="K11359">
            <v>15600</v>
          </cell>
          <cell r="L11359">
            <v>0</v>
          </cell>
          <cell r="M11359">
            <v>0</v>
          </cell>
          <cell r="N11359">
            <v>0</v>
          </cell>
          <cell r="O11359">
            <v>15600</v>
          </cell>
        </row>
        <row r="11360">
          <cell r="C11360">
            <v>241002006</v>
          </cell>
          <cell r="D11360" t="str">
            <v>20700241002006</v>
          </cell>
          <cell r="E11360" t="str">
            <v>科研业务费</v>
          </cell>
          <cell r="F11360" t="str">
            <v>王彪</v>
          </cell>
          <cell r="G11360" t="str">
            <v>2020816</v>
          </cell>
          <cell r="H11360">
            <v>0</v>
          </cell>
          <cell r="I11360">
            <v>79067</v>
          </cell>
          <cell r="J11360">
            <v>0</v>
          </cell>
          <cell r="K11360">
            <v>79067</v>
          </cell>
          <cell r="L11360">
            <v>0</v>
          </cell>
          <cell r="M11360">
            <v>0</v>
          </cell>
          <cell r="N11360">
            <v>0</v>
          </cell>
          <cell r="O11360">
            <v>79067</v>
          </cell>
        </row>
        <row r="11361">
          <cell r="C11361">
            <v>251008014</v>
          </cell>
          <cell r="D11361" t="str">
            <v>20700251008014</v>
          </cell>
          <cell r="E11361" t="str">
            <v>氮化铁基复合空气电极材料的设计制备与性能调控机理研究</v>
          </cell>
          <cell r="F11361" t="str">
            <v>谢世磊</v>
          </cell>
          <cell r="G11361" t="str">
            <v>2016019</v>
          </cell>
          <cell r="H11361">
            <v>0</v>
          </cell>
          <cell r="I11361">
            <v>50000</v>
          </cell>
          <cell r="J11361">
            <v>0</v>
          </cell>
          <cell r="K11361">
            <v>50000</v>
          </cell>
          <cell r="L11361">
            <v>0</v>
          </cell>
          <cell r="M11361">
            <v>0</v>
          </cell>
          <cell r="N11361">
            <v>0</v>
          </cell>
          <cell r="O11361">
            <v>50000</v>
          </cell>
        </row>
        <row r="11362">
          <cell r="C11362">
            <v>251008015</v>
          </cell>
          <cell r="D11362" t="str">
            <v>20700251008015</v>
          </cell>
          <cell r="E11362" t="str">
            <v>基于中子衍射和透射的铝合金凝固过程原位研究</v>
          </cell>
          <cell r="F11362" t="str">
            <v>李润霞</v>
          </cell>
          <cell r="G11362" t="str">
            <v>2018805</v>
          </cell>
          <cell r="H11362">
            <v>0</v>
          </cell>
          <cell r="I11362">
            <v>50000</v>
          </cell>
          <cell r="J11362">
            <v>0</v>
          </cell>
          <cell r="K11362">
            <v>50000</v>
          </cell>
          <cell r="L11362">
            <v>0</v>
          </cell>
          <cell r="M11362">
            <v>0</v>
          </cell>
          <cell r="N11362">
            <v>0</v>
          </cell>
          <cell r="O11362">
            <v>50000</v>
          </cell>
        </row>
        <row r="11363">
          <cell r="C11363">
            <v>195400007</v>
          </cell>
          <cell r="D11363" t="str">
            <v>20800195400007</v>
          </cell>
          <cell r="E11363" t="str">
            <v>(071008001)团费</v>
          </cell>
          <cell r="F11363" t="str">
            <v>刘继云</v>
          </cell>
          <cell r="G11363" t="str">
            <v>2006039</v>
          </cell>
          <cell r="H11363">
            <v>76.74</v>
          </cell>
          <cell r="I11363">
            <v>0</v>
          </cell>
          <cell r="J11363">
            <v>0</v>
          </cell>
          <cell r="K11363">
            <v>76.74</v>
          </cell>
          <cell r="L11363">
            <v>0</v>
          </cell>
          <cell r="M11363">
            <v>0</v>
          </cell>
          <cell r="N11363">
            <v>0</v>
          </cell>
          <cell r="O11363">
            <v>76.74</v>
          </cell>
        </row>
        <row r="11364">
          <cell r="C11364">
            <v>195900001008</v>
          </cell>
          <cell r="D11364" t="str">
            <v>20800195900001008</v>
          </cell>
          <cell r="E11364" t="str">
            <v>党费</v>
          </cell>
          <cell r="F11364" t="str">
            <v>路晓军</v>
          </cell>
          <cell r="G11364" t="str">
            <v>1993030</v>
          </cell>
          <cell r="H11364">
            <v>0</v>
          </cell>
          <cell r="I11364">
            <v>142984.96</v>
          </cell>
          <cell r="J11364">
            <v>9755</v>
          </cell>
          <cell r="K11364">
            <v>133229.96</v>
          </cell>
          <cell r="L11364">
            <v>0</v>
          </cell>
          <cell r="M11364">
            <v>0</v>
          </cell>
          <cell r="N11364">
            <v>0</v>
          </cell>
          <cell r="O11364">
            <v>133229.96</v>
          </cell>
        </row>
        <row r="11365">
          <cell r="C11365">
            <v>210218</v>
          </cell>
          <cell r="D11365" t="str">
            <v>20800210218</v>
          </cell>
          <cell r="E11365" t="str">
            <v>C30060004市政府质量奖专项资金</v>
          </cell>
          <cell r="F11365" t="str">
            <v>刘继云</v>
          </cell>
          <cell r="G11365" t="str">
            <v>2006039</v>
          </cell>
          <cell r="H11365">
            <v>0</v>
          </cell>
          <cell r="I11365">
            <v>0</v>
          </cell>
          <cell r="J11365">
            <v>0</v>
          </cell>
          <cell r="K11365">
            <v>0</v>
          </cell>
          <cell r="L11365">
            <v>0</v>
          </cell>
          <cell r="M11365">
            <v>0</v>
          </cell>
          <cell r="N11365">
            <v>0</v>
          </cell>
          <cell r="O11365">
            <v>0</v>
          </cell>
        </row>
        <row r="11366">
          <cell r="C11366">
            <v>211055088</v>
          </cell>
          <cell r="D11366" t="str">
            <v>20800211055088</v>
          </cell>
          <cell r="E11366" t="str">
            <v>基础课程建设费</v>
          </cell>
          <cell r="F11366" t="str">
            <v>刘继云</v>
          </cell>
          <cell r="G11366" t="str">
            <v>2006039</v>
          </cell>
          <cell r="H11366">
            <v>0</v>
          </cell>
          <cell r="I11366">
            <v>0</v>
          </cell>
          <cell r="J11366">
            <v>0</v>
          </cell>
          <cell r="K11366">
            <v>0</v>
          </cell>
          <cell r="L11366">
            <v>0</v>
          </cell>
          <cell r="M11366">
            <v>0</v>
          </cell>
          <cell r="N11366">
            <v>0</v>
          </cell>
          <cell r="O11366">
            <v>0</v>
          </cell>
        </row>
        <row r="11367">
          <cell r="C11367">
            <v>211138002006</v>
          </cell>
          <cell r="D11367" t="str">
            <v>20800211138002006</v>
          </cell>
          <cell r="E11367" t="str">
            <v>实验室建设费</v>
          </cell>
          <cell r="F11367" t="str">
            <v>刘继云</v>
          </cell>
          <cell r="G11367" t="str">
            <v>2006039</v>
          </cell>
          <cell r="H11367">
            <v>0</v>
          </cell>
          <cell r="I11367">
            <v>0</v>
          </cell>
          <cell r="J11367">
            <v>0</v>
          </cell>
          <cell r="K11367">
            <v>0</v>
          </cell>
          <cell r="L11367">
            <v>0</v>
          </cell>
          <cell r="M11367">
            <v>0</v>
          </cell>
          <cell r="N11367">
            <v>0</v>
          </cell>
          <cell r="O11367">
            <v>0</v>
          </cell>
        </row>
        <row r="11368">
          <cell r="C11368">
            <v>211181</v>
          </cell>
          <cell r="D11368" t="str">
            <v>20800211181</v>
          </cell>
          <cell r="E11368" t="str">
            <v>政府质量奖申报工作经费</v>
          </cell>
          <cell r="F11368" t="str">
            <v>刘继云</v>
          </cell>
          <cell r="G11368" t="str">
            <v>2006039</v>
          </cell>
          <cell r="H11368">
            <v>0</v>
          </cell>
          <cell r="I11368">
            <v>0</v>
          </cell>
          <cell r="J11368">
            <v>0</v>
          </cell>
          <cell r="K11368">
            <v>0</v>
          </cell>
          <cell r="L11368">
            <v>0</v>
          </cell>
          <cell r="M11368">
            <v>0</v>
          </cell>
          <cell r="N11368">
            <v>0</v>
          </cell>
          <cell r="O11368">
            <v>0</v>
          </cell>
        </row>
        <row r="11369">
          <cell r="C11369">
            <v>215701008</v>
          </cell>
          <cell r="D11369" t="str">
            <v>20800215701008</v>
          </cell>
          <cell r="E11369" t="str">
            <v>征兵专项经费</v>
          </cell>
          <cell r="F11369" t="str">
            <v>路晓军</v>
          </cell>
          <cell r="G11369" t="str">
            <v>1993030</v>
          </cell>
          <cell r="H11369">
            <v>0</v>
          </cell>
          <cell r="I11369">
            <v>3000</v>
          </cell>
          <cell r="J11369">
            <v>0</v>
          </cell>
          <cell r="K11369">
            <v>3000</v>
          </cell>
          <cell r="L11369">
            <v>0</v>
          </cell>
          <cell r="M11369">
            <v>0</v>
          </cell>
          <cell r="N11369">
            <v>0</v>
          </cell>
          <cell r="O11369">
            <v>3000</v>
          </cell>
        </row>
        <row r="11370">
          <cell r="C11370">
            <v>220629013</v>
          </cell>
          <cell r="D11370" t="str">
            <v>20800220629013</v>
          </cell>
          <cell r="E11370" t="str">
            <v>本科招生工作经费</v>
          </cell>
          <cell r="F11370" t="str">
            <v>路晓军</v>
          </cell>
          <cell r="G11370" t="str">
            <v>1993030</v>
          </cell>
          <cell r="H11370">
            <v>0</v>
          </cell>
          <cell r="I11370">
            <v>0</v>
          </cell>
          <cell r="J11370">
            <v>0</v>
          </cell>
          <cell r="K11370">
            <v>0</v>
          </cell>
          <cell r="L11370">
            <v>0</v>
          </cell>
          <cell r="M11370">
            <v>0</v>
          </cell>
          <cell r="N11370">
            <v>0</v>
          </cell>
          <cell r="O11370">
            <v>0</v>
          </cell>
        </row>
        <row r="11371">
          <cell r="C11371">
            <v>220629025</v>
          </cell>
          <cell r="D11371" t="str">
            <v>20800220629025</v>
          </cell>
          <cell r="E11371" t="str">
            <v>研究生招生工作经费</v>
          </cell>
          <cell r="F11371" t="str">
            <v>刘继云</v>
          </cell>
          <cell r="G11371" t="str">
            <v>2006039</v>
          </cell>
          <cell r="H11371">
            <v>0</v>
          </cell>
          <cell r="I11371">
            <v>0</v>
          </cell>
          <cell r="J11371">
            <v>0</v>
          </cell>
          <cell r="K11371">
            <v>0</v>
          </cell>
          <cell r="L11371">
            <v>0</v>
          </cell>
          <cell r="M11371">
            <v>0</v>
          </cell>
          <cell r="N11371">
            <v>0</v>
          </cell>
          <cell r="O11371">
            <v>0</v>
          </cell>
        </row>
        <row r="11372">
          <cell r="C11372">
            <v>221001036</v>
          </cell>
          <cell r="D11372" t="str">
            <v>20800221001036</v>
          </cell>
          <cell r="E11372" t="str">
            <v>教学部门日常教学经费</v>
          </cell>
          <cell r="F11372" t="str">
            <v>刘继云</v>
          </cell>
          <cell r="G11372" t="str">
            <v>2006039</v>
          </cell>
          <cell r="H11372">
            <v>0</v>
          </cell>
          <cell r="I11372">
            <v>0</v>
          </cell>
          <cell r="J11372">
            <v>0</v>
          </cell>
          <cell r="K11372">
            <v>0</v>
          </cell>
          <cell r="L11372">
            <v>0</v>
          </cell>
          <cell r="M11372">
            <v>0</v>
          </cell>
          <cell r="N11372">
            <v>0</v>
          </cell>
          <cell r="O11372">
            <v>0</v>
          </cell>
        </row>
        <row r="11373">
          <cell r="C11373">
            <v>221001056</v>
          </cell>
          <cell r="D11373" t="str">
            <v>20800221001056</v>
          </cell>
          <cell r="E11373" t="str">
            <v>党建经费</v>
          </cell>
          <cell r="F11373" t="str">
            <v>路晓军</v>
          </cell>
          <cell r="G11373" t="str">
            <v>1993030</v>
          </cell>
          <cell r="H11373">
            <v>0</v>
          </cell>
          <cell r="I11373">
            <v>60495</v>
          </cell>
          <cell r="J11373">
            <v>30390.29</v>
          </cell>
          <cell r="K11373">
            <v>30104.71</v>
          </cell>
          <cell r="L11373">
            <v>0</v>
          </cell>
          <cell r="M11373">
            <v>0</v>
          </cell>
          <cell r="N11373">
            <v>0</v>
          </cell>
          <cell r="O11373">
            <v>30104.71</v>
          </cell>
        </row>
        <row r="11374">
          <cell r="C11374">
            <v>221001076</v>
          </cell>
          <cell r="D11374" t="str">
            <v>20800221001076</v>
          </cell>
          <cell r="E11374" t="str">
            <v>德育经费</v>
          </cell>
          <cell r="F11374" t="str">
            <v>刘继云</v>
          </cell>
          <cell r="G11374" t="str">
            <v>2006039</v>
          </cell>
          <cell r="H11374">
            <v>0</v>
          </cell>
          <cell r="I11374">
            <v>0</v>
          </cell>
          <cell r="J11374">
            <v>0</v>
          </cell>
          <cell r="K11374">
            <v>0</v>
          </cell>
          <cell r="L11374">
            <v>0</v>
          </cell>
          <cell r="M11374">
            <v>0</v>
          </cell>
          <cell r="N11374">
            <v>0</v>
          </cell>
          <cell r="O11374">
            <v>0</v>
          </cell>
        </row>
        <row r="11375">
          <cell r="C11375">
            <v>221001080</v>
          </cell>
          <cell r="D11375" t="str">
            <v>20800221001080</v>
          </cell>
          <cell r="E11375" t="str">
            <v>《东莞城市发展报告》</v>
          </cell>
          <cell r="F11375" t="str">
            <v>刘继云</v>
          </cell>
          <cell r="G11375" t="str">
            <v>2006039</v>
          </cell>
          <cell r="H11375">
            <v>0</v>
          </cell>
          <cell r="I11375">
            <v>97500</v>
          </cell>
          <cell r="J11375">
            <v>94000</v>
          </cell>
          <cell r="K11375">
            <v>3500</v>
          </cell>
          <cell r="L11375">
            <v>78000</v>
          </cell>
          <cell r="M11375">
            <v>0</v>
          </cell>
          <cell r="N11375">
            <v>0</v>
          </cell>
          <cell r="O11375">
            <v>3500</v>
          </cell>
        </row>
        <row r="11376">
          <cell r="C11376">
            <v>221001122012</v>
          </cell>
          <cell r="D11376" t="str">
            <v>20800221001122012</v>
          </cell>
          <cell r="E11376" t="str">
            <v>实验室教学实验耗材</v>
          </cell>
          <cell r="F11376" t="str">
            <v>刘继云</v>
          </cell>
          <cell r="G11376" t="str">
            <v>2006039</v>
          </cell>
          <cell r="H11376">
            <v>0</v>
          </cell>
          <cell r="I11376">
            <v>0</v>
          </cell>
          <cell r="J11376">
            <v>0</v>
          </cell>
          <cell r="K11376">
            <v>0</v>
          </cell>
          <cell r="L11376">
            <v>0</v>
          </cell>
          <cell r="M11376">
            <v>0</v>
          </cell>
          <cell r="N11376">
            <v>0</v>
          </cell>
          <cell r="O11376">
            <v>0</v>
          </cell>
        </row>
        <row r="11377">
          <cell r="C11377">
            <v>221001131</v>
          </cell>
          <cell r="D11377" t="str">
            <v>20800221001131</v>
          </cell>
          <cell r="E11377" t="str">
            <v>国家市场监管总局发展研究中心东莞基地共建</v>
          </cell>
          <cell r="F11377" t="str">
            <v>刘继云</v>
          </cell>
          <cell r="G11377" t="str">
            <v>2006039</v>
          </cell>
          <cell r="H11377">
            <v>0</v>
          </cell>
          <cell r="I11377">
            <v>0</v>
          </cell>
          <cell r="J11377">
            <v>0</v>
          </cell>
          <cell r="K11377">
            <v>0</v>
          </cell>
          <cell r="L11377">
            <v>0</v>
          </cell>
          <cell r="M11377">
            <v>0</v>
          </cell>
          <cell r="N11377">
            <v>0</v>
          </cell>
          <cell r="O11377">
            <v>0</v>
          </cell>
        </row>
        <row r="11378">
          <cell r="C11378">
            <v>221001161</v>
          </cell>
          <cell r="D11378" t="str">
            <v>20800221001161</v>
          </cell>
          <cell r="E11378" t="str">
            <v>日常公用经费</v>
          </cell>
          <cell r="F11378" t="str">
            <v>刘继云</v>
          </cell>
          <cell r="G11378" t="str">
            <v>2006039</v>
          </cell>
          <cell r="H11378">
            <v>0</v>
          </cell>
          <cell r="I11378">
            <v>0</v>
          </cell>
          <cell r="J11378">
            <v>0</v>
          </cell>
          <cell r="K11378">
            <v>0</v>
          </cell>
          <cell r="L11378">
            <v>0</v>
          </cell>
          <cell r="M11378">
            <v>0</v>
          </cell>
          <cell r="N11378">
            <v>0</v>
          </cell>
          <cell r="O11378">
            <v>0</v>
          </cell>
        </row>
        <row r="11379">
          <cell r="C11379">
            <v>221001162</v>
          </cell>
          <cell r="D11379" t="str">
            <v>20800221001162</v>
          </cell>
          <cell r="E11379" t="str">
            <v>教学业务费（教学实验耗材费）</v>
          </cell>
          <cell r="F11379" t="str">
            <v>刘继云</v>
          </cell>
          <cell r="G11379" t="str">
            <v>2006039</v>
          </cell>
          <cell r="H11379">
            <v>0</v>
          </cell>
          <cell r="I11379">
            <v>18302</v>
          </cell>
          <cell r="J11379">
            <v>1275.35</v>
          </cell>
          <cell r="K11379">
            <v>17026.65</v>
          </cell>
          <cell r="L11379">
            <v>0</v>
          </cell>
          <cell r="M11379">
            <v>0</v>
          </cell>
          <cell r="N11379">
            <v>0</v>
          </cell>
          <cell r="O11379">
            <v>17026.65</v>
          </cell>
        </row>
        <row r="11380">
          <cell r="C11380">
            <v>221001163</v>
          </cell>
          <cell r="D11380" t="str">
            <v>20800221001163</v>
          </cell>
          <cell r="E11380" t="str">
            <v>人才队伍建设费</v>
          </cell>
          <cell r="F11380" t="str">
            <v>刘继云</v>
          </cell>
          <cell r="G11380" t="str">
            <v>2006039</v>
          </cell>
          <cell r="H11380">
            <v>0</v>
          </cell>
          <cell r="I11380">
            <v>0</v>
          </cell>
          <cell r="J11380">
            <v>0</v>
          </cell>
          <cell r="K11380">
            <v>0</v>
          </cell>
          <cell r="L11380">
            <v>0</v>
          </cell>
          <cell r="M11380">
            <v>0</v>
          </cell>
          <cell r="N11380">
            <v>0</v>
          </cell>
          <cell r="O11380">
            <v>0</v>
          </cell>
        </row>
        <row r="11381">
          <cell r="C11381">
            <v>221003020</v>
          </cell>
          <cell r="D11381" t="str">
            <v>20800221003020</v>
          </cell>
          <cell r="E11381" t="str">
            <v>学生工作经费</v>
          </cell>
          <cell r="F11381" t="str">
            <v>刘继云</v>
          </cell>
          <cell r="G11381" t="str">
            <v>2006039</v>
          </cell>
          <cell r="H11381">
            <v>0</v>
          </cell>
          <cell r="I11381">
            <v>125000</v>
          </cell>
          <cell r="J11381">
            <v>70770.8</v>
          </cell>
          <cell r="K11381">
            <v>54229.2</v>
          </cell>
          <cell r="L11381">
            <v>0</v>
          </cell>
          <cell r="M11381">
            <v>0</v>
          </cell>
          <cell r="N11381">
            <v>0</v>
          </cell>
          <cell r="O11381">
            <v>54229.2</v>
          </cell>
        </row>
        <row r="11382">
          <cell r="C11382">
            <v>221012007</v>
          </cell>
          <cell r="D11382" t="str">
            <v>20800221012007</v>
          </cell>
          <cell r="E11382" t="str">
            <v>学生工作经费（德育经费）</v>
          </cell>
          <cell r="F11382" t="str">
            <v>刘继云</v>
          </cell>
          <cell r="G11382" t="str">
            <v>2006039</v>
          </cell>
          <cell r="H11382">
            <v>0</v>
          </cell>
          <cell r="I11382">
            <v>47175</v>
          </cell>
          <cell r="J11382">
            <v>21960.39</v>
          </cell>
          <cell r="K11382">
            <v>25214.61</v>
          </cell>
          <cell r="L11382">
            <v>0</v>
          </cell>
          <cell r="M11382">
            <v>0</v>
          </cell>
          <cell r="N11382">
            <v>0</v>
          </cell>
          <cell r="O11382">
            <v>25214.61</v>
          </cell>
        </row>
        <row r="11383">
          <cell r="C11383">
            <v>221102001001</v>
          </cell>
          <cell r="D11383" t="str">
            <v>20800221102001001</v>
          </cell>
          <cell r="E11383" t="str">
            <v>辅修专业专项业务费</v>
          </cell>
          <cell r="F11383" t="str">
            <v>刘继云</v>
          </cell>
          <cell r="G11383" t="str">
            <v>2006039</v>
          </cell>
          <cell r="H11383">
            <v>0</v>
          </cell>
          <cell r="I11383">
            <v>8840</v>
          </cell>
          <cell r="J11383">
            <v>8840</v>
          </cell>
          <cell r="K11383">
            <v>0</v>
          </cell>
          <cell r="L11383">
            <v>0</v>
          </cell>
          <cell r="M11383">
            <v>0</v>
          </cell>
          <cell r="N11383">
            <v>0</v>
          </cell>
          <cell r="O11383">
            <v>0</v>
          </cell>
        </row>
        <row r="11384">
          <cell r="C11384">
            <v>221102003009</v>
          </cell>
          <cell r="D11384" t="str">
            <v>20800221102003009</v>
          </cell>
          <cell r="E11384" t="str">
            <v>学生毕业设计及实习费</v>
          </cell>
          <cell r="F11384" t="str">
            <v>刘继云</v>
          </cell>
          <cell r="G11384" t="str">
            <v>2006039</v>
          </cell>
          <cell r="H11384">
            <v>0</v>
          </cell>
          <cell r="I11384">
            <v>0</v>
          </cell>
          <cell r="J11384">
            <v>0</v>
          </cell>
          <cell r="K11384">
            <v>0</v>
          </cell>
          <cell r="L11384">
            <v>0</v>
          </cell>
          <cell r="M11384">
            <v>0</v>
          </cell>
          <cell r="N11384">
            <v>0</v>
          </cell>
          <cell r="O11384">
            <v>0</v>
          </cell>
        </row>
        <row r="11385">
          <cell r="C11385">
            <v>221102028</v>
          </cell>
          <cell r="D11385" t="str">
            <v>20800221102028</v>
          </cell>
          <cell r="E11385" t="str">
            <v>教学业务费</v>
          </cell>
          <cell r="F11385" t="str">
            <v>刘继云</v>
          </cell>
          <cell r="G11385" t="str">
            <v>2006039</v>
          </cell>
          <cell r="H11385">
            <v>0</v>
          </cell>
          <cell r="I11385">
            <v>446412</v>
          </cell>
          <cell r="J11385">
            <v>218296.24</v>
          </cell>
          <cell r="K11385">
            <v>228115.76</v>
          </cell>
          <cell r="L11385">
            <v>0</v>
          </cell>
          <cell r="M11385">
            <v>0</v>
          </cell>
          <cell r="N11385">
            <v>0</v>
          </cell>
          <cell r="O11385">
            <v>228115.76</v>
          </cell>
        </row>
        <row r="11386">
          <cell r="C11386">
            <v>221102028001</v>
          </cell>
          <cell r="D11386" t="str">
            <v>20800221102028001</v>
          </cell>
          <cell r="E11386" t="str">
            <v>基于自然语言语义分析的地方型高校通识教育教学评价研究</v>
          </cell>
          <cell r="F11386" t="str">
            <v>李蓬实</v>
          </cell>
          <cell r="G11386" t="str">
            <v>2018074</v>
          </cell>
          <cell r="H11386">
            <v>0</v>
          </cell>
          <cell r="I11386">
            <v>10000</v>
          </cell>
          <cell r="J11386">
            <v>6000</v>
          </cell>
          <cell r="K11386">
            <v>4000</v>
          </cell>
          <cell r="L11386">
            <v>0</v>
          </cell>
          <cell r="M11386">
            <v>0</v>
          </cell>
          <cell r="N11386">
            <v>0</v>
          </cell>
          <cell r="O11386">
            <v>4000</v>
          </cell>
        </row>
        <row r="11387">
          <cell r="C11387">
            <v>221102028002</v>
          </cell>
          <cell r="D11387" t="str">
            <v>20800221102028002</v>
          </cell>
          <cell r="E11387" t="str">
            <v>多学科融入课程的德育设计和思政建设——基于《管理统计学》的教学研究和实践</v>
          </cell>
          <cell r="F11387" t="str">
            <v>宋忆宁</v>
          </cell>
          <cell r="G11387" t="str">
            <v>2019045</v>
          </cell>
          <cell r="H11387">
            <v>0</v>
          </cell>
          <cell r="I11387">
            <v>10000</v>
          </cell>
          <cell r="J11387">
            <v>3280</v>
          </cell>
          <cell r="K11387">
            <v>6720</v>
          </cell>
          <cell r="L11387">
            <v>0</v>
          </cell>
          <cell r="M11387">
            <v>0</v>
          </cell>
          <cell r="N11387">
            <v>0</v>
          </cell>
          <cell r="O11387">
            <v>6720</v>
          </cell>
        </row>
        <row r="11388">
          <cell r="C11388">
            <v>221102028003</v>
          </cell>
          <cell r="D11388" t="str">
            <v>20800221102028003</v>
          </cell>
          <cell r="E11388" t="str">
            <v>数据治理视角下Python语言在企业战略管理课程教学改革中的应用与效果研究</v>
          </cell>
          <cell r="F11388" t="str">
            <v>陈永栓</v>
          </cell>
          <cell r="G11388" t="str">
            <v>2017016</v>
          </cell>
          <cell r="H11388">
            <v>0</v>
          </cell>
          <cell r="I11388">
            <v>10000</v>
          </cell>
          <cell r="J11388">
            <v>8797.6</v>
          </cell>
          <cell r="K11388">
            <v>1202.4</v>
          </cell>
          <cell r="L11388">
            <v>0</v>
          </cell>
          <cell r="M11388">
            <v>0</v>
          </cell>
          <cell r="N11388">
            <v>0</v>
          </cell>
          <cell r="O11388">
            <v>1202.4</v>
          </cell>
        </row>
        <row r="11389">
          <cell r="C11389">
            <v>221102028004</v>
          </cell>
          <cell r="D11389" t="str">
            <v>20800221102028004</v>
          </cell>
          <cell r="E11389" t="str">
            <v>基础工业工程</v>
          </cell>
          <cell r="F11389" t="str">
            <v>曾洪鑫</v>
          </cell>
          <cell r="G11389" t="str">
            <v>2005042</v>
          </cell>
          <cell r="H11389">
            <v>0</v>
          </cell>
          <cell r="I11389">
            <v>15000</v>
          </cell>
          <cell r="J11389">
            <v>9311.06</v>
          </cell>
          <cell r="K11389">
            <v>5688.94</v>
          </cell>
          <cell r="L11389">
            <v>0</v>
          </cell>
          <cell r="M11389">
            <v>0</v>
          </cell>
          <cell r="N11389">
            <v>0</v>
          </cell>
          <cell r="O11389">
            <v>5688.94</v>
          </cell>
        </row>
        <row r="11390">
          <cell r="C11390">
            <v>221102028005</v>
          </cell>
          <cell r="D11390" t="str">
            <v>20800221102028005</v>
          </cell>
          <cell r="E11390" t="str">
            <v>《组织行为学》</v>
          </cell>
          <cell r="F11390" t="str">
            <v>吴丽娟</v>
          </cell>
          <cell r="G11390" t="str">
            <v>2005046</v>
          </cell>
          <cell r="H11390">
            <v>0</v>
          </cell>
          <cell r="I11390">
            <v>14000</v>
          </cell>
          <cell r="J11390">
            <v>0</v>
          </cell>
          <cell r="K11390">
            <v>14000</v>
          </cell>
          <cell r="L11390">
            <v>0</v>
          </cell>
          <cell r="M11390">
            <v>0</v>
          </cell>
          <cell r="N11390">
            <v>0</v>
          </cell>
          <cell r="O11390">
            <v>14000</v>
          </cell>
        </row>
        <row r="11391">
          <cell r="C11391">
            <v>221102028006</v>
          </cell>
          <cell r="D11391" t="str">
            <v>20800221102028006</v>
          </cell>
          <cell r="E11391" t="str">
            <v>质量管理工程产教融合与AI+人才培养模式改革</v>
          </cell>
          <cell r="F11391" t="str">
            <v>陈传营</v>
          </cell>
          <cell r="G11391" t="str">
            <v>2019046</v>
          </cell>
          <cell r="H11391">
            <v>0</v>
          </cell>
          <cell r="I11391">
            <v>8000</v>
          </cell>
          <cell r="J11391">
            <v>0</v>
          </cell>
          <cell r="K11391">
            <v>8000</v>
          </cell>
          <cell r="L11391">
            <v>0</v>
          </cell>
          <cell r="M11391">
            <v>0</v>
          </cell>
          <cell r="N11391">
            <v>0</v>
          </cell>
          <cell r="O11391">
            <v>8000</v>
          </cell>
        </row>
        <row r="11392">
          <cell r="C11392">
            <v>221102028007</v>
          </cell>
          <cell r="D11392" t="str">
            <v>20800221102028007</v>
          </cell>
          <cell r="E11392" t="str">
            <v>以博弈实验探究师生人工智能偏好影响因素</v>
          </cell>
          <cell r="F11392" t="str">
            <v>洪志远</v>
          </cell>
          <cell r="G11392" t="str">
            <v>2017013</v>
          </cell>
          <cell r="H11392">
            <v>0</v>
          </cell>
          <cell r="I11392">
            <v>6000</v>
          </cell>
          <cell r="J11392">
            <v>0</v>
          </cell>
          <cell r="K11392">
            <v>6000</v>
          </cell>
          <cell r="L11392">
            <v>0</v>
          </cell>
          <cell r="M11392">
            <v>0</v>
          </cell>
          <cell r="N11392">
            <v>0</v>
          </cell>
          <cell r="O11392">
            <v>6000</v>
          </cell>
        </row>
        <row r="11393">
          <cell r="C11393">
            <v>221102028008</v>
          </cell>
          <cell r="D11393" t="str">
            <v>20800221102028008</v>
          </cell>
          <cell r="E11393" t="str">
            <v>金融工程</v>
          </cell>
          <cell r="F11393" t="str">
            <v>李蓬实</v>
          </cell>
          <cell r="G11393" t="str">
            <v>2018074</v>
          </cell>
          <cell r="H11393">
            <v>0</v>
          </cell>
          <cell r="I11393">
            <v>30000</v>
          </cell>
          <cell r="J11393">
            <v>0</v>
          </cell>
          <cell r="K11393">
            <v>30000</v>
          </cell>
          <cell r="L11393">
            <v>0</v>
          </cell>
          <cell r="M11393">
            <v>0</v>
          </cell>
          <cell r="N11393">
            <v>0</v>
          </cell>
          <cell r="O11393">
            <v>30000</v>
          </cell>
        </row>
        <row r="11394">
          <cell r="C11394">
            <v>221102028009</v>
          </cell>
          <cell r="D11394" t="str">
            <v>20800221102028009</v>
          </cell>
          <cell r="E11394" t="str">
            <v>教育数字化赋能智慧教学模式构建研究——以《企业经营对抗实训》课程为例</v>
          </cell>
          <cell r="F11394" t="str">
            <v>刘学民</v>
          </cell>
          <cell r="G11394" t="str">
            <v>2022094</v>
          </cell>
          <cell r="H11394">
            <v>0</v>
          </cell>
          <cell r="I11394">
            <v>20300</v>
          </cell>
          <cell r="J11394">
            <v>8840</v>
          </cell>
          <cell r="K11394">
            <v>11460</v>
          </cell>
          <cell r="L11394">
            <v>0</v>
          </cell>
          <cell r="M11394">
            <v>0</v>
          </cell>
          <cell r="N11394">
            <v>0</v>
          </cell>
          <cell r="O11394">
            <v>11460</v>
          </cell>
        </row>
        <row r="11395">
          <cell r="C11395">
            <v>221102028010</v>
          </cell>
          <cell r="D11395" t="str">
            <v>20800221102028010</v>
          </cell>
          <cell r="E11395" t="str">
            <v>经济学</v>
          </cell>
          <cell r="F11395" t="str">
            <v>吴述松</v>
          </cell>
          <cell r="G11395" t="str">
            <v>2015003</v>
          </cell>
          <cell r="H11395">
            <v>0</v>
          </cell>
          <cell r="I11395">
            <v>19000</v>
          </cell>
          <cell r="J11395">
            <v>0</v>
          </cell>
          <cell r="K11395">
            <v>19000</v>
          </cell>
          <cell r="L11395">
            <v>0</v>
          </cell>
          <cell r="M11395">
            <v>0</v>
          </cell>
          <cell r="N11395">
            <v>0</v>
          </cell>
          <cell r="O11395">
            <v>19000</v>
          </cell>
        </row>
        <row r="11396">
          <cell r="C11396">
            <v>221102028011</v>
          </cell>
          <cell r="D11396" t="str">
            <v>20800221102028011</v>
          </cell>
          <cell r="E11396" t="str">
            <v>证券投资理论与实务</v>
          </cell>
          <cell r="F11396" t="str">
            <v>陈海东</v>
          </cell>
          <cell r="G11396" t="str">
            <v>2003046</v>
          </cell>
          <cell r="H11396">
            <v>0</v>
          </cell>
          <cell r="I11396">
            <v>17000</v>
          </cell>
          <cell r="J11396">
            <v>16786</v>
          </cell>
          <cell r="K11396">
            <v>214</v>
          </cell>
          <cell r="L11396">
            <v>0</v>
          </cell>
          <cell r="M11396">
            <v>0</v>
          </cell>
          <cell r="N11396">
            <v>0</v>
          </cell>
          <cell r="O11396">
            <v>214</v>
          </cell>
        </row>
        <row r="11397">
          <cell r="C11397">
            <v>221102029</v>
          </cell>
          <cell r="D11397" t="str">
            <v>20800221102029</v>
          </cell>
          <cell r="E11397" t="str">
            <v>学生工作经费（实习实验费）</v>
          </cell>
          <cell r="F11397" t="str">
            <v>刘继云</v>
          </cell>
          <cell r="G11397" t="str">
            <v>2006039</v>
          </cell>
          <cell r="H11397">
            <v>0</v>
          </cell>
          <cell r="I11397">
            <v>31265</v>
          </cell>
          <cell r="J11397">
            <v>11857.35</v>
          </cell>
          <cell r="K11397">
            <v>19407.65</v>
          </cell>
          <cell r="L11397">
            <v>0</v>
          </cell>
          <cell r="M11397">
            <v>0</v>
          </cell>
          <cell r="N11397">
            <v>0</v>
          </cell>
          <cell r="O11397">
            <v>19407.65</v>
          </cell>
        </row>
        <row r="11398">
          <cell r="C11398">
            <v>221103010</v>
          </cell>
          <cell r="D11398" t="str">
            <v>20800221103010</v>
          </cell>
          <cell r="E11398" t="str">
            <v>实验和教学设施建设费</v>
          </cell>
          <cell r="F11398" t="str">
            <v>刘继云</v>
          </cell>
          <cell r="G11398" t="str">
            <v>2006039</v>
          </cell>
          <cell r="H11398">
            <v>0</v>
          </cell>
          <cell r="I11398">
            <v>82000</v>
          </cell>
          <cell r="J11398">
            <v>6154</v>
          </cell>
          <cell r="K11398">
            <v>75846</v>
          </cell>
          <cell r="L11398">
            <v>0</v>
          </cell>
          <cell r="M11398">
            <v>73600</v>
          </cell>
          <cell r="N11398">
            <v>0</v>
          </cell>
          <cell r="O11398">
            <v>2246</v>
          </cell>
        </row>
        <row r="11399">
          <cell r="C11399">
            <v>221104001009</v>
          </cell>
          <cell r="D11399" t="str">
            <v>20800221104001009</v>
          </cell>
          <cell r="E11399" t="str">
            <v>教学业务费（专业建设费）</v>
          </cell>
          <cell r="F11399" t="str">
            <v>刘继云</v>
          </cell>
          <cell r="G11399" t="str">
            <v>2006039</v>
          </cell>
          <cell r="H11399">
            <v>0</v>
          </cell>
          <cell r="I11399">
            <v>0</v>
          </cell>
          <cell r="J11399">
            <v>0</v>
          </cell>
          <cell r="K11399">
            <v>0</v>
          </cell>
          <cell r="L11399">
            <v>38000</v>
          </cell>
          <cell r="M11399">
            <v>0</v>
          </cell>
          <cell r="N11399">
            <v>0</v>
          </cell>
          <cell r="O11399">
            <v>0</v>
          </cell>
        </row>
        <row r="11400">
          <cell r="C11400">
            <v>221104001020</v>
          </cell>
          <cell r="D11400" t="str">
            <v>20800221104001020</v>
          </cell>
          <cell r="E11400" t="str">
            <v>人才培养改革实验班专项经费</v>
          </cell>
          <cell r="F11400" t="str">
            <v>刘继云</v>
          </cell>
          <cell r="G11400" t="str">
            <v>2006039</v>
          </cell>
          <cell r="H11400">
            <v>0</v>
          </cell>
          <cell r="I11400">
            <v>0</v>
          </cell>
          <cell r="J11400">
            <v>0</v>
          </cell>
          <cell r="K11400">
            <v>0</v>
          </cell>
          <cell r="L11400">
            <v>0</v>
          </cell>
          <cell r="M11400">
            <v>0</v>
          </cell>
          <cell r="N11400">
            <v>0</v>
          </cell>
          <cell r="O11400">
            <v>0</v>
          </cell>
        </row>
        <row r="11401">
          <cell r="C11401">
            <v>221104001025</v>
          </cell>
          <cell r="D11401" t="str">
            <v>20800221104001025</v>
          </cell>
          <cell r="E11401" t="str">
            <v>专业认证费</v>
          </cell>
          <cell r="F11401" t="str">
            <v>刘继云</v>
          </cell>
          <cell r="G11401" t="str">
            <v>2006039</v>
          </cell>
          <cell r="H11401">
            <v>0</v>
          </cell>
          <cell r="I11401">
            <v>0</v>
          </cell>
          <cell r="J11401">
            <v>0</v>
          </cell>
          <cell r="K11401">
            <v>0</v>
          </cell>
          <cell r="L11401">
            <v>0</v>
          </cell>
          <cell r="M11401">
            <v>0</v>
          </cell>
          <cell r="N11401">
            <v>0</v>
          </cell>
          <cell r="O11401">
            <v>0</v>
          </cell>
        </row>
        <row r="11402">
          <cell r="C11402">
            <v>221104001030</v>
          </cell>
          <cell r="D11402" t="str">
            <v>20800221104001030</v>
          </cell>
          <cell r="E11402" t="str">
            <v>基础课程建设费</v>
          </cell>
          <cell r="F11402" t="str">
            <v>刘继云</v>
          </cell>
          <cell r="G11402" t="str">
            <v>2006039</v>
          </cell>
          <cell r="H11402">
            <v>0</v>
          </cell>
          <cell r="I11402">
            <v>0</v>
          </cell>
          <cell r="J11402">
            <v>0</v>
          </cell>
          <cell r="K11402">
            <v>0</v>
          </cell>
          <cell r="L11402">
            <v>0</v>
          </cell>
          <cell r="M11402">
            <v>0</v>
          </cell>
          <cell r="N11402">
            <v>0</v>
          </cell>
          <cell r="O11402">
            <v>0</v>
          </cell>
        </row>
        <row r="11403">
          <cell r="C11403">
            <v>221105025</v>
          </cell>
          <cell r="D11403" t="str">
            <v>20800221105025</v>
          </cell>
          <cell r="E11403" t="str">
            <v>研究生管理费</v>
          </cell>
          <cell r="F11403" t="str">
            <v>刘继云</v>
          </cell>
          <cell r="G11403" t="str">
            <v>2006039</v>
          </cell>
          <cell r="H11403">
            <v>0</v>
          </cell>
          <cell r="I11403">
            <v>0</v>
          </cell>
          <cell r="J11403">
            <v>0</v>
          </cell>
          <cell r="K11403">
            <v>0</v>
          </cell>
          <cell r="L11403">
            <v>0</v>
          </cell>
          <cell r="M11403">
            <v>0</v>
          </cell>
          <cell r="N11403">
            <v>0</v>
          </cell>
          <cell r="O11403">
            <v>0</v>
          </cell>
        </row>
        <row r="11404">
          <cell r="C11404">
            <v>221106004</v>
          </cell>
          <cell r="D11404" t="str">
            <v>20800221106004</v>
          </cell>
          <cell r="E11404" t="str">
            <v>教学业务费（课程建设费）</v>
          </cell>
          <cell r="F11404" t="str">
            <v>刘继云</v>
          </cell>
          <cell r="G11404" t="str">
            <v>2006039</v>
          </cell>
          <cell r="H11404">
            <v>0</v>
          </cell>
          <cell r="I11404">
            <v>0</v>
          </cell>
          <cell r="J11404">
            <v>0</v>
          </cell>
          <cell r="K11404">
            <v>0</v>
          </cell>
          <cell r="L11404">
            <v>0</v>
          </cell>
          <cell r="M11404">
            <v>0</v>
          </cell>
          <cell r="N11404">
            <v>0</v>
          </cell>
          <cell r="O11404">
            <v>0</v>
          </cell>
        </row>
        <row r="11405">
          <cell r="C11405">
            <v>221106004001</v>
          </cell>
          <cell r="D11405" t="str">
            <v>20800221106004001</v>
          </cell>
          <cell r="E11405" t="str">
            <v>基于自然语言语义分析的地方型高校通识教育教学评价研究</v>
          </cell>
          <cell r="F11405" t="str">
            <v>李蓬实</v>
          </cell>
          <cell r="G11405" t="str">
            <v>2018074</v>
          </cell>
          <cell r="H11405">
            <v>0</v>
          </cell>
          <cell r="I11405">
            <v>0</v>
          </cell>
          <cell r="J11405">
            <v>0</v>
          </cell>
          <cell r="K11405">
            <v>0</v>
          </cell>
          <cell r="L11405">
            <v>0</v>
          </cell>
          <cell r="M11405">
            <v>0</v>
          </cell>
          <cell r="N11405">
            <v>0</v>
          </cell>
          <cell r="O11405">
            <v>0</v>
          </cell>
        </row>
        <row r="11406">
          <cell r="C11406">
            <v>221106004002</v>
          </cell>
          <cell r="D11406" t="str">
            <v>20800221106004002</v>
          </cell>
          <cell r="E11406" t="str">
            <v>多学科融入课程的德育设计和思政建设——基于《管理统计学》的教学研究和实践</v>
          </cell>
          <cell r="F11406" t="str">
            <v>宋忆宁</v>
          </cell>
          <cell r="G11406" t="str">
            <v>2019045</v>
          </cell>
          <cell r="H11406">
            <v>0</v>
          </cell>
          <cell r="I11406">
            <v>0</v>
          </cell>
          <cell r="J11406">
            <v>0</v>
          </cell>
          <cell r="K11406">
            <v>0</v>
          </cell>
          <cell r="L11406">
            <v>0</v>
          </cell>
          <cell r="M11406">
            <v>0</v>
          </cell>
          <cell r="N11406">
            <v>0</v>
          </cell>
          <cell r="O11406">
            <v>0</v>
          </cell>
        </row>
        <row r="11407">
          <cell r="C11407">
            <v>221106004003</v>
          </cell>
          <cell r="D11407" t="str">
            <v>20800221106004003</v>
          </cell>
          <cell r="E11407" t="str">
            <v>数据治理视角下Python语言在企业战略管理课程教学改革中的应用与效果研究</v>
          </cell>
          <cell r="F11407" t="str">
            <v>陈永栓</v>
          </cell>
          <cell r="G11407" t="str">
            <v>2017016</v>
          </cell>
          <cell r="H11407">
            <v>0</v>
          </cell>
          <cell r="I11407">
            <v>0</v>
          </cell>
          <cell r="J11407">
            <v>0</v>
          </cell>
          <cell r="K11407">
            <v>0</v>
          </cell>
          <cell r="L11407">
            <v>0</v>
          </cell>
          <cell r="M11407">
            <v>0</v>
          </cell>
          <cell r="N11407">
            <v>0</v>
          </cell>
          <cell r="O11407">
            <v>0</v>
          </cell>
        </row>
        <row r="11408">
          <cell r="C11408">
            <v>221106004004</v>
          </cell>
          <cell r="D11408" t="str">
            <v>20800221106004004</v>
          </cell>
          <cell r="E11408" t="str">
            <v>《组织行为学》</v>
          </cell>
          <cell r="F11408" t="str">
            <v>吴丽娟</v>
          </cell>
          <cell r="G11408" t="str">
            <v>2005046</v>
          </cell>
          <cell r="H11408">
            <v>0</v>
          </cell>
          <cell r="I11408">
            <v>0</v>
          </cell>
          <cell r="J11408">
            <v>0</v>
          </cell>
          <cell r="K11408">
            <v>0</v>
          </cell>
          <cell r="L11408">
            <v>0</v>
          </cell>
          <cell r="M11408">
            <v>0</v>
          </cell>
          <cell r="N11408">
            <v>0</v>
          </cell>
          <cell r="O11408">
            <v>0</v>
          </cell>
        </row>
        <row r="11409">
          <cell r="C11409">
            <v>221110352</v>
          </cell>
          <cell r="D11409" t="str">
            <v>20800221110352</v>
          </cell>
          <cell r="E11409" t="str">
            <v>二级学院人才启动费</v>
          </cell>
          <cell r="F11409" t="str">
            <v>刘继云</v>
          </cell>
          <cell r="G11409" t="str">
            <v>2006039</v>
          </cell>
          <cell r="H11409">
            <v>0</v>
          </cell>
          <cell r="I11409">
            <v>0</v>
          </cell>
          <cell r="J11409">
            <v>0</v>
          </cell>
          <cell r="K11409">
            <v>0</v>
          </cell>
          <cell r="L11409">
            <v>0</v>
          </cell>
          <cell r="M11409">
            <v>0</v>
          </cell>
          <cell r="N11409">
            <v>0</v>
          </cell>
          <cell r="O11409">
            <v>0</v>
          </cell>
        </row>
        <row r="11410">
          <cell r="C11410">
            <v>221110352001</v>
          </cell>
          <cell r="D11410" t="str">
            <v>20800221110352001</v>
          </cell>
          <cell r="E11410" t="str">
            <v>丁晨辉 人才启动经费项目</v>
          </cell>
          <cell r="F11410" t="str">
            <v>丁晨辉</v>
          </cell>
          <cell r="G11410" t="str">
            <v>2024079</v>
          </cell>
          <cell r="H11410">
            <v>0</v>
          </cell>
          <cell r="I11410">
            <v>50000</v>
          </cell>
          <cell r="J11410">
            <v>0</v>
          </cell>
          <cell r="K11410">
            <v>50000</v>
          </cell>
          <cell r="L11410">
            <v>0</v>
          </cell>
          <cell r="M11410">
            <v>0</v>
          </cell>
          <cell r="N11410">
            <v>0</v>
          </cell>
          <cell r="O11410">
            <v>50000</v>
          </cell>
        </row>
        <row r="11411">
          <cell r="C11411">
            <v>221110352002</v>
          </cell>
          <cell r="D11411" t="str">
            <v>20800221110352002</v>
          </cell>
          <cell r="E11411" t="str">
            <v>马晓晨 人才启动经费项目</v>
          </cell>
          <cell r="F11411" t="str">
            <v>马晓晨</v>
          </cell>
          <cell r="G11411" t="str">
            <v>2024075</v>
          </cell>
          <cell r="H11411">
            <v>0</v>
          </cell>
          <cell r="I11411">
            <v>50000</v>
          </cell>
          <cell r="J11411">
            <v>3316</v>
          </cell>
          <cell r="K11411">
            <v>46684</v>
          </cell>
          <cell r="L11411">
            <v>0</v>
          </cell>
          <cell r="M11411">
            <v>0</v>
          </cell>
          <cell r="N11411">
            <v>0</v>
          </cell>
          <cell r="O11411">
            <v>46684</v>
          </cell>
        </row>
        <row r="11412">
          <cell r="C11412">
            <v>221110352003</v>
          </cell>
          <cell r="D11412" t="str">
            <v>20800221110352003</v>
          </cell>
          <cell r="E11412" t="str">
            <v>颜梦洁 人才启动经费项目</v>
          </cell>
          <cell r="F11412" t="str">
            <v>颜梦洁</v>
          </cell>
          <cell r="G11412" t="str">
            <v>2024181</v>
          </cell>
          <cell r="H11412">
            <v>0</v>
          </cell>
          <cell r="I11412">
            <v>50000</v>
          </cell>
          <cell r="J11412">
            <v>1600</v>
          </cell>
          <cell r="K11412">
            <v>48400</v>
          </cell>
          <cell r="L11412">
            <v>0</v>
          </cell>
          <cell r="M11412">
            <v>0</v>
          </cell>
          <cell r="N11412">
            <v>0</v>
          </cell>
          <cell r="O11412">
            <v>48400</v>
          </cell>
        </row>
        <row r="11413">
          <cell r="C11413">
            <v>221111010</v>
          </cell>
          <cell r="D11413" t="str">
            <v>20800221111010</v>
          </cell>
          <cell r="E11413" t="str">
            <v>基础设施运行费</v>
          </cell>
          <cell r="F11413" t="str">
            <v>刘继云</v>
          </cell>
          <cell r="G11413" t="str">
            <v>2006039</v>
          </cell>
          <cell r="H11413">
            <v>0</v>
          </cell>
          <cell r="I11413">
            <v>0</v>
          </cell>
          <cell r="J11413">
            <v>0</v>
          </cell>
          <cell r="K11413">
            <v>0</v>
          </cell>
          <cell r="L11413">
            <v>0</v>
          </cell>
          <cell r="M11413">
            <v>0</v>
          </cell>
          <cell r="N11413">
            <v>0</v>
          </cell>
          <cell r="O11413">
            <v>0</v>
          </cell>
        </row>
        <row r="11414">
          <cell r="C11414">
            <v>221114294</v>
          </cell>
          <cell r="D11414" t="str">
            <v>20800221114294</v>
          </cell>
          <cell r="E11414" t="str">
            <v>教学业务费（教学改革经费）</v>
          </cell>
          <cell r="F11414" t="str">
            <v>刘继云</v>
          </cell>
          <cell r="G11414" t="str">
            <v>2006039</v>
          </cell>
          <cell r="H11414">
            <v>0</v>
          </cell>
          <cell r="I11414">
            <v>0</v>
          </cell>
          <cell r="J11414">
            <v>0</v>
          </cell>
          <cell r="K11414">
            <v>0</v>
          </cell>
          <cell r="L11414">
            <v>0</v>
          </cell>
          <cell r="M11414">
            <v>0</v>
          </cell>
          <cell r="N11414">
            <v>0</v>
          </cell>
          <cell r="O11414">
            <v>0</v>
          </cell>
        </row>
        <row r="11415">
          <cell r="C11415">
            <v>221114294001</v>
          </cell>
          <cell r="D11415" t="str">
            <v>20800221114294001</v>
          </cell>
          <cell r="E11415" t="str">
            <v>基础工业工程</v>
          </cell>
          <cell r="F11415" t="str">
            <v>曾洪鑫</v>
          </cell>
          <cell r="G11415" t="str">
            <v>2005042</v>
          </cell>
          <cell r="H11415">
            <v>0</v>
          </cell>
          <cell r="I11415">
            <v>0</v>
          </cell>
          <cell r="J11415">
            <v>0</v>
          </cell>
          <cell r="K11415">
            <v>0</v>
          </cell>
          <cell r="L11415">
            <v>0</v>
          </cell>
          <cell r="M11415">
            <v>0</v>
          </cell>
          <cell r="N11415">
            <v>0</v>
          </cell>
          <cell r="O11415">
            <v>0</v>
          </cell>
        </row>
        <row r="11416">
          <cell r="C11416">
            <v>221329022</v>
          </cell>
          <cell r="D11416" t="str">
            <v>20800221329022</v>
          </cell>
          <cell r="E11416" t="str">
            <v>卓越工程师培养条件提升建设贴息贷款项目（经管学院新商科教学软件采购项目）</v>
          </cell>
          <cell r="F11416" t="str">
            <v>刘继云</v>
          </cell>
          <cell r="G11416" t="str">
            <v>2006039</v>
          </cell>
          <cell r="H11416">
            <v>0</v>
          </cell>
          <cell r="I11416">
            <v>3500000</v>
          </cell>
          <cell r="J11416">
            <v>3495000</v>
          </cell>
          <cell r="K11416">
            <v>5000</v>
          </cell>
          <cell r="L11416">
            <v>0</v>
          </cell>
          <cell r="M11416">
            <v>0</v>
          </cell>
          <cell r="N11416">
            <v>0</v>
          </cell>
          <cell r="O11416">
            <v>5000</v>
          </cell>
        </row>
        <row r="11417">
          <cell r="C11417">
            <v>225601013</v>
          </cell>
          <cell r="D11417" t="str">
            <v>20800225601013</v>
          </cell>
          <cell r="E11417" t="str">
            <v>科研管理费</v>
          </cell>
          <cell r="F11417" t="str">
            <v>刘继云</v>
          </cell>
          <cell r="G11417" t="str">
            <v>2006039</v>
          </cell>
          <cell r="H11417">
            <v>0</v>
          </cell>
          <cell r="I11417">
            <v>234561.54</v>
          </cell>
          <cell r="J11417">
            <v>54114.05</v>
          </cell>
          <cell r="K11417">
            <v>180447.49</v>
          </cell>
          <cell r="L11417">
            <v>0</v>
          </cell>
          <cell r="M11417">
            <v>0</v>
          </cell>
          <cell r="N11417">
            <v>0</v>
          </cell>
          <cell r="O11417">
            <v>180447.49</v>
          </cell>
        </row>
        <row r="11418">
          <cell r="C11418">
            <v>226115002010</v>
          </cell>
          <cell r="D11418" t="str">
            <v>20800226115002010</v>
          </cell>
          <cell r="E11418" t="str">
            <v>国际商务</v>
          </cell>
          <cell r="F11418" t="str">
            <v>刘继云</v>
          </cell>
          <cell r="G11418" t="str">
            <v>2006039</v>
          </cell>
          <cell r="H11418">
            <v>0</v>
          </cell>
          <cell r="I11418">
            <v>0</v>
          </cell>
          <cell r="J11418">
            <v>0</v>
          </cell>
          <cell r="K11418">
            <v>0</v>
          </cell>
          <cell r="L11418">
            <v>0</v>
          </cell>
          <cell r="M11418">
            <v>0</v>
          </cell>
          <cell r="N11418">
            <v>0</v>
          </cell>
          <cell r="O11418">
            <v>0</v>
          </cell>
        </row>
        <row r="11419">
          <cell r="C11419">
            <v>226115002025</v>
          </cell>
          <cell r="D11419" t="str">
            <v>20800226115002025</v>
          </cell>
          <cell r="E11419" t="str">
            <v>数字经济</v>
          </cell>
          <cell r="F11419" t="str">
            <v>刘继云</v>
          </cell>
          <cell r="G11419" t="str">
            <v>2006039</v>
          </cell>
          <cell r="H11419">
            <v>0</v>
          </cell>
          <cell r="I11419">
            <v>150000</v>
          </cell>
          <cell r="J11419">
            <v>54152.83</v>
          </cell>
          <cell r="K11419">
            <v>95847.17</v>
          </cell>
          <cell r="L11419">
            <v>0</v>
          </cell>
          <cell r="M11419">
            <v>0</v>
          </cell>
          <cell r="N11419">
            <v>0</v>
          </cell>
          <cell r="O11419">
            <v>95847.17</v>
          </cell>
        </row>
        <row r="11420">
          <cell r="C11420">
            <v>226120004004</v>
          </cell>
          <cell r="D11420" t="str">
            <v>20800226120004004</v>
          </cell>
          <cell r="E11420" t="str">
            <v>服务东莞企业专项经费</v>
          </cell>
          <cell r="F11420" t="str">
            <v>刘川</v>
          </cell>
          <cell r="G11420" t="str">
            <v>2001021</v>
          </cell>
          <cell r="H11420">
            <v>0</v>
          </cell>
          <cell r="I11420">
            <v>0</v>
          </cell>
          <cell r="J11420">
            <v>0</v>
          </cell>
          <cell r="K11420">
            <v>0</v>
          </cell>
          <cell r="L11420">
            <v>0</v>
          </cell>
          <cell r="M11420">
            <v>0</v>
          </cell>
          <cell r="N11420">
            <v>0</v>
          </cell>
          <cell r="O11420">
            <v>0</v>
          </cell>
        </row>
        <row r="11421">
          <cell r="C11421">
            <v>241001004004</v>
          </cell>
          <cell r="D11421" t="str">
            <v>20800241001004004</v>
          </cell>
          <cell r="E11421" t="str">
            <v>服务东莞企业专项经费</v>
          </cell>
          <cell r="F11421" t="str">
            <v>刘川</v>
          </cell>
          <cell r="G11421" t="str">
            <v>2001021</v>
          </cell>
          <cell r="H11421">
            <v>0</v>
          </cell>
          <cell r="I11421">
            <v>12000</v>
          </cell>
          <cell r="J11421">
            <v>0</v>
          </cell>
          <cell r="K11421">
            <v>12000</v>
          </cell>
          <cell r="L11421">
            <v>0</v>
          </cell>
          <cell r="M11421">
            <v>0</v>
          </cell>
          <cell r="N11421">
            <v>0</v>
          </cell>
          <cell r="O11421">
            <v>12000</v>
          </cell>
        </row>
        <row r="11422">
          <cell r="C11422">
            <v>241002007</v>
          </cell>
          <cell r="D11422" t="str">
            <v>20800241002007</v>
          </cell>
          <cell r="E11422" t="str">
            <v>科研业务费</v>
          </cell>
          <cell r="F11422" t="str">
            <v>刘继云</v>
          </cell>
          <cell r="G11422" t="str">
            <v>2006039</v>
          </cell>
          <cell r="H11422">
            <v>0</v>
          </cell>
          <cell r="I11422">
            <v>100000</v>
          </cell>
          <cell r="J11422">
            <v>65990.91</v>
          </cell>
          <cell r="K11422">
            <v>34009.09</v>
          </cell>
          <cell r="L11422">
            <v>0</v>
          </cell>
          <cell r="M11422">
            <v>0</v>
          </cell>
          <cell r="N11422">
            <v>0</v>
          </cell>
          <cell r="O11422">
            <v>34009.09</v>
          </cell>
        </row>
        <row r="11423">
          <cell r="C11423">
            <v>241201032</v>
          </cell>
          <cell r="D11423" t="str">
            <v>20800241201032</v>
          </cell>
          <cell r="E11423" t="str">
            <v>国家级东莞市各镇街质量发展水平评价研究</v>
          </cell>
          <cell r="F11423" t="str">
            <v>陈海东</v>
          </cell>
          <cell r="G11423" t="str">
            <v>2003046</v>
          </cell>
          <cell r="H11423">
            <v>0</v>
          </cell>
          <cell r="I11423">
            <v>10000</v>
          </cell>
          <cell r="J11423">
            <v>9983</v>
          </cell>
          <cell r="K11423">
            <v>17</v>
          </cell>
          <cell r="L11423">
            <v>0</v>
          </cell>
          <cell r="M11423">
            <v>0</v>
          </cell>
          <cell r="N11423">
            <v>0</v>
          </cell>
          <cell r="O11423">
            <v>17</v>
          </cell>
        </row>
        <row r="11424">
          <cell r="C11424">
            <v>241201033</v>
          </cell>
          <cell r="D11424" t="str">
            <v>20800241201033</v>
          </cell>
          <cell r="E11424" t="str">
            <v>国家级东莞农村集体经济高质量发展研究</v>
          </cell>
          <cell r="F11424" t="str">
            <v>许新华</v>
          </cell>
          <cell r="G11424" t="str">
            <v>2015012</v>
          </cell>
          <cell r="H11424">
            <v>0</v>
          </cell>
          <cell r="I11424">
            <v>10000</v>
          </cell>
          <cell r="J11424">
            <v>0</v>
          </cell>
          <cell r="K11424">
            <v>10000</v>
          </cell>
          <cell r="L11424">
            <v>0</v>
          </cell>
          <cell r="M11424">
            <v>0</v>
          </cell>
          <cell r="N11424">
            <v>0</v>
          </cell>
          <cell r="O11424">
            <v>10000</v>
          </cell>
        </row>
        <row r="11425">
          <cell r="C11425">
            <v>241201034</v>
          </cell>
          <cell r="D11425" t="str">
            <v>20800241201034</v>
          </cell>
          <cell r="E11425" t="str">
            <v>国家级“一带一路”背景下中国数字产品出口</v>
          </cell>
          <cell r="F11425" t="str">
            <v>邱志萍</v>
          </cell>
          <cell r="G11425" t="str">
            <v>2022158</v>
          </cell>
          <cell r="H11425">
            <v>0</v>
          </cell>
          <cell r="I11425">
            <v>10000</v>
          </cell>
          <cell r="J11425">
            <v>0</v>
          </cell>
          <cell r="K11425">
            <v>10000</v>
          </cell>
          <cell r="L11425">
            <v>0</v>
          </cell>
          <cell r="M11425">
            <v>0</v>
          </cell>
          <cell r="N11425">
            <v>0</v>
          </cell>
          <cell r="O11425">
            <v>10000</v>
          </cell>
        </row>
        <row r="11426">
          <cell r="C11426">
            <v>241201035</v>
          </cell>
          <cell r="D11426" t="str">
            <v>20800241201035</v>
          </cell>
          <cell r="E11426" t="str">
            <v>国家级党建引领多元主体参与乡村治理机制与</v>
          </cell>
          <cell r="F11426" t="str">
            <v>邓毅青</v>
          </cell>
          <cell r="G11426" t="str">
            <v>2011014</v>
          </cell>
          <cell r="H11426">
            <v>0</v>
          </cell>
          <cell r="I11426">
            <v>10000</v>
          </cell>
          <cell r="J11426">
            <v>0</v>
          </cell>
          <cell r="K11426">
            <v>10000</v>
          </cell>
          <cell r="L11426">
            <v>0</v>
          </cell>
          <cell r="M11426">
            <v>0</v>
          </cell>
          <cell r="N11426">
            <v>0</v>
          </cell>
          <cell r="O11426">
            <v>10000</v>
          </cell>
        </row>
        <row r="11427">
          <cell r="C11427">
            <v>241201036</v>
          </cell>
          <cell r="D11427" t="str">
            <v>20800241201036</v>
          </cell>
          <cell r="E11427" t="str">
            <v>省级数字经济发展与珠三角九市中国式现代化</v>
          </cell>
          <cell r="F11427" t="str">
            <v>黎伟</v>
          </cell>
          <cell r="G11427" t="str">
            <v>2016020</v>
          </cell>
          <cell r="H11427">
            <v>0</v>
          </cell>
          <cell r="I11427">
            <v>5000</v>
          </cell>
          <cell r="J11427">
            <v>0</v>
          </cell>
          <cell r="K11427">
            <v>5000</v>
          </cell>
          <cell r="L11427">
            <v>0</v>
          </cell>
          <cell r="M11427">
            <v>0</v>
          </cell>
          <cell r="N11427">
            <v>0</v>
          </cell>
          <cell r="O11427">
            <v>5000</v>
          </cell>
        </row>
        <row r="11428">
          <cell r="C11428">
            <v>241201037</v>
          </cell>
          <cell r="D11428" t="str">
            <v>20800241201037</v>
          </cell>
          <cell r="E11428" t="str">
            <v>省级直播电商游戏化叙事对消费者参与行为的</v>
          </cell>
          <cell r="F11428" t="str">
            <v>杨葱葱</v>
          </cell>
          <cell r="G11428" t="str">
            <v>2016011</v>
          </cell>
          <cell r="H11428">
            <v>0</v>
          </cell>
          <cell r="I11428">
            <v>5000</v>
          </cell>
          <cell r="J11428">
            <v>0</v>
          </cell>
          <cell r="K11428">
            <v>5000</v>
          </cell>
          <cell r="L11428">
            <v>0</v>
          </cell>
          <cell r="M11428">
            <v>0</v>
          </cell>
          <cell r="N11428">
            <v>0</v>
          </cell>
          <cell r="O11428">
            <v>5000</v>
          </cell>
        </row>
        <row r="11429">
          <cell r="C11429">
            <v>241201038</v>
          </cell>
          <cell r="D11429" t="str">
            <v>20800241201038</v>
          </cell>
          <cell r="E11429" t="str">
            <v>省级基于广东省大力实施“百千万工程”教育</v>
          </cell>
          <cell r="F11429" t="str">
            <v>黄雅莉</v>
          </cell>
          <cell r="G11429" t="str">
            <v>2021078</v>
          </cell>
          <cell r="H11429">
            <v>0</v>
          </cell>
          <cell r="I11429">
            <v>5000</v>
          </cell>
          <cell r="J11429">
            <v>0</v>
          </cell>
          <cell r="K11429">
            <v>5000</v>
          </cell>
          <cell r="L11429">
            <v>0</v>
          </cell>
          <cell r="M11429">
            <v>0</v>
          </cell>
          <cell r="N11429">
            <v>0</v>
          </cell>
          <cell r="O11429">
            <v>5000</v>
          </cell>
        </row>
        <row r="11430">
          <cell r="C11430">
            <v>241201039</v>
          </cell>
          <cell r="D11430" t="str">
            <v>20800241201039</v>
          </cell>
          <cell r="E11430" t="str">
            <v>省级新型城镇化建设背景下进城务工青年劳动</v>
          </cell>
          <cell r="F11430" t="str">
            <v>李蓬实</v>
          </cell>
          <cell r="G11430" t="str">
            <v>2018074</v>
          </cell>
          <cell r="H11430">
            <v>0</v>
          </cell>
          <cell r="I11430">
            <v>5000</v>
          </cell>
          <cell r="J11430">
            <v>0</v>
          </cell>
          <cell r="K11430">
            <v>5000</v>
          </cell>
          <cell r="L11430">
            <v>0</v>
          </cell>
          <cell r="M11430">
            <v>0</v>
          </cell>
          <cell r="N11430">
            <v>0</v>
          </cell>
          <cell r="O11430">
            <v>5000</v>
          </cell>
        </row>
        <row r="11431">
          <cell r="C11431">
            <v>241201040</v>
          </cell>
          <cell r="D11431" t="str">
            <v>20800241201040</v>
          </cell>
          <cell r="E11431" t="str">
            <v>省级大语言模型在网络社交平台评论文本分析</v>
          </cell>
          <cell r="F11431" t="str">
            <v>贾宗穆</v>
          </cell>
          <cell r="G11431" t="str">
            <v>2023012</v>
          </cell>
          <cell r="H11431">
            <v>0</v>
          </cell>
          <cell r="I11431">
            <v>5000</v>
          </cell>
          <cell r="J11431">
            <v>0</v>
          </cell>
          <cell r="K11431">
            <v>5000</v>
          </cell>
          <cell r="L11431">
            <v>0</v>
          </cell>
          <cell r="M11431">
            <v>0</v>
          </cell>
          <cell r="N11431">
            <v>0</v>
          </cell>
          <cell r="O11431">
            <v>5000</v>
          </cell>
        </row>
        <row r="11432">
          <cell r="C11432">
            <v>241201041</v>
          </cell>
          <cell r="D11432" t="str">
            <v>20800241201041</v>
          </cell>
          <cell r="E11432" t="str">
            <v>省级基于新媒体营销业务的达人智能匹配系统</v>
          </cell>
          <cell r="F11432" t="str">
            <v>谷云燕</v>
          </cell>
          <cell r="G11432" t="str">
            <v>2004037</v>
          </cell>
          <cell r="H11432">
            <v>0</v>
          </cell>
          <cell r="I11432">
            <v>5000</v>
          </cell>
          <cell r="J11432">
            <v>0</v>
          </cell>
          <cell r="K11432">
            <v>5000</v>
          </cell>
          <cell r="L11432">
            <v>0</v>
          </cell>
          <cell r="M11432">
            <v>0</v>
          </cell>
          <cell r="N11432">
            <v>0</v>
          </cell>
          <cell r="O11432">
            <v>5000</v>
          </cell>
        </row>
        <row r="11433">
          <cell r="C11433">
            <v>241201042</v>
          </cell>
          <cell r="D11433" t="str">
            <v>20800241201042</v>
          </cell>
          <cell r="E11433" t="str">
            <v>省级华南地区能源贫困群体识别及其影响因素</v>
          </cell>
          <cell r="F11433" t="str">
            <v>邢晓卫</v>
          </cell>
          <cell r="G11433" t="str">
            <v>2024109</v>
          </cell>
          <cell r="H11433">
            <v>0</v>
          </cell>
          <cell r="I11433">
            <v>5000</v>
          </cell>
          <cell r="J11433">
            <v>0</v>
          </cell>
          <cell r="K11433">
            <v>5000</v>
          </cell>
          <cell r="L11433">
            <v>0</v>
          </cell>
          <cell r="M11433">
            <v>0</v>
          </cell>
          <cell r="N11433">
            <v>0</v>
          </cell>
          <cell r="O11433">
            <v>5000</v>
          </cell>
        </row>
        <row r="11434">
          <cell r="C11434">
            <v>241201044</v>
          </cell>
          <cell r="D11434" t="str">
            <v>20800241201044</v>
          </cell>
          <cell r="E11434" t="str">
            <v>校级松山湖科技创新体系区域协同机制建设研</v>
          </cell>
          <cell r="F11434" t="str">
            <v>贾宗穆</v>
          </cell>
          <cell r="G11434" t="str">
            <v>2023012</v>
          </cell>
          <cell r="H11434">
            <v>0</v>
          </cell>
          <cell r="I11434">
            <v>2500</v>
          </cell>
          <cell r="J11434">
            <v>0</v>
          </cell>
          <cell r="K11434">
            <v>2500</v>
          </cell>
          <cell r="L11434">
            <v>0</v>
          </cell>
          <cell r="M11434">
            <v>0</v>
          </cell>
          <cell r="N11434">
            <v>0</v>
          </cell>
          <cell r="O11434">
            <v>2500</v>
          </cell>
        </row>
        <row r="11435">
          <cell r="C11435">
            <v>241201045</v>
          </cell>
          <cell r="D11435" t="str">
            <v>20800241201045</v>
          </cell>
          <cell r="E11435" t="str">
            <v>校级RCEP背景下工业机器人贸易网络的拓</v>
          </cell>
          <cell r="F11435" t="str">
            <v>邱志萍</v>
          </cell>
          <cell r="G11435" t="str">
            <v>2022158</v>
          </cell>
          <cell r="H11435">
            <v>0</v>
          </cell>
          <cell r="I11435">
            <v>2500</v>
          </cell>
          <cell r="J11435">
            <v>0</v>
          </cell>
          <cell r="K11435">
            <v>2500</v>
          </cell>
          <cell r="L11435">
            <v>0</v>
          </cell>
          <cell r="M11435">
            <v>0</v>
          </cell>
          <cell r="N11435">
            <v>0</v>
          </cell>
          <cell r="O11435">
            <v>2500</v>
          </cell>
        </row>
        <row r="11436">
          <cell r="C11436">
            <v>241201046</v>
          </cell>
          <cell r="D11436" t="str">
            <v>20800241201046</v>
          </cell>
          <cell r="E11436" t="str">
            <v>校级渔业新引擎：高质量发展背景下现代渔产</v>
          </cell>
          <cell r="F11436" t="str">
            <v>邓毅青</v>
          </cell>
          <cell r="G11436" t="str">
            <v>2011014</v>
          </cell>
          <cell r="H11436">
            <v>0</v>
          </cell>
          <cell r="I11436">
            <v>2500</v>
          </cell>
          <cell r="J11436">
            <v>1228.99</v>
          </cell>
          <cell r="K11436">
            <v>1271.01</v>
          </cell>
          <cell r="L11436">
            <v>0</v>
          </cell>
          <cell r="M11436">
            <v>0</v>
          </cell>
          <cell r="N11436">
            <v>0</v>
          </cell>
          <cell r="O11436">
            <v>1271.01</v>
          </cell>
        </row>
        <row r="11437">
          <cell r="C11437">
            <v>241201047</v>
          </cell>
          <cell r="D11437" t="str">
            <v>20800241201047</v>
          </cell>
          <cell r="E11437" t="str">
            <v>校级奢侈品租赁消费者行为意图及产品类别与</v>
          </cell>
          <cell r="F11437" t="str">
            <v>胡爽</v>
          </cell>
          <cell r="G11437" t="str">
            <v>2024029</v>
          </cell>
          <cell r="H11437">
            <v>0</v>
          </cell>
          <cell r="I11437">
            <v>2500</v>
          </cell>
          <cell r="J11437">
            <v>0</v>
          </cell>
          <cell r="K11437">
            <v>2500</v>
          </cell>
          <cell r="L11437">
            <v>0</v>
          </cell>
          <cell r="M11437">
            <v>0</v>
          </cell>
          <cell r="N11437">
            <v>0</v>
          </cell>
          <cell r="O11437">
            <v>2500</v>
          </cell>
        </row>
        <row r="11438">
          <cell r="C11438">
            <v>241201048</v>
          </cell>
          <cell r="D11438" t="str">
            <v>20800241201048</v>
          </cell>
          <cell r="E11438" t="str">
            <v>校级基于百度指数的大数据与人工智能网络关</v>
          </cell>
          <cell r="F11438" t="str">
            <v>邱志萍</v>
          </cell>
          <cell r="G11438" t="str">
            <v>2022158</v>
          </cell>
          <cell r="H11438">
            <v>0</v>
          </cell>
          <cell r="I11438">
            <v>2500</v>
          </cell>
          <cell r="J11438">
            <v>0</v>
          </cell>
          <cell r="K11438">
            <v>2500</v>
          </cell>
          <cell r="L11438">
            <v>0</v>
          </cell>
          <cell r="M11438">
            <v>0</v>
          </cell>
          <cell r="N11438">
            <v>0</v>
          </cell>
          <cell r="O11438">
            <v>2500</v>
          </cell>
        </row>
        <row r="11439">
          <cell r="C11439">
            <v>241201049</v>
          </cell>
          <cell r="D11439" t="str">
            <v>20800241201049</v>
          </cell>
          <cell r="E11439" t="str">
            <v>校级角色压力对大学生数字化创造力的影响研</v>
          </cell>
          <cell r="F11439" t="str">
            <v>张新建</v>
          </cell>
          <cell r="G11439" t="str">
            <v>2003045</v>
          </cell>
          <cell r="H11439">
            <v>0</v>
          </cell>
          <cell r="I11439">
            <v>2500</v>
          </cell>
          <cell r="J11439">
            <v>0</v>
          </cell>
          <cell r="K11439">
            <v>2500</v>
          </cell>
          <cell r="L11439">
            <v>0</v>
          </cell>
          <cell r="M11439">
            <v>0</v>
          </cell>
          <cell r="N11439">
            <v>0</v>
          </cell>
          <cell r="O11439">
            <v>2500</v>
          </cell>
        </row>
        <row r="11440">
          <cell r="C11440">
            <v>241201050</v>
          </cell>
          <cell r="D11440" t="str">
            <v>20800241201050</v>
          </cell>
          <cell r="E11440" t="str">
            <v>校级云居——AI赋能科技装修：现代整屋装</v>
          </cell>
          <cell r="F11440" t="str">
            <v>梁雅俐</v>
          </cell>
          <cell r="G11440" t="str">
            <v>2023001</v>
          </cell>
          <cell r="H11440">
            <v>0</v>
          </cell>
          <cell r="I11440">
            <v>2500</v>
          </cell>
          <cell r="J11440">
            <v>0</v>
          </cell>
          <cell r="K11440">
            <v>2500</v>
          </cell>
          <cell r="L11440">
            <v>0</v>
          </cell>
          <cell r="M11440">
            <v>0</v>
          </cell>
          <cell r="N11440">
            <v>0</v>
          </cell>
          <cell r="O11440">
            <v>2500</v>
          </cell>
        </row>
        <row r="11441">
          <cell r="C11441">
            <v>241201051</v>
          </cell>
          <cell r="D11441" t="str">
            <v>20800241201051</v>
          </cell>
          <cell r="E11441" t="str">
            <v>校级1、数字经济赋能东莞传统餐饮行业转型</v>
          </cell>
          <cell r="F11441" t="str">
            <v>崔彤</v>
          </cell>
          <cell r="G11441" t="str">
            <v>2023108</v>
          </cell>
          <cell r="H11441">
            <v>0</v>
          </cell>
          <cell r="I11441">
            <v>2500</v>
          </cell>
          <cell r="J11441">
            <v>0</v>
          </cell>
          <cell r="K11441">
            <v>2500</v>
          </cell>
          <cell r="L11441">
            <v>0</v>
          </cell>
          <cell r="M11441">
            <v>0</v>
          </cell>
          <cell r="N11441">
            <v>0</v>
          </cell>
          <cell r="O11441">
            <v>2500</v>
          </cell>
        </row>
        <row r="11442">
          <cell r="C11442">
            <v>241201052</v>
          </cell>
          <cell r="D11442" t="str">
            <v>20800241201052</v>
          </cell>
          <cell r="E11442" t="str">
            <v>校级基于Kano-IPA模型的汽车安全装</v>
          </cell>
          <cell r="F11442" t="str">
            <v>王子豪</v>
          </cell>
          <cell r="G11442" t="str">
            <v>2022134</v>
          </cell>
          <cell r="H11442">
            <v>0</v>
          </cell>
          <cell r="I11442">
            <v>2500</v>
          </cell>
          <cell r="J11442">
            <v>0</v>
          </cell>
          <cell r="K11442">
            <v>2500</v>
          </cell>
          <cell r="L11442">
            <v>0</v>
          </cell>
          <cell r="M11442">
            <v>0</v>
          </cell>
          <cell r="N11442">
            <v>0</v>
          </cell>
          <cell r="O11442">
            <v>2500</v>
          </cell>
        </row>
        <row r="11443">
          <cell r="C11443">
            <v>241201053</v>
          </cell>
          <cell r="D11443" t="str">
            <v>20800241201053</v>
          </cell>
          <cell r="E11443" t="str">
            <v>校级旅游景点评论文本的主题建模</v>
          </cell>
          <cell r="F11443" t="str">
            <v>陈奕嘉</v>
          </cell>
          <cell r="G11443" t="str">
            <v>2023065</v>
          </cell>
          <cell r="H11443">
            <v>0</v>
          </cell>
          <cell r="I11443">
            <v>2500</v>
          </cell>
          <cell r="J11443">
            <v>0</v>
          </cell>
          <cell r="K11443">
            <v>2500</v>
          </cell>
          <cell r="L11443">
            <v>0</v>
          </cell>
          <cell r="M11443">
            <v>0</v>
          </cell>
          <cell r="N11443">
            <v>0</v>
          </cell>
          <cell r="O11443">
            <v>2500</v>
          </cell>
        </row>
        <row r="11444">
          <cell r="C11444">
            <v>241201054</v>
          </cell>
          <cell r="D11444" t="str">
            <v>20800241201054</v>
          </cell>
          <cell r="E11444" t="str">
            <v>校级跨境电商平台研究与应用</v>
          </cell>
          <cell r="F11444" t="str">
            <v>陈海东</v>
          </cell>
          <cell r="G11444" t="str">
            <v>2003046</v>
          </cell>
          <cell r="H11444">
            <v>0</v>
          </cell>
          <cell r="I11444">
            <v>2500</v>
          </cell>
          <cell r="J11444">
            <v>0</v>
          </cell>
          <cell r="K11444">
            <v>2500</v>
          </cell>
          <cell r="L11444">
            <v>0</v>
          </cell>
          <cell r="M11444">
            <v>0</v>
          </cell>
          <cell r="N11444">
            <v>0</v>
          </cell>
          <cell r="O11444">
            <v>2500</v>
          </cell>
        </row>
        <row r="11445">
          <cell r="C11445">
            <v>241201055</v>
          </cell>
          <cell r="D11445" t="str">
            <v>20800241201055</v>
          </cell>
          <cell r="E11445" t="str">
            <v>校级《生成式AI导向的企业文件在线管理策</v>
          </cell>
          <cell r="F11445" t="str">
            <v>马光威</v>
          </cell>
          <cell r="G11445" t="str">
            <v>2018048</v>
          </cell>
          <cell r="H11445">
            <v>0</v>
          </cell>
          <cell r="I11445">
            <v>2500</v>
          </cell>
          <cell r="J11445">
            <v>0</v>
          </cell>
          <cell r="K11445">
            <v>2500</v>
          </cell>
          <cell r="L11445">
            <v>0</v>
          </cell>
          <cell r="M11445">
            <v>0</v>
          </cell>
          <cell r="N11445">
            <v>0</v>
          </cell>
          <cell r="O11445">
            <v>2500</v>
          </cell>
        </row>
        <row r="11446">
          <cell r="C11446">
            <v>251008010</v>
          </cell>
          <cell r="D11446" t="str">
            <v>20800251008010</v>
          </cell>
          <cell r="E11446" t="str">
            <v>应用经济学</v>
          </cell>
          <cell r="F11446" t="str">
            <v>刘继云</v>
          </cell>
          <cell r="G11446" t="str">
            <v>2006039</v>
          </cell>
          <cell r="H11446">
            <v>0</v>
          </cell>
          <cell r="I11446">
            <v>200000</v>
          </cell>
          <cell r="J11446">
            <v>175693.44</v>
          </cell>
          <cell r="K11446">
            <v>24306.56</v>
          </cell>
          <cell r="L11446">
            <v>60000</v>
          </cell>
          <cell r="M11446">
            <v>0</v>
          </cell>
          <cell r="N11446">
            <v>0</v>
          </cell>
          <cell r="O11446">
            <v>24306.56</v>
          </cell>
        </row>
        <row r="11447">
          <cell r="C11447">
            <v>251107</v>
          </cell>
          <cell r="D11447" t="str">
            <v>20800251107</v>
          </cell>
          <cell r="E11447" t="str">
            <v>BGA认证费</v>
          </cell>
          <cell r="F11447" t="str">
            <v>刘继云</v>
          </cell>
          <cell r="G11447" t="str">
            <v>2006039</v>
          </cell>
          <cell r="H11447">
            <v>0</v>
          </cell>
          <cell r="I11447">
            <v>370000</v>
          </cell>
          <cell r="J11447">
            <v>246041.62</v>
          </cell>
          <cell r="K11447">
            <v>123958.38</v>
          </cell>
          <cell r="L11447">
            <v>0</v>
          </cell>
          <cell r="M11447">
            <v>0</v>
          </cell>
          <cell r="N11447">
            <v>0</v>
          </cell>
          <cell r="O11447">
            <v>123958.38</v>
          </cell>
        </row>
        <row r="11448">
          <cell r="C11448">
            <v>251201011</v>
          </cell>
          <cell r="D11448" t="str">
            <v>20800251201011</v>
          </cell>
          <cell r="E11448" t="str">
            <v>国家级银龄力量与巾帼引擎：乡村治理中弱势群体参与的机制优化与实践路径——基于广东河源“百千万工程”的深度调研</v>
          </cell>
          <cell r="F11448" t="str">
            <v>谷云燕</v>
          </cell>
          <cell r="G11448" t="str">
            <v>2004037</v>
          </cell>
          <cell r="H11448">
            <v>0</v>
          </cell>
          <cell r="I11448">
            <v>6000</v>
          </cell>
          <cell r="J11448">
            <v>0</v>
          </cell>
          <cell r="K11448">
            <v>6000</v>
          </cell>
          <cell r="L11448">
            <v>0</v>
          </cell>
          <cell r="M11448">
            <v>0</v>
          </cell>
          <cell r="N11448">
            <v>0</v>
          </cell>
          <cell r="O11448">
            <v>6000</v>
          </cell>
        </row>
        <row r="11449">
          <cell r="C11449">
            <v>251201012</v>
          </cell>
          <cell r="D11449" t="str">
            <v>20800251201012</v>
          </cell>
          <cell r="E11449" t="str">
            <v>省级人工智能时代背景下乡村教育精准帮扶的优化路径探析——基于东莞韶关两市对口教育帮扶实证</v>
          </cell>
          <cell r="F11449" t="str">
            <v>黎伟</v>
          </cell>
          <cell r="G11449" t="str">
            <v>2016020</v>
          </cell>
          <cell r="H11449">
            <v>0</v>
          </cell>
          <cell r="I11449">
            <v>3000</v>
          </cell>
          <cell r="J11449">
            <v>0</v>
          </cell>
          <cell r="K11449">
            <v>3000</v>
          </cell>
          <cell r="L11449">
            <v>0</v>
          </cell>
          <cell r="M11449">
            <v>0</v>
          </cell>
          <cell r="N11449">
            <v>0</v>
          </cell>
          <cell r="O11449">
            <v>3000</v>
          </cell>
        </row>
        <row r="11450">
          <cell r="C11450">
            <v>251201013</v>
          </cell>
          <cell r="D11450" t="str">
            <v>20800251201013</v>
          </cell>
          <cell r="E11450" t="str">
            <v>省级全球经贸格局重塑背景下企业内外贸一体化应对策略 ——以玩具行业为例</v>
          </cell>
          <cell r="F11450" t="str">
            <v>杨俊明</v>
          </cell>
          <cell r="G11450" t="str">
            <v>2020812</v>
          </cell>
          <cell r="H11450">
            <v>0</v>
          </cell>
          <cell r="I11450">
            <v>3000</v>
          </cell>
          <cell r="J11450">
            <v>0</v>
          </cell>
          <cell r="K11450">
            <v>3000</v>
          </cell>
          <cell r="L11450">
            <v>0</v>
          </cell>
          <cell r="M11450">
            <v>0</v>
          </cell>
          <cell r="N11450">
            <v>0</v>
          </cell>
          <cell r="O11450">
            <v>3000</v>
          </cell>
        </row>
        <row r="11451">
          <cell r="C11451">
            <v>251201014</v>
          </cell>
          <cell r="D11451" t="str">
            <v>20800251201014</v>
          </cell>
          <cell r="E11451" t="str">
            <v>省级数字贸易发展对珠三角地区减污降碳的影响研究</v>
          </cell>
          <cell r="F11451" t="str">
            <v>孙菁靖</v>
          </cell>
          <cell r="G11451" t="str">
            <v>2022074</v>
          </cell>
          <cell r="H11451">
            <v>0</v>
          </cell>
          <cell r="I11451">
            <v>3000</v>
          </cell>
          <cell r="J11451">
            <v>0</v>
          </cell>
          <cell r="K11451">
            <v>3000</v>
          </cell>
          <cell r="L11451">
            <v>0</v>
          </cell>
          <cell r="M11451">
            <v>0</v>
          </cell>
          <cell r="N11451">
            <v>0</v>
          </cell>
          <cell r="O11451">
            <v>3000</v>
          </cell>
        </row>
        <row r="11452">
          <cell r="C11452">
            <v>251201015</v>
          </cell>
          <cell r="D11452" t="str">
            <v>20800251201015</v>
          </cell>
          <cell r="E11452" t="str">
            <v>校级数字化转型背景下大学生创新行为影响机制的实证研究</v>
          </cell>
          <cell r="F11452" t="str">
            <v>张新建</v>
          </cell>
          <cell r="G11452" t="str">
            <v>2003045</v>
          </cell>
          <cell r="H11452">
            <v>0</v>
          </cell>
          <cell r="I11452">
            <v>1500</v>
          </cell>
          <cell r="J11452">
            <v>0</v>
          </cell>
          <cell r="K11452">
            <v>1500</v>
          </cell>
          <cell r="L11452">
            <v>0</v>
          </cell>
          <cell r="M11452">
            <v>0</v>
          </cell>
          <cell r="N11452">
            <v>0</v>
          </cell>
          <cell r="O11452">
            <v>1500</v>
          </cell>
        </row>
        <row r="11453">
          <cell r="C11453">
            <v>251201016</v>
          </cell>
          <cell r="D11453" t="str">
            <v>20800251201016</v>
          </cell>
          <cell r="E11453" t="str">
            <v>校级全球价值链重构下东莞智造的“地方性突围”</v>
          </cell>
          <cell r="F11453" t="str">
            <v>谭裕华</v>
          </cell>
          <cell r="G11453" t="str">
            <v>2009007</v>
          </cell>
          <cell r="H11453">
            <v>0</v>
          </cell>
          <cell r="I11453">
            <v>1500</v>
          </cell>
          <cell r="J11453">
            <v>0</v>
          </cell>
          <cell r="K11453">
            <v>1500</v>
          </cell>
          <cell r="L11453">
            <v>0</v>
          </cell>
          <cell r="M11453">
            <v>0</v>
          </cell>
          <cell r="N11453">
            <v>0</v>
          </cell>
          <cell r="O11453">
            <v>1500</v>
          </cell>
        </row>
        <row r="11454">
          <cell r="C11454">
            <v>251201017</v>
          </cell>
          <cell r="D11454" t="str">
            <v>20800251201017</v>
          </cell>
          <cell r="E11454" t="str">
            <v>校级生成式AI赋能下地方高校图书馆服务质量评价：扩展SERVQUAL模型的应用与探索</v>
          </cell>
          <cell r="F11454" t="str">
            <v>杨葱葱</v>
          </cell>
          <cell r="G11454" t="str">
            <v>2016011</v>
          </cell>
          <cell r="H11454">
            <v>0</v>
          </cell>
          <cell r="I11454">
            <v>1500</v>
          </cell>
          <cell r="J11454">
            <v>0</v>
          </cell>
          <cell r="K11454">
            <v>1500</v>
          </cell>
          <cell r="L11454">
            <v>0</v>
          </cell>
          <cell r="M11454">
            <v>0</v>
          </cell>
          <cell r="N11454">
            <v>0</v>
          </cell>
          <cell r="O11454">
            <v>1500</v>
          </cell>
        </row>
        <row r="11455">
          <cell r="C11455">
            <v>251201018</v>
          </cell>
          <cell r="D11455" t="str">
            <v>20800251201018</v>
          </cell>
          <cell r="E11455" t="str">
            <v>校级健康管理APP游戏化对用户隐私披露行为的“双刃剑”影响</v>
          </cell>
          <cell r="F11455" t="str">
            <v>杨葱葱</v>
          </cell>
          <cell r="G11455" t="str">
            <v>2016011</v>
          </cell>
          <cell r="H11455">
            <v>0</v>
          </cell>
          <cell r="I11455">
            <v>1500</v>
          </cell>
          <cell r="J11455">
            <v>0</v>
          </cell>
          <cell r="K11455">
            <v>1500</v>
          </cell>
          <cell r="L11455">
            <v>0</v>
          </cell>
          <cell r="M11455">
            <v>0</v>
          </cell>
          <cell r="N11455">
            <v>0</v>
          </cell>
          <cell r="O11455">
            <v>1500</v>
          </cell>
        </row>
        <row r="11456">
          <cell r="C11456">
            <v>251201019</v>
          </cell>
          <cell r="D11456" t="str">
            <v>20800251201019</v>
          </cell>
          <cell r="E11456" t="str">
            <v>校级大湾区城市管理服务外包企业数字化转型能力对可持续发展绩效的影响研究</v>
          </cell>
          <cell r="F11456" t="str">
            <v>陈永栓</v>
          </cell>
          <cell r="G11456" t="str">
            <v>2017016</v>
          </cell>
          <cell r="H11456">
            <v>0</v>
          </cell>
          <cell r="I11456">
            <v>1500</v>
          </cell>
          <cell r="J11456">
            <v>0</v>
          </cell>
          <cell r="K11456">
            <v>1500</v>
          </cell>
          <cell r="L11456">
            <v>0</v>
          </cell>
          <cell r="M11456">
            <v>0</v>
          </cell>
          <cell r="N11456">
            <v>0</v>
          </cell>
          <cell r="O11456">
            <v>1500</v>
          </cell>
        </row>
        <row r="11457">
          <cell r="C11457">
            <v>251201020</v>
          </cell>
          <cell r="D11457" t="str">
            <v>20800251201020</v>
          </cell>
          <cell r="E11457" t="str">
            <v>校级基于pygame的数字化漫画风校园交互场景设计与开发</v>
          </cell>
          <cell r="F11457" t="str">
            <v>贾宗穆</v>
          </cell>
          <cell r="G11457" t="str">
            <v>2023012</v>
          </cell>
          <cell r="H11457">
            <v>0</v>
          </cell>
          <cell r="I11457">
            <v>1500</v>
          </cell>
          <cell r="J11457">
            <v>0</v>
          </cell>
          <cell r="K11457">
            <v>1500</v>
          </cell>
          <cell r="L11457">
            <v>0</v>
          </cell>
          <cell r="M11457">
            <v>0</v>
          </cell>
          <cell r="N11457">
            <v>0</v>
          </cell>
          <cell r="O11457">
            <v>1500</v>
          </cell>
        </row>
        <row r="11458">
          <cell r="C11458">
            <v>251201021</v>
          </cell>
          <cell r="D11458" t="str">
            <v>20800251201021</v>
          </cell>
          <cell r="E11458" t="str">
            <v>校级气候政策不确定性背景下的衍生品市场风险测度研究</v>
          </cell>
          <cell r="F11458" t="str">
            <v>李蓬实</v>
          </cell>
          <cell r="G11458" t="str">
            <v>2018074</v>
          </cell>
          <cell r="H11458">
            <v>0</v>
          </cell>
          <cell r="I11458">
            <v>1500</v>
          </cell>
          <cell r="J11458">
            <v>0</v>
          </cell>
          <cell r="K11458">
            <v>1500</v>
          </cell>
          <cell r="L11458">
            <v>0</v>
          </cell>
          <cell r="M11458">
            <v>0</v>
          </cell>
          <cell r="N11458">
            <v>0</v>
          </cell>
          <cell r="O11458">
            <v>1500</v>
          </cell>
        </row>
        <row r="11459">
          <cell r="C11459">
            <v>251201022</v>
          </cell>
          <cell r="D11459" t="str">
            <v>20800251201022</v>
          </cell>
          <cell r="E11459" t="str">
            <v>校级创云智启：AI 赋能 PLM 系统—驱动制造业新质未来</v>
          </cell>
          <cell r="F11459" t="str">
            <v>王子豪</v>
          </cell>
          <cell r="G11459" t="str">
            <v>2022134</v>
          </cell>
          <cell r="H11459">
            <v>0</v>
          </cell>
          <cell r="I11459">
            <v>1500</v>
          </cell>
          <cell r="J11459">
            <v>0</v>
          </cell>
          <cell r="K11459">
            <v>1500</v>
          </cell>
          <cell r="L11459">
            <v>0</v>
          </cell>
          <cell r="M11459">
            <v>0</v>
          </cell>
          <cell r="N11459">
            <v>0</v>
          </cell>
          <cell r="O11459">
            <v>1500</v>
          </cell>
        </row>
        <row r="11460">
          <cell r="C11460">
            <v>251201023</v>
          </cell>
          <cell r="D11460" t="str">
            <v>20800251201023</v>
          </cell>
          <cell r="E11460" t="str">
            <v>校级“食光盲盒”剩食循环计划</v>
          </cell>
          <cell r="F11460" t="str">
            <v>谭裕华</v>
          </cell>
          <cell r="G11460" t="str">
            <v>2009007</v>
          </cell>
          <cell r="H11460">
            <v>0</v>
          </cell>
          <cell r="I11460">
            <v>1500</v>
          </cell>
          <cell r="J11460">
            <v>0</v>
          </cell>
          <cell r="K11460">
            <v>1500</v>
          </cell>
          <cell r="L11460">
            <v>0</v>
          </cell>
          <cell r="M11460">
            <v>0</v>
          </cell>
          <cell r="N11460">
            <v>0</v>
          </cell>
          <cell r="O11460">
            <v>1500</v>
          </cell>
        </row>
        <row r="11461">
          <cell r="C11461">
            <v>195400008</v>
          </cell>
          <cell r="D11461" t="str">
            <v>20900195400008</v>
          </cell>
          <cell r="E11461" t="str">
            <v>(071009001)团费</v>
          </cell>
          <cell r="F11461" t="str">
            <v>阎江</v>
          </cell>
          <cell r="G11461" t="str">
            <v>1999007</v>
          </cell>
          <cell r="H11461">
            <v>6623.93</v>
          </cell>
          <cell r="I11461">
            <v>0</v>
          </cell>
          <cell r="J11461">
            <v>0</v>
          </cell>
          <cell r="K11461">
            <v>6623.93</v>
          </cell>
          <cell r="L11461">
            <v>0</v>
          </cell>
          <cell r="M11461">
            <v>0</v>
          </cell>
          <cell r="N11461">
            <v>0</v>
          </cell>
          <cell r="O11461">
            <v>6623.93</v>
          </cell>
        </row>
        <row r="11462">
          <cell r="C11462">
            <v>195900001009</v>
          </cell>
          <cell r="D11462" t="str">
            <v>20900195900001009</v>
          </cell>
          <cell r="E11462" t="str">
            <v>党费</v>
          </cell>
          <cell r="F11462" t="str">
            <v>阎江</v>
          </cell>
          <cell r="G11462" t="str">
            <v>1999007</v>
          </cell>
          <cell r="H11462">
            <v>0</v>
          </cell>
          <cell r="I11462">
            <v>92362.92</v>
          </cell>
          <cell r="J11462">
            <v>0</v>
          </cell>
          <cell r="K11462">
            <v>92362.92</v>
          </cell>
          <cell r="L11462">
            <v>0</v>
          </cell>
          <cell r="M11462">
            <v>0</v>
          </cell>
          <cell r="N11462">
            <v>0</v>
          </cell>
          <cell r="O11462">
            <v>92362.92</v>
          </cell>
        </row>
        <row r="11463">
          <cell r="C11463">
            <v>2062002009</v>
          </cell>
          <cell r="D11463" t="str">
            <v>209002062002009</v>
          </cell>
          <cell r="E11463" t="str">
            <v>东莞理工学院与凤凰数媒校企合作项目</v>
          </cell>
          <cell r="F11463" t="str">
            <v>田根胜</v>
          </cell>
          <cell r="G11463" t="str">
            <v>1993043</v>
          </cell>
          <cell r="H11463">
            <v>0</v>
          </cell>
          <cell r="I11463">
            <v>0</v>
          </cell>
          <cell r="J11463">
            <v>0</v>
          </cell>
          <cell r="K11463">
            <v>0</v>
          </cell>
          <cell r="L11463">
            <v>0</v>
          </cell>
          <cell r="M11463">
            <v>0</v>
          </cell>
          <cell r="N11463">
            <v>0</v>
          </cell>
          <cell r="O11463">
            <v>0</v>
          </cell>
        </row>
        <row r="11464">
          <cell r="C11464">
            <v>211055091</v>
          </cell>
          <cell r="D11464" t="str">
            <v>20900211055091</v>
          </cell>
          <cell r="E11464" t="str">
            <v>基础课程建设费</v>
          </cell>
          <cell r="F11464" t="str">
            <v>阎江</v>
          </cell>
          <cell r="G11464" t="str">
            <v>1999007</v>
          </cell>
          <cell r="H11464">
            <v>0</v>
          </cell>
          <cell r="I11464">
            <v>0</v>
          </cell>
          <cell r="J11464">
            <v>0</v>
          </cell>
          <cell r="K11464">
            <v>0</v>
          </cell>
          <cell r="L11464">
            <v>0</v>
          </cell>
          <cell r="M11464">
            <v>0</v>
          </cell>
          <cell r="N11464">
            <v>0</v>
          </cell>
          <cell r="O11464">
            <v>0</v>
          </cell>
        </row>
        <row r="11465">
          <cell r="C11465">
            <v>211059014</v>
          </cell>
          <cell r="D11465" t="str">
            <v>20900211059014</v>
          </cell>
          <cell r="E11465" t="str">
            <v>人才培养模式改革实验班专项经费</v>
          </cell>
          <cell r="F11465" t="str">
            <v>阎江</v>
          </cell>
          <cell r="G11465" t="str">
            <v>1999007</v>
          </cell>
          <cell r="H11465">
            <v>0</v>
          </cell>
          <cell r="I11465">
            <v>0</v>
          </cell>
          <cell r="J11465">
            <v>0</v>
          </cell>
          <cell r="K11465">
            <v>0</v>
          </cell>
          <cell r="L11465">
            <v>0</v>
          </cell>
          <cell r="M11465">
            <v>0</v>
          </cell>
          <cell r="N11465">
            <v>0</v>
          </cell>
          <cell r="O11465">
            <v>0</v>
          </cell>
        </row>
        <row r="11466">
          <cell r="C11466">
            <v>211178002</v>
          </cell>
          <cell r="D11466" t="str">
            <v>20900211178002</v>
          </cell>
          <cell r="E11466" t="str">
            <v>文传学院产教融合建设专项</v>
          </cell>
          <cell r="F11466" t="str">
            <v>郑坚</v>
          </cell>
          <cell r="G11466" t="str">
            <v>2024103</v>
          </cell>
          <cell r="H11466">
            <v>0</v>
          </cell>
          <cell r="I11466">
            <v>0</v>
          </cell>
          <cell r="J11466">
            <v>0</v>
          </cell>
          <cell r="K11466">
            <v>0</v>
          </cell>
          <cell r="L11466">
            <v>0</v>
          </cell>
          <cell r="M11466">
            <v>0</v>
          </cell>
          <cell r="N11466">
            <v>0</v>
          </cell>
          <cell r="O11466">
            <v>0</v>
          </cell>
        </row>
        <row r="11467">
          <cell r="C11467">
            <v>215701009</v>
          </cell>
          <cell r="D11467" t="str">
            <v>20900215701009</v>
          </cell>
          <cell r="E11467" t="str">
            <v>征兵专项经费</v>
          </cell>
          <cell r="F11467" t="str">
            <v>阎江</v>
          </cell>
          <cell r="G11467" t="str">
            <v>1999007</v>
          </cell>
          <cell r="H11467">
            <v>0</v>
          </cell>
          <cell r="I11467">
            <v>2000</v>
          </cell>
          <cell r="J11467">
            <v>775</v>
          </cell>
          <cell r="K11467">
            <v>1225</v>
          </cell>
          <cell r="L11467">
            <v>0</v>
          </cell>
          <cell r="M11467">
            <v>0</v>
          </cell>
          <cell r="N11467">
            <v>0</v>
          </cell>
          <cell r="O11467">
            <v>1225</v>
          </cell>
        </row>
        <row r="11468">
          <cell r="C11468">
            <v>220629014</v>
          </cell>
          <cell r="D11468" t="str">
            <v>20900220629014</v>
          </cell>
          <cell r="E11468" t="str">
            <v>本科招生工作经费</v>
          </cell>
          <cell r="F11468" t="str">
            <v>郑坚</v>
          </cell>
          <cell r="G11468" t="str">
            <v>2024103</v>
          </cell>
          <cell r="H11468">
            <v>0</v>
          </cell>
          <cell r="I11468">
            <v>0</v>
          </cell>
          <cell r="J11468">
            <v>0</v>
          </cell>
          <cell r="K11468">
            <v>0</v>
          </cell>
          <cell r="L11468">
            <v>0</v>
          </cell>
          <cell r="M11468">
            <v>0</v>
          </cell>
          <cell r="N11468">
            <v>0</v>
          </cell>
          <cell r="O11468">
            <v>0</v>
          </cell>
        </row>
        <row r="11469">
          <cell r="C11469">
            <v>221001037</v>
          </cell>
          <cell r="D11469" t="str">
            <v>20900221001037</v>
          </cell>
          <cell r="E11469" t="str">
            <v>教学部门日常教学经费</v>
          </cell>
          <cell r="F11469" t="str">
            <v>郑坚</v>
          </cell>
          <cell r="G11469" t="str">
            <v>2024103</v>
          </cell>
          <cell r="H11469">
            <v>0</v>
          </cell>
          <cell r="I11469">
            <v>0</v>
          </cell>
          <cell r="J11469">
            <v>0</v>
          </cell>
          <cell r="K11469">
            <v>0</v>
          </cell>
          <cell r="L11469">
            <v>0</v>
          </cell>
          <cell r="M11469">
            <v>0</v>
          </cell>
          <cell r="N11469">
            <v>0</v>
          </cell>
          <cell r="O11469">
            <v>0</v>
          </cell>
        </row>
        <row r="11470">
          <cell r="C11470">
            <v>221001057</v>
          </cell>
          <cell r="D11470" t="str">
            <v>20900221001057</v>
          </cell>
          <cell r="E11470" t="str">
            <v>党建经费</v>
          </cell>
          <cell r="F11470" t="str">
            <v>阎江</v>
          </cell>
          <cell r="G11470" t="str">
            <v>1999007</v>
          </cell>
          <cell r="H11470">
            <v>0</v>
          </cell>
          <cell r="I11470">
            <v>47385</v>
          </cell>
          <cell r="J11470">
            <v>18059.62</v>
          </cell>
          <cell r="K11470">
            <v>29325.38</v>
          </cell>
          <cell r="L11470">
            <v>0</v>
          </cell>
          <cell r="M11470">
            <v>0</v>
          </cell>
          <cell r="N11470">
            <v>0</v>
          </cell>
          <cell r="O11470">
            <v>29325.38</v>
          </cell>
        </row>
        <row r="11471">
          <cell r="C11471">
            <v>221001077</v>
          </cell>
          <cell r="D11471" t="str">
            <v>20900221001077</v>
          </cell>
          <cell r="E11471" t="str">
            <v>德育经费</v>
          </cell>
          <cell r="F11471" t="str">
            <v>郑坚</v>
          </cell>
          <cell r="G11471" t="str">
            <v>2024103</v>
          </cell>
          <cell r="H11471">
            <v>0</v>
          </cell>
          <cell r="I11471">
            <v>0</v>
          </cell>
          <cell r="J11471">
            <v>0</v>
          </cell>
          <cell r="K11471">
            <v>0</v>
          </cell>
          <cell r="L11471">
            <v>0</v>
          </cell>
          <cell r="M11471">
            <v>0</v>
          </cell>
          <cell r="N11471">
            <v>0</v>
          </cell>
          <cell r="O11471">
            <v>0</v>
          </cell>
        </row>
        <row r="11472">
          <cell r="C11472">
            <v>221001081</v>
          </cell>
          <cell r="D11472" t="str">
            <v>20900221001081</v>
          </cell>
          <cell r="E11472" t="str">
            <v>《城市文化评论》组稿和出版</v>
          </cell>
          <cell r="F11472" t="str">
            <v>郑坚</v>
          </cell>
          <cell r="G11472" t="str">
            <v>2024103</v>
          </cell>
          <cell r="H11472">
            <v>0</v>
          </cell>
          <cell r="I11472">
            <v>0</v>
          </cell>
          <cell r="J11472">
            <v>0</v>
          </cell>
          <cell r="K11472">
            <v>0</v>
          </cell>
          <cell r="L11472">
            <v>0</v>
          </cell>
          <cell r="M11472">
            <v>0</v>
          </cell>
          <cell r="N11472">
            <v>0</v>
          </cell>
          <cell r="O11472">
            <v>0</v>
          </cell>
        </row>
        <row r="11473">
          <cell r="C11473">
            <v>221001122013</v>
          </cell>
          <cell r="D11473" t="str">
            <v>20900221001122013</v>
          </cell>
          <cell r="E11473" t="str">
            <v>实验室教学实验耗材</v>
          </cell>
          <cell r="F11473" t="str">
            <v>郑坚</v>
          </cell>
          <cell r="G11473" t="str">
            <v>2024103</v>
          </cell>
          <cell r="H11473">
            <v>0</v>
          </cell>
          <cell r="I11473">
            <v>0</v>
          </cell>
          <cell r="J11473">
            <v>0</v>
          </cell>
          <cell r="K11473">
            <v>0</v>
          </cell>
          <cell r="L11473">
            <v>0</v>
          </cell>
          <cell r="M11473">
            <v>0</v>
          </cell>
          <cell r="N11473">
            <v>0</v>
          </cell>
          <cell r="O11473">
            <v>0</v>
          </cell>
        </row>
        <row r="11474">
          <cell r="C11474">
            <v>221001164</v>
          </cell>
          <cell r="D11474" t="str">
            <v>20900221001164</v>
          </cell>
          <cell r="E11474" t="str">
            <v>日常公用经费</v>
          </cell>
          <cell r="F11474" t="str">
            <v>郑坚</v>
          </cell>
          <cell r="G11474" t="str">
            <v>2024103</v>
          </cell>
          <cell r="H11474">
            <v>0</v>
          </cell>
          <cell r="I11474">
            <v>0</v>
          </cell>
          <cell r="J11474">
            <v>0</v>
          </cell>
          <cell r="K11474">
            <v>0</v>
          </cell>
          <cell r="L11474">
            <v>0</v>
          </cell>
          <cell r="M11474">
            <v>0</v>
          </cell>
          <cell r="N11474">
            <v>0</v>
          </cell>
          <cell r="O11474">
            <v>0</v>
          </cell>
        </row>
        <row r="11475">
          <cell r="C11475">
            <v>221001165</v>
          </cell>
          <cell r="D11475" t="str">
            <v>20900221001165</v>
          </cell>
          <cell r="E11475" t="str">
            <v>教学业务费（教学实验耗材费）</v>
          </cell>
          <cell r="F11475" t="str">
            <v>郑坚</v>
          </cell>
          <cell r="G11475" t="str">
            <v>2024103</v>
          </cell>
          <cell r="H11475">
            <v>0</v>
          </cell>
          <cell r="I11475">
            <v>80000</v>
          </cell>
          <cell r="J11475">
            <v>17296</v>
          </cell>
          <cell r="K11475">
            <v>62704</v>
          </cell>
          <cell r="L11475">
            <v>0</v>
          </cell>
          <cell r="M11475">
            <v>0</v>
          </cell>
          <cell r="N11475">
            <v>0</v>
          </cell>
          <cell r="O11475">
            <v>62704</v>
          </cell>
        </row>
        <row r="11476">
          <cell r="C11476">
            <v>221001166</v>
          </cell>
          <cell r="D11476" t="str">
            <v>20900221001166</v>
          </cell>
          <cell r="E11476" t="str">
            <v>人才队伍建设费</v>
          </cell>
          <cell r="F11476" t="str">
            <v>郑坚</v>
          </cell>
          <cell r="G11476" t="str">
            <v>2024103</v>
          </cell>
          <cell r="H11476">
            <v>0</v>
          </cell>
          <cell r="I11476">
            <v>0</v>
          </cell>
          <cell r="J11476">
            <v>0</v>
          </cell>
          <cell r="K11476">
            <v>0</v>
          </cell>
          <cell r="L11476">
            <v>0</v>
          </cell>
          <cell r="M11476">
            <v>0</v>
          </cell>
          <cell r="N11476">
            <v>0</v>
          </cell>
          <cell r="O11476">
            <v>0</v>
          </cell>
        </row>
        <row r="11477">
          <cell r="C11477">
            <v>221001167</v>
          </cell>
          <cell r="D11477" t="str">
            <v>20900221001167</v>
          </cell>
          <cell r="E11477" t="str">
            <v>城市文化研究中心基地建设费</v>
          </cell>
          <cell r="F11477" t="str">
            <v>郑坚</v>
          </cell>
          <cell r="G11477" t="str">
            <v>2024103</v>
          </cell>
          <cell r="H11477">
            <v>0</v>
          </cell>
          <cell r="I11477">
            <v>100000</v>
          </cell>
          <cell r="J11477">
            <v>0</v>
          </cell>
          <cell r="K11477">
            <v>100000</v>
          </cell>
          <cell r="L11477">
            <v>0</v>
          </cell>
          <cell r="M11477">
            <v>0</v>
          </cell>
          <cell r="N11477">
            <v>0</v>
          </cell>
          <cell r="O11477">
            <v>100000</v>
          </cell>
        </row>
        <row r="11478">
          <cell r="C11478">
            <v>221003021</v>
          </cell>
          <cell r="D11478" t="str">
            <v>20900221003021</v>
          </cell>
          <cell r="E11478" t="str">
            <v>学生工作经费</v>
          </cell>
          <cell r="F11478" t="str">
            <v>郑坚</v>
          </cell>
          <cell r="G11478" t="str">
            <v>2024103</v>
          </cell>
          <cell r="H11478">
            <v>0</v>
          </cell>
          <cell r="I11478">
            <v>30000</v>
          </cell>
          <cell r="J11478">
            <v>14678</v>
          </cell>
          <cell r="K11478">
            <v>15322</v>
          </cell>
          <cell r="L11478">
            <v>0</v>
          </cell>
          <cell r="M11478">
            <v>0</v>
          </cell>
          <cell r="N11478">
            <v>0</v>
          </cell>
          <cell r="O11478">
            <v>15322</v>
          </cell>
        </row>
        <row r="11479">
          <cell r="C11479">
            <v>221012008</v>
          </cell>
          <cell r="D11479" t="str">
            <v>20900221012008</v>
          </cell>
          <cell r="E11479" t="str">
            <v>学生工作经费（德育经费）</v>
          </cell>
          <cell r="F11479" t="str">
            <v>郑坚</v>
          </cell>
          <cell r="G11479" t="str">
            <v>2024103</v>
          </cell>
          <cell r="H11479">
            <v>0</v>
          </cell>
          <cell r="I11479">
            <v>36990</v>
          </cell>
          <cell r="J11479">
            <v>3010</v>
          </cell>
          <cell r="K11479">
            <v>33980</v>
          </cell>
          <cell r="L11479">
            <v>0</v>
          </cell>
          <cell r="M11479">
            <v>0</v>
          </cell>
          <cell r="N11479">
            <v>0</v>
          </cell>
          <cell r="O11479">
            <v>33980</v>
          </cell>
        </row>
        <row r="11480">
          <cell r="C11480">
            <v>221102001003</v>
          </cell>
          <cell r="D11480" t="str">
            <v>20900221102001003</v>
          </cell>
          <cell r="E11480" t="str">
            <v>辅修专业专项业务费</v>
          </cell>
          <cell r="F11480" t="str">
            <v>郑坚</v>
          </cell>
          <cell r="G11480" t="str">
            <v>2024103</v>
          </cell>
          <cell r="H11480">
            <v>0</v>
          </cell>
          <cell r="I11480">
            <v>0</v>
          </cell>
          <cell r="J11480">
            <v>0</v>
          </cell>
          <cell r="K11480">
            <v>0</v>
          </cell>
          <cell r="L11480">
            <v>0</v>
          </cell>
          <cell r="M11480">
            <v>0</v>
          </cell>
          <cell r="N11480">
            <v>0</v>
          </cell>
          <cell r="O11480">
            <v>0</v>
          </cell>
        </row>
        <row r="11481">
          <cell r="C11481">
            <v>221102003010</v>
          </cell>
          <cell r="D11481" t="str">
            <v>20900221102003010</v>
          </cell>
          <cell r="E11481" t="str">
            <v>学生毕业设计及实习费</v>
          </cell>
          <cell r="F11481" t="str">
            <v>郑坚</v>
          </cell>
          <cell r="G11481" t="str">
            <v>2024103</v>
          </cell>
          <cell r="H11481">
            <v>0</v>
          </cell>
          <cell r="I11481">
            <v>0</v>
          </cell>
          <cell r="J11481">
            <v>0</v>
          </cell>
          <cell r="K11481">
            <v>0</v>
          </cell>
          <cell r="L11481">
            <v>0</v>
          </cell>
          <cell r="M11481">
            <v>0</v>
          </cell>
          <cell r="N11481">
            <v>0</v>
          </cell>
          <cell r="O11481">
            <v>0</v>
          </cell>
        </row>
        <row r="11482">
          <cell r="C11482">
            <v>221102030</v>
          </cell>
          <cell r="D11482" t="str">
            <v>20900221102030</v>
          </cell>
          <cell r="E11482" t="str">
            <v>学生工作经费（实习实验费）</v>
          </cell>
          <cell r="F11482" t="str">
            <v>郑坚</v>
          </cell>
          <cell r="G11482" t="str">
            <v>2024103</v>
          </cell>
          <cell r="H11482">
            <v>0</v>
          </cell>
          <cell r="I11482">
            <v>15000</v>
          </cell>
          <cell r="J11482">
            <v>2100</v>
          </cell>
          <cell r="K11482">
            <v>12900</v>
          </cell>
          <cell r="L11482">
            <v>0</v>
          </cell>
          <cell r="M11482">
            <v>0</v>
          </cell>
          <cell r="N11482">
            <v>0</v>
          </cell>
          <cell r="O11482">
            <v>12900</v>
          </cell>
        </row>
        <row r="11483">
          <cell r="C11483">
            <v>221102045</v>
          </cell>
          <cell r="D11483" t="str">
            <v>20900221102045</v>
          </cell>
          <cell r="E11483" t="str">
            <v>教学业务费</v>
          </cell>
          <cell r="F11483" t="str">
            <v>郑坚</v>
          </cell>
          <cell r="G11483" t="str">
            <v>2024103</v>
          </cell>
          <cell r="H11483">
            <v>0</v>
          </cell>
          <cell r="I11483">
            <v>496750</v>
          </cell>
          <cell r="J11483">
            <v>199127.55</v>
          </cell>
          <cell r="K11483">
            <v>297622.45</v>
          </cell>
          <cell r="L11483">
            <v>0</v>
          </cell>
          <cell r="M11483">
            <v>17430</v>
          </cell>
          <cell r="N11483">
            <v>0</v>
          </cell>
          <cell r="O11483">
            <v>280192.45</v>
          </cell>
        </row>
        <row r="11484">
          <cell r="C11484">
            <v>221102045001</v>
          </cell>
          <cell r="D11484" t="str">
            <v>20900221102045001</v>
          </cell>
          <cell r="E11484" t="str">
            <v>人工智能赋能“法律英语翻译”课程研究</v>
          </cell>
          <cell r="F11484" t="str">
            <v>张凯功</v>
          </cell>
          <cell r="G11484" t="str">
            <v>2003095</v>
          </cell>
          <cell r="H11484">
            <v>0</v>
          </cell>
          <cell r="I11484">
            <v>7500</v>
          </cell>
          <cell r="J11484">
            <v>0</v>
          </cell>
          <cell r="K11484">
            <v>7500</v>
          </cell>
          <cell r="L11484">
            <v>0</v>
          </cell>
          <cell r="M11484">
            <v>0</v>
          </cell>
          <cell r="N11484">
            <v>0</v>
          </cell>
          <cell r="O11484">
            <v>7500</v>
          </cell>
        </row>
        <row r="11485">
          <cell r="C11485">
            <v>221102045002</v>
          </cell>
          <cell r="D11485" t="str">
            <v>20900221102045002</v>
          </cell>
          <cell r="E11485" t="str">
            <v>《中国古代文学》课程思政建设研究与实践探索</v>
          </cell>
          <cell r="F11485" t="str">
            <v>张炎</v>
          </cell>
          <cell r="G11485" t="str">
            <v>2018067</v>
          </cell>
          <cell r="H11485">
            <v>0</v>
          </cell>
          <cell r="I11485">
            <v>7500</v>
          </cell>
          <cell r="J11485">
            <v>2348.72</v>
          </cell>
          <cell r="K11485">
            <v>5151.28</v>
          </cell>
          <cell r="L11485">
            <v>0</v>
          </cell>
          <cell r="M11485">
            <v>0</v>
          </cell>
          <cell r="N11485">
            <v>0</v>
          </cell>
          <cell r="O11485">
            <v>5151.28</v>
          </cell>
        </row>
        <row r="11486">
          <cell r="C11486">
            <v>221102045003</v>
          </cell>
          <cell r="D11486" t="str">
            <v>20900221102045003</v>
          </cell>
          <cell r="E11486" t="str">
            <v>生成式人工智能视域下高校学术英语写作课程教学改革探究</v>
          </cell>
          <cell r="F11486" t="str">
            <v>赵华</v>
          </cell>
          <cell r="G11486" t="str">
            <v>2023133</v>
          </cell>
          <cell r="H11486">
            <v>0</v>
          </cell>
          <cell r="I11486">
            <v>7500</v>
          </cell>
          <cell r="J11486">
            <v>2325</v>
          </cell>
          <cell r="K11486">
            <v>5175</v>
          </cell>
          <cell r="L11486">
            <v>0</v>
          </cell>
          <cell r="M11486">
            <v>0</v>
          </cell>
          <cell r="N11486">
            <v>0</v>
          </cell>
          <cell r="O11486">
            <v>5175</v>
          </cell>
        </row>
        <row r="11487">
          <cell r="C11487">
            <v>221102045004</v>
          </cell>
          <cell r="D11487" t="str">
            <v>20900221102045004</v>
          </cell>
          <cell r="E11487" t="str">
            <v>平面设计</v>
          </cell>
          <cell r="F11487" t="str">
            <v>陈昱甫</v>
          </cell>
          <cell r="G11487" t="str">
            <v>2022106</v>
          </cell>
          <cell r="H11487">
            <v>0</v>
          </cell>
          <cell r="I11487">
            <v>12000</v>
          </cell>
          <cell r="J11487">
            <v>6000</v>
          </cell>
          <cell r="K11487">
            <v>6000</v>
          </cell>
          <cell r="L11487">
            <v>0</v>
          </cell>
          <cell r="M11487">
            <v>0</v>
          </cell>
          <cell r="N11487">
            <v>0</v>
          </cell>
          <cell r="O11487">
            <v>6000</v>
          </cell>
        </row>
        <row r="11488">
          <cell r="C11488">
            <v>221102045005</v>
          </cell>
          <cell r="D11488" t="str">
            <v>20900221102045005</v>
          </cell>
          <cell r="E11488" t="str">
            <v>基础设计</v>
          </cell>
          <cell r="F11488" t="str">
            <v>罗瑜斌</v>
          </cell>
          <cell r="G11488" t="str">
            <v>2011017</v>
          </cell>
          <cell r="H11488">
            <v>0</v>
          </cell>
          <cell r="I11488">
            <v>12000</v>
          </cell>
          <cell r="J11488">
            <v>7355.64</v>
          </cell>
          <cell r="K11488">
            <v>4644.36</v>
          </cell>
          <cell r="L11488">
            <v>0</v>
          </cell>
          <cell r="M11488">
            <v>0</v>
          </cell>
          <cell r="N11488">
            <v>0</v>
          </cell>
          <cell r="O11488">
            <v>4644.36</v>
          </cell>
        </row>
        <row r="11489">
          <cell r="C11489">
            <v>221102045006</v>
          </cell>
          <cell r="D11489" t="str">
            <v>20900221102045006</v>
          </cell>
          <cell r="E11489" t="str">
            <v>综合英语2</v>
          </cell>
          <cell r="F11489" t="str">
            <v>李玲玲</v>
          </cell>
          <cell r="G11489" t="str">
            <v>2022101</v>
          </cell>
          <cell r="H11489">
            <v>0</v>
          </cell>
          <cell r="I11489">
            <v>12000</v>
          </cell>
          <cell r="J11489">
            <v>0</v>
          </cell>
          <cell r="K11489">
            <v>12000</v>
          </cell>
          <cell r="L11489">
            <v>0</v>
          </cell>
          <cell r="M11489">
            <v>0</v>
          </cell>
          <cell r="N11489">
            <v>0</v>
          </cell>
          <cell r="O11489">
            <v>12000</v>
          </cell>
        </row>
        <row r="11490">
          <cell r="C11490">
            <v>221103011</v>
          </cell>
          <cell r="D11490" t="str">
            <v>20900221103011</v>
          </cell>
          <cell r="E11490" t="str">
            <v>实验和教学设施建设费</v>
          </cell>
          <cell r="F11490" t="str">
            <v>郑坚</v>
          </cell>
          <cell r="G11490" t="str">
            <v>2024103</v>
          </cell>
          <cell r="H11490">
            <v>0</v>
          </cell>
          <cell r="I11490">
            <v>0</v>
          </cell>
          <cell r="J11490">
            <v>0</v>
          </cell>
          <cell r="K11490">
            <v>0</v>
          </cell>
          <cell r="L11490">
            <v>0</v>
          </cell>
          <cell r="M11490">
            <v>0.22</v>
          </cell>
          <cell r="N11490">
            <v>0</v>
          </cell>
          <cell r="O11490">
            <v>-0.22</v>
          </cell>
        </row>
        <row r="11491">
          <cell r="C11491">
            <v>221104001010</v>
          </cell>
          <cell r="D11491" t="str">
            <v>20900221104001010</v>
          </cell>
          <cell r="E11491" t="str">
            <v>教学业务费（专业建设费）</v>
          </cell>
          <cell r="F11491" t="str">
            <v>郑坚</v>
          </cell>
          <cell r="G11491" t="str">
            <v>2024103</v>
          </cell>
          <cell r="H11491">
            <v>0</v>
          </cell>
          <cell r="I11491">
            <v>0</v>
          </cell>
          <cell r="J11491">
            <v>0</v>
          </cell>
          <cell r="K11491">
            <v>0</v>
          </cell>
          <cell r="L11491">
            <v>0</v>
          </cell>
          <cell r="M11491">
            <v>0</v>
          </cell>
          <cell r="N11491">
            <v>0</v>
          </cell>
          <cell r="O11491">
            <v>0</v>
          </cell>
        </row>
        <row r="11492">
          <cell r="C11492">
            <v>221104001021</v>
          </cell>
          <cell r="D11492" t="str">
            <v>20900221104001021</v>
          </cell>
          <cell r="E11492" t="str">
            <v>人才培养改革实验班专项经费</v>
          </cell>
          <cell r="F11492" t="str">
            <v>郑坚</v>
          </cell>
          <cell r="G11492" t="str">
            <v>2024103</v>
          </cell>
          <cell r="H11492">
            <v>0</v>
          </cell>
          <cell r="I11492">
            <v>0</v>
          </cell>
          <cell r="J11492">
            <v>0</v>
          </cell>
          <cell r="K11492">
            <v>0</v>
          </cell>
          <cell r="L11492">
            <v>0</v>
          </cell>
          <cell r="M11492">
            <v>0</v>
          </cell>
          <cell r="N11492">
            <v>0</v>
          </cell>
          <cell r="O11492">
            <v>0</v>
          </cell>
        </row>
        <row r="11493">
          <cell r="C11493">
            <v>221104001033</v>
          </cell>
          <cell r="D11493" t="str">
            <v>20900221104001033</v>
          </cell>
          <cell r="E11493" t="str">
            <v>基础课程建设费</v>
          </cell>
          <cell r="F11493" t="str">
            <v>郑坚</v>
          </cell>
          <cell r="G11493" t="str">
            <v>2024103</v>
          </cell>
          <cell r="H11493">
            <v>0</v>
          </cell>
          <cell r="I11493">
            <v>0</v>
          </cell>
          <cell r="J11493">
            <v>0</v>
          </cell>
          <cell r="K11493">
            <v>0</v>
          </cell>
          <cell r="L11493">
            <v>0</v>
          </cell>
          <cell r="M11493">
            <v>0</v>
          </cell>
          <cell r="N11493">
            <v>0</v>
          </cell>
          <cell r="O11493">
            <v>0</v>
          </cell>
        </row>
        <row r="11494">
          <cell r="C11494">
            <v>221106007</v>
          </cell>
          <cell r="D11494" t="str">
            <v>20900221106007</v>
          </cell>
          <cell r="E11494" t="str">
            <v>教学业务费（课程建设费）</v>
          </cell>
          <cell r="F11494" t="str">
            <v>郑坚</v>
          </cell>
          <cell r="G11494" t="str">
            <v>2024103</v>
          </cell>
          <cell r="H11494">
            <v>0</v>
          </cell>
          <cell r="I11494">
            <v>0</v>
          </cell>
          <cell r="J11494">
            <v>0</v>
          </cell>
          <cell r="K11494">
            <v>0</v>
          </cell>
          <cell r="L11494">
            <v>0</v>
          </cell>
          <cell r="M11494">
            <v>0</v>
          </cell>
          <cell r="N11494">
            <v>0</v>
          </cell>
          <cell r="O11494">
            <v>0</v>
          </cell>
        </row>
        <row r="11495">
          <cell r="C11495">
            <v>221110358</v>
          </cell>
          <cell r="D11495" t="str">
            <v>20900221110358</v>
          </cell>
          <cell r="E11495" t="str">
            <v>二级学院人才启动费</v>
          </cell>
          <cell r="F11495" t="str">
            <v>郑坚</v>
          </cell>
          <cell r="G11495" t="str">
            <v>2024103</v>
          </cell>
          <cell r="H11495">
            <v>0</v>
          </cell>
          <cell r="I11495">
            <v>40000</v>
          </cell>
          <cell r="J11495">
            <v>0</v>
          </cell>
          <cell r="K11495">
            <v>40000</v>
          </cell>
          <cell r="L11495">
            <v>0</v>
          </cell>
          <cell r="M11495">
            <v>0</v>
          </cell>
          <cell r="N11495">
            <v>0</v>
          </cell>
          <cell r="O11495">
            <v>40000</v>
          </cell>
        </row>
        <row r="11496">
          <cell r="C11496">
            <v>221110358001</v>
          </cell>
          <cell r="D11496" t="str">
            <v>20900221110358001</v>
          </cell>
          <cell r="E11496" t="str">
            <v>郑坚 全球招聘院长 人才启动经费项目</v>
          </cell>
          <cell r="F11496" t="str">
            <v>郑坚</v>
          </cell>
          <cell r="G11496" t="str">
            <v>2024103</v>
          </cell>
          <cell r="H11496">
            <v>0</v>
          </cell>
          <cell r="I11496">
            <v>200000</v>
          </cell>
          <cell r="J11496">
            <v>2300</v>
          </cell>
          <cell r="K11496">
            <v>197700</v>
          </cell>
          <cell r="L11496">
            <v>0</v>
          </cell>
          <cell r="M11496">
            <v>0</v>
          </cell>
          <cell r="N11496">
            <v>0</v>
          </cell>
          <cell r="O11496">
            <v>197700</v>
          </cell>
        </row>
        <row r="11497">
          <cell r="C11497">
            <v>221110358002</v>
          </cell>
          <cell r="D11497" t="str">
            <v>20900221110358002</v>
          </cell>
          <cell r="E11497" t="str">
            <v>丁婕 人才启动经费项目</v>
          </cell>
          <cell r="F11497" t="str">
            <v>丁婕</v>
          </cell>
          <cell r="G11497" t="str">
            <v>2024070</v>
          </cell>
          <cell r="H11497">
            <v>0</v>
          </cell>
          <cell r="I11497">
            <v>50000</v>
          </cell>
          <cell r="J11497">
            <v>1347.68</v>
          </cell>
          <cell r="K11497">
            <v>48652.32</v>
          </cell>
          <cell r="L11497">
            <v>0</v>
          </cell>
          <cell r="M11497">
            <v>0</v>
          </cell>
          <cell r="N11497">
            <v>0</v>
          </cell>
          <cell r="O11497">
            <v>48652.32</v>
          </cell>
        </row>
        <row r="11498">
          <cell r="C11498">
            <v>221110358003</v>
          </cell>
          <cell r="D11498" t="str">
            <v>20900221110358003</v>
          </cell>
          <cell r="E11498" t="str">
            <v>徐家盈 人才启动经费项目</v>
          </cell>
          <cell r="F11498" t="str">
            <v>徐家盈</v>
          </cell>
          <cell r="G11498" t="str">
            <v>2024137</v>
          </cell>
          <cell r="H11498">
            <v>0</v>
          </cell>
          <cell r="I11498">
            <v>50000</v>
          </cell>
          <cell r="J11498">
            <v>662.46</v>
          </cell>
          <cell r="K11498">
            <v>49337.54</v>
          </cell>
          <cell r="L11498">
            <v>0</v>
          </cell>
          <cell r="M11498">
            <v>0</v>
          </cell>
          <cell r="N11498">
            <v>0</v>
          </cell>
          <cell r="O11498">
            <v>49337.54</v>
          </cell>
        </row>
        <row r="11499">
          <cell r="C11499">
            <v>221110358004</v>
          </cell>
          <cell r="D11499" t="str">
            <v>20900221110358004</v>
          </cell>
          <cell r="E11499" t="str">
            <v>陈志喜 人才启动经费项目</v>
          </cell>
          <cell r="F11499" t="str">
            <v>陈志喜</v>
          </cell>
          <cell r="G11499" t="str">
            <v>2024113</v>
          </cell>
          <cell r="H11499">
            <v>0</v>
          </cell>
          <cell r="I11499">
            <v>50000</v>
          </cell>
          <cell r="J11499">
            <v>40591.2</v>
          </cell>
          <cell r="K11499">
            <v>9408.8</v>
          </cell>
          <cell r="L11499">
            <v>0</v>
          </cell>
          <cell r="M11499">
            <v>0</v>
          </cell>
          <cell r="N11499">
            <v>0</v>
          </cell>
          <cell r="O11499">
            <v>9408.8</v>
          </cell>
        </row>
        <row r="11500">
          <cell r="C11500">
            <v>221110358005</v>
          </cell>
          <cell r="D11500" t="str">
            <v>20900221110358005</v>
          </cell>
          <cell r="E11500" t="str">
            <v>杨辉 人才启动经费项目</v>
          </cell>
          <cell r="F11500" t="str">
            <v>杨辉</v>
          </cell>
          <cell r="G11500" t="str">
            <v>2024138</v>
          </cell>
          <cell r="H11500">
            <v>0</v>
          </cell>
          <cell r="I11500">
            <v>50000</v>
          </cell>
          <cell r="J11500">
            <v>8609.85</v>
          </cell>
          <cell r="K11500">
            <v>41390.15</v>
          </cell>
          <cell r="L11500">
            <v>0</v>
          </cell>
          <cell r="M11500">
            <v>0</v>
          </cell>
          <cell r="N11500">
            <v>0</v>
          </cell>
          <cell r="O11500">
            <v>41390.15</v>
          </cell>
        </row>
        <row r="11501">
          <cell r="C11501">
            <v>221110358006</v>
          </cell>
          <cell r="D11501" t="str">
            <v>20900221110358006</v>
          </cell>
          <cell r="E11501" t="str">
            <v>唐何花 人才启动经费项目</v>
          </cell>
          <cell r="F11501" t="str">
            <v>唐何花</v>
          </cell>
          <cell r="G11501" t="str">
            <v>2024155</v>
          </cell>
          <cell r="H11501">
            <v>0</v>
          </cell>
          <cell r="I11501">
            <v>50000</v>
          </cell>
          <cell r="J11501">
            <v>0</v>
          </cell>
          <cell r="K11501">
            <v>50000</v>
          </cell>
          <cell r="L11501">
            <v>0</v>
          </cell>
          <cell r="M11501">
            <v>0</v>
          </cell>
          <cell r="N11501">
            <v>0</v>
          </cell>
          <cell r="O11501">
            <v>50000</v>
          </cell>
        </row>
        <row r="11502">
          <cell r="C11502">
            <v>221110358007</v>
          </cell>
          <cell r="D11502" t="str">
            <v>20900221110358007</v>
          </cell>
          <cell r="E11502" t="str">
            <v>鲁竞夫 人才启动经费项目</v>
          </cell>
          <cell r="F11502" t="str">
            <v>鲁竞夫</v>
          </cell>
          <cell r="G11502" t="str">
            <v>2024164</v>
          </cell>
          <cell r="H11502">
            <v>0</v>
          </cell>
          <cell r="I11502">
            <v>50000</v>
          </cell>
          <cell r="J11502">
            <v>0</v>
          </cell>
          <cell r="K11502">
            <v>50000</v>
          </cell>
          <cell r="L11502">
            <v>0</v>
          </cell>
          <cell r="M11502">
            <v>0</v>
          </cell>
          <cell r="N11502">
            <v>0</v>
          </cell>
          <cell r="O11502">
            <v>50000</v>
          </cell>
        </row>
        <row r="11503">
          <cell r="C11503">
            <v>221110358008</v>
          </cell>
          <cell r="D11503" t="str">
            <v>20900221110358008</v>
          </cell>
          <cell r="E11503" t="str">
            <v>杨洋 人才启动经费项目</v>
          </cell>
          <cell r="F11503" t="str">
            <v>杨洋</v>
          </cell>
          <cell r="G11503" t="str">
            <v>2024173</v>
          </cell>
          <cell r="H11503">
            <v>0</v>
          </cell>
          <cell r="I11503">
            <v>50000</v>
          </cell>
          <cell r="J11503">
            <v>33486.15</v>
          </cell>
          <cell r="K11503">
            <v>16513.85</v>
          </cell>
          <cell r="L11503">
            <v>0</v>
          </cell>
          <cell r="M11503">
            <v>0</v>
          </cell>
          <cell r="N11503">
            <v>0</v>
          </cell>
          <cell r="O11503">
            <v>16513.85</v>
          </cell>
        </row>
        <row r="11504">
          <cell r="C11504">
            <v>221110358009</v>
          </cell>
          <cell r="D11504" t="str">
            <v>20900221110358009</v>
          </cell>
          <cell r="E11504" t="str">
            <v>白龙 人才启动经费项目</v>
          </cell>
          <cell r="F11504" t="str">
            <v>白龙</v>
          </cell>
          <cell r="G11504" t="str">
            <v>2024188</v>
          </cell>
          <cell r="H11504">
            <v>0</v>
          </cell>
          <cell r="I11504">
            <v>50000</v>
          </cell>
          <cell r="J11504">
            <v>6848.98</v>
          </cell>
          <cell r="K11504">
            <v>43151.02</v>
          </cell>
          <cell r="L11504">
            <v>0</v>
          </cell>
          <cell r="M11504">
            <v>0</v>
          </cell>
          <cell r="N11504">
            <v>0</v>
          </cell>
          <cell r="O11504">
            <v>43151.02</v>
          </cell>
        </row>
        <row r="11505">
          <cell r="C11505">
            <v>221110358010</v>
          </cell>
          <cell r="D11505" t="str">
            <v>20900221110358010</v>
          </cell>
          <cell r="E11505" t="str">
            <v>何国平 人才启动经费项目</v>
          </cell>
          <cell r="F11505" t="str">
            <v>何国平</v>
          </cell>
          <cell r="G11505" t="str">
            <v>2025097</v>
          </cell>
          <cell r="H11505">
            <v>0</v>
          </cell>
          <cell r="I11505">
            <v>150000</v>
          </cell>
          <cell r="J11505">
            <v>0</v>
          </cell>
          <cell r="K11505">
            <v>150000</v>
          </cell>
          <cell r="L11505">
            <v>0</v>
          </cell>
          <cell r="M11505">
            <v>0</v>
          </cell>
          <cell r="N11505">
            <v>0</v>
          </cell>
          <cell r="O11505">
            <v>150000</v>
          </cell>
        </row>
        <row r="11506">
          <cell r="C11506">
            <v>221111011</v>
          </cell>
          <cell r="D11506" t="str">
            <v>20900221111011</v>
          </cell>
          <cell r="E11506" t="str">
            <v>基础设施运行费</v>
          </cell>
          <cell r="F11506" t="str">
            <v>郑坚</v>
          </cell>
          <cell r="G11506" t="str">
            <v>2024103</v>
          </cell>
          <cell r="H11506">
            <v>0</v>
          </cell>
          <cell r="I11506">
            <v>0</v>
          </cell>
          <cell r="J11506">
            <v>0</v>
          </cell>
          <cell r="K11506">
            <v>0</v>
          </cell>
          <cell r="L11506">
            <v>0</v>
          </cell>
          <cell r="M11506">
            <v>0</v>
          </cell>
          <cell r="N11506">
            <v>0</v>
          </cell>
          <cell r="O11506">
            <v>0</v>
          </cell>
        </row>
        <row r="11507">
          <cell r="C11507">
            <v>221114295</v>
          </cell>
          <cell r="D11507" t="str">
            <v>20900221114295</v>
          </cell>
          <cell r="E11507" t="str">
            <v>教学业务费（教学改革经费）</v>
          </cell>
          <cell r="F11507" t="str">
            <v>郑坚</v>
          </cell>
          <cell r="G11507" t="str">
            <v>2024103</v>
          </cell>
          <cell r="H11507">
            <v>0</v>
          </cell>
          <cell r="I11507">
            <v>0</v>
          </cell>
          <cell r="J11507">
            <v>0</v>
          </cell>
          <cell r="K11507">
            <v>0</v>
          </cell>
          <cell r="L11507">
            <v>0</v>
          </cell>
          <cell r="M11507">
            <v>0</v>
          </cell>
          <cell r="N11507">
            <v>0</v>
          </cell>
          <cell r="O11507">
            <v>0</v>
          </cell>
        </row>
        <row r="11508">
          <cell r="C11508">
            <v>221114295001</v>
          </cell>
          <cell r="D11508" t="str">
            <v>20900221114295001</v>
          </cell>
          <cell r="E11508" t="str">
            <v>非遗文化产业特色班</v>
          </cell>
          <cell r="F11508" t="str">
            <v>张艳红</v>
          </cell>
          <cell r="G11508" t="str">
            <v>2004016</v>
          </cell>
          <cell r="H11508">
            <v>0</v>
          </cell>
          <cell r="I11508">
            <v>25000</v>
          </cell>
          <cell r="J11508">
            <v>9031</v>
          </cell>
          <cell r="K11508">
            <v>15969</v>
          </cell>
          <cell r="L11508">
            <v>0</v>
          </cell>
          <cell r="M11508">
            <v>0</v>
          </cell>
          <cell r="N11508">
            <v>0</v>
          </cell>
          <cell r="O11508">
            <v>15969</v>
          </cell>
        </row>
        <row r="11509">
          <cell r="C11509">
            <v>221114295002</v>
          </cell>
          <cell r="D11509" t="str">
            <v>20900221114295002</v>
          </cell>
          <cell r="E11509" t="str">
            <v>专业实践：毕业创意展</v>
          </cell>
          <cell r="F11509" t="str">
            <v>陈昱甫</v>
          </cell>
          <cell r="G11509" t="str">
            <v>2022106</v>
          </cell>
          <cell r="H11509">
            <v>0</v>
          </cell>
          <cell r="I11509">
            <v>10000</v>
          </cell>
          <cell r="J11509">
            <v>6700</v>
          </cell>
          <cell r="K11509">
            <v>3300</v>
          </cell>
          <cell r="L11509">
            <v>0</v>
          </cell>
          <cell r="M11509">
            <v>0</v>
          </cell>
          <cell r="N11509">
            <v>0</v>
          </cell>
          <cell r="O11509">
            <v>3300</v>
          </cell>
        </row>
        <row r="11510">
          <cell r="C11510">
            <v>221114295003</v>
          </cell>
          <cell r="D11510" t="str">
            <v>20900221114295003</v>
          </cell>
          <cell r="E11510" t="str">
            <v>《社会语言学》</v>
          </cell>
          <cell r="F11510" t="str">
            <v>张斌华</v>
          </cell>
          <cell r="G11510" t="str">
            <v>2006047</v>
          </cell>
          <cell r="H11510">
            <v>0</v>
          </cell>
          <cell r="I11510">
            <v>10000</v>
          </cell>
          <cell r="J11510">
            <v>0</v>
          </cell>
          <cell r="K11510">
            <v>10000</v>
          </cell>
          <cell r="L11510">
            <v>0</v>
          </cell>
          <cell r="M11510">
            <v>0</v>
          </cell>
          <cell r="N11510">
            <v>0</v>
          </cell>
          <cell r="O11510">
            <v>10000</v>
          </cell>
        </row>
        <row r="11511">
          <cell r="C11511">
            <v>221114295004</v>
          </cell>
          <cell r="D11511" t="str">
            <v>20900221114295004</v>
          </cell>
          <cell r="E11511" t="str">
            <v>通识核心导引课程教研室(虚拟教研室)</v>
          </cell>
          <cell r="F11511" t="str">
            <v>许燕转</v>
          </cell>
          <cell r="G11511" t="str">
            <v>2011015</v>
          </cell>
          <cell r="H11511">
            <v>0</v>
          </cell>
          <cell r="I11511">
            <v>10000</v>
          </cell>
          <cell r="J11511">
            <v>0</v>
          </cell>
          <cell r="K11511">
            <v>10000</v>
          </cell>
          <cell r="L11511">
            <v>0</v>
          </cell>
          <cell r="M11511">
            <v>0</v>
          </cell>
          <cell r="N11511">
            <v>0</v>
          </cell>
          <cell r="O11511">
            <v>10000</v>
          </cell>
        </row>
        <row r="11512">
          <cell r="C11512">
            <v>221114295005</v>
          </cell>
          <cell r="D11512" t="str">
            <v>20900221114295005</v>
          </cell>
          <cell r="E11512" t="str">
            <v>“新文科”背景下理工科院校英语专业转型对策与实践探索</v>
          </cell>
          <cell r="F11512" t="str">
            <v>龙晶晶</v>
          </cell>
          <cell r="G11512" t="str">
            <v>2007045</v>
          </cell>
          <cell r="H11512">
            <v>0</v>
          </cell>
          <cell r="I11512">
            <v>6000</v>
          </cell>
          <cell r="J11512">
            <v>0</v>
          </cell>
          <cell r="K11512">
            <v>6000</v>
          </cell>
          <cell r="L11512">
            <v>0</v>
          </cell>
          <cell r="M11512">
            <v>0</v>
          </cell>
          <cell r="N11512">
            <v>0</v>
          </cell>
          <cell r="O11512">
            <v>6000</v>
          </cell>
        </row>
        <row r="11513">
          <cell r="C11513">
            <v>221114295006</v>
          </cell>
          <cell r="D11513" t="str">
            <v>20900221114295006</v>
          </cell>
          <cell r="E11513" t="str">
            <v>英语视听说2</v>
          </cell>
          <cell r="F11513" t="str">
            <v>邬丽珊</v>
          </cell>
          <cell r="G11513" t="str">
            <v>2006061</v>
          </cell>
          <cell r="H11513">
            <v>0</v>
          </cell>
          <cell r="I11513">
            <v>10000</v>
          </cell>
          <cell r="J11513">
            <v>3510</v>
          </cell>
          <cell r="K11513">
            <v>6490</v>
          </cell>
          <cell r="L11513">
            <v>0</v>
          </cell>
          <cell r="M11513">
            <v>0</v>
          </cell>
          <cell r="N11513">
            <v>0</v>
          </cell>
          <cell r="O11513">
            <v>6490</v>
          </cell>
        </row>
        <row r="11514">
          <cell r="C11514">
            <v>221116011</v>
          </cell>
          <cell r="D11514" t="str">
            <v>20900221116011</v>
          </cell>
          <cell r="E11514" t="str">
            <v>中国语言文学</v>
          </cell>
          <cell r="F11514" t="str">
            <v>田根胜</v>
          </cell>
          <cell r="G11514" t="str">
            <v>1993043</v>
          </cell>
          <cell r="H11514">
            <v>0</v>
          </cell>
          <cell r="I11514">
            <v>0</v>
          </cell>
          <cell r="J11514">
            <v>0</v>
          </cell>
          <cell r="K11514">
            <v>0</v>
          </cell>
          <cell r="L11514">
            <v>0</v>
          </cell>
          <cell r="M11514">
            <v>0</v>
          </cell>
          <cell r="N11514">
            <v>0</v>
          </cell>
          <cell r="O11514">
            <v>0</v>
          </cell>
        </row>
        <row r="11515">
          <cell r="C11515">
            <v>225601021</v>
          </cell>
          <cell r="D11515" t="str">
            <v>20900225601021</v>
          </cell>
          <cell r="E11515" t="str">
            <v>科研管理费</v>
          </cell>
          <cell r="F11515" t="str">
            <v>郑坚</v>
          </cell>
          <cell r="G11515" t="str">
            <v>2024103</v>
          </cell>
          <cell r="H11515">
            <v>0</v>
          </cell>
          <cell r="I11515">
            <v>77330.59</v>
          </cell>
          <cell r="J11515">
            <v>63785.29</v>
          </cell>
          <cell r="K11515">
            <v>13545.3</v>
          </cell>
          <cell r="L11515">
            <v>0</v>
          </cell>
          <cell r="M11515">
            <v>0</v>
          </cell>
          <cell r="N11515">
            <v>0</v>
          </cell>
          <cell r="O11515">
            <v>13545.3</v>
          </cell>
        </row>
        <row r="11516">
          <cell r="C11516">
            <v>226115002014</v>
          </cell>
          <cell r="D11516" t="str">
            <v>20900226115002014</v>
          </cell>
          <cell r="E11516" t="str">
            <v>翻译</v>
          </cell>
          <cell r="F11516" t="str">
            <v>阎江</v>
          </cell>
          <cell r="G11516" t="str">
            <v>1999007</v>
          </cell>
          <cell r="H11516">
            <v>0</v>
          </cell>
          <cell r="I11516">
            <v>0</v>
          </cell>
          <cell r="J11516">
            <v>0</v>
          </cell>
          <cell r="K11516">
            <v>0</v>
          </cell>
          <cell r="L11516">
            <v>0</v>
          </cell>
          <cell r="M11516">
            <v>0</v>
          </cell>
          <cell r="N11516">
            <v>0</v>
          </cell>
          <cell r="O11516">
            <v>0</v>
          </cell>
        </row>
        <row r="11517">
          <cell r="C11517">
            <v>226115002022</v>
          </cell>
          <cell r="D11517" t="str">
            <v>20900226115002022</v>
          </cell>
          <cell r="E11517" t="str">
            <v>新闻与传播硕士点培育经费</v>
          </cell>
          <cell r="F11517" t="str">
            <v>叶永胜</v>
          </cell>
          <cell r="G11517" t="str">
            <v>2021089</v>
          </cell>
          <cell r="H11517">
            <v>0</v>
          </cell>
          <cell r="I11517">
            <v>0</v>
          </cell>
          <cell r="J11517">
            <v>0</v>
          </cell>
          <cell r="K11517">
            <v>0</v>
          </cell>
          <cell r="L11517">
            <v>85000</v>
          </cell>
          <cell r="M11517">
            <v>0</v>
          </cell>
          <cell r="N11517">
            <v>0</v>
          </cell>
          <cell r="O11517">
            <v>0</v>
          </cell>
        </row>
        <row r="11518">
          <cell r="C11518">
            <v>226115002023</v>
          </cell>
          <cell r="D11518" t="str">
            <v>20900226115002023</v>
          </cell>
          <cell r="E11518" t="str">
            <v>翻译硕士点培育经费</v>
          </cell>
          <cell r="F11518" t="str">
            <v>张放</v>
          </cell>
          <cell r="G11518" t="str">
            <v>2004033</v>
          </cell>
          <cell r="H11518">
            <v>0</v>
          </cell>
          <cell r="I11518">
            <v>0</v>
          </cell>
          <cell r="J11518">
            <v>0</v>
          </cell>
          <cell r="K11518">
            <v>0</v>
          </cell>
          <cell r="L11518">
            <v>0</v>
          </cell>
          <cell r="M11518">
            <v>0</v>
          </cell>
          <cell r="N11518">
            <v>0</v>
          </cell>
          <cell r="O11518">
            <v>0</v>
          </cell>
        </row>
        <row r="11519">
          <cell r="C11519">
            <v>226115002028</v>
          </cell>
          <cell r="D11519" t="str">
            <v>20900226115002028</v>
          </cell>
          <cell r="E11519" t="str">
            <v>新闻与传播（培育）</v>
          </cell>
          <cell r="F11519" t="str">
            <v>郑坚</v>
          </cell>
          <cell r="G11519" t="str">
            <v>2024103</v>
          </cell>
          <cell r="H11519">
            <v>0</v>
          </cell>
          <cell r="I11519">
            <v>200000</v>
          </cell>
          <cell r="J11519">
            <v>19800</v>
          </cell>
          <cell r="K11519">
            <v>180200</v>
          </cell>
          <cell r="L11519">
            <v>0</v>
          </cell>
          <cell r="M11519">
            <v>0</v>
          </cell>
          <cell r="N11519">
            <v>0</v>
          </cell>
          <cell r="O11519">
            <v>180200</v>
          </cell>
        </row>
        <row r="11520">
          <cell r="C11520">
            <v>226115002029</v>
          </cell>
          <cell r="D11520" t="str">
            <v>20900226115002029</v>
          </cell>
          <cell r="E11520" t="str">
            <v>设计（培育）</v>
          </cell>
          <cell r="F11520" t="str">
            <v>郑坚</v>
          </cell>
          <cell r="G11520" t="str">
            <v>2024103</v>
          </cell>
          <cell r="H11520">
            <v>0</v>
          </cell>
          <cell r="I11520">
            <v>64412.61</v>
          </cell>
          <cell r="J11520">
            <v>64412.61</v>
          </cell>
          <cell r="K11520">
            <v>0</v>
          </cell>
          <cell r="L11520">
            <v>0</v>
          </cell>
          <cell r="M11520">
            <v>0</v>
          </cell>
          <cell r="N11520">
            <v>0</v>
          </cell>
          <cell r="O11520">
            <v>0</v>
          </cell>
        </row>
        <row r="11521">
          <cell r="C11521">
            <v>226120004013</v>
          </cell>
          <cell r="D11521" t="str">
            <v>20900226120004013</v>
          </cell>
          <cell r="E11521" t="str">
            <v>服务东莞企业专项经费</v>
          </cell>
          <cell r="F11521" t="str">
            <v>叶永胜</v>
          </cell>
          <cell r="G11521" t="str">
            <v>2021089</v>
          </cell>
          <cell r="H11521">
            <v>0</v>
          </cell>
          <cell r="I11521">
            <v>0</v>
          </cell>
          <cell r="J11521">
            <v>0</v>
          </cell>
          <cell r="K11521">
            <v>0</v>
          </cell>
          <cell r="L11521">
            <v>0</v>
          </cell>
          <cell r="M11521">
            <v>0</v>
          </cell>
          <cell r="N11521">
            <v>0</v>
          </cell>
          <cell r="O11521">
            <v>0</v>
          </cell>
        </row>
        <row r="11522">
          <cell r="C11522">
            <v>241001004013</v>
          </cell>
          <cell r="D11522" t="str">
            <v>20900241001004013</v>
          </cell>
          <cell r="E11522" t="str">
            <v>服务东莞企业专项经费</v>
          </cell>
          <cell r="F11522" t="str">
            <v>叶永胜</v>
          </cell>
          <cell r="G11522" t="str">
            <v>2021089</v>
          </cell>
          <cell r="H11522">
            <v>0</v>
          </cell>
          <cell r="I11522">
            <v>7200</v>
          </cell>
          <cell r="J11522">
            <v>0</v>
          </cell>
          <cell r="K11522">
            <v>7200</v>
          </cell>
          <cell r="L11522">
            <v>0</v>
          </cell>
          <cell r="M11522">
            <v>0</v>
          </cell>
          <cell r="N11522">
            <v>0</v>
          </cell>
          <cell r="O11522">
            <v>7200</v>
          </cell>
        </row>
        <row r="11523">
          <cell r="C11523">
            <v>241002008</v>
          </cell>
          <cell r="D11523" t="str">
            <v>20900241002008</v>
          </cell>
          <cell r="E11523" t="str">
            <v>科研业务费</v>
          </cell>
          <cell r="F11523" t="str">
            <v>郑坚</v>
          </cell>
          <cell r="G11523" t="str">
            <v>2024103</v>
          </cell>
          <cell r="H11523">
            <v>0</v>
          </cell>
          <cell r="I11523">
            <v>20000</v>
          </cell>
          <cell r="J11523">
            <v>0</v>
          </cell>
          <cell r="K11523">
            <v>20000</v>
          </cell>
          <cell r="L11523">
            <v>0</v>
          </cell>
          <cell r="M11523">
            <v>0</v>
          </cell>
          <cell r="N11523">
            <v>0</v>
          </cell>
          <cell r="O11523">
            <v>20000</v>
          </cell>
        </row>
        <row r="11524">
          <cell r="C11524">
            <v>241201257</v>
          </cell>
          <cell r="D11524" t="str">
            <v>20900241201257</v>
          </cell>
          <cell r="E11524" t="str">
            <v>国家级非物质文化遗产的品牌化路径探究——</v>
          </cell>
          <cell r="F11524" t="str">
            <v>陈昱甫</v>
          </cell>
          <cell r="G11524" t="str">
            <v>2022106</v>
          </cell>
          <cell r="H11524">
            <v>0</v>
          </cell>
          <cell r="I11524">
            <v>0</v>
          </cell>
          <cell r="J11524">
            <v>0</v>
          </cell>
          <cell r="K11524">
            <v>0</v>
          </cell>
          <cell r="L11524">
            <v>0</v>
          </cell>
          <cell r="M11524">
            <v>0</v>
          </cell>
          <cell r="N11524">
            <v>0</v>
          </cell>
          <cell r="O11524">
            <v>0</v>
          </cell>
        </row>
        <row r="11525">
          <cell r="C11525">
            <v>241201258</v>
          </cell>
          <cell r="D11525" t="str">
            <v>20900241201258</v>
          </cell>
          <cell r="E11525" t="str">
            <v>国家级茶韵文旅，新丰之约——对新丰县的旅</v>
          </cell>
          <cell r="F11525" t="str">
            <v>罗瑜斌</v>
          </cell>
          <cell r="G11525" t="str">
            <v>2011017</v>
          </cell>
          <cell r="H11525">
            <v>0</v>
          </cell>
          <cell r="I11525">
            <v>0</v>
          </cell>
          <cell r="J11525">
            <v>0</v>
          </cell>
          <cell r="K11525">
            <v>0</v>
          </cell>
          <cell r="L11525">
            <v>0</v>
          </cell>
          <cell r="M11525">
            <v>0</v>
          </cell>
          <cell r="N11525">
            <v>0</v>
          </cell>
          <cell r="O11525">
            <v>0</v>
          </cell>
        </row>
        <row r="11526">
          <cell r="C11526">
            <v>241201259</v>
          </cell>
          <cell r="D11526" t="str">
            <v>20900241201259</v>
          </cell>
          <cell r="E11526" t="str">
            <v>省级非遗视域下广东潮剧的传承和创新发展策</v>
          </cell>
          <cell r="F11526" t="str">
            <v>曾敬宗</v>
          </cell>
          <cell r="G11526" t="str">
            <v>2023102</v>
          </cell>
          <cell r="H11526">
            <v>0</v>
          </cell>
          <cell r="I11526">
            <v>0</v>
          </cell>
          <cell r="J11526">
            <v>0</v>
          </cell>
          <cell r="K11526">
            <v>0</v>
          </cell>
          <cell r="L11526">
            <v>0</v>
          </cell>
          <cell r="M11526">
            <v>0</v>
          </cell>
          <cell r="N11526">
            <v>0</v>
          </cell>
          <cell r="O11526">
            <v>0</v>
          </cell>
        </row>
        <row r="11527">
          <cell r="C11527">
            <v>241201260</v>
          </cell>
          <cell r="D11527" t="str">
            <v>20900241201260</v>
          </cell>
          <cell r="E11527" t="str">
            <v>省级粤韵风华：梦回明朝—基于粤剧改编的长</v>
          </cell>
          <cell r="F11527" t="str">
            <v>冯丽霞</v>
          </cell>
          <cell r="G11527" t="str">
            <v>2003037</v>
          </cell>
          <cell r="H11527">
            <v>0</v>
          </cell>
          <cell r="I11527">
            <v>0</v>
          </cell>
          <cell r="J11527">
            <v>0</v>
          </cell>
          <cell r="K11527">
            <v>0</v>
          </cell>
          <cell r="L11527">
            <v>0</v>
          </cell>
          <cell r="M11527">
            <v>0</v>
          </cell>
          <cell r="N11527">
            <v>0</v>
          </cell>
          <cell r="O11527">
            <v>0</v>
          </cell>
        </row>
        <row r="11528">
          <cell r="C11528">
            <v>241201261</v>
          </cell>
          <cell r="D11528" t="str">
            <v>20900241201261</v>
          </cell>
          <cell r="E11528" t="str">
            <v>省级园艺心理疗法对于大学生心理健康的效果</v>
          </cell>
          <cell r="F11528" t="str">
            <v>姜慧慧</v>
          </cell>
          <cell r="G11528" t="str">
            <v>2019079</v>
          </cell>
          <cell r="H11528">
            <v>0</v>
          </cell>
          <cell r="I11528">
            <v>0</v>
          </cell>
          <cell r="J11528">
            <v>0</v>
          </cell>
          <cell r="K11528">
            <v>0</v>
          </cell>
          <cell r="L11528">
            <v>0</v>
          </cell>
          <cell r="M11528">
            <v>0</v>
          </cell>
          <cell r="N11528">
            <v>0</v>
          </cell>
          <cell r="O11528">
            <v>0</v>
          </cell>
        </row>
        <row r="11529">
          <cell r="C11529">
            <v>241201262</v>
          </cell>
          <cell r="D11529" t="str">
            <v>20900241201262</v>
          </cell>
          <cell r="E11529" t="str">
            <v>省级“双百行动”新丰味区域品牌影像推广</v>
          </cell>
          <cell r="F11529" t="str">
            <v>杨金山</v>
          </cell>
          <cell r="G11529" t="str">
            <v>2007025</v>
          </cell>
          <cell r="H11529">
            <v>0</v>
          </cell>
          <cell r="I11529">
            <v>0</v>
          </cell>
          <cell r="J11529">
            <v>0</v>
          </cell>
          <cell r="K11529">
            <v>0</v>
          </cell>
          <cell r="L11529">
            <v>0</v>
          </cell>
          <cell r="M11529">
            <v>0</v>
          </cell>
          <cell r="N11529">
            <v>0</v>
          </cell>
          <cell r="O11529">
            <v>0</v>
          </cell>
        </row>
        <row r="11530">
          <cell r="C11530">
            <v>241201263</v>
          </cell>
          <cell r="D11530" t="str">
            <v>20900241201263</v>
          </cell>
          <cell r="E11530" t="str">
            <v>省级“Book思益” ——首创新型陪伴式</v>
          </cell>
          <cell r="F11530" t="str">
            <v>程文婷</v>
          </cell>
          <cell r="G11530" t="str">
            <v>2023038</v>
          </cell>
          <cell r="H11530">
            <v>0</v>
          </cell>
          <cell r="I11530">
            <v>0</v>
          </cell>
          <cell r="J11530">
            <v>0</v>
          </cell>
          <cell r="K11530">
            <v>0</v>
          </cell>
          <cell r="L11530">
            <v>0</v>
          </cell>
          <cell r="M11530">
            <v>0</v>
          </cell>
          <cell r="N11530">
            <v>0</v>
          </cell>
          <cell r="O11530">
            <v>0</v>
          </cell>
        </row>
        <row r="11531">
          <cell r="C11531">
            <v>241201264</v>
          </cell>
          <cell r="D11531" t="str">
            <v>20900241201264</v>
          </cell>
          <cell r="E11531" t="str">
            <v>校级梁山新梦·水浒传再启——基于水浒传创</v>
          </cell>
          <cell r="F11531" t="str">
            <v>陈昱甫</v>
          </cell>
          <cell r="G11531" t="str">
            <v>2022106</v>
          </cell>
          <cell r="H11531">
            <v>0</v>
          </cell>
          <cell r="I11531">
            <v>0</v>
          </cell>
          <cell r="J11531">
            <v>0</v>
          </cell>
          <cell r="K11531">
            <v>0</v>
          </cell>
          <cell r="L11531">
            <v>0</v>
          </cell>
          <cell r="M11531">
            <v>0</v>
          </cell>
          <cell r="N11531">
            <v>0</v>
          </cell>
          <cell r="O11531">
            <v>0</v>
          </cell>
        </row>
        <row r="11532">
          <cell r="C11532">
            <v>241201265</v>
          </cell>
          <cell r="D11532" t="str">
            <v>20900241201265</v>
          </cell>
          <cell r="E11532" t="str">
            <v>校级舞义水浒：英歌再续——基于英歌舞背景</v>
          </cell>
          <cell r="F11532" t="str">
            <v>陈昱甫</v>
          </cell>
          <cell r="G11532" t="str">
            <v>2022106</v>
          </cell>
          <cell r="H11532">
            <v>0</v>
          </cell>
          <cell r="I11532">
            <v>0</v>
          </cell>
          <cell r="J11532">
            <v>0</v>
          </cell>
          <cell r="K11532">
            <v>0</v>
          </cell>
          <cell r="L11532">
            <v>0</v>
          </cell>
          <cell r="M11532">
            <v>0</v>
          </cell>
          <cell r="N11532">
            <v>0</v>
          </cell>
          <cell r="O11532">
            <v>0</v>
          </cell>
        </row>
        <row r="11533">
          <cell r="C11533">
            <v>241201266</v>
          </cell>
          <cell r="D11533" t="str">
            <v>20900241201266</v>
          </cell>
          <cell r="E11533" t="str">
            <v>校级面向雅思口语的基础训练设计与实践</v>
          </cell>
          <cell r="F11533" t="str">
            <v>农时敏</v>
          </cell>
          <cell r="G11533" t="str">
            <v>2011029</v>
          </cell>
          <cell r="H11533">
            <v>0</v>
          </cell>
          <cell r="I11533">
            <v>0</v>
          </cell>
          <cell r="J11533">
            <v>0</v>
          </cell>
          <cell r="K11533">
            <v>0</v>
          </cell>
          <cell r="L11533">
            <v>0</v>
          </cell>
          <cell r="M11533">
            <v>0</v>
          </cell>
          <cell r="N11533">
            <v>0</v>
          </cell>
          <cell r="O11533">
            <v>0</v>
          </cell>
        </row>
        <row r="11534">
          <cell r="C11534">
            <v>241201267</v>
          </cell>
          <cell r="D11534" t="str">
            <v>20900241201267</v>
          </cell>
          <cell r="E11534" t="str">
            <v>校级菠影徐韵—广东湛江徐闻县菠萝创意设计</v>
          </cell>
          <cell r="F11534" t="str">
            <v>冯丽霞</v>
          </cell>
          <cell r="G11534" t="str">
            <v>2003037</v>
          </cell>
          <cell r="H11534">
            <v>0</v>
          </cell>
          <cell r="I11534">
            <v>0</v>
          </cell>
          <cell r="J11534">
            <v>0</v>
          </cell>
          <cell r="K11534">
            <v>0</v>
          </cell>
          <cell r="L11534">
            <v>0</v>
          </cell>
          <cell r="M11534">
            <v>0</v>
          </cell>
          <cell r="N11534">
            <v>0</v>
          </cell>
          <cell r="O11534">
            <v>0</v>
          </cell>
        </row>
        <row r="11535">
          <cell r="C11535">
            <v>241201268</v>
          </cell>
          <cell r="D11535" t="str">
            <v>20900241201268</v>
          </cell>
          <cell r="E11535" t="str">
            <v>校级“寮步香缘”——莞香特色产品创新设计</v>
          </cell>
          <cell r="F11535" t="str">
            <v>冯丽霞</v>
          </cell>
          <cell r="G11535" t="str">
            <v>2003037</v>
          </cell>
          <cell r="H11535">
            <v>0</v>
          </cell>
          <cell r="I11535">
            <v>0</v>
          </cell>
          <cell r="J11535">
            <v>0</v>
          </cell>
          <cell r="K11535">
            <v>0</v>
          </cell>
          <cell r="L11535">
            <v>0</v>
          </cell>
          <cell r="M11535">
            <v>0</v>
          </cell>
          <cell r="N11535">
            <v>0</v>
          </cell>
          <cell r="O11535">
            <v>0</v>
          </cell>
        </row>
        <row r="11536">
          <cell r="C11536">
            <v>241201269</v>
          </cell>
          <cell r="D11536" t="str">
            <v>20900241201269</v>
          </cell>
          <cell r="E11536" t="str">
            <v>校级佛山祖庙旅游资源创新发展策略研究</v>
          </cell>
          <cell r="F11536" t="str">
            <v>曾敬宗</v>
          </cell>
          <cell r="G11536" t="str">
            <v>2023102</v>
          </cell>
          <cell r="H11536">
            <v>0</v>
          </cell>
          <cell r="I11536">
            <v>0</v>
          </cell>
          <cell r="J11536">
            <v>0</v>
          </cell>
          <cell r="K11536">
            <v>0</v>
          </cell>
          <cell r="L11536">
            <v>0</v>
          </cell>
          <cell r="M11536">
            <v>0</v>
          </cell>
          <cell r="N11536">
            <v>0</v>
          </cell>
          <cell r="O11536">
            <v>0</v>
          </cell>
        </row>
        <row r="11537">
          <cell r="C11537">
            <v>241201270</v>
          </cell>
          <cell r="D11537" t="str">
            <v>20900241201270</v>
          </cell>
          <cell r="E11537" t="str">
            <v>校级登云髻，觅茶香——新丰县森涞茶叶庄园</v>
          </cell>
          <cell r="F11537" t="str">
            <v>彭羚冰</v>
          </cell>
          <cell r="G11537" t="str">
            <v>2011027</v>
          </cell>
          <cell r="H11537">
            <v>0</v>
          </cell>
          <cell r="I11537">
            <v>0</v>
          </cell>
          <cell r="J11537">
            <v>0</v>
          </cell>
          <cell r="K11537">
            <v>0</v>
          </cell>
          <cell r="L11537">
            <v>0</v>
          </cell>
          <cell r="M11537">
            <v>0</v>
          </cell>
          <cell r="N11537">
            <v>0</v>
          </cell>
          <cell r="O11537">
            <v>0</v>
          </cell>
        </row>
        <row r="11538">
          <cell r="C11538">
            <v>195400009</v>
          </cell>
          <cell r="D11538" t="str">
            <v>21000195400009</v>
          </cell>
          <cell r="E11538" t="str">
            <v>(071010001)团费</v>
          </cell>
          <cell r="F11538" t="str">
            <v>黄俊辉</v>
          </cell>
          <cell r="G11538" t="str">
            <v>2016037</v>
          </cell>
          <cell r="H11538">
            <v>134.51</v>
          </cell>
          <cell r="I11538">
            <v>0</v>
          </cell>
          <cell r="J11538">
            <v>0</v>
          </cell>
          <cell r="K11538">
            <v>134.51</v>
          </cell>
          <cell r="L11538">
            <v>0</v>
          </cell>
          <cell r="M11538">
            <v>0</v>
          </cell>
          <cell r="N11538">
            <v>0</v>
          </cell>
          <cell r="O11538">
            <v>134.51</v>
          </cell>
        </row>
        <row r="11539">
          <cell r="C11539">
            <v>195900001010</v>
          </cell>
          <cell r="D11539" t="str">
            <v>21000195900001010</v>
          </cell>
          <cell r="E11539" t="str">
            <v>党费</v>
          </cell>
          <cell r="F11539" t="str">
            <v>杜应发</v>
          </cell>
          <cell r="G11539" t="str">
            <v>1994009</v>
          </cell>
          <cell r="H11539">
            <v>0</v>
          </cell>
          <cell r="I11539">
            <v>107780.98</v>
          </cell>
          <cell r="J11539">
            <v>0</v>
          </cell>
          <cell r="K11539">
            <v>107780.98</v>
          </cell>
          <cell r="L11539">
            <v>0</v>
          </cell>
          <cell r="M11539">
            <v>0</v>
          </cell>
          <cell r="N11539">
            <v>0</v>
          </cell>
          <cell r="O11539">
            <v>107780.98</v>
          </cell>
        </row>
        <row r="11540">
          <cell r="C11540">
            <v>215701010</v>
          </cell>
          <cell r="D11540" t="str">
            <v>21000215701010</v>
          </cell>
          <cell r="E11540" t="str">
            <v>征兵专项经费</v>
          </cell>
          <cell r="F11540" t="str">
            <v>杜应发</v>
          </cell>
          <cell r="G11540" t="str">
            <v>1994009</v>
          </cell>
          <cell r="H11540">
            <v>0</v>
          </cell>
          <cell r="I11540">
            <v>4000</v>
          </cell>
          <cell r="J11540">
            <v>415.2</v>
          </cell>
          <cell r="K11540">
            <v>3584.8</v>
          </cell>
          <cell r="L11540">
            <v>0</v>
          </cell>
          <cell r="M11540">
            <v>0</v>
          </cell>
          <cell r="N11540">
            <v>0</v>
          </cell>
          <cell r="O11540">
            <v>3584.8</v>
          </cell>
        </row>
        <row r="11541">
          <cell r="C11541">
            <v>215723</v>
          </cell>
          <cell r="D11541" t="str">
            <v>21000215723</v>
          </cell>
          <cell r="E11541" t="str">
            <v>法润于莞-普法志愿服务项目</v>
          </cell>
          <cell r="F11541" t="str">
            <v>黄俊辉</v>
          </cell>
          <cell r="G11541" t="str">
            <v>2016037</v>
          </cell>
          <cell r="H11541">
            <v>0</v>
          </cell>
          <cell r="I11541">
            <v>0</v>
          </cell>
          <cell r="J11541">
            <v>0</v>
          </cell>
          <cell r="K11541">
            <v>0</v>
          </cell>
          <cell r="L11541">
            <v>0</v>
          </cell>
          <cell r="M11541">
            <v>0</v>
          </cell>
          <cell r="N11541">
            <v>0</v>
          </cell>
          <cell r="O11541">
            <v>0</v>
          </cell>
        </row>
        <row r="11542">
          <cell r="C11542">
            <v>220629015</v>
          </cell>
          <cell r="D11542" t="str">
            <v>21000220629015</v>
          </cell>
          <cell r="E11542" t="str">
            <v>本科招生工作经费</v>
          </cell>
          <cell r="F11542" t="str">
            <v>杜应发</v>
          </cell>
          <cell r="G11542" t="str">
            <v>1994009</v>
          </cell>
          <cell r="H11542">
            <v>0</v>
          </cell>
          <cell r="I11542">
            <v>0</v>
          </cell>
          <cell r="J11542">
            <v>0</v>
          </cell>
          <cell r="K11542">
            <v>0</v>
          </cell>
          <cell r="L11542">
            <v>0</v>
          </cell>
          <cell r="M11542">
            <v>0</v>
          </cell>
          <cell r="N11542">
            <v>0</v>
          </cell>
          <cell r="O11542">
            <v>0</v>
          </cell>
        </row>
        <row r="11543">
          <cell r="C11543">
            <v>220629026</v>
          </cell>
          <cell r="D11543" t="str">
            <v>21000220629026</v>
          </cell>
          <cell r="E11543" t="str">
            <v>研究生招生工作经费</v>
          </cell>
          <cell r="F11543" t="str">
            <v>黄俊辉</v>
          </cell>
          <cell r="G11543" t="str">
            <v>2016037</v>
          </cell>
          <cell r="H11543">
            <v>0</v>
          </cell>
          <cell r="I11543">
            <v>0</v>
          </cell>
          <cell r="J11543">
            <v>0</v>
          </cell>
          <cell r="K11543">
            <v>0</v>
          </cell>
          <cell r="L11543">
            <v>0</v>
          </cell>
          <cell r="M11543">
            <v>0</v>
          </cell>
          <cell r="N11543">
            <v>0</v>
          </cell>
          <cell r="O11543">
            <v>0</v>
          </cell>
        </row>
        <row r="11544">
          <cell r="C11544">
            <v>220629029</v>
          </cell>
          <cell r="D11544" t="str">
            <v>21000220629029</v>
          </cell>
          <cell r="E11544" t="str">
            <v>第二学士学位招生工作经费</v>
          </cell>
          <cell r="F11544" t="str">
            <v>杜应发</v>
          </cell>
          <cell r="G11544" t="str">
            <v>1994009</v>
          </cell>
          <cell r="H11544">
            <v>0</v>
          </cell>
          <cell r="I11544">
            <v>0</v>
          </cell>
          <cell r="J11544">
            <v>0</v>
          </cell>
          <cell r="K11544">
            <v>0</v>
          </cell>
          <cell r="L11544">
            <v>0</v>
          </cell>
          <cell r="M11544">
            <v>0</v>
          </cell>
          <cell r="N11544">
            <v>0</v>
          </cell>
          <cell r="O11544">
            <v>0</v>
          </cell>
        </row>
        <row r="11545">
          <cell r="C11545">
            <v>221001038</v>
          </cell>
          <cell r="D11545" t="str">
            <v>21000221001038</v>
          </cell>
          <cell r="E11545" t="str">
            <v>教学部门日常教学经费</v>
          </cell>
          <cell r="F11545" t="str">
            <v>黄俊辉</v>
          </cell>
          <cell r="G11545" t="str">
            <v>2016037</v>
          </cell>
          <cell r="H11545">
            <v>0</v>
          </cell>
          <cell r="I11545">
            <v>0</v>
          </cell>
          <cell r="J11545">
            <v>0</v>
          </cell>
          <cell r="K11545">
            <v>0</v>
          </cell>
          <cell r="L11545">
            <v>0</v>
          </cell>
          <cell r="M11545">
            <v>0</v>
          </cell>
          <cell r="N11545">
            <v>0</v>
          </cell>
          <cell r="O11545">
            <v>0</v>
          </cell>
        </row>
        <row r="11546">
          <cell r="C11546">
            <v>221001058</v>
          </cell>
          <cell r="D11546" t="str">
            <v>21000221001058</v>
          </cell>
          <cell r="E11546" t="str">
            <v>党建经费</v>
          </cell>
          <cell r="F11546" t="str">
            <v>杜应发</v>
          </cell>
          <cell r="G11546" t="str">
            <v>1994009</v>
          </cell>
          <cell r="H11546">
            <v>0</v>
          </cell>
          <cell r="I11546">
            <v>41085</v>
          </cell>
          <cell r="J11546">
            <v>13901.9</v>
          </cell>
          <cell r="K11546">
            <v>27183.1</v>
          </cell>
          <cell r="L11546">
            <v>0</v>
          </cell>
          <cell r="M11546">
            <v>0</v>
          </cell>
          <cell r="N11546">
            <v>0</v>
          </cell>
          <cell r="O11546">
            <v>27183.1</v>
          </cell>
        </row>
        <row r="11547">
          <cell r="C11547">
            <v>221001078</v>
          </cell>
          <cell r="D11547" t="str">
            <v>21000221001078</v>
          </cell>
          <cell r="E11547" t="str">
            <v>德育经费</v>
          </cell>
          <cell r="F11547" t="str">
            <v>黄俊辉</v>
          </cell>
          <cell r="G11547" t="str">
            <v>2016037</v>
          </cell>
          <cell r="H11547">
            <v>0</v>
          </cell>
          <cell r="I11547">
            <v>0</v>
          </cell>
          <cell r="J11547">
            <v>0</v>
          </cell>
          <cell r="K11547">
            <v>0</v>
          </cell>
          <cell r="L11547">
            <v>0</v>
          </cell>
          <cell r="M11547">
            <v>0</v>
          </cell>
          <cell r="N11547">
            <v>0</v>
          </cell>
          <cell r="O11547">
            <v>0</v>
          </cell>
        </row>
        <row r="11548">
          <cell r="C11548">
            <v>221001122014</v>
          </cell>
          <cell r="D11548" t="str">
            <v>21000221001122014</v>
          </cell>
          <cell r="E11548" t="str">
            <v>实验室教学实验耗材</v>
          </cell>
          <cell r="F11548" t="str">
            <v>黄俊辉</v>
          </cell>
          <cell r="G11548" t="str">
            <v>2016037</v>
          </cell>
          <cell r="H11548">
            <v>0</v>
          </cell>
          <cell r="I11548">
            <v>0</v>
          </cell>
          <cell r="J11548">
            <v>0</v>
          </cell>
          <cell r="K11548">
            <v>0</v>
          </cell>
          <cell r="L11548">
            <v>0</v>
          </cell>
          <cell r="M11548">
            <v>0</v>
          </cell>
          <cell r="N11548">
            <v>0</v>
          </cell>
          <cell r="O11548">
            <v>0</v>
          </cell>
        </row>
        <row r="11549">
          <cell r="C11549">
            <v>221001168</v>
          </cell>
          <cell r="D11549" t="str">
            <v>21000221001168</v>
          </cell>
          <cell r="E11549" t="str">
            <v>日常公用经费</v>
          </cell>
          <cell r="F11549" t="str">
            <v>黄俊辉</v>
          </cell>
          <cell r="G11549" t="str">
            <v>2016037</v>
          </cell>
          <cell r="H11549">
            <v>0</v>
          </cell>
          <cell r="I11549">
            <v>0</v>
          </cell>
          <cell r="J11549">
            <v>0</v>
          </cell>
          <cell r="K11549">
            <v>0</v>
          </cell>
          <cell r="L11549">
            <v>0</v>
          </cell>
          <cell r="M11549">
            <v>0</v>
          </cell>
          <cell r="N11549">
            <v>0</v>
          </cell>
          <cell r="O11549">
            <v>0</v>
          </cell>
        </row>
        <row r="11550">
          <cell r="C11550">
            <v>221001169</v>
          </cell>
          <cell r="D11550" t="str">
            <v>21000221001169</v>
          </cell>
          <cell r="E11550" t="str">
            <v>教学业务费（教学实验耗材费）</v>
          </cell>
          <cell r="F11550" t="str">
            <v>黄俊辉</v>
          </cell>
          <cell r="G11550" t="str">
            <v>2016037</v>
          </cell>
          <cell r="H11550">
            <v>0</v>
          </cell>
          <cell r="I11550">
            <v>5000</v>
          </cell>
          <cell r="J11550">
            <v>4070</v>
          </cell>
          <cell r="K11550">
            <v>930</v>
          </cell>
          <cell r="L11550">
            <v>0</v>
          </cell>
          <cell r="M11550">
            <v>0</v>
          </cell>
          <cell r="N11550">
            <v>0</v>
          </cell>
          <cell r="O11550">
            <v>930</v>
          </cell>
        </row>
        <row r="11551">
          <cell r="C11551">
            <v>221001170</v>
          </cell>
          <cell r="D11551" t="str">
            <v>21000221001170</v>
          </cell>
          <cell r="E11551" t="str">
            <v>人才队伍建设费</v>
          </cell>
          <cell r="F11551" t="str">
            <v>黄俊辉</v>
          </cell>
          <cell r="G11551" t="str">
            <v>2016037</v>
          </cell>
          <cell r="H11551">
            <v>0</v>
          </cell>
          <cell r="I11551">
            <v>0</v>
          </cell>
          <cell r="J11551">
            <v>0</v>
          </cell>
          <cell r="K11551">
            <v>0</v>
          </cell>
          <cell r="L11551">
            <v>0</v>
          </cell>
          <cell r="M11551">
            <v>0</v>
          </cell>
          <cell r="N11551">
            <v>0</v>
          </cell>
          <cell r="O11551">
            <v>0</v>
          </cell>
        </row>
        <row r="11552">
          <cell r="C11552">
            <v>221003022</v>
          </cell>
          <cell r="D11552" t="str">
            <v>21000221003022</v>
          </cell>
          <cell r="E11552" t="str">
            <v>学生工作经费</v>
          </cell>
          <cell r="F11552" t="str">
            <v>黄俊辉</v>
          </cell>
          <cell r="G11552" t="str">
            <v>2016037</v>
          </cell>
          <cell r="H11552">
            <v>0</v>
          </cell>
          <cell r="I11552">
            <v>65000</v>
          </cell>
          <cell r="J11552">
            <v>27156.54</v>
          </cell>
          <cell r="K11552">
            <v>37843.46</v>
          </cell>
          <cell r="L11552">
            <v>0</v>
          </cell>
          <cell r="M11552">
            <v>0</v>
          </cell>
          <cell r="N11552">
            <v>0</v>
          </cell>
          <cell r="O11552">
            <v>37843.46</v>
          </cell>
        </row>
        <row r="11553">
          <cell r="C11553">
            <v>221009007</v>
          </cell>
          <cell r="D11553" t="str">
            <v>21000221009007</v>
          </cell>
          <cell r="E11553" t="str">
            <v>东莞知识产权学院</v>
          </cell>
          <cell r="F11553" t="str">
            <v>黄俊辉</v>
          </cell>
          <cell r="G11553" t="str">
            <v>2016037</v>
          </cell>
          <cell r="H11553">
            <v>0</v>
          </cell>
          <cell r="I11553">
            <v>200000</v>
          </cell>
          <cell r="J11553">
            <v>2050</v>
          </cell>
          <cell r="K11553">
            <v>197950</v>
          </cell>
          <cell r="L11553">
            <v>0</v>
          </cell>
          <cell r="M11553">
            <v>0</v>
          </cell>
          <cell r="N11553">
            <v>0</v>
          </cell>
          <cell r="O11553">
            <v>197950</v>
          </cell>
        </row>
        <row r="11554">
          <cell r="C11554">
            <v>221012009</v>
          </cell>
          <cell r="D11554" t="str">
            <v>21000221012009</v>
          </cell>
          <cell r="E11554" t="str">
            <v>学生工作经费（德育经费）</v>
          </cell>
          <cell r="F11554" t="str">
            <v>黄俊辉</v>
          </cell>
          <cell r="G11554" t="str">
            <v>2016037</v>
          </cell>
          <cell r="H11554">
            <v>0</v>
          </cell>
          <cell r="I11554">
            <v>25000</v>
          </cell>
          <cell r="J11554">
            <v>6420.92</v>
          </cell>
          <cell r="K11554">
            <v>18579.08</v>
          </cell>
          <cell r="L11554">
            <v>0</v>
          </cell>
          <cell r="M11554">
            <v>0</v>
          </cell>
          <cell r="N11554">
            <v>0</v>
          </cell>
          <cell r="O11554">
            <v>18579.08</v>
          </cell>
        </row>
        <row r="11555">
          <cell r="C11555">
            <v>221102001002</v>
          </cell>
          <cell r="D11555" t="str">
            <v>21000221102001002</v>
          </cell>
          <cell r="E11555" t="str">
            <v>辅修专业专项业务费</v>
          </cell>
          <cell r="F11555" t="str">
            <v>黄俊辉</v>
          </cell>
          <cell r="G11555" t="str">
            <v>2016037</v>
          </cell>
          <cell r="H11555">
            <v>0</v>
          </cell>
          <cell r="I11555">
            <v>93840</v>
          </cell>
          <cell r="J11555">
            <v>53465</v>
          </cell>
          <cell r="K11555">
            <v>40375</v>
          </cell>
          <cell r="L11555">
            <v>0</v>
          </cell>
          <cell r="M11555">
            <v>0</v>
          </cell>
          <cell r="N11555">
            <v>0</v>
          </cell>
          <cell r="O11555">
            <v>40375</v>
          </cell>
        </row>
        <row r="11556">
          <cell r="C11556">
            <v>221102003011</v>
          </cell>
          <cell r="D11556" t="str">
            <v>21000221102003011</v>
          </cell>
          <cell r="E11556" t="str">
            <v>学生毕业设计及实习费</v>
          </cell>
          <cell r="F11556" t="str">
            <v>黄俊辉</v>
          </cell>
          <cell r="G11556" t="str">
            <v>2016037</v>
          </cell>
          <cell r="H11556">
            <v>0</v>
          </cell>
          <cell r="I11556">
            <v>0</v>
          </cell>
          <cell r="J11556">
            <v>0</v>
          </cell>
          <cell r="K11556">
            <v>0</v>
          </cell>
          <cell r="L11556">
            <v>0</v>
          </cell>
          <cell r="M11556">
            <v>0</v>
          </cell>
          <cell r="N11556">
            <v>0</v>
          </cell>
          <cell r="O11556">
            <v>0</v>
          </cell>
        </row>
        <row r="11557">
          <cell r="C11557">
            <v>221102031</v>
          </cell>
          <cell r="D11557" t="str">
            <v>21000221102031</v>
          </cell>
          <cell r="E11557" t="str">
            <v>教学业务费</v>
          </cell>
          <cell r="F11557" t="str">
            <v>黄俊辉</v>
          </cell>
          <cell r="G11557" t="str">
            <v>2016037</v>
          </cell>
          <cell r="H11557">
            <v>0</v>
          </cell>
          <cell r="I11557">
            <v>232750</v>
          </cell>
          <cell r="J11557">
            <v>110880.8</v>
          </cell>
          <cell r="K11557">
            <v>121869.2</v>
          </cell>
          <cell r="L11557">
            <v>1800</v>
          </cell>
          <cell r="M11557">
            <v>5755</v>
          </cell>
          <cell r="N11557">
            <v>0</v>
          </cell>
          <cell r="O11557">
            <v>116114.2</v>
          </cell>
        </row>
        <row r="11558">
          <cell r="C11558">
            <v>221102031001</v>
          </cell>
          <cell r="D11558" t="str">
            <v>21000221102031001</v>
          </cell>
          <cell r="E11558" t="str">
            <v>小组工作</v>
          </cell>
          <cell r="F11558" t="str">
            <v>张雪</v>
          </cell>
          <cell r="G11558" t="str">
            <v>2013067</v>
          </cell>
          <cell r="H11558">
            <v>0</v>
          </cell>
          <cell r="I11558">
            <v>9500</v>
          </cell>
          <cell r="J11558">
            <v>2100</v>
          </cell>
          <cell r="K11558">
            <v>7400</v>
          </cell>
          <cell r="L11558">
            <v>0</v>
          </cell>
          <cell r="M11558">
            <v>0</v>
          </cell>
          <cell r="N11558">
            <v>0</v>
          </cell>
          <cell r="O11558">
            <v>7400</v>
          </cell>
        </row>
        <row r="11559">
          <cell r="C11559">
            <v>221102031002</v>
          </cell>
          <cell r="D11559" t="str">
            <v>21000221102031002</v>
          </cell>
          <cell r="E11559" t="str">
            <v>生成式人工智能支持下的《公共管理学概论》探究式教学模芪改革</v>
          </cell>
          <cell r="F11559" t="str">
            <v>刘静</v>
          </cell>
          <cell r="G11559" t="str">
            <v>2011040</v>
          </cell>
          <cell r="H11559">
            <v>0</v>
          </cell>
          <cell r="I11559">
            <v>9000</v>
          </cell>
          <cell r="J11559">
            <v>499</v>
          </cell>
          <cell r="K11559">
            <v>8501</v>
          </cell>
          <cell r="L11559">
            <v>0</v>
          </cell>
          <cell r="M11559">
            <v>0</v>
          </cell>
          <cell r="N11559">
            <v>0</v>
          </cell>
          <cell r="O11559">
            <v>8501</v>
          </cell>
        </row>
        <row r="11560">
          <cell r="C11560">
            <v>221102031003</v>
          </cell>
          <cell r="D11560" t="str">
            <v>21000221102031003</v>
          </cell>
          <cell r="E11560" t="str">
            <v>PBL理念下《商标法》翻转课堂教学模式的创新与实践研究</v>
          </cell>
          <cell r="F11560" t="str">
            <v>宋戈</v>
          </cell>
          <cell r="G11560" t="str">
            <v>2023213</v>
          </cell>
          <cell r="H11560">
            <v>0</v>
          </cell>
          <cell r="I11560">
            <v>8000</v>
          </cell>
          <cell r="J11560">
            <v>0</v>
          </cell>
          <cell r="K11560">
            <v>8000</v>
          </cell>
          <cell r="L11560">
            <v>0</v>
          </cell>
          <cell r="M11560">
            <v>0</v>
          </cell>
          <cell r="N11560">
            <v>0</v>
          </cell>
          <cell r="O11560">
            <v>8000</v>
          </cell>
        </row>
        <row r="11561">
          <cell r="C11561">
            <v>221102031004</v>
          </cell>
          <cell r="D11561" t="str">
            <v>21000221102031004</v>
          </cell>
          <cell r="E11561" t="str">
            <v>新文科背景下人工智能赋能法学课程教学改革与实践</v>
          </cell>
          <cell r="F11561" t="str">
            <v>魏红征</v>
          </cell>
          <cell r="G11561" t="str">
            <v>2004060</v>
          </cell>
          <cell r="H11561">
            <v>0</v>
          </cell>
          <cell r="I11561">
            <v>10000</v>
          </cell>
          <cell r="J11561">
            <v>2332.8</v>
          </cell>
          <cell r="K11561">
            <v>7667.2</v>
          </cell>
          <cell r="L11561">
            <v>0</v>
          </cell>
          <cell r="M11561">
            <v>0</v>
          </cell>
          <cell r="N11561">
            <v>0</v>
          </cell>
          <cell r="O11561">
            <v>7667.2</v>
          </cell>
        </row>
        <row r="11562">
          <cell r="C11562">
            <v>221102031005</v>
          </cell>
          <cell r="D11562" t="str">
            <v>21000221102031005</v>
          </cell>
          <cell r="E11562" t="str">
            <v>应用型人才培养导向下《合同法》课程教学改革研究</v>
          </cell>
          <cell r="F11562" t="str">
            <v>安之楠</v>
          </cell>
          <cell r="G11562" t="str">
            <v>2018061</v>
          </cell>
          <cell r="H11562">
            <v>0</v>
          </cell>
          <cell r="I11562">
            <v>10000</v>
          </cell>
          <cell r="J11562">
            <v>0</v>
          </cell>
          <cell r="K11562">
            <v>10000</v>
          </cell>
          <cell r="L11562">
            <v>0</v>
          </cell>
          <cell r="M11562">
            <v>0</v>
          </cell>
          <cell r="N11562">
            <v>0</v>
          </cell>
          <cell r="O11562">
            <v>10000</v>
          </cell>
        </row>
        <row r="11563">
          <cell r="C11563">
            <v>221102032</v>
          </cell>
          <cell r="D11563" t="str">
            <v>21000221102032</v>
          </cell>
          <cell r="E11563" t="str">
            <v>学生工作经费（实习实验费）</v>
          </cell>
          <cell r="F11563" t="str">
            <v>黄俊辉</v>
          </cell>
          <cell r="G11563" t="str">
            <v>2016037</v>
          </cell>
          <cell r="H11563">
            <v>0</v>
          </cell>
          <cell r="I11563">
            <v>12050</v>
          </cell>
          <cell r="J11563">
            <v>11200</v>
          </cell>
          <cell r="K11563">
            <v>850</v>
          </cell>
          <cell r="L11563">
            <v>0</v>
          </cell>
          <cell r="M11563">
            <v>0</v>
          </cell>
          <cell r="N11563">
            <v>0</v>
          </cell>
          <cell r="O11563">
            <v>850</v>
          </cell>
        </row>
        <row r="11564">
          <cell r="C11564">
            <v>221103012</v>
          </cell>
          <cell r="D11564" t="str">
            <v>21000221103012</v>
          </cell>
          <cell r="E11564" t="str">
            <v>实验和教学设施建设费</v>
          </cell>
          <cell r="F11564" t="str">
            <v>黄俊辉</v>
          </cell>
          <cell r="G11564" t="str">
            <v>2016037</v>
          </cell>
          <cell r="H11564">
            <v>0</v>
          </cell>
          <cell r="I11564">
            <v>15000</v>
          </cell>
          <cell r="J11564">
            <v>1480</v>
          </cell>
          <cell r="K11564">
            <v>13520</v>
          </cell>
          <cell r="L11564">
            <v>0</v>
          </cell>
          <cell r="M11564">
            <v>0</v>
          </cell>
          <cell r="N11564">
            <v>0</v>
          </cell>
          <cell r="O11564">
            <v>13520</v>
          </cell>
        </row>
        <row r="11565">
          <cell r="C11565">
            <v>221104001011</v>
          </cell>
          <cell r="D11565" t="str">
            <v>21000221104001011</v>
          </cell>
          <cell r="E11565" t="str">
            <v>教学业务费（专业建设费）</v>
          </cell>
          <cell r="F11565" t="str">
            <v>黄俊辉</v>
          </cell>
          <cell r="G11565" t="str">
            <v>2016037</v>
          </cell>
          <cell r="H11565">
            <v>0</v>
          </cell>
          <cell r="I11565">
            <v>72000</v>
          </cell>
          <cell r="J11565">
            <v>0</v>
          </cell>
          <cell r="K11565">
            <v>72000</v>
          </cell>
          <cell r="L11565">
            <v>80000</v>
          </cell>
          <cell r="M11565">
            <v>5000</v>
          </cell>
          <cell r="N11565">
            <v>0</v>
          </cell>
          <cell r="O11565">
            <v>67000</v>
          </cell>
        </row>
        <row r="11566">
          <cell r="C11566">
            <v>221104001022</v>
          </cell>
          <cell r="D11566" t="str">
            <v>21000221104001022</v>
          </cell>
          <cell r="E11566" t="str">
            <v>人才培养改革实验班专项经费</v>
          </cell>
          <cell r="F11566" t="str">
            <v>黄俊辉</v>
          </cell>
          <cell r="G11566" t="str">
            <v>2016037</v>
          </cell>
          <cell r="H11566">
            <v>0</v>
          </cell>
          <cell r="I11566">
            <v>0</v>
          </cell>
          <cell r="J11566">
            <v>0</v>
          </cell>
          <cell r="K11566">
            <v>0</v>
          </cell>
          <cell r="L11566">
            <v>0</v>
          </cell>
          <cell r="M11566">
            <v>0</v>
          </cell>
          <cell r="N11566">
            <v>0</v>
          </cell>
          <cell r="O11566">
            <v>0</v>
          </cell>
        </row>
        <row r="11567">
          <cell r="C11567">
            <v>221105318</v>
          </cell>
          <cell r="D11567" t="str">
            <v>21000221105318</v>
          </cell>
          <cell r="E11567" t="str">
            <v>研究生管理费</v>
          </cell>
          <cell r="F11567" t="str">
            <v>黄俊辉</v>
          </cell>
          <cell r="G11567" t="str">
            <v>2016037</v>
          </cell>
          <cell r="H11567">
            <v>0</v>
          </cell>
          <cell r="I11567">
            <v>0</v>
          </cell>
          <cell r="J11567">
            <v>0</v>
          </cell>
          <cell r="K11567">
            <v>0</v>
          </cell>
          <cell r="L11567">
            <v>0</v>
          </cell>
          <cell r="M11567">
            <v>0</v>
          </cell>
          <cell r="N11567">
            <v>0</v>
          </cell>
          <cell r="O11567">
            <v>0</v>
          </cell>
        </row>
        <row r="11568">
          <cell r="C11568">
            <v>221106213</v>
          </cell>
          <cell r="D11568" t="str">
            <v>21000221106213</v>
          </cell>
          <cell r="E11568" t="str">
            <v>教学业务费（课程建设费）</v>
          </cell>
          <cell r="F11568" t="str">
            <v>黄俊辉</v>
          </cell>
          <cell r="G11568" t="str">
            <v>2016037</v>
          </cell>
          <cell r="H11568">
            <v>0</v>
          </cell>
          <cell r="I11568">
            <v>0</v>
          </cell>
          <cell r="J11568">
            <v>0</v>
          </cell>
          <cell r="K11568">
            <v>0</v>
          </cell>
          <cell r="L11568">
            <v>0</v>
          </cell>
          <cell r="M11568">
            <v>0</v>
          </cell>
          <cell r="N11568">
            <v>0</v>
          </cell>
          <cell r="O11568">
            <v>0</v>
          </cell>
        </row>
        <row r="11569">
          <cell r="C11569">
            <v>221110344</v>
          </cell>
          <cell r="D11569" t="str">
            <v>21000221110344</v>
          </cell>
          <cell r="E11569" t="str">
            <v>二级学院人才启动费</v>
          </cell>
          <cell r="F11569" t="str">
            <v>黄俊辉</v>
          </cell>
          <cell r="G11569" t="str">
            <v>2016037</v>
          </cell>
          <cell r="H11569">
            <v>0</v>
          </cell>
          <cell r="I11569">
            <v>72000</v>
          </cell>
          <cell r="J11569">
            <v>0</v>
          </cell>
          <cell r="K11569">
            <v>72000</v>
          </cell>
          <cell r="L11569">
            <v>0</v>
          </cell>
          <cell r="M11569">
            <v>0</v>
          </cell>
          <cell r="N11569">
            <v>0</v>
          </cell>
          <cell r="O11569">
            <v>72000</v>
          </cell>
        </row>
        <row r="11570">
          <cell r="C11570">
            <v>221110344001</v>
          </cell>
          <cell r="D11570" t="str">
            <v>21000221110344001</v>
          </cell>
          <cell r="E11570" t="str">
            <v>杨璇 人才启动经费项目</v>
          </cell>
          <cell r="F11570" t="str">
            <v>杨璇</v>
          </cell>
          <cell r="G11570" t="str">
            <v>2024065</v>
          </cell>
          <cell r="H11570">
            <v>0</v>
          </cell>
          <cell r="I11570">
            <v>50000</v>
          </cell>
          <cell r="J11570">
            <v>7830</v>
          </cell>
          <cell r="K11570">
            <v>42170</v>
          </cell>
          <cell r="L11570">
            <v>0</v>
          </cell>
          <cell r="M11570">
            <v>0</v>
          </cell>
          <cell r="N11570">
            <v>0</v>
          </cell>
          <cell r="O11570">
            <v>42170</v>
          </cell>
        </row>
        <row r="11571">
          <cell r="C11571">
            <v>221110344002</v>
          </cell>
          <cell r="D11571" t="str">
            <v>21000221110344002</v>
          </cell>
          <cell r="E11571" t="str">
            <v>梁金马 人才启动经费项目</v>
          </cell>
          <cell r="F11571" t="str">
            <v>梁金马</v>
          </cell>
          <cell r="G11571" t="str">
            <v>2024162</v>
          </cell>
          <cell r="H11571">
            <v>0</v>
          </cell>
          <cell r="I11571">
            <v>50000</v>
          </cell>
          <cell r="J11571">
            <v>0</v>
          </cell>
          <cell r="K11571">
            <v>50000</v>
          </cell>
          <cell r="L11571">
            <v>0</v>
          </cell>
          <cell r="M11571">
            <v>0</v>
          </cell>
          <cell r="N11571">
            <v>0</v>
          </cell>
          <cell r="O11571">
            <v>50000</v>
          </cell>
        </row>
        <row r="11572">
          <cell r="C11572">
            <v>221110344003</v>
          </cell>
          <cell r="D11572" t="str">
            <v>21000221110344003</v>
          </cell>
          <cell r="E11572" t="str">
            <v>宫中怡 人才启动经费项目</v>
          </cell>
          <cell r="F11572" t="str">
            <v>宫中怡</v>
          </cell>
          <cell r="G11572" t="str">
            <v>2024147</v>
          </cell>
          <cell r="H11572">
            <v>0</v>
          </cell>
          <cell r="I11572">
            <v>24000</v>
          </cell>
          <cell r="J11572">
            <v>0</v>
          </cell>
          <cell r="K11572">
            <v>24000</v>
          </cell>
          <cell r="L11572">
            <v>0</v>
          </cell>
          <cell r="M11572">
            <v>0</v>
          </cell>
          <cell r="N11572">
            <v>0</v>
          </cell>
          <cell r="O11572">
            <v>24000</v>
          </cell>
        </row>
        <row r="11573">
          <cell r="C11573">
            <v>221110344004</v>
          </cell>
          <cell r="D11573" t="str">
            <v>21000221110344004</v>
          </cell>
          <cell r="E11573" t="str">
            <v>胡波 人才启动经费项目</v>
          </cell>
          <cell r="F11573" t="str">
            <v>胡波</v>
          </cell>
          <cell r="G11573" t="str">
            <v>2024149</v>
          </cell>
          <cell r="H11573">
            <v>0</v>
          </cell>
          <cell r="I11573">
            <v>24000</v>
          </cell>
          <cell r="J11573">
            <v>0</v>
          </cell>
          <cell r="K11573">
            <v>24000</v>
          </cell>
          <cell r="L11573">
            <v>0</v>
          </cell>
          <cell r="M11573">
            <v>0</v>
          </cell>
          <cell r="N11573">
            <v>0</v>
          </cell>
          <cell r="O11573">
            <v>24000</v>
          </cell>
        </row>
        <row r="11574">
          <cell r="C11574">
            <v>221111012</v>
          </cell>
          <cell r="D11574" t="str">
            <v>21000221111012</v>
          </cell>
          <cell r="E11574" t="str">
            <v>基础设施运行费</v>
          </cell>
          <cell r="F11574" t="str">
            <v>黄俊辉</v>
          </cell>
          <cell r="G11574" t="str">
            <v>2016037</v>
          </cell>
          <cell r="H11574">
            <v>0</v>
          </cell>
          <cell r="I11574">
            <v>0</v>
          </cell>
          <cell r="J11574">
            <v>0</v>
          </cell>
          <cell r="K11574">
            <v>0</v>
          </cell>
          <cell r="L11574">
            <v>0</v>
          </cell>
          <cell r="M11574">
            <v>0</v>
          </cell>
          <cell r="N11574">
            <v>0</v>
          </cell>
          <cell r="O11574">
            <v>0</v>
          </cell>
        </row>
        <row r="11575">
          <cell r="C11575">
            <v>221114296</v>
          </cell>
          <cell r="D11575" t="str">
            <v>21000221114296</v>
          </cell>
          <cell r="E11575" t="str">
            <v>教学业务费（教学改革经费）</v>
          </cell>
          <cell r="F11575" t="str">
            <v>黄俊辉</v>
          </cell>
          <cell r="G11575" t="str">
            <v>2016037</v>
          </cell>
          <cell r="H11575">
            <v>0</v>
          </cell>
          <cell r="I11575">
            <v>0</v>
          </cell>
          <cell r="J11575">
            <v>0</v>
          </cell>
          <cell r="K11575">
            <v>0</v>
          </cell>
          <cell r="L11575">
            <v>0</v>
          </cell>
          <cell r="M11575">
            <v>0</v>
          </cell>
          <cell r="N11575">
            <v>0</v>
          </cell>
          <cell r="O11575">
            <v>0</v>
          </cell>
        </row>
        <row r="11576">
          <cell r="C11576">
            <v>221114296001</v>
          </cell>
          <cell r="D11576" t="str">
            <v>21000221114296001</v>
          </cell>
          <cell r="E11576" t="str">
            <v>社会工作</v>
          </cell>
          <cell r="F11576" t="str">
            <v>成伟</v>
          </cell>
          <cell r="G11576" t="str">
            <v>2013044</v>
          </cell>
          <cell r="H11576">
            <v>0</v>
          </cell>
          <cell r="I11576">
            <v>50000</v>
          </cell>
          <cell r="J11576">
            <v>17140</v>
          </cell>
          <cell r="K11576">
            <v>32860</v>
          </cell>
          <cell r="L11576">
            <v>0</v>
          </cell>
          <cell r="M11576">
            <v>0</v>
          </cell>
          <cell r="N11576">
            <v>0</v>
          </cell>
          <cell r="O11576">
            <v>32860</v>
          </cell>
        </row>
        <row r="11577">
          <cell r="C11577">
            <v>221114296002</v>
          </cell>
          <cell r="D11577" t="str">
            <v>21000221114296002</v>
          </cell>
          <cell r="E11577" t="str">
            <v>社会研究方法</v>
          </cell>
          <cell r="F11577" t="str">
            <v>黄俊辉</v>
          </cell>
          <cell r="G11577" t="str">
            <v>2016037</v>
          </cell>
          <cell r="H11577">
            <v>0</v>
          </cell>
          <cell r="I11577">
            <v>15000</v>
          </cell>
          <cell r="J11577">
            <v>120</v>
          </cell>
          <cell r="K11577">
            <v>14880</v>
          </cell>
          <cell r="L11577">
            <v>0</v>
          </cell>
          <cell r="M11577">
            <v>0</v>
          </cell>
          <cell r="N11577">
            <v>0</v>
          </cell>
          <cell r="O11577">
            <v>14880</v>
          </cell>
        </row>
        <row r="11578">
          <cell r="C11578">
            <v>221114296003</v>
          </cell>
          <cell r="D11578" t="str">
            <v>21000221114296003</v>
          </cell>
          <cell r="E11578" t="str">
            <v>个案工作</v>
          </cell>
          <cell r="F11578" t="str">
            <v>张燕婷</v>
          </cell>
          <cell r="G11578" t="str">
            <v>2009038</v>
          </cell>
          <cell r="H11578">
            <v>0</v>
          </cell>
          <cell r="I11578">
            <v>15000</v>
          </cell>
          <cell r="J11578">
            <v>12990</v>
          </cell>
          <cell r="K11578">
            <v>2010</v>
          </cell>
          <cell r="L11578">
            <v>0</v>
          </cell>
          <cell r="M11578">
            <v>0</v>
          </cell>
          <cell r="N11578">
            <v>0</v>
          </cell>
          <cell r="O11578">
            <v>2010</v>
          </cell>
        </row>
        <row r="11579">
          <cell r="C11579">
            <v>221114296004</v>
          </cell>
          <cell r="D11579" t="str">
            <v>21000221114296004</v>
          </cell>
          <cell r="E11579" t="str">
            <v>人类行为与社会环境</v>
          </cell>
          <cell r="F11579" t="str">
            <v>张雪</v>
          </cell>
          <cell r="G11579" t="str">
            <v>2013067</v>
          </cell>
          <cell r="H11579">
            <v>0</v>
          </cell>
          <cell r="I11579">
            <v>15000</v>
          </cell>
          <cell r="J11579">
            <v>1650</v>
          </cell>
          <cell r="K11579">
            <v>13350</v>
          </cell>
          <cell r="L11579">
            <v>0</v>
          </cell>
          <cell r="M11579">
            <v>0</v>
          </cell>
          <cell r="N11579">
            <v>0</v>
          </cell>
          <cell r="O11579">
            <v>13350</v>
          </cell>
        </row>
        <row r="11580">
          <cell r="C11580">
            <v>221114296005</v>
          </cell>
          <cell r="D11580" t="str">
            <v>21000221114296005</v>
          </cell>
          <cell r="E11580" t="str">
            <v>模拟法庭</v>
          </cell>
          <cell r="F11580" t="str">
            <v>吉海荣</v>
          </cell>
          <cell r="G11580" t="str">
            <v>2011034</v>
          </cell>
          <cell r="H11580">
            <v>0</v>
          </cell>
          <cell r="I11580">
            <v>15000</v>
          </cell>
          <cell r="J11580">
            <v>0</v>
          </cell>
          <cell r="K11580">
            <v>15000</v>
          </cell>
          <cell r="L11580">
            <v>0</v>
          </cell>
          <cell r="M11580">
            <v>0</v>
          </cell>
          <cell r="N11580">
            <v>0</v>
          </cell>
          <cell r="O11580">
            <v>15000</v>
          </cell>
        </row>
        <row r="11581">
          <cell r="C11581">
            <v>221114296006</v>
          </cell>
          <cell r="D11581" t="str">
            <v>21000221114296006</v>
          </cell>
          <cell r="E11581" t="str">
            <v>东莞理工学院-东莞市保险行业协会实践教学基地</v>
          </cell>
          <cell r="F11581" t="str">
            <v>黄俊辉</v>
          </cell>
          <cell r="G11581" t="str">
            <v>2016037</v>
          </cell>
          <cell r="H11581">
            <v>0</v>
          </cell>
          <cell r="I11581">
            <v>25000</v>
          </cell>
          <cell r="J11581">
            <v>185.06</v>
          </cell>
          <cell r="K11581">
            <v>24814.94</v>
          </cell>
          <cell r="L11581">
            <v>0</v>
          </cell>
          <cell r="M11581">
            <v>0</v>
          </cell>
          <cell r="N11581">
            <v>0</v>
          </cell>
          <cell r="O11581">
            <v>24814.94</v>
          </cell>
        </row>
        <row r="11582">
          <cell r="C11582">
            <v>225601005</v>
          </cell>
          <cell r="D11582" t="str">
            <v>21000225601005</v>
          </cell>
          <cell r="E11582" t="str">
            <v>科研管理费</v>
          </cell>
          <cell r="F11582" t="str">
            <v>黄俊辉</v>
          </cell>
          <cell r="G11582" t="str">
            <v>2016037</v>
          </cell>
          <cell r="H11582">
            <v>0</v>
          </cell>
          <cell r="I11582">
            <v>70216.51</v>
          </cell>
          <cell r="J11582">
            <v>49240</v>
          </cell>
          <cell r="K11582">
            <v>20976.51</v>
          </cell>
          <cell r="L11582">
            <v>0</v>
          </cell>
          <cell r="M11582">
            <v>0</v>
          </cell>
          <cell r="N11582">
            <v>0</v>
          </cell>
          <cell r="O11582">
            <v>20976.51</v>
          </cell>
        </row>
        <row r="11583">
          <cell r="C11583">
            <v>226115002011</v>
          </cell>
          <cell r="D11583" t="str">
            <v>21000226115002011</v>
          </cell>
          <cell r="E11583" t="str">
            <v>社会工作</v>
          </cell>
          <cell r="F11583" t="str">
            <v>黄俊辉</v>
          </cell>
          <cell r="G11583" t="str">
            <v>2016037</v>
          </cell>
          <cell r="H11583">
            <v>0</v>
          </cell>
          <cell r="I11583">
            <v>0</v>
          </cell>
          <cell r="J11583">
            <v>0</v>
          </cell>
          <cell r="K11583">
            <v>0</v>
          </cell>
          <cell r="L11583">
            <v>180000</v>
          </cell>
          <cell r="M11583">
            <v>0</v>
          </cell>
          <cell r="N11583">
            <v>0</v>
          </cell>
          <cell r="O11583">
            <v>0</v>
          </cell>
        </row>
        <row r="11584">
          <cell r="C11584">
            <v>226115002030</v>
          </cell>
          <cell r="D11584" t="str">
            <v>21000226115002030</v>
          </cell>
          <cell r="E11584" t="str">
            <v>知识产权（培育）</v>
          </cell>
          <cell r="F11584" t="str">
            <v>黄俊辉</v>
          </cell>
          <cell r="G11584" t="str">
            <v>2016037</v>
          </cell>
          <cell r="H11584">
            <v>0</v>
          </cell>
          <cell r="I11584">
            <v>100000</v>
          </cell>
          <cell r="J11584">
            <v>0</v>
          </cell>
          <cell r="K11584">
            <v>100000</v>
          </cell>
          <cell r="L11584">
            <v>0</v>
          </cell>
          <cell r="M11584">
            <v>0</v>
          </cell>
          <cell r="N11584">
            <v>0</v>
          </cell>
          <cell r="O11584">
            <v>100000</v>
          </cell>
        </row>
        <row r="11585">
          <cell r="C11585">
            <v>226120004008</v>
          </cell>
          <cell r="D11585" t="str">
            <v>21000226120004008</v>
          </cell>
          <cell r="E11585" t="str">
            <v>服务东莞企业专项经费</v>
          </cell>
          <cell r="F11585" t="str">
            <v>沈亚萍</v>
          </cell>
          <cell r="G11585" t="str">
            <v>2003038</v>
          </cell>
          <cell r="H11585">
            <v>0</v>
          </cell>
          <cell r="I11585">
            <v>0</v>
          </cell>
          <cell r="J11585">
            <v>0</v>
          </cell>
          <cell r="K11585">
            <v>0</v>
          </cell>
          <cell r="L11585">
            <v>0</v>
          </cell>
          <cell r="M11585">
            <v>0</v>
          </cell>
          <cell r="N11585">
            <v>0</v>
          </cell>
          <cell r="O11585">
            <v>0</v>
          </cell>
        </row>
        <row r="11586">
          <cell r="C11586">
            <v>241001004008</v>
          </cell>
          <cell r="D11586" t="str">
            <v>21000241001004008</v>
          </cell>
          <cell r="E11586" t="str">
            <v>服务东莞企业专项经费</v>
          </cell>
          <cell r="F11586" t="str">
            <v>沈亚萍</v>
          </cell>
          <cell r="G11586" t="str">
            <v>2003038</v>
          </cell>
          <cell r="H11586">
            <v>0</v>
          </cell>
          <cell r="I11586">
            <v>0</v>
          </cell>
          <cell r="J11586">
            <v>0</v>
          </cell>
          <cell r="K11586">
            <v>0</v>
          </cell>
          <cell r="L11586">
            <v>0</v>
          </cell>
          <cell r="M11586">
            <v>0</v>
          </cell>
          <cell r="N11586">
            <v>0</v>
          </cell>
          <cell r="O11586">
            <v>0</v>
          </cell>
        </row>
        <row r="11587">
          <cell r="C11587">
            <v>241001004020</v>
          </cell>
          <cell r="D11587" t="str">
            <v>21000241001004020</v>
          </cell>
          <cell r="E11587" t="str">
            <v>服务东莞企业专项经费</v>
          </cell>
          <cell r="F11587" t="str">
            <v>王海洋</v>
          </cell>
          <cell r="G11587" t="str">
            <v>2020031</v>
          </cell>
          <cell r="H11587">
            <v>0</v>
          </cell>
          <cell r="I11587">
            <v>14400</v>
          </cell>
          <cell r="J11587">
            <v>0</v>
          </cell>
          <cell r="K11587">
            <v>14400</v>
          </cell>
          <cell r="L11587">
            <v>0</v>
          </cell>
          <cell r="M11587">
            <v>0</v>
          </cell>
          <cell r="N11587">
            <v>0</v>
          </cell>
          <cell r="O11587">
            <v>14400</v>
          </cell>
        </row>
        <row r="11588">
          <cell r="C11588">
            <v>241002009</v>
          </cell>
          <cell r="D11588" t="str">
            <v>21000241002009</v>
          </cell>
          <cell r="E11588" t="str">
            <v>科研业务费</v>
          </cell>
          <cell r="F11588" t="str">
            <v>黄俊辉</v>
          </cell>
          <cell r="G11588" t="str">
            <v>2016037</v>
          </cell>
          <cell r="H11588">
            <v>0</v>
          </cell>
          <cell r="I11588">
            <v>32500</v>
          </cell>
          <cell r="J11588">
            <v>15652.38</v>
          </cell>
          <cell r="K11588">
            <v>16847.62</v>
          </cell>
          <cell r="L11588">
            <v>0</v>
          </cell>
          <cell r="M11588">
            <v>0</v>
          </cell>
          <cell r="N11588">
            <v>0</v>
          </cell>
          <cell r="O11588">
            <v>16847.62</v>
          </cell>
        </row>
        <row r="11589">
          <cell r="C11589">
            <v>241201160</v>
          </cell>
          <cell r="D11589" t="str">
            <v>21000241201160</v>
          </cell>
          <cell r="E11589" t="str">
            <v>国家级基层社区治理中法治需求与法治供给研</v>
          </cell>
          <cell r="F11589" t="str">
            <v>吉海荣</v>
          </cell>
          <cell r="G11589" t="str">
            <v>2011034</v>
          </cell>
          <cell r="H11589">
            <v>0</v>
          </cell>
          <cell r="I11589">
            <v>10000</v>
          </cell>
          <cell r="J11589">
            <v>0</v>
          </cell>
          <cell r="K11589">
            <v>10000</v>
          </cell>
          <cell r="L11589">
            <v>0</v>
          </cell>
          <cell r="M11589">
            <v>0</v>
          </cell>
          <cell r="N11589">
            <v>0</v>
          </cell>
          <cell r="O11589">
            <v>10000</v>
          </cell>
        </row>
        <row r="11590">
          <cell r="C11590">
            <v>241201161</v>
          </cell>
          <cell r="D11590" t="str">
            <v>21000241201161</v>
          </cell>
          <cell r="E11590" t="str">
            <v>国家级粤港澳大湾区背景下的粤港继承公证法</v>
          </cell>
          <cell r="F11590" t="str">
            <v>罗兆婧</v>
          </cell>
          <cell r="G11590" t="str">
            <v>2012029</v>
          </cell>
          <cell r="H11590">
            <v>0</v>
          </cell>
          <cell r="I11590">
            <v>10000</v>
          </cell>
          <cell r="J11590">
            <v>537.17</v>
          </cell>
          <cell r="K11590">
            <v>9462.83</v>
          </cell>
          <cell r="L11590">
            <v>0</v>
          </cell>
          <cell r="M11590">
            <v>0</v>
          </cell>
          <cell r="N11590">
            <v>0</v>
          </cell>
          <cell r="O11590">
            <v>9462.83</v>
          </cell>
        </row>
        <row r="11591">
          <cell r="C11591">
            <v>241201162</v>
          </cell>
          <cell r="D11591" t="str">
            <v>21000241201162</v>
          </cell>
          <cell r="E11591" t="str">
            <v>省级“百千万工程”背景下老年人数字融入困</v>
          </cell>
          <cell r="F11591" t="str">
            <v>钟丽华</v>
          </cell>
          <cell r="G11591" t="str">
            <v>2009031</v>
          </cell>
          <cell r="H11591">
            <v>0</v>
          </cell>
          <cell r="I11591">
            <v>5000</v>
          </cell>
          <cell r="J11591">
            <v>0</v>
          </cell>
          <cell r="K11591">
            <v>5000</v>
          </cell>
          <cell r="L11591">
            <v>0</v>
          </cell>
          <cell r="M11591">
            <v>0</v>
          </cell>
          <cell r="N11591">
            <v>0</v>
          </cell>
          <cell r="O11591">
            <v>5000</v>
          </cell>
        </row>
        <row r="11592">
          <cell r="C11592">
            <v>241201163</v>
          </cell>
          <cell r="D11592" t="str">
            <v>21000241201163</v>
          </cell>
          <cell r="E11592" t="str">
            <v>省级粤港澳大湾区民营企业刑事合规研究</v>
          </cell>
          <cell r="F11592" t="str">
            <v>刘兵红</v>
          </cell>
          <cell r="G11592" t="str">
            <v>2001022</v>
          </cell>
          <cell r="H11592">
            <v>0</v>
          </cell>
          <cell r="I11592">
            <v>5000</v>
          </cell>
          <cell r="J11592">
            <v>5000</v>
          </cell>
          <cell r="K11592">
            <v>0</v>
          </cell>
          <cell r="L11592">
            <v>0</v>
          </cell>
          <cell r="M11592">
            <v>0</v>
          </cell>
          <cell r="N11592">
            <v>0</v>
          </cell>
          <cell r="O11592">
            <v>0</v>
          </cell>
        </row>
        <row r="11593">
          <cell r="C11593">
            <v>241201164</v>
          </cell>
          <cell r="D11593" t="str">
            <v>21000241201164</v>
          </cell>
          <cell r="E11593" t="str">
            <v>省级"AI绘画”著作权侵权问题</v>
          </cell>
          <cell r="F11593" t="str">
            <v>刘小年</v>
          </cell>
          <cell r="G11593" t="str">
            <v>2005068</v>
          </cell>
          <cell r="H11593">
            <v>0</v>
          </cell>
          <cell r="I11593">
            <v>5000</v>
          </cell>
          <cell r="J11593">
            <v>0</v>
          </cell>
          <cell r="K11593">
            <v>5000</v>
          </cell>
          <cell r="L11593">
            <v>0</v>
          </cell>
          <cell r="M11593">
            <v>0</v>
          </cell>
          <cell r="N11593">
            <v>0</v>
          </cell>
          <cell r="O11593">
            <v>5000</v>
          </cell>
        </row>
        <row r="11594">
          <cell r="C11594">
            <v>241201165</v>
          </cell>
          <cell r="D11594" t="str">
            <v>21000241201165</v>
          </cell>
          <cell r="E11594" t="str">
            <v>省级失能半失能老人家庭照护者的照护压力及</v>
          </cell>
          <cell r="F11594" t="str">
            <v>黄俊辉</v>
          </cell>
          <cell r="G11594" t="str">
            <v>2016037</v>
          </cell>
          <cell r="H11594">
            <v>0</v>
          </cell>
          <cell r="I11594">
            <v>5000</v>
          </cell>
          <cell r="J11594">
            <v>0</v>
          </cell>
          <cell r="K11594">
            <v>5000</v>
          </cell>
          <cell r="L11594">
            <v>0</v>
          </cell>
          <cell r="M11594">
            <v>0</v>
          </cell>
          <cell r="N11594">
            <v>0</v>
          </cell>
          <cell r="O11594">
            <v>5000</v>
          </cell>
        </row>
        <row r="11595">
          <cell r="C11595">
            <v>241201166</v>
          </cell>
          <cell r="D11595" t="str">
            <v>21000241201166</v>
          </cell>
          <cell r="E11595" t="str">
            <v>省级东莞社区居家养老医养结合服务模式比较</v>
          </cell>
          <cell r="F11595" t="str">
            <v>朱晓红</v>
          </cell>
          <cell r="G11595" t="str">
            <v>2007002</v>
          </cell>
          <cell r="H11595">
            <v>0</v>
          </cell>
          <cell r="I11595">
            <v>5000</v>
          </cell>
          <cell r="J11595">
            <v>4480</v>
          </cell>
          <cell r="K11595">
            <v>520</v>
          </cell>
          <cell r="L11595">
            <v>0</v>
          </cell>
          <cell r="M11595">
            <v>0</v>
          </cell>
          <cell r="N11595">
            <v>0</v>
          </cell>
          <cell r="O11595">
            <v>520</v>
          </cell>
        </row>
        <row r="11596">
          <cell r="C11596">
            <v>241201167</v>
          </cell>
          <cell r="D11596" t="str">
            <v>21000241201167</v>
          </cell>
          <cell r="E11596" t="str">
            <v>校级人工智能生成品的著作权保护之研究--</v>
          </cell>
          <cell r="F11596" t="str">
            <v>梁莹</v>
          </cell>
          <cell r="G11596" t="str">
            <v>2023218</v>
          </cell>
          <cell r="H11596">
            <v>0</v>
          </cell>
          <cell r="I11596">
            <v>2500</v>
          </cell>
          <cell r="J11596">
            <v>0</v>
          </cell>
          <cell r="K11596">
            <v>2500</v>
          </cell>
          <cell r="L11596">
            <v>0</v>
          </cell>
          <cell r="M11596">
            <v>0</v>
          </cell>
          <cell r="N11596">
            <v>0</v>
          </cell>
          <cell r="O11596">
            <v>2500</v>
          </cell>
        </row>
        <row r="11597">
          <cell r="C11597">
            <v>241201168</v>
          </cell>
          <cell r="D11597" t="str">
            <v>21000241201168</v>
          </cell>
          <cell r="E11597" t="str">
            <v>校级共生理论视角分析社会工作者介入社区治</v>
          </cell>
          <cell r="F11597" t="str">
            <v>张雪</v>
          </cell>
          <cell r="G11597" t="str">
            <v>2013067</v>
          </cell>
          <cell r="H11597">
            <v>0</v>
          </cell>
          <cell r="I11597">
            <v>2500</v>
          </cell>
          <cell r="J11597">
            <v>0</v>
          </cell>
          <cell r="K11597">
            <v>2500</v>
          </cell>
          <cell r="L11597">
            <v>0</v>
          </cell>
          <cell r="M11597">
            <v>0</v>
          </cell>
          <cell r="N11597">
            <v>0</v>
          </cell>
          <cell r="O11597">
            <v>2500</v>
          </cell>
        </row>
        <row r="11598">
          <cell r="C11598">
            <v>241201169</v>
          </cell>
          <cell r="D11598" t="str">
            <v>21000241201169</v>
          </cell>
          <cell r="E11598" t="str">
            <v>校级低空经济中知识产权保护问题研究</v>
          </cell>
          <cell r="F11598" t="str">
            <v>刘小年</v>
          </cell>
          <cell r="G11598" t="str">
            <v>2005068</v>
          </cell>
          <cell r="H11598">
            <v>0</v>
          </cell>
          <cell r="I11598">
            <v>2500</v>
          </cell>
          <cell r="J11598">
            <v>2056.9</v>
          </cell>
          <cell r="K11598">
            <v>443.1</v>
          </cell>
          <cell r="L11598">
            <v>0</v>
          </cell>
          <cell r="M11598">
            <v>0</v>
          </cell>
          <cell r="N11598">
            <v>0</v>
          </cell>
          <cell r="O11598">
            <v>443.1</v>
          </cell>
        </row>
        <row r="11599">
          <cell r="C11599">
            <v>241201170</v>
          </cell>
          <cell r="D11599" t="str">
            <v>21000241201170</v>
          </cell>
          <cell r="E11599" t="str">
            <v>校级区块链技术在知识产权领域的应用研究</v>
          </cell>
          <cell r="F11599" t="str">
            <v>刘兵红</v>
          </cell>
          <cell r="G11599" t="str">
            <v>2001022</v>
          </cell>
          <cell r="H11599">
            <v>0</v>
          </cell>
          <cell r="I11599">
            <v>2500</v>
          </cell>
          <cell r="J11599">
            <v>0</v>
          </cell>
          <cell r="K11599">
            <v>2500</v>
          </cell>
          <cell r="L11599">
            <v>0</v>
          </cell>
          <cell r="M11599">
            <v>0</v>
          </cell>
          <cell r="N11599">
            <v>0</v>
          </cell>
          <cell r="O11599">
            <v>2500</v>
          </cell>
        </row>
        <row r="11600">
          <cell r="C11600">
            <v>241201171</v>
          </cell>
          <cell r="D11600" t="str">
            <v>21000241201171</v>
          </cell>
          <cell r="E11600" t="str">
            <v>校级青春护法：大学生参与基层法治服务实践</v>
          </cell>
          <cell r="F11600" t="str">
            <v>吉海荣</v>
          </cell>
          <cell r="G11600" t="str">
            <v>2011034</v>
          </cell>
          <cell r="H11600">
            <v>0</v>
          </cell>
          <cell r="I11600">
            <v>2500</v>
          </cell>
          <cell r="J11600">
            <v>0</v>
          </cell>
          <cell r="K11600">
            <v>2500</v>
          </cell>
          <cell r="L11600">
            <v>0</v>
          </cell>
          <cell r="M11600">
            <v>0</v>
          </cell>
          <cell r="N11600">
            <v>0</v>
          </cell>
          <cell r="O11600">
            <v>2500</v>
          </cell>
        </row>
        <row r="11601">
          <cell r="C11601">
            <v>241201172</v>
          </cell>
          <cell r="D11601" t="str">
            <v>21000241201172</v>
          </cell>
          <cell r="E11601" t="str">
            <v>校级指尖非遗·匠心传承——石龙非遗文化体</v>
          </cell>
          <cell r="F11601" t="str">
            <v>谢媚媚</v>
          </cell>
          <cell r="G11601" t="str">
            <v>2021084</v>
          </cell>
          <cell r="H11601">
            <v>0</v>
          </cell>
          <cell r="I11601">
            <v>2500</v>
          </cell>
          <cell r="J11601">
            <v>0</v>
          </cell>
          <cell r="K11601">
            <v>2500</v>
          </cell>
          <cell r="L11601">
            <v>0</v>
          </cell>
          <cell r="M11601">
            <v>0</v>
          </cell>
          <cell r="N11601">
            <v>0</v>
          </cell>
          <cell r="O11601">
            <v>2500</v>
          </cell>
        </row>
        <row r="11602">
          <cell r="C11602">
            <v>241201173</v>
          </cell>
          <cell r="D11602" t="str">
            <v>21000241201173</v>
          </cell>
          <cell r="E11602" t="str">
            <v>校级失能老人的家庭照护成本测算研究</v>
          </cell>
          <cell r="F11602" t="str">
            <v>黄俊辉</v>
          </cell>
          <cell r="G11602" t="str">
            <v>2016037</v>
          </cell>
          <cell r="H11602">
            <v>0</v>
          </cell>
          <cell r="I11602">
            <v>2500</v>
          </cell>
          <cell r="J11602">
            <v>0</v>
          </cell>
          <cell r="K11602">
            <v>2500</v>
          </cell>
          <cell r="L11602">
            <v>0</v>
          </cell>
          <cell r="M11602">
            <v>0</v>
          </cell>
          <cell r="N11602">
            <v>0</v>
          </cell>
          <cell r="O11602">
            <v>2500</v>
          </cell>
        </row>
        <row r="11603">
          <cell r="C11603">
            <v>241201174</v>
          </cell>
          <cell r="D11603" t="str">
            <v>21000241201174</v>
          </cell>
          <cell r="E11603" t="str">
            <v>校级木屐声声，岁月回响 ——石龙红漆描花</v>
          </cell>
          <cell r="F11603" t="str">
            <v>朱晓红</v>
          </cell>
          <cell r="G11603" t="str">
            <v>2007002</v>
          </cell>
          <cell r="H11603">
            <v>0</v>
          </cell>
          <cell r="I11603">
            <v>2500</v>
          </cell>
          <cell r="J11603">
            <v>0</v>
          </cell>
          <cell r="K11603">
            <v>2500</v>
          </cell>
          <cell r="L11603">
            <v>0</v>
          </cell>
          <cell r="M11603">
            <v>0</v>
          </cell>
          <cell r="N11603">
            <v>0</v>
          </cell>
          <cell r="O11603">
            <v>2500</v>
          </cell>
        </row>
        <row r="11604">
          <cell r="C11604">
            <v>241201175</v>
          </cell>
          <cell r="D11604" t="str">
            <v>21000241201175</v>
          </cell>
          <cell r="E11604" t="str">
            <v>校级狮韵传承，非遗焕新——石龙醒狮文创产</v>
          </cell>
          <cell r="F11604" t="str">
            <v>胡庆乐</v>
          </cell>
          <cell r="G11604" t="str">
            <v>2018279</v>
          </cell>
          <cell r="H11604">
            <v>0</v>
          </cell>
          <cell r="I11604">
            <v>2500</v>
          </cell>
          <cell r="J11604">
            <v>0</v>
          </cell>
          <cell r="K11604">
            <v>2500</v>
          </cell>
          <cell r="L11604">
            <v>0</v>
          </cell>
          <cell r="M11604">
            <v>0</v>
          </cell>
          <cell r="N11604">
            <v>0</v>
          </cell>
          <cell r="O11604">
            <v>2500</v>
          </cell>
        </row>
        <row r="11605">
          <cell r="C11605">
            <v>241201176</v>
          </cell>
          <cell r="D11605" t="str">
            <v>21000241201176</v>
          </cell>
          <cell r="E11605" t="str">
            <v>校级“寻味石龙美食，传承美食文化”公益项</v>
          </cell>
          <cell r="F11605" t="str">
            <v>杨瀚博</v>
          </cell>
          <cell r="G11605" t="str">
            <v>2020072</v>
          </cell>
          <cell r="H11605">
            <v>0</v>
          </cell>
          <cell r="I11605">
            <v>2500</v>
          </cell>
          <cell r="J11605">
            <v>0</v>
          </cell>
          <cell r="K11605">
            <v>2500</v>
          </cell>
          <cell r="L11605">
            <v>0</v>
          </cell>
          <cell r="M11605">
            <v>0</v>
          </cell>
          <cell r="N11605">
            <v>0</v>
          </cell>
          <cell r="O11605">
            <v>2500</v>
          </cell>
        </row>
        <row r="11606">
          <cell r="C11606">
            <v>241201177</v>
          </cell>
          <cell r="D11606" t="str">
            <v>21000241201177</v>
          </cell>
          <cell r="E11606" t="str">
            <v>校级缠花推售平台：助力非遗缠花文化传承与</v>
          </cell>
          <cell r="F11606" t="str">
            <v>黄海娜</v>
          </cell>
          <cell r="G11606" t="str">
            <v>2021079</v>
          </cell>
          <cell r="H11606">
            <v>0</v>
          </cell>
          <cell r="I11606">
            <v>2500</v>
          </cell>
          <cell r="J11606">
            <v>0</v>
          </cell>
          <cell r="K11606">
            <v>2500</v>
          </cell>
          <cell r="L11606">
            <v>0</v>
          </cell>
          <cell r="M11606">
            <v>0</v>
          </cell>
          <cell r="N11606">
            <v>0</v>
          </cell>
          <cell r="O11606">
            <v>2500</v>
          </cell>
        </row>
        <row r="11607">
          <cell r="C11607">
            <v>251008011</v>
          </cell>
          <cell r="D11607" t="str">
            <v>21000251008011</v>
          </cell>
          <cell r="E11607" t="str">
            <v>社会工作</v>
          </cell>
          <cell r="F11607" t="str">
            <v>陈成文</v>
          </cell>
          <cell r="G11607" t="str">
            <v>2021118</v>
          </cell>
          <cell r="H11607">
            <v>0</v>
          </cell>
          <cell r="I11607">
            <v>200000</v>
          </cell>
          <cell r="J11607">
            <v>0</v>
          </cell>
          <cell r="K11607">
            <v>200000</v>
          </cell>
          <cell r="L11607">
            <v>0</v>
          </cell>
          <cell r="M11607">
            <v>0</v>
          </cell>
          <cell r="N11607">
            <v>0</v>
          </cell>
          <cell r="O11607">
            <v>200000</v>
          </cell>
        </row>
        <row r="11608">
          <cell r="C11608">
            <v>251201190</v>
          </cell>
          <cell r="D11608" t="str">
            <v>21000251201190</v>
          </cell>
          <cell r="E11608" t="str">
            <v>国家级莞工“百千万背景下：利用社区动能，</v>
          </cell>
          <cell r="F11608" t="str">
            <v>张建超</v>
          </cell>
          <cell r="G11608" t="str">
            <v>2007056</v>
          </cell>
          <cell r="H11608">
            <v>0</v>
          </cell>
          <cell r="I11608">
            <v>6000</v>
          </cell>
          <cell r="J11608">
            <v>0</v>
          </cell>
          <cell r="K11608">
            <v>6000</v>
          </cell>
          <cell r="L11608">
            <v>0</v>
          </cell>
          <cell r="M11608">
            <v>0</v>
          </cell>
          <cell r="N11608">
            <v>0</v>
          </cell>
          <cell r="O11608">
            <v>6000</v>
          </cell>
        </row>
        <row r="11609">
          <cell r="C11609">
            <v>251201191</v>
          </cell>
          <cell r="D11609" t="str">
            <v>21000251201191</v>
          </cell>
          <cell r="E11609" t="str">
            <v>省级脑机接口技术监管法律问题研究</v>
          </cell>
          <cell r="F11609" t="str">
            <v>杨璇</v>
          </cell>
          <cell r="G11609" t="str">
            <v>2024065</v>
          </cell>
          <cell r="H11609">
            <v>0</v>
          </cell>
          <cell r="I11609">
            <v>3000</v>
          </cell>
          <cell r="J11609">
            <v>0</v>
          </cell>
          <cell r="K11609">
            <v>3000</v>
          </cell>
          <cell r="L11609">
            <v>0</v>
          </cell>
          <cell r="M11609">
            <v>0</v>
          </cell>
          <cell r="N11609">
            <v>0</v>
          </cell>
          <cell r="O11609">
            <v>3000</v>
          </cell>
        </row>
        <row r="11610">
          <cell r="C11610">
            <v>251201192</v>
          </cell>
          <cell r="D11610" t="str">
            <v>21000251201192</v>
          </cell>
          <cell r="E11610" t="str">
            <v>省级内地与港澳区际婚姻家事公证的规则衔接</v>
          </cell>
          <cell r="F11610" t="str">
            <v>梁金马</v>
          </cell>
          <cell r="G11610" t="str">
            <v>2024162</v>
          </cell>
          <cell r="H11610">
            <v>0</v>
          </cell>
          <cell r="I11610">
            <v>3000</v>
          </cell>
          <cell r="J11610">
            <v>0</v>
          </cell>
          <cell r="K11610">
            <v>3000</v>
          </cell>
          <cell r="L11610">
            <v>0</v>
          </cell>
          <cell r="M11610">
            <v>0</v>
          </cell>
          <cell r="N11610">
            <v>0</v>
          </cell>
          <cell r="O11610">
            <v>3000</v>
          </cell>
        </row>
        <row r="11611">
          <cell r="C11611">
            <v>251201193</v>
          </cell>
          <cell r="D11611" t="str">
            <v>21000251201193</v>
          </cell>
          <cell r="E11611" t="str">
            <v>省级青少年"心灵护航"成长计划：中小学团</v>
          </cell>
          <cell r="F11611" t="str">
            <v>张雪</v>
          </cell>
          <cell r="G11611" t="str">
            <v>2013067</v>
          </cell>
          <cell r="H11611">
            <v>0</v>
          </cell>
          <cell r="I11611">
            <v>3000</v>
          </cell>
          <cell r="J11611">
            <v>0</v>
          </cell>
          <cell r="K11611">
            <v>3000</v>
          </cell>
          <cell r="L11611">
            <v>0</v>
          </cell>
          <cell r="M11611">
            <v>0</v>
          </cell>
          <cell r="N11611">
            <v>0</v>
          </cell>
          <cell r="O11611">
            <v>3000</v>
          </cell>
        </row>
        <row r="11612">
          <cell r="C11612">
            <v>251201194</v>
          </cell>
          <cell r="D11612" t="str">
            <v>21000251201194</v>
          </cell>
          <cell r="E11612" t="str">
            <v>省级智能工业气体无人巡检电子鼻及系统</v>
          </cell>
          <cell r="F11612" t="str">
            <v>龚红兵</v>
          </cell>
          <cell r="G11612" t="str">
            <v>2007054</v>
          </cell>
          <cell r="H11612">
            <v>0</v>
          </cell>
          <cell r="I11612">
            <v>3000</v>
          </cell>
          <cell r="J11612">
            <v>0</v>
          </cell>
          <cell r="K11612">
            <v>3000</v>
          </cell>
          <cell r="L11612">
            <v>0</v>
          </cell>
          <cell r="M11612">
            <v>0</v>
          </cell>
          <cell r="N11612">
            <v>0</v>
          </cell>
          <cell r="O11612">
            <v>3000</v>
          </cell>
        </row>
        <row r="11613">
          <cell r="C11613">
            <v>251201195</v>
          </cell>
          <cell r="D11613" t="str">
            <v>21000251201195</v>
          </cell>
          <cell r="E11613" t="str">
            <v>校级UP计划赋能与现状解析：大学生情绪调</v>
          </cell>
          <cell r="F11613" t="str">
            <v>陈壮有</v>
          </cell>
          <cell r="G11613" t="str">
            <v>2020059</v>
          </cell>
          <cell r="H11613">
            <v>0</v>
          </cell>
          <cell r="I11613">
            <v>1500</v>
          </cell>
          <cell r="J11613">
            <v>0</v>
          </cell>
          <cell r="K11613">
            <v>1500</v>
          </cell>
          <cell r="L11613">
            <v>0</v>
          </cell>
          <cell r="M11613">
            <v>0</v>
          </cell>
          <cell r="N11613">
            <v>0</v>
          </cell>
          <cell r="O11613">
            <v>1500</v>
          </cell>
        </row>
        <row r="11614">
          <cell r="C11614">
            <v>251201196</v>
          </cell>
          <cell r="D11614" t="str">
            <v>21000251201196</v>
          </cell>
          <cell r="E11614" t="str">
            <v>校级粤港澳大湾区专利恶意诉讼司法保护调研</v>
          </cell>
          <cell r="F11614" t="str">
            <v>刘兵红</v>
          </cell>
          <cell r="G11614" t="str">
            <v>2001022</v>
          </cell>
          <cell r="H11614">
            <v>0</v>
          </cell>
          <cell r="I11614">
            <v>1500</v>
          </cell>
          <cell r="J11614">
            <v>0</v>
          </cell>
          <cell r="K11614">
            <v>1500</v>
          </cell>
          <cell r="L11614">
            <v>0</v>
          </cell>
          <cell r="M11614">
            <v>0</v>
          </cell>
          <cell r="N11614">
            <v>0</v>
          </cell>
          <cell r="O11614">
            <v>1500</v>
          </cell>
        </row>
        <row r="11615">
          <cell r="C11615">
            <v>251201197</v>
          </cell>
          <cell r="D11615" t="str">
            <v>21000251201197</v>
          </cell>
          <cell r="E11615" t="str">
            <v>校级陈皮韵·新会情</v>
          </cell>
          <cell r="F11615" t="str">
            <v>刘兵红</v>
          </cell>
          <cell r="G11615" t="str">
            <v>2001022</v>
          </cell>
          <cell r="H11615">
            <v>0</v>
          </cell>
          <cell r="I11615">
            <v>1500</v>
          </cell>
          <cell r="J11615">
            <v>0</v>
          </cell>
          <cell r="K11615">
            <v>1500</v>
          </cell>
          <cell r="L11615">
            <v>0</v>
          </cell>
          <cell r="M11615">
            <v>0</v>
          </cell>
          <cell r="N11615">
            <v>0</v>
          </cell>
          <cell r="O11615">
            <v>1500</v>
          </cell>
        </row>
        <row r="11616">
          <cell r="C11616">
            <v>251201198</v>
          </cell>
          <cell r="D11616" t="str">
            <v>21000251201198</v>
          </cell>
          <cell r="E11616" t="str">
            <v>校级跨境电商企业知识产权海外救济途径研究</v>
          </cell>
          <cell r="F11616" t="str">
            <v>龚红兵</v>
          </cell>
          <cell r="G11616" t="str">
            <v>2007054</v>
          </cell>
          <cell r="H11616">
            <v>0</v>
          </cell>
          <cell r="I11616">
            <v>1500</v>
          </cell>
          <cell r="J11616">
            <v>0</v>
          </cell>
          <cell r="K11616">
            <v>1500</v>
          </cell>
          <cell r="L11616">
            <v>0</v>
          </cell>
          <cell r="M11616">
            <v>0</v>
          </cell>
          <cell r="N11616">
            <v>0</v>
          </cell>
          <cell r="O11616">
            <v>1500</v>
          </cell>
        </row>
        <row r="11617">
          <cell r="C11617">
            <v>251201199</v>
          </cell>
          <cell r="D11617" t="str">
            <v>21000251201199</v>
          </cell>
          <cell r="E11617" t="str">
            <v>校级东莞市低空经济网络安全、数据安全领域</v>
          </cell>
          <cell r="F11617" t="str">
            <v>邓新龙</v>
          </cell>
          <cell r="G11617" t="str">
            <v>2000008</v>
          </cell>
          <cell r="H11617">
            <v>0</v>
          </cell>
          <cell r="I11617">
            <v>1500</v>
          </cell>
          <cell r="J11617">
            <v>0</v>
          </cell>
          <cell r="K11617">
            <v>1500</v>
          </cell>
          <cell r="L11617">
            <v>0</v>
          </cell>
          <cell r="M11617">
            <v>0</v>
          </cell>
          <cell r="N11617">
            <v>0</v>
          </cell>
          <cell r="O11617">
            <v>1500</v>
          </cell>
        </row>
        <row r="11618">
          <cell r="C11618">
            <v>251201200</v>
          </cell>
          <cell r="D11618" t="str">
            <v>21000251201200</v>
          </cell>
          <cell r="E11618" t="str">
            <v>校级广东省客家文化与知识产权保护</v>
          </cell>
          <cell r="F11618" t="str">
            <v>邓新龙</v>
          </cell>
          <cell r="G11618" t="str">
            <v>2000008</v>
          </cell>
          <cell r="H11618">
            <v>0</v>
          </cell>
          <cell r="I11618">
            <v>1500</v>
          </cell>
          <cell r="J11618">
            <v>0</v>
          </cell>
          <cell r="K11618">
            <v>1500</v>
          </cell>
          <cell r="L11618">
            <v>0</v>
          </cell>
          <cell r="M11618">
            <v>0</v>
          </cell>
          <cell r="N11618">
            <v>0</v>
          </cell>
          <cell r="O11618">
            <v>1500</v>
          </cell>
        </row>
        <row r="11619">
          <cell r="C11619">
            <v>251201201</v>
          </cell>
          <cell r="D11619" t="str">
            <v>21000251201201</v>
          </cell>
          <cell r="E11619" t="str">
            <v>校级枫桥经验的东莞实践</v>
          </cell>
          <cell r="F11619" t="str">
            <v>刘小年</v>
          </cell>
          <cell r="G11619" t="str">
            <v>2005068</v>
          </cell>
          <cell r="H11619">
            <v>0</v>
          </cell>
          <cell r="I11619">
            <v>1500</v>
          </cell>
          <cell r="J11619">
            <v>0</v>
          </cell>
          <cell r="K11619">
            <v>1500</v>
          </cell>
          <cell r="L11619">
            <v>0</v>
          </cell>
          <cell r="M11619">
            <v>0</v>
          </cell>
          <cell r="N11619">
            <v>0</v>
          </cell>
          <cell r="O11619">
            <v>1500</v>
          </cell>
        </row>
        <row r="11620">
          <cell r="C11620">
            <v>251201202</v>
          </cell>
          <cell r="D11620" t="str">
            <v>21000251201202</v>
          </cell>
          <cell r="E11620" t="str">
            <v>校级电子商务平台隐私政策的实践困境与优化</v>
          </cell>
          <cell r="F11620" t="str">
            <v>梁莹</v>
          </cell>
          <cell r="G11620" t="str">
            <v>2023218</v>
          </cell>
          <cell r="H11620">
            <v>0</v>
          </cell>
          <cell r="I11620">
            <v>1500</v>
          </cell>
          <cell r="J11620">
            <v>0</v>
          </cell>
          <cell r="K11620">
            <v>1500</v>
          </cell>
          <cell r="L11620">
            <v>0</v>
          </cell>
          <cell r="M11620">
            <v>0</v>
          </cell>
          <cell r="N11620">
            <v>0</v>
          </cell>
          <cell r="O11620">
            <v>1500</v>
          </cell>
        </row>
        <row r="11621">
          <cell r="C11621">
            <v>251201203</v>
          </cell>
          <cell r="D11621" t="str">
            <v>21000251201203</v>
          </cell>
          <cell r="E11621" t="str">
            <v>校级平台企业合规治理路径研究——以破解数</v>
          </cell>
          <cell r="F11621" t="str">
            <v>梁莹</v>
          </cell>
          <cell r="G11621" t="str">
            <v>2023218</v>
          </cell>
          <cell r="H11621">
            <v>0</v>
          </cell>
          <cell r="I11621">
            <v>1500</v>
          </cell>
          <cell r="J11621">
            <v>0</v>
          </cell>
          <cell r="K11621">
            <v>1500</v>
          </cell>
          <cell r="L11621">
            <v>0</v>
          </cell>
          <cell r="M11621">
            <v>0</v>
          </cell>
          <cell r="N11621">
            <v>0</v>
          </cell>
          <cell r="O11621">
            <v>1500</v>
          </cell>
        </row>
        <row r="11622">
          <cell r="C11622">
            <v>251201204</v>
          </cell>
          <cell r="D11622" t="str">
            <v>21000251201204</v>
          </cell>
          <cell r="E11622" t="str">
            <v>校级社会工作介入外来人口在地融入的策略—</v>
          </cell>
          <cell r="F11622" t="str">
            <v>刘静</v>
          </cell>
          <cell r="G11622" t="str">
            <v>2011040</v>
          </cell>
          <cell r="H11622">
            <v>0</v>
          </cell>
          <cell r="I11622">
            <v>1500</v>
          </cell>
          <cell r="J11622">
            <v>0</v>
          </cell>
          <cell r="K11622">
            <v>1500</v>
          </cell>
          <cell r="L11622">
            <v>0</v>
          </cell>
          <cell r="M11622">
            <v>0</v>
          </cell>
          <cell r="N11622">
            <v>0</v>
          </cell>
          <cell r="O11622">
            <v>1500</v>
          </cell>
        </row>
        <row r="11623">
          <cell r="C11623">
            <v>251201205</v>
          </cell>
          <cell r="D11623" t="str">
            <v>21000251201205</v>
          </cell>
          <cell r="E11623" t="str">
            <v>校级高校资源下沉赋能家校社协同：中小学心</v>
          </cell>
          <cell r="F11623" t="str">
            <v>杨瀚博</v>
          </cell>
          <cell r="G11623" t="str">
            <v>2020072</v>
          </cell>
          <cell r="H11623">
            <v>0</v>
          </cell>
          <cell r="I11623">
            <v>1500</v>
          </cell>
          <cell r="J11623">
            <v>0</v>
          </cell>
          <cell r="K11623">
            <v>1500</v>
          </cell>
          <cell r="L11623">
            <v>0</v>
          </cell>
          <cell r="M11623">
            <v>0</v>
          </cell>
          <cell r="N11623">
            <v>0</v>
          </cell>
          <cell r="O11623">
            <v>1500</v>
          </cell>
        </row>
        <row r="11624">
          <cell r="C11624">
            <v>195400010</v>
          </cell>
          <cell r="D11624" t="str">
            <v>21100195400010</v>
          </cell>
          <cell r="E11624" t="str">
            <v>(071011001)团费</v>
          </cell>
          <cell r="F11624" t="str">
            <v>余意</v>
          </cell>
          <cell r="G11624" t="str">
            <v>2001036</v>
          </cell>
          <cell r="H11624">
            <v>2676.66</v>
          </cell>
          <cell r="I11624">
            <v>0</v>
          </cell>
          <cell r="J11624">
            <v>0</v>
          </cell>
          <cell r="K11624">
            <v>2676.66</v>
          </cell>
          <cell r="L11624">
            <v>0</v>
          </cell>
          <cell r="M11624">
            <v>0</v>
          </cell>
          <cell r="N11624">
            <v>0</v>
          </cell>
          <cell r="O11624">
            <v>2676.66</v>
          </cell>
        </row>
        <row r="11625">
          <cell r="C11625">
            <v>195900001011</v>
          </cell>
          <cell r="D11625" t="str">
            <v>21100195900001011</v>
          </cell>
          <cell r="E11625" t="str">
            <v>党费</v>
          </cell>
          <cell r="F11625" t="str">
            <v>张伟林</v>
          </cell>
          <cell r="G11625" t="str">
            <v>1993038</v>
          </cell>
          <cell r="H11625">
            <v>0</v>
          </cell>
          <cell r="I11625">
            <v>29814.84</v>
          </cell>
          <cell r="J11625">
            <v>6281</v>
          </cell>
          <cell r="K11625">
            <v>23533.84</v>
          </cell>
          <cell r="L11625">
            <v>0</v>
          </cell>
          <cell r="M11625">
            <v>0</v>
          </cell>
          <cell r="N11625">
            <v>0</v>
          </cell>
          <cell r="O11625">
            <v>23533.84</v>
          </cell>
        </row>
        <row r="11626">
          <cell r="C11626">
            <v>2002034</v>
          </cell>
          <cell r="D11626" t="str">
            <v>211002002034</v>
          </cell>
          <cell r="E11626" t="str">
            <v>Z99960001B03023228（单位代管）东莞理工学院南峰书院项目</v>
          </cell>
          <cell r="F11626" t="str">
            <v>余意</v>
          </cell>
          <cell r="G11626" t="str">
            <v>2001036</v>
          </cell>
          <cell r="H11626">
            <v>0</v>
          </cell>
          <cell r="I11626">
            <v>388.66</v>
          </cell>
          <cell r="J11626">
            <v>0</v>
          </cell>
          <cell r="K11626">
            <v>388.66</v>
          </cell>
          <cell r="L11626">
            <v>0</v>
          </cell>
          <cell r="M11626">
            <v>0</v>
          </cell>
          <cell r="N11626">
            <v>0</v>
          </cell>
          <cell r="O11626">
            <v>388.66</v>
          </cell>
        </row>
        <row r="11627">
          <cell r="C11627">
            <v>2070012</v>
          </cell>
          <cell r="D11627" t="str">
            <v>211002070012</v>
          </cell>
          <cell r="E11627" t="str">
            <v>(广东医科大学）2020年岗前培训学费</v>
          </cell>
          <cell r="F11627" t="str">
            <v>余意</v>
          </cell>
          <cell r="G11627" t="str">
            <v>2001036</v>
          </cell>
          <cell r="H11627">
            <v>0</v>
          </cell>
          <cell r="I11627">
            <v>0</v>
          </cell>
          <cell r="J11627">
            <v>0</v>
          </cell>
          <cell r="K11627">
            <v>0</v>
          </cell>
          <cell r="L11627">
            <v>0</v>
          </cell>
          <cell r="M11627">
            <v>0</v>
          </cell>
          <cell r="N11627">
            <v>0</v>
          </cell>
          <cell r="O11627">
            <v>0</v>
          </cell>
        </row>
        <row r="11628">
          <cell r="C11628">
            <v>2070013</v>
          </cell>
          <cell r="D11628" t="str">
            <v>211002070013</v>
          </cell>
          <cell r="E11628" t="str">
            <v>（广州商学院）高等学校教师岗前培训费</v>
          </cell>
          <cell r="F11628" t="str">
            <v>余意</v>
          </cell>
          <cell r="G11628" t="str">
            <v>2001036</v>
          </cell>
          <cell r="H11628">
            <v>0</v>
          </cell>
          <cell r="I11628">
            <v>0</v>
          </cell>
          <cell r="J11628">
            <v>0</v>
          </cell>
          <cell r="K11628">
            <v>0</v>
          </cell>
          <cell r="L11628">
            <v>0</v>
          </cell>
          <cell r="M11628">
            <v>0</v>
          </cell>
          <cell r="N11628">
            <v>0</v>
          </cell>
          <cell r="O11628">
            <v>0</v>
          </cell>
        </row>
        <row r="11629">
          <cell r="C11629">
            <v>2070014</v>
          </cell>
          <cell r="D11629" t="str">
            <v>211002070014</v>
          </cell>
          <cell r="E11629" t="str">
            <v>（广州康大职业技术学院）高等学校教师岗前</v>
          </cell>
          <cell r="F11629" t="str">
            <v>余意</v>
          </cell>
          <cell r="G11629" t="str">
            <v>2001036</v>
          </cell>
          <cell r="H11629">
            <v>0</v>
          </cell>
          <cell r="I11629">
            <v>0</v>
          </cell>
          <cell r="J11629">
            <v>0</v>
          </cell>
          <cell r="K11629">
            <v>0</v>
          </cell>
          <cell r="L11629">
            <v>0</v>
          </cell>
          <cell r="M11629">
            <v>0</v>
          </cell>
          <cell r="N11629">
            <v>0</v>
          </cell>
          <cell r="O11629">
            <v>0</v>
          </cell>
        </row>
        <row r="11630">
          <cell r="C11630">
            <v>211048013</v>
          </cell>
          <cell r="D11630" t="str">
            <v>21100211048013</v>
          </cell>
          <cell r="E11630" t="str">
            <v>体育维持及运动竞赛经费</v>
          </cell>
          <cell r="F11630" t="str">
            <v>余意</v>
          </cell>
          <cell r="G11630" t="str">
            <v>2001036</v>
          </cell>
          <cell r="H11630">
            <v>0</v>
          </cell>
          <cell r="I11630">
            <v>0</v>
          </cell>
          <cell r="J11630">
            <v>0</v>
          </cell>
          <cell r="K11630">
            <v>0</v>
          </cell>
          <cell r="L11630">
            <v>0</v>
          </cell>
          <cell r="M11630">
            <v>0</v>
          </cell>
          <cell r="N11630">
            <v>0</v>
          </cell>
          <cell r="O11630">
            <v>0</v>
          </cell>
        </row>
        <row r="11631">
          <cell r="C11631">
            <v>211055087</v>
          </cell>
          <cell r="D11631" t="str">
            <v>21100211055087</v>
          </cell>
          <cell r="E11631" t="str">
            <v>基础课程建设费</v>
          </cell>
          <cell r="F11631" t="str">
            <v>余意</v>
          </cell>
          <cell r="G11631" t="str">
            <v>2001036</v>
          </cell>
          <cell r="H11631">
            <v>0</v>
          </cell>
          <cell r="I11631">
            <v>0</v>
          </cell>
          <cell r="J11631">
            <v>0</v>
          </cell>
          <cell r="K11631">
            <v>0</v>
          </cell>
          <cell r="L11631">
            <v>0</v>
          </cell>
          <cell r="M11631">
            <v>0</v>
          </cell>
          <cell r="N11631">
            <v>0</v>
          </cell>
          <cell r="O11631">
            <v>0</v>
          </cell>
        </row>
        <row r="11632">
          <cell r="C11632">
            <v>215701011</v>
          </cell>
          <cell r="D11632" t="str">
            <v>21100215701011</v>
          </cell>
          <cell r="E11632" t="str">
            <v>征兵专项经费</v>
          </cell>
          <cell r="F11632" t="str">
            <v>张伟林</v>
          </cell>
          <cell r="G11632" t="str">
            <v>1993038</v>
          </cell>
          <cell r="H11632">
            <v>0</v>
          </cell>
          <cell r="I11632">
            <v>4000</v>
          </cell>
          <cell r="J11632">
            <v>0</v>
          </cell>
          <cell r="K11632">
            <v>4000</v>
          </cell>
          <cell r="L11632">
            <v>0</v>
          </cell>
          <cell r="M11632">
            <v>0</v>
          </cell>
          <cell r="N11632">
            <v>0</v>
          </cell>
          <cell r="O11632">
            <v>4000</v>
          </cell>
        </row>
        <row r="11633">
          <cell r="C11633">
            <v>220629016</v>
          </cell>
          <cell r="D11633" t="str">
            <v>21100220629016</v>
          </cell>
          <cell r="E11633" t="str">
            <v>本科招生工作经费</v>
          </cell>
          <cell r="F11633" t="str">
            <v>张伟林</v>
          </cell>
          <cell r="G11633" t="str">
            <v>1993038</v>
          </cell>
          <cell r="H11633">
            <v>0</v>
          </cell>
          <cell r="I11633">
            <v>0</v>
          </cell>
          <cell r="J11633">
            <v>0</v>
          </cell>
          <cell r="K11633">
            <v>0</v>
          </cell>
          <cell r="L11633">
            <v>0</v>
          </cell>
          <cell r="M11633">
            <v>0</v>
          </cell>
          <cell r="N11633">
            <v>0</v>
          </cell>
          <cell r="O11633">
            <v>0</v>
          </cell>
        </row>
        <row r="11634">
          <cell r="C11634">
            <v>221001039</v>
          </cell>
          <cell r="D11634" t="str">
            <v>21100221001039</v>
          </cell>
          <cell r="E11634" t="str">
            <v>教学部门日常教学经费</v>
          </cell>
          <cell r="F11634" t="str">
            <v>余意</v>
          </cell>
          <cell r="G11634" t="str">
            <v>2001036</v>
          </cell>
          <cell r="H11634">
            <v>0</v>
          </cell>
          <cell r="I11634">
            <v>0</v>
          </cell>
          <cell r="J11634">
            <v>0</v>
          </cell>
          <cell r="K11634">
            <v>0</v>
          </cell>
          <cell r="L11634">
            <v>0</v>
          </cell>
          <cell r="M11634">
            <v>0</v>
          </cell>
          <cell r="N11634">
            <v>0</v>
          </cell>
          <cell r="O11634">
            <v>0</v>
          </cell>
        </row>
        <row r="11635">
          <cell r="C11635">
            <v>221001059</v>
          </cell>
          <cell r="D11635" t="str">
            <v>21100221001059</v>
          </cell>
          <cell r="E11635" t="str">
            <v>党建经费</v>
          </cell>
          <cell r="F11635" t="str">
            <v>张伟林</v>
          </cell>
          <cell r="G11635" t="str">
            <v>1993038</v>
          </cell>
          <cell r="H11635">
            <v>0</v>
          </cell>
          <cell r="I11635">
            <v>39810</v>
          </cell>
          <cell r="J11635">
            <v>5045</v>
          </cell>
          <cell r="K11635">
            <v>34765</v>
          </cell>
          <cell r="L11635">
            <v>0</v>
          </cell>
          <cell r="M11635">
            <v>0</v>
          </cell>
          <cell r="N11635">
            <v>0</v>
          </cell>
          <cell r="O11635">
            <v>34765</v>
          </cell>
        </row>
        <row r="11636">
          <cell r="C11636">
            <v>221001079</v>
          </cell>
          <cell r="D11636" t="str">
            <v>21100221001079</v>
          </cell>
          <cell r="E11636" t="str">
            <v>德育经费</v>
          </cell>
          <cell r="F11636" t="str">
            <v>余意</v>
          </cell>
          <cell r="G11636" t="str">
            <v>2001036</v>
          </cell>
          <cell r="H11636">
            <v>0</v>
          </cell>
          <cell r="I11636">
            <v>0</v>
          </cell>
          <cell r="J11636">
            <v>0</v>
          </cell>
          <cell r="K11636">
            <v>0</v>
          </cell>
          <cell r="L11636">
            <v>0</v>
          </cell>
          <cell r="M11636">
            <v>0</v>
          </cell>
          <cell r="N11636">
            <v>0</v>
          </cell>
          <cell r="O11636">
            <v>0</v>
          </cell>
        </row>
        <row r="11637">
          <cell r="C11637">
            <v>221001082</v>
          </cell>
          <cell r="D11637" t="str">
            <v>21100221001082</v>
          </cell>
          <cell r="E11637" t="str">
            <v>普通话水平测试站业务费</v>
          </cell>
          <cell r="F11637" t="str">
            <v>余意</v>
          </cell>
          <cell r="G11637" t="str">
            <v>2001036</v>
          </cell>
          <cell r="H11637">
            <v>0</v>
          </cell>
          <cell r="I11637">
            <v>8000</v>
          </cell>
          <cell r="J11637">
            <v>0</v>
          </cell>
          <cell r="K11637">
            <v>8000</v>
          </cell>
          <cell r="L11637">
            <v>0</v>
          </cell>
          <cell r="M11637">
            <v>0</v>
          </cell>
          <cell r="N11637">
            <v>0</v>
          </cell>
          <cell r="O11637">
            <v>8000</v>
          </cell>
        </row>
        <row r="11638">
          <cell r="C11638">
            <v>221001083</v>
          </cell>
          <cell r="D11638" t="str">
            <v>21100221001083</v>
          </cell>
          <cell r="E11638" t="str">
            <v>体育维持及运动竞赛经费</v>
          </cell>
          <cell r="F11638" t="str">
            <v>余意</v>
          </cell>
          <cell r="G11638" t="str">
            <v>2001036</v>
          </cell>
          <cell r="H11638">
            <v>0</v>
          </cell>
          <cell r="I11638">
            <v>1417100</v>
          </cell>
          <cell r="J11638">
            <v>1011992.58</v>
          </cell>
          <cell r="K11638">
            <v>405107.42</v>
          </cell>
          <cell r="L11638">
            <v>0</v>
          </cell>
          <cell r="M11638">
            <v>109909.04</v>
          </cell>
          <cell r="N11638">
            <v>0</v>
          </cell>
          <cell r="O11638">
            <v>295198.38</v>
          </cell>
        </row>
        <row r="11639">
          <cell r="C11639">
            <v>221001084</v>
          </cell>
          <cell r="D11639" t="str">
            <v>21100221001084</v>
          </cell>
          <cell r="E11639" t="str">
            <v>音乐学专业演出及竞赛经费</v>
          </cell>
          <cell r="F11639" t="str">
            <v>余意</v>
          </cell>
          <cell r="G11639" t="str">
            <v>2001036</v>
          </cell>
          <cell r="H11639">
            <v>0</v>
          </cell>
          <cell r="I11639">
            <v>1125778</v>
          </cell>
          <cell r="J11639">
            <v>228260.66</v>
          </cell>
          <cell r="K11639">
            <v>897517.34</v>
          </cell>
          <cell r="L11639">
            <v>0</v>
          </cell>
          <cell r="M11639">
            <v>0</v>
          </cell>
          <cell r="N11639">
            <v>0</v>
          </cell>
          <cell r="O11639">
            <v>897517.34</v>
          </cell>
        </row>
        <row r="11640">
          <cell r="C11640">
            <v>221001085</v>
          </cell>
          <cell r="D11640" t="str">
            <v>21100221001085</v>
          </cell>
          <cell r="E11640" t="str">
            <v>教育学院教学条件提升</v>
          </cell>
          <cell r="F11640" t="str">
            <v>余意</v>
          </cell>
          <cell r="G11640" t="str">
            <v>2001036</v>
          </cell>
          <cell r="H11640">
            <v>0</v>
          </cell>
          <cell r="I11640">
            <v>0</v>
          </cell>
          <cell r="J11640">
            <v>0</v>
          </cell>
          <cell r="K11640">
            <v>0</v>
          </cell>
          <cell r="L11640">
            <v>0</v>
          </cell>
          <cell r="M11640">
            <v>39544.8</v>
          </cell>
          <cell r="N11640">
            <v>0</v>
          </cell>
          <cell r="O11640">
            <v>-39544.8</v>
          </cell>
        </row>
        <row r="11641">
          <cell r="C11641">
            <v>221001122015</v>
          </cell>
          <cell r="D11641" t="str">
            <v>21100221001122015</v>
          </cell>
          <cell r="E11641" t="str">
            <v>实验室教学实验耗材</v>
          </cell>
          <cell r="F11641" t="str">
            <v>余意</v>
          </cell>
          <cell r="G11641" t="str">
            <v>2001036</v>
          </cell>
          <cell r="H11641">
            <v>0</v>
          </cell>
          <cell r="I11641">
            <v>0</v>
          </cell>
          <cell r="J11641">
            <v>0</v>
          </cell>
          <cell r="K11641">
            <v>0</v>
          </cell>
          <cell r="L11641">
            <v>0</v>
          </cell>
          <cell r="M11641">
            <v>0</v>
          </cell>
          <cell r="N11641">
            <v>0</v>
          </cell>
          <cell r="O11641">
            <v>0</v>
          </cell>
        </row>
        <row r="11642">
          <cell r="C11642">
            <v>221001171</v>
          </cell>
          <cell r="D11642" t="str">
            <v>21100221001171</v>
          </cell>
          <cell r="E11642" t="str">
            <v>日常公用经费</v>
          </cell>
          <cell r="F11642" t="str">
            <v>余意</v>
          </cell>
          <cell r="G11642" t="str">
            <v>2001036</v>
          </cell>
          <cell r="H11642">
            <v>0</v>
          </cell>
          <cell r="I11642">
            <v>0</v>
          </cell>
          <cell r="J11642">
            <v>0</v>
          </cell>
          <cell r="K11642">
            <v>0</v>
          </cell>
          <cell r="L11642">
            <v>0</v>
          </cell>
          <cell r="M11642">
            <v>0</v>
          </cell>
          <cell r="N11642">
            <v>0</v>
          </cell>
          <cell r="O11642">
            <v>0</v>
          </cell>
        </row>
        <row r="11643">
          <cell r="C11643">
            <v>221001172</v>
          </cell>
          <cell r="D11643" t="str">
            <v>21100221001172</v>
          </cell>
          <cell r="E11643" t="str">
            <v>教学业务费（教学实验耗材费）</v>
          </cell>
          <cell r="F11643" t="str">
            <v>余意</v>
          </cell>
          <cell r="G11643" t="str">
            <v>2001036</v>
          </cell>
          <cell r="H11643">
            <v>0</v>
          </cell>
          <cell r="I11643">
            <v>40000</v>
          </cell>
          <cell r="J11643">
            <v>14940</v>
          </cell>
          <cell r="K11643">
            <v>25060</v>
          </cell>
          <cell r="L11643">
            <v>0</v>
          </cell>
          <cell r="M11643">
            <v>0</v>
          </cell>
          <cell r="N11643">
            <v>0</v>
          </cell>
          <cell r="O11643">
            <v>25060</v>
          </cell>
        </row>
        <row r="11644">
          <cell r="C11644">
            <v>221001173</v>
          </cell>
          <cell r="D11644" t="str">
            <v>21100221001173</v>
          </cell>
          <cell r="E11644" t="str">
            <v>人才队伍建设费</v>
          </cell>
          <cell r="F11644" t="str">
            <v>余意</v>
          </cell>
          <cell r="G11644" t="str">
            <v>2001036</v>
          </cell>
          <cell r="H11644">
            <v>0</v>
          </cell>
          <cell r="I11644">
            <v>0</v>
          </cell>
          <cell r="J11644">
            <v>0</v>
          </cell>
          <cell r="K11644">
            <v>0</v>
          </cell>
          <cell r="L11644">
            <v>0</v>
          </cell>
          <cell r="M11644">
            <v>0</v>
          </cell>
          <cell r="N11644">
            <v>0</v>
          </cell>
          <cell r="O11644">
            <v>0</v>
          </cell>
        </row>
        <row r="11645">
          <cell r="C11645">
            <v>221001174</v>
          </cell>
          <cell r="D11645" t="str">
            <v>21100221001174</v>
          </cell>
          <cell r="E11645" t="str">
            <v>体育场馆费用</v>
          </cell>
          <cell r="F11645" t="str">
            <v>余意</v>
          </cell>
          <cell r="G11645" t="str">
            <v>2001036</v>
          </cell>
          <cell r="H11645">
            <v>0</v>
          </cell>
          <cell r="I11645">
            <v>722494.64</v>
          </cell>
          <cell r="J11645">
            <v>469207.94</v>
          </cell>
          <cell r="K11645">
            <v>253286.7</v>
          </cell>
          <cell r="L11645">
            <v>0</v>
          </cell>
          <cell r="M11645">
            <v>151161.81</v>
          </cell>
          <cell r="N11645">
            <v>0</v>
          </cell>
          <cell r="O11645">
            <v>102124.89</v>
          </cell>
        </row>
        <row r="11646">
          <cell r="C11646">
            <v>221003023</v>
          </cell>
          <cell r="D11646" t="str">
            <v>21100221003023</v>
          </cell>
          <cell r="E11646" t="str">
            <v>学生工作经费</v>
          </cell>
          <cell r="F11646" t="str">
            <v>余意</v>
          </cell>
          <cell r="G11646" t="str">
            <v>2001036</v>
          </cell>
          <cell r="H11646">
            <v>0</v>
          </cell>
          <cell r="I11646">
            <v>36000</v>
          </cell>
          <cell r="J11646">
            <v>11840.59</v>
          </cell>
          <cell r="K11646">
            <v>24159.41</v>
          </cell>
          <cell r="L11646">
            <v>0</v>
          </cell>
          <cell r="M11646">
            <v>0</v>
          </cell>
          <cell r="N11646">
            <v>0</v>
          </cell>
          <cell r="O11646">
            <v>24159.41</v>
          </cell>
        </row>
        <row r="11647">
          <cell r="C11647">
            <v>221012010</v>
          </cell>
          <cell r="D11647" t="str">
            <v>21100221012010</v>
          </cell>
          <cell r="E11647" t="str">
            <v>学生工作经费（德育经费）</v>
          </cell>
          <cell r="F11647" t="str">
            <v>余意</v>
          </cell>
          <cell r="G11647" t="str">
            <v>2001036</v>
          </cell>
          <cell r="H11647">
            <v>0</v>
          </cell>
          <cell r="I11647">
            <v>16000</v>
          </cell>
          <cell r="J11647">
            <v>1658</v>
          </cell>
          <cell r="K11647">
            <v>14342</v>
          </cell>
          <cell r="L11647">
            <v>0</v>
          </cell>
          <cell r="M11647">
            <v>0</v>
          </cell>
          <cell r="N11647">
            <v>0</v>
          </cell>
          <cell r="O11647">
            <v>14342</v>
          </cell>
        </row>
        <row r="11648">
          <cell r="C11648">
            <v>221102003012</v>
          </cell>
          <cell r="D11648" t="str">
            <v>21100221102003012</v>
          </cell>
          <cell r="E11648" t="str">
            <v>学生毕业设计及实习费</v>
          </cell>
          <cell r="F11648" t="str">
            <v>余意</v>
          </cell>
          <cell r="G11648" t="str">
            <v>2001036</v>
          </cell>
          <cell r="H11648">
            <v>0</v>
          </cell>
          <cell r="I11648">
            <v>0</v>
          </cell>
          <cell r="J11648">
            <v>0</v>
          </cell>
          <cell r="K11648">
            <v>0</v>
          </cell>
          <cell r="L11648">
            <v>0</v>
          </cell>
          <cell r="M11648">
            <v>0</v>
          </cell>
          <cell r="N11648">
            <v>0</v>
          </cell>
          <cell r="O11648">
            <v>0</v>
          </cell>
        </row>
        <row r="11649">
          <cell r="C11649">
            <v>221102004001</v>
          </cell>
          <cell r="D11649" t="str">
            <v>21100221102004001</v>
          </cell>
          <cell r="E11649" t="str">
            <v>师范生教育教学能力考核专项经费</v>
          </cell>
          <cell r="F11649" t="str">
            <v>余意</v>
          </cell>
          <cell r="G11649" t="str">
            <v>2001036</v>
          </cell>
          <cell r="H11649">
            <v>0</v>
          </cell>
          <cell r="I11649">
            <v>0</v>
          </cell>
          <cell r="J11649">
            <v>0</v>
          </cell>
          <cell r="K11649">
            <v>0</v>
          </cell>
          <cell r="L11649">
            <v>0</v>
          </cell>
          <cell r="M11649">
            <v>0</v>
          </cell>
          <cell r="N11649">
            <v>0</v>
          </cell>
          <cell r="O11649">
            <v>0</v>
          </cell>
        </row>
        <row r="11650">
          <cell r="C11650">
            <v>221102033</v>
          </cell>
          <cell r="D11650" t="str">
            <v>21100221102033</v>
          </cell>
          <cell r="E11650" t="str">
            <v>教学业务费</v>
          </cell>
          <cell r="F11650" t="str">
            <v>余意</v>
          </cell>
          <cell r="G11650" t="str">
            <v>2001036</v>
          </cell>
          <cell r="H11650">
            <v>0</v>
          </cell>
          <cell r="I11650">
            <v>680400</v>
          </cell>
          <cell r="J11650">
            <v>349374.4</v>
          </cell>
          <cell r="K11650">
            <v>331025.6</v>
          </cell>
          <cell r="L11650">
            <v>5000</v>
          </cell>
          <cell r="M11650">
            <v>0</v>
          </cell>
          <cell r="N11650">
            <v>0</v>
          </cell>
          <cell r="O11650">
            <v>331025.6</v>
          </cell>
        </row>
        <row r="11651">
          <cell r="C11651">
            <v>221102033001</v>
          </cell>
          <cell r="D11651" t="str">
            <v>21100221102033001</v>
          </cell>
          <cell r="E11651" t="str">
            <v>基于知识图谱与生成式AI的《教育研究方法》智慧课程构建</v>
          </cell>
          <cell r="F11651" t="str">
            <v>况小雪</v>
          </cell>
          <cell r="G11651" t="str">
            <v>2017057</v>
          </cell>
          <cell r="H11651">
            <v>0</v>
          </cell>
          <cell r="I11651">
            <v>15000</v>
          </cell>
          <cell r="J11651">
            <v>0</v>
          </cell>
          <cell r="K11651">
            <v>15000</v>
          </cell>
          <cell r="L11651">
            <v>0</v>
          </cell>
          <cell r="M11651">
            <v>0</v>
          </cell>
          <cell r="N11651">
            <v>0</v>
          </cell>
          <cell r="O11651">
            <v>15000</v>
          </cell>
        </row>
        <row r="11652">
          <cell r="C11652">
            <v>221102033002</v>
          </cell>
          <cell r="D11652" t="str">
            <v>21100221102033002</v>
          </cell>
          <cell r="E11652" t="str">
            <v>教育学</v>
          </cell>
          <cell r="F11652" t="str">
            <v>黎婉勤</v>
          </cell>
          <cell r="G11652" t="str">
            <v>2004052</v>
          </cell>
          <cell r="H11652">
            <v>0</v>
          </cell>
          <cell r="I11652">
            <v>15000</v>
          </cell>
          <cell r="J11652">
            <v>0</v>
          </cell>
          <cell r="K11652">
            <v>15000</v>
          </cell>
          <cell r="L11652">
            <v>0</v>
          </cell>
          <cell r="M11652">
            <v>0</v>
          </cell>
          <cell r="N11652">
            <v>0</v>
          </cell>
          <cell r="O11652">
            <v>15000</v>
          </cell>
        </row>
        <row r="11653">
          <cell r="C11653">
            <v>221102033003</v>
          </cell>
          <cell r="D11653" t="str">
            <v>21100221102033003</v>
          </cell>
          <cell r="E11653" t="str">
            <v>习近平文化思想融于音乐实践教学的方法梳理与研究</v>
          </cell>
          <cell r="F11653" t="str">
            <v>陈娟娟</v>
          </cell>
          <cell r="G11653" t="str">
            <v>2000022</v>
          </cell>
          <cell r="H11653">
            <v>0</v>
          </cell>
          <cell r="I11653">
            <v>10000</v>
          </cell>
          <cell r="J11653">
            <v>0</v>
          </cell>
          <cell r="K11653">
            <v>10000</v>
          </cell>
          <cell r="L11653">
            <v>0</v>
          </cell>
          <cell r="M11653">
            <v>0</v>
          </cell>
          <cell r="N11653">
            <v>0</v>
          </cell>
          <cell r="O11653">
            <v>10000</v>
          </cell>
        </row>
        <row r="11654">
          <cell r="C11654">
            <v>221102033004</v>
          </cell>
          <cell r="D11654" t="str">
            <v>21100221102033004</v>
          </cell>
          <cell r="E11654" t="str">
            <v>基于fNIRS超扫描技术赋能运动训练学课程思政建设研究</v>
          </cell>
          <cell r="F11654" t="str">
            <v>花鹏雅</v>
          </cell>
          <cell r="G11654" t="str">
            <v>2018093</v>
          </cell>
          <cell r="H11654">
            <v>0</v>
          </cell>
          <cell r="I11654">
            <v>10000</v>
          </cell>
          <cell r="J11654">
            <v>237.99</v>
          </cell>
          <cell r="K11654">
            <v>9762.01</v>
          </cell>
          <cell r="L11654">
            <v>0</v>
          </cell>
          <cell r="M11654">
            <v>0</v>
          </cell>
          <cell r="N11654">
            <v>0</v>
          </cell>
          <cell r="O11654">
            <v>9762.01</v>
          </cell>
        </row>
        <row r="11655">
          <cell r="C11655">
            <v>221102034</v>
          </cell>
          <cell r="D11655" t="str">
            <v>21100221102034</v>
          </cell>
          <cell r="E11655" t="str">
            <v>学生工作经费（实习实验费）</v>
          </cell>
          <cell r="F11655" t="str">
            <v>余意</v>
          </cell>
          <cell r="G11655" t="str">
            <v>2001036</v>
          </cell>
          <cell r="H11655">
            <v>0</v>
          </cell>
          <cell r="I11655">
            <v>40000</v>
          </cell>
          <cell r="J11655">
            <v>6588</v>
          </cell>
          <cell r="K11655">
            <v>33412</v>
          </cell>
          <cell r="L11655">
            <v>0</v>
          </cell>
          <cell r="M11655">
            <v>0</v>
          </cell>
          <cell r="N11655">
            <v>0</v>
          </cell>
          <cell r="O11655">
            <v>33412</v>
          </cell>
        </row>
        <row r="11656">
          <cell r="C11656">
            <v>221103013</v>
          </cell>
          <cell r="D11656" t="str">
            <v>21100221103013</v>
          </cell>
          <cell r="E11656" t="str">
            <v>实验和教学设施建设费</v>
          </cell>
          <cell r="F11656" t="str">
            <v>余意</v>
          </cell>
          <cell r="G11656" t="str">
            <v>2001036</v>
          </cell>
          <cell r="H11656">
            <v>0</v>
          </cell>
          <cell r="I11656">
            <v>320000</v>
          </cell>
          <cell r="J11656">
            <v>52071.77</v>
          </cell>
          <cell r="K11656">
            <v>267928.23</v>
          </cell>
          <cell r="L11656">
            <v>0</v>
          </cell>
          <cell r="M11656">
            <v>254225</v>
          </cell>
          <cell r="N11656">
            <v>0</v>
          </cell>
          <cell r="O11656">
            <v>13703.23</v>
          </cell>
        </row>
        <row r="11657">
          <cell r="C11657">
            <v>221104001012</v>
          </cell>
          <cell r="D11657" t="str">
            <v>21100221104001012</v>
          </cell>
          <cell r="E11657" t="str">
            <v>教学业务费（专业建设费）</v>
          </cell>
          <cell r="F11657" t="str">
            <v>余意</v>
          </cell>
          <cell r="G11657" t="str">
            <v>2001036</v>
          </cell>
          <cell r="H11657">
            <v>0</v>
          </cell>
          <cell r="I11657">
            <v>0</v>
          </cell>
          <cell r="J11657">
            <v>0</v>
          </cell>
          <cell r="K11657">
            <v>0</v>
          </cell>
          <cell r="L11657">
            <v>0</v>
          </cell>
          <cell r="M11657">
            <v>0</v>
          </cell>
          <cell r="N11657">
            <v>0</v>
          </cell>
          <cell r="O11657">
            <v>0</v>
          </cell>
        </row>
        <row r="11658">
          <cell r="C11658">
            <v>221104001029</v>
          </cell>
          <cell r="D11658" t="str">
            <v>21100221104001029</v>
          </cell>
          <cell r="E11658" t="str">
            <v>基础课程建设费</v>
          </cell>
          <cell r="F11658" t="str">
            <v>余意</v>
          </cell>
          <cell r="G11658" t="str">
            <v>2001036</v>
          </cell>
          <cell r="H11658">
            <v>0</v>
          </cell>
          <cell r="I11658">
            <v>0</v>
          </cell>
          <cell r="J11658">
            <v>0</v>
          </cell>
          <cell r="K11658">
            <v>0</v>
          </cell>
          <cell r="L11658">
            <v>0</v>
          </cell>
          <cell r="M11658">
            <v>0</v>
          </cell>
          <cell r="N11658">
            <v>0</v>
          </cell>
          <cell r="O11658">
            <v>0</v>
          </cell>
        </row>
        <row r="11659">
          <cell r="C11659">
            <v>221106003</v>
          </cell>
          <cell r="D11659" t="str">
            <v>21100221106003</v>
          </cell>
          <cell r="E11659" t="str">
            <v>教学业务费（课程建设费）</v>
          </cell>
          <cell r="F11659" t="str">
            <v>余意</v>
          </cell>
          <cell r="G11659" t="str">
            <v>2001036</v>
          </cell>
          <cell r="H11659">
            <v>0</v>
          </cell>
          <cell r="I11659">
            <v>0</v>
          </cell>
          <cell r="J11659">
            <v>0</v>
          </cell>
          <cell r="K11659">
            <v>0</v>
          </cell>
          <cell r="L11659">
            <v>0</v>
          </cell>
          <cell r="M11659">
            <v>0</v>
          </cell>
          <cell r="N11659">
            <v>0</v>
          </cell>
          <cell r="O11659">
            <v>0</v>
          </cell>
        </row>
        <row r="11660">
          <cell r="C11660">
            <v>221110351</v>
          </cell>
          <cell r="D11660" t="str">
            <v>21100221110351</v>
          </cell>
          <cell r="E11660" t="str">
            <v>二级学院人才启动费</v>
          </cell>
          <cell r="F11660" t="str">
            <v>余意</v>
          </cell>
          <cell r="G11660" t="str">
            <v>2001036</v>
          </cell>
          <cell r="H11660">
            <v>0</v>
          </cell>
          <cell r="I11660">
            <v>0</v>
          </cell>
          <cell r="J11660">
            <v>0</v>
          </cell>
          <cell r="K11660">
            <v>0</v>
          </cell>
          <cell r="L11660">
            <v>0</v>
          </cell>
          <cell r="M11660">
            <v>0</v>
          </cell>
          <cell r="N11660">
            <v>0</v>
          </cell>
          <cell r="O11660">
            <v>0</v>
          </cell>
        </row>
        <row r="11661">
          <cell r="C11661">
            <v>221110351001</v>
          </cell>
          <cell r="D11661" t="str">
            <v>21100221110351001</v>
          </cell>
          <cell r="E11661" t="str">
            <v>梁卿 人才启动经费项目</v>
          </cell>
          <cell r="F11661" t="str">
            <v>梁卿</v>
          </cell>
          <cell r="G11661" t="str">
            <v>2024179</v>
          </cell>
          <cell r="H11661">
            <v>0</v>
          </cell>
          <cell r="I11661">
            <v>100000</v>
          </cell>
          <cell r="J11661">
            <v>41724.37</v>
          </cell>
          <cell r="K11661">
            <v>58275.63</v>
          </cell>
          <cell r="L11661">
            <v>0</v>
          </cell>
          <cell r="M11661">
            <v>0</v>
          </cell>
          <cell r="N11661">
            <v>0</v>
          </cell>
          <cell r="O11661">
            <v>58275.63</v>
          </cell>
        </row>
        <row r="11662">
          <cell r="C11662">
            <v>221110351002</v>
          </cell>
          <cell r="D11662" t="str">
            <v>21100221110351002</v>
          </cell>
          <cell r="E11662" t="str">
            <v>刘林 人才启动经费项目</v>
          </cell>
          <cell r="F11662" t="str">
            <v>刘林</v>
          </cell>
          <cell r="G11662" t="str">
            <v>2024141</v>
          </cell>
          <cell r="H11662">
            <v>0</v>
          </cell>
          <cell r="I11662">
            <v>50000</v>
          </cell>
          <cell r="J11662">
            <v>9200</v>
          </cell>
          <cell r="K11662">
            <v>40800</v>
          </cell>
          <cell r="L11662">
            <v>0</v>
          </cell>
          <cell r="M11662">
            <v>0</v>
          </cell>
          <cell r="N11662">
            <v>0</v>
          </cell>
          <cell r="O11662">
            <v>40800</v>
          </cell>
        </row>
        <row r="11663">
          <cell r="C11663">
            <v>221110351003</v>
          </cell>
          <cell r="D11663" t="str">
            <v>21100221110351003</v>
          </cell>
          <cell r="E11663" t="str">
            <v>李燕妮 人才启动经费项目</v>
          </cell>
          <cell r="F11663" t="str">
            <v>李燕妮</v>
          </cell>
          <cell r="G11663" t="str">
            <v>2024157</v>
          </cell>
          <cell r="H11663">
            <v>0</v>
          </cell>
          <cell r="I11663">
            <v>50000</v>
          </cell>
          <cell r="J11663">
            <v>5850</v>
          </cell>
          <cell r="K11663">
            <v>44150</v>
          </cell>
          <cell r="L11663">
            <v>0</v>
          </cell>
          <cell r="M11663">
            <v>0</v>
          </cell>
          <cell r="N11663">
            <v>0</v>
          </cell>
          <cell r="O11663">
            <v>44150</v>
          </cell>
        </row>
        <row r="11664">
          <cell r="C11664">
            <v>221110351004</v>
          </cell>
          <cell r="D11664" t="str">
            <v>21100221110351004</v>
          </cell>
          <cell r="E11664" t="str">
            <v>黄崇蓉 人才启动经费项目</v>
          </cell>
          <cell r="F11664" t="str">
            <v>黄崇蓉</v>
          </cell>
          <cell r="G11664" t="str">
            <v>2024152</v>
          </cell>
          <cell r="H11664">
            <v>0</v>
          </cell>
          <cell r="I11664">
            <v>50000</v>
          </cell>
          <cell r="J11664">
            <v>0</v>
          </cell>
          <cell r="K11664">
            <v>50000</v>
          </cell>
          <cell r="L11664">
            <v>0</v>
          </cell>
          <cell r="M11664">
            <v>0</v>
          </cell>
          <cell r="N11664">
            <v>0</v>
          </cell>
          <cell r="O11664">
            <v>50000</v>
          </cell>
        </row>
        <row r="11665">
          <cell r="C11665">
            <v>221110351005</v>
          </cell>
          <cell r="D11665" t="str">
            <v>21100221110351005</v>
          </cell>
          <cell r="E11665" t="str">
            <v>齐展锋 人才启动经费项目</v>
          </cell>
          <cell r="F11665" t="str">
            <v>齐展锋</v>
          </cell>
          <cell r="G11665" t="str">
            <v>2024170</v>
          </cell>
          <cell r="H11665">
            <v>0</v>
          </cell>
          <cell r="I11665">
            <v>50000</v>
          </cell>
          <cell r="J11665">
            <v>2300</v>
          </cell>
          <cell r="K11665">
            <v>47700</v>
          </cell>
          <cell r="L11665">
            <v>0</v>
          </cell>
          <cell r="M11665">
            <v>0</v>
          </cell>
          <cell r="N11665">
            <v>0</v>
          </cell>
          <cell r="O11665">
            <v>47700</v>
          </cell>
        </row>
        <row r="11666">
          <cell r="C11666">
            <v>221110351006</v>
          </cell>
          <cell r="D11666" t="str">
            <v>21100221110351006</v>
          </cell>
          <cell r="E11666" t="str">
            <v>刘兵 新进教师 人才启动经费项目</v>
          </cell>
          <cell r="F11666" t="str">
            <v>刘兵</v>
          </cell>
          <cell r="G11666" t="str">
            <v>2024187</v>
          </cell>
          <cell r="H11666">
            <v>0</v>
          </cell>
          <cell r="I11666">
            <v>50000</v>
          </cell>
          <cell r="J11666">
            <v>8285.75</v>
          </cell>
          <cell r="K11666">
            <v>41714.25</v>
          </cell>
          <cell r="L11666">
            <v>0</v>
          </cell>
          <cell r="M11666">
            <v>0</v>
          </cell>
          <cell r="N11666">
            <v>0</v>
          </cell>
          <cell r="O11666">
            <v>41714.25</v>
          </cell>
        </row>
        <row r="11667">
          <cell r="C11667">
            <v>221111013</v>
          </cell>
          <cell r="D11667" t="str">
            <v>21100221111013</v>
          </cell>
          <cell r="E11667" t="str">
            <v>基础设施运行费</v>
          </cell>
          <cell r="F11667" t="str">
            <v>余意</v>
          </cell>
          <cell r="G11667" t="str">
            <v>2001036</v>
          </cell>
          <cell r="H11667">
            <v>0</v>
          </cell>
          <cell r="I11667">
            <v>0</v>
          </cell>
          <cell r="J11667">
            <v>0</v>
          </cell>
          <cell r="K11667">
            <v>0</v>
          </cell>
          <cell r="L11667">
            <v>0</v>
          </cell>
          <cell r="M11667">
            <v>0</v>
          </cell>
          <cell r="N11667">
            <v>0</v>
          </cell>
          <cell r="O11667">
            <v>0</v>
          </cell>
        </row>
        <row r="11668">
          <cell r="C11668">
            <v>221114297</v>
          </cell>
          <cell r="D11668" t="str">
            <v>21100221114297</v>
          </cell>
          <cell r="E11668" t="str">
            <v>教学业务费（教学改革经费）</v>
          </cell>
          <cell r="F11668" t="str">
            <v>余意</v>
          </cell>
          <cell r="G11668" t="str">
            <v>2001036</v>
          </cell>
          <cell r="H11668">
            <v>0</v>
          </cell>
          <cell r="I11668">
            <v>0</v>
          </cell>
          <cell r="J11668">
            <v>0</v>
          </cell>
          <cell r="K11668">
            <v>0</v>
          </cell>
          <cell r="L11668">
            <v>0</v>
          </cell>
          <cell r="M11668">
            <v>0</v>
          </cell>
          <cell r="N11668">
            <v>0</v>
          </cell>
          <cell r="O11668">
            <v>0</v>
          </cell>
        </row>
        <row r="11669">
          <cell r="C11669">
            <v>225601012</v>
          </cell>
          <cell r="D11669" t="str">
            <v>21100225601012</v>
          </cell>
          <cell r="E11669" t="str">
            <v>科研管理费</v>
          </cell>
          <cell r="F11669" t="str">
            <v>余意</v>
          </cell>
          <cell r="G11669" t="str">
            <v>2001036</v>
          </cell>
          <cell r="H11669">
            <v>0</v>
          </cell>
          <cell r="I11669">
            <v>35570</v>
          </cell>
          <cell r="J11669">
            <v>0</v>
          </cell>
          <cell r="K11669">
            <v>35570</v>
          </cell>
          <cell r="L11669">
            <v>0</v>
          </cell>
          <cell r="M11669">
            <v>0</v>
          </cell>
          <cell r="N11669">
            <v>0</v>
          </cell>
          <cell r="O11669">
            <v>35570</v>
          </cell>
        </row>
        <row r="11670">
          <cell r="C11670">
            <v>225713001</v>
          </cell>
          <cell r="D11670" t="str">
            <v>21100225713001</v>
          </cell>
          <cell r="E11670" t="str">
            <v>师范生教育教学能力考核专项经费</v>
          </cell>
          <cell r="F11670" t="str">
            <v>余意</v>
          </cell>
          <cell r="G11670" t="str">
            <v>2001036</v>
          </cell>
          <cell r="H11670">
            <v>0</v>
          </cell>
          <cell r="I11670">
            <v>0</v>
          </cell>
          <cell r="J11670">
            <v>0</v>
          </cell>
          <cell r="K11670">
            <v>0</v>
          </cell>
          <cell r="L11670">
            <v>0</v>
          </cell>
          <cell r="M11670">
            <v>0</v>
          </cell>
          <cell r="N11670">
            <v>0</v>
          </cell>
          <cell r="O11670">
            <v>0</v>
          </cell>
        </row>
        <row r="11671">
          <cell r="C11671">
            <v>225720</v>
          </cell>
          <cell r="D11671" t="str">
            <v>21100225720</v>
          </cell>
          <cell r="E11671" t="str">
            <v>普通话水平测试站报名测试费</v>
          </cell>
          <cell r="F11671" t="str">
            <v>余意</v>
          </cell>
          <cell r="G11671" t="str">
            <v>2001036</v>
          </cell>
          <cell r="H11671">
            <v>0</v>
          </cell>
          <cell r="I11671">
            <v>156029</v>
          </cell>
          <cell r="J11671">
            <v>40228.25</v>
          </cell>
          <cell r="K11671">
            <v>115800.75</v>
          </cell>
          <cell r="L11671">
            <v>0</v>
          </cell>
          <cell r="M11671">
            <v>0</v>
          </cell>
          <cell r="N11671">
            <v>0</v>
          </cell>
          <cell r="O11671">
            <v>115800.75</v>
          </cell>
        </row>
        <row r="11672">
          <cell r="C11672">
            <v>226115002017</v>
          </cell>
          <cell r="D11672" t="str">
            <v>21100226115002017</v>
          </cell>
          <cell r="E11672" t="str">
            <v>教育</v>
          </cell>
          <cell r="F11672" t="str">
            <v>余意</v>
          </cell>
          <cell r="G11672" t="str">
            <v>2001036</v>
          </cell>
          <cell r="H11672">
            <v>0</v>
          </cell>
          <cell r="I11672">
            <v>0</v>
          </cell>
          <cell r="J11672">
            <v>0</v>
          </cell>
          <cell r="K11672">
            <v>0</v>
          </cell>
          <cell r="L11672">
            <v>0</v>
          </cell>
          <cell r="M11672">
            <v>0</v>
          </cell>
          <cell r="N11672">
            <v>0</v>
          </cell>
          <cell r="O11672">
            <v>0</v>
          </cell>
        </row>
        <row r="11673">
          <cell r="C11673">
            <v>226120004014</v>
          </cell>
          <cell r="D11673" t="str">
            <v>21100226120004014</v>
          </cell>
          <cell r="E11673" t="str">
            <v>服务东莞企业专项经费</v>
          </cell>
          <cell r="F11673" t="str">
            <v>余意</v>
          </cell>
          <cell r="G11673" t="str">
            <v>2001036</v>
          </cell>
          <cell r="H11673">
            <v>0</v>
          </cell>
          <cell r="I11673">
            <v>0</v>
          </cell>
          <cell r="J11673">
            <v>0</v>
          </cell>
          <cell r="K11673">
            <v>0</v>
          </cell>
          <cell r="L11673">
            <v>0</v>
          </cell>
          <cell r="M11673">
            <v>0</v>
          </cell>
          <cell r="N11673">
            <v>0</v>
          </cell>
          <cell r="O11673">
            <v>0</v>
          </cell>
        </row>
        <row r="11674">
          <cell r="C11674">
            <v>231101005004</v>
          </cell>
          <cell r="D11674" t="str">
            <v>21100231101005004</v>
          </cell>
          <cell r="E11674" t="str">
            <v>（培训费）东莞市高等学校教师岗前培训</v>
          </cell>
          <cell r="F11674" t="str">
            <v>余意</v>
          </cell>
          <cell r="G11674" t="str">
            <v>2001036</v>
          </cell>
          <cell r="H11674">
            <v>0</v>
          </cell>
          <cell r="I11674">
            <v>0</v>
          </cell>
          <cell r="J11674">
            <v>0</v>
          </cell>
          <cell r="K11674">
            <v>0</v>
          </cell>
          <cell r="L11674">
            <v>0</v>
          </cell>
          <cell r="M11674">
            <v>0</v>
          </cell>
          <cell r="N11674">
            <v>0</v>
          </cell>
          <cell r="O11674">
            <v>0</v>
          </cell>
        </row>
        <row r="11675">
          <cell r="C11675">
            <v>231101005021</v>
          </cell>
          <cell r="D11675" t="str">
            <v>21100231101005021</v>
          </cell>
          <cell r="E11675" t="str">
            <v>（培训费）新进教师“两学”岗前培训</v>
          </cell>
          <cell r="F11675" t="str">
            <v>余意</v>
          </cell>
          <cell r="G11675" t="str">
            <v>2001036</v>
          </cell>
          <cell r="H11675">
            <v>0</v>
          </cell>
          <cell r="I11675">
            <v>90425.43</v>
          </cell>
          <cell r="J11675">
            <v>87477.18</v>
          </cell>
          <cell r="K11675">
            <v>2948.25</v>
          </cell>
          <cell r="L11675">
            <v>0</v>
          </cell>
          <cell r="M11675">
            <v>0</v>
          </cell>
          <cell r="N11675">
            <v>0</v>
          </cell>
          <cell r="O11675">
            <v>2948.25</v>
          </cell>
        </row>
        <row r="11676">
          <cell r="C11676">
            <v>235704</v>
          </cell>
          <cell r="D11676" t="str">
            <v>21100235704</v>
          </cell>
          <cell r="E11676" t="str">
            <v>演出服务费</v>
          </cell>
          <cell r="F11676" t="str">
            <v>余意</v>
          </cell>
          <cell r="G11676" t="str">
            <v>2001036</v>
          </cell>
          <cell r="H11676">
            <v>0</v>
          </cell>
          <cell r="I11676">
            <v>0</v>
          </cell>
          <cell r="J11676">
            <v>0</v>
          </cell>
          <cell r="K11676">
            <v>0</v>
          </cell>
          <cell r="L11676">
            <v>0</v>
          </cell>
          <cell r="M11676">
            <v>0</v>
          </cell>
          <cell r="N11676">
            <v>0</v>
          </cell>
          <cell r="O11676">
            <v>0</v>
          </cell>
        </row>
        <row r="11677">
          <cell r="C11677">
            <v>235723</v>
          </cell>
          <cell r="D11677" t="str">
            <v>21100235723</v>
          </cell>
          <cell r="E11677" t="str">
            <v>第十五届广东省艺术节参评舞蹈《英雄母亲》经费补贴</v>
          </cell>
          <cell r="F11677" t="str">
            <v>余意</v>
          </cell>
          <cell r="G11677" t="str">
            <v>2001036</v>
          </cell>
          <cell r="H11677">
            <v>0</v>
          </cell>
          <cell r="I11677">
            <v>0</v>
          </cell>
          <cell r="J11677">
            <v>0</v>
          </cell>
          <cell r="K11677">
            <v>0</v>
          </cell>
          <cell r="L11677">
            <v>0</v>
          </cell>
          <cell r="M11677">
            <v>0</v>
          </cell>
          <cell r="N11677">
            <v>0</v>
          </cell>
          <cell r="O11677">
            <v>0</v>
          </cell>
        </row>
        <row r="11678">
          <cell r="C11678">
            <v>241001004014</v>
          </cell>
          <cell r="D11678" t="str">
            <v>21100241001004014</v>
          </cell>
          <cell r="E11678" t="str">
            <v>服务东莞企业专项经费</v>
          </cell>
          <cell r="F11678" t="str">
            <v>余意</v>
          </cell>
          <cell r="G11678" t="str">
            <v>2001036</v>
          </cell>
          <cell r="H11678">
            <v>0</v>
          </cell>
          <cell r="I11678">
            <v>4800</v>
          </cell>
          <cell r="J11678">
            <v>0</v>
          </cell>
          <cell r="K11678">
            <v>4800</v>
          </cell>
          <cell r="L11678">
            <v>0</v>
          </cell>
          <cell r="M11678">
            <v>0</v>
          </cell>
          <cell r="N11678">
            <v>0</v>
          </cell>
          <cell r="O11678">
            <v>4800</v>
          </cell>
        </row>
        <row r="11679">
          <cell r="C11679">
            <v>241002010</v>
          </cell>
          <cell r="D11679" t="str">
            <v>21100241002010</v>
          </cell>
          <cell r="E11679" t="str">
            <v>科研业务费</v>
          </cell>
          <cell r="F11679" t="str">
            <v>余意</v>
          </cell>
          <cell r="G11679" t="str">
            <v>2001036</v>
          </cell>
          <cell r="H11679">
            <v>0</v>
          </cell>
          <cell r="I11679">
            <v>22500</v>
          </cell>
          <cell r="J11679">
            <v>9502.38</v>
          </cell>
          <cell r="K11679">
            <v>12997.62</v>
          </cell>
          <cell r="L11679">
            <v>0</v>
          </cell>
          <cell r="M11679">
            <v>0</v>
          </cell>
          <cell r="N11679">
            <v>0</v>
          </cell>
          <cell r="O11679">
            <v>12997.62</v>
          </cell>
        </row>
        <row r="11680">
          <cell r="C11680">
            <v>241107</v>
          </cell>
          <cell r="D11680" t="str">
            <v>21100241107</v>
          </cell>
          <cell r="E11680" t="str">
            <v>培训项目成本</v>
          </cell>
          <cell r="F11680" t="str">
            <v>余意</v>
          </cell>
          <cell r="G11680" t="str">
            <v>2001036</v>
          </cell>
          <cell r="H11680">
            <v>0</v>
          </cell>
          <cell r="I11680">
            <v>0</v>
          </cell>
          <cell r="J11680">
            <v>0</v>
          </cell>
          <cell r="K11680">
            <v>0</v>
          </cell>
          <cell r="L11680">
            <v>0</v>
          </cell>
          <cell r="M11680">
            <v>0</v>
          </cell>
          <cell r="N11680">
            <v>0</v>
          </cell>
          <cell r="O11680">
            <v>0</v>
          </cell>
        </row>
        <row r="11681">
          <cell r="C11681">
            <v>241107001</v>
          </cell>
          <cell r="D11681" t="str">
            <v>21100241107001</v>
          </cell>
          <cell r="E11681" t="str">
            <v>新进教师岗前培训（广东酒店管理职业技术学院）</v>
          </cell>
          <cell r="F11681" t="str">
            <v>余意</v>
          </cell>
          <cell r="G11681" t="str">
            <v>2001036</v>
          </cell>
          <cell r="H11681">
            <v>0</v>
          </cell>
          <cell r="I11681">
            <v>0</v>
          </cell>
          <cell r="J11681">
            <v>0</v>
          </cell>
          <cell r="K11681">
            <v>0</v>
          </cell>
          <cell r="L11681">
            <v>0</v>
          </cell>
          <cell r="M11681">
            <v>0</v>
          </cell>
          <cell r="N11681">
            <v>0</v>
          </cell>
          <cell r="O11681">
            <v>0</v>
          </cell>
        </row>
        <row r="11682">
          <cell r="C11682">
            <v>241107002</v>
          </cell>
          <cell r="D11682" t="str">
            <v>21100241107002</v>
          </cell>
          <cell r="E11682" t="str">
            <v>新进教师岗前培训（广东创新科技职业技术学院）</v>
          </cell>
          <cell r="F11682" t="str">
            <v>余意</v>
          </cell>
          <cell r="G11682" t="str">
            <v>2001036</v>
          </cell>
          <cell r="H11682">
            <v>0</v>
          </cell>
          <cell r="I11682">
            <v>127760</v>
          </cell>
          <cell r="J11682">
            <v>68290.92</v>
          </cell>
          <cell r="K11682">
            <v>59469.08</v>
          </cell>
          <cell r="L11682">
            <v>0</v>
          </cell>
          <cell r="M11682">
            <v>0</v>
          </cell>
          <cell r="N11682">
            <v>0</v>
          </cell>
          <cell r="O11682">
            <v>59469.08</v>
          </cell>
        </row>
        <row r="11683">
          <cell r="C11683">
            <v>241107003</v>
          </cell>
          <cell r="D11683" t="str">
            <v>21100241107003</v>
          </cell>
          <cell r="E11683" t="str">
            <v>新进教师岗前培训（东莞城市学院）</v>
          </cell>
          <cell r="F11683" t="str">
            <v>余意</v>
          </cell>
          <cell r="G11683" t="str">
            <v>2001036</v>
          </cell>
          <cell r="H11683">
            <v>0</v>
          </cell>
          <cell r="I11683">
            <v>108678.1</v>
          </cell>
          <cell r="J11683">
            <v>84678.7</v>
          </cell>
          <cell r="K11683">
            <v>23999.4</v>
          </cell>
          <cell r="L11683">
            <v>0</v>
          </cell>
          <cell r="M11683">
            <v>0</v>
          </cell>
          <cell r="N11683">
            <v>0</v>
          </cell>
          <cell r="O11683">
            <v>23999.4</v>
          </cell>
        </row>
        <row r="11684">
          <cell r="C11684">
            <v>241107004</v>
          </cell>
          <cell r="D11684" t="str">
            <v>21100241107004</v>
          </cell>
          <cell r="E11684" t="str">
            <v>新进教师岗前培训（广东医科大学）</v>
          </cell>
          <cell r="F11684" t="str">
            <v>余意</v>
          </cell>
          <cell r="G11684" t="str">
            <v>2001036</v>
          </cell>
          <cell r="H11684">
            <v>0</v>
          </cell>
          <cell r="I11684">
            <v>135900</v>
          </cell>
          <cell r="J11684">
            <v>48490</v>
          </cell>
          <cell r="K11684">
            <v>87410</v>
          </cell>
          <cell r="L11684">
            <v>0</v>
          </cell>
          <cell r="M11684">
            <v>0</v>
          </cell>
          <cell r="N11684">
            <v>0</v>
          </cell>
          <cell r="O11684">
            <v>87410</v>
          </cell>
        </row>
        <row r="11685">
          <cell r="C11685">
            <v>241107005</v>
          </cell>
          <cell r="D11685" t="str">
            <v>21100241107005</v>
          </cell>
          <cell r="E11685" t="str">
            <v>新进教师岗前培训（东莞职业技术学院）</v>
          </cell>
          <cell r="F11685" t="str">
            <v>余意</v>
          </cell>
          <cell r="G11685" t="str">
            <v>2001036</v>
          </cell>
          <cell r="H11685">
            <v>0</v>
          </cell>
          <cell r="I11685">
            <v>0</v>
          </cell>
          <cell r="J11685">
            <v>0</v>
          </cell>
          <cell r="K11685">
            <v>0</v>
          </cell>
          <cell r="L11685">
            <v>0</v>
          </cell>
          <cell r="M11685">
            <v>0</v>
          </cell>
          <cell r="N11685">
            <v>0</v>
          </cell>
          <cell r="O11685">
            <v>0</v>
          </cell>
        </row>
        <row r="11686">
          <cell r="C11686">
            <v>241201178</v>
          </cell>
          <cell r="D11686" t="str">
            <v>21100241201178</v>
          </cell>
          <cell r="E11686" t="str">
            <v>国家级基于高透氧PDMS膜创新——超高速</v>
          </cell>
          <cell r="F11686" t="str">
            <v>李楠</v>
          </cell>
          <cell r="G11686" t="str">
            <v>2013063</v>
          </cell>
          <cell r="H11686">
            <v>0</v>
          </cell>
          <cell r="I11686">
            <v>10000</v>
          </cell>
          <cell r="J11686">
            <v>0</v>
          </cell>
          <cell r="K11686">
            <v>10000</v>
          </cell>
          <cell r="L11686">
            <v>0</v>
          </cell>
          <cell r="M11686">
            <v>0</v>
          </cell>
          <cell r="N11686">
            <v>0</v>
          </cell>
          <cell r="O11686">
            <v>10000</v>
          </cell>
        </row>
        <row r="11687">
          <cell r="C11687">
            <v>241201179</v>
          </cell>
          <cell r="D11687" t="str">
            <v>21100241201179</v>
          </cell>
          <cell r="E11687" t="str">
            <v>国家级广东省客家人文化认同的调查分析</v>
          </cell>
          <cell r="F11687" t="str">
            <v>况小雪</v>
          </cell>
          <cell r="G11687" t="str">
            <v>2017057</v>
          </cell>
          <cell r="H11687">
            <v>0</v>
          </cell>
          <cell r="I11687">
            <v>10000</v>
          </cell>
          <cell r="J11687">
            <v>6351.79</v>
          </cell>
          <cell r="K11687">
            <v>3648.21</v>
          </cell>
          <cell r="L11687">
            <v>0</v>
          </cell>
          <cell r="M11687">
            <v>0</v>
          </cell>
          <cell r="N11687">
            <v>0</v>
          </cell>
          <cell r="O11687">
            <v>3648.21</v>
          </cell>
        </row>
        <row r="11688">
          <cell r="C11688">
            <v>241201180</v>
          </cell>
          <cell r="D11688" t="str">
            <v>21100241201180</v>
          </cell>
          <cell r="E11688" t="str">
            <v>省级高校职业生涯规划类辅导员工作室建设研</v>
          </cell>
          <cell r="F11688" t="str">
            <v>袁志军</v>
          </cell>
          <cell r="G11688" t="str">
            <v>2009032</v>
          </cell>
          <cell r="H11688">
            <v>0</v>
          </cell>
          <cell r="I11688">
            <v>5000</v>
          </cell>
          <cell r="J11688">
            <v>0</v>
          </cell>
          <cell r="K11688">
            <v>5000</v>
          </cell>
          <cell r="L11688">
            <v>0</v>
          </cell>
          <cell r="M11688">
            <v>0</v>
          </cell>
          <cell r="N11688">
            <v>0</v>
          </cell>
          <cell r="O11688">
            <v>5000</v>
          </cell>
        </row>
        <row r="11689">
          <cell r="C11689">
            <v>241201181</v>
          </cell>
          <cell r="D11689" t="str">
            <v>21100241201181</v>
          </cell>
          <cell r="E11689" t="str">
            <v>省级基于专项行动下我国乡镇数字教育的实施</v>
          </cell>
          <cell r="F11689" t="str">
            <v>谢伟红</v>
          </cell>
          <cell r="G11689" t="str">
            <v>2003050</v>
          </cell>
          <cell r="H11689">
            <v>0</v>
          </cell>
          <cell r="I11689">
            <v>5000</v>
          </cell>
          <cell r="J11689">
            <v>0</v>
          </cell>
          <cell r="K11689">
            <v>5000</v>
          </cell>
          <cell r="L11689">
            <v>0</v>
          </cell>
          <cell r="M11689">
            <v>0</v>
          </cell>
          <cell r="N11689">
            <v>0</v>
          </cell>
          <cell r="O11689">
            <v>5000</v>
          </cell>
        </row>
        <row r="11690">
          <cell r="C11690">
            <v>241201182</v>
          </cell>
          <cell r="D11690" t="str">
            <v>21100241201182</v>
          </cell>
          <cell r="E11690" t="str">
            <v>校级成语辨析能力发展的时间线分析</v>
          </cell>
          <cell r="F11690" t="str">
            <v>韩健</v>
          </cell>
          <cell r="G11690" t="str">
            <v>2018100</v>
          </cell>
          <cell r="H11690">
            <v>0</v>
          </cell>
          <cell r="I11690">
            <v>2500</v>
          </cell>
          <cell r="J11690">
            <v>0</v>
          </cell>
          <cell r="K11690">
            <v>2500</v>
          </cell>
          <cell r="L11690">
            <v>0</v>
          </cell>
          <cell r="M11690">
            <v>0</v>
          </cell>
          <cell r="N11690">
            <v>0</v>
          </cell>
          <cell r="O11690">
            <v>2500</v>
          </cell>
        </row>
        <row r="11691">
          <cell r="C11691">
            <v>241201183</v>
          </cell>
          <cell r="D11691" t="str">
            <v>21100241201183</v>
          </cell>
          <cell r="E11691" t="str">
            <v>校级师范生跨学科教学素养评价指标体系开发</v>
          </cell>
          <cell r="F11691" t="str">
            <v>李茂菊</v>
          </cell>
          <cell r="G11691" t="str">
            <v>2023146</v>
          </cell>
          <cell r="H11691">
            <v>0</v>
          </cell>
          <cell r="I11691">
            <v>2500</v>
          </cell>
          <cell r="J11691">
            <v>0</v>
          </cell>
          <cell r="K11691">
            <v>2500</v>
          </cell>
          <cell r="L11691">
            <v>0</v>
          </cell>
          <cell r="M11691">
            <v>0</v>
          </cell>
          <cell r="N11691">
            <v>0</v>
          </cell>
          <cell r="O11691">
            <v>2500</v>
          </cell>
        </row>
        <row r="11692">
          <cell r="C11692">
            <v>241201184</v>
          </cell>
          <cell r="D11692" t="str">
            <v>21100241201184</v>
          </cell>
          <cell r="E11692" t="str">
            <v>校级大学生生命教育之预防自杀探索性研究</v>
          </cell>
          <cell r="F11692" t="str">
            <v>刘健</v>
          </cell>
          <cell r="G11692" t="str">
            <v>1993042</v>
          </cell>
          <cell r="H11692">
            <v>0</v>
          </cell>
          <cell r="I11692">
            <v>2500</v>
          </cell>
          <cell r="J11692">
            <v>0</v>
          </cell>
          <cell r="K11692">
            <v>2500</v>
          </cell>
          <cell r="L11692">
            <v>0</v>
          </cell>
          <cell r="M11692">
            <v>0</v>
          </cell>
          <cell r="N11692">
            <v>0</v>
          </cell>
          <cell r="O11692">
            <v>2500</v>
          </cell>
        </row>
        <row r="11693">
          <cell r="C11693">
            <v>241201185</v>
          </cell>
          <cell r="D11693" t="str">
            <v>21100241201185</v>
          </cell>
          <cell r="E11693" t="str">
            <v>校级地方高校音乐教育专业服务地方的路径与</v>
          </cell>
          <cell r="F11693" t="str">
            <v>黄琼</v>
          </cell>
          <cell r="G11693" t="str">
            <v>2005067</v>
          </cell>
          <cell r="H11693">
            <v>0</v>
          </cell>
          <cell r="I11693">
            <v>2500</v>
          </cell>
          <cell r="J11693">
            <v>0</v>
          </cell>
          <cell r="K11693">
            <v>2500</v>
          </cell>
          <cell r="L11693">
            <v>0</v>
          </cell>
          <cell r="M11693">
            <v>0</v>
          </cell>
          <cell r="N11693">
            <v>0</v>
          </cell>
          <cell r="O11693">
            <v>2500</v>
          </cell>
        </row>
        <row r="11694">
          <cell r="C11694">
            <v>241201186</v>
          </cell>
          <cell r="D11694" t="str">
            <v>21100241201186</v>
          </cell>
          <cell r="E11694" t="str">
            <v>校级儿童心理绘画与亲子阅读公益项目</v>
          </cell>
          <cell r="F11694" t="str">
            <v>江文</v>
          </cell>
          <cell r="G11694" t="str">
            <v>2004051</v>
          </cell>
          <cell r="H11694">
            <v>0</v>
          </cell>
          <cell r="I11694">
            <v>2500</v>
          </cell>
          <cell r="J11694">
            <v>0</v>
          </cell>
          <cell r="K11694">
            <v>2500</v>
          </cell>
          <cell r="L11694">
            <v>0</v>
          </cell>
          <cell r="M11694">
            <v>0</v>
          </cell>
          <cell r="N11694">
            <v>0</v>
          </cell>
          <cell r="O11694">
            <v>2500</v>
          </cell>
        </row>
        <row r="11695">
          <cell r="C11695">
            <v>241201187</v>
          </cell>
          <cell r="D11695" t="str">
            <v>21100241201187</v>
          </cell>
          <cell r="E11695" t="str">
            <v>校级IP银行模型资产储存管理与精准化模型</v>
          </cell>
          <cell r="F11695" t="str">
            <v>李楠</v>
          </cell>
          <cell r="G11695" t="str">
            <v>2013063</v>
          </cell>
          <cell r="H11695">
            <v>0</v>
          </cell>
          <cell r="I11695">
            <v>2500</v>
          </cell>
          <cell r="J11695">
            <v>2500</v>
          </cell>
          <cell r="K11695">
            <v>0</v>
          </cell>
          <cell r="L11695">
            <v>0</v>
          </cell>
          <cell r="M11695">
            <v>0</v>
          </cell>
          <cell r="N11695">
            <v>0</v>
          </cell>
          <cell r="O11695">
            <v>0</v>
          </cell>
        </row>
        <row r="11696">
          <cell r="C11696">
            <v>241201188</v>
          </cell>
          <cell r="D11696" t="str">
            <v>21100241201188</v>
          </cell>
          <cell r="E11696" t="str">
            <v>校级政策执行阐释理论视角下中小学教师跨学</v>
          </cell>
          <cell r="F11696" t="str">
            <v>李茂菊</v>
          </cell>
          <cell r="G11696" t="str">
            <v>2023146</v>
          </cell>
          <cell r="H11696">
            <v>0</v>
          </cell>
          <cell r="I11696">
            <v>2500</v>
          </cell>
          <cell r="J11696">
            <v>0</v>
          </cell>
          <cell r="K11696">
            <v>2500</v>
          </cell>
          <cell r="L11696">
            <v>0</v>
          </cell>
          <cell r="M11696">
            <v>0</v>
          </cell>
          <cell r="N11696">
            <v>0</v>
          </cell>
          <cell r="O11696">
            <v>2500</v>
          </cell>
        </row>
        <row r="11697">
          <cell r="C11697">
            <v>241201189</v>
          </cell>
          <cell r="D11697" t="str">
            <v>21100241201189</v>
          </cell>
          <cell r="E11697" t="str">
            <v>校级广东省潮汕人文化印象及文化认同的调查</v>
          </cell>
          <cell r="F11697" t="str">
            <v>李文韬</v>
          </cell>
          <cell r="G11697" t="str">
            <v>2023167</v>
          </cell>
          <cell r="H11697">
            <v>0</v>
          </cell>
          <cell r="I11697">
            <v>2500</v>
          </cell>
          <cell r="J11697">
            <v>0</v>
          </cell>
          <cell r="K11697">
            <v>2500</v>
          </cell>
          <cell r="L11697">
            <v>0</v>
          </cell>
          <cell r="M11697">
            <v>0</v>
          </cell>
          <cell r="N11697">
            <v>0</v>
          </cell>
          <cell r="O11697">
            <v>2500</v>
          </cell>
        </row>
        <row r="11698">
          <cell r="C11698">
            <v>241201190</v>
          </cell>
          <cell r="D11698" t="str">
            <v>21100241201190</v>
          </cell>
          <cell r="E11698" t="str">
            <v>校级暖风少年——城乡心育服务领航者</v>
          </cell>
          <cell r="F11698" t="str">
            <v>况小雪</v>
          </cell>
          <cell r="G11698" t="str">
            <v>2017057</v>
          </cell>
          <cell r="H11698">
            <v>0</v>
          </cell>
          <cell r="I11698">
            <v>2500</v>
          </cell>
          <cell r="J11698">
            <v>0</v>
          </cell>
          <cell r="K11698">
            <v>2500</v>
          </cell>
          <cell r="L11698">
            <v>0</v>
          </cell>
          <cell r="M11698">
            <v>0</v>
          </cell>
          <cell r="N11698">
            <v>0</v>
          </cell>
          <cell r="O11698">
            <v>2500</v>
          </cell>
        </row>
        <row r="11699">
          <cell r="C11699">
            <v>241201191</v>
          </cell>
          <cell r="D11699" t="str">
            <v>21100241201191</v>
          </cell>
          <cell r="E11699" t="str">
            <v>校级“家庭音乐汇” ——东莞市松山湖家促</v>
          </cell>
          <cell r="F11699" t="str">
            <v>黄琼</v>
          </cell>
          <cell r="G11699" t="str">
            <v>2005067</v>
          </cell>
          <cell r="H11699">
            <v>0</v>
          </cell>
          <cell r="I11699">
            <v>2500</v>
          </cell>
          <cell r="J11699">
            <v>0</v>
          </cell>
          <cell r="K11699">
            <v>2500</v>
          </cell>
          <cell r="L11699">
            <v>0</v>
          </cell>
          <cell r="M11699">
            <v>0</v>
          </cell>
          <cell r="N11699">
            <v>0</v>
          </cell>
          <cell r="O11699">
            <v>2500</v>
          </cell>
        </row>
        <row r="11700">
          <cell r="C11700">
            <v>241201192</v>
          </cell>
          <cell r="D11700" t="str">
            <v>21100241201192</v>
          </cell>
          <cell r="E11700" t="str">
            <v>校级莞工运动训练中心</v>
          </cell>
          <cell r="F11700" t="str">
            <v>陈进</v>
          </cell>
          <cell r="G11700" t="str">
            <v>2001034</v>
          </cell>
          <cell r="H11700">
            <v>0</v>
          </cell>
          <cell r="I11700">
            <v>2500</v>
          </cell>
          <cell r="J11700">
            <v>0</v>
          </cell>
          <cell r="K11700">
            <v>2500</v>
          </cell>
          <cell r="L11700">
            <v>0</v>
          </cell>
          <cell r="M11700">
            <v>0</v>
          </cell>
          <cell r="N11700">
            <v>0</v>
          </cell>
          <cell r="O11700">
            <v>2500</v>
          </cell>
        </row>
        <row r="11701">
          <cell r="C11701">
            <v>241201193</v>
          </cell>
          <cell r="D11701" t="str">
            <v>21100241201193</v>
          </cell>
          <cell r="E11701" t="str">
            <v>校级基于数字化技术的岭南舞蹈文化遗产研究</v>
          </cell>
          <cell r="F11701" t="str">
            <v>姚佩婵</v>
          </cell>
          <cell r="G11701" t="str">
            <v>2009039</v>
          </cell>
          <cell r="H11701">
            <v>0</v>
          </cell>
          <cell r="I11701">
            <v>0</v>
          </cell>
          <cell r="J11701">
            <v>0</v>
          </cell>
          <cell r="K11701">
            <v>0</v>
          </cell>
          <cell r="L11701">
            <v>0</v>
          </cell>
          <cell r="M11701">
            <v>0</v>
          </cell>
          <cell r="N11701">
            <v>0</v>
          </cell>
          <cell r="O11701">
            <v>0</v>
          </cell>
        </row>
        <row r="11702">
          <cell r="C11702">
            <v>245716</v>
          </cell>
          <cell r="D11702" t="str">
            <v>21100245716</v>
          </cell>
          <cell r="E11702" t="str">
            <v>广东省大学生匹克球锦标赛</v>
          </cell>
          <cell r="F11702" t="str">
            <v>余意</v>
          </cell>
          <cell r="G11702" t="str">
            <v>2001036</v>
          </cell>
          <cell r="H11702">
            <v>0</v>
          </cell>
          <cell r="I11702">
            <v>128598.81</v>
          </cell>
          <cell r="J11702">
            <v>119900.5</v>
          </cell>
          <cell r="K11702">
            <v>8698.31</v>
          </cell>
          <cell r="L11702">
            <v>0</v>
          </cell>
          <cell r="M11702">
            <v>0</v>
          </cell>
          <cell r="N11702">
            <v>0</v>
          </cell>
          <cell r="O11702">
            <v>8698.31</v>
          </cell>
        </row>
        <row r="11703">
          <cell r="C11703">
            <v>250229</v>
          </cell>
          <cell r="D11703" t="str">
            <v>21100250229</v>
          </cell>
          <cell r="E11703" t="str">
            <v>（定向捐赠款）南峰书院贇雅智慧创课工坊</v>
          </cell>
          <cell r="F11703" t="str">
            <v>余意</v>
          </cell>
          <cell r="G11703" t="str">
            <v>2001036</v>
          </cell>
          <cell r="H11703">
            <v>0</v>
          </cell>
          <cell r="I11703">
            <v>0</v>
          </cell>
          <cell r="J11703">
            <v>0</v>
          </cell>
          <cell r="K11703">
            <v>0</v>
          </cell>
          <cell r="L11703">
            <v>0</v>
          </cell>
          <cell r="M11703">
            <v>0</v>
          </cell>
          <cell r="N11703">
            <v>0</v>
          </cell>
          <cell r="O11703">
            <v>0</v>
          </cell>
        </row>
        <row r="11704">
          <cell r="C11704">
            <v>251115</v>
          </cell>
          <cell r="D11704" t="str">
            <v>21100251115</v>
          </cell>
          <cell r="E11704" t="str">
            <v>运动健康产业科技创新中心建设经费</v>
          </cell>
          <cell r="F11704" t="str">
            <v>余意</v>
          </cell>
          <cell r="G11704" t="str">
            <v>2001036</v>
          </cell>
          <cell r="H11704">
            <v>0</v>
          </cell>
          <cell r="I11704">
            <v>800000</v>
          </cell>
          <cell r="J11704">
            <v>0</v>
          </cell>
          <cell r="K11704">
            <v>800000</v>
          </cell>
          <cell r="L11704">
            <v>0</v>
          </cell>
          <cell r="M11704">
            <v>38841.56</v>
          </cell>
          <cell r="N11704">
            <v>0</v>
          </cell>
          <cell r="O11704">
            <v>761158.44</v>
          </cell>
        </row>
        <row r="11705">
          <cell r="C11705">
            <v>251121</v>
          </cell>
          <cell r="D11705" t="str">
            <v>21100251121</v>
          </cell>
          <cell r="E11705" t="str">
            <v>培训项目成本</v>
          </cell>
          <cell r="F11705" t="str">
            <v>余意</v>
          </cell>
          <cell r="G11705" t="str">
            <v>2001036</v>
          </cell>
          <cell r="H11705">
            <v>0</v>
          </cell>
          <cell r="I11705">
            <v>0</v>
          </cell>
          <cell r="J11705">
            <v>0</v>
          </cell>
          <cell r="K11705">
            <v>0</v>
          </cell>
          <cell r="L11705">
            <v>0</v>
          </cell>
          <cell r="M11705">
            <v>0</v>
          </cell>
          <cell r="N11705">
            <v>0</v>
          </cell>
          <cell r="O11705">
            <v>0</v>
          </cell>
        </row>
        <row r="11706">
          <cell r="C11706">
            <v>251121001</v>
          </cell>
          <cell r="D11706" t="str">
            <v>21100251121001</v>
          </cell>
          <cell r="E11706" t="str">
            <v>新进教师岗前培训</v>
          </cell>
          <cell r="F11706" t="str">
            <v>余意</v>
          </cell>
          <cell r="G11706" t="str">
            <v>2001036</v>
          </cell>
          <cell r="H11706">
            <v>0</v>
          </cell>
          <cell r="I11706">
            <v>123400</v>
          </cell>
          <cell r="J11706">
            <v>0</v>
          </cell>
          <cell r="K11706">
            <v>123400</v>
          </cell>
          <cell r="L11706">
            <v>0</v>
          </cell>
          <cell r="M11706">
            <v>0</v>
          </cell>
          <cell r="N11706">
            <v>0</v>
          </cell>
          <cell r="O11706">
            <v>123400</v>
          </cell>
        </row>
        <row r="11707">
          <cell r="C11707">
            <v>251201178</v>
          </cell>
          <cell r="D11707" t="str">
            <v>21100251201178</v>
          </cell>
          <cell r="E11707" t="str">
            <v>国家级广东省部分地区乡村儿童心理与行为现</v>
          </cell>
          <cell r="F11707" t="str">
            <v>况小雪</v>
          </cell>
          <cell r="G11707" t="str">
            <v>2017057</v>
          </cell>
          <cell r="H11707">
            <v>0</v>
          </cell>
          <cell r="I11707">
            <v>6000</v>
          </cell>
          <cell r="J11707">
            <v>0</v>
          </cell>
          <cell r="K11707">
            <v>6000</v>
          </cell>
          <cell r="L11707">
            <v>0</v>
          </cell>
          <cell r="M11707">
            <v>0</v>
          </cell>
          <cell r="N11707">
            <v>0</v>
          </cell>
          <cell r="O11707">
            <v>6000</v>
          </cell>
        </row>
        <row r="11708">
          <cell r="C11708">
            <v>251201179</v>
          </cell>
          <cell r="D11708" t="str">
            <v>21100251201179</v>
          </cell>
          <cell r="E11708" t="str">
            <v>省级绘乐园——基于绘本的国家安全教育课程</v>
          </cell>
          <cell r="F11708" t="str">
            <v>张锐</v>
          </cell>
          <cell r="G11708" t="str">
            <v>2010006</v>
          </cell>
          <cell r="H11708">
            <v>0</v>
          </cell>
          <cell r="I11708">
            <v>3000</v>
          </cell>
          <cell r="J11708">
            <v>0</v>
          </cell>
          <cell r="K11708">
            <v>3000</v>
          </cell>
          <cell r="L11708">
            <v>0</v>
          </cell>
          <cell r="M11708">
            <v>0</v>
          </cell>
          <cell r="N11708">
            <v>0</v>
          </cell>
          <cell r="O11708">
            <v>3000</v>
          </cell>
        </row>
        <row r="11709">
          <cell r="C11709">
            <v>251201180</v>
          </cell>
          <cell r="D11709" t="str">
            <v>21100251201180</v>
          </cell>
          <cell r="E11709" t="str">
            <v>省级“家校社”协同育人的音乐教联体构建与</v>
          </cell>
          <cell r="F11709" t="str">
            <v>张曾雅惠</v>
          </cell>
          <cell r="G11709" t="str">
            <v>2018084</v>
          </cell>
          <cell r="H11709">
            <v>0</v>
          </cell>
          <cell r="I11709">
            <v>3000</v>
          </cell>
          <cell r="J11709">
            <v>0</v>
          </cell>
          <cell r="K11709">
            <v>3000</v>
          </cell>
          <cell r="L11709">
            <v>0</v>
          </cell>
          <cell r="M11709">
            <v>0</v>
          </cell>
          <cell r="N11709">
            <v>0</v>
          </cell>
          <cell r="O11709">
            <v>3000</v>
          </cell>
        </row>
        <row r="11710">
          <cell r="C11710">
            <v>251201181</v>
          </cell>
          <cell r="D11710" t="str">
            <v>21100251201181</v>
          </cell>
          <cell r="E11710" t="str">
            <v>校级育见AI--小学教师AI 素养提升计</v>
          </cell>
          <cell r="F11710" t="str">
            <v>张锐</v>
          </cell>
          <cell r="G11710" t="str">
            <v>2010006</v>
          </cell>
          <cell r="H11710">
            <v>0</v>
          </cell>
          <cell r="I11710">
            <v>1500</v>
          </cell>
          <cell r="J11710">
            <v>0</v>
          </cell>
          <cell r="K11710">
            <v>1500</v>
          </cell>
          <cell r="L11710">
            <v>0</v>
          </cell>
          <cell r="M11710">
            <v>0</v>
          </cell>
          <cell r="N11710">
            <v>0</v>
          </cell>
          <cell r="O11710">
            <v>1500</v>
          </cell>
        </row>
        <row r="11711">
          <cell r="C11711">
            <v>251201182</v>
          </cell>
          <cell r="D11711" t="str">
            <v>21100251201182</v>
          </cell>
          <cell r="E11711" t="str">
            <v>校级高校社区育人中朋辈驱动型学风建设路径</v>
          </cell>
          <cell r="F11711" t="str">
            <v>况小雪</v>
          </cell>
          <cell r="G11711" t="str">
            <v>2017057</v>
          </cell>
          <cell r="H11711">
            <v>0</v>
          </cell>
          <cell r="I11711">
            <v>1500</v>
          </cell>
          <cell r="J11711">
            <v>0</v>
          </cell>
          <cell r="K11711">
            <v>1500</v>
          </cell>
          <cell r="L11711">
            <v>0</v>
          </cell>
          <cell r="M11711">
            <v>0</v>
          </cell>
          <cell r="N11711">
            <v>0</v>
          </cell>
          <cell r="O11711">
            <v>1500</v>
          </cell>
        </row>
        <row r="11712">
          <cell r="C11712">
            <v>251201183</v>
          </cell>
          <cell r="D11712" t="str">
            <v>21100251201183</v>
          </cell>
          <cell r="E11712" t="str">
            <v>校级究教育公平视域下AI赋能乡镇教育资源</v>
          </cell>
          <cell r="F11712" t="str">
            <v>谢伟红</v>
          </cell>
          <cell r="G11712" t="str">
            <v>2003050</v>
          </cell>
          <cell r="H11712">
            <v>0</v>
          </cell>
          <cell r="I11712">
            <v>1500</v>
          </cell>
          <cell r="J11712">
            <v>0</v>
          </cell>
          <cell r="K11712">
            <v>1500</v>
          </cell>
          <cell r="L11712">
            <v>0</v>
          </cell>
          <cell r="M11712">
            <v>0</v>
          </cell>
          <cell r="N11712">
            <v>0</v>
          </cell>
          <cell r="O11712">
            <v>1500</v>
          </cell>
        </row>
        <row r="11713">
          <cell r="C11713">
            <v>251201184</v>
          </cell>
          <cell r="D11713" t="str">
            <v>21100251201184</v>
          </cell>
          <cell r="E11713" t="str">
            <v>校级大学生成为“全职儿女”的经济决策：基</v>
          </cell>
          <cell r="F11713" t="str">
            <v>况小雪</v>
          </cell>
          <cell r="G11713" t="str">
            <v>2017057</v>
          </cell>
          <cell r="H11713">
            <v>0</v>
          </cell>
          <cell r="I11713">
            <v>1500</v>
          </cell>
          <cell r="J11713">
            <v>0</v>
          </cell>
          <cell r="K11713">
            <v>1500</v>
          </cell>
          <cell r="L11713">
            <v>0</v>
          </cell>
          <cell r="M11713">
            <v>0</v>
          </cell>
          <cell r="N11713">
            <v>0</v>
          </cell>
          <cell r="O11713">
            <v>1500</v>
          </cell>
        </row>
        <row r="11714">
          <cell r="C11714">
            <v>251201185</v>
          </cell>
          <cell r="D11714" t="str">
            <v>21100251201185</v>
          </cell>
          <cell r="E11714" t="str">
            <v>校级小组心理绘画技术在大学生朋辈辅导中的</v>
          </cell>
          <cell r="F11714" t="str">
            <v>刘健</v>
          </cell>
          <cell r="G11714" t="str">
            <v>1993042</v>
          </cell>
          <cell r="H11714">
            <v>0</v>
          </cell>
          <cell r="I11714">
            <v>1500</v>
          </cell>
          <cell r="J11714">
            <v>0</v>
          </cell>
          <cell r="K11714">
            <v>1500</v>
          </cell>
          <cell r="L11714">
            <v>0</v>
          </cell>
          <cell r="M11714">
            <v>0</v>
          </cell>
          <cell r="N11714">
            <v>0</v>
          </cell>
          <cell r="O11714">
            <v>1500</v>
          </cell>
        </row>
        <row r="11715">
          <cell r="C11715">
            <v>251201186</v>
          </cell>
          <cell r="D11715" t="str">
            <v>21100251201186</v>
          </cell>
          <cell r="E11715" t="str">
            <v>校级生命守门人 ——预警和防止自杀的探索</v>
          </cell>
          <cell r="F11715" t="str">
            <v>江文</v>
          </cell>
          <cell r="G11715" t="str">
            <v>2004051</v>
          </cell>
          <cell r="H11715">
            <v>0</v>
          </cell>
          <cell r="I11715">
            <v>1500</v>
          </cell>
          <cell r="J11715">
            <v>0</v>
          </cell>
          <cell r="K11715">
            <v>1500</v>
          </cell>
          <cell r="L11715">
            <v>0</v>
          </cell>
          <cell r="M11715">
            <v>0</v>
          </cell>
          <cell r="N11715">
            <v>0</v>
          </cell>
          <cell r="O11715">
            <v>1500</v>
          </cell>
        </row>
        <row r="11716">
          <cell r="C11716">
            <v>251201187</v>
          </cell>
          <cell r="D11716" t="str">
            <v>21100251201187</v>
          </cell>
          <cell r="E11716" t="str">
            <v>校级《提振消费背景下体育潮玩发展的时代价</v>
          </cell>
          <cell r="F11716" t="str">
            <v>刘兵</v>
          </cell>
          <cell r="G11716" t="str">
            <v>2024187</v>
          </cell>
          <cell r="H11716">
            <v>0</v>
          </cell>
          <cell r="I11716">
            <v>1500</v>
          </cell>
          <cell r="J11716">
            <v>0</v>
          </cell>
          <cell r="K11716">
            <v>1500</v>
          </cell>
          <cell r="L11716">
            <v>0</v>
          </cell>
          <cell r="M11716">
            <v>0</v>
          </cell>
          <cell r="N11716">
            <v>0</v>
          </cell>
          <cell r="O11716">
            <v>1500</v>
          </cell>
        </row>
        <row r="11717">
          <cell r="C11717">
            <v>251201188</v>
          </cell>
          <cell r="D11717" t="str">
            <v>21100251201188</v>
          </cell>
          <cell r="E11717" t="str">
            <v>校级后程优创--AI赋能3D打印未来制造</v>
          </cell>
          <cell r="F11717" t="str">
            <v>刘林</v>
          </cell>
          <cell r="G11717" t="str">
            <v>2024141</v>
          </cell>
          <cell r="H11717">
            <v>0</v>
          </cell>
          <cell r="I11717">
            <v>1500</v>
          </cell>
          <cell r="J11717">
            <v>0</v>
          </cell>
          <cell r="K11717">
            <v>1500</v>
          </cell>
          <cell r="L11717">
            <v>0</v>
          </cell>
          <cell r="M11717">
            <v>0</v>
          </cell>
          <cell r="N11717">
            <v>0</v>
          </cell>
          <cell r="O11717">
            <v>1500</v>
          </cell>
        </row>
        <row r="11718">
          <cell r="C11718">
            <v>251201189</v>
          </cell>
          <cell r="D11718" t="str">
            <v>21100251201189</v>
          </cell>
          <cell r="E11718" t="str">
            <v>校级社区音乐公益课堂：15分钟艺术服务圈</v>
          </cell>
          <cell r="F11718" t="str">
            <v>王和卿</v>
          </cell>
          <cell r="G11718" t="str">
            <v>2017088</v>
          </cell>
          <cell r="H11718">
            <v>0</v>
          </cell>
          <cell r="I11718">
            <v>1500</v>
          </cell>
          <cell r="J11718">
            <v>0</v>
          </cell>
          <cell r="K11718">
            <v>1500</v>
          </cell>
          <cell r="L11718">
            <v>0</v>
          </cell>
          <cell r="M11718">
            <v>0</v>
          </cell>
          <cell r="N11718">
            <v>0</v>
          </cell>
          <cell r="O11718">
            <v>1500</v>
          </cell>
        </row>
        <row r="11719">
          <cell r="C11719">
            <v>255709</v>
          </cell>
          <cell r="D11719" t="str">
            <v>21100255709</v>
          </cell>
          <cell r="E11719" t="str">
            <v>2024年东莞市文化发展专项资金（林中空地）</v>
          </cell>
          <cell r="F11719" t="str">
            <v>余意</v>
          </cell>
          <cell r="G11719" t="str">
            <v>2001036</v>
          </cell>
          <cell r="H11719">
            <v>0</v>
          </cell>
          <cell r="I11719">
            <v>40000</v>
          </cell>
          <cell r="J11719">
            <v>0</v>
          </cell>
          <cell r="K11719">
            <v>40000</v>
          </cell>
          <cell r="L11719">
            <v>0</v>
          </cell>
          <cell r="M11719">
            <v>0</v>
          </cell>
          <cell r="N11719">
            <v>0</v>
          </cell>
          <cell r="O11719">
            <v>40000</v>
          </cell>
        </row>
        <row r="11720">
          <cell r="C11720">
            <v>255710</v>
          </cell>
          <cell r="D11720" t="str">
            <v>21100255710</v>
          </cell>
          <cell r="E11720" t="str">
            <v>2024年东莞市文化发展专项资金（英雄母亲）</v>
          </cell>
          <cell r="F11720" t="str">
            <v>余意</v>
          </cell>
          <cell r="G11720" t="str">
            <v>2001036</v>
          </cell>
          <cell r="H11720">
            <v>0</v>
          </cell>
          <cell r="I11720">
            <v>100000</v>
          </cell>
          <cell r="J11720">
            <v>0</v>
          </cell>
          <cell r="K11720">
            <v>100000</v>
          </cell>
          <cell r="L11720">
            <v>0</v>
          </cell>
          <cell r="M11720">
            <v>0</v>
          </cell>
          <cell r="N11720">
            <v>0</v>
          </cell>
          <cell r="O11720">
            <v>100000</v>
          </cell>
        </row>
        <row r="11721">
          <cell r="C11721">
            <v>195400012</v>
          </cell>
          <cell r="D11721" t="str">
            <v>21200195400012</v>
          </cell>
          <cell r="E11721" t="str">
            <v>(071027001)团费</v>
          </cell>
          <cell r="F11721" t="str">
            <v>陈伟</v>
          </cell>
          <cell r="G11721" t="str">
            <v>2003020</v>
          </cell>
          <cell r="H11721">
            <v>769.2</v>
          </cell>
          <cell r="I11721">
            <v>0</v>
          </cell>
          <cell r="J11721">
            <v>0</v>
          </cell>
          <cell r="K11721">
            <v>769.2</v>
          </cell>
          <cell r="L11721">
            <v>0</v>
          </cell>
          <cell r="M11721">
            <v>0</v>
          </cell>
          <cell r="N11721">
            <v>0</v>
          </cell>
          <cell r="O11721">
            <v>769.2</v>
          </cell>
        </row>
        <row r="11722">
          <cell r="C11722">
            <v>195900001012</v>
          </cell>
          <cell r="D11722" t="str">
            <v>21200195900001012</v>
          </cell>
          <cell r="E11722" t="str">
            <v>党费</v>
          </cell>
          <cell r="F11722" t="str">
            <v>宋美娴</v>
          </cell>
          <cell r="G11722" t="str">
            <v>2004025</v>
          </cell>
          <cell r="H11722">
            <v>0</v>
          </cell>
          <cell r="I11722">
            <v>19165.9</v>
          </cell>
          <cell r="J11722">
            <v>0</v>
          </cell>
          <cell r="K11722">
            <v>19165.9</v>
          </cell>
          <cell r="L11722">
            <v>0</v>
          </cell>
          <cell r="M11722">
            <v>0</v>
          </cell>
          <cell r="N11722">
            <v>0</v>
          </cell>
          <cell r="O11722">
            <v>19165.9</v>
          </cell>
        </row>
        <row r="11723">
          <cell r="C11723">
            <v>211138001</v>
          </cell>
          <cell r="D11723" t="str">
            <v>21200211138001</v>
          </cell>
          <cell r="E11723" t="str">
            <v>实验室建设专项支出</v>
          </cell>
          <cell r="F11723" t="str">
            <v>陈伟</v>
          </cell>
          <cell r="G11723" t="str">
            <v>2003020</v>
          </cell>
          <cell r="H11723">
            <v>0</v>
          </cell>
          <cell r="I11723">
            <v>0</v>
          </cell>
          <cell r="J11723">
            <v>0</v>
          </cell>
          <cell r="K11723">
            <v>0</v>
          </cell>
          <cell r="L11723">
            <v>0</v>
          </cell>
          <cell r="M11723">
            <v>0</v>
          </cell>
          <cell r="N11723">
            <v>0</v>
          </cell>
          <cell r="O11723">
            <v>0</v>
          </cell>
        </row>
        <row r="11724">
          <cell r="C11724">
            <v>215701012</v>
          </cell>
          <cell r="D11724" t="str">
            <v>21200215701012</v>
          </cell>
          <cell r="E11724" t="str">
            <v>征兵专项经费</v>
          </cell>
          <cell r="F11724" t="str">
            <v>宋美娴</v>
          </cell>
          <cell r="G11724" t="str">
            <v>2004025</v>
          </cell>
          <cell r="H11724">
            <v>0</v>
          </cell>
          <cell r="I11724">
            <v>2000</v>
          </cell>
          <cell r="J11724">
            <v>0</v>
          </cell>
          <cell r="K11724">
            <v>2000</v>
          </cell>
          <cell r="L11724">
            <v>0</v>
          </cell>
          <cell r="M11724">
            <v>0</v>
          </cell>
          <cell r="N11724">
            <v>0</v>
          </cell>
          <cell r="O11724">
            <v>2000</v>
          </cell>
        </row>
        <row r="11725">
          <cell r="C11725">
            <v>220619001</v>
          </cell>
          <cell r="D11725" t="str">
            <v>21200220619001</v>
          </cell>
          <cell r="E11725" t="str">
            <v>粤台产业学院人员经费</v>
          </cell>
          <cell r="F11725" t="str">
            <v>陈伟</v>
          </cell>
          <cell r="G11725" t="str">
            <v>2003020</v>
          </cell>
          <cell r="H11725">
            <v>0</v>
          </cell>
          <cell r="I11725">
            <v>6542475</v>
          </cell>
          <cell r="J11725">
            <v>5620134.26</v>
          </cell>
          <cell r="K11725">
            <v>922340.74</v>
          </cell>
          <cell r="L11725">
            <v>0</v>
          </cell>
          <cell r="M11725">
            <v>0</v>
          </cell>
          <cell r="N11725">
            <v>0</v>
          </cell>
          <cell r="O11725">
            <v>922340.74</v>
          </cell>
        </row>
        <row r="11726">
          <cell r="C11726">
            <v>220629017</v>
          </cell>
          <cell r="D11726" t="str">
            <v>21200220629017</v>
          </cell>
          <cell r="E11726" t="str">
            <v>本科招生工作经费</v>
          </cell>
          <cell r="F11726" t="str">
            <v>宋美娴</v>
          </cell>
          <cell r="G11726" t="str">
            <v>2004025</v>
          </cell>
          <cell r="H11726">
            <v>0</v>
          </cell>
          <cell r="I11726">
            <v>0</v>
          </cell>
          <cell r="J11726">
            <v>0</v>
          </cell>
          <cell r="K11726">
            <v>0</v>
          </cell>
          <cell r="L11726">
            <v>0</v>
          </cell>
          <cell r="M11726">
            <v>0</v>
          </cell>
          <cell r="N11726">
            <v>0</v>
          </cell>
          <cell r="O11726">
            <v>0</v>
          </cell>
        </row>
        <row r="11727">
          <cell r="C11727">
            <v>221001060</v>
          </cell>
          <cell r="D11727" t="str">
            <v>21200221001060</v>
          </cell>
          <cell r="E11727" t="str">
            <v>党建经费</v>
          </cell>
          <cell r="F11727" t="str">
            <v>宋美娴</v>
          </cell>
          <cell r="G11727" t="str">
            <v>2004025</v>
          </cell>
          <cell r="H11727">
            <v>0</v>
          </cell>
          <cell r="I11727">
            <v>38550</v>
          </cell>
          <cell r="J11727">
            <v>3457.5</v>
          </cell>
          <cell r="K11727">
            <v>35092.5</v>
          </cell>
          <cell r="L11727">
            <v>0</v>
          </cell>
          <cell r="M11727">
            <v>0</v>
          </cell>
          <cell r="N11727">
            <v>0</v>
          </cell>
          <cell r="O11727">
            <v>35092.5</v>
          </cell>
        </row>
        <row r="11728">
          <cell r="C11728">
            <v>221001122010</v>
          </cell>
          <cell r="D11728" t="str">
            <v>21200221001122010</v>
          </cell>
          <cell r="E11728" t="str">
            <v>教学实验耗材费</v>
          </cell>
          <cell r="F11728" t="str">
            <v>陈伟</v>
          </cell>
          <cell r="G11728" t="str">
            <v>2003020</v>
          </cell>
          <cell r="H11728">
            <v>0</v>
          </cell>
          <cell r="I11728">
            <v>0</v>
          </cell>
          <cell r="J11728">
            <v>0</v>
          </cell>
          <cell r="K11728">
            <v>0</v>
          </cell>
          <cell r="L11728">
            <v>0</v>
          </cell>
          <cell r="M11728">
            <v>0</v>
          </cell>
          <cell r="N11728">
            <v>0</v>
          </cell>
          <cell r="O11728">
            <v>0</v>
          </cell>
        </row>
        <row r="11729">
          <cell r="C11729">
            <v>221001175</v>
          </cell>
          <cell r="D11729" t="str">
            <v>21200221001175</v>
          </cell>
          <cell r="E11729" t="str">
            <v>日常公用经费</v>
          </cell>
          <cell r="F11729" t="str">
            <v>陈伟</v>
          </cell>
          <cell r="G11729" t="str">
            <v>2003020</v>
          </cell>
          <cell r="H11729">
            <v>0</v>
          </cell>
          <cell r="I11729">
            <v>0</v>
          </cell>
          <cell r="J11729">
            <v>0</v>
          </cell>
          <cell r="K11729">
            <v>0</v>
          </cell>
          <cell r="L11729">
            <v>0</v>
          </cell>
          <cell r="M11729">
            <v>0</v>
          </cell>
          <cell r="N11729">
            <v>0</v>
          </cell>
          <cell r="O11729">
            <v>0</v>
          </cell>
        </row>
        <row r="11730">
          <cell r="C11730">
            <v>221001176</v>
          </cell>
          <cell r="D11730" t="str">
            <v>21200221001176</v>
          </cell>
          <cell r="E11730" t="str">
            <v>教学业务费（教学实验耗材费）</v>
          </cell>
          <cell r="F11730" t="str">
            <v>陈伟</v>
          </cell>
          <cell r="G11730" t="str">
            <v>2003020</v>
          </cell>
          <cell r="H11730">
            <v>0</v>
          </cell>
          <cell r="I11730">
            <v>92000</v>
          </cell>
          <cell r="J11730">
            <v>59980</v>
          </cell>
          <cell r="K11730">
            <v>32020</v>
          </cell>
          <cell r="L11730">
            <v>0</v>
          </cell>
          <cell r="M11730">
            <v>0</v>
          </cell>
          <cell r="N11730">
            <v>0</v>
          </cell>
          <cell r="O11730">
            <v>32020</v>
          </cell>
        </row>
        <row r="11731">
          <cell r="C11731">
            <v>221001177</v>
          </cell>
          <cell r="D11731" t="str">
            <v>21200221001177</v>
          </cell>
          <cell r="E11731" t="str">
            <v>人才队伍建设费</v>
          </cell>
          <cell r="F11731" t="str">
            <v>陈伟</v>
          </cell>
          <cell r="G11731" t="str">
            <v>2003020</v>
          </cell>
          <cell r="H11731">
            <v>0</v>
          </cell>
          <cell r="I11731">
            <v>0</v>
          </cell>
          <cell r="J11731">
            <v>0</v>
          </cell>
          <cell r="K11731">
            <v>0</v>
          </cell>
          <cell r="L11731">
            <v>0</v>
          </cell>
          <cell r="M11731">
            <v>0</v>
          </cell>
          <cell r="N11731">
            <v>0</v>
          </cell>
          <cell r="O11731">
            <v>0</v>
          </cell>
        </row>
        <row r="11732">
          <cell r="C11732">
            <v>221003024</v>
          </cell>
          <cell r="D11732" t="str">
            <v>21200221003024</v>
          </cell>
          <cell r="E11732" t="str">
            <v>学生工作经费</v>
          </cell>
          <cell r="F11732" t="str">
            <v>陈伟</v>
          </cell>
          <cell r="G11732" t="str">
            <v>2003020</v>
          </cell>
          <cell r="H11732">
            <v>0</v>
          </cell>
          <cell r="I11732">
            <v>42000</v>
          </cell>
          <cell r="J11732">
            <v>6279</v>
          </cell>
          <cell r="K11732">
            <v>35721</v>
          </cell>
          <cell r="L11732">
            <v>0</v>
          </cell>
          <cell r="M11732">
            <v>0</v>
          </cell>
          <cell r="N11732">
            <v>0</v>
          </cell>
          <cell r="O11732">
            <v>35721</v>
          </cell>
        </row>
        <row r="11733">
          <cell r="C11733">
            <v>221004001</v>
          </cell>
          <cell r="D11733" t="str">
            <v>21200221004001</v>
          </cell>
          <cell r="E11733" t="str">
            <v>粤台产业学院日常经费</v>
          </cell>
          <cell r="F11733" t="str">
            <v>陈伟</v>
          </cell>
          <cell r="G11733" t="str">
            <v>2003020</v>
          </cell>
          <cell r="H11733">
            <v>0</v>
          </cell>
          <cell r="I11733">
            <v>0</v>
          </cell>
          <cell r="J11733">
            <v>0</v>
          </cell>
          <cell r="K11733">
            <v>0</v>
          </cell>
          <cell r="L11733">
            <v>0</v>
          </cell>
          <cell r="M11733">
            <v>66850</v>
          </cell>
          <cell r="N11733">
            <v>0</v>
          </cell>
          <cell r="O11733">
            <v>-66850</v>
          </cell>
        </row>
        <row r="11734">
          <cell r="C11734">
            <v>221012041</v>
          </cell>
          <cell r="D11734" t="str">
            <v>21200221012041</v>
          </cell>
          <cell r="E11734" t="str">
            <v>学生工作经费（德育经费）</v>
          </cell>
          <cell r="F11734" t="str">
            <v>陈伟</v>
          </cell>
          <cell r="G11734" t="str">
            <v>2003020</v>
          </cell>
          <cell r="H11734">
            <v>0</v>
          </cell>
          <cell r="I11734">
            <v>0</v>
          </cell>
          <cell r="J11734">
            <v>0</v>
          </cell>
          <cell r="K11734">
            <v>0</v>
          </cell>
          <cell r="L11734">
            <v>0</v>
          </cell>
          <cell r="M11734">
            <v>0</v>
          </cell>
          <cell r="N11734">
            <v>0</v>
          </cell>
          <cell r="O11734">
            <v>0</v>
          </cell>
        </row>
        <row r="11735">
          <cell r="C11735">
            <v>221012044</v>
          </cell>
          <cell r="D11735" t="str">
            <v>21200221012044</v>
          </cell>
          <cell r="E11735" t="str">
            <v>学生工作经费（德育经费）</v>
          </cell>
          <cell r="F11735" t="str">
            <v>陈伟</v>
          </cell>
          <cell r="G11735" t="str">
            <v>2003020</v>
          </cell>
          <cell r="H11735">
            <v>0</v>
          </cell>
          <cell r="I11735">
            <v>10000</v>
          </cell>
          <cell r="J11735">
            <v>0</v>
          </cell>
          <cell r="K11735">
            <v>10000</v>
          </cell>
          <cell r="L11735">
            <v>0</v>
          </cell>
          <cell r="M11735">
            <v>0</v>
          </cell>
          <cell r="N11735">
            <v>0</v>
          </cell>
          <cell r="O11735">
            <v>10000</v>
          </cell>
        </row>
        <row r="11736">
          <cell r="C11736">
            <v>221101001035</v>
          </cell>
          <cell r="D11736" t="str">
            <v>21200221101001035</v>
          </cell>
          <cell r="E11736" t="str">
            <v>教学业务费（专业建设费）</v>
          </cell>
          <cell r="F11736" t="str">
            <v>陈伟</v>
          </cell>
          <cell r="G11736" t="str">
            <v>2003020</v>
          </cell>
          <cell r="H11736">
            <v>0</v>
          </cell>
          <cell r="I11736">
            <v>0</v>
          </cell>
          <cell r="J11736">
            <v>0</v>
          </cell>
          <cell r="K11736">
            <v>0</v>
          </cell>
          <cell r="L11736">
            <v>0</v>
          </cell>
          <cell r="M11736">
            <v>0</v>
          </cell>
          <cell r="N11736">
            <v>0</v>
          </cell>
          <cell r="O11736">
            <v>0</v>
          </cell>
        </row>
        <row r="11737">
          <cell r="C11737">
            <v>221102035</v>
          </cell>
          <cell r="D11737" t="str">
            <v>21200221102035</v>
          </cell>
          <cell r="E11737" t="str">
            <v>教学业务费</v>
          </cell>
          <cell r="F11737" t="str">
            <v>陈伟</v>
          </cell>
          <cell r="G11737" t="str">
            <v>2003020</v>
          </cell>
          <cell r="H11737">
            <v>0</v>
          </cell>
          <cell r="I11737">
            <v>301580</v>
          </cell>
          <cell r="J11737">
            <v>293780.42</v>
          </cell>
          <cell r="K11737">
            <v>7799.58</v>
          </cell>
          <cell r="L11737">
            <v>180000</v>
          </cell>
          <cell r="M11737">
            <v>0</v>
          </cell>
          <cell r="N11737">
            <v>0</v>
          </cell>
          <cell r="O11737">
            <v>7799.58</v>
          </cell>
        </row>
        <row r="11738">
          <cell r="C11738">
            <v>221102035001</v>
          </cell>
          <cell r="D11738" t="str">
            <v>21200221102035001</v>
          </cell>
          <cell r="E11738" t="str">
            <v>基于科产教融合项目驱动的卓越工程人才培养创新与实践</v>
          </cell>
          <cell r="F11738" t="str">
            <v>陈伟</v>
          </cell>
          <cell r="G11738" t="str">
            <v>2003020</v>
          </cell>
          <cell r="H11738">
            <v>0</v>
          </cell>
          <cell r="I11738">
            <v>16000</v>
          </cell>
          <cell r="J11738">
            <v>0</v>
          </cell>
          <cell r="K11738">
            <v>16000</v>
          </cell>
          <cell r="L11738">
            <v>0</v>
          </cell>
          <cell r="M11738">
            <v>0</v>
          </cell>
          <cell r="N11738">
            <v>0</v>
          </cell>
          <cell r="O11738">
            <v>16000</v>
          </cell>
        </row>
        <row r="11739">
          <cell r="C11739">
            <v>221102035002</v>
          </cell>
          <cell r="D11739" t="str">
            <v>21200221102035002</v>
          </cell>
          <cell r="E11739" t="str">
            <v>基于产教融合项目驱动的工业节能微课程建设与实践</v>
          </cell>
          <cell r="F11739" t="str">
            <v>陈尚彦</v>
          </cell>
          <cell r="G11739" t="str">
            <v>2018022</v>
          </cell>
          <cell r="H11739">
            <v>0</v>
          </cell>
          <cell r="I11739">
            <v>25000</v>
          </cell>
          <cell r="J11739">
            <v>17971.75</v>
          </cell>
          <cell r="K11739">
            <v>7028.25</v>
          </cell>
          <cell r="L11739">
            <v>0</v>
          </cell>
          <cell r="M11739">
            <v>0</v>
          </cell>
          <cell r="N11739">
            <v>0</v>
          </cell>
          <cell r="O11739">
            <v>7028.25</v>
          </cell>
        </row>
        <row r="11740">
          <cell r="C11740">
            <v>221102043</v>
          </cell>
          <cell r="D11740" t="str">
            <v>21200221102043</v>
          </cell>
          <cell r="E11740" t="str">
            <v>学生工作经费（实习实验费）</v>
          </cell>
          <cell r="F11740" t="str">
            <v>陈伟</v>
          </cell>
          <cell r="G11740" t="str">
            <v>2003020</v>
          </cell>
          <cell r="H11740">
            <v>0</v>
          </cell>
          <cell r="I11740">
            <v>0</v>
          </cell>
          <cell r="J11740">
            <v>0</v>
          </cell>
          <cell r="K11740">
            <v>0</v>
          </cell>
          <cell r="L11740">
            <v>0</v>
          </cell>
          <cell r="M11740">
            <v>0</v>
          </cell>
          <cell r="N11740">
            <v>0</v>
          </cell>
          <cell r="O11740">
            <v>0</v>
          </cell>
        </row>
        <row r="11741">
          <cell r="C11741">
            <v>221102047</v>
          </cell>
          <cell r="D11741" t="str">
            <v>21200221102047</v>
          </cell>
          <cell r="E11741" t="str">
            <v>学生工作经费（实习实验费）</v>
          </cell>
          <cell r="F11741" t="str">
            <v>陈伟</v>
          </cell>
          <cell r="G11741" t="str">
            <v>2003020</v>
          </cell>
          <cell r="H11741">
            <v>0</v>
          </cell>
          <cell r="I11741">
            <v>20000</v>
          </cell>
          <cell r="J11741">
            <v>7225</v>
          </cell>
          <cell r="K11741">
            <v>12775</v>
          </cell>
          <cell r="L11741">
            <v>0</v>
          </cell>
          <cell r="M11741">
            <v>0</v>
          </cell>
          <cell r="N11741">
            <v>0</v>
          </cell>
          <cell r="O11741">
            <v>12775</v>
          </cell>
        </row>
        <row r="11742">
          <cell r="C11742">
            <v>221103001</v>
          </cell>
          <cell r="D11742" t="str">
            <v>21200221103001</v>
          </cell>
          <cell r="E11742" t="str">
            <v>粤台产业学院实验室建设专项</v>
          </cell>
          <cell r="F11742" t="str">
            <v>陈伟</v>
          </cell>
          <cell r="G11742" t="str">
            <v>2003020</v>
          </cell>
          <cell r="H11742">
            <v>0</v>
          </cell>
          <cell r="I11742">
            <v>0</v>
          </cell>
          <cell r="J11742">
            <v>0</v>
          </cell>
          <cell r="K11742">
            <v>0</v>
          </cell>
          <cell r="L11742">
            <v>0</v>
          </cell>
          <cell r="M11742">
            <v>0</v>
          </cell>
          <cell r="N11742">
            <v>0</v>
          </cell>
          <cell r="O11742">
            <v>0</v>
          </cell>
        </row>
        <row r="11743">
          <cell r="C11743">
            <v>221103014</v>
          </cell>
          <cell r="D11743" t="str">
            <v>21200221103014</v>
          </cell>
          <cell r="E11743" t="str">
            <v>实验和教学设施建设费</v>
          </cell>
          <cell r="F11743" t="str">
            <v>陈伟</v>
          </cell>
          <cell r="G11743" t="str">
            <v>2003020</v>
          </cell>
          <cell r="H11743">
            <v>0</v>
          </cell>
          <cell r="I11743">
            <v>120000</v>
          </cell>
          <cell r="J11743">
            <v>52632</v>
          </cell>
          <cell r="K11743">
            <v>67368</v>
          </cell>
          <cell r="L11743">
            <v>0</v>
          </cell>
          <cell r="M11743">
            <v>0</v>
          </cell>
          <cell r="N11743">
            <v>0</v>
          </cell>
          <cell r="O11743">
            <v>67368</v>
          </cell>
        </row>
        <row r="11744">
          <cell r="C11744">
            <v>221106214</v>
          </cell>
          <cell r="D11744" t="str">
            <v>21200221106214</v>
          </cell>
          <cell r="E11744" t="str">
            <v>教学业务费（课程建设费）</v>
          </cell>
          <cell r="F11744" t="str">
            <v>陈伟</v>
          </cell>
          <cell r="G11744" t="str">
            <v>2003020</v>
          </cell>
          <cell r="H11744">
            <v>0</v>
          </cell>
          <cell r="I11744">
            <v>0</v>
          </cell>
          <cell r="J11744">
            <v>0</v>
          </cell>
          <cell r="K11744">
            <v>0</v>
          </cell>
          <cell r="L11744">
            <v>0</v>
          </cell>
          <cell r="M11744">
            <v>0</v>
          </cell>
          <cell r="N11744">
            <v>0</v>
          </cell>
          <cell r="O11744">
            <v>0</v>
          </cell>
        </row>
        <row r="11745">
          <cell r="C11745">
            <v>221111014</v>
          </cell>
          <cell r="D11745" t="str">
            <v>21200221111014</v>
          </cell>
          <cell r="E11745" t="str">
            <v>基础设施运行费</v>
          </cell>
          <cell r="F11745" t="str">
            <v>陈伟</v>
          </cell>
          <cell r="G11745" t="str">
            <v>2003020</v>
          </cell>
          <cell r="H11745">
            <v>0</v>
          </cell>
          <cell r="I11745">
            <v>0</v>
          </cell>
          <cell r="J11745">
            <v>0</v>
          </cell>
          <cell r="K11745">
            <v>0</v>
          </cell>
          <cell r="L11745">
            <v>0</v>
          </cell>
          <cell r="M11745">
            <v>0</v>
          </cell>
          <cell r="N11745">
            <v>0</v>
          </cell>
          <cell r="O11745">
            <v>0</v>
          </cell>
        </row>
        <row r="11746">
          <cell r="C11746">
            <v>225601023</v>
          </cell>
          <cell r="D11746" t="str">
            <v>21200225601023</v>
          </cell>
          <cell r="E11746" t="str">
            <v>科研管理费</v>
          </cell>
          <cell r="F11746" t="str">
            <v>陈伟</v>
          </cell>
          <cell r="G11746" t="str">
            <v>2003020</v>
          </cell>
          <cell r="H11746">
            <v>0</v>
          </cell>
          <cell r="I11746">
            <v>17396</v>
          </cell>
          <cell r="J11746">
            <v>0</v>
          </cell>
          <cell r="K11746">
            <v>17396</v>
          </cell>
          <cell r="L11746">
            <v>0</v>
          </cell>
          <cell r="M11746">
            <v>0</v>
          </cell>
          <cell r="N11746">
            <v>0</v>
          </cell>
          <cell r="O11746">
            <v>17396</v>
          </cell>
        </row>
        <row r="11747">
          <cell r="C11747">
            <v>226120004011</v>
          </cell>
          <cell r="D11747" t="str">
            <v>21200226120004011</v>
          </cell>
          <cell r="E11747" t="str">
            <v>服务东莞企业专项经费</v>
          </cell>
          <cell r="F11747" t="str">
            <v>谢春晓</v>
          </cell>
          <cell r="G11747" t="str">
            <v>2006058</v>
          </cell>
          <cell r="H11747">
            <v>0</v>
          </cell>
          <cell r="I11747">
            <v>0</v>
          </cell>
          <cell r="J11747">
            <v>0</v>
          </cell>
          <cell r="K11747">
            <v>0</v>
          </cell>
          <cell r="L11747">
            <v>0</v>
          </cell>
          <cell r="M11747">
            <v>0</v>
          </cell>
          <cell r="N11747">
            <v>0</v>
          </cell>
          <cell r="O11747">
            <v>0</v>
          </cell>
        </row>
        <row r="11748">
          <cell r="C11748">
            <v>231119</v>
          </cell>
          <cell r="D11748" t="str">
            <v>21200231119</v>
          </cell>
          <cell r="E11748" t="str">
            <v>粤台产业学院人员经费</v>
          </cell>
          <cell r="F11748" t="str">
            <v>陈伟</v>
          </cell>
          <cell r="G11748" t="str">
            <v>2003020</v>
          </cell>
          <cell r="H11748">
            <v>0</v>
          </cell>
          <cell r="I11748">
            <v>0</v>
          </cell>
          <cell r="J11748">
            <v>0</v>
          </cell>
          <cell r="K11748">
            <v>0</v>
          </cell>
          <cell r="L11748">
            <v>0</v>
          </cell>
          <cell r="M11748">
            <v>0</v>
          </cell>
          <cell r="N11748">
            <v>0</v>
          </cell>
          <cell r="O11748">
            <v>0</v>
          </cell>
        </row>
        <row r="11749">
          <cell r="C11749">
            <v>241001004011</v>
          </cell>
          <cell r="D11749" t="str">
            <v>21200241001004011</v>
          </cell>
          <cell r="E11749" t="str">
            <v>服务东莞企业专项经费</v>
          </cell>
          <cell r="F11749" t="str">
            <v>谢春晓</v>
          </cell>
          <cell r="G11749" t="str">
            <v>2006058</v>
          </cell>
          <cell r="H11749">
            <v>0</v>
          </cell>
          <cell r="I11749">
            <v>12000</v>
          </cell>
          <cell r="J11749">
            <v>0</v>
          </cell>
          <cell r="K11749">
            <v>12000</v>
          </cell>
          <cell r="L11749">
            <v>0</v>
          </cell>
          <cell r="M11749">
            <v>0</v>
          </cell>
          <cell r="N11749">
            <v>0</v>
          </cell>
          <cell r="O11749">
            <v>12000</v>
          </cell>
        </row>
        <row r="11750">
          <cell r="C11750">
            <v>241002015</v>
          </cell>
          <cell r="D11750" t="str">
            <v>21200241002015</v>
          </cell>
          <cell r="E11750" t="str">
            <v>科研业务费</v>
          </cell>
          <cell r="F11750" t="str">
            <v>陈伟</v>
          </cell>
          <cell r="G11750" t="str">
            <v>2003020</v>
          </cell>
          <cell r="H11750">
            <v>0</v>
          </cell>
          <cell r="I11750">
            <v>2500</v>
          </cell>
          <cell r="J11750">
            <v>500</v>
          </cell>
          <cell r="K11750">
            <v>2000</v>
          </cell>
          <cell r="L11750">
            <v>0</v>
          </cell>
          <cell r="M11750">
            <v>0</v>
          </cell>
          <cell r="N11750">
            <v>0</v>
          </cell>
          <cell r="O11750">
            <v>2000</v>
          </cell>
        </row>
        <row r="11751">
          <cell r="C11751">
            <v>241003</v>
          </cell>
          <cell r="D11751" t="str">
            <v>21200241003</v>
          </cell>
          <cell r="E11751" t="str">
            <v>粤台产业学院人员经费（补充）</v>
          </cell>
          <cell r="F11751" t="str">
            <v>陈伟</v>
          </cell>
          <cell r="G11751" t="str">
            <v>2003020</v>
          </cell>
          <cell r="H11751">
            <v>0</v>
          </cell>
          <cell r="I11751">
            <v>0</v>
          </cell>
          <cell r="J11751">
            <v>0</v>
          </cell>
          <cell r="K11751">
            <v>0</v>
          </cell>
          <cell r="L11751">
            <v>0</v>
          </cell>
          <cell r="M11751">
            <v>0</v>
          </cell>
          <cell r="N11751">
            <v>0</v>
          </cell>
          <cell r="O11751">
            <v>0</v>
          </cell>
        </row>
        <row r="11752">
          <cell r="C11752">
            <v>241201194</v>
          </cell>
          <cell r="D11752" t="str">
            <v>21200241201194</v>
          </cell>
          <cell r="E11752" t="str">
            <v>能源消耗和能源结构对碳排放权交易价格的影</v>
          </cell>
          <cell r="F11752" t="str">
            <v>凃保民</v>
          </cell>
          <cell r="G11752" t="str">
            <v>2022114</v>
          </cell>
          <cell r="H11752">
            <v>0</v>
          </cell>
          <cell r="I11752">
            <v>11800</v>
          </cell>
          <cell r="J11752">
            <v>10400</v>
          </cell>
          <cell r="K11752">
            <v>1400</v>
          </cell>
          <cell r="L11752">
            <v>0</v>
          </cell>
          <cell r="M11752">
            <v>0</v>
          </cell>
          <cell r="N11752">
            <v>0</v>
          </cell>
          <cell r="O11752">
            <v>1400</v>
          </cell>
        </row>
        <row r="11753">
          <cell r="C11753">
            <v>241201195</v>
          </cell>
          <cell r="D11753" t="str">
            <v>21200241201195</v>
          </cell>
          <cell r="E11753" t="str">
            <v>可全向移动的六自由度智能物流仓储搬运机器</v>
          </cell>
          <cell r="F11753" t="str">
            <v>陈尚彦</v>
          </cell>
          <cell r="G11753" t="str">
            <v>2018022</v>
          </cell>
          <cell r="H11753">
            <v>0</v>
          </cell>
          <cell r="I11753">
            <v>11800</v>
          </cell>
          <cell r="J11753">
            <v>6256.05</v>
          </cell>
          <cell r="K11753">
            <v>5543.95</v>
          </cell>
          <cell r="L11753">
            <v>0</v>
          </cell>
          <cell r="M11753">
            <v>0</v>
          </cell>
          <cell r="N11753">
            <v>0</v>
          </cell>
          <cell r="O11753">
            <v>5543.95</v>
          </cell>
        </row>
        <row r="11754">
          <cell r="C11754">
            <v>241201196</v>
          </cell>
          <cell r="D11754" t="str">
            <v>21200241201196</v>
          </cell>
          <cell r="E11754" t="str">
            <v>便携式远距离灭火机器人与近距离灭火机器人</v>
          </cell>
          <cell r="F11754" t="str">
            <v>张世邦</v>
          </cell>
          <cell r="G11754" t="str">
            <v>2012966</v>
          </cell>
          <cell r="H11754">
            <v>0</v>
          </cell>
          <cell r="I11754">
            <v>5900</v>
          </cell>
          <cell r="J11754">
            <v>1991.59</v>
          </cell>
          <cell r="K11754">
            <v>3908.41</v>
          </cell>
          <cell r="L11754">
            <v>0</v>
          </cell>
          <cell r="M11754">
            <v>0</v>
          </cell>
          <cell r="N11754">
            <v>0</v>
          </cell>
          <cell r="O11754">
            <v>3908.41</v>
          </cell>
        </row>
        <row r="11755">
          <cell r="C11755">
            <v>241201197</v>
          </cell>
          <cell r="D11755" t="str">
            <v>21200241201197</v>
          </cell>
          <cell r="E11755" t="str">
            <v>尺蠖仿生机器人</v>
          </cell>
          <cell r="F11755" t="str">
            <v>庄智颖</v>
          </cell>
          <cell r="G11755" t="str">
            <v>2023006</v>
          </cell>
          <cell r="H11755">
            <v>0</v>
          </cell>
          <cell r="I11755">
            <v>5900</v>
          </cell>
          <cell r="J11755">
            <v>3326.83</v>
          </cell>
          <cell r="K11755">
            <v>2573.17</v>
          </cell>
          <cell r="L11755">
            <v>0</v>
          </cell>
          <cell r="M11755">
            <v>0</v>
          </cell>
          <cell r="N11755">
            <v>0</v>
          </cell>
          <cell r="O11755">
            <v>2573.17</v>
          </cell>
        </row>
        <row r="11756">
          <cell r="C11756">
            <v>241201198</v>
          </cell>
          <cell r="D11756" t="str">
            <v>21200241201198</v>
          </cell>
          <cell r="E11756" t="str">
            <v>NextGoal-你的投资管家</v>
          </cell>
          <cell r="F11756" t="str">
            <v>潘仲亷</v>
          </cell>
          <cell r="G11756" t="str">
            <v>2024032</v>
          </cell>
          <cell r="H11756">
            <v>0</v>
          </cell>
          <cell r="I11756">
            <v>5900</v>
          </cell>
          <cell r="J11756">
            <v>0</v>
          </cell>
          <cell r="K11756">
            <v>5900</v>
          </cell>
          <cell r="L11756">
            <v>0</v>
          </cell>
          <cell r="M11756">
            <v>0</v>
          </cell>
          <cell r="N11756">
            <v>0</v>
          </cell>
          <cell r="O11756">
            <v>5900</v>
          </cell>
        </row>
        <row r="11757">
          <cell r="C11757">
            <v>241201199</v>
          </cell>
          <cell r="D11757" t="str">
            <v>21200241201199</v>
          </cell>
          <cell r="E11757" t="str">
            <v>基于生成对抗网络的人脸动漫化风格迁移系统</v>
          </cell>
          <cell r="F11757" t="str">
            <v>杨荣贵</v>
          </cell>
          <cell r="G11757" t="str">
            <v>2023188</v>
          </cell>
          <cell r="H11757">
            <v>0</v>
          </cell>
          <cell r="I11757">
            <v>5900</v>
          </cell>
          <cell r="J11757">
            <v>5291.36</v>
          </cell>
          <cell r="K11757">
            <v>608.64</v>
          </cell>
          <cell r="L11757">
            <v>0</v>
          </cell>
          <cell r="M11757">
            <v>0</v>
          </cell>
          <cell r="N11757">
            <v>0</v>
          </cell>
          <cell r="O11757">
            <v>608.64</v>
          </cell>
        </row>
        <row r="11758">
          <cell r="C11758">
            <v>241201200</v>
          </cell>
          <cell r="D11758" t="str">
            <v>21200241201200</v>
          </cell>
          <cell r="E11758" t="str">
            <v>材料分辨与排料的机电一体化模块与监控系统</v>
          </cell>
          <cell r="F11758" t="str">
            <v>庄宏祥</v>
          </cell>
          <cell r="G11758" t="str">
            <v>2021098</v>
          </cell>
          <cell r="H11758">
            <v>0</v>
          </cell>
          <cell r="I11758">
            <v>5900</v>
          </cell>
          <cell r="J11758">
            <v>0</v>
          </cell>
          <cell r="K11758">
            <v>5900</v>
          </cell>
          <cell r="L11758">
            <v>0</v>
          </cell>
          <cell r="M11758">
            <v>0</v>
          </cell>
          <cell r="N11758">
            <v>0</v>
          </cell>
          <cell r="O11758">
            <v>5900</v>
          </cell>
        </row>
        <row r="11759">
          <cell r="C11759">
            <v>241201201</v>
          </cell>
          <cell r="D11759" t="str">
            <v>21200241201201</v>
          </cell>
          <cell r="E11759" t="str">
            <v>方程式赛车悬架结构优化设计</v>
          </cell>
          <cell r="F11759" t="str">
            <v>马居正</v>
          </cell>
          <cell r="G11759" t="str">
            <v>20200266</v>
          </cell>
          <cell r="H11759">
            <v>0</v>
          </cell>
          <cell r="I11759">
            <v>5900</v>
          </cell>
          <cell r="J11759">
            <v>0</v>
          </cell>
          <cell r="K11759">
            <v>5900</v>
          </cell>
          <cell r="L11759">
            <v>0</v>
          </cell>
          <cell r="M11759">
            <v>0</v>
          </cell>
          <cell r="N11759">
            <v>0</v>
          </cell>
          <cell r="O11759">
            <v>5900</v>
          </cell>
        </row>
        <row r="11760">
          <cell r="C11760">
            <v>241201202</v>
          </cell>
          <cell r="D11760" t="str">
            <v>21200241201202</v>
          </cell>
          <cell r="E11760" t="str">
            <v>“智慧独轮平衡”项目</v>
          </cell>
          <cell r="F11760" t="str">
            <v>叶荣冠</v>
          </cell>
          <cell r="G11760" t="str">
            <v>2022156</v>
          </cell>
          <cell r="H11760">
            <v>0</v>
          </cell>
          <cell r="I11760">
            <v>2950</v>
          </cell>
          <cell r="J11760">
            <v>0</v>
          </cell>
          <cell r="K11760">
            <v>2950</v>
          </cell>
          <cell r="L11760">
            <v>0</v>
          </cell>
          <cell r="M11760">
            <v>0</v>
          </cell>
          <cell r="N11760">
            <v>0</v>
          </cell>
          <cell r="O11760">
            <v>2950</v>
          </cell>
        </row>
        <row r="11761">
          <cell r="C11761">
            <v>241201203</v>
          </cell>
          <cell r="D11761" t="str">
            <v>21200241201203</v>
          </cell>
          <cell r="E11761" t="str">
            <v>大负载的多功能远程可视化农业无人机</v>
          </cell>
          <cell r="F11761" t="str">
            <v>叶荣冠</v>
          </cell>
          <cell r="G11761" t="str">
            <v>2022156</v>
          </cell>
          <cell r="H11761">
            <v>0</v>
          </cell>
          <cell r="I11761">
            <v>2950</v>
          </cell>
          <cell r="J11761">
            <v>1374.64</v>
          </cell>
          <cell r="K11761">
            <v>1575.36</v>
          </cell>
          <cell r="L11761">
            <v>0</v>
          </cell>
          <cell r="M11761">
            <v>0</v>
          </cell>
          <cell r="N11761">
            <v>0</v>
          </cell>
          <cell r="O11761">
            <v>1575.36</v>
          </cell>
        </row>
        <row r="11762">
          <cell r="C11762">
            <v>241201204</v>
          </cell>
          <cell r="D11762" t="str">
            <v>21200241201204</v>
          </cell>
          <cell r="E11762" t="str">
            <v>基于PLC控制的螺栓装配工作站开发</v>
          </cell>
          <cell r="F11762" t="str">
            <v>陈冠玮</v>
          </cell>
          <cell r="G11762" t="str">
            <v>20220076</v>
          </cell>
          <cell r="H11762">
            <v>0</v>
          </cell>
          <cell r="I11762">
            <v>2950</v>
          </cell>
          <cell r="J11762">
            <v>2939.63</v>
          </cell>
          <cell r="K11762">
            <v>10.37</v>
          </cell>
          <cell r="L11762">
            <v>0</v>
          </cell>
          <cell r="M11762">
            <v>0</v>
          </cell>
          <cell r="N11762">
            <v>0</v>
          </cell>
          <cell r="O11762">
            <v>10.37</v>
          </cell>
        </row>
        <row r="11763">
          <cell r="C11763">
            <v>241201205</v>
          </cell>
          <cell r="D11763" t="str">
            <v>21200241201205</v>
          </cell>
          <cell r="E11763" t="str">
            <v>电商物流管理系统开发</v>
          </cell>
          <cell r="F11763" t="str">
            <v>罗聪明</v>
          </cell>
          <cell r="G11763" t="str">
            <v>2024028</v>
          </cell>
          <cell r="H11763">
            <v>0</v>
          </cell>
          <cell r="I11763">
            <v>2950</v>
          </cell>
          <cell r="J11763">
            <v>0</v>
          </cell>
          <cell r="K11763">
            <v>2950</v>
          </cell>
          <cell r="L11763">
            <v>0</v>
          </cell>
          <cell r="M11763">
            <v>0</v>
          </cell>
          <cell r="N11763">
            <v>0</v>
          </cell>
          <cell r="O11763">
            <v>2950</v>
          </cell>
        </row>
        <row r="11764">
          <cell r="C11764">
            <v>241201206</v>
          </cell>
          <cell r="D11764" t="str">
            <v>21200241201206</v>
          </cell>
          <cell r="E11764" t="str">
            <v>木材瑕疵识别的目标检测算法比较与优化研究</v>
          </cell>
          <cell r="F11764" t="str">
            <v>杨荣贵</v>
          </cell>
          <cell r="G11764" t="str">
            <v>2023188</v>
          </cell>
          <cell r="H11764">
            <v>0</v>
          </cell>
          <cell r="I11764">
            <v>2950</v>
          </cell>
          <cell r="J11764">
            <v>2847</v>
          </cell>
          <cell r="K11764">
            <v>103</v>
          </cell>
          <cell r="L11764">
            <v>0</v>
          </cell>
          <cell r="M11764">
            <v>0</v>
          </cell>
          <cell r="N11764">
            <v>0</v>
          </cell>
          <cell r="O11764">
            <v>103</v>
          </cell>
        </row>
        <row r="11765">
          <cell r="C11765">
            <v>241201207</v>
          </cell>
          <cell r="D11765" t="str">
            <v>21200241201207</v>
          </cell>
          <cell r="E11765" t="str">
            <v>基于连接器的车灯视觉障碍检测系统设计</v>
          </cell>
          <cell r="F11765" t="str">
            <v>陈尚彦</v>
          </cell>
          <cell r="G11765" t="str">
            <v>2018022</v>
          </cell>
          <cell r="H11765">
            <v>0</v>
          </cell>
          <cell r="I11765">
            <v>2950</v>
          </cell>
          <cell r="J11765">
            <v>2950</v>
          </cell>
          <cell r="K11765">
            <v>0</v>
          </cell>
          <cell r="L11765">
            <v>0</v>
          </cell>
          <cell r="M11765">
            <v>0</v>
          </cell>
          <cell r="N11765">
            <v>0</v>
          </cell>
          <cell r="O11765">
            <v>0</v>
          </cell>
        </row>
        <row r="11766">
          <cell r="C11766">
            <v>241201208</v>
          </cell>
          <cell r="D11766" t="str">
            <v>21200241201208</v>
          </cell>
          <cell r="E11766" t="str">
            <v>方程式赛车差速器铸件材料分析与优化设计</v>
          </cell>
          <cell r="F11766" t="str">
            <v>林春佑</v>
          </cell>
          <cell r="G11766" t="str">
            <v>2020004</v>
          </cell>
          <cell r="H11766">
            <v>0</v>
          </cell>
          <cell r="I11766">
            <v>2950</v>
          </cell>
          <cell r="J11766">
            <v>0</v>
          </cell>
          <cell r="K11766">
            <v>2950</v>
          </cell>
          <cell r="L11766">
            <v>0</v>
          </cell>
          <cell r="M11766">
            <v>0</v>
          </cell>
          <cell r="N11766">
            <v>0</v>
          </cell>
          <cell r="O11766">
            <v>2950</v>
          </cell>
        </row>
        <row r="11767">
          <cell r="C11767">
            <v>241201209</v>
          </cell>
          <cell r="D11767" t="str">
            <v>21200241201209</v>
          </cell>
          <cell r="E11767" t="str">
            <v>基于神经网络模型的中国沪深300股指期权</v>
          </cell>
          <cell r="F11767" t="str">
            <v>李蓬实</v>
          </cell>
          <cell r="G11767" t="str">
            <v>2018074</v>
          </cell>
          <cell r="H11767">
            <v>0</v>
          </cell>
          <cell r="I11767">
            <v>2950</v>
          </cell>
          <cell r="J11767">
            <v>0</v>
          </cell>
          <cell r="K11767">
            <v>2950</v>
          </cell>
          <cell r="L11767">
            <v>0</v>
          </cell>
          <cell r="M11767">
            <v>0</v>
          </cell>
          <cell r="N11767">
            <v>0</v>
          </cell>
          <cell r="O11767">
            <v>2950</v>
          </cell>
        </row>
        <row r="11768">
          <cell r="C11768">
            <v>241201210</v>
          </cell>
          <cell r="D11768" t="str">
            <v>21200241201210</v>
          </cell>
          <cell r="E11768" t="str">
            <v>多功能智能水下无人机器人</v>
          </cell>
          <cell r="F11768" t="str">
            <v>陈冠玮</v>
          </cell>
          <cell r="G11768" t="str">
            <v>20220076</v>
          </cell>
          <cell r="H11768">
            <v>0</v>
          </cell>
          <cell r="I11768">
            <v>2950</v>
          </cell>
          <cell r="J11768">
            <v>1388.62</v>
          </cell>
          <cell r="K11768">
            <v>1561.38</v>
          </cell>
          <cell r="L11768">
            <v>0</v>
          </cell>
          <cell r="M11768">
            <v>0</v>
          </cell>
          <cell r="N11768">
            <v>0</v>
          </cell>
          <cell r="O11768">
            <v>1561.38</v>
          </cell>
        </row>
        <row r="11769">
          <cell r="C11769">
            <v>241201211</v>
          </cell>
          <cell r="D11769" t="str">
            <v>21200241201211</v>
          </cell>
          <cell r="E11769" t="str">
            <v>双碳背景下东莞市居民水电费定价机制结合的</v>
          </cell>
          <cell r="F11769" t="str">
            <v>潘仲亷</v>
          </cell>
          <cell r="G11769" t="str">
            <v>2024032</v>
          </cell>
          <cell r="H11769">
            <v>0</v>
          </cell>
          <cell r="I11769">
            <v>2950</v>
          </cell>
          <cell r="J11769">
            <v>0</v>
          </cell>
          <cell r="K11769">
            <v>2950</v>
          </cell>
          <cell r="L11769">
            <v>0</v>
          </cell>
          <cell r="M11769">
            <v>0</v>
          </cell>
          <cell r="N11769">
            <v>0</v>
          </cell>
          <cell r="O11769">
            <v>2950</v>
          </cell>
        </row>
        <row r="11770">
          <cell r="C11770">
            <v>251113</v>
          </cell>
          <cell r="D11770" t="str">
            <v>21200251113</v>
          </cell>
          <cell r="E11770" t="str">
            <v>粤台港澳高校人工智能机器人邀请赛经费</v>
          </cell>
          <cell r="F11770" t="str">
            <v>陈伟</v>
          </cell>
          <cell r="G11770" t="str">
            <v>2003020</v>
          </cell>
          <cell r="H11770">
            <v>0</v>
          </cell>
          <cell r="I11770">
            <v>805920</v>
          </cell>
          <cell r="J11770">
            <v>23876</v>
          </cell>
          <cell r="K11770">
            <v>782044</v>
          </cell>
          <cell r="L11770">
            <v>0</v>
          </cell>
          <cell r="M11770">
            <v>0</v>
          </cell>
          <cell r="N11770">
            <v>0</v>
          </cell>
          <cell r="O11770">
            <v>782044</v>
          </cell>
        </row>
        <row r="11771">
          <cell r="C11771">
            <v>195400014</v>
          </cell>
          <cell r="D11771" t="str">
            <v>21300195400014</v>
          </cell>
          <cell r="E11771" t="str">
            <v>(071029001)团费</v>
          </cell>
          <cell r="F11771" t="str">
            <v>尹玲</v>
          </cell>
          <cell r="G11771" t="str">
            <v>2014016</v>
          </cell>
          <cell r="H11771">
            <v>129.6</v>
          </cell>
          <cell r="I11771">
            <v>0</v>
          </cell>
          <cell r="J11771">
            <v>0</v>
          </cell>
          <cell r="K11771">
            <v>129.6</v>
          </cell>
          <cell r="L11771">
            <v>0</v>
          </cell>
          <cell r="M11771">
            <v>0</v>
          </cell>
          <cell r="N11771">
            <v>0</v>
          </cell>
          <cell r="O11771">
            <v>129.6</v>
          </cell>
        </row>
        <row r="11772">
          <cell r="C11772">
            <v>195900001013</v>
          </cell>
          <cell r="D11772" t="str">
            <v>21300195900001013</v>
          </cell>
          <cell r="E11772" t="str">
            <v>党费</v>
          </cell>
          <cell r="F11772" t="str">
            <v>尹玲</v>
          </cell>
          <cell r="G11772" t="str">
            <v>2014016</v>
          </cell>
          <cell r="H11772">
            <v>0</v>
          </cell>
          <cell r="I11772">
            <v>7304.22</v>
          </cell>
          <cell r="J11772">
            <v>4200</v>
          </cell>
          <cell r="K11772">
            <v>3104.22</v>
          </cell>
          <cell r="L11772">
            <v>0</v>
          </cell>
          <cell r="M11772">
            <v>0</v>
          </cell>
          <cell r="N11772">
            <v>0</v>
          </cell>
          <cell r="O11772">
            <v>3104.22</v>
          </cell>
        </row>
        <row r="11773">
          <cell r="C11773">
            <v>211048049001</v>
          </cell>
          <cell r="D11773" t="str">
            <v>21300211048049001</v>
          </cell>
          <cell r="E11773" t="str">
            <v>教学实验耗材费</v>
          </cell>
          <cell r="F11773" t="str">
            <v>尹玲</v>
          </cell>
          <cell r="G11773" t="str">
            <v>2014016</v>
          </cell>
          <cell r="H11773">
            <v>0</v>
          </cell>
          <cell r="I11773">
            <v>0</v>
          </cell>
          <cell r="J11773">
            <v>0</v>
          </cell>
          <cell r="K11773">
            <v>0</v>
          </cell>
          <cell r="L11773">
            <v>0</v>
          </cell>
          <cell r="M11773">
            <v>0</v>
          </cell>
          <cell r="N11773">
            <v>0</v>
          </cell>
          <cell r="O11773">
            <v>0</v>
          </cell>
        </row>
        <row r="11774">
          <cell r="C11774">
            <v>211049002</v>
          </cell>
          <cell r="D11774" t="str">
            <v>21300211049002</v>
          </cell>
          <cell r="E11774" t="str">
            <v>中法联合学院人员薪酬经费</v>
          </cell>
          <cell r="F11774" t="str">
            <v>尹玲</v>
          </cell>
          <cell r="G11774" t="str">
            <v>2014016</v>
          </cell>
          <cell r="H11774">
            <v>0</v>
          </cell>
          <cell r="I11774">
            <v>0</v>
          </cell>
          <cell r="J11774">
            <v>0</v>
          </cell>
          <cell r="K11774">
            <v>0</v>
          </cell>
          <cell r="L11774">
            <v>0</v>
          </cell>
          <cell r="M11774">
            <v>0</v>
          </cell>
          <cell r="N11774">
            <v>0</v>
          </cell>
          <cell r="O11774">
            <v>0</v>
          </cell>
        </row>
        <row r="11775">
          <cell r="C11775">
            <v>211058002</v>
          </cell>
          <cell r="D11775" t="str">
            <v>21300211058002</v>
          </cell>
          <cell r="E11775" t="str">
            <v>中法联合学院教学专项经费</v>
          </cell>
          <cell r="F11775" t="str">
            <v>尹玲</v>
          </cell>
          <cell r="G11775" t="str">
            <v>2014016</v>
          </cell>
          <cell r="H11775">
            <v>0</v>
          </cell>
          <cell r="I11775">
            <v>0</v>
          </cell>
          <cell r="J11775">
            <v>0</v>
          </cell>
          <cell r="K11775">
            <v>0</v>
          </cell>
          <cell r="L11775">
            <v>0</v>
          </cell>
          <cell r="M11775">
            <v>0</v>
          </cell>
          <cell r="N11775">
            <v>0</v>
          </cell>
          <cell r="O11775">
            <v>0</v>
          </cell>
        </row>
        <row r="11776">
          <cell r="C11776">
            <v>211138003</v>
          </cell>
          <cell r="D11776" t="str">
            <v>21300211138003</v>
          </cell>
          <cell r="E11776" t="str">
            <v>中法联合学院实验室建设专项</v>
          </cell>
          <cell r="F11776" t="str">
            <v>尹玲</v>
          </cell>
          <cell r="G11776" t="str">
            <v>2014016</v>
          </cell>
          <cell r="H11776">
            <v>0</v>
          </cell>
          <cell r="I11776">
            <v>0</v>
          </cell>
          <cell r="J11776">
            <v>0</v>
          </cell>
          <cell r="K11776">
            <v>0</v>
          </cell>
          <cell r="L11776">
            <v>0</v>
          </cell>
          <cell r="M11776">
            <v>0</v>
          </cell>
          <cell r="N11776">
            <v>0</v>
          </cell>
          <cell r="O11776">
            <v>0</v>
          </cell>
        </row>
        <row r="11777">
          <cell r="C11777">
            <v>215701013</v>
          </cell>
          <cell r="D11777" t="str">
            <v>21300215701013</v>
          </cell>
          <cell r="E11777" t="str">
            <v>征兵专项经费</v>
          </cell>
          <cell r="F11777" t="str">
            <v>王谦</v>
          </cell>
          <cell r="G11777" t="str">
            <v>2002033</v>
          </cell>
          <cell r="H11777">
            <v>0</v>
          </cell>
          <cell r="I11777">
            <v>2000</v>
          </cell>
          <cell r="J11777">
            <v>335</v>
          </cell>
          <cell r="K11777">
            <v>1665</v>
          </cell>
          <cell r="L11777">
            <v>0</v>
          </cell>
          <cell r="M11777">
            <v>0</v>
          </cell>
          <cell r="N11777">
            <v>0</v>
          </cell>
          <cell r="O11777">
            <v>1665</v>
          </cell>
        </row>
        <row r="11778">
          <cell r="C11778">
            <v>220619002</v>
          </cell>
          <cell r="D11778" t="str">
            <v>21300220619002</v>
          </cell>
          <cell r="E11778" t="str">
            <v>中法联合学院人员薪酬经费</v>
          </cell>
          <cell r="F11778" t="str">
            <v>尹玲</v>
          </cell>
          <cell r="G11778" t="str">
            <v>2014016</v>
          </cell>
          <cell r="H11778">
            <v>0</v>
          </cell>
          <cell r="I11778">
            <v>3300000</v>
          </cell>
          <cell r="J11778">
            <v>1763386.81</v>
          </cell>
          <cell r="K11778">
            <v>1536613.19</v>
          </cell>
          <cell r="L11778">
            <v>0</v>
          </cell>
          <cell r="M11778">
            <v>0</v>
          </cell>
          <cell r="N11778">
            <v>0</v>
          </cell>
          <cell r="O11778">
            <v>1536613.19</v>
          </cell>
        </row>
        <row r="11779">
          <cell r="C11779">
            <v>220629018</v>
          </cell>
          <cell r="D11779" t="str">
            <v>21300220629018</v>
          </cell>
          <cell r="E11779" t="str">
            <v>本科招生工作经费</v>
          </cell>
          <cell r="F11779" t="str">
            <v>尹玲</v>
          </cell>
          <cell r="G11779" t="str">
            <v>2014016</v>
          </cell>
          <cell r="H11779">
            <v>0</v>
          </cell>
          <cell r="I11779">
            <v>0</v>
          </cell>
          <cell r="J11779">
            <v>0</v>
          </cell>
          <cell r="K11779">
            <v>0</v>
          </cell>
          <cell r="L11779">
            <v>0</v>
          </cell>
          <cell r="M11779">
            <v>0</v>
          </cell>
          <cell r="N11779">
            <v>0</v>
          </cell>
          <cell r="O11779">
            <v>0</v>
          </cell>
        </row>
        <row r="11780">
          <cell r="C11780">
            <v>221001061</v>
          </cell>
          <cell r="D11780" t="str">
            <v>21300221001061</v>
          </cell>
          <cell r="E11780" t="str">
            <v>党建经费</v>
          </cell>
          <cell r="F11780" t="str">
            <v>尹玲</v>
          </cell>
          <cell r="G11780" t="str">
            <v>2014016</v>
          </cell>
          <cell r="H11780">
            <v>0</v>
          </cell>
          <cell r="I11780">
            <v>28170</v>
          </cell>
          <cell r="J11780">
            <v>5799.45</v>
          </cell>
          <cell r="K11780">
            <v>22370.55</v>
          </cell>
          <cell r="L11780">
            <v>0</v>
          </cell>
          <cell r="M11780">
            <v>0</v>
          </cell>
          <cell r="N11780">
            <v>0</v>
          </cell>
          <cell r="O11780">
            <v>22370.55</v>
          </cell>
        </row>
        <row r="11781">
          <cell r="C11781">
            <v>221001088</v>
          </cell>
          <cell r="D11781" t="str">
            <v>21300221001088</v>
          </cell>
          <cell r="E11781" t="str">
            <v>迎评工作经费</v>
          </cell>
          <cell r="F11781" t="str">
            <v>尹玲</v>
          </cell>
          <cell r="G11781" t="str">
            <v>2014016</v>
          </cell>
          <cell r="H11781">
            <v>0</v>
          </cell>
          <cell r="I11781">
            <v>0</v>
          </cell>
          <cell r="J11781">
            <v>0</v>
          </cell>
          <cell r="K11781">
            <v>0</v>
          </cell>
          <cell r="L11781">
            <v>0</v>
          </cell>
          <cell r="M11781">
            <v>0</v>
          </cell>
          <cell r="N11781">
            <v>0</v>
          </cell>
          <cell r="O11781">
            <v>0</v>
          </cell>
        </row>
        <row r="11782">
          <cell r="C11782">
            <v>221001122009</v>
          </cell>
          <cell r="D11782" t="str">
            <v>21300221001122009</v>
          </cell>
          <cell r="E11782" t="str">
            <v>教学实验耗材费</v>
          </cell>
          <cell r="F11782" t="str">
            <v>尹玲</v>
          </cell>
          <cell r="G11782" t="str">
            <v>2014016</v>
          </cell>
          <cell r="H11782">
            <v>0</v>
          </cell>
          <cell r="I11782">
            <v>0</v>
          </cell>
          <cell r="J11782">
            <v>0</v>
          </cell>
          <cell r="K11782">
            <v>0</v>
          </cell>
          <cell r="L11782">
            <v>0</v>
          </cell>
          <cell r="M11782">
            <v>0</v>
          </cell>
          <cell r="N11782">
            <v>0</v>
          </cell>
          <cell r="O11782">
            <v>0</v>
          </cell>
        </row>
        <row r="11783">
          <cell r="C11783">
            <v>221001187</v>
          </cell>
          <cell r="D11783" t="str">
            <v>21300221001187</v>
          </cell>
          <cell r="E11783" t="str">
            <v>教学业务费（教学实验耗材费）</v>
          </cell>
          <cell r="F11783" t="str">
            <v>尹玲</v>
          </cell>
          <cell r="G11783" t="str">
            <v>2014016</v>
          </cell>
          <cell r="H11783">
            <v>0</v>
          </cell>
          <cell r="I11783">
            <v>100000</v>
          </cell>
          <cell r="J11783">
            <v>0</v>
          </cell>
          <cell r="K11783">
            <v>100000</v>
          </cell>
          <cell r="L11783">
            <v>0</v>
          </cell>
          <cell r="M11783">
            <v>0</v>
          </cell>
          <cell r="N11783">
            <v>0</v>
          </cell>
          <cell r="O11783">
            <v>100000</v>
          </cell>
        </row>
        <row r="11784">
          <cell r="C11784">
            <v>221003028</v>
          </cell>
          <cell r="D11784" t="str">
            <v>21300221003028</v>
          </cell>
          <cell r="E11784" t="str">
            <v>学生工作经费</v>
          </cell>
          <cell r="F11784" t="str">
            <v>尹玲</v>
          </cell>
          <cell r="G11784" t="str">
            <v>2014016</v>
          </cell>
          <cell r="H11784">
            <v>0</v>
          </cell>
          <cell r="I11784">
            <v>60000</v>
          </cell>
          <cell r="J11784">
            <v>2590.1</v>
          </cell>
          <cell r="K11784">
            <v>57409.9</v>
          </cell>
          <cell r="L11784">
            <v>0</v>
          </cell>
          <cell r="M11784">
            <v>0</v>
          </cell>
          <cell r="N11784">
            <v>0</v>
          </cell>
          <cell r="O11784">
            <v>57409.9</v>
          </cell>
        </row>
        <row r="11785">
          <cell r="C11785">
            <v>221004002</v>
          </cell>
          <cell r="D11785" t="str">
            <v>21300221004002</v>
          </cell>
          <cell r="E11785" t="str">
            <v>中法联合学院教学专项经费</v>
          </cell>
          <cell r="F11785" t="str">
            <v>尹玲</v>
          </cell>
          <cell r="G11785" t="str">
            <v>2014016</v>
          </cell>
          <cell r="H11785">
            <v>0</v>
          </cell>
          <cell r="I11785">
            <v>0</v>
          </cell>
          <cell r="J11785">
            <v>0</v>
          </cell>
          <cell r="K11785">
            <v>0</v>
          </cell>
          <cell r="L11785">
            <v>0</v>
          </cell>
          <cell r="M11785">
            <v>6000</v>
          </cell>
          <cell r="N11785">
            <v>0</v>
          </cell>
          <cell r="O11785">
            <v>-6000</v>
          </cell>
        </row>
        <row r="11786">
          <cell r="C11786">
            <v>221004002001</v>
          </cell>
          <cell r="D11786" t="str">
            <v>21300221004002001</v>
          </cell>
          <cell r="E11786" t="str">
            <v>机器人应用创新实践</v>
          </cell>
          <cell r="F11786" t="str">
            <v>尹玲</v>
          </cell>
          <cell r="G11786" t="str">
            <v>2014016</v>
          </cell>
          <cell r="H11786">
            <v>0</v>
          </cell>
          <cell r="I11786">
            <v>24000</v>
          </cell>
          <cell r="J11786">
            <v>1523.32</v>
          </cell>
          <cell r="K11786">
            <v>22476.68</v>
          </cell>
          <cell r="L11786">
            <v>0</v>
          </cell>
          <cell r="M11786">
            <v>0</v>
          </cell>
          <cell r="N11786">
            <v>0</v>
          </cell>
          <cell r="O11786">
            <v>22476.68</v>
          </cell>
        </row>
        <row r="11787">
          <cell r="C11787">
            <v>221004002002</v>
          </cell>
          <cell r="D11787" t="str">
            <v>21300221004002002</v>
          </cell>
          <cell r="E11787" t="str">
            <v>（课程思政）法语语言与文化</v>
          </cell>
          <cell r="F11787" t="str">
            <v>张力</v>
          </cell>
          <cell r="G11787" t="str">
            <v>2008022</v>
          </cell>
          <cell r="H11787">
            <v>0</v>
          </cell>
          <cell r="I11787">
            <v>25000</v>
          </cell>
          <cell r="J11787">
            <v>0</v>
          </cell>
          <cell r="K11787">
            <v>25000</v>
          </cell>
          <cell r="L11787">
            <v>0</v>
          </cell>
          <cell r="M11787">
            <v>0</v>
          </cell>
          <cell r="N11787">
            <v>0</v>
          </cell>
          <cell r="O11787">
            <v>25000</v>
          </cell>
        </row>
        <row r="11788">
          <cell r="C11788">
            <v>221004002003</v>
          </cell>
          <cell r="D11788" t="str">
            <v>21300221004002003</v>
          </cell>
          <cell r="E11788" t="str">
            <v>中法国际化在地卓越工程师人才培养专项建设</v>
          </cell>
          <cell r="F11788" t="str">
            <v>尹玲</v>
          </cell>
          <cell r="G11788" t="str">
            <v>2014016</v>
          </cell>
          <cell r="H11788">
            <v>0</v>
          </cell>
          <cell r="I11788">
            <v>30000</v>
          </cell>
          <cell r="J11788">
            <v>0</v>
          </cell>
          <cell r="K11788">
            <v>30000</v>
          </cell>
          <cell r="L11788">
            <v>0</v>
          </cell>
          <cell r="M11788">
            <v>0</v>
          </cell>
          <cell r="N11788">
            <v>0</v>
          </cell>
          <cell r="O11788">
            <v>30000</v>
          </cell>
        </row>
        <row r="11789">
          <cell r="C11789">
            <v>221004002004</v>
          </cell>
          <cell r="D11789" t="str">
            <v>21300221004002004</v>
          </cell>
          <cell r="E11789" t="str">
            <v>（校级质量工程）法语语言与文化</v>
          </cell>
          <cell r="F11789" t="str">
            <v>张力</v>
          </cell>
          <cell r="G11789" t="str">
            <v>2008022</v>
          </cell>
          <cell r="H11789">
            <v>0</v>
          </cell>
          <cell r="I11789">
            <v>15000</v>
          </cell>
          <cell r="J11789">
            <v>0</v>
          </cell>
          <cell r="K11789">
            <v>15000</v>
          </cell>
          <cell r="L11789">
            <v>0</v>
          </cell>
          <cell r="M11789">
            <v>0</v>
          </cell>
          <cell r="N11789">
            <v>0</v>
          </cell>
          <cell r="O11789">
            <v>15000</v>
          </cell>
        </row>
        <row r="11790">
          <cell r="C11790">
            <v>221008001</v>
          </cell>
          <cell r="D11790" t="str">
            <v>21300221008001</v>
          </cell>
          <cell r="E11790" t="str">
            <v>第二届中法高等工程教育研讨会</v>
          </cell>
          <cell r="F11790" t="str">
            <v>尹玲</v>
          </cell>
          <cell r="G11790" t="str">
            <v>2014016</v>
          </cell>
          <cell r="H11790">
            <v>0</v>
          </cell>
          <cell r="I11790">
            <v>0</v>
          </cell>
          <cell r="J11790">
            <v>0</v>
          </cell>
          <cell r="K11790">
            <v>0</v>
          </cell>
          <cell r="L11790">
            <v>0</v>
          </cell>
          <cell r="M11790">
            <v>0</v>
          </cell>
          <cell r="N11790">
            <v>0</v>
          </cell>
          <cell r="O11790">
            <v>0</v>
          </cell>
        </row>
        <row r="11791">
          <cell r="C11791">
            <v>221012043</v>
          </cell>
          <cell r="D11791" t="str">
            <v>21300221012043</v>
          </cell>
          <cell r="E11791" t="str">
            <v>学生工作经费（德育经费）</v>
          </cell>
          <cell r="F11791" t="str">
            <v>尹玲</v>
          </cell>
          <cell r="G11791" t="str">
            <v>2014016</v>
          </cell>
          <cell r="H11791">
            <v>0</v>
          </cell>
          <cell r="I11791">
            <v>20000</v>
          </cell>
          <cell r="J11791">
            <v>0</v>
          </cell>
          <cell r="K11791">
            <v>20000</v>
          </cell>
          <cell r="L11791">
            <v>0</v>
          </cell>
          <cell r="M11791">
            <v>0</v>
          </cell>
          <cell r="N11791">
            <v>0</v>
          </cell>
          <cell r="O11791">
            <v>20000</v>
          </cell>
        </row>
        <row r="11792">
          <cell r="C11792">
            <v>221102044</v>
          </cell>
          <cell r="D11792" t="str">
            <v>21300221102044</v>
          </cell>
          <cell r="E11792" t="str">
            <v>教学业务费</v>
          </cell>
          <cell r="F11792" t="str">
            <v>尹玲</v>
          </cell>
          <cell r="G11792" t="str">
            <v>2014016</v>
          </cell>
          <cell r="H11792">
            <v>0</v>
          </cell>
          <cell r="I11792">
            <v>5653000</v>
          </cell>
          <cell r="J11792">
            <v>547991.52</v>
          </cell>
          <cell r="K11792">
            <v>5105008.48</v>
          </cell>
          <cell r="L11792">
            <v>0</v>
          </cell>
          <cell r="M11792">
            <v>95000</v>
          </cell>
          <cell r="N11792">
            <v>0</v>
          </cell>
          <cell r="O11792">
            <v>5010008.48</v>
          </cell>
        </row>
        <row r="11793">
          <cell r="C11793">
            <v>221102044001</v>
          </cell>
          <cell r="D11793" t="str">
            <v>21300221102044001</v>
          </cell>
          <cell r="E11793" t="str">
            <v>《企业认知实习》产教融合课程</v>
          </cell>
          <cell r="F11793" t="str">
            <v>郑华</v>
          </cell>
          <cell r="G11793" t="str">
            <v>2014017</v>
          </cell>
          <cell r="H11793">
            <v>0</v>
          </cell>
          <cell r="I11793">
            <v>15000</v>
          </cell>
          <cell r="J11793">
            <v>1945.82</v>
          </cell>
          <cell r="K11793">
            <v>13054.18</v>
          </cell>
          <cell r="L11793">
            <v>0</v>
          </cell>
          <cell r="M11793">
            <v>0</v>
          </cell>
          <cell r="N11793">
            <v>0</v>
          </cell>
          <cell r="O11793">
            <v>13054.18</v>
          </cell>
        </row>
        <row r="11794">
          <cell r="C11794">
            <v>221102044002</v>
          </cell>
          <cell r="D11794" t="str">
            <v>21300221102044002</v>
          </cell>
          <cell r="E11794" t="str">
            <v>东莞理工学院校级智慧课程（线性代数）建设</v>
          </cell>
          <cell r="F11794" t="str">
            <v>张丽娟</v>
          </cell>
          <cell r="G11794" t="str">
            <v>2017034</v>
          </cell>
          <cell r="H11794">
            <v>0</v>
          </cell>
          <cell r="I11794">
            <v>10000</v>
          </cell>
          <cell r="J11794">
            <v>0</v>
          </cell>
          <cell r="K11794">
            <v>10000</v>
          </cell>
          <cell r="L11794">
            <v>0</v>
          </cell>
          <cell r="M11794">
            <v>0</v>
          </cell>
          <cell r="N11794">
            <v>0</v>
          </cell>
          <cell r="O11794">
            <v>10000</v>
          </cell>
        </row>
        <row r="11795">
          <cell r="C11795">
            <v>221102046</v>
          </cell>
          <cell r="D11795" t="str">
            <v>21300221102046</v>
          </cell>
          <cell r="E11795" t="str">
            <v>学生工作经费（实习实验费）</v>
          </cell>
          <cell r="F11795" t="str">
            <v>尹玲</v>
          </cell>
          <cell r="G11795" t="str">
            <v>2014016</v>
          </cell>
          <cell r="H11795">
            <v>0</v>
          </cell>
          <cell r="I11795">
            <v>90000</v>
          </cell>
          <cell r="J11795">
            <v>0</v>
          </cell>
          <cell r="K11795">
            <v>90000</v>
          </cell>
          <cell r="L11795">
            <v>0</v>
          </cell>
          <cell r="M11795">
            <v>0</v>
          </cell>
          <cell r="N11795">
            <v>0</v>
          </cell>
          <cell r="O11795">
            <v>90000</v>
          </cell>
        </row>
        <row r="11796">
          <cell r="C11796">
            <v>221103002</v>
          </cell>
          <cell r="D11796" t="str">
            <v>21300221103002</v>
          </cell>
          <cell r="E11796" t="str">
            <v>中法联合学院实验室建设专项</v>
          </cell>
          <cell r="F11796" t="str">
            <v>尹玲</v>
          </cell>
          <cell r="G11796" t="str">
            <v>2014016</v>
          </cell>
          <cell r="H11796">
            <v>0</v>
          </cell>
          <cell r="I11796">
            <v>0</v>
          </cell>
          <cell r="J11796">
            <v>0</v>
          </cell>
          <cell r="K11796">
            <v>0</v>
          </cell>
          <cell r="L11796">
            <v>0</v>
          </cell>
          <cell r="M11796">
            <v>48200</v>
          </cell>
          <cell r="N11796">
            <v>0</v>
          </cell>
          <cell r="O11796">
            <v>-48200</v>
          </cell>
        </row>
        <row r="11797">
          <cell r="C11797">
            <v>221103018</v>
          </cell>
          <cell r="D11797" t="str">
            <v>21300221103018</v>
          </cell>
          <cell r="E11797" t="str">
            <v>实验和教学设施建设费</v>
          </cell>
          <cell r="F11797" t="str">
            <v>尹玲</v>
          </cell>
          <cell r="G11797" t="str">
            <v>2014016</v>
          </cell>
          <cell r="H11797">
            <v>0</v>
          </cell>
          <cell r="I11797">
            <v>450000</v>
          </cell>
          <cell r="J11797">
            <v>54277.51</v>
          </cell>
          <cell r="K11797">
            <v>395722.49</v>
          </cell>
          <cell r="L11797">
            <v>0</v>
          </cell>
          <cell r="M11797">
            <v>0</v>
          </cell>
          <cell r="N11797">
            <v>0</v>
          </cell>
          <cell r="O11797">
            <v>395722.49</v>
          </cell>
        </row>
        <row r="11798">
          <cell r="C11798">
            <v>221110343</v>
          </cell>
          <cell r="D11798" t="str">
            <v>21300221110343</v>
          </cell>
          <cell r="E11798" t="str">
            <v>二级学院人才启动费</v>
          </cell>
          <cell r="F11798" t="str">
            <v>尹玲</v>
          </cell>
          <cell r="G11798" t="str">
            <v>2014016</v>
          </cell>
          <cell r="H11798">
            <v>0</v>
          </cell>
          <cell r="I11798">
            <v>365716.7</v>
          </cell>
          <cell r="J11798">
            <v>25716.7</v>
          </cell>
          <cell r="K11798">
            <v>340000</v>
          </cell>
          <cell r="L11798">
            <v>0</v>
          </cell>
          <cell r="M11798">
            <v>0</v>
          </cell>
          <cell r="N11798">
            <v>0</v>
          </cell>
          <cell r="O11798">
            <v>340000</v>
          </cell>
        </row>
        <row r="11799">
          <cell r="C11799">
            <v>221110343001</v>
          </cell>
          <cell r="D11799" t="str">
            <v>21300221110343001</v>
          </cell>
          <cell r="E11799" t="str">
            <v>薛坚人才启动经费项目</v>
          </cell>
          <cell r="F11799" t="str">
            <v>薛坚</v>
          </cell>
          <cell r="G11799" t="str">
            <v>2023019</v>
          </cell>
          <cell r="H11799">
            <v>0</v>
          </cell>
          <cell r="I11799">
            <v>100000</v>
          </cell>
          <cell r="J11799">
            <v>244</v>
          </cell>
          <cell r="K11799">
            <v>99756</v>
          </cell>
          <cell r="L11799">
            <v>0</v>
          </cell>
          <cell r="M11799">
            <v>0</v>
          </cell>
          <cell r="N11799">
            <v>0</v>
          </cell>
          <cell r="O11799">
            <v>99756</v>
          </cell>
        </row>
        <row r="11800">
          <cell r="C11800">
            <v>221110343002</v>
          </cell>
          <cell r="D11800" t="str">
            <v>21300221110343002</v>
          </cell>
          <cell r="E11800" t="str">
            <v>陈军人才启动经费项目</v>
          </cell>
          <cell r="F11800" t="str">
            <v>陈军</v>
          </cell>
          <cell r="G11800" t="str">
            <v>2024132</v>
          </cell>
          <cell r="H11800">
            <v>0</v>
          </cell>
          <cell r="I11800">
            <v>100000</v>
          </cell>
          <cell r="J11800">
            <v>21348.41</v>
          </cell>
          <cell r="K11800">
            <v>78651.59</v>
          </cell>
          <cell r="L11800">
            <v>0</v>
          </cell>
          <cell r="M11800">
            <v>0</v>
          </cell>
          <cell r="N11800">
            <v>0</v>
          </cell>
          <cell r="O11800">
            <v>78651.59</v>
          </cell>
        </row>
        <row r="11801">
          <cell r="C11801">
            <v>221110343003</v>
          </cell>
          <cell r="D11801" t="str">
            <v>21300221110343003</v>
          </cell>
          <cell r="E11801" t="str">
            <v>徐鑫人才启动经费项目</v>
          </cell>
          <cell r="F11801" t="str">
            <v>徐鑫</v>
          </cell>
          <cell r="G11801" t="str">
            <v>2024153</v>
          </cell>
          <cell r="H11801">
            <v>0</v>
          </cell>
          <cell r="I11801">
            <v>100000</v>
          </cell>
          <cell r="J11801">
            <v>32000</v>
          </cell>
          <cell r="K11801">
            <v>68000</v>
          </cell>
          <cell r="L11801">
            <v>0</v>
          </cell>
          <cell r="M11801">
            <v>0</v>
          </cell>
          <cell r="N11801">
            <v>0</v>
          </cell>
          <cell r="O11801">
            <v>68000</v>
          </cell>
        </row>
        <row r="11802">
          <cell r="C11802">
            <v>225601004</v>
          </cell>
          <cell r="D11802" t="str">
            <v>21300225601004</v>
          </cell>
          <cell r="E11802" t="str">
            <v>科研管理费</v>
          </cell>
          <cell r="F11802" t="str">
            <v>尹玲</v>
          </cell>
          <cell r="G11802" t="str">
            <v>2014016</v>
          </cell>
          <cell r="H11802">
            <v>0</v>
          </cell>
          <cell r="I11802">
            <v>10450</v>
          </cell>
          <cell r="J11802">
            <v>4133.15</v>
          </cell>
          <cell r="K11802">
            <v>6316.85</v>
          </cell>
          <cell r="L11802">
            <v>0</v>
          </cell>
          <cell r="M11802">
            <v>0</v>
          </cell>
          <cell r="N11802">
            <v>0</v>
          </cell>
          <cell r="O11802">
            <v>6316.85</v>
          </cell>
        </row>
        <row r="11803">
          <cell r="C11803">
            <v>226115005017</v>
          </cell>
          <cell r="D11803" t="str">
            <v>21300226115005017</v>
          </cell>
          <cell r="E11803" t="str">
            <v>基于工业安全的多轴运动控制系统性能提升技术及应用</v>
          </cell>
          <cell r="F11803" t="str">
            <v>尹玲</v>
          </cell>
          <cell r="G11803" t="str">
            <v>2014016</v>
          </cell>
          <cell r="H11803">
            <v>0</v>
          </cell>
          <cell r="I11803">
            <v>40000</v>
          </cell>
          <cell r="J11803">
            <v>21134</v>
          </cell>
          <cell r="K11803">
            <v>18866</v>
          </cell>
          <cell r="L11803">
            <v>0</v>
          </cell>
          <cell r="M11803">
            <v>0</v>
          </cell>
          <cell r="N11803">
            <v>0</v>
          </cell>
          <cell r="O11803">
            <v>18866</v>
          </cell>
        </row>
        <row r="11804">
          <cell r="C11804">
            <v>226115005026</v>
          </cell>
          <cell r="D11804" t="str">
            <v>21300226115005026</v>
          </cell>
          <cell r="E11804" t="str">
            <v>高安全大容量动力电池关键制造技术与装备</v>
          </cell>
          <cell r="F11804" t="str">
            <v>尹玲</v>
          </cell>
          <cell r="G11804" t="str">
            <v>2014016</v>
          </cell>
          <cell r="H11804">
            <v>0</v>
          </cell>
          <cell r="I11804">
            <v>40000</v>
          </cell>
          <cell r="J11804">
            <v>0</v>
          </cell>
          <cell r="K11804">
            <v>40000</v>
          </cell>
          <cell r="L11804">
            <v>0</v>
          </cell>
          <cell r="M11804">
            <v>0</v>
          </cell>
          <cell r="N11804">
            <v>0</v>
          </cell>
          <cell r="O11804">
            <v>40000</v>
          </cell>
        </row>
        <row r="11805">
          <cell r="C11805">
            <v>226120004019</v>
          </cell>
          <cell r="D11805" t="str">
            <v>21300226120004019</v>
          </cell>
          <cell r="E11805" t="str">
            <v>服务东莞企业专项经费</v>
          </cell>
          <cell r="F11805" t="str">
            <v>尹玲</v>
          </cell>
          <cell r="G11805" t="str">
            <v>2014016</v>
          </cell>
          <cell r="H11805">
            <v>0</v>
          </cell>
          <cell r="I11805">
            <v>0</v>
          </cell>
          <cell r="J11805">
            <v>0</v>
          </cell>
          <cell r="K11805">
            <v>0</v>
          </cell>
          <cell r="L11805">
            <v>0</v>
          </cell>
          <cell r="M11805">
            <v>0</v>
          </cell>
          <cell r="N11805">
            <v>0</v>
          </cell>
          <cell r="O11805">
            <v>0</v>
          </cell>
        </row>
        <row r="11806">
          <cell r="C11806">
            <v>241001004019</v>
          </cell>
          <cell r="D11806" t="str">
            <v>21300241001004019</v>
          </cell>
          <cell r="E11806" t="str">
            <v>服务东莞企业专项经费</v>
          </cell>
          <cell r="F11806" t="str">
            <v>尹玲</v>
          </cell>
          <cell r="G11806" t="str">
            <v>2014016</v>
          </cell>
          <cell r="H11806">
            <v>0</v>
          </cell>
          <cell r="I11806">
            <v>0</v>
          </cell>
          <cell r="J11806">
            <v>0</v>
          </cell>
          <cell r="K11806">
            <v>0</v>
          </cell>
          <cell r="L11806">
            <v>0</v>
          </cell>
          <cell r="M11806">
            <v>0</v>
          </cell>
          <cell r="N11806">
            <v>0</v>
          </cell>
          <cell r="O11806">
            <v>0</v>
          </cell>
        </row>
        <row r="11807">
          <cell r="C11807">
            <v>241001004021</v>
          </cell>
          <cell r="D11807" t="str">
            <v>21300241001004021</v>
          </cell>
          <cell r="E11807" t="str">
            <v>服务东莞企业专项经费</v>
          </cell>
          <cell r="F11807" t="str">
            <v>郑华</v>
          </cell>
          <cell r="G11807" t="str">
            <v>2014017</v>
          </cell>
          <cell r="H11807">
            <v>0</v>
          </cell>
          <cell r="I11807">
            <v>960</v>
          </cell>
          <cell r="J11807">
            <v>291</v>
          </cell>
          <cell r="K11807">
            <v>669</v>
          </cell>
          <cell r="L11807">
            <v>0</v>
          </cell>
          <cell r="M11807">
            <v>0</v>
          </cell>
          <cell r="N11807">
            <v>0</v>
          </cell>
          <cell r="O11807">
            <v>669</v>
          </cell>
        </row>
        <row r="11808">
          <cell r="C11808">
            <v>241002014</v>
          </cell>
          <cell r="D11808" t="str">
            <v>21300241002014</v>
          </cell>
          <cell r="E11808" t="str">
            <v>科研业务费</v>
          </cell>
          <cell r="F11808" t="str">
            <v>尹玲</v>
          </cell>
          <cell r="G11808" t="str">
            <v>2014016</v>
          </cell>
          <cell r="H11808">
            <v>0</v>
          </cell>
          <cell r="I11808">
            <v>358900</v>
          </cell>
          <cell r="J11808">
            <v>0</v>
          </cell>
          <cell r="K11808">
            <v>358900</v>
          </cell>
          <cell r="L11808">
            <v>0</v>
          </cell>
          <cell r="M11808">
            <v>0</v>
          </cell>
          <cell r="N11808">
            <v>0</v>
          </cell>
          <cell r="O11808">
            <v>358900</v>
          </cell>
        </row>
        <row r="11809">
          <cell r="C11809">
            <v>251003</v>
          </cell>
          <cell r="D11809" t="str">
            <v>21300251003</v>
          </cell>
          <cell r="E11809" t="str">
            <v>中法联合学院人员薪酬经费</v>
          </cell>
          <cell r="F11809" t="str">
            <v>尹玲</v>
          </cell>
          <cell r="G11809" t="str">
            <v>2014016</v>
          </cell>
          <cell r="H11809">
            <v>0</v>
          </cell>
          <cell r="I11809">
            <v>600000</v>
          </cell>
          <cell r="J11809">
            <v>103215.2</v>
          </cell>
          <cell r="K11809">
            <v>496784.8</v>
          </cell>
          <cell r="L11809">
            <v>0</v>
          </cell>
          <cell r="M11809">
            <v>0</v>
          </cell>
          <cell r="N11809">
            <v>0</v>
          </cell>
          <cell r="O11809">
            <v>496784.8</v>
          </cell>
        </row>
        <row r="11810">
          <cell r="C11810">
            <v>251201001</v>
          </cell>
          <cell r="D11810" t="str">
            <v>21300251201001</v>
          </cell>
          <cell r="E11810" t="str">
            <v>基于辐射制冷薄膜的户外降温设备组</v>
          </cell>
          <cell r="F11810" t="str">
            <v>郑华</v>
          </cell>
          <cell r="G11810" t="str">
            <v>2014017</v>
          </cell>
          <cell r="H11810">
            <v>0</v>
          </cell>
          <cell r="I11810">
            <v>8000</v>
          </cell>
          <cell r="J11810">
            <v>4758.33</v>
          </cell>
          <cell r="K11810">
            <v>3241.67</v>
          </cell>
          <cell r="L11810">
            <v>0</v>
          </cell>
          <cell r="M11810">
            <v>0</v>
          </cell>
          <cell r="N11810">
            <v>0</v>
          </cell>
          <cell r="O11810">
            <v>3241.67</v>
          </cell>
        </row>
        <row r="11811">
          <cell r="C11811">
            <v>251201002</v>
          </cell>
          <cell r="D11811" t="str">
            <v>21300251201002</v>
          </cell>
          <cell r="E11811" t="str">
            <v>基于1.7-2.5GHz频段的基站天线设计</v>
          </cell>
          <cell r="F11811" t="str">
            <v>曾淼旺</v>
          </cell>
          <cell r="G11811" t="str">
            <v>2017167</v>
          </cell>
          <cell r="H11811">
            <v>0</v>
          </cell>
          <cell r="I11811">
            <v>1500</v>
          </cell>
          <cell r="J11811">
            <v>0</v>
          </cell>
          <cell r="K11811">
            <v>1500</v>
          </cell>
          <cell r="L11811">
            <v>0</v>
          </cell>
          <cell r="M11811">
            <v>0</v>
          </cell>
          <cell r="N11811">
            <v>0</v>
          </cell>
          <cell r="O11811">
            <v>1500</v>
          </cell>
        </row>
        <row r="11812">
          <cell r="C11812">
            <v>251201003</v>
          </cell>
          <cell r="D11812" t="str">
            <v>21300251201003</v>
          </cell>
          <cell r="E11812" t="str">
            <v>2.4Ghz和5.8Ghz 高增益WLAN天线设计</v>
          </cell>
          <cell r="F11812" t="str">
            <v>曾淼旺</v>
          </cell>
          <cell r="G11812" t="str">
            <v>2017167</v>
          </cell>
          <cell r="H11812">
            <v>0</v>
          </cell>
          <cell r="I11812">
            <v>4000</v>
          </cell>
          <cell r="J11812">
            <v>3979.67</v>
          </cell>
          <cell r="K11812">
            <v>20.33</v>
          </cell>
          <cell r="L11812">
            <v>0</v>
          </cell>
          <cell r="M11812">
            <v>0</v>
          </cell>
          <cell r="N11812">
            <v>0</v>
          </cell>
          <cell r="O11812">
            <v>20.33</v>
          </cell>
        </row>
        <row r="11813">
          <cell r="C11813">
            <v>251201004</v>
          </cell>
          <cell r="D11813" t="str">
            <v>21300251201004</v>
          </cell>
          <cell r="E11813" t="str">
            <v>静电纺丝射流识别与动态监测设备的开发</v>
          </cell>
          <cell r="F11813" t="str">
            <v>宋忻睿</v>
          </cell>
          <cell r="G11813" t="str">
            <v>2022061</v>
          </cell>
          <cell r="H11813">
            <v>0</v>
          </cell>
          <cell r="I11813">
            <v>4000</v>
          </cell>
          <cell r="J11813">
            <v>0</v>
          </cell>
          <cell r="K11813">
            <v>4000</v>
          </cell>
          <cell r="L11813">
            <v>0</v>
          </cell>
          <cell r="M11813">
            <v>0</v>
          </cell>
          <cell r="N11813">
            <v>0</v>
          </cell>
          <cell r="O11813">
            <v>4000</v>
          </cell>
        </row>
        <row r="11814">
          <cell r="C11814">
            <v>251201005</v>
          </cell>
          <cell r="D11814" t="str">
            <v>21300251201005</v>
          </cell>
          <cell r="E11814" t="str">
            <v>省级基于多模态特征融合智能分类医疗垃圾机器人</v>
          </cell>
          <cell r="F11814" t="str">
            <v>肖毅</v>
          </cell>
          <cell r="G11814" t="str">
            <v>2012053</v>
          </cell>
          <cell r="H11814">
            <v>0</v>
          </cell>
          <cell r="I11814">
            <v>3000</v>
          </cell>
          <cell r="J11814">
            <v>0</v>
          </cell>
          <cell r="K11814">
            <v>3000</v>
          </cell>
          <cell r="L11814">
            <v>0</v>
          </cell>
          <cell r="M11814">
            <v>0</v>
          </cell>
          <cell r="N11814">
            <v>0</v>
          </cell>
          <cell r="O11814">
            <v>3000</v>
          </cell>
        </row>
        <row r="11815">
          <cell r="C11815">
            <v>251201006</v>
          </cell>
          <cell r="D11815" t="str">
            <v>21300251201006</v>
          </cell>
          <cell r="E11815" t="str">
            <v>校级基于光电多场耦合的柔性可穿戴阵列研究</v>
          </cell>
          <cell r="F11815" t="str">
            <v>陶伟</v>
          </cell>
          <cell r="G11815" t="str">
            <v>2023226</v>
          </cell>
          <cell r="H11815">
            <v>0</v>
          </cell>
          <cell r="I11815">
            <v>1500</v>
          </cell>
          <cell r="J11815">
            <v>0</v>
          </cell>
          <cell r="K11815">
            <v>1500</v>
          </cell>
          <cell r="L11815">
            <v>0</v>
          </cell>
          <cell r="M11815">
            <v>0</v>
          </cell>
          <cell r="N11815">
            <v>0</v>
          </cell>
          <cell r="O11815">
            <v>1500</v>
          </cell>
        </row>
        <row r="11816">
          <cell r="C11816">
            <v>251201007</v>
          </cell>
          <cell r="D11816" t="str">
            <v>21300251201007</v>
          </cell>
          <cell r="E11816" t="str">
            <v>校级基于自供电传感技术的智能可穿戴系统研究</v>
          </cell>
          <cell r="F11816" t="str">
            <v>陶伟</v>
          </cell>
          <cell r="G11816" t="str">
            <v>2023226</v>
          </cell>
          <cell r="H11816">
            <v>0</v>
          </cell>
          <cell r="I11816">
            <v>1500</v>
          </cell>
          <cell r="J11816">
            <v>0</v>
          </cell>
          <cell r="K11816">
            <v>1500</v>
          </cell>
          <cell r="L11816">
            <v>0</v>
          </cell>
          <cell r="M11816">
            <v>0</v>
          </cell>
          <cell r="N11816">
            <v>0</v>
          </cell>
          <cell r="O11816">
            <v>1500</v>
          </cell>
        </row>
        <row r="11817">
          <cell r="C11817">
            <v>251201008</v>
          </cell>
          <cell r="D11817" t="str">
            <v>21300251201008</v>
          </cell>
          <cell r="E11817" t="str">
            <v>校级智骑斥候---新型机车安全智慧驾驶装备</v>
          </cell>
          <cell r="F11817" t="str">
            <v>宋忻睿</v>
          </cell>
          <cell r="G11817" t="str">
            <v>2022061</v>
          </cell>
          <cell r="H11817">
            <v>0</v>
          </cell>
          <cell r="I11817">
            <v>1500</v>
          </cell>
          <cell r="J11817">
            <v>0</v>
          </cell>
          <cell r="K11817">
            <v>1500</v>
          </cell>
          <cell r="L11817">
            <v>0</v>
          </cell>
          <cell r="M11817">
            <v>0</v>
          </cell>
          <cell r="N11817">
            <v>0</v>
          </cell>
          <cell r="O11817">
            <v>1500</v>
          </cell>
        </row>
        <row r="11818">
          <cell r="C11818">
            <v>251201009</v>
          </cell>
          <cell r="D11818" t="str">
            <v>21300251201009</v>
          </cell>
          <cell r="E11818" t="str">
            <v>校级“拓界者”——多模态自适应轮履腿复合机器人系统</v>
          </cell>
          <cell r="F11818" t="str">
            <v>肖毅</v>
          </cell>
          <cell r="G11818" t="str">
            <v>2012053</v>
          </cell>
          <cell r="H11818">
            <v>0</v>
          </cell>
          <cell r="I11818">
            <v>1500</v>
          </cell>
          <cell r="J11818">
            <v>0</v>
          </cell>
          <cell r="K11818">
            <v>1500</v>
          </cell>
          <cell r="L11818">
            <v>0</v>
          </cell>
          <cell r="M11818">
            <v>0</v>
          </cell>
          <cell r="N11818">
            <v>0</v>
          </cell>
          <cell r="O11818">
            <v>1500</v>
          </cell>
        </row>
        <row r="11819">
          <cell r="C11819">
            <v>251201010</v>
          </cell>
          <cell r="D11819" t="str">
            <v>21300251201010</v>
          </cell>
          <cell r="E11819" t="str">
            <v>校级天舟共济—基于东莞松山湖并扩展至大湾区的感知通讯一 体化应急装备</v>
          </cell>
          <cell r="F11819" t="str">
            <v>陈军</v>
          </cell>
          <cell r="G11819" t="str">
            <v>2024132</v>
          </cell>
          <cell r="H11819">
            <v>0</v>
          </cell>
          <cell r="I11819">
            <v>1500</v>
          </cell>
          <cell r="J11819">
            <v>0</v>
          </cell>
          <cell r="K11819">
            <v>1500</v>
          </cell>
          <cell r="L11819">
            <v>0</v>
          </cell>
          <cell r="M11819">
            <v>0</v>
          </cell>
          <cell r="N11819">
            <v>0</v>
          </cell>
          <cell r="O11819">
            <v>1500</v>
          </cell>
        </row>
        <row r="11820">
          <cell r="C11820">
            <v>195900001014</v>
          </cell>
          <cell r="D11820" t="str">
            <v>21400195900001014</v>
          </cell>
          <cell r="E11820" t="str">
            <v>党费</v>
          </cell>
          <cell r="F11820" t="str">
            <v>刘健</v>
          </cell>
          <cell r="G11820" t="str">
            <v>1993042</v>
          </cell>
          <cell r="H11820">
            <v>0</v>
          </cell>
          <cell r="I11820">
            <v>105091.52</v>
          </cell>
          <cell r="J11820">
            <v>29273.39</v>
          </cell>
          <cell r="K11820">
            <v>75818.13</v>
          </cell>
          <cell r="L11820">
            <v>0</v>
          </cell>
          <cell r="M11820">
            <v>0</v>
          </cell>
          <cell r="N11820">
            <v>0</v>
          </cell>
          <cell r="O11820">
            <v>75818.13</v>
          </cell>
        </row>
        <row r="11821">
          <cell r="C11821">
            <v>211055089</v>
          </cell>
          <cell r="D11821" t="str">
            <v>21400211055089</v>
          </cell>
          <cell r="E11821" t="str">
            <v>基础课程建设费</v>
          </cell>
          <cell r="F11821" t="str">
            <v>唐元松</v>
          </cell>
          <cell r="G11821" t="str">
            <v>2003035</v>
          </cell>
          <cell r="H11821">
            <v>0</v>
          </cell>
          <cell r="I11821">
            <v>0</v>
          </cell>
          <cell r="J11821">
            <v>0</v>
          </cell>
          <cell r="K11821">
            <v>0</v>
          </cell>
          <cell r="L11821">
            <v>0</v>
          </cell>
          <cell r="M11821">
            <v>0</v>
          </cell>
          <cell r="N11821">
            <v>0</v>
          </cell>
          <cell r="O11821">
            <v>0</v>
          </cell>
        </row>
        <row r="11822">
          <cell r="C11822">
            <v>221001040</v>
          </cell>
          <cell r="D11822" t="str">
            <v>21400221001040</v>
          </cell>
          <cell r="E11822" t="str">
            <v>教学部门日常教学经费</v>
          </cell>
          <cell r="F11822" t="str">
            <v>刘健</v>
          </cell>
          <cell r="G11822" t="str">
            <v>1993042</v>
          </cell>
          <cell r="H11822">
            <v>0</v>
          </cell>
          <cell r="I11822">
            <v>0</v>
          </cell>
          <cell r="J11822">
            <v>0</v>
          </cell>
          <cell r="K11822">
            <v>0</v>
          </cell>
          <cell r="L11822">
            <v>0</v>
          </cell>
          <cell r="M11822">
            <v>0</v>
          </cell>
          <cell r="N11822">
            <v>0</v>
          </cell>
          <cell r="O11822">
            <v>0</v>
          </cell>
        </row>
        <row r="11823">
          <cell r="C11823">
            <v>221001062</v>
          </cell>
          <cell r="D11823" t="str">
            <v>21400221001062</v>
          </cell>
          <cell r="E11823" t="str">
            <v>党建经费</v>
          </cell>
          <cell r="F11823" t="str">
            <v>刘健</v>
          </cell>
          <cell r="G11823" t="str">
            <v>1993042</v>
          </cell>
          <cell r="H11823">
            <v>0</v>
          </cell>
          <cell r="I11823">
            <v>22500</v>
          </cell>
          <cell r="J11823">
            <v>7755</v>
          </cell>
          <cell r="K11823">
            <v>14745</v>
          </cell>
          <cell r="L11823">
            <v>0</v>
          </cell>
          <cell r="M11823">
            <v>0</v>
          </cell>
          <cell r="N11823">
            <v>0</v>
          </cell>
          <cell r="O11823">
            <v>14745</v>
          </cell>
        </row>
        <row r="11824">
          <cell r="C11824">
            <v>221001086</v>
          </cell>
          <cell r="D11824" t="str">
            <v>21400221001086</v>
          </cell>
          <cell r="E11824" t="str">
            <v>思想政治理论课专项建设费</v>
          </cell>
          <cell r="F11824" t="str">
            <v>刘健</v>
          </cell>
          <cell r="G11824" t="str">
            <v>1993042</v>
          </cell>
          <cell r="H11824">
            <v>0</v>
          </cell>
          <cell r="I11824">
            <v>706450</v>
          </cell>
          <cell r="J11824">
            <v>227148.69</v>
          </cell>
          <cell r="K11824">
            <v>479301.31</v>
          </cell>
          <cell r="L11824">
            <v>0</v>
          </cell>
          <cell r="M11824">
            <v>80000</v>
          </cell>
          <cell r="N11824">
            <v>0</v>
          </cell>
          <cell r="O11824">
            <v>399301.31</v>
          </cell>
        </row>
        <row r="11825">
          <cell r="C11825">
            <v>221001086001</v>
          </cell>
          <cell r="D11825" t="str">
            <v>21400221001086001</v>
          </cell>
          <cell r="E11825" t="str">
            <v>工程伦理</v>
          </cell>
          <cell r="F11825" t="str">
            <v>徐多文</v>
          </cell>
          <cell r="G11825" t="str">
            <v>2021126</v>
          </cell>
          <cell r="H11825">
            <v>0</v>
          </cell>
          <cell r="I11825">
            <v>0</v>
          </cell>
          <cell r="J11825">
            <v>0</v>
          </cell>
          <cell r="K11825">
            <v>0</v>
          </cell>
          <cell r="L11825">
            <v>0</v>
          </cell>
          <cell r="M11825">
            <v>0</v>
          </cell>
          <cell r="N11825">
            <v>0</v>
          </cell>
          <cell r="O11825">
            <v>0</v>
          </cell>
        </row>
        <row r="11826">
          <cell r="C11826">
            <v>221001086002</v>
          </cell>
          <cell r="D11826" t="str">
            <v>21400221001086002</v>
          </cell>
          <cell r="E11826" t="str">
            <v>习近平文化思想融入高校思政课教学研究</v>
          </cell>
          <cell r="F11826" t="str">
            <v>李净</v>
          </cell>
          <cell r="G11826" t="str">
            <v>2020119</v>
          </cell>
          <cell r="H11826">
            <v>0</v>
          </cell>
          <cell r="I11826">
            <v>0</v>
          </cell>
          <cell r="J11826">
            <v>0</v>
          </cell>
          <cell r="K11826">
            <v>0</v>
          </cell>
          <cell r="L11826">
            <v>0</v>
          </cell>
          <cell r="M11826">
            <v>0</v>
          </cell>
          <cell r="N11826">
            <v>0</v>
          </cell>
          <cell r="O11826">
            <v>0</v>
          </cell>
        </row>
        <row r="11827">
          <cell r="C11827">
            <v>221001086003</v>
          </cell>
          <cell r="D11827" t="str">
            <v>21400221001086003</v>
          </cell>
          <cell r="E11827" t="str">
            <v>《旅行与人生》</v>
          </cell>
          <cell r="F11827" t="str">
            <v>谢敏</v>
          </cell>
          <cell r="G11827" t="str">
            <v>1998004</v>
          </cell>
          <cell r="H11827">
            <v>0</v>
          </cell>
          <cell r="I11827">
            <v>0</v>
          </cell>
          <cell r="J11827">
            <v>0</v>
          </cell>
          <cell r="K11827">
            <v>0</v>
          </cell>
          <cell r="L11827">
            <v>0</v>
          </cell>
          <cell r="M11827">
            <v>0</v>
          </cell>
          <cell r="N11827">
            <v>0</v>
          </cell>
          <cell r="O11827">
            <v>0</v>
          </cell>
        </row>
        <row r="11828">
          <cell r="C11828">
            <v>221001086004</v>
          </cell>
          <cell r="D11828" t="str">
            <v>21400221001086004</v>
          </cell>
          <cell r="E11828" t="str">
            <v>《红色艺术作品融入高校思想政治理论课的实践策略研究》</v>
          </cell>
          <cell r="F11828" t="str">
            <v>罗艳</v>
          </cell>
          <cell r="G11828" t="str">
            <v>2006040</v>
          </cell>
          <cell r="H11828">
            <v>0</v>
          </cell>
          <cell r="I11828">
            <v>0</v>
          </cell>
          <cell r="J11828">
            <v>0</v>
          </cell>
          <cell r="K11828">
            <v>0</v>
          </cell>
          <cell r="L11828">
            <v>0</v>
          </cell>
          <cell r="M11828">
            <v>0</v>
          </cell>
          <cell r="N11828">
            <v>0</v>
          </cell>
          <cell r="O11828">
            <v>0</v>
          </cell>
        </row>
        <row r="11829">
          <cell r="C11829">
            <v>221001178</v>
          </cell>
          <cell r="D11829" t="str">
            <v>21400221001178</v>
          </cell>
          <cell r="E11829" t="str">
            <v>日常公用经费</v>
          </cell>
          <cell r="F11829" t="str">
            <v>刘健</v>
          </cell>
          <cell r="G11829" t="str">
            <v>1993042</v>
          </cell>
          <cell r="H11829">
            <v>0</v>
          </cell>
          <cell r="I11829">
            <v>56800</v>
          </cell>
          <cell r="J11829">
            <v>40663.2</v>
          </cell>
          <cell r="K11829">
            <v>16136.8</v>
          </cell>
          <cell r="L11829">
            <v>0</v>
          </cell>
          <cell r="M11829">
            <v>0</v>
          </cell>
          <cell r="N11829">
            <v>0</v>
          </cell>
          <cell r="O11829">
            <v>16136.8</v>
          </cell>
        </row>
        <row r="11830">
          <cell r="C11830">
            <v>221102006</v>
          </cell>
          <cell r="D11830" t="str">
            <v>21400221102006</v>
          </cell>
          <cell r="E11830" t="str">
            <v>马克思主义学院专项建设费</v>
          </cell>
          <cell r="F11830" t="str">
            <v>刘健</v>
          </cell>
          <cell r="G11830" t="str">
            <v>1993042</v>
          </cell>
          <cell r="H11830">
            <v>0</v>
          </cell>
          <cell r="I11830">
            <v>0</v>
          </cell>
          <cell r="J11830">
            <v>0</v>
          </cell>
          <cell r="K11830">
            <v>0</v>
          </cell>
          <cell r="L11830">
            <v>150000</v>
          </cell>
          <cell r="M11830">
            <v>150000</v>
          </cell>
          <cell r="N11830">
            <v>0</v>
          </cell>
          <cell r="O11830">
            <v>-150000</v>
          </cell>
        </row>
        <row r="11831">
          <cell r="C11831">
            <v>221104001013</v>
          </cell>
          <cell r="D11831" t="str">
            <v>21400221104001013</v>
          </cell>
          <cell r="E11831" t="str">
            <v>专业建设费</v>
          </cell>
          <cell r="F11831" t="str">
            <v>刘健</v>
          </cell>
          <cell r="G11831" t="str">
            <v>1993042</v>
          </cell>
          <cell r="H11831">
            <v>0</v>
          </cell>
          <cell r="I11831">
            <v>0</v>
          </cell>
          <cell r="J11831">
            <v>0</v>
          </cell>
          <cell r="K11831">
            <v>0</v>
          </cell>
          <cell r="L11831">
            <v>0</v>
          </cell>
          <cell r="M11831">
            <v>0</v>
          </cell>
          <cell r="N11831">
            <v>0</v>
          </cell>
          <cell r="O11831">
            <v>0</v>
          </cell>
        </row>
        <row r="11832">
          <cell r="C11832">
            <v>221104001031</v>
          </cell>
          <cell r="D11832" t="str">
            <v>21400221104001031</v>
          </cell>
          <cell r="E11832" t="str">
            <v>基础课程建设费</v>
          </cell>
          <cell r="F11832" t="str">
            <v>刘健</v>
          </cell>
          <cell r="G11832" t="str">
            <v>1993042</v>
          </cell>
          <cell r="H11832">
            <v>0</v>
          </cell>
          <cell r="I11832">
            <v>0</v>
          </cell>
          <cell r="J11832">
            <v>0</v>
          </cell>
          <cell r="K11832">
            <v>0</v>
          </cell>
          <cell r="L11832">
            <v>0</v>
          </cell>
          <cell r="M11832">
            <v>0</v>
          </cell>
          <cell r="N11832">
            <v>0</v>
          </cell>
          <cell r="O11832">
            <v>0</v>
          </cell>
        </row>
        <row r="11833">
          <cell r="C11833">
            <v>221106005</v>
          </cell>
          <cell r="D11833" t="str">
            <v>21400221106005</v>
          </cell>
          <cell r="E11833" t="str">
            <v>基础课程建设费</v>
          </cell>
          <cell r="F11833" t="str">
            <v>刘健</v>
          </cell>
          <cell r="G11833" t="str">
            <v>1993042</v>
          </cell>
          <cell r="H11833">
            <v>0</v>
          </cell>
          <cell r="I11833">
            <v>0</v>
          </cell>
          <cell r="J11833">
            <v>0</v>
          </cell>
          <cell r="K11833">
            <v>0</v>
          </cell>
          <cell r="L11833">
            <v>0</v>
          </cell>
          <cell r="M11833">
            <v>0</v>
          </cell>
          <cell r="N11833">
            <v>0</v>
          </cell>
          <cell r="O11833">
            <v>0</v>
          </cell>
        </row>
        <row r="11834">
          <cell r="C11834">
            <v>221110354</v>
          </cell>
          <cell r="D11834" t="str">
            <v>21400221110354</v>
          </cell>
          <cell r="E11834" t="str">
            <v>二级学院人才启动费</v>
          </cell>
          <cell r="F11834" t="str">
            <v>刘健</v>
          </cell>
          <cell r="G11834" t="str">
            <v>1993042</v>
          </cell>
          <cell r="H11834">
            <v>0</v>
          </cell>
          <cell r="I11834">
            <v>0</v>
          </cell>
          <cell r="J11834">
            <v>0</v>
          </cell>
          <cell r="K11834">
            <v>0</v>
          </cell>
          <cell r="L11834">
            <v>0</v>
          </cell>
          <cell r="M11834">
            <v>0</v>
          </cell>
          <cell r="N11834">
            <v>0</v>
          </cell>
          <cell r="O11834">
            <v>0</v>
          </cell>
        </row>
        <row r="11835">
          <cell r="C11835">
            <v>221110354001</v>
          </cell>
          <cell r="D11835" t="str">
            <v>21400221110354001</v>
          </cell>
          <cell r="E11835" t="str">
            <v>杨晓然 人才启动经费项目</v>
          </cell>
          <cell r="F11835" t="str">
            <v>杨晓然</v>
          </cell>
          <cell r="G11835" t="str">
            <v>2024166</v>
          </cell>
          <cell r="H11835">
            <v>0</v>
          </cell>
          <cell r="I11835">
            <v>30000</v>
          </cell>
          <cell r="J11835">
            <v>516.01</v>
          </cell>
          <cell r="K11835">
            <v>29483.99</v>
          </cell>
          <cell r="L11835">
            <v>0</v>
          </cell>
          <cell r="M11835">
            <v>0</v>
          </cell>
          <cell r="N11835">
            <v>0</v>
          </cell>
          <cell r="O11835">
            <v>29483.99</v>
          </cell>
        </row>
        <row r="11836">
          <cell r="C11836">
            <v>221110354002</v>
          </cell>
          <cell r="D11836" t="str">
            <v>21400221110354002</v>
          </cell>
          <cell r="E11836" t="str">
            <v>薛敏霞 人才启动经费项目</v>
          </cell>
          <cell r="F11836" t="str">
            <v>薛敏霞</v>
          </cell>
          <cell r="G11836" t="str">
            <v>2024167</v>
          </cell>
          <cell r="H11836">
            <v>0</v>
          </cell>
          <cell r="I11836">
            <v>30000</v>
          </cell>
          <cell r="J11836">
            <v>800</v>
          </cell>
          <cell r="K11836">
            <v>29200</v>
          </cell>
          <cell r="L11836">
            <v>0</v>
          </cell>
          <cell r="M11836">
            <v>0</v>
          </cell>
          <cell r="N11836">
            <v>0</v>
          </cell>
          <cell r="O11836">
            <v>29200</v>
          </cell>
        </row>
        <row r="11837">
          <cell r="C11837">
            <v>221110354003</v>
          </cell>
          <cell r="D11837" t="str">
            <v>21400221110354003</v>
          </cell>
          <cell r="E11837" t="str">
            <v>饶琳 人才启动经费项目</v>
          </cell>
          <cell r="F11837" t="str">
            <v>饶琳</v>
          </cell>
          <cell r="G11837" t="str">
            <v>2024165</v>
          </cell>
          <cell r="H11837">
            <v>0</v>
          </cell>
          <cell r="I11837">
            <v>30000</v>
          </cell>
          <cell r="J11837">
            <v>948.34</v>
          </cell>
          <cell r="K11837">
            <v>29051.66</v>
          </cell>
          <cell r="L11837">
            <v>0</v>
          </cell>
          <cell r="M11837">
            <v>0</v>
          </cell>
          <cell r="N11837">
            <v>0</v>
          </cell>
          <cell r="O11837">
            <v>29051.66</v>
          </cell>
        </row>
        <row r="11838">
          <cell r="C11838">
            <v>221110354004</v>
          </cell>
          <cell r="D11838" t="str">
            <v>21400221110354004</v>
          </cell>
          <cell r="E11838" t="str">
            <v>钟玉婷人才启动经费项目</v>
          </cell>
          <cell r="F11838" t="str">
            <v>钟玉婷</v>
          </cell>
          <cell r="G11838" t="str">
            <v>2025103</v>
          </cell>
          <cell r="H11838">
            <v>0</v>
          </cell>
          <cell r="I11838">
            <v>12000</v>
          </cell>
          <cell r="J11838">
            <v>0</v>
          </cell>
          <cell r="K11838">
            <v>12000</v>
          </cell>
          <cell r="L11838">
            <v>0</v>
          </cell>
          <cell r="M11838">
            <v>0</v>
          </cell>
          <cell r="N11838">
            <v>0</v>
          </cell>
          <cell r="O11838">
            <v>12000</v>
          </cell>
        </row>
        <row r="11839">
          <cell r="C11839">
            <v>225601016</v>
          </cell>
          <cell r="D11839" t="str">
            <v>21400225601016</v>
          </cell>
          <cell r="E11839" t="str">
            <v>科研管理费</v>
          </cell>
          <cell r="F11839" t="str">
            <v>刘健</v>
          </cell>
          <cell r="G11839" t="str">
            <v>1993042</v>
          </cell>
          <cell r="H11839">
            <v>0</v>
          </cell>
          <cell r="I11839">
            <v>100758.59</v>
          </cell>
          <cell r="J11839">
            <v>0</v>
          </cell>
          <cell r="K11839">
            <v>100758.59</v>
          </cell>
          <cell r="L11839">
            <v>0</v>
          </cell>
          <cell r="M11839">
            <v>0</v>
          </cell>
          <cell r="N11839">
            <v>0</v>
          </cell>
          <cell r="O11839">
            <v>100758.59</v>
          </cell>
        </row>
        <row r="11840">
          <cell r="C11840">
            <v>226115002013</v>
          </cell>
          <cell r="D11840" t="str">
            <v>21400226115002013</v>
          </cell>
          <cell r="E11840" t="str">
            <v>马克思主义</v>
          </cell>
          <cell r="F11840" t="str">
            <v>刘健</v>
          </cell>
          <cell r="G11840" t="str">
            <v>1993042</v>
          </cell>
          <cell r="H11840">
            <v>0</v>
          </cell>
          <cell r="I11840">
            <v>0</v>
          </cell>
          <cell r="J11840">
            <v>0</v>
          </cell>
          <cell r="K11840">
            <v>0</v>
          </cell>
          <cell r="L11840">
            <v>100000</v>
          </cell>
          <cell r="M11840">
            <v>0</v>
          </cell>
          <cell r="N11840">
            <v>0</v>
          </cell>
          <cell r="O11840">
            <v>0</v>
          </cell>
        </row>
        <row r="11841">
          <cell r="C11841">
            <v>226115002031</v>
          </cell>
          <cell r="D11841" t="str">
            <v>21400226115002031</v>
          </cell>
          <cell r="E11841" t="str">
            <v>马克思主义理论（培育）</v>
          </cell>
          <cell r="F11841" t="str">
            <v>刘健</v>
          </cell>
          <cell r="G11841" t="str">
            <v>1993042</v>
          </cell>
          <cell r="H11841">
            <v>0</v>
          </cell>
          <cell r="I11841">
            <v>100000</v>
          </cell>
          <cell r="J11841">
            <v>0</v>
          </cell>
          <cell r="K11841">
            <v>100000</v>
          </cell>
          <cell r="L11841">
            <v>0</v>
          </cell>
          <cell r="M11841">
            <v>0</v>
          </cell>
          <cell r="N11841">
            <v>0</v>
          </cell>
          <cell r="O11841">
            <v>100000</v>
          </cell>
        </row>
        <row r="11842">
          <cell r="C11842">
            <v>226120004015</v>
          </cell>
          <cell r="D11842" t="str">
            <v>21400226120004015</v>
          </cell>
          <cell r="E11842" t="str">
            <v>服务东莞企业专项经费</v>
          </cell>
          <cell r="F11842" t="str">
            <v>郭奕鹏</v>
          </cell>
          <cell r="G11842" t="str">
            <v>2013025</v>
          </cell>
          <cell r="H11842">
            <v>0</v>
          </cell>
          <cell r="I11842">
            <v>0</v>
          </cell>
          <cell r="J11842">
            <v>0</v>
          </cell>
          <cell r="K11842">
            <v>0</v>
          </cell>
          <cell r="L11842">
            <v>0</v>
          </cell>
          <cell r="M11842">
            <v>0</v>
          </cell>
          <cell r="N11842">
            <v>0</v>
          </cell>
          <cell r="O11842">
            <v>0</v>
          </cell>
        </row>
        <row r="11843">
          <cell r="C11843">
            <v>241001004015</v>
          </cell>
          <cell r="D11843" t="str">
            <v>21400241001004015</v>
          </cell>
          <cell r="E11843" t="str">
            <v>服务东莞企业专项经费</v>
          </cell>
          <cell r="F11843" t="str">
            <v>郭奕鹏</v>
          </cell>
          <cell r="G11843" t="str">
            <v>2013025</v>
          </cell>
          <cell r="H11843">
            <v>0</v>
          </cell>
          <cell r="I11843">
            <v>3360</v>
          </cell>
          <cell r="J11843">
            <v>0</v>
          </cell>
          <cell r="K11843">
            <v>3360</v>
          </cell>
          <cell r="L11843">
            <v>0</v>
          </cell>
          <cell r="M11843">
            <v>0</v>
          </cell>
          <cell r="N11843">
            <v>0</v>
          </cell>
          <cell r="O11843">
            <v>3360</v>
          </cell>
        </row>
        <row r="11844">
          <cell r="C11844">
            <v>250216</v>
          </cell>
          <cell r="D11844" t="str">
            <v>21400250216</v>
          </cell>
          <cell r="E11844" t="str">
            <v>粤财科教[2025]31号-全省大中小学思政课一体化建设系列活动</v>
          </cell>
          <cell r="F11844" t="str">
            <v>刘健</v>
          </cell>
          <cell r="G11844" t="str">
            <v>1993042</v>
          </cell>
          <cell r="H11844">
            <v>0</v>
          </cell>
          <cell r="I11844">
            <v>90000</v>
          </cell>
          <cell r="J11844">
            <v>0</v>
          </cell>
          <cell r="K11844">
            <v>90000</v>
          </cell>
          <cell r="L11844">
            <v>0</v>
          </cell>
          <cell r="M11844">
            <v>0</v>
          </cell>
          <cell r="N11844">
            <v>0</v>
          </cell>
          <cell r="O11844">
            <v>90000</v>
          </cell>
        </row>
        <row r="11845">
          <cell r="C11845">
            <v>250217</v>
          </cell>
          <cell r="D11845" t="str">
            <v>21400250217</v>
          </cell>
          <cell r="E11845" t="str">
            <v>粤财科教[2025]31号-思想政治理论课区域协同创新中心建设</v>
          </cell>
          <cell r="F11845" t="str">
            <v>刘健</v>
          </cell>
          <cell r="G11845" t="str">
            <v>1993042</v>
          </cell>
          <cell r="H11845">
            <v>0</v>
          </cell>
          <cell r="I11845">
            <v>100000</v>
          </cell>
          <cell r="J11845">
            <v>0</v>
          </cell>
          <cell r="K11845">
            <v>100000</v>
          </cell>
          <cell r="L11845">
            <v>0</v>
          </cell>
          <cell r="M11845">
            <v>0</v>
          </cell>
          <cell r="N11845">
            <v>0</v>
          </cell>
          <cell r="O11845">
            <v>100000</v>
          </cell>
        </row>
        <row r="11846">
          <cell r="C11846">
            <v>250218</v>
          </cell>
          <cell r="D11846" t="str">
            <v>21400250218</v>
          </cell>
          <cell r="E11846" t="str">
            <v>粤财科教[2024]9号-全省大中小学思政课一体化建设系列活动</v>
          </cell>
          <cell r="F11846" t="str">
            <v>刘健</v>
          </cell>
          <cell r="G11846" t="str">
            <v>1993042</v>
          </cell>
          <cell r="H11846">
            <v>0</v>
          </cell>
          <cell r="I11846">
            <v>90000</v>
          </cell>
          <cell r="J11846">
            <v>90000</v>
          </cell>
          <cell r="K11846">
            <v>0</v>
          </cell>
          <cell r="L11846">
            <v>0</v>
          </cell>
          <cell r="M11846">
            <v>0</v>
          </cell>
          <cell r="N11846">
            <v>0</v>
          </cell>
          <cell r="O11846">
            <v>0</v>
          </cell>
        </row>
        <row r="11847">
          <cell r="C11847">
            <v>251008012</v>
          </cell>
          <cell r="D11847" t="str">
            <v>21400251008012</v>
          </cell>
          <cell r="E11847" t="str">
            <v>马克思主义理论</v>
          </cell>
          <cell r="F11847" t="str">
            <v>刘健</v>
          </cell>
          <cell r="G11847" t="str">
            <v>1993042</v>
          </cell>
          <cell r="H11847">
            <v>0</v>
          </cell>
          <cell r="I11847">
            <v>200000</v>
          </cell>
          <cell r="J11847">
            <v>0</v>
          </cell>
          <cell r="K11847">
            <v>200000</v>
          </cell>
          <cell r="L11847">
            <v>0</v>
          </cell>
          <cell r="M11847">
            <v>0</v>
          </cell>
          <cell r="N11847">
            <v>0</v>
          </cell>
          <cell r="O11847">
            <v>200000</v>
          </cell>
        </row>
        <row r="11848">
          <cell r="C11848">
            <v>195900001015</v>
          </cell>
          <cell r="D11848" t="str">
            <v>21500195900001015</v>
          </cell>
          <cell r="E11848" t="str">
            <v>党费</v>
          </cell>
          <cell r="F11848" t="str">
            <v>潘荣新</v>
          </cell>
          <cell r="G11848" t="str">
            <v>1998005</v>
          </cell>
          <cell r="H11848">
            <v>0</v>
          </cell>
          <cell r="I11848">
            <v>19789.33</v>
          </cell>
          <cell r="J11848">
            <v>0</v>
          </cell>
          <cell r="K11848">
            <v>19789.33</v>
          </cell>
          <cell r="L11848">
            <v>0</v>
          </cell>
          <cell r="M11848">
            <v>0</v>
          </cell>
          <cell r="N11848">
            <v>0</v>
          </cell>
          <cell r="O11848">
            <v>19789.33</v>
          </cell>
        </row>
        <row r="11849">
          <cell r="C11849">
            <v>2002007</v>
          </cell>
          <cell r="D11849" t="str">
            <v>215002002007</v>
          </cell>
          <cell r="E11849" t="str">
            <v>粤财科教[2020]30号世行贷款广东省欠发达地区义务教育项目</v>
          </cell>
          <cell r="F11849" t="str">
            <v>刘伟</v>
          </cell>
          <cell r="G11849" t="str">
            <v>2007024</v>
          </cell>
          <cell r="H11849">
            <v>0</v>
          </cell>
          <cell r="I11849">
            <v>0</v>
          </cell>
          <cell r="J11849">
            <v>0</v>
          </cell>
          <cell r="K11849">
            <v>0</v>
          </cell>
          <cell r="L11849">
            <v>0</v>
          </cell>
          <cell r="M11849">
            <v>0</v>
          </cell>
          <cell r="N11849">
            <v>0</v>
          </cell>
          <cell r="O11849">
            <v>0</v>
          </cell>
        </row>
        <row r="11850">
          <cell r="C11850">
            <v>2057004</v>
          </cell>
          <cell r="D11850" t="str">
            <v>215002057004</v>
          </cell>
          <cell r="E11850" t="str">
            <v>继续教育培训成本支出</v>
          </cell>
          <cell r="F11850" t="str">
            <v>刘伟</v>
          </cell>
          <cell r="G11850" t="str">
            <v>2007024</v>
          </cell>
          <cell r="H11850">
            <v>0</v>
          </cell>
          <cell r="I11850">
            <v>102870</v>
          </cell>
          <cell r="J11850">
            <v>0</v>
          </cell>
          <cell r="K11850">
            <v>102870</v>
          </cell>
          <cell r="L11850">
            <v>0</v>
          </cell>
          <cell r="M11850">
            <v>0</v>
          </cell>
          <cell r="N11850">
            <v>0</v>
          </cell>
          <cell r="O11850">
            <v>102870</v>
          </cell>
        </row>
        <row r="11851">
          <cell r="C11851">
            <v>2057008</v>
          </cell>
          <cell r="D11851" t="str">
            <v>215002057008</v>
          </cell>
          <cell r="E11851" t="str">
            <v>世行贷款村小、教学点教师全科教学能力提升项目</v>
          </cell>
          <cell r="F11851" t="str">
            <v>刘伟</v>
          </cell>
          <cell r="G11851" t="str">
            <v>2007024</v>
          </cell>
          <cell r="H11851">
            <v>0</v>
          </cell>
          <cell r="I11851">
            <v>0</v>
          </cell>
          <cell r="J11851">
            <v>0</v>
          </cell>
          <cell r="K11851">
            <v>0</v>
          </cell>
          <cell r="L11851">
            <v>0</v>
          </cell>
          <cell r="M11851">
            <v>0</v>
          </cell>
          <cell r="N11851">
            <v>0</v>
          </cell>
          <cell r="O11851">
            <v>0</v>
          </cell>
        </row>
        <row r="11852">
          <cell r="C11852">
            <v>2070002</v>
          </cell>
          <cell r="D11852" t="str">
            <v>215002070002</v>
          </cell>
          <cell r="E11852" t="str">
            <v>(广东医科大学）2020年岗前培训学费</v>
          </cell>
          <cell r="F11852" t="str">
            <v>余意</v>
          </cell>
          <cell r="G11852" t="str">
            <v>2001036</v>
          </cell>
          <cell r="H11852">
            <v>0</v>
          </cell>
          <cell r="I11852">
            <v>0</v>
          </cell>
          <cell r="J11852">
            <v>0</v>
          </cell>
          <cell r="K11852">
            <v>0</v>
          </cell>
          <cell r="L11852">
            <v>0</v>
          </cell>
          <cell r="M11852">
            <v>0</v>
          </cell>
          <cell r="N11852">
            <v>0</v>
          </cell>
          <cell r="O11852">
            <v>0</v>
          </cell>
        </row>
        <row r="11853">
          <cell r="C11853">
            <v>2070008</v>
          </cell>
          <cell r="D11853" t="str">
            <v>215002070008</v>
          </cell>
          <cell r="E11853" t="str">
            <v>（广州康大职业技术学院）高等学校教师岗前</v>
          </cell>
          <cell r="F11853" t="str">
            <v>余意</v>
          </cell>
          <cell r="G11853" t="str">
            <v>2001036</v>
          </cell>
          <cell r="H11853">
            <v>0</v>
          </cell>
          <cell r="I11853">
            <v>0</v>
          </cell>
          <cell r="J11853">
            <v>0</v>
          </cell>
          <cell r="K11853">
            <v>0</v>
          </cell>
          <cell r="L11853">
            <v>0</v>
          </cell>
          <cell r="M11853">
            <v>0</v>
          </cell>
          <cell r="N11853">
            <v>0</v>
          </cell>
          <cell r="O11853">
            <v>0</v>
          </cell>
        </row>
        <row r="11854">
          <cell r="C11854">
            <v>2070009</v>
          </cell>
          <cell r="D11854" t="str">
            <v>215002070009</v>
          </cell>
          <cell r="E11854" t="str">
            <v>（广州商学院）高等学校教师岗前培训费</v>
          </cell>
          <cell r="F11854" t="str">
            <v>余意</v>
          </cell>
          <cell r="G11854" t="str">
            <v>2001036</v>
          </cell>
          <cell r="H11854">
            <v>0</v>
          </cell>
          <cell r="I11854">
            <v>0</v>
          </cell>
          <cell r="J11854">
            <v>0</v>
          </cell>
          <cell r="K11854">
            <v>0</v>
          </cell>
          <cell r="L11854">
            <v>0</v>
          </cell>
          <cell r="M11854">
            <v>0</v>
          </cell>
          <cell r="N11854">
            <v>0</v>
          </cell>
          <cell r="O11854">
            <v>0</v>
          </cell>
        </row>
        <row r="11855">
          <cell r="C11855">
            <v>2070019</v>
          </cell>
          <cell r="D11855" t="str">
            <v>215002070019</v>
          </cell>
          <cell r="E11855" t="str">
            <v>增材制造设备操作专项职业能力开发</v>
          </cell>
          <cell r="F11855" t="str">
            <v>李楠</v>
          </cell>
          <cell r="G11855" t="str">
            <v>2013063</v>
          </cell>
          <cell r="H11855">
            <v>0</v>
          </cell>
          <cell r="I11855">
            <v>0</v>
          </cell>
          <cell r="J11855">
            <v>0</v>
          </cell>
          <cell r="K11855">
            <v>0</v>
          </cell>
          <cell r="L11855">
            <v>0</v>
          </cell>
          <cell r="M11855">
            <v>0</v>
          </cell>
          <cell r="N11855">
            <v>0</v>
          </cell>
          <cell r="O11855">
            <v>0</v>
          </cell>
        </row>
        <row r="11856">
          <cell r="C11856">
            <v>211134003</v>
          </cell>
          <cell r="D11856" t="str">
            <v>21500211134003</v>
          </cell>
          <cell r="E11856" t="str">
            <v>信息化管理系统</v>
          </cell>
          <cell r="F11856" t="str">
            <v>刘伟</v>
          </cell>
          <cell r="G11856" t="str">
            <v>2007024</v>
          </cell>
          <cell r="H11856">
            <v>0</v>
          </cell>
          <cell r="I11856">
            <v>0</v>
          </cell>
          <cell r="J11856">
            <v>0</v>
          </cell>
          <cell r="K11856">
            <v>0</v>
          </cell>
          <cell r="L11856">
            <v>0</v>
          </cell>
          <cell r="M11856">
            <v>0</v>
          </cell>
          <cell r="N11856">
            <v>0</v>
          </cell>
          <cell r="O11856">
            <v>0</v>
          </cell>
        </row>
        <row r="11857">
          <cell r="C11857">
            <v>211134004</v>
          </cell>
          <cell r="D11857" t="str">
            <v>21500211134004</v>
          </cell>
          <cell r="E11857" t="str">
            <v>教学与办公用房改造</v>
          </cell>
          <cell r="F11857" t="str">
            <v>刘伟</v>
          </cell>
          <cell r="G11857" t="str">
            <v>2007024</v>
          </cell>
          <cell r="H11857">
            <v>0</v>
          </cell>
          <cell r="I11857">
            <v>0</v>
          </cell>
          <cell r="J11857">
            <v>0</v>
          </cell>
          <cell r="K11857">
            <v>0</v>
          </cell>
          <cell r="L11857">
            <v>0</v>
          </cell>
          <cell r="M11857">
            <v>0</v>
          </cell>
          <cell r="N11857">
            <v>0</v>
          </cell>
          <cell r="O11857">
            <v>0</v>
          </cell>
        </row>
        <row r="11858">
          <cell r="C11858">
            <v>211134007001</v>
          </cell>
          <cell r="D11858" t="str">
            <v>21500211134007001</v>
          </cell>
          <cell r="E11858" t="str">
            <v>马来西亚海外博士助学项目</v>
          </cell>
          <cell r="F11858" t="str">
            <v>刘伟</v>
          </cell>
          <cell r="G11858" t="str">
            <v>2007024</v>
          </cell>
          <cell r="H11858">
            <v>0</v>
          </cell>
          <cell r="I11858">
            <v>0</v>
          </cell>
          <cell r="J11858">
            <v>0</v>
          </cell>
          <cell r="K11858">
            <v>0</v>
          </cell>
          <cell r="L11858">
            <v>0</v>
          </cell>
          <cell r="M11858">
            <v>0</v>
          </cell>
          <cell r="N11858">
            <v>0</v>
          </cell>
          <cell r="O11858">
            <v>0</v>
          </cell>
        </row>
        <row r="11859">
          <cell r="C11859">
            <v>211134007002</v>
          </cell>
          <cell r="D11859" t="str">
            <v>21500211134007002</v>
          </cell>
          <cell r="E11859" t="str">
            <v>东莞市村（社区）工联会主席业务培训班</v>
          </cell>
          <cell r="F11859" t="str">
            <v>刘伟</v>
          </cell>
          <cell r="G11859" t="str">
            <v>2007024</v>
          </cell>
          <cell r="H11859">
            <v>0</v>
          </cell>
          <cell r="I11859">
            <v>0</v>
          </cell>
          <cell r="J11859">
            <v>0</v>
          </cell>
          <cell r="K11859">
            <v>0</v>
          </cell>
          <cell r="L11859">
            <v>0</v>
          </cell>
          <cell r="M11859">
            <v>0</v>
          </cell>
          <cell r="N11859">
            <v>0</v>
          </cell>
          <cell r="O11859">
            <v>0</v>
          </cell>
        </row>
        <row r="11860">
          <cell r="C11860">
            <v>211134007005</v>
          </cell>
          <cell r="D11860" t="str">
            <v>21500211134007005</v>
          </cell>
          <cell r="E11860" t="str">
            <v>铜仁市产业招商助推乡村振兴能力提升专题培</v>
          </cell>
          <cell r="F11860" t="str">
            <v>张庆吉</v>
          </cell>
          <cell r="G11860" t="str">
            <v>2011002</v>
          </cell>
          <cell r="H11860">
            <v>0</v>
          </cell>
          <cell r="I11860">
            <v>0</v>
          </cell>
          <cell r="J11860">
            <v>0</v>
          </cell>
          <cell r="K11860">
            <v>0</v>
          </cell>
          <cell r="L11860">
            <v>0</v>
          </cell>
          <cell r="M11860">
            <v>0</v>
          </cell>
          <cell r="N11860">
            <v>0</v>
          </cell>
          <cell r="O11860">
            <v>0</v>
          </cell>
        </row>
        <row r="11861">
          <cell r="C11861">
            <v>211134007006</v>
          </cell>
          <cell r="D11861" t="str">
            <v>21500211134007006</v>
          </cell>
          <cell r="E11861" t="str">
            <v>铜仁市年轻县处级领导干部乡村振兴能力提升</v>
          </cell>
          <cell r="F11861" t="str">
            <v>张庆吉</v>
          </cell>
          <cell r="G11861" t="str">
            <v>2011002</v>
          </cell>
          <cell r="H11861">
            <v>0</v>
          </cell>
          <cell r="I11861">
            <v>0</v>
          </cell>
          <cell r="J11861">
            <v>0</v>
          </cell>
          <cell r="K11861">
            <v>0</v>
          </cell>
          <cell r="L11861">
            <v>0</v>
          </cell>
          <cell r="M11861">
            <v>0</v>
          </cell>
          <cell r="N11861">
            <v>0</v>
          </cell>
          <cell r="O11861">
            <v>0</v>
          </cell>
        </row>
        <row r="11862">
          <cell r="C11862">
            <v>211134007007</v>
          </cell>
          <cell r="D11862" t="str">
            <v>21500211134007007</v>
          </cell>
          <cell r="E11862" t="str">
            <v>铜仁市优秀青年干部乡村振兴能力提升培训班</v>
          </cell>
          <cell r="F11862" t="str">
            <v>张庆吉</v>
          </cell>
          <cell r="G11862" t="str">
            <v>2011002</v>
          </cell>
          <cell r="H11862">
            <v>0</v>
          </cell>
          <cell r="I11862">
            <v>0</v>
          </cell>
          <cell r="J11862">
            <v>0</v>
          </cell>
          <cell r="K11862">
            <v>0</v>
          </cell>
          <cell r="L11862">
            <v>0</v>
          </cell>
          <cell r="M11862">
            <v>0</v>
          </cell>
          <cell r="N11862">
            <v>0</v>
          </cell>
          <cell r="O11862">
            <v>0</v>
          </cell>
        </row>
        <row r="11863">
          <cell r="C11863">
            <v>211134007008</v>
          </cell>
          <cell r="D11863" t="str">
            <v>21500211134007008</v>
          </cell>
          <cell r="E11863" t="str">
            <v>铜仁市凝聚党外力量助推乡村振兴发展专题培</v>
          </cell>
          <cell r="F11863" t="str">
            <v>张庆吉</v>
          </cell>
          <cell r="G11863" t="str">
            <v>2011002</v>
          </cell>
          <cell r="H11863">
            <v>0</v>
          </cell>
          <cell r="I11863">
            <v>0</v>
          </cell>
          <cell r="J11863">
            <v>0</v>
          </cell>
          <cell r="K11863">
            <v>0</v>
          </cell>
          <cell r="L11863">
            <v>0</v>
          </cell>
          <cell r="M11863">
            <v>0</v>
          </cell>
          <cell r="N11863">
            <v>0</v>
          </cell>
          <cell r="O11863">
            <v>0</v>
          </cell>
        </row>
        <row r="11864">
          <cell r="C11864">
            <v>211134007009</v>
          </cell>
          <cell r="D11864" t="str">
            <v>21500211134007009</v>
          </cell>
          <cell r="E11864" t="str">
            <v>东莞市涉税专业服务行业书记所长培训班</v>
          </cell>
          <cell r="F11864" t="str">
            <v>刘伟</v>
          </cell>
          <cell r="G11864" t="str">
            <v>2007024</v>
          </cell>
          <cell r="H11864">
            <v>0</v>
          </cell>
          <cell r="I11864">
            <v>0</v>
          </cell>
          <cell r="J11864">
            <v>0</v>
          </cell>
          <cell r="K11864">
            <v>0</v>
          </cell>
          <cell r="L11864">
            <v>0</v>
          </cell>
          <cell r="M11864">
            <v>0</v>
          </cell>
          <cell r="N11864">
            <v>0</v>
          </cell>
          <cell r="O11864">
            <v>0</v>
          </cell>
        </row>
        <row r="11865">
          <cell r="C11865">
            <v>211134007010</v>
          </cell>
          <cell r="D11865" t="str">
            <v>21500211134007010</v>
          </cell>
          <cell r="E11865" t="str">
            <v>2021军转干培训</v>
          </cell>
          <cell r="F11865" t="str">
            <v>刘伟</v>
          </cell>
          <cell r="G11865" t="str">
            <v>2007024</v>
          </cell>
          <cell r="H11865">
            <v>0</v>
          </cell>
          <cell r="I11865">
            <v>0</v>
          </cell>
          <cell r="J11865">
            <v>0</v>
          </cell>
          <cell r="K11865">
            <v>0</v>
          </cell>
          <cell r="L11865">
            <v>0</v>
          </cell>
          <cell r="M11865">
            <v>0</v>
          </cell>
          <cell r="N11865">
            <v>0</v>
          </cell>
          <cell r="O11865">
            <v>0</v>
          </cell>
        </row>
        <row r="11866">
          <cell r="C11866">
            <v>211134007011</v>
          </cell>
          <cell r="D11866" t="str">
            <v>21500211134007011</v>
          </cell>
          <cell r="E11866" t="str">
            <v>东莞研发人才云课堂开发项目</v>
          </cell>
          <cell r="F11866" t="str">
            <v>刘伟</v>
          </cell>
          <cell r="G11866" t="str">
            <v>2007024</v>
          </cell>
          <cell r="H11866">
            <v>0</v>
          </cell>
          <cell r="I11866">
            <v>0</v>
          </cell>
          <cell r="J11866">
            <v>0</v>
          </cell>
          <cell r="K11866">
            <v>0</v>
          </cell>
          <cell r="L11866">
            <v>0</v>
          </cell>
          <cell r="M11866">
            <v>0</v>
          </cell>
          <cell r="N11866">
            <v>0</v>
          </cell>
          <cell r="O11866">
            <v>0</v>
          </cell>
        </row>
        <row r="11867">
          <cell r="C11867">
            <v>211134007012</v>
          </cell>
          <cell r="D11867" t="str">
            <v>21500211134007012</v>
          </cell>
          <cell r="E11867" t="str">
            <v>肇庆市城管系统宣传舆情管控技巧和信息化应</v>
          </cell>
          <cell r="F11867" t="str">
            <v>刘伟</v>
          </cell>
          <cell r="G11867" t="str">
            <v>2007024</v>
          </cell>
          <cell r="H11867">
            <v>0</v>
          </cell>
          <cell r="I11867">
            <v>0</v>
          </cell>
          <cell r="J11867">
            <v>0</v>
          </cell>
          <cell r="K11867">
            <v>0</v>
          </cell>
          <cell r="L11867">
            <v>0</v>
          </cell>
          <cell r="M11867">
            <v>0</v>
          </cell>
          <cell r="N11867">
            <v>0</v>
          </cell>
          <cell r="O11867">
            <v>0</v>
          </cell>
        </row>
        <row r="11868">
          <cell r="C11868">
            <v>211134007013</v>
          </cell>
          <cell r="D11868" t="str">
            <v>21500211134007013</v>
          </cell>
          <cell r="E11868" t="str">
            <v>东莞市两新组织党组织书记示范培训班</v>
          </cell>
          <cell r="F11868" t="str">
            <v>张庆吉</v>
          </cell>
          <cell r="G11868" t="str">
            <v>2011002</v>
          </cell>
          <cell r="H11868">
            <v>0</v>
          </cell>
          <cell r="I11868">
            <v>0</v>
          </cell>
          <cell r="J11868">
            <v>0</v>
          </cell>
          <cell r="K11868">
            <v>0</v>
          </cell>
          <cell r="L11868">
            <v>0</v>
          </cell>
          <cell r="M11868">
            <v>0</v>
          </cell>
          <cell r="N11868">
            <v>0</v>
          </cell>
          <cell r="O11868">
            <v>0</v>
          </cell>
        </row>
        <row r="11869">
          <cell r="C11869">
            <v>211134007014</v>
          </cell>
          <cell r="D11869" t="str">
            <v>21500211134007014</v>
          </cell>
          <cell r="E11869" t="str">
            <v>松山湖自考助学</v>
          </cell>
          <cell r="F11869" t="str">
            <v>刘伟</v>
          </cell>
          <cell r="G11869" t="str">
            <v>2007024</v>
          </cell>
          <cell r="H11869">
            <v>0</v>
          </cell>
          <cell r="I11869">
            <v>0</v>
          </cell>
          <cell r="J11869">
            <v>0</v>
          </cell>
          <cell r="K11869">
            <v>0</v>
          </cell>
          <cell r="L11869">
            <v>0</v>
          </cell>
          <cell r="M11869">
            <v>0</v>
          </cell>
          <cell r="N11869">
            <v>0</v>
          </cell>
          <cell r="O11869">
            <v>0</v>
          </cell>
        </row>
        <row r="11870">
          <cell r="C11870">
            <v>211134007015</v>
          </cell>
          <cell r="D11870" t="str">
            <v>21500211134007015</v>
          </cell>
          <cell r="E11870" t="str">
            <v>莞城自考助学</v>
          </cell>
          <cell r="F11870" t="str">
            <v>刘伟</v>
          </cell>
          <cell r="G11870" t="str">
            <v>2007024</v>
          </cell>
          <cell r="H11870">
            <v>0</v>
          </cell>
          <cell r="I11870">
            <v>22375</v>
          </cell>
          <cell r="J11870">
            <v>0</v>
          </cell>
          <cell r="K11870">
            <v>22375</v>
          </cell>
          <cell r="L11870">
            <v>0</v>
          </cell>
          <cell r="M11870">
            <v>0</v>
          </cell>
          <cell r="N11870">
            <v>0</v>
          </cell>
          <cell r="O11870">
            <v>22375</v>
          </cell>
        </row>
        <row r="11871">
          <cell r="C11871">
            <v>211134007016</v>
          </cell>
          <cell r="D11871" t="str">
            <v>21500211134007016</v>
          </cell>
          <cell r="E11871" t="str">
            <v>松山湖阳光使者</v>
          </cell>
          <cell r="F11871" t="str">
            <v>刘伟</v>
          </cell>
          <cell r="G11871" t="str">
            <v>2007024</v>
          </cell>
          <cell r="H11871">
            <v>0</v>
          </cell>
          <cell r="I11871">
            <v>0</v>
          </cell>
          <cell r="J11871">
            <v>0</v>
          </cell>
          <cell r="K11871">
            <v>0</v>
          </cell>
          <cell r="L11871">
            <v>0</v>
          </cell>
          <cell r="M11871">
            <v>0</v>
          </cell>
          <cell r="N11871">
            <v>0</v>
          </cell>
          <cell r="O11871">
            <v>0</v>
          </cell>
        </row>
        <row r="11872">
          <cell r="C11872">
            <v>211134007017</v>
          </cell>
          <cell r="D11872" t="str">
            <v>21500211134007017</v>
          </cell>
          <cell r="E11872" t="str">
            <v>铜仁市民营经济与中小企业发展助力乡村振兴</v>
          </cell>
          <cell r="F11872" t="str">
            <v>张庆吉</v>
          </cell>
          <cell r="G11872" t="str">
            <v>2011002</v>
          </cell>
          <cell r="H11872">
            <v>0</v>
          </cell>
          <cell r="I11872">
            <v>0</v>
          </cell>
          <cell r="J11872">
            <v>0</v>
          </cell>
          <cell r="K11872">
            <v>0</v>
          </cell>
          <cell r="L11872">
            <v>0</v>
          </cell>
          <cell r="M11872">
            <v>0</v>
          </cell>
          <cell r="N11872">
            <v>0</v>
          </cell>
          <cell r="O11872">
            <v>0</v>
          </cell>
        </row>
        <row r="11873">
          <cell r="C11873">
            <v>211134007018</v>
          </cell>
          <cell r="D11873" t="str">
            <v>21500211134007018</v>
          </cell>
          <cell r="E11873" t="str">
            <v>佛山市顺德区乐从镇村居统计员专题培训班</v>
          </cell>
          <cell r="F11873" t="str">
            <v>刘伟</v>
          </cell>
          <cell r="G11873" t="str">
            <v>2007024</v>
          </cell>
          <cell r="H11873">
            <v>0</v>
          </cell>
          <cell r="I11873">
            <v>0</v>
          </cell>
          <cell r="J11873">
            <v>0</v>
          </cell>
          <cell r="K11873">
            <v>0</v>
          </cell>
          <cell r="L11873">
            <v>0</v>
          </cell>
          <cell r="M11873">
            <v>0</v>
          </cell>
          <cell r="N11873">
            <v>0</v>
          </cell>
          <cell r="O11873">
            <v>0</v>
          </cell>
        </row>
        <row r="11874">
          <cell r="C11874">
            <v>211134007019</v>
          </cell>
          <cell r="D11874" t="str">
            <v>21500211134007019</v>
          </cell>
          <cell r="E11874" t="str">
            <v>3+1国际本科</v>
          </cell>
          <cell r="F11874" t="str">
            <v>刘伟</v>
          </cell>
          <cell r="G11874" t="str">
            <v>2007024</v>
          </cell>
          <cell r="H11874">
            <v>0</v>
          </cell>
          <cell r="I11874">
            <v>40273</v>
          </cell>
          <cell r="J11874">
            <v>0</v>
          </cell>
          <cell r="K11874">
            <v>40273</v>
          </cell>
          <cell r="L11874">
            <v>0</v>
          </cell>
          <cell r="M11874">
            <v>0</v>
          </cell>
          <cell r="N11874">
            <v>0</v>
          </cell>
          <cell r="O11874">
            <v>40273</v>
          </cell>
        </row>
        <row r="11875">
          <cell r="C11875">
            <v>211134007020</v>
          </cell>
          <cell r="D11875" t="str">
            <v>21500211134007020</v>
          </cell>
          <cell r="E11875" t="str">
            <v>职业教育</v>
          </cell>
          <cell r="F11875" t="str">
            <v>刘伟</v>
          </cell>
          <cell r="G11875" t="str">
            <v>2007024</v>
          </cell>
          <cell r="H11875">
            <v>0</v>
          </cell>
          <cell r="I11875">
            <v>224502</v>
          </cell>
          <cell r="J11875">
            <v>0</v>
          </cell>
          <cell r="K11875">
            <v>224502</v>
          </cell>
          <cell r="L11875">
            <v>0</v>
          </cell>
          <cell r="M11875">
            <v>0</v>
          </cell>
          <cell r="N11875">
            <v>0</v>
          </cell>
          <cell r="O11875">
            <v>224502</v>
          </cell>
        </row>
        <row r="11876">
          <cell r="C11876">
            <v>211134007021</v>
          </cell>
          <cell r="D11876" t="str">
            <v>21500211134007021</v>
          </cell>
          <cell r="E11876" t="str">
            <v>2021年市注册会计师行业党组织书记培训班</v>
          </cell>
          <cell r="F11876" t="str">
            <v>张庆吉</v>
          </cell>
          <cell r="G11876" t="str">
            <v>2011002</v>
          </cell>
          <cell r="H11876">
            <v>0</v>
          </cell>
          <cell r="I11876">
            <v>0</v>
          </cell>
          <cell r="J11876">
            <v>0</v>
          </cell>
          <cell r="K11876">
            <v>0</v>
          </cell>
          <cell r="L11876">
            <v>0</v>
          </cell>
          <cell r="M11876">
            <v>0</v>
          </cell>
          <cell r="N11876">
            <v>0</v>
          </cell>
          <cell r="O11876">
            <v>0</v>
          </cell>
        </row>
        <row r="11877">
          <cell r="C11877">
            <v>211134007022</v>
          </cell>
          <cell r="D11877" t="str">
            <v>21500211134007022</v>
          </cell>
          <cell r="E11877" t="str">
            <v>2021年厚街粤港澳青年创新创业赋能培训班</v>
          </cell>
          <cell r="F11877" t="str">
            <v>刘伟</v>
          </cell>
          <cell r="G11877" t="str">
            <v>2007024</v>
          </cell>
          <cell r="H11877">
            <v>0</v>
          </cell>
          <cell r="I11877">
            <v>0</v>
          </cell>
          <cell r="J11877">
            <v>0</v>
          </cell>
          <cell r="K11877">
            <v>0</v>
          </cell>
          <cell r="L11877">
            <v>0</v>
          </cell>
          <cell r="M11877">
            <v>0</v>
          </cell>
          <cell r="N11877">
            <v>0</v>
          </cell>
          <cell r="O11877">
            <v>0</v>
          </cell>
        </row>
        <row r="11878">
          <cell r="C11878">
            <v>211134007023</v>
          </cell>
          <cell r="D11878" t="str">
            <v>21500211134007023</v>
          </cell>
          <cell r="E11878" t="str">
            <v>2021年东莞市创业能力提升培训班</v>
          </cell>
          <cell r="F11878" t="str">
            <v>刘伟</v>
          </cell>
          <cell r="G11878" t="str">
            <v>2007024</v>
          </cell>
          <cell r="H11878">
            <v>0</v>
          </cell>
          <cell r="I11878">
            <v>0</v>
          </cell>
          <cell r="J11878">
            <v>0</v>
          </cell>
          <cell r="K11878">
            <v>0</v>
          </cell>
          <cell r="L11878">
            <v>0</v>
          </cell>
          <cell r="M11878">
            <v>0</v>
          </cell>
          <cell r="N11878">
            <v>0</v>
          </cell>
          <cell r="O11878">
            <v>0</v>
          </cell>
        </row>
        <row r="11879">
          <cell r="C11879">
            <v>211134007024</v>
          </cell>
          <cell r="D11879" t="str">
            <v>21500211134007024</v>
          </cell>
          <cell r="E11879" t="str">
            <v>东莞市高等学校教师岗前培训</v>
          </cell>
          <cell r="F11879" t="str">
            <v>余意</v>
          </cell>
          <cell r="G11879" t="str">
            <v>2001036</v>
          </cell>
          <cell r="H11879">
            <v>0</v>
          </cell>
          <cell r="I11879">
            <v>66.49</v>
          </cell>
          <cell r="J11879">
            <v>0</v>
          </cell>
          <cell r="K11879">
            <v>66.49</v>
          </cell>
          <cell r="L11879">
            <v>0</v>
          </cell>
          <cell r="M11879">
            <v>0</v>
          </cell>
          <cell r="N11879">
            <v>0</v>
          </cell>
          <cell r="O11879">
            <v>66.49</v>
          </cell>
        </row>
        <row r="11880">
          <cell r="C11880">
            <v>211134007026</v>
          </cell>
          <cell r="D11880" t="str">
            <v>21500211134007026</v>
          </cell>
          <cell r="E11880" t="str">
            <v>黄江税务业务培训班</v>
          </cell>
          <cell r="F11880" t="str">
            <v>刘伟</v>
          </cell>
          <cell r="G11880" t="str">
            <v>2007024</v>
          </cell>
          <cell r="H11880">
            <v>0</v>
          </cell>
          <cell r="I11880">
            <v>0</v>
          </cell>
          <cell r="J11880">
            <v>0</v>
          </cell>
          <cell r="K11880">
            <v>0</v>
          </cell>
          <cell r="L11880">
            <v>0</v>
          </cell>
          <cell r="M11880">
            <v>0</v>
          </cell>
          <cell r="N11880">
            <v>0</v>
          </cell>
          <cell r="O11880">
            <v>0</v>
          </cell>
        </row>
        <row r="11881">
          <cell r="C11881">
            <v>217003</v>
          </cell>
          <cell r="D11881" t="str">
            <v>21500217003</v>
          </cell>
          <cell r="E11881" t="str">
            <v>高等学校教师岗前培训</v>
          </cell>
          <cell r="F11881" t="str">
            <v>余意</v>
          </cell>
          <cell r="G11881" t="str">
            <v>2001036</v>
          </cell>
          <cell r="H11881">
            <v>0</v>
          </cell>
          <cell r="I11881">
            <v>874.31</v>
          </cell>
          <cell r="J11881">
            <v>0</v>
          </cell>
          <cell r="K11881">
            <v>874.31</v>
          </cell>
          <cell r="L11881">
            <v>0</v>
          </cell>
          <cell r="M11881">
            <v>0</v>
          </cell>
          <cell r="N11881">
            <v>0</v>
          </cell>
          <cell r="O11881">
            <v>874.31</v>
          </cell>
        </row>
        <row r="11882">
          <cell r="C11882">
            <v>217006</v>
          </cell>
          <cell r="D11882" t="str">
            <v>21500217006</v>
          </cell>
          <cell r="E11882" t="str">
            <v>世行贷款村小、教学点教师全科教学能力提升</v>
          </cell>
          <cell r="F11882" t="str">
            <v>刘伟</v>
          </cell>
          <cell r="G11882" t="str">
            <v>2007024</v>
          </cell>
          <cell r="H11882">
            <v>0</v>
          </cell>
          <cell r="I11882">
            <v>3275828.75</v>
          </cell>
          <cell r="J11882">
            <v>0</v>
          </cell>
          <cell r="K11882">
            <v>3275828.75</v>
          </cell>
          <cell r="L11882">
            <v>0</v>
          </cell>
          <cell r="M11882">
            <v>0</v>
          </cell>
          <cell r="N11882">
            <v>0</v>
          </cell>
          <cell r="O11882">
            <v>3275828.75</v>
          </cell>
        </row>
        <row r="11883">
          <cell r="C11883">
            <v>217008</v>
          </cell>
          <cell r="D11883" t="str">
            <v>21500217008</v>
          </cell>
          <cell r="E11883" t="str">
            <v>佛山市桂城街道干部素能提升培训班</v>
          </cell>
          <cell r="F11883" t="str">
            <v>刘伟</v>
          </cell>
          <cell r="G11883" t="str">
            <v>2007024</v>
          </cell>
          <cell r="H11883">
            <v>0</v>
          </cell>
          <cell r="I11883">
            <v>0</v>
          </cell>
          <cell r="J11883">
            <v>0</v>
          </cell>
          <cell r="K11883">
            <v>0</v>
          </cell>
          <cell r="L11883">
            <v>0</v>
          </cell>
          <cell r="M11883">
            <v>0</v>
          </cell>
          <cell r="N11883">
            <v>0</v>
          </cell>
          <cell r="O11883">
            <v>0</v>
          </cell>
        </row>
        <row r="11884">
          <cell r="C11884">
            <v>217010</v>
          </cell>
          <cell r="D11884" t="str">
            <v>21500217010</v>
          </cell>
          <cell r="E11884" t="str">
            <v>东莞研发人才云课堂开发项目</v>
          </cell>
          <cell r="F11884" t="str">
            <v>刘伟</v>
          </cell>
          <cell r="G11884" t="str">
            <v>2007024</v>
          </cell>
          <cell r="H11884">
            <v>0</v>
          </cell>
          <cell r="I11884">
            <v>0</v>
          </cell>
          <cell r="J11884">
            <v>0</v>
          </cell>
          <cell r="K11884">
            <v>0</v>
          </cell>
          <cell r="L11884">
            <v>0</v>
          </cell>
          <cell r="M11884">
            <v>0</v>
          </cell>
          <cell r="N11884">
            <v>0</v>
          </cell>
          <cell r="O11884">
            <v>0</v>
          </cell>
        </row>
        <row r="11885">
          <cell r="C11885">
            <v>217012</v>
          </cell>
          <cell r="D11885" t="str">
            <v>21500217012</v>
          </cell>
          <cell r="E11885" t="str">
            <v>2021年东莞市创业能力提升培训</v>
          </cell>
          <cell r="F11885" t="str">
            <v>刘伟</v>
          </cell>
          <cell r="G11885" t="str">
            <v>2007024</v>
          </cell>
          <cell r="H11885">
            <v>0</v>
          </cell>
          <cell r="I11885">
            <v>0</v>
          </cell>
          <cell r="J11885">
            <v>0</v>
          </cell>
          <cell r="K11885">
            <v>0</v>
          </cell>
          <cell r="L11885">
            <v>0</v>
          </cell>
          <cell r="M11885">
            <v>0</v>
          </cell>
          <cell r="N11885">
            <v>0</v>
          </cell>
          <cell r="O11885">
            <v>0</v>
          </cell>
        </row>
        <row r="11886">
          <cell r="C11886">
            <v>220230</v>
          </cell>
          <cell r="D11886" t="str">
            <v>21500220230</v>
          </cell>
          <cell r="E11886" t="str">
            <v>（分基地技能人才）集成电路封装工艺与材料</v>
          </cell>
          <cell r="F11886" t="str">
            <v>刘伟</v>
          </cell>
          <cell r="G11886" t="str">
            <v>2007024</v>
          </cell>
          <cell r="H11886">
            <v>0</v>
          </cell>
          <cell r="I11886">
            <v>0</v>
          </cell>
          <cell r="J11886">
            <v>0</v>
          </cell>
          <cell r="K11886">
            <v>0</v>
          </cell>
          <cell r="L11886">
            <v>0</v>
          </cell>
          <cell r="M11886">
            <v>0</v>
          </cell>
          <cell r="N11886">
            <v>0</v>
          </cell>
          <cell r="O11886">
            <v>0</v>
          </cell>
        </row>
        <row r="11887">
          <cell r="C11887">
            <v>221001138</v>
          </cell>
          <cell r="D11887" t="str">
            <v>21500221001138</v>
          </cell>
          <cell r="E11887" t="str">
            <v>党建经费</v>
          </cell>
          <cell r="F11887" t="str">
            <v>潘荣新</v>
          </cell>
          <cell r="G11887" t="str">
            <v>1998005</v>
          </cell>
          <cell r="H11887">
            <v>0</v>
          </cell>
          <cell r="I11887">
            <v>45292.8</v>
          </cell>
          <cell r="J11887">
            <v>919</v>
          </cell>
          <cell r="K11887">
            <v>44373.8</v>
          </cell>
          <cell r="L11887">
            <v>0</v>
          </cell>
          <cell r="M11887">
            <v>0</v>
          </cell>
          <cell r="N11887">
            <v>0</v>
          </cell>
          <cell r="O11887">
            <v>44373.8</v>
          </cell>
        </row>
        <row r="11888">
          <cell r="C11888">
            <v>221101001</v>
          </cell>
          <cell r="D11888" t="str">
            <v>21500221101001</v>
          </cell>
          <cell r="E11888" t="str">
            <v>校外教学点分成</v>
          </cell>
          <cell r="F11888" t="str">
            <v>刘伟</v>
          </cell>
          <cell r="G11888" t="str">
            <v>2007024</v>
          </cell>
          <cell r="H11888">
            <v>0</v>
          </cell>
          <cell r="I11888">
            <v>18663476.81</v>
          </cell>
          <cell r="J11888">
            <v>17136031</v>
          </cell>
          <cell r="K11888">
            <v>1527445.81</v>
          </cell>
          <cell r="L11888">
            <v>0</v>
          </cell>
          <cell r="M11888">
            <v>0</v>
          </cell>
          <cell r="N11888">
            <v>0</v>
          </cell>
          <cell r="O11888">
            <v>1527445.81</v>
          </cell>
        </row>
        <row r="11889">
          <cell r="C11889">
            <v>221101002</v>
          </cell>
          <cell r="D11889" t="str">
            <v>21500221101002</v>
          </cell>
          <cell r="E11889" t="str">
            <v>校内日常办学经费</v>
          </cell>
          <cell r="F11889" t="str">
            <v>刘伟</v>
          </cell>
          <cell r="G11889" t="str">
            <v>2007024</v>
          </cell>
          <cell r="H11889">
            <v>0</v>
          </cell>
          <cell r="I11889">
            <v>9535025.75</v>
          </cell>
          <cell r="J11889">
            <v>5397825.76</v>
          </cell>
          <cell r="K11889">
            <v>4137199.99</v>
          </cell>
          <cell r="L11889">
            <v>3000</v>
          </cell>
          <cell r="M11889">
            <v>214190</v>
          </cell>
          <cell r="N11889">
            <v>0</v>
          </cell>
          <cell r="O11889">
            <v>3923009.99</v>
          </cell>
        </row>
        <row r="11890">
          <cell r="C11890">
            <v>221101003</v>
          </cell>
          <cell r="D11890" t="str">
            <v>21500221101003</v>
          </cell>
          <cell r="E11890" t="str">
            <v>办学条件提升专项</v>
          </cell>
          <cell r="F11890" t="str">
            <v>刘伟</v>
          </cell>
          <cell r="G11890" t="str">
            <v>2007024</v>
          </cell>
          <cell r="H11890">
            <v>0</v>
          </cell>
          <cell r="I11890">
            <v>796052.11</v>
          </cell>
          <cell r="J11890">
            <v>644966.64</v>
          </cell>
          <cell r="K11890">
            <v>151085.47</v>
          </cell>
          <cell r="L11890">
            <v>0</v>
          </cell>
          <cell r="M11890">
            <v>0</v>
          </cell>
          <cell r="N11890">
            <v>0</v>
          </cell>
          <cell r="O11890">
            <v>151085.47</v>
          </cell>
        </row>
        <row r="11891">
          <cell r="C11891">
            <v>221101004</v>
          </cell>
          <cell r="D11891" t="str">
            <v>21500221101004</v>
          </cell>
          <cell r="E11891" t="str">
            <v>党建宣传及学生活动经费</v>
          </cell>
          <cell r="F11891" t="str">
            <v>刘伟</v>
          </cell>
          <cell r="G11891" t="str">
            <v>2007024</v>
          </cell>
          <cell r="H11891">
            <v>0</v>
          </cell>
          <cell r="I11891">
            <v>141559.12</v>
          </cell>
          <cell r="J11891">
            <v>26137</v>
          </cell>
          <cell r="K11891">
            <v>115422.12</v>
          </cell>
          <cell r="L11891">
            <v>0</v>
          </cell>
          <cell r="M11891">
            <v>0</v>
          </cell>
          <cell r="N11891">
            <v>0</v>
          </cell>
          <cell r="O11891">
            <v>115422.12</v>
          </cell>
        </row>
        <row r="11892">
          <cell r="C11892">
            <v>221101005</v>
          </cell>
          <cell r="D11892" t="str">
            <v>21500221101005</v>
          </cell>
          <cell r="E11892" t="str">
            <v>培训项目成本</v>
          </cell>
          <cell r="F11892" t="str">
            <v>刘伟</v>
          </cell>
          <cell r="G11892" t="str">
            <v>2007024</v>
          </cell>
          <cell r="H11892">
            <v>0</v>
          </cell>
          <cell r="I11892">
            <v>10922691</v>
          </cell>
          <cell r="J11892">
            <v>0</v>
          </cell>
          <cell r="K11892">
            <v>10922691</v>
          </cell>
          <cell r="L11892">
            <v>0</v>
          </cell>
          <cell r="M11892">
            <v>0</v>
          </cell>
          <cell r="N11892">
            <v>0</v>
          </cell>
          <cell r="O11892">
            <v>10922691</v>
          </cell>
        </row>
        <row r="11893">
          <cell r="C11893">
            <v>221101005001</v>
          </cell>
          <cell r="D11893" t="str">
            <v>21500221101005001</v>
          </cell>
          <cell r="E11893" t="str">
            <v>铜仁市新进乡镇（街道）班子成员乡村振兴能</v>
          </cell>
          <cell r="F11893" t="str">
            <v>刘伟</v>
          </cell>
          <cell r="G11893" t="str">
            <v>2007024</v>
          </cell>
          <cell r="H11893">
            <v>0</v>
          </cell>
          <cell r="I11893">
            <v>0</v>
          </cell>
          <cell r="J11893">
            <v>0</v>
          </cell>
          <cell r="K11893">
            <v>0</v>
          </cell>
          <cell r="L11893">
            <v>0</v>
          </cell>
          <cell r="M11893">
            <v>0</v>
          </cell>
          <cell r="N11893">
            <v>0</v>
          </cell>
          <cell r="O11893">
            <v>0</v>
          </cell>
        </row>
        <row r="11894">
          <cell r="C11894">
            <v>221101005002</v>
          </cell>
          <cell r="D11894" t="str">
            <v>21500221101005002</v>
          </cell>
          <cell r="E11894" t="str">
            <v>教师资格证培训</v>
          </cell>
          <cell r="F11894" t="str">
            <v>刘伟</v>
          </cell>
          <cell r="G11894" t="str">
            <v>2007024</v>
          </cell>
          <cell r="H11894">
            <v>0</v>
          </cell>
          <cell r="I11894">
            <v>0</v>
          </cell>
          <cell r="J11894">
            <v>0</v>
          </cell>
          <cell r="K11894">
            <v>0</v>
          </cell>
          <cell r="L11894">
            <v>0</v>
          </cell>
          <cell r="M11894">
            <v>0</v>
          </cell>
          <cell r="N11894">
            <v>0</v>
          </cell>
          <cell r="O11894">
            <v>0</v>
          </cell>
        </row>
        <row r="11895">
          <cell r="C11895">
            <v>221101005003</v>
          </cell>
          <cell r="D11895" t="str">
            <v>21500221101005003</v>
          </cell>
          <cell r="E11895" t="str">
            <v>佛山市桂城街道干部素能提升培训班</v>
          </cell>
          <cell r="F11895" t="str">
            <v>刘伟</v>
          </cell>
          <cell r="G11895" t="str">
            <v>2007024</v>
          </cell>
          <cell r="H11895">
            <v>0</v>
          </cell>
          <cell r="I11895">
            <v>0</v>
          </cell>
          <cell r="J11895">
            <v>0</v>
          </cell>
          <cell r="K11895">
            <v>0</v>
          </cell>
          <cell r="L11895">
            <v>0</v>
          </cell>
          <cell r="M11895">
            <v>0</v>
          </cell>
          <cell r="N11895">
            <v>0</v>
          </cell>
          <cell r="O11895">
            <v>0</v>
          </cell>
        </row>
        <row r="11896">
          <cell r="C11896">
            <v>221101005004</v>
          </cell>
          <cell r="D11896" t="str">
            <v>21500221101005004</v>
          </cell>
          <cell r="E11896" t="str">
            <v>世行代款“班班通”教学平台项目学校教师应用培训班</v>
          </cell>
          <cell r="F11896" t="str">
            <v>刘伟</v>
          </cell>
          <cell r="G11896" t="str">
            <v>2007024</v>
          </cell>
          <cell r="H11896">
            <v>0</v>
          </cell>
          <cell r="I11896">
            <v>0</v>
          </cell>
          <cell r="J11896">
            <v>0</v>
          </cell>
          <cell r="K11896">
            <v>0</v>
          </cell>
          <cell r="L11896">
            <v>0</v>
          </cell>
          <cell r="M11896">
            <v>0</v>
          </cell>
          <cell r="N11896">
            <v>0</v>
          </cell>
          <cell r="O11896">
            <v>0</v>
          </cell>
        </row>
        <row r="11897">
          <cell r="C11897">
            <v>221101005005</v>
          </cell>
          <cell r="D11897" t="str">
            <v>21500221101005005</v>
          </cell>
          <cell r="E11897" t="str">
            <v>西班牙康普顿斯大学硕士助学项目</v>
          </cell>
          <cell r="F11897" t="str">
            <v>刘伟</v>
          </cell>
          <cell r="G11897" t="str">
            <v>2007024</v>
          </cell>
          <cell r="H11897">
            <v>0</v>
          </cell>
          <cell r="I11897">
            <v>0</v>
          </cell>
          <cell r="J11897">
            <v>0</v>
          </cell>
          <cell r="K11897">
            <v>0</v>
          </cell>
          <cell r="L11897">
            <v>0</v>
          </cell>
          <cell r="M11897">
            <v>0</v>
          </cell>
          <cell r="N11897">
            <v>0</v>
          </cell>
          <cell r="O11897">
            <v>0</v>
          </cell>
        </row>
        <row r="11898">
          <cell r="C11898">
            <v>221101005006</v>
          </cell>
          <cell r="D11898" t="str">
            <v>21500221101005006</v>
          </cell>
          <cell r="E11898" t="str">
            <v>马来西亚海外博士助学项目</v>
          </cell>
          <cell r="F11898" t="str">
            <v>刘伟</v>
          </cell>
          <cell r="G11898" t="str">
            <v>2007024</v>
          </cell>
          <cell r="H11898">
            <v>0</v>
          </cell>
          <cell r="I11898">
            <v>21000</v>
          </cell>
          <cell r="J11898">
            <v>0</v>
          </cell>
          <cell r="K11898">
            <v>21000</v>
          </cell>
          <cell r="L11898">
            <v>0</v>
          </cell>
          <cell r="M11898">
            <v>0</v>
          </cell>
          <cell r="N11898">
            <v>0</v>
          </cell>
          <cell r="O11898">
            <v>21000</v>
          </cell>
        </row>
        <row r="11899">
          <cell r="C11899">
            <v>221101005007</v>
          </cell>
          <cell r="D11899" t="str">
            <v>21500221101005007</v>
          </cell>
          <cell r="E11899" t="str">
            <v>2022年自然资源系统干部业务素质提升班</v>
          </cell>
          <cell r="F11899" t="str">
            <v>刘伟</v>
          </cell>
          <cell r="G11899" t="str">
            <v>2007024</v>
          </cell>
          <cell r="H11899">
            <v>0</v>
          </cell>
          <cell r="I11899">
            <v>0</v>
          </cell>
          <cell r="J11899">
            <v>0</v>
          </cell>
          <cell r="K11899">
            <v>0</v>
          </cell>
          <cell r="L11899">
            <v>0</v>
          </cell>
          <cell r="M11899">
            <v>0</v>
          </cell>
          <cell r="N11899">
            <v>0</v>
          </cell>
          <cell r="O11899">
            <v>0</v>
          </cell>
        </row>
        <row r="11900">
          <cell r="C11900">
            <v>221101005008</v>
          </cell>
          <cell r="D11900" t="str">
            <v>21500221101005008</v>
          </cell>
          <cell r="E11900" t="str">
            <v>职业教育</v>
          </cell>
          <cell r="F11900" t="str">
            <v>刘伟</v>
          </cell>
          <cell r="G11900" t="str">
            <v>2007024</v>
          </cell>
          <cell r="H11900">
            <v>0</v>
          </cell>
          <cell r="I11900">
            <v>584525</v>
          </cell>
          <cell r="J11900">
            <v>0</v>
          </cell>
          <cell r="K11900">
            <v>584525</v>
          </cell>
          <cell r="L11900">
            <v>0</v>
          </cell>
          <cell r="M11900">
            <v>0</v>
          </cell>
          <cell r="N11900">
            <v>0</v>
          </cell>
          <cell r="O11900">
            <v>584525</v>
          </cell>
        </row>
        <row r="11901">
          <cell r="C11901">
            <v>221101005009</v>
          </cell>
          <cell r="D11901" t="str">
            <v>21500221101005009</v>
          </cell>
          <cell r="E11901" t="str">
            <v>国际本科</v>
          </cell>
          <cell r="F11901" t="str">
            <v>刘伟</v>
          </cell>
          <cell r="G11901" t="str">
            <v>2007024</v>
          </cell>
          <cell r="H11901">
            <v>0</v>
          </cell>
          <cell r="I11901">
            <v>362305</v>
          </cell>
          <cell r="J11901">
            <v>0</v>
          </cell>
          <cell r="K11901">
            <v>362305</v>
          </cell>
          <cell r="L11901">
            <v>0</v>
          </cell>
          <cell r="M11901">
            <v>0</v>
          </cell>
          <cell r="N11901">
            <v>0</v>
          </cell>
          <cell r="O11901">
            <v>362305</v>
          </cell>
        </row>
        <row r="11902">
          <cell r="C11902">
            <v>221101005010</v>
          </cell>
          <cell r="D11902" t="str">
            <v>21500221101005010</v>
          </cell>
          <cell r="E11902" t="str">
            <v>松山湖自考</v>
          </cell>
          <cell r="F11902" t="str">
            <v>刘伟</v>
          </cell>
          <cell r="G11902" t="str">
            <v>2007024</v>
          </cell>
          <cell r="H11902">
            <v>0</v>
          </cell>
          <cell r="I11902">
            <v>3548459</v>
          </cell>
          <cell r="J11902">
            <v>0</v>
          </cell>
          <cell r="K11902">
            <v>3548459</v>
          </cell>
          <cell r="L11902">
            <v>0</v>
          </cell>
          <cell r="M11902">
            <v>0</v>
          </cell>
          <cell r="N11902">
            <v>0</v>
          </cell>
          <cell r="O11902">
            <v>3548459</v>
          </cell>
        </row>
        <row r="11903">
          <cell r="C11903">
            <v>221101005011</v>
          </cell>
          <cell r="D11903" t="str">
            <v>21500221101005011</v>
          </cell>
          <cell r="E11903" t="str">
            <v>莞城自考</v>
          </cell>
          <cell r="F11903" t="str">
            <v>刘伟</v>
          </cell>
          <cell r="G11903" t="str">
            <v>2007024</v>
          </cell>
          <cell r="H11903">
            <v>0</v>
          </cell>
          <cell r="I11903">
            <v>1784698</v>
          </cell>
          <cell r="J11903">
            <v>0</v>
          </cell>
          <cell r="K11903">
            <v>1784698</v>
          </cell>
          <cell r="L11903">
            <v>0</v>
          </cell>
          <cell r="M11903">
            <v>0</v>
          </cell>
          <cell r="N11903">
            <v>0</v>
          </cell>
          <cell r="O11903">
            <v>1784698</v>
          </cell>
        </row>
        <row r="11904">
          <cell r="C11904">
            <v>221101005012</v>
          </cell>
          <cell r="D11904" t="str">
            <v>21500221101005012</v>
          </cell>
          <cell r="E11904" t="str">
            <v>2021年东莞市创业能力提升培训（1期）</v>
          </cell>
          <cell r="F11904" t="str">
            <v>刘伟</v>
          </cell>
          <cell r="G11904" t="str">
            <v>2007024</v>
          </cell>
          <cell r="H11904">
            <v>0</v>
          </cell>
          <cell r="I11904">
            <v>0</v>
          </cell>
          <cell r="J11904">
            <v>0</v>
          </cell>
          <cell r="K11904">
            <v>0</v>
          </cell>
          <cell r="L11904">
            <v>0</v>
          </cell>
          <cell r="M11904">
            <v>0</v>
          </cell>
          <cell r="N11904">
            <v>0</v>
          </cell>
          <cell r="O11904">
            <v>0</v>
          </cell>
        </row>
        <row r="11905">
          <cell r="C11905">
            <v>221101005013</v>
          </cell>
          <cell r="D11905" t="str">
            <v>21500221101005013</v>
          </cell>
          <cell r="E11905" t="str">
            <v>玉林师范学院2022年暑期干部培训班</v>
          </cell>
          <cell r="F11905" t="str">
            <v>刘伟</v>
          </cell>
          <cell r="G11905" t="str">
            <v>2007024</v>
          </cell>
          <cell r="H11905">
            <v>0</v>
          </cell>
          <cell r="I11905">
            <v>0</v>
          </cell>
          <cell r="J11905">
            <v>0</v>
          </cell>
          <cell r="K11905">
            <v>0</v>
          </cell>
          <cell r="L11905">
            <v>0</v>
          </cell>
          <cell r="M11905">
            <v>0</v>
          </cell>
          <cell r="N11905">
            <v>0</v>
          </cell>
          <cell r="O11905">
            <v>0</v>
          </cell>
        </row>
        <row r="11906">
          <cell r="C11906">
            <v>221101005014</v>
          </cell>
          <cell r="D11906" t="str">
            <v>21500221101005014</v>
          </cell>
          <cell r="E11906" t="str">
            <v>广东省药品监督管理局党务纪检干部培训班</v>
          </cell>
          <cell r="F11906" t="str">
            <v>刘伟</v>
          </cell>
          <cell r="G11906" t="str">
            <v>2007024</v>
          </cell>
          <cell r="H11906">
            <v>0</v>
          </cell>
          <cell r="I11906">
            <v>0</v>
          </cell>
          <cell r="J11906">
            <v>0</v>
          </cell>
          <cell r="K11906">
            <v>0</v>
          </cell>
          <cell r="L11906">
            <v>0</v>
          </cell>
          <cell r="M11906">
            <v>0</v>
          </cell>
          <cell r="N11906">
            <v>0</v>
          </cell>
          <cell r="O11906">
            <v>0</v>
          </cell>
        </row>
        <row r="11907">
          <cell r="C11907">
            <v>221101005015</v>
          </cell>
          <cell r="D11907" t="str">
            <v>21500221101005015</v>
          </cell>
          <cell r="E11907" t="str">
            <v>印江自治县人大代表履职能力提升暨助力乡村振兴培训班</v>
          </cell>
          <cell r="F11907" t="str">
            <v>刘伟</v>
          </cell>
          <cell r="G11907" t="str">
            <v>2007024</v>
          </cell>
          <cell r="H11907">
            <v>0</v>
          </cell>
          <cell r="I11907">
            <v>0</v>
          </cell>
          <cell r="J11907">
            <v>0</v>
          </cell>
          <cell r="K11907">
            <v>0</v>
          </cell>
          <cell r="L11907">
            <v>0</v>
          </cell>
          <cell r="M11907">
            <v>0</v>
          </cell>
          <cell r="N11907">
            <v>0</v>
          </cell>
          <cell r="O11907">
            <v>0</v>
          </cell>
        </row>
        <row r="11908">
          <cell r="C11908">
            <v>221101005016</v>
          </cell>
          <cell r="D11908" t="str">
            <v>21500221101005016</v>
          </cell>
          <cell r="E11908" t="str">
            <v>2022年东莞市税务系统大企业税务服务和管理业务培训班</v>
          </cell>
          <cell r="F11908" t="str">
            <v>刘伟</v>
          </cell>
          <cell r="G11908" t="str">
            <v>2007024</v>
          </cell>
          <cell r="H11908">
            <v>0</v>
          </cell>
          <cell r="I11908">
            <v>0</v>
          </cell>
          <cell r="J11908">
            <v>0</v>
          </cell>
          <cell r="K11908">
            <v>0</v>
          </cell>
          <cell r="L11908">
            <v>0</v>
          </cell>
          <cell r="M11908">
            <v>0</v>
          </cell>
          <cell r="N11908">
            <v>0</v>
          </cell>
          <cell r="O11908">
            <v>0</v>
          </cell>
        </row>
        <row r="11909">
          <cell r="C11909">
            <v>221101005017</v>
          </cell>
          <cell r="D11909" t="str">
            <v>21500221101005017</v>
          </cell>
          <cell r="E11909" t="str">
            <v>学涯规划培训班</v>
          </cell>
          <cell r="F11909" t="str">
            <v>刘伟</v>
          </cell>
          <cell r="G11909" t="str">
            <v>2007024</v>
          </cell>
          <cell r="H11909">
            <v>0</v>
          </cell>
          <cell r="I11909">
            <v>0</v>
          </cell>
          <cell r="J11909">
            <v>0</v>
          </cell>
          <cell r="K11909">
            <v>0</v>
          </cell>
          <cell r="L11909">
            <v>0</v>
          </cell>
          <cell r="M11909">
            <v>0</v>
          </cell>
          <cell r="N11909">
            <v>0</v>
          </cell>
          <cell r="O11909">
            <v>0</v>
          </cell>
        </row>
        <row r="11910">
          <cell r="C11910">
            <v>221101005018</v>
          </cell>
          <cell r="D11910" t="str">
            <v>21500221101005018</v>
          </cell>
          <cell r="E11910" t="str">
            <v>素质能力提升班</v>
          </cell>
          <cell r="F11910" t="str">
            <v>刘伟</v>
          </cell>
          <cell r="G11910" t="str">
            <v>2007024</v>
          </cell>
          <cell r="H11910">
            <v>0</v>
          </cell>
          <cell r="I11910">
            <v>229447.86</v>
          </cell>
          <cell r="J11910">
            <v>28773.33</v>
          </cell>
          <cell r="K11910">
            <v>200674.53</v>
          </cell>
          <cell r="L11910">
            <v>0</v>
          </cell>
          <cell r="M11910">
            <v>0</v>
          </cell>
          <cell r="N11910">
            <v>0</v>
          </cell>
          <cell r="O11910">
            <v>200674.53</v>
          </cell>
        </row>
        <row r="11911">
          <cell r="C11911">
            <v>221101005019</v>
          </cell>
          <cell r="D11911" t="str">
            <v>21500221101005019</v>
          </cell>
          <cell r="E11911" t="str">
            <v>东莞市消防救援支队年度培训服务班</v>
          </cell>
          <cell r="F11911" t="str">
            <v>刘伟</v>
          </cell>
          <cell r="G11911" t="str">
            <v>2007024</v>
          </cell>
          <cell r="H11911">
            <v>0</v>
          </cell>
          <cell r="I11911">
            <v>838</v>
          </cell>
          <cell r="J11911">
            <v>0</v>
          </cell>
          <cell r="K11911">
            <v>838</v>
          </cell>
          <cell r="L11911">
            <v>0</v>
          </cell>
          <cell r="M11911">
            <v>0</v>
          </cell>
          <cell r="N11911">
            <v>0</v>
          </cell>
          <cell r="O11911">
            <v>838</v>
          </cell>
        </row>
        <row r="11912">
          <cell r="C11912">
            <v>221101005020</v>
          </cell>
          <cell r="D11912" t="str">
            <v>21500221101005020</v>
          </cell>
          <cell r="E11912" t="str">
            <v>松山湖阳光使者</v>
          </cell>
          <cell r="F11912" t="str">
            <v>刘伟</v>
          </cell>
          <cell r="G11912" t="str">
            <v>2007024</v>
          </cell>
          <cell r="H11912">
            <v>0</v>
          </cell>
          <cell r="I11912">
            <v>199040</v>
          </cell>
          <cell r="J11912">
            <v>0</v>
          </cell>
          <cell r="K11912">
            <v>199040</v>
          </cell>
          <cell r="L11912">
            <v>0</v>
          </cell>
          <cell r="M11912">
            <v>0</v>
          </cell>
          <cell r="N11912">
            <v>0</v>
          </cell>
          <cell r="O11912">
            <v>199040</v>
          </cell>
        </row>
        <row r="11913">
          <cell r="C11913">
            <v>221101005021</v>
          </cell>
          <cell r="D11913" t="str">
            <v>21500221101005021</v>
          </cell>
          <cell r="E11913" t="str">
            <v>国际化人才素质提升培训班</v>
          </cell>
          <cell r="F11913" t="str">
            <v>刘伟</v>
          </cell>
          <cell r="G11913" t="str">
            <v>2007024</v>
          </cell>
          <cell r="H11913">
            <v>0</v>
          </cell>
          <cell r="I11913">
            <v>0</v>
          </cell>
          <cell r="J11913">
            <v>0</v>
          </cell>
          <cell r="K11913">
            <v>0</v>
          </cell>
          <cell r="L11913">
            <v>0</v>
          </cell>
          <cell r="M11913">
            <v>0</v>
          </cell>
          <cell r="N11913">
            <v>0</v>
          </cell>
          <cell r="O11913">
            <v>0</v>
          </cell>
        </row>
        <row r="11914">
          <cell r="C11914">
            <v>221101005022</v>
          </cell>
          <cell r="D11914" t="str">
            <v>21500221101005022</v>
          </cell>
          <cell r="E11914" t="str">
            <v>2022年军转干培训</v>
          </cell>
          <cell r="F11914" t="str">
            <v>刘伟</v>
          </cell>
          <cell r="G11914" t="str">
            <v>2007024</v>
          </cell>
          <cell r="H11914">
            <v>0</v>
          </cell>
          <cell r="I11914">
            <v>39106.4</v>
          </cell>
          <cell r="J11914">
            <v>0</v>
          </cell>
          <cell r="K11914">
            <v>39106.4</v>
          </cell>
          <cell r="L11914">
            <v>0</v>
          </cell>
          <cell r="M11914">
            <v>0</v>
          </cell>
          <cell r="N11914">
            <v>0</v>
          </cell>
          <cell r="O11914">
            <v>39106.4</v>
          </cell>
        </row>
        <row r="11915">
          <cell r="C11915">
            <v>221121</v>
          </cell>
          <cell r="D11915" t="str">
            <v>21500221121</v>
          </cell>
          <cell r="E11915" t="str">
            <v>继续教育学院2020-2021年创收分配项目</v>
          </cell>
          <cell r="F11915" t="str">
            <v>刘伟</v>
          </cell>
          <cell r="G11915" t="str">
            <v>2007024</v>
          </cell>
          <cell r="H11915">
            <v>0</v>
          </cell>
          <cell r="I11915">
            <v>0</v>
          </cell>
          <cell r="J11915">
            <v>0</v>
          </cell>
          <cell r="K11915">
            <v>0</v>
          </cell>
          <cell r="L11915">
            <v>0</v>
          </cell>
          <cell r="M11915">
            <v>0</v>
          </cell>
          <cell r="N11915">
            <v>0</v>
          </cell>
          <cell r="O11915">
            <v>0</v>
          </cell>
        </row>
        <row r="11916">
          <cell r="C11916">
            <v>221125</v>
          </cell>
          <cell r="D11916" t="str">
            <v>21500221125</v>
          </cell>
          <cell r="E11916" t="str">
            <v>继续教育学院培训项目经费（归集）</v>
          </cell>
          <cell r="F11916" t="str">
            <v>刘伟</v>
          </cell>
          <cell r="G11916" t="str">
            <v>2007024</v>
          </cell>
          <cell r="H11916">
            <v>0</v>
          </cell>
          <cell r="I11916">
            <v>0</v>
          </cell>
          <cell r="J11916">
            <v>0</v>
          </cell>
          <cell r="K11916">
            <v>0</v>
          </cell>
          <cell r="L11916">
            <v>0</v>
          </cell>
          <cell r="M11916">
            <v>0</v>
          </cell>
          <cell r="N11916">
            <v>0</v>
          </cell>
          <cell r="O11916">
            <v>0</v>
          </cell>
        </row>
        <row r="11917">
          <cell r="C11917">
            <v>226120004016</v>
          </cell>
          <cell r="D11917" t="str">
            <v>21500226120004016</v>
          </cell>
          <cell r="E11917" t="str">
            <v>服务东莞企业专项经费</v>
          </cell>
          <cell r="F11917" t="str">
            <v>罗列</v>
          </cell>
          <cell r="G11917" t="str">
            <v>1993033</v>
          </cell>
          <cell r="H11917">
            <v>0</v>
          </cell>
          <cell r="I11917">
            <v>0</v>
          </cell>
          <cell r="J11917">
            <v>0</v>
          </cell>
          <cell r="K11917">
            <v>0</v>
          </cell>
          <cell r="L11917">
            <v>0</v>
          </cell>
          <cell r="M11917">
            <v>0</v>
          </cell>
          <cell r="N11917">
            <v>0</v>
          </cell>
          <cell r="O11917">
            <v>0</v>
          </cell>
        </row>
        <row r="11918">
          <cell r="C11918">
            <v>227001</v>
          </cell>
          <cell r="D11918" t="str">
            <v>21500227001</v>
          </cell>
          <cell r="E11918" t="str">
            <v>继续教育学院发展经费</v>
          </cell>
          <cell r="F11918" t="str">
            <v>刘伟</v>
          </cell>
          <cell r="G11918" t="str">
            <v>2007024</v>
          </cell>
          <cell r="H11918">
            <v>0</v>
          </cell>
          <cell r="I11918">
            <v>1456514.26</v>
          </cell>
          <cell r="J11918">
            <v>-100513</v>
          </cell>
          <cell r="K11918">
            <v>1557027.26</v>
          </cell>
          <cell r="L11918">
            <v>5447</v>
          </cell>
          <cell r="M11918">
            <v>0</v>
          </cell>
          <cell r="N11918">
            <v>0</v>
          </cell>
          <cell r="O11918">
            <v>1557027.26</v>
          </cell>
        </row>
        <row r="11919">
          <cell r="C11919">
            <v>227002</v>
          </cell>
          <cell r="D11919" t="str">
            <v>21500227002</v>
          </cell>
          <cell r="E11919" t="str">
            <v>继续教育学院2020-2021年创收分配项目</v>
          </cell>
          <cell r="F11919" t="str">
            <v>刘伟</v>
          </cell>
          <cell r="G11919" t="str">
            <v>2007024</v>
          </cell>
          <cell r="H11919">
            <v>0</v>
          </cell>
          <cell r="I11919">
            <v>0</v>
          </cell>
          <cell r="J11919">
            <v>0</v>
          </cell>
          <cell r="K11919">
            <v>0</v>
          </cell>
          <cell r="L11919">
            <v>0</v>
          </cell>
          <cell r="M11919">
            <v>0</v>
          </cell>
          <cell r="N11919">
            <v>0</v>
          </cell>
          <cell r="O11919">
            <v>0</v>
          </cell>
        </row>
        <row r="11920">
          <cell r="C11920">
            <v>230225</v>
          </cell>
          <cell r="D11920" t="str">
            <v>21500230225</v>
          </cell>
          <cell r="E11920" t="str">
            <v>（分基地技能人才提升经费）注塑模具设计与制造</v>
          </cell>
          <cell r="F11920" t="str">
            <v>刘伟</v>
          </cell>
          <cell r="G11920" t="str">
            <v>2007024</v>
          </cell>
          <cell r="H11920">
            <v>0</v>
          </cell>
          <cell r="I11920">
            <v>0</v>
          </cell>
          <cell r="J11920">
            <v>0</v>
          </cell>
          <cell r="K11920">
            <v>0</v>
          </cell>
          <cell r="L11920">
            <v>0</v>
          </cell>
          <cell r="M11920">
            <v>0</v>
          </cell>
          <cell r="N11920">
            <v>0</v>
          </cell>
          <cell r="O11920">
            <v>0</v>
          </cell>
        </row>
        <row r="11921">
          <cell r="C11921">
            <v>230226</v>
          </cell>
          <cell r="D11921" t="str">
            <v>21500230226</v>
          </cell>
          <cell r="E11921" t="str">
            <v>（分基地技能人才提升经费）PowerMill/UG模具设计与制造</v>
          </cell>
          <cell r="F11921" t="str">
            <v>刘伟</v>
          </cell>
          <cell r="G11921" t="str">
            <v>2007024</v>
          </cell>
          <cell r="H11921">
            <v>0</v>
          </cell>
          <cell r="I11921">
            <v>0</v>
          </cell>
          <cell r="J11921">
            <v>0</v>
          </cell>
          <cell r="K11921">
            <v>0</v>
          </cell>
          <cell r="L11921">
            <v>0</v>
          </cell>
          <cell r="M11921">
            <v>0</v>
          </cell>
          <cell r="N11921">
            <v>0</v>
          </cell>
          <cell r="O11921">
            <v>0</v>
          </cell>
        </row>
        <row r="11922">
          <cell r="C11922">
            <v>231101005</v>
          </cell>
          <cell r="D11922" t="str">
            <v>21500231101005</v>
          </cell>
          <cell r="E11922" t="str">
            <v>培训项目成本</v>
          </cell>
          <cell r="F11922" t="str">
            <v>刘伟</v>
          </cell>
          <cell r="G11922" t="str">
            <v>2007024</v>
          </cell>
          <cell r="H11922">
            <v>0</v>
          </cell>
          <cell r="I11922">
            <v>0</v>
          </cell>
          <cell r="J11922">
            <v>0</v>
          </cell>
          <cell r="K11922">
            <v>0</v>
          </cell>
          <cell r="L11922">
            <v>0</v>
          </cell>
          <cell r="M11922">
            <v>0</v>
          </cell>
          <cell r="N11922">
            <v>0</v>
          </cell>
          <cell r="O11922">
            <v>0</v>
          </cell>
        </row>
        <row r="11923">
          <cell r="C11923">
            <v>231101005001</v>
          </cell>
          <cell r="D11923" t="str">
            <v>21500231101005001</v>
          </cell>
          <cell r="E11923" t="str">
            <v>23世行代款“班班通”学校教师应用培训班</v>
          </cell>
          <cell r="F11923" t="str">
            <v>刘伟</v>
          </cell>
          <cell r="G11923" t="str">
            <v>2007024</v>
          </cell>
          <cell r="H11923">
            <v>0</v>
          </cell>
          <cell r="I11923">
            <v>723287.68</v>
          </cell>
          <cell r="J11923">
            <v>0</v>
          </cell>
          <cell r="K11923">
            <v>723287.68</v>
          </cell>
          <cell r="L11923">
            <v>0</v>
          </cell>
          <cell r="M11923">
            <v>0</v>
          </cell>
          <cell r="N11923">
            <v>0</v>
          </cell>
          <cell r="O11923">
            <v>723287.68</v>
          </cell>
        </row>
        <row r="11924">
          <cell r="C11924">
            <v>231101005002</v>
          </cell>
          <cell r="D11924" t="str">
            <v>21500231101005002</v>
          </cell>
          <cell r="E11924" t="str">
            <v>检察人员综合素能培训</v>
          </cell>
          <cell r="F11924" t="str">
            <v>刘伟</v>
          </cell>
          <cell r="G11924" t="str">
            <v>2007024</v>
          </cell>
          <cell r="H11924">
            <v>0</v>
          </cell>
          <cell r="I11924">
            <v>17176.59</v>
          </cell>
          <cell r="J11924">
            <v>0</v>
          </cell>
          <cell r="K11924">
            <v>17176.59</v>
          </cell>
          <cell r="L11924">
            <v>0</v>
          </cell>
          <cell r="M11924">
            <v>0</v>
          </cell>
          <cell r="N11924">
            <v>0</v>
          </cell>
          <cell r="O11924">
            <v>17176.59</v>
          </cell>
        </row>
        <row r="11925">
          <cell r="C11925">
            <v>231101005003</v>
          </cell>
          <cell r="D11925" t="str">
            <v>21500231101005003</v>
          </cell>
          <cell r="E11925" t="str">
            <v>“走进高校”研学培训班（一日研学）</v>
          </cell>
          <cell r="F11925" t="str">
            <v>刘伟</v>
          </cell>
          <cell r="G11925" t="str">
            <v>2007024</v>
          </cell>
          <cell r="H11925">
            <v>0</v>
          </cell>
          <cell r="I11925">
            <v>583.5</v>
          </cell>
          <cell r="J11925">
            <v>0</v>
          </cell>
          <cell r="K11925">
            <v>583.5</v>
          </cell>
          <cell r="L11925">
            <v>0</v>
          </cell>
          <cell r="M11925">
            <v>0</v>
          </cell>
          <cell r="N11925">
            <v>0</v>
          </cell>
          <cell r="O11925">
            <v>583.5</v>
          </cell>
        </row>
        <row r="11926">
          <cell r="C11926">
            <v>231101005005</v>
          </cell>
          <cell r="D11926" t="str">
            <v>21500231101005005</v>
          </cell>
          <cell r="E11926" t="str">
            <v>汕尾市城区税务干部能力提升培训班</v>
          </cell>
          <cell r="F11926" t="str">
            <v>刘伟</v>
          </cell>
          <cell r="G11926" t="str">
            <v>2007024</v>
          </cell>
          <cell r="H11926">
            <v>0</v>
          </cell>
          <cell r="I11926">
            <v>733.51</v>
          </cell>
          <cell r="J11926">
            <v>0</v>
          </cell>
          <cell r="K11926">
            <v>733.51</v>
          </cell>
          <cell r="L11926">
            <v>0</v>
          </cell>
          <cell r="M11926">
            <v>0</v>
          </cell>
          <cell r="N11926">
            <v>0</v>
          </cell>
          <cell r="O11926">
            <v>733.51</v>
          </cell>
        </row>
        <row r="11927">
          <cell r="C11927">
            <v>231101005006</v>
          </cell>
          <cell r="D11927" t="str">
            <v>21500231101005006</v>
          </cell>
          <cell r="E11927" t="str">
            <v>贵州碧江区中小学校长领导力提升培训班</v>
          </cell>
          <cell r="F11927" t="str">
            <v>刘伟</v>
          </cell>
          <cell r="G11927" t="str">
            <v>2007024</v>
          </cell>
          <cell r="H11927">
            <v>0</v>
          </cell>
          <cell r="I11927">
            <v>2817.1</v>
          </cell>
          <cell r="J11927">
            <v>0</v>
          </cell>
          <cell r="K11927">
            <v>2817.1</v>
          </cell>
          <cell r="L11927">
            <v>0</v>
          </cell>
          <cell r="M11927">
            <v>0</v>
          </cell>
          <cell r="N11927">
            <v>0</v>
          </cell>
          <cell r="O11927">
            <v>2817.1</v>
          </cell>
        </row>
        <row r="11928">
          <cell r="C11928">
            <v>231101005007</v>
          </cell>
          <cell r="D11928" t="str">
            <v>21500231101005007</v>
          </cell>
          <cell r="E11928" t="str">
            <v>企业管理培训</v>
          </cell>
          <cell r="F11928" t="str">
            <v>刘伟</v>
          </cell>
          <cell r="G11928" t="str">
            <v>2007024</v>
          </cell>
          <cell r="H11928">
            <v>0</v>
          </cell>
          <cell r="I11928">
            <v>76959.99</v>
          </cell>
          <cell r="J11928">
            <v>0</v>
          </cell>
          <cell r="K11928">
            <v>76959.99</v>
          </cell>
          <cell r="L11928">
            <v>0</v>
          </cell>
          <cell r="M11928">
            <v>0</v>
          </cell>
          <cell r="N11928">
            <v>0</v>
          </cell>
          <cell r="O11928">
            <v>76959.99</v>
          </cell>
        </row>
        <row r="11929">
          <cell r="C11929">
            <v>231101005008</v>
          </cell>
          <cell r="D11929" t="str">
            <v>21500231101005008</v>
          </cell>
          <cell r="E11929" t="str">
            <v>洛阳市司法行政系统干部政治轮训暨能力提升培训班</v>
          </cell>
          <cell r="F11929" t="str">
            <v>刘伟</v>
          </cell>
          <cell r="G11929" t="str">
            <v>2007024</v>
          </cell>
          <cell r="H11929">
            <v>0</v>
          </cell>
          <cell r="I11929">
            <v>30720.2</v>
          </cell>
          <cell r="J11929">
            <v>0</v>
          </cell>
          <cell r="K11929">
            <v>30720.2</v>
          </cell>
          <cell r="L11929">
            <v>0</v>
          </cell>
          <cell r="M11929">
            <v>0</v>
          </cell>
          <cell r="N11929">
            <v>0</v>
          </cell>
          <cell r="O11929">
            <v>30720.2</v>
          </cell>
        </row>
        <row r="11930">
          <cell r="C11930">
            <v>231101005009</v>
          </cell>
          <cell r="D11930" t="str">
            <v>21500231101005009</v>
          </cell>
          <cell r="E11930" t="str">
            <v>2023年明康监狱警察教育改造能力提升培训班</v>
          </cell>
          <cell r="F11930" t="str">
            <v>刘伟</v>
          </cell>
          <cell r="G11930" t="str">
            <v>2007024</v>
          </cell>
          <cell r="H11930">
            <v>0</v>
          </cell>
          <cell r="I11930">
            <v>11982.29</v>
          </cell>
          <cell r="J11930">
            <v>0</v>
          </cell>
          <cell r="K11930">
            <v>11982.29</v>
          </cell>
          <cell r="L11930">
            <v>0</v>
          </cell>
          <cell r="M11930">
            <v>0</v>
          </cell>
          <cell r="N11930">
            <v>0</v>
          </cell>
          <cell r="O11930">
            <v>11982.29</v>
          </cell>
        </row>
        <row r="11931">
          <cell r="C11931">
            <v>231101005010</v>
          </cell>
          <cell r="D11931" t="str">
            <v>21500231101005010</v>
          </cell>
          <cell r="E11931" t="str">
            <v>浙大城市学院本科教育教学改革专题培训班</v>
          </cell>
          <cell r="F11931" t="str">
            <v>刘伟</v>
          </cell>
          <cell r="G11931" t="str">
            <v>2007024</v>
          </cell>
          <cell r="H11931">
            <v>0</v>
          </cell>
          <cell r="I11931">
            <v>29098.14</v>
          </cell>
          <cell r="J11931">
            <v>0</v>
          </cell>
          <cell r="K11931">
            <v>29098.14</v>
          </cell>
          <cell r="L11931">
            <v>0</v>
          </cell>
          <cell r="M11931">
            <v>0</v>
          </cell>
          <cell r="N11931">
            <v>0</v>
          </cell>
          <cell r="O11931">
            <v>29098.14</v>
          </cell>
        </row>
        <row r="11932">
          <cell r="C11932">
            <v>231101005011</v>
          </cell>
          <cell r="D11932" t="str">
            <v>21500231101005011</v>
          </cell>
          <cell r="E11932" t="str">
            <v>SYB创业培训班</v>
          </cell>
          <cell r="F11932" t="str">
            <v>刘伟</v>
          </cell>
          <cell r="G11932" t="str">
            <v>2007024</v>
          </cell>
          <cell r="H11932">
            <v>0</v>
          </cell>
          <cell r="I11932">
            <v>3057.26</v>
          </cell>
          <cell r="J11932">
            <v>0</v>
          </cell>
          <cell r="K11932">
            <v>3057.26</v>
          </cell>
          <cell r="L11932">
            <v>0</v>
          </cell>
          <cell r="M11932">
            <v>0</v>
          </cell>
          <cell r="N11932">
            <v>0</v>
          </cell>
          <cell r="O11932">
            <v>3057.26</v>
          </cell>
        </row>
        <row r="11933">
          <cell r="C11933">
            <v>231101005012</v>
          </cell>
          <cell r="D11933" t="str">
            <v>21500231101005012</v>
          </cell>
          <cell r="E11933" t="str">
            <v>主题研学--编程机械臂</v>
          </cell>
          <cell r="F11933" t="str">
            <v>刘伟</v>
          </cell>
          <cell r="G11933" t="str">
            <v>2007024</v>
          </cell>
          <cell r="H11933">
            <v>0</v>
          </cell>
          <cell r="I11933">
            <v>1155</v>
          </cell>
          <cell r="J11933">
            <v>0</v>
          </cell>
          <cell r="K11933">
            <v>1155</v>
          </cell>
          <cell r="L11933">
            <v>0</v>
          </cell>
          <cell r="M11933">
            <v>0</v>
          </cell>
          <cell r="N11933">
            <v>0</v>
          </cell>
          <cell r="O11933">
            <v>1155</v>
          </cell>
        </row>
        <row r="11934">
          <cell r="C11934">
            <v>231101005013</v>
          </cell>
          <cell r="D11934" t="str">
            <v>21500231101005013</v>
          </cell>
          <cell r="E11934" t="str">
            <v>“3D技术发展”主题研学活动</v>
          </cell>
          <cell r="F11934" t="str">
            <v>刘伟</v>
          </cell>
          <cell r="G11934" t="str">
            <v>2007024</v>
          </cell>
          <cell r="H11934">
            <v>0</v>
          </cell>
          <cell r="I11934">
            <v>1958</v>
          </cell>
          <cell r="J11934">
            <v>0</v>
          </cell>
          <cell r="K11934">
            <v>1958</v>
          </cell>
          <cell r="L11934">
            <v>0</v>
          </cell>
          <cell r="M11934">
            <v>0</v>
          </cell>
          <cell r="N11934">
            <v>0</v>
          </cell>
          <cell r="O11934">
            <v>1958</v>
          </cell>
        </row>
        <row r="11935">
          <cell r="C11935">
            <v>231101005014</v>
          </cell>
          <cell r="D11935" t="str">
            <v>21500231101005014</v>
          </cell>
          <cell r="E11935" t="str">
            <v>国家税务局湛江市坡头区税务局2023年全员知识更新培训班</v>
          </cell>
          <cell r="F11935" t="str">
            <v>刘伟</v>
          </cell>
          <cell r="G11935" t="str">
            <v>2007024</v>
          </cell>
          <cell r="H11935">
            <v>0</v>
          </cell>
          <cell r="I11935">
            <v>79470.54</v>
          </cell>
          <cell r="J11935">
            <v>0</v>
          </cell>
          <cell r="K11935">
            <v>79470.54</v>
          </cell>
          <cell r="L11935">
            <v>0</v>
          </cell>
          <cell r="M11935">
            <v>0</v>
          </cell>
          <cell r="N11935">
            <v>0</v>
          </cell>
          <cell r="O11935">
            <v>79470.54</v>
          </cell>
        </row>
        <row r="11936">
          <cell r="C11936">
            <v>231101005015</v>
          </cell>
          <cell r="D11936" t="str">
            <v>21500231101005015</v>
          </cell>
          <cell r="E11936" t="str">
            <v>学涯规划培训</v>
          </cell>
          <cell r="F11936" t="str">
            <v>刘伟</v>
          </cell>
          <cell r="G11936" t="str">
            <v>2007024</v>
          </cell>
          <cell r="H11936">
            <v>0</v>
          </cell>
          <cell r="I11936">
            <v>58404.76</v>
          </cell>
          <cell r="J11936">
            <v>0</v>
          </cell>
          <cell r="K11936">
            <v>58404.76</v>
          </cell>
          <cell r="L11936">
            <v>0</v>
          </cell>
          <cell r="M11936">
            <v>0</v>
          </cell>
          <cell r="N11936">
            <v>0</v>
          </cell>
          <cell r="O11936">
            <v>58404.76</v>
          </cell>
        </row>
        <row r="11937">
          <cell r="C11937">
            <v>231101005016</v>
          </cell>
          <cell r="D11937" t="str">
            <v>21500231101005016</v>
          </cell>
          <cell r="E11937" t="str">
            <v>社区工作人员综合能力提升培训班</v>
          </cell>
          <cell r="F11937" t="str">
            <v>刘伟</v>
          </cell>
          <cell r="G11937" t="str">
            <v>2007024</v>
          </cell>
          <cell r="H11937">
            <v>0</v>
          </cell>
          <cell r="I11937">
            <v>7013.3</v>
          </cell>
          <cell r="J11937">
            <v>0</v>
          </cell>
          <cell r="K11937">
            <v>7013.3</v>
          </cell>
          <cell r="L11937">
            <v>0</v>
          </cell>
          <cell r="M11937">
            <v>0</v>
          </cell>
          <cell r="N11937">
            <v>0</v>
          </cell>
          <cell r="O11937">
            <v>7013.3</v>
          </cell>
        </row>
        <row r="11938">
          <cell r="C11938">
            <v>231101005017</v>
          </cell>
          <cell r="D11938" t="str">
            <v>21500231101005017</v>
          </cell>
          <cell r="E11938" t="str">
            <v>青少年舞蹈素质提升培训班</v>
          </cell>
          <cell r="F11938" t="str">
            <v>刘伟</v>
          </cell>
          <cell r="G11938" t="str">
            <v>2007024</v>
          </cell>
          <cell r="H11938">
            <v>0</v>
          </cell>
          <cell r="I11938">
            <v>8980</v>
          </cell>
          <cell r="J11938">
            <v>0</v>
          </cell>
          <cell r="K11938">
            <v>8980</v>
          </cell>
          <cell r="L11938">
            <v>0</v>
          </cell>
          <cell r="M11938">
            <v>0</v>
          </cell>
          <cell r="N11938">
            <v>0</v>
          </cell>
          <cell r="O11938">
            <v>8980</v>
          </cell>
        </row>
        <row r="11939">
          <cell r="C11939">
            <v>231101005018</v>
          </cell>
          <cell r="D11939" t="str">
            <v>21500231101005018</v>
          </cell>
          <cell r="E11939" t="str">
            <v>2023年三支一扶岗前培训</v>
          </cell>
          <cell r="F11939" t="str">
            <v>刘伟</v>
          </cell>
          <cell r="G11939" t="str">
            <v>2007024</v>
          </cell>
          <cell r="H11939">
            <v>0</v>
          </cell>
          <cell r="I11939">
            <v>17478.1</v>
          </cell>
          <cell r="J11939">
            <v>0</v>
          </cell>
          <cell r="K11939">
            <v>17478.1</v>
          </cell>
          <cell r="L11939">
            <v>0</v>
          </cell>
          <cell r="M11939">
            <v>0</v>
          </cell>
          <cell r="N11939">
            <v>0</v>
          </cell>
          <cell r="O11939">
            <v>17478.1</v>
          </cell>
        </row>
        <row r="11940">
          <cell r="C11940">
            <v>231101005019</v>
          </cell>
          <cell r="D11940" t="str">
            <v>21500231101005019</v>
          </cell>
          <cell r="E11940" t="str">
            <v>东莞市正气文化传播有限公司金融知识培训</v>
          </cell>
          <cell r="F11940" t="str">
            <v>刘伟</v>
          </cell>
          <cell r="G11940" t="str">
            <v>2007024</v>
          </cell>
          <cell r="H11940">
            <v>0</v>
          </cell>
          <cell r="I11940">
            <v>4700</v>
          </cell>
          <cell r="J11940">
            <v>0</v>
          </cell>
          <cell r="K11940">
            <v>4700</v>
          </cell>
          <cell r="L11940">
            <v>0</v>
          </cell>
          <cell r="M11940">
            <v>0</v>
          </cell>
          <cell r="N11940">
            <v>0</v>
          </cell>
          <cell r="O11940">
            <v>4700</v>
          </cell>
        </row>
        <row r="11941">
          <cell r="C11941">
            <v>231101005020</v>
          </cell>
          <cell r="D11941" t="str">
            <v>21500231101005020</v>
          </cell>
          <cell r="E11941" t="str">
            <v>松山湖基层妇联领头雁培训班</v>
          </cell>
          <cell r="F11941" t="str">
            <v>刘伟</v>
          </cell>
          <cell r="G11941" t="str">
            <v>2007024</v>
          </cell>
          <cell r="H11941">
            <v>0</v>
          </cell>
          <cell r="I11941">
            <v>8281.5</v>
          </cell>
          <cell r="J11941">
            <v>0</v>
          </cell>
          <cell r="K11941">
            <v>8281.5</v>
          </cell>
          <cell r="L11941">
            <v>0</v>
          </cell>
          <cell r="M11941">
            <v>0</v>
          </cell>
          <cell r="N11941">
            <v>0</v>
          </cell>
          <cell r="O11941">
            <v>8281.5</v>
          </cell>
        </row>
        <row r="11942">
          <cell r="C11942">
            <v>231101005022</v>
          </cell>
          <cell r="D11942" t="str">
            <v>21500231101005022</v>
          </cell>
          <cell r="E11942" t="str">
            <v>东莞市消防救援支队学习贯彻党的二十大精神专题培训班</v>
          </cell>
          <cell r="F11942" t="str">
            <v>刘伟</v>
          </cell>
          <cell r="G11942" t="str">
            <v>2007024</v>
          </cell>
          <cell r="H11942">
            <v>0</v>
          </cell>
          <cell r="I11942">
            <v>59776.57</v>
          </cell>
          <cell r="J11942">
            <v>0</v>
          </cell>
          <cell r="K11942">
            <v>59776.57</v>
          </cell>
          <cell r="L11942">
            <v>0</v>
          </cell>
          <cell r="M11942">
            <v>0</v>
          </cell>
          <cell r="N11942">
            <v>0</v>
          </cell>
          <cell r="O11942">
            <v>59776.57</v>
          </cell>
        </row>
        <row r="11943">
          <cell r="C11943">
            <v>231101005023</v>
          </cell>
          <cell r="D11943" t="str">
            <v>21500231101005023</v>
          </cell>
          <cell r="E11943" t="str">
            <v>2023莞工青少年篮球训练班</v>
          </cell>
          <cell r="F11943" t="str">
            <v>刘伟</v>
          </cell>
          <cell r="G11943" t="str">
            <v>2007024</v>
          </cell>
          <cell r="H11943">
            <v>0</v>
          </cell>
          <cell r="I11943">
            <v>47750.08</v>
          </cell>
          <cell r="J11943">
            <v>0</v>
          </cell>
          <cell r="K11943">
            <v>47750.08</v>
          </cell>
          <cell r="L11943">
            <v>0</v>
          </cell>
          <cell r="M11943">
            <v>0</v>
          </cell>
          <cell r="N11943">
            <v>0</v>
          </cell>
          <cell r="O11943">
            <v>47750.08</v>
          </cell>
        </row>
        <row r="11944">
          <cell r="C11944">
            <v>231101005024</v>
          </cell>
          <cell r="D11944" t="str">
            <v>21500231101005024</v>
          </cell>
          <cell r="E11944" t="str">
            <v>青少年暑期素质学堂</v>
          </cell>
          <cell r="F11944" t="str">
            <v>刘伟</v>
          </cell>
          <cell r="G11944" t="str">
            <v>2007024</v>
          </cell>
          <cell r="H11944">
            <v>0</v>
          </cell>
          <cell r="I11944">
            <v>5308.8</v>
          </cell>
          <cell r="J11944">
            <v>0</v>
          </cell>
          <cell r="K11944">
            <v>5308.8</v>
          </cell>
          <cell r="L11944">
            <v>0</v>
          </cell>
          <cell r="M11944">
            <v>0</v>
          </cell>
          <cell r="N11944">
            <v>0</v>
          </cell>
          <cell r="O11944">
            <v>5308.8</v>
          </cell>
        </row>
        <row r="11945">
          <cell r="C11945">
            <v>231101005025</v>
          </cell>
          <cell r="D11945" t="str">
            <v>21500231101005025</v>
          </cell>
          <cell r="E11945" t="str">
            <v>企业数字化思维创新专题研修班</v>
          </cell>
          <cell r="F11945" t="str">
            <v>刘伟</v>
          </cell>
          <cell r="G11945" t="str">
            <v>2007024</v>
          </cell>
          <cell r="H11945">
            <v>0</v>
          </cell>
          <cell r="I11945">
            <v>205160</v>
          </cell>
          <cell r="J11945">
            <v>0</v>
          </cell>
          <cell r="K11945">
            <v>205160</v>
          </cell>
          <cell r="L11945">
            <v>0</v>
          </cell>
          <cell r="M11945">
            <v>0</v>
          </cell>
          <cell r="N11945">
            <v>0</v>
          </cell>
          <cell r="O11945">
            <v>205160</v>
          </cell>
        </row>
        <row r="11946">
          <cell r="C11946">
            <v>231101005026</v>
          </cell>
          <cell r="D11946" t="str">
            <v>21500231101005026</v>
          </cell>
          <cell r="E11946" t="str">
            <v>国家税务总局海丰县税务局综合能力提升培训班</v>
          </cell>
          <cell r="F11946" t="str">
            <v>刘伟</v>
          </cell>
          <cell r="G11946" t="str">
            <v>2007024</v>
          </cell>
          <cell r="H11946">
            <v>0</v>
          </cell>
          <cell r="I11946">
            <v>36998.5</v>
          </cell>
          <cell r="J11946">
            <v>0</v>
          </cell>
          <cell r="K11946">
            <v>36998.5</v>
          </cell>
          <cell r="L11946">
            <v>0</v>
          </cell>
          <cell r="M11946">
            <v>0</v>
          </cell>
          <cell r="N11946">
            <v>0</v>
          </cell>
          <cell r="O11946">
            <v>36998.5</v>
          </cell>
        </row>
        <row r="11947">
          <cell r="C11947">
            <v>231101005027</v>
          </cell>
          <cell r="D11947" t="str">
            <v>21500231101005027</v>
          </cell>
          <cell r="E11947" t="str">
            <v>东莞税务系统大企业局业务培训班</v>
          </cell>
          <cell r="F11947" t="str">
            <v>刘伟</v>
          </cell>
          <cell r="G11947" t="str">
            <v>2007024</v>
          </cell>
          <cell r="H11947">
            <v>0</v>
          </cell>
          <cell r="I11947">
            <v>69550</v>
          </cell>
          <cell r="J11947">
            <v>0</v>
          </cell>
          <cell r="K11947">
            <v>69550</v>
          </cell>
          <cell r="L11947">
            <v>0</v>
          </cell>
          <cell r="M11947">
            <v>0</v>
          </cell>
          <cell r="N11947">
            <v>0</v>
          </cell>
          <cell r="O11947">
            <v>69550</v>
          </cell>
        </row>
        <row r="11948">
          <cell r="C11948">
            <v>231101005028</v>
          </cell>
          <cell r="D11948" t="str">
            <v>21500231101005028</v>
          </cell>
          <cell r="E11948" t="str">
            <v>华润怡宝饮料2023年“未来之星”训练营活动</v>
          </cell>
          <cell r="F11948" t="str">
            <v>刘伟</v>
          </cell>
          <cell r="G11948" t="str">
            <v>2007024</v>
          </cell>
          <cell r="H11948">
            <v>0</v>
          </cell>
          <cell r="I11948">
            <v>132992.3</v>
          </cell>
          <cell r="J11948">
            <v>0</v>
          </cell>
          <cell r="K11948">
            <v>132992.3</v>
          </cell>
          <cell r="L11948">
            <v>0</v>
          </cell>
          <cell r="M11948">
            <v>0</v>
          </cell>
          <cell r="N11948">
            <v>0</v>
          </cell>
          <cell r="O11948">
            <v>132992.3</v>
          </cell>
        </row>
        <row r="11949">
          <cell r="C11949">
            <v>231101005029</v>
          </cell>
          <cell r="D11949" t="str">
            <v>21500231101005029</v>
          </cell>
          <cell r="E11949" t="str">
            <v>走进莞工“爱·成长”暑期培训班</v>
          </cell>
          <cell r="F11949" t="str">
            <v>刘伟</v>
          </cell>
          <cell r="G11949" t="str">
            <v>2007024</v>
          </cell>
          <cell r="H11949">
            <v>0</v>
          </cell>
          <cell r="I11949">
            <v>11554.4</v>
          </cell>
          <cell r="J11949">
            <v>0</v>
          </cell>
          <cell r="K11949">
            <v>11554.4</v>
          </cell>
          <cell r="L11949">
            <v>0</v>
          </cell>
          <cell r="M11949">
            <v>0</v>
          </cell>
          <cell r="N11949">
            <v>0</v>
          </cell>
          <cell r="O11949">
            <v>11554.4</v>
          </cell>
        </row>
        <row r="11950">
          <cell r="C11950">
            <v>231101005030</v>
          </cell>
          <cell r="D11950" t="str">
            <v>21500231101005030</v>
          </cell>
          <cell r="E11950" t="str">
            <v>榆林学院现代产业学院专题研修班</v>
          </cell>
          <cell r="F11950" t="str">
            <v>刘伟</v>
          </cell>
          <cell r="G11950" t="str">
            <v>2007024</v>
          </cell>
          <cell r="H11950">
            <v>0</v>
          </cell>
          <cell r="I11950">
            <v>45467.74</v>
          </cell>
          <cell r="J11950">
            <v>0</v>
          </cell>
          <cell r="K11950">
            <v>45467.74</v>
          </cell>
          <cell r="L11950">
            <v>0</v>
          </cell>
          <cell r="M11950">
            <v>0</v>
          </cell>
          <cell r="N11950">
            <v>0</v>
          </cell>
          <cell r="O11950">
            <v>45467.74</v>
          </cell>
        </row>
        <row r="11951">
          <cell r="C11951">
            <v>231101005031</v>
          </cell>
          <cell r="D11951" t="str">
            <v>21500231101005031</v>
          </cell>
          <cell r="E11951" t="str">
            <v>党务干部培训暨思想政治工作骨干人员培训班</v>
          </cell>
          <cell r="F11951" t="str">
            <v>刘伟</v>
          </cell>
          <cell r="G11951" t="str">
            <v>2007024</v>
          </cell>
          <cell r="H11951">
            <v>0</v>
          </cell>
          <cell r="I11951">
            <v>41828.1</v>
          </cell>
          <cell r="J11951">
            <v>0</v>
          </cell>
          <cell r="K11951">
            <v>41828.1</v>
          </cell>
          <cell r="L11951">
            <v>0</v>
          </cell>
          <cell r="M11951">
            <v>0</v>
          </cell>
          <cell r="N11951">
            <v>0</v>
          </cell>
          <cell r="O11951">
            <v>41828.1</v>
          </cell>
        </row>
        <row r="11952">
          <cell r="C11952">
            <v>231101005032</v>
          </cell>
          <cell r="D11952" t="str">
            <v>21500231101005032</v>
          </cell>
          <cell r="E11952" t="str">
            <v>黑龙江东方学院应用型大学建设专题研修班</v>
          </cell>
          <cell r="F11952" t="str">
            <v>刘伟</v>
          </cell>
          <cell r="G11952" t="str">
            <v>2007024</v>
          </cell>
          <cell r="H11952">
            <v>0</v>
          </cell>
          <cell r="I11952">
            <v>20936.75</v>
          </cell>
          <cell r="J11952">
            <v>0</v>
          </cell>
          <cell r="K11952">
            <v>20936.75</v>
          </cell>
          <cell r="L11952">
            <v>0</v>
          </cell>
          <cell r="M11952">
            <v>0</v>
          </cell>
          <cell r="N11952">
            <v>0</v>
          </cell>
          <cell r="O11952">
            <v>20936.75</v>
          </cell>
        </row>
        <row r="11953">
          <cell r="C11953">
            <v>231101005033</v>
          </cell>
          <cell r="D11953" t="str">
            <v>21500231101005033</v>
          </cell>
          <cell r="E11953" t="str">
            <v>中山税务局数字素养与技能提升培训班</v>
          </cell>
          <cell r="F11953" t="str">
            <v>刘伟</v>
          </cell>
          <cell r="G11953" t="str">
            <v>2007024</v>
          </cell>
          <cell r="H11953">
            <v>0</v>
          </cell>
          <cell r="I11953">
            <v>6746</v>
          </cell>
          <cell r="J11953">
            <v>0</v>
          </cell>
          <cell r="K11953">
            <v>6746</v>
          </cell>
          <cell r="L11953">
            <v>0</v>
          </cell>
          <cell r="M11953">
            <v>0</v>
          </cell>
          <cell r="N11953">
            <v>0</v>
          </cell>
          <cell r="O11953">
            <v>6746</v>
          </cell>
        </row>
        <row r="11954">
          <cell r="C11954">
            <v>231101005034</v>
          </cell>
          <cell r="D11954" t="str">
            <v>21500231101005034</v>
          </cell>
          <cell r="E11954" t="str">
            <v>金融知识培训</v>
          </cell>
          <cell r="F11954" t="str">
            <v>刘伟</v>
          </cell>
          <cell r="G11954" t="str">
            <v>2007024</v>
          </cell>
          <cell r="H11954">
            <v>0</v>
          </cell>
          <cell r="I11954">
            <v>4400</v>
          </cell>
          <cell r="J11954">
            <v>0</v>
          </cell>
          <cell r="K11954">
            <v>4400</v>
          </cell>
          <cell r="L11954">
            <v>0</v>
          </cell>
          <cell r="M11954">
            <v>0</v>
          </cell>
          <cell r="N11954">
            <v>0</v>
          </cell>
          <cell r="O11954">
            <v>4400</v>
          </cell>
        </row>
        <row r="11955">
          <cell r="C11955">
            <v>231101005035</v>
          </cell>
          <cell r="D11955" t="str">
            <v>21500231101005035</v>
          </cell>
          <cell r="E11955" t="str">
            <v>2023莞工青少年足球训练班</v>
          </cell>
          <cell r="F11955" t="str">
            <v>刘伟</v>
          </cell>
          <cell r="G11955" t="str">
            <v>2007024</v>
          </cell>
          <cell r="H11955">
            <v>0</v>
          </cell>
          <cell r="I11955">
            <v>3800</v>
          </cell>
          <cell r="J11955">
            <v>0</v>
          </cell>
          <cell r="K11955">
            <v>3800</v>
          </cell>
          <cell r="L11955">
            <v>0</v>
          </cell>
          <cell r="M11955">
            <v>0</v>
          </cell>
          <cell r="N11955">
            <v>0</v>
          </cell>
          <cell r="O11955">
            <v>3800</v>
          </cell>
        </row>
        <row r="11956">
          <cell r="C11956">
            <v>231101005036</v>
          </cell>
          <cell r="D11956" t="str">
            <v>21500231101005036</v>
          </cell>
          <cell r="E11956" t="str">
            <v>2023年贺州学院中层领导人员素质能力提升培训班</v>
          </cell>
          <cell r="F11956" t="str">
            <v>刘伟</v>
          </cell>
          <cell r="G11956" t="str">
            <v>2007024</v>
          </cell>
          <cell r="H11956">
            <v>0</v>
          </cell>
          <cell r="I11956">
            <v>51536.48</v>
          </cell>
          <cell r="J11956">
            <v>0</v>
          </cell>
          <cell r="K11956">
            <v>51536.48</v>
          </cell>
          <cell r="L11956">
            <v>0</v>
          </cell>
          <cell r="M11956">
            <v>0</v>
          </cell>
          <cell r="N11956">
            <v>0</v>
          </cell>
          <cell r="O11956">
            <v>51536.48</v>
          </cell>
        </row>
        <row r="11957">
          <cell r="C11957">
            <v>231101005037</v>
          </cell>
          <cell r="D11957" t="str">
            <v>21500231101005037</v>
          </cell>
          <cell r="E11957" t="str">
            <v>万江街道2023年“百县千镇万村高质量发展工程”履职能力提升研修班</v>
          </cell>
          <cell r="F11957" t="str">
            <v>刘伟</v>
          </cell>
          <cell r="G11957" t="str">
            <v>2007024</v>
          </cell>
          <cell r="H11957">
            <v>0</v>
          </cell>
          <cell r="I11957">
            <v>24987.84</v>
          </cell>
          <cell r="J11957">
            <v>0</v>
          </cell>
          <cell r="K11957">
            <v>24987.84</v>
          </cell>
          <cell r="L11957">
            <v>0</v>
          </cell>
          <cell r="M11957">
            <v>0</v>
          </cell>
          <cell r="N11957">
            <v>0</v>
          </cell>
          <cell r="O11957">
            <v>24987.84</v>
          </cell>
        </row>
        <row r="11958">
          <cell r="C11958">
            <v>231101005038</v>
          </cell>
          <cell r="D11958" t="str">
            <v>21500231101005038</v>
          </cell>
          <cell r="E11958" t="str">
            <v>东莞市交通投资集团有限公司人力资源管理培训班</v>
          </cell>
          <cell r="F11958" t="str">
            <v>刘伟</v>
          </cell>
          <cell r="G11958" t="str">
            <v>2007024</v>
          </cell>
          <cell r="H11958">
            <v>0</v>
          </cell>
          <cell r="I11958">
            <v>47329.8</v>
          </cell>
          <cell r="J11958">
            <v>0</v>
          </cell>
          <cell r="K11958">
            <v>47329.8</v>
          </cell>
          <cell r="L11958">
            <v>0</v>
          </cell>
          <cell r="M11958">
            <v>0</v>
          </cell>
          <cell r="N11958">
            <v>0</v>
          </cell>
          <cell r="O11958">
            <v>47329.8</v>
          </cell>
        </row>
        <row r="11959">
          <cell r="C11959">
            <v>231101005039</v>
          </cell>
          <cell r="D11959" t="str">
            <v>21500231101005039</v>
          </cell>
          <cell r="E11959" t="str">
            <v>2023年东莞市水务行政执法培训班</v>
          </cell>
          <cell r="F11959" t="str">
            <v>刘伟</v>
          </cell>
          <cell r="G11959" t="str">
            <v>2007024</v>
          </cell>
          <cell r="H11959">
            <v>0</v>
          </cell>
          <cell r="I11959">
            <v>35614.4</v>
          </cell>
          <cell r="J11959">
            <v>0</v>
          </cell>
          <cell r="K11959">
            <v>35614.4</v>
          </cell>
          <cell r="L11959">
            <v>0</v>
          </cell>
          <cell r="M11959">
            <v>0</v>
          </cell>
          <cell r="N11959">
            <v>0</v>
          </cell>
          <cell r="O11959">
            <v>35614.4</v>
          </cell>
        </row>
        <row r="11960">
          <cell r="C11960">
            <v>231101005040</v>
          </cell>
          <cell r="D11960" t="str">
            <v>21500231101005040</v>
          </cell>
          <cell r="E11960" t="str">
            <v>职业技能等级认证辅导培训</v>
          </cell>
          <cell r="F11960" t="str">
            <v>刘伟</v>
          </cell>
          <cell r="G11960" t="str">
            <v>2007024</v>
          </cell>
          <cell r="H11960">
            <v>0</v>
          </cell>
          <cell r="I11960">
            <v>20092.5</v>
          </cell>
          <cell r="J11960">
            <v>0</v>
          </cell>
          <cell r="K11960">
            <v>20092.5</v>
          </cell>
          <cell r="L11960">
            <v>0</v>
          </cell>
          <cell r="M11960">
            <v>0</v>
          </cell>
          <cell r="N11960">
            <v>0</v>
          </cell>
          <cell r="O11960">
            <v>20092.5</v>
          </cell>
        </row>
        <row r="11961">
          <cell r="C11961">
            <v>231101005041</v>
          </cell>
          <cell r="D11961" t="str">
            <v>21500231101005041</v>
          </cell>
          <cell r="E11961" t="str">
            <v>温州市委党校2023年第二期中青年干部培训班</v>
          </cell>
          <cell r="F11961" t="str">
            <v>刘伟</v>
          </cell>
          <cell r="G11961" t="str">
            <v>2007024</v>
          </cell>
          <cell r="H11961">
            <v>0</v>
          </cell>
          <cell r="I11961">
            <v>31985.05</v>
          </cell>
          <cell r="J11961">
            <v>0</v>
          </cell>
          <cell r="K11961">
            <v>31985.05</v>
          </cell>
          <cell r="L11961">
            <v>0</v>
          </cell>
          <cell r="M11961">
            <v>0</v>
          </cell>
          <cell r="N11961">
            <v>0</v>
          </cell>
          <cell r="O11961">
            <v>31985.05</v>
          </cell>
        </row>
        <row r="11962">
          <cell r="C11962">
            <v>231101005042</v>
          </cell>
          <cell r="D11962" t="str">
            <v>21500231101005042</v>
          </cell>
          <cell r="E11962" t="str">
            <v>2023年军转干培训</v>
          </cell>
          <cell r="F11962" t="str">
            <v>刘伟</v>
          </cell>
          <cell r="G11962" t="str">
            <v>2007024</v>
          </cell>
          <cell r="H11962">
            <v>0</v>
          </cell>
          <cell r="I11962">
            <v>9469.4</v>
          </cell>
          <cell r="J11962">
            <v>0</v>
          </cell>
          <cell r="K11962">
            <v>9469.4</v>
          </cell>
          <cell r="L11962">
            <v>0</v>
          </cell>
          <cell r="M11962">
            <v>0</v>
          </cell>
          <cell r="N11962">
            <v>0</v>
          </cell>
          <cell r="O11962">
            <v>9469.4</v>
          </cell>
        </row>
        <row r="11963">
          <cell r="C11963">
            <v>231101005043</v>
          </cell>
          <cell r="D11963" t="str">
            <v>21500231101005043</v>
          </cell>
          <cell r="E11963" t="str">
            <v>东莞银行2023级校招新员工“先潜计划”系列培训活动</v>
          </cell>
          <cell r="F11963" t="str">
            <v>刘伟</v>
          </cell>
          <cell r="G11963" t="str">
            <v>2007024</v>
          </cell>
          <cell r="H11963">
            <v>0</v>
          </cell>
          <cell r="I11963">
            <v>88861</v>
          </cell>
          <cell r="J11963">
            <v>0</v>
          </cell>
          <cell r="K11963">
            <v>88861</v>
          </cell>
          <cell r="L11963">
            <v>0</v>
          </cell>
          <cell r="M11963">
            <v>0</v>
          </cell>
          <cell r="N11963">
            <v>0</v>
          </cell>
          <cell r="O11963">
            <v>88861</v>
          </cell>
        </row>
        <row r="11964">
          <cell r="C11964">
            <v>231101005044</v>
          </cell>
          <cell r="D11964" t="str">
            <v>21500231101005044</v>
          </cell>
          <cell r="E11964" t="str">
            <v>2023年全市党委国家安全系统干部能力提升培训班</v>
          </cell>
          <cell r="F11964" t="str">
            <v>刘伟</v>
          </cell>
          <cell r="G11964" t="str">
            <v>2007024</v>
          </cell>
          <cell r="H11964">
            <v>0</v>
          </cell>
          <cell r="I11964">
            <v>20215.44</v>
          </cell>
          <cell r="J11964">
            <v>0</v>
          </cell>
          <cell r="K11964">
            <v>20215.44</v>
          </cell>
          <cell r="L11964">
            <v>0</v>
          </cell>
          <cell r="M11964">
            <v>0</v>
          </cell>
          <cell r="N11964">
            <v>0</v>
          </cell>
          <cell r="O11964">
            <v>20215.44</v>
          </cell>
        </row>
        <row r="11965">
          <cell r="C11965">
            <v>231101005045</v>
          </cell>
          <cell r="D11965" t="str">
            <v>21500231101005045</v>
          </cell>
          <cell r="E11965" t="str">
            <v>东莞税务局数字素养与技能提升培训班</v>
          </cell>
          <cell r="F11965" t="str">
            <v>刘伟</v>
          </cell>
          <cell r="G11965" t="str">
            <v>2007024</v>
          </cell>
          <cell r="H11965">
            <v>0</v>
          </cell>
          <cell r="I11965">
            <v>6234</v>
          </cell>
          <cell r="J11965">
            <v>0</v>
          </cell>
          <cell r="K11965">
            <v>6234</v>
          </cell>
          <cell r="L11965">
            <v>0</v>
          </cell>
          <cell r="M11965">
            <v>0</v>
          </cell>
          <cell r="N11965">
            <v>0</v>
          </cell>
          <cell r="O11965">
            <v>6234</v>
          </cell>
        </row>
        <row r="11966">
          <cell r="C11966">
            <v>231101005046</v>
          </cell>
          <cell r="D11966" t="str">
            <v>21500231101005046</v>
          </cell>
          <cell r="E11966" t="str">
            <v>2023年（东莞）东城街道公共服务办培训班</v>
          </cell>
          <cell r="F11966" t="str">
            <v>刘伟</v>
          </cell>
          <cell r="G11966" t="str">
            <v>2007024</v>
          </cell>
          <cell r="H11966">
            <v>0</v>
          </cell>
          <cell r="I11966">
            <v>12708</v>
          </cell>
          <cell r="J11966">
            <v>0</v>
          </cell>
          <cell r="K11966">
            <v>12708</v>
          </cell>
          <cell r="L11966">
            <v>0</v>
          </cell>
          <cell r="M11966">
            <v>0</v>
          </cell>
          <cell r="N11966">
            <v>0</v>
          </cell>
          <cell r="O11966">
            <v>12708</v>
          </cell>
        </row>
        <row r="11967">
          <cell r="C11967">
            <v>231101005047</v>
          </cell>
          <cell r="D11967" t="str">
            <v>21500231101005047</v>
          </cell>
          <cell r="E11967" t="str">
            <v>2023年东城街道妇联员工业务能力提升培训班</v>
          </cell>
          <cell r="F11967" t="str">
            <v>刘伟</v>
          </cell>
          <cell r="G11967" t="str">
            <v>2007024</v>
          </cell>
          <cell r="H11967">
            <v>0</v>
          </cell>
          <cell r="I11967">
            <v>9718.1</v>
          </cell>
          <cell r="J11967">
            <v>0</v>
          </cell>
          <cell r="K11967">
            <v>9718.1</v>
          </cell>
          <cell r="L11967">
            <v>0</v>
          </cell>
          <cell r="M11967">
            <v>0</v>
          </cell>
          <cell r="N11967">
            <v>0</v>
          </cell>
          <cell r="O11967">
            <v>9718.1</v>
          </cell>
        </row>
        <row r="11968">
          <cell r="C11968">
            <v>231101005048</v>
          </cell>
          <cell r="D11968" t="str">
            <v>21500231101005048</v>
          </cell>
          <cell r="E11968" t="str">
            <v>东莞港中旅--“走进高校研学，筑梦先进制造”培训班</v>
          </cell>
          <cell r="F11968" t="str">
            <v>刘伟</v>
          </cell>
          <cell r="G11968" t="str">
            <v>2007024</v>
          </cell>
          <cell r="H11968">
            <v>0</v>
          </cell>
          <cell r="I11968">
            <v>10659.8</v>
          </cell>
          <cell r="J11968">
            <v>0</v>
          </cell>
          <cell r="K11968">
            <v>10659.8</v>
          </cell>
          <cell r="L11968">
            <v>0</v>
          </cell>
          <cell r="M11968">
            <v>0</v>
          </cell>
          <cell r="N11968">
            <v>0</v>
          </cell>
          <cell r="O11968">
            <v>10659.8</v>
          </cell>
        </row>
        <row r="11969">
          <cell r="C11969">
            <v>231101005049</v>
          </cell>
          <cell r="D11969" t="str">
            <v>21500231101005049</v>
          </cell>
          <cell r="E11969" t="str">
            <v>南方报业--“走进高校研学，筑梦先进制造”培训班</v>
          </cell>
          <cell r="F11969" t="str">
            <v>刘伟</v>
          </cell>
          <cell r="G11969" t="str">
            <v>2007024</v>
          </cell>
          <cell r="H11969">
            <v>0</v>
          </cell>
          <cell r="I11969">
            <v>7326.6</v>
          </cell>
          <cell r="J11969">
            <v>0</v>
          </cell>
          <cell r="K11969">
            <v>7326.6</v>
          </cell>
          <cell r="L11969">
            <v>0</v>
          </cell>
          <cell r="M11969">
            <v>0</v>
          </cell>
          <cell r="N11969">
            <v>0</v>
          </cell>
          <cell r="O11969">
            <v>7326.6</v>
          </cell>
        </row>
        <row r="11970">
          <cell r="C11970">
            <v>231101005050</v>
          </cell>
          <cell r="D11970" t="str">
            <v>21500231101005050</v>
          </cell>
          <cell r="E11970" t="str">
            <v>佛山市工商联2023年佛山商会会长培训班</v>
          </cell>
          <cell r="F11970" t="str">
            <v>刘伟</v>
          </cell>
          <cell r="G11970" t="str">
            <v>2007024</v>
          </cell>
          <cell r="H11970">
            <v>0</v>
          </cell>
          <cell r="I11970">
            <v>12616.4</v>
          </cell>
          <cell r="J11970">
            <v>0</v>
          </cell>
          <cell r="K11970">
            <v>12616.4</v>
          </cell>
          <cell r="L11970">
            <v>0</v>
          </cell>
          <cell r="M11970">
            <v>0</v>
          </cell>
          <cell r="N11970">
            <v>0</v>
          </cell>
          <cell r="O11970">
            <v>12616.4</v>
          </cell>
        </row>
        <row r="11971">
          <cell r="C11971">
            <v>231101005051</v>
          </cell>
          <cell r="D11971" t="str">
            <v>21500231101005051</v>
          </cell>
          <cell r="E11971" t="str">
            <v>赣州市第26期中青年干部培训班</v>
          </cell>
          <cell r="F11971" t="str">
            <v>刘伟</v>
          </cell>
          <cell r="G11971" t="str">
            <v>2007024</v>
          </cell>
          <cell r="H11971">
            <v>0</v>
          </cell>
          <cell r="I11971">
            <v>44727.6</v>
          </cell>
          <cell r="J11971">
            <v>0</v>
          </cell>
          <cell r="K11971">
            <v>44727.6</v>
          </cell>
          <cell r="L11971">
            <v>0</v>
          </cell>
          <cell r="M11971">
            <v>0</v>
          </cell>
          <cell r="N11971">
            <v>0</v>
          </cell>
          <cell r="O11971">
            <v>44727.6</v>
          </cell>
        </row>
        <row r="11972">
          <cell r="C11972">
            <v>231101005052</v>
          </cell>
          <cell r="D11972" t="str">
            <v>21500231101005052</v>
          </cell>
          <cell r="E11972" t="str">
            <v>东莞市交通投资集团有限公司企业事业管理部2023年城市公共交通管理专题培训班</v>
          </cell>
          <cell r="F11972" t="str">
            <v>刘伟</v>
          </cell>
          <cell r="G11972" t="str">
            <v>2007024</v>
          </cell>
          <cell r="H11972">
            <v>0</v>
          </cell>
          <cell r="I11972">
            <v>10240</v>
          </cell>
          <cell r="J11972">
            <v>0</v>
          </cell>
          <cell r="K11972">
            <v>10240</v>
          </cell>
          <cell r="L11972">
            <v>0</v>
          </cell>
          <cell r="M11972">
            <v>0</v>
          </cell>
          <cell r="N11972">
            <v>0</v>
          </cell>
          <cell r="O11972">
            <v>10240</v>
          </cell>
        </row>
        <row r="11973">
          <cell r="C11973">
            <v>231101005053</v>
          </cell>
          <cell r="D11973" t="str">
            <v>21500231101005053</v>
          </cell>
          <cell r="E11973" t="str">
            <v>南城中小学心理专职教师OH潜意识卡牌技能培训</v>
          </cell>
          <cell r="F11973" t="str">
            <v>刘伟</v>
          </cell>
          <cell r="G11973" t="str">
            <v>2007024</v>
          </cell>
          <cell r="H11973">
            <v>0</v>
          </cell>
          <cell r="I11973">
            <v>12047.4</v>
          </cell>
          <cell r="J11973">
            <v>0</v>
          </cell>
          <cell r="K11973">
            <v>12047.4</v>
          </cell>
          <cell r="L11973">
            <v>0</v>
          </cell>
          <cell r="M11973">
            <v>0</v>
          </cell>
          <cell r="N11973">
            <v>0</v>
          </cell>
          <cell r="O11973">
            <v>12047.4</v>
          </cell>
        </row>
        <row r="11974">
          <cell r="C11974">
            <v>231101005054</v>
          </cell>
          <cell r="D11974" t="str">
            <v>21500231101005054</v>
          </cell>
          <cell r="E11974" t="str">
            <v>南城街道青少年心理健康成长指导中心志愿服务队2023年工作总结表彰暨培训</v>
          </cell>
          <cell r="F11974" t="str">
            <v>刘伟</v>
          </cell>
          <cell r="G11974" t="str">
            <v>2007024</v>
          </cell>
          <cell r="H11974">
            <v>0</v>
          </cell>
          <cell r="I11974">
            <v>4990</v>
          </cell>
          <cell r="J11974">
            <v>0</v>
          </cell>
          <cell r="K11974">
            <v>4990</v>
          </cell>
          <cell r="L11974">
            <v>0</v>
          </cell>
          <cell r="M11974">
            <v>0</v>
          </cell>
          <cell r="N11974">
            <v>0</v>
          </cell>
          <cell r="O11974">
            <v>4990</v>
          </cell>
        </row>
        <row r="11975">
          <cell r="C11975">
            <v>231101005055</v>
          </cell>
          <cell r="D11975" t="str">
            <v>21500231101005055</v>
          </cell>
          <cell r="E11975" t="str">
            <v>东莞市2023年水土保持工作专题培训班</v>
          </cell>
          <cell r="F11975" t="str">
            <v>刘伟</v>
          </cell>
          <cell r="G11975" t="str">
            <v>2007024</v>
          </cell>
          <cell r="H11975">
            <v>0</v>
          </cell>
          <cell r="I11975">
            <v>15347</v>
          </cell>
          <cell r="J11975">
            <v>0</v>
          </cell>
          <cell r="K11975">
            <v>15347</v>
          </cell>
          <cell r="L11975">
            <v>0</v>
          </cell>
          <cell r="M11975">
            <v>0</v>
          </cell>
          <cell r="N11975">
            <v>0</v>
          </cell>
          <cell r="O11975">
            <v>15347</v>
          </cell>
        </row>
        <row r="11976">
          <cell r="C11976">
            <v>231110</v>
          </cell>
          <cell r="D11976" t="str">
            <v>21500231110</v>
          </cell>
          <cell r="E11976" t="str">
            <v>2023年公开招聘事业单位工作人员考试</v>
          </cell>
          <cell r="F11976" t="str">
            <v>刘伟</v>
          </cell>
          <cell r="G11976" t="str">
            <v>2007024</v>
          </cell>
          <cell r="H11976">
            <v>0</v>
          </cell>
          <cell r="I11976">
            <v>25995.16</v>
          </cell>
          <cell r="J11976">
            <v>0</v>
          </cell>
          <cell r="K11976">
            <v>25995.16</v>
          </cell>
          <cell r="L11976">
            <v>0</v>
          </cell>
          <cell r="M11976">
            <v>0</v>
          </cell>
          <cell r="N11976">
            <v>0</v>
          </cell>
          <cell r="O11976">
            <v>25995.16</v>
          </cell>
        </row>
        <row r="11977">
          <cell r="C11977">
            <v>235720</v>
          </cell>
          <cell r="D11977" t="str">
            <v>21500235720</v>
          </cell>
          <cell r="E11977" t="str">
            <v>长安镇涌头社区公开招聘社工人员考试组织项目</v>
          </cell>
          <cell r="F11977" t="str">
            <v>刘伟</v>
          </cell>
          <cell r="G11977" t="str">
            <v>2007024</v>
          </cell>
          <cell r="H11977">
            <v>0</v>
          </cell>
          <cell r="I11977">
            <v>1277.48</v>
          </cell>
          <cell r="J11977">
            <v>0</v>
          </cell>
          <cell r="K11977">
            <v>1277.48</v>
          </cell>
          <cell r="L11977">
            <v>0</v>
          </cell>
          <cell r="M11977">
            <v>0</v>
          </cell>
          <cell r="N11977">
            <v>0</v>
          </cell>
          <cell r="O11977">
            <v>1277.48</v>
          </cell>
        </row>
        <row r="11978">
          <cell r="C11978">
            <v>240225</v>
          </cell>
          <cell r="D11978" t="str">
            <v>21500240225</v>
          </cell>
          <cell r="E11978" t="str">
            <v>（分基地技能人才提升经费）《PowerMill/UG模具编程与加工》2024沃德精密培训班01</v>
          </cell>
          <cell r="F11978" t="str">
            <v>刘伟</v>
          </cell>
          <cell r="G11978" t="str">
            <v>2007024</v>
          </cell>
          <cell r="H11978">
            <v>0</v>
          </cell>
          <cell r="I11978">
            <v>0</v>
          </cell>
          <cell r="J11978">
            <v>0</v>
          </cell>
          <cell r="K11978">
            <v>0</v>
          </cell>
          <cell r="L11978">
            <v>0</v>
          </cell>
          <cell r="M11978">
            <v>0</v>
          </cell>
          <cell r="N11978">
            <v>0</v>
          </cell>
          <cell r="O11978">
            <v>0</v>
          </cell>
        </row>
        <row r="11979">
          <cell r="C11979">
            <v>240226</v>
          </cell>
          <cell r="D11979" t="str">
            <v>21500240226</v>
          </cell>
          <cell r="E11979" t="str">
            <v>（分基地技能人才提升经费）《精益智能制造道场技能》2024铠仕工艺培训班01</v>
          </cell>
          <cell r="F11979" t="str">
            <v>刘伟</v>
          </cell>
          <cell r="G11979" t="str">
            <v>2007024</v>
          </cell>
          <cell r="H11979">
            <v>0</v>
          </cell>
          <cell r="I11979">
            <v>0</v>
          </cell>
          <cell r="J11979">
            <v>0</v>
          </cell>
          <cell r="K11979">
            <v>0</v>
          </cell>
          <cell r="L11979">
            <v>0</v>
          </cell>
          <cell r="M11979">
            <v>0</v>
          </cell>
          <cell r="N11979">
            <v>0</v>
          </cell>
          <cell r="O11979">
            <v>0</v>
          </cell>
        </row>
        <row r="11980">
          <cell r="C11980">
            <v>241001004016</v>
          </cell>
          <cell r="D11980" t="str">
            <v>21500241001004016</v>
          </cell>
          <cell r="E11980" t="str">
            <v>服务东莞企业专项经费</v>
          </cell>
          <cell r="F11980" t="str">
            <v>罗列</v>
          </cell>
          <cell r="G11980" t="str">
            <v>1993033</v>
          </cell>
          <cell r="H11980">
            <v>0</v>
          </cell>
          <cell r="I11980">
            <v>9600</v>
          </cell>
          <cell r="J11980">
            <v>0</v>
          </cell>
          <cell r="K11980">
            <v>9600</v>
          </cell>
          <cell r="L11980">
            <v>0</v>
          </cell>
          <cell r="M11980">
            <v>0</v>
          </cell>
          <cell r="N11980">
            <v>0</v>
          </cell>
          <cell r="O11980">
            <v>9600</v>
          </cell>
        </row>
        <row r="11981">
          <cell r="C11981">
            <v>241102</v>
          </cell>
          <cell r="D11981" t="str">
            <v>21500241102</v>
          </cell>
          <cell r="E11981" t="str">
            <v>培训项目成本</v>
          </cell>
          <cell r="F11981" t="str">
            <v>刘伟</v>
          </cell>
          <cell r="G11981" t="str">
            <v>2007024</v>
          </cell>
          <cell r="H11981">
            <v>0</v>
          </cell>
          <cell r="I11981">
            <v>0</v>
          </cell>
          <cell r="J11981">
            <v>0</v>
          </cell>
          <cell r="K11981">
            <v>0</v>
          </cell>
          <cell r="L11981">
            <v>0</v>
          </cell>
          <cell r="M11981">
            <v>0</v>
          </cell>
          <cell r="N11981">
            <v>0</v>
          </cell>
          <cell r="O11981">
            <v>0</v>
          </cell>
        </row>
        <row r="11982">
          <cell r="C11982">
            <v>241102001</v>
          </cell>
          <cell r="D11982" t="str">
            <v>21500241102001</v>
          </cell>
          <cell r="E11982" t="str">
            <v>2024莞工青少年篮球培训班</v>
          </cell>
          <cell r="F11982" t="str">
            <v>刘伟</v>
          </cell>
          <cell r="G11982" t="str">
            <v>2007024</v>
          </cell>
          <cell r="H11982">
            <v>0</v>
          </cell>
          <cell r="I11982">
            <v>78788.5</v>
          </cell>
          <cell r="J11982">
            <v>12250</v>
          </cell>
          <cell r="K11982">
            <v>66538.5</v>
          </cell>
          <cell r="L11982">
            <v>0</v>
          </cell>
          <cell r="M11982">
            <v>0</v>
          </cell>
          <cell r="N11982">
            <v>0</v>
          </cell>
          <cell r="O11982">
            <v>66538.5</v>
          </cell>
        </row>
        <row r="11983">
          <cell r="C11983">
            <v>241102002</v>
          </cell>
          <cell r="D11983" t="str">
            <v>21500241102002</v>
          </cell>
          <cell r="E11983" t="str">
            <v>职称评审辅导培训</v>
          </cell>
          <cell r="F11983" t="str">
            <v>刘伟</v>
          </cell>
          <cell r="G11983" t="str">
            <v>2007024</v>
          </cell>
          <cell r="H11983">
            <v>0</v>
          </cell>
          <cell r="I11983">
            <v>54860</v>
          </cell>
          <cell r="J11983">
            <v>0</v>
          </cell>
          <cell r="K11983">
            <v>54860</v>
          </cell>
          <cell r="L11983">
            <v>0</v>
          </cell>
          <cell r="M11983">
            <v>0</v>
          </cell>
          <cell r="N11983">
            <v>0</v>
          </cell>
          <cell r="O11983">
            <v>54860</v>
          </cell>
        </row>
        <row r="11984">
          <cell r="C11984">
            <v>241102003</v>
          </cell>
          <cell r="D11984" t="str">
            <v>21500241102003</v>
          </cell>
          <cell r="E11984" t="str">
            <v>2024英语口语与体适能提升主题冬令营</v>
          </cell>
          <cell r="F11984" t="str">
            <v>刘伟</v>
          </cell>
          <cell r="G11984" t="str">
            <v>2007024</v>
          </cell>
          <cell r="H11984">
            <v>0</v>
          </cell>
          <cell r="I11984">
            <v>26025</v>
          </cell>
          <cell r="J11984">
            <v>0</v>
          </cell>
          <cell r="K11984">
            <v>26025</v>
          </cell>
          <cell r="L11984">
            <v>0</v>
          </cell>
          <cell r="M11984">
            <v>0</v>
          </cell>
          <cell r="N11984">
            <v>0</v>
          </cell>
          <cell r="O11984">
            <v>26025</v>
          </cell>
        </row>
        <row r="11985">
          <cell r="C11985">
            <v>241102004</v>
          </cell>
          <cell r="D11985" t="str">
            <v>21500241102004</v>
          </cell>
          <cell r="E11985" t="str">
            <v>深圳普门思想政治工作队伍素质能力提升专题培训班</v>
          </cell>
          <cell r="F11985" t="str">
            <v>刘伟</v>
          </cell>
          <cell r="G11985" t="str">
            <v>2007024</v>
          </cell>
          <cell r="H11985">
            <v>0</v>
          </cell>
          <cell r="I11985">
            <v>33200</v>
          </cell>
          <cell r="J11985">
            <v>0</v>
          </cell>
          <cell r="K11985">
            <v>33200</v>
          </cell>
          <cell r="L11985">
            <v>0</v>
          </cell>
          <cell r="M11985">
            <v>0</v>
          </cell>
          <cell r="N11985">
            <v>0</v>
          </cell>
          <cell r="O11985">
            <v>33200</v>
          </cell>
        </row>
        <row r="11986">
          <cell r="C11986">
            <v>241102005</v>
          </cell>
          <cell r="D11986" t="str">
            <v>21500241102005</v>
          </cell>
          <cell r="E11986" t="str">
            <v>长安镇涌头社区关于选聘党群服务中心办事大厅人员考务培训、考试组织</v>
          </cell>
          <cell r="F11986" t="str">
            <v>刘伟</v>
          </cell>
          <cell r="G11986" t="str">
            <v>2007024</v>
          </cell>
          <cell r="H11986">
            <v>0</v>
          </cell>
          <cell r="I11986">
            <v>3510</v>
          </cell>
          <cell r="J11986">
            <v>1800</v>
          </cell>
          <cell r="K11986">
            <v>1710</v>
          </cell>
          <cell r="L11986">
            <v>0</v>
          </cell>
          <cell r="M11986">
            <v>0</v>
          </cell>
          <cell r="N11986">
            <v>0</v>
          </cell>
          <cell r="O11986">
            <v>1710</v>
          </cell>
        </row>
        <row r="11987">
          <cell r="C11987">
            <v>241102006</v>
          </cell>
          <cell r="D11987" t="str">
            <v>21500241102006</v>
          </cell>
          <cell r="E11987" t="str">
            <v>2023年中国建设银行消保专员培训班</v>
          </cell>
          <cell r="F11987" t="str">
            <v>刘伟</v>
          </cell>
          <cell r="G11987" t="str">
            <v>2007024</v>
          </cell>
          <cell r="H11987">
            <v>0</v>
          </cell>
          <cell r="I11987">
            <v>6440</v>
          </cell>
          <cell r="J11987">
            <v>-1800</v>
          </cell>
          <cell r="K11987">
            <v>8240</v>
          </cell>
          <cell r="L11987">
            <v>0</v>
          </cell>
          <cell r="M11987">
            <v>0</v>
          </cell>
          <cell r="N11987">
            <v>0</v>
          </cell>
          <cell r="O11987">
            <v>8240</v>
          </cell>
        </row>
        <row r="11988">
          <cell r="C11988">
            <v>241102007</v>
          </cell>
          <cell r="D11988" t="str">
            <v>21500241102007</v>
          </cell>
          <cell r="E11988" t="str">
            <v>东莞市交通投资集团有限公司企业事业管理部2023年工程数字化管控专题培训班</v>
          </cell>
          <cell r="F11988" t="str">
            <v>刘伟</v>
          </cell>
          <cell r="G11988" t="str">
            <v>2007024</v>
          </cell>
          <cell r="H11988">
            <v>0</v>
          </cell>
          <cell r="I11988">
            <v>8392.4</v>
          </cell>
          <cell r="J11988">
            <v>0</v>
          </cell>
          <cell r="K11988">
            <v>8392.4</v>
          </cell>
          <cell r="L11988">
            <v>0</v>
          </cell>
          <cell r="M11988">
            <v>0</v>
          </cell>
          <cell r="N11988">
            <v>0</v>
          </cell>
          <cell r="O11988">
            <v>8392.4</v>
          </cell>
        </row>
        <row r="11989">
          <cell r="C11989">
            <v>241102008</v>
          </cell>
          <cell r="D11989" t="str">
            <v>21500241102008</v>
          </cell>
          <cell r="E11989" t="str">
            <v>2023年寮步镇高层次人才培训班</v>
          </cell>
          <cell r="F11989" t="str">
            <v>刘伟</v>
          </cell>
          <cell r="G11989" t="str">
            <v>2007024</v>
          </cell>
          <cell r="H11989">
            <v>0</v>
          </cell>
          <cell r="I11989">
            <v>38542.5</v>
          </cell>
          <cell r="J11989">
            <v>0</v>
          </cell>
          <cell r="K11989">
            <v>38542.5</v>
          </cell>
          <cell r="L11989">
            <v>0</v>
          </cell>
          <cell r="M11989">
            <v>0</v>
          </cell>
          <cell r="N11989">
            <v>0</v>
          </cell>
          <cell r="O11989">
            <v>38542.5</v>
          </cell>
        </row>
        <row r="11990">
          <cell r="C11990">
            <v>241102009</v>
          </cell>
          <cell r="D11990" t="str">
            <v>21500241102009</v>
          </cell>
          <cell r="E11990" t="str">
            <v>2024莞工青少年足球培训班</v>
          </cell>
          <cell r="F11990" t="str">
            <v>刘伟</v>
          </cell>
          <cell r="G11990" t="str">
            <v>2007024</v>
          </cell>
          <cell r="H11990">
            <v>0</v>
          </cell>
          <cell r="I11990">
            <v>20497.78</v>
          </cell>
          <cell r="J11990">
            <v>5500</v>
          </cell>
          <cell r="K11990">
            <v>14997.78</v>
          </cell>
          <cell r="L11990">
            <v>0</v>
          </cell>
          <cell r="M11990">
            <v>0</v>
          </cell>
          <cell r="N11990">
            <v>0</v>
          </cell>
          <cell r="O11990">
            <v>14997.78</v>
          </cell>
        </row>
        <row r="11991">
          <cell r="C11991">
            <v>241102010</v>
          </cell>
          <cell r="D11991" t="str">
            <v>21500241102010</v>
          </cell>
          <cell r="E11991" t="str">
            <v>东莞市水务局2024年防汛备汛专题培训班</v>
          </cell>
          <cell r="F11991" t="str">
            <v>刘伟</v>
          </cell>
          <cell r="G11991" t="str">
            <v>2007024</v>
          </cell>
          <cell r="H11991">
            <v>0</v>
          </cell>
          <cell r="I11991">
            <v>49289.86</v>
          </cell>
          <cell r="J11991">
            <v>0</v>
          </cell>
          <cell r="K11991">
            <v>49289.86</v>
          </cell>
          <cell r="L11991">
            <v>0</v>
          </cell>
          <cell r="M11991">
            <v>0</v>
          </cell>
          <cell r="N11991">
            <v>0</v>
          </cell>
          <cell r="O11991">
            <v>49289.86</v>
          </cell>
        </row>
        <row r="11992">
          <cell r="C11992">
            <v>241102011</v>
          </cell>
          <cell r="D11992" t="str">
            <v>21500241102011</v>
          </cell>
          <cell r="E11992" t="str">
            <v>2024年佛山市委党校常州市组工干部培训班</v>
          </cell>
          <cell r="F11992" t="str">
            <v>刘伟</v>
          </cell>
          <cell r="G11992" t="str">
            <v>2007024</v>
          </cell>
          <cell r="H11992">
            <v>0</v>
          </cell>
          <cell r="I11992">
            <v>3050</v>
          </cell>
          <cell r="J11992">
            <v>0</v>
          </cell>
          <cell r="K11992">
            <v>3050</v>
          </cell>
          <cell r="L11992">
            <v>0</v>
          </cell>
          <cell r="M11992">
            <v>0</v>
          </cell>
          <cell r="N11992">
            <v>0</v>
          </cell>
          <cell r="O11992">
            <v>3050</v>
          </cell>
        </row>
        <row r="11993">
          <cell r="C11993">
            <v>241102012</v>
          </cell>
          <cell r="D11993" t="str">
            <v>21500241102012</v>
          </cell>
          <cell r="E11993" t="str">
            <v>2024年万江街道“两新”党组织专题培训班</v>
          </cell>
          <cell r="F11993" t="str">
            <v>刘伟</v>
          </cell>
          <cell r="G11993" t="str">
            <v>2007024</v>
          </cell>
          <cell r="H11993">
            <v>0</v>
          </cell>
          <cell r="I11993">
            <v>1428.6</v>
          </cell>
          <cell r="J11993">
            <v>0</v>
          </cell>
          <cell r="K11993">
            <v>1428.6</v>
          </cell>
          <cell r="L11993">
            <v>0</v>
          </cell>
          <cell r="M11993">
            <v>0</v>
          </cell>
          <cell r="N11993">
            <v>0</v>
          </cell>
          <cell r="O11993">
            <v>1428.6</v>
          </cell>
        </row>
        <row r="11994">
          <cell r="C11994">
            <v>241102013</v>
          </cell>
          <cell r="D11994" t="str">
            <v>21500241102013</v>
          </cell>
          <cell r="E11994" t="str">
            <v>乳源瑶族自治县2024年两新组织党组织书记培训班</v>
          </cell>
          <cell r="F11994" t="str">
            <v>刘伟</v>
          </cell>
          <cell r="G11994" t="str">
            <v>2007024</v>
          </cell>
          <cell r="H11994">
            <v>0</v>
          </cell>
          <cell r="I11994">
            <v>45668.2</v>
          </cell>
          <cell r="J11994">
            <v>0</v>
          </cell>
          <cell r="K11994">
            <v>45668.2</v>
          </cell>
          <cell r="L11994">
            <v>0</v>
          </cell>
          <cell r="M11994">
            <v>0</v>
          </cell>
          <cell r="N11994">
            <v>0</v>
          </cell>
          <cell r="O11994">
            <v>45668.2</v>
          </cell>
        </row>
        <row r="11995">
          <cell r="C11995">
            <v>241102014</v>
          </cell>
          <cell r="D11995" t="str">
            <v>21500241102014</v>
          </cell>
          <cell r="E11995" t="str">
            <v>2024年信息处理技术员考前培训班</v>
          </cell>
          <cell r="F11995" t="str">
            <v>刘伟</v>
          </cell>
          <cell r="G11995" t="str">
            <v>2007024</v>
          </cell>
          <cell r="H11995">
            <v>0</v>
          </cell>
          <cell r="I11995">
            <v>6010</v>
          </cell>
          <cell r="J11995">
            <v>0</v>
          </cell>
          <cell r="K11995">
            <v>6010</v>
          </cell>
          <cell r="L11995">
            <v>0</v>
          </cell>
          <cell r="M11995">
            <v>0</v>
          </cell>
          <cell r="N11995">
            <v>0</v>
          </cell>
          <cell r="O11995">
            <v>6010</v>
          </cell>
        </row>
        <row r="11996">
          <cell r="C11996">
            <v>241102015</v>
          </cell>
          <cell r="D11996" t="str">
            <v>21500241102015</v>
          </cell>
          <cell r="E11996" t="str">
            <v>2024年北京电影学院优秀年轻干部教师综合素能培训班</v>
          </cell>
          <cell r="F11996" t="str">
            <v>刘伟</v>
          </cell>
          <cell r="G11996" t="str">
            <v>2007024</v>
          </cell>
          <cell r="H11996">
            <v>0</v>
          </cell>
          <cell r="I11996">
            <v>5089.6</v>
          </cell>
          <cell r="J11996">
            <v>0</v>
          </cell>
          <cell r="K11996">
            <v>5089.6</v>
          </cell>
          <cell r="L11996">
            <v>0</v>
          </cell>
          <cell r="M11996">
            <v>0</v>
          </cell>
          <cell r="N11996">
            <v>0</v>
          </cell>
          <cell r="O11996">
            <v>5089.6</v>
          </cell>
        </row>
        <row r="11997">
          <cell r="C11997">
            <v>241102016</v>
          </cell>
          <cell r="D11997" t="str">
            <v>21500241102016</v>
          </cell>
          <cell r="E11997" t="str">
            <v>2024年安克创新科技股份有限公司新员工暑期集训营</v>
          </cell>
          <cell r="F11997" t="str">
            <v>刘伟</v>
          </cell>
          <cell r="G11997" t="str">
            <v>2007024</v>
          </cell>
          <cell r="H11997">
            <v>0</v>
          </cell>
          <cell r="I11997">
            <v>1255431.5</v>
          </cell>
          <cell r="J11997">
            <v>0</v>
          </cell>
          <cell r="K11997">
            <v>1255431.5</v>
          </cell>
          <cell r="L11997">
            <v>0</v>
          </cell>
          <cell r="M11997">
            <v>0</v>
          </cell>
          <cell r="N11997">
            <v>0</v>
          </cell>
          <cell r="O11997">
            <v>1255431.5</v>
          </cell>
        </row>
        <row r="11998">
          <cell r="C11998">
            <v>241102017</v>
          </cell>
          <cell r="D11998" t="str">
            <v>21500241102017</v>
          </cell>
          <cell r="E11998" t="str">
            <v>2024年东莞市危险化学品安全监管人员业务能力提升培训班</v>
          </cell>
          <cell r="F11998" t="str">
            <v>刘伟</v>
          </cell>
          <cell r="G11998" t="str">
            <v>2007024</v>
          </cell>
          <cell r="H11998">
            <v>0</v>
          </cell>
          <cell r="I11998">
            <v>15855.2</v>
          </cell>
          <cell r="J11998">
            <v>0</v>
          </cell>
          <cell r="K11998">
            <v>15855.2</v>
          </cell>
          <cell r="L11998">
            <v>0</v>
          </cell>
          <cell r="M11998">
            <v>0</v>
          </cell>
          <cell r="N11998">
            <v>0</v>
          </cell>
          <cell r="O11998">
            <v>15855.2</v>
          </cell>
        </row>
        <row r="11999">
          <cell r="C11999">
            <v>241102018</v>
          </cell>
          <cell r="D11999" t="str">
            <v>21500241102018</v>
          </cell>
          <cell r="E11999" t="str">
            <v>2024年惠州市知识产权行政执法保护工作专题培训班</v>
          </cell>
          <cell r="F11999" t="str">
            <v>刘伟</v>
          </cell>
          <cell r="G11999" t="str">
            <v>2007024</v>
          </cell>
          <cell r="H11999">
            <v>0</v>
          </cell>
          <cell r="I11999">
            <v>20780</v>
          </cell>
          <cell r="J11999">
            <v>0</v>
          </cell>
          <cell r="K11999">
            <v>20780</v>
          </cell>
          <cell r="L11999">
            <v>0</v>
          </cell>
          <cell r="M11999">
            <v>0</v>
          </cell>
          <cell r="N11999">
            <v>0</v>
          </cell>
          <cell r="O11999">
            <v>20780</v>
          </cell>
        </row>
        <row r="12000">
          <cell r="C12000">
            <v>241102019</v>
          </cell>
          <cell r="D12000" t="str">
            <v>21500241102019</v>
          </cell>
          <cell r="E12000" t="str">
            <v>2024年碧江区产业大招商和优化营商环境暨新型工业助推乡村振兴专题培训班</v>
          </cell>
          <cell r="F12000" t="str">
            <v>刘伟</v>
          </cell>
          <cell r="G12000" t="str">
            <v>2007024</v>
          </cell>
          <cell r="H12000">
            <v>0</v>
          </cell>
          <cell r="I12000">
            <v>60047.6</v>
          </cell>
          <cell r="J12000">
            <v>0</v>
          </cell>
          <cell r="K12000">
            <v>60047.6</v>
          </cell>
          <cell r="L12000">
            <v>0</v>
          </cell>
          <cell r="M12000">
            <v>0</v>
          </cell>
          <cell r="N12000">
            <v>0</v>
          </cell>
          <cell r="O12000">
            <v>60047.6</v>
          </cell>
        </row>
        <row r="12001">
          <cell r="C12001">
            <v>241102020</v>
          </cell>
          <cell r="D12001" t="str">
            <v>21500241102020</v>
          </cell>
          <cell r="E12001" t="str">
            <v>2024年度广东省市场监督管理系统投诉举报业务培训班（第二期）</v>
          </cell>
          <cell r="F12001" t="str">
            <v>刘伟</v>
          </cell>
          <cell r="G12001" t="str">
            <v>2007024</v>
          </cell>
          <cell r="H12001">
            <v>0</v>
          </cell>
          <cell r="I12001">
            <v>30182.5</v>
          </cell>
          <cell r="J12001">
            <v>0</v>
          </cell>
          <cell r="K12001">
            <v>30182.5</v>
          </cell>
          <cell r="L12001">
            <v>0</v>
          </cell>
          <cell r="M12001">
            <v>0</v>
          </cell>
          <cell r="N12001">
            <v>0</v>
          </cell>
          <cell r="O12001">
            <v>30182.5</v>
          </cell>
        </row>
        <row r="12002">
          <cell r="C12002">
            <v>241102021</v>
          </cell>
          <cell r="D12002" t="str">
            <v>21500241102021</v>
          </cell>
          <cell r="E12002" t="str">
            <v>FRM&amp;CFA双证创新培训班</v>
          </cell>
          <cell r="F12002" t="str">
            <v>刘伟</v>
          </cell>
          <cell r="G12002" t="str">
            <v>2007024</v>
          </cell>
          <cell r="H12002">
            <v>0</v>
          </cell>
          <cell r="I12002">
            <v>118953</v>
          </cell>
          <cell r="J12002">
            <v>0</v>
          </cell>
          <cell r="K12002">
            <v>118953</v>
          </cell>
          <cell r="L12002">
            <v>0</v>
          </cell>
          <cell r="M12002">
            <v>0</v>
          </cell>
          <cell r="N12002">
            <v>0</v>
          </cell>
          <cell r="O12002">
            <v>118953</v>
          </cell>
        </row>
        <row r="12003">
          <cell r="C12003">
            <v>241102022</v>
          </cell>
          <cell r="D12003" t="str">
            <v>21500241102022</v>
          </cell>
          <cell r="E12003" t="str">
            <v>2024莞工篮球暑假特训班</v>
          </cell>
          <cell r="F12003" t="str">
            <v>刘伟</v>
          </cell>
          <cell r="G12003" t="str">
            <v>2007024</v>
          </cell>
          <cell r="H12003">
            <v>0</v>
          </cell>
          <cell r="I12003">
            <v>10140</v>
          </cell>
          <cell r="J12003">
            <v>0</v>
          </cell>
          <cell r="K12003">
            <v>10140</v>
          </cell>
          <cell r="L12003">
            <v>0</v>
          </cell>
          <cell r="M12003">
            <v>0</v>
          </cell>
          <cell r="N12003">
            <v>0</v>
          </cell>
          <cell r="O12003">
            <v>10140</v>
          </cell>
        </row>
        <row r="12004">
          <cell r="C12004">
            <v>241102023</v>
          </cell>
          <cell r="D12004" t="str">
            <v>21500241102023</v>
          </cell>
          <cell r="E12004" t="str">
            <v>2024年OPPO2024届追梦者计划入职培养班</v>
          </cell>
          <cell r="F12004" t="str">
            <v>刘伟</v>
          </cell>
          <cell r="G12004" t="str">
            <v>2007024</v>
          </cell>
          <cell r="H12004">
            <v>0</v>
          </cell>
          <cell r="I12004">
            <v>38394.6</v>
          </cell>
          <cell r="J12004">
            <v>0</v>
          </cell>
          <cell r="K12004">
            <v>38394.6</v>
          </cell>
          <cell r="L12004">
            <v>0</v>
          </cell>
          <cell r="M12004">
            <v>0</v>
          </cell>
          <cell r="N12004">
            <v>0</v>
          </cell>
          <cell r="O12004">
            <v>38394.6</v>
          </cell>
        </row>
        <row r="12005">
          <cell r="C12005">
            <v>241102024</v>
          </cell>
          <cell r="D12005" t="str">
            <v>21500241102024</v>
          </cell>
          <cell r="E12005" t="str">
            <v>2024年中山大学教师培训班</v>
          </cell>
          <cell r="F12005" t="str">
            <v>刘伟</v>
          </cell>
          <cell r="G12005" t="str">
            <v>2007024</v>
          </cell>
          <cell r="H12005">
            <v>0</v>
          </cell>
          <cell r="I12005">
            <v>43765.4</v>
          </cell>
          <cell r="J12005">
            <v>0</v>
          </cell>
          <cell r="K12005">
            <v>43765.4</v>
          </cell>
          <cell r="L12005">
            <v>0</v>
          </cell>
          <cell r="M12005">
            <v>0</v>
          </cell>
          <cell r="N12005">
            <v>0</v>
          </cell>
          <cell r="O12005">
            <v>43765.4</v>
          </cell>
        </row>
        <row r="12006">
          <cell r="C12006">
            <v>241102025</v>
          </cell>
          <cell r="D12006" t="str">
            <v>21500241102025</v>
          </cell>
          <cell r="E12006" t="str">
            <v>2024年佛山市禅城区机构编制工作专题培训班</v>
          </cell>
          <cell r="F12006" t="str">
            <v>刘伟</v>
          </cell>
          <cell r="G12006" t="str">
            <v>2007024</v>
          </cell>
          <cell r="H12006">
            <v>0</v>
          </cell>
          <cell r="I12006">
            <v>11294.1</v>
          </cell>
          <cell r="J12006">
            <v>0</v>
          </cell>
          <cell r="K12006">
            <v>11294.1</v>
          </cell>
          <cell r="L12006">
            <v>0</v>
          </cell>
          <cell r="M12006">
            <v>0</v>
          </cell>
          <cell r="N12006">
            <v>0</v>
          </cell>
          <cell r="O12006">
            <v>11294.1</v>
          </cell>
        </row>
        <row r="12007">
          <cell r="C12007">
            <v>241102026</v>
          </cell>
          <cell r="D12007" t="str">
            <v>21500241102026</v>
          </cell>
          <cell r="E12007" t="str">
            <v>2024年吉安市人大干部和人大代表履职能力提升培训班</v>
          </cell>
          <cell r="F12007" t="str">
            <v>刘伟</v>
          </cell>
          <cell r="G12007" t="str">
            <v>2007024</v>
          </cell>
          <cell r="H12007">
            <v>0</v>
          </cell>
          <cell r="I12007">
            <v>87249.4</v>
          </cell>
          <cell r="J12007">
            <v>0</v>
          </cell>
          <cell r="K12007">
            <v>87249.4</v>
          </cell>
          <cell r="L12007">
            <v>0</v>
          </cell>
          <cell r="M12007">
            <v>0</v>
          </cell>
          <cell r="N12007">
            <v>0</v>
          </cell>
          <cell r="O12007">
            <v>87249.4</v>
          </cell>
        </row>
        <row r="12008">
          <cell r="C12008">
            <v>241102027</v>
          </cell>
          <cell r="D12008" t="str">
            <v>21500241102027</v>
          </cell>
          <cell r="E12008" t="str">
            <v>2024莞工中考体育培训班</v>
          </cell>
          <cell r="F12008" t="str">
            <v>刘伟</v>
          </cell>
          <cell r="G12008" t="str">
            <v>2007024</v>
          </cell>
          <cell r="H12008">
            <v>0</v>
          </cell>
          <cell r="I12008">
            <v>5360</v>
          </cell>
          <cell r="J12008">
            <v>0</v>
          </cell>
          <cell r="K12008">
            <v>5360</v>
          </cell>
          <cell r="L12008">
            <v>0</v>
          </cell>
          <cell r="M12008">
            <v>0</v>
          </cell>
          <cell r="N12008">
            <v>0</v>
          </cell>
          <cell r="O12008">
            <v>5360</v>
          </cell>
        </row>
        <row r="12009">
          <cell r="C12009">
            <v>241102028</v>
          </cell>
          <cell r="D12009" t="str">
            <v>21500241102028</v>
          </cell>
          <cell r="E12009" t="str">
            <v>2024年万江街道“两新”党组织党纪学习教育专题培训班</v>
          </cell>
          <cell r="F12009" t="str">
            <v>刘伟</v>
          </cell>
          <cell r="G12009" t="str">
            <v>2007024</v>
          </cell>
          <cell r="H12009">
            <v>0</v>
          </cell>
          <cell r="I12009">
            <v>2438</v>
          </cell>
          <cell r="J12009">
            <v>0</v>
          </cell>
          <cell r="K12009">
            <v>2438</v>
          </cell>
          <cell r="L12009">
            <v>0</v>
          </cell>
          <cell r="M12009">
            <v>0</v>
          </cell>
          <cell r="N12009">
            <v>0</v>
          </cell>
          <cell r="O12009">
            <v>2438</v>
          </cell>
        </row>
        <row r="12010">
          <cell r="C12010">
            <v>241102029</v>
          </cell>
          <cell r="D12010" t="str">
            <v>21500241102029</v>
          </cell>
          <cell r="E12010" t="str">
            <v>2024年禅城区党建引领高层次人才创新发展培训班</v>
          </cell>
          <cell r="F12010" t="str">
            <v>刘伟</v>
          </cell>
          <cell r="G12010" t="str">
            <v>2007024</v>
          </cell>
          <cell r="H12010">
            <v>0</v>
          </cell>
          <cell r="I12010">
            <v>7075.6</v>
          </cell>
          <cell r="J12010">
            <v>0</v>
          </cell>
          <cell r="K12010">
            <v>7075.6</v>
          </cell>
          <cell r="L12010">
            <v>0</v>
          </cell>
          <cell r="M12010">
            <v>0</v>
          </cell>
          <cell r="N12010">
            <v>0</v>
          </cell>
          <cell r="O12010">
            <v>7075.6</v>
          </cell>
        </row>
        <row r="12011">
          <cell r="C12011">
            <v>241102030</v>
          </cell>
          <cell r="D12011" t="str">
            <v>21500241102030</v>
          </cell>
          <cell r="E12011" t="str">
            <v>2024年吉安市发展和改革委员会履职能力提升培训班</v>
          </cell>
          <cell r="F12011" t="str">
            <v>刘伟</v>
          </cell>
          <cell r="G12011" t="str">
            <v>2007024</v>
          </cell>
          <cell r="H12011">
            <v>0</v>
          </cell>
          <cell r="I12011">
            <v>98412.5</v>
          </cell>
          <cell r="J12011">
            <v>0</v>
          </cell>
          <cell r="K12011">
            <v>98412.5</v>
          </cell>
          <cell r="L12011">
            <v>0</v>
          </cell>
          <cell r="M12011">
            <v>0</v>
          </cell>
          <cell r="N12011">
            <v>0</v>
          </cell>
          <cell r="O12011">
            <v>98412.5</v>
          </cell>
        </row>
        <row r="12012">
          <cell r="C12012">
            <v>241102031</v>
          </cell>
          <cell r="D12012" t="str">
            <v>21500241102031</v>
          </cell>
          <cell r="E12012" t="str">
            <v>2024年广州工商学院应用型大学建设专题研修班</v>
          </cell>
          <cell r="F12012" t="str">
            <v>刘伟</v>
          </cell>
          <cell r="G12012" t="str">
            <v>2007024</v>
          </cell>
          <cell r="H12012">
            <v>0</v>
          </cell>
          <cell r="I12012">
            <v>11507</v>
          </cell>
          <cell r="J12012">
            <v>0</v>
          </cell>
          <cell r="K12012">
            <v>11507</v>
          </cell>
          <cell r="L12012">
            <v>0</v>
          </cell>
          <cell r="M12012">
            <v>0</v>
          </cell>
          <cell r="N12012">
            <v>0</v>
          </cell>
          <cell r="O12012">
            <v>11507</v>
          </cell>
        </row>
        <row r="12013">
          <cell r="C12013">
            <v>241102032</v>
          </cell>
          <cell r="D12013" t="str">
            <v>21500241102032</v>
          </cell>
          <cell r="E12013" t="str">
            <v>2024珠海汇众能源科技有限公司领导力培养及提升培训班</v>
          </cell>
          <cell r="F12013" t="str">
            <v>刘伟</v>
          </cell>
          <cell r="G12013" t="str">
            <v>2007024</v>
          </cell>
          <cell r="H12013">
            <v>0</v>
          </cell>
          <cell r="I12013">
            <v>16882</v>
          </cell>
          <cell r="J12013">
            <v>0</v>
          </cell>
          <cell r="K12013">
            <v>16882</v>
          </cell>
          <cell r="L12013">
            <v>0</v>
          </cell>
          <cell r="M12013">
            <v>0</v>
          </cell>
          <cell r="N12013">
            <v>0</v>
          </cell>
          <cell r="O12013">
            <v>16882</v>
          </cell>
        </row>
        <row r="12014">
          <cell r="C12014">
            <v>241102033</v>
          </cell>
          <cell r="D12014" t="str">
            <v>21500241102033</v>
          </cell>
          <cell r="E12014" t="str">
            <v>东莞市委军民融合办2024年综合能力素质提升训练营</v>
          </cell>
          <cell r="F12014" t="str">
            <v>刘伟</v>
          </cell>
          <cell r="G12014" t="str">
            <v>2007024</v>
          </cell>
          <cell r="H12014">
            <v>0</v>
          </cell>
          <cell r="I12014">
            <v>28566.65</v>
          </cell>
          <cell r="J12014">
            <v>0</v>
          </cell>
          <cell r="K12014">
            <v>28566.65</v>
          </cell>
          <cell r="L12014">
            <v>0</v>
          </cell>
          <cell r="M12014">
            <v>0</v>
          </cell>
          <cell r="N12014">
            <v>0</v>
          </cell>
          <cell r="O12014">
            <v>28566.65</v>
          </cell>
        </row>
        <row r="12015">
          <cell r="C12015">
            <v>241102034</v>
          </cell>
          <cell r="D12015" t="str">
            <v>21500241102034</v>
          </cell>
          <cell r="E12015" t="str">
            <v>2024年东莞市网格管理业务骨干培训班</v>
          </cell>
          <cell r="F12015" t="str">
            <v>刘伟</v>
          </cell>
          <cell r="G12015" t="str">
            <v>2007024</v>
          </cell>
          <cell r="H12015">
            <v>0</v>
          </cell>
          <cell r="I12015">
            <v>46440</v>
          </cell>
          <cell r="J12015">
            <v>0</v>
          </cell>
          <cell r="K12015">
            <v>46440</v>
          </cell>
          <cell r="L12015">
            <v>0</v>
          </cell>
          <cell r="M12015">
            <v>0</v>
          </cell>
          <cell r="N12015">
            <v>0</v>
          </cell>
          <cell r="O12015">
            <v>46440</v>
          </cell>
        </row>
        <row r="12016">
          <cell r="C12016">
            <v>241102035</v>
          </cell>
          <cell r="D12016" t="str">
            <v>21500241102035</v>
          </cell>
          <cell r="E12016" t="str">
            <v>东莞市交通投资集团有限公司系统2024年度内部审计能力提升培训班</v>
          </cell>
          <cell r="F12016" t="str">
            <v>刘伟</v>
          </cell>
          <cell r="G12016" t="str">
            <v>2007024</v>
          </cell>
          <cell r="H12016">
            <v>0</v>
          </cell>
          <cell r="I12016">
            <v>33393.33</v>
          </cell>
          <cell r="J12016">
            <v>0</v>
          </cell>
          <cell r="K12016">
            <v>33393.33</v>
          </cell>
          <cell r="L12016">
            <v>0</v>
          </cell>
          <cell r="M12016">
            <v>0</v>
          </cell>
          <cell r="N12016">
            <v>0</v>
          </cell>
          <cell r="O12016">
            <v>33393.33</v>
          </cell>
        </row>
        <row r="12017">
          <cell r="C12017">
            <v>241102036</v>
          </cell>
          <cell r="D12017" t="str">
            <v>21500241102036</v>
          </cell>
          <cell r="E12017" t="str">
            <v>2024年万江街道压力调适与情绪管理培训班</v>
          </cell>
          <cell r="F12017" t="str">
            <v>刘伟</v>
          </cell>
          <cell r="G12017" t="str">
            <v>2007024</v>
          </cell>
          <cell r="H12017">
            <v>0</v>
          </cell>
          <cell r="I12017">
            <v>2238</v>
          </cell>
          <cell r="J12017">
            <v>0</v>
          </cell>
          <cell r="K12017">
            <v>2238</v>
          </cell>
          <cell r="L12017">
            <v>0</v>
          </cell>
          <cell r="M12017">
            <v>0</v>
          </cell>
          <cell r="N12017">
            <v>0</v>
          </cell>
          <cell r="O12017">
            <v>2238</v>
          </cell>
        </row>
        <row r="12018">
          <cell r="C12018">
            <v>241102037</v>
          </cell>
          <cell r="D12018" t="str">
            <v>21500241102037</v>
          </cell>
          <cell r="E12018" t="str">
            <v>SYB创业培训班（松山湖统招班）</v>
          </cell>
          <cell r="F12018" t="str">
            <v>刘伟</v>
          </cell>
          <cell r="G12018" t="str">
            <v>2007024</v>
          </cell>
          <cell r="H12018">
            <v>0</v>
          </cell>
          <cell r="I12018">
            <v>28717.2</v>
          </cell>
          <cell r="J12018">
            <v>0</v>
          </cell>
          <cell r="K12018">
            <v>28717.2</v>
          </cell>
          <cell r="L12018">
            <v>0</v>
          </cell>
          <cell r="M12018">
            <v>0</v>
          </cell>
          <cell r="N12018">
            <v>0</v>
          </cell>
          <cell r="O12018">
            <v>28717.2</v>
          </cell>
        </row>
        <row r="12019">
          <cell r="C12019">
            <v>241102038</v>
          </cell>
          <cell r="D12019" t="str">
            <v>21500241102038</v>
          </cell>
          <cell r="E12019" t="str">
            <v>SYB创业培训班（莞城统招班）</v>
          </cell>
          <cell r="F12019" t="str">
            <v>刘伟</v>
          </cell>
          <cell r="G12019" t="str">
            <v>2007024</v>
          </cell>
          <cell r="H12019">
            <v>0</v>
          </cell>
          <cell r="I12019">
            <v>30612</v>
          </cell>
          <cell r="J12019">
            <v>0</v>
          </cell>
          <cell r="K12019">
            <v>30612</v>
          </cell>
          <cell r="L12019">
            <v>0</v>
          </cell>
          <cell r="M12019">
            <v>0</v>
          </cell>
          <cell r="N12019">
            <v>0</v>
          </cell>
          <cell r="O12019">
            <v>30612</v>
          </cell>
        </row>
        <row r="12020">
          <cell r="C12020">
            <v>241102039</v>
          </cell>
          <cell r="D12020" t="str">
            <v>21500241102039</v>
          </cell>
          <cell r="E12020" t="str">
            <v>2024韶关学院省级骨干教师示范培训项目跟岗培训
班</v>
          </cell>
          <cell r="F12020" t="str">
            <v>刘伟</v>
          </cell>
          <cell r="G12020" t="str">
            <v>2007024</v>
          </cell>
          <cell r="H12020">
            <v>0</v>
          </cell>
          <cell r="I12020">
            <v>569160</v>
          </cell>
          <cell r="J12020">
            <v>349595</v>
          </cell>
          <cell r="K12020">
            <v>219565</v>
          </cell>
          <cell r="L12020">
            <v>0</v>
          </cell>
          <cell r="M12020">
            <v>0</v>
          </cell>
          <cell r="N12020">
            <v>0</v>
          </cell>
          <cell r="O12020">
            <v>219565</v>
          </cell>
        </row>
        <row r="12021">
          <cell r="C12021">
            <v>241102040</v>
          </cell>
          <cell r="D12021" t="str">
            <v>21500241102040</v>
          </cell>
          <cell r="E12021" t="str">
            <v>2024年东莞市退役军人无人机驾驶员（航拍）培训班</v>
          </cell>
          <cell r="F12021" t="str">
            <v>刘伟</v>
          </cell>
          <cell r="G12021" t="str">
            <v>2007024</v>
          </cell>
          <cell r="H12021">
            <v>0</v>
          </cell>
          <cell r="I12021">
            <v>56250</v>
          </cell>
          <cell r="J12021">
            <v>33730</v>
          </cell>
          <cell r="K12021">
            <v>22520</v>
          </cell>
          <cell r="L12021">
            <v>0</v>
          </cell>
          <cell r="M12021">
            <v>0</v>
          </cell>
          <cell r="N12021">
            <v>0</v>
          </cell>
          <cell r="O12021">
            <v>22520</v>
          </cell>
        </row>
        <row r="12022">
          <cell r="C12022">
            <v>241102041</v>
          </cell>
          <cell r="D12022" t="str">
            <v>21500241102041</v>
          </cell>
          <cell r="E12022" t="str">
            <v>2024年东城街道工会经审和财务业务培训班</v>
          </cell>
          <cell r="F12022" t="str">
            <v>刘伟</v>
          </cell>
          <cell r="G12022" t="str">
            <v>2007024</v>
          </cell>
          <cell r="H12022">
            <v>0</v>
          </cell>
          <cell r="I12022">
            <v>30744.1</v>
          </cell>
          <cell r="J12022">
            <v>0</v>
          </cell>
          <cell r="K12022">
            <v>30744.1</v>
          </cell>
          <cell r="L12022">
            <v>0</v>
          </cell>
          <cell r="M12022">
            <v>0</v>
          </cell>
          <cell r="N12022">
            <v>0</v>
          </cell>
          <cell r="O12022">
            <v>30744.1</v>
          </cell>
        </row>
        <row r="12023">
          <cell r="C12023">
            <v>241102042</v>
          </cell>
          <cell r="D12023" t="str">
            <v>21500241102042</v>
          </cell>
          <cell r="E12023" t="str">
            <v>2024年榆林学院现代产业学院建设专题研修班</v>
          </cell>
          <cell r="F12023" t="str">
            <v>刘伟</v>
          </cell>
          <cell r="G12023" t="str">
            <v>2007024</v>
          </cell>
          <cell r="H12023">
            <v>0</v>
          </cell>
          <cell r="I12023">
            <v>127814</v>
          </cell>
          <cell r="J12023">
            <v>70284.75</v>
          </cell>
          <cell r="K12023">
            <v>57529.25</v>
          </cell>
          <cell r="L12023">
            <v>0</v>
          </cell>
          <cell r="M12023">
            <v>0</v>
          </cell>
          <cell r="N12023">
            <v>0</v>
          </cell>
          <cell r="O12023">
            <v>57529.25</v>
          </cell>
        </row>
        <row r="12024">
          <cell r="C12024">
            <v>241102043</v>
          </cell>
          <cell r="D12024" t="str">
            <v>21500241102043</v>
          </cell>
          <cell r="E12024" t="str">
            <v>东莞市水务局2024年“水务学堂”第十一期水库防汛专题培训班</v>
          </cell>
          <cell r="F12024" t="str">
            <v>刘伟</v>
          </cell>
          <cell r="G12024" t="str">
            <v>2007024</v>
          </cell>
          <cell r="H12024">
            <v>0</v>
          </cell>
          <cell r="I12024">
            <v>48256.59</v>
          </cell>
          <cell r="J12024">
            <v>0</v>
          </cell>
          <cell r="K12024">
            <v>48256.59</v>
          </cell>
          <cell r="L12024">
            <v>0</v>
          </cell>
          <cell r="M12024">
            <v>0</v>
          </cell>
          <cell r="N12024">
            <v>0</v>
          </cell>
          <cell r="O12024">
            <v>48256.59</v>
          </cell>
        </row>
        <row r="12025">
          <cell r="C12025">
            <v>241102044</v>
          </cell>
          <cell r="D12025" t="str">
            <v>21500241102044</v>
          </cell>
          <cell r="E12025" t="str">
            <v>2024东莞市中小企业数字化转型城市试点数字化人才培养班</v>
          </cell>
          <cell r="F12025" t="str">
            <v>刘伟</v>
          </cell>
          <cell r="G12025" t="str">
            <v>2007024</v>
          </cell>
          <cell r="H12025">
            <v>0</v>
          </cell>
          <cell r="I12025">
            <v>564396.22</v>
          </cell>
          <cell r="J12025">
            <v>150965.02</v>
          </cell>
          <cell r="K12025">
            <v>413431.2</v>
          </cell>
          <cell r="L12025">
            <v>0</v>
          </cell>
          <cell r="M12025">
            <v>110003</v>
          </cell>
          <cell r="N12025">
            <v>0</v>
          </cell>
          <cell r="O12025">
            <v>303428.2</v>
          </cell>
        </row>
        <row r="12026">
          <cell r="C12026">
            <v>241102045</v>
          </cell>
          <cell r="D12026" t="str">
            <v>21500241102045</v>
          </cell>
          <cell r="E12026" t="str">
            <v>2024年东莞市校园安全管理干部专题培训班</v>
          </cell>
          <cell r="F12026" t="str">
            <v>刘伟</v>
          </cell>
          <cell r="G12026" t="str">
            <v>2007024</v>
          </cell>
          <cell r="H12026">
            <v>0</v>
          </cell>
          <cell r="I12026">
            <v>172839</v>
          </cell>
          <cell r="J12026">
            <v>0</v>
          </cell>
          <cell r="K12026">
            <v>172839</v>
          </cell>
          <cell r="L12026">
            <v>0</v>
          </cell>
          <cell r="M12026">
            <v>0</v>
          </cell>
          <cell r="N12026">
            <v>0</v>
          </cell>
          <cell r="O12026">
            <v>172839</v>
          </cell>
        </row>
        <row r="12027">
          <cell r="C12027">
            <v>241102046</v>
          </cell>
          <cell r="D12027" t="str">
            <v>21500241102046</v>
          </cell>
          <cell r="E12027" t="str">
            <v>2024年东莞市退役军人新媒体与直播电商培训班</v>
          </cell>
          <cell r="F12027" t="str">
            <v>刘伟</v>
          </cell>
          <cell r="G12027" t="str">
            <v>2007024</v>
          </cell>
          <cell r="H12027">
            <v>0</v>
          </cell>
          <cell r="I12027">
            <v>56250</v>
          </cell>
          <cell r="J12027">
            <v>54301</v>
          </cell>
          <cell r="K12027">
            <v>1949</v>
          </cell>
          <cell r="L12027">
            <v>0</v>
          </cell>
          <cell r="M12027">
            <v>0</v>
          </cell>
          <cell r="N12027">
            <v>0</v>
          </cell>
          <cell r="O12027">
            <v>1949</v>
          </cell>
        </row>
        <row r="12028">
          <cell r="C12028">
            <v>241102047</v>
          </cell>
          <cell r="D12028" t="str">
            <v>21500241102047</v>
          </cell>
          <cell r="E12028" t="str">
            <v>2024年净水公司干部管理技能提升培训班</v>
          </cell>
          <cell r="F12028" t="str">
            <v>刘伟</v>
          </cell>
          <cell r="G12028" t="str">
            <v>2007024</v>
          </cell>
          <cell r="H12028">
            <v>0</v>
          </cell>
          <cell r="I12028">
            <v>82431.08</v>
          </cell>
          <cell r="J12028">
            <v>18999.5</v>
          </cell>
          <cell r="K12028">
            <v>63431.58</v>
          </cell>
          <cell r="L12028">
            <v>0</v>
          </cell>
          <cell r="M12028">
            <v>0</v>
          </cell>
          <cell r="N12028">
            <v>0</v>
          </cell>
          <cell r="O12028">
            <v>63431.58</v>
          </cell>
        </row>
        <row r="12029">
          <cell r="C12029">
            <v>241102048</v>
          </cell>
          <cell r="D12029" t="str">
            <v>21500241102048</v>
          </cell>
          <cell r="E12029" t="str">
            <v>2024年东莞市网格管理全员培训班</v>
          </cell>
          <cell r="F12029" t="str">
            <v>刘伟</v>
          </cell>
          <cell r="G12029" t="str">
            <v>2007024</v>
          </cell>
          <cell r="H12029">
            <v>0</v>
          </cell>
          <cell r="I12029">
            <v>19850</v>
          </cell>
          <cell r="J12029">
            <v>0</v>
          </cell>
          <cell r="K12029">
            <v>19850</v>
          </cell>
          <cell r="L12029">
            <v>0</v>
          </cell>
          <cell r="M12029">
            <v>0</v>
          </cell>
          <cell r="N12029">
            <v>0</v>
          </cell>
          <cell r="O12029">
            <v>19850</v>
          </cell>
        </row>
        <row r="12030">
          <cell r="C12030">
            <v>241102049</v>
          </cell>
          <cell r="D12030" t="str">
            <v>21500241102049</v>
          </cell>
          <cell r="E12030" t="str">
            <v>松山湖自考助学（广教培）</v>
          </cell>
          <cell r="F12030" t="str">
            <v>刘伟</v>
          </cell>
          <cell r="G12030" t="str">
            <v>2007024</v>
          </cell>
          <cell r="H12030">
            <v>0</v>
          </cell>
          <cell r="I12030">
            <v>2832022.82</v>
          </cell>
          <cell r="J12030">
            <v>1054323.25</v>
          </cell>
          <cell r="K12030">
            <v>1777699.57</v>
          </cell>
          <cell r="L12030">
            <v>0</v>
          </cell>
          <cell r="M12030">
            <v>0</v>
          </cell>
          <cell r="N12030">
            <v>0</v>
          </cell>
          <cell r="O12030">
            <v>1777699.57</v>
          </cell>
        </row>
        <row r="12031">
          <cell r="C12031">
            <v>241102050</v>
          </cell>
          <cell r="D12031" t="str">
            <v>21500241102050</v>
          </cell>
          <cell r="E12031" t="str">
            <v>松山湖自考助学</v>
          </cell>
          <cell r="F12031" t="str">
            <v>刘伟</v>
          </cell>
          <cell r="G12031" t="str">
            <v>2007024</v>
          </cell>
          <cell r="H12031">
            <v>0</v>
          </cell>
          <cell r="I12031">
            <v>10780388</v>
          </cell>
          <cell r="J12031">
            <v>7584710</v>
          </cell>
          <cell r="K12031">
            <v>3195678</v>
          </cell>
          <cell r="L12031">
            <v>0</v>
          </cell>
          <cell r="M12031">
            <v>0</v>
          </cell>
          <cell r="N12031">
            <v>0</v>
          </cell>
          <cell r="O12031">
            <v>3195678</v>
          </cell>
        </row>
        <row r="12032">
          <cell r="C12032">
            <v>241102051</v>
          </cell>
          <cell r="D12032" t="str">
            <v>21500241102051</v>
          </cell>
          <cell r="E12032" t="str">
            <v>莞城自考</v>
          </cell>
          <cell r="F12032" t="str">
            <v>刘伟</v>
          </cell>
          <cell r="G12032" t="str">
            <v>2007024</v>
          </cell>
          <cell r="H12032">
            <v>0</v>
          </cell>
          <cell r="I12032">
            <v>1758863.25</v>
          </cell>
          <cell r="J12032">
            <v>457028.25</v>
          </cell>
          <cell r="K12032">
            <v>1301835</v>
          </cell>
          <cell r="L12032">
            <v>0</v>
          </cell>
          <cell r="M12032">
            <v>0</v>
          </cell>
          <cell r="N12032">
            <v>0</v>
          </cell>
          <cell r="O12032">
            <v>1301835</v>
          </cell>
        </row>
        <row r="12033">
          <cell r="C12033">
            <v>241102052</v>
          </cell>
          <cell r="D12033" t="str">
            <v>21500241102052</v>
          </cell>
          <cell r="E12033" t="str">
            <v>高等教育自学考试本科培养班（莞城）</v>
          </cell>
          <cell r="F12033" t="str">
            <v>刘伟</v>
          </cell>
          <cell r="G12033" t="str">
            <v>2007024</v>
          </cell>
          <cell r="H12033">
            <v>0</v>
          </cell>
          <cell r="I12033">
            <v>1210449.2</v>
          </cell>
          <cell r="J12033">
            <v>377132.2</v>
          </cell>
          <cell r="K12033">
            <v>833317</v>
          </cell>
          <cell r="L12033">
            <v>0</v>
          </cell>
          <cell r="M12033">
            <v>0</v>
          </cell>
          <cell r="N12033">
            <v>0</v>
          </cell>
          <cell r="O12033">
            <v>833317</v>
          </cell>
        </row>
        <row r="12034">
          <cell r="C12034">
            <v>241102053</v>
          </cell>
          <cell r="D12034" t="str">
            <v>21500241102053</v>
          </cell>
          <cell r="E12034" t="str">
            <v>2024年万江街道“两企三新”党组织书记专题培训班</v>
          </cell>
          <cell r="F12034" t="str">
            <v>刘伟</v>
          </cell>
          <cell r="G12034" t="str">
            <v>2007024</v>
          </cell>
          <cell r="H12034">
            <v>0</v>
          </cell>
          <cell r="I12034">
            <v>2138</v>
          </cell>
          <cell r="J12034">
            <v>0</v>
          </cell>
          <cell r="K12034">
            <v>2138</v>
          </cell>
          <cell r="L12034">
            <v>0</v>
          </cell>
          <cell r="M12034">
            <v>0</v>
          </cell>
          <cell r="N12034">
            <v>0</v>
          </cell>
          <cell r="O12034">
            <v>2138</v>
          </cell>
        </row>
        <row r="12035">
          <cell r="C12035">
            <v>241102054</v>
          </cell>
          <cell r="D12035" t="str">
            <v>21500241102054</v>
          </cell>
          <cell r="E12035" t="str">
            <v>2024年社保费业务培训班</v>
          </cell>
          <cell r="F12035" t="str">
            <v>刘伟</v>
          </cell>
          <cell r="G12035" t="str">
            <v>2007024</v>
          </cell>
          <cell r="H12035">
            <v>0</v>
          </cell>
          <cell r="I12035">
            <v>50022</v>
          </cell>
          <cell r="J12035">
            <v>0</v>
          </cell>
          <cell r="K12035">
            <v>50022</v>
          </cell>
          <cell r="L12035">
            <v>0</v>
          </cell>
          <cell r="M12035">
            <v>0</v>
          </cell>
          <cell r="N12035">
            <v>0</v>
          </cell>
          <cell r="O12035">
            <v>50022</v>
          </cell>
        </row>
        <row r="12036">
          <cell r="C12036">
            <v>241102055</v>
          </cell>
          <cell r="D12036" t="str">
            <v>21500241102055</v>
          </cell>
          <cell r="E12036" t="str">
            <v>2024走进莞工普法主题研学班</v>
          </cell>
          <cell r="F12036" t="str">
            <v>刘伟</v>
          </cell>
          <cell r="G12036" t="str">
            <v>2007024</v>
          </cell>
          <cell r="H12036">
            <v>0</v>
          </cell>
          <cell r="I12036">
            <v>10120</v>
          </cell>
          <cell r="J12036">
            <v>0</v>
          </cell>
          <cell r="K12036">
            <v>10120</v>
          </cell>
          <cell r="L12036">
            <v>0</v>
          </cell>
          <cell r="M12036">
            <v>0</v>
          </cell>
          <cell r="N12036">
            <v>0</v>
          </cell>
          <cell r="O12036">
            <v>10120</v>
          </cell>
        </row>
        <row r="12037">
          <cell r="C12037">
            <v>241102056</v>
          </cell>
          <cell r="D12037" t="str">
            <v>21500241102056</v>
          </cell>
          <cell r="E12037" t="str">
            <v>2024年度东莞市水行政执法培训班</v>
          </cell>
          <cell r="F12037" t="str">
            <v>刘伟</v>
          </cell>
          <cell r="G12037" t="str">
            <v>2007024</v>
          </cell>
          <cell r="H12037">
            <v>0</v>
          </cell>
          <cell r="I12037">
            <v>140195</v>
          </cell>
          <cell r="J12037">
            <v>52190</v>
          </cell>
          <cell r="K12037">
            <v>88005</v>
          </cell>
          <cell r="L12037">
            <v>0</v>
          </cell>
          <cell r="M12037">
            <v>0</v>
          </cell>
          <cell r="N12037">
            <v>0</v>
          </cell>
          <cell r="O12037">
            <v>88005</v>
          </cell>
        </row>
        <row r="12038">
          <cell r="C12038">
            <v>241102057</v>
          </cell>
          <cell r="D12038" t="str">
            <v>21500241102057</v>
          </cell>
          <cell r="E12038" t="str">
            <v>东莞市交通投资集团有限公司2024年合规、法务人员素能提升培训班</v>
          </cell>
          <cell r="F12038" t="str">
            <v>刘伟</v>
          </cell>
          <cell r="G12038" t="str">
            <v>2007024</v>
          </cell>
          <cell r="H12038">
            <v>0</v>
          </cell>
          <cell r="I12038">
            <v>65150</v>
          </cell>
          <cell r="J12038">
            <v>37451.04</v>
          </cell>
          <cell r="K12038">
            <v>27698.96</v>
          </cell>
          <cell r="L12038">
            <v>0</v>
          </cell>
          <cell r="M12038">
            <v>0</v>
          </cell>
          <cell r="N12038">
            <v>0</v>
          </cell>
          <cell r="O12038">
            <v>27698.96</v>
          </cell>
        </row>
        <row r="12039">
          <cell r="C12039">
            <v>241102058</v>
          </cell>
          <cell r="D12039" t="str">
            <v>21500241102058</v>
          </cell>
          <cell r="E12039" t="str">
            <v>2024年新时代政协工作创新与发展培训班</v>
          </cell>
          <cell r="F12039" t="str">
            <v>刘伟</v>
          </cell>
          <cell r="G12039" t="str">
            <v>2007024</v>
          </cell>
          <cell r="H12039">
            <v>0</v>
          </cell>
          <cell r="I12039">
            <v>84298</v>
          </cell>
          <cell r="J12039">
            <v>0</v>
          </cell>
          <cell r="K12039">
            <v>84298</v>
          </cell>
          <cell r="L12039">
            <v>0</v>
          </cell>
          <cell r="M12039">
            <v>0</v>
          </cell>
          <cell r="N12039">
            <v>0</v>
          </cell>
          <cell r="O12039">
            <v>84298</v>
          </cell>
        </row>
        <row r="12040">
          <cell r="C12040">
            <v>241102059</v>
          </cell>
          <cell r="D12040" t="str">
            <v>21500241102059</v>
          </cell>
          <cell r="E12040" t="str">
            <v>2024年度河湖长制培训班</v>
          </cell>
          <cell r="F12040" t="str">
            <v>刘伟</v>
          </cell>
          <cell r="G12040" t="str">
            <v>2007024</v>
          </cell>
          <cell r="H12040">
            <v>0</v>
          </cell>
          <cell r="I12040">
            <v>68265.5</v>
          </cell>
          <cell r="J12040">
            <v>0</v>
          </cell>
          <cell r="K12040">
            <v>68265.5</v>
          </cell>
          <cell r="L12040">
            <v>0</v>
          </cell>
          <cell r="M12040">
            <v>0</v>
          </cell>
          <cell r="N12040">
            <v>0</v>
          </cell>
          <cell r="O12040">
            <v>68265.5</v>
          </cell>
        </row>
        <row r="12041">
          <cell r="C12041">
            <v>241102060</v>
          </cell>
          <cell r="D12041" t="str">
            <v>21500241102060</v>
          </cell>
          <cell r="E12041" t="str">
            <v>2024年广东省珠江东航道事务中心党员干部素质提升培训班</v>
          </cell>
          <cell r="F12041" t="str">
            <v>刘伟</v>
          </cell>
          <cell r="G12041" t="str">
            <v>2007024</v>
          </cell>
          <cell r="H12041">
            <v>0</v>
          </cell>
          <cell r="I12041">
            <v>240048</v>
          </cell>
          <cell r="J12041">
            <v>140357</v>
          </cell>
          <cell r="K12041">
            <v>99691</v>
          </cell>
          <cell r="L12041">
            <v>0</v>
          </cell>
          <cell r="M12041">
            <v>0</v>
          </cell>
          <cell r="N12041">
            <v>0</v>
          </cell>
          <cell r="O12041">
            <v>99691</v>
          </cell>
        </row>
        <row r="12042">
          <cell r="C12042">
            <v>241102061</v>
          </cell>
          <cell r="D12042" t="str">
            <v>21500241102061</v>
          </cell>
          <cell r="E12042" t="str">
            <v>广东12366热线纳税缴费服务实训班</v>
          </cell>
          <cell r="F12042" t="str">
            <v>刘伟</v>
          </cell>
          <cell r="G12042" t="str">
            <v>2007024</v>
          </cell>
          <cell r="H12042">
            <v>0</v>
          </cell>
          <cell r="I12042">
            <v>98295</v>
          </cell>
          <cell r="J12042">
            <v>0</v>
          </cell>
          <cell r="K12042">
            <v>98295</v>
          </cell>
          <cell r="L12042">
            <v>0</v>
          </cell>
          <cell r="M12042">
            <v>0</v>
          </cell>
          <cell r="N12042">
            <v>0</v>
          </cell>
          <cell r="O12042">
            <v>98295</v>
          </cell>
        </row>
        <row r="12043">
          <cell r="C12043">
            <v>245713</v>
          </cell>
          <cell r="D12043" t="str">
            <v>21500245713</v>
          </cell>
          <cell r="E12043" t="str">
            <v>2024年圆梦计划学院省级专项补助</v>
          </cell>
          <cell r="F12043" t="str">
            <v>刘伟</v>
          </cell>
          <cell r="G12043" t="str">
            <v>2007024</v>
          </cell>
          <cell r="H12043">
            <v>0</v>
          </cell>
          <cell r="I12043">
            <v>0</v>
          </cell>
          <cell r="J12043">
            <v>0</v>
          </cell>
          <cell r="K12043">
            <v>0</v>
          </cell>
          <cell r="L12043">
            <v>0</v>
          </cell>
          <cell r="M12043">
            <v>0</v>
          </cell>
          <cell r="N12043">
            <v>0</v>
          </cell>
          <cell r="O12043">
            <v>0</v>
          </cell>
        </row>
        <row r="12044">
          <cell r="C12044">
            <v>247001</v>
          </cell>
          <cell r="D12044" t="str">
            <v>21500247001</v>
          </cell>
          <cell r="E12044" t="str">
            <v>2024年圆梦计划学院省级专项补助</v>
          </cell>
          <cell r="F12044" t="str">
            <v>刘伟</v>
          </cell>
          <cell r="G12044" t="str">
            <v>2007024</v>
          </cell>
          <cell r="H12044">
            <v>0</v>
          </cell>
          <cell r="I12044">
            <v>0</v>
          </cell>
          <cell r="J12044">
            <v>0</v>
          </cell>
          <cell r="K12044">
            <v>0</v>
          </cell>
          <cell r="L12044">
            <v>0</v>
          </cell>
          <cell r="M12044">
            <v>0</v>
          </cell>
          <cell r="N12044">
            <v>0</v>
          </cell>
          <cell r="O12044">
            <v>0</v>
          </cell>
        </row>
        <row r="12045">
          <cell r="C12045">
            <v>251101001</v>
          </cell>
          <cell r="D12045" t="str">
            <v>21500251101001</v>
          </cell>
          <cell r="E12045" t="str">
            <v>2025注册管理会计师（CMA）培训班</v>
          </cell>
          <cell r="F12045" t="str">
            <v>刘伟</v>
          </cell>
          <cell r="G12045" t="str">
            <v>2007024</v>
          </cell>
          <cell r="H12045">
            <v>0</v>
          </cell>
          <cell r="I12045">
            <v>319600</v>
          </cell>
          <cell r="J12045">
            <v>228140</v>
          </cell>
          <cell r="K12045">
            <v>91460</v>
          </cell>
          <cell r="L12045">
            <v>0</v>
          </cell>
          <cell r="M12045">
            <v>0.06</v>
          </cell>
          <cell r="N12045">
            <v>0</v>
          </cell>
          <cell r="O12045">
            <v>91459.94</v>
          </cell>
        </row>
        <row r="12046">
          <cell r="C12046">
            <v>251101002</v>
          </cell>
          <cell r="D12046" t="str">
            <v>21500251101002</v>
          </cell>
          <cell r="E12046" t="str">
            <v>2025FRM&amp;CFA双证创新培训班</v>
          </cell>
          <cell r="F12046" t="str">
            <v>刘伟</v>
          </cell>
          <cell r="G12046" t="str">
            <v>2007024</v>
          </cell>
          <cell r="H12046">
            <v>0</v>
          </cell>
          <cell r="I12046">
            <v>319200</v>
          </cell>
          <cell r="J12046">
            <v>224480</v>
          </cell>
          <cell r="K12046">
            <v>94720</v>
          </cell>
          <cell r="L12046">
            <v>0</v>
          </cell>
          <cell r="M12046">
            <v>13000</v>
          </cell>
          <cell r="N12046">
            <v>0</v>
          </cell>
          <cell r="O12046">
            <v>81720</v>
          </cell>
        </row>
        <row r="12047">
          <cell r="C12047">
            <v>251101003</v>
          </cell>
          <cell r="D12047" t="str">
            <v>21500251101003</v>
          </cell>
          <cell r="E12047" t="str">
            <v>莞城3+1国际本科</v>
          </cell>
          <cell r="F12047" t="str">
            <v>刘伟</v>
          </cell>
          <cell r="G12047" t="str">
            <v>2007024</v>
          </cell>
          <cell r="H12047">
            <v>0</v>
          </cell>
          <cell r="I12047">
            <v>588000</v>
          </cell>
          <cell r="J12047">
            <v>0</v>
          </cell>
          <cell r="K12047">
            <v>588000</v>
          </cell>
          <cell r="L12047">
            <v>0</v>
          </cell>
          <cell r="M12047">
            <v>0</v>
          </cell>
          <cell r="N12047">
            <v>0</v>
          </cell>
          <cell r="O12047">
            <v>588000</v>
          </cell>
        </row>
        <row r="12048">
          <cell r="C12048">
            <v>251101004</v>
          </cell>
          <cell r="D12048" t="str">
            <v>21500251101004</v>
          </cell>
          <cell r="E12048" t="str">
            <v>2024年茶山镇委党教师资能力提升专题研讨班</v>
          </cell>
          <cell r="F12048" t="str">
            <v>刘伟</v>
          </cell>
          <cell r="G12048" t="str">
            <v>2007024</v>
          </cell>
          <cell r="H12048">
            <v>0</v>
          </cell>
          <cell r="I12048">
            <v>78600</v>
          </cell>
          <cell r="J12048">
            <v>49876</v>
          </cell>
          <cell r="K12048">
            <v>28724</v>
          </cell>
          <cell r="L12048">
            <v>0</v>
          </cell>
          <cell r="M12048">
            <v>0</v>
          </cell>
          <cell r="N12048">
            <v>0</v>
          </cell>
          <cell r="O12048">
            <v>28724</v>
          </cell>
        </row>
        <row r="12049">
          <cell r="C12049">
            <v>251101005</v>
          </cell>
          <cell r="D12049" t="str">
            <v>21500251101005</v>
          </cell>
          <cell r="E12049" t="str">
            <v>2024走进莞工普法主题研学班（第二期）</v>
          </cell>
          <cell r="F12049" t="str">
            <v>刘伟</v>
          </cell>
          <cell r="G12049" t="str">
            <v>2007024</v>
          </cell>
          <cell r="H12049">
            <v>0</v>
          </cell>
          <cell r="I12049">
            <v>4800</v>
          </cell>
          <cell r="J12049">
            <v>640</v>
          </cell>
          <cell r="K12049">
            <v>4160</v>
          </cell>
          <cell r="L12049">
            <v>0</v>
          </cell>
          <cell r="M12049">
            <v>0</v>
          </cell>
          <cell r="N12049">
            <v>0</v>
          </cell>
          <cell r="O12049">
            <v>4160</v>
          </cell>
        </row>
        <row r="12050">
          <cell r="C12050">
            <v>251101006</v>
          </cell>
          <cell r="D12050" t="str">
            <v>21500251101006</v>
          </cell>
          <cell r="E12050" t="str">
            <v>2024年东莞市政务公开工作专题培训班</v>
          </cell>
          <cell r="F12050" t="str">
            <v>刘伟</v>
          </cell>
          <cell r="G12050" t="str">
            <v>2007024</v>
          </cell>
          <cell r="H12050">
            <v>0</v>
          </cell>
          <cell r="I12050">
            <v>29740</v>
          </cell>
          <cell r="J12050">
            <v>17584</v>
          </cell>
          <cell r="K12050">
            <v>12156</v>
          </cell>
          <cell r="L12050">
            <v>0</v>
          </cell>
          <cell r="M12050">
            <v>0</v>
          </cell>
          <cell r="N12050">
            <v>0</v>
          </cell>
          <cell r="O12050">
            <v>12156</v>
          </cell>
        </row>
        <row r="12051">
          <cell r="C12051">
            <v>251101007</v>
          </cell>
          <cell r="D12051" t="str">
            <v>21500251101007</v>
          </cell>
          <cell r="E12051" t="str">
            <v>2024年全市志愿服务高质量发展专题培训班</v>
          </cell>
          <cell r="F12051" t="str">
            <v>刘伟</v>
          </cell>
          <cell r="G12051" t="str">
            <v>2007024</v>
          </cell>
          <cell r="H12051">
            <v>0</v>
          </cell>
          <cell r="I12051">
            <v>25000</v>
          </cell>
          <cell r="J12051">
            <v>11128</v>
          </cell>
          <cell r="K12051">
            <v>13872</v>
          </cell>
          <cell r="L12051">
            <v>0</v>
          </cell>
          <cell r="M12051">
            <v>0</v>
          </cell>
          <cell r="N12051">
            <v>0</v>
          </cell>
          <cell r="O12051">
            <v>13872</v>
          </cell>
        </row>
        <row r="12052">
          <cell r="C12052">
            <v>251101008</v>
          </cell>
          <cell r="D12052" t="str">
            <v>21500251101008</v>
          </cell>
          <cell r="E12052" t="str">
            <v>东莞市2024年“安康杯”安全生产知识赛前培训及竞赛活动</v>
          </cell>
          <cell r="F12052" t="str">
            <v>刘伟</v>
          </cell>
          <cell r="G12052" t="str">
            <v>2007024</v>
          </cell>
          <cell r="H12052">
            <v>0</v>
          </cell>
          <cell r="I12052">
            <v>18565</v>
          </cell>
          <cell r="J12052">
            <v>8832.51</v>
          </cell>
          <cell r="K12052">
            <v>9732.49</v>
          </cell>
          <cell r="L12052">
            <v>0</v>
          </cell>
          <cell r="M12052">
            <v>0</v>
          </cell>
          <cell r="N12052">
            <v>0</v>
          </cell>
          <cell r="O12052">
            <v>9732.49</v>
          </cell>
        </row>
        <row r="12053">
          <cell r="C12053">
            <v>251101009</v>
          </cell>
          <cell r="D12053" t="str">
            <v>21500251101009</v>
          </cell>
          <cell r="E12053" t="str">
            <v>2024年天河区税务局青年政治能力培训班</v>
          </cell>
          <cell r="F12053" t="str">
            <v>刘伟</v>
          </cell>
          <cell r="G12053" t="str">
            <v>2007024</v>
          </cell>
          <cell r="H12053">
            <v>0</v>
          </cell>
          <cell r="I12053">
            <v>169571.4</v>
          </cell>
          <cell r="J12053">
            <v>113459.5</v>
          </cell>
          <cell r="K12053">
            <v>56111.9</v>
          </cell>
          <cell r="L12053">
            <v>0</v>
          </cell>
          <cell r="M12053">
            <v>0</v>
          </cell>
          <cell r="N12053">
            <v>0</v>
          </cell>
          <cell r="O12053">
            <v>56111.9</v>
          </cell>
        </row>
        <row r="12054">
          <cell r="C12054">
            <v>251101010</v>
          </cell>
          <cell r="D12054" t="str">
            <v>21500251101010</v>
          </cell>
          <cell r="E12054" t="str">
            <v>2024年东莞电信招考辅导培训班</v>
          </cell>
          <cell r="F12054" t="str">
            <v>刘伟</v>
          </cell>
          <cell r="G12054" t="str">
            <v>2007024</v>
          </cell>
          <cell r="H12054">
            <v>0</v>
          </cell>
          <cell r="I12054">
            <v>7000</v>
          </cell>
          <cell r="J12054">
            <v>4366.67</v>
          </cell>
          <cell r="K12054">
            <v>2633.33</v>
          </cell>
          <cell r="L12054">
            <v>0</v>
          </cell>
          <cell r="M12054">
            <v>0</v>
          </cell>
          <cell r="N12054">
            <v>0</v>
          </cell>
          <cell r="O12054">
            <v>2633.33</v>
          </cell>
        </row>
        <row r="12055">
          <cell r="C12055">
            <v>251101011</v>
          </cell>
          <cell r="D12055" t="str">
            <v>21500251101011</v>
          </cell>
          <cell r="E12055" t="str">
            <v>2024年万江街道压力调适与情绪管理培训班（第二期）</v>
          </cell>
          <cell r="F12055" t="str">
            <v>刘伟</v>
          </cell>
          <cell r="G12055" t="str">
            <v>2007024</v>
          </cell>
          <cell r="H12055">
            <v>0</v>
          </cell>
          <cell r="I12055">
            <v>15800</v>
          </cell>
          <cell r="J12055">
            <v>10324</v>
          </cell>
          <cell r="K12055">
            <v>5476</v>
          </cell>
          <cell r="L12055">
            <v>0</v>
          </cell>
          <cell r="M12055">
            <v>0</v>
          </cell>
          <cell r="N12055">
            <v>0</v>
          </cell>
          <cell r="O12055">
            <v>5476</v>
          </cell>
        </row>
        <row r="12056">
          <cell r="C12056">
            <v>251101012</v>
          </cell>
          <cell r="D12056" t="str">
            <v>21500251101012</v>
          </cell>
          <cell r="E12056" t="str">
            <v>2024年广东省水利水电第三工程局有限公司财务管理综合能力提升培训班</v>
          </cell>
          <cell r="F12056" t="str">
            <v>刘伟</v>
          </cell>
          <cell r="G12056" t="str">
            <v>2007024</v>
          </cell>
          <cell r="H12056">
            <v>0</v>
          </cell>
          <cell r="I12056">
            <v>24300</v>
          </cell>
          <cell r="J12056">
            <v>13510</v>
          </cell>
          <cell r="K12056">
            <v>10790</v>
          </cell>
          <cell r="L12056">
            <v>0</v>
          </cell>
          <cell r="M12056">
            <v>0</v>
          </cell>
          <cell r="N12056">
            <v>0</v>
          </cell>
          <cell r="O12056">
            <v>10790</v>
          </cell>
        </row>
        <row r="12057">
          <cell r="C12057">
            <v>251101013</v>
          </cell>
          <cell r="D12057" t="str">
            <v>21500251101013</v>
          </cell>
          <cell r="E12057" t="str">
            <v>闽江学院2024年“初心计划”思政干部素质能力提升培训班</v>
          </cell>
          <cell r="F12057" t="str">
            <v>刘伟</v>
          </cell>
          <cell r="G12057" t="str">
            <v>2007024</v>
          </cell>
          <cell r="H12057">
            <v>0</v>
          </cell>
          <cell r="I12057">
            <v>69810</v>
          </cell>
          <cell r="J12057">
            <v>59428</v>
          </cell>
          <cell r="K12057">
            <v>10382</v>
          </cell>
          <cell r="L12057">
            <v>0</v>
          </cell>
          <cell r="M12057">
            <v>0</v>
          </cell>
          <cell r="N12057">
            <v>0</v>
          </cell>
          <cell r="O12057">
            <v>10382</v>
          </cell>
        </row>
        <row r="12058">
          <cell r="C12058">
            <v>251101014</v>
          </cell>
          <cell r="D12058" t="str">
            <v>21500251101014</v>
          </cell>
          <cell r="E12058" t="str">
            <v>2024-2025创业培训（SIYB）培训班</v>
          </cell>
          <cell r="F12058" t="str">
            <v>刘伟</v>
          </cell>
          <cell r="G12058" t="str">
            <v>2007024</v>
          </cell>
          <cell r="H12058">
            <v>0</v>
          </cell>
          <cell r="I12058">
            <v>47400</v>
          </cell>
          <cell r="J12058">
            <v>27960</v>
          </cell>
          <cell r="K12058">
            <v>19440</v>
          </cell>
          <cell r="L12058">
            <v>0</v>
          </cell>
          <cell r="M12058">
            <v>0</v>
          </cell>
          <cell r="N12058">
            <v>0</v>
          </cell>
          <cell r="O12058">
            <v>19440</v>
          </cell>
        </row>
        <row r="12059">
          <cell r="C12059">
            <v>251101015</v>
          </cell>
          <cell r="D12059" t="str">
            <v>21500251101015</v>
          </cell>
          <cell r="E12059" t="str">
            <v>2023-2024创业培训（SIYB）培训班</v>
          </cell>
          <cell r="F12059" t="str">
            <v>刘伟</v>
          </cell>
          <cell r="G12059" t="str">
            <v>2007024</v>
          </cell>
          <cell r="H12059">
            <v>0</v>
          </cell>
          <cell r="I12059">
            <v>23700</v>
          </cell>
          <cell r="J12059">
            <v>13980</v>
          </cell>
          <cell r="K12059">
            <v>9720</v>
          </cell>
          <cell r="L12059">
            <v>0</v>
          </cell>
          <cell r="M12059">
            <v>0</v>
          </cell>
          <cell r="N12059">
            <v>0</v>
          </cell>
          <cell r="O12059">
            <v>9720</v>
          </cell>
        </row>
        <row r="12060">
          <cell r="C12060">
            <v>251101016</v>
          </cell>
          <cell r="D12060" t="str">
            <v>21500251101016</v>
          </cell>
          <cell r="E12060" t="str">
            <v>2025宏远篮球冬季特训营</v>
          </cell>
          <cell r="F12060" t="str">
            <v>刘伟</v>
          </cell>
          <cell r="G12060" t="str">
            <v>2007024</v>
          </cell>
          <cell r="H12060">
            <v>0</v>
          </cell>
          <cell r="I12060">
            <v>98800</v>
          </cell>
          <cell r="J12060">
            <v>63064</v>
          </cell>
          <cell r="K12060">
            <v>35736</v>
          </cell>
          <cell r="L12060">
            <v>0</v>
          </cell>
          <cell r="M12060">
            <v>0</v>
          </cell>
          <cell r="N12060">
            <v>0</v>
          </cell>
          <cell r="O12060">
            <v>35736</v>
          </cell>
        </row>
        <row r="12061">
          <cell r="C12061">
            <v>251101017</v>
          </cell>
          <cell r="D12061" t="str">
            <v>21500251101017</v>
          </cell>
          <cell r="E12061" t="str">
            <v>2025莞工青少年篮球培训班</v>
          </cell>
          <cell r="F12061" t="str">
            <v>刘伟</v>
          </cell>
          <cell r="G12061" t="str">
            <v>2007024</v>
          </cell>
          <cell r="H12061">
            <v>0</v>
          </cell>
          <cell r="I12061">
            <v>48435</v>
          </cell>
          <cell r="J12061">
            <v>18800</v>
          </cell>
          <cell r="K12061">
            <v>29635</v>
          </cell>
          <cell r="L12061">
            <v>0</v>
          </cell>
          <cell r="M12061">
            <v>0</v>
          </cell>
          <cell r="N12061">
            <v>0</v>
          </cell>
          <cell r="O12061">
            <v>29635</v>
          </cell>
        </row>
        <row r="12062">
          <cell r="C12062">
            <v>251101018</v>
          </cell>
          <cell r="D12062" t="str">
            <v>21500251101018</v>
          </cell>
          <cell r="E12062" t="str">
            <v>高等教育自学考试社会助学班</v>
          </cell>
          <cell r="F12062" t="str">
            <v>刘伟</v>
          </cell>
          <cell r="G12062" t="str">
            <v>2007024</v>
          </cell>
          <cell r="H12062">
            <v>0</v>
          </cell>
          <cell r="I12062">
            <v>964775</v>
          </cell>
          <cell r="J12062">
            <v>411462.19</v>
          </cell>
          <cell r="K12062">
            <v>553312.81</v>
          </cell>
          <cell r="L12062">
            <v>0</v>
          </cell>
          <cell r="M12062">
            <v>0</v>
          </cell>
          <cell r="N12062">
            <v>0</v>
          </cell>
          <cell r="O12062">
            <v>553312.81</v>
          </cell>
        </row>
        <row r="12063">
          <cell r="C12063">
            <v>251101019</v>
          </cell>
          <cell r="D12063" t="str">
            <v>21500251101019</v>
          </cell>
          <cell r="E12063" t="str">
            <v>2025年中堂镇领导干部履职能力提升专题培训班</v>
          </cell>
          <cell r="F12063" t="str">
            <v>刘伟</v>
          </cell>
          <cell r="G12063" t="str">
            <v>2007024</v>
          </cell>
          <cell r="H12063">
            <v>0</v>
          </cell>
          <cell r="I12063">
            <v>25500</v>
          </cell>
          <cell r="J12063">
            <v>15636</v>
          </cell>
          <cell r="K12063">
            <v>9864</v>
          </cell>
          <cell r="L12063">
            <v>0</v>
          </cell>
          <cell r="M12063">
            <v>0</v>
          </cell>
          <cell r="N12063">
            <v>0</v>
          </cell>
          <cell r="O12063">
            <v>9864</v>
          </cell>
        </row>
        <row r="12064">
          <cell r="C12064">
            <v>251101020</v>
          </cell>
          <cell r="D12064" t="str">
            <v>21500251101020</v>
          </cell>
          <cell r="E12064" t="str">
            <v>AI赋能社区，助力办公效率提升培训班</v>
          </cell>
          <cell r="F12064" t="str">
            <v>刘伟</v>
          </cell>
          <cell r="G12064" t="str">
            <v>2007024</v>
          </cell>
          <cell r="H12064">
            <v>0</v>
          </cell>
          <cell r="I12064">
            <v>9762</v>
          </cell>
          <cell r="J12064">
            <v>5212</v>
          </cell>
          <cell r="K12064">
            <v>4550</v>
          </cell>
          <cell r="L12064">
            <v>0</v>
          </cell>
          <cell r="M12064">
            <v>0</v>
          </cell>
          <cell r="N12064">
            <v>0</v>
          </cell>
          <cell r="O12064">
            <v>4550</v>
          </cell>
        </row>
        <row r="12065">
          <cell r="C12065">
            <v>251101021</v>
          </cell>
          <cell r="D12065" t="str">
            <v>21500251101021</v>
          </cell>
          <cell r="E12065" t="str">
            <v>2025小学生研学实践培训班</v>
          </cell>
          <cell r="F12065" t="str">
            <v>刘伟</v>
          </cell>
          <cell r="G12065" t="str">
            <v>2007024</v>
          </cell>
          <cell r="H12065">
            <v>0</v>
          </cell>
          <cell r="I12065">
            <v>18445</v>
          </cell>
          <cell r="J12065">
            <v>3700</v>
          </cell>
          <cell r="K12065">
            <v>14745</v>
          </cell>
          <cell r="L12065">
            <v>0</v>
          </cell>
          <cell r="M12065">
            <v>0</v>
          </cell>
          <cell r="N12065">
            <v>0</v>
          </cell>
          <cell r="O12065">
            <v>14745</v>
          </cell>
        </row>
        <row r="12066">
          <cell r="C12066">
            <v>251101022</v>
          </cell>
          <cell r="D12066" t="str">
            <v>21500251101022</v>
          </cell>
          <cell r="E12066" t="str">
            <v>2025年东莞市长安镇上沙社区居委会AI+公文培训班</v>
          </cell>
          <cell r="F12066" t="str">
            <v>刘伟</v>
          </cell>
          <cell r="G12066" t="str">
            <v>2007024</v>
          </cell>
          <cell r="H12066">
            <v>0</v>
          </cell>
          <cell r="I12066">
            <v>5500</v>
          </cell>
          <cell r="J12066">
            <v>2750</v>
          </cell>
          <cell r="K12066">
            <v>2750</v>
          </cell>
          <cell r="L12066">
            <v>0</v>
          </cell>
          <cell r="M12066">
            <v>0</v>
          </cell>
          <cell r="N12066">
            <v>0</v>
          </cell>
          <cell r="O12066">
            <v>2750</v>
          </cell>
        </row>
        <row r="12067">
          <cell r="C12067">
            <v>251101023</v>
          </cell>
          <cell r="D12067" t="str">
            <v>21500251101023</v>
          </cell>
          <cell r="E12067" t="str">
            <v>2025年广东粤丰集团AI+办公培训班</v>
          </cell>
          <cell r="F12067" t="str">
            <v>刘伟</v>
          </cell>
          <cell r="G12067" t="str">
            <v>2007024</v>
          </cell>
          <cell r="H12067">
            <v>0</v>
          </cell>
          <cell r="I12067">
            <v>9000</v>
          </cell>
          <cell r="J12067">
            <v>4762</v>
          </cell>
          <cell r="K12067">
            <v>4238</v>
          </cell>
          <cell r="L12067">
            <v>0</v>
          </cell>
          <cell r="M12067">
            <v>0</v>
          </cell>
          <cell r="N12067">
            <v>0</v>
          </cell>
          <cell r="O12067">
            <v>4238</v>
          </cell>
        </row>
        <row r="12068">
          <cell r="C12068">
            <v>251101024</v>
          </cell>
          <cell r="D12068" t="str">
            <v>21500251101024</v>
          </cell>
          <cell r="E12068" t="str">
            <v>2025年广东省足协E级教练员培训班</v>
          </cell>
          <cell r="F12068" t="str">
            <v>刘伟</v>
          </cell>
          <cell r="G12068" t="str">
            <v>2007024</v>
          </cell>
          <cell r="H12068">
            <v>0</v>
          </cell>
          <cell r="I12068">
            <v>27000</v>
          </cell>
          <cell r="J12068">
            <v>18384.9</v>
          </cell>
          <cell r="K12068">
            <v>8615.1</v>
          </cell>
          <cell r="L12068">
            <v>0</v>
          </cell>
          <cell r="M12068">
            <v>0</v>
          </cell>
          <cell r="N12068">
            <v>0</v>
          </cell>
          <cell r="O12068">
            <v>8615.1</v>
          </cell>
        </row>
        <row r="12069">
          <cell r="C12069">
            <v>251101025</v>
          </cell>
          <cell r="D12069" t="str">
            <v>21500251101025</v>
          </cell>
          <cell r="E12069" t="str">
            <v>2025年体能特训班</v>
          </cell>
          <cell r="F12069" t="str">
            <v>刘伟</v>
          </cell>
          <cell r="G12069" t="str">
            <v>2007024</v>
          </cell>
          <cell r="H12069">
            <v>0</v>
          </cell>
          <cell r="I12069">
            <v>140000</v>
          </cell>
          <cell r="J12069">
            <v>0</v>
          </cell>
          <cell r="K12069">
            <v>140000</v>
          </cell>
          <cell r="L12069">
            <v>0</v>
          </cell>
          <cell r="M12069">
            <v>0</v>
          </cell>
          <cell r="N12069">
            <v>0</v>
          </cell>
          <cell r="O12069">
            <v>140000</v>
          </cell>
        </row>
        <row r="12070">
          <cell r="C12070">
            <v>251101026</v>
          </cell>
          <cell r="D12070" t="str">
            <v>21500251101026</v>
          </cell>
          <cell r="E12070" t="str">
            <v>2025年东莞科创金融集团党委基层党支部书记暨党务干部能力提升专题培训班</v>
          </cell>
          <cell r="F12070" t="str">
            <v>刘伟</v>
          </cell>
          <cell r="G12070" t="str">
            <v>2007024</v>
          </cell>
          <cell r="H12070">
            <v>0</v>
          </cell>
          <cell r="I12070">
            <v>32000</v>
          </cell>
          <cell r="J12070">
            <v>21538.8</v>
          </cell>
          <cell r="K12070">
            <v>10461.2</v>
          </cell>
          <cell r="L12070">
            <v>0</v>
          </cell>
          <cell r="M12070">
            <v>0</v>
          </cell>
          <cell r="N12070">
            <v>0</v>
          </cell>
          <cell r="O12070">
            <v>10461.2</v>
          </cell>
        </row>
        <row r="12071">
          <cell r="C12071">
            <v>251101027</v>
          </cell>
          <cell r="D12071" t="str">
            <v>21500251101027</v>
          </cell>
          <cell r="E12071" t="str">
            <v>2025年中国建设银行股份有限公司东莞市分行消保专员压力调适培训班</v>
          </cell>
          <cell r="F12071" t="str">
            <v>刘伟</v>
          </cell>
          <cell r="G12071" t="str">
            <v>2007024</v>
          </cell>
          <cell r="H12071">
            <v>0</v>
          </cell>
          <cell r="I12071">
            <v>18600</v>
          </cell>
          <cell r="J12071">
            <v>9201.5</v>
          </cell>
          <cell r="K12071">
            <v>9398.5</v>
          </cell>
          <cell r="L12071">
            <v>0</v>
          </cell>
          <cell r="M12071">
            <v>0</v>
          </cell>
          <cell r="N12071">
            <v>0</v>
          </cell>
          <cell r="O12071">
            <v>9398.5</v>
          </cell>
        </row>
        <row r="12072">
          <cell r="C12072">
            <v>251101028</v>
          </cell>
          <cell r="D12072" t="str">
            <v>21500251101028</v>
          </cell>
          <cell r="E12072" t="str">
            <v>2025农工党东莞市委会“学规定、强作风、树形象”主题教育暨履职能力提升培训班</v>
          </cell>
          <cell r="F12072" t="str">
            <v>刘伟</v>
          </cell>
          <cell r="G12072" t="str">
            <v>2007024</v>
          </cell>
          <cell r="H12072">
            <v>0</v>
          </cell>
          <cell r="I12072">
            <v>123750</v>
          </cell>
          <cell r="J12072">
            <v>83097.5</v>
          </cell>
          <cell r="K12072">
            <v>40652.5</v>
          </cell>
          <cell r="L12072">
            <v>0</v>
          </cell>
          <cell r="M12072">
            <v>0</v>
          </cell>
          <cell r="N12072">
            <v>0</v>
          </cell>
          <cell r="O12072">
            <v>40652.5</v>
          </cell>
        </row>
        <row r="12073">
          <cell r="C12073">
            <v>251101029</v>
          </cell>
          <cell r="D12073" t="str">
            <v>21500251101029</v>
          </cell>
          <cell r="E12073" t="str">
            <v>初级会计职称培训班</v>
          </cell>
          <cell r="F12073" t="str">
            <v>刘伟</v>
          </cell>
          <cell r="G12073" t="str">
            <v>2007024</v>
          </cell>
          <cell r="H12073">
            <v>0</v>
          </cell>
          <cell r="I12073">
            <v>8160</v>
          </cell>
          <cell r="J12073">
            <v>0</v>
          </cell>
          <cell r="K12073">
            <v>8160</v>
          </cell>
          <cell r="L12073">
            <v>0</v>
          </cell>
          <cell r="M12073">
            <v>0</v>
          </cell>
          <cell r="N12073">
            <v>0</v>
          </cell>
          <cell r="O12073">
            <v>8160</v>
          </cell>
        </row>
        <row r="12074">
          <cell r="C12074">
            <v>251101030</v>
          </cell>
          <cell r="D12074" t="str">
            <v>21500251101030</v>
          </cell>
          <cell r="E12074" t="str">
            <v>2025成人高考辅导班</v>
          </cell>
          <cell r="F12074" t="str">
            <v>刘伟</v>
          </cell>
          <cell r="G12074" t="str">
            <v>2007024</v>
          </cell>
          <cell r="H12074">
            <v>0</v>
          </cell>
          <cell r="I12074">
            <v>16200</v>
          </cell>
          <cell r="J12074">
            <v>7365.6</v>
          </cell>
          <cell r="K12074">
            <v>8834.4</v>
          </cell>
          <cell r="L12074">
            <v>0</v>
          </cell>
          <cell r="M12074">
            <v>0</v>
          </cell>
          <cell r="N12074">
            <v>0</v>
          </cell>
          <cell r="O12074">
            <v>8834.4</v>
          </cell>
        </row>
        <row r="12075">
          <cell r="C12075">
            <v>251101031</v>
          </cell>
          <cell r="D12075" t="str">
            <v>21500251101031</v>
          </cell>
          <cell r="E12075" t="str">
            <v>2025年禅城区农村党组织书记暨“百千万工程”头雁队伍专业能力提升培训班</v>
          </cell>
          <cell r="F12075" t="str">
            <v>刘伟</v>
          </cell>
          <cell r="G12075" t="str">
            <v>2007024</v>
          </cell>
          <cell r="H12075">
            <v>0</v>
          </cell>
          <cell r="I12075">
            <v>55100</v>
          </cell>
          <cell r="J12075">
            <v>0</v>
          </cell>
          <cell r="K12075">
            <v>55100</v>
          </cell>
          <cell r="L12075">
            <v>0</v>
          </cell>
          <cell r="M12075">
            <v>0</v>
          </cell>
          <cell r="N12075">
            <v>0</v>
          </cell>
          <cell r="O12075">
            <v>55100</v>
          </cell>
        </row>
        <row r="12076">
          <cell r="C12076">
            <v>251101032</v>
          </cell>
          <cell r="D12076" t="str">
            <v>21500251101032</v>
          </cell>
          <cell r="E12076" t="str">
            <v>2025年企业首席质量官高级研究班</v>
          </cell>
          <cell r="F12076" t="str">
            <v>刘伟</v>
          </cell>
          <cell r="G12076" t="str">
            <v>2007024</v>
          </cell>
          <cell r="H12076">
            <v>0</v>
          </cell>
          <cell r="I12076">
            <v>42318</v>
          </cell>
          <cell r="J12076">
            <v>0</v>
          </cell>
          <cell r="K12076">
            <v>42318</v>
          </cell>
          <cell r="L12076">
            <v>0</v>
          </cell>
          <cell r="M12076">
            <v>0</v>
          </cell>
          <cell r="N12076">
            <v>0</v>
          </cell>
          <cell r="O12076">
            <v>42318</v>
          </cell>
        </row>
        <row r="12077">
          <cell r="C12077">
            <v>251101033</v>
          </cell>
          <cell r="D12077" t="str">
            <v>21500251101033</v>
          </cell>
          <cell r="E12077" t="str">
            <v>2025年东莞市卫生健康系统社会组织党委党组织书记培训班</v>
          </cell>
          <cell r="F12077" t="str">
            <v>刘伟</v>
          </cell>
          <cell r="G12077" t="str">
            <v>2007024</v>
          </cell>
          <cell r="H12077">
            <v>0</v>
          </cell>
          <cell r="I12077">
            <v>47520</v>
          </cell>
          <cell r="J12077">
            <v>0</v>
          </cell>
          <cell r="K12077">
            <v>47520</v>
          </cell>
          <cell r="L12077">
            <v>0</v>
          </cell>
          <cell r="M12077">
            <v>0</v>
          </cell>
          <cell r="N12077">
            <v>0</v>
          </cell>
          <cell r="O12077">
            <v>47520</v>
          </cell>
        </row>
        <row r="12078">
          <cell r="C12078">
            <v>251101034</v>
          </cell>
          <cell r="D12078" t="str">
            <v>21500251101034</v>
          </cell>
          <cell r="E12078" t="str">
            <v>2024年佛山市三水区骨干政协委员履职能力提升专题培训班</v>
          </cell>
          <cell r="F12078" t="str">
            <v>刘伟</v>
          </cell>
          <cell r="G12078" t="str">
            <v>2007024</v>
          </cell>
          <cell r="H12078">
            <v>0</v>
          </cell>
          <cell r="I12078">
            <v>95500</v>
          </cell>
          <cell r="J12078">
            <v>0</v>
          </cell>
          <cell r="K12078">
            <v>95500</v>
          </cell>
          <cell r="L12078">
            <v>0</v>
          </cell>
          <cell r="M12078">
            <v>0</v>
          </cell>
          <cell r="N12078">
            <v>0</v>
          </cell>
          <cell r="O12078">
            <v>95500</v>
          </cell>
        </row>
        <row r="12079">
          <cell r="C12079">
            <v>251101035</v>
          </cell>
          <cell r="D12079" t="str">
            <v>21500251101035</v>
          </cell>
          <cell r="E12079" t="str">
            <v>2025年东莞共青团团务工作和团纪执行专题培训暨东莞市青年马克思主义培养工程村（社区）团组织书记培训班</v>
          </cell>
          <cell r="F12079" t="str">
            <v>刘伟</v>
          </cell>
          <cell r="G12079" t="str">
            <v>2007024</v>
          </cell>
          <cell r="H12079">
            <v>0</v>
          </cell>
          <cell r="I12079">
            <v>25720</v>
          </cell>
          <cell r="J12079">
            <v>0</v>
          </cell>
          <cell r="K12079">
            <v>25720</v>
          </cell>
          <cell r="L12079">
            <v>0</v>
          </cell>
          <cell r="M12079">
            <v>0</v>
          </cell>
          <cell r="N12079">
            <v>0</v>
          </cell>
          <cell r="O12079">
            <v>25720</v>
          </cell>
        </row>
        <row r="12080">
          <cell r="C12080">
            <v>251101036</v>
          </cell>
          <cell r="D12080" t="str">
            <v>21500251101036</v>
          </cell>
          <cell r="E12080" t="str">
            <v>2025年中小学生素质能力寒假提升班</v>
          </cell>
          <cell r="F12080" t="str">
            <v>刘伟</v>
          </cell>
          <cell r="G12080" t="str">
            <v>2007024</v>
          </cell>
          <cell r="H12080">
            <v>0</v>
          </cell>
          <cell r="I12080">
            <v>42570</v>
          </cell>
          <cell r="J12080">
            <v>0</v>
          </cell>
          <cell r="K12080">
            <v>42570</v>
          </cell>
          <cell r="L12080">
            <v>0</v>
          </cell>
          <cell r="M12080">
            <v>0</v>
          </cell>
          <cell r="N12080">
            <v>0</v>
          </cell>
          <cell r="O12080">
            <v>42570</v>
          </cell>
        </row>
        <row r="12081">
          <cell r="C12081">
            <v>251101037</v>
          </cell>
          <cell r="D12081" t="str">
            <v>21500251101037</v>
          </cell>
          <cell r="E12081" t="str">
            <v>2025年HKDSE课程委托培训班</v>
          </cell>
          <cell r="F12081" t="str">
            <v>刘伟</v>
          </cell>
          <cell r="G12081" t="str">
            <v>2007024</v>
          </cell>
          <cell r="H12081">
            <v>0</v>
          </cell>
          <cell r="I12081">
            <v>296000</v>
          </cell>
          <cell r="J12081">
            <v>0</v>
          </cell>
          <cell r="K12081">
            <v>296000</v>
          </cell>
          <cell r="L12081">
            <v>0</v>
          </cell>
          <cell r="M12081">
            <v>0</v>
          </cell>
          <cell r="N12081">
            <v>0</v>
          </cell>
          <cell r="O12081">
            <v>296000</v>
          </cell>
        </row>
        <row r="12082">
          <cell r="C12082">
            <v>251101038</v>
          </cell>
          <cell r="D12082" t="str">
            <v>21500251101038</v>
          </cell>
          <cell r="E12082" t="str">
            <v>2025年三支一扶岗前培训班</v>
          </cell>
          <cell r="F12082" t="str">
            <v>刘伟</v>
          </cell>
          <cell r="G12082" t="str">
            <v>2007024</v>
          </cell>
          <cell r="H12082">
            <v>0</v>
          </cell>
          <cell r="I12082">
            <v>27490</v>
          </cell>
          <cell r="J12082">
            <v>0</v>
          </cell>
          <cell r="K12082">
            <v>27490</v>
          </cell>
          <cell r="L12082">
            <v>0</v>
          </cell>
          <cell r="M12082">
            <v>0</v>
          </cell>
          <cell r="N12082">
            <v>0</v>
          </cell>
          <cell r="O12082">
            <v>27490</v>
          </cell>
        </row>
        <row r="12083">
          <cell r="C12083">
            <v>251101039</v>
          </cell>
          <cell r="D12083" t="str">
            <v>21500251101039</v>
          </cell>
          <cell r="E12083" t="str">
            <v>2025宏远篮球夏令营</v>
          </cell>
          <cell r="F12083" t="str">
            <v>刘伟</v>
          </cell>
          <cell r="G12083" t="str">
            <v>2007024</v>
          </cell>
          <cell r="H12083">
            <v>0</v>
          </cell>
          <cell r="I12083">
            <v>187850</v>
          </cell>
          <cell r="J12083">
            <v>0</v>
          </cell>
          <cell r="K12083">
            <v>187850</v>
          </cell>
          <cell r="L12083">
            <v>0</v>
          </cell>
          <cell r="M12083">
            <v>0</v>
          </cell>
          <cell r="N12083">
            <v>0</v>
          </cell>
          <cell r="O12083">
            <v>187850</v>
          </cell>
        </row>
        <row r="12084">
          <cell r="C12084">
            <v>251101040</v>
          </cell>
          <cell r="D12084" t="str">
            <v>21500251101040</v>
          </cell>
          <cell r="E12084" t="str">
            <v>广东莞揭实业投资发展有限公司员工素质能力提升培训班</v>
          </cell>
          <cell r="F12084" t="str">
            <v>刘伟</v>
          </cell>
          <cell r="G12084" t="str">
            <v>2007024</v>
          </cell>
          <cell r="H12084">
            <v>0</v>
          </cell>
          <cell r="I12084">
            <v>38406</v>
          </cell>
          <cell r="J12084">
            <v>0</v>
          </cell>
          <cell r="K12084">
            <v>38406</v>
          </cell>
          <cell r="L12084">
            <v>0</v>
          </cell>
          <cell r="M12084">
            <v>0</v>
          </cell>
          <cell r="N12084">
            <v>0</v>
          </cell>
          <cell r="O12084">
            <v>38406</v>
          </cell>
        </row>
        <row r="12085">
          <cell r="C12085">
            <v>251101041</v>
          </cell>
          <cell r="D12085" t="str">
            <v>21500251101041</v>
          </cell>
          <cell r="E12085" t="str">
            <v>高等教育自学考试课程班（毕业论文撰写）</v>
          </cell>
          <cell r="F12085" t="str">
            <v>刘伟</v>
          </cell>
          <cell r="G12085" t="str">
            <v>2007024</v>
          </cell>
          <cell r="H12085">
            <v>0</v>
          </cell>
          <cell r="I12085">
            <v>7000</v>
          </cell>
          <cell r="J12085">
            <v>0</v>
          </cell>
          <cell r="K12085">
            <v>7000</v>
          </cell>
          <cell r="L12085">
            <v>0</v>
          </cell>
          <cell r="M12085">
            <v>0</v>
          </cell>
          <cell r="N12085">
            <v>0</v>
          </cell>
          <cell r="O12085">
            <v>7000</v>
          </cell>
        </row>
        <row r="12086">
          <cell r="C12086">
            <v>251101042</v>
          </cell>
          <cell r="D12086" t="str">
            <v>21500251101042</v>
          </cell>
          <cell r="E12086" t="str">
            <v>中国人寿东莞分公司2025年员工素质培训班</v>
          </cell>
          <cell r="F12086" t="str">
            <v>刘伟</v>
          </cell>
          <cell r="G12086" t="str">
            <v>2007024</v>
          </cell>
          <cell r="H12086">
            <v>0</v>
          </cell>
          <cell r="I12086">
            <v>0</v>
          </cell>
          <cell r="J12086">
            <v>0</v>
          </cell>
          <cell r="K12086">
            <v>0</v>
          </cell>
          <cell r="L12086">
            <v>0</v>
          </cell>
          <cell r="M12086">
            <v>0</v>
          </cell>
          <cell r="N12086">
            <v>0</v>
          </cell>
          <cell r="O12086">
            <v>0</v>
          </cell>
        </row>
        <row r="12087">
          <cell r="C12087">
            <v>251101043</v>
          </cell>
          <cell r="D12087" t="str">
            <v>21500251101043</v>
          </cell>
          <cell r="E12087" t="str">
            <v>2025年珠海科技学院“提升教书育人能力涵养高尚师德师风”专题研修班</v>
          </cell>
          <cell r="F12087" t="str">
            <v>刘伟</v>
          </cell>
          <cell r="G12087" t="str">
            <v>2007024</v>
          </cell>
          <cell r="H12087">
            <v>0</v>
          </cell>
          <cell r="I12087">
            <v>0</v>
          </cell>
          <cell r="J12087">
            <v>0</v>
          </cell>
          <cell r="K12087">
            <v>0</v>
          </cell>
          <cell r="L12087">
            <v>0</v>
          </cell>
          <cell r="M12087">
            <v>0</v>
          </cell>
          <cell r="N12087">
            <v>0</v>
          </cell>
          <cell r="O12087">
            <v>0</v>
          </cell>
        </row>
        <row r="12088">
          <cell r="C12088">
            <v>251101044</v>
          </cell>
          <cell r="D12088" t="str">
            <v>21500251101044</v>
          </cell>
          <cell r="E12088" t="str">
            <v>松山湖自考助学（2022级、2023级）</v>
          </cell>
          <cell r="F12088" t="str">
            <v>刘伟</v>
          </cell>
          <cell r="G12088" t="str">
            <v>2007024</v>
          </cell>
          <cell r="H12088">
            <v>0</v>
          </cell>
          <cell r="I12088">
            <v>0</v>
          </cell>
          <cell r="J12088">
            <v>0</v>
          </cell>
          <cell r="K12088">
            <v>0</v>
          </cell>
          <cell r="L12088">
            <v>0</v>
          </cell>
          <cell r="M12088">
            <v>0</v>
          </cell>
          <cell r="N12088">
            <v>0</v>
          </cell>
          <cell r="O12088">
            <v>0</v>
          </cell>
        </row>
        <row r="12089">
          <cell r="C12089">
            <v>251101045</v>
          </cell>
          <cell r="D12089" t="str">
            <v>21500251101045</v>
          </cell>
          <cell r="E12089" t="str">
            <v>松山湖自考助学（2024级、2025级）</v>
          </cell>
          <cell r="F12089" t="str">
            <v>刘伟</v>
          </cell>
          <cell r="G12089" t="str">
            <v>2007024</v>
          </cell>
          <cell r="H12089">
            <v>0</v>
          </cell>
          <cell r="I12089">
            <v>0</v>
          </cell>
          <cell r="J12089">
            <v>0</v>
          </cell>
          <cell r="K12089">
            <v>0</v>
          </cell>
          <cell r="L12089">
            <v>0</v>
          </cell>
          <cell r="M12089">
            <v>0</v>
          </cell>
          <cell r="N12089">
            <v>0</v>
          </cell>
          <cell r="O12089">
            <v>0</v>
          </cell>
        </row>
        <row r="12090">
          <cell r="C12090">
            <v>251101046</v>
          </cell>
          <cell r="D12090" t="str">
            <v>21500251101046</v>
          </cell>
          <cell r="E12090" t="str">
            <v>莞城自考（2022级、2023级）</v>
          </cell>
          <cell r="F12090" t="str">
            <v>刘伟</v>
          </cell>
          <cell r="G12090" t="str">
            <v>2007024</v>
          </cell>
          <cell r="H12090">
            <v>0</v>
          </cell>
          <cell r="I12090">
            <v>0</v>
          </cell>
          <cell r="J12090">
            <v>0</v>
          </cell>
          <cell r="K12090">
            <v>0</v>
          </cell>
          <cell r="L12090">
            <v>0</v>
          </cell>
          <cell r="M12090">
            <v>0</v>
          </cell>
          <cell r="N12090">
            <v>0</v>
          </cell>
          <cell r="O12090">
            <v>0</v>
          </cell>
        </row>
        <row r="12091">
          <cell r="C12091">
            <v>251101047</v>
          </cell>
          <cell r="D12091" t="str">
            <v>21500251101047</v>
          </cell>
          <cell r="E12091" t="str">
            <v>莞城自考（2024级、2025级）</v>
          </cell>
          <cell r="F12091" t="str">
            <v>刘伟</v>
          </cell>
          <cell r="G12091" t="str">
            <v>2007024</v>
          </cell>
          <cell r="H12091">
            <v>0</v>
          </cell>
          <cell r="I12091">
            <v>0</v>
          </cell>
          <cell r="J12091">
            <v>0</v>
          </cell>
          <cell r="K12091">
            <v>0</v>
          </cell>
          <cell r="L12091">
            <v>0</v>
          </cell>
          <cell r="M12091">
            <v>0</v>
          </cell>
          <cell r="N12091">
            <v>0</v>
          </cell>
          <cell r="O12091">
            <v>0</v>
          </cell>
        </row>
        <row r="12092">
          <cell r="C12092">
            <v>251101048</v>
          </cell>
          <cell r="D12092" t="str">
            <v>21500251101048</v>
          </cell>
          <cell r="E12092" t="str">
            <v>2025年东莞市镇街工会经审业务培训班</v>
          </cell>
          <cell r="F12092" t="str">
            <v>刘伟</v>
          </cell>
          <cell r="G12092" t="str">
            <v>2007024</v>
          </cell>
          <cell r="H12092">
            <v>0</v>
          </cell>
          <cell r="I12092">
            <v>0</v>
          </cell>
          <cell r="J12092">
            <v>0</v>
          </cell>
          <cell r="K12092">
            <v>0</v>
          </cell>
          <cell r="L12092">
            <v>0</v>
          </cell>
          <cell r="M12092">
            <v>0</v>
          </cell>
          <cell r="N12092">
            <v>0</v>
          </cell>
          <cell r="O12092">
            <v>0</v>
          </cell>
        </row>
        <row r="12093">
          <cell r="C12093">
            <v>255702</v>
          </cell>
          <cell r="D12093" t="str">
            <v>21500255702</v>
          </cell>
          <cell r="E12093" t="str">
            <v>2024年自学考试评卷费</v>
          </cell>
          <cell r="F12093" t="str">
            <v>刘伟</v>
          </cell>
          <cell r="G12093" t="str">
            <v>2007024</v>
          </cell>
          <cell r="H12093">
            <v>0</v>
          </cell>
          <cell r="I12093">
            <v>5250</v>
          </cell>
          <cell r="J12093">
            <v>0</v>
          </cell>
          <cell r="K12093">
            <v>5250</v>
          </cell>
          <cell r="L12093">
            <v>0</v>
          </cell>
          <cell r="M12093">
            <v>0</v>
          </cell>
          <cell r="N12093">
            <v>0</v>
          </cell>
          <cell r="O12093">
            <v>5250</v>
          </cell>
        </row>
        <row r="12094">
          <cell r="C12094">
            <v>255704</v>
          </cell>
          <cell r="D12094" t="str">
            <v>21500255704</v>
          </cell>
          <cell r="E12094" t="str">
            <v>2025年自学考试考试费</v>
          </cell>
          <cell r="F12094" t="str">
            <v>刘伟</v>
          </cell>
          <cell r="G12094" t="str">
            <v>2007024</v>
          </cell>
          <cell r="H12094">
            <v>0</v>
          </cell>
          <cell r="I12094">
            <v>35640</v>
          </cell>
          <cell r="J12094">
            <v>5245</v>
          </cell>
          <cell r="K12094">
            <v>30395</v>
          </cell>
          <cell r="L12094">
            <v>0</v>
          </cell>
          <cell r="M12094">
            <v>0</v>
          </cell>
          <cell r="N12094">
            <v>0</v>
          </cell>
          <cell r="O12094">
            <v>30395</v>
          </cell>
        </row>
        <row r="12095">
          <cell r="C12095">
            <v>255708</v>
          </cell>
          <cell r="D12095" t="str">
            <v>21500255708</v>
          </cell>
          <cell r="E12095" t="str">
            <v>2025年成人学士学位外语水平考试考试费</v>
          </cell>
          <cell r="F12095" t="str">
            <v>刘伟</v>
          </cell>
          <cell r="G12095" t="str">
            <v>2007024</v>
          </cell>
          <cell r="H12095">
            <v>0</v>
          </cell>
          <cell r="I12095">
            <v>69550</v>
          </cell>
          <cell r="J12095">
            <v>0</v>
          </cell>
          <cell r="K12095">
            <v>69550</v>
          </cell>
          <cell r="L12095">
            <v>0</v>
          </cell>
          <cell r="M12095">
            <v>0</v>
          </cell>
          <cell r="N12095">
            <v>0</v>
          </cell>
          <cell r="O12095">
            <v>69550</v>
          </cell>
        </row>
        <row r="12096">
          <cell r="C12096">
            <v>221102009</v>
          </cell>
          <cell r="D12096" t="str">
            <v>21600221102009</v>
          </cell>
          <cell r="E12096" t="str">
            <v>国际学院专项经费</v>
          </cell>
          <cell r="F12096" t="str">
            <v>陈佰满</v>
          </cell>
          <cell r="G12096" t="str">
            <v>2013013</v>
          </cell>
          <cell r="H12096">
            <v>0</v>
          </cell>
          <cell r="I12096">
            <v>668000</v>
          </cell>
          <cell r="J12096">
            <v>441297.94</v>
          </cell>
          <cell r="K12096">
            <v>226702.06</v>
          </cell>
          <cell r="L12096">
            <v>0</v>
          </cell>
          <cell r="M12096">
            <v>0</v>
          </cell>
          <cell r="N12096">
            <v>0</v>
          </cell>
          <cell r="O12096">
            <v>226702.06</v>
          </cell>
        </row>
        <row r="12097">
          <cell r="C12097">
            <v>221102009001</v>
          </cell>
          <cell r="D12097" t="str">
            <v>21600221102009001</v>
          </cell>
          <cell r="E12097" t="str">
            <v>线上线下混合式双师同堂国际化人才培养项目改革实践</v>
          </cell>
          <cell r="F12097" t="str">
            <v>郝丽霞</v>
          </cell>
          <cell r="G12097" t="str">
            <v>2018082</v>
          </cell>
          <cell r="H12097">
            <v>0</v>
          </cell>
          <cell r="I12097">
            <v>10000</v>
          </cell>
          <cell r="J12097">
            <v>0</v>
          </cell>
          <cell r="K12097">
            <v>10000</v>
          </cell>
          <cell r="L12097">
            <v>0</v>
          </cell>
          <cell r="M12097">
            <v>0</v>
          </cell>
          <cell r="N12097">
            <v>0</v>
          </cell>
          <cell r="O12097">
            <v>10000</v>
          </cell>
        </row>
        <row r="12098">
          <cell r="C12098">
            <v>221102009002</v>
          </cell>
          <cell r="D12098" t="str">
            <v>21600221102009002</v>
          </cell>
          <cell r="E12098" t="str">
            <v>生成式人工智能支持下的汉语二语者读写素养人机协同评价模式研究</v>
          </cell>
          <cell r="F12098" t="str">
            <v>王大壮</v>
          </cell>
          <cell r="G12098" t="str">
            <v>2024080</v>
          </cell>
          <cell r="H12098">
            <v>0</v>
          </cell>
          <cell r="I12098">
            <v>10000</v>
          </cell>
          <cell r="J12098">
            <v>0</v>
          </cell>
          <cell r="K12098">
            <v>10000</v>
          </cell>
          <cell r="L12098">
            <v>0</v>
          </cell>
          <cell r="M12098">
            <v>0</v>
          </cell>
          <cell r="N12098">
            <v>0</v>
          </cell>
          <cell r="O12098">
            <v>10000</v>
          </cell>
        </row>
        <row r="12099">
          <cell r="C12099">
            <v>221102009003</v>
          </cell>
          <cell r="D12099" t="str">
            <v>21600221102009003</v>
          </cell>
          <cell r="E12099" t="str">
            <v>中国文化概论课程思政示范课程</v>
          </cell>
          <cell r="F12099" t="str">
            <v>刘啸天</v>
          </cell>
          <cell r="G12099" t="str">
            <v>2009011</v>
          </cell>
          <cell r="H12099">
            <v>0</v>
          </cell>
          <cell r="I12099">
            <v>12000</v>
          </cell>
          <cell r="J12099">
            <v>0</v>
          </cell>
          <cell r="K12099">
            <v>12000</v>
          </cell>
          <cell r="L12099">
            <v>0</v>
          </cell>
          <cell r="M12099">
            <v>0</v>
          </cell>
          <cell r="N12099">
            <v>0</v>
          </cell>
          <cell r="O12099">
            <v>12000</v>
          </cell>
        </row>
        <row r="12100">
          <cell r="C12100">
            <v>221110346</v>
          </cell>
          <cell r="D12100" t="str">
            <v>21600221110346</v>
          </cell>
          <cell r="E12100" t="str">
            <v>二级学院人才启动费</v>
          </cell>
          <cell r="F12100" t="str">
            <v>陈佰满</v>
          </cell>
          <cell r="G12100" t="str">
            <v>2013013</v>
          </cell>
          <cell r="H12100">
            <v>0</v>
          </cell>
          <cell r="I12100">
            <v>0</v>
          </cell>
          <cell r="J12100">
            <v>0</v>
          </cell>
          <cell r="K12100">
            <v>0</v>
          </cell>
          <cell r="L12100">
            <v>0</v>
          </cell>
          <cell r="M12100">
            <v>0</v>
          </cell>
          <cell r="N12100">
            <v>0</v>
          </cell>
          <cell r="O12100">
            <v>0</v>
          </cell>
        </row>
        <row r="12101">
          <cell r="C12101">
            <v>221110346001</v>
          </cell>
          <cell r="D12101" t="str">
            <v>21600221110346001</v>
          </cell>
          <cell r="E12101" t="str">
            <v>王大壮 人才启动经费项目</v>
          </cell>
          <cell r="F12101" t="str">
            <v>王大壮</v>
          </cell>
          <cell r="G12101" t="str">
            <v>2024080</v>
          </cell>
          <cell r="H12101">
            <v>0</v>
          </cell>
          <cell r="I12101">
            <v>50000</v>
          </cell>
          <cell r="J12101">
            <v>2272.68</v>
          </cell>
          <cell r="K12101">
            <v>47727.32</v>
          </cell>
          <cell r="L12101">
            <v>0</v>
          </cell>
          <cell r="M12101">
            <v>0</v>
          </cell>
          <cell r="N12101">
            <v>0</v>
          </cell>
          <cell r="O12101">
            <v>47727.32</v>
          </cell>
        </row>
        <row r="12102">
          <cell r="C12102">
            <v>221122</v>
          </cell>
          <cell r="D12102" t="str">
            <v>21600221122</v>
          </cell>
          <cell r="E12102" t="str">
            <v>国际学院培训费返还</v>
          </cell>
          <cell r="F12102" t="str">
            <v>陈佰满</v>
          </cell>
          <cell r="G12102" t="str">
            <v>2013013</v>
          </cell>
          <cell r="H12102">
            <v>0</v>
          </cell>
          <cell r="I12102">
            <v>1346875.66</v>
          </cell>
          <cell r="J12102">
            <v>168078.76</v>
          </cell>
          <cell r="K12102">
            <v>1178796.9</v>
          </cell>
          <cell r="L12102">
            <v>0</v>
          </cell>
          <cell r="M12102">
            <v>0</v>
          </cell>
          <cell r="N12102">
            <v>0</v>
          </cell>
          <cell r="O12102">
            <v>1178796.9</v>
          </cell>
        </row>
        <row r="12103">
          <cell r="C12103">
            <v>225601031</v>
          </cell>
          <cell r="D12103" t="str">
            <v>21600225601031</v>
          </cell>
          <cell r="E12103" t="str">
            <v>科研管理费</v>
          </cell>
          <cell r="F12103" t="str">
            <v>陈佰满</v>
          </cell>
          <cell r="G12103" t="str">
            <v>2013013</v>
          </cell>
          <cell r="H12103">
            <v>0</v>
          </cell>
          <cell r="I12103">
            <v>128.5</v>
          </cell>
          <cell r="J12103">
            <v>0</v>
          </cell>
          <cell r="K12103">
            <v>128.5</v>
          </cell>
          <cell r="L12103">
            <v>0</v>
          </cell>
          <cell r="M12103">
            <v>0</v>
          </cell>
          <cell r="N12103">
            <v>0</v>
          </cell>
          <cell r="O12103">
            <v>128.5</v>
          </cell>
        </row>
        <row r="12104">
          <cell r="C12104">
            <v>231108</v>
          </cell>
          <cell r="D12104" t="str">
            <v>21600231108</v>
          </cell>
          <cell r="E12104" t="str">
            <v>国际学院非学历教育办学项目</v>
          </cell>
          <cell r="F12104" t="str">
            <v>陈佰满</v>
          </cell>
          <cell r="G12104" t="str">
            <v>2013013</v>
          </cell>
          <cell r="H12104">
            <v>0</v>
          </cell>
          <cell r="I12104">
            <v>0</v>
          </cell>
          <cell r="J12104">
            <v>0</v>
          </cell>
          <cell r="K12104">
            <v>0</v>
          </cell>
          <cell r="L12104">
            <v>0</v>
          </cell>
          <cell r="M12104">
            <v>0</v>
          </cell>
          <cell r="N12104">
            <v>0</v>
          </cell>
          <cell r="O12104">
            <v>0</v>
          </cell>
        </row>
        <row r="12105">
          <cell r="C12105">
            <v>231108001</v>
          </cell>
          <cell r="D12105" t="str">
            <v>21600231108001</v>
          </cell>
          <cell r="E12105" t="str">
            <v>DGUT-UPSE线上汉语入门课程</v>
          </cell>
          <cell r="F12105" t="str">
            <v>陈佰满</v>
          </cell>
          <cell r="G12105" t="str">
            <v>2013013</v>
          </cell>
          <cell r="H12105">
            <v>0</v>
          </cell>
          <cell r="I12105">
            <v>10728.45</v>
          </cell>
          <cell r="J12105">
            <v>7100</v>
          </cell>
          <cell r="K12105">
            <v>3628.45</v>
          </cell>
          <cell r="L12105">
            <v>0</v>
          </cell>
          <cell r="M12105">
            <v>0</v>
          </cell>
          <cell r="N12105">
            <v>0</v>
          </cell>
          <cell r="O12105">
            <v>3628.45</v>
          </cell>
        </row>
        <row r="12106">
          <cell r="C12106">
            <v>241101</v>
          </cell>
          <cell r="D12106" t="str">
            <v>21600241101</v>
          </cell>
          <cell r="E12106" t="str">
            <v>中拉技术转移中心拉美研究院专项经费</v>
          </cell>
          <cell r="F12106" t="str">
            <v>陈佰满</v>
          </cell>
          <cell r="G12106" t="str">
            <v>2013013</v>
          </cell>
          <cell r="H12106">
            <v>0</v>
          </cell>
          <cell r="I12106">
            <v>527500</v>
          </cell>
          <cell r="J12106">
            <v>208923.68</v>
          </cell>
          <cell r="K12106">
            <v>318576.32</v>
          </cell>
          <cell r="L12106">
            <v>0</v>
          </cell>
          <cell r="M12106">
            <v>34000.16</v>
          </cell>
          <cell r="N12106">
            <v>0</v>
          </cell>
          <cell r="O12106">
            <v>284576.16</v>
          </cell>
        </row>
        <row r="12107">
          <cell r="C12107">
            <v>195900001026</v>
          </cell>
          <cell r="D12107" t="str">
            <v>21700195900001026</v>
          </cell>
          <cell r="E12107" t="str">
            <v>党费</v>
          </cell>
          <cell r="F12107" t="str">
            <v>黄金和</v>
          </cell>
          <cell r="G12107" t="str">
            <v>2001016</v>
          </cell>
          <cell r="H12107">
            <v>0</v>
          </cell>
          <cell r="I12107">
            <v>59720.6</v>
          </cell>
          <cell r="J12107">
            <v>500</v>
          </cell>
          <cell r="K12107">
            <v>59220.6</v>
          </cell>
          <cell r="L12107">
            <v>0</v>
          </cell>
          <cell r="M12107">
            <v>0</v>
          </cell>
          <cell r="N12107">
            <v>0</v>
          </cell>
          <cell r="O12107">
            <v>59220.6</v>
          </cell>
        </row>
        <row r="12108">
          <cell r="C12108">
            <v>215701015</v>
          </cell>
          <cell r="D12108" t="str">
            <v>21700215701015</v>
          </cell>
          <cell r="E12108" t="str">
            <v>征兵专项经费</v>
          </cell>
          <cell r="F12108" t="str">
            <v>黄金和</v>
          </cell>
          <cell r="G12108" t="str">
            <v>2001016</v>
          </cell>
          <cell r="H12108">
            <v>0</v>
          </cell>
          <cell r="I12108">
            <v>0</v>
          </cell>
          <cell r="J12108">
            <v>0</v>
          </cell>
          <cell r="K12108">
            <v>0</v>
          </cell>
          <cell r="L12108">
            <v>0</v>
          </cell>
          <cell r="M12108">
            <v>0</v>
          </cell>
          <cell r="N12108">
            <v>0</v>
          </cell>
          <cell r="O12108">
            <v>0</v>
          </cell>
        </row>
        <row r="12109">
          <cell r="C12109">
            <v>221001041</v>
          </cell>
          <cell r="D12109" t="str">
            <v>21700221001041</v>
          </cell>
          <cell r="E12109" t="str">
            <v>教学部门日常教学经费</v>
          </cell>
          <cell r="F12109" t="str">
            <v>劳丹</v>
          </cell>
          <cell r="G12109" t="str">
            <v>2003078</v>
          </cell>
          <cell r="H12109">
            <v>0</v>
          </cell>
          <cell r="I12109">
            <v>12000</v>
          </cell>
          <cell r="J12109">
            <v>7936.3</v>
          </cell>
          <cell r="K12109">
            <v>4063.7</v>
          </cell>
          <cell r="L12109">
            <v>0</v>
          </cell>
          <cell r="M12109">
            <v>0</v>
          </cell>
          <cell r="N12109">
            <v>0</v>
          </cell>
          <cell r="O12109">
            <v>4063.7</v>
          </cell>
        </row>
        <row r="12110">
          <cell r="C12110">
            <v>221001067</v>
          </cell>
          <cell r="D12110" t="str">
            <v>21700221001067</v>
          </cell>
          <cell r="E12110" t="str">
            <v>党建经费</v>
          </cell>
          <cell r="F12110" t="str">
            <v>黄金和</v>
          </cell>
          <cell r="G12110" t="str">
            <v>2001016</v>
          </cell>
          <cell r="H12110">
            <v>0</v>
          </cell>
          <cell r="I12110">
            <v>24690</v>
          </cell>
          <cell r="J12110">
            <v>20059.02</v>
          </cell>
          <cell r="K12110">
            <v>4630.98</v>
          </cell>
          <cell r="L12110">
            <v>0</v>
          </cell>
          <cell r="M12110">
            <v>0</v>
          </cell>
          <cell r="N12110">
            <v>0</v>
          </cell>
          <cell r="O12110">
            <v>4630.98</v>
          </cell>
        </row>
        <row r="12111">
          <cell r="C12111">
            <v>221001142</v>
          </cell>
          <cell r="D12111" t="str">
            <v>21700221001142</v>
          </cell>
          <cell r="E12111" t="str">
            <v>莞香基地专项建设经费</v>
          </cell>
          <cell r="F12111" t="str">
            <v>劳丹</v>
          </cell>
          <cell r="G12111" t="str">
            <v>2003078</v>
          </cell>
          <cell r="H12111">
            <v>0</v>
          </cell>
          <cell r="I12111">
            <v>70000</v>
          </cell>
          <cell r="J12111">
            <v>19030</v>
          </cell>
          <cell r="K12111">
            <v>50970</v>
          </cell>
          <cell r="L12111">
            <v>0</v>
          </cell>
          <cell r="M12111">
            <v>0</v>
          </cell>
          <cell r="N12111">
            <v>0</v>
          </cell>
          <cell r="O12111">
            <v>50970</v>
          </cell>
        </row>
        <row r="12112">
          <cell r="C12112">
            <v>221003012</v>
          </cell>
          <cell r="D12112" t="str">
            <v>21700221003012</v>
          </cell>
          <cell r="E12112" t="str">
            <v>知行学院专项经费</v>
          </cell>
          <cell r="F12112" t="str">
            <v>劳丹</v>
          </cell>
          <cell r="G12112" t="str">
            <v>2003078</v>
          </cell>
          <cell r="H12112">
            <v>0</v>
          </cell>
          <cell r="I12112">
            <v>470000</v>
          </cell>
          <cell r="J12112">
            <v>193619.24</v>
          </cell>
          <cell r="K12112">
            <v>276380.76</v>
          </cell>
          <cell r="L12112">
            <v>0</v>
          </cell>
          <cell r="M12112">
            <v>0</v>
          </cell>
          <cell r="N12112">
            <v>0</v>
          </cell>
          <cell r="O12112">
            <v>276380.76</v>
          </cell>
        </row>
        <row r="12113">
          <cell r="C12113">
            <v>225711</v>
          </cell>
          <cell r="D12113" t="str">
            <v>21700225711</v>
          </cell>
          <cell r="E12113" t="str">
            <v>应急救护比赛奖金</v>
          </cell>
          <cell r="F12113" t="str">
            <v>劳丹</v>
          </cell>
          <cell r="G12113" t="str">
            <v>2003078</v>
          </cell>
          <cell r="H12113">
            <v>0</v>
          </cell>
          <cell r="I12113">
            <v>0</v>
          </cell>
          <cell r="J12113">
            <v>0</v>
          </cell>
          <cell r="K12113">
            <v>0</v>
          </cell>
          <cell r="L12113">
            <v>0</v>
          </cell>
          <cell r="M12113">
            <v>0</v>
          </cell>
          <cell r="N12113">
            <v>0</v>
          </cell>
          <cell r="O12113">
            <v>0</v>
          </cell>
        </row>
        <row r="12114">
          <cell r="C12114">
            <v>195900001023</v>
          </cell>
          <cell r="D12114" t="str">
            <v>21800195900001023</v>
          </cell>
          <cell r="E12114" t="str">
            <v>党费</v>
          </cell>
          <cell r="F12114" t="str">
            <v>邢大立</v>
          </cell>
          <cell r="G12114" t="str">
            <v>1993031</v>
          </cell>
          <cell r="H12114">
            <v>0</v>
          </cell>
          <cell r="I12114">
            <v>7624.78</v>
          </cell>
          <cell r="J12114">
            <v>3600</v>
          </cell>
          <cell r="K12114">
            <v>4024.78</v>
          </cell>
          <cell r="L12114">
            <v>0</v>
          </cell>
          <cell r="M12114">
            <v>0</v>
          </cell>
          <cell r="N12114">
            <v>0</v>
          </cell>
          <cell r="O12114">
            <v>4024.78</v>
          </cell>
        </row>
        <row r="12115">
          <cell r="C12115">
            <v>215701016</v>
          </cell>
          <cell r="D12115" t="str">
            <v>21800215701016</v>
          </cell>
          <cell r="E12115" t="str">
            <v>征兵专项经费</v>
          </cell>
          <cell r="F12115" t="str">
            <v>邢大立</v>
          </cell>
          <cell r="G12115" t="str">
            <v>1993031</v>
          </cell>
          <cell r="H12115">
            <v>0</v>
          </cell>
          <cell r="I12115">
            <v>3000</v>
          </cell>
          <cell r="J12115">
            <v>0</v>
          </cell>
          <cell r="K12115">
            <v>3000</v>
          </cell>
          <cell r="L12115">
            <v>0</v>
          </cell>
          <cell r="M12115">
            <v>0</v>
          </cell>
          <cell r="N12115">
            <v>0</v>
          </cell>
          <cell r="O12115">
            <v>3000</v>
          </cell>
        </row>
        <row r="12116">
          <cell r="C12116">
            <v>221001042</v>
          </cell>
          <cell r="D12116" t="str">
            <v>21800221001042</v>
          </cell>
          <cell r="E12116" t="str">
            <v>教学部门日常教学经费</v>
          </cell>
          <cell r="F12116" t="str">
            <v>陈伟</v>
          </cell>
          <cell r="G12116" t="str">
            <v>2003020</v>
          </cell>
          <cell r="H12116">
            <v>0</v>
          </cell>
          <cell r="I12116">
            <v>0</v>
          </cell>
          <cell r="J12116">
            <v>0</v>
          </cell>
          <cell r="K12116">
            <v>0</v>
          </cell>
          <cell r="L12116">
            <v>0</v>
          </cell>
          <cell r="M12116">
            <v>0</v>
          </cell>
          <cell r="N12116">
            <v>0</v>
          </cell>
          <cell r="O12116">
            <v>0</v>
          </cell>
        </row>
        <row r="12117">
          <cell r="C12117">
            <v>221001135</v>
          </cell>
          <cell r="D12117" t="str">
            <v>21800221001135</v>
          </cell>
          <cell r="E12117" t="str">
            <v>党建经费</v>
          </cell>
          <cell r="F12117" t="str">
            <v>邢大立</v>
          </cell>
          <cell r="G12117" t="str">
            <v>1993031</v>
          </cell>
          <cell r="H12117">
            <v>0</v>
          </cell>
          <cell r="I12117">
            <v>34785</v>
          </cell>
          <cell r="J12117">
            <v>0</v>
          </cell>
          <cell r="K12117">
            <v>34785</v>
          </cell>
          <cell r="L12117">
            <v>0</v>
          </cell>
          <cell r="M12117">
            <v>0</v>
          </cell>
          <cell r="N12117">
            <v>0</v>
          </cell>
          <cell r="O12117">
            <v>34785</v>
          </cell>
        </row>
        <row r="12118">
          <cell r="C12118">
            <v>221001185</v>
          </cell>
          <cell r="D12118" t="str">
            <v>21800221001185</v>
          </cell>
          <cell r="E12118" t="str">
            <v>日常公用经费</v>
          </cell>
          <cell r="F12118" t="str">
            <v>陈伟</v>
          </cell>
          <cell r="G12118" t="str">
            <v>2003020</v>
          </cell>
          <cell r="H12118">
            <v>0</v>
          </cell>
          <cell r="I12118">
            <v>0</v>
          </cell>
          <cell r="J12118">
            <v>-100</v>
          </cell>
          <cell r="K12118">
            <v>100</v>
          </cell>
          <cell r="L12118">
            <v>0</v>
          </cell>
          <cell r="M12118">
            <v>0</v>
          </cell>
          <cell r="N12118">
            <v>0</v>
          </cell>
          <cell r="O12118">
            <v>100</v>
          </cell>
        </row>
        <row r="12119">
          <cell r="C12119">
            <v>221001186</v>
          </cell>
          <cell r="D12119" t="str">
            <v>21800221001186</v>
          </cell>
          <cell r="E12119" t="str">
            <v>教学业务费（教学实验耗材费）</v>
          </cell>
          <cell r="F12119" t="str">
            <v>陈伟</v>
          </cell>
          <cell r="G12119" t="str">
            <v>2003020</v>
          </cell>
          <cell r="H12119">
            <v>0</v>
          </cell>
          <cell r="I12119">
            <v>100000</v>
          </cell>
          <cell r="J12119">
            <v>38048.18</v>
          </cell>
          <cell r="K12119">
            <v>61951.82</v>
          </cell>
          <cell r="L12119">
            <v>0</v>
          </cell>
          <cell r="M12119">
            <v>0</v>
          </cell>
          <cell r="N12119">
            <v>0</v>
          </cell>
          <cell r="O12119">
            <v>61951.82</v>
          </cell>
        </row>
        <row r="12120">
          <cell r="C12120">
            <v>221003027</v>
          </cell>
          <cell r="D12120" t="str">
            <v>21800221003027</v>
          </cell>
          <cell r="E12120" t="str">
            <v>学生工作经费</v>
          </cell>
          <cell r="F12120" t="str">
            <v>陈伟</v>
          </cell>
          <cell r="G12120" t="str">
            <v>2003020</v>
          </cell>
          <cell r="H12120">
            <v>0</v>
          </cell>
          <cell r="I12120">
            <v>13000</v>
          </cell>
          <cell r="J12120">
            <v>6365.89</v>
          </cell>
          <cell r="K12120">
            <v>6634.11</v>
          </cell>
          <cell r="L12120">
            <v>0</v>
          </cell>
          <cell r="M12120">
            <v>0</v>
          </cell>
          <cell r="N12120">
            <v>0</v>
          </cell>
          <cell r="O12120">
            <v>6634.11</v>
          </cell>
        </row>
        <row r="12121">
          <cell r="C12121">
            <v>221012042</v>
          </cell>
          <cell r="D12121" t="str">
            <v>21800221012042</v>
          </cell>
          <cell r="E12121" t="str">
            <v>学生工作经费（德育经费）</v>
          </cell>
          <cell r="F12121" t="str">
            <v>陈伟</v>
          </cell>
          <cell r="G12121" t="str">
            <v>2003020</v>
          </cell>
          <cell r="H12121">
            <v>0</v>
          </cell>
          <cell r="I12121">
            <v>5000</v>
          </cell>
          <cell r="J12121">
            <v>0</v>
          </cell>
          <cell r="K12121">
            <v>5000</v>
          </cell>
          <cell r="L12121">
            <v>0</v>
          </cell>
          <cell r="M12121">
            <v>0</v>
          </cell>
          <cell r="N12121">
            <v>0</v>
          </cell>
          <cell r="O12121">
            <v>5000</v>
          </cell>
        </row>
        <row r="12122">
          <cell r="C12122">
            <v>221102005002</v>
          </cell>
          <cell r="D12122" t="str">
            <v>21800221102005002</v>
          </cell>
          <cell r="E12122" t="str">
            <v>卓越工程师学院创新创业学院专项经费</v>
          </cell>
          <cell r="F12122" t="str">
            <v>陈伟</v>
          </cell>
          <cell r="G12122" t="str">
            <v>2003020</v>
          </cell>
          <cell r="H12122">
            <v>0</v>
          </cell>
          <cell r="I12122">
            <v>695000</v>
          </cell>
          <cell r="J12122">
            <v>393000</v>
          </cell>
          <cell r="K12122">
            <v>302000</v>
          </cell>
          <cell r="L12122">
            <v>0</v>
          </cell>
          <cell r="M12122">
            <v>260400</v>
          </cell>
          <cell r="N12122">
            <v>0</v>
          </cell>
          <cell r="O12122">
            <v>41600</v>
          </cell>
        </row>
        <row r="12123">
          <cell r="C12123">
            <v>221102010</v>
          </cell>
          <cell r="D12123" t="str">
            <v>21800221102010</v>
          </cell>
          <cell r="E12123" t="str">
            <v>卓越工程师创新创业学院专项经费</v>
          </cell>
          <cell r="F12123" t="str">
            <v>陈伟</v>
          </cell>
          <cell r="G12123" t="str">
            <v>2003020</v>
          </cell>
          <cell r="H12123">
            <v>0</v>
          </cell>
          <cell r="I12123">
            <v>1100000</v>
          </cell>
          <cell r="J12123">
            <v>884909.3</v>
          </cell>
          <cell r="K12123">
            <v>215090.7</v>
          </cell>
          <cell r="L12123">
            <v>0</v>
          </cell>
          <cell r="M12123">
            <v>35200</v>
          </cell>
          <cell r="N12123">
            <v>0</v>
          </cell>
          <cell r="O12123">
            <v>179890.7</v>
          </cell>
        </row>
        <row r="12124">
          <cell r="C12124">
            <v>221102040</v>
          </cell>
          <cell r="D12124" t="str">
            <v>21800221102040</v>
          </cell>
          <cell r="E12124" t="str">
            <v>教学业务费</v>
          </cell>
          <cell r="F12124" t="str">
            <v>陈伟</v>
          </cell>
          <cell r="G12124" t="str">
            <v>2003020</v>
          </cell>
          <cell r="H12124">
            <v>0</v>
          </cell>
          <cell r="I12124">
            <v>278000</v>
          </cell>
          <cell r="J12124">
            <v>125469</v>
          </cell>
          <cell r="K12124">
            <v>152531</v>
          </cell>
          <cell r="L12124">
            <v>0</v>
          </cell>
          <cell r="M12124">
            <v>0</v>
          </cell>
          <cell r="N12124">
            <v>0</v>
          </cell>
          <cell r="O12124">
            <v>152531</v>
          </cell>
        </row>
        <row r="12125">
          <cell r="C12125">
            <v>221102041</v>
          </cell>
          <cell r="D12125" t="str">
            <v>21800221102041</v>
          </cell>
          <cell r="E12125" t="str">
            <v>学生工作经费（实习实验费）</v>
          </cell>
          <cell r="F12125" t="str">
            <v>陈伟</v>
          </cell>
          <cell r="G12125" t="str">
            <v>2003020</v>
          </cell>
          <cell r="H12125">
            <v>0</v>
          </cell>
          <cell r="I12125">
            <v>33300</v>
          </cell>
          <cell r="J12125">
            <v>10494</v>
          </cell>
          <cell r="K12125">
            <v>22806</v>
          </cell>
          <cell r="L12125">
            <v>0</v>
          </cell>
          <cell r="M12125">
            <v>0</v>
          </cell>
          <cell r="N12125">
            <v>0</v>
          </cell>
          <cell r="O12125">
            <v>22806</v>
          </cell>
        </row>
        <row r="12126">
          <cell r="C12126">
            <v>221103017</v>
          </cell>
          <cell r="D12126" t="str">
            <v>21800221103017</v>
          </cell>
          <cell r="E12126" t="str">
            <v>实验和教学设施建设费</v>
          </cell>
          <cell r="F12126" t="str">
            <v>陈伟</v>
          </cell>
          <cell r="G12126" t="str">
            <v>2003020</v>
          </cell>
          <cell r="H12126">
            <v>0</v>
          </cell>
          <cell r="I12126">
            <v>10000</v>
          </cell>
          <cell r="J12126">
            <v>8950</v>
          </cell>
          <cell r="K12126">
            <v>1050</v>
          </cell>
          <cell r="L12126">
            <v>0</v>
          </cell>
          <cell r="M12126">
            <v>0</v>
          </cell>
          <cell r="N12126">
            <v>0</v>
          </cell>
          <cell r="O12126">
            <v>1050</v>
          </cell>
        </row>
        <row r="12127">
          <cell r="C12127">
            <v>221104001034</v>
          </cell>
          <cell r="D12127" t="str">
            <v>21800221104001034</v>
          </cell>
          <cell r="E12127" t="str">
            <v>教学业务费（专业建设费）</v>
          </cell>
          <cell r="F12127" t="str">
            <v>陈伟</v>
          </cell>
          <cell r="G12127" t="str">
            <v>2003020</v>
          </cell>
          <cell r="H12127">
            <v>0</v>
          </cell>
          <cell r="I12127">
            <v>0</v>
          </cell>
          <cell r="J12127">
            <v>0</v>
          </cell>
          <cell r="K12127">
            <v>0</v>
          </cell>
          <cell r="L12127">
            <v>0</v>
          </cell>
          <cell r="M12127">
            <v>0</v>
          </cell>
          <cell r="N12127">
            <v>0</v>
          </cell>
          <cell r="O12127">
            <v>0</v>
          </cell>
        </row>
        <row r="12128">
          <cell r="C12128">
            <v>221106217</v>
          </cell>
          <cell r="D12128" t="str">
            <v>21800221106217</v>
          </cell>
          <cell r="E12128" t="str">
            <v>教学业务费（课程建设费）</v>
          </cell>
          <cell r="F12128" t="str">
            <v>陈伟</v>
          </cell>
          <cell r="G12128" t="str">
            <v>2003020</v>
          </cell>
          <cell r="H12128">
            <v>0</v>
          </cell>
          <cell r="I12128">
            <v>0</v>
          </cell>
          <cell r="J12128">
            <v>-4.59</v>
          </cell>
          <cell r="K12128">
            <v>4.59</v>
          </cell>
          <cell r="L12128">
            <v>0</v>
          </cell>
          <cell r="M12128">
            <v>0</v>
          </cell>
          <cell r="N12128">
            <v>0</v>
          </cell>
          <cell r="O12128">
            <v>4.59</v>
          </cell>
        </row>
        <row r="12129">
          <cell r="C12129">
            <v>221110359</v>
          </cell>
          <cell r="D12129" t="str">
            <v>21800221110359</v>
          </cell>
          <cell r="E12129" t="str">
            <v>二级学院人才启动费</v>
          </cell>
          <cell r="F12129" t="str">
            <v>陈伟</v>
          </cell>
          <cell r="G12129" t="str">
            <v>2003020</v>
          </cell>
          <cell r="H12129">
            <v>0</v>
          </cell>
          <cell r="I12129">
            <v>0</v>
          </cell>
          <cell r="J12129">
            <v>0</v>
          </cell>
          <cell r="K12129">
            <v>0</v>
          </cell>
          <cell r="L12129">
            <v>0</v>
          </cell>
          <cell r="M12129">
            <v>0</v>
          </cell>
          <cell r="N12129">
            <v>0</v>
          </cell>
          <cell r="O12129">
            <v>0</v>
          </cell>
        </row>
        <row r="12130">
          <cell r="C12130">
            <v>221110359001</v>
          </cell>
          <cell r="D12130" t="str">
            <v>21800221110359001</v>
          </cell>
          <cell r="E12130" t="str">
            <v>张炜 人才启动经费项目</v>
          </cell>
          <cell r="F12130" t="str">
            <v>张炜</v>
          </cell>
          <cell r="G12130" t="str">
            <v>2021119</v>
          </cell>
          <cell r="H12130">
            <v>0</v>
          </cell>
          <cell r="I12130">
            <v>100000</v>
          </cell>
          <cell r="J12130">
            <v>0</v>
          </cell>
          <cell r="K12130">
            <v>100000</v>
          </cell>
          <cell r="L12130">
            <v>0</v>
          </cell>
          <cell r="M12130">
            <v>0</v>
          </cell>
          <cell r="N12130">
            <v>0</v>
          </cell>
          <cell r="O12130">
            <v>100000</v>
          </cell>
        </row>
        <row r="12131">
          <cell r="C12131">
            <v>221110359002</v>
          </cell>
          <cell r="D12131" t="str">
            <v>21800221110359002</v>
          </cell>
          <cell r="E12131" t="str">
            <v>周雪玲 人才启动经费项目</v>
          </cell>
          <cell r="F12131" t="str">
            <v>周雪玲</v>
          </cell>
          <cell r="G12131" t="str">
            <v>2024112</v>
          </cell>
          <cell r="H12131">
            <v>0</v>
          </cell>
          <cell r="I12131">
            <v>100000</v>
          </cell>
          <cell r="J12131">
            <v>0</v>
          </cell>
          <cell r="K12131">
            <v>100000</v>
          </cell>
          <cell r="L12131">
            <v>0</v>
          </cell>
          <cell r="M12131">
            <v>0</v>
          </cell>
          <cell r="N12131">
            <v>0</v>
          </cell>
          <cell r="O12131">
            <v>100000</v>
          </cell>
        </row>
        <row r="12132">
          <cell r="C12132">
            <v>221110359003</v>
          </cell>
          <cell r="D12132" t="str">
            <v>21800221110359003</v>
          </cell>
          <cell r="E12132" t="str">
            <v>李志文 人才启动经费项目</v>
          </cell>
          <cell r="F12132" t="str">
            <v>李志文</v>
          </cell>
          <cell r="G12132" t="str">
            <v>2024139</v>
          </cell>
          <cell r="H12132">
            <v>0</v>
          </cell>
          <cell r="I12132">
            <v>100000</v>
          </cell>
          <cell r="J12132">
            <v>0</v>
          </cell>
          <cell r="K12132">
            <v>100000</v>
          </cell>
          <cell r="L12132">
            <v>0</v>
          </cell>
          <cell r="M12132">
            <v>0</v>
          </cell>
          <cell r="N12132">
            <v>0</v>
          </cell>
          <cell r="O12132">
            <v>100000</v>
          </cell>
        </row>
        <row r="12133">
          <cell r="C12133">
            <v>221111017</v>
          </cell>
          <cell r="D12133" t="str">
            <v>21800221111017</v>
          </cell>
          <cell r="E12133" t="str">
            <v>基础设施运行费</v>
          </cell>
          <cell r="F12133" t="str">
            <v>陈伟</v>
          </cell>
          <cell r="G12133" t="str">
            <v>2003020</v>
          </cell>
          <cell r="H12133">
            <v>0</v>
          </cell>
          <cell r="I12133">
            <v>0</v>
          </cell>
          <cell r="J12133">
            <v>0</v>
          </cell>
          <cell r="K12133">
            <v>0</v>
          </cell>
          <cell r="L12133">
            <v>0</v>
          </cell>
          <cell r="M12133">
            <v>0</v>
          </cell>
          <cell r="N12133">
            <v>0</v>
          </cell>
          <cell r="O12133">
            <v>0</v>
          </cell>
        </row>
        <row r="12134">
          <cell r="C12134">
            <v>221114300</v>
          </cell>
          <cell r="D12134" t="str">
            <v>21800221114300</v>
          </cell>
          <cell r="E12134" t="str">
            <v>教学业务费（教学改革经费）</v>
          </cell>
          <cell r="F12134" t="str">
            <v>陈伟</v>
          </cell>
          <cell r="G12134" t="str">
            <v>2003020</v>
          </cell>
          <cell r="H12134">
            <v>0</v>
          </cell>
          <cell r="I12134">
            <v>0</v>
          </cell>
          <cell r="J12134">
            <v>0</v>
          </cell>
          <cell r="K12134">
            <v>0</v>
          </cell>
          <cell r="L12134">
            <v>0</v>
          </cell>
          <cell r="M12134">
            <v>0</v>
          </cell>
          <cell r="N12134">
            <v>0</v>
          </cell>
          <cell r="O12134">
            <v>0</v>
          </cell>
        </row>
        <row r="12135">
          <cell r="C12135">
            <v>221201729</v>
          </cell>
          <cell r="D12135" t="str">
            <v>21800221201729</v>
          </cell>
          <cell r="E12135" t="str">
            <v>创新创业经费</v>
          </cell>
          <cell r="F12135" t="str">
            <v>陈伟</v>
          </cell>
          <cell r="G12135" t="str">
            <v>2003020</v>
          </cell>
          <cell r="H12135">
            <v>0</v>
          </cell>
          <cell r="I12135">
            <v>0</v>
          </cell>
          <cell r="J12135">
            <v>0</v>
          </cell>
          <cell r="K12135">
            <v>0</v>
          </cell>
          <cell r="L12135">
            <v>0</v>
          </cell>
          <cell r="M12135">
            <v>0</v>
          </cell>
          <cell r="N12135">
            <v>0</v>
          </cell>
          <cell r="O12135">
            <v>0</v>
          </cell>
        </row>
        <row r="12136">
          <cell r="C12136">
            <v>221329007</v>
          </cell>
          <cell r="D12136" t="str">
            <v>21800221329007</v>
          </cell>
          <cell r="E12136" t="str">
            <v>卓越工程师培养条件提升建设贴息贷款项目（综合工程实训中心设备采购）</v>
          </cell>
          <cell r="F12136" t="str">
            <v>陈伟</v>
          </cell>
          <cell r="G12136" t="str">
            <v>2003020</v>
          </cell>
          <cell r="H12136">
            <v>0</v>
          </cell>
          <cell r="I12136">
            <v>0</v>
          </cell>
          <cell r="J12136">
            <v>0</v>
          </cell>
          <cell r="K12136">
            <v>0</v>
          </cell>
          <cell r="L12136">
            <v>0</v>
          </cell>
          <cell r="M12136">
            <v>0</v>
          </cell>
          <cell r="N12136">
            <v>0</v>
          </cell>
          <cell r="O12136">
            <v>0</v>
          </cell>
        </row>
        <row r="12137">
          <cell r="C12137">
            <v>241002013</v>
          </cell>
          <cell r="D12137" t="str">
            <v>21800241002013</v>
          </cell>
          <cell r="E12137" t="str">
            <v>科研业务费</v>
          </cell>
          <cell r="F12137" t="str">
            <v>陈伟</v>
          </cell>
          <cell r="G12137" t="str">
            <v>2003020</v>
          </cell>
          <cell r="H12137">
            <v>0</v>
          </cell>
          <cell r="I12137">
            <v>2500</v>
          </cell>
          <cell r="J12137">
            <v>0</v>
          </cell>
          <cell r="K12137">
            <v>2500</v>
          </cell>
          <cell r="L12137">
            <v>0</v>
          </cell>
          <cell r="M12137">
            <v>0</v>
          </cell>
          <cell r="N12137">
            <v>0</v>
          </cell>
          <cell r="O12137">
            <v>2500</v>
          </cell>
        </row>
        <row r="12138">
          <cell r="C12138">
            <v>241201227</v>
          </cell>
          <cell r="D12138" t="str">
            <v>21800241201227</v>
          </cell>
          <cell r="E12138" t="str">
            <v>国家级基于FSAE传动系统的设计创新</v>
          </cell>
          <cell r="F12138" t="str">
            <v>陈自豪</v>
          </cell>
          <cell r="G12138" t="str">
            <v>2023035</v>
          </cell>
          <cell r="H12138">
            <v>0</v>
          </cell>
          <cell r="I12138">
            <v>8000</v>
          </cell>
          <cell r="J12138">
            <v>0</v>
          </cell>
          <cell r="K12138">
            <v>8000</v>
          </cell>
          <cell r="L12138">
            <v>0</v>
          </cell>
          <cell r="M12138">
            <v>0</v>
          </cell>
          <cell r="N12138">
            <v>0</v>
          </cell>
          <cell r="O12138">
            <v>8000</v>
          </cell>
        </row>
        <row r="12139">
          <cell r="C12139">
            <v>241201228</v>
          </cell>
          <cell r="D12139" t="str">
            <v>21800241201228</v>
          </cell>
          <cell r="E12139" t="str">
            <v>国家级基于高级遥控无人机技术的火场智能监</v>
          </cell>
          <cell r="F12139" t="str">
            <v>陈德华	</v>
          </cell>
          <cell r="G12139" t="str">
            <v>2023098</v>
          </cell>
          <cell r="H12139">
            <v>0</v>
          </cell>
          <cell r="I12139">
            <v>8000</v>
          </cell>
          <cell r="J12139">
            <v>0</v>
          </cell>
          <cell r="K12139">
            <v>8000</v>
          </cell>
          <cell r="L12139">
            <v>0</v>
          </cell>
          <cell r="M12139">
            <v>0</v>
          </cell>
          <cell r="N12139">
            <v>0</v>
          </cell>
          <cell r="O12139">
            <v>8000</v>
          </cell>
        </row>
        <row r="12140">
          <cell r="C12140">
            <v>241201229</v>
          </cell>
          <cell r="D12140" t="str">
            <v>21800241201229</v>
          </cell>
          <cell r="E12140" t="str">
            <v>国家级六旋翼水下智能无人机</v>
          </cell>
          <cell r="F12140" t="str">
            <v>胡亚伟</v>
          </cell>
          <cell r="G12140" t="str">
            <v>2013038</v>
          </cell>
          <cell r="H12140">
            <v>0</v>
          </cell>
          <cell r="I12140">
            <v>8000</v>
          </cell>
          <cell r="J12140">
            <v>0</v>
          </cell>
          <cell r="K12140">
            <v>8000</v>
          </cell>
          <cell r="L12140">
            <v>0</v>
          </cell>
          <cell r="M12140">
            <v>0</v>
          </cell>
          <cell r="N12140">
            <v>0</v>
          </cell>
          <cell r="O12140">
            <v>8000</v>
          </cell>
        </row>
        <row r="12141">
          <cell r="C12141">
            <v>241201230</v>
          </cell>
          <cell r="D12141" t="str">
            <v>21800241201230</v>
          </cell>
          <cell r="E12141" t="str">
            <v>国家级基于SLM技术多激光多材料无缝拼接</v>
          </cell>
          <cell r="F12141" t="str">
            <v>胡文龙</v>
          </cell>
          <cell r="G12141" t="str">
            <v>2017836</v>
          </cell>
          <cell r="H12141">
            <v>0</v>
          </cell>
          <cell r="I12141">
            <v>8000</v>
          </cell>
          <cell r="J12141">
            <v>0</v>
          </cell>
          <cell r="K12141">
            <v>8000</v>
          </cell>
          <cell r="L12141">
            <v>0</v>
          </cell>
          <cell r="M12141">
            <v>0</v>
          </cell>
          <cell r="N12141">
            <v>0</v>
          </cell>
          <cell r="O12141">
            <v>8000</v>
          </cell>
        </row>
        <row r="12142">
          <cell r="C12142">
            <v>241201231</v>
          </cell>
          <cell r="D12142" t="str">
            <v>21800241201231</v>
          </cell>
          <cell r="E12142" t="str">
            <v>省级基于磁吸接口的模块化机械键盘</v>
          </cell>
          <cell r="F12142" t="str">
            <v>武淼</v>
          </cell>
          <cell r="G12142" t="str">
            <v>2022159</v>
          </cell>
          <cell r="H12142">
            <v>0</v>
          </cell>
          <cell r="I12142">
            <v>4000</v>
          </cell>
          <cell r="J12142">
            <v>0</v>
          </cell>
          <cell r="K12142">
            <v>4000</v>
          </cell>
          <cell r="L12142">
            <v>0</v>
          </cell>
          <cell r="M12142">
            <v>0</v>
          </cell>
          <cell r="N12142">
            <v>0</v>
          </cell>
          <cell r="O12142">
            <v>4000</v>
          </cell>
        </row>
        <row r="12143">
          <cell r="C12143">
            <v>241201232</v>
          </cell>
          <cell r="D12143" t="str">
            <v>21800241201232</v>
          </cell>
          <cell r="E12143" t="str">
            <v>省级视觉伺服机器人控制</v>
          </cell>
          <cell r="F12143" t="str">
            <v>王福杰</v>
          </cell>
          <cell r="G12143" t="str">
            <v>2018077</v>
          </cell>
          <cell r="H12143">
            <v>0</v>
          </cell>
          <cell r="I12143">
            <v>4000</v>
          </cell>
          <cell r="J12143">
            <v>0</v>
          </cell>
          <cell r="K12143">
            <v>4000</v>
          </cell>
          <cell r="L12143">
            <v>0</v>
          </cell>
          <cell r="M12143">
            <v>0</v>
          </cell>
          <cell r="N12143">
            <v>0</v>
          </cell>
          <cell r="O12143">
            <v>4000</v>
          </cell>
        </row>
        <row r="12144">
          <cell r="C12144">
            <v>241201233</v>
          </cell>
          <cell r="D12144" t="str">
            <v>21800241201233</v>
          </cell>
          <cell r="E12144" t="str">
            <v>省级基于惯性传感与正交里程计的平面定位系</v>
          </cell>
          <cell r="F12144" t="str">
            <v>胡亚伟</v>
          </cell>
          <cell r="G12144" t="str">
            <v>2013038</v>
          </cell>
          <cell r="H12144">
            <v>0</v>
          </cell>
          <cell r="I12144">
            <v>4000</v>
          </cell>
          <cell r="J12144">
            <v>3738.9</v>
          </cell>
          <cell r="K12144">
            <v>261.1</v>
          </cell>
          <cell r="L12144">
            <v>0</v>
          </cell>
          <cell r="M12144">
            <v>0</v>
          </cell>
          <cell r="N12144">
            <v>0</v>
          </cell>
          <cell r="O12144">
            <v>261.1</v>
          </cell>
        </row>
        <row r="12145">
          <cell r="C12145">
            <v>241201234</v>
          </cell>
          <cell r="D12145" t="str">
            <v>21800241201234</v>
          </cell>
          <cell r="E12145" t="str">
            <v>省级石墨相氮化碳半导体的改性及光谱学表征</v>
          </cell>
          <cell r="F12145" t="str">
            <v>李梦云</v>
          </cell>
          <cell r="G12145" t="str">
            <v>2022034</v>
          </cell>
          <cell r="H12145">
            <v>0</v>
          </cell>
          <cell r="I12145">
            <v>4000</v>
          </cell>
          <cell r="J12145">
            <v>0</v>
          </cell>
          <cell r="K12145">
            <v>4000</v>
          </cell>
          <cell r="L12145">
            <v>0</v>
          </cell>
          <cell r="M12145">
            <v>0</v>
          </cell>
          <cell r="N12145">
            <v>0</v>
          </cell>
          <cell r="O12145">
            <v>4000</v>
          </cell>
        </row>
        <row r="12146">
          <cell r="C12146">
            <v>241201235</v>
          </cell>
          <cell r="D12146" t="str">
            <v>21800241201235</v>
          </cell>
          <cell r="E12146" t="str">
            <v>省级用于控制多种机器人和机械臂的主副遥控</v>
          </cell>
          <cell r="F12146" t="str">
            <v>胡君</v>
          </cell>
          <cell r="G12146" t="str">
            <v>2014013</v>
          </cell>
          <cell r="H12146">
            <v>0</v>
          </cell>
          <cell r="I12146">
            <v>4000</v>
          </cell>
          <cell r="J12146">
            <v>0</v>
          </cell>
          <cell r="K12146">
            <v>4000</v>
          </cell>
          <cell r="L12146">
            <v>0</v>
          </cell>
          <cell r="M12146">
            <v>0</v>
          </cell>
          <cell r="N12146">
            <v>0</v>
          </cell>
          <cell r="O12146">
            <v>4000</v>
          </cell>
        </row>
        <row r="12147">
          <cell r="C12147">
            <v>241201236</v>
          </cell>
          <cell r="D12147" t="str">
            <v>21800241201236</v>
          </cell>
          <cell r="E12147" t="str">
            <v>省级莞工音乐系统开发</v>
          </cell>
          <cell r="F12147" t="str">
            <v>张幼青</v>
          </cell>
          <cell r="G12147" t="str">
            <v>2023055</v>
          </cell>
          <cell r="H12147">
            <v>0</v>
          </cell>
          <cell r="I12147">
            <v>4000</v>
          </cell>
          <cell r="J12147">
            <v>3700.82</v>
          </cell>
          <cell r="K12147">
            <v>299.18</v>
          </cell>
          <cell r="L12147">
            <v>0</v>
          </cell>
          <cell r="M12147">
            <v>0</v>
          </cell>
          <cell r="N12147">
            <v>0</v>
          </cell>
          <cell r="O12147">
            <v>299.18</v>
          </cell>
        </row>
        <row r="12148">
          <cell r="C12148">
            <v>241201237</v>
          </cell>
          <cell r="D12148" t="str">
            <v>21800241201237</v>
          </cell>
          <cell r="E12148" t="str">
            <v>省级微型飞行器集群开发</v>
          </cell>
          <cell r="F12148" t="str">
            <v>胡亚伟</v>
          </cell>
          <cell r="G12148" t="str">
            <v>2013038</v>
          </cell>
          <cell r="H12148">
            <v>0</v>
          </cell>
          <cell r="I12148">
            <v>4000</v>
          </cell>
          <cell r="J12148">
            <v>816.11</v>
          </cell>
          <cell r="K12148">
            <v>3183.89</v>
          </cell>
          <cell r="L12148">
            <v>0</v>
          </cell>
          <cell r="M12148">
            <v>0</v>
          </cell>
          <cell r="N12148">
            <v>0</v>
          </cell>
          <cell r="O12148">
            <v>3183.89</v>
          </cell>
        </row>
        <row r="12149">
          <cell r="C12149">
            <v>241201238</v>
          </cell>
          <cell r="D12149" t="str">
            <v>21800241201238</v>
          </cell>
          <cell r="E12149" t="str">
            <v>省级以礼伴手礼——“小而美”国内高定伴手</v>
          </cell>
          <cell r="F12149" t="str">
            <v>胡文龙</v>
          </cell>
          <cell r="G12149" t="str">
            <v>2017836</v>
          </cell>
          <cell r="H12149">
            <v>0</v>
          </cell>
          <cell r="I12149">
            <v>4000</v>
          </cell>
          <cell r="J12149">
            <v>0</v>
          </cell>
          <cell r="K12149">
            <v>4000</v>
          </cell>
          <cell r="L12149">
            <v>0</v>
          </cell>
          <cell r="M12149">
            <v>0</v>
          </cell>
          <cell r="N12149">
            <v>0</v>
          </cell>
          <cell r="O12149">
            <v>4000</v>
          </cell>
        </row>
        <row r="12150">
          <cell r="C12150">
            <v>241201239</v>
          </cell>
          <cell r="D12150" t="str">
            <v>21800241201239</v>
          </cell>
          <cell r="E12150" t="str">
            <v>校级全向式模块化舵轮移动平台控制系统设计</v>
          </cell>
          <cell r="F12150" t="str">
            <v>武淼</v>
          </cell>
          <cell r="G12150" t="str">
            <v>2022159</v>
          </cell>
          <cell r="H12150">
            <v>0</v>
          </cell>
          <cell r="I12150">
            <v>2000</v>
          </cell>
          <cell r="J12150">
            <v>1900</v>
          </cell>
          <cell r="K12150">
            <v>100</v>
          </cell>
          <cell r="L12150">
            <v>0</v>
          </cell>
          <cell r="M12150">
            <v>0</v>
          </cell>
          <cell r="N12150">
            <v>0</v>
          </cell>
          <cell r="O12150">
            <v>100</v>
          </cell>
        </row>
        <row r="12151">
          <cell r="C12151">
            <v>241201240</v>
          </cell>
          <cell r="D12151" t="str">
            <v>21800241201240</v>
          </cell>
          <cell r="E12151" t="str">
            <v>校级双碳设计科技与研发</v>
          </cell>
          <cell r="F12151" t="str">
            <v>杨立杰</v>
          </cell>
          <cell r="G12151" t="str">
            <v>2023031</v>
          </cell>
          <cell r="H12151">
            <v>0</v>
          </cell>
          <cell r="I12151">
            <v>2000</v>
          </cell>
          <cell r="J12151">
            <v>0</v>
          </cell>
          <cell r="K12151">
            <v>2000</v>
          </cell>
          <cell r="L12151">
            <v>0</v>
          </cell>
          <cell r="M12151">
            <v>0</v>
          </cell>
          <cell r="N12151">
            <v>0</v>
          </cell>
          <cell r="O12151">
            <v>2000</v>
          </cell>
        </row>
        <row r="12152">
          <cell r="C12152">
            <v>241201241</v>
          </cell>
          <cell r="D12152" t="str">
            <v>21800241201241</v>
          </cell>
          <cell r="E12152" t="str">
            <v>校级一种小排量微型运动汽车设计与制造</v>
          </cell>
          <cell r="F12152" t="str">
            <v>吕杰融</v>
          </cell>
          <cell r="G12152" t="str">
            <v>2018072</v>
          </cell>
          <cell r="H12152">
            <v>0</v>
          </cell>
          <cell r="I12152">
            <v>2000</v>
          </cell>
          <cell r="J12152">
            <v>0</v>
          </cell>
          <cell r="K12152">
            <v>2000</v>
          </cell>
          <cell r="L12152">
            <v>0</v>
          </cell>
          <cell r="M12152">
            <v>0</v>
          </cell>
          <cell r="N12152">
            <v>0</v>
          </cell>
          <cell r="O12152">
            <v>2000</v>
          </cell>
        </row>
        <row r="12153">
          <cell r="C12153">
            <v>241201242</v>
          </cell>
          <cell r="D12153" t="str">
            <v>21800241201242</v>
          </cell>
          <cell r="E12153" t="str">
            <v>校级固溶体纳米晶的结构调控及光电特性研究</v>
          </cell>
          <cell r="F12153" t="str">
            <v>党海峰</v>
          </cell>
          <cell r="G12153" t="str">
            <v>2014009</v>
          </cell>
          <cell r="H12153">
            <v>0</v>
          </cell>
          <cell r="I12153">
            <v>2000</v>
          </cell>
          <cell r="J12153">
            <v>0</v>
          </cell>
          <cell r="K12153">
            <v>2000</v>
          </cell>
          <cell r="L12153">
            <v>0</v>
          </cell>
          <cell r="M12153">
            <v>0</v>
          </cell>
          <cell r="N12153">
            <v>0</v>
          </cell>
          <cell r="O12153">
            <v>2000</v>
          </cell>
        </row>
        <row r="12154">
          <cell r="C12154">
            <v>241201243</v>
          </cell>
          <cell r="D12154" t="str">
            <v>21800241201243</v>
          </cell>
          <cell r="E12154" t="str">
            <v>校级基于HMI人机交互界面的离散行业运动</v>
          </cell>
          <cell r="F12154" t="str">
            <v>秦毅</v>
          </cell>
          <cell r="G12154" t="str">
            <v>2018079</v>
          </cell>
          <cell r="H12154">
            <v>0</v>
          </cell>
          <cell r="I12154">
            <v>2000</v>
          </cell>
          <cell r="J12154">
            <v>0</v>
          </cell>
          <cell r="K12154">
            <v>2000</v>
          </cell>
          <cell r="L12154">
            <v>0</v>
          </cell>
          <cell r="M12154">
            <v>0</v>
          </cell>
          <cell r="N12154">
            <v>0</v>
          </cell>
          <cell r="O12154">
            <v>2000</v>
          </cell>
        </row>
        <row r="12155">
          <cell r="C12155">
            <v>241201244</v>
          </cell>
          <cell r="D12155" t="str">
            <v>21800241201244</v>
          </cell>
          <cell r="E12155" t="str">
            <v>校级自主巡航AGV智能小车</v>
          </cell>
          <cell r="F12155" t="str">
            <v>吕杰融</v>
          </cell>
          <cell r="G12155" t="str">
            <v>2018072</v>
          </cell>
          <cell r="H12155">
            <v>0</v>
          </cell>
          <cell r="I12155">
            <v>2000</v>
          </cell>
          <cell r="J12155">
            <v>501.9</v>
          </cell>
          <cell r="K12155">
            <v>1498.1</v>
          </cell>
          <cell r="L12155">
            <v>0</v>
          </cell>
          <cell r="M12155">
            <v>0</v>
          </cell>
          <cell r="N12155">
            <v>0</v>
          </cell>
          <cell r="O12155">
            <v>1498.1</v>
          </cell>
        </row>
        <row r="12156">
          <cell r="C12156">
            <v>241201245</v>
          </cell>
          <cell r="D12156" t="str">
            <v>21800241201245</v>
          </cell>
          <cell r="E12156" t="str">
            <v>校级有档期么——国货品牌国货品牌小红书种</v>
          </cell>
          <cell r="F12156" t="str">
            <v>胡文龙</v>
          </cell>
          <cell r="G12156" t="str">
            <v>2017836</v>
          </cell>
          <cell r="H12156">
            <v>0</v>
          </cell>
          <cell r="I12156">
            <v>2000</v>
          </cell>
          <cell r="J12156">
            <v>0</v>
          </cell>
          <cell r="K12156">
            <v>2000</v>
          </cell>
          <cell r="L12156">
            <v>0</v>
          </cell>
          <cell r="M12156">
            <v>0</v>
          </cell>
          <cell r="N12156">
            <v>0</v>
          </cell>
          <cell r="O12156">
            <v>2000</v>
          </cell>
        </row>
        <row r="12157">
          <cell r="C12157">
            <v>241201246</v>
          </cell>
          <cell r="D12157" t="str">
            <v>21800241201246</v>
          </cell>
          <cell r="E12157" t="str">
            <v>校级一种通过遥控进行灾后勘探的轮腿工业机</v>
          </cell>
          <cell r="F12157" t="str">
            <v>陈德华	</v>
          </cell>
          <cell r="G12157" t="str">
            <v>2023098</v>
          </cell>
          <cell r="H12157">
            <v>0</v>
          </cell>
          <cell r="I12157">
            <v>2000</v>
          </cell>
          <cell r="J12157">
            <v>0</v>
          </cell>
          <cell r="K12157">
            <v>2000</v>
          </cell>
          <cell r="L12157">
            <v>0</v>
          </cell>
          <cell r="M12157">
            <v>0</v>
          </cell>
          <cell r="N12157">
            <v>0</v>
          </cell>
          <cell r="O12157">
            <v>2000</v>
          </cell>
        </row>
        <row r="12158">
          <cell r="C12158">
            <v>241201247</v>
          </cell>
          <cell r="D12158" t="str">
            <v>21800241201247</v>
          </cell>
          <cell r="E12158" t="str">
            <v>校级一种通过远程控制灭火的智能应急机器人</v>
          </cell>
          <cell r="F12158" t="str">
            <v>陈德华	</v>
          </cell>
          <cell r="G12158" t="str">
            <v>2023098</v>
          </cell>
          <cell r="H12158">
            <v>0</v>
          </cell>
          <cell r="I12158">
            <v>2046.9</v>
          </cell>
          <cell r="J12158">
            <v>0</v>
          </cell>
          <cell r="K12158">
            <v>2046.9</v>
          </cell>
          <cell r="L12158">
            <v>0</v>
          </cell>
          <cell r="M12158">
            <v>0</v>
          </cell>
          <cell r="N12158">
            <v>0</v>
          </cell>
          <cell r="O12158">
            <v>2046.9</v>
          </cell>
        </row>
        <row r="12159">
          <cell r="C12159">
            <v>241201248</v>
          </cell>
          <cell r="D12159" t="str">
            <v>21800241201248</v>
          </cell>
          <cell r="E12159" t="str">
            <v>校级基于水上无人船巡航的远程水质监测</v>
          </cell>
          <cell r="F12159" t="str">
            <v>张敏</v>
          </cell>
          <cell r="G12159" t="str">
            <v>2003118</v>
          </cell>
          <cell r="H12159">
            <v>0</v>
          </cell>
          <cell r="I12159">
            <v>2000</v>
          </cell>
          <cell r="J12159">
            <v>1999.39</v>
          </cell>
          <cell r="K12159">
            <v>0.61</v>
          </cell>
          <cell r="L12159">
            <v>0</v>
          </cell>
          <cell r="M12159">
            <v>0</v>
          </cell>
          <cell r="N12159">
            <v>0</v>
          </cell>
          <cell r="O12159">
            <v>0.61</v>
          </cell>
        </row>
        <row r="12160">
          <cell r="C12160">
            <v>241201249</v>
          </cell>
          <cell r="D12160" t="str">
            <v>21800241201249</v>
          </cell>
          <cell r="E12160" t="str">
            <v>校级基于FEM的FSCC车架设计</v>
          </cell>
          <cell r="F12160" t="str">
            <v>周飞</v>
          </cell>
          <cell r="G12160" t="str">
            <v>2023055</v>
          </cell>
          <cell r="H12160">
            <v>0</v>
          </cell>
          <cell r="I12160">
            <v>0</v>
          </cell>
          <cell r="J12160">
            <v>0</v>
          </cell>
          <cell r="K12160">
            <v>0</v>
          </cell>
          <cell r="L12160">
            <v>0</v>
          </cell>
          <cell r="M12160">
            <v>0</v>
          </cell>
          <cell r="N12160">
            <v>0</v>
          </cell>
          <cell r="O12160">
            <v>0</v>
          </cell>
        </row>
        <row r="12161">
          <cell r="C12161">
            <v>241201250</v>
          </cell>
          <cell r="D12161" t="str">
            <v>21800241201250</v>
          </cell>
          <cell r="E12161" t="str">
            <v>校级基于触觉传感的康复手系统</v>
          </cell>
          <cell r="F12161" t="str">
            <v>秦毅</v>
          </cell>
          <cell r="G12161" t="str">
            <v>2018079</v>
          </cell>
          <cell r="H12161">
            <v>0</v>
          </cell>
          <cell r="I12161">
            <v>2000</v>
          </cell>
          <cell r="J12161">
            <v>0</v>
          </cell>
          <cell r="K12161">
            <v>2000</v>
          </cell>
          <cell r="L12161">
            <v>0</v>
          </cell>
          <cell r="M12161">
            <v>0</v>
          </cell>
          <cell r="N12161">
            <v>0</v>
          </cell>
          <cell r="O12161">
            <v>2000</v>
          </cell>
        </row>
        <row r="12162">
          <cell r="C12162">
            <v>241201251</v>
          </cell>
          <cell r="D12162" t="str">
            <v>21800241201251</v>
          </cell>
          <cell r="E12162" t="str">
            <v>校级创新AI数字化智慧连结非遗文化—开启</v>
          </cell>
          <cell r="F12162" t="str">
            <v>陈美琪</v>
          </cell>
          <cell r="G12162" t="str">
            <v>2023155</v>
          </cell>
          <cell r="H12162">
            <v>1500</v>
          </cell>
          <cell r="I12162">
            <v>2000</v>
          </cell>
          <cell r="J12162">
            <v>0</v>
          </cell>
          <cell r="K12162">
            <v>3500</v>
          </cell>
          <cell r="L12162">
            <v>0</v>
          </cell>
          <cell r="M12162">
            <v>0</v>
          </cell>
          <cell r="N12162">
            <v>0</v>
          </cell>
          <cell r="O12162">
            <v>3500</v>
          </cell>
        </row>
        <row r="12163">
          <cell r="C12163">
            <v>241201252</v>
          </cell>
          <cell r="D12163" t="str">
            <v>21800241201252</v>
          </cell>
          <cell r="E12163" t="str">
            <v>校级湿度传感器设计与实现</v>
          </cell>
          <cell r="F12163" t="str">
            <v>彭士荣</v>
          </cell>
          <cell r="G12163" t="str">
            <v>2023037</v>
          </cell>
          <cell r="H12163">
            <v>0</v>
          </cell>
          <cell r="I12163">
            <v>2000</v>
          </cell>
          <cell r="J12163">
            <v>1347.71</v>
          </cell>
          <cell r="K12163">
            <v>652.29</v>
          </cell>
          <cell r="L12163">
            <v>0</v>
          </cell>
          <cell r="M12163">
            <v>0</v>
          </cell>
          <cell r="N12163">
            <v>0</v>
          </cell>
          <cell r="O12163">
            <v>652.29</v>
          </cell>
        </row>
        <row r="12164">
          <cell r="C12164">
            <v>241201253</v>
          </cell>
          <cell r="D12164" t="str">
            <v>21800241201253</v>
          </cell>
          <cell r="E12164" t="str">
            <v>校级长短期记忆网络股票价格预测模型研究</v>
          </cell>
          <cell r="F12164" t="str">
            <v>彭士荣</v>
          </cell>
          <cell r="G12164" t="str">
            <v>2023037</v>
          </cell>
          <cell r="H12164">
            <v>0</v>
          </cell>
          <cell r="I12164">
            <v>2000</v>
          </cell>
          <cell r="J12164">
            <v>0</v>
          </cell>
          <cell r="K12164">
            <v>2000</v>
          </cell>
          <cell r="L12164">
            <v>0</v>
          </cell>
          <cell r="M12164">
            <v>0</v>
          </cell>
          <cell r="N12164">
            <v>0</v>
          </cell>
          <cell r="O12164">
            <v>2000</v>
          </cell>
        </row>
        <row r="12165">
          <cell r="C12165">
            <v>241201254</v>
          </cell>
          <cell r="D12165" t="str">
            <v>21800241201254</v>
          </cell>
          <cell r="E12165" t="str">
            <v>校级Memories Follower(</v>
          </cell>
          <cell r="F12165" t="str">
            <v>吕杰融</v>
          </cell>
          <cell r="G12165" t="str">
            <v>2018072</v>
          </cell>
          <cell r="H12165">
            <v>0</v>
          </cell>
          <cell r="I12165">
            <v>2000</v>
          </cell>
          <cell r="J12165">
            <v>0</v>
          </cell>
          <cell r="K12165">
            <v>2000</v>
          </cell>
          <cell r="L12165">
            <v>0</v>
          </cell>
          <cell r="M12165">
            <v>0</v>
          </cell>
          <cell r="N12165">
            <v>0</v>
          </cell>
          <cell r="O12165">
            <v>2000</v>
          </cell>
        </row>
        <row r="12166">
          <cell r="C12166">
            <v>241201255</v>
          </cell>
          <cell r="D12166" t="str">
            <v>21800241201255</v>
          </cell>
          <cell r="E12166" t="str">
            <v>校级基于图像处理技术的外型辨识系统研究与</v>
          </cell>
          <cell r="F12166" t="str">
            <v>连畊宇</v>
          </cell>
          <cell r="G12166" t="str">
            <v>2023089</v>
          </cell>
          <cell r="H12166">
            <v>0</v>
          </cell>
          <cell r="I12166">
            <v>2000</v>
          </cell>
          <cell r="J12166">
            <v>1788.35</v>
          </cell>
          <cell r="K12166">
            <v>211.65</v>
          </cell>
          <cell r="L12166">
            <v>0</v>
          </cell>
          <cell r="M12166">
            <v>0</v>
          </cell>
          <cell r="N12166">
            <v>0</v>
          </cell>
          <cell r="O12166">
            <v>211.65</v>
          </cell>
        </row>
        <row r="12167">
          <cell r="C12167">
            <v>241201256</v>
          </cell>
          <cell r="D12167" t="str">
            <v>21800241201256</v>
          </cell>
          <cell r="E12167" t="str">
            <v>校级社区工坊系统开发</v>
          </cell>
          <cell r="F12167" t="str">
            <v>张幼青</v>
          </cell>
          <cell r="G12167" t="str">
            <v>2023055</v>
          </cell>
          <cell r="H12167">
            <v>0</v>
          </cell>
          <cell r="I12167">
            <v>2000</v>
          </cell>
          <cell r="J12167">
            <v>1977</v>
          </cell>
          <cell r="K12167">
            <v>23</v>
          </cell>
          <cell r="L12167">
            <v>0</v>
          </cell>
          <cell r="M12167">
            <v>0</v>
          </cell>
          <cell r="N12167">
            <v>0</v>
          </cell>
          <cell r="O12167">
            <v>23</v>
          </cell>
        </row>
        <row r="12168">
          <cell r="C12168">
            <v>251118</v>
          </cell>
          <cell r="D12168" t="str">
            <v>21800251118</v>
          </cell>
          <cell r="E12168" t="str">
            <v>培训项目成本</v>
          </cell>
          <cell r="F12168" t="str">
            <v>陈伟</v>
          </cell>
          <cell r="G12168" t="str">
            <v>2003020</v>
          </cell>
          <cell r="H12168">
            <v>0</v>
          </cell>
          <cell r="I12168">
            <v>0</v>
          </cell>
          <cell r="J12168">
            <v>0</v>
          </cell>
          <cell r="K12168">
            <v>0</v>
          </cell>
          <cell r="L12168">
            <v>0</v>
          </cell>
          <cell r="M12168">
            <v>0</v>
          </cell>
          <cell r="N12168">
            <v>0</v>
          </cell>
          <cell r="O12168">
            <v>0</v>
          </cell>
        </row>
        <row r="12169">
          <cell r="C12169">
            <v>251118001</v>
          </cell>
          <cell r="D12169" t="str">
            <v>21800251118001</v>
          </cell>
          <cell r="E12169" t="str">
            <v>2025年知识产权干部队伍建设项目</v>
          </cell>
          <cell r="F12169" t="str">
            <v>陈伟</v>
          </cell>
          <cell r="G12169" t="str">
            <v>2003020</v>
          </cell>
          <cell r="H12169">
            <v>0</v>
          </cell>
          <cell r="I12169">
            <v>139500</v>
          </cell>
          <cell r="J12169">
            <v>6700</v>
          </cell>
          <cell r="K12169">
            <v>132800</v>
          </cell>
          <cell r="L12169">
            <v>0</v>
          </cell>
          <cell r="M12169">
            <v>0</v>
          </cell>
          <cell r="N12169">
            <v>0</v>
          </cell>
          <cell r="O12169">
            <v>132800</v>
          </cell>
        </row>
        <row r="12170">
          <cell r="C12170">
            <v>195900001024</v>
          </cell>
          <cell r="D12170" t="str">
            <v>22000195900001024</v>
          </cell>
          <cell r="E12170" t="str">
            <v>党费</v>
          </cell>
          <cell r="F12170" t="str">
            <v>任斌</v>
          </cell>
          <cell r="G12170" t="str">
            <v>2003008</v>
          </cell>
          <cell r="H12170">
            <v>0</v>
          </cell>
          <cell r="I12170">
            <v>53674.25</v>
          </cell>
          <cell r="J12170">
            <v>0</v>
          </cell>
          <cell r="K12170">
            <v>53674.25</v>
          </cell>
          <cell r="L12170">
            <v>0</v>
          </cell>
          <cell r="M12170">
            <v>0</v>
          </cell>
          <cell r="N12170">
            <v>0</v>
          </cell>
          <cell r="O12170">
            <v>53674.25</v>
          </cell>
        </row>
        <row r="12171">
          <cell r="C12171">
            <v>215701014</v>
          </cell>
          <cell r="D12171" t="str">
            <v>22000215701014</v>
          </cell>
          <cell r="E12171" t="str">
            <v>征兵专项经费</v>
          </cell>
          <cell r="F12171" t="str">
            <v>任斌</v>
          </cell>
          <cell r="G12171" t="str">
            <v>2003008</v>
          </cell>
          <cell r="H12171">
            <v>0</v>
          </cell>
          <cell r="I12171">
            <v>2000</v>
          </cell>
          <cell r="J12171">
            <v>0</v>
          </cell>
          <cell r="K12171">
            <v>2000</v>
          </cell>
          <cell r="L12171">
            <v>0</v>
          </cell>
          <cell r="M12171">
            <v>0</v>
          </cell>
          <cell r="N12171">
            <v>0</v>
          </cell>
          <cell r="O12171">
            <v>2000</v>
          </cell>
        </row>
        <row r="12172">
          <cell r="C12172">
            <v>220629007</v>
          </cell>
          <cell r="D12172" t="str">
            <v>22000220629007</v>
          </cell>
          <cell r="E12172" t="str">
            <v>本科招生工作经费</v>
          </cell>
          <cell r="F12172" t="str">
            <v>任斌</v>
          </cell>
          <cell r="G12172" t="str">
            <v>2003008</v>
          </cell>
          <cell r="H12172">
            <v>0</v>
          </cell>
          <cell r="I12172">
            <v>0</v>
          </cell>
          <cell r="J12172">
            <v>0</v>
          </cell>
          <cell r="K12172">
            <v>0</v>
          </cell>
          <cell r="L12172">
            <v>0</v>
          </cell>
          <cell r="M12172">
            <v>0</v>
          </cell>
          <cell r="N12172">
            <v>0</v>
          </cell>
          <cell r="O12172">
            <v>0</v>
          </cell>
        </row>
        <row r="12173">
          <cell r="C12173">
            <v>220629020</v>
          </cell>
          <cell r="D12173" t="str">
            <v>22000220629020</v>
          </cell>
          <cell r="E12173" t="str">
            <v>研究生招生工作经费</v>
          </cell>
          <cell r="F12173" t="str">
            <v>任斌</v>
          </cell>
          <cell r="G12173" t="str">
            <v>2003008</v>
          </cell>
          <cell r="H12173">
            <v>0</v>
          </cell>
          <cell r="I12173">
            <v>0</v>
          </cell>
          <cell r="J12173">
            <v>0</v>
          </cell>
          <cell r="K12173">
            <v>0</v>
          </cell>
          <cell r="L12173">
            <v>0</v>
          </cell>
          <cell r="M12173">
            <v>0</v>
          </cell>
          <cell r="N12173">
            <v>0</v>
          </cell>
          <cell r="O12173">
            <v>0</v>
          </cell>
        </row>
        <row r="12174">
          <cell r="C12174">
            <v>221001043</v>
          </cell>
          <cell r="D12174" t="str">
            <v>22000221001043</v>
          </cell>
          <cell r="E12174" t="str">
            <v>教学部门日常教学经费</v>
          </cell>
          <cell r="F12174" t="str">
            <v>任斌</v>
          </cell>
          <cell r="G12174" t="str">
            <v>2003008</v>
          </cell>
          <cell r="H12174">
            <v>0</v>
          </cell>
          <cell r="I12174">
            <v>0</v>
          </cell>
          <cell r="J12174">
            <v>0</v>
          </cell>
          <cell r="K12174">
            <v>0</v>
          </cell>
          <cell r="L12174">
            <v>0</v>
          </cell>
          <cell r="M12174">
            <v>0</v>
          </cell>
          <cell r="N12174">
            <v>0</v>
          </cell>
          <cell r="O12174">
            <v>0</v>
          </cell>
        </row>
        <row r="12175">
          <cell r="C12175">
            <v>221001051</v>
          </cell>
          <cell r="D12175" t="str">
            <v>22000221001051</v>
          </cell>
          <cell r="E12175" t="str">
            <v>党建经费</v>
          </cell>
          <cell r="F12175" t="str">
            <v>任斌</v>
          </cell>
          <cell r="G12175" t="str">
            <v>2003008</v>
          </cell>
          <cell r="H12175">
            <v>0</v>
          </cell>
          <cell r="I12175">
            <v>40635</v>
          </cell>
          <cell r="J12175">
            <v>18473.36</v>
          </cell>
          <cell r="K12175">
            <v>22161.64</v>
          </cell>
          <cell r="L12175">
            <v>0</v>
          </cell>
          <cell r="M12175">
            <v>0</v>
          </cell>
          <cell r="N12175">
            <v>0</v>
          </cell>
          <cell r="O12175">
            <v>22161.64</v>
          </cell>
        </row>
        <row r="12176">
          <cell r="C12176">
            <v>221001075</v>
          </cell>
          <cell r="D12176" t="str">
            <v>22000221001075</v>
          </cell>
          <cell r="E12176" t="str">
            <v>德育经费</v>
          </cell>
          <cell r="F12176" t="str">
            <v>任斌</v>
          </cell>
          <cell r="G12176" t="str">
            <v>2003008</v>
          </cell>
          <cell r="H12176">
            <v>0</v>
          </cell>
          <cell r="I12176">
            <v>0</v>
          </cell>
          <cell r="J12176">
            <v>0</v>
          </cell>
          <cell r="K12176">
            <v>0</v>
          </cell>
          <cell r="L12176">
            <v>0</v>
          </cell>
          <cell r="M12176">
            <v>0</v>
          </cell>
          <cell r="N12176">
            <v>0</v>
          </cell>
          <cell r="O12176">
            <v>0</v>
          </cell>
        </row>
        <row r="12177">
          <cell r="C12177">
            <v>221001122011</v>
          </cell>
          <cell r="D12177" t="str">
            <v>22000221001122011</v>
          </cell>
          <cell r="E12177" t="str">
            <v>实验室教学实验耗材</v>
          </cell>
          <cell r="F12177" t="str">
            <v>任斌</v>
          </cell>
          <cell r="G12177" t="str">
            <v>2003008</v>
          </cell>
          <cell r="H12177">
            <v>0</v>
          </cell>
          <cell r="I12177">
            <v>0</v>
          </cell>
          <cell r="J12177">
            <v>0</v>
          </cell>
          <cell r="K12177">
            <v>0</v>
          </cell>
          <cell r="L12177">
            <v>0</v>
          </cell>
          <cell r="M12177">
            <v>0</v>
          </cell>
          <cell r="N12177">
            <v>0</v>
          </cell>
          <cell r="O12177">
            <v>0</v>
          </cell>
        </row>
        <row r="12178">
          <cell r="C12178">
            <v>221001179</v>
          </cell>
          <cell r="D12178" t="str">
            <v>22000221001179</v>
          </cell>
          <cell r="E12178" t="str">
            <v>日常公用经费</v>
          </cell>
          <cell r="F12178" t="str">
            <v>任斌</v>
          </cell>
          <cell r="G12178" t="str">
            <v>2003008</v>
          </cell>
          <cell r="H12178">
            <v>0</v>
          </cell>
          <cell r="I12178">
            <v>0</v>
          </cell>
          <cell r="J12178">
            <v>0</v>
          </cell>
          <cell r="K12178">
            <v>0</v>
          </cell>
          <cell r="L12178">
            <v>0</v>
          </cell>
          <cell r="M12178">
            <v>0</v>
          </cell>
          <cell r="N12178">
            <v>0</v>
          </cell>
          <cell r="O12178">
            <v>0</v>
          </cell>
        </row>
        <row r="12179">
          <cell r="C12179">
            <v>221001180</v>
          </cell>
          <cell r="D12179" t="str">
            <v>22000221001180</v>
          </cell>
          <cell r="E12179" t="str">
            <v>教学业务费（教学实验耗材费）</v>
          </cell>
          <cell r="F12179" t="str">
            <v>任斌</v>
          </cell>
          <cell r="G12179" t="str">
            <v>2003008</v>
          </cell>
          <cell r="H12179">
            <v>0</v>
          </cell>
          <cell r="I12179">
            <v>67500</v>
          </cell>
          <cell r="J12179">
            <v>44805.05</v>
          </cell>
          <cell r="K12179">
            <v>22694.95</v>
          </cell>
          <cell r="L12179">
            <v>0</v>
          </cell>
          <cell r="M12179">
            <v>0</v>
          </cell>
          <cell r="N12179">
            <v>0</v>
          </cell>
          <cell r="O12179">
            <v>22694.95</v>
          </cell>
        </row>
        <row r="12180">
          <cell r="C12180">
            <v>221001181</v>
          </cell>
          <cell r="D12180" t="str">
            <v>22000221001181</v>
          </cell>
          <cell r="E12180" t="str">
            <v>人才队伍建设费</v>
          </cell>
          <cell r="F12180" t="str">
            <v>任斌</v>
          </cell>
          <cell r="G12180" t="str">
            <v>2003008</v>
          </cell>
          <cell r="H12180">
            <v>0</v>
          </cell>
          <cell r="I12180">
            <v>0</v>
          </cell>
          <cell r="J12180">
            <v>0</v>
          </cell>
          <cell r="K12180">
            <v>0</v>
          </cell>
          <cell r="L12180">
            <v>0</v>
          </cell>
          <cell r="M12180">
            <v>0</v>
          </cell>
          <cell r="N12180">
            <v>0</v>
          </cell>
          <cell r="O12180">
            <v>0</v>
          </cell>
        </row>
        <row r="12181">
          <cell r="C12181">
            <v>221003025</v>
          </cell>
          <cell r="D12181" t="str">
            <v>22000221003025</v>
          </cell>
          <cell r="E12181" t="str">
            <v>学生工作经费</v>
          </cell>
          <cell r="F12181" t="str">
            <v>任斌</v>
          </cell>
          <cell r="G12181" t="str">
            <v>2003008</v>
          </cell>
          <cell r="H12181">
            <v>0</v>
          </cell>
          <cell r="I12181">
            <v>52000</v>
          </cell>
          <cell r="J12181">
            <v>34591.98</v>
          </cell>
          <cell r="K12181">
            <v>17408.02</v>
          </cell>
          <cell r="L12181">
            <v>0</v>
          </cell>
          <cell r="M12181">
            <v>0</v>
          </cell>
          <cell r="N12181">
            <v>0</v>
          </cell>
          <cell r="O12181">
            <v>17408.02</v>
          </cell>
        </row>
        <row r="12182">
          <cell r="C12182">
            <v>221012011</v>
          </cell>
          <cell r="D12182" t="str">
            <v>22000221012011</v>
          </cell>
          <cell r="E12182" t="str">
            <v>学生工作经费（德育经费）</v>
          </cell>
          <cell r="F12182" t="str">
            <v>任斌</v>
          </cell>
          <cell r="G12182" t="str">
            <v>2003008</v>
          </cell>
          <cell r="H12182">
            <v>0</v>
          </cell>
          <cell r="I12182">
            <v>44000</v>
          </cell>
          <cell r="J12182">
            <v>5987.03</v>
          </cell>
          <cell r="K12182">
            <v>38012.97</v>
          </cell>
          <cell r="L12182">
            <v>0</v>
          </cell>
          <cell r="M12182">
            <v>0</v>
          </cell>
          <cell r="N12182">
            <v>0</v>
          </cell>
          <cell r="O12182">
            <v>38012.97</v>
          </cell>
        </row>
        <row r="12183">
          <cell r="C12183">
            <v>221102003008</v>
          </cell>
          <cell r="D12183" t="str">
            <v>22000221102003008</v>
          </cell>
          <cell r="E12183" t="str">
            <v>学生毕业设计及实习费</v>
          </cell>
          <cell r="F12183" t="str">
            <v>任斌</v>
          </cell>
          <cell r="G12183" t="str">
            <v>2003008</v>
          </cell>
          <cell r="H12183">
            <v>0</v>
          </cell>
          <cell r="I12183">
            <v>0</v>
          </cell>
          <cell r="J12183">
            <v>0</v>
          </cell>
          <cell r="K12183">
            <v>0</v>
          </cell>
          <cell r="L12183">
            <v>0</v>
          </cell>
          <cell r="M12183">
            <v>0</v>
          </cell>
          <cell r="N12183">
            <v>0</v>
          </cell>
          <cell r="O12183">
            <v>0</v>
          </cell>
        </row>
        <row r="12184">
          <cell r="C12184">
            <v>221102036</v>
          </cell>
          <cell r="D12184" t="str">
            <v>22000221102036</v>
          </cell>
          <cell r="E12184" t="str">
            <v>教学业务费</v>
          </cell>
          <cell r="F12184" t="str">
            <v>任斌</v>
          </cell>
          <cell r="G12184" t="str">
            <v>2003008</v>
          </cell>
          <cell r="H12184">
            <v>0</v>
          </cell>
          <cell r="I12184">
            <v>474950</v>
          </cell>
          <cell r="J12184">
            <v>227901.13</v>
          </cell>
          <cell r="K12184">
            <v>247048.87</v>
          </cell>
          <cell r="L12184">
            <v>6600</v>
          </cell>
          <cell r="M12184">
            <v>0</v>
          </cell>
          <cell r="N12184">
            <v>0</v>
          </cell>
          <cell r="O12184">
            <v>247048.87</v>
          </cell>
        </row>
        <row r="12185">
          <cell r="C12185">
            <v>221102036001</v>
          </cell>
          <cell r="D12185" t="str">
            <v>22000221102036001</v>
          </cell>
          <cell r="E12185" t="str">
            <v>4英寸Si基半导体工艺实训平台信息化管理探索与实践</v>
          </cell>
          <cell r="F12185" t="str">
            <v>林盛鑫</v>
          </cell>
          <cell r="G12185" t="str">
            <v>2003094</v>
          </cell>
          <cell r="H12185">
            <v>0</v>
          </cell>
          <cell r="I12185">
            <v>8500</v>
          </cell>
          <cell r="J12185">
            <v>7499</v>
          </cell>
          <cell r="K12185">
            <v>1001</v>
          </cell>
          <cell r="L12185">
            <v>0</v>
          </cell>
          <cell r="M12185">
            <v>0</v>
          </cell>
          <cell r="N12185">
            <v>0</v>
          </cell>
          <cell r="O12185">
            <v>1001</v>
          </cell>
        </row>
        <row r="12186">
          <cell r="C12186">
            <v>221102036002</v>
          </cell>
          <cell r="D12186" t="str">
            <v>22000221102036002</v>
          </cell>
          <cell r="E12186" t="str">
            <v>信号与系统</v>
          </cell>
          <cell r="F12186" t="str">
            <v>唐穗谷</v>
          </cell>
          <cell r="G12186" t="str">
            <v>2023149</v>
          </cell>
          <cell r="H12186">
            <v>0</v>
          </cell>
          <cell r="I12186">
            <v>14500</v>
          </cell>
          <cell r="J12186">
            <v>10038.48</v>
          </cell>
          <cell r="K12186">
            <v>4461.52</v>
          </cell>
          <cell r="L12186">
            <v>0</v>
          </cell>
          <cell r="M12186">
            <v>0</v>
          </cell>
          <cell r="N12186">
            <v>0</v>
          </cell>
          <cell r="O12186">
            <v>4461.52</v>
          </cell>
        </row>
        <row r="12187">
          <cell r="C12187">
            <v>221102036003</v>
          </cell>
          <cell r="D12187" t="str">
            <v>22000221102036003</v>
          </cell>
          <cell r="E12187" t="str">
            <v>复变函数与积分变换</v>
          </cell>
          <cell r="F12187" t="str">
            <v>王禹</v>
          </cell>
          <cell r="G12187" t="str">
            <v>2022028</v>
          </cell>
          <cell r="H12187">
            <v>0</v>
          </cell>
          <cell r="I12187">
            <v>10000</v>
          </cell>
          <cell r="J12187">
            <v>9895.01</v>
          </cell>
          <cell r="K12187">
            <v>104.99</v>
          </cell>
          <cell r="L12187">
            <v>0</v>
          </cell>
          <cell r="M12187">
            <v>0</v>
          </cell>
          <cell r="N12187">
            <v>0</v>
          </cell>
          <cell r="O12187">
            <v>104.99</v>
          </cell>
        </row>
        <row r="12188">
          <cell r="C12188">
            <v>221102036004</v>
          </cell>
          <cell r="D12188" t="str">
            <v>22000221102036004</v>
          </cell>
          <cell r="E12188" t="str">
            <v>人工智能赋能集成电路制造技术</v>
          </cell>
          <cell r="F12188" t="str">
            <v>林俊辉</v>
          </cell>
          <cell r="G12188" t="str">
            <v>2023175</v>
          </cell>
          <cell r="H12188">
            <v>0</v>
          </cell>
          <cell r="I12188">
            <v>15000</v>
          </cell>
          <cell r="J12188">
            <v>6690</v>
          </cell>
          <cell r="K12188">
            <v>8310</v>
          </cell>
          <cell r="L12188">
            <v>0</v>
          </cell>
          <cell r="M12188">
            <v>0</v>
          </cell>
          <cell r="N12188">
            <v>0</v>
          </cell>
          <cell r="O12188">
            <v>8310</v>
          </cell>
        </row>
        <row r="12189">
          <cell r="C12189">
            <v>221102037</v>
          </cell>
          <cell r="D12189" t="str">
            <v>22000221102037</v>
          </cell>
          <cell r="E12189" t="str">
            <v>学生工作经费（实习实验费）</v>
          </cell>
          <cell r="F12189" t="str">
            <v>任斌</v>
          </cell>
          <cell r="G12189" t="str">
            <v>2003008</v>
          </cell>
          <cell r="H12189">
            <v>0</v>
          </cell>
          <cell r="I12189">
            <v>45000</v>
          </cell>
          <cell r="J12189">
            <v>7023.39</v>
          </cell>
          <cell r="K12189">
            <v>37976.61</v>
          </cell>
          <cell r="L12189">
            <v>0</v>
          </cell>
          <cell r="M12189">
            <v>0</v>
          </cell>
          <cell r="N12189">
            <v>0</v>
          </cell>
          <cell r="O12189">
            <v>37976.61</v>
          </cell>
        </row>
        <row r="12190">
          <cell r="C12190">
            <v>221103015</v>
          </cell>
          <cell r="D12190" t="str">
            <v>22000221103015</v>
          </cell>
          <cell r="E12190" t="str">
            <v>实验和教学设施建设费</v>
          </cell>
          <cell r="F12190" t="str">
            <v>任斌</v>
          </cell>
          <cell r="G12190" t="str">
            <v>2003008</v>
          </cell>
          <cell r="H12190">
            <v>0</v>
          </cell>
          <cell r="I12190">
            <v>50000</v>
          </cell>
          <cell r="J12190">
            <v>0</v>
          </cell>
          <cell r="K12190">
            <v>50000</v>
          </cell>
          <cell r="L12190">
            <v>0</v>
          </cell>
          <cell r="M12190">
            <v>0</v>
          </cell>
          <cell r="N12190">
            <v>0</v>
          </cell>
          <cell r="O12190">
            <v>50000</v>
          </cell>
        </row>
        <row r="12191">
          <cell r="C12191">
            <v>221104001002</v>
          </cell>
          <cell r="D12191" t="str">
            <v>22000221104001002</v>
          </cell>
          <cell r="E12191" t="str">
            <v>教学业务费（专业建设费）</v>
          </cell>
          <cell r="F12191" t="str">
            <v>任斌</v>
          </cell>
          <cell r="G12191" t="str">
            <v>2003008</v>
          </cell>
          <cell r="H12191">
            <v>0</v>
          </cell>
          <cell r="I12191">
            <v>0</v>
          </cell>
          <cell r="J12191">
            <v>0</v>
          </cell>
          <cell r="K12191">
            <v>0</v>
          </cell>
          <cell r="L12191">
            <v>0</v>
          </cell>
          <cell r="M12191">
            <v>0</v>
          </cell>
          <cell r="N12191">
            <v>0</v>
          </cell>
          <cell r="O12191">
            <v>0</v>
          </cell>
        </row>
        <row r="12192">
          <cell r="C12192">
            <v>221104001015</v>
          </cell>
          <cell r="D12192" t="str">
            <v>22000221104001015</v>
          </cell>
          <cell r="E12192" t="str">
            <v>卓越计划建设费</v>
          </cell>
          <cell r="F12192" t="str">
            <v>任斌</v>
          </cell>
          <cell r="G12192" t="str">
            <v>2003008</v>
          </cell>
          <cell r="H12192">
            <v>0</v>
          </cell>
          <cell r="I12192">
            <v>0</v>
          </cell>
          <cell r="J12192">
            <v>0</v>
          </cell>
          <cell r="K12192">
            <v>0</v>
          </cell>
          <cell r="L12192">
            <v>0</v>
          </cell>
          <cell r="M12192">
            <v>0</v>
          </cell>
          <cell r="N12192">
            <v>0</v>
          </cell>
          <cell r="O12192">
            <v>0</v>
          </cell>
        </row>
        <row r="12193">
          <cell r="C12193">
            <v>221104001023</v>
          </cell>
          <cell r="D12193" t="str">
            <v>22000221104001023</v>
          </cell>
          <cell r="E12193" t="str">
            <v>工程认证费</v>
          </cell>
          <cell r="F12193" t="str">
            <v>任斌</v>
          </cell>
          <cell r="G12193" t="str">
            <v>2003008</v>
          </cell>
          <cell r="H12193">
            <v>0</v>
          </cell>
          <cell r="I12193">
            <v>0</v>
          </cell>
          <cell r="J12193">
            <v>0</v>
          </cell>
          <cell r="K12193">
            <v>0</v>
          </cell>
          <cell r="L12193">
            <v>0</v>
          </cell>
          <cell r="M12193">
            <v>0</v>
          </cell>
          <cell r="N12193">
            <v>0</v>
          </cell>
          <cell r="O12193">
            <v>0</v>
          </cell>
        </row>
        <row r="12194">
          <cell r="C12194">
            <v>221105027</v>
          </cell>
          <cell r="D12194" t="str">
            <v>22000221105027</v>
          </cell>
          <cell r="E12194" t="str">
            <v>研究生管理费</v>
          </cell>
          <cell r="F12194" t="str">
            <v>任斌</v>
          </cell>
          <cell r="G12194" t="str">
            <v>2003008</v>
          </cell>
          <cell r="H12194">
            <v>0</v>
          </cell>
          <cell r="I12194">
            <v>0</v>
          </cell>
          <cell r="J12194">
            <v>0</v>
          </cell>
          <cell r="K12194">
            <v>0</v>
          </cell>
          <cell r="L12194">
            <v>0</v>
          </cell>
          <cell r="M12194">
            <v>0</v>
          </cell>
          <cell r="N12194">
            <v>0</v>
          </cell>
          <cell r="O12194">
            <v>0</v>
          </cell>
        </row>
        <row r="12195">
          <cell r="C12195">
            <v>221105281</v>
          </cell>
          <cell r="D12195" t="str">
            <v>22000221105281</v>
          </cell>
          <cell r="E12195" t="str">
            <v>研究生管理费</v>
          </cell>
          <cell r="F12195" t="str">
            <v>任斌</v>
          </cell>
          <cell r="G12195" t="str">
            <v>2003008</v>
          </cell>
          <cell r="H12195">
            <v>0</v>
          </cell>
          <cell r="I12195">
            <v>0</v>
          </cell>
          <cell r="J12195">
            <v>0</v>
          </cell>
          <cell r="K12195">
            <v>0</v>
          </cell>
          <cell r="L12195">
            <v>0</v>
          </cell>
          <cell r="M12195">
            <v>0</v>
          </cell>
          <cell r="N12195">
            <v>0</v>
          </cell>
          <cell r="O12195">
            <v>0</v>
          </cell>
        </row>
        <row r="12196">
          <cell r="C12196">
            <v>221106215</v>
          </cell>
          <cell r="D12196" t="str">
            <v>22000221106215</v>
          </cell>
          <cell r="E12196" t="str">
            <v>教学业务费（课程建设费）</v>
          </cell>
          <cell r="F12196" t="str">
            <v>任斌</v>
          </cell>
          <cell r="G12196" t="str">
            <v>2003008</v>
          </cell>
          <cell r="H12196">
            <v>0</v>
          </cell>
          <cell r="I12196">
            <v>0</v>
          </cell>
          <cell r="J12196">
            <v>0</v>
          </cell>
          <cell r="K12196">
            <v>0</v>
          </cell>
          <cell r="L12196">
            <v>0</v>
          </cell>
          <cell r="M12196">
            <v>0</v>
          </cell>
          <cell r="N12196">
            <v>0</v>
          </cell>
          <cell r="O12196">
            <v>0</v>
          </cell>
        </row>
        <row r="12197">
          <cell r="C12197">
            <v>221106215001</v>
          </cell>
          <cell r="D12197" t="str">
            <v>22000221106215001</v>
          </cell>
          <cell r="E12197" t="str">
            <v>半导体物理</v>
          </cell>
          <cell r="F12197" t="str">
            <v>李媛</v>
          </cell>
          <cell r="G12197" t="str">
            <v>2020066</v>
          </cell>
          <cell r="H12197">
            <v>0</v>
          </cell>
          <cell r="I12197">
            <v>5000</v>
          </cell>
          <cell r="J12197">
            <v>4950</v>
          </cell>
          <cell r="K12197">
            <v>50</v>
          </cell>
          <cell r="L12197">
            <v>0</v>
          </cell>
          <cell r="M12197">
            <v>0</v>
          </cell>
          <cell r="N12197">
            <v>0</v>
          </cell>
          <cell r="O12197">
            <v>50</v>
          </cell>
        </row>
        <row r="12198">
          <cell r="C12198">
            <v>221106215002</v>
          </cell>
          <cell r="D12198" t="str">
            <v>22000221106215002</v>
          </cell>
          <cell r="E12198" t="str">
            <v>模拟电子技术-全英课程</v>
          </cell>
          <cell r="F12198" t="str">
            <v>罗安信</v>
          </cell>
          <cell r="G12198" t="str">
            <v>2023178</v>
          </cell>
          <cell r="H12198">
            <v>0</v>
          </cell>
          <cell r="I12198">
            <v>10000</v>
          </cell>
          <cell r="J12198">
            <v>6106.79</v>
          </cell>
          <cell r="K12198">
            <v>3893.21</v>
          </cell>
          <cell r="L12198">
            <v>0</v>
          </cell>
          <cell r="M12198">
            <v>0</v>
          </cell>
          <cell r="N12198">
            <v>0</v>
          </cell>
          <cell r="O12198">
            <v>3893.21</v>
          </cell>
        </row>
        <row r="12199">
          <cell r="C12199">
            <v>221106215003</v>
          </cell>
          <cell r="D12199" t="str">
            <v>22000221106215003</v>
          </cell>
          <cell r="E12199" t="str">
            <v>电磁场与电磁波</v>
          </cell>
          <cell r="F12199" t="str">
            <v>程凯扬</v>
          </cell>
          <cell r="G12199" t="str">
            <v>2020082</v>
          </cell>
          <cell r="H12199">
            <v>0</v>
          </cell>
          <cell r="I12199">
            <v>7000</v>
          </cell>
          <cell r="J12199">
            <v>0</v>
          </cell>
          <cell r="K12199">
            <v>7000</v>
          </cell>
          <cell r="L12199">
            <v>0</v>
          </cell>
          <cell r="M12199">
            <v>0</v>
          </cell>
          <cell r="N12199">
            <v>0</v>
          </cell>
          <cell r="O12199">
            <v>7000</v>
          </cell>
        </row>
        <row r="12200">
          <cell r="C12200">
            <v>221106215004</v>
          </cell>
          <cell r="D12200" t="str">
            <v>22000221106215004</v>
          </cell>
          <cell r="E12200" t="str">
            <v>模拟电子技术线下一流课程</v>
          </cell>
          <cell r="F12200" t="str">
            <v>杨阳</v>
          </cell>
          <cell r="G12200" t="str">
            <v>2020117</v>
          </cell>
          <cell r="H12200">
            <v>0</v>
          </cell>
          <cell r="I12200">
            <v>8000</v>
          </cell>
          <cell r="J12200">
            <v>0</v>
          </cell>
          <cell r="K12200">
            <v>8000</v>
          </cell>
          <cell r="L12200">
            <v>0</v>
          </cell>
          <cell r="M12200">
            <v>0</v>
          </cell>
          <cell r="N12200">
            <v>0</v>
          </cell>
          <cell r="O12200">
            <v>8000</v>
          </cell>
        </row>
        <row r="12201">
          <cell r="C12201">
            <v>221110345</v>
          </cell>
          <cell r="D12201" t="str">
            <v>22000221110345</v>
          </cell>
          <cell r="E12201" t="str">
            <v>二级学院人才启动费</v>
          </cell>
          <cell r="F12201" t="str">
            <v>任斌</v>
          </cell>
          <cell r="G12201" t="str">
            <v>2003008</v>
          </cell>
          <cell r="H12201">
            <v>0</v>
          </cell>
          <cell r="I12201">
            <v>0</v>
          </cell>
          <cell r="J12201">
            <v>0</v>
          </cell>
          <cell r="K12201">
            <v>0</v>
          </cell>
          <cell r="L12201">
            <v>0</v>
          </cell>
          <cell r="M12201">
            <v>0</v>
          </cell>
          <cell r="N12201">
            <v>0</v>
          </cell>
          <cell r="O12201">
            <v>0</v>
          </cell>
        </row>
        <row r="12202">
          <cell r="C12202">
            <v>221110345001</v>
          </cell>
          <cell r="D12202" t="str">
            <v>22000221110345001</v>
          </cell>
          <cell r="E12202" t="str">
            <v>肖德志 人才启动经费项目</v>
          </cell>
          <cell r="F12202" t="str">
            <v>肖德志</v>
          </cell>
          <cell r="G12202" t="str">
            <v>2024146</v>
          </cell>
          <cell r="H12202">
            <v>0</v>
          </cell>
          <cell r="I12202">
            <v>100000</v>
          </cell>
          <cell r="J12202">
            <v>0</v>
          </cell>
          <cell r="K12202">
            <v>100000</v>
          </cell>
          <cell r="L12202">
            <v>0</v>
          </cell>
          <cell r="M12202">
            <v>59999</v>
          </cell>
          <cell r="N12202">
            <v>0</v>
          </cell>
          <cell r="O12202">
            <v>40001</v>
          </cell>
        </row>
        <row r="12203">
          <cell r="C12203">
            <v>221110345002</v>
          </cell>
          <cell r="D12203" t="str">
            <v>22000221110345002</v>
          </cell>
          <cell r="E12203" t="str">
            <v>陈满妮 人才启动经费项目</v>
          </cell>
          <cell r="F12203" t="str">
            <v>陈满妮</v>
          </cell>
          <cell r="G12203" t="str">
            <v>2025019</v>
          </cell>
          <cell r="H12203">
            <v>0</v>
          </cell>
          <cell r="I12203">
            <v>100000</v>
          </cell>
          <cell r="J12203">
            <v>2875.12</v>
          </cell>
          <cell r="K12203">
            <v>97124.88</v>
          </cell>
          <cell r="L12203">
            <v>0</v>
          </cell>
          <cell r="M12203">
            <v>0</v>
          </cell>
          <cell r="N12203">
            <v>0</v>
          </cell>
          <cell r="O12203">
            <v>97124.88</v>
          </cell>
        </row>
        <row r="12204">
          <cell r="C12204">
            <v>221110345003</v>
          </cell>
          <cell r="D12204" t="str">
            <v>22000221110345003</v>
          </cell>
          <cell r="E12204" t="str">
            <v>叶葱 人才启动经费项目</v>
          </cell>
          <cell r="F12204" t="str">
            <v>叶葱</v>
          </cell>
          <cell r="G12204" t="str">
            <v>2025030</v>
          </cell>
          <cell r="H12204">
            <v>0</v>
          </cell>
          <cell r="I12204">
            <v>300000</v>
          </cell>
          <cell r="J12204">
            <v>0</v>
          </cell>
          <cell r="K12204">
            <v>300000</v>
          </cell>
          <cell r="L12204">
            <v>0</v>
          </cell>
          <cell r="M12204">
            <v>0</v>
          </cell>
          <cell r="N12204">
            <v>0</v>
          </cell>
          <cell r="O12204">
            <v>300000</v>
          </cell>
        </row>
        <row r="12205">
          <cell r="C12205">
            <v>221110345004</v>
          </cell>
          <cell r="D12205" t="str">
            <v>22000221110345004</v>
          </cell>
          <cell r="E12205" t="str">
            <v>于广辉 人才启动经费项目</v>
          </cell>
          <cell r="F12205" t="str">
            <v>于广辉</v>
          </cell>
          <cell r="G12205" t="str">
            <v>2025099</v>
          </cell>
          <cell r="H12205">
            <v>0</v>
          </cell>
          <cell r="I12205">
            <v>200000</v>
          </cell>
          <cell r="J12205">
            <v>0</v>
          </cell>
          <cell r="K12205">
            <v>200000</v>
          </cell>
          <cell r="L12205">
            <v>0</v>
          </cell>
          <cell r="M12205">
            <v>0</v>
          </cell>
          <cell r="N12205">
            <v>0</v>
          </cell>
          <cell r="O12205">
            <v>200000</v>
          </cell>
        </row>
        <row r="12206">
          <cell r="C12206">
            <v>221110345005</v>
          </cell>
          <cell r="D12206" t="str">
            <v>22000221110345005</v>
          </cell>
          <cell r="E12206" t="str">
            <v>何庆林 人才启动经费项目</v>
          </cell>
          <cell r="F12206" t="str">
            <v>何庆林</v>
          </cell>
          <cell r="G12206" t="str">
            <v>2025106</v>
          </cell>
          <cell r="H12206">
            <v>0</v>
          </cell>
          <cell r="I12206">
            <v>200000</v>
          </cell>
          <cell r="J12206">
            <v>0</v>
          </cell>
          <cell r="K12206">
            <v>200000</v>
          </cell>
          <cell r="L12206">
            <v>0</v>
          </cell>
          <cell r="M12206">
            <v>31499</v>
          </cell>
          <cell r="N12206">
            <v>0</v>
          </cell>
          <cell r="O12206">
            <v>168501</v>
          </cell>
        </row>
        <row r="12207">
          <cell r="C12207">
            <v>221110345006</v>
          </cell>
          <cell r="D12207" t="str">
            <v>22000221110345006</v>
          </cell>
          <cell r="E12207" t="str">
            <v>张帅 人才启动经费项目</v>
          </cell>
          <cell r="F12207" t="str">
            <v>张帅</v>
          </cell>
          <cell r="G12207" t="str">
            <v>2025031</v>
          </cell>
          <cell r="H12207">
            <v>0</v>
          </cell>
          <cell r="I12207">
            <v>50000</v>
          </cell>
          <cell r="J12207">
            <v>0</v>
          </cell>
          <cell r="K12207">
            <v>50000</v>
          </cell>
          <cell r="L12207">
            <v>0</v>
          </cell>
          <cell r="M12207">
            <v>0</v>
          </cell>
          <cell r="N12207">
            <v>0</v>
          </cell>
          <cell r="O12207">
            <v>50000</v>
          </cell>
        </row>
        <row r="12208">
          <cell r="C12208">
            <v>221110345007</v>
          </cell>
          <cell r="D12208" t="str">
            <v>22000221110345007</v>
          </cell>
          <cell r="E12208" t="str">
            <v>刘亚超 人才启动经费项目</v>
          </cell>
          <cell r="F12208" t="str">
            <v>刘亚超</v>
          </cell>
          <cell r="G12208" t="str">
            <v>2025032</v>
          </cell>
          <cell r="H12208">
            <v>0</v>
          </cell>
          <cell r="I12208">
            <v>50000</v>
          </cell>
          <cell r="J12208">
            <v>0</v>
          </cell>
          <cell r="K12208">
            <v>50000</v>
          </cell>
          <cell r="L12208">
            <v>0</v>
          </cell>
          <cell r="M12208">
            <v>0</v>
          </cell>
          <cell r="N12208">
            <v>0</v>
          </cell>
          <cell r="O12208">
            <v>50000</v>
          </cell>
        </row>
        <row r="12209">
          <cell r="C12209">
            <v>221110345008</v>
          </cell>
          <cell r="D12209" t="str">
            <v>22000221110345008</v>
          </cell>
          <cell r="E12209" t="str">
            <v>齐伟智 人才启动经费项目</v>
          </cell>
          <cell r="F12209" t="str">
            <v>齐伟智</v>
          </cell>
          <cell r="G12209" t="str">
            <v>2025067</v>
          </cell>
          <cell r="H12209">
            <v>0</v>
          </cell>
          <cell r="I12209">
            <v>100000</v>
          </cell>
          <cell r="J12209">
            <v>0</v>
          </cell>
          <cell r="K12209">
            <v>100000</v>
          </cell>
          <cell r="L12209">
            <v>0</v>
          </cell>
          <cell r="M12209">
            <v>0</v>
          </cell>
          <cell r="N12209">
            <v>0</v>
          </cell>
          <cell r="O12209">
            <v>100000</v>
          </cell>
        </row>
        <row r="12210">
          <cell r="C12210">
            <v>221110345009</v>
          </cell>
          <cell r="D12210" t="str">
            <v>22000221110345009</v>
          </cell>
          <cell r="E12210" t="str">
            <v>周静涛 人才启动经费项目</v>
          </cell>
          <cell r="F12210" t="str">
            <v>周静涛</v>
          </cell>
          <cell r="G12210" t="str">
            <v>2025096</v>
          </cell>
          <cell r="H12210">
            <v>0</v>
          </cell>
          <cell r="I12210">
            <v>100000</v>
          </cell>
          <cell r="J12210">
            <v>0</v>
          </cell>
          <cell r="K12210">
            <v>100000</v>
          </cell>
          <cell r="L12210">
            <v>0</v>
          </cell>
          <cell r="M12210">
            <v>0</v>
          </cell>
          <cell r="N12210">
            <v>0</v>
          </cell>
          <cell r="O12210">
            <v>100000</v>
          </cell>
        </row>
        <row r="12211">
          <cell r="C12211">
            <v>221110345010</v>
          </cell>
          <cell r="D12211" t="str">
            <v>22000221110345010</v>
          </cell>
          <cell r="E12211" t="str">
            <v>张霖雲 人才启动经费项目</v>
          </cell>
          <cell r="F12211" t="str">
            <v>张霖雲</v>
          </cell>
          <cell r="G12211" t="str">
            <v>2025029</v>
          </cell>
          <cell r="H12211">
            <v>0</v>
          </cell>
          <cell r="I12211">
            <v>15000</v>
          </cell>
          <cell r="J12211">
            <v>0</v>
          </cell>
          <cell r="K12211">
            <v>15000</v>
          </cell>
          <cell r="L12211">
            <v>0</v>
          </cell>
          <cell r="M12211">
            <v>0</v>
          </cell>
          <cell r="N12211">
            <v>0</v>
          </cell>
          <cell r="O12211">
            <v>15000</v>
          </cell>
        </row>
        <row r="12212">
          <cell r="C12212">
            <v>221110345011</v>
          </cell>
          <cell r="D12212" t="str">
            <v>22000221110345011</v>
          </cell>
          <cell r="E12212" t="str">
            <v>孟兵恒 人才启动经费项目</v>
          </cell>
          <cell r="F12212" t="str">
            <v>孟兵恒</v>
          </cell>
          <cell r="G12212" t="str">
            <v>2025042</v>
          </cell>
          <cell r="H12212">
            <v>0</v>
          </cell>
          <cell r="I12212">
            <v>15000</v>
          </cell>
          <cell r="J12212">
            <v>0</v>
          </cell>
          <cell r="K12212">
            <v>15000</v>
          </cell>
          <cell r="L12212">
            <v>0</v>
          </cell>
          <cell r="M12212">
            <v>0</v>
          </cell>
          <cell r="N12212">
            <v>0</v>
          </cell>
          <cell r="O12212">
            <v>15000</v>
          </cell>
        </row>
        <row r="12213">
          <cell r="C12213">
            <v>221110345012</v>
          </cell>
          <cell r="D12213" t="str">
            <v>22000221110345012</v>
          </cell>
          <cell r="E12213" t="str">
            <v>张建强 人才启动经费项目</v>
          </cell>
          <cell r="F12213" t="str">
            <v>张建强</v>
          </cell>
          <cell r="G12213" t="str">
            <v>2025102</v>
          </cell>
          <cell r="H12213">
            <v>0</v>
          </cell>
          <cell r="I12213">
            <v>15000</v>
          </cell>
          <cell r="J12213">
            <v>0</v>
          </cell>
          <cell r="K12213">
            <v>15000</v>
          </cell>
          <cell r="L12213">
            <v>0</v>
          </cell>
          <cell r="M12213">
            <v>0</v>
          </cell>
          <cell r="N12213">
            <v>0</v>
          </cell>
          <cell r="O12213">
            <v>15000</v>
          </cell>
        </row>
        <row r="12214">
          <cell r="C12214">
            <v>221111015</v>
          </cell>
          <cell r="D12214" t="str">
            <v>22000221111015</v>
          </cell>
          <cell r="E12214" t="str">
            <v>基础设施运行费</v>
          </cell>
          <cell r="F12214" t="str">
            <v>任斌</v>
          </cell>
          <cell r="G12214" t="str">
            <v>2003008</v>
          </cell>
          <cell r="H12214">
            <v>0</v>
          </cell>
          <cell r="I12214">
            <v>0</v>
          </cell>
          <cell r="J12214">
            <v>0</v>
          </cell>
          <cell r="K12214">
            <v>0</v>
          </cell>
          <cell r="L12214">
            <v>0</v>
          </cell>
          <cell r="M12214">
            <v>0</v>
          </cell>
          <cell r="N12214">
            <v>0</v>
          </cell>
          <cell r="O12214">
            <v>0</v>
          </cell>
        </row>
        <row r="12215">
          <cell r="C12215">
            <v>221114298</v>
          </cell>
          <cell r="D12215" t="str">
            <v>22000221114298</v>
          </cell>
          <cell r="E12215" t="str">
            <v>教学业务费（教学改革经费）</v>
          </cell>
          <cell r="F12215" t="str">
            <v>任斌</v>
          </cell>
          <cell r="G12215" t="str">
            <v>2003008</v>
          </cell>
          <cell r="H12215">
            <v>0</v>
          </cell>
          <cell r="I12215">
            <v>0</v>
          </cell>
          <cell r="J12215">
            <v>0</v>
          </cell>
          <cell r="K12215">
            <v>0</v>
          </cell>
          <cell r="L12215">
            <v>0</v>
          </cell>
          <cell r="M12215">
            <v>0</v>
          </cell>
          <cell r="N12215">
            <v>0</v>
          </cell>
          <cell r="O12215">
            <v>0</v>
          </cell>
        </row>
        <row r="12216">
          <cell r="C12216">
            <v>221116010</v>
          </cell>
          <cell r="D12216" t="str">
            <v>22000221116010</v>
          </cell>
          <cell r="E12216" t="str">
            <v>电子科学与技术</v>
          </cell>
          <cell r="F12216" t="str">
            <v>任斌</v>
          </cell>
          <cell r="G12216" t="str">
            <v>2003008</v>
          </cell>
          <cell r="H12216">
            <v>0</v>
          </cell>
          <cell r="I12216">
            <v>0</v>
          </cell>
          <cell r="J12216">
            <v>0</v>
          </cell>
          <cell r="K12216">
            <v>0</v>
          </cell>
          <cell r="L12216">
            <v>0</v>
          </cell>
          <cell r="M12216">
            <v>0</v>
          </cell>
          <cell r="N12216">
            <v>0</v>
          </cell>
          <cell r="O12216">
            <v>0</v>
          </cell>
        </row>
        <row r="12217">
          <cell r="C12217">
            <v>221116014</v>
          </cell>
          <cell r="D12217" t="str">
            <v>22000221116014</v>
          </cell>
          <cell r="E12217" t="str">
            <v>集成电路科学与工程</v>
          </cell>
          <cell r="F12217" t="str">
            <v>任斌</v>
          </cell>
          <cell r="G12217" t="str">
            <v>2003008</v>
          </cell>
          <cell r="H12217">
            <v>0</v>
          </cell>
          <cell r="I12217">
            <v>0</v>
          </cell>
          <cell r="J12217">
            <v>0</v>
          </cell>
          <cell r="K12217">
            <v>0</v>
          </cell>
          <cell r="L12217">
            <v>0</v>
          </cell>
          <cell r="M12217">
            <v>0</v>
          </cell>
          <cell r="N12217">
            <v>0</v>
          </cell>
          <cell r="O12217">
            <v>0</v>
          </cell>
        </row>
        <row r="12218">
          <cell r="C12218">
            <v>221329009</v>
          </cell>
          <cell r="D12218" t="str">
            <v>22000221329009</v>
          </cell>
          <cell r="E12218" t="str">
            <v>卓越工程师培养条件提升建设贴息贷款项目（4英寸Si半导体工艺教学实验平台设备采购）</v>
          </cell>
          <cell r="F12218" t="str">
            <v>任斌</v>
          </cell>
          <cell r="G12218" t="str">
            <v>2003008</v>
          </cell>
          <cell r="H12218">
            <v>0</v>
          </cell>
          <cell r="I12218">
            <v>12057500</v>
          </cell>
          <cell r="J12218">
            <v>12040000</v>
          </cell>
          <cell r="K12218">
            <v>17500</v>
          </cell>
          <cell r="L12218">
            <v>0</v>
          </cell>
          <cell r="M12218">
            <v>16912.57</v>
          </cell>
          <cell r="N12218">
            <v>0</v>
          </cell>
          <cell r="O12218">
            <v>587.43</v>
          </cell>
        </row>
        <row r="12219">
          <cell r="C12219">
            <v>221329012</v>
          </cell>
          <cell r="D12219" t="str">
            <v>22000221329012</v>
          </cell>
          <cell r="E12219" t="str">
            <v>卓越工程师培养条件提升建设贴息贷款项目（宽禁带半导体信息功能器件科研平台）</v>
          </cell>
          <cell r="F12219" t="str">
            <v>任斌</v>
          </cell>
          <cell r="G12219" t="str">
            <v>2003008</v>
          </cell>
          <cell r="H12219">
            <v>0</v>
          </cell>
          <cell r="I12219">
            <v>29430620</v>
          </cell>
          <cell r="J12219">
            <v>9280700</v>
          </cell>
          <cell r="K12219">
            <v>20149920</v>
          </cell>
          <cell r="L12219">
            <v>8292480</v>
          </cell>
          <cell r="M12219">
            <v>19650707.95</v>
          </cell>
          <cell r="N12219">
            <v>0</v>
          </cell>
          <cell r="O12219">
            <v>499212.05</v>
          </cell>
        </row>
        <row r="12220">
          <cell r="C12220">
            <v>225601007</v>
          </cell>
          <cell r="D12220" t="str">
            <v>22000225601007</v>
          </cell>
          <cell r="E12220" t="str">
            <v>科研管理费</v>
          </cell>
          <cell r="F12220" t="str">
            <v>任斌</v>
          </cell>
          <cell r="G12220" t="str">
            <v>2003008</v>
          </cell>
          <cell r="H12220">
            <v>0</v>
          </cell>
          <cell r="I12220">
            <v>208097.3</v>
          </cell>
          <cell r="J12220">
            <v>12554</v>
          </cell>
          <cell r="K12220">
            <v>195543.3</v>
          </cell>
          <cell r="L12220">
            <v>0</v>
          </cell>
          <cell r="M12220">
            <v>0</v>
          </cell>
          <cell r="N12220">
            <v>0</v>
          </cell>
          <cell r="O12220">
            <v>195543.3</v>
          </cell>
        </row>
        <row r="12221">
          <cell r="C12221">
            <v>226113006</v>
          </cell>
          <cell r="D12221" t="str">
            <v>22000226113006</v>
          </cell>
          <cell r="E12221" t="str">
            <v>国际微电子学院G2栋专项经费</v>
          </cell>
          <cell r="F12221" t="str">
            <v>任斌</v>
          </cell>
          <cell r="G12221" t="str">
            <v>2003008</v>
          </cell>
          <cell r="H12221">
            <v>0</v>
          </cell>
          <cell r="I12221">
            <v>0</v>
          </cell>
          <cell r="J12221">
            <v>0</v>
          </cell>
          <cell r="K12221">
            <v>0</v>
          </cell>
          <cell r="L12221">
            <v>0</v>
          </cell>
          <cell r="M12221">
            <v>0</v>
          </cell>
          <cell r="N12221">
            <v>0</v>
          </cell>
          <cell r="O12221">
            <v>0</v>
          </cell>
        </row>
        <row r="12222">
          <cell r="C12222">
            <v>226115002016</v>
          </cell>
          <cell r="D12222" t="str">
            <v>22000226115002016</v>
          </cell>
          <cell r="E12222" t="str">
            <v>集成电路科学与工程</v>
          </cell>
          <cell r="F12222" t="str">
            <v>任斌</v>
          </cell>
          <cell r="G12222" t="str">
            <v>2003008</v>
          </cell>
          <cell r="H12222">
            <v>0</v>
          </cell>
          <cell r="I12222">
            <v>150000</v>
          </cell>
          <cell r="J12222">
            <v>0</v>
          </cell>
          <cell r="K12222">
            <v>150000</v>
          </cell>
          <cell r="L12222">
            <v>0</v>
          </cell>
          <cell r="M12222">
            <v>0</v>
          </cell>
          <cell r="N12222">
            <v>0</v>
          </cell>
          <cell r="O12222">
            <v>150000</v>
          </cell>
        </row>
        <row r="12223">
          <cell r="C12223">
            <v>226115002018</v>
          </cell>
          <cell r="D12223" t="str">
            <v>22000226115002018</v>
          </cell>
          <cell r="E12223" t="str">
            <v>集成电路科学与工程博士点培育经费</v>
          </cell>
          <cell r="F12223" t="str">
            <v>任斌</v>
          </cell>
          <cell r="G12223" t="str">
            <v>2003008</v>
          </cell>
          <cell r="H12223">
            <v>0</v>
          </cell>
          <cell r="I12223">
            <v>0</v>
          </cell>
          <cell r="J12223">
            <v>0</v>
          </cell>
          <cell r="K12223">
            <v>0</v>
          </cell>
          <cell r="L12223">
            <v>0</v>
          </cell>
          <cell r="M12223">
            <v>0</v>
          </cell>
          <cell r="N12223">
            <v>0</v>
          </cell>
          <cell r="O12223">
            <v>0</v>
          </cell>
        </row>
        <row r="12224">
          <cell r="C12224">
            <v>226115002032</v>
          </cell>
          <cell r="D12224" t="str">
            <v>22000226115002032</v>
          </cell>
          <cell r="E12224" t="str">
            <v>集成电路科学与工程（培育）</v>
          </cell>
          <cell r="F12224" t="str">
            <v>任斌</v>
          </cell>
          <cell r="G12224" t="str">
            <v>2003008</v>
          </cell>
          <cell r="H12224">
            <v>0</v>
          </cell>
          <cell r="I12224">
            <v>300000</v>
          </cell>
          <cell r="J12224">
            <v>15475</v>
          </cell>
          <cell r="K12224">
            <v>284525</v>
          </cell>
          <cell r="L12224">
            <v>0</v>
          </cell>
          <cell r="M12224">
            <v>31000</v>
          </cell>
          <cell r="N12224">
            <v>0</v>
          </cell>
          <cell r="O12224">
            <v>253525</v>
          </cell>
        </row>
        <row r="12225">
          <cell r="C12225">
            <v>226115002035</v>
          </cell>
          <cell r="D12225" t="str">
            <v>22000226115002035</v>
          </cell>
          <cell r="E12225" t="str">
            <v>面向通信集成系统的多模态轨道角动量天线系统关键技术研究</v>
          </cell>
          <cell r="F12225" t="str">
            <v>张光旻</v>
          </cell>
          <cell r="G12225" t="str">
            <v>2013014</v>
          </cell>
          <cell r="H12225">
            <v>0</v>
          </cell>
          <cell r="I12225">
            <v>100000</v>
          </cell>
          <cell r="J12225">
            <v>13836.9</v>
          </cell>
          <cell r="K12225">
            <v>86163.1</v>
          </cell>
          <cell r="L12225">
            <v>0</v>
          </cell>
          <cell r="M12225">
            <v>0</v>
          </cell>
          <cell r="N12225">
            <v>0</v>
          </cell>
          <cell r="O12225">
            <v>86163.1</v>
          </cell>
        </row>
        <row r="12226">
          <cell r="C12226">
            <v>226115005001</v>
          </cell>
          <cell r="D12226" t="str">
            <v>22000226115005001</v>
          </cell>
          <cell r="E12226" t="str">
            <v>共建集成电路创新联合体</v>
          </cell>
          <cell r="F12226" t="str">
            <v>任斌</v>
          </cell>
          <cell r="G12226" t="str">
            <v>2003008</v>
          </cell>
          <cell r="H12226">
            <v>0</v>
          </cell>
          <cell r="I12226">
            <v>3000000</v>
          </cell>
          <cell r="J12226">
            <v>1000000</v>
          </cell>
          <cell r="K12226">
            <v>2000000</v>
          </cell>
          <cell r="L12226">
            <v>0</v>
          </cell>
          <cell r="M12226">
            <v>0</v>
          </cell>
          <cell r="N12226">
            <v>0</v>
          </cell>
          <cell r="O12226">
            <v>2000000</v>
          </cell>
        </row>
        <row r="12227">
          <cell r="C12227">
            <v>226115005002</v>
          </cell>
          <cell r="D12227" t="str">
            <v>22000226115005002</v>
          </cell>
          <cell r="E12227" t="str">
            <v>智能移动终端闪充锂离子电池关键技术及产业化</v>
          </cell>
          <cell r="F12227" t="str">
            <v>任斌</v>
          </cell>
          <cell r="G12227" t="str">
            <v>2003008</v>
          </cell>
          <cell r="H12227">
            <v>0</v>
          </cell>
          <cell r="I12227">
            <v>40000</v>
          </cell>
          <cell r="J12227">
            <v>32001.5</v>
          </cell>
          <cell r="K12227">
            <v>7998.5</v>
          </cell>
          <cell r="L12227">
            <v>0</v>
          </cell>
          <cell r="M12227">
            <v>0</v>
          </cell>
          <cell r="N12227">
            <v>0</v>
          </cell>
          <cell r="O12227">
            <v>7998.5</v>
          </cell>
        </row>
        <row r="12228">
          <cell r="C12228">
            <v>226115005003</v>
          </cell>
          <cell r="D12228" t="str">
            <v>22000226115005003</v>
          </cell>
          <cell r="E12228" t="str">
            <v>兼顾高能量密度、快充和长寿命的智慧电池系统及芯片关键技术</v>
          </cell>
          <cell r="F12228" t="str">
            <v>任斌</v>
          </cell>
          <cell r="G12228" t="str">
            <v>2003008</v>
          </cell>
          <cell r="H12228">
            <v>0</v>
          </cell>
          <cell r="I12228">
            <v>40000</v>
          </cell>
          <cell r="J12228">
            <v>12600</v>
          </cell>
          <cell r="K12228">
            <v>27400</v>
          </cell>
          <cell r="L12228">
            <v>0</v>
          </cell>
          <cell r="M12228">
            <v>0</v>
          </cell>
          <cell r="N12228">
            <v>0</v>
          </cell>
          <cell r="O12228">
            <v>27400</v>
          </cell>
        </row>
        <row r="12229">
          <cell r="C12229">
            <v>226115005011</v>
          </cell>
          <cell r="D12229" t="str">
            <v>22000226115005011</v>
          </cell>
          <cell r="E12229" t="str">
            <v>绿色家电集成制造关键技术与应用</v>
          </cell>
          <cell r="F12229" t="str">
            <v>任斌</v>
          </cell>
          <cell r="G12229" t="str">
            <v>2003008</v>
          </cell>
          <cell r="H12229">
            <v>0</v>
          </cell>
          <cell r="I12229">
            <v>40000</v>
          </cell>
          <cell r="J12229">
            <v>0</v>
          </cell>
          <cell r="K12229">
            <v>40000</v>
          </cell>
          <cell r="L12229">
            <v>0</v>
          </cell>
          <cell r="M12229">
            <v>0</v>
          </cell>
          <cell r="N12229">
            <v>0</v>
          </cell>
          <cell r="O12229">
            <v>40000</v>
          </cell>
        </row>
        <row r="12230">
          <cell r="C12230">
            <v>226115005024</v>
          </cell>
          <cell r="D12230" t="str">
            <v>22000226115005024</v>
          </cell>
          <cell r="E12230" t="str">
            <v>集成电路科学与工程博士培育点专项工作经费</v>
          </cell>
          <cell r="F12230" t="str">
            <v>任斌</v>
          </cell>
          <cell r="G12230" t="str">
            <v>2003008</v>
          </cell>
          <cell r="H12230">
            <v>0</v>
          </cell>
          <cell r="I12230">
            <v>600000</v>
          </cell>
          <cell r="J12230">
            <v>13975</v>
          </cell>
          <cell r="K12230">
            <v>586025</v>
          </cell>
          <cell r="L12230">
            <v>0</v>
          </cell>
          <cell r="M12230">
            <v>0</v>
          </cell>
          <cell r="N12230">
            <v>0</v>
          </cell>
          <cell r="O12230">
            <v>586025</v>
          </cell>
        </row>
        <row r="12231">
          <cell r="C12231">
            <v>226120004007</v>
          </cell>
          <cell r="D12231" t="str">
            <v>22000226120004007</v>
          </cell>
          <cell r="E12231" t="str">
            <v>服务东莞企业专项经费</v>
          </cell>
          <cell r="F12231" t="str">
            <v>任斌</v>
          </cell>
          <cell r="G12231" t="str">
            <v>2003008</v>
          </cell>
          <cell r="H12231">
            <v>0</v>
          </cell>
          <cell r="I12231">
            <v>0</v>
          </cell>
          <cell r="J12231">
            <v>0</v>
          </cell>
          <cell r="K12231">
            <v>0</v>
          </cell>
          <cell r="L12231">
            <v>0</v>
          </cell>
          <cell r="M12231">
            <v>0</v>
          </cell>
          <cell r="N12231">
            <v>0</v>
          </cell>
          <cell r="O12231">
            <v>0</v>
          </cell>
        </row>
        <row r="12232">
          <cell r="C12232">
            <v>231103</v>
          </cell>
          <cell r="D12232" t="str">
            <v>22000231103</v>
          </cell>
          <cell r="E12232" t="str">
            <v>国际微电子学院建设经费</v>
          </cell>
          <cell r="F12232" t="str">
            <v>任斌</v>
          </cell>
          <cell r="G12232" t="str">
            <v>2003008</v>
          </cell>
          <cell r="H12232">
            <v>0</v>
          </cell>
          <cell r="I12232">
            <v>0</v>
          </cell>
          <cell r="J12232">
            <v>0</v>
          </cell>
          <cell r="K12232">
            <v>0</v>
          </cell>
          <cell r="L12232">
            <v>0</v>
          </cell>
          <cell r="M12232">
            <v>160200</v>
          </cell>
          <cell r="N12232">
            <v>0</v>
          </cell>
          <cell r="O12232">
            <v>-160200</v>
          </cell>
        </row>
        <row r="12233">
          <cell r="C12233">
            <v>235708</v>
          </cell>
          <cell r="D12233" t="str">
            <v>22000235708</v>
          </cell>
          <cell r="E12233" t="str">
            <v>“合泰杯”单片机应用设计竞赛</v>
          </cell>
          <cell r="F12233" t="str">
            <v>任斌</v>
          </cell>
          <cell r="G12233" t="str">
            <v>2003008</v>
          </cell>
          <cell r="H12233">
            <v>0</v>
          </cell>
          <cell r="I12233">
            <v>24165.3</v>
          </cell>
          <cell r="J12233">
            <v>0</v>
          </cell>
          <cell r="K12233">
            <v>24165.3</v>
          </cell>
          <cell r="L12233">
            <v>0</v>
          </cell>
          <cell r="M12233">
            <v>0</v>
          </cell>
          <cell r="N12233">
            <v>0</v>
          </cell>
          <cell r="O12233">
            <v>24165.3</v>
          </cell>
        </row>
        <row r="12234">
          <cell r="C12234">
            <v>241001004007</v>
          </cell>
          <cell r="D12234" t="str">
            <v>22000241001004007</v>
          </cell>
          <cell r="E12234" t="str">
            <v>服务东莞企业专项经费</v>
          </cell>
          <cell r="F12234" t="str">
            <v>任斌</v>
          </cell>
          <cell r="G12234" t="str">
            <v>2003008</v>
          </cell>
          <cell r="H12234">
            <v>0</v>
          </cell>
          <cell r="I12234">
            <v>19200</v>
          </cell>
          <cell r="J12234">
            <v>480</v>
          </cell>
          <cell r="K12234">
            <v>18720</v>
          </cell>
          <cell r="L12234">
            <v>0</v>
          </cell>
          <cell r="M12234">
            <v>0</v>
          </cell>
          <cell r="N12234">
            <v>0</v>
          </cell>
          <cell r="O12234">
            <v>18720</v>
          </cell>
        </row>
        <row r="12235">
          <cell r="C12235">
            <v>241002011</v>
          </cell>
          <cell r="D12235" t="str">
            <v>22000241002011</v>
          </cell>
          <cell r="E12235" t="str">
            <v>科研业务费</v>
          </cell>
          <cell r="F12235" t="str">
            <v>任斌</v>
          </cell>
          <cell r="G12235" t="str">
            <v>2003008</v>
          </cell>
          <cell r="H12235">
            <v>0</v>
          </cell>
          <cell r="I12235">
            <v>37500</v>
          </cell>
          <cell r="J12235">
            <v>560</v>
          </cell>
          <cell r="K12235">
            <v>36940</v>
          </cell>
          <cell r="L12235">
            <v>0</v>
          </cell>
          <cell r="M12235">
            <v>0</v>
          </cell>
          <cell r="N12235">
            <v>0</v>
          </cell>
          <cell r="O12235">
            <v>36940</v>
          </cell>
        </row>
        <row r="12236">
          <cell r="C12236">
            <v>241201212</v>
          </cell>
          <cell r="D12236" t="str">
            <v>22000241201212</v>
          </cell>
          <cell r="E12236" t="str">
            <v>国家级便携式智能力量可视化软硬件锻炼设备</v>
          </cell>
          <cell r="F12236" t="str">
            <v>张志坚</v>
          </cell>
          <cell r="G12236" t="str">
            <v>2006044</v>
          </cell>
          <cell r="H12236">
            <v>0</v>
          </cell>
          <cell r="I12236">
            <v>5000</v>
          </cell>
          <cell r="J12236">
            <v>0</v>
          </cell>
          <cell r="K12236">
            <v>5000</v>
          </cell>
          <cell r="L12236">
            <v>0</v>
          </cell>
          <cell r="M12236">
            <v>0</v>
          </cell>
          <cell r="N12236">
            <v>0</v>
          </cell>
          <cell r="O12236">
            <v>5000</v>
          </cell>
        </row>
        <row r="12237">
          <cell r="C12237">
            <v>241201213</v>
          </cell>
          <cell r="D12237" t="str">
            <v>22000241201213</v>
          </cell>
          <cell r="E12237" t="str">
            <v>国家级基于FPGA的音频降噪系统</v>
          </cell>
          <cell r="F12237" t="str">
            <v>丁颜玉</v>
          </cell>
          <cell r="G12237" t="str">
            <v>2017006</v>
          </cell>
          <cell r="H12237">
            <v>0</v>
          </cell>
          <cell r="I12237">
            <v>5000</v>
          </cell>
          <cell r="J12237">
            <v>0</v>
          </cell>
          <cell r="K12237">
            <v>5000</v>
          </cell>
          <cell r="L12237">
            <v>0</v>
          </cell>
          <cell r="M12237">
            <v>0</v>
          </cell>
          <cell r="N12237">
            <v>0</v>
          </cell>
          <cell r="O12237">
            <v>5000</v>
          </cell>
        </row>
        <row r="12238">
          <cell r="C12238">
            <v>241201214</v>
          </cell>
          <cell r="D12238" t="str">
            <v>22000241201214</v>
          </cell>
          <cell r="E12238" t="str">
            <v>省级智能犬只穿戴装备</v>
          </cell>
          <cell r="F12238" t="str">
            <v>任斌</v>
          </cell>
          <cell r="G12238" t="str">
            <v>2003008</v>
          </cell>
          <cell r="H12238">
            <v>0</v>
          </cell>
          <cell r="I12238">
            <v>2500</v>
          </cell>
          <cell r="J12238">
            <v>2496.24</v>
          </cell>
          <cell r="K12238">
            <v>3.76</v>
          </cell>
          <cell r="L12238">
            <v>0</v>
          </cell>
          <cell r="M12238">
            <v>0</v>
          </cell>
          <cell r="N12238">
            <v>0</v>
          </cell>
          <cell r="O12238">
            <v>3.76</v>
          </cell>
        </row>
        <row r="12239">
          <cell r="C12239">
            <v>241201215</v>
          </cell>
          <cell r="D12239" t="str">
            <v>22000241201215</v>
          </cell>
          <cell r="E12239" t="str">
            <v>省级基于视觉与力觉的移动充电机器人的研发</v>
          </cell>
          <cell r="F12239" t="str">
            <v>林盛鑫</v>
          </cell>
          <cell r="G12239" t="str">
            <v>2003094</v>
          </cell>
          <cell r="H12239">
            <v>0</v>
          </cell>
          <cell r="I12239">
            <v>2500</v>
          </cell>
          <cell r="J12239">
            <v>0</v>
          </cell>
          <cell r="K12239">
            <v>2500</v>
          </cell>
          <cell r="L12239">
            <v>0</v>
          </cell>
          <cell r="M12239">
            <v>0</v>
          </cell>
          <cell r="N12239">
            <v>0</v>
          </cell>
          <cell r="O12239">
            <v>2500</v>
          </cell>
        </row>
        <row r="12240">
          <cell r="C12240">
            <v>241201216</v>
          </cell>
          <cell r="D12240" t="str">
            <v>22000241201216</v>
          </cell>
          <cell r="E12240" t="str">
            <v>省级全方位一体化智能婴儿床设计</v>
          </cell>
          <cell r="F12240" t="str">
            <v>赵晓芳</v>
          </cell>
          <cell r="G12240" t="str">
            <v>2011005</v>
          </cell>
          <cell r="H12240">
            <v>0</v>
          </cell>
          <cell r="I12240">
            <v>2500</v>
          </cell>
          <cell r="J12240">
            <v>2500</v>
          </cell>
          <cell r="K12240">
            <v>0</v>
          </cell>
          <cell r="L12240">
            <v>0</v>
          </cell>
          <cell r="M12240">
            <v>0</v>
          </cell>
          <cell r="N12240">
            <v>0</v>
          </cell>
          <cell r="O12240">
            <v>0</v>
          </cell>
        </row>
        <row r="12241">
          <cell r="C12241">
            <v>241201217</v>
          </cell>
          <cell r="D12241" t="str">
            <v>22000241201217</v>
          </cell>
          <cell r="E12241" t="str">
            <v>省级便携式阻抗分析仪</v>
          </cell>
          <cell r="F12241" t="str">
            <v>黎山峰</v>
          </cell>
          <cell r="G12241" t="str">
            <v>2004103</v>
          </cell>
          <cell r="H12241">
            <v>0</v>
          </cell>
          <cell r="I12241">
            <v>2500</v>
          </cell>
          <cell r="J12241">
            <v>0</v>
          </cell>
          <cell r="K12241">
            <v>2500</v>
          </cell>
          <cell r="L12241">
            <v>0</v>
          </cell>
          <cell r="M12241">
            <v>0</v>
          </cell>
          <cell r="N12241">
            <v>0</v>
          </cell>
          <cell r="O12241">
            <v>2500</v>
          </cell>
        </row>
        <row r="12242">
          <cell r="C12242">
            <v>241201218</v>
          </cell>
          <cell r="D12242" t="str">
            <v>22000241201218</v>
          </cell>
          <cell r="E12242" t="str">
            <v>省级电池内阻测试仪</v>
          </cell>
          <cell r="F12242" t="str">
            <v>胡胜</v>
          </cell>
          <cell r="G12242" t="str">
            <v>2004015</v>
          </cell>
          <cell r="H12242">
            <v>0</v>
          </cell>
          <cell r="I12242">
            <v>2500</v>
          </cell>
          <cell r="J12242">
            <v>0</v>
          </cell>
          <cell r="K12242">
            <v>2500</v>
          </cell>
          <cell r="L12242">
            <v>0</v>
          </cell>
          <cell r="M12242">
            <v>0</v>
          </cell>
          <cell r="N12242">
            <v>0</v>
          </cell>
          <cell r="O12242">
            <v>2500</v>
          </cell>
        </row>
        <row r="12243">
          <cell r="C12243">
            <v>241201219</v>
          </cell>
          <cell r="D12243" t="str">
            <v>22000241201219</v>
          </cell>
          <cell r="E12243" t="str">
            <v>校级运动与辅助模组</v>
          </cell>
          <cell r="F12243" t="str">
            <v>任斌</v>
          </cell>
          <cell r="G12243" t="str">
            <v>2003008</v>
          </cell>
          <cell r="H12243">
            <v>0</v>
          </cell>
          <cell r="I12243">
            <v>1250</v>
          </cell>
          <cell r="J12243">
            <v>1170.27</v>
          </cell>
          <cell r="K12243">
            <v>79.73</v>
          </cell>
          <cell r="L12243">
            <v>0</v>
          </cell>
          <cell r="M12243">
            <v>0</v>
          </cell>
          <cell r="N12243">
            <v>0</v>
          </cell>
          <cell r="O12243">
            <v>79.73</v>
          </cell>
        </row>
        <row r="12244">
          <cell r="C12244">
            <v>241201220</v>
          </cell>
          <cell r="D12244" t="str">
            <v>22000241201220</v>
          </cell>
          <cell r="E12244" t="str">
            <v>校级基于深度学习的多模态内窥镜图像智能诊</v>
          </cell>
          <cell r="F12244" t="str">
            <v>唐穗谷</v>
          </cell>
          <cell r="G12244" t="str">
            <v>2023149</v>
          </cell>
          <cell r="H12244">
            <v>0</v>
          </cell>
          <cell r="I12244">
            <v>1250</v>
          </cell>
          <cell r="J12244">
            <v>952.74</v>
          </cell>
          <cell r="K12244">
            <v>297.26</v>
          </cell>
          <cell r="L12244">
            <v>0</v>
          </cell>
          <cell r="M12244">
            <v>0</v>
          </cell>
          <cell r="N12244">
            <v>0</v>
          </cell>
          <cell r="O12244">
            <v>297.26</v>
          </cell>
        </row>
        <row r="12245">
          <cell r="C12245">
            <v>241201221</v>
          </cell>
          <cell r="D12245" t="str">
            <v>22000241201221</v>
          </cell>
          <cell r="E12245" t="str">
            <v>校级基于stm32部署卷积神经网络的手势</v>
          </cell>
          <cell r="F12245" t="str">
            <v>胡必武</v>
          </cell>
          <cell r="G12245" t="str">
            <v>2000011</v>
          </cell>
          <cell r="H12245">
            <v>0</v>
          </cell>
          <cell r="I12245">
            <v>1250</v>
          </cell>
          <cell r="J12245">
            <v>0</v>
          </cell>
          <cell r="K12245">
            <v>1250</v>
          </cell>
          <cell r="L12245">
            <v>0</v>
          </cell>
          <cell r="M12245">
            <v>0</v>
          </cell>
          <cell r="N12245">
            <v>0</v>
          </cell>
          <cell r="O12245">
            <v>1250</v>
          </cell>
        </row>
        <row r="12246">
          <cell r="C12246">
            <v>241201222</v>
          </cell>
          <cell r="D12246" t="str">
            <v>22000241201222</v>
          </cell>
          <cell r="E12246" t="str">
            <v>校级基于FPGA的实时回声消除</v>
          </cell>
          <cell r="F12246" t="str">
            <v>姜明慧</v>
          </cell>
          <cell r="G12246" t="str">
            <v>2020063</v>
          </cell>
          <cell r="H12246">
            <v>0</v>
          </cell>
          <cell r="I12246">
            <v>1250</v>
          </cell>
          <cell r="J12246">
            <v>0</v>
          </cell>
          <cell r="K12246">
            <v>1250</v>
          </cell>
          <cell r="L12246">
            <v>0</v>
          </cell>
          <cell r="M12246">
            <v>0</v>
          </cell>
          <cell r="N12246">
            <v>0</v>
          </cell>
          <cell r="O12246">
            <v>1250</v>
          </cell>
        </row>
        <row r="12247">
          <cell r="C12247">
            <v>241201223</v>
          </cell>
          <cell r="D12247" t="str">
            <v>22000241201223</v>
          </cell>
          <cell r="E12247" t="str">
            <v>校级基于氧化镓异质结的便携式X射线探测仪</v>
          </cell>
          <cell r="F12247" t="str">
            <v>周海</v>
          </cell>
          <cell r="G12247" t="str">
            <v>2021090</v>
          </cell>
          <cell r="H12247">
            <v>0</v>
          </cell>
          <cell r="I12247">
            <v>1250</v>
          </cell>
          <cell r="J12247">
            <v>0</v>
          </cell>
          <cell r="K12247">
            <v>1250</v>
          </cell>
          <cell r="L12247">
            <v>0</v>
          </cell>
          <cell r="M12247">
            <v>0</v>
          </cell>
          <cell r="N12247">
            <v>0</v>
          </cell>
          <cell r="O12247">
            <v>1250</v>
          </cell>
        </row>
        <row r="12248">
          <cell r="C12248">
            <v>241201224</v>
          </cell>
          <cell r="D12248" t="str">
            <v>22000241201224</v>
          </cell>
          <cell r="E12248" t="str">
            <v>校级高熵氯基钙钛矿量子点紫外探测器的制备</v>
          </cell>
          <cell r="F12248" t="str">
            <v>周海</v>
          </cell>
          <cell r="G12248" t="str">
            <v>2021090</v>
          </cell>
          <cell r="H12248">
            <v>0</v>
          </cell>
          <cell r="I12248">
            <v>1250</v>
          </cell>
          <cell r="J12248">
            <v>0</v>
          </cell>
          <cell r="K12248">
            <v>1250</v>
          </cell>
          <cell r="L12248">
            <v>0</v>
          </cell>
          <cell r="M12248">
            <v>0</v>
          </cell>
          <cell r="N12248">
            <v>0</v>
          </cell>
          <cell r="O12248">
            <v>1250</v>
          </cell>
        </row>
        <row r="12249">
          <cell r="C12249">
            <v>241201225</v>
          </cell>
          <cell r="D12249" t="str">
            <v>22000241201225</v>
          </cell>
          <cell r="E12249" t="str">
            <v>校级Ga2O3/GaN自供电宽波段P-N</v>
          </cell>
          <cell r="F12249" t="str">
            <v>李媛</v>
          </cell>
          <cell r="G12249" t="str">
            <v>2020066</v>
          </cell>
          <cell r="H12249">
            <v>0</v>
          </cell>
          <cell r="I12249">
            <v>1250</v>
          </cell>
          <cell r="J12249">
            <v>0</v>
          </cell>
          <cell r="K12249">
            <v>1250</v>
          </cell>
          <cell r="L12249">
            <v>0</v>
          </cell>
          <cell r="M12249">
            <v>0</v>
          </cell>
          <cell r="N12249">
            <v>0</v>
          </cell>
          <cell r="O12249">
            <v>1250</v>
          </cell>
        </row>
        <row r="12250">
          <cell r="C12250">
            <v>241201226</v>
          </cell>
          <cell r="D12250" t="str">
            <v>22000241201226</v>
          </cell>
          <cell r="E12250" t="str">
            <v>校级基于 SAW 声镊调控柔性莫尔钙钛矿</v>
          </cell>
          <cell r="F12250" t="str">
            <v>张宝晖</v>
          </cell>
          <cell r="G12250" t="str">
            <v>2023233</v>
          </cell>
          <cell r="H12250">
            <v>0</v>
          </cell>
          <cell r="I12250">
            <v>1250</v>
          </cell>
          <cell r="J12250">
            <v>0</v>
          </cell>
          <cell r="K12250">
            <v>1250</v>
          </cell>
          <cell r="L12250">
            <v>0</v>
          </cell>
          <cell r="M12250">
            <v>0</v>
          </cell>
          <cell r="N12250">
            <v>0</v>
          </cell>
          <cell r="O12250">
            <v>1250</v>
          </cell>
        </row>
        <row r="12251">
          <cell r="C12251">
            <v>251004001</v>
          </cell>
          <cell r="D12251" t="str">
            <v>22000251004001</v>
          </cell>
          <cell r="E12251" t="str">
            <v>国际微电子学院G2栋专项经费</v>
          </cell>
          <cell r="F12251" t="str">
            <v>任斌</v>
          </cell>
          <cell r="G12251" t="str">
            <v>2003008</v>
          </cell>
          <cell r="H12251">
            <v>0</v>
          </cell>
          <cell r="I12251">
            <v>350000</v>
          </cell>
          <cell r="J12251">
            <v>0</v>
          </cell>
          <cell r="K12251">
            <v>350000</v>
          </cell>
          <cell r="L12251">
            <v>0</v>
          </cell>
          <cell r="M12251">
            <v>0</v>
          </cell>
          <cell r="N12251">
            <v>0</v>
          </cell>
          <cell r="O12251">
            <v>350000</v>
          </cell>
        </row>
        <row r="12252">
          <cell r="C12252">
            <v>251008009</v>
          </cell>
          <cell r="D12252" t="str">
            <v>22000251008009</v>
          </cell>
          <cell r="E12252" t="str">
            <v>集成电路科学与工程</v>
          </cell>
          <cell r="F12252" t="str">
            <v>任斌</v>
          </cell>
          <cell r="G12252" t="str">
            <v>2003008</v>
          </cell>
          <cell r="H12252">
            <v>0</v>
          </cell>
          <cell r="I12252">
            <v>350000</v>
          </cell>
          <cell r="J12252">
            <v>26664.54</v>
          </cell>
          <cell r="K12252">
            <v>323335.46</v>
          </cell>
          <cell r="L12252">
            <v>0</v>
          </cell>
          <cell r="M12252">
            <v>0</v>
          </cell>
          <cell r="N12252">
            <v>0</v>
          </cell>
          <cell r="O12252">
            <v>323335.46</v>
          </cell>
        </row>
        <row r="12253">
          <cell r="C12253">
            <v>251110</v>
          </cell>
          <cell r="D12253" t="str">
            <v>22000251110</v>
          </cell>
          <cell r="E12253" t="str">
            <v>国际微电子学院G2栋专项经费（补充）</v>
          </cell>
          <cell r="F12253" t="str">
            <v>任斌</v>
          </cell>
          <cell r="G12253" t="str">
            <v>2003008</v>
          </cell>
          <cell r="H12253">
            <v>0</v>
          </cell>
          <cell r="I12253">
            <v>3486000</v>
          </cell>
          <cell r="J12253">
            <v>0</v>
          </cell>
          <cell r="K12253">
            <v>3486000</v>
          </cell>
          <cell r="L12253">
            <v>0</v>
          </cell>
          <cell r="M12253">
            <v>1507576.81</v>
          </cell>
          <cell r="N12253">
            <v>0</v>
          </cell>
          <cell r="O12253">
            <v>1978423.19</v>
          </cell>
        </row>
        <row r="12254">
          <cell r="C12254">
            <v>251201091</v>
          </cell>
          <cell r="D12254" t="str">
            <v>22000251201091</v>
          </cell>
          <cell r="E12254" t="str">
            <v>国家级基于FPGA的高性能任意采样率转换</v>
          </cell>
          <cell r="F12254" t="str">
            <v>陈剑</v>
          </cell>
          <cell r="G12254" t="str">
            <v>2017041</v>
          </cell>
          <cell r="H12254">
            <v>0</v>
          </cell>
          <cell r="I12254">
            <v>6000</v>
          </cell>
          <cell r="J12254">
            <v>0</v>
          </cell>
          <cell r="K12254">
            <v>6000</v>
          </cell>
          <cell r="L12254">
            <v>0</v>
          </cell>
          <cell r="M12254">
            <v>0</v>
          </cell>
          <cell r="N12254">
            <v>0</v>
          </cell>
          <cell r="O12254">
            <v>6000</v>
          </cell>
        </row>
        <row r="12255">
          <cell r="C12255">
            <v>251201092</v>
          </cell>
          <cell r="D12255" t="str">
            <v>22000251201092</v>
          </cell>
          <cell r="E12255" t="str">
            <v>省级增强现实Agent-Ar眼镜</v>
          </cell>
          <cell r="F12255" t="str">
            <v>姜明慧</v>
          </cell>
          <cell r="G12255" t="str">
            <v>2020063</v>
          </cell>
          <cell r="H12255">
            <v>0</v>
          </cell>
          <cell r="I12255">
            <v>3000</v>
          </cell>
          <cell r="J12255">
            <v>0</v>
          </cell>
          <cell r="K12255">
            <v>3000</v>
          </cell>
          <cell r="L12255">
            <v>0</v>
          </cell>
          <cell r="M12255">
            <v>0</v>
          </cell>
          <cell r="N12255">
            <v>0</v>
          </cell>
          <cell r="O12255">
            <v>3000</v>
          </cell>
        </row>
        <row r="12256">
          <cell r="C12256">
            <v>251201093</v>
          </cell>
          <cell r="D12256" t="str">
            <v>22000251201093</v>
          </cell>
          <cell r="E12256" t="str">
            <v>省级基于STM32与深度学习的智能垃圾分</v>
          </cell>
          <cell r="F12256" t="str">
            <v>唐穗谷</v>
          </cell>
          <cell r="G12256" t="str">
            <v>2023149</v>
          </cell>
          <cell r="H12256">
            <v>0</v>
          </cell>
          <cell r="I12256">
            <v>3000</v>
          </cell>
          <cell r="J12256">
            <v>0</v>
          </cell>
          <cell r="K12256">
            <v>3000</v>
          </cell>
          <cell r="L12256">
            <v>0</v>
          </cell>
          <cell r="M12256">
            <v>0</v>
          </cell>
          <cell r="N12256">
            <v>0</v>
          </cell>
          <cell r="O12256">
            <v>3000</v>
          </cell>
        </row>
        <row r="12257">
          <cell r="C12257">
            <v>251201094</v>
          </cell>
          <cell r="D12257" t="str">
            <v>22000251201094</v>
          </cell>
          <cell r="E12257" t="str">
            <v>省级基于视觉感知的全向轮避障系统的研究</v>
          </cell>
          <cell r="F12257" t="str">
            <v>张光旻</v>
          </cell>
          <cell r="G12257" t="str">
            <v>2013014</v>
          </cell>
          <cell r="H12257">
            <v>0</v>
          </cell>
          <cell r="I12257">
            <v>3000</v>
          </cell>
          <cell r="J12257">
            <v>0</v>
          </cell>
          <cell r="K12257">
            <v>3000</v>
          </cell>
          <cell r="L12257">
            <v>0</v>
          </cell>
          <cell r="M12257">
            <v>0</v>
          </cell>
          <cell r="N12257">
            <v>0</v>
          </cell>
          <cell r="O12257">
            <v>3000</v>
          </cell>
        </row>
        <row r="12258">
          <cell r="C12258">
            <v>251201095</v>
          </cell>
          <cell r="D12258" t="str">
            <v>22000251201095</v>
          </cell>
          <cell r="E12258" t="str">
            <v>省级基于多环嵌套圆环贴片结构的多频多模涡</v>
          </cell>
          <cell r="F12258" t="str">
            <v>杨阳</v>
          </cell>
          <cell r="G12258" t="str">
            <v>2020117</v>
          </cell>
          <cell r="H12258">
            <v>0</v>
          </cell>
          <cell r="I12258">
            <v>3000</v>
          </cell>
          <cell r="J12258">
            <v>0</v>
          </cell>
          <cell r="K12258">
            <v>3000</v>
          </cell>
          <cell r="L12258">
            <v>0</v>
          </cell>
          <cell r="M12258">
            <v>0</v>
          </cell>
          <cell r="N12258">
            <v>0</v>
          </cell>
          <cell r="O12258">
            <v>3000</v>
          </cell>
        </row>
        <row r="12259">
          <cell r="C12259">
            <v>251201096</v>
          </cell>
          <cell r="D12259" t="str">
            <v>22000251201096</v>
          </cell>
          <cell r="E12259" t="str">
            <v>省级无跳线面包板</v>
          </cell>
          <cell r="F12259" t="str">
            <v>胡胜</v>
          </cell>
          <cell r="G12259" t="str">
            <v>2004015</v>
          </cell>
          <cell r="H12259">
            <v>0</v>
          </cell>
          <cell r="I12259">
            <v>3000</v>
          </cell>
          <cell r="J12259">
            <v>0</v>
          </cell>
          <cell r="K12259">
            <v>3000</v>
          </cell>
          <cell r="L12259">
            <v>0</v>
          </cell>
          <cell r="M12259">
            <v>0</v>
          </cell>
          <cell r="N12259">
            <v>0</v>
          </cell>
          <cell r="O12259">
            <v>3000</v>
          </cell>
        </row>
        <row r="12260">
          <cell r="C12260">
            <v>251201097</v>
          </cell>
          <cell r="D12260" t="str">
            <v>22000251201097</v>
          </cell>
          <cell r="E12260" t="str">
            <v>校级新型Si/MBene异质衬底上的制备</v>
          </cell>
          <cell r="F12260" t="str">
            <v>柴吉星</v>
          </cell>
          <cell r="G12260" t="str">
            <v>2023207</v>
          </cell>
          <cell r="H12260">
            <v>0</v>
          </cell>
          <cell r="I12260">
            <v>1500</v>
          </cell>
          <cell r="J12260">
            <v>0</v>
          </cell>
          <cell r="K12260">
            <v>1500</v>
          </cell>
          <cell r="L12260">
            <v>0</v>
          </cell>
          <cell r="M12260">
            <v>0</v>
          </cell>
          <cell r="N12260">
            <v>0</v>
          </cell>
          <cell r="O12260">
            <v>1500</v>
          </cell>
        </row>
        <row r="12261">
          <cell r="C12261">
            <v>251201098</v>
          </cell>
          <cell r="D12261" t="str">
            <v>22000251201098</v>
          </cell>
          <cell r="E12261" t="str">
            <v>校级基于多源感知融合的嵌入式无人机智能避</v>
          </cell>
          <cell r="F12261" t="str">
            <v>沈飞</v>
          </cell>
          <cell r="G12261" t="str">
            <v>2018811</v>
          </cell>
          <cell r="H12261">
            <v>0</v>
          </cell>
          <cell r="I12261">
            <v>1500</v>
          </cell>
          <cell r="J12261">
            <v>0</v>
          </cell>
          <cell r="K12261">
            <v>1500</v>
          </cell>
          <cell r="L12261">
            <v>0</v>
          </cell>
          <cell r="M12261">
            <v>0</v>
          </cell>
          <cell r="N12261">
            <v>0</v>
          </cell>
          <cell r="O12261">
            <v>1500</v>
          </cell>
        </row>
        <row r="12262">
          <cell r="C12262">
            <v>251201099</v>
          </cell>
          <cell r="D12262" t="str">
            <v>22000251201099</v>
          </cell>
          <cell r="E12262" t="str">
            <v>校级基于 ESP32的六自由度桌面机器人</v>
          </cell>
          <cell r="F12262" t="str">
            <v>林盛鑫</v>
          </cell>
          <cell r="G12262" t="str">
            <v>2003094</v>
          </cell>
          <cell r="H12262">
            <v>0</v>
          </cell>
          <cell r="I12262">
            <v>1500</v>
          </cell>
          <cell r="J12262">
            <v>0</v>
          </cell>
          <cell r="K12262">
            <v>1500</v>
          </cell>
          <cell r="L12262">
            <v>0</v>
          </cell>
          <cell r="M12262">
            <v>0</v>
          </cell>
          <cell r="N12262">
            <v>0</v>
          </cell>
          <cell r="O12262">
            <v>1500</v>
          </cell>
        </row>
        <row r="12263">
          <cell r="C12263">
            <v>251201100</v>
          </cell>
          <cell r="D12263" t="str">
            <v>22000251201100</v>
          </cell>
          <cell r="E12263" t="str">
            <v>校级基于AIE的多类型气体检测仪的研发</v>
          </cell>
          <cell r="F12263" t="str">
            <v>赵晓芳</v>
          </cell>
          <cell r="G12263" t="str">
            <v>2011005</v>
          </cell>
          <cell r="H12263">
            <v>0</v>
          </cell>
          <cell r="I12263">
            <v>1500</v>
          </cell>
          <cell r="J12263">
            <v>1500</v>
          </cell>
          <cell r="K12263">
            <v>0</v>
          </cell>
          <cell r="L12263">
            <v>0</v>
          </cell>
          <cell r="M12263">
            <v>0</v>
          </cell>
          <cell r="N12263">
            <v>0</v>
          </cell>
          <cell r="O12263">
            <v>0</v>
          </cell>
        </row>
        <row r="12264">
          <cell r="C12264">
            <v>251201101</v>
          </cell>
          <cell r="D12264" t="str">
            <v>22000251201101</v>
          </cell>
          <cell r="E12264" t="str">
            <v>校级MoS?/PdSe?范德华异质PN结</v>
          </cell>
          <cell r="F12264" t="str">
            <v>赖浩杰</v>
          </cell>
          <cell r="G12264" t="str">
            <v>2023136</v>
          </cell>
          <cell r="H12264">
            <v>0</v>
          </cell>
          <cell r="I12264">
            <v>1500</v>
          </cell>
          <cell r="J12264">
            <v>0</v>
          </cell>
          <cell r="K12264">
            <v>1500</v>
          </cell>
          <cell r="L12264">
            <v>0</v>
          </cell>
          <cell r="M12264">
            <v>0</v>
          </cell>
          <cell r="N12264">
            <v>0</v>
          </cell>
          <cell r="O12264">
            <v>1500</v>
          </cell>
        </row>
        <row r="12265">
          <cell r="C12265">
            <v>251201102</v>
          </cell>
          <cell r="D12265" t="str">
            <v>22000251201102</v>
          </cell>
          <cell r="E12265" t="str">
            <v>校级基于 FPGA 的并行迷宫求解系统设</v>
          </cell>
          <cell r="F12265" t="str">
            <v>陈豪翔</v>
          </cell>
          <cell r="G12265" t="str">
            <v>2023120</v>
          </cell>
          <cell r="H12265">
            <v>0</v>
          </cell>
          <cell r="I12265">
            <v>1500</v>
          </cell>
          <cell r="J12265">
            <v>0</v>
          </cell>
          <cell r="K12265">
            <v>1500</v>
          </cell>
          <cell r="L12265">
            <v>0</v>
          </cell>
          <cell r="M12265">
            <v>0</v>
          </cell>
          <cell r="N12265">
            <v>0</v>
          </cell>
          <cell r="O12265">
            <v>1500</v>
          </cell>
        </row>
        <row r="12266">
          <cell r="C12266">
            <v>251201103</v>
          </cell>
          <cell r="D12266" t="str">
            <v>22000251201103</v>
          </cell>
          <cell r="E12266" t="str">
            <v>校级柔性Pb-Sn钙钛矿纳米线自驱动光电</v>
          </cell>
          <cell r="F12266" t="str">
            <v>吴定军</v>
          </cell>
          <cell r="G12266" t="str">
            <v>2022089</v>
          </cell>
          <cell r="H12266">
            <v>0</v>
          </cell>
          <cell r="I12266">
            <v>1500</v>
          </cell>
          <cell r="J12266">
            <v>0</v>
          </cell>
          <cell r="K12266">
            <v>1500</v>
          </cell>
          <cell r="L12266">
            <v>0</v>
          </cell>
          <cell r="M12266">
            <v>0</v>
          </cell>
          <cell r="N12266">
            <v>0</v>
          </cell>
          <cell r="O12266">
            <v>1500</v>
          </cell>
        </row>
        <row r="12267">
          <cell r="C12267">
            <v>251201104</v>
          </cell>
          <cell r="D12267" t="str">
            <v>22000251201104</v>
          </cell>
          <cell r="E12267" t="str">
            <v>校级监察无人机</v>
          </cell>
          <cell r="F12267" t="str">
            <v>牛高强</v>
          </cell>
          <cell r="G12267" t="str">
            <v>2023150</v>
          </cell>
          <cell r="H12267">
            <v>0</v>
          </cell>
          <cell r="I12267">
            <v>1500</v>
          </cell>
          <cell r="J12267">
            <v>0</v>
          </cell>
          <cell r="K12267">
            <v>1500</v>
          </cell>
          <cell r="L12267">
            <v>0</v>
          </cell>
          <cell r="M12267">
            <v>0</v>
          </cell>
          <cell r="N12267">
            <v>0</v>
          </cell>
          <cell r="O12267">
            <v>1500</v>
          </cell>
        </row>
        <row r="12268">
          <cell r="C12268">
            <v>251201105</v>
          </cell>
          <cell r="D12268" t="str">
            <v>22000251201105</v>
          </cell>
          <cell r="E12268" t="str">
            <v>校级基于FPGA的高精度音频处理魔盒</v>
          </cell>
          <cell r="F12268" t="str">
            <v>余炽业</v>
          </cell>
          <cell r="G12268" t="str">
            <v>2005059</v>
          </cell>
          <cell r="H12268">
            <v>0</v>
          </cell>
          <cell r="I12268">
            <v>1500</v>
          </cell>
          <cell r="J12268">
            <v>0</v>
          </cell>
          <cell r="K12268">
            <v>1500</v>
          </cell>
          <cell r="L12268">
            <v>0</v>
          </cell>
          <cell r="M12268">
            <v>0</v>
          </cell>
          <cell r="N12268">
            <v>0</v>
          </cell>
          <cell r="O12268">
            <v>1500</v>
          </cell>
        </row>
        <row r="12269">
          <cell r="C12269">
            <v>251201106</v>
          </cell>
          <cell r="D12269" t="str">
            <v>22000251201106</v>
          </cell>
          <cell r="E12269" t="str">
            <v>校级基于FPGA的高级智能数据筛选系统</v>
          </cell>
          <cell r="F12269" t="str">
            <v>胡必武</v>
          </cell>
          <cell r="G12269" t="str">
            <v>2000011</v>
          </cell>
          <cell r="H12269">
            <v>0</v>
          </cell>
          <cell r="I12269">
            <v>1500</v>
          </cell>
          <cell r="J12269">
            <v>0</v>
          </cell>
          <cell r="K12269">
            <v>1500</v>
          </cell>
          <cell r="L12269">
            <v>0</v>
          </cell>
          <cell r="M12269">
            <v>0</v>
          </cell>
          <cell r="N12269">
            <v>0</v>
          </cell>
          <cell r="O12269">
            <v>1500</v>
          </cell>
        </row>
        <row r="12270">
          <cell r="C12270">
            <v>251201107</v>
          </cell>
          <cell r="D12270" t="str">
            <v>22000251201107</v>
          </cell>
          <cell r="E12270" t="str">
            <v>校级数控电源</v>
          </cell>
          <cell r="F12270" t="str">
            <v>任斌</v>
          </cell>
          <cell r="G12270" t="str">
            <v>2003008</v>
          </cell>
          <cell r="H12270">
            <v>0</v>
          </cell>
          <cell r="I12270">
            <v>1500</v>
          </cell>
          <cell r="J12270">
            <v>0</v>
          </cell>
          <cell r="K12270">
            <v>1500</v>
          </cell>
          <cell r="L12270">
            <v>0</v>
          </cell>
          <cell r="M12270">
            <v>0</v>
          </cell>
          <cell r="N12270">
            <v>0</v>
          </cell>
          <cell r="O12270">
            <v>1500</v>
          </cell>
        </row>
        <row r="12271">
          <cell r="C12271">
            <v>251201108</v>
          </cell>
          <cell r="D12271" t="str">
            <v>22000251201108</v>
          </cell>
          <cell r="E12271" t="str">
            <v>校级电化学沉积氧化镓紫外探测</v>
          </cell>
          <cell r="F12271" t="str">
            <v>李媛</v>
          </cell>
          <cell r="G12271" t="str">
            <v>2020066</v>
          </cell>
          <cell r="H12271">
            <v>0</v>
          </cell>
          <cell r="I12271">
            <v>1500</v>
          </cell>
          <cell r="J12271">
            <v>0</v>
          </cell>
          <cell r="K12271">
            <v>1500</v>
          </cell>
          <cell r="L12271">
            <v>0</v>
          </cell>
          <cell r="M12271">
            <v>0</v>
          </cell>
          <cell r="N12271">
            <v>0</v>
          </cell>
          <cell r="O12271">
            <v>1500</v>
          </cell>
        </row>
        <row r="12272">
          <cell r="C12272">
            <v>195900001025</v>
          </cell>
          <cell r="D12272" t="str">
            <v>22100195900001025</v>
          </cell>
          <cell r="E12272" t="str">
            <v>党费</v>
          </cell>
          <cell r="F12272" t="str">
            <v>谢炯标</v>
          </cell>
          <cell r="G12272" t="str">
            <v>2003025</v>
          </cell>
          <cell r="H12272">
            <v>0</v>
          </cell>
          <cell r="I12272">
            <v>44682.19</v>
          </cell>
          <cell r="J12272">
            <v>1344</v>
          </cell>
          <cell r="K12272">
            <v>43338.19</v>
          </cell>
          <cell r="L12272">
            <v>0</v>
          </cell>
          <cell r="M12272">
            <v>0</v>
          </cell>
          <cell r="N12272">
            <v>0</v>
          </cell>
          <cell r="O12272">
            <v>43338.19</v>
          </cell>
        </row>
        <row r="12273">
          <cell r="C12273">
            <v>2061009006</v>
          </cell>
          <cell r="D12273" t="str">
            <v>221002061009006</v>
          </cell>
          <cell r="E12273" t="str">
            <v>食品营养健康与智能医学工程研究中心</v>
          </cell>
          <cell r="F12273" t="str">
            <v>王际辉</v>
          </cell>
          <cell r="G12273" t="str">
            <v>2018809</v>
          </cell>
          <cell r="H12273">
            <v>0</v>
          </cell>
          <cell r="I12273">
            <v>1034069.57</v>
          </cell>
          <cell r="J12273">
            <v>244842</v>
          </cell>
          <cell r="K12273">
            <v>789227.57</v>
          </cell>
          <cell r="L12273">
            <v>0</v>
          </cell>
          <cell r="M12273">
            <v>0</v>
          </cell>
          <cell r="N12273">
            <v>0</v>
          </cell>
          <cell r="O12273">
            <v>789227.57</v>
          </cell>
        </row>
        <row r="12274">
          <cell r="C12274">
            <v>206100900601</v>
          </cell>
          <cell r="D12274" t="str">
            <v>22100206100900601</v>
          </cell>
          <cell r="E12274" t="str">
            <v>（平台配套）高层次人才王际辉科研配套</v>
          </cell>
          <cell r="F12274" t="str">
            <v>王际辉</v>
          </cell>
          <cell r="G12274" t="str">
            <v>2018809</v>
          </cell>
          <cell r="H12274">
            <v>0</v>
          </cell>
          <cell r="I12274">
            <v>303348.42</v>
          </cell>
          <cell r="J12274">
            <v>25200</v>
          </cell>
          <cell r="K12274">
            <v>278148.42</v>
          </cell>
          <cell r="L12274">
            <v>0</v>
          </cell>
          <cell r="M12274">
            <v>0</v>
          </cell>
          <cell r="N12274">
            <v>0</v>
          </cell>
          <cell r="O12274">
            <v>278148.42</v>
          </cell>
        </row>
        <row r="12275">
          <cell r="C12275">
            <v>215701017</v>
          </cell>
          <cell r="D12275" t="str">
            <v>22100215701017</v>
          </cell>
          <cell r="E12275" t="str">
            <v>征兵专项经费</v>
          </cell>
          <cell r="F12275" t="str">
            <v>谢炯标</v>
          </cell>
          <cell r="G12275" t="str">
            <v>2003025</v>
          </cell>
          <cell r="H12275">
            <v>0</v>
          </cell>
          <cell r="I12275">
            <v>2000</v>
          </cell>
          <cell r="J12275">
            <v>0</v>
          </cell>
          <cell r="K12275">
            <v>2000</v>
          </cell>
          <cell r="L12275">
            <v>0</v>
          </cell>
          <cell r="M12275">
            <v>0</v>
          </cell>
          <cell r="N12275">
            <v>0</v>
          </cell>
          <cell r="O12275">
            <v>2000</v>
          </cell>
        </row>
        <row r="12276">
          <cell r="C12276">
            <v>220629023</v>
          </cell>
          <cell r="D12276" t="str">
            <v>22100220629023</v>
          </cell>
          <cell r="E12276" t="str">
            <v>研究生招生工作经费</v>
          </cell>
          <cell r="F12276" t="str">
            <v>王际辉</v>
          </cell>
          <cell r="G12276" t="str">
            <v>2018809</v>
          </cell>
          <cell r="H12276">
            <v>0</v>
          </cell>
          <cell r="I12276">
            <v>0</v>
          </cell>
          <cell r="J12276">
            <v>0</v>
          </cell>
          <cell r="K12276">
            <v>0</v>
          </cell>
          <cell r="L12276">
            <v>0</v>
          </cell>
          <cell r="M12276">
            <v>0</v>
          </cell>
          <cell r="N12276">
            <v>0</v>
          </cell>
          <cell r="O12276">
            <v>0</v>
          </cell>
        </row>
        <row r="12277">
          <cell r="C12277">
            <v>220629028</v>
          </cell>
          <cell r="D12277" t="str">
            <v>22100220629028</v>
          </cell>
          <cell r="E12277" t="str">
            <v>本科招生工作经费</v>
          </cell>
          <cell r="F12277" t="str">
            <v>谢炯标</v>
          </cell>
          <cell r="G12277" t="str">
            <v>2003025</v>
          </cell>
          <cell r="H12277">
            <v>0</v>
          </cell>
          <cell r="I12277">
            <v>0</v>
          </cell>
          <cell r="J12277">
            <v>0</v>
          </cell>
          <cell r="K12277">
            <v>0</v>
          </cell>
          <cell r="L12277">
            <v>0</v>
          </cell>
          <cell r="M12277">
            <v>0</v>
          </cell>
          <cell r="N12277">
            <v>0</v>
          </cell>
          <cell r="O12277">
            <v>0</v>
          </cell>
        </row>
        <row r="12278">
          <cell r="C12278">
            <v>221001134</v>
          </cell>
          <cell r="D12278" t="str">
            <v>22100221001134</v>
          </cell>
          <cell r="E12278" t="str">
            <v>教学部门日常教学经费</v>
          </cell>
          <cell r="F12278" t="str">
            <v>王际辉</v>
          </cell>
          <cell r="G12278" t="str">
            <v>2018809</v>
          </cell>
          <cell r="H12278">
            <v>0</v>
          </cell>
          <cell r="I12278">
            <v>0</v>
          </cell>
          <cell r="J12278">
            <v>0</v>
          </cell>
          <cell r="K12278">
            <v>0</v>
          </cell>
          <cell r="L12278">
            <v>0</v>
          </cell>
          <cell r="M12278">
            <v>0</v>
          </cell>
          <cell r="N12278">
            <v>0</v>
          </cell>
          <cell r="O12278">
            <v>0</v>
          </cell>
        </row>
        <row r="12279">
          <cell r="C12279">
            <v>221001136</v>
          </cell>
          <cell r="D12279" t="str">
            <v>22100221001136</v>
          </cell>
          <cell r="E12279" t="str">
            <v>党建经费</v>
          </cell>
          <cell r="F12279" t="str">
            <v>谢炯标</v>
          </cell>
          <cell r="G12279" t="str">
            <v>2003025</v>
          </cell>
          <cell r="H12279">
            <v>0</v>
          </cell>
          <cell r="I12279">
            <v>28755</v>
          </cell>
          <cell r="J12279">
            <v>1820</v>
          </cell>
          <cell r="K12279">
            <v>26935</v>
          </cell>
          <cell r="L12279">
            <v>0</v>
          </cell>
          <cell r="M12279">
            <v>0</v>
          </cell>
          <cell r="N12279">
            <v>0</v>
          </cell>
          <cell r="O12279">
            <v>26935</v>
          </cell>
        </row>
        <row r="12280">
          <cell r="C12280">
            <v>221001182</v>
          </cell>
          <cell r="D12280" t="str">
            <v>22100221001182</v>
          </cell>
          <cell r="E12280" t="str">
            <v>日常公用经费</v>
          </cell>
          <cell r="F12280" t="str">
            <v>王际辉</v>
          </cell>
          <cell r="G12280" t="str">
            <v>2018809</v>
          </cell>
          <cell r="H12280">
            <v>0</v>
          </cell>
          <cell r="I12280">
            <v>0</v>
          </cell>
          <cell r="J12280">
            <v>0</v>
          </cell>
          <cell r="K12280">
            <v>0</v>
          </cell>
          <cell r="L12280">
            <v>0</v>
          </cell>
          <cell r="M12280">
            <v>0</v>
          </cell>
          <cell r="N12280">
            <v>0</v>
          </cell>
          <cell r="O12280">
            <v>0</v>
          </cell>
        </row>
        <row r="12281">
          <cell r="C12281">
            <v>221001183</v>
          </cell>
          <cell r="D12281" t="str">
            <v>22100221001183</v>
          </cell>
          <cell r="E12281" t="str">
            <v>教学业务费（教学实验耗材费）</v>
          </cell>
          <cell r="F12281" t="str">
            <v>王际辉</v>
          </cell>
          <cell r="G12281" t="str">
            <v>2018809</v>
          </cell>
          <cell r="H12281">
            <v>0</v>
          </cell>
          <cell r="I12281">
            <v>29250</v>
          </cell>
          <cell r="J12281">
            <v>19500</v>
          </cell>
          <cell r="K12281">
            <v>9750</v>
          </cell>
          <cell r="L12281">
            <v>0</v>
          </cell>
          <cell r="M12281">
            <v>0</v>
          </cell>
          <cell r="N12281">
            <v>0</v>
          </cell>
          <cell r="O12281">
            <v>9750</v>
          </cell>
        </row>
        <row r="12282">
          <cell r="C12282">
            <v>221001184</v>
          </cell>
          <cell r="D12282" t="str">
            <v>22100221001184</v>
          </cell>
          <cell r="E12282" t="str">
            <v>人才队伍建设费</v>
          </cell>
          <cell r="F12282" t="str">
            <v>王际辉</v>
          </cell>
          <cell r="G12282" t="str">
            <v>2018809</v>
          </cell>
          <cell r="H12282">
            <v>0</v>
          </cell>
          <cell r="I12282">
            <v>0</v>
          </cell>
          <cell r="J12282">
            <v>0</v>
          </cell>
          <cell r="K12282">
            <v>0</v>
          </cell>
          <cell r="L12282">
            <v>0</v>
          </cell>
          <cell r="M12282">
            <v>0</v>
          </cell>
          <cell r="N12282">
            <v>0</v>
          </cell>
          <cell r="O12282">
            <v>0</v>
          </cell>
        </row>
        <row r="12283">
          <cell r="C12283">
            <v>221003026</v>
          </cell>
          <cell r="D12283" t="str">
            <v>22100221003026</v>
          </cell>
          <cell r="E12283" t="str">
            <v>学生工作经费</v>
          </cell>
          <cell r="F12283" t="str">
            <v>王际辉</v>
          </cell>
          <cell r="G12283" t="str">
            <v>2018809</v>
          </cell>
          <cell r="H12283">
            <v>0</v>
          </cell>
          <cell r="I12283">
            <v>39000</v>
          </cell>
          <cell r="J12283">
            <v>31642.38</v>
          </cell>
          <cell r="K12283">
            <v>7357.62</v>
          </cell>
          <cell r="L12283">
            <v>0</v>
          </cell>
          <cell r="M12283">
            <v>0</v>
          </cell>
          <cell r="N12283">
            <v>0</v>
          </cell>
          <cell r="O12283">
            <v>7357.62</v>
          </cell>
        </row>
        <row r="12284">
          <cell r="C12284">
            <v>221012012</v>
          </cell>
          <cell r="D12284" t="str">
            <v>22100221012012</v>
          </cell>
          <cell r="E12284" t="str">
            <v>学生工作经费（德育经费）</v>
          </cell>
          <cell r="F12284" t="str">
            <v>王际辉</v>
          </cell>
          <cell r="G12284" t="str">
            <v>2018809</v>
          </cell>
          <cell r="H12284">
            <v>0</v>
          </cell>
          <cell r="I12284">
            <v>38000</v>
          </cell>
          <cell r="J12284">
            <v>11229.57</v>
          </cell>
          <cell r="K12284">
            <v>26770.43</v>
          </cell>
          <cell r="L12284">
            <v>0</v>
          </cell>
          <cell r="M12284">
            <v>0</v>
          </cell>
          <cell r="N12284">
            <v>0</v>
          </cell>
          <cell r="O12284">
            <v>26770.43</v>
          </cell>
        </row>
        <row r="12285">
          <cell r="C12285">
            <v>221102038</v>
          </cell>
          <cell r="D12285" t="str">
            <v>22100221102038</v>
          </cell>
          <cell r="E12285" t="str">
            <v>教学业务费</v>
          </cell>
          <cell r="F12285" t="str">
            <v>王际辉</v>
          </cell>
          <cell r="G12285" t="str">
            <v>2018809</v>
          </cell>
          <cell r="H12285">
            <v>0</v>
          </cell>
          <cell r="I12285">
            <v>178000</v>
          </cell>
          <cell r="J12285">
            <v>26607.45</v>
          </cell>
          <cell r="K12285">
            <v>151392.55</v>
          </cell>
          <cell r="L12285">
            <v>0</v>
          </cell>
          <cell r="M12285">
            <v>0</v>
          </cell>
          <cell r="N12285">
            <v>0</v>
          </cell>
          <cell r="O12285">
            <v>151392.55</v>
          </cell>
        </row>
        <row r="12286">
          <cell r="C12286">
            <v>221102038001</v>
          </cell>
          <cell r="D12286" t="str">
            <v>22100221102038001</v>
          </cell>
          <cell r="E12286" t="str">
            <v>智能医学教研室</v>
          </cell>
          <cell r="F12286" t="str">
            <v>王笛</v>
          </cell>
          <cell r="G12286" t="str">
            <v>2023087</v>
          </cell>
          <cell r="H12286">
            <v>0</v>
          </cell>
          <cell r="I12286">
            <v>20000</v>
          </cell>
          <cell r="J12286">
            <v>7733.15</v>
          </cell>
          <cell r="K12286">
            <v>12266.85</v>
          </cell>
          <cell r="L12286">
            <v>0</v>
          </cell>
          <cell r="M12286">
            <v>0</v>
          </cell>
          <cell r="N12286">
            <v>0</v>
          </cell>
          <cell r="O12286">
            <v>12266.85</v>
          </cell>
        </row>
        <row r="12287">
          <cell r="C12287">
            <v>221102038002</v>
          </cell>
          <cell r="D12287" t="str">
            <v>22100221102038002</v>
          </cell>
          <cell r="E12287" t="str">
            <v>算法与数据结构智慧教室示范课堂</v>
          </cell>
          <cell r="F12287" t="str">
            <v>王洋</v>
          </cell>
          <cell r="G12287" t="str">
            <v>2023194</v>
          </cell>
          <cell r="H12287">
            <v>0</v>
          </cell>
          <cell r="I12287">
            <v>17000</v>
          </cell>
          <cell r="J12287">
            <v>0</v>
          </cell>
          <cell r="K12287">
            <v>17000</v>
          </cell>
          <cell r="L12287">
            <v>0</v>
          </cell>
          <cell r="M12287">
            <v>0</v>
          </cell>
          <cell r="N12287">
            <v>0</v>
          </cell>
          <cell r="O12287">
            <v>17000</v>
          </cell>
        </row>
        <row r="12288">
          <cell r="C12288">
            <v>221102038003</v>
          </cell>
          <cell r="D12288" t="str">
            <v>22100221102038003</v>
          </cell>
          <cell r="E12288" t="str">
            <v>仪器分析</v>
          </cell>
          <cell r="F12288" t="str">
            <v>余祥英</v>
          </cell>
          <cell r="G12288" t="str">
            <v>2017029</v>
          </cell>
          <cell r="H12288">
            <v>0</v>
          </cell>
          <cell r="I12288">
            <v>18000</v>
          </cell>
          <cell r="J12288">
            <v>10400</v>
          </cell>
          <cell r="K12288">
            <v>7600</v>
          </cell>
          <cell r="L12288">
            <v>0</v>
          </cell>
          <cell r="M12288">
            <v>0</v>
          </cell>
          <cell r="N12288">
            <v>0</v>
          </cell>
          <cell r="O12288">
            <v>7600</v>
          </cell>
        </row>
        <row r="12289">
          <cell r="C12289">
            <v>221102038004</v>
          </cell>
          <cell r="D12289" t="str">
            <v>22100221102038004</v>
          </cell>
          <cell r="E12289" t="str">
            <v>智慧教室示范课堂教改专项</v>
          </cell>
          <cell r="F12289" t="str">
            <v>沈晓燕</v>
          </cell>
          <cell r="G12289" t="str">
            <v>2023092</v>
          </cell>
          <cell r="H12289">
            <v>0</v>
          </cell>
          <cell r="I12289">
            <v>20000</v>
          </cell>
          <cell r="J12289">
            <v>6000</v>
          </cell>
          <cell r="K12289">
            <v>14000</v>
          </cell>
          <cell r="L12289">
            <v>0</v>
          </cell>
          <cell r="M12289">
            <v>0</v>
          </cell>
          <cell r="N12289">
            <v>0</v>
          </cell>
          <cell r="O12289">
            <v>14000</v>
          </cell>
        </row>
        <row r="12290">
          <cell r="C12290">
            <v>221102038005</v>
          </cell>
          <cell r="D12290" t="str">
            <v>22100221102038005</v>
          </cell>
          <cell r="E12290" t="str">
            <v>线上线下混合式一流课程-食品微生物学</v>
          </cell>
          <cell r="F12290" t="str">
            <v>刘晓珍</v>
          </cell>
          <cell r="G12290" t="str">
            <v>2017054</v>
          </cell>
          <cell r="H12290">
            <v>0</v>
          </cell>
          <cell r="I12290">
            <v>30000</v>
          </cell>
          <cell r="J12290">
            <v>0</v>
          </cell>
          <cell r="K12290">
            <v>30000</v>
          </cell>
          <cell r="L12290">
            <v>0</v>
          </cell>
          <cell r="M12290">
            <v>0</v>
          </cell>
          <cell r="N12290">
            <v>0</v>
          </cell>
          <cell r="O12290">
            <v>30000</v>
          </cell>
        </row>
        <row r="12291">
          <cell r="C12291">
            <v>221102038006</v>
          </cell>
          <cell r="D12291" t="str">
            <v>22100221102038006</v>
          </cell>
          <cell r="E12291" t="str">
            <v>食品毒理学</v>
          </cell>
          <cell r="F12291" t="str">
            <v>刘晓珍</v>
          </cell>
          <cell r="G12291" t="str">
            <v>2017054</v>
          </cell>
          <cell r="H12291">
            <v>0</v>
          </cell>
          <cell r="I12291">
            <v>20000</v>
          </cell>
          <cell r="J12291">
            <v>0</v>
          </cell>
          <cell r="K12291">
            <v>20000</v>
          </cell>
          <cell r="L12291">
            <v>0</v>
          </cell>
          <cell r="M12291">
            <v>0</v>
          </cell>
          <cell r="N12291">
            <v>0</v>
          </cell>
          <cell r="O12291">
            <v>20000</v>
          </cell>
        </row>
        <row r="12292">
          <cell r="C12292">
            <v>221102038007</v>
          </cell>
          <cell r="D12292" t="str">
            <v>22100221102038007</v>
          </cell>
          <cell r="E12292" t="str">
            <v>食品工艺学</v>
          </cell>
          <cell r="F12292" t="str">
            <v>陈旭</v>
          </cell>
          <cell r="G12292" t="str">
            <v>2017078</v>
          </cell>
          <cell r="H12292">
            <v>0</v>
          </cell>
          <cell r="I12292">
            <v>15000</v>
          </cell>
          <cell r="J12292">
            <v>0</v>
          </cell>
          <cell r="K12292">
            <v>15000</v>
          </cell>
          <cell r="L12292">
            <v>0</v>
          </cell>
          <cell r="M12292">
            <v>0</v>
          </cell>
          <cell r="N12292">
            <v>0</v>
          </cell>
          <cell r="O12292">
            <v>15000</v>
          </cell>
        </row>
        <row r="12293">
          <cell r="C12293">
            <v>221102038008</v>
          </cell>
          <cell r="D12293" t="str">
            <v>22100221102038008</v>
          </cell>
          <cell r="E12293" t="str">
            <v>0BE理念下基于BOPPPS模式的食品类专业有机化学课程探索与实践</v>
          </cell>
          <cell r="F12293" t="str">
            <v>陈璇</v>
          </cell>
          <cell r="G12293" t="str">
            <v>2023030</v>
          </cell>
          <cell r="H12293">
            <v>0</v>
          </cell>
          <cell r="I12293">
            <v>10000</v>
          </cell>
          <cell r="J12293">
            <v>0</v>
          </cell>
          <cell r="K12293">
            <v>10000</v>
          </cell>
          <cell r="L12293">
            <v>0</v>
          </cell>
          <cell r="M12293">
            <v>0</v>
          </cell>
          <cell r="N12293">
            <v>0</v>
          </cell>
          <cell r="O12293">
            <v>10000</v>
          </cell>
        </row>
        <row r="12294">
          <cell r="C12294">
            <v>221102038009</v>
          </cell>
          <cell r="D12294" t="str">
            <v>22100221102038009</v>
          </cell>
          <cell r="E12294" t="str">
            <v>交叉融合背景下《细胞生物学》的教学研究与改革</v>
          </cell>
          <cell r="F12294" t="str">
            <v>王梅梅</v>
          </cell>
          <cell r="G12294" t="str">
            <v>2023044</v>
          </cell>
          <cell r="H12294">
            <v>0</v>
          </cell>
          <cell r="I12294">
            <v>10000</v>
          </cell>
          <cell r="J12294">
            <v>1840</v>
          </cell>
          <cell r="K12294">
            <v>8160</v>
          </cell>
          <cell r="L12294">
            <v>0</v>
          </cell>
          <cell r="M12294">
            <v>0</v>
          </cell>
          <cell r="N12294">
            <v>0</v>
          </cell>
          <cell r="O12294">
            <v>8160</v>
          </cell>
        </row>
        <row r="12295">
          <cell r="C12295">
            <v>221102038010</v>
          </cell>
          <cell r="D12295" t="str">
            <v>22100221102038010</v>
          </cell>
          <cell r="E12295" t="str">
            <v>智能医学工程导论</v>
          </cell>
          <cell r="F12295" t="str">
            <v>莫云飞</v>
          </cell>
          <cell r="G12295" t="str">
            <v>2022179</v>
          </cell>
          <cell r="H12295">
            <v>0</v>
          </cell>
          <cell r="I12295">
            <v>10000</v>
          </cell>
          <cell r="J12295">
            <v>113.6</v>
          </cell>
          <cell r="K12295">
            <v>9886.4</v>
          </cell>
          <cell r="L12295">
            <v>0</v>
          </cell>
          <cell r="M12295">
            <v>0</v>
          </cell>
          <cell r="N12295">
            <v>0</v>
          </cell>
          <cell r="O12295">
            <v>9886.4</v>
          </cell>
        </row>
        <row r="12296">
          <cell r="C12296">
            <v>221102038011</v>
          </cell>
          <cell r="D12296" t="str">
            <v>22100221102038011</v>
          </cell>
          <cell r="E12296" t="str">
            <v>细胞生物学</v>
          </cell>
          <cell r="F12296" t="str">
            <v>刘梦</v>
          </cell>
          <cell r="G12296" t="str">
            <v>2022182</v>
          </cell>
          <cell r="H12296">
            <v>0</v>
          </cell>
          <cell r="I12296">
            <v>10000</v>
          </cell>
          <cell r="J12296">
            <v>3562.59</v>
          </cell>
          <cell r="K12296">
            <v>6437.41</v>
          </cell>
          <cell r="L12296">
            <v>0</v>
          </cell>
          <cell r="M12296">
            <v>0</v>
          </cell>
          <cell r="N12296">
            <v>0</v>
          </cell>
          <cell r="O12296">
            <v>6437.41</v>
          </cell>
        </row>
        <row r="12297">
          <cell r="C12297">
            <v>221102038012</v>
          </cell>
          <cell r="D12297" t="str">
            <v>22100221102038012</v>
          </cell>
          <cell r="E12297" t="str">
            <v>食品化学</v>
          </cell>
          <cell r="F12297" t="str">
            <v>李玉婷</v>
          </cell>
          <cell r="G12297" t="str">
            <v>2017004</v>
          </cell>
          <cell r="H12297">
            <v>0</v>
          </cell>
          <cell r="I12297">
            <v>10000</v>
          </cell>
          <cell r="J12297">
            <v>2700</v>
          </cell>
          <cell r="K12297">
            <v>7300</v>
          </cell>
          <cell r="L12297">
            <v>0</v>
          </cell>
          <cell r="M12297">
            <v>0</v>
          </cell>
          <cell r="N12297">
            <v>0</v>
          </cell>
          <cell r="O12297">
            <v>7300</v>
          </cell>
        </row>
        <row r="12298">
          <cell r="C12298">
            <v>221102039</v>
          </cell>
          <cell r="D12298" t="str">
            <v>22100221102039</v>
          </cell>
          <cell r="E12298" t="str">
            <v>学生工作经费（实习实验费）</v>
          </cell>
          <cell r="F12298" t="str">
            <v>王际辉</v>
          </cell>
          <cell r="G12298" t="str">
            <v>2018809</v>
          </cell>
          <cell r="H12298">
            <v>0</v>
          </cell>
          <cell r="I12298">
            <v>101000</v>
          </cell>
          <cell r="J12298">
            <v>22852.88</v>
          </cell>
          <cell r="K12298">
            <v>78147.12</v>
          </cell>
          <cell r="L12298">
            <v>0</v>
          </cell>
          <cell r="M12298">
            <v>0</v>
          </cell>
          <cell r="N12298">
            <v>0</v>
          </cell>
          <cell r="O12298">
            <v>78147.12</v>
          </cell>
        </row>
        <row r="12299">
          <cell r="C12299">
            <v>221103016</v>
          </cell>
          <cell r="D12299" t="str">
            <v>22100221103016</v>
          </cell>
          <cell r="E12299" t="str">
            <v>实验和教学设施建设费</v>
          </cell>
          <cell r="F12299" t="str">
            <v>王际辉</v>
          </cell>
          <cell r="G12299" t="str">
            <v>2018809</v>
          </cell>
          <cell r="H12299">
            <v>0</v>
          </cell>
          <cell r="I12299">
            <v>273300</v>
          </cell>
          <cell r="J12299">
            <v>51954.56</v>
          </cell>
          <cell r="K12299">
            <v>221345.44</v>
          </cell>
          <cell r="L12299">
            <v>0</v>
          </cell>
          <cell r="M12299">
            <v>0</v>
          </cell>
          <cell r="N12299">
            <v>0</v>
          </cell>
          <cell r="O12299">
            <v>221345.44</v>
          </cell>
        </row>
        <row r="12300">
          <cell r="C12300">
            <v>221104001026</v>
          </cell>
          <cell r="D12300" t="str">
            <v>22100221104001026</v>
          </cell>
          <cell r="E12300" t="str">
            <v>教学业务费（专业建设费）</v>
          </cell>
          <cell r="F12300" t="str">
            <v>王际辉</v>
          </cell>
          <cell r="G12300" t="str">
            <v>2018809</v>
          </cell>
          <cell r="H12300">
            <v>0</v>
          </cell>
          <cell r="I12300">
            <v>0</v>
          </cell>
          <cell r="J12300">
            <v>0</v>
          </cell>
          <cell r="K12300">
            <v>0</v>
          </cell>
          <cell r="L12300">
            <v>0</v>
          </cell>
          <cell r="M12300">
            <v>0</v>
          </cell>
          <cell r="N12300">
            <v>0</v>
          </cell>
          <cell r="O12300">
            <v>0</v>
          </cell>
        </row>
        <row r="12301">
          <cell r="C12301">
            <v>221105278</v>
          </cell>
          <cell r="D12301" t="str">
            <v>22100221105278</v>
          </cell>
          <cell r="E12301" t="str">
            <v>研究生管理费</v>
          </cell>
          <cell r="F12301" t="str">
            <v>王际辉</v>
          </cell>
          <cell r="G12301" t="str">
            <v>2018809</v>
          </cell>
          <cell r="H12301">
            <v>0</v>
          </cell>
          <cell r="I12301">
            <v>0</v>
          </cell>
          <cell r="J12301">
            <v>0</v>
          </cell>
          <cell r="K12301">
            <v>0</v>
          </cell>
          <cell r="L12301">
            <v>0</v>
          </cell>
          <cell r="M12301">
            <v>0</v>
          </cell>
          <cell r="N12301">
            <v>0</v>
          </cell>
          <cell r="O12301">
            <v>0</v>
          </cell>
        </row>
        <row r="12302">
          <cell r="C12302">
            <v>221106216</v>
          </cell>
          <cell r="D12302" t="str">
            <v>22100221106216</v>
          </cell>
          <cell r="E12302" t="str">
            <v>教学业务费（课程建设费）</v>
          </cell>
          <cell r="F12302" t="str">
            <v>王际辉</v>
          </cell>
          <cell r="G12302" t="str">
            <v>2018809</v>
          </cell>
          <cell r="H12302">
            <v>0</v>
          </cell>
          <cell r="I12302">
            <v>0</v>
          </cell>
          <cell r="J12302">
            <v>0</v>
          </cell>
          <cell r="K12302">
            <v>0</v>
          </cell>
          <cell r="L12302">
            <v>0</v>
          </cell>
          <cell r="M12302">
            <v>0</v>
          </cell>
          <cell r="N12302">
            <v>0</v>
          </cell>
          <cell r="O12302">
            <v>0</v>
          </cell>
        </row>
        <row r="12303">
          <cell r="C12303">
            <v>221110355</v>
          </cell>
          <cell r="D12303" t="str">
            <v>22100221110355</v>
          </cell>
          <cell r="E12303" t="str">
            <v>二级学院人才启动费</v>
          </cell>
          <cell r="F12303" t="str">
            <v>王际辉</v>
          </cell>
          <cell r="G12303" t="str">
            <v>2018809</v>
          </cell>
          <cell r="H12303">
            <v>0</v>
          </cell>
          <cell r="I12303">
            <v>500000</v>
          </cell>
          <cell r="J12303">
            <v>0</v>
          </cell>
          <cell r="K12303">
            <v>500000</v>
          </cell>
          <cell r="L12303">
            <v>0</v>
          </cell>
          <cell r="M12303">
            <v>0</v>
          </cell>
          <cell r="N12303">
            <v>0</v>
          </cell>
          <cell r="O12303">
            <v>500000</v>
          </cell>
        </row>
        <row r="12304">
          <cell r="C12304">
            <v>221110355001</v>
          </cell>
          <cell r="D12304" t="str">
            <v>22100221110355001</v>
          </cell>
          <cell r="E12304" t="str">
            <v>杨键 人才启动经费项目</v>
          </cell>
          <cell r="F12304" t="str">
            <v>杨键</v>
          </cell>
          <cell r="G12304" t="str">
            <v>2024189</v>
          </cell>
          <cell r="H12304">
            <v>0</v>
          </cell>
          <cell r="I12304">
            <v>150000</v>
          </cell>
          <cell r="J12304">
            <v>0</v>
          </cell>
          <cell r="K12304">
            <v>150000</v>
          </cell>
          <cell r="L12304">
            <v>0</v>
          </cell>
          <cell r="M12304">
            <v>0</v>
          </cell>
          <cell r="N12304">
            <v>0</v>
          </cell>
          <cell r="O12304">
            <v>150000</v>
          </cell>
        </row>
        <row r="12305">
          <cell r="C12305">
            <v>221110355002</v>
          </cell>
          <cell r="D12305" t="str">
            <v>22100221110355002</v>
          </cell>
          <cell r="E12305" t="str">
            <v>王韫 人才启动经费项目</v>
          </cell>
          <cell r="F12305" t="str">
            <v>王韫</v>
          </cell>
          <cell r="G12305" t="str">
            <v>2025005</v>
          </cell>
          <cell r="H12305">
            <v>0</v>
          </cell>
          <cell r="I12305">
            <v>100000</v>
          </cell>
          <cell r="J12305">
            <v>0</v>
          </cell>
          <cell r="K12305">
            <v>100000</v>
          </cell>
          <cell r="L12305">
            <v>0</v>
          </cell>
          <cell r="M12305">
            <v>0</v>
          </cell>
          <cell r="N12305">
            <v>0</v>
          </cell>
          <cell r="O12305">
            <v>100000</v>
          </cell>
        </row>
        <row r="12306">
          <cell r="C12306">
            <v>221110355003</v>
          </cell>
          <cell r="D12306" t="str">
            <v>22100221110355003</v>
          </cell>
          <cell r="E12306" t="str">
            <v>张君秋 人才启动经费项目</v>
          </cell>
          <cell r="F12306" t="str">
            <v>张君秋</v>
          </cell>
          <cell r="G12306" t="str">
            <v>2024151</v>
          </cell>
          <cell r="H12306">
            <v>0</v>
          </cell>
          <cell r="I12306">
            <v>50000</v>
          </cell>
          <cell r="J12306">
            <v>0</v>
          </cell>
          <cell r="K12306">
            <v>50000</v>
          </cell>
          <cell r="L12306">
            <v>0</v>
          </cell>
          <cell r="M12306">
            <v>0</v>
          </cell>
          <cell r="N12306">
            <v>0</v>
          </cell>
          <cell r="O12306">
            <v>50000</v>
          </cell>
        </row>
        <row r="12307">
          <cell r="C12307">
            <v>221110355004</v>
          </cell>
          <cell r="D12307" t="str">
            <v>22100221110355004</v>
          </cell>
          <cell r="E12307" t="str">
            <v>陈俊华 人才启动经费项目</v>
          </cell>
          <cell r="F12307" t="str">
            <v>陈俊华</v>
          </cell>
          <cell r="G12307" t="str">
            <v>2025038</v>
          </cell>
          <cell r="H12307">
            <v>0</v>
          </cell>
          <cell r="I12307">
            <v>200000</v>
          </cell>
          <cell r="J12307">
            <v>0</v>
          </cell>
          <cell r="K12307">
            <v>200000</v>
          </cell>
          <cell r="L12307">
            <v>0</v>
          </cell>
          <cell r="M12307">
            <v>0</v>
          </cell>
          <cell r="N12307">
            <v>0</v>
          </cell>
          <cell r="O12307">
            <v>200000</v>
          </cell>
        </row>
        <row r="12308">
          <cell r="C12308">
            <v>221110355005</v>
          </cell>
          <cell r="D12308" t="str">
            <v>22100221110355005</v>
          </cell>
          <cell r="E12308" t="str">
            <v>谢达平 人才启动经费项目</v>
          </cell>
          <cell r="F12308" t="str">
            <v>谢达平</v>
          </cell>
          <cell r="G12308" t="str">
            <v>2025001</v>
          </cell>
          <cell r="H12308">
            <v>0</v>
          </cell>
          <cell r="I12308">
            <v>30000</v>
          </cell>
          <cell r="J12308">
            <v>0</v>
          </cell>
          <cell r="K12308">
            <v>30000</v>
          </cell>
          <cell r="L12308">
            <v>0</v>
          </cell>
          <cell r="M12308">
            <v>0</v>
          </cell>
          <cell r="N12308">
            <v>0</v>
          </cell>
          <cell r="O12308">
            <v>30000</v>
          </cell>
        </row>
        <row r="12309">
          <cell r="C12309">
            <v>221110355006</v>
          </cell>
          <cell r="D12309" t="str">
            <v>22100221110355006</v>
          </cell>
          <cell r="E12309" t="str">
            <v>邵晓宇 人才启动经费项目</v>
          </cell>
          <cell r="F12309" t="str">
            <v>邵晓宇</v>
          </cell>
          <cell r="G12309" t="str">
            <v>2025015</v>
          </cell>
          <cell r="H12309">
            <v>0</v>
          </cell>
          <cell r="I12309">
            <v>15000</v>
          </cell>
          <cell r="J12309">
            <v>0</v>
          </cell>
          <cell r="K12309">
            <v>15000</v>
          </cell>
          <cell r="L12309">
            <v>0</v>
          </cell>
          <cell r="M12309">
            <v>0</v>
          </cell>
          <cell r="N12309">
            <v>0</v>
          </cell>
          <cell r="O12309">
            <v>15000</v>
          </cell>
        </row>
        <row r="12310">
          <cell r="C12310">
            <v>221110355007</v>
          </cell>
          <cell r="D12310" t="str">
            <v>22100221110355007</v>
          </cell>
          <cell r="E12310" t="str">
            <v>刘强 人才启动经费项目</v>
          </cell>
          <cell r="F12310" t="str">
            <v>刘强</v>
          </cell>
          <cell r="G12310" t="str">
            <v>2025033</v>
          </cell>
          <cell r="H12310">
            <v>0</v>
          </cell>
          <cell r="I12310">
            <v>100000</v>
          </cell>
          <cell r="J12310">
            <v>0</v>
          </cell>
          <cell r="K12310">
            <v>100000</v>
          </cell>
          <cell r="L12310">
            <v>0</v>
          </cell>
          <cell r="M12310">
            <v>0</v>
          </cell>
          <cell r="N12310">
            <v>0</v>
          </cell>
          <cell r="O12310">
            <v>100000</v>
          </cell>
        </row>
        <row r="12311">
          <cell r="C12311">
            <v>221110355008</v>
          </cell>
          <cell r="D12311" t="str">
            <v>22100221110355008</v>
          </cell>
          <cell r="E12311" t="str">
            <v>刘志威 人才启动经费项目</v>
          </cell>
          <cell r="F12311" t="str">
            <v>刘志威</v>
          </cell>
          <cell r="G12311" t="str">
            <v>2025053</v>
          </cell>
          <cell r="H12311">
            <v>0</v>
          </cell>
          <cell r="I12311">
            <v>15000</v>
          </cell>
          <cell r="J12311">
            <v>0</v>
          </cell>
          <cell r="K12311">
            <v>15000</v>
          </cell>
          <cell r="L12311">
            <v>0</v>
          </cell>
          <cell r="M12311">
            <v>0</v>
          </cell>
          <cell r="N12311">
            <v>0</v>
          </cell>
          <cell r="O12311">
            <v>15000</v>
          </cell>
        </row>
        <row r="12312">
          <cell r="C12312">
            <v>221111016</v>
          </cell>
          <cell r="D12312" t="str">
            <v>22100221111016</v>
          </cell>
          <cell r="E12312" t="str">
            <v>基础设施运行费</v>
          </cell>
          <cell r="F12312" t="str">
            <v>王际辉</v>
          </cell>
          <cell r="G12312" t="str">
            <v>2018809</v>
          </cell>
          <cell r="H12312">
            <v>0</v>
          </cell>
          <cell r="I12312">
            <v>0</v>
          </cell>
          <cell r="J12312">
            <v>0</v>
          </cell>
          <cell r="K12312">
            <v>0</v>
          </cell>
          <cell r="L12312">
            <v>0</v>
          </cell>
          <cell r="M12312">
            <v>0</v>
          </cell>
          <cell r="N12312">
            <v>0</v>
          </cell>
          <cell r="O12312">
            <v>0</v>
          </cell>
        </row>
        <row r="12313">
          <cell r="C12313">
            <v>221114299</v>
          </cell>
          <cell r="D12313" t="str">
            <v>22100221114299</v>
          </cell>
          <cell r="E12313" t="str">
            <v>教学业务费（教学改革经费）</v>
          </cell>
          <cell r="F12313" t="str">
            <v>王际辉</v>
          </cell>
          <cell r="G12313" t="str">
            <v>2018809</v>
          </cell>
          <cell r="H12313">
            <v>0</v>
          </cell>
          <cell r="I12313">
            <v>0</v>
          </cell>
          <cell r="J12313">
            <v>0</v>
          </cell>
          <cell r="K12313">
            <v>0</v>
          </cell>
          <cell r="L12313">
            <v>0</v>
          </cell>
          <cell r="M12313">
            <v>0</v>
          </cell>
          <cell r="N12313">
            <v>0</v>
          </cell>
          <cell r="O12313">
            <v>0</v>
          </cell>
        </row>
        <row r="12314">
          <cell r="C12314">
            <v>221114299001</v>
          </cell>
          <cell r="D12314" t="str">
            <v>22100221114299001</v>
          </cell>
          <cell r="E12314" t="str">
            <v>算法与数据结构智慧教室示范课堂</v>
          </cell>
          <cell r="F12314" t="str">
            <v>王洋</v>
          </cell>
          <cell r="G12314" t="str">
            <v>2023194</v>
          </cell>
          <cell r="H12314">
            <v>0</v>
          </cell>
          <cell r="I12314">
            <v>0</v>
          </cell>
          <cell r="J12314">
            <v>0</v>
          </cell>
          <cell r="K12314">
            <v>0</v>
          </cell>
          <cell r="L12314">
            <v>0</v>
          </cell>
          <cell r="M12314">
            <v>0</v>
          </cell>
          <cell r="N12314">
            <v>0</v>
          </cell>
          <cell r="O12314">
            <v>0</v>
          </cell>
        </row>
        <row r="12315">
          <cell r="C12315">
            <v>221114299002</v>
          </cell>
          <cell r="D12315" t="str">
            <v>22100221114299002</v>
          </cell>
          <cell r="E12315" t="str">
            <v>食品毒理学</v>
          </cell>
          <cell r="F12315" t="str">
            <v>刘晓珍</v>
          </cell>
          <cell r="G12315" t="str">
            <v>2017054</v>
          </cell>
          <cell r="H12315">
            <v>0</v>
          </cell>
          <cell r="I12315">
            <v>0</v>
          </cell>
          <cell r="J12315">
            <v>0</v>
          </cell>
          <cell r="K12315">
            <v>0</v>
          </cell>
          <cell r="L12315">
            <v>0</v>
          </cell>
          <cell r="M12315">
            <v>0</v>
          </cell>
          <cell r="N12315">
            <v>0</v>
          </cell>
          <cell r="O12315">
            <v>0</v>
          </cell>
        </row>
        <row r="12316">
          <cell r="C12316">
            <v>221114299003</v>
          </cell>
          <cell r="D12316" t="str">
            <v>22100221114299003</v>
          </cell>
          <cell r="E12316" t="str">
            <v>线上线下混合式一流课程-食品微生物学</v>
          </cell>
          <cell r="F12316" t="str">
            <v>刘晓珍</v>
          </cell>
          <cell r="G12316" t="str">
            <v>2017054</v>
          </cell>
          <cell r="H12316">
            <v>0</v>
          </cell>
          <cell r="I12316">
            <v>0</v>
          </cell>
          <cell r="J12316">
            <v>0</v>
          </cell>
          <cell r="K12316">
            <v>0</v>
          </cell>
          <cell r="L12316">
            <v>0</v>
          </cell>
          <cell r="M12316">
            <v>0</v>
          </cell>
          <cell r="N12316">
            <v>0</v>
          </cell>
          <cell r="O12316">
            <v>0</v>
          </cell>
        </row>
        <row r="12317">
          <cell r="C12317">
            <v>221114299004</v>
          </cell>
          <cell r="D12317" t="str">
            <v>22100221114299004</v>
          </cell>
          <cell r="E12317" t="str">
            <v>食品工艺学</v>
          </cell>
          <cell r="F12317" t="str">
            <v>朱杰</v>
          </cell>
          <cell r="G12317" t="str">
            <v>2014005</v>
          </cell>
          <cell r="H12317">
            <v>0</v>
          </cell>
          <cell r="I12317">
            <v>0</v>
          </cell>
          <cell r="J12317">
            <v>0</v>
          </cell>
          <cell r="K12317">
            <v>0</v>
          </cell>
          <cell r="L12317">
            <v>0</v>
          </cell>
          <cell r="M12317">
            <v>0</v>
          </cell>
          <cell r="N12317">
            <v>0</v>
          </cell>
          <cell r="O12317">
            <v>0</v>
          </cell>
        </row>
        <row r="12318">
          <cell r="C12318">
            <v>221114299005</v>
          </cell>
          <cell r="D12318" t="str">
            <v>22100221114299005</v>
          </cell>
          <cell r="E12318" t="str">
            <v>智能医学教研室</v>
          </cell>
          <cell r="F12318" t="str">
            <v>王笛</v>
          </cell>
          <cell r="G12318" t="str">
            <v>2023087</v>
          </cell>
          <cell r="H12318">
            <v>0</v>
          </cell>
          <cell r="I12318">
            <v>0</v>
          </cell>
          <cell r="J12318">
            <v>0</v>
          </cell>
          <cell r="K12318">
            <v>0</v>
          </cell>
          <cell r="L12318">
            <v>0</v>
          </cell>
          <cell r="M12318">
            <v>0</v>
          </cell>
          <cell r="N12318">
            <v>0</v>
          </cell>
          <cell r="O12318">
            <v>0</v>
          </cell>
        </row>
        <row r="12319">
          <cell r="C12319">
            <v>221114299006</v>
          </cell>
          <cell r="D12319" t="str">
            <v>22100221114299006</v>
          </cell>
          <cell r="E12319" t="str">
            <v>仪器分析</v>
          </cell>
          <cell r="F12319" t="str">
            <v>余祥英</v>
          </cell>
          <cell r="G12319" t="str">
            <v>2017029</v>
          </cell>
          <cell r="H12319">
            <v>0</v>
          </cell>
          <cell r="I12319">
            <v>0</v>
          </cell>
          <cell r="J12319">
            <v>0</v>
          </cell>
          <cell r="K12319">
            <v>0</v>
          </cell>
          <cell r="L12319">
            <v>0</v>
          </cell>
          <cell r="M12319">
            <v>0</v>
          </cell>
          <cell r="N12319">
            <v>0</v>
          </cell>
          <cell r="O12319">
            <v>0</v>
          </cell>
        </row>
        <row r="12320">
          <cell r="C12320">
            <v>221114299007</v>
          </cell>
          <cell r="D12320" t="str">
            <v>22100221114299007</v>
          </cell>
          <cell r="E12320" t="str">
            <v>计算机类专业导论</v>
          </cell>
          <cell r="F12320" t="str">
            <v>沈晓燕</v>
          </cell>
          <cell r="G12320" t="str">
            <v>2023092</v>
          </cell>
          <cell r="H12320">
            <v>0</v>
          </cell>
          <cell r="I12320">
            <v>0</v>
          </cell>
          <cell r="J12320">
            <v>0</v>
          </cell>
          <cell r="K12320">
            <v>0</v>
          </cell>
          <cell r="L12320">
            <v>0</v>
          </cell>
          <cell r="M12320">
            <v>0</v>
          </cell>
          <cell r="N12320">
            <v>0</v>
          </cell>
          <cell r="O12320">
            <v>0</v>
          </cell>
        </row>
        <row r="12321">
          <cell r="C12321">
            <v>221123</v>
          </cell>
          <cell r="D12321" t="str">
            <v>22100221123</v>
          </cell>
          <cell r="E12321" t="str">
            <v>生命健康技术学院启动费</v>
          </cell>
          <cell r="F12321" t="str">
            <v>王际辉</v>
          </cell>
          <cell r="G12321" t="str">
            <v>2018809</v>
          </cell>
          <cell r="H12321">
            <v>0</v>
          </cell>
          <cell r="I12321">
            <v>0</v>
          </cell>
          <cell r="J12321">
            <v>0</v>
          </cell>
          <cell r="K12321">
            <v>0</v>
          </cell>
          <cell r="L12321">
            <v>0</v>
          </cell>
          <cell r="M12321">
            <v>0</v>
          </cell>
          <cell r="N12321">
            <v>0</v>
          </cell>
          <cell r="O12321">
            <v>0</v>
          </cell>
        </row>
        <row r="12322">
          <cell r="C12322">
            <v>221329026</v>
          </cell>
          <cell r="D12322" t="str">
            <v>22100221329026</v>
          </cell>
          <cell r="E12322" t="str">
            <v>卓越工程师培养条件提升建设贴息贷款项目（生物医学工程专业实验室设备采购项目）</v>
          </cell>
          <cell r="F12322" t="str">
            <v>王际辉</v>
          </cell>
          <cell r="G12322" t="str">
            <v>2018809</v>
          </cell>
          <cell r="H12322">
            <v>0</v>
          </cell>
          <cell r="I12322">
            <v>6867500</v>
          </cell>
          <cell r="J12322">
            <v>247140</v>
          </cell>
          <cell r="K12322">
            <v>6620360</v>
          </cell>
          <cell r="L12322">
            <v>247140</v>
          </cell>
          <cell r="M12322">
            <v>6494070</v>
          </cell>
          <cell r="N12322">
            <v>0</v>
          </cell>
          <cell r="O12322">
            <v>126290</v>
          </cell>
        </row>
        <row r="12323">
          <cell r="C12323">
            <v>225601025</v>
          </cell>
          <cell r="D12323" t="str">
            <v>22100225601025</v>
          </cell>
          <cell r="E12323" t="str">
            <v>科研管理费</v>
          </cell>
          <cell r="F12323" t="str">
            <v>王际辉</v>
          </cell>
          <cell r="G12323" t="str">
            <v>2018809</v>
          </cell>
          <cell r="H12323">
            <v>0</v>
          </cell>
          <cell r="I12323">
            <v>41146.68</v>
          </cell>
          <cell r="J12323">
            <v>34627.12</v>
          </cell>
          <cell r="K12323">
            <v>6519.56</v>
          </cell>
          <cell r="L12323">
            <v>0</v>
          </cell>
          <cell r="M12323">
            <v>0</v>
          </cell>
          <cell r="N12323">
            <v>0</v>
          </cell>
          <cell r="O12323">
            <v>6519.56</v>
          </cell>
        </row>
        <row r="12324">
          <cell r="C12324">
            <v>226115002015</v>
          </cell>
          <cell r="D12324" t="str">
            <v>22100226115002015</v>
          </cell>
          <cell r="E12324" t="str">
            <v>生物与医药</v>
          </cell>
          <cell r="F12324" t="str">
            <v>王际辉</v>
          </cell>
          <cell r="G12324" t="str">
            <v>2018809</v>
          </cell>
          <cell r="H12324">
            <v>0</v>
          </cell>
          <cell r="I12324">
            <v>0</v>
          </cell>
          <cell r="J12324">
            <v>0</v>
          </cell>
          <cell r="K12324">
            <v>0</v>
          </cell>
          <cell r="L12324">
            <v>0</v>
          </cell>
          <cell r="M12324">
            <v>0</v>
          </cell>
          <cell r="N12324">
            <v>0</v>
          </cell>
          <cell r="O12324">
            <v>0</v>
          </cell>
        </row>
        <row r="12325">
          <cell r="C12325">
            <v>226115002026</v>
          </cell>
          <cell r="D12325" t="str">
            <v>22100226115002026</v>
          </cell>
          <cell r="E12325" t="str">
            <v>食品与营养</v>
          </cell>
          <cell r="F12325" t="str">
            <v>王际辉</v>
          </cell>
          <cell r="G12325" t="str">
            <v>2018809</v>
          </cell>
          <cell r="H12325">
            <v>0</v>
          </cell>
          <cell r="I12325">
            <v>250000</v>
          </cell>
          <cell r="J12325">
            <v>26040</v>
          </cell>
          <cell r="K12325">
            <v>223960</v>
          </cell>
          <cell r="L12325">
            <v>0</v>
          </cell>
          <cell r="M12325">
            <v>0</v>
          </cell>
          <cell r="N12325">
            <v>0</v>
          </cell>
          <cell r="O12325">
            <v>223960</v>
          </cell>
        </row>
        <row r="12326">
          <cell r="C12326">
            <v>226115005019</v>
          </cell>
          <cell r="D12326" t="str">
            <v>22100226115005019</v>
          </cell>
          <cell r="E12326" t="str">
            <v>食品危害物智能精准快速检测与消除一体化技术研发及应用</v>
          </cell>
          <cell r="F12326" t="str">
            <v>刘亚青</v>
          </cell>
          <cell r="G12326" t="str">
            <v>2024066</v>
          </cell>
          <cell r="H12326">
            <v>0</v>
          </cell>
          <cell r="I12326">
            <v>40000</v>
          </cell>
          <cell r="J12326">
            <v>2860</v>
          </cell>
          <cell r="K12326">
            <v>37140</v>
          </cell>
          <cell r="L12326">
            <v>0</v>
          </cell>
          <cell r="M12326">
            <v>0</v>
          </cell>
          <cell r="N12326">
            <v>0</v>
          </cell>
          <cell r="O12326">
            <v>37140</v>
          </cell>
        </row>
        <row r="12327">
          <cell r="C12327">
            <v>226115005022</v>
          </cell>
          <cell r="D12327" t="str">
            <v>22100226115005022</v>
          </cell>
          <cell r="E12327" t="str">
            <v>食药用功能活性多糖高效创制加工关键技
术创新及应用</v>
          </cell>
          <cell r="F12327" t="str">
            <v>闫景坤</v>
          </cell>
          <cell r="G12327" t="str">
            <v>2021815</v>
          </cell>
          <cell r="H12327">
            <v>0</v>
          </cell>
          <cell r="I12327">
            <v>40000</v>
          </cell>
          <cell r="J12327">
            <v>0</v>
          </cell>
          <cell r="K12327">
            <v>40000</v>
          </cell>
          <cell r="L12327">
            <v>0</v>
          </cell>
          <cell r="M12327">
            <v>0</v>
          </cell>
          <cell r="N12327">
            <v>0</v>
          </cell>
          <cell r="O12327">
            <v>40000</v>
          </cell>
        </row>
        <row r="12328">
          <cell r="C12328">
            <v>226120004018</v>
          </cell>
          <cell r="D12328" t="str">
            <v>22100226120004018</v>
          </cell>
          <cell r="E12328" t="str">
            <v>服务东莞企业专项经费</v>
          </cell>
          <cell r="F12328" t="str">
            <v>闫景坤</v>
          </cell>
          <cell r="G12328" t="str">
            <v>2021815</v>
          </cell>
          <cell r="H12328">
            <v>0</v>
          </cell>
          <cell r="I12328">
            <v>0</v>
          </cell>
          <cell r="J12328">
            <v>0</v>
          </cell>
          <cell r="K12328">
            <v>0</v>
          </cell>
          <cell r="L12328">
            <v>0</v>
          </cell>
          <cell r="M12328">
            <v>0</v>
          </cell>
          <cell r="N12328">
            <v>0</v>
          </cell>
          <cell r="O12328">
            <v>0</v>
          </cell>
        </row>
        <row r="12329">
          <cell r="C12329">
            <v>241001004018</v>
          </cell>
          <cell r="D12329" t="str">
            <v>22100241001004018</v>
          </cell>
          <cell r="E12329" t="str">
            <v>服务东莞企业专项经费</v>
          </cell>
          <cell r="F12329" t="str">
            <v>闫景坤</v>
          </cell>
          <cell r="G12329" t="str">
            <v>2021815</v>
          </cell>
          <cell r="H12329">
            <v>0</v>
          </cell>
          <cell r="I12329">
            <v>19200</v>
          </cell>
          <cell r="J12329">
            <v>2360</v>
          </cell>
          <cell r="K12329">
            <v>16840</v>
          </cell>
          <cell r="L12329">
            <v>0</v>
          </cell>
          <cell r="M12329">
            <v>0</v>
          </cell>
          <cell r="N12329">
            <v>0</v>
          </cell>
          <cell r="O12329">
            <v>16840</v>
          </cell>
        </row>
        <row r="12330">
          <cell r="C12330">
            <v>241002012</v>
          </cell>
          <cell r="D12330" t="str">
            <v>22100241002012</v>
          </cell>
          <cell r="E12330" t="str">
            <v>科研业务费</v>
          </cell>
          <cell r="F12330" t="str">
            <v>王际辉</v>
          </cell>
          <cell r="G12330" t="str">
            <v>2018809</v>
          </cell>
          <cell r="H12330">
            <v>0</v>
          </cell>
          <cell r="I12330">
            <v>26850</v>
          </cell>
          <cell r="J12330">
            <v>19360</v>
          </cell>
          <cell r="K12330">
            <v>7490</v>
          </cell>
          <cell r="L12330">
            <v>0</v>
          </cell>
          <cell r="M12330">
            <v>0</v>
          </cell>
          <cell r="N12330">
            <v>0</v>
          </cell>
          <cell r="O12330">
            <v>7490</v>
          </cell>
        </row>
        <row r="12331">
          <cell r="C12331">
            <v>241201086</v>
          </cell>
          <cell r="D12331" t="str">
            <v>22100241201086</v>
          </cell>
          <cell r="E12331" t="str">
            <v>国家级啤酒酒槽结合多酚与淀粉酶的相互作用</v>
          </cell>
          <cell r="F12331" t="str">
            <v>刘宇佳</v>
          </cell>
          <cell r="G12331" t="str">
            <v>2017171</v>
          </cell>
          <cell r="H12331">
            <v>0</v>
          </cell>
          <cell r="I12331">
            <v>10000</v>
          </cell>
          <cell r="J12331">
            <v>0</v>
          </cell>
          <cell r="K12331">
            <v>10000</v>
          </cell>
          <cell r="L12331">
            <v>0</v>
          </cell>
          <cell r="M12331">
            <v>0</v>
          </cell>
          <cell r="N12331">
            <v>0</v>
          </cell>
          <cell r="O12331">
            <v>10000</v>
          </cell>
        </row>
        <row r="12332">
          <cell r="C12332">
            <v>241201087</v>
          </cell>
          <cell r="D12332" t="str">
            <v>22100241201087</v>
          </cell>
          <cell r="E12332" t="str">
            <v>省级β-环糊精与非酿酒酵母联合脱腥对南美</v>
          </cell>
          <cell r="F12332" t="str">
            <v>肖珊</v>
          </cell>
          <cell r="G12332" t="str">
            <v>2018283</v>
          </cell>
          <cell r="H12332">
            <v>0</v>
          </cell>
          <cell r="I12332">
            <v>5000</v>
          </cell>
          <cell r="J12332">
            <v>0</v>
          </cell>
          <cell r="K12332">
            <v>5000</v>
          </cell>
          <cell r="L12332">
            <v>0</v>
          </cell>
          <cell r="M12332">
            <v>0</v>
          </cell>
          <cell r="N12332">
            <v>0</v>
          </cell>
          <cell r="O12332">
            <v>5000</v>
          </cell>
        </row>
        <row r="12333">
          <cell r="C12333">
            <v>241201088</v>
          </cell>
          <cell r="D12333" t="str">
            <v>22100241201088</v>
          </cell>
          <cell r="E12333" t="str">
            <v>省级D打印制备双醛基羧基淀粉食品抗菌材料</v>
          </cell>
          <cell r="F12333" t="str">
            <v>朱杰</v>
          </cell>
          <cell r="G12333" t="str">
            <v>2014005</v>
          </cell>
          <cell r="H12333">
            <v>0</v>
          </cell>
          <cell r="I12333">
            <v>5000</v>
          </cell>
          <cell r="J12333">
            <v>0</v>
          </cell>
          <cell r="K12333">
            <v>5000</v>
          </cell>
          <cell r="L12333">
            <v>0</v>
          </cell>
          <cell r="M12333">
            <v>0</v>
          </cell>
          <cell r="N12333">
            <v>0</v>
          </cell>
          <cell r="O12333">
            <v>5000</v>
          </cell>
        </row>
        <row r="12334">
          <cell r="C12334">
            <v>241201089</v>
          </cell>
          <cell r="D12334" t="str">
            <v>22100241201089</v>
          </cell>
          <cell r="E12334" t="str">
            <v>校级壳聚糖-酪蛋白递送体系的构建及对木犀</v>
          </cell>
          <cell r="F12334" t="str">
            <v>王波</v>
          </cell>
          <cell r="G12334" t="str">
            <v>2018268</v>
          </cell>
          <cell r="H12334">
            <v>0</v>
          </cell>
          <cell r="I12334">
            <v>2500</v>
          </cell>
          <cell r="J12334">
            <v>0</v>
          </cell>
          <cell r="K12334">
            <v>2500</v>
          </cell>
          <cell r="L12334">
            <v>0</v>
          </cell>
          <cell r="M12334">
            <v>0</v>
          </cell>
          <cell r="N12334">
            <v>0</v>
          </cell>
          <cell r="O12334">
            <v>2500</v>
          </cell>
        </row>
        <row r="12335">
          <cell r="C12335">
            <v>241201090</v>
          </cell>
          <cell r="D12335" t="str">
            <v>22100241201090</v>
          </cell>
          <cell r="E12335" t="str">
            <v>校级清洁标签淀粉产品的研发及应用</v>
          </cell>
          <cell r="F12335" t="str">
            <v>陈旭</v>
          </cell>
          <cell r="G12335" t="str">
            <v>2017078</v>
          </cell>
          <cell r="H12335">
            <v>0</v>
          </cell>
          <cell r="I12335">
            <v>2500</v>
          </cell>
          <cell r="J12335">
            <v>0</v>
          </cell>
          <cell r="K12335">
            <v>2500</v>
          </cell>
          <cell r="L12335">
            <v>0</v>
          </cell>
          <cell r="M12335">
            <v>0</v>
          </cell>
          <cell r="N12335">
            <v>0</v>
          </cell>
          <cell r="O12335">
            <v>2500</v>
          </cell>
        </row>
        <row r="12336">
          <cell r="C12336">
            <v>241201091</v>
          </cell>
          <cell r="D12336" t="str">
            <v>22100241201091</v>
          </cell>
          <cell r="E12336" t="str">
            <v>校级食安卫士之季铵盐改性果胶抗菌薄膜的制</v>
          </cell>
          <cell r="F12336" t="str">
            <v>刘晓珍</v>
          </cell>
          <cell r="G12336" t="str">
            <v>2017054</v>
          </cell>
          <cell r="H12336">
            <v>0</v>
          </cell>
          <cell r="I12336">
            <v>2500</v>
          </cell>
          <cell r="J12336">
            <v>0</v>
          </cell>
          <cell r="K12336">
            <v>2500</v>
          </cell>
          <cell r="L12336">
            <v>0</v>
          </cell>
          <cell r="M12336">
            <v>0</v>
          </cell>
          <cell r="N12336">
            <v>0</v>
          </cell>
          <cell r="O12336">
            <v>2500</v>
          </cell>
        </row>
        <row r="12337">
          <cell r="C12337">
            <v>241201092</v>
          </cell>
          <cell r="D12337" t="str">
            <v>22100241201092</v>
          </cell>
          <cell r="E12337" t="str">
            <v>校级守护营养健康，你我时刻相伴——助力广</v>
          </cell>
          <cell r="F12337" t="str">
            <v>杨梅青</v>
          </cell>
          <cell r="G12337" t="str">
            <v>2020136</v>
          </cell>
          <cell r="H12337">
            <v>0</v>
          </cell>
          <cell r="I12337">
            <v>2500</v>
          </cell>
          <cell r="J12337">
            <v>0</v>
          </cell>
          <cell r="K12337">
            <v>2500</v>
          </cell>
          <cell r="L12337">
            <v>0</v>
          </cell>
          <cell r="M12337">
            <v>0</v>
          </cell>
          <cell r="N12337">
            <v>0</v>
          </cell>
          <cell r="O12337">
            <v>2500</v>
          </cell>
        </row>
        <row r="12338">
          <cell r="C12338">
            <v>241201093</v>
          </cell>
          <cell r="D12338" t="str">
            <v>22100241201093</v>
          </cell>
          <cell r="E12338" t="str">
            <v>校级水开菲尔发酵热带水果饮料的风味代谢物</v>
          </cell>
          <cell r="F12338" t="str">
            <v>陈璇</v>
          </cell>
          <cell r="G12338" t="str">
            <v>2023030</v>
          </cell>
          <cell r="H12338">
            <v>0</v>
          </cell>
          <cell r="I12338">
            <v>2500</v>
          </cell>
          <cell r="J12338">
            <v>0</v>
          </cell>
          <cell r="K12338">
            <v>2500</v>
          </cell>
          <cell r="L12338">
            <v>0</v>
          </cell>
          <cell r="M12338">
            <v>0</v>
          </cell>
          <cell r="N12338">
            <v>0</v>
          </cell>
          <cell r="O12338">
            <v>2500</v>
          </cell>
        </row>
        <row r="12339">
          <cell r="C12339">
            <v>241201094</v>
          </cell>
          <cell r="D12339" t="str">
            <v>22100241201094</v>
          </cell>
          <cell r="E12339" t="str">
            <v>校级东莞近代红色饮食文化融入大学生思想政</v>
          </cell>
          <cell r="F12339" t="str">
            <v>刘文渊</v>
          </cell>
          <cell r="G12339" t="str">
            <v>2018262</v>
          </cell>
          <cell r="H12339">
            <v>0</v>
          </cell>
          <cell r="I12339">
            <v>2500</v>
          </cell>
          <cell r="J12339">
            <v>0</v>
          </cell>
          <cell r="K12339">
            <v>2500</v>
          </cell>
          <cell r="L12339">
            <v>0</v>
          </cell>
          <cell r="M12339">
            <v>0</v>
          </cell>
          <cell r="N12339">
            <v>0</v>
          </cell>
          <cell r="O12339">
            <v>2500</v>
          </cell>
        </row>
        <row r="12340">
          <cell r="C12340">
            <v>251008007</v>
          </cell>
          <cell r="D12340" t="str">
            <v>22100251008007</v>
          </cell>
          <cell r="E12340" t="str">
            <v>营养健康与生物医学</v>
          </cell>
          <cell r="F12340" t="str">
            <v>王际辉</v>
          </cell>
          <cell r="G12340" t="str">
            <v>2018809</v>
          </cell>
          <cell r="H12340">
            <v>0</v>
          </cell>
          <cell r="I12340">
            <v>500000</v>
          </cell>
          <cell r="J12340">
            <v>120059.37</v>
          </cell>
          <cell r="K12340">
            <v>379940.63</v>
          </cell>
          <cell r="L12340">
            <v>0</v>
          </cell>
          <cell r="M12340">
            <v>0</v>
          </cell>
          <cell r="N12340">
            <v>0</v>
          </cell>
          <cell r="O12340">
            <v>379940.63</v>
          </cell>
        </row>
        <row r="12341">
          <cell r="C12341">
            <v>251201206</v>
          </cell>
          <cell r="D12341" t="str">
            <v>22100251201206</v>
          </cell>
          <cell r="E12341" t="str">
            <v>省级脑血流实时成像仪研发及重症监护</v>
          </cell>
          <cell r="F12341" t="str">
            <v>尚禹</v>
          </cell>
          <cell r="G12341" t="str">
            <v>2024010</v>
          </cell>
          <cell r="H12341">
            <v>0</v>
          </cell>
          <cell r="I12341">
            <v>3000</v>
          </cell>
          <cell r="J12341">
            <v>0</v>
          </cell>
          <cell r="K12341">
            <v>3000</v>
          </cell>
          <cell r="L12341">
            <v>0</v>
          </cell>
          <cell r="M12341">
            <v>0</v>
          </cell>
          <cell r="N12341">
            <v>0</v>
          </cell>
          <cell r="O12341">
            <v>3000</v>
          </cell>
        </row>
        <row r="12342">
          <cell r="C12342">
            <v>251201207</v>
          </cell>
          <cell r="D12342" t="str">
            <v>22100251201207</v>
          </cell>
          <cell r="E12342" t="str">
            <v>省级新丰佛手瓜绿色菌群技术研究</v>
          </cell>
          <cell r="F12342" t="str">
            <v>张舒婷</v>
          </cell>
          <cell r="G12342" t="str">
            <v>2018281</v>
          </cell>
          <cell r="H12342">
            <v>0</v>
          </cell>
          <cell r="I12342">
            <v>3000</v>
          </cell>
          <cell r="J12342">
            <v>0</v>
          </cell>
          <cell r="K12342">
            <v>3000</v>
          </cell>
          <cell r="L12342">
            <v>0</v>
          </cell>
          <cell r="M12342">
            <v>0</v>
          </cell>
          <cell r="N12342">
            <v>0</v>
          </cell>
          <cell r="O12342">
            <v>3000</v>
          </cell>
        </row>
        <row r="12343">
          <cell r="C12343">
            <v>251201208</v>
          </cell>
          <cell r="D12343" t="str">
            <v>22100251201208</v>
          </cell>
          <cell r="E12343" t="str">
            <v>省级融合瘤体-瘤周影像组学特征的T1期乳腺结节智能诊断模型研究</v>
          </cell>
          <cell r="F12343" t="str">
            <v>沈晓燕</v>
          </cell>
          <cell r="G12343" t="str">
            <v>2023092</v>
          </cell>
          <cell r="H12343">
            <v>0</v>
          </cell>
          <cell r="I12343">
            <v>3000</v>
          </cell>
          <cell r="J12343">
            <v>0</v>
          </cell>
          <cell r="K12343">
            <v>3000</v>
          </cell>
          <cell r="L12343">
            <v>0</v>
          </cell>
          <cell r="M12343">
            <v>0</v>
          </cell>
          <cell r="N12343">
            <v>0</v>
          </cell>
          <cell r="O12343">
            <v>3000</v>
          </cell>
        </row>
        <row r="12344">
          <cell r="C12344">
            <v>251201209</v>
          </cell>
          <cell r="D12344" t="str">
            <v>22100251201209</v>
          </cell>
          <cell r="E12344" t="str">
            <v>校级婴幼儿粪便中益生菌的分离及其菌株特性研究</v>
          </cell>
          <cell r="F12344" t="str">
            <v>刘晓珍</v>
          </cell>
          <cell r="G12344" t="str">
            <v>2017054</v>
          </cell>
          <cell r="H12344">
            <v>0</v>
          </cell>
          <cell r="I12344">
            <v>1500</v>
          </cell>
          <cell r="J12344">
            <v>0</v>
          </cell>
          <cell r="K12344">
            <v>1500</v>
          </cell>
          <cell r="L12344">
            <v>0</v>
          </cell>
          <cell r="M12344">
            <v>0</v>
          </cell>
          <cell r="N12344">
            <v>0</v>
          </cell>
          <cell r="O12344">
            <v>1500</v>
          </cell>
        </row>
        <row r="12345">
          <cell r="C12345">
            <v>251201210</v>
          </cell>
          <cell r="D12345" t="str">
            <v>22100251201210</v>
          </cell>
          <cell r="E12345" t="str">
            <v>校级人工类消化器官（ADO）--仿生胃系统的研制</v>
          </cell>
          <cell r="F12345" t="str">
            <v>刘宇佳</v>
          </cell>
          <cell r="G12345" t="str">
            <v>2017171</v>
          </cell>
          <cell r="H12345">
            <v>0</v>
          </cell>
          <cell r="I12345">
            <v>1500</v>
          </cell>
          <cell r="J12345">
            <v>0</v>
          </cell>
          <cell r="K12345">
            <v>1500</v>
          </cell>
          <cell r="L12345">
            <v>0</v>
          </cell>
          <cell r="M12345">
            <v>0</v>
          </cell>
          <cell r="N12345">
            <v>0</v>
          </cell>
          <cell r="O12345">
            <v>1500</v>
          </cell>
        </row>
        <row r="12346">
          <cell r="C12346">
            <v>251201211</v>
          </cell>
          <cell r="D12346" t="str">
            <v>22100251201211</v>
          </cell>
          <cell r="E12346" t="str">
            <v>校级基于开菲尔多糖的典型生鲜配菜新鲜度智能指示标签的研究</v>
          </cell>
          <cell r="F12346" t="str">
            <v>陈璇</v>
          </cell>
          <cell r="G12346" t="str">
            <v>2023030</v>
          </cell>
          <cell r="H12346">
            <v>0</v>
          </cell>
          <cell r="I12346">
            <v>1500</v>
          </cell>
          <cell r="J12346">
            <v>0</v>
          </cell>
          <cell r="K12346">
            <v>1500</v>
          </cell>
          <cell r="L12346">
            <v>0</v>
          </cell>
          <cell r="M12346">
            <v>0</v>
          </cell>
          <cell r="N12346">
            <v>0</v>
          </cell>
          <cell r="O12346">
            <v>1500</v>
          </cell>
        </row>
        <row r="12347">
          <cell r="C12347">
            <v>251201212</v>
          </cell>
          <cell r="D12347" t="str">
            <v>22100251201212</v>
          </cell>
          <cell r="E12347" t="str">
            <v>校级聚赖氨酸高产菌株的选育与发酵工艺优化</v>
          </cell>
          <cell r="F12347" t="str">
            <v>邹水洋</v>
          </cell>
          <cell r="G12347" t="str">
            <v>2000014</v>
          </cell>
          <cell r="H12347">
            <v>0</v>
          </cell>
          <cell r="I12347">
            <v>1500</v>
          </cell>
          <cell r="J12347">
            <v>0</v>
          </cell>
          <cell r="K12347">
            <v>1500</v>
          </cell>
          <cell r="L12347">
            <v>0</v>
          </cell>
          <cell r="M12347">
            <v>0</v>
          </cell>
          <cell r="N12347">
            <v>0</v>
          </cell>
          <cell r="O12347">
            <v>1500</v>
          </cell>
        </row>
        <row r="12348">
          <cell r="C12348">
            <v>251201213</v>
          </cell>
          <cell r="D12348" t="str">
            <v>22100251201213</v>
          </cell>
          <cell r="E12348" t="str">
            <v>校级基于中医理论及多模态数据分析的女性产康智能评估系统平台</v>
          </cell>
          <cell r="F12348" t="str">
            <v>邓见光</v>
          </cell>
          <cell r="G12348" t="str">
            <v>2008007</v>
          </cell>
          <cell r="H12348">
            <v>0</v>
          </cell>
          <cell r="I12348">
            <v>1500</v>
          </cell>
          <cell r="J12348">
            <v>0</v>
          </cell>
          <cell r="K12348">
            <v>1500</v>
          </cell>
          <cell r="L12348">
            <v>0</v>
          </cell>
          <cell r="M12348">
            <v>0</v>
          </cell>
          <cell r="N12348">
            <v>0</v>
          </cell>
          <cell r="O12348">
            <v>1500</v>
          </cell>
        </row>
        <row r="12349">
          <cell r="C12349">
            <v>251201214</v>
          </cell>
          <cell r="D12349" t="str">
            <v>22100251201214</v>
          </cell>
          <cell r="E12349" t="str">
            <v>校级基于心肌损伤标志物的急性冠脉综合征快检试剂盒及装置的研制</v>
          </cell>
          <cell r="F12349" t="str">
            <v>张婳</v>
          </cell>
          <cell r="G12349" t="str">
            <v>2024093</v>
          </cell>
          <cell r="H12349">
            <v>0</v>
          </cell>
          <cell r="I12349">
            <v>1500</v>
          </cell>
          <cell r="J12349">
            <v>0</v>
          </cell>
          <cell r="K12349">
            <v>1500</v>
          </cell>
          <cell r="L12349">
            <v>0</v>
          </cell>
          <cell r="M12349">
            <v>0</v>
          </cell>
          <cell r="N12349">
            <v>0</v>
          </cell>
          <cell r="O12349">
            <v>1500</v>
          </cell>
        </row>
        <row r="12350">
          <cell r="C12350">
            <v>220629027</v>
          </cell>
          <cell r="D12350" t="str">
            <v>22200220629027</v>
          </cell>
          <cell r="E12350" t="str">
            <v>本科招生工作经费</v>
          </cell>
          <cell r="F12350" t="str">
            <v>邢大立</v>
          </cell>
          <cell r="G12350" t="str">
            <v>1993031</v>
          </cell>
          <cell r="H12350">
            <v>0</v>
          </cell>
          <cell r="I12350">
            <v>0</v>
          </cell>
          <cell r="J12350">
            <v>0</v>
          </cell>
          <cell r="K12350">
            <v>0</v>
          </cell>
          <cell r="L12350">
            <v>0</v>
          </cell>
          <cell r="M12350">
            <v>0</v>
          </cell>
          <cell r="N12350">
            <v>0</v>
          </cell>
          <cell r="O12350">
            <v>0</v>
          </cell>
        </row>
        <row r="12351">
          <cell r="C12351">
            <v>221001133</v>
          </cell>
          <cell r="D12351" t="str">
            <v>22200221001133</v>
          </cell>
          <cell r="E12351" t="str">
            <v>教学部门日常教学经费</v>
          </cell>
          <cell r="F12351" t="str">
            <v>陈伟</v>
          </cell>
          <cell r="G12351" t="str">
            <v>2003020</v>
          </cell>
          <cell r="H12351">
            <v>0</v>
          </cell>
          <cell r="I12351">
            <v>0</v>
          </cell>
          <cell r="J12351">
            <v>0</v>
          </cell>
          <cell r="K12351">
            <v>0</v>
          </cell>
          <cell r="L12351">
            <v>0</v>
          </cell>
          <cell r="M12351">
            <v>0</v>
          </cell>
          <cell r="N12351">
            <v>0</v>
          </cell>
          <cell r="O12351">
            <v>0</v>
          </cell>
        </row>
        <row r="12352">
          <cell r="C12352">
            <v>221001135</v>
          </cell>
          <cell r="D12352" t="str">
            <v>22200221001135</v>
          </cell>
          <cell r="E12352" t="str">
            <v>党建经费</v>
          </cell>
          <cell r="F12352" t="str">
            <v>邢大立</v>
          </cell>
          <cell r="G12352" t="str">
            <v>1993031</v>
          </cell>
          <cell r="H12352">
            <v>0</v>
          </cell>
          <cell r="I12352">
            <v>0</v>
          </cell>
          <cell r="J12352">
            <v>0</v>
          </cell>
          <cell r="K12352">
            <v>0</v>
          </cell>
          <cell r="L12352">
            <v>0</v>
          </cell>
          <cell r="M12352">
            <v>0</v>
          </cell>
          <cell r="N12352">
            <v>0</v>
          </cell>
          <cell r="O12352">
            <v>0</v>
          </cell>
        </row>
        <row r="12353">
          <cell r="C12353">
            <v>221001139</v>
          </cell>
          <cell r="D12353" t="str">
            <v>22200221001139</v>
          </cell>
          <cell r="E12353" t="str">
            <v>德育经费</v>
          </cell>
          <cell r="F12353" t="str">
            <v>陈伟</v>
          </cell>
          <cell r="G12353" t="str">
            <v>2003020</v>
          </cell>
          <cell r="H12353">
            <v>0</v>
          </cell>
          <cell r="I12353">
            <v>0</v>
          </cell>
          <cell r="J12353">
            <v>0</v>
          </cell>
          <cell r="K12353">
            <v>0</v>
          </cell>
          <cell r="L12353">
            <v>0</v>
          </cell>
          <cell r="M12353">
            <v>0</v>
          </cell>
          <cell r="N12353">
            <v>0</v>
          </cell>
          <cell r="O12353">
            <v>0</v>
          </cell>
        </row>
        <row r="12354">
          <cell r="C12354">
            <v>221009003</v>
          </cell>
          <cell r="D12354" t="str">
            <v>22200221009003</v>
          </cell>
          <cell r="E12354" t="str">
            <v>粤港机器人学院</v>
          </cell>
          <cell r="F12354" t="str">
            <v>陈伟</v>
          </cell>
          <cell r="G12354" t="str">
            <v>2003020</v>
          </cell>
          <cell r="H12354">
            <v>0</v>
          </cell>
          <cell r="I12354">
            <v>500000</v>
          </cell>
          <cell r="J12354">
            <v>181574.7</v>
          </cell>
          <cell r="K12354">
            <v>318425.3</v>
          </cell>
          <cell r="L12354">
            <v>0</v>
          </cell>
          <cell r="M12354">
            <v>0</v>
          </cell>
          <cell r="N12354">
            <v>0</v>
          </cell>
          <cell r="O12354">
            <v>318425.3</v>
          </cell>
        </row>
        <row r="12355">
          <cell r="C12355">
            <v>221009008</v>
          </cell>
          <cell r="D12355" t="str">
            <v>22200221009008</v>
          </cell>
          <cell r="E12355" t="str">
            <v>西门子智能制造学院</v>
          </cell>
          <cell r="F12355" t="str">
            <v>陈伟</v>
          </cell>
          <cell r="G12355" t="str">
            <v>2003020</v>
          </cell>
          <cell r="H12355">
            <v>0</v>
          </cell>
          <cell r="I12355">
            <v>300009.22</v>
          </cell>
          <cell r="J12355">
            <v>28220</v>
          </cell>
          <cell r="K12355">
            <v>271789.22</v>
          </cell>
          <cell r="L12355">
            <v>0</v>
          </cell>
          <cell r="M12355">
            <v>0</v>
          </cell>
          <cell r="N12355">
            <v>0</v>
          </cell>
          <cell r="O12355">
            <v>271789.22</v>
          </cell>
        </row>
        <row r="12356">
          <cell r="C12356">
            <v>221102003013</v>
          </cell>
          <cell r="D12356" t="str">
            <v>22200221102003013</v>
          </cell>
          <cell r="E12356" t="str">
            <v>学生毕业设计及实习费</v>
          </cell>
          <cell r="F12356" t="str">
            <v>陈伟</v>
          </cell>
          <cell r="G12356" t="str">
            <v>2003020</v>
          </cell>
          <cell r="H12356">
            <v>0</v>
          </cell>
          <cell r="I12356">
            <v>0</v>
          </cell>
          <cell r="J12356">
            <v>0</v>
          </cell>
          <cell r="K12356">
            <v>0</v>
          </cell>
          <cell r="L12356">
            <v>0</v>
          </cell>
          <cell r="M12356">
            <v>0</v>
          </cell>
          <cell r="N12356">
            <v>0</v>
          </cell>
          <cell r="O12356">
            <v>0</v>
          </cell>
        </row>
        <row r="12357">
          <cell r="C12357">
            <v>221102010</v>
          </cell>
          <cell r="D12357" t="str">
            <v>22200221102010</v>
          </cell>
          <cell r="E12357" t="str">
            <v>创新创业学院专项经费</v>
          </cell>
          <cell r="F12357" t="str">
            <v>陈伟</v>
          </cell>
          <cell r="G12357" t="str">
            <v>2003020</v>
          </cell>
          <cell r="H12357">
            <v>0</v>
          </cell>
          <cell r="I12357">
            <v>0</v>
          </cell>
          <cell r="J12357">
            <v>0</v>
          </cell>
          <cell r="K12357">
            <v>0</v>
          </cell>
          <cell r="L12357">
            <v>0</v>
          </cell>
          <cell r="M12357">
            <v>0</v>
          </cell>
          <cell r="N12357">
            <v>0</v>
          </cell>
          <cell r="O12357">
            <v>0</v>
          </cell>
        </row>
        <row r="12358">
          <cell r="C12358">
            <v>221329007</v>
          </cell>
          <cell r="D12358" t="str">
            <v>22200221329007</v>
          </cell>
          <cell r="E12358" t="str">
            <v>卓越工程师培养条件提升建设贴息贷款项目（综合工程实训中心设备采购）</v>
          </cell>
          <cell r="F12358" t="str">
            <v>陈伟</v>
          </cell>
          <cell r="G12358" t="str">
            <v>2003020</v>
          </cell>
          <cell r="H12358">
            <v>0</v>
          </cell>
          <cell r="I12358">
            <v>13198746.04</v>
          </cell>
          <cell r="J12358">
            <v>3390403</v>
          </cell>
          <cell r="K12358">
            <v>9808343.04</v>
          </cell>
          <cell r="L12358">
            <v>1556319</v>
          </cell>
          <cell r="M12358">
            <v>2478094</v>
          </cell>
          <cell r="N12358">
            <v>0</v>
          </cell>
          <cell r="O12358">
            <v>7330249.04</v>
          </cell>
        </row>
        <row r="12359">
          <cell r="C12359">
            <v>225601027</v>
          </cell>
          <cell r="D12359" t="str">
            <v>22200225601027</v>
          </cell>
          <cell r="E12359" t="str">
            <v>科研管理费</v>
          </cell>
          <cell r="F12359" t="str">
            <v>陈伟</v>
          </cell>
          <cell r="G12359" t="str">
            <v>2003020</v>
          </cell>
          <cell r="H12359">
            <v>0</v>
          </cell>
          <cell r="I12359">
            <v>41068</v>
          </cell>
          <cell r="J12359">
            <v>300</v>
          </cell>
          <cell r="K12359">
            <v>40768</v>
          </cell>
          <cell r="L12359">
            <v>0</v>
          </cell>
          <cell r="M12359">
            <v>0</v>
          </cell>
          <cell r="N12359">
            <v>0</v>
          </cell>
          <cell r="O12359">
            <v>40768</v>
          </cell>
        </row>
        <row r="12360">
          <cell r="C12360">
            <v>226120004017</v>
          </cell>
          <cell r="D12360" t="str">
            <v>22200226120004017</v>
          </cell>
          <cell r="E12360" t="str">
            <v>服务东莞企业专项经费</v>
          </cell>
          <cell r="F12360" t="str">
            <v>丁文霞</v>
          </cell>
          <cell r="G12360" t="str">
            <v>2018017</v>
          </cell>
          <cell r="H12360">
            <v>0</v>
          </cell>
          <cell r="I12360">
            <v>0</v>
          </cell>
          <cell r="J12360">
            <v>0</v>
          </cell>
          <cell r="K12360">
            <v>0</v>
          </cell>
          <cell r="L12360">
            <v>0</v>
          </cell>
          <cell r="M12360">
            <v>0</v>
          </cell>
          <cell r="N12360">
            <v>0</v>
          </cell>
          <cell r="O12360">
            <v>0</v>
          </cell>
        </row>
        <row r="12361">
          <cell r="C12361">
            <v>231107</v>
          </cell>
          <cell r="D12361" t="str">
            <v>22200231107</v>
          </cell>
          <cell r="E12361" t="str">
            <v>工程师学院建设启动费</v>
          </cell>
          <cell r="F12361" t="str">
            <v>陈伟</v>
          </cell>
          <cell r="G12361" t="str">
            <v>2003020</v>
          </cell>
          <cell r="H12361">
            <v>0</v>
          </cell>
          <cell r="I12361">
            <v>0</v>
          </cell>
          <cell r="J12361">
            <v>0</v>
          </cell>
          <cell r="K12361">
            <v>0</v>
          </cell>
          <cell r="L12361">
            <v>0</v>
          </cell>
          <cell r="M12361">
            <v>64455</v>
          </cell>
          <cell r="N12361">
            <v>0</v>
          </cell>
          <cell r="O12361">
            <v>-64455</v>
          </cell>
        </row>
        <row r="12362">
          <cell r="C12362">
            <v>235721</v>
          </cell>
          <cell r="D12362" t="str">
            <v>22200235721</v>
          </cell>
          <cell r="E12362" t="str">
            <v>全国大学生机器人竞赛青年工程师培养及新工科“赛教融合”研究与实践</v>
          </cell>
          <cell r="F12362" t="str">
            <v>陈伟</v>
          </cell>
          <cell r="G12362" t="str">
            <v>2003020</v>
          </cell>
          <cell r="H12362">
            <v>0</v>
          </cell>
          <cell r="I12362">
            <v>0</v>
          </cell>
          <cell r="J12362">
            <v>0</v>
          </cell>
          <cell r="K12362">
            <v>0</v>
          </cell>
          <cell r="L12362">
            <v>0</v>
          </cell>
          <cell r="M12362">
            <v>0</v>
          </cell>
          <cell r="N12362">
            <v>0</v>
          </cell>
          <cell r="O12362">
            <v>0</v>
          </cell>
        </row>
        <row r="12363">
          <cell r="C12363">
            <v>241001004017</v>
          </cell>
          <cell r="D12363" t="str">
            <v>22200241001004017</v>
          </cell>
          <cell r="E12363" t="str">
            <v>服务东莞企业专项经费</v>
          </cell>
          <cell r="F12363" t="str">
            <v>丁文霞</v>
          </cell>
          <cell r="G12363" t="str">
            <v>2018017</v>
          </cell>
          <cell r="H12363">
            <v>0</v>
          </cell>
          <cell r="I12363">
            <v>9600</v>
          </cell>
          <cell r="J12363">
            <v>240</v>
          </cell>
          <cell r="K12363">
            <v>9360</v>
          </cell>
          <cell r="L12363">
            <v>0</v>
          </cell>
          <cell r="M12363">
            <v>0</v>
          </cell>
          <cell r="N12363">
            <v>0</v>
          </cell>
          <cell r="O12363">
            <v>9360</v>
          </cell>
        </row>
        <row r="12364">
          <cell r="C12364">
            <v>226115002039</v>
          </cell>
          <cell r="D12364" t="str">
            <v>22300226115002039</v>
          </cell>
          <cell r="E12364" t="str">
            <v>设计（培育）</v>
          </cell>
          <cell r="F12364" t="str">
            <v>许燕转</v>
          </cell>
          <cell r="G12364" t="str">
            <v>2011015</v>
          </cell>
          <cell r="H12364">
            <v>0</v>
          </cell>
          <cell r="I12364">
            <v>150587.39</v>
          </cell>
          <cell r="J12364">
            <v>38015</v>
          </cell>
          <cell r="K12364">
            <v>112572.39</v>
          </cell>
          <cell r="L12364">
            <v>0</v>
          </cell>
          <cell r="M12364">
            <v>0</v>
          </cell>
          <cell r="N12364">
            <v>0</v>
          </cell>
          <cell r="O12364">
            <v>112572.39</v>
          </cell>
        </row>
        <row r="12365">
          <cell r="C12365">
            <v>251120</v>
          </cell>
          <cell r="D12365" t="str">
            <v>22300251120</v>
          </cell>
          <cell r="E12365" t="str">
            <v>国际设计学院（筹）启动费</v>
          </cell>
          <cell r="F12365" t="str">
            <v>许燕转</v>
          </cell>
          <cell r="G12365" t="str">
            <v>2011015</v>
          </cell>
          <cell r="H12365">
            <v>0</v>
          </cell>
          <cell r="I12365">
            <v>900000</v>
          </cell>
          <cell r="J12365">
            <v>0.33</v>
          </cell>
          <cell r="K12365">
            <v>899999.67</v>
          </cell>
          <cell r="L12365">
            <v>0.33</v>
          </cell>
          <cell r="M12365">
            <v>238518</v>
          </cell>
          <cell r="N12365">
            <v>0</v>
          </cell>
          <cell r="O12365">
            <v>661481.67</v>
          </cell>
        </row>
        <row r="12366">
          <cell r="C12366">
            <v>195900001020</v>
          </cell>
          <cell r="D12366" t="str">
            <v>30100195900001020</v>
          </cell>
          <cell r="E12366" t="str">
            <v>党费</v>
          </cell>
          <cell r="F12366" t="str">
            <v>黄辉</v>
          </cell>
          <cell r="G12366" t="str">
            <v>2001017</v>
          </cell>
          <cell r="H12366">
            <v>3228.6</v>
          </cell>
          <cell r="I12366">
            <v>-3228.6</v>
          </cell>
          <cell r="J12366">
            <v>0</v>
          </cell>
          <cell r="K12366">
            <v>0</v>
          </cell>
          <cell r="L12366">
            <v>0</v>
          </cell>
          <cell r="M12366">
            <v>0</v>
          </cell>
          <cell r="N12366">
            <v>0</v>
          </cell>
          <cell r="O12366">
            <v>0</v>
          </cell>
        </row>
        <row r="12367">
          <cell r="C12367">
            <v>186100032006</v>
          </cell>
          <cell r="D12367" t="str">
            <v>30200186100032006</v>
          </cell>
          <cell r="E12367" t="str">
            <v>（结转）科技创新研究院服务保障经费</v>
          </cell>
          <cell r="F12367" t="str">
            <v>李琳</v>
          </cell>
          <cell r="G12367" t="str">
            <v>2013016</v>
          </cell>
          <cell r="H12367">
            <v>0</v>
          </cell>
          <cell r="I12367">
            <v>0</v>
          </cell>
          <cell r="J12367">
            <v>0</v>
          </cell>
          <cell r="K12367">
            <v>0</v>
          </cell>
          <cell r="L12367">
            <v>0</v>
          </cell>
          <cell r="M12367">
            <v>0</v>
          </cell>
          <cell r="N12367">
            <v>0</v>
          </cell>
          <cell r="O12367">
            <v>0</v>
          </cell>
        </row>
        <row r="12368">
          <cell r="C12368">
            <v>186100032019</v>
          </cell>
          <cell r="D12368" t="str">
            <v>30200186100032019</v>
          </cell>
          <cell r="E12368" t="str">
            <v>基于电容型微机械超声波传感器（CMUT）的无损检测系统研究</v>
          </cell>
          <cell r="F12368" t="str">
            <v>姚智伟</v>
          </cell>
          <cell r="G12368" t="str">
            <v>2017806</v>
          </cell>
          <cell r="H12368">
            <v>0</v>
          </cell>
          <cell r="I12368">
            <v>0</v>
          </cell>
          <cell r="J12368">
            <v>0</v>
          </cell>
          <cell r="K12368">
            <v>0</v>
          </cell>
          <cell r="L12368">
            <v>0</v>
          </cell>
          <cell r="M12368">
            <v>0</v>
          </cell>
          <cell r="N12368">
            <v>0</v>
          </cell>
          <cell r="O12368">
            <v>0</v>
          </cell>
        </row>
        <row r="12369">
          <cell r="C12369">
            <v>195900001018</v>
          </cell>
          <cell r="D12369" t="str">
            <v>30200195900001018</v>
          </cell>
          <cell r="E12369" t="str">
            <v>党费</v>
          </cell>
          <cell r="F12369" t="str">
            <v>黄兢</v>
          </cell>
          <cell r="G12369" t="str">
            <v>2004100</v>
          </cell>
          <cell r="H12369">
            <v>0</v>
          </cell>
          <cell r="I12369">
            <v>18433.7</v>
          </cell>
          <cell r="J12369">
            <v>0</v>
          </cell>
          <cell r="K12369">
            <v>18433.7</v>
          </cell>
          <cell r="L12369">
            <v>0</v>
          </cell>
          <cell r="M12369">
            <v>0</v>
          </cell>
          <cell r="N12369">
            <v>0</v>
          </cell>
          <cell r="O12369">
            <v>18433.7</v>
          </cell>
        </row>
        <row r="12370">
          <cell r="C12370">
            <v>196000001004</v>
          </cell>
          <cell r="D12370" t="str">
            <v>30200196000001004</v>
          </cell>
          <cell r="E12370" t="str">
            <v>中国散列中子源多物理谱仪研制及东莞理工学院中子散射技术工程研究中心</v>
          </cell>
          <cell r="F12370" t="str">
            <v>魏亚东</v>
          </cell>
          <cell r="G12370" t="str">
            <v>2003033</v>
          </cell>
          <cell r="H12370">
            <v>0</v>
          </cell>
          <cell r="I12370">
            <v>0</v>
          </cell>
          <cell r="J12370">
            <v>0</v>
          </cell>
          <cell r="K12370">
            <v>0</v>
          </cell>
          <cell r="L12370">
            <v>0</v>
          </cell>
          <cell r="M12370">
            <v>3680</v>
          </cell>
          <cell r="N12370">
            <v>0</v>
          </cell>
          <cell r="O12370">
            <v>-3680</v>
          </cell>
        </row>
        <row r="12371">
          <cell r="C12371">
            <v>196100047</v>
          </cell>
          <cell r="D12371" t="str">
            <v>30200196100047</v>
          </cell>
          <cell r="E12371" t="str">
            <v>科创院专项业务费</v>
          </cell>
          <cell r="F12371" t="str">
            <v>夏能礼</v>
          </cell>
          <cell r="G12371" t="str">
            <v>2001039</v>
          </cell>
          <cell r="H12371">
            <v>0</v>
          </cell>
          <cell r="I12371">
            <v>0</v>
          </cell>
          <cell r="J12371">
            <v>0</v>
          </cell>
          <cell r="K12371">
            <v>0</v>
          </cell>
          <cell r="L12371">
            <v>710186</v>
          </cell>
          <cell r="M12371">
            <v>0</v>
          </cell>
          <cell r="N12371">
            <v>0</v>
          </cell>
          <cell r="O12371">
            <v>0</v>
          </cell>
        </row>
        <row r="12372">
          <cell r="C12372">
            <v>196100048001</v>
          </cell>
          <cell r="D12372" t="str">
            <v>30200196100048001</v>
          </cell>
          <cell r="E12372" t="str">
            <v>西门子智能制造创新中心</v>
          </cell>
          <cell r="F12372" t="str">
            <v>胡耀华</v>
          </cell>
          <cell r="G12372" t="str">
            <v>2006022</v>
          </cell>
          <cell r="H12372">
            <v>0</v>
          </cell>
          <cell r="I12372">
            <v>0</v>
          </cell>
          <cell r="J12372">
            <v>0</v>
          </cell>
          <cell r="K12372">
            <v>0</v>
          </cell>
          <cell r="L12372">
            <v>0</v>
          </cell>
          <cell r="M12372">
            <v>0</v>
          </cell>
          <cell r="N12372">
            <v>0</v>
          </cell>
          <cell r="O12372">
            <v>0</v>
          </cell>
        </row>
        <row r="12373">
          <cell r="C12373">
            <v>196100048003</v>
          </cell>
          <cell r="D12373" t="str">
            <v>30200196100048003</v>
          </cell>
          <cell r="E12373" t="str">
            <v>新能源材料研究中心-材料分析测试中心</v>
          </cell>
          <cell r="F12373" t="str">
            <v>李文芳</v>
          </cell>
          <cell r="G12373" t="str">
            <v>2016007</v>
          </cell>
          <cell r="H12373">
            <v>0</v>
          </cell>
          <cell r="I12373">
            <v>0</v>
          </cell>
          <cell r="J12373">
            <v>0</v>
          </cell>
          <cell r="K12373">
            <v>0</v>
          </cell>
          <cell r="L12373">
            <v>0</v>
          </cell>
          <cell r="M12373">
            <v>0</v>
          </cell>
          <cell r="N12373">
            <v>0</v>
          </cell>
          <cell r="O12373">
            <v>0</v>
          </cell>
        </row>
        <row r="12374">
          <cell r="C12374">
            <v>196100048021</v>
          </cell>
          <cell r="D12374" t="str">
            <v>30200196100048021</v>
          </cell>
          <cell r="E12374" t="str">
            <v>绿色溶剂设计、调控及其在环境、能源</v>
          </cell>
          <cell r="F12374" t="str">
            <v>李长平</v>
          </cell>
          <cell r="G12374" t="str">
            <v>2016830</v>
          </cell>
          <cell r="H12374">
            <v>0</v>
          </cell>
          <cell r="I12374">
            <v>0</v>
          </cell>
          <cell r="J12374">
            <v>0</v>
          </cell>
          <cell r="K12374">
            <v>0</v>
          </cell>
          <cell r="L12374">
            <v>0</v>
          </cell>
          <cell r="M12374">
            <v>0</v>
          </cell>
          <cell r="N12374">
            <v>0</v>
          </cell>
          <cell r="O12374">
            <v>0</v>
          </cell>
        </row>
        <row r="12375">
          <cell r="C12375">
            <v>2061009001</v>
          </cell>
          <cell r="D12375" t="str">
            <v>302002061009001</v>
          </cell>
          <cell r="E12375" t="str">
            <v>3D打印与智能制造研究院建设方案</v>
          </cell>
          <cell r="F12375" t="str">
            <v>夏能礼</v>
          </cell>
          <cell r="G12375" t="str">
            <v>2001039</v>
          </cell>
          <cell r="H12375">
            <v>0</v>
          </cell>
          <cell r="I12375">
            <v>427925.55</v>
          </cell>
          <cell r="J12375">
            <v>339812.95</v>
          </cell>
          <cell r="K12375">
            <v>88112.6</v>
          </cell>
          <cell r="L12375">
            <v>0</v>
          </cell>
          <cell r="M12375">
            <v>0</v>
          </cell>
          <cell r="N12375">
            <v>0</v>
          </cell>
          <cell r="O12375">
            <v>88112.6</v>
          </cell>
        </row>
        <row r="12376">
          <cell r="C12376">
            <v>206100900103</v>
          </cell>
          <cell r="D12376" t="str">
            <v>30200206100900103</v>
          </cell>
          <cell r="E12376" t="str">
            <v>4D打印陶瓷基材料智能构件关键技术及应用示范项目</v>
          </cell>
          <cell r="F12376" t="str">
            <v>陈盛贵</v>
          </cell>
          <cell r="G12376" t="str">
            <v>2008035</v>
          </cell>
          <cell r="H12376">
            <v>0</v>
          </cell>
          <cell r="I12376">
            <v>0</v>
          </cell>
          <cell r="J12376">
            <v>0</v>
          </cell>
          <cell r="K12376">
            <v>0</v>
          </cell>
          <cell r="L12376">
            <v>0</v>
          </cell>
          <cell r="M12376">
            <v>0</v>
          </cell>
          <cell r="N12376">
            <v>0</v>
          </cell>
          <cell r="O12376">
            <v>0</v>
          </cell>
        </row>
        <row r="12377">
          <cell r="C12377">
            <v>206100900104</v>
          </cell>
          <cell r="D12377" t="str">
            <v>30200206100900104</v>
          </cell>
          <cell r="E12377" t="str">
            <v>高效大尺寸激光选区熔化增材制造及复合工艺与装备</v>
          </cell>
          <cell r="F12377" t="str">
            <v>周梓荣</v>
          </cell>
          <cell r="G12377" t="str">
            <v>2008008</v>
          </cell>
          <cell r="H12377">
            <v>0</v>
          </cell>
          <cell r="I12377">
            <v>5853.15</v>
          </cell>
          <cell r="J12377">
            <v>0</v>
          </cell>
          <cell r="K12377">
            <v>5853.15</v>
          </cell>
          <cell r="L12377">
            <v>0</v>
          </cell>
          <cell r="M12377">
            <v>0</v>
          </cell>
          <cell r="N12377">
            <v>0</v>
          </cell>
          <cell r="O12377">
            <v>5853.15</v>
          </cell>
        </row>
        <row r="12378">
          <cell r="C12378">
            <v>206100900105</v>
          </cell>
          <cell r="D12378" t="str">
            <v>30200206100900105</v>
          </cell>
          <cell r="E12378" t="str">
            <v>冬季项目碳纤维复合材料高性能器材关键技术项目</v>
          </cell>
          <cell r="F12378" t="str">
            <v>李楠</v>
          </cell>
          <cell r="G12378" t="str">
            <v>2013063</v>
          </cell>
          <cell r="H12378">
            <v>0</v>
          </cell>
          <cell r="I12378">
            <v>0</v>
          </cell>
          <cell r="J12378">
            <v>0</v>
          </cell>
          <cell r="K12378">
            <v>0</v>
          </cell>
          <cell r="L12378">
            <v>0</v>
          </cell>
          <cell r="M12378">
            <v>0</v>
          </cell>
          <cell r="N12378">
            <v>0</v>
          </cell>
          <cell r="O12378">
            <v>0</v>
          </cell>
        </row>
        <row r="12379">
          <cell r="C12379">
            <v>206100900106</v>
          </cell>
          <cell r="D12379" t="str">
            <v>30200206100900106</v>
          </cell>
          <cell r="E12379" t="str">
            <v>体育强国背景下智能体育工程专业人才培养模式配套</v>
          </cell>
          <cell r="F12379" t="str">
            <v>李楠</v>
          </cell>
          <cell r="G12379" t="str">
            <v>2013063</v>
          </cell>
          <cell r="H12379">
            <v>0</v>
          </cell>
          <cell r="I12379">
            <v>0</v>
          </cell>
          <cell r="J12379">
            <v>0</v>
          </cell>
          <cell r="K12379">
            <v>0</v>
          </cell>
          <cell r="L12379">
            <v>0</v>
          </cell>
          <cell r="M12379">
            <v>0</v>
          </cell>
          <cell r="N12379">
            <v>0</v>
          </cell>
          <cell r="O12379">
            <v>0</v>
          </cell>
        </row>
        <row r="12380">
          <cell r="C12380">
            <v>206100900107</v>
          </cell>
          <cell r="D12380" t="str">
            <v>30200206100900107</v>
          </cell>
          <cell r="E12380" t="str">
            <v>适应太空环境的月壤材料3D打印基础研究项目</v>
          </cell>
          <cell r="F12380" t="str">
            <v>陈盛贵</v>
          </cell>
          <cell r="G12380" t="str">
            <v>2008035</v>
          </cell>
          <cell r="H12380">
            <v>0</v>
          </cell>
          <cell r="I12380">
            <v>0</v>
          </cell>
          <cell r="J12380">
            <v>0</v>
          </cell>
          <cell r="K12380">
            <v>0</v>
          </cell>
          <cell r="L12380">
            <v>0</v>
          </cell>
          <cell r="M12380">
            <v>0</v>
          </cell>
          <cell r="N12380">
            <v>0</v>
          </cell>
          <cell r="O12380">
            <v>0</v>
          </cell>
        </row>
        <row r="12381">
          <cell r="C12381">
            <v>206100900108</v>
          </cell>
          <cell r="D12381" t="str">
            <v>30200206100900108</v>
          </cell>
          <cell r="E12381" t="str">
            <v>高性能金属增材制造材料与工艺的应用基础研究项目配套</v>
          </cell>
          <cell r="F12381" t="str">
            <v>张丽娟</v>
          </cell>
          <cell r="G12381" t="str">
            <v>2021814</v>
          </cell>
          <cell r="H12381">
            <v>0</v>
          </cell>
          <cell r="I12381">
            <v>518418.39</v>
          </cell>
          <cell r="J12381">
            <v>48962.57</v>
          </cell>
          <cell r="K12381">
            <v>469455.82</v>
          </cell>
          <cell r="L12381">
            <v>0</v>
          </cell>
          <cell r="M12381">
            <v>0</v>
          </cell>
          <cell r="N12381">
            <v>0</v>
          </cell>
          <cell r="O12381">
            <v>469455.82</v>
          </cell>
        </row>
        <row r="12382">
          <cell r="C12382">
            <v>206100900109</v>
          </cell>
          <cell r="D12382" t="str">
            <v>30200206100900109</v>
          </cell>
          <cell r="E12382" t="str">
            <v>科技创新研究院（协同创新办公室）低风阻高可靠碳纤维雪车配套</v>
          </cell>
          <cell r="F12382" t="str">
            <v>李楠</v>
          </cell>
          <cell r="G12382" t="str">
            <v>2013063</v>
          </cell>
          <cell r="H12382">
            <v>0</v>
          </cell>
          <cell r="I12382">
            <v>74912.62</v>
          </cell>
          <cell r="J12382">
            <v>27272.01</v>
          </cell>
          <cell r="K12382">
            <v>47640.61</v>
          </cell>
          <cell r="L12382">
            <v>0</v>
          </cell>
          <cell r="M12382">
            <v>0</v>
          </cell>
          <cell r="N12382">
            <v>0</v>
          </cell>
          <cell r="O12382">
            <v>47640.61</v>
          </cell>
        </row>
        <row r="12383">
          <cell r="C12383">
            <v>2061009002</v>
          </cell>
          <cell r="D12383" t="str">
            <v>302002061009002</v>
          </cell>
          <cell r="E12383" t="str">
            <v>西门子智能制造创新中心</v>
          </cell>
          <cell r="F12383" t="str">
            <v>夏能礼</v>
          </cell>
          <cell r="G12383" t="str">
            <v>2001039</v>
          </cell>
          <cell r="H12383">
            <v>0</v>
          </cell>
          <cell r="I12383">
            <v>176720.88</v>
          </cell>
          <cell r="J12383">
            <v>83037.84</v>
          </cell>
          <cell r="K12383">
            <v>93683.04</v>
          </cell>
          <cell r="L12383">
            <v>0</v>
          </cell>
          <cell r="M12383">
            <v>0</v>
          </cell>
          <cell r="N12383">
            <v>0</v>
          </cell>
          <cell r="O12383">
            <v>93683.04</v>
          </cell>
        </row>
        <row r="12384">
          <cell r="C12384">
            <v>2061009003</v>
          </cell>
          <cell r="D12384" t="str">
            <v>302002061009003</v>
          </cell>
          <cell r="E12384" t="str">
            <v>中国散裂中子源多物理谱仪研制及东莞理工学</v>
          </cell>
          <cell r="F12384" t="str">
            <v>魏亚东</v>
          </cell>
          <cell r="G12384" t="str">
            <v>2003033</v>
          </cell>
          <cell r="H12384">
            <v>0</v>
          </cell>
          <cell r="I12384">
            <v>0</v>
          </cell>
          <cell r="J12384">
            <v>0</v>
          </cell>
          <cell r="K12384">
            <v>0</v>
          </cell>
          <cell r="L12384">
            <v>0</v>
          </cell>
          <cell r="M12384">
            <v>0</v>
          </cell>
          <cell r="N12384">
            <v>0</v>
          </cell>
          <cell r="O12384">
            <v>0</v>
          </cell>
        </row>
        <row r="12385">
          <cell r="C12385">
            <v>2061009004</v>
          </cell>
          <cell r="D12385" t="str">
            <v>302002061009004</v>
          </cell>
          <cell r="E12385" t="str">
            <v>新能源材料研究中心-材料分析测试中心</v>
          </cell>
          <cell r="F12385" t="str">
            <v>李文芳</v>
          </cell>
          <cell r="G12385" t="str">
            <v>2016007</v>
          </cell>
          <cell r="H12385">
            <v>0</v>
          </cell>
          <cell r="I12385">
            <v>121800</v>
          </cell>
          <cell r="J12385">
            <v>18070</v>
          </cell>
          <cell r="K12385">
            <v>103730</v>
          </cell>
          <cell r="L12385">
            <v>0</v>
          </cell>
          <cell r="M12385">
            <v>103730</v>
          </cell>
          <cell r="N12385">
            <v>0</v>
          </cell>
          <cell r="O12385">
            <v>0</v>
          </cell>
        </row>
        <row r="12386">
          <cell r="C12386">
            <v>2061009005</v>
          </cell>
          <cell r="D12386" t="str">
            <v>302002061009005</v>
          </cell>
          <cell r="E12386" t="str">
            <v>激光先进智能制造工程技术中心</v>
          </cell>
          <cell r="F12386" t="str">
            <v>凌东雄</v>
          </cell>
          <cell r="G12386" t="str">
            <v>2006046</v>
          </cell>
          <cell r="H12386">
            <v>0</v>
          </cell>
          <cell r="I12386">
            <v>0</v>
          </cell>
          <cell r="J12386">
            <v>0</v>
          </cell>
          <cell r="K12386">
            <v>0</v>
          </cell>
          <cell r="L12386">
            <v>0</v>
          </cell>
          <cell r="M12386">
            <v>0</v>
          </cell>
          <cell r="N12386">
            <v>0</v>
          </cell>
          <cell r="O12386">
            <v>0</v>
          </cell>
        </row>
        <row r="12387">
          <cell r="C12387">
            <v>2061009006</v>
          </cell>
          <cell r="D12387" t="str">
            <v>302002061009006</v>
          </cell>
          <cell r="E12387" t="str">
            <v>东莞理工学院食品营养健康工程与智能化加工</v>
          </cell>
          <cell r="F12387" t="str">
            <v>李琳</v>
          </cell>
          <cell r="G12387" t="str">
            <v>2013016</v>
          </cell>
          <cell r="H12387">
            <v>0</v>
          </cell>
          <cell r="I12387">
            <v>0</v>
          </cell>
          <cell r="J12387">
            <v>0</v>
          </cell>
          <cell r="K12387">
            <v>0</v>
          </cell>
          <cell r="L12387">
            <v>0</v>
          </cell>
          <cell r="M12387">
            <v>0</v>
          </cell>
          <cell r="N12387">
            <v>0</v>
          </cell>
          <cell r="O12387">
            <v>0</v>
          </cell>
        </row>
        <row r="12388">
          <cell r="C12388">
            <v>206100900601</v>
          </cell>
          <cell r="D12388" t="str">
            <v>30200206100900601</v>
          </cell>
          <cell r="E12388" t="str">
            <v>高层次人才王际辉科研配套</v>
          </cell>
          <cell r="F12388" t="str">
            <v>王际辉</v>
          </cell>
          <cell r="G12388" t="str">
            <v>2018809</v>
          </cell>
          <cell r="H12388">
            <v>0</v>
          </cell>
          <cell r="I12388">
            <v>0</v>
          </cell>
          <cell r="J12388">
            <v>0</v>
          </cell>
          <cell r="K12388">
            <v>0</v>
          </cell>
          <cell r="L12388">
            <v>0</v>
          </cell>
          <cell r="M12388">
            <v>0</v>
          </cell>
          <cell r="N12388">
            <v>0</v>
          </cell>
          <cell r="O12388">
            <v>0</v>
          </cell>
        </row>
        <row r="12389">
          <cell r="C12389">
            <v>206100900602</v>
          </cell>
          <cell r="D12389" t="str">
            <v>30200206100900602</v>
          </cell>
          <cell r="E12389" t="str">
            <v>高层次人才王晓季科研配套</v>
          </cell>
          <cell r="F12389" t="str">
            <v>王晓季</v>
          </cell>
          <cell r="G12389" t="str">
            <v>2018816</v>
          </cell>
          <cell r="H12389">
            <v>0</v>
          </cell>
          <cell r="I12389">
            <v>0</v>
          </cell>
          <cell r="J12389">
            <v>0</v>
          </cell>
          <cell r="K12389">
            <v>0</v>
          </cell>
          <cell r="L12389">
            <v>0</v>
          </cell>
          <cell r="M12389">
            <v>0</v>
          </cell>
          <cell r="N12389">
            <v>0</v>
          </cell>
          <cell r="O12389">
            <v>0</v>
          </cell>
        </row>
        <row r="12390">
          <cell r="C12390">
            <v>2061009007</v>
          </cell>
          <cell r="D12390" t="str">
            <v>302002061009007</v>
          </cell>
          <cell r="E12390" t="str">
            <v>机器人与智能装备中心</v>
          </cell>
          <cell r="F12390" t="str">
            <v>夏能礼</v>
          </cell>
          <cell r="G12390" t="str">
            <v>2001039</v>
          </cell>
          <cell r="H12390">
            <v>0</v>
          </cell>
          <cell r="I12390">
            <v>558075.19</v>
          </cell>
          <cell r="J12390">
            <v>334731.41</v>
          </cell>
          <cell r="K12390">
            <v>223343.78</v>
          </cell>
          <cell r="L12390">
            <v>0</v>
          </cell>
          <cell r="M12390">
            <v>0</v>
          </cell>
          <cell r="N12390">
            <v>0</v>
          </cell>
          <cell r="O12390">
            <v>223343.78</v>
          </cell>
        </row>
        <row r="12391">
          <cell r="C12391">
            <v>206100900701</v>
          </cell>
          <cell r="D12391" t="str">
            <v>30200206100900701</v>
          </cell>
          <cell r="E12391" t="str">
            <v>珠三角城市群综合科技服务平台研发与应用示</v>
          </cell>
          <cell r="F12391" t="str">
            <v>周梓荣</v>
          </cell>
          <cell r="G12391" t="str">
            <v>2008008</v>
          </cell>
          <cell r="H12391">
            <v>0</v>
          </cell>
          <cell r="I12391">
            <v>404407.07</v>
          </cell>
          <cell r="J12391">
            <v>0</v>
          </cell>
          <cell r="K12391">
            <v>404407.07</v>
          </cell>
          <cell r="L12391">
            <v>0</v>
          </cell>
          <cell r="M12391">
            <v>0</v>
          </cell>
          <cell r="N12391">
            <v>0</v>
          </cell>
          <cell r="O12391">
            <v>404407.07</v>
          </cell>
        </row>
        <row r="12392">
          <cell r="C12392">
            <v>206100900702</v>
          </cell>
          <cell r="D12392" t="str">
            <v>30200206100900702</v>
          </cell>
          <cell r="E12392" t="str">
            <v>重大跨海交通集群工程智能安全监测与应急管</v>
          </cell>
          <cell r="F12392" t="str">
            <v>马宏伟</v>
          </cell>
          <cell r="G12392" t="str">
            <v>2016008</v>
          </cell>
          <cell r="H12392">
            <v>0</v>
          </cell>
          <cell r="I12392">
            <v>163127.95</v>
          </cell>
          <cell r="J12392">
            <v>145880.2</v>
          </cell>
          <cell r="K12392">
            <v>17247.75</v>
          </cell>
          <cell r="L12392">
            <v>0</v>
          </cell>
          <cell r="M12392">
            <v>0</v>
          </cell>
          <cell r="N12392">
            <v>0</v>
          </cell>
          <cell r="O12392">
            <v>17247.75</v>
          </cell>
        </row>
        <row r="12393">
          <cell r="C12393">
            <v>2061009008</v>
          </cell>
          <cell r="D12393" t="str">
            <v>302002061009008</v>
          </cell>
          <cell r="E12393" t="str">
            <v>机器人性能与质量检测中心</v>
          </cell>
          <cell r="F12393" t="str">
            <v>马宏伟</v>
          </cell>
          <cell r="G12393" t="str">
            <v>2016008</v>
          </cell>
          <cell r="H12393">
            <v>0</v>
          </cell>
          <cell r="I12393">
            <v>0</v>
          </cell>
          <cell r="J12393">
            <v>0</v>
          </cell>
          <cell r="K12393">
            <v>0</v>
          </cell>
          <cell r="L12393">
            <v>0</v>
          </cell>
          <cell r="M12393">
            <v>0</v>
          </cell>
          <cell r="N12393">
            <v>0</v>
          </cell>
          <cell r="O12393">
            <v>0</v>
          </cell>
        </row>
        <row r="12394">
          <cell r="C12394">
            <v>206100900801</v>
          </cell>
          <cell r="D12394" t="str">
            <v>30200206100900801</v>
          </cell>
          <cell r="E12394" t="str">
            <v>城市大规模建筑群地震灾害风险智能感知系统研发（配套）</v>
          </cell>
          <cell r="F12394" t="str">
            <v>马宏伟</v>
          </cell>
          <cell r="G12394" t="str">
            <v>2016008</v>
          </cell>
          <cell r="H12394">
            <v>0</v>
          </cell>
          <cell r="I12394">
            <v>0</v>
          </cell>
          <cell r="J12394">
            <v>0</v>
          </cell>
          <cell r="K12394">
            <v>0</v>
          </cell>
          <cell r="L12394">
            <v>0</v>
          </cell>
          <cell r="M12394">
            <v>0</v>
          </cell>
          <cell r="N12394">
            <v>0</v>
          </cell>
          <cell r="O12394">
            <v>0</v>
          </cell>
        </row>
        <row r="12395">
          <cell r="C12395">
            <v>206100900802</v>
          </cell>
          <cell r="D12395" t="str">
            <v>30200206100900802</v>
          </cell>
          <cell r="E12395" t="str">
            <v>基于多目标优化的传感器可视化快速设计软件开发（配套）</v>
          </cell>
          <cell r="F12395" t="str">
            <v>王凤阳</v>
          </cell>
          <cell r="G12395" t="str">
            <v>2017033</v>
          </cell>
          <cell r="H12395">
            <v>0</v>
          </cell>
          <cell r="I12395">
            <v>16.79</v>
          </cell>
          <cell r="J12395">
            <v>0</v>
          </cell>
          <cell r="K12395">
            <v>16.79</v>
          </cell>
          <cell r="L12395">
            <v>0</v>
          </cell>
          <cell r="M12395">
            <v>0</v>
          </cell>
          <cell r="N12395">
            <v>0</v>
          </cell>
          <cell r="O12395">
            <v>16.79</v>
          </cell>
        </row>
        <row r="12396">
          <cell r="C12396">
            <v>206100900803</v>
          </cell>
          <cell r="D12396" t="str">
            <v>30200206100900803</v>
          </cell>
          <cell r="E12396" t="str">
            <v>考虑劣化的典型建筑结构的多尺度简化数值模型库研发配套（配套）</v>
          </cell>
          <cell r="F12396" t="str">
            <v>郑愚</v>
          </cell>
          <cell r="G12396" t="str">
            <v>2008004</v>
          </cell>
          <cell r="H12396">
            <v>0</v>
          </cell>
          <cell r="I12396">
            <v>0</v>
          </cell>
          <cell r="J12396">
            <v>0</v>
          </cell>
          <cell r="K12396">
            <v>0</v>
          </cell>
          <cell r="L12396">
            <v>0</v>
          </cell>
          <cell r="M12396">
            <v>0</v>
          </cell>
          <cell r="N12396">
            <v>0</v>
          </cell>
          <cell r="O12396">
            <v>0</v>
          </cell>
        </row>
        <row r="12397">
          <cell r="C12397">
            <v>206100900804</v>
          </cell>
          <cell r="D12397" t="str">
            <v>30200206100900804</v>
          </cell>
          <cell r="E12397" t="str">
            <v>基于多目标匹配技术的代表性建筑结构地震损伤模式库搭建（配套）</v>
          </cell>
          <cell r="F12397" t="str">
            <v>邸博</v>
          </cell>
          <cell r="G12397" t="str">
            <v>2017059</v>
          </cell>
          <cell r="H12397">
            <v>0</v>
          </cell>
          <cell r="I12397">
            <v>98.8</v>
          </cell>
          <cell r="J12397">
            <v>0</v>
          </cell>
          <cell r="K12397">
            <v>98.8</v>
          </cell>
          <cell r="L12397">
            <v>0</v>
          </cell>
          <cell r="M12397">
            <v>0</v>
          </cell>
          <cell r="N12397">
            <v>0</v>
          </cell>
          <cell r="O12397">
            <v>98.8</v>
          </cell>
        </row>
        <row r="12398">
          <cell r="C12398">
            <v>206100900805</v>
          </cell>
          <cell r="D12398" t="str">
            <v>30200206100900805</v>
          </cell>
          <cell r="E12398" t="str">
            <v>群智感知的多源异构海量数据的融合与挖掘技术（配套）</v>
          </cell>
          <cell r="F12398" t="str">
            <v>胡守旺</v>
          </cell>
          <cell r="G12398" t="str">
            <v>2018076</v>
          </cell>
          <cell r="H12398">
            <v>0</v>
          </cell>
          <cell r="I12398">
            <v>173</v>
          </cell>
          <cell r="J12398">
            <v>0</v>
          </cell>
          <cell r="K12398">
            <v>173</v>
          </cell>
          <cell r="L12398">
            <v>0</v>
          </cell>
          <cell r="M12398">
            <v>0</v>
          </cell>
          <cell r="N12398">
            <v>0</v>
          </cell>
          <cell r="O12398">
            <v>173</v>
          </cell>
        </row>
        <row r="12399">
          <cell r="C12399">
            <v>2061009010</v>
          </cell>
          <cell r="D12399" t="str">
            <v>302002061009010</v>
          </cell>
          <cell r="E12399" t="str">
            <v>新能源材料研究中心—燃料电池材料研究</v>
          </cell>
          <cell r="F12399" t="str">
            <v>汪文龙</v>
          </cell>
          <cell r="G12399" t="str">
            <v>2016833</v>
          </cell>
          <cell r="H12399">
            <v>0</v>
          </cell>
          <cell r="I12399">
            <v>0</v>
          </cell>
          <cell r="J12399">
            <v>0</v>
          </cell>
          <cell r="K12399">
            <v>0</v>
          </cell>
          <cell r="L12399">
            <v>0</v>
          </cell>
          <cell r="M12399">
            <v>0</v>
          </cell>
          <cell r="N12399">
            <v>0</v>
          </cell>
          <cell r="O12399">
            <v>0</v>
          </cell>
        </row>
        <row r="12400">
          <cell r="C12400">
            <v>2061009011</v>
          </cell>
          <cell r="D12400" t="str">
            <v>302002061009011</v>
          </cell>
          <cell r="E12400" t="str">
            <v>新能源材料研究中心—生物质催化材料研究</v>
          </cell>
          <cell r="F12400" t="str">
            <v>孙成华</v>
          </cell>
          <cell r="G12400" t="str">
            <v>2017807</v>
          </cell>
          <cell r="H12400">
            <v>0</v>
          </cell>
          <cell r="I12400">
            <v>0</v>
          </cell>
          <cell r="J12400">
            <v>0</v>
          </cell>
          <cell r="K12400">
            <v>0</v>
          </cell>
          <cell r="L12400">
            <v>0</v>
          </cell>
          <cell r="M12400">
            <v>0</v>
          </cell>
          <cell r="N12400">
            <v>0</v>
          </cell>
          <cell r="O12400">
            <v>0</v>
          </cell>
        </row>
        <row r="12401">
          <cell r="C12401">
            <v>206100901101</v>
          </cell>
          <cell r="D12401" t="str">
            <v>30200206100901101</v>
          </cell>
          <cell r="E12401" t="str">
            <v>高层次人才苏海燕科研配套</v>
          </cell>
          <cell r="F12401" t="str">
            <v>苏海燕</v>
          </cell>
          <cell r="G12401" t="str">
            <v>2019809</v>
          </cell>
          <cell r="H12401">
            <v>0</v>
          </cell>
          <cell r="I12401">
            <v>0</v>
          </cell>
          <cell r="J12401">
            <v>0</v>
          </cell>
          <cell r="K12401">
            <v>0</v>
          </cell>
          <cell r="L12401">
            <v>0</v>
          </cell>
          <cell r="M12401">
            <v>0</v>
          </cell>
          <cell r="N12401">
            <v>0</v>
          </cell>
          <cell r="O12401">
            <v>0</v>
          </cell>
        </row>
        <row r="12402">
          <cell r="C12402">
            <v>2061009012</v>
          </cell>
          <cell r="D12402" t="str">
            <v>302002061009012</v>
          </cell>
          <cell r="E12402" t="str">
            <v>新能源材料研究中心—太阳能及光电材料研究</v>
          </cell>
          <cell r="F12402" t="str">
            <v>段若蒙</v>
          </cell>
          <cell r="G12402" t="str">
            <v>2017026</v>
          </cell>
          <cell r="H12402">
            <v>0</v>
          </cell>
          <cell r="I12402">
            <v>0</v>
          </cell>
          <cell r="J12402">
            <v>0</v>
          </cell>
          <cell r="K12402">
            <v>0</v>
          </cell>
          <cell r="L12402">
            <v>0</v>
          </cell>
          <cell r="M12402">
            <v>169500</v>
          </cell>
          <cell r="N12402">
            <v>0</v>
          </cell>
          <cell r="O12402">
            <v>-169500</v>
          </cell>
        </row>
        <row r="12403">
          <cell r="C12403">
            <v>2061009013</v>
          </cell>
          <cell r="D12403" t="str">
            <v>302002061009013</v>
          </cell>
          <cell r="E12403" t="str">
            <v>生物医学光学创新平台建设及前沿课题的研究</v>
          </cell>
          <cell r="F12403" t="str">
            <v>黎永青</v>
          </cell>
          <cell r="G12403" t="str">
            <v>2016822</v>
          </cell>
          <cell r="H12403">
            <v>0</v>
          </cell>
          <cell r="I12403">
            <v>0</v>
          </cell>
          <cell r="J12403">
            <v>0</v>
          </cell>
          <cell r="K12403">
            <v>0</v>
          </cell>
          <cell r="L12403">
            <v>0</v>
          </cell>
          <cell r="M12403">
            <v>0</v>
          </cell>
          <cell r="N12403">
            <v>0</v>
          </cell>
          <cell r="O12403">
            <v>0</v>
          </cell>
        </row>
        <row r="12404">
          <cell r="C12404">
            <v>2061009014</v>
          </cell>
          <cell r="D12404" t="str">
            <v>302002061009014</v>
          </cell>
          <cell r="E12404" t="str">
            <v>工业4.0智能设计协同创新平台</v>
          </cell>
          <cell r="F12404" t="str">
            <v>尹玲</v>
          </cell>
          <cell r="G12404" t="str">
            <v>2014016</v>
          </cell>
          <cell r="H12404">
            <v>0</v>
          </cell>
          <cell r="I12404">
            <v>0</v>
          </cell>
          <cell r="J12404">
            <v>0</v>
          </cell>
          <cell r="K12404">
            <v>0</v>
          </cell>
          <cell r="L12404">
            <v>0</v>
          </cell>
          <cell r="M12404">
            <v>0</v>
          </cell>
          <cell r="N12404">
            <v>0</v>
          </cell>
          <cell r="O12404">
            <v>0</v>
          </cell>
        </row>
        <row r="12405">
          <cell r="C12405">
            <v>2061009015</v>
          </cell>
          <cell r="D12405" t="str">
            <v>302002061009015</v>
          </cell>
          <cell r="E12405" t="str">
            <v>毫米波无线通信网络技术的研究及其在智能制</v>
          </cell>
          <cell r="F12405" t="str">
            <v>郭俊</v>
          </cell>
          <cell r="G12405" t="str">
            <v>2016817</v>
          </cell>
          <cell r="H12405">
            <v>0</v>
          </cell>
          <cell r="I12405">
            <v>0</v>
          </cell>
          <cell r="J12405">
            <v>0</v>
          </cell>
          <cell r="K12405">
            <v>0</v>
          </cell>
          <cell r="L12405">
            <v>0</v>
          </cell>
          <cell r="M12405">
            <v>0</v>
          </cell>
          <cell r="N12405">
            <v>0</v>
          </cell>
          <cell r="O12405">
            <v>0</v>
          </cell>
        </row>
        <row r="12406">
          <cell r="C12406">
            <v>2061009016</v>
          </cell>
          <cell r="D12406" t="str">
            <v>302002061009016</v>
          </cell>
          <cell r="E12406" t="str">
            <v>群体感知隐私保护基础理论与关键技术研究</v>
          </cell>
          <cell r="F12406" t="str">
            <v>李睿</v>
          </cell>
          <cell r="G12406" t="str">
            <v>2016814</v>
          </cell>
          <cell r="H12406">
            <v>0</v>
          </cell>
          <cell r="I12406">
            <v>0</v>
          </cell>
          <cell r="J12406">
            <v>0</v>
          </cell>
          <cell r="K12406">
            <v>0</v>
          </cell>
          <cell r="L12406">
            <v>0</v>
          </cell>
          <cell r="M12406">
            <v>0</v>
          </cell>
          <cell r="N12406">
            <v>0</v>
          </cell>
          <cell r="O12406">
            <v>0</v>
          </cell>
        </row>
        <row r="12407">
          <cell r="C12407">
            <v>2061009017</v>
          </cell>
          <cell r="D12407" t="str">
            <v>302002061009017</v>
          </cell>
          <cell r="E12407" t="str">
            <v>绿色溶剂设计、调控及其在环境、能源和先进</v>
          </cell>
          <cell r="F12407" t="str">
            <v>李长平</v>
          </cell>
          <cell r="G12407" t="str">
            <v>2016830</v>
          </cell>
          <cell r="H12407">
            <v>0</v>
          </cell>
          <cell r="I12407">
            <v>0</v>
          </cell>
          <cell r="J12407">
            <v>0</v>
          </cell>
          <cell r="K12407">
            <v>0</v>
          </cell>
          <cell r="L12407">
            <v>0</v>
          </cell>
          <cell r="M12407">
            <v>0</v>
          </cell>
          <cell r="N12407">
            <v>0</v>
          </cell>
          <cell r="O12407">
            <v>0</v>
          </cell>
        </row>
        <row r="12408">
          <cell r="C12408">
            <v>2061009018</v>
          </cell>
          <cell r="D12408" t="str">
            <v>302002061009018</v>
          </cell>
          <cell r="E12408" t="str">
            <v>先进传感器研究与应用平台建设</v>
          </cell>
          <cell r="F12408" t="str">
            <v>贾宝华</v>
          </cell>
          <cell r="G12408" t="str">
            <v>2019803</v>
          </cell>
          <cell r="H12408">
            <v>0</v>
          </cell>
          <cell r="I12408">
            <v>0</v>
          </cell>
          <cell r="J12408">
            <v>0</v>
          </cell>
          <cell r="K12408">
            <v>0</v>
          </cell>
          <cell r="L12408">
            <v>0</v>
          </cell>
          <cell r="M12408">
            <v>0</v>
          </cell>
          <cell r="N12408">
            <v>0</v>
          </cell>
          <cell r="O12408">
            <v>0</v>
          </cell>
        </row>
        <row r="12409">
          <cell r="C12409">
            <v>2061009019</v>
          </cell>
          <cell r="D12409" t="str">
            <v>302002061009019</v>
          </cell>
          <cell r="E12409" t="str">
            <v>基于电容型微机械超声波传感器（CMUT）的无</v>
          </cell>
          <cell r="F12409" t="str">
            <v>姚智伟</v>
          </cell>
          <cell r="G12409" t="str">
            <v>2017806</v>
          </cell>
          <cell r="H12409">
            <v>0</v>
          </cell>
          <cell r="I12409">
            <v>0</v>
          </cell>
          <cell r="J12409">
            <v>0</v>
          </cell>
          <cell r="K12409">
            <v>0</v>
          </cell>
          <cell r="L12409">
            <v>0</v>
          </cell>
          <cell r="M12409">
            <v>0</v>
          </cell>
          <cell r="N12409">
            <v>0</v>
          </cell>
          <cell r="O12409">
            <v>0</v>
          </cell>
        </row>
        <row r="12410">
          <cell r="C12410">
            <v>2061009020</v>
          </cell>
          <cell r="D12410" t="str">
            <v>302002061009020</v>
          </cell>
          <cell r="E12410" t="str">
            <v>制造系统的智能监测维护技术研究开发与平台</v>
          </cell>
          <cell r="F12410" t="str">
            <v>李川</v>
          </cell>
          <cell r="G12410" t="str">
            <v>2016810</v>
          </cell>
          <cell r="H12410">
            <v>0</v>
          </cell>
          <cell r="I12410">
            <v>0</v>
          </cell>
          <cell r="J12410">
            <v>0</v>
          </cell>
          <cell r="K12410">
            <v>0</v>
          </cell>
          <cell r="L12410">
            <v>0</v>
          </cell>
          <cell r="M12410">
            <v>0</v>
          </cell>
          <cell r="N12410">
            <v>0</v>
          </cell>
          <cell r="O12410">
            <v>0</v>
          </cell>
        </row>
        <row r="12411">
          <cell r="C12411">
            <v>2061009021</v>
          </cell>
          <cell r="D12411" t="str">
            <v>302002061009021</v>
          </cell>
          <cell r="E12411" t="str">
            <v>车辆流体传动“关键部件”与系统集成优化</v>
          </cell>
          <cell r="F12411" t="str">
            <v>王文林</v>
          </cell>
          <cell r="G12411" t="str">
            <v>2016836</v>
          </cell>
          <cell r="H12411">
            <v>0</v>
          </cell>
          <cell r="I12411">
            <v>0</v>
          </cell>
          <cell r="J12411">
            <v>0</v>
          </cell>
          <cell r="K12411">
            <v>0</v>
          </cell>
          <cell r="L12411">
            <v>0</v>
          </cell>
          <cell r="M12411">
            <v>0</v>
          </cell>
          <cell r="N12411">
            <v>0</v>
          </cell>
          <cell r="O12411">
            <v>0</v>
          </cell>
        </row>
        <row r="12412">
          <cell r="C12412">
            <v>2061009023</v>
          </cell>
          <cell r="D12412" t="str">
            <v>302002061009023</v>
          </cell>
          <cell r="E12412" t="str">
            <v>大数据处理平台的性能优化和算法设计</v>
          </cell>
          <cell r="F12412" t="str">
            <v>徐欢乐</v>
          </cell>
          <cell r="G12412" t="str">
            <v>2016820</v>
          </cell>
          <cell r="H12412">
            <v>0</v>
          </cell>
          <cell r="I12412">
            <v>0</v>
          </cell>
          <cell r="J12412">
            <v>0</v>
          </cell>
          <cell r="K12412">
            <v>0</v>
          </cell>
          <cell r="L12412">
            <v>0</v>
          </cell>
          <cell r="M12412">
            <v>0</v>
          </cell>
          <cell r="N12412">
            <v>0</v>
          </cell>
          <cell r="O12412">
            <v>0</v>
          </cell>
        </row>
        <row r="12413">
          <cell r="C12413">
            <v>206125002</v>
          </cell>
          <cell r="D12413" t="str">
            <v>30200206125002</v>
          </cell>
          <cell r="E12413" t="str">
            <v>科技资源大数据与成果转化研究</v>
          </cell>
          <cell r="F12413" t="str">
            <v>夏能礼</v>
          </cell>
          <cell r="G12413" t="str">
            <v>2001039</v>
          </cell>
          <cell r="H12413">
            <v>0</v>
          </cell>
          <cell r="I12413">
            <v>512750.79</v>
          </cell>
          <cell r="J12413">
            <v>344035.74</v>
          </cell>
          <cell r="K12413">
            <v>168715.05</v>
          </cell>
          <cell r="L12413">
            <v>0</v>
          </cell>
          <cell r="M12413">
            <v>0</v>
          </cell>
          <cell r="N12413">
            <v>0</v>
          </cell>
          <cell r="O12413">
            <v>168715.05</v>
          </cell>
        </row>
        <row r="12414">
          <cell r="C12414">
            <v>2062015001</v>
          </cell>
          <cell r="D12414" t="str">
            <v>302002062015001</v>
          </cell>
          <cell r="E12414" t="str">
            <v>制造系统的智能监测维护技术研究开发与平台</v>
          </cell>
          <cell r="F12414" t="str">
            <v>李川</v>
          </cell>
          <cell r="G12414" t="str">
            <v>2016810</v>
          </cell>
          <cell r="H12414">
            <v>0</v>
          </cell>
          <cell r="I12414">
            <v>0</v>
          </cell>
          <cell r="J12414">
            <v>0</v>
          </cell>
          <cell r="K12414">
            <v>0</v>
          </cell>
          <cell r="L12414">
            <v>0</v>
          </cell>
          <cell r="M12414">
            <v>0</v>
          </cell>
          <cell r="N12414">
            <v>0</v>
          </cell>
          <cell r="O12414">
            <v>0</v>
          </cell>
        </row>
        <row r="12415">
          <cell r="C12415">
            <v>2062015004</v>
          </cell>
          <cell r="D12415" t="str">
            <v>302002062015004</v>
          </cell>
          <cell r="E12415" t="str">
            <v>科技金融重点实验室</v>
          </cell>
          <cell r="F12415" t="str">
            <v>李湛</v>
          </cell>
          <cell r="G12415" t="str">
            <v>2017819</v>
          </cell>
          <cell r="H12415">
            <v>0</v>
          </cell>
          <cell r="I12415">
            <v>0</v>
          </cell>
          <cell r="J12415">
            <v>0</v>
          </cell>
          <cell r="K12415">
            <v>0</v>
          </cell>
          <cell r="L12415">
            <v>0</v>
          </cell>
          <cell r="M12415">
            <v>0</v>
          </cell>
          <cell r="N12415">
            <v>0</v>
          </cell>
          <cell r="O12415">
            <v>0</v>
          </cell>
        </row>
        <row r="12416">
          <cell r="C12416">
            <v>211182001001</v>
          </cell>
          <cell r="D12416" t="str">
            <v>30200211182001001</v>
          </cell>
          <cell r="E12416" t="str">
            <v>高性能金属增材制造材料与工艺的应用基础研究项目配套</v>
          </cell>
          <cell r="F12416" t="str">
            <v>张丽娟</v>
          </cell>
          <cell r="G12416" t="str">
            <v>2021814</v>
          </cell>
          <cell r="H12416">
            <v>0</v>
          </cell>
          <cell r="I12416">
            <v>157343.26</v>
          </cell>
          <cell r="J12416">
            <v>85361.24</v>
          </cell>
          <cell r="K12416">
            <v>71982.02</v>
          </cell>
          <cell r="L12416">
            <v>0</v>
          </cell>
          <cell r="M12416">
            <v>0</v>
          </cell>
          <cell r="N12416">
            <v>0</v>
          </cell>
          <cell r="O12416">
            <v>71982.02</v>
          </cell>
        </row>
        <row r="12417">
          <cell r="C12417">
            <v>211182001002</v>
          </cell>
          <cell r="D12417" t="str">
            <v>30200211182001002</v>
          </cell>
          <cell r="E12417" t="str">
            <v>4D打印陶瓷基材料智能构件关键技术及应用示范等项目配套</v>
          </cell>
          <cell r="F12417" t="str">
            <v>陈盛贵</v>
          </cell>
          <cell r="G12417" t="str">
            <v>2008035</v>
          </cell>
          <cell r="H12417">
            <v>0</v>
          </cell>
          <cell r="I12417">
            <v>0</v>
          </cell>
          <cell r="J12417">
            <v>0</v>
          </cell>
          <cell r="K12417">
            <v>0</v>
          </cell>
          <cell r="L12417">
            <v>0</v>
          </cell>
          <cell r="M12417">
            <v>0</v>
          </cell>
          <cell r="N12417">
            <v>0</v>
          </cell>
          <cell r="O12417">
            <v>0</v>
          </cell>
        </row>
        <row r="12418">
          <cell r="C12418">
            <v>211182001003</v>
          </cell>
          <cell r="D12418" t="str">
            <v>30200211182001003</v>
          </cell>
          <cell r="E12418" t="str">
            <v>高校大尺寸激光选区熔化增材制造及复合工艺与装备项目配套</v>
          </cell>
          <cell r="F12418" t="str">
            <v>周梓荣</v>
          </cell>
          <cell r="G12418" t="str">
            <v>2008008</v>
          </cell>
          <cell r="H12418">
            <v>0</v>
          </cell>
          <cell r="I12418">
            <v>124645.74</v>
          </cell>
          <cell r="J12418">
            <v>112893</v>
          </cell>
          <cell r="K12418">
            <v>11752.74</v>
          </cell>
          <cell r="L12418">
            <v>0</v>
          </cell>
          <cell r="M12418">
            <v>0</v>
          </cell>
          <cell r="N12418">
            <v>0</v>
          </cell>
          <cell r="O12418">
            <v>11752.74</v>
          </cell>
        </row>
        <row r="12419">
          <cell r="C12419">
            <v>211182001004</v>
          </cell>
          <cell r="D12419" t="str">
            <v>30200211182001004</v>
          </cell>
          <cell r="E12419" t="str">
            <v>冬季项目碳纤维复合材料高性能器材关键技术项目配套</v>
          </cell>
          <cell r="F12419" t="str">
            <v>李楠</v>
          </cell>
          <cell r="G12419" t="str">
            <v>2013063</v>
          </cell>
          <cell r="H12419">
            <v>0</v>
          </cell>
          <cell r="I12419">
            <v>0</v>
          </cell>
          <cell r="J12419">
            <v>0</v>
          </cell>
          <cell r="K12419">
            <v>0</v>
          </cell>
          <cell r="L12419">
            <v>0</v>
          </cell>
          <cell r="M12419">
            <v>0</v>
          </cell>
          <cell r="N12419">
            <v>0</v>
          </cell>
          <cell r="O12419">
            <v>0</v>
          </cell>
        </row>
        <row r="12420">
          <cell r="C12420">
            <v>211182002</v>
          </cell>
          <cell r="D12420" t="str">
            <v>30200211182002</v>
          </cell>
          <cell r="E12420" t="str">
            <v>西门子智能制造创新中心</v>
          </cell>
          <cell r="F12420" t="str">
            <v>胡耀华</v>
          </cell>
          <cell r="G12420" t="str">
            <v>2006022</v>
          </cell>
          <cell r="H12420">
            <v>0</v>
          </cell>
          <cell r="I12420">
            <v>0</v>
          </cell>
          <cell r="J12420">
            <v>0</v>
          </cell>
          <cell r="K12420">
            <v>0</v>
          </cell>
          <cell r="L12420">
            <v>0</v>
          </cell>
          <cell r="M12420">
            <v>0</v>
          </cell>
          <cell r="N12420">
            <v>0</v>
          </cell>
          <cell r="O12420">
            <v>0</v>
          </cell>
        </row>
        <row r="12421">
          <cell r="C12421">
            <v>211182003</v>
          </cell>
          <cell r="D12421" t="str">
            <v>30200211182003</v>
          </cell>
          <cell r="E12421" t="str">
            <v>中国散列中子源多物理谱仪研制及东莞理工学院散射技术工程研究中心</v>
          </cell>
          <cell r="F12421" t="str">
            <v>魏亚东</v>
          </cell>
          <cell r="G12421" t="str">
            <v>2003033</v>
          </cell>
          <cell r="H12421">
            <v>0</v>
          </cell>
          <cell r="I12421">
            <v>0</v>
          </cell>
          <cell r="J12421">
            <v>0</v>
          </cell>
          <cell r="K12421">
            <v>0</v>
          </cell>
          <cell r="L12421">
            <v>0</v>
          </cell>
          <cell r="M12421">
            <v>0</v>
          </cell>
          <cell r="N12421">
            <v>0</v>
          </cell>
          <cell r="O12421">
            <v>0</v>
          </cell>
        </row>
        <row r="12422">
          <cell r="C12422">
            <v>211182004</v>
          </cell>
          <cell r="D12422" t="str">
            <v>30200211182004</v>
          </cell>
          <cell r="E12422" t="str">
            <v>新能源材料研究中心-生物质催化材料研究</v>
          </cell>
          <cell r="F12422" t="str">
            <v>孙成华</v>
          </cell>
          <cell r="G12422" t="str">
            <v>2017807</v>
          </cell>
          <cell r="H12422">
            <v>0</v>
          </cell>
          <cell r="I12422">
            <v>0</v>
          </cell>
          <cell r="J12422">
            <v>0</v>
          </cell>
          <cell r="K12422">
            <v>0</v>
          </cell>
          <cell r="L12422">
            <v>0</v>
          </cell>
          <cell r="M12422">
            <v>0</v>
          </cell>
          <cell r="N12422">
            <v>0</v>
          </cell>
          <cell r="O12422">
            <v>0</v>
          </cell>
        </row>
        <row r="12423">
          <cell r="C12423">
            <v>211182005</v>
          </cell>
          <cell r="D12423" t="str">
            <v>30200211182005</v>
          </cell>
          <cell r="E12423" t="str">
            <v>对抗环境下模式识别系统攻防技术的研究与应用</v>
          </cell>
          <cell r="F12423" t="str">
            <v>WANGYI</v>
          </cell>
          <cell r="G12423" t="str">
            <v>2016818</v>
          </cell>
          <cell r="H12423">
            <v>0</v>
          </cell>
          <cell r="I12423">
            <v>0</v>
          </cell>
          <cell r="J12423">
            <v>0</v>
          </cell>
          <cell r="K12423">
            <v>0</v>
          </cell>
          <cell r="L12423">
            <v>0</v>
          </cell>
          <cell r="M12423">
            <v>0</v>
          </cell>
          <cell r="N12423">
            <v>0</v>
          </cell>
          <cell r="O12423">
            <v>0</v>
          </cell>
        </row>
        <row r="12424">
          <cell r="C12424">
            <v>211182006</v>
          </cell>
          <cell r="D12424" t="str">
            <v>30200211182006</v>
          </cell>
          <cell r="E12424" t="str">
            <v>群体感知隐私保护基础理论与关键技术研究</v>
          </cell>
          <cell r="F12424" t="str">
            <v>李睿</v>
          </cell>
          <cell r="G12424" t="str">
            <v>2016814</v>
          </cell>
          <cell r="H12424">
            <v>0</v>
          </cell>
          <cell r="I12424">
            <v>0</v>
          </cell>
          <cell r="J12424">
            <v>0</v>
          </cell>
          <cell r="K12424">
            <v>0</v>
          </cell>
          <cell r="L12424">
            <v>0</v>
          </cell>
          <cell r="M12424">
            <v>0</v>
          </cell>
          <cell r="N12424">
            <v>0</v>
          </cell>
          <cell r="O12424">
            <v>0</v>
          </cell>
        </row>
        <row r="12425">
          <cell r="C12425">
            <v>216125005</v>
          </cell>
          <cell r="D12425" t="str">
            <v>30200216125005</v>
          </cell>
          <cell r="E12425" t="str">
            <v>对抗环境下模式识别系统攻防技术的研究与应用</v>
          </cell>
          <cell r="F12425" t="str">
            <v>WANGYI</v>
          </cell>
          <cell r="G12425" t="str">
            <v>2016818</v>
          </cell>
          <cell r="H12425">
            <v>0</v>
          </cell>
          <cell r="I12425">
            <v>0</v>
          </cell>
          <cell r="J12425">
            <v>0</v>
          </cell>
          <cell r="K12425">
            <v>0</v>
          </cell>
          <cell r="L12425">
            <v>0</v>
          </cell>
          <cell r="M12425">
            <v>0</v>
          </cell>
          <cell r="N12425">
            <v>0</v>
          </cell>
          <cell r="O12425">
            <v>0</v>
          </cell>
        </row>
        <row r="12426">
          <cell r="C12426">
            <v>216125008</v>
          </cell>
          <cell r="D12426" t="str">
            <v>30200216125008</v>
          </cell>
          <cell r="E12426" t="str">
            <v>科技金融重点实验室</v>
          </cell>
          <cell r="F12426" t="str">
            <v>李湛</v>
          </cell>
          <cell r="G12426" t="str">
            <v>2017819</v>
          </cell>
          <cell r="H12426">
            <v>0</v>
          </cell>
          <cell r="I12426">
            <v>631.7</v>
          </cell>
          <cell r="J12426">
            <v>0</v>
          </cell>
          <cell r="K12426">
            <v>631.7</v>
          </cell>
          <cell r="L12426">
            <v>60000</v>
          </cell>
          <cell r="M12426">
            <v>0</v>
          </cell>
          <cell r="N12426">
            <v>0</v>
          </cell>
          <cell r="O12426">
            <v>631.7</v>
          </cell>
        </row>
        <row r="12427">
          <cell r="C12427">
            <v>216125009</v>
          </cell>
          <cell r="D12427" t="str">
            <v>30200216125009</v>
          </cell>
          <cell r="E12427" t="str">
            <v>激光先进智能制造工程技术中心</v>
          </cell>
          <cell r="F12427" t="str">
            <v>夏能礼</v>
          </cell>
          <cell r="G12427" t="str">
            <v>2001039</v>
          </cell>
          <cell r="H12427">
            <v>0</v>
          </cell>
          <cell r="I12427">
            <v>42780.14</v>
          </cell>
          <cell r="J12427">
            <v>0</v>
          </cell>
          <cell r="K12427">
            <v>42780.14</v>
          </cell>
          <cell r="L12427">
            <v>0</v>
          </cell>
          <cell r="M12427">
            <v>0</v>
          </cell>
          <cell r="N12427">
            <v>0</v>
          </cell>
          <cell r="O12427">
            <v>42780.14</v>
          </cell>
        </row>
        <row r="12428">
          <cell r="C12428">
            <v>216125009001</v>
          </cell>
          <cell r="D12428" t="str">
            <v>30200216125009001</v>
          </cell>
          <cell r="E12428" t="str">
            <v>用于三维曲面的高精度数控激光加工装备项目配套</v>
          </cell>
          <cell r="F12428" t="str">
            <v>凌东雄</v>
          </cell>
          <cell r="G12428" t="str">
            <v>2006046</v>
          </cell>
          <cell r="H12428">
            <v>0</v>
          </cell>
          <cell r="I12428">
            <v>0</v>
          </cell>
          <cell r="J12428">
            <v>0</v>
          </cell>
          <cell r="K12428">
            <v>0</v>
          </cell>
          <cell r="L12428">
            <v>0</v>
          </cell>
          <cell r="M12428">
            <v>0</v>
          </cell>
          <cell r="N12428">
            <v>0</v>
          </cell>
          <cell r="O12428">
            <v>0</v>
          </cell>
        </row>
        <row r="12429">
          <cell r="C12429">
            <v>220516</v>
          </cell>
          <cell r="D12429" t="str">
            <v>30200220516</v>
          </cell>
          <cell r="E12429" t="str">
            <v>科创院新型研发机构建设专项经费</v>
          </cell>
          <cell r="F12429" t="str">
            <v>夏能礼</v>
          </cell>
          <cell r="G12429" t="str">
            <v>2001039</v>
          </cell>
          <cell r="H12429">
            <v>0</v>
          </cell>
          <cell r="I12429">
            <v>0</v>
          </cell>
          <cell r="J12429">
            <v>0</v>
          </cell>
          <cell r="K12429">
            <v>0</v>
          </cell>
          <cell r="L12429">
            <v>0</v>
          </cell>
          <cell r="M12429">
            <v>0</v>
          </cell>
          <cell r="N12429">
            <v>0</v>
          </cell>
          <cell r="O12429">
            <v>0</v>
          </cell>
        </row>
        <row r="12430">
          <cell r="C12430">
            <v>221001019</v>
          </cell>
          <cell r="D12430" t="str">
            <v>30200221001019</v>
          </cell>
          <cell r="E12430" t="str">
            <v>机关部门日常教学经费</v>
          </cell>
          <cell r="F12430" t="str">
            <v>夏能礼</v>
          </cell>
          <cell r="G12430" t="str">
            <v>2001039</v>
          </cell>
          <cell r="H12430">
            <v>0</v>
          </cell>
          <cell r="I12430">
            <v>19200</v>
          </cell>
          <cell r="J12430">
            <v>2560</v>
          </cell>
          <cell r="K12430">
            <v>16640</v>
          </cell>
          <cell r="L12430">
            <v>0</v>
          </cell>
          <cell r="M12430">
            <v>1725</v>
          </cell>
          <cell r="N12430">
            <v>0</v>
          </cell>
          <cell r="O12430">
            <v>14915</v>
          </cell>
        </row>
        <row r="12431">
          <cell r="C12431">
            <v>221001065</v>
          </cell>
          <cell r="D12431" t="str">
            <v>30200221001065</v>
          </cell>
          <cell r="E12431" t="str">
            <v>党建经费</v>
          </cell>
          <cell r="F12431" t="str">
            <v>黄兢</v>
          </cell>
          <cell r="G12431" t="str">
            <v>2004100</v>
          </cell>
          <cell r="H12431">
            <v>0</v>
          </cell>
          <cell r="I12431">
            <v>22500</v>
          </cell>
          <cell r="J12431">
            <v>16547</v>
          </cell>
          <cell r="K12431">
            <v>5953</v>
          </cell>
          <cell r="L12431">
            <v>0</v>
          </cell>
          <cell r="M12431">
            <v>0</v>
          </cell>
          <cell r="N12431">
            <v>0</v>
          </cell>
          <cell r="O12431">
            <v>5953</v>
          </cell>
        </row>
        <row r="12432">
          <cell r="C12432">
            <v>221110353</v>
          </cell>
          <cell r="D12432" t="str">
            <v>30200221110353</v>
          </cell>
          <cell r="E12432" t="str">
            <v>二级学院人才启动费</v>
          </cell>
          <cell r="F12432" t="str">
            <v>夏能礼</v>
          </cell>
          <cell r="G12432" t="str">
            <v>2001039</v>
          </cell>
          <cell r="H12432">
            <v>0</v>
          </cell>
          <cell r="I12432">
            <v>0</v>
          </cell>
          <cell r="J12432">
            <v>0</v>
          </cell>
          <cell r="K12432">
            <v>0</v>
          </cell>
          <cell r="L12432">
            <v>0</v>
          </cell>
          <cell r="M12432">
            <v>0</v>
          </cell>
          <cell r="N12432">
            <v>0</v>
          </cell>
          <cell r="O12432">
            <v>0</v>
          </cell>
        </row>
        <row r="12433">
          <cell r="C12433">
            <v>221115</v>
          </cell>
          <cell r="D12433" t="str">
            <v>30200221115</v>
          </cell>
          <cell r="E12433" t="str">
            <v>科技创新项目平台专项经费（补充）</v>
          </cell>
          <cell r="F12433" t="str">
            <v>夏能礼</v>
          </cell>
          <cell r="G12433" t="str">
            <v>2001039</v>
          </cell>
          <cell r="H12433">
            <v>0</v>
          </cell>
          <cell r="I12433">
            <v>0</v>
          </cell>
          <cell r="J12433">
            <v>0</v>
          </cell>
          <cell r="K12433">
            <v>0</v>
          </cell>
          <cell r="L12433">
            <v>0</v>
          </cell>
          <cell r="M12433">
            <v>0</v>
          </cell>
          <cell r="N12433">
            <v>0</v>
          </cell>
          <cell r="O12433">
            <v>0</v>
          </cell>
        </row>
        <row r="12434">
          <cell r="C12434">
            <v>221126001</v>
          </cell>
          <cell r="D12434" t="str">
            <v>30200221126001</v>
          </cell>
          <cell r="E12434" t="str">
            <v>大型仪器设备共享费分成款</v>
          </cell>
          <cell r="F12434" t="str">
            <v>夏能礼</v>
          </cell>
          <cell r="G12434" t="str">
            <v>2001039</v>
          </cell>
          <cell r="H12434">
            <v>0</v>
          </cell>
          <cell r="I12434">
            <v>88325.37</v>
          </cell>
          <cell r="J12434">
            <v>0</v>
          </cell>
          <cell r="K12434">
            <v>88325.37</v>
          </cell>
          <cell r="L12434">
            <v>0</v>
          </cell>
          <cell r="M12434">
            <v>0</v>
          </cell>
          <cell r="N12434">
            <v>0</v>
          </cell>
          <cell r="O12434">
            <v>88325.37</v>
          </cell>
        </row>
        <row r="12435">
          <cell r="C12435">
            <v>225601014</v>
          </cell>
          <cell r="D12435" t="str">
            <v>30200225601014</v>
          </cell>
          <cell r="E12435" t="str">
            <v>科研管理费</v>
          </cell>
          <cell r="F12435" t="str">
            <v>夏能礼</v>
          </cell>
          <cell r="G12435" t="str">
            <v>2001039</v>
          </cell>
          <cell r="H12435">
            <v>0</v>
          </cell>
          <cell r="I12435">
            <v>372447.4</v>
          </cell>
          <cell r="J12435">
            <v>178134.45</v>
          </cell>
          <cell r="K12435">
            <v>194312.95</v>
          </cell>
          <cell r="L12435">
            <v>0</v>
          </cell>
          <cell r="M12435">
            <v>0</v>
          </cell>
          <cell r="N12435">
            <v>0</v>
          </cell>
          <cell r="O12435">
            <v>194312.95</v>
          </cell>
        </row>
        <row r="12436">
          <cell r="C12436">
            <v>226113003</v>
          </cell>
          <cell r="D12436" t="str">
            <v>30200226113003</v>
          </cell>
          <cell r="E12436" t="str">
            <v>科技创新项目平台专项经费</v>
          </cell>
          <cell r="F12436" t="str">
            <v>夏能礼</v>
          </cell>
          <cell r="G12436" t="str">
            <v>2001039</v>
          </cell>
          <cell r="H12436">
            <v>0</v>
          </cell>
          <cell r="I12436">
            <v>0</v>
          </cell>
          <cell r="J12436">
            <v>-45919.64</v>
          </cell>
          <cell r="K12436">
            <v>45919.64</v>
          </cell>
          <cell r="L12436">
            <v>0</v>
          </cell>
          <cell r="M12436">
            <v>0</v>
          </cell>
          <cell r="N12436">
            <v>0</v>
          </cell>
          <cell r="O12436">
            <v>45919.64</v>
          </cell>
        </row>
        <row r="12437">
          <cell r="C12437">
            <v>226113003001</v>
          </cell>
          <cell r="D12437" t="str">
            <v>30200226113003001</v>
          </cell>
          <cell r="E12437" t="str">
            <v>建设期满的重大平台运行维护经费</v>
          </cell>
          <cell r="F12437" t="str">
            <v>夏能礼</v>
          </cell>
          <cell r="G12437" t="str">
            <v>2001039</v>
          </cell>
          <cell r="H12437">
            <v>0</v>
          </cell>
          <cell r="I12437">
            <v>0</v>
          </cell>
          <cell r="J12437">
            <v>0</v>
          </cell>
          <cell r="K12437">
            <v>0</v>
          </cell>
          <cell r="L12437">
            <v>0</v>
          </cell>
          <cell r="M12437">
            <v>19420</v>
          </cell>
          <cell r="N12437">
            <v>0</v>
          </cell>
          <cell r="O12437">
            <v>-19420</v>
          </cell>
        </row>
        <row r="12438">
          <cell r="C12438">
            <v>226113003002</v>
          </cell>
          <cell r="D12438" t="str">
            <v>30200226113003002</v>
          </cell>
          <cell r="E12438" t="str">
            <v>多物理谱仪运行维护专项经费</v>
          </cell>
          <cell r="F12438" t="str">
            <v>夏能礼</v>
          </cell>
          <cell r="G12438" t="str">
            <v>2001039</v>
          </cell>
          <cell r="H12438">
            <v>0</v>
          </cell>
          <cell r="I12438">
            <v>0</v>
          </cell>
          <cell r="J12438">
            <v>0</v>
          </cell>
          <cell r="K12438">
            <v>0</v>
          </cell>
          <cell r="L12438">
            <v>0</v>
          </cell>
          <cell r="M12438">
            <v>0</v>
          </cell>
          <cell r="N12438">
            <v>0</v>
          </cell>
          <cell r="O12438">
            <v>0</v>
          </cell>
        </row>
        <row r="12439">
          <cell r="C12439">
            <v>226120004012</v>
          </cell>
          <cell r="D12439" t="str">
            <v>30200226120004012</v>
          </cell>
          <cell r="E12439" t="str">
            <v>服务东莞企业专项经费</v>
          </cell>
          <cell r="F12439" t="str">
            <v>魏亚东</v>
          </cell>
          <cell r="G12439" t="str">
            <v>2003033</v>
          </cell>
          <cell r="H12439">
            <v>0</v>
          </cell>
          <cell r="I12439">
            <v>0</v>
          </cell>
          <cell r="J12439">
            <v>0</v>
          </cell>
          <cell r="K12439">
            <v>0</v>
          </cell>
          <cell r="L12439">
            <v>0</v>
          </cell>
          <cell r="M12439">
            <v>0</v>
          </cell>
          <cell r="N12439">
            <v>0</v>
          </cell>
          <cell r="O12439">
            <v>0</v>
          </cell>
        </row>
        <row r="12440">
          <cell r="C12440">
            <v>241001004012</v>
          </cell>
          <cell r="D12440" t="str">
            <v>30200241001004012</v>
          </cell>
          <cell r="E12440" t="str">
            <v>服务东莞企业专项经费</v>
          </cell>
          <cell r="F12440" t="str">
            <v>魏亚东</v>
          </cell>
          <cell r="G12440" t="str">
            <v>2003033</v>
          </cell>
          <cell r="H12440">
            <v>0</v>
          </cell>
          <cell r="I12440">
            <v>9600</v>
          </cell>
          <cell r="J12440">
            <v>0</v>
          </cell>
          <cell r="K12440">
            <v>9600</v>
          </cell>
          <cell r="L12440">
            <v>0</v>
          </cell>
          <cell r="M12440">
            <v>0</v>
          </cell>
          <cell r="N12440">
            <v>0</v>
          </cell>
          <cell r="O12440">
            <v>9600</v>
          </cell>
        </row>
        <row r="12441">
          <cell r="C12441">
            <v>251004002</v>
          </cell>
          <cell r="D12441" t="str">
            <v>30200251004002</v>
          </cell>
          <cell r="E12441" t="str">
            <v>科技创新项目平台专项经费</v>
          </cell>
          <cell r="F12441" t="str">
            <v>夏能礼</v>
          </cell>
          <cell r="G12441" t="str">
            <v>2001039</v>
          </cell>
          <cell r="H12441">
            <v>0</v>
          </cell>
          <cell r="I12441">
            <v>4606000</v>
          </cell>
          <cell r="J12441">
            <v>2797338.78</v>
          </cell>
          <cell r="K12441">
            <v>1808661.22</v>
          </cell>
          <cell r="L12441">
            <v>559331.83</v>
          </cell>
          <cell r="M12441">
            <v>788390.93</v>
          </cell>
          <cell r="N12441">
            <v>0</v>
          </cell>
          <cell r="O12441">
            <v>1020270.29</v>
          </cell>
        </row>
        <row r="12442">
          <cell r="C12442">
            <v>211052002</v>
          </cell>
          <cell r="D12442" t="str">
            <v>30300211052002</v>
          </cell>
          <cell r="E12442" t="str">
            <v>松山湖校区教学基础设施改造</v>
          </cell>
          <cell r="F12442" t="str">
            <v>魏文红</v>
          </cell>
          <cell r="G12442" t="str">
            <v>2009012</v>
          </cell>
          <cell r="H12442">
            <v>0</v>
          </cell>
          <cell r="I12442">
            <v>0</v>
          </cell>
          <cell r="J12442">
            <v>0</v>
          </cell>
          <cell r="K12442">
            <v>0</v>
          </cell>
          <cell r="L12442">
            <v>0</v>
          </cell>
          <cell r="M12442">
            <v>0</v>
          </cell>
          <cell r="N12442">
            <v>0</v>
          </cell>
          <cell r="O12442">
            <v>0</v>
          </cell>
        </row>
        <row r="12443">
          <cell r="C12443">
            <v>211052003</v>
          </cell>
          <cell r="D12443" t="str">
            <v>30300211052003</v>
          </cell>
          <cell r="E12443" t="str">
            <v>松山湖校区综合楼6CD区域智慧教室网络线路设备建设</v>
          </cell>
          <cell r="F12443" t="str">
            <v>魏文红</v>
          </cell>
          <cell r="G12443" t="str">
            <v>2009012</v>
          </cell>
          <cell r="H12443">
            <v>0</v>
          </cell>
          <cell r="I12443">
            <v>0</v>
          </cell>
          <cell r="J12443">
            <v>0</v>
          </cell>
          <cell r="K12443">
            <v>0</v>
          </cell>
          <cell r="L12443">
            <v>0</v>
          </cell>
          <cell r="M12443">
            <v>0</v>
          </cell>
          <cell r="N12443">
            <v>0</v>
          </cell>
          <cell r="O12443">
            <v>0</v>
          </cell>
        </row>
        <row r="12444">
          <cell r="C12444">
            <v>211052004</v>
          </cell>
          <cell r="D12444" t="str">
            <v>30300211052004</v>
          </cell>
          <cell r="E12444" t="str">
            <v>研究生考场改造经费</v>
          </cell>
          <cell r="F12444" t="str">
            <v>魏文红</v>
          </cell>
          <cell r="G12444" t="str">
            <v>2009012</v>
          </cell>
          <cell r="H12444">
            <v>0</v>
          </cell>
          <cell r="I12444">
            <v>0</v>
          </cell>
          <cell r="J12444">
            <v>0</v>
          </cell>
          <cell r="K12444">
            <v>0</v>
          </cell>
          <cell r="L12444">
            <v>0</v>
          </cell>
          <cell r="M12444">
            <v>0</v>
          </cell>
          <cell r="N12444">
            <v>0</v>
          </cell>
          <cell r="O12444">
            <v>0</v>
          </cell>
        </row>
        <row r="12445">
          <cell r="C12445">
            <v>211054007001</v>
          </cell>
          <cell r="D12445" t="str">
            <v>30300211054007001</v>
          </cell>
          <cell r="E12445" t="str">
            <v>考试人脸识别系统经费</v>
          </cell>
          <cell r="F12445" t="str">
            <v>魏文红</v>
          </cell>
          <cell r="G12445" t="str">
            <v>2009012</v>
          </cell>
          <cell r="H12445">
            <v>0</v>
          </cell>
          <cell r="I12445">
            <v>0</v>
          </cell>
          <cell r="J12445">
            <v>0</v>
          </cell>
          <cell r="K12445">
            <v>0</v>
          </cell>
          <cell r="L12445">
            <v>0</v>
          </cell>
          <cell r="M12445">
            <v>0</v>
          </cell>
          <cell r="N12445">
            <v>0</v>
          </cell>
          <cell r="O12445">
            <v>0</v>
          </cell>
        </row>
        <row r="12446">
          <cell r="C12446">
            <v>211147001</v>
          </cell>
          <cell r="D12446" t="str">
            <v>30300211147001</v>
          </cell>
          <cell r="E12446" t="str">
            <v>信息系统升级运维项目</v>
          </cell>
          <cell r="F12446" t="str">
            <v>魏文红</v>
          </cell>
          <cell r="G12446" t="str">
            <v>2009012</v>
          </cell>
          <cell r="H12446">
            <v>0</v>
          </cell>
          <cell r="I12446">
            <v>0</v>
          </cell>
          <cell r="J12446">
            <v>0</v>
          </cell>
          <cell r="K12446">
            <v>0</v>
          </cell>
          <cell r="L12446">
            <v>0</v>
          </cell>
          <cell r="M12446">
            <v>0</v>
          </cell>
          <cell r="N12446">
            <v>0</v>
          </cell>
          <cell r="O12446">
            <v>0</v>
          </cell>
        </row>
        <row r="12447">
          <cell r="C12447">
            <v>211147009</v>
          </cell>
          <cell r="D12447" t="str">
            <v>30300211147009</v>
          </cell>
          <cell r="E12447" t="str">
            <v>网络安全防护体系搭建</v>
          </cell>
          <cell r="F12447" t="str">
            <v>魏文红</v>
          </cell>
          <cell r="G12447" t="str">
            <v>2009012</v>
          </cell>
          <cell r="H12447">
            <v>0</v>
          </cell>
          <cell r="I12447">
            <v>0</v>
          </cell>
          <cell r="J12447">
            <v>0</v>
          </cell>
          <cell r="K12447">
            <v>0</v>
          </cell>
          <cell r="L12447">
            <v>0</v>
          </cell>
          <cell r="M12447">
            <v>0</v>
          </cell>
          <cell r="N12447">
            <v>0</v>
          </cell>
          <cell r="O12447">
            <v>0</v>
          </cell>
        </row>
        <row r="12448">
          <cell r="C12448">
            <v>211147010</v>
          </cell>
          <cell r="D12448" t="str">
            <v>30300211147010</v>
          </cell>
          <cell r="E12448" t="str">
            <v>网络运维设备性能提升项目</v>
          </cell>
          <cell r="F12448" t="str">
            <v>魏文红</v>
          </cell>
          <cell r="G12448" t="str">
            <v>2009012</v>
          </cell>
          <cell r="H12448">
            <v>0</v>
          </cell>
          <cell r="I12448">
            <v>0</v>
          </cell>
          <cell r="J12448">
            <v>0</v>
          </cell>
          <cell r="K12448">
            <v>0</v>
          </cell>
          <cell r="L12448">
            <v>0</v>
          </cell>
          <cell r="M12448">
            <v>0</v>
          </cell>
          <cell r="N12448">
            <v>0</v>
          </cell>
          <cell r="O12448">
            <v>0</v>
          </cell>
        </row>
        <row r="12449">
          <cell r="C12449">
            <v>221001044</v>
          </cell>
          <cell r="D12449" t="str">
            <v>30300221001044</v>
          </cell>
          <cell r="E12449" t="str">
            <v>教学部门日常教学经费</v>
          </cell>
          <cell r="F12449" t="str">
            <v>魏文红</v>
          </cell>
          <cell r="G12449" t="str">
            <v>2009012</v>
          </cell>
          <cell r="H12449">
            <v>0</v>
          </cell>
          <cell r="I12449">
            <v>36800</v>
          </cell>
          <cell r="J12449">
            <v>19077.2</v>
          </cell>
          <cell r="K12449">
            <v>17722.8</v>
          </cell>
          <cell r="L12449">
            <v>0</v>
          </cell>
          <cell r="M12449">
            <v>0</v>
          </cell>
          <cell r="N12449">
            <v>0</v>
          </cell>
          <cell r="O12449">
            <v>17722.8</v>
          </cell>
        </row>
        <row r="12450">
          <cell r="C12450">
            <v>221112001</v>
          </cell>
          <cell r="D12450" t="str">
            <v>30300221112001</v>
          </cell>
          <cell r="E12450" t="str">
            <v>多媒体设备更新</v>
          </cell>
          <cell r="F12450" t="str">
            <v>魏文红</v>
          </cell>
          <cell r="G12450" t="str">
            <v>2009012</v>
          </cell>
          <cell r="H12450">
            <v>0</v>
          </cell>
          <cell r="I12450">
            <v>0</v>
          </cell>
          <cell r="J12450">
            <v>0</v>
          </cell>
          <cell r="K12450">
            <v>0</v>
          </cell>
          <cell r="L12450">
            <v>0</v>
          </cell>
          <cell r="M12450">
            <v>0</v>
          </cell>
          <cell r="N12450">
            <v>0</v>
          </cell>
          <cell r="O12450">
            <v>0</v>
          </cell>
        </row>
        <row r="12451">
          <cell r="C12451">
            <v>221113001</v>
          </cell>
          <cell r="D12451" t="str">
            <v>30300221113001</v>
          </cell>
          <cell r="E12451" t="str">
            <v>网络信息服务费</v>
          </cell>
          <cell r="F12451" t="str">
            <v>魏文红</v>
          </cell>
          <cell r="G12451" t="str">
            <v>2009012</v>
          </cell>
          <cell r="H12451">
            <v>0</v>
          </cell>
          <cell r="I12451">
            <v>0</v>
          </cell>
          <cell r="J12451">
            <v>0</v>
          </cell>
          <cell r="K12451">
            <v>0</v>
          </cell>
          <cell r="L12451">
            <v>0</v>
          </cell>
          <cell r="M12451">
            <v>0</v>
          </cell>
          <cell r="N12451">
            <v>0</v>
          </cell>
          <cell r="O12451">
            <v>0</v>
          </cell>
        </row>
        <row r="12452">
          <cell r="C12452">
            <v>221113002</v>
          </cell>
          <cell r="D12452" t="str">
            <v>30300221113002</v>
          </cell>
          <cell r="E12452" t="str">
            <v>校园网络建设和运维经费</v>
          </cell>
          <cell r="F12452" t="str">
            <v>魏文红</v>
          </cell>
          <cell r="G12452" t="str">
            <v>2009012</v>
          </cell>
          <cell r="H12452">
            <v>0</v>
          </cell>
          <cell r="I12452">
            <v>0</v>
          </cell>
          <cell r="J12452">
            <v>0</v>
          </cell>
          <cell r="K12452">
            <v>0</v>
          </cell>
          <cell r="L12452">
            <v>0</v>
          </cell>
          <cell r="M12452">
            <v>0</v>
          </cell>
          <cell r="N12452">
            <v>0</v>
          </cell>
          <cell r="O12452">
            <v>0</v>
          </cell>
        </row>
        <row r="12453">
          <cell r="C12453">
            <v>221113003</v>
          </cell>
          <cell r="D12453" t="str">
            <v>30300221113003</v>
          </cell>
          <cell r="E12453" t="str">
            <v>信息系统建设和运维经费</v>
          </cell>
          <cell r="F12453" t="str">
            <v>魏文红</v>
          </cell>
          <cell r="G12453" t="str">
            <v>2009012</v>
          </cell>
          <cell r="H12453">
            <v>0</v>
          </cell>
          <cell r="I12453">
            <v>0</v>
          </cell>
          <cell r="J12453">
            <v>0</v>
          </cell>
          <cell r="K12453">
            <v>0</v>
          </cell>
          <cell r="L12453">
            <v>0</v>
          </cell>
          <cell r="M12453">
            <v>0</v>
          </cell>
          <cell r="N12453">
            <v>0</v>
          </cell>
          <cell r="O12453">
            <v>0</v>
          </cell>
        </row>
        <row r="12454">
          <cell r="C12454">
            <v>221113004</v>
          </cell>
          <cell r="D12454" t="str">
            <v>30300221113004</v>
          </cell>
          <cell r="E12454" t="str">
            <v>数字校园基础设施建设费</v>
          </cell>
          <cell r="F12454" t="str">
            <v>魏文红</v>
          </cell>
          <cell r="G12454" t="str">
            <v>2009012</v>
          </cell>
          <cell r="H12454">
            <v>0</v>
          </cell>
          <cell r="I12454">
            <v>0</v>
          </cell>
          <cell r="J12454">
            <v>0</v>
          </cell>
          <cell r="K12454">
            <v>0</v>
          </cell>
          <cell r="L12454">
            <v>0</v>
          </cell>
          <cell r="M12454">
            <v>0</v>
          </cell>
          <cell r="N12454">
            <v>0</v>
          </cell>
          <cell r="O12454">
            <v>0</v>
          </cell>
        </row>
        <row r="12455">
          <cell r="C12455">
            <v>221113005</v>
          </cell>
          <cell r="D12455" t="str">
            <v>30300221113005</v>
          </cell>
          <cell r="E12455" t="str">
            <v>网络安全建设费</v>
          </cell>
          <cell r="F12455" t="str">
            <v>魏文红</v>
          </cell>
          <cell r="G12455" t="str">
            <v>2009012</v>
          </cell>
          <cell r="H12455">
            <v>0</v>
          </cell>
          <cell r="I12455">
            <v>0</v>
          </cell>
          <cell r="J12455">
            <v>0</v>
          </cell>
          <cell r="K12455">
            <v>0</v>
          </cell>
          <cell r="L12455">
            <v>0</v>
          </cell>
          <cell r="M12455">
            <v>0</v>
          </cell>
          <cell r="N12455">
            <v>0</v>
          </cell>
          <cell r="O12455">
            <v>0</v>
          </cell>
        </row>
        <row r="12456">
          <cell r="C12456">
            <v>221132001</v>
          </cell>
          <cell r="D12456" t="str">
            <v>30300221132001</v>
          </cell>
          <cell r="E12456" t="str">
            <v>卓越工程师培养条件提升建设贴息贷款项目设备采购资本金（智慧校园信息化系统更新）</v>
          </cell>
          <cell r="F12456" t="str">
            <v>魏文红</v>
          </cell>
          <cell r="G12456" t="str">
            <v>2009012</v>
          </cell>
          <cell r="H12456">
            <v>0</v>
          </cell>
          <cell r="I12456">
            <v>0</v>
          </cell>
          <cell r="J12456">
            <v>0</v>
          </cell>
          <cell r="K12456">
            <v>0</v>
          </cell>
          <cell r="L12456">
            <v>0</v>
          </cell>
          <cell r="M12456">
            <v>0</v>
          </cell>
          <cell r="N12456">
            <v>0</v>
          </cell>
          <cell r="O12456">
            <v>0</v>
          </cell>
        </row>
        <row r="12457">
          <cell r="C12457">
            <v>221133</v>
          </cell>
          <cell r="D12457" t="str">
            <v>30300221133</v>
          </cell>
          <cell r="E12457" t="str">
            <v>网络信息费</v>
          </cell>
          <cell r="F12457" t="str">
            <v>魏文红</v>
          </cell>
          <cell r="G12457" t="str">
            <v>2009012</v>
          </cell>
          <cell r="H12457">
            <v>0</v>
          </cell>
          <cell r="I12457">
            <v>1098000</v>
          </cell>
          <cell r="J12457">
            <v>873000</v>
          </cell>
          <cell r="K12457">
            <v>225000</v>
          </cell>
          <cell r="L12457">
            <v>0</v>
          </cell>
          <cell r="M12457">
            <v>-496800</v>
          </cell>
          <cell r="N12457">
            <v>0</v>
          </cell>
          <cell r="O12457">
            <v>721800</v>
          </cell>
        </row>
        <row r="12458">
          <cell r="C12458">
            <v>221329017</v>
          </cell>
          <cell r="D12458" t="str">
            <v>30300221329017</v>
          </cell>
          <cell r="E12458" t="str">
            <v>卓越工程师培养条件提升建设贴息贷款项目</v>
          </cell>
          <cell r="F12458" t="str">
            <v>魏文红</v>
          </cell>
          <cell r="G12458" t="str">
            <v>2009012</v>
          </cell>
          <cell r="H12458">
            <v>0</v>
          </cell>
          <cell r="I12458">
            <v>8849000</v>
          </cell>
          <cell r="J12458">
            <v>8663500</v>
          </cell>
          <cell r="K12458">
            <v>185500</v>
          </cell>
          <cell r="L12458">
            <v>0</v>
          </cell>
          <cell r="M12458">
            <v>0</v>
          </cell>
          <cell r="N12458">
            <v>0</v>
          </cell>
          <cell r="O12458">
            <v>185500</v>
          </cell>
        </row>
        <row r="12459">
          <cell r="C12459">
            <v>221329027</v>
          </cell>
          <cell r="D12459" t="str">
            <v>30300221329027</v>
          </cell>
          <cell r="E12459" t="str">
            <v>卓越工程师培养条件提升建设贴息贷款项目（东莞理工学院科研算力共享平台采购项目一期）</v>
          </cell>
          <cell r="F12459" t="str">
            <v>魏文红</v>
          </cell>
          <cell r="G12459" t="str">
            <v>2009012</v>
          </cell>
          <cell r="H12459">
            <v>0</v>
          </cell>
          <cell r="I12459">
            <v>12500000</v>
          </cell>
          <cell r="J12459">
            <v>3662160.75</v>
          </cell>
          <cell r="K12459">
            <v>8837839.25</v>
          </cell>
          <cell r="L12459">
            <v>0</v>
          </cell>
          <cell r="M12459">
            <v>0</v>
          </cell>
          <cell r="N12459">
            <v>0</v>
          </cell>
          <cell r="O12459">
            <v>8837839.25</v>
          </cell>
        </row>
        <row r="12460">
          <cell r="C12460">
            <v>221329029</v>
          </cell>
          <cell r="D12460" t="str">
            <v>30300221329029</v>
          </cell>
          <cell r="E12460" t="str">
            <v>卓越工程师培养条件提升建设贴息贷款项目（东莞理工学院两校区标准化考场智能设备采购项目）</v>
          </cell>
          <cell r="F12460" t="str">
            <v>魏文红</v>
          </cell>
          <cell r="G12460" t="str">
            <v>2009012</v>
          </cell>
          <cell r="H12460">
            <v>0</v>
          </cell>
          <cell r="I12460">
            <v>3400000</v>
          </cell>
          <cell r="J12460">
            <v>3398000</v>
          </cell>
          <cell r="K12460">
            <v>2000</v>
          </cell>
          <cell r="L12460">
            <v>0</v>
          </cell>
          <cell r="M12460">
            <v>0</v>
          </cell>
          <cell r="N12460">
            <v>0</v>
          </cell>
          <cell r="O12460">
            <v>2000</v>
          </cell>
        </row>
        <row r="12461">
          <cell r="C12461">
            <v>225601032</v>
          </cell>
          <cell r="D12461" t="str">
            <v>30300225601032</v>
          </cell>
          <cell r="E12461" t="str">
            <v>科研管理费</v>
          </cell>
          <cell r="F12461" t="str">
            <v>魏文红</v>
          </cell>
          <cell r="G12461" t="str">
            <v>2009012</v>
          </cell>
          <cell r="H12461">
            <v>0</v>
          </cell>
          <cell r="I12461">
            <v>1250</v>
          </cell>
          <cell r="J12461">
            <v>0</v>
          </cell>
          <cell r="K12461">
            <v>1250</v>
          </cell>
          <cell r="L12461">
            <v>0</v>
          </cell>
          <cell r="M12461">
            <v>0</v>
          </cell>
          <cell r="N12461">
            <v>0</v>
          </cell>
          <cell r="O12461">
            <v>1250</v>
          </cell>
        </row>
        <row r="12462">
          <cell r="C12462">
            <v>226115005013</v>
          </cell>
          <cell r="D12462" t="str">
            <v>30300226115005013</v>
          </cell>
          <cell r="E12462" t="str">
            <v>网站更新建设及运维提升项目</v>
          </cell>
          <cell r="F12462" t="str">
            <v>魏文红</v>
          </cell>
          <cell r="G12462" t="str">
            <v>2009012</v>
          </cell>
          <cell r="H12462">
            <v>0</v>
          </cell>
          <cell r="I12462">
            <v>210000</v>
          </cell>
          <cell r="J12462">
            <v>0</v>
          </cell>
          <cell r="K12462">
            <v>210000</v>
          </cell>
          <cell r="L12462">
            <v>0</v>
          </cell>
          <cell r="M12462">
            <v>193000</v>
          </cell>
          <cell r="N12462">
            <v>0</v>
          </cell>
          <cell r="O12462">
            <v>17000</v>
          </cell>
        </row>
        <row r="12463">
          <cell r="C12463">
            <v>250104</v>
          </cell>
          <cell r="D12463" t="str">
            <v>30300250104</v>
          </cell>
          <cell r="E12463" t="str">
            <v>网络信息费</v>
          </cell>
          <cell r="F12463" t="str">
            <v>魏文红</v>
          </cell>
          <cell r="G12463" t="str">
            <v>2009012</v>
          </cell>
          <cell r="H12463">
            <v>0</v>
          </cell>
          <cell r="I12463">
            <v>6620000</v>
          </cell>
          <cell r="J12463">
            <v>2969363.05</v>
          </cell>
          <cell r="K12463">
            <v>3650636.95</v>
          </cell>
          <cell r="L12463">
            <v>0</v>
          </cell>
          <cell r="M12463">
            <v>2999622.29</v>
          </cell>
          <cell r="N12463">
            <v>0</v>
          </cell>
          <cell r="O12463">
            <v>651014.66</v>
          </cell>
        </row>
        <row r="12464">
          <cell r="C12464">
            <v>251106</v>
          </cell>
          <cell r="D12464" t="str">
            <v>30300251106</v>
          </cell>
          <cell r="E12464" t="str">
            <v>网络信息费（补充）</v>
          </cell>
          <cell r="F12464" t="str">
            <v>魏文红</v>
          </cell>
          <cell r="G12464" t="str">
            <v>2009012</v>
          </cell>
          <cell r="H12464">
            <v>0</v>
          </cell>
          <cell r="I12464">
            <v>2050000</v>
          </cell>
          <cell r="J12464">
            <v>1065150</v>
          </cell>
          <cell r="K12464">
            <v>984850</v>
          </cell>
          <cell r="L12464">
            <v>0</v>
          </cell>
          <cell r="M12464">
            <v>282695</v>
          </cell>
          <cell r="N12464">
            <v>0</v>
          </cell>
          <cell r="O12464">
            <v>702155</v>
          </cell>
        </row>
        <row r="12465">
          <cell r="C12465">
            <v>211054010</v>
          </cell>
          <cell r="D12465" t="str">
            <v>30500211054010</v>
          </cell>
          <cell r="E12465" t="str">
            <v>教学评估经费</v>
          </cell>
          <cell r="F12465" t="str">
            <v>陈想平</v>
          </cell>
          <cell r="G12465" t="str">
            <v>2002047</v>
          </cell>
          <cell r="H12465">
            <v>0</v>
          </cell>
          <cell r="I12465">
            <v>0</v>
          </cell>
          <cell r="J12465">
            <v>0</v>
          </cell>
          <cell r="K12465">
            <v>0</v>
          </cell>
          <cell r="L12465">
            <v>0</v>
          </cell>
          <cell r="M12465">
            <v>0</v>
          </cell>
          <cell r="N12465">
            <v>0</v>
          </cell>
          <cell r="O12465">
            <v>0</v>
          </cell>
        </row>
        <row r="12466">
          <cell r="C12466">
            <v>221001021</v>
          </cell>
          <cell r="D12466" t="str">
            <v>30500221001021</v>
          </cell>
          <cell r="E12466" t="str">
            <v>机关部门日常教学经费</v>
          </cell>
          <cell r="F12466" t="str">
            <v>刘斌</v>
          </cell>
          <cell r="G12466" t="str">
            <v>1991002</v>
          </cell>
          <cell r="H12466">
            <v>0</v>
          </cell>
          <cell r="I12466">
            <v>25200</v>
          </cell>
          <cell r="J12466">
            <v>12187.8</v>
          </cell>
          <cell r="K12466">
            <v>13012.2</v>
          </cell>
          <cell r="L12466">
            <v>0</v>
          </cell>
          <cell r="M12466">
            <v>0</v>
          </cell>
          <cell r="N12466">
            <v>0</v>
          </cell>
          <cell r="O12466">
            <v>13012.2</v>
          </cell>
        </row>
        <row r="12467">
          <cell r="C12467">
            <v>221102007</v>
          </cell>
          <cell r="D12467" t="str">
            <v>30500221102007</v>
          </cell>
          <cell r="E12467" t="str">
            <v>毕业生培养质量中期评价及学生成长评价项目</v>
          </cell>
          <cell r="F12467" t="str">
            <v>刘斌</v>
          </cell>
          <cell r="G12467" t="str">
            <v>1991002</v>
          </cell>
          <cell r="H12467">
            <v>0</v>
          </cell>
          <cell r="I12467">
            <v>279500</v>
          </cell>
          <cell r="J12467">
            <v>92000</v>
          </cell>
          <cell r="K12467">
            <v>187500</v>
          </cell>
          <cell r="L12467">
            <v>0</v>
          </cell>
          <cell r="M12467">
            <v>15111.84</v>
          </cell>
          <cell r="N12467">
            <v>0</v>
          </cell>
          <cell r="O12467">
            <v>172388.16</v>
          </cell>
        </row>
        <row r="12468">
          <cell r="C12468">
            <v>221102008</v>
          </cell>
          <cell r="D12468" t="str">
            <v>30500221102008</v>
          </cell>
          <cell r="E12468" t="str">
            <v>教学评估与督导经费</v>
          </cell>
          <cell r="F12468" t="str">
            <v>刘斌</v>
          </cell>
          <cell r="G12468" t="str">
            <v>1991002</v>
          </cell>
          <cell r="H12468">
            <v>0</v>
          </cell>
          <cell r="I12468">
            <v>694300</v>
          </cell>
          <cell r="J12468">
            <v>106761</v>
          </cell>
          <cell r="K12468">
            <v>587539</v>
          </cell>
          <cell r="L12468">
            <v>21000</v>
          </cell>
          <cell r="M12468">
            <v>554888.16</v>
          </cell>
          <cell r="N12468">
            <v>0</v>
          </cell>
          <cell r="O12468">
            <v>32650.84</v>
          </cell>
        </row>
        <row r="12469">
          <cell r="C12469">
            <v>221102012</v>
          </cell>
          <cell r="D12469" t="str">
            <v>30500221102012</v>
          </cell>
          <cell r="E12469" t="str">
            <v>平台建设与学术发展专项经费</v>
          </cell>
          <cell r="F12469" t="str">
            <v>黄彬</v>
          </cell>
          <cell r="G12469" t="str">
            <v>2012012</v>
          </cell>
          <cell r="H12469">
            <v>0</v>
          </cell>
          <cell r="I12469">
            <v>8098.55</v>
          </cell>
          <cell r="J12469">
            <v>8098.55</v>
          </cell>
          <cell r="K12469">
            <v>0</v>
          </cell>
          <cell r="L12469">
            <v>0</v>
          </cell>
          <cell r="M12469">
            <v>0</v>
          </cell>
          <cell r="N12469">
            <v>0</v>
          </cell>
          <cell r="O12469">
            <v>0</v>
          </cell>
        </row>
        <row r="12470">
          <cell r="C12470">
            <v>221102013</v>
          </cell>
          <cell r="D12470" t="str">
            <v>30500221102013</v>
          </cell>
          <cell r="E12470" t="str">
            <v>高教研究项目立项经费</v>
          </cell>
          <cell r="F12470" t="str">
            <v>黄彬</v>
          </cell>
          <cell r="G12470" t="str">
            <v>2012012</v>
          </cell>
          <cell r="H12470">
            <v>0</v>
          </cell>
          <cell r="I12470">
            <v>0</v>
          </cell>
          <cell r="J12470">
            <v>0</v>
          </cell>
          <cell r="K12470">
            <v>0</v>
          </cell>
          <cell r="L12470">
            <v>0</v>
          </cell>
          <cell r="M12470">
            <v>0</v>
          </cell>
          <cell r="N12470">
            <v>0</v>
          </cell>
          <cell r="O12470">
            <v>0</v>
          </cell>
        </row>
        <row r="12471">
          <cell r="C12471">
            <v>221102013008</v>
          </cell>
          <cell r="D12471" t="str">
            <v>30500221102013008</v>
          </cell>
          <cell r="E12471" t="str">
            <v>基于大数据分析的地方理工科大学教研教改精细化管理改革策略研究</v>
          </cell>
          <cell r="F12471" t="str">
            <v>翁远航</v>
          </cell>
          <cell r="G12471" t="str">
            <v>2020106</v>
          </cell>
          <cell r="H12471">
            <v>0</v>
          </cell>
          <cell r="I12471">
            <v>0</v>
          </cell>
          <cell r="J12471">
            <v>0</v>
          </cell>
          <cell r="K12471">
            <v>0</v>
          </cell>
          <cell r="L12471">
            <v>0</v>
          </cell>
          <cell r="M12471">
            <v>0</v>
          </cell>
          <cell r="N12471">
            <v>0</v>
          </cell>
          <cell r="O12471">
            <v>0</v>
          </cell>
        </row>
        <row r="12472">
          <cell r="C12472">
            <v>221102013009</v>
          </cell>
          <cell r="D12472" t="str">
            <v>30500221102013009</v>
          </cell>
          <cell r="E12472" t="str">
            <v>数字化转型背景下新型高水平理工大学教师数字素养评价研究</v>
          </cell>
          <cell r="F12472" t="str">
            <v>胡钦华</v>
          </cell>
          <cell r="G12472" t="str">
            <v>2003024</v>
          </cell>
          <cell r="H12472">
            <v>0</v>
          </cell>
          <cell r="I12472">
            <v>0</v>
          </cell>
          <cell r="J12472">
            <v>0</v>
          </cell>
          <cell r="K12472">
            <v>0</v>
          </cell>
          <cell r="L12472">
            <v>0</v>
          </cell>
          <cell r="M12472">
            <v>0</v>
          </cell>
          <cell r="N12472">
            <v>0</v>
          </cell>
          <cell r="O12472">
            <v>0</v>
          </cell>
        </row>
        <row r="12473">
          <cell r="C12473">
            <v>221102013010</v>
          </cell>
          <cell r="D12473" t="str">
            <v>30500221102013010</v>
          </cell>
          <cell r="E12473" t="str">
            <v>科技自立自强背景下地方理工科大学深化工程教育改革研究</v>
          </cell>
          <cell r="F12473" t="str">
            <v>曾宪群</v>
          </cell>
          <cell r="G12473" t="str">
            <v>2008023</v>
          </cell>
          <cell r="H12473">
            <v>0</v>
          </cell>
          <cell r="I12473">
            <v>0</v>
          </cell>
          <cell r="J12473">
            <v>0</v>
          </cell>
          <cell r="K12473">
            <v>0</v>
          </cell>
          <cell r="L12473">
            <v>0</v>
          </cell>
          <cell r="M12473">
            <v>0</v>
          </cell>
          <cell r="N12473">
            <v>0</v>
          </cell>
          <cell r="O12473">
            <v>0</v>
          </cell>
        </row>
        <row r="12474">
          <cell r="C12474">
            <v>221102013011</v>
          </cell>
          <cell r="D12474" t="str">
            <v>30500221102013011</v>
          </cell>
          <cell r="E12474" t="str">
            <v>“一站式”学生社区建设对地方理工类高校人才培养的德育支持研究</v>
          </cell>
          <cell r="F12474" t="str">
            <v>陈丽平</v>
          </cell>
          <cell r="G12474" t="str">
            <v>2019076</v>
          </cell>
          <cell r="H12474">
            <v>0</v>
          </cell>
          <cell r="I12474">
            <v>0</v>
          </cell>
          <cell r="J12474">
            <v>0</v>
          </cell>
          <cell r="K12474">
            <v>0</v>
          </cell>
          <cell r="L12474">
            <v>0</v>
          </cell>
          <cell r="M12474">
            <v>0</v>
          </cell>
          <cell r="N12474">
            <v>0</v>
          </cell>
          <cell r="O12474">
            <v>0</v>
          </cell>
        </row>
        <row r="12475">
          <cell r="C12475">
            <v>221102013012</v>
          </cell>
          <cell r="D12475" t="str">
            <v>30500221102013012</v>
          </cell>
          <cell r="E12475" t="str">
            <v>习近平总书记关于高等教育重要论述的逻辑体系与实践转化研究</v>
          </cell>
          <cell r="F12475" t="str">
            <v>谢霄男</v>
          </cell>
          <cell r="G12475" t="str">
            <v>2020120</v>
          </cell>
          <cell r="H12475">
            <v>0</v>
          </cell>
          <cell r="I12475">
            <v>0</v>
          </cell>
          <cell r="J12475">
            <v>0</v>
          </cell>
          <cell r="K12475">
            <v>0</v>
          </cell>
          <cell r="L12475">
            <v>0</v>
          </cell>
          <cell r="M12475">
            <v>0</v>
          </cell>
          <cell r="N12475">
            <v>0</v>
          </cell>
          <cell r="O12475">
            <v>0</v>
          </cell>
        </row>
        <row r="12476">
          <cell r="C12476">
            <v>221102013013</v>
          </cell>
          <cell r="D12476" t="str">
            <v>30500221102013013</v>
          </cell>
          <cell r="E12476" t="str">
            <v>地方理工科大学学生数字素养的构建路径研究</v>
          </cell>
          <cell r="F12476" t="str">
            <v>林寒</v>
          </cell>
          <cell r="G12476" t="str">
            <v>2018012</v>
          </cell>
          <cell r="H12476">
            <v>0</v>
          </cell>
          <cell r="I12476">
            <v>0</v>
          </cell>
          <cell r="J12476">
            <v>0</v>
          </cell>
          <cell r="K12476">
            <v>0</v>
          </cell>
          <cell r="L12476">
            <v>0</v>
          </cell>
          <cell r="M12476">
            <v>0</v>
          </cell>
          <cell r="N12476">
            <v>0</v>
          </cell>
          <cell r="O12476">
            <v>0</v>
          </cell>
        </row>
        <row r="12477">
          <cell r="C12477">
            <v>221102013014</v>
          </cell>
          <cell r="D12477" t="str">
            <v>30500221102013014</v>
          </cell>
          <cell r="E12477" t="str">
            <v>教育、科技、人才“三位一体”视域下地方理工科大学支撑新质生产力发展研究</v>
          </cell>
          <cell r="F12477" t="str">
            <v>刘学民</v>
          </cell>
          <cell r="G12477" t="str">
            <v>2022094</v>
          </cell>
          <cell r="H12477">
            <v>0</v>
          </cell>
          <cell r="I12477">
            <v>0</v>
          </cell>
          <cell r="J12477">
            <v>0</v>
          </cell>
          <cell r="K12477">
            <v>0</v>
          </cell>
          <cell r="L12477">
            <v>0</v>
          </cell>
          <cell r="M12477">
            <v>0</v>
          </cell>
          <cell r="N12477">
            <v>0</v>
          </cell>
          <cell r="O12477">
            <v>0</v>
          </cell>
        </row>
        <row r="12478">
          <cell r="C12478">
            <v>221102013015</v>
          </cell>
          <cell r="D12478" t="str">
            <v>30500221102013015</v>
          </cell>
          <cell r="E12478" t="str">
            <v>新型高水平理工科大学土木工程专业学生国际化能力提升路径研究</v>
          </cell>
          <cell r="F12478" t="str">
            <v>田俊</v>
          </cell>
          <cell r="G12478" t="str">
            <v>2017134</v>
          </cell>
          <cell r="H12478">
            <v>0</v>
          </cell>
          <cell r="I12478">
            <v>0</v>
          </cell>
          <cell r="J12478">
            <v>0</v>
          </cell>
          <cell r="K12478">
            <v>0</v>
          </cell>
          <cell r="L12478">
            <v>0</v>
          </cell>
          <cell r="M12478">
            <v>0</v>
          </cell>
          <cell r="N12478">
            <v>0</v>
          </cell>
          <cell r="O12478">
            <v>0</v>
          </cell>
        </row>
        <row r="12479">
          <cell r="C12479">
            <v>221102013016</v>
          </cell>
          <cell r="D12479" t="str">
            <v>30500221102013016</v>
          </cell>
          <cell r="E12479" t="str">
            <v>地方理工科大学服务区域高质量发展模式研究</v>
          </cell>
          <cell r="F12479" t="str">
            <v>陈田</v>
          </cell>
          <cell r="G12479" t="str">
            <v>2022192</v>
          </cell>
          <cell r="H12479">
            <v>0</v>
          </cell>
          <cell r="I12479">
            <v>0</v>
          </cell>
          <cell r="J12479">
            <v>0</v>
          </cell>
          <cell r="K12479">
            <v>0</v>
          </cell>
          <cell r="L12479">
            <v>0</v>
          </cell>
          <cell r="M12479">
            <v>0</v>
          </cell>
          <cell r="N12479">
            <v>0</v>
          </cell>
          <cell r="O12479">
            <v>0</v>
          </cell>
        </row>
        <row r="12480">
          <cell r="C12480">
            <v>221102013017</v>
          </cell>
          <cell r="D12480" t="str">
            <v>30500221102013017</v>
          </cell>
          <cell r="E12480" t="str">
            <v>权责清单视角下地方理工科大学校院两级改革全过程管理机制研究</v>
          </cell>
          <cell r="F12480" t="str">
            <v>贾茹</v>
          </cell>
          <cell r="G12480" t="str">
            <v>2018099</v>
          </cell>
          <cell r="H12480">
            <v>0</v>
          </cell>
          <cell r="I12480">
            <v>0</v>
          </cell>
          <cell r="J12480">
            <v>0</v>
          </cell>
          <cell r="K12480">
            <v>0</v>
          </cell>
          <cell r="L12480">
            <v>0</v>
          </cell>
          <cell r="M12480">
            <v>0</v>
          </cell>
          <cell r="N12480">
            <v>0</v>
          </cell>
          <cell r="O12480">
            <v>0</v>
          </cell>
        </row>
        <row r="12481">
          <cell r="C12481">
            <v>221102013018</v>
          </cell>
          <cell r="D12481" t="str">
            <v>30500221102013018</v>
          </cell>
          <cell r="E12481" t="str">
            <v>学习分析工具与课堂对话相结合的高校理工科学生高阶思维能力培养的实证研究</v>
          </cell>
          <cell r="F12481" t="str">
            <v>于雅文</v>
          </cell>
          <cell r="G12481" t="str">
            <v>2024076</v>
          </cell>
          <cell r="H12481">
            <v>0</v>
          </cell>
          <cell r="I12481">
            <v>0</v>
          </cell>
          <cell r="J12481">
            <v>0</v>
          </cell>
          <cell r="K12481">
            <v>0</v>
          </cell>
          <cell r="L12481">
            <v>0</v>
          </cell>
          <cell r="M12481">
            <v>0</v>
          </cell>
          <cell r="N12481">
            <v>0</v>
          </cell>
          <cell r="O12481">
            <v>0</v>
          </cell>
        </row>
        <row r="12482">
          <cell r="C12482">
            <v>221102013019</v>
          </cell>
          <cell r="D12482" t="str">
            <v>30500221102013019</v>
          </cell>
          <cell r="E12482" t="str">
            <v>新型高水平理工科大学辅导员关键能力提升研究</v>
          </cell>
          <cell r="F12482" t="str">
            <v>黄楚刁</v>
          </cell>
          <cell r="G12482" t="str">
            <v>2011013</v>
          </cell>
          <cell r="H12482">
            <v>0</v>
          </cell>
          <cell r="I12482">
            <v>0</v>
          </cell>
          <cell r="J12482">
            <v>0</v>
          </cell>
          <cell r="K12482">
            <v>0</v>
          </cell>
          <cell r="L12482">
            <v>0</v>
          </cell>
          <cell r="M12482">
            <v>0</v>
          </cell>
          <cell r="N12482">
            <v>0</v>
          </cell>
          <cell r="O12482">
            <v>0</v>
          </cell>
        </row>
        <row r="12483">
          <cell r="C12483">
            <v>221102013020</v>
          </cell>
          <cell r="D12483" t="str">
            <v>30500221102013020</v>
          </cell>
          <cell r="E12483" t="str">
            <v>地方理工科大学劳动教育促进新质生产力发展研究</v>
          </cell>
          <cell r="F12483" t="str">
            <v>罗嘉楠</v>
          </cell>
          <cell r="G12483" t="str">
            <v>2018263</v>
          </cell>
          <cell r="H12483">
            <v>0</v>
          </cell>
          <cell r="I12483">
            <v>0</v>
          </cell>
          <cell r="J12483">
            <v>0</v>
          </cell>
          <cell r="K12483">
            <v>0</v>
          </cell>
          <cell r="L12483">
            <v>0</v>
          </cell>
          <cell r="M12483">
            <v>0</v>
          </cell>
          <cell r="N12483">
            <v>0</v>
          </cell>
          <cell r="O12483">
            <v>0</v>
          </cell>
        </row>
        <row r="12484">
          <cell r="C12484">
            <v>221102013021</v>
          </cell>
          <cell r="D12484" t="str">
            <v>30500221102013021</v>
          </cell>
          <cell r="E12484" t="str">
            <v>新型高水平理工科大学服务区域高质量发展路径研究</v>
          </cell>
          <cell r="F12484" t="str">
            <v>李蓬实</v>
          </cell>
          <cell r="G12484" t="str">
            <v>2018074</v>
          </cell>
          <cell r="H12484">
            <v>0</v>
          </cell>
          <cell r="I12484">
            <v>0</v>
          </cell>
          <cell r="J12484">
            <v>0</v>
          </cell>
          <cell r="K12484">
            <v>0</v>
          </cell>
          <cell r="L12484">
            <v>0</v>
          </cell>
          <cell r="M12484">
            <v>0</v>
          </cell>
          <cell r="N12484">
            <v>0</v>
          </cell>
          <cell r="O12484">
            <v>0</v>
          </cell>
        </row>
        <row r="12485">
          <cell r="C12485">
            <v>251114</v>
          </cell>
          <cell r="D12485" t="str">
            <v>30500251114</v>
          </cell>
          <cell r="E12485" t="str">
            <v>松山湖新发展研究院工作经费</v>
          </cell>
          <cell r="F12485" t="str">
            <v>刘斌</v>
          </cell>
          <cell r="G12485" t="str">
            <v>1991002</v>
          </cell>
          <cell r="H12485">
            <v>0</v>
          </cell>
          <cell r="I12485">
            <v>100000</v>
          </cell>
          <cell r="J12485">
            <v>0</v>
          </cell>
          <cell r="K12485">
            <v>100000</v>
          </cell>
          <cell r="L12485">
            <v>0</v>
          </cell>
          <cell r="M12485">
            <v>0</v>
          </cell>
          <cell r="N12485">
            <v>0</v>
          </cell>
          <cell r="O12485">
            <v>100000</v>
          </cell>
        </row>
        <row r="12486">
          <cell r="C12486">
            <v>2062062001</v>
          </cell>
          <cell r="D12486" t="str">
            <v>306002062062001</v>
          </cell>
          <cell r="E12486" t="str">
            <v>新型高水平理工科大学青年教师职业发展研究</v>
          </cell>
          <cell r="F12486" t="str">
            <v>张敏</v>
          </cell>
          <cell r="G12486" t="str">
            <v>2003118</v>
          </cell>
          <cell r="H12486">
            <v>0</v>
          </cell>
          <cell r="I12486">
            <v>0</v>
          </cell>
          <cell r="J12486">
            <v>0</v>
          </cell>
          <cell r="K12486">
            <v>0</v>
          </cell>
          <cell r="L12486">
            <v>0</v>
          </cell>
          <cell r="M12486">
            <v>0</v>
          </cell>
          <cell r="N12486">
            <v>0</v>
          </cell>
          <cell r="O12486">
            <v>0</v>
          </cell>
        </row>
        <row r="12487">
          <cell r="C12487">
            <v>2062062002</v>
          </cell>
          <cell r="D12487" t="str">
            <v>306002062062002</v>
          </cell>
          <cell r="E12487" t="str">
            <v>新型高水平理工科大学“新文科”建设研究</v>
          </cell>
          <cell r="F12487" t="str">
            <v>许燕转</v>
          </cell>
          <cell r="G12487" t="str">
            <v>2011015</v>
          </cell>
          <cell r="H12487">
            <v>0</v>
          </cell>
          <cell r="I12487">
            <v>0</v>
          </cell>
          <cell r="J12487">
            <v>0</v>
          </cell>
          <cell r="K12487">
            <v>0</v>
          </cell>
          <cell r="L12487">
            <v>0</v>
          </cell>
          <cell r="M12487">
            <v>0</v>
          </cell>
          <cell r="N12487">
            <v>0</v>
          </cell>
          <cell r="O12487">
            <v>0</v>
          </cell>
        </row>
        <row r="12488">
          <cell r="C12488">
            <v>2062062003</v>
          </cell>
          <cell r="D12488" t="str">
            <v>306002062062003</v>
          </cell>
          <cell r="E12488" t="str">
            <v>基于关键绩效指标的理工科高校战略评估研究</v>
          </cell>
          <cell r="F12488" t="str">
            <v>王晓季</v>
          </cell>
          <cell r="G12488" t="str">
            <v>2018816</v>
          </cell>
          <cell r="H12488">
            <v>0</v>
          </cell>
          <cell r="I12488">
            <v>0</v>
          </cell>
          <cell r="J12488">
            <v>0</v>
          </cell>
          <cell r="K12488">
            <v>0</v>
          </cell>
          <cell r="L12488">
            <v>0</v>
          </cell>
          <cell r="M12488">
            <v>0</v>
          </cell>
          <cell r="N12488">
            <v>0</v>
          </cell>
          <cell r="O12488">
            <v>0</v>
          </cell>
        </row>
        <row r="12489">
          <cell r="C12489">
            <v>2062062005</v>
          </cell>
          <cell r="D12489" t="str">
            <v>306002062062005</v>
          </cell>
          <cell r="E12489" t="str">
            <v>基于卓越绩效评价准则的高校高质量发展研究</v>
          </cell>
          <cell r="F12489" t="str">
            <v>刘继云</v>
          </cell>
          <cell r="G12489" t="str">
            <v>2006039</v>
          </cell>
          <cell r="H12489">
            <v>0</v>
          </cell>
          <cell r="I12489">
            <v>0</v>
          </cell>
          <cell r="J12489">
            <v>0</v>
          </cell>
          <cell r="K12489">
            <v>0</v>
          </cell>
          <cell r="L12489">
            <v>0</v>
          </cell>
          <cell r="M12489">
            <v>0</v>
          </cell>
          <cell r="N12489">
            <v>0</v>
          </cell>
          <cell r="O12489">
            <v>0</v>
          </cell>
        </row>
        <row r="12490">
          <cell r="C12490">
            <v>211054003</v>
          </cell>
          <cell r="D12490" t="str">
            <v>30600211054003</v>
          </cell>
          <cell r="E12490" t="str">
            <v>高教研究项目立项经费</v>
          </cell>
          <cell r="F12490" t="str">
            <v>黄彬</v>
          </cell>
          <cell r="G12490" t="str">
            <v>2012012</v>
          </cell>
          <cell r="H12490">
            <v>0</v>
          </cell>
          <cell r="I12490">
            <v>0</v>
          </cell>
          <cell r="J12490">
            <v>0</v>
          </cell>
          <cell r="K12490">
            <v>0</v>
          </cell>
          <cell r="L12490">
            <v>0</v>
          </cell>
          <cell r="M12490">
            <v>0</v>
          </cell>
          <cell r="N12490">
            <v>0</v>
          </cell>
          <cell r="O12490">
            <v>0</v>
          </cell>
        </row>
        <row r="12491">
          <cell r="C12491">
            <v>211054003001</v>
          </cell>
          <cell r="D12491" t="str">
            <v>30600211054003001</v>
          </cell>
          <cell r="E12491" t="str">
            <v>新型高水平理工科大学青年教师职业发展研究</v>
          </cell>
          <cell r="F12491" t="str">
            <v>张敏</v>
          </cell>
          <cell r="G12491" t="str">
            <v>2003118</v>
          </cell>
          <cell r="H12491">
            <v>0</v>
          </cell>
          <cell r="I12491">
            <v>0</v>
          </cell>
          <cell r="J12491">
            <v>0</v>
          </cell>
          <cell r="K12491">
            <v>0</v>
          </cell>
          <cell r="L12491">
            <v>0</v>
          </cell>
          <cell r="M12491">
            <v>0</v>
          </cell>
          <cell r="N12491">
            <v>0</v>
          </cell>
          <cell r="O12491">
            <v>0</v>
          </cell>
        </row>
        <row r="12492">
          <cell r="C12492">
            <v>211054003003</v>
          </cell>
          <cell r="D12492" t="str">
            <v>30600211054003003</v>
          </cell>
          <cell r="E12492" t="str">
            <v>基于关键绩效指标的理工科高校战略评估研究</v>
          </cell>
          <cell r="F12492" t="str">
            <v>王晓季</v>
          </cell>
          <cell r="G12492" t="str">
            <v>2018816</v>
          </cell>
          <cell r="H12492">
            <v>0</v>
          </cell>
          <cell r="I12492">
            <v>0</v>
          </cell>
          <cell r="J12492">
            <v>0</v>
          </cell>
          <cell r="K12492">
            <v>0</v>
          </cell>
          <cell r="L12492">
            <v>0</v>
          </cell>
          <cell r="M12492">
            <v>0</v>
          </cell>
          <cell r="N12492">
            <v>0</v>
          </cell>
          <cell r="O12492">
            <v>0</v>
          </cell>
        </row>
        <row r="12493">
          <cell r="C12493">
            <v>225601006</v>
          </cell>
          <cell r="D12493" t="str">
            <v>30600225601006</v>
          </cell>
          <cell r="E12493" t="str">
            <v>科研管理费</v>
          </cell>
          <cell r="F12493" t="str">
            <v>黄彬</v>
          </cell>
          <cell r="G12493" t="str">
            <v>2012012</v>
          </cell>
          <cell r="H12493">
            <v>0</v>
          </cell>
          <cell r="I12493">
            <v>24200</v>
          </cell>
          <cell r="J12493">
            <v>0</v>
          </cell>
          <cell r="K12493">
            <v>24200</v>
          </cell>
          <cell r="L12493">
            <v>0</v>
          </cell>
          <cell r="M12493">
            <v>0</v>
          </cell>
          <cell r="N12493">
            <v>0</v>
          </cell>
          <cell r="O12493">
            <v>24200</v>
          </cell>
        </row>
        <row r="12494">
          <cell r="C12494">
            <v>221001023</v>
          </cell>
          <cell r="D12494" t="str">
            <v>30700221001023</v>
          </cell>
          <cell r="E12494" t="str">
            <v>机关部门日常教学经费</v>
          </cell>
          <cell r="F12494" t="str">
            <v>王明波</v>
          </cell>
          <cell r="G12494" t="str">
            <v>2007029</v>
          </cell>
          <cell r="H12494">
            <v>0</v>
          </cell>
          <cell r="I12494">
            <v>14400</v>
          </cell>
          <cell r="J12494">
            <v>6517.82</v>
          </cell>
          <cell r="K12494">
            <v>7882.18</v>
          </cell>
          <cell r="L12494">
            <v>0</v>
          </cell>
          <cell r="M12494">
            <v>0</v>
          </cell>
          <cell r="N12494">
            <v>0</v>
          </cell>
          <cell r="O12494">
            <v>7882.18</v>
          </cell>
        </row>
        <row r="12495">
          <cell r="C12495">
            <v>221001118</v>
          </cell>
          <cell r="D12495" t="str">
            <v>30700221001118</v>
          </cell>
          <cell r="E12495" t="str">
            <v>校友工作办公室经费</v>
          </cell>
          <cell r="F12495" t="str">
            <v>王明波</v>
          </cell>
          <cell r="G12495" t="str">
            <v>2007029</v>
          </cell>
          <cell r="H12495">
            <v>0</v>
          </cell>
          <cell r="I12495">
            <v>687600</v>
          </cell>
          <cell r="J12495">
            <v>280584.6</v>
          </cell>
          <cell r="K12495">
            <v>407015.4</v>
          </cell>
          <cell r="L12495">
            <v>11360</v>
          </cell>
          <cell r="M12495">
            <v>0</v>
          </cell>
          <cell r="N12495">
            <v>0</v>
          </cell>
          <cell r="O12495">
            <v>407015.4</v>
          </cell>
        </row>
        <row r="12496">
          <cell r="C12496">
            <v>221003013</v>
          </cell>
          <cell r="D12496" t="str">
            <v>30700221003013</v>
          </cell>
          <cell r="E12496" t="str">
            <v>学生就业经费</v>
          </cell>
          <cell r="F12496" t="str">
            <v>王明波</v>
          </cell>
          <cell r="G12496" t="str">
            <v>2007029</v>
          </cell>
          <cell r="H12496">
            <v>0</v>
          </cell>
          <cell r="I12496">
            <v>635500</v>
          </cell>
          <cell r="J12496">
            <v>515344.44</v>
          </cell>
          <cell r="K12496">
            <v>120155.56</v>
          </cell>
          <cell r="L12496">
            <v>0</v>
          </cell>
          <cell r="M12496">
            <v>90033</v>
          </cell>
          <cell r="N12496">
            <v>0</v>
          </cell>
          <cell r="O12496">
            <v>30122.56</v>
          </cell>
        </row>
        <row r="12497">
          <cell r="C12497">
            <v>221102005001</v>
          </cell>
          <cell r="D12497" t="str">
            <v>30700221102005001</v>
          </cell>
          <cell r="E12497" t="str">
            <v>大学生职业规划大赛专项经费</v>
          </cell>
          <cell r="F12497" t="str">
            <v>王明波</v>
          </cell>
          <cell r="G12497" t="str">
            <v>2007029</v>
          </cell>
          <cell r="H12497">
            <v>0</v>
          </cell>
          <cell r="I12497">
            <v>600000</v>
          </cell>
          <cell r="J12497">
            <v>356239.19</v>
          </cell>
          <cell r="K12497">
            <v>243760.81</v>
          </cell>
          <cell r="L12497">
            <v>8300</v>
          </cell>
          <cell r="M12497">
            <v>0</v>
          </cell>
          <cell r="N12497">
            <v>0</v>
          </cell>
          <cell r="O12497">
            <v>243760.81</v>
          </cell>
        </row>
        <row r="12498">
          <cell r="C12498">
            <v>221102014</v>
          </cell>
          <cell r="D12498" t="str">
            <v>30700221102014</v>
          </cell>
          <cell r="E12498" t="str">
            <v>就业发展与社会发展联络经费</v>
          </cell>
          <cell r="F12498" t="str">
            <v>王明波</v>
          </cell>
          <cell r="G12498" t="str">
            <v>2007029</v>
          </cell>
          <cell r="H12498">
            <v>0</v>
          </cell>
          <cell r="I12498">
            <v>154000</v>
          </cell>
          <cell r="J12498">
            <v>116311.61</v>
          </cell>
          <cell r="K12498">
            <v>37688.39</v>
          </cell>
          <cell r="L12498">
            <v>0</v>
          </cell>
          <cell r="M12498">
            <v>0</v>
          </cell>
          <cell r="N12498">
            <v>0</v>
          </cell>
          <cell r="O12498">
            <v>37688.39</v>
          </cell>
        </row>
        <row r="12499">
          <cell r="C12499">
            <v>230228</v>
          </cell>
          <cell r="D12499" t="str">
            <v>30700230228</v>
          </cell>
          <cell r="E12499" t="str">
            <v>（定向捐赠款）就创校友工作经费</v>
          </cell>
          <cell r="F12499" t="str">
            <v>王明波</v>
          </cell>
          <cell r="G12499" t="str">
            <v>2007029</v>
          </cell>
          <cell r="H12499">
            <v>0</v>
          </cell>
          <cell r="I12499">
            <v>0</v>
          </cell>
          <cell r="J12499">
            <v>0</v>
          </cell>
          <cell r="K12499">
            <v>0</v>
          </cell>
          <cell r="L12499">
            <v>0</v>
          </cell>
          <cell r="M12499">
            <v>0</v>
          </cell>
          <cell r="N12499">
            <v>0</v>
          </cell>
          <cell r="O12499">
            <v>0</v>
          </cell>
        </row>
        <row r="12500">
          <cell r="C12500">
            <v>245703</v>
          </cell>
          <cell r="D12500" t="str">
            <v>30700245703</v>
          </cell>
          <cell r="E12500" t="str">
            <v>东莞理工学院2024年春季学期专场招聘会</v>
          </cell>
          <cell r="F12500" t="str">
            <v>王明波</v>
          </cell>
          <cell r="G12500" t="str">
            <v>2007029</v>
          </cell>
          <cell r="H12500">
            <v>0</v>
          </cell>
          <cell r="I12500">
            <v>0</v>
          </cell>
          <cell r="J12500">
            <v>0</v>
          </cell>
          <cell r="K12500">
            <v>0</v>
          </cell>
          <cell r="L12500">
            <v>0</v>
          </cell>
          <cell r="M12500">
            <v>0</v>
          </cell>
          <cell r="N12500">
            <v>0</v>
          </cell>
          <cell r="O12500">
            <v>0</v>
          </cell>
        </row>
        <row r="12501">
          <cell r="C12501">
            <v>245707</v>
          </cell>
          <cell r="D12501" t="str">
            <v>30700245707</v>
          </cell>
          <cell r="E12501" t="str">
            <v>东莞理工学院2024年春季学期系列专场招聘活动</v>
          </cell>
          <cell r="F12501" t="str">
            <v>王明波</v>
          </cell>
          <cell r="G12501" t="str">
            <v>2007029</v>
          </cell>
          <cell r="H12501">
            <v>0</v>
          </cell>
          <cell r="I12501">
            <v>0</v>
          </cell>
          <cell r="J12501">
            <v>0</v>
          </cell>
          <cell r="K12501">
            <v>0</v>
          </cell>
          <cell r="L12501">
            <v>0</v>
          </cell>
          <cell r="M12501">
            <v>0</v>
          </cell>
          <cell r="N12501">
            <v>0</v>
          </cell>
          <cell r="O12501">
            <v>0</v>
          </cell>
        </row>
        <row r="12502">
          <cell r="C12502">
            <v>250221</v>
          </cell>
          <cell r="D12502" t="str">
            <v>30700250221</v>
          </cell>
          <cell r="E12502" t="str">
            <v>（定向捐赠款）松山湖校区7栋校友之家第二次改造款</v>
          </cell>
          <cell r="F12502" t="str">
            <v>王明波</v>
          </cell>
          <cell r="G12502" t="str">
            <v>2007029</v>
          </cell>
          <cell r="H12502">
            <v>0</v>
          </cell>
          <cell r="I12502">
            <v>48897.9</v>
          </cell>
          <cell r="J12502">
            <v>0</v>
          </cell>
          <cell r="K12502">
            <v>48897.9</v>
          </cell>
          <cell r="L12502">
            <v>0</v>
          </cell>
          <cell r="M12502">
            <v>0</v>
          </cell>
          <cell r="N12502">
            <v>0</v>
          </cell>
          <cell r="O12502">
            <v>48897.9</v>
          </cell>
        </row>
        <row r="12503">
          <cell r="C12503">
            <v>251116</v>
          </cell>
          <cell r="D12503" t="str">
            <v>30700251116</v>
          </cell>
          <cell r="E12503" t="str">
            <v>筹资奖励专项经费</v>
          </cell>
          <cell r="F12503" t="str">
            <v>王明波</v>
          </cell>
          <cell r="G12503" t="str">
            <v>2007029</v>
          </cell>
          <cell r="H12503">
            <v>0</v>
          </cell>
          <cell r="I12503">
            <v>80000</v>
          </cell>
          <cell r="J12503">
            <v>64000</v>
          </cell>
          <cell r="K12503">
            <v>16000</v>
          </cell>
          <cell r="L12503">
            <v>0</v>
          </cell>
          <cell r="M12503">
            <v>0</v>
          </cell>
          <cell r="N12503">
            <v>0</v>
          </cell>
          <cell r="O12503">
            <v>16000</v>
          </cell>
        </row>
        <row r="12504">
          <cell r="C12504">
            <v>255705</v>
          </cell>
          <cell r="D12504" t="str">
            <v>30700255705</v>
          </cell>
          <cell r="E12504" t="str">
            <v>东莞理工学院2025年校园招聘会及“莞工就业集市”民生实事项目建设</v>
          </cell>
          <cell r="F12504" t="str">
            <v>王明波</v>
          </cell>
          <cell r="G12504" t="str">
            <v>2007029</v>
          </cell>
          <cell r="H12504">
            <v>0</v>
          </cell>
          <cell r="I12504">
            <v>122212.78</v>
          </cell>
          <cell r="J12504">
            <v>0</v>
          </cell>
          <cell r="K12504">
            <v>122212.78</v>
          </cell>
          <cell r="L12504">
            <v>0</v>
          </cell>
          <cell r="M12504">
            <v>0</v>
          </cell>
          <cell r="N12504">
            <v>0</v>
          </cell>
          <cell r="O12504">
            <v>122212.78</v>
          </cell>
        </row>
        <row r="12505">
          <cell r="C12505">
            <v>186100046</v>
          </cell>
          <cell r="D12505" t="str">
            <v>30800186100046</v>
          </cell>
          <cell r="E12505" t="str">
            <v>(GC400204)松山湖校区一、二期饭堂电梯采购安装项目</v>
          </cell>
          <cell r="F12505" t="str">
            <v>秦怀泉</v>
          </cell>
          <cell r="G12505" t="str">
            <v>2000004</v>
          </cell>
          <cell r="H12505">
            <v>0</v>
          </cell>
          <cell r="I12505">
            <v>0</v>
          </cell>
          <cell r="J12505">
            <v>0</v>
          </cell>
          <cell r="K12505">
            <v>0</v>
          </cell>
          <cell r="L12505">
            <v>0</v>
          </cell>
          <cell r="M12505">
            <v>0</v>
          </cell>
          <cell r="N12505">
            <v>0</v>
          </cell>
          <cell r="O12505">
            <v>0</v>
          </cell>
        </row>
        <row r="12506">
          <cell r="C12506">
            <v>190200058001</v>
          </cell>
          <cell r="D12506" t="str">
            <v>30800190200058001</v>
          </cell>
          <cell r="E12506" t="str">
            <v>Z99960001B03023228松山湖卫生间修缮项目</v>
          </cell>
          <cell r="F12506" t="str">
            <v>徐永钊</v>
          </cell>
          <cell r="G12506" t="str">
            <v>2007027</v>
          </cell>
          <cell r="H12506">
            <v>0</v>
          </cell>
          <cell r="I12506">
            <v>223718.39</v>
          </cell>
          <cell r="J12506">
            <v>0</v>
          </cell>
          <cell r="K12506">
            <v>223718.39</v>
          </cell>
          <cell r="L12506">
            <v>0</v>
          </cell>
          <cell r="M12506">
            <v>0</v>
          </cell>
          <cell r="N12506">
            <v>0</v>
          </cell>
          <cell r="O12506">
            <v>223718.39</v>
          </cell>
        </row>
        <row r="12507">
          <cell r="C12507">
            <v>195800002</v>
          </cell>
          <cell r="D12507" t="str">
            <v>30800195800002</v>
          </cell>
          <cell r="E12507" t="str">
            <v>(044003001)学生公寓借款</v>
          </cell>
          <cell r="F12507" t="str">
            <v>徐永钊</v>
          </cell>
          <cell r="G12507" t="str">
            <v>2007027</v>
          </cell>
          <cell r="H12507">
            <v>-125980000</v>
          </cell>
          <cell r="I12507">
            <v>0</v>
          </cell>
          <cell r="J12507">
            <v>0</v>
          </cell>
          <cell r="K12507">
            <v>-125980000</v>
          </cell>
          <cell r="L12507">
            <v>0</v>
          </cell>
          <cell r="M12507">
            <v>0</v>
          </cell>
          <cell r="N12507">
            <v>0</v>
          </cell>
          <cell r="O12507">
            <v>-125980000</v>
          </cell>
        </row>
        <row r="12508">
          <cell r="C12508">
            <v>195900001019</v>
          </cell>
          <cell r="D12508" t="str">
            <v>30800195900001019</v>
          </cell>
          <cell r="E12508" t="str">
            <v>党费</v>
          </cell>
          <cell r="F12508" t="str">
            <v>袁荫贞</v>
          </cell>
          <cell r="G12508" t="str">
            <v>2000009</v>
          </cell>
          <cell r="H12508">
            <v>0</v>
          </cell>
          <cell r="I12508">
            <v>0</v>
          </cell>
          <cell r="J12508">
            <v>0</v>
          </cell>
          <cell r="K12508">
            <v>0</v>
          </cell>
          <cell r="L12508">
            <v>0</v>
          </cell>
          <cell r="M12508">
            <v>0</v>
          </cell>
          <cell r="N12508">
            <v>0</v>
          </cell>
          <cell r="O12508">
            <v>0</v>
          </cell>
        </row>
        <row r="12509">
          <cell r="C12509">
            <v>2061034</v>
          </cell>
          <cell r="D12509" t="str">
            <v>308002061034</v>
          </cell>
          <cell r="E12509" t="str">
            <v>天然气管道项目结算及合同尾款</v>
          </cell>
          <cell r="F12509" t="str">
            <v>魏东初</v>
          </cell>
          <cell r="G12509" t="str">
            <v>1999009</v>
          </cell>
          <cell r="H12509">
            <v>0</v>
          </cell>
          <cell r="I12509">
            <v>0</v>
          </cell>
          <cell r="J12509">
            <v>0</v>
          </cell>
          <cell r="K12509">
            <v>0</v>
          </cell>
          <cell r="L12509">
            <v>0</v>
          </cell>
          <cell r="M12509">
            <v>0</v>
          </cell>
          <cell r="N12509">
            <v>0</v>
          </cell>
          <cell r="O12509">
            <v>0</v>
          </cell>
        </row>
        <row r="12510">
          <cell r="C12510">
            <v>210203001</v>
          </cell>
          <cell r="D12510" t="str">
            <v>30800210203001</v>
          </cell>
          <cell r="E12510" t="str">
            <v>非经营性物业日常维护经费</v>
          </cell>
          <cell r="F12510" t="str">
            <v>秦怀泉</v>
          </cell>
          <cell r="G12510" t="str">
            <v>2000004</v>
          </cell>
          <cell r="H12510">
            <v>0</v>
          </cell>
          <cell r="I12510">
            <v>24</v>
          </cell>
          <cell r="J12510">
            <v>0</v>
          </cell>
          <cell r="K12510">
            <v>24</v>
          </cell>
          <cell r="L12510">
            <v>0</v>
          </cell>
          <cell r="M12510">
            <v>0</v>
          </cell>
          <cell r="N12510">
            <v>0</v>
          </cell>
          <cell r="O12510">
            <v>24</v>
          </cell>
        </row>
        <row r="12511">
          <cell r="C12511">
            <v>211139001</v>
          </cell>
          <cell r="D12511" t="str">
            <v>30800211139001</v>
          </cell>
          <cell r="E12511" t="str">
            <v>专用设备运行维护经费</v>
          </cell>
          <cell r="F12511" t="str">
            <v>秦怀泉</v>
          </cell>
          <cell r="G12511" t="str">
            <v>2000004</v>
          </cell>
          <cell r="H12511">
            <v>0</v>
          </cell>
          <cell r="I12511">
            <v>0</v>
          </cell>
          <cell r="J12511">
            <v>0</v>
          </cell>
          <cell r="K12511">
            <v>0</v>
          </cell>
          <cell r="L12511">
            <v>0</v>
          </cell>
          <cell r="M12511">
            <v>0</v>
          </cell>
          <cell r="N12511">
            <v>0</v>
          </cell>
          <cell r="O12511">
            <v>0</v>
          </cell>
        </row>
        <row r="12512">
          <cell r="C12512">
            <v>211140</v>
          </cell>
          <cell r="D12512" t="str">
            <v>30800211140</v>
          </cell>
          <cell r="E12512" t="str">
            <v>非经营性物业日常绿化经费</v>
          </cell>
          <cell r="F12512" t="str">
            <v>魏东初</v>
          </cell>
          <cell r="G12512" t="str">
            <v>1999009</v>
          </cell>
          <cell r="H12512">
            <v>0</v>
          </cell>
          <cell r="I12512">
            <v>0</v>
          </cell>
          <cell r="J12512">
            <v>0</v>
          </cell>
          <cell r="K12512">
            <v>0</v>
          </cell>
          <cell r="L12512">
            <v>0</v>
          </cell>
          <cell r="M12512">
            <v>0</v>
          </cell>
          <cell r="N12512">
            <v>0</v>
          </cell>
          <cell r="O12512">
            <v>0</v>
          </cell>
        </row>
        <row r="12513">
          <cell r="C12513">
            <v>211146</v>
          </cell>
          <cell r="D12513" t="str">
            <v>30800211146</v>
          </cell>
          <cell r="E12513" t="str">
            <v>莞城校区大礼堂提升整改</v>
          </cell>
          <cell r="F12513" t="str">
            <v>魏东初</v>
          </cell>
          <cell r="G12513" t="str">
            <v>1999009</v>
          </cell>
          <cell r="H12513">
            <v>0</v>
          </cell>
          <cell r="I12513">
            <v>0</v>
          </cell>
          <cell r="J12513">
            <v>0</v>
          </cell>
          <cell r="K12513">
            <v>0</v>
          </cell>
          <cell r="L12513">
            <v>0</v>
          </cell>
          <cell r="M12513">
            <v>0</v>
          </cell>
          <cell r="N12513">
            <v>0</v>
          </cell>
          <cell r="O12513">
            <v>0</v>
          </cell>
        </row>
        <row r="12514">
          <cell r="C12514">
            <v>211177010</v>
          </cell>
          <cell r="D12514" t="str">
            <v>30800211177010</v>
          </cell>
          <cell r="E12514" t="str">
            <v>公共区域厕所改造</v>
          </cell>
          <cell r="F12514" t="str">
            <v>魏东初</v>
          </cell>
          <cell r="G12514" t="str">
            <v>1999009</v>
          </cell>
          <cell r="H12514">
            <v>0</v>
          </cell>
          <cell r="I12514">
            <v>0</v>
          </cell>
          <cell r="J12514">
            <v>0</v>
          </cell>
          <cell r="K12514">
            <v>0</v>
          </cell>
          <cell r="L12514">
            <v>0</v>
          </cell>
          <cell r="M12514">
            <v>0</v>
          </cell>
          <cell r="N12514">
            <v>0</v>
          </cell>
          <cell r="O12514">
            <v>0</v>
          </cell>
        </row>
        <row r="12515">
          <cell r="C12515">
            <v>211177011</v>
          </cell>
          <cell r="D12515" t="str">
            <v>30800211177011</v>
          </cell>
          <cell r="E12515" t="str">
            <v>公共楼宇饮用水设备</v>
          </cell>
          <cell r="F12515" t="str">
            <v>魏东初</v>
          </cell>
          <cell r="G12515" t="str">
            <v>1999009</v>
          </cell>
          <cell r="H12515">
            <v>0</v>
          </cell>
          <cell r="I12515">
            <v>0</v>
          </cell>
          <cell r="J12515">
            <v>0</v>
          </cell>
          <cell r="K12515">
            <v>0</v>
          </cell>
          <cell r="L12515">
            <v>0</v>
          </cell>
          <cell r="M12515">
            <v>0</v>
          </cell>
          <cell r="N12515">
            <v>0</v>
          </cell>
          <cell r="O12515">
            <v>0</v>
          </cell>
        </row>
        <row r="12516">
          <cell r="C12516">
            <v>211177012</v>
          </cell>
          <cell r="D12516" t="str">
            <v>30800211177012</v>
          </cell>
          <cell r="E12516" t="str">
            <v>教师休息室改造</v>
          </cell>
          <cell r="F12516" t="str">
            <v>魏东初</v>
          </cell>
          <cell r="G12516" t="str">
            <v>1999009</v>
          </cell>
          <cell r="H12516">
            <v>0</v>
          </cell>
          <cell r="I12516">
            <v>0</v>
          </cell>
          <cell r="J12516">
            <v>0</v>
          </cell>
          <cell r="K12516">
            <v>0</v>
          </cell>
          <cell r="L12516">
            <v>0</v>
          </cell>
          <cell r="M12516">
            <v>0</v>
          </cell>
          <cell r="N12516">
            <v>0</v>
          </cell>
          <cell r="O12516">
            <v>0</v>
          </cell>
        </row>
        <row r="12517">
          <cell r="C12517">
            <v>220101</v>
          </cell>
          <cell r="D12517" t="str">
            <v>30800220101</v>
          </cell>
          <cell r="E12517" t="str">
            <v>两校区水电费补助</v>
          </cell>
          <cell r="F12517" t="str">
            <v>徐永钊</v>
          </cell>
          <cell r="G12517" t="str">
            <v>2007027</v>
          </cell>
          <cell r="H12517">
            <v>0</v>
          </cell>
          <cell r="I12517">
            <v>0</v>
          </cell>
          <cell r="J12517">
            <v>0</v>
          </cell>
          <cell r="K12517">
            <v>0</v>
          </cell>
          <cell r="L12517">
            <v>0</v>
          </cell>
          <cell r="M12517">
            <v>0</v>
          </cell>
          <cell r="N12517">
            <v>0</v>
          </cell>
          <cell r="O12517">
            <v>0</v>
          </cell>
        </row>
        <row r="12518">
          <cell r="C12518">
            <v>220102</v>
          </cell>
          <cell r="D12518" t="str">
            <v>30800220102</v>
          </cell>
          <cell r="E12518" t="str">
            <v>物业管理费支出</v>
          </cell>
          <cell r="F12518" t="str">
            <v>徐永钊</v>
          </cell>
          <cell r="G12518" t="str">
            <v>2007027</v>
          </cell>
          <cell r="H12518">
            <v>0</v>
          </cell>
          <cell r="I12518">
            <v>0</v>
          </cell>
          <cell r="J12518">
            <v>0</v>
          </cell>
          <cell r="K12518">
            <v>0</v>
          </cell>
          <cell r="L12518">
            <v>0</v>
          </cell>
          <cell r="M12518">
            <v>0</v>
          </cell>
          <cell r="N12518">
            <v>0</v>
          </cell>
          <cell r="O12518">
            <v>0</v>
          </cell>
        </row>
        <row r="12519">
          <cell r="C12519">
            <v>220104</v>
          </cell>
          <cell r="D12519" t="str">
            <v>30800220104</v>
          </cell>
          <cell r="E12519" t="str">
            <v>学生食堂饭菜价格平抑基金</v>
          </cell>
          <cell r="F12519" t="str">
            <v>魏东初</v>
          </cell>
          <cell r="G12519" t="str">
            <v>1999009</v>
          </cell>
          <cell r="H12519">
            <v>0</v>
          </cell>
          <cell r="I12519">
            <v>0</v>
          </cell>
          <cell r="J12519">
            <v>0</v>
          </cell>
          <cell r="K12519">
            <v>0</v>
          </cell>
          <cell r="L12519">
            <v>0</v>
          </cell>
          <cell r="M12519">
            <v>0</v>
          </cell>
          <cell r="N12519">
            <v>0</v>
          </cell>
          <cell r="O12519">
            <v>0</v>
          </cell>
        </row>
        <row r="12520">
          <cell r="C12520">
            <v>220106</v>
          </cell>
          <cell r="D12520" t="str">
            <v>30800220106</v>
          </cell>
          <cell r="E12520" t="str">
            <v>公务车运行费</v>
          </cell>
          <cell r="F12520" t="str">
            <v>徐永钊</v>
          </cell>
          <cell r="G12520" t="str">
            <v>2007027</v>
          </cell>
          <cell r="H12520">
            <v>0</v>
          </cell>
          <cell r="I12520">
            <v>0</v>
          </cell>
          <cell r="J12520">
            <v>0</v>
          </cell>
          <cell r="K12520">
            <v>0</v>
          </cell>
          <cell r="L12520">
            <v>0</v>
          </cell>
          <cell r="M12520">
            <v>0</v>
          </cell>
          <cell r="N12520">
            <v>0</v>
          </cell>
          <cell r="O12520">
            <v>0</v>
          </cell>
        </row>
        <row r="12521">
          <cell r="C12521">
            <v>220110001</v>
          </cell>
          <cell r="D12521" t="str">
            <v>30800220110001</v>
          </cell>
          <cell r="E12521" t="str">
            <v>学生宿舍日常维护费</v>
          </cell>
          <cell r="F12521" t="str">
            <v>徐永钊</v>
          </cell>
          <cell r="G12521" t="str">
            <v>2007027</v>
          </cell>
          <cell r="H12521">
            <v>0</v>
          </cell>
          <cell r="I12521">
            <v>0</v>
          </cell>
          <cell r="J12521">
            <v>0</v>
          </cell>
          <cell r="K12521">
            <v>0</v>
          </cell>
          <cell r="L12521">
            <v>0</v>
          </cell>
          <cell r="M12521">
            <v>69826.77</v>
          </cell>
          <cell r="N12521">
            <v>0</v>
          </cell>
          <cell r="O12521">
            <v>-69826.77</v>
          </cell>
        </row>
        <row r="12522">
          <cell r="C12522">
            <v>221001024</v>
          </cell>
          <cell r="D12522" t="str">
            <v>30800221001024</v>
          </cell>
          <cell r="E12522" t="str">
            <v>机关部门日常教学经费</v>
          </cell>
          <cell r="F12522" t="str">
            <v>徐永钊</v>
          </cell>
          <cell r="G12522" t="str">
            <v>2007027</v>
          </cell>
          <cell r="H12522">
            <v>0</v>
          </cell>
          <cell r="I12522">
            <v>0</v>
          </cell>
          <cell r="J12522">
            <v>0</v>
          </cell>
          <cell r="K12522">
            <v>0</v>
          </cell>
          <cell r="L12522">
            <v>0</v>
          </cell>
          <cell r="M12522">
            <v>0</v>
          </cell>
          <cell r="N12522">
            <v>0</v>
          </cell>
          <cell r="O12522">
            <v>0</v>
          </cell>
        </row>
        <row r="12523">
          <cell r="C12523">
            <v>221001066</v>
          </cell>
          <cell r="D12523" t="str">
            <v>30800221001066</v>
          </cell>
          <cell r="E12523" t="str">
            <v>党建经费</v>
          </cell>
          <cell r="F12523" t="str">
            <v>袁荫贞</v>
          </cell>
          <cell r="G12523" t="str">
            <v>2000009</v>
          </cell>
          <cell r="H12523">
            <v>0</v>
          </cell>
          <cell r="I12523">
            <v>22500</v>
          </cell>
          <cell r="J12523">
            <v>18079.55</v>
          </cell>
          <cell r="K12523">
            <v>4420.45</v>
          </cell>
          <cell r="L12523">
            <v>0</v>
          </cell>
          <cell r="M12523">
            <v>0</v>
          </cell>
          <cell r="N12523">
            <v>0</v>
          </cell>
          <cell r="O12523">
            <v>4420.45</v>
          </cell>
        </row>
        <row r="12524">
          <cell r="C12524">
            <v>221001126</v>
          </cell>
          <cell r="D12524" t="str">
            <v>30800221001126</v>
          </cell>
          <cell r="E12524" t="str">
            <v>物业日常维护经费</v>
          </cell>
          <cell r="F12524" t="str">
            <v>徐永钊</v>
          </cell>
          <cell r="G12524" t="str">
            <v>2007027</v>
          </cell>
          <cell r="H12524">
            <v>0</v>
          </cell>
          <cell r="I12524">
            <v>0</v>
          </cell>
          <cell r="J12524">
            <v>0</v>
          </cell>
          <cell r="K12524">
            <v>0</v>
          </cell>
          <cell r="L12524">
            <v>105436.7</v>
          </cell>
          <cell r="M12524">
            <v>0</v>
          </cell>
          <cell r="N12524">
            <v>0</v>
          </cell>
          <cell r="O12524">
            <v>0</v>
          </cell>
        </row>
        <row r="12525">
          <cell r="C12525">
            <v>221001127</v>
          </cell>
          <cell r="D12525" t="str">
            <v>30800221001127</v>
          </cell>
          <cell r="E12525" t="str">
            <v>两校区专线车</v>
          </cell>
          <cell r="F12525" t="str">
            <v>徐永钊</v>
          </cell>
          <cell r="G12525" t="str">
            <v>2007027</v>
          </cell>
          <cell r="H12525">
            <v>0</v>
          </cell>
          <cell r="I12525">
            <v>0</v>
          </cell>
          <cell r="J12525">
            <v>0</v>
          </cell>
          <cell r="K12525">
            <v>0</v>
          </cell>
          <cell r="L12525">
            <v>0</v>
          </cell>
          <cell r="M12525">
            <v>0</v>
          </cell>
          <cell r="N12525">
            <v>0</v>
          </cell>
          <cell r="O12525">
            <v>0</v>
          </cell>
        </row>
        <row r="12526">
          <cell r="C12526">
            <v>221001128</v>
          </cell>
          <cell r="D12526" t="str">
            <v>30800221001128</v>
          </cell>
          <cell r="E12526" t="str">
            <v>两校区邮电费补助</v>
          </cell>
          <cell r="F12526" t="str">
            <v>徐永钊</v>
          </cell>
          <cell r="G12526" t="str">
            <v>2007027</v>
          </cell>
          <cell r="H12526">
            <v>0</v>
          </cell>
          <cell r="I12526">
            <v>0</v>
          </cell>
          <cell r="J12526">
            <v>0</v>
          </cell>
          <cell r="K12526">
            <v>0</v>
          </cell>
          <cell r="L12526">
            <v>58327.04</v>
          </cell>
          <cell r="M12526">
            <v>0</v>
          </cell>
          <cell r="N12526">
            <v>0</v>
          </cell>
          <cell r="O12526">
            <v>0</v>
          </cell>
        </row>
        <row r="12527">
          <cell r="C12527">
            <v>221001129</v>
          </cell>
          <cell r="D12527" t="str">
            <v>30800221001129</v>
          </cell>
          <cell r="E12527" t="str">
            <v>教工饭堂成本补助</v>
          </cell>
          <cell r="F12527" t="str">
            <v>徐永钊</v>
          </cell>
          <cell r="G12527" t="str">
            <v>2007027</v>
          </cell>
          <cell r="H12527">
            <v>0</v>
          </cell>
          <cell r="I12527">
            <v>0</v>
          </cell>
          <cell r="J12527">
            <v>0</v>
          </cell>
          <cell r="K12527">
            <v>0</v>
          </cell>
          <cell r="L12527">
            <v>0</v>
          </cell>
          <cell r="M12527">
            <v>0</v>
          </cell>
          <cell r="N12527">
            <v>0</v>
          </cell>
          <cell r="O12527">
            <v>0</v>
          </cell>
        </row>
        <row r="12528">
          <cell r="C12528">
            <v>221007</v>
          </cell>
          <cell r="D12528" t="str">
            <v>30800221007</v>
          </cell>
          <cell r="E12528" t="str">
            <v>物业日常绿化及卫生防疫经费</v>
          </cell>
          <cell r="F12528" t="str">
            <v>徐永钊</v>
          </cell>
          <cell r="G12528" t="str">
            <v>2007027</v>
          </cell>
          <cell r="H12528">
            <v>0</v>
          </cell>
          <cell r="I12528">
            <v>0</v>
          </cell>
          <cell r="J12528">
            <v>0</v>
          </cell>
          <cell r="K12528">
            <v>0</v>
          </cell>
          <cell r="L12528">
            <v>0</v>
          </cell>
          <cell r="M12528">
            <v>148000</v>
          </cell>
          <cell r="N12528">
            <v>0</v>
          </cell>
          <cell r="O12528">
            <v>-148000</v>
          </cell>
        </row>
        <row r="12529">
          <cell r="C12529">
            <v>221015</v>
          </cell>
          <cell r="D12529" t="str">
            <v>30800221015</v>
          </cell>
          <cell r="E12529" t="str">
            <v>非经营性学生宿舍日常维护费</v>
          </cell>
          <cell r="F12529" t="str">
            <v>魏东初</v>
          </cell>
          <cell r="G12529" t="str">
            <v>1999009</v>
          </cell>
          <cell r="H12529">
            <v>0</v>
          </cell>
          <cell r="I12529">
            <v>0</v>
          </cell>
          <cell r="J12529">
            <v>0</v>
          </cell>
          <cell r="K12529">
            <v>0</v>
          </cell>
          <cell r="L12529">
            <v>0</v>
          </cell>
          <cell r="M12529">
            <v>0</v>
          </cell>
          <cell r="N12529">
            <v>0</v>
          </cell>
          <cell r="O12529">
            <v>0</v>
          </cell>
        </row>
        <row r="12530">
          <cell r="C12530">
            <v>221016</v>
          </cell>
          <cell r="D12530" t="str">
            <v>30800221016</v>
          </cell>
          <cell r="E12530" t="str">
            <v>学生公寓智能安全控电管理系统</v>
          </cell>
          <cell r="F12530" t="str">
            <v>魏东初</v>
          </cell>
          <cell r="G12530" t="str">
            <v>1999009</v>
          </cell>
          <cell r="H12530">
            <v>0</v>
          </cell>
          <cell r="I12530">
            <v>0</v>
          </cell>
          <cell r="J12530">
            <v>0</v>
          </cell>
          <cell r="K12530">
            <v>0</v>
          </cell>
          <cell r="L12530">
            <v>0</v>
          </cell>
          <cell r="M12530">
            <v>0</v>
          </cell>
          <cell r="N12530">
            <v>0</v>
          </cell>
          <cell r="O12530">
            <v>0</v>
          </cell>
        </row>
        <row r="12531">
          <cell r="C12531">
            <v>221112002</v>
          </cell>
          <cell r="D12531" t="str">
            <v>30800221112002</v>
          </cell>
          <cell r="E12531" t="str">
            <v>教学设备设施改造</v>
          </cell>
          <cell r="F12531" t="str">
            <v>徐永钊</v>
          </cell>
          <cell r="G12531" t="str">
            <v>2007027</v>
          </cell>
          <cell r="H12531">
            <v>0</v>
          </cell>
          <cell r="I12531">
            <v>0</v>
          </cell>
          <cell r="J12531">
            <v>0</v>
          </cell>
          <cell r="K12531">
            <v>0</v>
          </cell>
          <cell r="L12531">
            <v>0</v>
          </cell>
          <cell r="M12531">
            <v>172000</v>
          </cell>
          <cell r="N12531">
            <v>0</v>
          </cell>
          <cell r="O12531">
            <v>-172000</v>
          </cell>
        </row>
        <row r="12532">
          <cell r="C12532">
            <v>221119</v>
          </cell>
          <cell r="D12532" t="str">
            <v>30800221119</v>
          </cell>
          <cell r="E12532" t="str">
            <v>学生宿舍日常维护费</v>
          </cell>
          <cell r="F12532" t="str">
            <v>徐永钊</v>
          </cell>
          <cell r="G12532" t="str">
            <v>2007027</v>
          </cell>
          <cell r="H12532">
            <v>0</v>
          </cell>
          <cell r="I12532">
            <v>0</v>
          </cell>
          <cell r="J12532">
            <v>0</v>
          </cell>
          <cell r="K12532">
            <v>0</v>
          </cell>
          <cell r="L12532">
            <v>0</v>
          </cell>
          <cell r="M12532">
            <v>194118.28</v>
          </cell>
          <cell r="N12532">
            <v>0</v>
          </cell>
          <cell r="O12532">
            <v>-194118.28</v>
          </cell>
        </row>
        <row r="12533">
          <cell r="C12533">
            <v>221124</v>
          </cell>
          <cell r="D12533" t="str">
            <v>30800221124</v>
          </cell>
          <cell r="E12533" t="str">
            <v>经管楼电梯更换项目</v>
          </cell>
          <cell r="F12533" t="str">
            <v>徐永钊</v>
          </cell>
          <cell r="G12533" t="str">
            <v>2007027</v>
          </cell>
          <cell r="H12533">
            <v>0</v>
          </cell>
          <cell r="I12533">
            <v>0</v>
          </cell>
          <cell r="J12533">
            <v>0</v>
          </cell>
          <cell r="K12533">
            <v>0</v>
          </cell>
          <cell r="L12533">
            <v>0</v>
          </cell>
          <cell r="M12533">
            <v>0</v>
          </cell>
          <cell r="N12533">
            <v>0</v>
          </cell>
          <cell r="O12533">
            <v>0</v>
          </cell>
        </row>
        <row r="12534">
          <cell r="C12534">
            <v>221127</v>
          </cell>
          <cell r="D12534" t="str">
            <v>30800221127</v>
          </cell>
          <cell r="E12534" t="str">
            <v>两校区水电费补助</v>
          </cell>
          <cell r="F12534" t="str">
            <v>魏东初</v>
          </cell>
          <cell r="G12534" t="str">
            <v>1999009</v>
          </cell>
          <cell r="H12534">
            <v>0</v>
          </cell>
          <cell r="I12534">
            <v>0</v>
          </cell>
          <cell r="J12534">
            <v>0</v>
          </cell>
          <cell r="K12534">
            <v>0</v>
          </cell>
          <cell r="L12534">
            <v>0</v>
          </cell>
          <cell r="M12534">
            <v>0</v>
          </cell>
          <cell r="N12534">
            <v>0</v>
          </cell>
          <cell r="O12534">
            <v>0</v>
          </cell>
        </row>
        <row r="12535">
          <cell r="C12535">
            <v>221128</v>
          </cell>
          <cell r="D12535" t="str">
            <v>30800221128</v>
          </cell>
          <cell r="E12535" t="str">
            <v>物业管理费支出</v>
          </cell>
          <cell r="F12535" t="str">
            <v>魏东初</v>
          </cell>
          <cell r="G12535" t="str">
            <v>1999009</v>
          </cell>
          <cell r="H12535">
            <v>0</v>
          </cell>
          <cell r="I12535">
            <v>0</v>
          </cell>
          <cell r="J12535">
            <v>0</v>
          </cell>
          <cell r="K12535">
            <v>0</v>
          </cell>
          <cell r="L12535">
            <v>0</v>
          </cell>
          <cell r="M12535">
            <v>0</v>
          </cell>
          <cell r="N12535">
            <v>0</v>
          </cell>
          <cell r="O12535">
            <v>0</v>
          </cell>
        </row>
        <row r="12536">
          <cell r="C12536">
            <v>221130</v>
          </cell>
          <cell r="D12536" t="str">
            <v>30800221130</v>
          </cell>
          <cell r="E12536" t="str">
            <v>专用设备运行维护经费</v>
          </cell>
          <cell r="F12536" t="str">
            <v>魏东初</v>
          </cell>
          <cell r="G12536" t="str">
            <v>1999009</v>
          </cell>
          <cell r="H12536">
            <v>0</v>
          </cell>
          <cell r="I12536">
            <v>0</v>
          </cell>
          <cell r="J12536">
            <v>0</v>
          </cell>
          <cell r="K12536">
            <v>0</v>
          </cell>
          <cell r="L12536">
            <v>0</v>
          </cell>
          <cell r="M12536">
            <v>0</v>
          </cell>
          <cell r="N12536">
            <v>0</v>
          </cell>
          <cell r="O12536">
            <v>0</v>
          </cell>
        </row>
        <row r="12537">
          <cell r="C12537">
            <v>221131</v>
          </cell>
          <cell r="D12537" t="str">
            <v>30800221131</v>
          </cell>
          <cell r="E12537" t="str">
            <v>停电应急保障经费</v>
          </cell>
          <cell r="F12537" t="str">
            <v>魏东初</v>
          </cell>
          <cell r="G12537" t="str">
            <v>1999009</v>
          </cell>
          <cell r="H12537">
            <v>0</v>
          </cell>
          <cell r="I12537">
            <v>0</v>
          </cell>
          <cell r="J12537">
            <v>0</v>
          </cell>
          <cell r="K12537">
            <v>0</v>
          </cell>
          <cell r="L12537">
            <v>0</v>
          </cell>
          <cell r="M12537">
            <v>0</v>
          </cell>
          <cell r="N12537">
            <v>0</v>
          </cell>
          <cell r="O12537">
            <v>0</v>
          </cell>
        </row>
        <row r="12538">
          <cell r="C12538">
            <v>225721</v>
          </cell>
          <cell r="D12538" t="str">
            <v>30800225721</v>
          </cell>
          <cell r="E12538" t="str">
            <v>水电费支出（后勤转入）</v>
          </cell>
          <cell r="F12538" t="str">
            <v>徐永钊</v>
          </cell>
          <cell r="G12538" t="str">
            <v>2007027</v>
          </cell>
          <cell r="H12538">
            <v>500000</v>
          </cell>
          <cell r="I12538">
            <v>266877.13</v>
          </cell>
          <cell r="J12538">
            <v>-12132122.73</v>
          </cell>
          <cell r="K12538">
            <v>12898999.86</v>
          </cell>
          <cell r="L12538">
            <v>0</v>
          </cell>
          <cell r="M12538">
            <v>0</v>
          </cell>
          <cell r="N12538">
            <v>0</v>
          </cell>
          <cell r="O12538">
            <v>12898999.86</v>
          </cell>
        </row>
        <row r="12539">
          <cell r="C12539">
            <v>231001</v>
          </cell>
          <cell r="D12539" t="str">
            <v>30800231001</v>
          </cell>
          <cell r="E12539" t="str">
            <v>学生食堂饭菜价格平抑基金</v>
          </cell>
          <cell r="F12539" t="str">
            <v>徐永钊</v>
          </cell>
          <cell r="G12539" t="str">
            <v>2007027</v>
          </cell>
          <cell r="H12539">
            <v>0</v>
          </cell>
          <cell r="I12539">
            <v>0</v>
          </cell>
          <cell r="J12539">
            <v>0</v>
          </cell>
          <cell r="K12539">
            <v>0</v>
          </cell>
          <cell r="L12539">
            <v>0</v>
          </cell>
          <cell r="M12539">
            <v>0</v>
          </cell>
          <cell r="N12539">
            <v>0</v>
          </cell>
          <cell r="O12539">
            <v>0</v>
          </cell>
        </row>
        <row r="12540">
          <cell r="C12540">
            <v>231002</v>
          </cell>
          <cell r="D12540" t="str">
            <v>30800231002</v>
          </cell>
          <cell r="E12540" t="str">
            <v>后勤日常管理费</v>
          </cell>
          <cell r="F12540" t="str">
            <v>徐永钊</v>
          </cell>
          <cell r="G12540" t="str">
            <v>2007027</v>
          </cell>
          <cell r="H12540">
            <v>0</v>
          </cell>
          <cell r="I12540">
            <v>0</v>
          </cell>
          <cell r="J12540">
            <v>0</v>
          </cell>
          <cell r="K12540">
            <v>0</v>
          </cell>
          <cell r="L12540">
            <v>0</v>
          </cell>
          <cell r="M12540">
            <v>0</v>
          </cell>
          <cell r="N12540">
            <v>0</v>
          </cell>
          <cell r="O12540">
            <v>0</v>
          </cell>
        </row>
        <row r="12541">
          <cell r="C12541">
            <v>195800003</v>
          </cell>
          <cell r="D12541" t="str">
            <v>31100195800003</v>
          </cell>
          <cell r="E12541" t="str">
            <v>(071019001)其他应付款-图书押金</v>
          </cell>
          <cell r="F12541" t="str">
            <v>严前海</v>
          </cell>
          <cell r="G12541" t="str">
            <v>2006052</v>
          </cell>
          <cell r="H12541">
            <v>39900</v>
          </cell>
          <cell r="I12541">
            <v>0</v>
          </cell>
          <cell r="J12541">
            <v>0</v>
          </cell>
          <cell r="K12541">
            <v>39900</v>
          </cell>
          <cell r="L12541">
            <v>0</v>
          </cell>
          <cell r="M12541">
            <v>0</v>
          </cell>
          <cell r="N12541">
            <v>0</v>
          </cell>
          <cell r="O12541">
            <v>39900</v>
          </cell>
        </row>
        <row r="12542">
          <cell r="C12542">
            <v>195900001017</v>
          </cell>
          <cell r="D12542" t="str">
            <v>31100195900001017</v>
          </cell>
          <cell r="E12542" t="str">
            <v>党费</v>
          </cell>
          <cell r="F12542" t="str">
            <v>王根</v>
          </cell>
          <cell r="G12542" t="str">
            <v>2002011</v>
          </cell>
          <cell r="H12542">
            <v>0</v>
          </cell>
          <cell r="I12542">
            <v>55906.51</v>
          </cell>
          <cell r="J12542">
            <v>0</v>
          </cell>
          <cell r="K12542">
            <v>55906.51</v>
          </cell>
          <cell r="L12542">
            <v>0</v>
          </cell>
          <cell r="M12542">
            <v>0</v>
          </cell>
          <cell r="N12542">
            <v>0</v>
          </cell>
          <cell r="O12542">
            <v>55906.51</v>
          </cell>
        </row>
        <row r="12543">
          <cell r="C12543">
            <v>2061041</v>
          </cell>
          <cell r="D12543" t="str">
            <v>311002061041</v>
          </cell>
          <cell r="E12543" t="str">
            <v>图书馆空间改造</v>
          </cell>
          <cell r="F12543" t="str">
            <v>严前海</v>
          </cell>
          <cell r="G12543" t="str">
            <v>2006052</v>
          </cell>
          <cell r="H12543">
            <v>0</v>
          </cell>
          <cell r="I12543">
            <v>0</v>
          </cell>
          <cell r="J12543">
            <v>0</v>
          </cell>
          <cell r="K12543">
            <v>0</v>
          </cell>
          <cell r="L12543">
            <v>0</v>
          </cell>
          <cell r="M12543">
            <v>0</v>
          </cell>
          <cell r="N12543">
            <v>0</v>
          </cell>
          <cell r="O12543">
            <v>0</v>
          </cell>
        </row>
        <row r="12544">
          <cell r="C12544">
            <v>211177004</v>
          </cell>
          <cell r="D12544" t="str">
            <v>31100211177004</v>
          </cell>
          <cell r="E12544" t="str">
            <v>图书馆一楼大厅空间布局优化</v>
          </cell>
          <cell r="F12544" t="str">
            <v>严前海</v>
          </cell>
          <cell r="G12544" t="str">
            <v>2006052</v>
          </cell>
          <cell r="H12544">
            <v>0</v>
          </cell>
          <cell r="I12544">
            <v>0</v>
          </cell>
          <cell r="J12544">
            <v>0</v>
          </cell>
          <cell r="K12544">
            <v>0</v>
          </cell>
          <cell r="L12544">
            <v>0</v>
          </cell>
          <cell r="M12544">
            <v>0</v>
          </cell>
          <cell r="N12544">
            <v>0</v>
          </cell>
          <cell r="O12544">
            <v>0</v>
          </cell>
        </row>
        <row r="12545">
          <cell r="C12545">
            <v>220622002</v>
          </cell>
          <cell r="D12545" t="str">
            <v>31100220622002</v>
          </cell>
          <cell r="E12545" t="str">
            <v>文献资源建设</v>
          </cell>
          <cell r="F12545" t="str">
            <v>田根胜</v>
          </cell>
          <cell r="G12545" t="str">
            <v>1993043</v>
          </cell>
          <cell r="H12545">
            <v>0</v>
          </cell>
          <cell r="I12545">
            <v>4977675</v>
          </cell>
          <cell r="J12545">
            <v>267513.98</v>
          </cell>
          <cell r="K12545">
            <v>4710161.02</v>
          </cell>
          <cell r="L12545">
            <v>0</v>
          </cell>
          <cell r="M12545">
            <v>1709169.4</v>
          </cell>
          <cell r="N12545">
            <v>0</v>
          </cell>
          <cell r="O12545">
            <v>3000991.62</v>
          </cell>
        </row>
        <row r="12546">
          <cell r="C12546">
            <v>220622003</v>
          </cell>
          <cell r="D12546" t="str">
            <v>31100220622003</v>
          </cell>
          <cell r="E12546" t="str">
            <v>图书馆配套设备采购及维护</v>
          </cell>
          <cell r="F12546" t="str">
            <v>田根胜</v>
          </cell>
          <cell r="G12546" t="str">
            <v>1993043</v>
          </cell>
          <cell r="H12546">
            <v>0</v>
          </cell>
          <cell r="I12546">
            <v>393325</v>
          </cell>
          <cell r="J12546">
            <v>208759.6</v>
          </cell>
          <cell r="K12546">
            <v>184565.4</v>
          </cell>
          <cell r="L12546">
            <v>0</v>
          </cell>
          <cell r="M12546">
            <v>95859</v>
          </cell>
          <cell r="N12546">
            <v>0</v>
          </cell>
          <cell r="O12546">
            <v>88706.4</v>
          </cell>
        </row>
        <row r="12547">
          <cell r="C12547">
            <v>220622005</v>
          </cell>
          <cell r="D12547" t="str">
            <v>31100220622005</v>
          </cell>
          <cell r="E12547" t="str">
            <v>图书耗材</v>
          </cell>
          <cell r="F12547" t="str">
            <v>田根胜</v>
          </cell>
          <cell r="G12547" t="str">
            <v>1993043</v>
          </cell>
          <cell r="H12547">
            <v>0</v>
          </cell>
          <cell r="I12547">
            <v>0</v>
          </cell>
          <cell r="J12547">
            <v>0</v>
          </cell>
          <cell r="K12547">
            <v>0</v>
          </cell>
          <cell r="L12547">
            <v>0</v>
          </cell>
          <cell r="M12547">
            <v>0</v>
          </cell>
          <cell r="N12547">
            <v>0</v>
          </cell>
          <cell r="O12547">
            <v>0</v>
          </cell>
        </row>
        <row r="12548">
          <cell r="C12548">
            <v>220622006</v>
          </cell>
          <cell r="D12548" t="str">
            <v>31100220622006</v>
          </cell>
          <cell r="E12548" t="str">
            <v>图书馆改造项目</v>
          </cell>
          <cell r="F12548" t="str">
            <v>田根胜</v>
          </cell>
          <cell r="G12548" t="str">
            <v>1993043</v>
          </cell>
          <cell r="H12548">
            <v>0</v>
          </cell>
          <cell r="I12548">
            <v>0</v>
          </cell>
          <cell r="J12548">
            <v>0</v>
          </cell>
          <cell r="K12548">
            <v>0</v>
          </cell>
          <cell r="L12548">
            <v>0</v>
          </cell>
          <cell r="M12548">
            <v>181054.37</v>
          </cell>
          <cell r="N12548">
            <v>0</v>
          </cell>
          <cell r="O12548">
            <v>-181054.37</v>
          </cell>
        </row>
        <row r="12549">
          <cell r="C12549">
            <v>221001045</v>
          </cell>
          <cell r="D12549" t="str">
            <v>31100221001045</v>
          </cell>
          <cell r="E12549" t="str">
            <v>教学部门日常教学经费</v>
          </cell>
          <cell r="F12549" t="str">
            <v>田根胜</v>
          </cell>
          <cell r="G12549" t="str">
            <v>1993043</v>
          </cell>
          <cell r="H12549">
            <v>0</v>
          </cell>
          <cell r="I12549">
            <v>76800</v>
          </cell>
          <cell r="J12549">
            <v>58632.98</v>
          </cell>
          <cell r="K12549">
            <v>18167.02</v>
          </cell>
          <cell r="L12549">
            <v>0</v>
          </cell>
          <cell r="M12549">
            <v>0</v>
          </cell>
          <cell r="N12549">
            <v>0</v>
          </cell>
          <cell r="O12549">
            <v>18167.02</v>
          </cell>
        </row>
        <row r="12550">
          <cell r="C12550">
            <v>221001064</v>
          </cell>
          <cell r="D12550" t="str">
            <v>31100221001064</v>
          </cell>
          <cell r="E12550" t="str">
            <v>党建经费</v>
          </cell>
          <cell r="F12550" t="str">
            <v>王根</v>
          </cell>
          <cell r="G12550" t="str">
            <v>2002011</v>
          </cell>
          <cell r="H12550">
            <v>0</v>
          </cell>
          <cell r="I12550">
            <v>22500</v>
          </cell>
          <cell r="J12550">
            <v>1000</v>
          </cell>
          <cell r="K12550">
            <v>21500</v>
          </cell>
          <cell r="L12550">
            <v>0</v>
          </cell>
          <cell r="M12550">
            <v>0</v>
          </cell>
          <cell r="N12550">
            <v>0</v>
          </cell>
          <cell r="O12550">
            <v>21500</v>
          </cell>
        </row>
        <row r="12551">
          <cell r="C12551">
            <v>221001087</v>
          </cell>
          <cell r="D12551" t="str">
            <v>31100221001087</v>
          </cell>
          <cell r="E12551" t="str">
            <v>学报办刊经费</v>
          </cell>
          <cell r="F12551" t="str">
            <v>田根胜</v>
          </cell>
          <cell r="G12551" t="str">
            <v>1993043</v>
          </cell>
          <cell r="H12551">
            <v>0</v>
          </cell>
          <cell r="I12551">
            <v>430400</v>
          </cell>
          <cell r="J12551">
            <v>129542.87</v>
          </cell>
          <cell r="K12551">
            <v>300857.13</v>
          </cell>
          <cell r="L12551">
            <v>0</v>
          </cell>
          <cell r="M12551">
            <v>0</v>
          </cell>
          <cell r="N12551">
            <v>0</v>
          </cell>
          <cell r="O12551">
            <v>300857.13</v>
          </cell>
        </row>
        <row r="12552">
          <cell r="C12552">
            <v>221116013</v>
          </cell>
          <cell r="D12552" t="str">
            <v>31100221116013</v>
          </cell>
          <cell r="E12552" t="str">
            <v>图书购置经费</v>
          </cell>
          <cell r="F12552" t="str">
            <v>田根胜</v>
          </cell>
          <cell r="G12552" t="str">
            <v>1993043</v>
          </cell>
          <cell r="H12552">
            <v>0</v>
          </cell>
          <cell r="I12552">
            <v>0</v>
          </cell>
          <cell r="J12552">
            <v>0</v>
          </cell>
          <cell r="K12552">
            <v>0</v>
          </cell>
          <cell r="L12552">
            <v>0</v>
          </cell>
          <cell r="M12552">
            <v>0</v>
          </cell>
          <cell r="N12552">
            <v>0</v>
          </cell>
          <cell r="O12552">
            <v>0</v>
          </cell>
        </row>
        <row r="12553">
          <cell r="C12553">
            <v>221329015</v>
          </cell>
          <cell r="D12553" t="str">
            <v>31100221329015</v>
          </cell>
          <cell r="E12553" t="str">
            <v>卓越工程师培养条件提升建设贴息贷款项目（图书馆信息化设备采购）</v>
          </cell>
          <cell r="F12553" t="str">
            <v>田根胜</v>
          </cell>
          <cell r="G12553" t="str">
            <v>1993043</v>
          </cell>
          <cell r="H12553">
            <v>0</v>
          </cell>
          <cell r="I12553">
            <v>5080000</v>
          </cell>
          <cell r="J12553">
            <v>0</v>
          </cell>
          <cell r="K12553">
            <v>5080000</v>
          </cell>
          <cell r="L12553">
            <v>0</v>
          </cell>
          <cell r="M12553">
            <v>251050</v>
          </cell>
          <cell r="N12553">
            <v>0</v>
          </cell>
          <cell r="O12553">
            <v>4828950</v>
          </cell>
        </row>
        <row r="12554">
          <cell r="C12554">
            <v>225601019</v>
          </cell>
          <cell r="D12554" t="str">
            <v>31100225601019</v>
          </cell>
          <cell r="E12554" t="str">
            <v>科研管理费</v>
          </cell>
          <cell r="F12554" t="str">
            <v>田根胜</v>
          </cell>
          <cell r="G12554" t="str">
            <v>1993043</v>
          </cell>
          <cell r="H12554">
            <v>0</v>
          </cell>
          <cell r="I12554">
            <v>76.96</v>
          </cell>
          <cell r="J12554">
            <v>0</v>
          </cell>
          <cell r="K12554">
            <v>76.96</v>
          </cell>
          <cell r="L12554">
            <v>0</v>
          </cell>
          <cell r="M12554">
            <v>0</v>
          </cell>
          <cell r="N12554">
            <v>0</v>
          </cell>
          <cell r="O12554">
            <v>76.96</v>
          </cell>
        </row>
        <row r="12555">
          <cell r="C12555">
            <v>230218001</v>
          </cell>
          <cell r="D12555" t="str">
            <v>31100230218001</v>
          </cell>
          <cell r="E12555" t="str">
            <v>粤财科教[2023]51号2023年港澳台华侨生中央支持地方高校改革发展清算资金生均培养经费</v>
          </cell>
          <cell r="F12555" t="str">
            <v>田根胜</v>
          </cell>
          <cell r="G12555" t="str">
            <v>1993043</v>
          </cell>
          <cell r="H12555">
            <v>0</v>
          </cell>
          <cell r="I12555">
            <v>0</v>
          </cell>
          <cell r="J12555">
            <v>0</v>
          </cell>
          <cell r="K12555">
            <v>0</v>
          </cell>
          <cell r="L12555">
            <v>0</v>
          </cell>
          <cell r="M12555">
            <v>0</v>
          </cell>
          <cell r="N12555">
            <v>0</v>
          </cell>
          <cell r="O12555">
            <v>0</v>
          </cell>
        </row>
        <row r="12556">
          <cell r="C12556">
            <v>231105</v>
          </cell>
          <cell r="D12556" t="str">
            <v>31100231105</v>
          </cell>
          <cell r="E12556" t="str">
            <v>文献资源建设（补充）</v>
          </cell>
          <cell r="F12556" t="str">
            <v>田根胜</v>
          </cell>
          <cell r="G12556" t="str">
            <v>1993043</v>
          </cell>
          <cell r="H12556">
            <v>0</v>
          </cell>
          <cell r="I12556">
            <v>0</v>
          </cell>
          <cell r="J12556">
            <v>0</v>
          </cell>
          <cell r="K12556">
            <v>0</v>
          </cell>
          <cell r="L12556">
            <v>0</v>
          </cell>
          <cell r="M12556">
            <v>0</v>
          </cell>
          <cell r="N12556">
            <v>0</v>
          </cell>
          <cell r="O12556">
            <v>0</v>
          </cell>
        </row>
        <row r="12557">
          <cell r="C12557">
            <v>231109</v>
          </cell>
          <cell r="D12557" t="str">
            <v>31100231109</v>
          </cell>
          <cell r="E12557" t="str">
            <v>图书出版费</v>
          </cell>
          <cell r="F12557" t="str">
            <v>田根胜</v>
          </cell>
          <cell r="G12557" t="str">
            <v>1993043</v>
          </cell>
          <cell r="H12557">
            <v>0</v>
          </cell>
          <cell r="I12557">
            <v>0</v>
          </cell>
          <cell r="J12557">
            <v>0</v>
          </cell>
          <cell r="K12557">
            <v>0</v>
          </cell>
          <cell r="L12557">
            <v>138300</v>
          </cell>
          <cell r="M12557">
            <v>0</v>
          </cell>
          <cell r="N12557">
            <v>0</v>
          </cell>
          <cell r="O12557">
            <v>0</v>
          </cell>
        </row>
        <row r="12558">
          <cell r="C12558">
            <v>240214001</v>
          </cell>
          <cell r="D12558" t="str">
            <v>31100240214001</v>
          </cell>
          <cell r="E12558" t="str">
            <v>粤财科教[2024]41号2024年支持地方高校改革发展资金-港澳台华侨生生均培养经费（学科建设图书购置）</v>
          </cell>
          <cell r="F12558" t="str">
            <v>田根胜</v>
          </cell>
          <cell r="G12558" t="str">
            <v>1993043</v>
          </cell>
          <cell r="H12558">
            <v>0</v>
          </cell>
          <cell r="I12558">
            <v>0</v>
          </cell>
          <cell r="J12558">
            <v>0</v>
          </cell>
          <cell r="K12558">
            <v>0</v>
          </cell>
          <cell r="L12558">
            <v>0</v>
          </cell>
          <cell r="M12558">
            <v>0</v>
          </cell>
          <cell r="N12558">
            <v>0</v>
          </cell>
          <cell r="O12558">
            <v>0</v>
          </cell>
        </row>
        <row r="12559">
          <cell r="C12559">
            <v>241004</v>
          </cell>
          <cell r="D12559" t="str">
            <v>31100241004</v>
          </cell>
          <cell r="E12559" t="str">
            <v>档案馆费用</v>
          </cell>
          <cell r="F12559" t="str">
            <v>田根胜</v>
          </cell>
          <cell r="G12559" t="str">
            <v>1993043</v>
          </cell>
          <cell r="H12559">
            <v>0</v>
          </cell>
          <cell r="I12559">
            <v>177000</v>
          </cell>
          <cell r="J12559">
            <v>37245</v>
          </cell>
          <cell r="K12559">
            <v>139755</v>
          </cell>
          <cell r="L12559">
            <v>0</v>
          </cell>
          <cell r="M12559">
            <v>102605</v>
          </cell>
          <cell r="N12559">
            <v>0</v>
          </cell>
          <cell r="O12559">
            <v>37150</v>
          </cell>
        </row>
        <row r="12560">
          <cell r="C12560">
            <v>250209001</v>
          </cell>
          <cell r="D12560" t="str">
            <v>31100250209001</v>
          </cell>
          <cell r="E12560" t="str">
            <v>粤财科教[2024]245号-2025年中央财政支持地方高校发展（图书购置经费）</v>
          </cell>
          <cell r="F12560" t="str">
            <v>田根胜</v>
          </cell>
          <cell r="G12560" t="str">
            <v>1993043</v>
          </cell>
          <cell r="H12560">
            <v>0</v>
          </cell>
          <cell r="I12560">
            <v>244800</v>
          </cell>
          <cell r="J12560">
            <v>0</v>
          </cell>
          <cell r="K12560">
            <v>244800</v>
          </cell>
          <cell r="L12560">
            <v>0</v>
          </cell>
          <cell r="M12560">
            <v>244800</v>
          </cell>
          <cell r="N12560">
            <v>0</v>
          </cell>
          <cell r="O12560">
            <v>0</v>
          </cell>
        </row>
        <row r="12561">
          <cell r="C12561">
            <v>250220</v>
          </cell>
          <cell r="D12561" t="str">
            <v>31100250220</v>
          </cell>
          <cell r="E12561" t="str">
            <v>粤财科教[2025]72号-2025年清算下达中央财政支持地方高校改革发展资金-高校港澳台华侨生生均经费</v>
          </cell>
          <cell r="F12561" t="str">
            <v>田根胜</v>
          </cell>
          <cell r="G12561" t="str">
            <v>1993043</v>
          </cell>
          <cell r="H12561">
            <v>0</v>
          </cell>
          <cell r="I12561">
            <v>28800</v>
          </cell>
          <cell r="J12561">
            <v>0</v>
          </cell>
          <cell r="K12561">
            <v>28800</v>
          </cell>
          <cell r="L12561">
            <v>0</v>
          </cell>
          <cell r="M12561">
            <v>28800</v>
          </cell>
          <cell r="N12561">
            <v>0</v>
          </cell>
          <cell r="O12561">
            <v>0</v>
          </cell>
        </row>
        <row r="12562">
          <cell r="C12562">
            <v>251102</v>
          </cell>
          <cell r="D12562" t="str">
            <v>31100251102</v>
          </cell>
          <cell r="E12562" t="str">
            <v>文化宣传推广</v>
          </cell>
          <cell r="F12562" t="str">
            <v>田根胜</v>
          </cell>
          <cell r="G12562" t="str">
            <v>1993043</v>
          </cell>
          <cell r="H12562">
            <v>0</v>
          </cell>
          <cell r="I12562">
            <v>1237980</v>
          </cell>
          <cell r="J12562">
            <v>694574.1</v>
          </cell>
          <cell r="K12562">
            <v>543405.9</v>
          </cell>
          <cell r="L12562">
            <v>0</v>
          </cell>
          <cell r="M12562">
            <v>271000</v>
          </cell>
          <cell r="N12562">
            <v>0</v>
          </cell>
          <cell r="O12562">
            <v>272405.9</v>
          </cell>
        </row>
        <row r="12563">
          <cell r="C12563">
            <v>251108</v>
          </cell>
          <cell r="D12563" t="str">
            <v>31100251108</v>
          </cell>
          <cell r="E12563" t="str">
            <v>图书耗材</v>
          </cell>
          <cell r="F12563" t="str">
            <v>田根胜</v>
          </cell>
          <cell r="G12563" t="str">
            <v>1993043</v>
          </cell>
          <cell r="H12563">
            <v>0</v>
          </cell>
          <cell r="I12563">
            <v>82985</v>
          </cell>
          <cell r="J12563">
            <v>17055</v>
          </cell>
          <cell r="K12563">
            <v>65930</v>
          </cell>
          <cell r="L12563">
            <v>0</v>
          </cell>
          <cell r="M12563">
            <v>0</v>
          </cell>
          <cell r="N12563">
            <v>0</v>
          </cell>
          <cell r="O12563">
            <v>65930</v>
          </cell>
        </row>
        <row r="12564">
          <cell r="C12564">
            <v>251109</v>
          </cell>
          <cell r="D12564" t="str">
            <v>31100251109</v>
          </cell>
          <cell r="E12564" t="str">
            <v>图书馆配套设备采购及维护（补充）</v>
          </cell>
          <cell r="F12564" t="str">
            <v>田根胜</v>
          </cell>
          <cell r="G12564" t="str">
            <v>1993043</v>
          </cell>
          <cell r="H12564">
            <v>0</v>
          </cell>
          <cell r="I12564">
            <v>595015</v>
          </cell>
          <cell r="J12564">
            <v>294054</v>
          </cell>
          <cell r="K12564">
            <v>300961</v>
          </cell>
          <cell r="L12564">
            <v>0</v>
          </cell>
          <cell r="M12564">
            <v>300961</v>
          </cell>
          <cell r="N12564">
            <v>0</v>
          </cell>
          <cell r="O12564">
            <v>0</v>
          </cell>
        </row>
        <row r="12565">
          <cell r="C12565">
            <v>221001089</v>
          </cell>
          <cell r="D12565" t="str">
            <v>31300221001089</v>
          </cell>
          <cell r="E12565" t="str">
            <v>生态环境工程技术研发中心运行经费</v>
          </cell>
          <cell r="F12565" t="str">
            <v>黄焕忠</v>
          </cell>
          <cell r="G12565" t="str">
            <v>2023041</v>
          </cell>
          <cell r="H12565">
            <v>0</v>
          </cell>
          <cell r="I12565">
            <v>256483.77</v>
          </cell>
          <cell r="J12565">
            <v>53506.4</v>
          </cell>
          <cell r="K12565">
            <v>202977.37</v>
          </cell>
          <cell r="L12565">
            <v>0</v>
          </cell>
          <cell r="M12565">
            <v>0</v>
          </cell>
          <cell r="N12565">
            <v>0</v>
          </cell>
          <cell r="O12565">
            <v>202977.37</v>
          </cell>
        </row>
        <row r="12566">
          <cell r="C12566">
            <v>221003029</v>
          </cell>
          <cell r="D12566" t="str">
            <v>31300221003029</v>
          </cell>
          <cell r="E12566" t="str">
            <v>学生工作经费</v>
          </cell>
          <cell r="F12566" t="str">
            <v>黄焕忠</v>
          </cell>
          <cell r="G12566" t="str">
            <v>2023041</v>
          </cell>
          <cell r="H12566">
            <v>0</v>
          </cell>
          <cell r="I12566">
            <v>20000</v>
          </cell>
          <cell r="J12566">
            <v>1500</v>
          </cell>
          <cell r="K12566">
            <v>18500</v>
          </cell>
          <cell r="L12566">
            <v>0</v>
          </cell>
          <cell r="M12566">
            <v>0</v>
          </cell>
          <cell r="N12566">
            <v>0</v>
          </cell>
          <cell r="O12566">
            <v>18500</v>
          </cell>
        </row>
        <row r="12567">
          <cell r="C12567">
            <v>221102048</v>
          </cell>
          <cell r="D12567" t="str">
            <v>31300221102048</v>
          </cell>
          <cell r="E12567" t="str">
            <v>教学业务费</v>
          </cell>
          <cell r="F12567" t="str">
            <v>黄焕忠</v>
          </cell>
          <cell r="G12567" t="str">
            <v>2023041</v>
          </cell>
          <cell r="H12567">
            <v>0</v>
          </cell>
          <cell r="I12567">
            <v>300000</v>
          </cell>
          <cell r="J12567">
            <v>9274.68</v>
          </cell>
          <cell r="K12567">
            <v>290725.32</v>
          </cell>
          <cell r="L12567">
            <v>0</v>
          </cell>
          <cell r="M12567">
            <v>12830</v>
          </cell>
          <cell r="N12567">
            <v>0</v>
          </cell>
          <cell r="O12567">
            <v>277895.32</v>
          </cell>
        </row>
        <row r="12568">
          <cell r="C12568">
            <v>221110356</v>
          </cell>
          <cell r="D12568" t="str">
            <v>31300221110356</v>
          </cell>
          <cell r="E12568" t="str">
            <v>二级学院人才启动费</v>
          </cell>
          <cell r="F12568" t="str">
            <v>黄焕忠</v>
          </cell>
          <cell r="G12568" t="str">
            <v>2023041</v>
          </cell>
          <cell r="H12568">
            <v>0</v>
          </cell>
          <cell r="I12568">
            <v>495000</v>
          </cell>
          <cell r="J12568">
            <v>0</v>
          </cell>
          <cell r="K12568">
            <v>495000</v>
          </cell>
          <cell r="L12568">
            <v>0</v>
          </cell>
          <cell r="M12568">
            <v>0</v>
          </cell>
          <cell r="N12568">
            <v>0</v>
          </cell>
          <cell r="O12568">
            <v>495000</v>
          </cell>
        </row>
        <row r="12569">
          <cell r="C12569">
            <v>221110356001</v>
          </cell>
          <cell r="D12569" t="str">
            <v>31300221110356001</v>
          </cell>
          <cell r="E12569" t="str">
            <v>吕坚 人才启动经费项目</v>
          </cell>
          <cell r="F12569" t="str">
            <v>吕坚</v>
          </cell>
          <cell r="G12569" t="str">
            <v>2024123</v>
          </cell>
          <cell r="H12569">
            <v>0</v>
          </cell>
          <cell r="I12569">
            <v>100000</v>
          </cell>
          <cell r="J12569">
            <v>0</v>
          </cell>
          <cell r="K12569">
            <v>100000</v>
          </cell>
          <cell r="L12569">
            <v>0</v>
          </cell>
          <cell r="M12569">
            <v>0</v>
          </cell>
          <cell r="N12569">
            <v>0</v>
          </cell>
          <cell r="O12569">
            <v>100000</v>
          </cell>
        </row>
        <row r="12570">
          <cell r="C12570">
            <v>221110356002</v>
          </cell>
          <cell r="D12570" t="str">
            <v>31300221110356002</v>
          </cell>
          <cell r="E12570" t="str">
            <v>李丽仪 人才启动经费项目</v>
          </cell>
          <cell r="F12570" t="str">
            <v>李丽仪</v>
          </cell>
          <cell r="G12570" t="str">
            <v>2024083</v>
          </cell>
          <cell r="H12570">
            <v>0</v>
          </cell>
          <cell r="I12570">
            <v>100000</v>
          </cell>
          <cell r="J12570">
            <v>976</v>
          </cell>
          <cell r="K12570">
            <v>99024</v>
          </cell>
          <cell r="L12570">
            <v>0</v>
          </cell>
          <cell r="M12570">
            <v>0</v>
          </cell>
          <cell r="N12570">
            <v>0</v>
          </cell>
          <cell r="O12570">
            <v>99024</v>
          </cell>
        </row>
        <row r="12571">
          <cell r="C12571">
            <v>221110356003</v>
          </cell>
          <cell r="D12571" t="str">
            <v>31300221110356003</v>
          </cell>
          <cell r="E12571" t="str">
            <v>史穆清 人才启动经费项目</v>
          </cell>
          <cell r="F12571" t="str">
            <v>史穆清</v>
          </cell>
          <cell r="G12571" t="str">
            <v>2024159</v>
          </cell>
          <cell r="H12571">
            <v>0</v>
          </cell>
          <cell r="I12571">
            <v>100000</v>
          </cell>
          <cell r="J12571">
            <v>0</v>
          </cell>
          <cell r="K12571">
            <v>100000</v>
          </cell>
          <cell r="L12571">
            <v>0</v>
          </cell>
          <cell r="M12571">
            <v>0</v>
          </cell>
          <cell r="N12571">
            <v>0</v>
          </cell>
          <cell r="O12571">
            <v>100000</v>
          </cell>
        </row>
        <row r="12572">
          <cell r="C12572">
            <v>221110356004</v>
          </cell>
          <cell r="D12572" t="str">
            <v>31300221110356004</v>
          </cell>
          <cell r="E12572" t="str">
            <v>孙汴京 人才启动经费项目</v>
          </cell>
          <cell r="F12572" t="str">
            <v>孙汴京</v>
          </cell>
          <cell r="G12572" t="str">
            <v>2024160</v>
          </cell>
          <cell r="H12572">
            <v>0</v>
          </cell>
          <cell r="I12572">
            <v>100000</v>
          </cell>
          <cell r="J12572">
            <v>0</v>
          </cell>
          <cell r="K12572">
            <v>100000</v>
          </cell>
          <cell r="L12572">
            <v>0</v>
          </cell>
          <cell r="M12572">
            <v>0</v>
          </cell>
          <cell r="N12572">
            <v>0</v>
          </cell>
          <cell r="O12572">
            <v>100000</v>
          </cell>
        </row>
        <row r="12573">
          <cell r="C12573">
            <v>221110356005</v>
          </cell>
          <cell r="D12573" t="str">
            <v>31300221110356005</v>
          </cell>
          <cell r="E12573" t="str">
            <v>黎东怡 人才启动经费项目</v>
          </cell>
          <cell r="F12573" t="str">
            <v>黎东怡</v>
          </cell>
          <cell r="G12573" t="str">
            <v>2024177</v>
          </cell>
          <cell r="H12573">
            <v>0</v>
          </cell>
          <cell r="I12573">
            <v>100000</v>
          </cell>
          <cell r="J12573">
            <v>2000</v>
          </cell>
          <cell r="K12573">
            <v>98000</v>
          </cell>
          <cell r="L12573">
            <v>0</v>
          </cell>
          <cell r="M12573">
            <v>0</v>
          </cell>
          <cell r="N12573">
            <v>0</v>
          </cell>
          <cell r="O12573">
            <v>98000</v>
          </cell>
        </row>
        <row r="12574">
          <cell r="C12574">
            <v>221110356006</v>
          </cell>
          <cell r="D12574" t="str">
            <v>31300221110356006</v>
          </cell>
          <cell r="E12574" t="str">
            <v>张嘉敏 人才启动经费项目</v>
          </cell>
          <cell r="F12574" t="str">
            <v>张嘉敏</v>
          </cell>
          <cell r="G12574" t="str">
            <v>2024125</v>
          </cell>
          <cell r="H12574">
            <v>0</v>
          </cell>
          <cell r="I12574">
            <v>30000</v>
          </cell>
          <cell r="J12574">
            <v>27313.02</v>
          </cell>
          <cell r="K12574">
            <v>2686.98</v>
          </cell>
          <cell r="L12574">
            <v>0</v>
          </cell>
          <cell r="M12574">
            <v>0</v>
          </cell>
          <cell r="N12574">
            <v>0</v>
          </cell>
          <cell r="O12574">
            <v>2686.98</v>
          </cell>
        </row>
        <row r="12575">
          <cell r="C12575">
            <v>221110356007</v>
          </cell>
          <cell r="D12575" t="str">
            <v>31300221110356007</v>
          </cell>
          <cell r="E12575" t="str">
            <v>胡呈弘 人才启动经费项目</v>
          </cell>
          <cell r="F12575" t="str">
            <v>胡呈弘</v>
          </cell>
          <cell r="G12575" t="str">
            <v>2024129</v>
          </cell>
          <cell r="H12575">
            <v>0</v>
          </cell>
          <cell r="I12575">
            <v>30000</v>
          </cell>
          <cell r="J12575">
            <v>29465.24</v>
          </cell>
          <cell r="K12575">
            <v>534.76</v>
          </cell>
          <cell r="L12575">
            <v>0</v>
          </cell>
          <cell r="M12575">
            <v>0</v>
          </cell>
          <cell r="N12575">
            <v>0</v>
          </cell>
          <cell r="O12575">
            <v>534.76</v>
          </cell>
        </row>
        <row r="12576">
          <cell r="C12576">
            <v>221110356008</v>
          </cell>
          <cell r="D12576" t="str">
            <v>31300221110356008</v>
          </cell>
          <cell r="E12576" t="str">
            <v>颜学磊 人才启动经费项目</v>
          </cell>
          <cell r="F12576" t="str">
            <v>颜学磊</v>
          </cell>
          <cell r="G12576" t="str">
            <v>2024127</v>
          </cell>
          <cell r="H12576">
            <v>0</v>
          </cell>
          <cell r="I12576">
            <v>30000</v>
          </cell>
          <cell r="J12576">
            <v>20489.12</v>
          </cell>
          <cell r="K12576">
            <v>9510.88</v>
          </cell>
          <cell r="L12576">
            <v>0</v>
          </cell>
          <cell r="M12576">
            <v>0</v>
          </cell>
          <cell r="N12576">
            <v>0</v>
          </cell>
          <cell r="O12576">
            <v>9510.88</v>
          </cell>
        </row>
        <row r="12577">
          <cell r="C12577">
            <v>221110356009</v>
          </cell>
          <cell r="D12577" t="str">
            <v>31300221110356009</v>
          </cell>
          <cell r="E12577" t="str">
            <v>张维 人才启动经费项目</v>
          </cell>
          <cell r="F12577" t="str">
            <v>张维</v>
          </cell>
          <cell r="G12577" t="str">
            <v>2024134</v>
          </cell>
          <cell r="H12577">
            <v>0</v>
          </cell>
          <cell r="I12577">
            <v>30000</v>
          </cell>
          <cell r="J12577">
            <v>25181</v>
          </cell>
          <cell r="K12577">
            <v>4819</v>
          </cell>
          <cell r="L12577">
            <v>0</v>
          </cell>
          <cell r="M12577">
            <v>0</v>
          </cell>
          <cell r="N12577">
            <v>0</v>
          </cell>
          <cell r="O12577">
            <v>4819</v>
          </cell>
        </row>
        <row r="12578">
          <cell r="C12578">
            <v>225601017</v>
          </cell>
          <cell r="D12578" t="str">
            <v>31300225601017</v>
          </cell>
          <cell r="E12578" t="str">
            <v>科研管理费</v>
          </cell>
          <cell r="F12578" t="str">
            <v>黄焕忠</v>
          </cell>
          <cell r="G12578" t="str">
            <v>2023041</v>
          </cell>
          <cell r="H12578">
            <v>0</v>
          </cell>
          <cell r="I12578">
            <v>182572.53</v>
          </cell>
          <cell r="J12578">
            <v>18355.96</v>
          </cell>
          <cell r="K12578">
            <v>164216.57</v>
          </cell>
          <cell r="L12578">
            <v>0</v>
          </cell>
          <cell r="M12578">
            <v>0</v>
          </cell>
          <cell r="N12578">
            <v>0</v>
          </cell>
          <cell r="O12578">
            <v>164216.57</v>
          </cell>
        </row>
        <row r="12579">
          <cell r="C12579">
            <v>226120004003</v>
          </cell>
          <cell r="D12579" t="str">
            <v>31300226120004003</v>
          </cell>
          <cell r="E12579" t="str">
            <v>服务东莞企业专项经费</v>
          </cell>
          <cell r="F12579" t="str">
            <v>荣戗戗</v>
          </cell>
          <cell r="G12579" t="str">
            <v>2019816</v>
          </cell>
          <cell r="H12579">
            <v>0</v>
          </cell>
          <cell r="I12579">
            <v>0</v>
          </cell>
          <cell r="J12579">
            <v>0</v>
          </cell>
          <cell r="K12579">
            <v>0</v>
          </cell>
          <cell r="L12579">
            <v>0</v>
          </cell>
          <cell r="M12579">
            <v>0</v>
          </cell>
          <cell r="N12579">
            <v>0</v>
          </cell>
          <cell r="O12579">
            <v>0</v>
          </cell>
        </row>
        <row r="12580">
          <cell r="C12580">
            <v>230206</v>
          </cell>
          <cell r="D12580" t="str">
            <v>31300230206</v>
          </cell>
          <cell r="E12580" t="str">
            <v>（定向捐赠代管资金）岭南股份教育发展基金</v>
          </cell>
          <cell r="F12580" t="str">
            <v>黄焕忠</v>
          </cell>
          <cell r="G12580" t="str">
            <v>2023041</v>
          </cell>
          <cell r="H12580">
            <v>0</v>
          </cell>
          <cell r="I12580">
            <v>500000</v>
          </cell>
          <cell r="J12580">
            <v>0</v>
          </cell>
          <cell r="K12580">
            <v>500000</v>
          </cell>
          <cell r="L12580">
            <v>0</v>
          </cell>
          <cell r="M12580">
            <v>0</v>
          </cell>
          <cell r="N12580">
            <v>0</v>
          </cell>
          <cell r="O12580">
            <v>500000</v>
          </cell>
        </row>
        <row r="12581">
          <cell r="C12581">
            <v>241001004003</v>
          </cell>
          <cell r="D12581" t="str">
            <v>31300241001004003</v>
          </cell>
          <cell r="E12581" t="str">
            <v>服务东莞企业专项经费</v>
          </cell>
          <cell r="F12581" t="str">
            <v>荣戗戗</v>
          </cell>
          <cell r="G12581" t="str">
            <v>2019816</v>
          </cell>
          <cell r="H12581">
            <v>0</v>
          </cell>
          <cell r="I12581">
            <v>10080</v>
          </cell>
          <cell r="J12581">
            <v>0</v>
          </cell>
          <cell r="K12581">
            <v>10080</v>
          </cell>
          <cell r="L12581">
            <v>0</v>
          </cell>
          <cell r="M12581">
            <v>0</v>
          </cell>
          <cell r="N12581">
            <v>0</v>
          </cell>
          <cell r="O12581">
            <v>10080</v>
          </cell>
        </row>
        <row r="12582">
          <cell r="C12582">
            <v>241002016</v>
          </cell>
          <cell r="D12582" t="str">
            <v>31300241002016</v>
          </cell>
          <cell r="E12582" t="str">
            <v>科研业务费</v>
          </cell>
          <cell r="F12582" t="str">
            <v>黄焕忠</v>
          </cell>
          <cell r="G12582" t="str">
            <v>2023041</v>
          </cell>
          <cell r="H12582">
            <v>0</v>
          </cell>
          <cell r="I12582">
            <v>27736</v>
          </cell>
          <cell r="J12582">
            <v>9200</v>
          </cell>
          <cell r="K12582">
            <v>18536</v>
          </cell>
          <cell r="L12582">
            <v>0</v>
          </cell>
          <cell r="M12582">
            <v>0</v>
          </cell>
          <cell r="N12582">
            <v>0</v>
          </cell>
          <cell r="O12582">
            <v>18536</v>
          </cell>
        </row>
        <row r="12583">
          <cell r="C12583">
            <v>2036125</v>
          </cell>
          <cell r="D12583" t="str">
            <v>315002036125</v>
          </cell>
          <cell r="E12583" t="str">
            <v>超高温陶瓷复合涂层结构设计与抗烧灼蚀机理</v>
          </cell>
          <cell r="F12583" t="str">
            <v>朱艳</v>
          </cell>
          <cell r="G12583" t="str">
            <v>2018095</v>
          </cell>
          <cell r="H12583">
            <v>86080</v>
          </cell>
          <cell r="I12583">
            <v>0</v>
          </cell>
          <cell r="J12583">
            <v>2220.5</v>
          </cell>
          <cell r="K12583">
            <v>83859.5</v>
          </cell>
          <cell r="L12583">
            <v>0</v>
          </cell>
          <cell r="M12583">
            <v>0</v>
          </cell>
          <cell r="N12583">
            <v>0</v>
          </cell>
          <cell r="O12583">
            <v>83859.5</v>
          </cell>
        </row>
        <row r="12584">
          <cell r="C12584">
            <v>2037017</v>
          </cell>
          <cell r="D12584" t="str">
            <v>315002037017</v>
          </cell>
          <cell r="E12584" t="str">
            <v>超高性能UHMWPE纤维的多尺度微结构的原位表</v>
          </cell>
          <cell r="F12584" t="str">
            <v>海洋</v>
          </cell>
          <cell r="G12584" t="str">
            <v>2017051</v>
          </cell>
          <cell r="H12584">
            <v>10.69</v>
          </cell>
          <cell r="I12584">
            <v>0</v>
          </cell>
          <cell r="J12584">
            <v>0</v>
          </cell>
          <cell r="K12584">
            <v>10.69</v>
          </cell>
          <cell r="L12584">
            <v>0</v>
          </cell>
          <cell r="M12584">
            <v>0</v>
          </cell>
          <cell r="N12584">
            <v>0</v>
          </cell>
          <cell r="O12584">
            <v>10.69</v>
          </cell>
        </row>
        <row r="12585">
          <cell r="C12585">
            <v>211048027</v>
          </cell>
          <cell r="D12585" t="str">
            <v>31500211048027</v>
          </cell>
          <cell r="E12585" t="str">
            <v>保密管理工作经费</v>
          </cell>
          <cell r="F12585" t="str">
            <v>范洪波</v>
          </cell>
          <cell r="G12585" t="str">
            <v>2005008</v>
          </cell>
          <cell r="H12585">
            <v>0</v>
          </cell>
          <cell r="I12585">
            <v>0</v>
          </cell>
          <cell r="J12585">
            <v>0</v>
          </cell>
          <cell r="K12585">
            <v>0</v>
          </cell>
          <cell r="L12585">
            <v>0</v>
          </cell>
          <cell r="M12585">
            <v>0</v>
          </cell>
          <cell r="N12585">
            <v>0</v>
          </cell>
          <cell r="O12585">
            <v>0</v>
          </cell>
        </row>
        <row r="12586">
          <cell r="C12586">
            <v>2130001</v>
          </cell>
          <cell r="D12586" t="str">
            <v>315002130001</v>
          </cell>
          <cell r="E12586" t="str">
            <v>基于并矢GREEN函数重构算法的热障涂层THz涡</v>
          </cell>
          <cell r="F12586" t="str">
            <v>沈飞</v>
          </cell>
          <cell r="G12586" t="str">
            <v>2018811</v>
          </cell>
          <cell r="H12586">
            <v>0</v>
          </cell>
          <cell r="I12586">
            <v>0</v>
          </cell>
          <cell r="J12586">
            <v>0</v>
          </cell>
          <cell r="K12586">
            <v>0</v>
          </cell>
          <cell r="L12586">
            <v>0</v>
          </cell>
          <cell r="M12586">
            <v>0</v>
          </cell>
          <cell r="N12586">
            <v>0</v>
          </cell>
          <cell r="O12586">
            <v>0</v>
          </cell>
        </row>
        <row r="12587">
          <cell r="C12587">
            <v>2180001</v>
          </cell>
          <cell r="D12587" t="str">
            <v>315002180001</v>
          </cell>
          <cell r="E12587" t="str">
            <v>XX声源激励下单壳体低频声散射特性研究</v>
          </cell>
          <cell r="F12587" t="str">
            <v>杨阳</v>
          </cell>
          <cell r="G12587" t="str">
            <v>2020117</v>
          </cell>
          <cell r="H12587">
            <v>27899.07</v>
          </cell>
          <cell r="I12587">
            <v>0</v>
          </cell>
          <cell r="J12587">
            <v>27890</v>
          </cell>
          <cell r="K12587">
            <v>9.07</v>
          </cell>
          <cell r="L12587">
            <v>0</v>
          </cell>
          <cell r="M12587">
            <v>0</v>
          </cell>
          <cell r="N12587">
            <v>0</v>
          </cell>
          <cell r="O12587">
            <v>9.07</v>
          </cell>
        </row>
        <row r="12588">
          <cell r="C12588">
            <v>221001090</v>
          </cell>
          <cell r="D12588" t="str">
            <v>31500221001090</v>
          </cell>
          <cell r="E12588" t="str">
            <v>专项保密工作经费</v>
          </cell>
          <cell r="F12588" t="str">
            <v>李长平</v>
          </cell>
          <cell r="G12588" t="str">
            <v>2016830</v>
          </cell>
          <cell r="H12588">
            <v>0</v>
          </cell>
          <cell r="I12588">
            <v>0</v>
          </cell>
          <cell r="J12588">
            <v>0</v>
          </cell>
          <cell r="K12588">
            <v>0</v>
          </cell>
          <cell r="L12588">
            <v>0</v>
          </cell>
          <cell r="M12588">
            <v>0</v>
          </cell>
          <cell r="N12588">
            <v>0</v>
          </cell>
          <cell r="O12588">
            <v>0</v>
          </cell>
        </row>
        <row r="12589">
          <cell r="C12589">
            <v>221001091</v>
          </cell>
          <cell r="D12589" t="str">
            <v>31500221001091</v>
          </cell>
          <cell r="E12589" t="str">
            <v>保密管理工作经费</v>
          </cell>
          <cell r="F12589" t="str">
            <v>李长平</v>
          </cell>
          <cell r="G12589" t="str">
            <v>2016830</v>
          </cell>
          <cell r="H12589">
            <v>0</v>
          </cell>
          <cell r="I12589">
            <v>0</v>
          </cell>
          <cell r="J12589">
            <v>0</v>
          </cell>
          <cell r="K12589">
            <v>0</v>
          </cell>
          <cell r="L12589">
            <v>0</v>
          </cell>
          <cell r="M12589">
            <v>0</v>
          </cell>
          <cell r="N12589">
            <v>0</v>
          </cell>
          <cell r="O12589">
            <v>0</v>
          </cell>
        </row>
        <row r="12590">
          <cell r="C12590">
            <v>226120008</v>
          </cell>
          <cell r="D12590" t="str">
            <v>31500226120008</v>
          </cell>
          <cell r="E12590" t="str">
            <v>军民融合成果转化平台建设专项经费</v>
          </cell>
          <cell r="F12590" t="str">
            <v>李长平</v>
          </cell>
          <cell r="G12590" t="str">
            <v>2016830</v>
          </cell>
          <cell r="H12590">
            <v>0</v>
          </cell>
          <cell r="I12590">
            <v>0</v>
          </cell>
          <cell r="J12590">
            <v>0</v>
          </cell>
          <cell r="K12590">
            <v>0</v>
          </cell>
          <cell r="L12590">
            <v>0</v>
          </cell>
          <cell r="M12590">
            <v>0</v>
          </cell>
          <cell r="N12590">
            <v>0</v>
          </cell>
          <cell r="O12590">
            <v>0</v>
          </cell>
        </row>
        <row r="12591">
          <cell r="C12591">
            <v>2280001</v>
          </cell>
          <cell r="D12591" t="str">
            <v>315002280001</v>
          </cell>
          <cell r="E12591" t="str">
            <v>XX算法评测及XX平台整体设计</v>
          </cell>
          <cell r="F12591" t="str">
            <v>李宽</v>
          </cell>
          <cell r="G12591" t="str">
            <v>2018820</v>
          </cell>
          <cell r="H12591">
            <v>49.56</v>
          </cell>
          <cell r="I12591">
            <v>0</v>
          </cell>
          <cell r="J12591">
            <v>0</v>
          </cell>
          <cell r="K12591">
            <v>49.56</v>
          </cell>
          <cell r="L12591">
            <v>0</v>
          </cell>
          <cell r="M12591">
            <v>0</v>
          </cell>
          <cell r="N12591">
            <v>0</v>
          </cell>
          <cell r="O12591">
            <v>49.56</v>
          </cell>
        </row>
        <row r="12592">
          <cell r="C12592">
            <v>221001122016</v>
          </cell>
          <cell r="D12592" t="str">
            <v>32300221001122016</v>
          </cell>
          <cell r="E12592" t="str">
            <v>教学实验耗材费</v>
          </cell>
          <cell r="F12592" t="str">
            <v>张敏</v>
          </cell>
          <cell r="G12592" t="str">
            <v>2004065</v>
          </cell>
          <cell r="H12592">
            <v>0</v>
          </cell>
          <cell r="I12592">
            <v>0</v>
          </cell>
          <cell r="J12592">
            <v>0</v>
          </cell>
          <cell r="K12592">
            <v>0</v>
          </cell>
          <cell r="L12592">
            <v>0</v>
          </cell>
          <cell r="M12592">
            <v>0</v>
          </cell>
          <cell r="N12592">
            <v>0</v>
          </cell>
          <cell r="O12592">
            <v>0</v>
          </cell>
        </row>
        <row r="12593">
          <cell r="C12593">
            <v>221001140</v>
          </cell>
          <cell r="D12593" t="str">
            <v>32300221001140</v>
          </cell>
          <cell r="E12593" t="str">
            <v>机关部门日常教学经费</v>
          </cell>
          <cell r="F12593" t="str">
            <v>张敏</v>
          </cell>
          <cell r="G12593" t="str">
            <v>2004065</v>
          </cell>
          <cell r="H12593">
            <v>0</v>
          </cell>
          <cell r="I12593">
            <v>42000</v>
          </cell>
          <cell r="J12593">
            <v>6474.12</v>
          </cell>
          <cell r="K12593">
            <v>35525.88</v>
          </cell>
          <cell r="L12593">
            <v>0</v>
          </cell>
          <cell r="M12593">
            <v>3540</v>
          </cell>
          <cell r="N12593">
            <v>0</v>
          </cell>
          <cell r="O12593">
            <v>31985.88</v>
          </cell>
        </row>
        <row r="12594">
          <cell r="C12594">
            <v>221329010</v>
          </cell>
          <cell r="D12594" t="str">
            <v>32300221329010</v>
          </cell>
          <cell r="E12594" t="str">
            <v>卓越工程师培养条件提升建设贴息贷款项目（高精尖大型仪器购置）</v>
          </cell>
          <cell r="F12594" t="str">
            <v>张敏</v>
          </cell>
          <cell r="G12594" t="str">
            <v>2004065</v>
          </cell>
          <cell r="H12594">
            <v>0</v>
          </cell>
          <cell r="I12594">
            <v>25500390</v>
          </cell>
          <cell r="J12594">
            <v>0</v>
          </cell>
          <cell r="K12594">
            <v>25500390</v>
          </cell>
          <cell r="L12594">
            <v>10499610</v>
          </cell>
          <cell r="M12594">
            <v>24499090</v>
          </cell>
          <cell r="N12594">
            <v>0</v>
          </cell>
          <cell r="O12594">
            <v>1001300</v>
          </cell>
        </row>
        <row r="12595">
          <cell r="C12595">
            <v>221329023</v>
          </cell>
          <cell r="D12595" t="str">
            <v>32300221329023</v>
          </cell>
          <cell r="E12595" t="str">
            <v>卓越工程师培养条件提升建设贴息贷款项目（分析测试中心试验教学仿真软件采购项目）</v>
          </cell>
          <cell r="F12595" t="str">
            <v>张敏</v>
          </cell>
          <cell r="G12595" t="str">
            <v>2004065</v>
          </cell>
          <cell r="H12595">
            <v>0</v>
          </cell>
          <cell r="I12595">
            <v>1500000</v>
          </cell>
          <cell r="J12595">
            <v>1486700</v>
          </cell>
          <cell r="K12595">
            <v>13300</v>
          </cell>
          <cell r="L12595">
            <v>0</v>
          </cell>
          <cell r="M12595">
            <v>0</v>
          </cell>
          <cell r="N12595">
            <v>0</v>
          </cell>
          <cell r="O12595">
            <v>13300</v>
          </cell>
        </row>
        <row r="12596">
          <cell r="C12596">
            <v>225601028</v>
          </cell>
          <cell r="D12596" t="str">
            <v>32300225601028</v>
          </cell>
          <cell r="E12596" t="str">
            <v>科研管理费</v>
          </cell>
          <cell r="F12596" t="str">
            <v>张敏</v>
          </cell>
          <cell r="G12596" t="str">
            <v>2004065</v>
          </cell>
          <cell r="H12596">
            <v>0</v>
          </cell>
          <cell r="I12596">
            <v>1047.19</v>
          </cell>
          <cell r="J12596">
            <v>480</v>
          </cell>
          <cell r="K12596">
            <v>567.19</v>
          </cell>
          <cell r="L12596">
            <v>0</v>
          </cell>
          <cell r="M12596">
            <v>0</v>
          </cell>
          <cell r="N12596">
            <v>0</v>
          </cell>
          <cell r="O12596">
            <v>567.19</v>
          </cell>
        </row>
        <row r="12597">
          <cell r="C12597">
            <v>231005</v>
          </cell>
          <cell r="D12597" t="str">
            <v>32300231005</v>
          </cell>
          <cell r="E12597" t="str">
            <v>分析测试中心运行经费</v>
          </cell>
          <cell r="F12597" t="str">
            <v>张敏</v>
          </cell>
          <cell r="G12597" t="str">
            <v>2004065</v>
          </cell>
          <cell r="H12597">
            <v>0</v>
          </cell>
          <cell r="I12597">
            <v>1900000</v>
          </cell>
          <cell r="J12597">
            <v>575061.13</v>
          </cell>
          <cell r="K12597">
            <v>1324938.87</v>
          </cell>
          <cell r="L12597">
            <v>0</v>
          </cell>
          <cell r="M12597">
            <v>306962.63</v>
          </cell>
          <cell r="N12597">
            <v>0</v>
          </cell>
          <cell r="O12597">
            <v>1017976.24</v>
          </cell>
        </row>
        <row r="12598">
          <cell r="C12598">
            <v>241104</v>
          </cell>
          <cell r="D12598" t="str">
            <v>32300241104</v>
          </cell>
          <cell r="E12598" t="str">
            <v>分析测试收入</v>
          </cell>
          <cell r="F12598" t="str">
            <v>张敏</v>
          </cell>
          <cell r="G12598" t="str">
            <v>2004065</v>
          </cell>
          <cell r="H12598">
            <v>0</v>
          </cell>
          <cell r="I12598">
            <v>876555.86</v>
          </cell>
          <cell r="J12598">
            <v>0</v>
          </cell>
          <cell r="K12598">
            <v>876555.86</v>
          </cell>
          <cell r="L12598">
            <v>0</v>
          </cell>
          <cell r="M12598">
            <v>0</v>
          </cell>
          <cell r="N12598">
            <v>0</v>
          </cell>
          <cell r="O12598">
            <v>876555.86</v>
          </cell>
        </row>
        <row r="12599">
          <cell r="C12599">
            <v>241106</v>
          </cell>
          <cell r="D12599" t="str">
            <v>40300241106</v>
          </cell>
          <cell r="E12599" t="str">
            <v>培训项目成本</v>
          </cell>
          <cell r="F12599" t="str">
            <v>吴运建</v>
          </cell>
          <cell r="G12599" t="str">
            <v>2006003</v>
          </cell>
          <cell r="H12599">
            <v>0</v>
          </cell>
          <cell r="I12599">
            <v>0</v>
          </cell>
          <cell r="J12599">
            <v>0</v>
          </cell>
          <cell r="K12599">
            <v>0</v>
          </cell>
          <cell r="L12599">
            <v>0</v>
          </cell>
          <cell r="M12599">
            <v>0</v>
          </cell>
          <cell r="N12599">
            <v>0</v>
          </cell>
          <cell r="O12599">
            <v>0</v>
          </cell>
        </row>
        <row r="12600">
          <cell r="C12600">
            <v>241106001</v>
          </cell>
          <cell r="D12600" t="str">
            <v>40300241106001</v>
          </cell>
          <cell r="E12600" t="str">
            <v>铜仁市“组团式”帮扶和东西部协作人才专题培训班</v>
          </cell>
          <cell r="F12600" t="str">
            <v>李环</v>
          </cell>
          <cell r="G12600" t="str">
            <v>2003003</v>
          </cell>
          <cell r="H12600">
            <v>0</v>
          </cell>
          <cell r="I12600">
            <v>29760</v>
          </cell>
          <cell r="J12600">
            <v>0</v>
          </cell>
          <cell r="K12600">
            <v>29760</v>
          </cell>
          <cell r="L12600">
            <v>0</v>
          </cell>
          <cell r="M12600">
            <v>0</v>
          </cell>
          <cell r="N12600">
            <v>0</v>
          </cell>
          <cell r="O12600">
            <v>29760</v>
          </cell>
        </row>
        <row r="12601">
          <cell r="C12601">
            <v>241106002</v>
          </cell>
          <cell r="D12601" t="str">
            <v>40300241106002</v>
          </cell>
          <cell r="E12601" t="str">
            <v>2024年铜仁市乡村振兴系统能力提升专题培训班</v>
          </cell>
          <cell r="F12601" t="str">
            <v>李环</v>
          </cell>
          <cell r="G12601" t="str">
            <v>2003003</v>
          </cell>
          <cell r="H12601">
            <v>0</v>
          </cell>
          <cell r="I12601">
            <v>33734</v>
          </cell>
          <cell r="J12601">
            <v>0</v>
          </cell>
          <cell r="K12601">
            <v>33734</v>
          </cell>
          <cell r="L12601">
            <v>0</v>
          </cell>
          <cell r="M12601">
            <v>0</v>
          </cell>
          <cell r="N12601">
            <v>0</v>
          </cell>
          <cell r="O12601">
            <v>33734</v>
          </cell>
        </row>
        <row r="12602">
          <cell r="C12602">
            <v>241106003</v>
          </cell>
          <cell r="D12602" t="str">
            <v>40300241106003</v>
          </cell>
          <cell r="E12602" t="str">
            <v>铜仁市劳务协作就业稳岗工作培训班</v>
          </cell>
          <cell r="F12602" t="str">
            <v>李环</v>
          </cell>
          <cell r="G12602" t="str">
            <v>2003003</v>
          </cell>
          <cell r="H12602">
            <v>0</v>
          </cell>
          <cell r="I12602">
            <v>31486</v>
          </cell>
          <cell r="J12602">
            <v>0</v>
          </cell>
          <cell r="K12602">
            <v>31486</v>
          </cell>
          <cell r="L12602">
            <v>0</v>
          </cell>
          <cell r="M12602">
            <v>0</v>
          </cell>
          <cell r="N12602">
            <v>0</v>
          </cell>
          <cell r="O12602">
            <v>31486</v>
          </cell>
        </row>
        <row r="12603">
          <cell r="C12603">
            <v>241106004</v>
          </cell>
          <cell r="D12603" t="str">
            <v>40300241106004</v>
          </cell>
          <cell r="E12603" t="str">
            <v>新疆骨干人才研修</v>
          </cell>
          <cell r="F12603" t="str">
            <v>李环</v>
          </cell>
          <cell r="G12603" t="str">
            <v>2003003</v>
          </cell>
          <cell r="H12603">
            <v>0</v>
          </cell>
          <cell r="I12603">
            <v>70000</v>
          </cell>
          <cell r="J12603">
            <v>51640</v>
          </cell>
          <cell r="K12603">
            <v>18360</v>
          </cell>
          <cell r="L12603">
            <v>0</v>
          </cell>
          <cell r="M12603">
            <v>0</v>
          </cell>
          <cell r="N12603">
            <v>0</v>
          </cell>
          <cell r="O12603">
            <v>18360</v>
          </cell>
        </row>
        <row r="12604">
          <cell r="C12604">
            <v>241106005</v>
          </cell>
          <cell r="D12604" t="str">
            <v>40300241106005</v>
          </cell>
          <cell r="E12604" t="str">
            <v>2024年第三师图木舒克市统计局赴广东专题培训班</v>
          </cell>
          <cell r="F12604" t="str">
            <v>李环</v>
          </cell>
          <cell r="G12604" t="str">
            <v>2003003</v>
          </cell>
          <cell r="H12604">
            <v>0</v>
          </cell>
          <cell r="I12604">
            <v>53900</v>
          </cell>
          <cell r="J12604">
            <v>0</v>
          </cell>
          <cell r="K12604">
            <v>53900</v>
          </cell>
          <cell r="L12604">
            <v>0</v>
          </cell>
          <cell r="M12604">
            <v>0</v>
          </cell>
          <cell r="N12604">
            <v>0</v>
          </cell>
          <cell r="O12604">
            <v>53900</v>
          </cell>
        </row>
        <row r="12605">
          <cell r="C12605">
            <v>251112</v>
          </cell>
          <cell r="D12605" t="str">
            <v>40300251112</v>
          </cell>
          <cell r="E12605" t="str">
            <v>培训项目成本</v>
          </cell>
          <cell r="F12605" t="str">
            <v>李环</v>
          </cell>
          <cell r="G12605" t="str">
            <v>2003003</v>
          </cell>
          <cell r="H12605">
            <v>0</v>
          </cell>
          <cell r="I12605">
            <v>0</v>
          </cell>
          <cell r="J12605">
            <v>0</v>
          </cell>
          <cell r="K12605">
            <v>0</v>
          </cell>
          <cell r="L12605">
            <v>0</v>
          </cell>
          <cell r="M12605">
            <v>0</v>
          </cell>
          <cell r="N12605">
            <v>0</v>
          </cell>
          <cell r="O12605">
            <v>0</v>
          </cell>
        </row>
        <row r="12606">
          <cell r="C12606">
            <v>251112001</v>
          </cell>
          <cell r="D12606" t="str">
            <v>40300251112001</v>
          </cell>
          <cell r="E12606" t="str">
            <v>2025年小学科学教育卓越教师培训班</v>
          </cell>
          <cell r="F12606" t="str">
            <v>李环</v>
          </cell>
          <cell r="G12606" t="str">
            <v>2003003</v>
          </cell>
          <cell r="H12606">
            <v>0</v>
          </cell>
          <cell r="I12606">
            <v>342650</v>
          </cell>
          <cell r="J12606">
            <v>170940.4</v>
          </cell>
          <cell r="K12606">
            <v>171709.6</v>
          </cell>
          <cell r="L12606">
            <v>0</v>
          </cell>
          <cell r="M12606">
            <v>0</v>
          </cell>
          <cell r="N12606">
            <v>0</v>
          </cell>
          <cell r="O12606">
            <v>171709.6</v>
          </cell>
        </row>
        <row r="12607">
          <cell r="C12607">
            <v>251112002</v>
          </cell>
          <cell r="D12607" t="str">
            <v>40300251112002</v>
          </cell>
          <cell r="E12607" t="str">
            <v>祖国情·中华行新疆青少年学生研学活动项目</v>
          </cell>
          <cell r="F12607" t="str">
            <v>李环</v>
          </cell>
          <cell r="G12607" t="str">
            <v>2003003</v>
          </cell>
          <cell r="H12607">
            <v>0</v>
          </cell>
          <cell r="I12607">
            <v>250000</v>
          </cell>
          <cell r="J12607">
            <v>0</v>
          </cell>
          <cell r="K12607">
            <v>250000</v>
          </cell>
          <cell r="L12607">
            <v>0</v>
          </cell>
          <cell r="M12607">
            <v>0</v>
          </cell>
          <cell r="N12607">
            <v>0</v>
          </cell>
          <cell r="O12607">
            <v>250000</v>
          </cell>
        </row>
        <row r="12608">
          <cell r="C12608">
            <v>251112004</v>
          </cell>
          <cell r="D12608" t="str">
            <v>40300251112004</v>
          </cell>
          <cell r="E12608" t="str">
            <v>2025年万山区粤黔协作工业产业发展专题培训班</v>
          </cell>
          <cell r="F12608" t="str">
            <v>李环</v>
          </cell>
          <cell r="G12608" t="str">
            <v>2003003</v>
          </cell>
          <cell r="H12608">
            <v>0</v>
          </cell>
          <cell r="I12608">
            <v>165000</v>
          </cell>
          <cell r="J12608">
            <v>0</v>
          </cell>
          <cell r="K12608">
            <v>165000</v>
          </cell>
          <cell r="L12608">
            <v>0</v>
          </cell>
          <cell r="M12608">
            <v>0</v>
          </cell>
          <cell r="N12608">
            <v>0</v>
          </cell>
          <cell r="O12608">
            <v>165000</v>
          </cell>
        </row>
        <row r="12609">
          <cell r="C12609">
            <v>251112005</v>
          </cell>
          <cell r="D12609" t="str">
            <v>40300251112005</v>
          </cell>
          <cell r="E12609" t="str">
            <v>东莞市社会组织党委2025年“红苗工程”入党积极分子学习活动</v>
          </cell>
          <cell r="F12609" t="str">
            <v>李环</v>
          </cell>
          <cell r="G12609" t="str">
            <v>2003003</v>
          </cell>
          <cell r="H12609">
            <v>0</v>
          </cell>
          <cell r="I12609">
            <v>29520</v>
          </cell>
          <cell r="J12609">
            <v>0</v>
          </cell>
          <cell r="K12609">
            <v>29520</v>
          </cell>
          <cell r="L12609">
            <v>0</v>
          </cell>
          <cell r="M12609">
            <v>0</v>
          </cell>
          <cell r="N12609">
            <v>0</v>
          </cell>
          <cell r="O12609">
            <v>29520</v>
          </cell>
        </row>
        <row r="12610">
          <cell r="C12610">
            <v>241108</v>
          </cell>
          <cell r="D12610" t="str">
            <v>40400241108</v>
          </cell>
          <cell r="E12610" t="str">
            <v>培训项目成本</v>
          </cell>
          <cell r="F12610" t="str">
            <v>吴运建</v>
          </cell>
          <cell r="G12610" t="str">
            <v>2006003</v>
          </cell>
          <cell r="H12610">
            <v>0</v>
          </cell>
          <cell r="I12610">
            <v>0</v>
          </cell>
          <cell r="J12610">
            <v>0</v>
          </cell>
          <cell r="K12610">
            <v>0</v>
          </cell>
          <cell r="L12610">
            <v>0</v>
          </cell>
          <cell r="M12610">
            <v>0</v>
          </cell>
          <cell r="N12610">
            <v>0</v>
          </cell>
          <cell r="O12610">
            <v>0</v>
          </cell>
        </row>
        <row r="12611">
          <cell r="C12611">
            <v>241108001</v>
          </cell>
          <cell r="D12611" t="str">
            <v>40400241108001</v>
          </cell>
          <cell r="E12611" t="str">
            <v>2024年东莞市知识产权干部队伍综合能力提升专题集中培训班</v>
          </cell>
          <cell r="F12611" t="str">
            <v>鲁昭丽</v>
          </cell>
          <cell r="G12611" t="str">
            <v>20190403</v>
          </cell>
          <cell r="H12611">
            <v>0</v>
          </cell>
          <cell r="I12611">
            <v>15997.5</v>
          </cell>
          <cell r="J12611">
            <v>15997.5</v>
          </cell>
          <cell r="K12611">
            <v>0</v>
          </cell>
          <cell r="L12611">
            <v>0</v>
          </cell>
          <cell r="M12611">
            <v>0</v>
          </cell>
          <cell r="N12611">
            <v>0</v>
          </cell>
          <cell r="O12611">
            <v>0</v>
          </cell>
        </row>
        <row r="12612">
          <cell r="C12612" t="str">
            <v>Z20230004</v>
          </cell>
          <cell r="D12612" t="str">
            <v>88888Z20230004</v>
          </cell>
          <cell r="E12612" t="str">
            <v>测试非包干制5</v>
          </cell>
          <cell r="F12612" t="str">
            <v>test</v>
          </cell>
          <cell r="G12612" t="str">
            <v>001</v>
          </cell>
          <cell r="H12612">
            <v>0</v>
          </cell>
          <cell r="I12612">
            <v>0</v>
          </cell>
          <cell r="J12612">
            <v>0</v>
          </cell>
          <cell r="K12612">
            <v>0</v>
          </cell>
          <cell r="L12612">
            <v>0</v>
          </cell>
          <cell r="M12612">
            <v>0</v>
          </cell>
          <cell r="N12612">
            <v>0</v>
          </cell>
          <cell r="O12612">
            <v>0</v>
          </cell>
        </row>
        <row r="12613">
          <cell r="C12613">
            <v>0</v>
          </cell>
          <cell r="D12613" t="str">
            <v>999990</v>
          </cell>
          <cell r="E12613" t="str">
            <v>累计盈余（固定资产）</v>
          </cell>
          <cell r="F12613" t="str">
            <v>蔡传里</v>
          </cell>
          <cell r="G12613" t="str">
            <v>2008027</v>
          </cell>
          <cell r="H12613">
            <v>0</v>
          </cell>
          <cell r="I12613">
            <v>0</v>
          </cell>
          <cell r="J12613">
            <v>-3027.2</v>
          </cell>
          <cell r="K12613">
            <v>3027.2</v>
          </cell>
          <cell r="L12613">
            <v>0</v>
          </cell>
          <cell r="M12613">
            <v>0</v>
          </cell>
          <cell r="N12613">
            <v>0</v>
          </cell>
          <cell r="O12613">
            <v>3027.2</v>
          </cell>
        </row>
        <row r="12614">
          <cell r="C12614">
            <v>1</v>
          </cell>
          <cell r="D12614" t="str">
            <v>999991</v>
          </cell>
          <cell r="E12614" t="str">
            <v>个人所得税（归集）</v>
          </cell>
          <cell r="F12614" t="str">
            <v>东莞理工学院</v>
          </cell>
          <cell r="G12614" t="str">
            <v>9999</v>
          </cell>
          <cell r="H12614">
            <v>0</v>
          </cell>
          <cell r="I12614">
            <v>0</v>
          </cell>
          <cell r="J12614">
            <v>-3548722.03</v>
          </cell>
          <cell r="K12614">
            <v>3548722.03</v>
          </cell>
          <cell r="L12614">
            <v>0</v>
          </cell>
          <cell r="M12614">
            <v>0</v>
          </cell>
          <cell r="N12614">
            <v>0</v>
          </cell>
          <cell r="O12614">
            <v>3548722.03</v>
          </cell>
        </row>
        <row r="12615">
          <cell r="C12615">
            <v>2</v>
          </cell>
          <cell r="D12615" t="str">
            <v>999992</v>
          </cell>
          <cell r="E12615" t="str">
            <v>增值税（归集）</v>
          </cell>
          <cell r="F12615" t="str">
            <v>东莞理工学院</v>
          </cell>
          <cell r="G12615" t="str">
            <v>9999</v>
          </cell>
          <cell r="H12615">
            <v>28528.3</v>
          </cell>
          <cell r="I12615">
            <v>-25239.23</v>
          </cell>
          <cell r="J12615">
            <v>-51591.55</v>
          </cell>
          <cell r="K12615">
            <v>54880.62</v>
          </cell>
          <cell r="L12615">
            <v>0</v>
          </cell>
          <cell r="M12615">
            <v>0</v>
          </cell>
          <cell r="N12615">
            <v>0</v>
          </cell>
          <cell r="O12615">
            <v>54880.62</v>
          </cell>
        </row>
        <row r="12616">
          <cell r="C12616">
            <v>3</v>
          </cell>
          <cell r="D12616" t="str">
            <v>999993</v>
          </cell>
          <cell r="E12616" t="str">
            <v>固定资产累计折旧（归集）</v>
          </cell>
          <cell r="F12616" t="str">
            <v>东莞理工学院</v>
          </cell>
          <cell r="G12616" t="str">
            <v>9999</v>
          </cell>
          <cell r="H12616">
            <v>0</v>
          </cell>
          <cell r="I12616">
            <v>0</v>
          </cell>
          <cell r="J12616">
            <v>0</v>
          </cell>
          <cell r="K12616">
            <v>0</v>
          </cell>
          <cell r="L12616">
            <v>0</v>
          </cell>
          <cell r="M12616">
            <v>0</v>
          </cell>
          <cell r="N12616">
            <v>0</v>
          </cell>
          <cell r="O12616">
            <v>0</v>
          </cell>
        </row>
        <row r="12617">
          <cell r="C12617">
            <v>4</v>
          </cell>
          <cell r="D12617" t="str">
            <v>999994</v>
          </cell>
          <cell r="E12617" t="str">
            <v>质保金（归集）</v>
          </cell>
          <cell r="F12617" t="str">
            <v>东莞理工学院</v>
          </cell>
          <cell r="G12617" t="str">
            <v>9999</v>
          </cell>
          <cell r="H12617">
            <v>0</v>
          </cell>
          <cell r="I12617">
            <v>0</v>
          </cell>
          <cell r="J12617">
            <v>0</v>
          </cell>
          <cell r="K12617">
            <v>0</v>
          </cell>
          <cell r="L12617">
            <v>0</v>
          </cell>
          <cell r="M12617">
            <v>0</v>
          </cell>
          <cell r="N12617">
            <v>0</v>
          </cell>
          <cell r="O12617">
            <v>0</v>
          </cell>
        </row>
        <row r="12618">
          <cell r="C12618">
            <v>5</v>
          </cell>
          <cell r="D12618" t="str">
            <v>999995</v>
          </cell>
          <cell r="E12618" t="str">
            <v>应付未付款（归集）</v>
          </cell>
          <cell r="F12618" t="str">
            <v>东莞理工学院</v>
          </cell>
          <cell r="G12618" t="str">
            <v>9999</v>
          </cell>
          <cell r="H12618">
            <v>0</v>
          </cell>
          <cell r="I12618">
            <v>62818.82</v>
          </cell>
          <cell r="J12618">
            <v>62818.82</v>
          </cell>
          <cell r="K12618">
            <v>0</v>
          </cell>
          <cell r="L12618">
            <v>617023.88</v>
          </cell>
          <cell r="M12618">
            <v>0</v>
          </cell>
          <cell r="N12618">
            <v>0</v>
          </cell>
          <cell r="O12618">
            <v>0</v>
          </cell>
        </row>
        <row r="12619">
          <cell r="C12619">
            <v>8</v>
          </cell>
          <cell r="D12619" t="str">
            <v>999998</v>
          </cell>
          <cell r="E12619" t="str">
            <v>应缴财政款（归集）</v>
          </cell>
          <cell r="F12619" t="str">
            <v>东莞理工学院</v>
          </cell>
          <cell r="G12619" t="str">
            <v>DGUTCWC</v>
          </cell>
          <cell r="H12619">
            <v>0</v>
          </cell>
          <cell r="I12619">
            <v>0</v>
          </cell>
          <cell r="J12619">
            <v>0</v>
          </cell>
          <cell r="K12619">
            <v>0</v>
          </cell>
          <cell r="L12619">
            <v>0</v>
          </cell>
          <cell r="M12619">
            <v>0</v>
          </cell>
          <cell r="N12619">
            <v>0</v>
          </cell>
          <cell r="O12619">
            <v>0</v>
          </cell>
        </row>
        <row r="12620">
          <cell r="C12620">
            <v>10</v>
          </cell>
          <cell r="D12620" t="str">
            <v>9999910</v>
          </cell>
          <cell r="E12620" t="str">
            <v>考试费（归集）</v>
          </cell>
          <cell r="F12620" t="str">
            <v>东莞理工学院</v>
          </cell>
          <cell r="G12620" t="str">
            <v>DGUTCWC</v>
          </cell>
          <cell r="H12620">
            <v>0</v>
          </cell>
          <cell r="I12620">
            <v>0</v>
          </cell>
          <cell r="J12620">
            <v>0</v>
          </cell>
          <cell r="K12620">
            <v>0</v>
          </cell>
          <cell r="L12620">
            <v>0</v>
          </cell>
          <cell r="M12620">
            <v>0</v>
          </cell>
          <cell r="N12620">
            <v>0</v>
          </cell>
          <cell r="O12620">
            <v>0</v>
          </cell>
        </row>
        <row r="12621">
          <cell r="C12621">
            <v>11</v>
          </cell>
          <cell r="D12621" t="str">
            <v>9999911</v>
          </cell>
          <cell r="E12621" t="str">
            <v>以前年度盈余调整（归集）</v>
          </cell>
          <cell r="F12621" t="str">
            <v>东莞理工学院</v>
          </cell>
          <cell r="G12621" t="str">
            <v>DGUTCWC</v>
          </cell>
          <cell r="H12621">
            <v>0</v>
          </cell>
          <cell r="I12621">
            <v>1075296.13</v>
          </cell>
          <cell r="J12621">
            <v>0</v>
          </cell>
          <cell r="K12621">
            <v>1075296.13</v>
          </cell>
          <cell r="L12621">
            <v>0</v>
          </cell>
          <cell r="M12621">
            <v>0</v>
          </cell>
          <cell r="N12621">
            <v>0</v>
          </cell>
          <cell r="O12621">
            <v>1075296.13</v>
          </cell>
        </row>
        <row r="12622">
          <cell r="C12622">
            <v>12</v>
          </cell>
          <cell r="D12622" t="str">
            <v>9999912</v>
          </cell>
          <cell r="E12622" t="str">
            <v>科技成果转让费</v>
          </cell>
          <cell r="F12622" t="str">
            <v>东莞理工学院</v>
          </cell>
          <cell r="G12622" t="str">
            <v>DGUTCWC</v>
          </cell>
          <cell r="H12622">
            <v>0</v>
          </cell>
          <cell r="I12622">
            <v>0</v>
          </cell>
          <cell r="J12622">
            <v>0</v>
          </cell>
          <cell r="K12622">
            <v>0</v>
          </cell>
          <cell r="L12622">
            <v>0</v>
          </cell>
          <cell r="M12622">
            <v>0</v>
          </cell>
          <cell r="N12622">
            <v>0</v>
          </cell>
          <cell r="O12622">
            <v>0</v>
          </cell>
        </row>
        <row r="12623">
          <cell r="C12623">
            <v>13</v>
          </cell>
          <cell r="D12623" t="str">
            <v>9999913</v>
          </cell>
          <cell r="E12623" t="str">
            <v>劳务费（归集）</v>
          </cell>
          <cell r="F12623" t="str">
            <v>东莞理工学院</v>
          </cell>
          <cell r="G12623" t="str">
            <v>9999</v>
          </cell>
          <cell r="H12623">
            <v>0</v>
          </cell>
          <cell r="I12623">
            <v>0</v>
          </cell>
          <cell r="J12623">
            <v>0</v>
          </cell>
          <cell r="K12623">
            <v>0</v>
          </cell>
          <cell r="L12623">
            <v>0</v>
          </cell>
          <cell r="M12623">
            <v>0</v>
          </cell>
          <cell r="N12623">
            <v>0</v>
          </cell>
          <cell r="O12623">
            <v>0</v>
          </cell>
        </row>
        <row r="12624">
          <cell r="C12624">
            <v>14</v>
          </cell>
          <cell r="D12624" t="str">
            <v>9999914</v>
          </cell>
          <cell r="E12624" t="str">
            <v>社保（归集）</v>
          </cell>
          <cell r="F12624" t="str">
            <v>东莞理工学院</v>
          </cell>
          <cell r="G12624" t="str">
            <v>9999</v>
          </cell>
          <cell r="H12624">
            <v>0</v>
          </cell>
          <cell r="I12624">
            <v>11611.72</v>
          </cell>
          <cell r="J12624">
            <v>-222351.5</v>
          </cell>
          <cell r="K12624">
            <v>233963.22</v>
          </cell>
          <cell r="L12624">
            <v>0</v>
          </cell>
          <cell r="M12624">
            <v>0</v>
          </cell>
          <cell r="N12624">
            <v>0</v>
          </cell>
          <cell r="O12624">
            <v>233963.22</v>
          </cell>
        </row>
        <row r="12625">
          <cell r="C12625">
            <v>15</v>
          </cell>
          <cell r="D12625" t="str">
            <v>9999915</v>
          </cell>
          <cell r="E12625" t="str">
            <v>公积金（归集）</v>
          </cell>
          <cell r="F12625" t="str">
            <v>东莞理工学院</v>
          </cell>
          <cell r="G12625" t="str">
            <v>9999</v>
          </cell>
          <cell r="H12625">
            <v>0</v>
          </cell>
          <cell r="I12625">
            <v>0</v>
          </cell>
          <cell r="J12625">
            <v>0</v>
          </cell>
          <cell r="K12625">
            <v>0</v>
          </cell>
          <cell r="L12625">
            <v>0</v>
          </cell>
          <cell r="M12625">
            <v>0</v>
          </cell>
          <cell r="N12625">
            <v>0</v>
          </cell>
          <cell r="O12625">
            <v>0</v>
          </cell>
        </row>
        <row r="12626">
          <cell r="C12626">
            <v>16</v>
          </cell>
          <cell r="D12626" t="str">
            <v>9999916</v>
          </cell>
          <cell r="E12626" t="str">
            <v>房产税（归集）</v>
          </cell>
          <cell r="F12626" t="str">
            <v>东莞理工学院</v>
          </cell>
          <cell r="G12626" t="str">
            <v>9999</v>
          </cell>
          <cell r="H12626">
            <v>0</v>
          </cell>
          <cell r="I12626">
            <v>0</v>
          </cell>
          <cell r="J12626">
            <v>0</v>
          </cell>
          <cell r="K12626">
            <v>0</v>
          </cell>
          <cell r="L12626">
            <v>0</v>
          </cell>
          <cell r="M12626">
            <v>0</v>
          </cell>
          <cell r="N12626">
            <v>0</v>
          </cell>
          <cell r="O12626">
            <v>0</v>
          </cell>
        </row>
        <row r="12627">
          <cell r="C12627">
            <v>17</v>
          </cell>
          <cell r="D12627" t="str">
            <v>9999917</v>
          </cell>
          <cell r="E12627" t="str">
            <v>企业所得税（归集）</v>
          </cell>
          <cell r="F12627" t="str">
            <v>东莞理工学院</v>
          </cell>
          <cell r="G12627" t="str">
            <v>9999</v>
          </cell>
          <cell r="H12627">
            <v>0</v>
          </cell>
          <cell r="I12627">
            <v>0</v>
          </cell>
          <cell r="J12627">
            <v>0</v>
          </cell>
          <cell r="K12627">
            <v>0</v>
          </cell>
          <cell r="L12627">
            <v>0</v>
          </cell>
          <cell r="M12627">
            <v>0</v>
          </cell>
          <cell r="N12627">
            <v>0</v>
          </cell>
          <cell r="O12627">
            <v>0</v>
          </cell>
        </row>
        <row r="12628">
          <cell r="C12628">
            <v>18</v>
          </cell>
          <cell r="D12628" t="str">
            <v>9999918</v>
          </cell>
          <cell r="E12628" t="str">
            <v>城镇土地使用税（归集）</v>
          </cell>
          <cell r="F12628" t="str">
            <v>东莞理工学院</v>
          </cell>
          <cell r="G12628" t="str">
            <v>9999</v>
          </cell>
          <cell r="H12628">
            <v>0</v>
          </cell>
          <cell r="I12628">
            <v>0</v>
          </cell>
          <cell r="J12628">
            <v>0</v>
          </cell>
          <cell r="K12628">
            <v>0</v>
          </cell>
          <cell r="L12628">
            <v>0</v>
          </cell>
          <cell r="M12628">
            <v>0</v>
          </cell>
          <cell r="N12628">
            <v>0</v>
          </cell>
          <cell r="O12628">
            <v>0</v>
          </cell>
        </row>
        <row r="12629">
          <cell r="C12629">
            <v>19</v>
          </cell>
          <cell r="D12629" t="str">
            <v>9999919</v>
          </cell>
          <cell r="E12629" t="str">
            <v>个人所得税（工资薪金归集）</v>
          </cell>
          <cell r="F12629" t="str">
            <v>东莞理工学院</v>
          </cell>
          <cell r="G12629" t="str">
            <v>9999</v>
          </cell>
          <cell r="H12629">
            <v>0</v>
          </cell>
          <cell r="I12629">
            <v>0</v>
          </cell>
          <cell r="J12629">
            <v>-3432171.71</v>
          </cell>
          <cell r="K12629">
            <v>3432171.71</v>
          </cell>
          <cell r="L12629">
            <v>0</v>
          </cell>
          <cell r="M12629">
            <v>0</v>
          </cell>
          <cell r="N12629">
            <v>0</v>
          </cell>
          <cell r="O12629">
            <v>3432171.71</v>
          </cell>
        </row>
        <row r="12630">
          <cell r="C12630">
            <v>20</v>
          </cell>
          <cell r="D12630" t="str">
            <v>9999920</v>
          </cell>
          <cell r="E12630" t="str">
            <v>社保（过渡）</v>
          </cell>
          <cell r="F12630" t="str">
            <v>东莞理工学院</v>
          </cell>
          <cell r="G12630" t="str">
            <v>9999</v>
          </cell>
          <cell r="H12630">
            <v>0</v>
          </cell>
          <cell r="I12630">
            <v>12729.72</v>
          </cell>
          <cell r="J12630">
            <v>0</v>
          </cell>
          <cell r="K12630">
            <v>12729.72</v>
          </cell>
          <cell r="L12630">
            <v>0</v>
          </cell>
          <cell r="M12630">
            <v>0</v>
          </cell>
          <cell r="N12630">
            <v>0</v>
          </cell>
          <cell r="O12630">
            <v>12729.72</v>
          </cell>
        </row>
        <row r="12631">
          <cell r="C12631">
            <v>190200011</v>
          </cell>
          <cell r="D12631" t="str">
            <v>99999190200011</v>
          </cell>
          <cell r="E12631" t="str">
            <v>独立学院管理费返还</v>
          </cell>
          <cell r="F12631" t="str">
            <v>东莞理工学院</v>
          </cell>
          <cell r="G12631" t="str">
            <v>DGUTCWC</v>
          </cell>
          <cell r="H12631">
            <v>0</v>
          </cell>
          <cell r="I12631">
            <v>0</v>
          </cell>
          <cell r="J12631">
            <v>0</v>
          </cell>
          <cell r="K12631">
            <v>0</v>
          </cell>
          <cell r="L12631">
            <v>0</v>
          </cell>
          <cell r="M12631">
            <v>0</v>
          </cell>
          <cell r="N12631">
            <v>0</v>
          </cell>
          <cell r="O12631">
            <v>0</v>
          </cell>
        </row>
        <row r="12632">
          <cell r="C12632">
            <v>2057012</v>
          </cell>
          <cell r="D12632" t="str">
            <v>999992057012</v>
          </cell>
          <cell r="E12632" t="str">
            <v>代扣代缴手续费返还</v>
          </cell>
          <cell r="F12632" t="str">
            <v>东莞理工学院</v>
          </cell>
          <cell r="G12632" t="str">
            <v>DGUTCWC</v>
          </cell>
          <cell r="H12632">
            <v>0</v>
          </cell>
          <cell r="I12632">
            <v>674510.23</v>
          </cell>
          <cell r="J12632">
            <v>6094.97</v>
          </cell>
          <cell r="K12632">
            <v>668415.26</v>
          </cell>
          <cell r="L12632">
            <v>0</v>
          </cell>
          <cell r="M12632">
            <v>0</v>
          </cell>
          <cell r="N12632">
            <v>0</v>
          </cell>
          <cell r="O12632">
            <v>668415.26</v>
          </cell>
        </row>
        <row r="12633">
          <cell r="C12633">
            <v>215719</v>
          </cell>
          <cell r="D12633" t="str">
            <v>99999215719</v>
          </cell>
          <cell r="E12633" t="str">
            <v>现代服务费</v>
          </cell>
          <cell r="F12633" t="str">
            <v>魏文红</v>
          </cell>
          <cell r="G12633" t="str">
            <v>2009012</v>
          </cell>
          <cell r="H12633">
            <v>0</v>
          </cell>
          <cell r="I12633">
            <v>42476.1</v>
          </cell>
          <cell r="J12633">
            <v>42476.1</v>
          </cell>
          <cell r="K12633">
            <v>0</v>
          </cell>
          <cell r="L12633">
            <v>0</v>
          </cell>
          <cell r="M12633">
            <v>0</v>
          </cell>
          <cell r="N12633">
            <v>0</v>
          </cell>
          <cell r="O12633">
            <v>0</v>
          </cell>
        </row>
        <row r="12634">
          <cell r="C12634">
            <v>217013</v>
          </cell>
          <cell r="D12634" t="str">
            <v>99999217013</v>
          </cell>
          <cell r="E12634" t="str">
            <v>（间接费用）继续教育学院培训项目提取管理费</v>
          </cell>
          <cell r="F12634" t="str">
            <v>东莞理工学院</v>
          </cell>
          <cell r="G12634" t="str">
            <v>DGUTCWC</v>
          </cell>
          <cell r="H12634">
            <v>0</v>
          </cell>
          <cell r="I12634">
            <v>0</v>
          </cell>
          <cell r="J12634">
            <v>0</v>
          </cell>
          <cell r="K12634">
            <v>0</v>
          </cell>
          <cell r="L12634">
            <v>0</v>
          </cell>
          <cell r="M12634">
            <v>0</v>
          </cell>
          <cell r="N12634">
            <v>0</v>
          </cell>
          <cell r="O12634">
            <v>0</v>
          </cell>
        </row>
        <row r="12635">
          <cell r="C12635">
            <v>220100</v>
          </cell>
          <cell r="D12635" t="str">
            <v>99999220100</v>
          </cell>
          <cell r="E12635" t="str">
            <v>财政专项预备费</v>
          </cell>
          <cell r="F12635" t="str">
            <v>东莞理工学院</v>
          </cell>
          <cell r="G12635" t="str">
            <v>DGUTCWC</v>
          </cell>
          <cell r="H12635">
            <v>0</v>
          </cell>
          <cell r="I12635">
            <v>0</v>
          </cell>
          <cell r="J12635">
            <v>0</v>
          </cell>
          <cell r="K12635">
            <v>0</v>
          </cell>
          <cell r="L12635">
            <v>0</v>
          </cell>
          <cell r="M12635">
            <v>0</v>
          </cell>
          <cell r="N12635">
            <v>0</v>
          </cell>
          <cell r="O12635">
            <v>0</v>
          </cell>
        </row>
        <row r="12636">
          <cell r="C12636">
            <v>220110002</v>
          </cell>
          <cell r="D12636" t="str">
            <v>99999220110002</v>
          </cell>
          <cell r="E12636" t="str">
            <v>物业资产维护管理经费专项（维护）</v>
          </cell>
          <cell r="F12636" t="str">
            <v>东莞理工学院</v>
          </cell>
          <cell r="G12636" t="str">
            <v>DWLGXY</v>
          </cell>
          <cell r="H12636">
            <v>0</v>
          </cell>
          <cell r="I12636">
            <v>0</v>
          </cell>
          <cell r="J12636">
            <v>0</v>
          </cell>
          <cell r="K12636">
            <v>0</v>
          </cell>
          <cell r="L12636">
            <v>0</v>
          </cell>
          <cell r="M12636">
            <v>0</v>
          </cell>
          <cell r="N12636">
            <v>0</v>
          </cell>
          <cell r="O12636">
            <v>0</v>
          </cell>
        </row>
        <row r="12637">
          <cell r="C12637">
            <v>221001132</v>
          </cell>
          <cell r="D12637" t="str">
            <v>99999221001132</v>
          </cell>
          <cell r="E12637" t="str">
            <v>莞城校区校外学生公寓11、12栋二楼场地租</v>
          </cell>
          <cell r="F12637" t="str">
            <v>东莞理工学院</v>
          </cell>
          <cell r="G12637" t="str">
            <v>DWLGXY</v>
          </cell>
          <cell r="H12637">
            <v>0</v>
          </cell>
          <cell r="I12637">
            <v>0</v>
          </cell>
          <cell r="J12637">
            <v>0</v>
          </cell>
          <cell r="K12637">
            <v>0</v>
          </cell>
          <cell r="L12637">
            <v>0</v>
          </cell>
          <cell r="M12637">
            <v>0</v>
          </cell>
          <cell r="N12637">
            <v>0</v>
          </cell>
          <cell r="O12637">
            <v>0</v>
          </cell>
        </row>
        <row r="12638">
          <cell r="C12638">
            <v>221100</v>
          </cell>
          <cell r="D12638" t="str">
            <v>99999221100</v>
          </cell>
          <cell r="E12638" t="str">
            <v>自筹经费预备费</v>
          </cell>
          <cell r="F12638" t="str">
            <v>东莞理工学院</v>
          </cell>
          <cell r="G12638" t="str">
            <v>DGUTCWC</v>
          </cell>
          <cell r="H12638">
            <v>0</v>
          </cell>
          <cell r="I12638">
            <v>19888608.95</v>
          </cell>
          <cell r="J12638">
            <v>0</v>
          </cell>
          <cell r="K12638">
            <v>19888608.95</v>
          </cell>
          <cell r="L12638">
            <v>0</v>
          </cell>
          <cell r="M12638">
            <v>0</v>
          </cell>
          <cell r="N12638">
            <v>0</v>
          </cell>
          <cell r="O12638">
            <v>19888608.95</v>
          </cell>
        </row>
        <row r="12639">
          <cell r="C12639">
            <v>221129</v>
          </cell>
          <cell r="D12639" t="str">
            <v>99999221129</v>
          </cell>
          <cell r="E12639" t="str">
            <v>东莞理工学院卓越工程师培养条件提升建设</v>
          </cell>
          <cell r="F12639" t="str">
            <v>蔡传里</v>
          </cell>
          <cell r="G12639" t="str">
            <v>2008027</v>
          </cell>
          <cell r="H12639">
            <v>0</v>
          </cell>
          <cell r="I12639">
            <v>0</v>
          </cell>
          <cell r="J12639">
            <v>0</v>
          </cell>
          <cell r="K12639">
            <v>0</v>
          </cell>
          <cell r="L12639">
            <v>0</v>
          </cell>
          <cell r="M12639">
            <v>0</v>
          </cell>
          <cell r="N12639">
            <v>0</v>
          </cell>
          <cell r="O12639">
            <v>0</v>
          </cell>
        </row>
        <row r="12640">
          <cell r="C12640">
            <v>221132</v>
          </cell>
          <cell r="D12640" t="str">
            <v>99999221132</v>
          </cell>
          <cell r="E12640" t="str">
            <v>卓越工程师培养条件提升建设贴息贷款项目设备采购资本金</v>
          </cell>
          <cell r="F12640" t="str">
            <v>王晓季</v>
          </cell>
          <cell r="G12640" t="str">
            <v>2018816</v>
          </cell>
          <cell r="H12640">
            <v>0</v>
          </cell>
          <cell r="I12640">
            <v>0</v>
          </cell>
          <cell r="J12640">
            <v>0</v>
          </cell>
          <cell r="K12640">
            <v>0</v>
          </cell>
          <cell r="L12640">
            <v>0</v>
          </cell>
          <cell r="M12640">
            <v>0</v>
          </cell>
          <cell r="N12640">
            <v>0</v>
          </cell>
          <cell r="O12640">
            <v>0</v>
          </cell>
        </row>
        <row r="12641">
          <cell r="C12641">
            <v>226100</v>
          </cell>
          <cell r="D12641" t="str">
            <v>99999226100</v>
          </cell>
          <cell r="E12641" t="str">
            <v>高建经费预备费</v>
          </cell>
          <cell r="F12641" t="str">
            <v>东莞理工学院</v>
          </cell>
          <cell r="G12641" t="str">
            <v>DGUTCWC</v>
          </cell>
          <cell r="H12641">
            <v>0</v>
          </cell>
          <cell r="I12641">
            <v>0</v>
          </cell>
          <cell r="J12641">
            <v>0</v>
          </cell>
          <cell r="K12641">
            <v>0</v>
          </cell>
          <cell r="L12641">
            <v>0</v>
          </cell>
          <cell r="M12641">
            <v>0</v>
          </cell>
          <cell r="N12641">
            <v>0</v>
          </cell>
          <cell r="O12641">
            <v>0</v>
          </cell>
        </row>
        <row r="12642">
          <cell r="C12642">
            <v>229902</v>
          </cell>
          <cell r="D12642" t="str">
            <v>99999229902</v>
          </cell>
          <cell r="E12642" t="str">
            <v>资产经营有限公司退回东莞理工学院人员经费</v>
          </cell>
          <cell r="F12642" t="str">
            <v>东莞理工学院</v>
          </cell>
          <cell r="G12642" t="str">
            <v>DGUTCWC</v>
          </cell>
          <cell r="H12642">
            <v>0</v>
          </cell>
          <cell r="I12642">
            <v>0</v>
          </cell>
          <cell r="J12642">
            <v>0</v>
          </cell>
          <cell r="K12642">
            <v>0</v>
          </cell>
          <cell r="L12642">
            <v>0</v>
          </cell>
          <cell r="M12642">
            <v>0</v>
          </cell>
          <cell r="N12642">
            <v>0</v>
          </cell>
          <cell r="O12642">
            <v>0</v>
          </cell>
        </row>
        <row r="12643">
          <cell r="C12643">
            <v>230201</v>
          </cell>
          <cell r="D12643" t="str">
            <v>99999230201</v>
          </cell>
          <cell r="E12643" t="str">
            <v>学生公寓房屋及家具资产</v>
          </cell>
          <cell r="F12643" t="str">
            <v>徐永钊</v>
          </cell>
          <cell r="G12643" t="str">
            <v>2007027</v>
          </cell>
          <cell r="H12643">
            <v>0</v>
          </cell>
          <cell r="I12643">
            <v>0</v>
          </cell>
          <cell r="J12643">
            <v>0</v>
          </cell>
          <cell r="K12643">
            <v>0</v>
          </cell>
          <cell r="L12643">
            <v>0</v>
          </cell>
          <cell r="M12643">
            <v>0</v>
          </cell>
          <cell r="N12643">
            <v>0</v>
          </cell>
          <cell r="O12643">
            <v>0</v>
          </cell>
        </row>
        <row r="12644">
          <cell r="C12644">
            <v>235715</v>
          </cell>
          <cell r="D12644" t="str">
            <v>99999235715</v>
          </cell>
          <cell r="E12644" t="str">
            <v>教师兼职取酬归集项目</v>
          </cell>
          <cell r="F12644" t="str">
            <v>东莞理工学院</v>
          </cell>
          <cell r="G12644" t="str">
            <v>DGUTCWC</v>
          </cell>
          <cell r="H12644">
            <v>0</v>
          </cell>
          <cell r="I12644">
            <v>0</v>
          </cell>
          <cell r="J12644">
            <v>0</v>
          </cell>
          <cell r="K12644">
            <v>0</v>
          </cell>
          <cell r="L12644">
            <v>0</v>
          </cell>
          <cell r="M12644">
            <v>0</v>
          </cell>
          <cell r="N12644">
            <v>0</v>
          </cell>
          <cell r="O12644">
            <v>0</v>
          </cell>
        </row>
        <row r="12645">
          <cell r="C12645">
            <v>240021</v>
          </cell>
          <cell r="D12645" t="str">
            <v>99999240021</v>
          </cell>
          <cell r="E12645" t="str">
            <v>分析测试中心设备使用费</v>
          </cell>
          <cell r="F12645" t="str">
            <v>东莞理工学院</v>
          </cell>
          <cell r="G12645" t="str">
            <v>DGUTCWC</v>
          </cell>
          <cell r="H12645">
            <v>0</v>
          </cell>
          <cell r="I12645">
            <v>117235.53</v>
          </cell>
          <cell r="J12645">
            <v>9781.91</v>
          </cell>
          <cell r="K12645">
            <v>107453.62</v>
          </cell>
          <cell r="L12645">
            <v>0</v>
          </cell>
          <cell r="M12645">
            <v>0</v>
          </cell>
          <cell r="N12645">
            <v>0</v>
          </cell>
          <cell r="O12645">
            <v>107453.62</v>
          </cell>
        </row>
        <row r="12646">
          <cell r="C12646">
            <v>240036</v>
          </cell>
          <cell r="D12646" t="str">
            <v>99999240036</v>
          </cell>
          <cell r="E12646" t="str">
            <v>体育实践教学中心场地收款（校内结算）</v>
          </cell>
          <cell r="F12646" t="str">
            <v>东莞理工学院</v>
          </cell>
          <cell r="G12646" t="str">
            <v>DGUTCWC</v>
          </cell>
          <cell r="H12646">
            <v>0</v>
          </cell>
          <cell r="I12646">
            <v>0</v>
          </cell>
          <cell r="J12646">
            <v>0</v>
          </cell>
          <cell r="K12646">
            <v>0</v>
          </cell>
          <cell r="L12646">
            <v>0</v>
          </cell>
          <cell r="M12646">
            <v>0</v>
          </cell>
          <cell r="N12646">
            <v>0</v>
          </cell>
          <cell r="O12646">
            <v>0</v>
          </cell>
        </row>
        <row r="12647">
          <cell r="C12647">
            <v>249901</v>
          </cell>
          <cell r="D12647" t="str">
            <v>99999249901</v>
          </cell>
          <cell r="E12647" t="str">
            <v>宿舍楼建设经费</v>
          </cell>
          <cell r="F12647" t="str">
            <v>东莞理工学院</v>
          </cell>
          <cell r="G12647" t="str">
            <v>DGUTCWC</v>
          </cell>
          <cell r="H12647">
            <v>0</v>
          </cell>
          <cell r="I12647">
            <v>0</v>
          </cell>
          <cell r="J12647">
            <v>0</v>
          </cell>
          <cell r="K12647">
            <v>0</v>
          </cell>
          <cell r="L12647">
            <v>0</v>
          </cell>
          <cell r="M12647">
            <v>0</v>
          </cell>
          <cell r="N12647">
            <v>0</v>
          </cell>
          <cell r="O12647">
            <v>0</v>
          </cell>
        </row>
        <row r="12648">
          <cell r="C12648">
            <v>249902</v>
          </cell>
          <cell r="D12648" t="str">
            <v>99999249902</v>
          </cell>
          <cell r="E12648" t="str">
            <v>成果转化专项4128616</v>
          </cell>
          <cell r="F12648" t="str">
            <v>东莞理工学院</v>
          </cell>
          <cell r="G12648" t="str">
            <v>DGUTCWC</v>
          </cell>
          <cell r="H12648">
            <v>0</v>
          </cell>
          <cell r="I12648">
            <v>0</v>
          </cell>
          <cell r="J12648">
            <v>0</v>
          </cell>
          <cell r="K12648">
            <v>0</v>
          </cell>
          <cell r="L12648">
            <v>0</v>
          </cell>
          <cell r="M12648">
            <v>0</v>
          </cell>
          <cell r="N12648">
            <v>0</v>
          </cell>
          <cell r="O12648">
            <v>0</v>
          </cell>
        </row>
        <row r="12649">
          <cell r="C12649">
            <v>249903</v>
          </cell>
          <cell r="D12649" t="str">
            <v>99999249903</v>
          </cell>
          <cell r="E12649" t="str">
            <v>质量提升战略专项资金4128635</v>
          </cell>
          <cell r="F12649" t="str">
            <v>东莞理工学院</v>
          </cell>
          <cell r="G12649" t="str">
            <v>DGUTCWC</v>
          </cell>
          <cell r="H12649">
            <v>0</v>
          </cell>
          <cell r="I12649">
            <v>0</v>
          </cell>
          <cell r="J12649">
            <v>0</v>
          </cell>
          <cell r="K12649">
            <v>0</v>
          </cell>
          <cell r="L12649">
            <v>0</v>
          </cell>
          <cell r="M12649">
            <v>0</v>
          </cell>
          <cell r="N12649">
            <v>0</v>
          </cell>
          <cell r="O12649">
            <v>0</v>
          </cell>
        </row>
        <row r="12650">
          <cell r="C12650">
            <v>249904</v>
          </cell>
          <cell r="D12650" t="str">
            <v>99999249904</v>
          </cell>
          <cell r="E12650" t="str">
            <v>东莞市食品产业科技创新中心4109201</v>
          </cell>
          <cell r="F12650" t="str">
            <v>东莞理工学院</v>
          </cell>
          <cell r="G12650" t="str">
            <v>DGUTCWC</v>
          </cell>
          <cell r="H12650">
            <v>0</v>
          </cell>
          <cell r="I12650">
            <v>0</v>
          </cell>
          <cell r="J12650">
            <v>0</v>
          </cell>
          <cell r="K12650">
            <v>0</v>
          </cell>
          <cell r="L12650">
            <v>0</v>
          </cell>
          <cell r="M12650">
            <v>0</v>
          </cell>
          <cell r="N12650">
            <v>0</v>
          </cell>
          <cell r="O12650">
            <v>0</v>
          </cell>
        </row>
        <row r="12651">
          <cell r="C12651">
            <v>249905</v>
          </cell>
          <cell r="D12651" t="str">
            <v>99999249905</v>
          </cell>
          <cell r="E12651" t="str">
            <v>后勤固定资产并账</v>
          </cell>
          <cell r="F12651" t="str">
            <v>徐永钊</v>
          </cell>
          <cell r="G12651" t="str">
            <v>2007027</v>
          </cell>
          <cell r="H12651">
            <v>0</v>
          </cell>
          <cell r="I12651">
            <v>0</v>
          </cell>
          <cell r="J12651">
            <v>0</v>
          </cell>
          <cell r="K12651">
            <v>0</v>
          </cell>
          <cell r="L12651">
            <v>0</v>
          </cell>
          <cell r="M12651">
            <v>0</v>
          </cell>
          <cell r="N12651">
            <v>0</v>
          </cell>
          <cell r="O12651">
            <v>0</v>
          </cell>
        </row>
        <row r="12652">
          <cell r="C12652">
            <v>259901</v>
          </cell>
          <cell r="D12652" t="str">
            <v>99999259901</v>
          </cell>
          <cell r="E12652" t="str">
            <v>非学历教育培训管理费</v>
          </cell>
          <cell r="F12652" t="str">
            <v>东莞理工学院</v>
          </cell>
          <cell r="G12652" t="str">
            <v>DGUTCWC</v>
          </cell>
          <cell r="H12652">
            <v>0</v>
          </cell>
          <cell r="I12652">
            <v>15500</v>
          </cell>
          <cell r="J12652">
            <v>0</v>
          </cell>
          <cell r="K12652">
            <v>15500</v>
          </cell>
          <cell r="L12652">
            <v>0</v>
          </cell>
          <cell r="M12652">
            <v>0</v>
          </cell>
          <cell r="N12652">
            <v>0</v>
          </cell>
          <cell r="O12652">
            <v>15500</v>
          </cell>
        </row>
        <row r="12653">
          <cell r="C12653">
            <v>999000001</v>
          </cell>
          <cell r="D12653" t="str">
            <v>99999999000001</v>
          </cell>
          <cell r="E12653" t="str">
            <v>预算下达项目</v>
          </cell>
          <cell r="F12653" t="str">
            <v>蔡传里</v>
          </cell>
          <cell r="G12653" t="str">
            <v>2008027</v>
          </cell>
          <cell r="H12653">
            <v>-1697224311.11</v>
          </cell>
          <cell r="I12653">
            <v>3521213.67</v>
          </cell>
          <cell r="J12653">
            <v>1513420800.52</v>
          </cell>
          <cell r="K12653">
            <v>-3207123897.96</v>
          </cell>
          <cell r="L12653">
            <v>0</v>
          </cell>
          <cell r="M12653">
            <v>0</v>
          </cell>
          <cell r="N12653">
            <v>0</v>
          </cell>
          <cell r="O12653">
            <v>-3207123897.96</v>
          </cell>
        </row>
        <row r="12654">
          <cell r="C12654">
            <v>9990000011</v>
          </cell>
          <cell r="D12654" t="str">
            <v>999999990000011</v>
          </cell>
          <cell r="E12654" t="str">
            <v>农业银行长期借款</v>
          </cell>
          <cell r="F12654" t="str">
            <v>东莞理工学院</v>
          </cell>
          <cell r="G12654" t="str">
            <v>9999</v>
          </cell>
          <cell r="H12654">
            <v>0</v>
          </cell>
          <cell r="I12654">
            <v>0</v>
          </cell>
          <cell r="J12654">
            <v>0</v>
          </cell>
          <cell r="K12654">
            <v>0</v>
          </cell>
          <cell r="L12654">
            <v>0</v>
          </cell>
          <cell r="M12654">
            <v>0</v>
          </cell>
          <cell r="N12654">
            <v>0</v>
          </cell>
          <cell r="O12654">
            <v>0</v>
          </cell>
        </row>
        <row r="12655">
          <cell r="C12655">
            <v>999000007</v>
          </cell>
          <cell r="D12655" t="str">
            <v>99999999000007</v>
          </cell>
          <cell r="E12655" t="str">
            <v>代垫增值税及附加</v>
          </cell>
          <cell r="F12655" t="str">
            <v>蔡传里</v>
          </cell>
          <cell r="G12655" t="str">
            <v>2008027</v>
          </cell>
          <cell r="H12655">
            <v>-28528.3</v>
          </cell>
          <cell r="I12655">
            <v>18321.45</v>
          </cell>
          <cell r="J12655">
            <v>-88167.76</v>
          </cell>
          <cell r="K12655">
            <v>77960.91</v>
          </cell>
          <cell r="L12655">
            <v>332044.96</v>
          </cell>
          <cell r="M12655">
            <v>0</v>
          </cell>
          <cell r="N12655">
            <v>0</v>
          </cell>
          <cell r="O12655">
            <v>77960.91</v>
          </cell>
        </row>
        <row r="12656">
          <cell r="C12656">
            <v>999000008</v>
          </cell>
          <cell r="D12656" t="str">
            <v>99999999000008</v>
          </cell>
          <cell r="E12656" t="str">
            <v>预提科研管理费及发展基金</v>
          </cell>
          <cell r="F12656" t="str">
            <v>东莞理工学院</v>
          </cell>
          <cell r="G12656" t="str">
            <v>DGUTCWC</v>
          </cell>
          <cell r="H12656">
            <v>0</v>
          </cell>
          <cell r="I12656">
            <v>3228806.68</v>
          </cell>
          <cell r="J12656">
            <v>0</v>
          </cell>
          <cell r="K12656">
            <v>3228806.68</v>
          </cell>
          <cell r="L12656">
            <v>0</v>
          </cell>
          <cell r="M12656">
            <v>0</v>
          </cell>
          <cell r="N12656">
            <v>0</v>
          </cell>
          <cell r="O12656">
            <v>3228806.68</v>
          </cell>
        </row>
        <row r="12657">
          <cell r="C12657">
            <v>999000009</v>
          </cell>
          <cell r="D12657" t="str">
            <v>99999999000009</v>
          </cell>
          <cell r="E12657" t="str">
            <v>预提成果转化发展资金</v>
          </cell>
          <cell r="F12657" t="str">
            <v>东莞理工学院</v>
          </cell>
          <cell r="G12657" t="str">
            <v>DGUTCWC</v>
          </cell>
          <cell r="H12657">
            <v>0</v>
          </cell>
          <cell r="I12657">
            <v>0</v>
          </cell>
          <cell r="J12657">
            <v>0</v>
          </cell>
          <cell r="K12657">
            <v>0</v>
          </cell>
          <cell r="L12657">
            <v>0</v>
          </cell>
          <cell r="M12657">
            <v>0</v>
          </cell>
          <cell r="N12657">
            <v>0</v>
          </cell>
          <cell r="O12657">
            <v>0</v>
          </cell>
        </row>
        <row r="12658">
          <cell r="C12658">
            <v>999000011</v>
          </cell>
          <cell r="D12658" t="str">
            <v>99999999000011</v>
          </cell>
          <cell r="E12658" t="str">
            <v>设备贷款项目贴息</v>
          </cell>
          <cell r="F12658" t="str">
            <v>东莞理工学院</v>
          </cell>
          <cell r="G12658" t="str">
            <v>DGUTCWC</v>
          </cell>
          <cell r="H12658">
            <v>0</v>
          </cell>
          <cell r="I12658">
            <v>0</v>
          </cell>
          <cell r="J12658">
            <v>0</v>
          </cell>
          <cell r="K12658">
            <v>0</v>
          </cell>
          <cell r="L12658">
            <v>0</v>
          </cell>
          <cell r="M12658">
            <v>0</v>
          </cell>
          <cell r="N12658">
            <v>0</v>
          </cell>
          <cell r="O12658">
            <v>0</v>
          </cell>
        </row>
        <row r="12659">
          <cell r="C12659">
            <v>999000012</v>
          </cell>
          <cell r="D12659" t="str">
            <v>99999999000012</v>
          </cell>
          <cell r="E12659" t="str">
            <v>科研经费结余（科研户归集）</v>
          </cell>
          <cell r="F12659" t="str">
            <v>东莞理工学院</v>
          </cell>
          <cell r="G12659" t="str">
            <v>DGUTCWC</v>
          </cell>
          <cell r="H12659">
            <v>0</v>
          </cell>
          <cell r="I12659">
            <v>80456.91</v>
          </cell>
          <cell r="J12659">
            <v>0</v>
          </cell>
          <cell r="K12659">
            <v>80456.91</v>
          </cell>
          <cell r="L12659">
            <v>0</v>
          </cell>
          <cell r="M12659">
            <v>0</v>
          </cell>
          <cell r="N12659">
            <v>0</v>
          </cell>
          <cell r="O12659">
            <v>80456.91</v>
          </cell>
        </row>
        <row r="12660">
          <cell r="C12660">
            <v>999000013</v>
          </cell>
          <cell r="D12660" t="str">
            <v>99999999000013</v>
          </cell>
          <cell r="E12660" t="str">
            <v>体育教学实践中心场地费用（归集）</v>
          </cell>
          <cell r="F12660" t="str">
            <v>东莞理工学院</v>
          </cell>
          <cell r="G12660" t="str">
            <v>DGUTCWC</v>
          </cell>
          <cell r="H12660">
            <v>0</v>
          </cell>
          <cell r="I12660">
            <v>0</v>
          </cell>
          <cell r="J12660">
            <v>0</v>
          </cell>
          <cell r="K12660">
            <v>0</v>
          </cell>
          <cell r="L12660">
            <v>0</v>
          </cell>
          <cell r="M12660">
            <v>0</v>
          </cell>
          <cell r="N12660">
            <v>0</v>
          </cell>
          <cell r="O12660">
            <v>0</v>
          </cell>
        </row>
        <row r="12661">
          <cell r="C12661">
            <v>999000014</v>
          </cell>
          <cell r="D12661" t="str">
            <v>99999999000014</v>
          </cell>
          <cell r="E12661" t="str">
            <v>科研经费结余（高建户结余）</v>
          </cell>
          <cell r="F12661" t="str">
            <v>东莞理工学院</v>
          </cell>
          <cell r="G12661" t="str">
            <v>DGUTCWC</v>
          </cell>
          <cell r="H12661">
            <v>0</v>
          </cell>
          <cell r="I12661">
            <v>885.94</v>
          </cell>
          <cell r="J12661">
            <v>0</v>
          </cell>
          <cell r="K12661">
            <v>885.94</v>
          </cell>
          <cell r="L12661">
            <v>0</v>
          </cell>
          <cell r="M12661">
            <v>0</v>
          </cell>
          <cell r="N12661">
            <v>0</v>
          </cell>
          <cell r="O12661">
            <v>885.94</v>
          </cell>
        </row>
        <row r="12662">
          <cell r="C12662">
            <v>999000015</v>
          </cell>
          <cell r="D12662" t="str">
            <v>99999999000015</v>
          </cell>
          <cell r="E12662" t="str">
            <v>科研经费结余（基本户归集）</v>
          </cell>
          <cell r="F12662" t="str">
            <v>东莞理工学院</v>
          </cell>
          <cell r="G12662" t="str">
            <v>DGUTCWC</v>
          </cell>
          <cell r="H12662">
            <v>0</v>
          </cell>
          <cell r="I12662">
            <v>0</v>
          </cell>
          <cell r="J12662">
            <v>0</v>
          </cell>
          <cell r="K12662">
            <v>0</v>
          </cell>
          <cell r="L12662">
            <v>0</v>
          </cell>
          <cell r="M12662">
            <v>0</v>
          </cell>
          <cell r="N12662">
            <v>0</v>
          </cell>
          <cell r="O12662">
            <v>0</v>
          </cell>
        </row>
        <row r="12663">
          <cell r="C12663">
            <v>999000016</v>
          </cell>
          <cell r="D12663" t="str">
            <v>99999999000016</v>
          </cell>
          <cell r="E12663" t="str">
            <v>预提教研管理费</v>
          </cell>
          <cell r="F12663" t="str">
            <v>东莞理工学院</v>
          </cell>
          <cell r="G12663" t="str">
            <v>DGUTCWC</v>
          </cell>
          <cell r="H12663">
            <v>0</v>
          </cell>
          <cell r="I12663">
            <v>0</v>
          </cell>
          <cell r="J12663">
            <v>0</v>
          </cell>
          <cell r="K12663">
            <v>0</v>
          </cell>
          <cell r="L12663">
            <v>0</v>
          </cell>
          <cell r="M12663">
            <v>0</v>
          </cell>
          <cell r="N12663">
            <v>0</v>
          </cell>
          <cell r="O12663">
            <v>0</v>
          </cell>
        </row>
        <row r="12664">
          <cell r="C12664">
            <v>999990001</v>
          </cell>
          <cell r="D12664" t="str">
            <v>99999999990001</v>
          </cell>
          <cell r="E12664" t="str">
            <v>收回代垫水电费</v>
          </cell>
          <cell r="F12664" t="str">
            <v>蔡传里</v>
          </cell>
          <cell r="G12664" t="str">
            <v>2008027</v>
          </cell>
          <cell r="H12664">
            <v>0</v>
          </cell>
          <cell r="I12664">
            <v>2707280.62</v>
          </cell>
          <cell r="J12664">
            <v>132.19</v>
          </cell>
          <cell r="K12664">
            <v>2707148.43</v>
          </cell>
          <cell r="L12664">
            <v>6411.59</v>
          </cell>
          <cell r="M12664">
            <v>0</v>
          </cell>
          <cell r="N12664">
            <v>0</v>
          </cell>
          <cell r="O12664">
            <v>2707148.43</v>
          </cell>
        </row>
        <row r="12665">
          <cell r="C12665">
            <v>999999015</v>
          </cell>
          <cell r="D12665" t="str">
            <v>99999999999015</v>
          </cell>
          <cell r="E12665" t="str">
            <v>大型仪器设备开放共享项目（校内收费归集项目）</v>
          </cell>
          <cell r="F12665" t="str">
            <v>东莞理工学院</v>
          </cell>
          <cell r="G12665" t="str">
            <v>DGUTCWC</v>
          </cell>
          <cell r="H12665">
            <v>0</v>
          </cell>
          <cell r="I12665">
            <v>53516.8</v>
          </cell>
          <cell r="J12665">
            <v>0</v>
          </cell>
          <cell r="K12665">
            <v>53516.8</v>
          </cell>
          <cell r="L12665">
            <v>0</v>
          </cell>
          <cell r="M12665">
            <v>0</v>
          </cell>
          <cell r="N12665">
            <v>0</v>
          </cell>
          <cell r="O12665">
            <v>53516.8</v>
          </cell>
        </row>
        <row r="12666">
          <cell r="C12666">
            <v>999999999</v>
          </cell>
          <cell r="D12666" t="str">
            <v>99999999999999</v>
          </cell>
          <cell r="E12666" t="str">
            <v>学校过渡项目</v>
          </cell>
          <cell r="F12666" t="str">
            <v>蔡传里</v>
          </cell>
          <cell r="G12666" t="str">
            <v>2008027</v>
          </cell>
          <cell r="H12666">
            <v>0</v>
          </cell>
          <cell r="I12666">
            <v>36739923.54</v>
          </cell>
          <cell r="J12666">
            <v>15396399.89</v>
          </cell>
          <cell r="K12666">
            <v>21343523.65</v>
          </cell>
          <cell r="L12666">
            <v>998180</v>
          </cell>
          <cell r="M12666">
            <v>0</v>
          </cell>
          <cell r="N12666">
            <v>0</v>
          </cell>
          <cell r="O12666">
            <v>21343523.65</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1"/>
      <sheetName val="Sheet2"/>
    </sheetNames>
    <sheetDataSet>
      <sheetData sheetId="0"/>
      <sheetData sheetId="1">
        <row r="1">
          <cell r="A1" t="str">
            <v>接单系统导出金额</v>
          </cell>
        </row>
        <row r="3">
          <cell r="A3" t="str">
            <v>求和项:金额</v>
          </cell>
        </row>
        <row r="4">
          <cell r="A4" t="str">
            <v>项目</v>
          </cell>
          <cell r="B4" t="str">
            <v>汇总</v>
          </cell>
        </row>
        <row r="5">
          <cell r="A5">
            <v>215701</v>
          </cell>
          <cell r="B5">
            <v>124</v>
          </cell>
        </row>
        <row r="6">
          <cell r="A6">
            <v>220101</v>
          </cell>
          <cell r="B6">
            <v>3664236.43</v>
          </cell>
        </row>
        <row r="7">
          <cell r="A7">
            <v>220102</v>
          </cell>
          <cell r="B7">
            <v>1187860.76</v>
          </cell>
        </row>
        <row r="8">
          <cell r="A8">
            <v>220106</v>
          </cell>
          <cell r="B8">
            <v>70964.24</v>
          </cell>
        </row>
        <row r="9">
          <cell r="A9">
            <v>220108</v>
          </cell>
          <cell r="B9">
            <v>395940.61</v>
          </cell>
        </row>
        <row r="10">
          <cell r="A10">
            <v>220624</v>
          </cell>
          <cell r="B10">
            <v>52500</v>
          </cell>
        </row>
        <row r="11">
          <cell r="A11">
            <v>220625</v>
          </cell>
          <cell r="B11">
            <v>34050</v>
          </cell>
        </row>
        <row r="12">
          <cell r="A12">
            <v>220626</v>
          </cell>
          <cell r="B12">
            <v>124480</v>
          </cell>
        </row>
        <row r="13">
          <cell r="A13">
            <v>220627</v>
          </cell>
          <cell r="B13">
            <v>293220.66</v>
          </cell>
        </row>
        <row r="14">
          <cell r="A14">
            <v>220629</v>
          </cell>
          <cell r="B14">
            <v>400</v>
          </cell>
        </row>
        <row r="15">
          <cell r="A15">
            <v>221011</v>
          </cell>
          <cell r="B15">
            <v>89624.96</v>
          </cell>
        </row>
        <row r="16">
          <cell r="A16">
            <v>221012</v>
          </cell>
          <cell r="B16">
            <v>56287</v>
          </cell>
        </row>
        <row r="17">
          <cell r="A17">
            <v>221013</v>
          </cell>
          <cell r="B17">
            <v>144491.8</v>
          </cell>
        </row>
        <row r="18">
          <cell r="A18">
            <v>221105</v>
          </cell>
          <cell r="B18">
            <v>297001.09</v>
          </cell>
        </row>
        <row r="19">
          <cell r="A19">
            <v>221109</v>
          </cell>
          <cell r="B19">
            <v>151915.37</v>
          </cell>
        </row>
        <row r="20">
          <cell r="A20">
            <v>221114</v>
          </cell>
          <cell r="B20">
            <v>158452.1</v>
          </cell>
        </row>
        <row r="21">
          <cell r="A21">
            <v>221134</v>
          </cell>
          <cell r="B21">
            <v>28817.35</v>
          </cell>
        </row>
        <row r="22">
          <cell r="A22">
            <v>225601</v>
          </cell>
          <cell r="B22">
            <v>2160</v>
          </cell>
        </row>
        <row r="23">
          <cell r="A23">
            <v>225720</v>
          </cell>
          <cell r="B23">
            <v>16475.71</v>
          </cell>
        </row>
        <row r="24">
          <cell r="A24">
            <v>227001</v>
          </cell>
          <cell r="B24">
            <v>429</v>
          </cell>
        </row>
        <row r="25">
          <cell r="A25">
            <v>231002</v>
          </cell>
          <cell r="B25">
            <v>77092</v>
          </cell>
        </row>
        <row r="26">
          <cell r="A26">
            <v>231003</v>
          </cell>
          <cell r="B26">
            <v>29086.7</v>
          </cell>
        </row>
        <row r="27">
          <cell r="A27">
            <v>231005</v>
          </cell>
          <cell r="B27">
            <v>611518.4</v>
          </cell>
        </row>
        <row r="28">
          <cell r="A28">
            <v>231111</v>
          </cell>
          <cell r="B28">
            <v>26968.52</v>
          </cell>
        </row>
        <row r="29">
          <cell r="A29">
            <v>240219</v>
          </cell>
          <cell r="B29">
            <v>2700568</v>
          </cell>
        </row>
        <row r="30">
          <cell r="A30">
            <v>240604</v>
          </cell>
          <cell r="B30">
            <v>34814.1</v>
          </cell>
        </row>
        <row r="31">
          <cell r="A31">
            <v>241004</v>
          </cell>
          <cell r="B31">
            <v>3000</v>
          </cell>
        </row>
        <row r="32">
          <cell r="A32">
            <v>245714</v>
          </cell>
          <cell r="B32">
            <v>3495</v>
          </cell>
        </row>
        <row r="33">
          <cell r="A33">
            <v>250101</v>
          </cell>
          <cell r="B33">
            <v>106202.38</v>
          </cell>
        </row>
        <row r="34">
          <cell r="A34">
            <v>250102</v>
          </cell>
          <cell r="B34">
            <v>221433.33</v>
          </cell>
        </row>
        <row r="35">
          <cell r="A35">
            <v>250104</v>
          </cell>
          <cell r="B35">
            <v>113467.66</v>
          </cell>
        </row>
        <row r="36">
          <cell r="A36">
            <v>250105</v>
          </cell>
          <cell r="B36">
            <v>287132.68</v>
          </cell>
        </row>
        <row r="37">
          <cell r="A37">
            <v>250223</v>
          </cell>
          <cell r="B37">
            <v>112128.7</v>
          </cell>
        </row>
        <row r="38">
          <cell r="A38">
            <v>251003</v>
          </cell>
          <cell r="B38">
            <v>5200</v>
          </cell>
        </row>
        <row r="39">
          <cell r="A39">
            <v>251012</v>
          </cell>
          <cell r="B39">
            <v>107988.3</v>
          </cell>
        </row>
        <row r="40">
          <cell r="A40">
            <v>251102</v>
          </cell>
          <cell r="B40">
            <v>32780</v>
          </cell>
        </row>
        <row r="41">
          <cell r="A41">
            <v>251103</v>
          </cell>
          <cell r="B41">
            <v>5276.2</v>
          </cell>
        </row>
        <row r="42">
          <cell r="A42">
            <v>251107</v>
          </cell>
          <cell r="B42">
            <v>3550</v>
          </cell>
        </row>
        <row r="43">
          <cell r="A43">
            <v>251110</v>
          </cell>
          <cell r="B43">
            <v>77112</v>
          </cell>
        </row>
        <row r="44">
          <cell r="A44">
            <v>251113</v>
          </cell>
          <cell r="B44">
            <v>598580</v>
          </cell>
        </row>
        <row r="45">
          <cell r="A45">
            <v>251114</v>
          </cell>
          <cell r="B45">
            <v>10740</v>
          </cell>
        </row>
        <row r="46">
          <cell r="A46">
            <v>251115</v>
          </cell>
          <cell r="B46">
            <v>11438</v>
          </cell>
        </row>
        <row r="47">
          <cell r="A47">
            <v>251120</v>
          </cell>
          <cell r="B47">
            <v>49425</v>
          </cell>
        </row>
        <row r="48">
          <cell r="A48">
            <v>255701</v>
          </cell>
          <cell r="B48">
            <v>8000</v>
          </cell>
        </row>
        <row r="49">
          <cell r="A49">
            <v>255706</v>
          </cell>
          <cell r="B49">
            <v>1800</v>
          </cell>
        </row>
        <row r="50">
          <cell r="A50">
            <v>2031014</v>
          </cell>
          <cell r="B50">
            <v>4009</v>
          </cell>
        </row>
        <row r="51">
          <cell r="A51">
            <v>2031016</v>
          </cell>
          <cell r="B51">
            <v>9470</v>
          </cell>
        </row>
        <row r="52">
          <cell r="A52">
            <v>2031023</v>
          </cell>
          <cell r="B52">
            <v>1800</v>
          </cell>
        </row>
        <row r="53">
          <cell r="A53">
            <v>2032006</v>
          </cell>
          <cell r="B53">
            <v>200.11</v>
          </cell>
        </row>
        <row r="54">
          <cell r="A54">
            <v>2036006</v>
          </cell>
          <cell r="B54">
            <v>1320</v>
          </cell>
        </row>
        <row r="55">
          <cell r="A55">
            <v>2036047</v>
          </cell>
          <cell r="B55">
            <v>130</v>
          </cell>
        </row>
        <row r="56">
          <cell r="A56">
            <v>2036050</v>
          </cell>
          <cell r="B56">
            <v>620</v>
          </cell>
        </row>
        <row r="57">
          <cell r="A57">
            <v>2036136</v>
          </cell>
          <cell r="B57">
            <v>12500</v>
          </cell>
        </row>
        <row r="58">
          <cell r="A58">
            <v>2039012</v>
          </cell>
          <cell r="B58">
            <v>4333.69</v>
          </cell>
        </row>
        <row r="59">
          <cell r="A59">
            <v>2039013</v>
          </cell>
          <cell r="B59">
            <v>18000</v>
          </cell>
        </row>
        <row r="60">
          <cell r="A60">
            <v>2039019</v>
          </cell>
          <cell r="B60">
            <v>542</v>
          </cell>
        </row>
        <row r="61">
          <cell r="A61">
            <v>2039032</v>
          </cell>
          <cell r="B61">
            <v>43440</v>
          </cell>
        </row>
        <row r="62">
          <cell r="A62">
            <v>2039043</v>
          </cell>
          <cell r="B62">
            <v>9000</v>
          </cell>
        </row>
        <row r="63">
          <cell r="A63">
            <v>2039079</v>
          </cell>
          <cell r="B63">
            <v>2557.46</v>
          </cell>
        </row>
        <row r="64">
          <cell r="A64">
            <v>2039088</v>
          </cell>
          <cell r="B64">
            <v>30400</v>
          </cell>
        </row>
        <row r="65">
          <cell r="A65">
            <v>2039090</v>
          </cell>
          <cell r="B65">
            <v>11904.76</v>
          </cell>
        </row>
        <row r="66">
          <cell r="A66">
            <v>2039123</v>
          </cell>
          <cell r="B66">
            <v>3180.85</v>
          </cell>
        </row>
        <row r="67">
          <cell r="A67">
            <v>2039141</v>
          </cell>
          <cell r="B67">
            <v>660</v>
          </cell>
        </row>
        <row r="68">
          <cell r="A68">
            <v>2039146</v>
          </cell>
          <cell r="B68">
            <v>2220</v>
          </cell>
        </row>
        <row r="69">
          <cell r="A69">
            <v>2041067</v>
          </cell>
          <cell r="B69">
            <v>90</v>
          </cell>
        </row>
        <row r="70">
          <cell r="A70">
            <v>2131002</v>
          </cell>
          <cell r="B70">
            <v>22914</v>
          </cell>
        </row>
        <row r="71">
          <cell r="A71">
            <v>2131013</v>
          </cell>
          <cell r="B71">
            <v>74414.9</v>
          </cell>
        </row>
        <row r="72">
          <cell r="A72">
            <v>2131017</v>
          </cell>
          <cell r="B72">
            <v>32597.18</v>
          </cell>
        </row>
        <row r="73">
          <cell r="A73">
            <v>2131021</v>
          </cell>
          <cell r="B73">
            <v>45993.09</v>
          </cell>
        </row>
        <row r="74">
          <cell r="A74">
            <v>2131023</v>
          </cell>
          <cell r="B74">
            <v>1000</v>
          </cell>
        </row>
        <row r="75">
          <cell r="A75">
            <v>2132005</v>
          </cell>
          <cell r="B75">
            <v>7000</v>
          </cell>
        </row>
        <row r="76">
          <cell r="A76">
            <v>2139027</v>
          </cell>
          <cell r="B76">
            <v>1500</v>
          </cell>
        </row>
        <row r="77">
          <cell r="A77">
            <v>2139112</v>
          </cell>
          <cell r="B77">
            <v>560</v>
          </cell>
        </row>
        <row r="78">
          <cell r="A78">
            <v>2139113</v>
          </cell>
          <cell r="B78">
            <v>360</v>
          </cell>
        </row>
        <row r="79">
          <cell r="A79">
            <v>2139123</v>
          </cell>
          <cell r="B79">
            <v>318</v>
          </cell>
        </row>
        <row r="80">
          <cell r="A80">
            <v>2139141</v>
          </cell>
          <cell r="B80">
            <v>360</v>
          </cell>
        </row>
        <row r="81">
          <cell r="A81">
            <v>2139160</v>
          </cell>
          <cell r="B81">
            <v>1500</v>
          </cell>
        </row>
        <row r="82">
          <cell r="A82">
            <v>2139176</v>
          </cell>
          <cell r="B82">
            <v>1999.2</v>
          </cell>
        </row>
        <row r="83">
          <cell r="A83">
            <v>2140011</v>
          </cell>
          <cell r="B83">
            <v>90.75</v>
          </cell>
        </row>
        <row r="84">
          <cell r="A84">
            <v>2140018</v>
          </cell>
          <cell r="B84">
            <v>1200</v>
          </cell>
        </row>
        <row r="85">
          <cell r="A85">
            <v>2140064</v>
          </cell>
          <cell r="B85">
            <v>14227.45</v>
          </cell>
        </row>
        <row r="86">
          <cell r="A86">
            <v>2140068</v>
          </cell>
          <cell r="B86">
            <v>45</v>
          </cell>
        </row>
        <row r="87">
          <cell r="A87">
            <v>2231005</v>
          </cell>
          <cell r="B87">
            <v>27000</v>
          </cell>
        </row>
        <row r="88">
          <cell r="A88">
            <v>2231026</v>
          </cell>
          <cell r="B88">
            <v>1800</v>
          </cell>
        </row>
        <row r="89">
          <cell r="A89">
            <v>2231027</v>
          </cell>
          <cell r="B89">
            <v>15000</v>
          </cell>
        </row>
        <row r="90">
          <cell r="A90">
            <v>2231042</v>
          </cell>
          <cell r="B90">
            <v>1600.41</v>
          </cell>
        </row>
        <row r="91">
          <cell r="A91">
            <v>2231073</v>
          </cell>
          <cell r="B91">
            <v>13620</v>
          </cell>
        </row>
        <row r="92">
          <cell r="A92">
            <v>2231081</v>
          </cell>
          <cell r="B92">
            <v>8910</v>
          </cell>
        </row>
        <row r="93">
          <cell r="A93">
            <v>2233001</v>
          </cell>
          <cell r="B93">
            <v>4761.9</v>
          </cell>
        </row>
        <row r="94">
          <cell r="A94">
            <v>2234003</v>
          </cell>
          <cell r="B94">
            <v>14115.14</v>
          </cell>
        </row>
        <row r="95">
          <cell r="A95">
            <v>2234012</v>
          </cell>
          <cell r="B95">
            <v>30111.95</v>
          </cell>
        </row>
        <row r="96">
          <cell r="A96">
            <v>2239035</v>
          </cell>
          <cell r="B96">
            <v>6929.6</v>
          </cell>
        </row>
        <row r="97">
          <cell r="A97">
            <v>2239082</v>
          </cell>
          <cell r="B97">
            <v>2800</v>
          </cell>
        </row>
        <row r="98">
          <cell r="A98">
            <v>2239110</v>
          </cell>
          <cell r="B98">
            <v>8300</v>
          </cell>
        </row>
        <row r="99">
          <cell r="A99">
            <v>2239144</v>
          </cell>
          <cell r="B99">
            <v>270.6</v>
          </cell>
        </row>
        <row r="100">
          <cell r="A100">
            <v>2239175</v>
          </cell>
          <cell r="B100">
            <v>800</v>
          </cell>
        </row>
        <row r="101">
          <cell r="A101">
            <v>2240001</v>
          </cell>
          <cell r="B101">
            <v>12750</v>
          </cell>
        </row>
        <row r="102">
          <cell r="A102">
            <v>2240005</v>
          </cell>
          <cell r="B102">
            <v>19500</v>
          </cell>
        </row>
        <row r="103">
          <cell r="A103">
            <v>2240006</v>
          </cell>
          <cell r="B103">
            <v>15000</v>
          </cell>
        </row>
        <row r="104">
          <cell r="A104">
            <v>2240007</v>
          </cell>
          <cell r="B104">
            <v>3000</v>
          </cell>
        </row>
        <row r="105">
          <cell r="A105">
            <v>2240010</v>
          </cell>
          <cell r="B105">
            <v>6658.69</v>
          </cell>
        </row>
        <row r="106">
          <cell r="A106">
            <v>2240031</v>
          </cell>
          <cell r="B106">
            <v>15000</v>
          </cell>
        </row>
        <row r="107">
          <cell r="A107">
            <v>2240076</v>
          </cell>
          <cell r="B107">
            <v>100</v>
          </cell>
        </row>
        <row r="108">
          <cell r="A108">
            <v>2241013</v>
          </cell>
          <cell r="B108">
            <v>215</v>
          </cell>
        </row>
        <row r="109">
          <cell r="A109">
            <v>2242001</v>
          </cell>
          <cell r="B109">
            <v>45400</v>
          </cell>
        </row>
        <row r="110">
          <cell r="A110">
            <v>2243001</v>
          </cell>
          <cell r="B110">
            <v>11887.3</v>
          </cell>
        </row>
        <row r="111">
          <cell r="A111">
            <v>2243003</v>
          </cell>
          <cell r="B111">
            <v>5000</v>
          </cell>
        </row>
        <row r="112">
          <cell r="A112">
            <v>2243009</v>
          </cell>
          <cell r="B112">
            <v>51547</v>
          </cell>
        </row>
        <row r="113">
          <cell r="A113">
            <v>2243021</v>
          </cell>
          <cell r="B113">
            <v>579.9</v>
          </cell>
        </row>
        <row r="114">
          <cell r="A114">
            <v>2243027</v>
          </cell>
          <cell r="B114">
            <v>4874</v>
          </cell>
        </row>
        <row r="115">
          <cell r="A115">
            <v>2244005</v>
          </cell>
          <cell r="B115">
            <v>500</v>
          </cell>
        </row>
        <row r="116">
          <cell r="A116">
            <v>2244008</v>
          </cell>
          <cell r="B116">
            <v>1500</v>
          </cell>
        </row>
        <row r="117">
          <cell r="A117">
            <v>2331003</v>
          </cell>
          <cell r="B117">
            <v>4560</v>
          </cell>
        </row>
        <row r="118">
          <cell r="A118">
            <v>2331006</v>
          </cell>
          <cell r="B118">
            <v>2925</v>
          </cell>
        </row>
        <row r="119">
          <cell r="A119">
            <v>2331008</v>
          </cell>
          <cell r="B119">
            <v>30000</v>
          </cell>
        </row>
        <row r="120">
          <cell r="A120">
            <v>2334005</v>
          </cell>
          <cell r="B120">
            <v>1000</v>
          </cell>
        </row>
        <row r="121">
          <cell r="A121">
            <v>2336005</v>
          </cell>
          <cell r="B121">
            <v>6932.5</v>
          </cell>
        </row>
        <row r="122">
          <cell r="A122">
            <v>2337017</v>
          </cell>
          <cell r="B122">
            <v>4000</v>
          </cell>
        </row>
        <row r="123">
          <cell r="A123">
            <v>2337018</v>
          </cell>
          <cell r="B123">
            <v>1200</v>
          </cell>
        </row>
        <row r="124">
          <cell r="A124">
            <v>2337019</v>
          </cell>
          <cell r="B124">
            <v>30000</v>
          </cell>
        </row>
        <row r="125">
          <cell r="A125">
            <v>2339030</v>
          </cell>
          <cell r="B125">
            <v>1500</v>
          </cell>
        </row>
        <row r="126">
          <cell r="A126">
            <v>2339032</v>
          </cell>
          <cell r="B126">
            <v>3000</v>
          </cell>
        </row>
        <row r="127">
          <cell r="A127">
            <v>2339052</v>
          </cell>
          <cell r="B127">
            <v>8325.67</v>
          </cell>
        </row>
        <row r="128">
          <cell r="A128">
            <v>2339089</v>
          </cell>
          <cell r="B128">
            <v>998</v>
          </cell>
        </row>
        <row r="129">
          <cell r="A129">
            <v>2339090</v>
          </cell>
          <cell r="B129">
            <v>1191</v>
          </cell>
        </row>
        <row r="130">
          <cell r="A130">
            <v>2339092</v>
          </cell>
          <cell r="B130">
            <v>1549</v>
          </cell>
        </row>
        <row r="131">
          <cell r="A131">
            <v>2339108</v>
          </cell>
          <cell r="B131">
            <v>205.15</v>
          </cell>
        </row>
        <row r="132">
          <cell r="A132">
            <v>2339125</v>
          </cell>
          <cell r="B132">
            <v>299</v>
          </cell>
        </row>
        <row r="133">
          <cell r="A133">
            <v>2339129</v>
          </cell>
          <cell r="B133">
            <v>6250</v>
          </cell>
        </row>
        <row r="134">
          <cell r="A134">
            <v>2339142</v>
          </cell>
          <cell r="B134">
            <v>5176.67</v>
          </cell>
        </row>
        <row r="135">
          <cell r="A135">
            <v>2339150</v>
          </cell>
          <cell r="B135">
            <v>4700.8</v>
          </cell>
        </row>
        <row r="136">
          <cell r="A136">
            <v>2339153</v>
          </cell>
          <cell r="B136">
            <v>510</v>
          </cell>
        </row>
        <row r="137">
          <cell r="A137">
            <v>2339154</v>
          </cell>
          <cell r="B137">
            <v>16566.71</v>
          </cell>
        </row>
        <row r="138">
          <cell r="A138">
            <v>2339159</v>
          </cell>
          <cell r="B138">
            <v>4870</v>
          </cell>
        </row>
        <row r="139">
          <cell r="A139">
            <v>2339171</v>
          </cell>
          <cell r="B139">
            <v>7594</v>
          </cell>
        </row>
        <row r="140">
          <cell r="A140">
            <v>2339180</v>
          </cell>
          <cell r="B140">
            <v>66500</v>
          </cell>
        </row>
        <row r="141">
          <cell r="A141">
            <v>2339182</v>
          </cell>
          <cell r="B141">
            <v>12328.85</v>
          </cell>
        </row>
        <row r="142">
          <cell r="A142">
            <v>2339193</v>
          </cell>
          <cell r="B142">
            <v>900</v>
          </cell>
        </row>
        <row r="143">
          <cell r="A143">
            <v>2339219</v>
          </cell>
          <cell r="B143">
            <v>3000</v>
          </cell>
        </row>
        <row r="144">
          <cell r="A144">
            <v>2339229</v>
          </cell>
          <cell r="B144">
            <v>7390</v>
          </cell>
        </row>
        <row r="145">
          <cell r="A145">
            <v>2340004</v>
          </cell>
          <cell r="B145">
            <v>11132.4</v>
          </cell>
        </row>
        <row r="146">
          <cell r="A146">
            <v>2341009</v>
          </cell>
          <cell r="B146">
            <v>1140</v>
          </cell>
        </row>
        <row r="147">
          <cell r="A147">
            <v>2343003</v>
          </cell>
          <cell r="B147">
            <v>76.66</v>
          </cell>
        </row>
        <row r="148">
          <cell r="A148">
            <v>2343005</v>
          </cell>
          <cell r="B148">
            <v>3550</v>
          </cell>
        </row>
        <row r="149">
          <cell r="A149">
            <v>2343008</v>
          </cell>
          <cell r="B149">
            <v>1640</v>
          </cell>
        </row>
        <row r="150">
          <cell r="A150">
            <v>2343009</v>
          </cell>
          <cell r="B150">
            <v>5041</v>
          </cell>
        </row>
        <row r="151">
          <cell r="A151">
            <v>2343014</v>
          </cell>
          <cell r="B151">
            <v>4300</v>
          </cell>
        </row>
        <row r="152">
          <cell r="A152">
            <v>2343023</v>
          </cell>
          <cell r="B152">
            <v>8048.46</v>
          </cell>
        </row>
        <row r="153">
          <cell r="A153">
            <v>2343027</v>
          </cell>
          <cell r="B153">
            <v>14457</v>
          </cell>
        </row>
        <row r="154">
          <cell r="A154">
            <v>2343029</v>
          </cell>
          <cell r="B154">
            <v>1600</v>
          </cell>
        </row>
        <row r="155">
          <cell r="A155">
            <v>2344001</v>
          </cell>
          <cell r="B155">
            <v>2359</v>
          </cell>
        </row>
        <row r="156">
          <cell r="A156">
            <v>2344007</v>
          </cell>
          <cell r="B156">
            <v>45000</v>
          </cell>
        </row>
        <row r="157">
          <cell r="A157">
            <v>2344027</v>
          </cell>
          <cell r="B157">
            <v>1451.96</v>
          </cell>
        </row>
        <row r="158">
          <cell r="A158">
            <v>2344028</v>
          </cell>
          <cell r="B158">
            <v>3519.5</v>
          </cell>
        </row>
        <row r="159">
          <cell r="A159">
            <v>2344031</v>
          </cell>
          <cell r="B159">
            <v>1600</v>
          </cell>
        </row>
        <row r="160">
          <cell r="A160">
            <v>2344055</v>
          </cell>
          <cell r="B160">
            <v>2000</v>
          </cell>
        </row>
        <row r="161">
          <cell r="A161">
            <v>2344067</v>
          </cell>
          <cell r="B161">
            <v>4108.94</v>
          </cell>
        </row>
        <row r="162">
          <cell r="A162">
            <v>2380001</v>
          </cell>
          <cell r="B162">
            <v>13766.67</v>
          </cell>
        </row>
        <row r="163">
          <cell r="A163">
            <v>2431001</v>
          </cell>
          <cell r="B163">
            <v>480</v>
          </cell>
        </row>
        <row r="164">
          <cell r="A164">
            <v>2431009</v>
          </cell>
          <cell r="B164">
            <v>99.37</v>
          </cell>
        </row>
        <row r="165">
          <cell r="A165">
            <v>2431010</v>
          </cell>
          <cell r="B165">
            <v>13883</v>
          </cell>
        </row>
        <row r="166">
          <cell r="A166">
            <v>2432001</v>
          </cell>
          <cell r="B166">
            <v>13449.8</v>
          </cell>
        </row>
        <row r="167">
          <cell r="A167">
            <v>2434003</v>
          </cell>
          <cell r="B167">
            <v>1600</v>
          </cell>
        </row>
        <row r="168">
          <cell r="A168">
            <v>2434011</v>
          </cell>
          <cell r="B168">
            <v>15392</v>
          </cell>
        </row>
        <row r="169">
          <cell r="A169">
            <v>2434013</v>
          </cell>
          <cell r="B169">
            <v>7860</v>
          </cell>
        </row>
        <row r="170">
          <cell r="A170">
            <v>2434015</v>
          </cell>
          <cell r="B170">
            <v>31459.4</v>
          </cell>
        </row>
        <row r="171">
          <cell r="A171">
            <v>2434019</v>
          </cell>
          <cell r="B171">
            <v>18210.33</v>
          </cell>
        </row>
        <row r="172">
          <cell r="A172">
            <v>2440005</v>
          </cell>
          <cell r="B172">
            <v>30998</v>
          </cell>
        </row>
        <row r="173">
          <cell r="A173">
            <v>2441011</v>
          </cell>
          <cell r="B173">
            <v>181.28</v>
          </cell>
        </row>
        <row r="174">
          <cell r="A174">
            <v>2441016</v>
          </cell>
          <cell r="B174">
            <v>468000</v>
          </cell>
        </row>
        <row r="175">
          <cell r="A175">
            <v>2443018</v>
          </cell>
          <cell r="B175">
            <v>3390</v>
          </cell>
        </row>
        <row r="176">
          <cell r="A176">
            <v>2443019</v>
          </cell>
          <cell r="B176">
            <v>10000</v>
          </cell>
        </row>
        <row r="177">
          <cell r="A177">
            <v>2443024</v>
          </cell>
          <cell r="B177">
            <v>2800</v>
          </cell>
        </row>
        <row r="178">
          <cell r="A178">
            <v>2443025</v>
          </cell>
          <cell r="B178">
            <v>72124.16</v>
          </cell>
        </row>
        <row r="179">
          <cell r="A179">
            <v>2443034</v>
          </cell>
          <cell r="B179">
            <v>1600</v>
          </cell>
        </row>
        <row r="180">
          <cell r="A180">
            <v>2444001</v>
          </cell>
          <cell r="B180">
            <v>13874.7</v>
          </cell>
        </row>
        <row r="181">
          <cell r="A181">
            <v>2444002</v>
          </cell>
          <cell r="B181">
            <v>47811.8</v>
          </cell>
        </row>
        <row r="182">
          <cell r="A182">
            <v>2444008</v>
          </cell>
          <cell r="B182">
            <v>16334.77</v>
          </cell>
        </row>
        <row r="183">
          <cell r="A183">
            <v>2444009</v>
          </cell>
          <cell r="B183">
            <v>2320</v>
          </cell>
        </row>
        <row r="184">
          <cell r="A184">
            <v>2444019</v>
          </cell>
          <cell r="B184">
            <v>4806</v>
          </cell>
        </row>
        <row r="185">
          <cell r="A185">
            <v>2444020</v>
          </cell>
          <cell r="B185">
            <v>4536</v>
          </cell>
        </row>
        <row r="186">
          <cell r="A186">
            <v>2444022</v>
          </cell>
          <cell r="B186">
            <v>6000</v>
          </cell>
        </row>
        <row r="187">
          <cell r="A187">
            <v>2444027</v>
          </cell>
          <cell r="B187">
            <v>600</v>
          </cell>
        </row>
        <row r="188">
          <cell r="A188">
            <v>2444031</v>
          </cell>
          <cell r="B188">
            <v>900</v>
          </cell>
        </row>
        <row r="189">
          <cell r="A189">
            <v>2444045</v>
          </cell>
          <cell r="B189">
            <v>50</v>
          </cell>
        </row>
        <row r="190">
          <cell r="A190">
            <v>2444047</v>
          </cell>
          <cell r="B190">
            <v>77.05</v>
          </cell>
        </row>
        <row r="191">
          <cell r="A191">
            <v>2444052</v>
          </cell>
          <cell r="B191">
            <v>6788</v>
          </cell>
        </row>
        <row r="192">
          <cell r="A192">
            <v>2444058</v>
          </cell>
          <cell r="B192">
            <v>1345.61</v>
          </cell>
        </row>
        <row r="193">
          <cell r="A193">
            <v>2444064</v>
          </cell>
          <cell r="B193">
            <v>5737</v>
          </cell>
        </row>
        <row r="194">
          <cell r="A194">
            <v>2444065</v>
          </cell>
          <cell r="B194">
            <v>5400.5</v>
          </cell>
        </row>
        <row r="195">
          <cell r="A195">
            <v>2444069</v>
          </cell>
          <cell r="B195">
            <v>9800</v>
          </cell>
        </row>
        <row r="196">
          <cell r="A196">
            <v>2444076</v>
          </cell>
          <cell r="B196">
            <v>3883.24</v>
          </cell>
        </row>
        <row r="197">
          <cell r="A197">
            <v>2444077</v>
          </cell>
          <cell r="B197">
            <v>1500</v>
          </cell>
        </row>
        <row r="198">
          <cell r="A198">
            <v>2445021</v>
          </cell>
          <cell r="B198">
            <v>4782</v>
          </cell>
        </row>
        <row r="199">
          <cell r="A199">
            <v>2446022</v>
          </cell>
          <cell r="B199">
            <v>14840</v>
          </cell>
        </row>
        <row r="200">
          <cell r="A200">
            <v>2446027</v>
          </cell>
          <cell r="B200">
            <v>300</v>
          </cell>
        </row>
        <row r="201">
          <cell r="A201">
            <v>2446032</v>
          </cell>
          <cell r="B201">
            <v>6000</v>
          </cell>
        </row>
        <row r="202">
          <cell r="A202">
            <v>2446035</v>
          </cell>
          <cell r="B202">
            <v>3424</v>
          </cell>
        </row>
        <row r="203">
          <cell r="A203">
            <v>2446040</v>
          </cell>
          <cell r="B203">
            <v>13200</v>
          </cell>
        </row>
        <row r="204">
          <cell r="A204">
            <v>2446041</v>
          </cell>
          <cell r="B204">
            <v>9092.08</v>
          </cell>
        </row>
        <row r="205">
          <cell r="A205">
            <v>2446059</v>
          </cell>
          <cell r="B205">
            <v>3988</v>
          </cell>
        </row>
        <row r="206">
          <cell r="A206">
            <v>2446066</v>
          </cell>
          <cell r="B206">
            <v>4592</v>
          </cell>
        </row>
        <row r="207">
          <cell r="A207">
            <v>2446071</v>
          </cell>
          <cell r="B207">
            <v>268</v>
          </cell>
        </row>
        <row r="208">
          <cell r="A208">
            <v>2446082</v>
          </cell>
          <cell r="B208">
            <v>6720</v>
          </cell>
        </row>
        <row r="209">
          <cell r="A209">
            <v>2464001</v>
          </cell>
          <cell r="B209">
            <v>1811</v>
          </cell>
        </row>
        <row r="210">
          <cell r="A210">
            <v>2464003</v>
          </cell>
          <cell r="B210">
            <v>800</v>
          </cell>
        </row>
        <row r="211">
          <cell r="A211">
            <v>2534001</v>
          </cell>
          <cell r="B211">
            <v>24597</v>
          </cell>
        </row>
        <row r="212">
          <cell r="A212">
            <v>2534005</v>
          </cell>
          <cell r="B212">
            <v>7040.72</v>
          </cell>
        </row>
        <row r="213">
          <cell r="A213">
            <v>2534009</v>
          </cell>
          <cell r="B213">
            <v>1200</v>
          </cell>
        </row>
        <row r="214">
          <cell r="A214">
            <v>2537009</v>
          </cell>
          <cell r="B214">
            <v>123791.6</v>
          </cell>
        </row>
        <row r="215">
          <cell r="A215">
            <v>2540002</v>
          </cell>
          <cell r="B215">
            <v>6786.97</v>
          </cell>
        </row>
        <row r="216">
          <cell r="A216">
            <v>2540004</v>
          </cell>
          <cell r="B216">
            <v>6600</v>
          </cell>
        </row>
        <row r="217">
          <cell r="A217">
            <v>2540010</v>
          </cell>
          <cell r="B217">
            <v>400</v>
          </cell>
        </row>
        <row r="218">
          <cell r="A218">
            <v>2541008</v>
          </cell>
          <cell r="B218">
            <v>2639</v>
          </cell>
        </row>
        <row r="219">
          <cell r="A219">
            <v>2543002</v>
          </cell>
          <cell r="B219">
            <v>360</v>
          </cell>
        </row>
        <row r="220">
          <cell r="A220">
            <v>2544013</v>
          </cell>
          <cell r="B220">
            <v>2600</v>
          </cell>
        </row>
        <row r="221">
          <cell r="A221">
            <v>2544015</v>
          </cell>
          <cell r="B221">
            <v>1496.68</v>
          </cell>
        </row>
        <row r="222">
          <cell r="A222">
            <v>2544017</v>
          </cell>
          <cell r="B222">
            <v>2000</v>
          </cell>
        </row>
        <row r="223">
          <cell r="A223">
            <v>2544031</v>
          </cell>
          <cell r="B223">
            <v>7500</v>
          </cell>
        </row>
        <row r="224">
          <cell r="A224">
            <v>2544039</v>
          </cell>
          <cell r="B224">
            <v>2600</v>
          </cell>
        </row>
        <row r="225">
          <cell r="A225">
            <v>2544043</v>
          </cell>
          <cell r="B225">
            <v>8752</v>
          </cell>
        </row>
        <row r="226">
          <cell r="A226">
            <v>2544061</v>
          </cell>
          <cell r="B226">
            <v>3619</v>
          </cell>
        </row>
        <row r="227">
          <cell r="A227">
            <v>2544072</v>
          </cell>
          <cell r="B227">
            <v>9900</v>
          </cell>
        </row>
        <row r="228">
          <cell r="A228">
            <v>2544077</v>
          </cell>
          <cell r="B228">
            <v>3042</v>
          </cell>
        </row>
        <row r="229">
          <cell r="A229">
            <v>2546002</v>
          </cell>
          <cell r="B229">
            <v>760</v>
          </cell>
        </row>
        <row r="230">
          <cell r="A230">
            <v>2546004</v>
          </cell>
          <cell r="B230">
            <v>2750</v>
          </cell>
        </row>
        <row r="231">
          <cell r="A231">
            <v>2580001</v>
          </cell>
          <cell r="B231">
            <v>50000</v>
          </cell>
        </row>
        <row r="232">
          <cell r="A232">
            <v>2583001</v>
          </cell>
          <cell r="B232">
            <v>47063.02</v>
          </cell>
        </row>
        <row r="233">
          <cell r="A233">
            <v>173800355</v>
          </cell>
          <cell r="B233">
            <v>2039</v>
          </cell>
        </row>
        <row r="234">
          <cell r="A234">
            <v>193200036</v>
          </cell>
          <cell r="B234">
            <v>5840</v>
          </cell>
        </row>
        <row r="235">
          <cell r="A235">
            <v>193600010</v>
          </cell>
          <cell r="B235">
            <v>475</v>
          </cell>
        </row>
        <row r="236">
          <cell r="A236">
            <v>193900012</v>
          </cell>
          <cell r="B236">
            <v>195000</v>
          </cell>
        </row>
        <row r="237">
          <cell r="A237">
            <v>193900095</v>
          </cell>
          <cell r="B237">
            <v>7210</v>
          </cell>
        </row>
        <row r="238">
          <cell r="A238">
            <v>193900170</v>
          </cell>
          <cell r="B238">
            <v>391.81</v>
          </cell>
        </row>
        <row r="239">
          <cell r="A239">
            <v>195900001</v>
          </cell>
          <cell r="B239">
            <v>17000</v>
          </cell>
        </row>
        <row r="240">
          <cell r="A240">
            <v>210613007</v>
          </cell>
          <cell r="B240">
            <v>660</v>
          </cell>
        </row>
        <row r="241">
          <cell r="A241">
            <v>210613010</v>
          </cell>
          <cell r="B241">
            <v>1050</v>
          </cell>
        </row>
        <row r="242">
          <cell r="A242">
            <v>211135002</v>
          </cell>
          <cell r="B242">
            <v>5347.1</v>
          </cell>
        </row>
        <row r="243">
          <cell r="A243">
            <v>211135039</v>
          </cell>
          <cell r="B243">
            <v>2400</v>
          </cell>
        </row>
        <row r="244">
          <cell r="A244">
            <v>211135077</v>
          </cell>
          <cell r="B244">
            <v>86.7</v>
          </cell>
        </row>
        <row r="245">
          <cell r="A245">
            <v>211135084</v>
          </cell>
          <cell r="B245">
            <v>1400</v>
          </cell>
        </row>
        <row r="246">
          <cell r="A246">
            <v>211135117</v>
          </cell>
          <cell r="B246">
            <v>34678.26</v>
          </cell>
        </row>
        <row r="247">
          <cell r="A247">
            <v>211135200</v>
          </cell>
          <cell r="B247">
            <v>12074.71</v>
          </cell>
        </row>
        <row r="248">
          <cell r="A248">
            <v>211135213</v>
          </cell>
          <cell r="B248">
            <v>12136.09</v>
          </cell>
        </row>
        <row r="249">
          <cell r="A249">
            <v>211135269</v>
          </cell>
          <cell r="B249">
            <v>11000</v>
          </cell>
        </row>
        <row r="250">
          <cell r="A250">
            <v>211135280</v>
          </cell>
          <cell r="B250">
            <v>1487.52</v>
          </cell>
        </row>
        <row r="251">
          <cell r="A251">
            <v>211135281</v>
          </cell>
          <cell r="B251">
            <v>29000</v>
          </cell>
        </row>
        <row r="252">
          <cell r="A252">
            <v>211135284</v>
          </cell>
          <cell r="B252">
            <v>4005.35</v>
          </cell>
        </row>
        <row r="253">
          <cell r="A253">
            <v>211135285</v>
          </cell>
          <cell r="B253">
            <v>23456.4</v>
          </cell>
        </row>
        <row r="254">
          <cell r="A254">
            <v>211135322</v>
          </cell>
          <cell r="B254">
            <v>1800</v>
          </cell>
        </row>
        <row r="255">
          <cell r="A255">
            <v>211135323</v>
          </cell>
          <cell r="B255">
            <v>25810</v>
          </cell>
        </row>
        <row r="256">
          <cell r="A256">
            <v>211135343</v>
          </cell>
          <cell r="B256">
            <v>51860.69</v>
          </cell>
        </row>
        <row r="257">
          <cell r="A257">
            <v>211182004</v>
          </cell>
          <cell r="B257">
            <v>3900</v>
          </cell>
        </row>
        <row r="258">
          <cell r="A258">
            <v>213911402</v>
          </cell>
          <cell r="B258">
            <v>488</v>
          </cell>
        </row>
        <row r="259">
          <cell r="A259">
            <v>216125005</v>
          </cell>
          <cell r="B259">
            <v>35500</v>
          </cell>
        </row>
        <row r="260">
          <cell r="A260">
            <v>220619002</v>
          </cell>
          <cell r="B260">
            <v>738</v>
          </cell>
        </row>
        <row r="261">
          <cell r="A261">
            <v>221001001</v>
          </cell>
          <cell r="B261">
            <v>523</v>
          </cell>
        </row>
        <row r="262">
          <cell r="A262">
            <v>221001002</v>
          </cell>
          <cell r="B262">
            <v>3250</v>
          </cell>
        </row>
        <row r="263">
          <cell r="A263">
            <v>221001003</v>
          </cell>
          <cell r="B263">
            <v>4815</v>
          </cell>
        </row>
        <row r="264">
          <cell r="A264">
            <v>221001004</v>
          </cell>
          <cell r="B264">
            <v>1117.71</v>
          </cell>
        </row>
        <row r="265">
          <cell r="A265">
            <v>221001006</v>
          </cell>
          <cell r="B265">
            <v>2090</v>
          </cell>
        </row>
        <row r="266">
          <cell r="A266">
            <v>221001007</v>
          </cell>
          <cell r="B266">
            <v>4744.2</v>
          </cell>
        </row>
        <row r="267">
          <cell r="A267">
            <v>221001008</v>
          </cell>
          <cell r="B267">
            <v>4268</v>
          </cell>
        </row>
        <row r="268">
          <cell r="A268">
            <v>221001009</v>
          </cell>
          <cell r="B268">
            <v>3051</v>
          </cell>
        </row>
        <row r="269">
          <cell r="A269">
            <v>221001011</v>
          </cell>
          <cell r="B269">
            <v>6968.5</v>
          </cell>
        </row>
        <row r="270">
          <cell r="A270">
            <v>221001012</v>
          </cell>
          <cell r="B270">
            <v>588</v>
          </cell>
        </row>
        <row r="271">
          <cell r="A271">
            <v>221001013</v>
          </cell>
          <cell r="B271">
            <v>10029.4</v>
          </cell>
        </row>
        <row r="272">
          <cell r="A272">
            <v>221001014</v>
          </cell>
          <cell r="B272">
            <v>120</v>
          </cell>
        </row>
        <row r="273">
          <cell r="A273">
            <v>221001016</v>
          </cell>
          <cell r="B273">
            <v>2359</v>
          </cell>
        </row>
        <row r="274">
          <cell r="A274">
            <v>221001018</v>
          </cell>
          <cell r="B274">
            <v>2420</v>
          </cell>
        </row>
        <row r="275">
          <cell r="A275">
            <v>221001019</v>
          </cell>
          <cell r="B275">
            <v>12462.62</v>
          </cell>
        </row>
        <row r="276">
          <cell r="A276">
            <v>221001021</v>
          </cell>
          <cell r="B276">
            <v>1890</v>
          </cell>
        </row>
        <row r="277">
          <cell r="A277">
            <v>221001024</v>
          </cell>
          <cell r="B277">
            <v>5305</v>
          </cell>
        </row>
        <row r="278">
          <cell r="A278">
            <v>221001041</v>
          </cell>
          <cell r="B278">
            <v>1247.2</v>
          </cell>
        </row>
        <row r="279">
          <cell r="A279">
            <v>221001044</v>
          </cell>
          <cell r="B279">
            <v>16520.2</v>
          </cell>
        </row>
        <row r="280">
          <cell r="A280">
            <v>221001045</v>
          </cell>
          <cell r="B280">
            <v>13005.05</v>
          </cell>
        </row>
        <row r="281">
          <cell r="A281">
            <v>221001048</v>
          </cell>
          <cell r="B281">
            <v>19346.6</v>
          </cell>
        </row>
        <row r="282">
          <cell r="A282">
            <v>221001051</v>
          </cell>
          <cell r="B282">
            <v>7598</v>
          </cell>
        </row>
        <row r="283">
          <cell r="A283">
            <v>221001052</v>
          </cell>
          <cell r="B283">
            <v>1288.5</v>
          </cell>
        </row>
        <row r="284">
          <cell r="A284">
            <v>221001053</v>
          </cell>
          <cell r="B284">
            <v>8430.4</v>
          </cell>
        </row>
        <row r="285">
          <cell r="A285">
            <v>221001054</v>
          </cell>
          <cell r="B285">
            <v>11676.17</v>
          </cell>
        </row>
        <row r="286">
          <cell r="A286">
            <v>221001055</v>
          </cell>
          <cell r="B286">
            <v>6142.6</v>
          </cell>
        </row>
        <row r="287">
          <cell r="A287">
            <v>221001056</v>
          </cell>
          <cell r="B287">
            <v>6115.49</v>
          </cell>
        </row>
        <row r="288">
          <cell r="A288">
            <v>221001057</v>
          </cell>
          <cell r="B288">
            <v>4509.8</v>
          </cell>
        </row>
        <row r="289">
          <cell r="A289">
            <v>221001058</v>
          </cell>
          <cell r="B289">
            <v>4497.9</v>
          </cell>
        </row>
        <row r="290">
          <cell r="A290">
            <v>221001059</v>
          </cell>
          <cell r="B290">
            <v>5435</v>
          </cell>
        </row>
        <row r="291">
          <cell r="A291">
            <v>221001061</v>
          </cell>
          <cell r="B291">
            <v>3509.6</v>
          </cell>
        </row>
        <row r="292">
          <cell r="A292">
            <v>221001062</v>
          </cell>
          <cell r="B292">
            <v>5406</v>
          </cell>
        </row>
        <row r="293">
          <cell r="A293">
            <v>221001063</v>
          </cell>
          <cell r="B293">
            <v>7329.89</v>
          </cell>
        </row>
        <row r="294">
          <cell r="A294">
            <v>221001065</v>
          </cell>
          <cell r="B294">
            <v>4953</v>
          </cell>
        </row>
        <row r="295">
          <cell r="A295">
            <v>221001066</v>
          </cell>
          <cell r="B295">
            <v>325</v>
          </cell>
        </row>
        <row r="296">
          <cell r="A296">
            <v>221001067</v>
          </cell>
          <cell r="B296">
            <v>1050</v>
          </cell>
        </row>
        <row r="297">
          <cell r="A297">
            <v>221001080</v>
          </cell>
          <cell r="B297">
            <v>3500</v>
          </cell>
        </row>
        <row r="298">
          <cell r="A298">
            <v>221001083</v>
          </cell>
          <cell r="B298">
            <v>187904</v>
          </cell>
        </row>
        <row r="299">
          <cell r="A299">
            <v>221001086</v>
          </cell>
          <cell r="B299">
            <v>240220.05</v>
          </cell>
        </row>
        <row r="300">
          <cell r="A300">
            <v>221001087</v>
          </cell>
          <cell r="B300">
            <v>100277.1</v>
          </cell>
        </row>
        <row r="301">
          <cell r="A301">
            <v>221001089</v>
          </cell>
          <cell r="B301">
            <v>201546.45</v>
          </cell>
        </row>
        <row r="302">
          <cell r="A302">
            <v>221001093</v>
          </cell>
          <cell r="B302">
            <v>4312.36</v>
          </cell>
        </row>
        <row r="303">
          <cell r="A303">
            <v>221001094</v>
          </cell>
          <cell r="B303">
            <v>3158</v>
          </cell>
        </row>
        <row r="304">
          <cell r="A304">
            <v>221001095</v>
          </cell>
          <cell r="B304">
            <v>300088</v>
          </cell>
        </row>
        <row r="305">
          <cell r="A305">
            <v>221001096</v>
          </cell>
          <cell r="B305">
            <v>25000</v>
          </cell>
        </row>
        <row r="306">
          <cell r="A306">
            <v>221001097</v>
          </cell>
          <cell r="B306">
            <v>20469</v>
          </cell>
        </row>
        <row r="307">
          <cell r="A307">
            <v>221001099</v>
          </cell>
          <cell r="B307">
            <v>10180</v>
          </cell>
        </row>
        <row r="308">
          <cell r="A308">
            <v>221001103</v>
          </cell>
          <cell r="B308">
            <v>7381</v>
          </cell>
        </row>
        <row r="309">
          <cell r="A309">
            <v>221001104</v>
          </cell>
          <cell r="B309">
            <v>54432</v>
          </cell>
        </row>
        <row r="310">
          <cell r="A310">
            <v>221001105</v>
          </cell>
          <cell r="B310">
            <v>21375.12</v>
          </cell>
        </row>
        <row r="311">
          <cell r="A311">
            <v>221001106</v>
          </cell>
          <cell r="B311">
            <v>21445.48</v>
          </cell>
        </row>
        <row r="312">
          <cell r="A312">
            <v>221001109</v>
          </cell>
          <cell r="B312">
            <v>9985</v>
          </cell>
        </row>
        <row r="313">
          <cell r="A313">
            <v>221001111</v>
          </cell>
          <cell r="B313">
            <v>70465</v>
          </cell>
        </row>
        <row r="314">
          <cell r="A314">
            <v>221001112</v>
          </cell>
          <cell r="B314">
            <v>28592.28</v>
          </cell>
        </row>
        <row r="315">
          <cell r="A315">
            <v>221001113</v>
          </cell>
          <cell r="B315">
            <v>330694.71</v>
          </cell>
        </row>
        <row r="316">
          <cell r="A316">
            <v>221001114</v>
          </cell>
          <cell r="B316">
            <v>13690.48</v>
          </cell>
        </row>
        <row r="317">
          <cell r="A317">
            <v>221001116</v>
          </cell>
          <cell r="B317">
            <v>154350</v>
          </cell>
        </row>
        <row r="318">
          <cell r="A318">
            <v>221001117</v>
          </cell>
          <cell r="B318">
            <v>1260</v>
          </cell>
        </row>
        <row r="319">
          <cell r="A319">
            <v>221001118</v>
          </cell>
          <cell r="B319">
            <v>85198.55</v>
          </cell>
        </row>
        <row r="320">
          <cell r="A320">
            <v>221001120</v>
          </cell>
          <cell r="B320">
            <v>15891.46</v>
          </cell>
        </row>
        <row r="321">
          <cell r="A321">
            <v>221001121</v>
          </cell>
          <cell r="B321">
            <v>150965.63</v>
          </cell>
        </row>
        <row r="322">
          <cell r="A322">
            <v>221001125</v>
          </cell>
          <cell r="B322">
            <v>32110</v>
          </cell>
        </row>
        <row r="323">
          <cell r="A323">
            <v>221001126</v>
          </cell>
          <cell r="B323">
            <v>1844753.38</v>
          </cell>
        </row>
        <row r="324">
          <cell r="A324">
            <v>221001127</v>
          </cell>
          <cell r="B324">
            <v>97200</v>
          </cell>
        </row>
        <row r="325">
          <cell r="A325">
            <v>221001128</v>
          </cell>
          <cell r="B325">
            <v>29973.39</v>
          </cell>
        </row>
        <row r="326">
          <cell r="A326">
            <v>221001129</v>
          </cell>
          <cell r="B326">
            <v>73008</v>
          </cell>
        </row>
        <row r="327">
          <cell r="A327">
            <v>221001136</v>
          </cell>
          <cell r="B327">
            <v>2132</v>
          </cell>
        </row>
        <row r="328">
          <cell r="A328">
            <v>221001137</v>
          </cell>
          <cell r="B328">
            <v>19740</v>
          </cell>
        </row>
        <row r="329">
          <cell r="A329">
            <v>221001138</v>
          </cell>
          <cell r="B329">
            <v>1463</v>
          </cell>
        </row>
        <row r="330">
          <cell r="A330">
            <v>221001140</v>
          </cell>
          <cell r="B330">
            <v>25422.13</v>
          </cell>
        </row>
        <row r="331">
          <cell r="A331">
            <v>221001141</v>
          </cell>
          <cell r="B331">
            <v>27578</v>
          </cell>
        </row>
        <row r="332">
          <cell r="A332">
            <v>221001144</v>
          </cell>
          <cell r="B332">
            <v>47895.77</v>
          </cell>
        </row>
        <row r="333">
          <cell r="A333">
            <v>221001147</v>
          </cell>
          <cell r="B333">
            <v>53664.84</v>
          </cell>
        </row>
        <row r="334">
          <cell r="A334">
            <v>221001150</v>
          </cell>
          <cell r="B334">
            <v>47609.77</v>
          </cell>
        </row>
        <row r="335">
          <cell r="A335">
            <v>221001153</v>
          </cell>
          <cell r="B335">
            <v>30003</v>
          </cell>
        </row>
        <row r="336">
          <cell r="A336">
            <v>221001156</v>
          </cell>
          <cell r="B336">
            <v>21995.55</v>
          </cell>
        </row>
        <row r="337">
          <cell r="A337">
            <v>221001159</v>
          </cell>
          <cell r="B337">
            <v>7025</v>
          </cell>
        </row>
        <row r="338">
          <cell r="A338">
            <v>221001167</v>
          </cell>
          <cell r="B338">
            <v>70000</v>
          </cell>
        </row>
        <row r="339">
          <cell r="A339">
            <v>221001172</v>
          </cell>
          <cell r="B339">
            <v>14940</v>
          </cell>
        </row>
        <row r="340">
          <cell r="A340">
            <v>221001174</v>
          </cell>
          <cell r="B340">
            <v>56322.06</v>
          </cell>
        </row>
        <row r="341">
          <cell r="A341">
            <v>221001176</v>
          </cell>
          <cell r="B341">
            <v>5728</v>
          </cell>
        </row>
        <row r="342">
          <cell r="A342">
            <v>221001178</v>
          </cell>
          <cell r="B342">
            <v>8503</v>
          </cell>
        </row>
        <row r="343">
          <cell r="A343">
            <v>221001180</v>
          </cell>
          <cell r="B343">
            <v>18962.52</v>
          </cell>
        </row>
        <row r="344">
          <cell r="A344">
            <v>221001183</v>
          </cell>
          <cell r="B344">
            <v>3860</v>
          </cell>
        </row>
        <row r="345">
          <cell r="A345">
            <v>221001186</v>
          </cell>
          <cell r="B345">
            <v>4022.45</v>
          </cell>
        </row>
        <row r="346">
          <cell r="A346">
            <v>221003002</v>
          </cell>
          <cell r="B346">
            <v>36436.32</v>
          </cell>
        </row>
        <row r="347">
          <cell r="A347">
            <v>221003003</v>
          </cell>
          <cell r="B347">
            <v>21897</v>
          </cell>
        </row>
        <row r="348">
          <cell r="A348">
            <v>221003004</v>
          </cell>
          <cell r="B348">
            <v>302520.4</v>
          </cell>
        </row>
        <row r="349">
          <cell r="A349">
            <v>221003006</v>
          </cell>
          <cell r="B349">
            <v>93464.81</v>
          </cell>
        </row>
        <row r="350">
          <cell r="A350">
            <v>221003009</v>
          </cell>
          <cell r="B350">
            <v>3262.04</v>
          </cell>
        </row>
        <row r="351">
          <cell r="A351">
            <v>221003010</v>
          </cell>
          <cell r="B351">
            <v>46775.29</v>
          </cell>
        </row>
        <row r="352">
          <cell r="A352">
            <v>221003011</v>
          </cell>
          <cell r="B352">
            <v>13543.42</v>
          </cell>
        </row>
        <row r="353">
          <cell r="A353">
            <v>221003012</v>
          </cell>
          <cell r="B353">
            <v>32264.7</v>
          </cell>
        </row>
        <row r="354">
          <cell r="A354">
            <v>221003013</v>
          </cell>
          <cell r="B354">
            <v>13059.8</v>
          </cell>
        </row>
        <row r="355">
          <cell r="A355">
            <v>221003014</v>
          </cell>
          <cell r="B355">
            <v>26854.95</v>
          </cell>
        </row>
        <row r="356">
          <cell r="A356">
            <v>221003016</v>
          </cell>
          <cell r="B356">
            <v>2470</v>
          </cell>
        </row>
        <row r="357">
          <cell r="A357">
            <v>221003017</v>
          </cell>
          <cell r="B357">
            <v>12090</v>
          </cell>
        </row>
        <row r="358">
          <cell r="A358">
            <v>221003018</v>
          </cell>
          <cell r="B358">
            <v>1080</v>
          </cell>
        </row>
        <row r="359">
          <cell r="A359">
            <v>221003019</v>
          </cell>
          <cell r="B359">
            <v>3530.1</v>
          </cell>
        </row>
        <row r="360">
          <cell r="A360">
            <v>221003020</v>
          </cell>
          <cell r="B360">
            <v>13843.7</v>
          </cell>
        </row>
        <row r="361">
          <cell r="A361">
            <v>221003023</v>
          </cell>
          <cell r="B361">
            <v>9443.61</v>
          </cell>
        </row>
        <row r="362">
          <cell r="A362">
            <v>221003025</v>
          </cell>
          <cell r="B362">
            <v>15197.7</v>
          </cell>
        </row>
        <row r="363">
          <cell r="A363">
            <v>221003026</v>
          </cell>
          <cell r="B363">
            <v>1509</v>
          </cell>
        </row>
        <row r="364">
          <cell r="A364">
            <v>221003027</v>
          </cell>
          <cell r="B364">
            <v>2547</v>
          </cell>
        </row>
        <row r="365">
          <cell r="A365">
            <v>221003028</v>
          </cell>
          <cell r="B365">
            <v>3174.08</v>
          </cell>
        </row>
        <row r="366">
          <cell r="A366">
            <v>221008003</v>
          </cell>
          <cell r="B366">
            <v>2800</v>
          </cell>
        </row>
        <row r="367">
          <cell r="A367">
            <v>221008005</v>
          </cell>
          <cell r="B367">
            <v>26626.85</v>
          </cell>
        </row>
        <row r="368">
          <cell r="A368">
            <v>221009003</v>
          </cell>
          <cell r="B368">
            <v>155649.02</v>
          </cell>
        </row>
        <row r="369">
          <cell r="A369">
            <v>221009005</v>
          </cell>
          <cell r="B369">
            <v>177593.93</v>
          </cell>
        </row>
        <row r="370">
          <cell r="A370">
            <v>221009006</v>
          </cell>
          <cell r="B370">
            <v>84915.5</v>
          </cell>
        </row>
        <row r="371">
          <cell r="A371">
            <v>221009007</v>
          </cell>
          <cell r="B371">
            <v>1400</v>
          </cell>
        </row>
        <row r="372">
          <cell r="A372">
            <v>221009008</v>
          </cell>
          <cell r="B372">
            <v>104721.33</v>
          </cell>
        </row>
        <row r="373">
          <cell r="A373">
            <v>221009009</v>
          </cell>
          <cell r="B373">
            <v>44791.9</v>
          </cell>
        </row>
        <row r="374">
          <cell r="A374">
            <v>221009011</v>
          </cell>
          <cell r="B374">
            <v>84905.38</v>
          </cell>
        </row>
        <row r="375">
          <cell r="A375">
            <v>221009012</v>
          </cell>
          <cell r="B375">
            <v>13450</v>
          </cell>
        </row>
        <row r="376">
          <cell r="A376">
            <v>221010002</v>
          </cell>
          <cell r="B376">
            <v>5000</v>
          </cell>
        </row>
        <row r="377">
          <cell r="A377">
            <v>221011018</v>
          </cell>
          <cell r="B377">
            <v>18525</v>
          </cell>
        </row>
        <row r="378">
          <cell r="A378">
            <v>221011019</v>
          </cell>
          <cell r="B378">
            <v>24050</v>
          </cell>
        </row>
        <row r="379">
          <cell r="A379">
            <v>221011024</v>
          </cell>
          <cell r="B379">
            <v>5000</v>
          </cell>
        </row>
        <row r="380">
          <cell r="A380">
            <v>221011032</v>
          </cell>
          <cell r="B380">
            <v>7269.9</v>
          </cell>
        </row>
        <row r="381">
          <cell r="A381">
            <v>221011033</v>
          </cell>
          <cell r="B381">
            <v>9300</v>
          </cell>
        </row>
        <row r="382">
          <cell r="A382">
            <v>221011043</v>
          </cell>
          <cell r="B382">
            <v>3670</v>
          </cell>
        </row>
        <row r="383">
          <cell r="A383">
            <v>221011047</v>
          </cell>
          <cell r="B383">
            <v>4826</v>
          </cell>
        </row>
        <row r="384">
          <cell r="A384">
            <v>221011048</v>
          </cell>
          <cell r="B384">
            <v>6548</v>
          </cell>
        </row>
        <row r="385">
          <cell r="A385">
            <v>221011049</v>
          </cell>
          <cell r="B385">
            <v>5695</v>
          </cell>
        </row>
        <row r="386">
          <cell r="A386">
            <v>221012001</v>
          </cell>
          <cell r="B386">
            <v>750</v>
          </cell>
        </row>
        <row r="387">
          <cell r="A387">
            <v>221012002</v>
          </cell>
          <cell r="B387">
            <v>8752</v>
          </cell>
        </row>
        <row r="388">
          <cell r="A388">
            <v>221012003</v>
          </cell>
          <cell r="B388">
            <v>1473.7</v>
          </cell>
        </row>
        <row r="389">
          <cell r="A389">
            <v>221012004</v>
          </cell>
          <cell r="B389">
            <v>4177.78</v>
          </cell>
        </row>
        <row r="390">
          <cell r="A390">
            <v>221012005</v>
          </cell>
          <cell r="B390">
            <v>13725</v>
          </cell>
        </row>
        <row r="391">
          <cell r="A391">
            <v>221012006</v>
          </cell>
          <cell r="B391">
            <v>1902.7</v>
          </cell>
        </row>
        <row r="392">
          <cell r="A392">
            <v>221012007</v>
          </cell>
          <cell r="B392">
            <v>16173.14</v>
          </cell>
        </row>
        <row r="393">
          <cell r="A393">
            <v>221012009</v>
          </cell>
          <cell r="B393">
            <v>4163</v>
          </cell>
        </row>
        <row r="394">
          <cell r="A394">
            <v>221012011</v>
          </cell>
          <cell r="B394">
            <v>21263.7</v>
          </cell>
        </row>
        <row r="395">
          <cell r="A395">
            <v>221012012</v>
          </cell>
          <cell r="B395">
            <v>5909</v>
          </cell>
        </row>
        <row r="396">
          <cell r="A396">
            <v>221101001</v>
          </cell>
          <cell r="B396">
            <v>72357</v>
          </cell>
        </row>
        <row r="397">
          <cell r="A397">
            <v>221101002</v>
          </cell>
          <cell r="B397">
            <v>115682.75</v>
          </cell>
        </row>
        <row r="398">
          <cell r="A398">
            <v>221101003</v>
          </cell>
          <cell r="B398">
            <v>3480</v>
          </cell>
        </row>
        <row r="399">
          <cell r="A399">
            <v>221101004</v>
          </cell>
          <cell r="B399">
            <v>1020</v>
          </cell>
        </row>
        <row r="400">
          <cell r="A400">
            <v>221102002</v>
          </cell>
          <cell r="B400">
            <v>73870</v>
          </cell>
        </row>
        <row r="401">
          <cell r="A401">
            <v>221102004</v>
          </cell>
          <cell r="B401">
            <v>9635</v>
          </cell>
        </row>
        <row r="402">
          <cell r="A402">
            <v>221102008</v>
          </cell>
          <cell r="B402">
            <v>33430</v>
          </cell>
        </row>
        <row r="403">
          <cell r="A403">
            <v>221102009</v>
          </cell>
          <cell r="B403">
            <v>25527.5</v>
          </cell>
        </row>
        <row r="404">
          <cell r="A404">
            <v>221102010</v>
          </cell>
          <cell r="B404">
            <v>56200</v>
          </cell>
        </row>
        <row r="405">
          <cell r="A405">
            <v>221102012</v>
          </cell>
          <cell r="B405">
            <v>1779</v>
          </cell>
        </row>
        <row r="406">
          <cell r="A406">
            <v>221102014</v>
          </cell>
          <cell r="B406">
            <v>2570</v>
          </cell>
        </row>
        <row r="407">
          <cell r="A407">
            <v>221102016</v>
          </cell>
          <cell r="B407">
            <v>102382.89</v>
          </cell>
        </row>
        <row r="408">
          <cell r="A408">
            <v>221102017</v>
          </cell>
          <cell r="B408">
            <v>105.2</v>
          </cell>
        </row>
        <row r="409">
          <cell r="A409">
            <v>221102018</v>
          </cell>
          <cell r="B409">
            <v>161336.9</v>
          </cell>
        </row>
        <row r="410">
          <cell r="A410">
            <v>221102020</v>
          </cell>
          <cell r="B410">
            <v>101914.5</v>
          </cell>
        </row>
        <row r="411">
          <cell r="A411">
            <v>221102021</v>
          </cell>
          <cell r="B411">
            <v>23500</v>
          </cell>
        </row>
        <row r="412">
          <cell r="A412">
            <v>221102022</v>
          </cell>
          <cell r="B412">
            <v>317622</v>
          </cell>
        </row>
        <row r="413">
          <cell r="A413">
            <v>221102023</v>
          </cell>
          <cell r="B413">
            <v>20755</v>
          </cell>
        </row>
        <row r="414">
          <cell r="A414">
            <v>221102024</v>
          </cell>
          <cell r="B414">
            <v>36336.98</v>
          </cell>
        </row>
        <row r="415">
          <cell r="A415">
            <v>221102025</v>
          </cell>
          <cell r="B415">
            <v>24000</v>
          </cell>
        </row>
        <row r="416">
          <cell r="A416">
            <v>221102026</v>
          </cell>
          <cell r="B416">
            <v>67557.9</v>
          </cell>
        </row>
        <row r="417">
          <cell r="A417">
            <v>221102027</v>
          </cell>
          <cell r="B417">
            <v>2798.6</v>
          </cell>
        </row>
        <row r="418">
          <cell r="A418">
            <v>221102028</v>
          </cell>
          <cell r="B418">
            <v>68342.15</v>
          </cell>
        </row>
        <row r="419">
          <cell r="A419">
            <v>221102029</v>
          </cell>
          <cell r="B419">
            <v>1450</v>
          </cell>
        </row>
        <row r="420">
          <cell r="A420">
            <v>221102031</v>
          </cell>
          <cell r="B420">
            <v>18662.4</v>
          </cell>
        </row>
        <row r="421">
          <cell r="A421">
            <v>221102033</v>
          </cell>
          <cell r="B421">
            <v>35908.19</v>
          </cell>
        </row>
        <row r="422">
          <cell r="A422">
            <v>221102035</v>
          </cell>
          <cell r="B422">
            <v>6956.2</v>
          </cell>
        </row>
        <row r="423">
          <cell r="A423">
            <v>221102036</v>
          </cell>
          <cell r="B423">
            <v>62075.27</v>
          </cell>
        </row>
        <row r="424">
          <cell r="A424">
            <v>221102038</v>
          </cell>
          <cell r="B424">
            <v>23947.5</v>
          </cell>
        </row>
        <row r="425">
          <cell r="A425">
            <v>221102040</v>
          </cell>
          <cell r="B425">
            <v>46039.47</v>
          </cell>
        </row>
        <row r="426">
          <cell r="A426">
            <v>221102044</v>
          </cell>
          <cell r="B426">
            <v>49499.57</v>
          </cell>
        </row>
        <row r="427">
          <cell r="A427">
            <v>221102045</v>
          </cell>
          <cell r="B427">
            <v>53147</v>
          </cell>
        </row>
        <row r="428">
          <cell r="A428">
            <v>221102046</v>
          </cell>
          <cell r="B428">
            <v>9676.5</v>
          </cell>
        </row>
        <row r="429">
          <cell r="A429">
            <v>221102048</v>
          </cell>
          <cell r="B429">
            <v>16172</v>
          </cell>
        </row>
        <row r="430">
          <cell r="A430">
            <v>221103003</v>
          </cell>
          <cell r="B430">
            <v>113049.01</v>
          </cell>
        </row>
        <row r="431">
          <cell r="A431">
            <v>221103007</v>
          </cell>
          <cell r="B431">
            <v>91859.5</v>
          </cell>
        </row>
        <row r="432">
          <cell r="A432">
            <v>221103008</v>
          </cell>
          <cell r="B432">
            <v>180200</v>
          </cell>
        </row>
        <row r="433">
          <cell r="A433">
            <v>221103009</v>
          </cell>
          <cell r="B433">
            <v>14806</v>
          </cell>
        </row>
        <row r="434">
          <cell r="A434">
            <v>221103010</v>
          </cell>
          <cell r="B434">
            <v>2086</v>
          </cell>
        </row>
        <row r="435">
          <cell r="A435">
            <v>221103012</v>
          </cell>
          <cell r="B435">
            <v>6716</v>
          </cell>
        </row>
        <row r="436">
          <cell r="A436">
            <v>221103016</v>
          </cell>
          <cell r="B436">
            <v>49182</v>
          </cell>
        </row>
        <row r="437">
          <cell r="A437">
            <v>221103018</v>
          </cell>
          <cell r="B437">
            <v>33900</v>
          </cell>
        </row>
        <row r="438">
          <cell r="A438">
            <v>221104001</v>
          </cell>
          <cell r="B438">
            <v>55412.8</v>
          </cell>
        </row>
        <row r="439">
          <cell r="A439">
            <v>221105017</v>
          </cell>
          <cell r="B439">
            <v>5060</v>
          </cell>
        </row>
        <row r="440">
          <cell r="A440">
            <v>221105030</v>
          </cell>
          <cell r="B440">
            <v>9310</v>
          </cell>
        </row>
        <row r="441">
          <cell r="A441">
            <v>221105063</v>
          </cell>
          <cell r="B441">
            <v>120</v>
          </cell>
        </row>
        <row r="442">
          <cell r="A442">
            <v>221105084</v>
          </cell>
          <cell r="B442">
            <v>3480</v>
          </cell>
        </row>
        <row r="443">
          <cell r="A443">
            <v>221105087</v>
          </cell>
          <cell r="B443">
            <v>1350</v>
          </cell>
        </row>
        <row r="444">
          <cell r="A444">
            <v>221105102</v>
          </cell>
          <cell r="B444">
            <v>2607</v>
          </cell>
        </row>
        <row r="445">
          <cell r="A445">
            <v>221105121</v>
          </cell>
          <cell r="B445">
            <v>87</v>
          </cell>
        </row>
        <row r="446">
          <cell r="A446">
            <v>221105124</v>
          </cell>
          <cell r="B446">
            <v>3100</v>
          </cell>
        </row>
        <row r="447">
          <cell r="A447">
            <v>221105147</v>
          </cell>
          <cell r="B447">
            <v>420</v>
          </cell>
        </row>
        <row r="448">
          <cell r="A448">
            <v>221105164</v>
          </cell>
          <cell r="B448">
            <v>765</v>
          </cell>
        </row>
        <row r="449">
          <cell r="A449">
            <v>221105173</v>
          </cell>
          <cell r="B449">
            <v>200</v>
          </cell>
        </row>
        <row r="450">
          <cell r="A450">
            <v>221105231</v>
          </cell>
          <cell r="B450">
            <v>232.04</v>
          </cell>
        </row>
        <row r="451">
          <cell r="A451">
            <v>221105235</v>
          </cell>
          <cell r="B451">
            <v>2778.02</v>
          </cell>
        </row>
        <row r="452">
          <cell r="A452">
            <v>221105268</v>
          </cell>
          <cell r="B452">
            <v>3000</v>
          </cell>
        </row>
        <row r="453">
          <cell r="A453">
            <v>221105289</v>
          </cell>
          <cell r="B453">
            <v>240</v>
          </cell>
        </row>
        <row r="454">
          <cell r="A454">
            <v>221105291</v>
          </cell>
          <cell r="B454">
            <v>15240</v>
          </cell>
        </row>
        <row r="455">
          <cell r="A455">
            <v>221105292</v>
          </cell>
          <cell r="B455">
            <v>6990</v>
          </cell>
        </row>
        <row r="456">
          <cell r="A456">
            <v>221105307</v>
          </cell>
          <cell r="B456">
            <v>298</v>
          </cell>
        </row>
        <row r="457">
          <cell r="A457">
            <v>221105308</v>
          </cell>
          <cell r="B457">
            <v>560</v>
          </cell>
        </row>
        <row r="458">
          <cell r="A458">
            <v>221105310</v>
          </cell>
          <cell r="B458">
            <v>6061.07</v>
          </cell>
        </row>
        <row r="459">
          <cell r="A459">
            <v>221105319</v>
          </cell>
          <cell r="B459">
            <v>6000</v>
          </cell>
        </row>
        <row r="460">
          <cell r="A460">
            <v>221105320</v>
          </cell>
          <cell r="B460">
            <v>625.36</v>
          </cell>
        </row>
        <row r="461">
          <cell r="A461">
            <v>221105326</v>
          </cell>
          <cell r="B461">
            <v>200</v>
          </cell>
        </row>
        <row r="462">
          <cell r="A462">
            <v>221105332</v>
          </cell>
          <cell r="B462">
            <v>2703</v>
          </cell>
        </row>
        <row r="463">
          <cell r="A463">
            <v>221105334</v>
          </cell>
          <cell r="B463">
            <v>234</v>
          </cell>
        </row>
        <row r="464">
          <cell r="A464">
            <v>221105337</v>
          </cell>
          <cell r="B464">
            <v>6000</v>
          </cell>
        </row>
        <row r="465">
          <cell r="A465">
            <v>221105341</v>
          </cell>
          <cell r="B465">
            <v>19847.38</v>
          </cell>
        </row>
        <row r="466">
          <cell r="A466">
            <v>221105352</v>
          </cell>
          <cell r="B466">
            <v>7092.86</v>
          </cell>
        </row>
        <row r="467">
          <cell r="A467">
            <v>221105354</v>
          </cell>
          <cell r="B467">
            <v>5986.61</v>
          </cell>
        </row>
        <row r="468">
          <cell r="A468">
            <v>221105370</v>
          </cell>
          <cell r="B468">
            <v>2103</v>
          </cell>
        </row>
        <row r="469">
          <cell r="A469">
            <v>221105373</v>
          </cell>
          <cell r="B469">
            <v>4782.98</v>
          </cell>
        </row>
        <row r="470">
          <cell r="A470">
            <v>221105378</v>
          </cell>
          <cell r="B470">
            <v>4812.4</v>
          </cell>
        </row>
        <row r="471">
          <cell r="A471">
            <v>221105380</v>
          </cell>
          <cell r="B471">
            <v>1964</v>
          </cell>
        </row>
        <row r="472">
          <cell r="A472">
            <v>221105383</v>
          </cell>
          <cell r="B472">
            <v>2080.7</v>
          </cell>
        </row>
        <row r="473">
          <cell r="A473">
            <v>221105384</v>
          </cell>
          <cell r="B473">
            <v>1014.5</v>
          </cell>
        </row>
        <row r="474">
          <cell r="A474">
            <v>221105385</v>
          </cell>
          <cell r="B474">
            <v>4800</v>
          </cell>
        </row>
        <row r="475">
          <cell r="A475">
            <v>221105386</v>
          </cell>
          <cell r="B475">
            <v>817.63</v>
          </cell>
        </row>
        <row r="476">
          <cell r="A476">
            <v>221105387</v>
          </cell>
          <cell r="B476">
            <v>8774</v>
          </cell>
        </row>
        <row r="477">
          <cell r="A477">
            <v>221105390</v>
          </cell>
          <cell r="B477">
            <v>16068.96</v>
          </cell>
        </row>
        <row r="478">
          <cell r="A478">
            <v>221105391</v>
          </cell>
          <cell r="B478">
            <v>158</v>
          </cell>
        </row>
        <row r="479">
          <cell r="A479">
            <v>221105393</v>
          </cell>
          <cell r="B479">
            <v>5892</v>
          </cell>
        </row>
        <row r="480">
          <cell r="A480">
            <v>221105395</v>
          </cell>
          <cell r="B480">
            <v>1449</v>
          </cell>
        </row>
        <row r="481">
          <cell r="A481">
            <v>221105403</v>
          </cell>
          <cell r="B481">
            <v>2118.1</v>
          </cell>
        </row>
        <row r="482">
          <cell r="A482">
            <v>221105406</v>
          </cell>
          <cell r="B482">
            <v>1774</v>
          </cell>
        </row>
        <row r="483">
          <cell r="A483">
            <v>221105416</v>
          </cell>
          <cell r="B483">
            <v>6980</v>
          </cell>
        </row>
        <row r="484">
          <cell r="A484">
            <v>221105421</v>
          </cell>
          <cell r="B484">
            <v>4200.19</v>
          </cell>
        </row>
        <row r="485">
          <cell r="A485">
            <v>221105424</v>
          </cell>
          <cell r="B485">
            <v>4410</v>
          </cell>
        </row>
        <row r="486">
          <cell r="A486">
            <v>221105432</v>
          </cell>
          <cell r="B486">
            <v>2408.66</v>
          </cell>
        </row>
        <row r="487">
          <cell r="A487">
            <v>221105433</v>
          </cell>
          <cell r="B487">
            <v>941.59</v>
          </cell>
        </row>
        <row r="488">
          <cell r="A488">
            <v>221105434</v>
          </cell>
          <cell r="B488">
            <v>1320</v>
          </cell>
        </row>
        <row r="489">
          <cell r="A489">
            <v>221105440</v>
          </cell>
          <cell r="B489">
            <v>8886.04</v>
          </cell>
        </row>
        <row r="490">
          <cell r="A490">
            <v>221105446</v>
          </cell>
          <cell r="B490">
            <v>2000</v>
          </cell>
        </row>
        <row r="491">
          <cell r="A491">
            <v>221105453</v>
          </cell>
          <cell r="B491">
            <v>800</v>
          </cell>
        </row>
        <row r="492">
          <cell r="A492">
            <v>221105456</v>
          </cell>
          <cell r="B492">
            <v>7681.86</v>
          </cell>
        </row>
        <row r="493">
          <cell r="A493">
            <v>221105463</v>
          </cell>
          <cell r="B493">
            <v>822.12</v>
          </cell>
        </row>
        <row r="494">
          <cell r="A494">
            <v>221105465</v>
          </cell>
          <cell r="B494">
            <v>379.94</v>
          </cell>
        </row>
        <row r="495">
          <cell r="A495">
            <v>221105472</v>
          </cell>
          <cell r="B495">
            <v>7600</v>
          </cell>
        </row>
        <row r="496">
          <cell r="A496">
            <v>221105473</v>
          </cell>
          <cell r="B496">
            <v>581.07</v>
          </cell>
        </row>
        <row r="497">
          <cell r="A497">
            <v>221105475</v>
          </cell>
          <cell r="B497">
            <v>4200</v>
          </cell>
        </row>
        <row r="498">
          <cell r="A498">
            <v>221105479</v>
          </cell>
          <cell r="B498">
            <v>1970.78</v>
          </cell>
        </row>
        <row r="499">
          <cell r="A499">
            <v>221105480</v>
          </cell>
          <cell r="B499">
            <v>5111.51</v>
          </cell>
        </row>
        <row r="500">
          <cell r="A500">
            <v>221105482</v>
          </cell>
          <cell r="B500">
            <v>11850</v>
          </cell>
        </row>
        <row r="501">
          <cell r="A501">
            <v>221105483</v>
          </cell>
          <cell r="B501">
            <v>279.65</v>
          </cell>
        </row>
        <row r="502">
          <cell r="A502">
            <v>221105485</v>
          </cell>
          <cell r="B502">
            <v>396.69</v>
          </cell>
        </row>
        <row r="503">
          <cell r="A503">
            <v>221105487</v>
          </cell>
          <cell r="B503">
            <v>488</v>
          </cell>
        </row>
        <row r="504">
          <cell r="A504">
            <v>221105490</v>
          </cell>
          <cell r="B504">
            <v>3850</v>
          </cell>
        </row>
        <row r="505">
          <cell r="A505">
            <v>221105494</v>
          </cell>
          <cell r="B505">
            <v>8752.5</v>
          </cell>
        </row>
        <row r="506">
          <cell r="A506">
            <v>221105495</v>
          </cell>
          <cell r="B506">
            <v>10448.99</v>
          </cell>
        </row>
        <row r="507">
          <cell r="A507">
            <v>221105496</v>
          </cell>
          <cell r="B507">
            <v>4882.85</v>
          </cell>
        </row>
        <row r="508">
          <cell r="A508">
            <v>221105502</v>
          </cell>
          <cell r="B508">
            <v>5199</v>
          </cell>
        </row>
        <row r="509">
          <cell r="A509">
            <v>221105506</v>
          </cell>
          <cell r="B509">
            <v>3174.64</v>
          </cell>
        </row>
        <row r="510">
          <cell r="A510">
            <v>221105508</v>
          </cell>
          <cell r="B510">
            <v>7975</v>
          </cell>
        </row>
        <row r="511">
          <cell r="A511">
            <v>221105516</v>
          </cell>
          <cell r="B511">
            <v>5100</v>
          </cell>
        </row>
        <row r="512">
          <cell r="A512">
            <v>221105524</v>
          </cell>
          <cell r="B512">
            <v>3750</v>
          </cell>
        </row>
        <row r="513">
          <cell r="A513">
            <v>221105526</v>
          </cell>
          <cell r="B513">
            <v>17814.41</v>
          </cell>
        </row>
        <row r="514">
          <cell r="A514">
            <v>221105529</v>
          </cell>
          <cell r="B514">
            <v>14322</v>
          </cell>
        </row>
        <row r="515">
          <cell r="A515">
            <v>221105536</v>
          </cell>
          <cell r="B515">
            <v>12000</v>
          </cell>
        </row>
        <row r="516">
          <cell r="A516">
            <v>221105540</v>
          </cell>
          <cell r="B516">
            <v>6560</v>
          </cell>
        </row>
        <row r="517">
          <cell r="A517">
            <v>221105553</v>
          </cell>
          <cell r="B517">
            <v>7091.9</v>
          </cell>
        </row>
        <row r="518">
          <cell r="A518">
            <v>221105560</v>
          </cell>
          <cell r="B518">
            <v>5999.6</v>
          </cell>
        </row>
        <row r="519">
          <cell r="A519">
            <v>221105563</v>
          </cell>
          <cell r="B519">
            <v>3000</v>
          </cell>
        </row>
        <row r="520">
          <cell r="A520">
            <v>221105573</v>
          </cell>
          <cell r="B520">
            <v>1500</v>
          </cell>
        </row>
        <row r="521">
          <cell r="A521">
            <v>221105577</v>
          </cell>
          <cell r="B521">
            <v>7200</v>
          </cell>
        </row>
        <row r="522">
          <cell r="A522">
            <v>221105578</v>
          </cell>
          <cell r="B522">
            <v>4754</v>
          </cell>
        </row>
        <row r="523">
          <cell r="A523">
            <v>221105580</v>
          </cell>
          <cell r="B523">
            <v>6000</v>
          </cell>
        </row>
        <row r="524">
          <cell r="A524">
            <v>221105583</v>
          </cell>
          <cell r="B524">
            <v>2324.05</v>
          </cell>
        </row>
        <row r="525">
          <cell r="A525">
            <v>221105585</v>
          </cell>
          <cell r="B525">
            <v>797.28</v>
          </cell>
        </row>
        <row r="526">
          <cell r="A526">
            <v>221105587</v>
          </cell>
          <cell r="B526">
            <v>5690.24</v>
          </cell>
        </row>
        <row r="527">
          <cell r="A527">
            <v>221105591</v>
          </cell>
          <cell r="B527">
            <v>976.66</v>
          </cell>
        </row>
        <row r="528">
          <cell r="A528">
            <v>221105595</v>
          </cell>
          <cell r="B528">
            <v>1098</v>
          </cell>
        </row>
        <row r="529">
          <cell r="A529">
            <v>221105596</v>
          </cell>
          <cell r="B529">
            <v>280</v>
          </cell>
        </row>
        <row r="530">
          <cell r="A530">
            <v>221105602</v>
          </cell>
          <cell r="B530">
            <v>1821.34</v>
          </cell>
        </row>
        <row r="531">
          <cell r="A531">
            <v>221105603</v>
          </cell>
          <cell r="B531">
            <v>5540</v>
          </cell>
        </row>
        <row r="532">
          <cell r="A532">
            <v>221105605</v>
          </cell>
          <cell r="B532">
            <v>451.3</v>
          </cell>
        </row>
        <row r="533">
          <cell r="A533">
            <v>221105608</v>
          </cell>
          <cell r="B533">
            <v>6705</v>
          </cell>
        </row>
        <row r="534">
          <cell r="A534">
            <v>221105609</v>
          </cell>
          <cell r="B534">
            <v>6300</v>
          </cell>
        </row>
        <row r="535">
          <cell r="A535">
            <v>221105613</v>
          </cell>
          <cell r="B535">
            <v>5270</v>
          </cell>
        </row>
        <row r="536">
          <cell r="A536">
            <v>221105614</v>
          </cell>
          <cell r="B536">
            <v>1200</v>
          </cell>
        </row>
        <row r="537">
          <cell r="A537">
            <v>221105619</v>
          </cell>
          <cell r="B537">
            <v>3270</v>
          </cell>
        </row>
        <row r="538">
          <cell r="A538">
            <v>221105623</v>
          </cell>
          <cell r="B538">
            <v>2758</v>
          </cell>
        </row>
        <row r="539">
          <cell r="A539">
            <v>221105624</v>
          </cell>
          <cell r="B539">
            <v>826.89</v>
          </cell>
        </row>
        <row r="540">
          <cell r="A540">
            <v>221105652</v>
          </cell>
          <cell r="B540">
            <v>192.63</v>
          </cell>
        </row>
        <row r="541">
          <cell r="A541">
            <v>221105658</v>
          </cell>
          <cell r="B541">
            <v>5906</v>
          </cell>
        </row>
        <row r="542">
          <cell r="A542">
            <v>221105668</v>
          </cell>
          <cell r="B542">
            <v>1205</v>
          </cell>
        </row>
        <row r="543">
          <cell r="A543">
            <v>221105676</v>
          </cell>
          <cell r="B543">
            <v>5500</v>
          </cell>
        </row>
        <row r="544">
          <cell r="A544">
            <v>221105687</v>
          </cell>
          <cell r="B544">
            <v>3982.83</v>
          </cell>
        </row>
        <row r="545">
          <cell r="A545">
            <v>221105702</v>
          </cell>
          <cell r="B545">
            <v>358</v>
          </cell>
        </row>
        <row r="546">
          <cell r="A546">
            <v>221105719</v>
          </cell>
          <cell r="B546">
            <v>6900</v>
          </cell>
        </row>
        <row r="547">
          <cell r="A547">
            <v>221106196</v>
          </cell>
          <cell r="B547">
            <v>7000</v>
          </cell>
        </row>
        <row r="548">
          <cell r="A548">
            <v>221106200</v>
          </cell>
          <cell r="B548">
            <v>179</v>
          </cell>
        </row>
        <row r="549">
          <cell r="A549">
            <v>221106208</v>
          </cell>
          <cell r="B549">
            <v>2000</v>
          </cell>
        </row>
        <row r="550">
          <cell r="A550">
            <v>221106209</v>
          </cell>
          <cell r="B550">
            <v>4898</v>
          </cell>
        </row>
        <row r="551">
          <cell r="A551">
            <v>221108067</v>
          </cell>
          <cell r="B551">
            <v>21802.7</v>
          </cell>
        </row>
        <row r="552">
          <cell r="A552">
            <v>221108070</v>
          </cell>
          <cell r="B552">
            <v>4760</v>
          </cell>
        </row>
        <row r="553">
          <cell r="A553">
            <v>221108071</v>
          </cell>
          <cell r="B553">
            <v>2400</v>
          </cell>
        </row>
        <row r="554">
          <cell r="A554">
            <v>221108072</v>
          </cell>
          <cell r="B554">
            <v>3280</v>
          </cell>
        </row>
        <row r="555">
          <cell r="A555">
            <v>221108075</v>
          </cell>
          <cell r="B555">
            <v>860</v>
          </cell>
        </row>
        <row r="556">
          <cell r="A556">
            <v>221108078</v>
          </cell>
          <cell r="B556">
            <v>4380</v>
          </cell>
        </row>
        <row r="557">
          <cell r="A557">
            <v>221108082</v>
          </cell>
          <cell r="B557">
            <v>2760.51</v>
          </cell>
        </row>
        <row r="558">
          <cell r="A558">
            <v>221108085</v>
          </cell>
          <cell r="B558">
            <v>6770</v>
          </cell>
        </row>
        <row r="559">
          <cell r="A559">
            <v>221108087</v>
          </cell>
          <cell r="B559">
            <v>11940.41</v>
          </cell>
        </row>
        <row r="560">
          <cell r="A560">
            <v>221108088</v>
          </cell>
          <cell r="B560">
            <v>30547.15</v>
          </cell>
        </row>
        <row r="561">
          <cell r="A561">
            <v>221108089</v>
          </cell>
          <cell r="B561">
            <v>4890</v>
          </cell>
        </row>
        <row r="562">
          <cell r="A562">
            <v>221108090</v>
          </cell>
          <cell r="B562">
            <v>4500</v>
          </cell>
        </row>
        <row r="563">
          <cell r="A563">
            <v>221108092</v>
          </cell>
          <cell r="B563">
            <v>6950</v>
          </cell>
        </row>
        <row r="564">
          <cell r="A564">
            <v>221108095</v>
          </cell>
          <cell r="B564">
            <v>6050</v>
          </cell>
        </row>
        <row r="565">
          <cell r="A565">
            <v>221108097</v>
          </cell>
          <cell r="B565">
            <v>2800</v>
          </cell>
        </row>
        <row r="566">
          <cell r="A566">
            <v>221108099</v>
          </cell>
          <cell r="B566">
            <v>1400</v>
          </cell>
        </row>
        <row r="567">
          <cell r="A567">
            <v>221108101</v>
          </cell>
          <cell r="B567">
            <v>1875</v>
          </cell>
        </row>
        <row r="568">
          <cell r="A568">
            <v>221108103</v>
          </cell>
          <cell r="B568">
            <v>2891.58</v>
          </cell>
        </row>
        <row r="569">
          <cell r="A569">
            <v>221108105</v>
          </cell>
          <cell r="B569">
            <v>7309.23</v>
          </cell>
        </row>
        <row r="570">
          <cell r="A570">
            <v>221108106</v>
          </cell>
          <cell r="B570">
            <v>2901</v>
          </cell>
        </row>
        <row r="571">
          <cell r="A571">
            <v>221108107</v>
          </cell>
          <cell r="B571">
            <v>33203.5</v>
          </cell>
        </row>
        <row r="572">
          <cell r="A572">
            <v>221108109</v>
          </cell>
          <cell r="B572">
            <v>21000</v>
          </cell>
        </row>
        <row r="573">
          <cell r="A573">
            <v>221108111</v>
          </cell>
          <cell r="B573">
            <v>3949.8</v>
          </cell>
        </row>
        <row r="574">
          <cell r="A574">
            <v>221108112</v>
          </cell>
          <cell r="B574">
            <v>5900</v>
          </cell>
        </row>
        <row r="575">
          <cell r="A575">
            <v>221108113</v>
          </cell>
          <cell r="B575">
            <v>939.4</v>
          </cell>
        </row>
        <row r="576">
          <cell r="A576">
            <v>221108115</v>
          </cell>
          <cell r="B576">
            <v>297.43</v>
          </cell>
        </row>
        <row r="577">
          <cell r="A577">
            <v>221108116</v>
          </cell>
          <cell r="B577">
            <v>957.47</v>
          </cell>
        </row>
        <row r="578">
          <cell r="A578">
            <v>221108117</v>
          </cell>
          <cell r="B578">
            <v>3500</v>
          </cell>
        </row>
        <row r="579">
          <cell r="A579">
            <v>221108119</v>
          </cell>
          <cell r="B579">
            <v>10116.1</v>
          </cell>
        </row>
        <row r="580">
          <cell r="A580">
            <v>221108125</v>
          </cell>
          <cell r="B580">
            <v>6762</v>
          </cell>
        </row>
        <row r="581">
          <cell r="A581">
            <v>221110002</v>
          </cell>
          <cell r="B581">
            <v>3992.5</v>
          </cell>
        </row>
        <row r="582">
          <cell r="A582">
            <v>221110072</v>
          </cell>
          <cell r="B582">
            <v>2768.35</v>
          </cell>
        </row>
        <row r="583">
          <cell r="A583">
            <v>221110073</v>
          </cell>
          <cell r="B583">
            <v>600</v>
          </cell>
        </row>
        <row r="584">
          <cell r="A584">
            <v>221110076</v>
          </cell>
          <cell r="B584">
            <v>4958</v>
          </cell>
        </row>
        <row r="585">
          <cell r="A585">
            <v>221110077</v>
          </cell>
          <cell r="B585">
            <v>6060</v>
          </cell>
        </row>
        <row r="586">
          <cell r="A586">
            <v>221110080</v>
          </cell>
          <cell r="B586">
            <v>1459.64</v>
          </cell>
        </row>
        <row r="587">
          <cell r="A587">
            <v>221110082</v>
          </cell>
          <cell r="B587">
            <v>13934</v>
          </cell>
        </row>
        <row r="588">
          <cell r="A588">
            <v>221110083</v>
          </cell>
          <cell r="B588">
            <v>19225</v>
          </cell>
        </row>
        <row r="589">
          <cell r="A589">
            <v>221110084</v>
          </cell>
          <cell r="B589">
            <v>9000</v>
          </cell>
        </row>
        <row r="590">
          <cell r="A590">
            <v>221110085</v>
          </cell>
          <cell r="B590">
            <v>3100</v>
          </cell>
        </row>
        <row r="591">
          <cell r="A591">
            <v>221110088</v>
          </cell>
          <cell r="B591">
            <v>6752.68</v>
          </cell>
        </row>
        <row r="592">
          <cell r="A592">
            <v>221110089</v>
          </cell>
          <cell r="B592">
            <v>22605.41</v>
          </cell>
        </row>
        <row r="593">
          <cell r="A593">
            <v>221110091</v>
          </cell>
          <cell r="B593">
            <v>1661.1</v>
          </cell>
        </row>
        <row r="594">
          <cell r="A594">
            <v>221110093</v>
          </cell>
          <cell r="B594">
            <v>14595.24</v>
          </cell>
        </row>
        <row r="595">
          <cell r="A595">
            <v>221110094</v>
          </cell>
          <cell r="B595">
            <v>18391.79</v>
          </cell>
        </row>
        <row r="596">
          <cell r="A596">
            <v>221110095</v>
          </cell>
          <cell r="B596">
            <v>180.9</v>
          </cell>
        </row>
        <row r="597">
          <cell r="A597">
            <v>221110096</v>
          </cell>
          <cell r="B597">
            <v>25400</v>
          </cell>
        </row>
        <row r="598">
          <cell r="A598">
            <v>221110127</v>
          </cell>
          <cell r="B598">
            <v>140.4</v>
          </cell>
        </row>
        <row r="599">
          <cell r="A599">
            <v>221110129</v>
          </cell>
          <cell r="B599">
            <v>1644</v>
          </cell>
        </row>
        <row r="600">
          <cell r="A600">
            <v>221110130</v>
          </cell>
          <cell r="B600">
            <v>30420</v>
          </cell>
        </row>
        <row r="601">
          <cell r="A601">
            <v>221110132</v>
          </cell>
          <cell r="B601">
            <v>6338</v>
          </cell>
        </row>
        <row r="602">
          <cell r="A602">
            <v>221110133</v>
          </cell>
          <cell r="B602">
            <v>120546.15</v>
          </cell>
        </row>
        <row r="603">
          <cell r="A603">
            <v>221110135</v>
          </cell>
          <cell r="B603">
            <v>10000</v>
          </cell>
        </row>
        <row r="604">
          <cell r="A604">
            <v>221110136</v>
          </cell>
          <cell r="B604">
            <v>6979.9</v>
          </cell>
        </row>
        <row r="605">
          <cell r="A605">
            <v>221110137</v>
          </cell>
          <cell r="B605">
            <v>29950</v>
          </cell>
        </row>
        <row r="606">
          <cell r="A606">
            <v>221110139</v>
          </cell>
          <cell r="B606">
            <v>13740</v>
          </cell>
        </row>
        <row r="607">
          <cell r="A607">
            <v>221110152</v>
          </cell>
          <cell r="B607">
            <v>9158.12</v>
          </cell>
        </row>
        <row r="608">
          <cell r="A608">
            <v>221110157</v>
          </cell>
          <cell r="B608">
            <v>12535</v>
          </cell>
        </row>
        <row r="609">
          <cell r="A609">
            <v>221110160</v>
          </cell>
          <cell r="B609">
            <v>748.66</v>
          </cell>
        </row>
        <row r="610">
          <cell r="A610">
            <v>221110161</v>
          </cell>
          <cell r="B610">
            <v>9925</v>
          </cell>
        </row>
        <row r="611">
          <cell r="A611">
            <v>221110162</v>
          </cell>
          <cell r="B611">
            <v>8626.2</v>
          </cell>
        </row>
        <row r="612">
          <cell r="A612">
            <v>221110163</v>
          </cell>
          <cell r="B612">
            <v>4500</v>
          </cell>
        </row>
        <row r="613">
          <cell r="A613">
            <v>221110166</v>
          </cell>
          <cell r="B613">
            <v>5594</v>
          </cell>
        </row>
        <row r="614">
          <cell r="A614">
            <v>221110172</v>
          </cell>
          <cell r="B614">
            <v>14000</v>
          </cell>
        </row>
        <row r="615">
          <cell r="A615">
            <v>221110173</v>
          </cell>
          <cell r="B615">
            <v>10750</v>
          </cell>
        </row>
        <row r="616">
          <cell r="A616">
            <v>221110175</v>
          </cell>
          <cell r="B616">
            <v>15470</v>
          </cell>
        </row>
        <row r="617">
          <cell r="A617">
            <v>221110176</v>
          </cell>
          <cell r="B617">
            <v>5851.4</v>
          </cell>
        </row>
        <row r="618">
          <cell r="A618">
            <v>221110177</v>
          </cell>
          <cell r="B618">
            <v>3100</v>
          </cell>
        </row>
        <row r="619">
          <cell r="A619">
            <v>221110179</v>
          </cell>
          <cell r="B619">
            <v>8940</v>
          </cell>
        </row>
        <row r="620">
          <cell r="A620">
            <v>221110188</v>
          </cell>
          <cell r="B620">
            <v>6500</v>
          </cell>
        </row>
        <row r="621">
          <cell r="A621">
            <v>221110189</v>
          </cell>
          <cell r="B621">
            <v>19100</v>
          </cell>
        </row>
        <row r="622">
          <cell r="A622">
            <v>221110190</v>
          </cell>
          <cell r="B622">
            <v>5950</v>
          </cell>
        </row>
        <row r="623">
          <cell r="A623">
            <v>221110191</v>
          </cell>
          <cell r="B623">
            <v>11041.88</v>
          </cell>
        </row>
        <row r="624">
          <cell r="A624">
            <v>221110196</v>
          </cell>
          <cell r="B624">
            <v>7382.49</v>
          </cell>
        </row>
        <row r="625">
          <cell r="A625">
            <v>221110197</v>
          </cell>
          <cell r="B625">
            <v>4766.1</v>
          </cell>
        </row>
        <row r="626">
          <cell r="A626">
            <v>221110198</v>
          </cell>
          <cell r="B626">
            <v>4410</v>
          </cell>
        </row>
        <row r="627">
          <cell r="A627">
            <v>221110208</v>
          </cell>
          <cell r="B627">
            <v>12747.1</v>
          </cell>
        </row>
        <row r="628">
          <cell r="A628">
            <v>221110209</v>
          </cell>
          <cell r="B628">
            <v>239.79</v>
          </cell>
        </row>
        <row r="629">
          <cell r="A629">
            <v>221110210</v>
          </cell>
          <cell r="B629">
            <v>2803.77</v>
          </cell>
        </row>
        <row r="630">
          <cell r="A630">
            <v>221110211</v>
          </cell>
          <cell r="B630">
            <v>2600</v>
          </cell>
        </row>
        <row r="631">
          <cell r="A631">
            <v>221110214</v>
          </cell>
          <cell r="B631">
            <v>1891.5</v>
          </cell>
        </row>
        <row r="632">
          <cell r="A632">
            <v>221110215</v>
          </cell>
          <cell r="B632">
            <v>2389.88</v>
          </cell>
        </row>
        <row r="633">
          <cell r="A633">
            <v>221110216</v>
          </cell>
          <cell r="B633">
            <v>2649.46</v>
          </cell>
        </row>
        <row r="634">
          <cell r="A634">
            <v>221110217</v>
          </cell>
          <cell r="B634">
            <v>3220</v>
          </cell>
        </row>
        <row r="635">
          <cell r="A635">
            <v>221110218</v>
          </cell>
          <cell r="B635">
            <v>2655.73</v>
          </cell>
        </row>
        <row r="636">
          <cell r="A636">
            <v>221110220</v>
          </cell>
          <cell r="B636">
            <v>9232.59</v>
          </cell>
        </row>
        <row r="637">
          <cell r="A637">
            <v>221110221</v>
          </cell>
          <cell r="B637">
            <v>1225.23</v>
          </cell>
        </row>
        <row r="638">
          <cell r="A638">
            <v>221110223</v>
          </cell>
          <cell r="B638">
            <v>2355.47</v>
          </cell>
        </row>
        <row r="639">
          <cell r="A639">
            <v>221110224</v>
          </cell>
          <cell r="B639">
            <v>22437</v>
          </cell>
        </row>
        <row r="640">
          <cell r="A640">
            <v>221110225</v>
          </cell>
          <cell r="B640">
            <v>6120</v>
          </cell>
        </row>
        <row r="641">
          <cell r="A641">
            <v>221110226</v>
          </cell>
          <cell r="B641">
            <v>14000</v>
          </cell>
        </row>
        <row r="642">
          <cell r="A642">
            <v>221110227</v>
          </cell>
          <cell r="B642">
            <v>13919</v>
          </cell>
        </row>
        <row r="643">
          <cell r="A643">
            <v>221110228</v>
          </cell>
          <cell r="B643">
            <v>9300</v>
          </cell>
        </row>
        <row r="644">
          <cell r="A644">
            <v>221110231</v>
          </cell>
          <cell r="B644">
            <v>2930.49</v>
          </cell>
        </row>
        <row r="645">
          <cell r="A645">
            <v>221110232</v>
          </cell>
          <cell r="B645">
            <v>15281.5</v>
          </cell>
        </row>
        <row r="646">
          <cell r="A646">
            <v>221110234</v>
          </cell>
          <cell r="B646">
            <v>28768.44</v>
          </cell>
        </row>
        <row r="647">
          <cell r="A647">
            <v>221110236</v>
          </cell>
          <cell r="B647">
            <v>4464.98</v>
          </cell>
        </row>
        <row r="648">
          <cell r="A648">
            <v>221110237</v>
          </cell>
          <cell r="B648">
            <v>5930</v>
          </cell>
        </row>
        <row r="649">
          <cell r="A649">
            <v>221110241</v>
          </cell>
          <cell r="B649">
            <v>3999.91</v>
          </cell>
        </row>
        <row r="650">
          <cell r="A650">
            <v>221110246</v>
          </cell>
          <cell r="B650">
            <v>7010</v>
          </cell>
        </row>
        <row r="651">
          <cell r="A651">
            <v>221110249</v>
          </cell>
          <cell r="B651">
            <v>2300</v>
          </cell>
        </row>
        <row r="652">
          <cell r="A652">
            <v>221110250</v>
          </cell>
          <cell r="B652">
            <v>1500</v>
          </cell>
        </row>
        <row r="653">
          <cell r="A653">
            <v>221110262</v>
          </cell>
          <cell r="B653">
            <v>637.98</v>
          </cell>
        </row>
        <row r="654">
          <cell r="A654">
            <v>221110269</v>
          </cell>
          <cell r="B654">
            <v>400</v>
          </cell>
        </row>
        <row r="655">
          <cell r="A655">
            <v>221110271</v>
          </cell>
          <cell r="B655">
            <v>3550</v>
          </cell>
        </row>
        <row r="656">
          <cell r="A656">
            <v>221110276</v>
          </cell>
          <cell r="B656">
            <v>1400</v>
          </cell>
        </row>
        <row r="657">
          <cell r="A657">
            <v>221110279</v>
          </cell>
          <cell r="B657">
            <v>1400</v>
          </cell>
        </row>
        <row r="658">
          <cell r="A658">
            <v>221110280</v>
          </cell>
          <cell r="B658">
            <v>1285</v>
          </cell>
        </row>
        <row r="659">
          <cell r="A659">
            <v>221110281</v>
          </cell>
          <cell r="B659">
            <v>9524</v>
          </cell>
        </row>
        <row r="660">
          <cell r="A660">
            <v>221110282</v>
          </cell>
          <cell r="B660">
            <v>15370</v>
          </cell>
        </row>
        <row r="661">
          <cell r="A661">
            <v>221110283</v>
          </cell>
          <cell r="B661">
            <v>19525.92</v>
          </cell>
        </row>
        <row r="662">
          <cell r="A662">
            <v>221110284</v>
          </cell>
          <cell r="B662">
            <v>24130.2</v>
          </cell>
        </row>
        <row r="663">
          <cell r="A663">
            <v>221110285</v>
          </cell>
          <cell r="B663">
            <v>25560</v>
          </cell>
        </row>
        <row r="664">
          <cell r="A664">
            <v>221110286</v>
          </cell>
          <cell r="B664">
            <v>15950</v>
          </cell>
        </row>
        <row r="665">
          <cell r="A665">
            <v>221110287</v>
          </cell>
          <cell r="B665">
            <v>26700</v>
          </cell>
        </row>
        <row r="666">
          <cell r="A666">
            <v>221110288</v>
          </cell>
          <cell r="B666">
            <v>2803.02</v>
          </cell>
        </row>
        <row r="667">
          <cell r="A667">
            <v>221110289</v>
          </cell>
          <cell r="B667">
            <v>50821.52</v>
          </cell>
        </row>
        <row r="668">
          <cell r="A668">
            <v>221110290</v>
          </cell>
          <cell r="B668">
            <v>6100</v>
          </cell>
        </row>
        <row r="669">
          <cell r="A669">
            <v>221110294</v>
          </cell>
          <cell r="B669">
            <v>42815.91</v>
          </cell>
        </row>
        <row r="670">
          <cell r="A670">
            <v>221110295</v>
          </cell>
          <cell r="B670">
            <v>7054.21</v>
          </cell>
        </row>
        <row r="671">
          <cell r="A671">
            <v>221110297</v>
          </cell>
          <cell r="B671">
            <v>18070</v>
          </cell>
        </row>
        <row r="672">
          <cell r="A672">
            <v>221110299</v>
          </cell>
          <cell r="B672">
            <v>17500</v>
          </cell>
        </row>
        <row r="673">
          <cell r="A673">
            <v>221110301</v>
          </cell>
          <cell r="B673">
            <v>7600</v>
          </cell>
        </row>
        <row r="674">
          <cell r="A674">
            <v>221110302</v>
          </cell>
          <cell r="B674">
            <v>733.96</v>
          </cell>
        </row>
        <row r="675">
          <cell r="A675">
            <v>221110303</v>
          </cell>
          <cell r="B675">
            <v>19952.49</v>
          </cell>
        </row>
        <row r="676">
          <cell r="A676">
            <v>221110305</v>
          </cell>
          <cell r="B676">
            <v>1334.45</v>
          </cell>
        </row>
        <row r="677">
          <cell r="A677">
            <v>221110308</v>
          </cell>
          <cell r="B677">
            <v>22491.46</v>
          </cell>
        </row>
        <row r="678">
          <cell r="A678">
            <v>221110310</v>
          </cell>
          <cell r="B678">
            <v>9518.82</v>
          </cell>
        </row>
        <row r="679">
          <cell r="A679">
            <v>221110312</v>
          </cell>
          <cell r="B679">
            <v>18600</v>
          </cell>
        </row>
        <row r="680">
          <cell r="A680">
            <v>221110314</v>
          </cell>
          <cell r="B680">
            <v>17056.39</v>
          </cell>
        </row>
        <row r="681">
          <cell r="A681">
            <v>221110316</v>
          </cell>
          <cell r="B681">
            <v>12720</v>
          </cell>
        </row>
        <row r="682">
          <cell r="A682">
            <v>221110317</v>
          </cell>
          <cell r="B682">
            <v>2604.7</v>
          </cell>
        </row>
        <row r="683">
          <cell r="A683">
            <v>221110319</v>
          </cell>
          <cell r="B683">
            <v>20990</v>
          </cell>
        </row>
        <row r="684">
          <cell r="A684">
            <v>221110320</v>
          </cell>
          <cell r="B684">
            <v>8451.11</v>
          </cell>
        </row>
        <row r="685">
          <cell r="A685">
            <v>221110324</v>
          </cell>
          <cell r="B685">
            <v>3260</v>
          </cell>
        </row>
        <row r="686">
          <cell r="A686">
            <v>221110325</v>
          </cell>
          <cell r="B686">
            <v>4809.39</v>
          </cell>
        </row>
        <row r="687">
          <cell r="A687">
            <v>221110327</v>
          </cell>
          <cell r="B687">
            <v>52.61</v>
          </cell>
        </row>
        <row r="688">
          <cell r="A688">
            <v>221110329</v>
          </cell>
          <cell r="B688">
            <v>2400</v>
          </cell>
        </row>
        <row r="689">
          <cell r="A689">
            <v>221110330</v>
          </cell>
          <cell r="B689">
            <v>5043</v>
          </cell>
        </row>
        <row r="690">
          <cell r="A690">
            <v>221110331</v>
          </cell>
          <cell r="B690">
            <v>21656.3</v>
          </cell>
        </row>
        <row r="691">
          <cell r="A691">
            <v>221110333</v>
          </cell>
          <cell r="B691">
            <v>6286.88</v>
          </cell>
        </row>
        <row r="692">
          <cell r="A692">
            <v>221110334</v>
          </cell>
          <cell r="B692">
            <v>6047</v>
          </cell>
        </row>
        <row r="693">
          <cell r="A693">
            <v>221110336</v>
          </cell>
          <cell r="B693">
            <v>11968.22</v>
          </cell>
        </row>
        <row r="694">
          <cell r="A694">
            <v>221110339</v>
          </cell>
          <cell r="B694">
            <v>11470</v>
          </cell>
        </row>
        <row r="695">
          <cell r="A695">
            <v>221110340</v>
          </cell>
          <cell r="B695">
            <v>44142.89</v>
          </cell>
        </row>
        <row r="696">
          <cell r="A696">
            <v>221111001</v>
          </cell>
          <cell r="B696">
            <v>1035450.23</v>
          </cell>
        </row>
        <row r="697">
          <cell r="A697">
            <v>221114225</v>
          </cell>
          <cell r="B697">
            <v>562.3</v>
          </cell>
        </row>
        <row r="698">
          <cell r="A698">
            <v>221114241</v>
          </cell>
          <cell r="B698">
            <v>160</v>
          </cell>
        </row>
        <row r="699">
          <cell r="A699">
            <v>221114244</v>
          </cell>
          <cell r="B699">
            <v>867.85</v>
          </cell>
        </row>
        <row r="700">
          <cell r="A700">
            <v>221114277</v>
          </cell>
          <cell r="B700">
            <v>3400</v>
          </cell>
        </row>
        <row r="701">
          <cell r="A701">
            <v>221114280</v>
          </cell>
          <cell r="B701">
            <v>1569.99</v>
          </cell>
        </row>
        <row r="702">
          <cell r="A702">
            <v>221114284</v>
          </cell>
          <cell r="B702">
            <v>4000</v>
          </cell>
        </row>
        <row r="703">
          <cell r="A703">
            <v>221114287</v>
          </cell>
          <cell r="B703">
            <v>1300</v>
          </cell>
        </row>
        <row r="704">
          <cell r="A704">
            <v>221114306</v>
          </cell>
          <cell r="B704">
            <v>2597.07</v>
          </cell>
        </row>
        <row r="705">
          <cell r="A705">
            <v>221114315</v>
          </cell>
          <cell r="B705">
            <v>8500</v>
          </cell>
        </row>
        <row r="706">
          <cell r="A706">
            <v>221114327</v>
          </cell>
          <cell r="B706">
            <v>300</v>
          </cell>
        </row>
        <row r="707">
          <cell r="A707">
            <v>221114356</v>
          </cell>
          <cell r="B707">
            <v>298.57</v>
          </cell>
        </row>
        <row r="708">
          <cell r="A708">
            <v>221114359</v>
          </cell>
          <cell r="B708">
            <v>1790</v>
          </cell>
        </row>
        <row r="709">
          <cell r="A709">
            <v>221114362</v>
          </cell>
          <cell r="B709">
            <v>880</v>
          </cell>
        </row>
        <row r="710">
          <cell r="A710">
            <v>221114370</v>
          </cell>
          <cell r="B710">
            <v>560</v>
          </cell>
        </row>
        <row r="711">
          <cell r="A711">
            <v>221114372</v>
          </cell>
          <cell r="B711">
            <v>4000</v>
          </cell>
        </row>
        <row r="712">
          <cell r="A712">
            <v>221114374</v>
          </cell>
          <cell r="B712">
            <v>9000</v>
          </cell>
        </row>
        <row r="713">
          <cell r="A713">
            <v>221114376</v>
          </cell>
          <cell r="B713">
            <v>12096.4</v>
          </cell>
        </row>
        <row r="714">
          <cell r="A714">
            <v>221114377</v>
          </cell>
          <cell r="B714">
            <v>1580</v>
          </cell>
        </row>
        <row r="715">
          <cell r="A715">
            <v>221117002</v>
          </cell>
          <cell r="B715">
            <v>166</v>
          </cell>
        </row>
        <row r="716">
          <cell r="A716">
            <v>221126002</v>
          </cell>
          <cell r="B716">
            <v>12000</v>
          </cell>
        </row>
        <row r="717">
          <cell r="A717">
            <v>221329020</v>
          </cell>
          <cell r="B717">
            <v>29800</v>
          </cell>
        </row>
        <row r="718">
          <cell r="A718">
            <v>221329025</v>
          </cell>
          <cell r="B718">
            <v>296700</v>
          </cell>
        </row>
        <row r="719">
          <cell r="A719">
            <v>221329026</v>
          </cell>
          <cell r="B719">
            <v>94988</v>
          </cell>
        </row>
        <row r="720">
          <cell r="A720">
            <v>221329027</v>
          </cell>
          <cell r="B720">
            <v>3662160.75</v>
          </cell>
        </row>
        <row r="721">
          <cell r="A721">
            <v>225601001</v>
          </cell>
          <cell r="B721">
            <v>519</v>
          </cell>
        </row>
        <row r="722">
          <cell r="A722">
            <v>225601003</v>
          </cell>
          <cell r="B722">
            <v>2500</v>
          </cell>
        </row>
        <row r="723">
          <cell r="A723">
            <v>225601005</v>
          </cell>
          <cell r="B723">
            <v>2000</v>
          </cell>
        </row>
        <row r="724">
          <cell r="A724">
            <v>225601008</v>
          </cell>
          <cell r="B724">
            <v>1366</v>
          </cell>
        </row>
        <row r="725">
          <cell r="A725">
            <v>225601009</v>
          </cell>
          <cell r="B725">
            <v>2066</v>
          </cell>
        </row>
        <row r="726">
          <cell r="A726">
            <v>225601010</v>
          </cell>
          <cell r="B726">
            <v>1200</v>
          </cell>
        </row>
        <row r="727">
          <cell r="A727">
            <v>225601013</v>
          </cell>
          <cell r="B727">
            <v>4640</v>
          </cell>
        </row>
        <row r="728">
          <cell r="A728">
            <v>225601014</v>
          </cell>
          <cell r="B728">
            <v>4100</v>
          </cell>
        </row>
        <row r="729">
          <cell r="A729">
            <v>225601015</v>
          </cell>
          <cell r="B729">
            <v>64</v>
          </cell>
        </row>
        <row r="730">
          <cell r="A730">
            <v>225601017</v>
          </cell>
          <cell r="B730">
            <v>422.4</v>
          </cell>
        </row>
        <row r="731">
          <cell r="A731">
            <v>225601021</v>
          </cell>
          <cell r="B731">
            <v>400</v>
          </cell>
        </row>
        <row r="732">
          <cell r="A732">
            <v>226113003</v>
          </cell>
          <cell r="B732">
            <v>13870</v>
          </cell>
        </row>
        <row r="733">
          <cell r="A733">
            <v>226115003</v>
          </cell>
          <cell r="B733">
            <v>9530</v>
          </cell>
        </row>
        <row r="734">
          <cell r="A734">
            <v>226115005</v>
          </cell>
          <cell r="B734">
            <v>19721.5</v>
          </cell>
        </row>
        <row r="735">
          <cell r="A735">
            <v>226115006</v>
          </cell>
          <cell r="B735">
            <v>8963</v>
          </cell>
        </row>
        <row r="736">
          <cell r="A736">
            <v>231104005</v>
          </cell>
          <cell r="B736">
            <v>10560</v>
          </cell>
        </row>
        <row r="737">
          <cell r="A737">
            <v>231104006</v>
          </cell>
          <cell r="B737">
            <v>1929.35</v>
          </cell>
        </row>
        <row r="738">
          <cell r="A738">
            <v>231104013</v>
          </cell>
          <cell r="B738">
            <v>2978.6</v>
          </cell>
        </row>
        <row r="739">
          <cell r="A739">
            <v>231104015</v>
          </cell>
          <cell r="B739">
            <v>6100</v>
          </cell>
        </row>
        <row r="740">
          <cell r="A740">
            <v>231104017</v>
          </cell>
          <cell r="B740">
            <v>4300</v>
          </cell>
        </row>
        <row r="741">
          <cell r="A741">
            <v>231104019</v>
          </cell>
          <cell r="B741">
            <v>5390</v>
          </cell>
        </row>
        <row r="742">
          <cell r="A742">
            <v>231104021</v>
          </cell>
          <cell r="B742">
            <v>390</v>
          </cell>
        </row>
        <row r="743">
          <cell r="A743">
            <v>231104022</v>
          </cell>
          <cell r="B743">
            <v>6230</v>
          </cell>
        </row>
        <row r="744">
          <cell r="A744">
            <v>231201020</v>
          </cell>
          <cell r="B744">
            <v>5200</v>
          </cell>
        </row>
        <row r="745">
          <cell r="A745">
            <v>231201030</v>
          </cell>
          <cell r="B745">
            <v>2379</v>
          </cell>
        </row>
        <row r="746">
          <cell r="A746">
            <v>231201039</v>
          </cell>
          <cell r="B746">
            <v>149.82</v>
          </cell>
        </row>
        <row r="747">
          <cell r="A747">
            <v>231201044</v>
          </cell>
          <cell r="B747">
            <v>558</v>
          </cell>
        </row>
        <row r="748">
          <cell r="A748">
            <v>231201052</v>
          </cell>
          <cell r="B748">
            <v>903.54</v>
          </cell>
        </row>
        <row r="749">
          <cell r="A749">
            <v>231201079</v>
          </cell>
          <cell r="B749">
            <v>8163</v>
          </cell>
        </row>
        <row r="750">
          <cell r="A750">
            <v>231201082</v>
          </cell>
          <cell r="B750">
            <v>1996.5</v>
          </cell>
        </row>
        <row r="751">
          <cell r="A751">
            <v>231201126</v>
          </cell>
          <cell r="B751">
            <v>1991</v>
          </cell>
        </row>
        <row r="752">
          <cell r="A752">
            <v>231201139</v>
          </cell>
          <cell r="B752">
            <v>990.65</v>
          </cell>
        </row>
        <row r="753">
          <cell r="A753">
            <v>231201157</v>
          </cell>
          <cell r="B753">
            <v>980</v>
          </cell>
        </row>
        <row r="754">
          <cell r="A754">
            <v>231201168</v>
          </cell>
          <cell r="B754">
            <v>329.31</v>
          </cell>
        </row>
        <row r="755">
          <cell r="A755">
            <v>231201200</v>
          </cell>
          <cell r="B755">
            <v>489.53</v>
          </cell>
        </row>
        <row r="756">
          <cell r="A756">
            <v>231201201</v>
          </cell>
          <cell r="B756">
            <v>616</v>
          </cell>
        </row>
        <row r="757">
          <cell r="A757">
            <v>231201204</v>
          </cell>
          <cell r="B757">
            <v>994.6</v>
          </cell>
        </row>
        <row r="758">
          <cell r="A758">
            <v>231201208</v>
          </cell>
          <cell r="B758">
            <v>276.57</v>
          </cell>
        </row>
        <row r="759">
          <cell r="A759">
            <v>231201214</v>
          </cell>
          <cell r="B759">
            <v>531.4</v>
          </cell>
        </row>
        <row r="760">
          <cell r="A760">
            <v>231201270</v>
          </cell>
          <cell r="B760">
            <v>623.95</v>
          </cell>
        </row>
        <row r="761">
          <cell r="A761">
            <v>233400102</v>
          </cell>
          <cell r="B761">
            <v>18462</v>
          </cell>
        </row>
        <row r="762">
          <cell r="A762">
            <v>240211004</v>
          </cell>
          <cell r="B762">
            <v>26375.5</v>
          </cell>
        </row>
        <row r="763">
          <cell r="A763">
            <v>240211007</v>
          </cell>
          <cell r="B763">
            <v>6000</v>
          </cell>
        </row>
        <row r="764">
          <cell r="A764">
            <v>241001002</v>
          </cell>
          <cell r="B764">
            <v>240</v>
          </cell>
        </row>
        <row r="765">
          <cell r="A765">
            <v>241001003</v>
          </cell>
          <cell r="B765">
            <v>7680</v>
          </cell>
        </row>
        <row r="766">
          <cell r="A766">
            <v>241001004</v>
          </cell>
          <cell r="B766">
            <v>24441</v>
          </cell>
        </row>
        <row r="767">
          <cell r="A767">
            <v>241001008</v>
          </cell>
          <cell r="B767">
            <v>157316.05</v>
          </cell>
        </row>
        <row r="768">
          <cell r="A768">
            <v>241001012</v>
          </cell>
          <cell r="B768">
            <v>35664.54</v>
          </cell>
        </row>
        <row r="769">
          <cell r="A769">
            <v>241002002</v>
          </cell>
          <cell r="B769">
            <v>1850</v>
          </cell>
        </row>
        <row r="770">
          <cell r="A770">
            <v>241002003</v>
          </cell>
          <cell r="B770">
            <v>10180</v>
          </cell>
        </row>
        <row r="771">
          <cell r="A771">
            <v>241002004</v>
          </cell>
          <cell r="B771">
            <v>86127.99</v>
          </cell>
        </row>
        <row r="772">
          <cell r="A772">
            <v>241002005</v>
          </cell>
          <cell r="B772">
            <v>19178.57</v>
          </cell>
        </row>
        <row r="773">
          <cell r="A773">
            <v>241002007</v>
          </cell>
          <cell r="B773">
            <v>25900</v>
          </cell>
        </row>
        <row r="774">
          <cell r="A774">
            <v>241002008</v>
          </cell>
          <cell r="B774">
            <v>1346</v>
          </cell>
        </row>
        <row r="775">
          <cell r="A775">
            <v>241002009</v>
          </cell>
          <cell r="B775">
            <v>8716.67</v>
          </cell>
        </row>
        <row r="776">
          <cell r="A776">
            <v>241002012</v>
          </cell>
          <cell r="B776">
            <v>2318</v>
          </cell>
        </row>
        <row r="777">
          <cell r="A777">
            <v>241102045</v>
          </cell>
          <cell r="B777">
            <v>74560</v>
          </cell>
        </row>
        <row r="778">
          <cell r="A778">
            <v>241107002</v>
          </cell>
          <cell r="B778">
            <v>52440</v>
          </cell>
        </row>
        <row r="779">
          <cell r="A779">
            <v>241107003</v>
          </cell>
          <cell r="B779">
            <v>22560</v>
          </cell>
        </row>
        <row r="780">
          <cell r="A780">
            <v>241201001</v>
          </cell>
          <cell r="B780">
            <v>830</v>
          </cell>
        </row>
        <row r="781">
          <cell r="A781">
            <v>241201002</v>
          </cell>
          <cell r="B781">
            <v>7595.78</v>
          </cell>
        </row>
        <row r="782">
          <cell r="A782">
            <v>241201003</v>
          </cell>
          <cell r="B782">
            <v>6090</v>
          </cell>
        </row>
        <row r="783">
          <cell r="A783">
            <v>241201004</v>
          </cell>
          <cell r="B783">
            <v>9990</v>
          </cell>
        </row>
        <row r="784">
          <cell r="A784">
            <v>241201006</v>
          </cell>
          <cell r="B784">
            <v>4600</v>
          </cell>
        </row>
        <row r="785">
          <cell r="A785">
            <v>241201008</v>
          </cell>
          <cell r="B785">
            <v>4800</v>
          </cell>
        </row>
        <row r="786">
          <cell r="A786">
            <v>241201010</v>
          </cell>
          <cell r="B786">
            <v>5000</v>
          </cell>
        </row>
        <row r="787">
          <cell r="A787">
            <v>241201012</v>
          </cell>
          <cell r="B787">
            <v>5000</v>
          </cell>
        </row>
        <row r="788">
          <cell r="A788">
            <v>241201013</v>
          </cell>
          <cell r="B788">
            <v>4903</v>
          </cell>
        </row>
        <row r="789">
          <cell r="A789">
            <v>241201015</v>
          </cell>
          <cell r="B789">
            <v>3972</v>
          </cell>
        </row>
        <row r="790">
          <cell r="A790">
            <v>241201017</v>
          </cell>
          <cell r="B790">
            <v>1767.08</v>
          </cell>
        </row>
        <row r="791">
          <cell r="A791">
            <v>241201019</v>
          </cell>
          <cell r="B791">
            <v>2500</v>
          </cell>
        </row>
        <row r="792">
          <cell r="A792">
            <v>241201023</v>
          </cell>
          <cell r="B792">
            <v>2250</v>
          </cell>
        </row>
        <row r="793">
          <cell r="A793">
            <v>241201024</v>
          </cell>
          <cell r="B793">
            <v>433.23</v>
          </cell>
        </row>
        <row r="794">
          <cell r="A794">
            <v>241201026</v>
          </cell>
          <cell r="B794">
            <v>2364.24</v>
          </cell>
        </row>
        <row r="795">
          <cell r="A795">
            <v>241201029</v>
          </cell>
          <cell r="B795">
            <v>99.44</v>
          </cell>
        </row>
        <row r="796">
          <cell r="A796">
            <v>241201030</v>
          </cell>
          <cell r="B796">
            <v>998.78</v>
          </cell>
        </row>
        <row r="797">
          <cell r="A797">
            <v>241201031</v>
          </cell>
          <cell r="B797">
            <v>2465</v>
          </cell>
        </row>
        <row r="798">
          <cell r="A798">
            <v>241201034</v>
          </cell>
          <cell r="B798">
            <v>1867.58</v>
          </cell>
        </row>
        <row r="799">
          <cell r="A799">
            <v>241201048</v>
          </cell>
          <cell r="B799">
            <v>2500</v>
          </cell>
        </row>
        <row r="800">
          <cell r="A800">
            <v>241201057</v>
          </cell>
          <cell r="B800">
            <v>5993</v>
          </cell>
        </row>
        <row r="801">
          <cell r="A801">
            <v>241201064</v>
          </cell>
          <cell r="B801">
            <v>3000</v>
          </cell>
        </row>
        <row r="802">
          <cell r="A802">
            <v>241201067</v>
          </cell>
          <cell r="B802">
            <v>1975</v>
          </cell>
        </row>
        <row r="803">
          <cell r="A803">
            <v>241201074</v>
          </cell>
          <cell r="B803">
            <v>582.1</v>
          </cell>
        </row>
        <row r="804">
          <cell r="A804">
            <v>241201076</v>
          </cell>
          <cell r="B804">
            <v>309.5</v>
          </cell>
        </row>
        <row r="805">
          <cell r="A805">
            <v>241201082</v>
          </cell>
          <cell r="B805">
            <v>1000</v>
          </cell>
        </row>
        <row r="806">
          <cell r="A806">
            <v>241201104</v>
          </cell>
          <cell r="B806">
            <v>2602.5</v>
          </cell>
        </row>
        <row r="807">
          <cell r="A807">
            <v>241201111</v>
          </cell>
          <cell r="B807">
            <v>670.98</v>
          </cell>
        </row>
        <row r="808">
          <cell r="A808">
            <v>241201131</v>
          </cell>
          <cell r="B808">
            <v>913.52</v>
          </cell>
        </row>
        <row r="809">
          <cell r="A809">
            <v>241201135</v>
          </cell>
          <cell r="B809">
            <v>3800</v>
          </cell>
        </row>
        <row r="810">
          <cell r="A810">
            <v>241201137</v>
          </cell>
          <cell r="B810">
            <v>485.5</v>
          </cell>
        </row>
        <row r="811">
          <cell r="A811">
            <v>241201138</v>
          </cell>
          <cell r="B811">
            <v>1653.18</v>
          </cell>
        </row>
        <row r="812">
          <cell r="A812">
            <v>241201150</v>
          </cell>
          <cell r="B812">
            <v>1499.73</v>
          </cell>
        </row>
        <row r="813">
          <cell r="A813">
            <v>241201178</v>
          </cell>
          <cell r="B813">
            <v>5000</v>
          </cell>
        </row>
        <row r="814">
          <cell r="A814">
            <v>241201191</v>
          </cell>
          <cell r="B814">
            <v>220.06</v>
          </cell>
        </row>
        <row r="815">
          <cell r="A815">
            <v>241201195</v>
          </cell>
          <cell r="B815">
            <v>5274.89</v>
          </cell>
        </row>
        <row r="816">
          <cell r="A816">
            <v>241201200</v>
          </cell>
          <cell r="B816">
            <v>1502.96</v>
          </cell>
        </row>
        <row r="817">
          <cell r="A817">
            <v>241201220</v>
          </cell>
          <cell r="B817">
            <v>158</v>
          </cell>
        </row>
        <row r="818">
          <cell r="A818">
            <v>241201221</v>
          </cell>
          <cell r="B818">
            <v>1219.6</v>
          </cell>
        </row>
        <row r="819">
          <cell r="A819">
            <v>241201222</v>
          </cell>
          <cell r="B819">
            <v>1244.26</v>
          </cell>
        </row>
        <row r="820">
          <cell r="A820">
            <v>241201237</v>
          </cell>
          <cell r="B820">
            <v>1520.84</v>
          </cell>
        </row>
        <row r="821">
          <cell r="A821">
            <v>241201240</v>
          </cell>
          <cell r="B821">
            <v>2000</v>
          </cell>
        </row>
        <row r="822">
          <cell r="A822">
            <v>241201244</v>
          </cell>
          <cell r="B822">
            <v>1294</v>
          </cell>
        </row>
        <row r="823">
          <cell r="A823">
            <v>241201254</v>
          </cell>
          <cell r="B823">
            <v>1910.37</v>
          </cell>
        </row>
        <row r="824">
          <cell r="A824">
            <v>241201272</v>
          </cell>
          <cell r="B824">
            <v>1451.22</v>
          </cell>
        </row>
        <row r="825">
          <cell r="A825">
            <v>241201276</v>
          </cell>
          <cell r="B825">
            <v>1900</v>
          </cell>
        </row>
        <row r="826">
          <cell r="A826">
            <v>241201277</v>
          </cell>
          <cell r="B826">
            <v>4999.88</v>
          </cell>
        </row>
        <row r="827">
          <cell r="A827">
            <v>241201280</v>
          </cell>
          <cell r="B827">
            <v>1994.35</v>
          </cell>
        </row>
        <row r="828">
          <cell r="A828">
            <v>241201281</v>
          </cell>
          <cell r="B828">
            <v>1823</v>
          </cell>
        </row>
        <row r="829">
          <cell r="A829">
            <v>241201283</v>
          </cell>
          <cell r="B829">
            <v>1098</v>
          </cell>
        </row>
        <row r="830">
          <cell r="A830">
            <v>241201286</v>
          </cell>
          <cell r="B830">
            <v>2512.35</v>
          </cell>
        </row>
        <row r="831">
          <cell r="A831">
            <v>241201295</v>
          </cell>
          <cell r="B831">
            <v>2500</v>
          </cell>
        </row>
        <row r="832">
          <cell r="A832">
            <v>241201296</v>
          </cell>
          <cell r="B832">
            <v>789.94</v>
          </cell>
        </row>
        <row r="833">
          <cell r="A833">
            <v>241201301</v>
          </cell>
          <cell r="B833">
            <v>909.6</v>
          </cell>
        </row>
        <row r="834">
          <cell r="A834">
            <v>243400102</v>
          </cell>
          <cell r="B834">
            <v>34085</v>
          </cell>
        </row>
        <row r="835">
          <cell r="A835">
            <v>251002001</v>
          </cell>
          <cell r="B835">
            <v>18100</v>
          </cell>
        </row>
        <row r="836">
          <cell r="A836">
            <v>251002002</v>
          </cell>
          <cell r="B836">
            <v>70213</v>
          </cell>
        </row>
        <row r="837">
          <cell r="A837">
            <v>251004001</v>
          </cell>
          <cell r="B837">
            <v>311290.03</v>
          </cell>
        </row>
        <row r="838">
          <cell r="A838">
            <v>251004002</v>
          </cell>
          <cell r="B838">
            <v>143706.69</v>
          </cell>
        </row>
        <row r="839">
          <cell r="A839">
            <v>251004004</v>
          </cell>
          <cell r="B839">
            <v>1050683.34</v>
          </cell>
        </row>
        <row r="840">
          <cell r="A840">
            <v>251008001</v>
          </cell>
          <cell r="B840">
            <v>145232.84</v>
          </cell>
        </row>
        <row r="841">
          <cell r="A841">
            <v>251008002</v>
          </cell>
          <cell r="B841">
            <v>57297.32</v>
          </cell>
        </row>
        <row r="842">
          <cell r="A842">
            <v>251008003</v>
          </cell>
          <cell r="B842">
            <v>12000</v>
          </cell>
        </row>
        <row r="843">
          <cell r="A843">
            <v>251008004</v>
          </cell>
          <cell r="B843">
            <v>99329.78</v>
          </cell>
        </row>
        <row r="844">
          <cell r="A844">
            <v>251008005</v>
          </cell>
          <cell r="B844">
            <v>28056.77</v>
          </cell>
        </row>
        <row r="845">
          <cell r="A845">
            <v>251008006</v>
          </cell>
          <cell r="B845">
            <v>20252.38</v>
          </cell>
        </row>
        <row r="846">
          <cell r="A846">
            <v>251008007</v>
          </cell>
          <cell r="B846">
            <v>215829.79</v>
          </cell>
        </row>
        <row r="847">
          <cell r="A847">
            <v>251008008</v>
          </cell>
          <cell r="B847">
            <v>134294.63</v>
          </cell>
        </row>
        <row r="848">
          <cell r="A848">
            <v>251008009</v>
          </cell>
          <cell r="B848">
            <v>117267.3</v>
          </cell>
        </row>
        <row r="849">
          <cell r="A849">
            <v>251008012</v>
          </cell>
          <cell r="B849">
            <v>7142.86</v>
          </cell>
        </row>
        <row r="850">
          <cell r="A850">
            <v>251008014</v>
          </cell>
          <cell r="B850">
            <v>26818</v>
          </cell>
        </row>
        <row r="851">
          <cell r="A851">
            <v>251010001</v>
          </cell>
          <cell r="B851">
            <v>32476.22</v>
          </cell>
        </row>
        <row r="852">
          <cell r="A852">
            <v>251010002</v>
          </cell>
          <cell r="B852">
            <v>11500</v>
          </cell>
        </row>
        <row r="853">
          <cell r="A853">
            <v>251101005</v>
          </cell>
          <cell r="B853">
            <v>240</v>
          </cell>
        </row>
        <row r="854">
          <cell r="A854">
            <v>251101018</v>
          </cell>
          <cell r="B854">
            <v>47404.5</v>
          </cell>
        </row>
        <row r="855">
          <cell r="A855">
            <v>251101025</v>
          </cell>
          <cell r="B855">
            <v>9258</v>
          </cell>
        </row>
        <row r="856">
          <cell r="A856">
            <v>251101029</v>
          </cell>
          <cell r="B856">
            <v>5786</v>
          </cell>
        </row>
        <row r="857">
          <cell r="A857">
            <v>251101031</v>
          </cell>
          <cell r="B857">
            <v>25565</v>
          </cell>
        </row>
        <row r="858">
          <cell r="A858">
            <v>251101032</v>
          </cell>
          <cell r="B858">
            <v>26092.6</v>
          </cell>
        </row>
        <row r="859">
          <cell r="A859">
            <v>251101033</v>
          </cell>
          <cell r="B859">
            <v>26796.2</v>
          </cell>
        </row>
        <row r="860">
          <cell r="A860">
            <v>251101034</v>
          </cell>
          <cell r="B860">
            <v>66462.6</v>
          </cell>
        </row>
        <row r="861">
          <cell r="A861">
            <v>251101035</v>
          </cell>
          <cell r="B861">
            <v>15192.6</v>
          </cell>
        </row>
        <row r="862">
          <cell r="A862">
            <v>251101038</v>
          </cell>
          <cell r="B862">
            <v>15306</v>
          </cell>
        </row>
        <row r="863">
          <cell r="A863">
            <v>251101040</v>
          </cell>
          <cell r="B863">
            <v>22873.71</v>
          </cell>
        </row>
        <row r="864">
          <cell r="A864">
            <v>251111001</v>
          </cell>
          <cell r="B864">
            <v>1325.67</v>
          </cell>
        </row>
        <row r="865">
          <cell r="A865">
            <v>251111002</v>
          </cell>
          <cell r="B865">
            <v>106</v>
          </cell>
        </row>
        <row r="866">
          <cell r="A866">
            <v>251112002</v>
          </cell>
          <cell r="B866">
            <v>205520.5</v>
          </cell>
        </row>
        <row r="867">
          <cell r="A867">
            <v>251118001</v>
          </cell>
          <cell r="B867">
            <v>117335.95</v>
          </cell>
        </row>
        <row r="868">
          <cell r="A868">
            <v>251121001</v>
          </cell>
          <cell r="B868">
            <v>14880</v>
          </cell>
        </row>
        <row r="869">
          <cell r="A869">
            <v>251201001</v>
          </cell>
          <cell r="B869">
            <v>266.3</v>
          </cell>
        </row>
        <row r="870">
          <cell r="A870">
            <v>251201026</v>
          </cell>
          <cell r="B870">
            <v>2633.87</v>
          </cell>
        </row>
        <row r="871">
          <cell r="A871">
            <v>251201033</v>
          </cell>
          <cell r="B871">
            <v>345.68</v>
          </cell>
        </row>
        <row r="872">
          <cell r="A872">
            <v>251201037</v>
          </cell>
          <cell r="B872">
            <v>1062.52</v>
          </cell>
        </row>
        <row r="873">
          <cell r="A873">
            <v>251201038</v>
          </cell>
          <cell r="B873">
            <v>692.88</v>
          </cell>
        </row>
        <row r="874">
          <cell r="A874">
            <v>251201039</v>
          </cell>
          <cell r="B874">
            <v>1966</v>
          </cell>
        </row>
        <row r="875">
          <cell r="A875">
            <v>251201040</v>
          </cell>
          <cell r="B875">
            <v>57.42</v>
          </cell>
        </row>
        <row r="876">
          <cell r="A876">
            <v>251201041</v>
          </cell>
          <cell r="B876">
            <v>1315.91</v>
          </cell>
        </row>
        <row r="877">
          <cell r="A877">
            <v>251201047</v>
          </cell>
          <cell r="B877">
            <v>1491.15</v>
          </cell>
        </row>
        <row r="878">
          <cell r="A878">
            <v>251201048</v>
          </cell>
          <cell r="B878">
            <v>1296.73</v>
          </cell>
        </row>
        <row r="879">
          <cell r="A879">
            <v>251201051</v>
          </cell>
          <cell r="B879">
            <v>700</v>
          </cell>
        </row>
        <row r="880">
          <cell r="A880">
            <v>251201052</v>
          </cell>
          <cell r="B880">
            <v>1490.96</v>
          </cell>
        </row>
        <row r="881">
          <cell r="A881">
            <v>251201060</v>
          </cell>
          <cell r="B881">
            <v>5986</v>
          </cell>
        </row>
        <row r="882">
          <cell r="A882">
            <v>251201061</v>
          </cell>
          <cell r="B882">
            <v>6000</v>
          </cell>
        </row>
        <row r="883">
          <cell r="A883">
            <v>251201064</v>
          </cell>
          <cell r="B883">
            <v>2893.3</v>
          </cell>
        </row>
        <row r="884">
          <cell r="A884">
            <v>251201065</v>
          </cell>
          <cell r="B884">
            <v>2995.8</v>
          </cell>
        </row>
        <row r="885">
          <cell r="A885">
            <v>251201066</v>
          </cell>
          <cell r="B885">
            <v>2897.68</v>
          </cell>
        </row>
        <row r="886">
          <cell r="A886">
            <v>251201067</v>
          </cell>
          <cell r="B886">
            <v>3000</v>
          </cell>
        </row>
        <row r="887">
          <cell r="A887">
            <v>251201068</v>
          </cell>
          <cell r="B887">
            <v>2600</v>
          </cell>
        </row>
        <row r="888">
          <cell r="A888">
            <v>251201071</v>
          </cell>
          <cell r="B888">
            <v>2101</v>
          </cell>
        </row>
        <row r="889">
          <cell r="A889">
            <v>251201072</v>
          </cell>
          <cell r="B889">
            <v>3000</v>
          </cell>
        </row>
        <row r="890">
          <cell r="A890">
            <v>251201074</v>
          </cell>
          <cell r="B890">
            <v>1661</v>
          </cell>
        </row>
        <row r="891">
          <cell r="A891">
            <v>251201075</v>
          </cell>
          <cell r="B891">
            <v>1449.35</v>
          </cell>
        </row>
        <row r="892">
          <cell r="A892">
            <v>251201076</v>
          </cell>
          <cell r="B892">
            <v>1443.28</v>
          </cell>
        </row>
        <row r="893">
          <cell r="A893">
            <v>251201077</v>
          </cell>
          <cell r="B893">
            <v>768</v>
          </cell>
        </row>
        <row r="894">
          <cell r="A894">
            <v>251201079</v>
          </cell>
          <cell r="B894">
            <v>1498.3</v>
          </cell>
        </row>
        <row r="895">
          <cell r="A895">
            <v>251201080</v>
          </cell>
          <cell r="B895">
            <v>1485.63</v>
          </cell>
        </row>
        <row r="896">
          <cell r="A896">
            <v>251201081</v>
          </cell>
          <cell r="B896">
            <v>1500</v>
          </cell>
        </row>
        <row r="897">
          <cell r="A897">
            <v>251201083</v>
          </cell>
          <cell r="B897">
            <v>1500</v>
          </cell>
        </row>
        <row r="898">
          <cell r="A898">
            <v>251201084</v>
          </cell>
          <cell r="B898">
            <v>910</v>
          </cell>
        </row>
        <row r="899">
          <cell r="A899">
            <v>251201085</v>
          </cell>
          <cell r="B899">
            <v>1497.14</v>
          </cell>
        </row>
        <row r="900">
          <cell r="A900">
            <v>251201087</v>
          </cell>
          <cell r="B900">
            <v>1500</v>
          </cell>
        </row>
        <row r="901">
          <cell r="A901">
            <v>251201090</v>
          </cell>
          <cell r="B901">
            <v>1057.52</v>
          </cell>
        </row>
        <row r="902">
          <cell r="A902">
            <v>251201092</v>
          </cell>
          <cell r="B902">
            <v>2999.2</v>
          </cell>
        </row>
        <row r="903">
          <cell r="A903">
            <v>251201093</v>
          </cell>
          <cell r="B903">
            <v>1971.14</v>
          </cell>
        </row>
        <row r="904">
          <cell r="A904">
            <v>251201096</v>
          </cell>
          <cell r="B904">
            <v>2945.75</v>
          </cell>
        </row>
        <row r="905">
          <cell r="A905">
            <v>251201099</v>
          </cell>
          <cell r="B905">
            <v>1478.16</v>
          </cell>
        </row>
        <row r="906">
          <cell r="A906">
            <v>251201106</v>
          </cell>
          <cell r="B906">
            <v>1479.18</v>
          </cell>
        </row>
        <row r="907">
          <cell r="A907">
            <v>251201115</v>
          </cell>
          <cell r="B907">
            <v>1600</v>
          </cell>
        </row>
        <row r="908">
          <cell r="A908">
            <v>251201158</v>
          </cell>
          <cell r="B908">
            <v>1058.35</v>
          </cell>
        </row>
        <row r="909">
          <cell r="A909">
            <v>255711002</v>
          </cell>
          <cell r="B909">
            <v>28565</v>
          </cell>
        </row>
        <row r="910">
          <cell r="A910">
            <v>2061009007</v>
          </cell>
          <cell r="B910">
            <v>1285</v>
          </cell>
        </row>
        <row r="911">
          <cell r="A911">
            <v>2062011042</v>
          </cell>
          <cell r="B911">
            <v>1367</v>
          </cell>
        </row>
        <row r="912">
          <cell r="A912">
            <v>2062011045</v>
          </cell>
          <cell r="B912">
            <v>1824.5</v>
          </cell>
        </row>
        <row r="913">
          <cell r="A913">
            <v>2062016079</v>
          </cell>
          <cell r="B913">
            <v>3105.5</v>
          </cell>
        </row>
        <row r="914">
          <cell r="A914">
            <v>2062016143</v>
          </cell>
          <cell r="B914">
            <v>304.9</v>
          </cell>
        </row>
        <row r="915">
          <cell r="A915">
            <v>2104007001</v>
          </cell>
          <cell r="B915">
            <v>4352.9</v>
          </cell>
        </row>
        <row r="916">
          <cell r="A916">
            <v>2104007011</v>
          </cell>
          <cell r="B916">
            <v>1460</v>
          </cell>
        </row>
        <row r="917">
          <cell r="A917">
            <v>2104007029</v>
          </cell>
          <cell r="B917">
            <v>800</v>
          </cell>
        </row>
        <row r="918">
          <cell r="A918">
            <v>2204001002</v>
          </cell>
          <cell r="B918">
            <v>14322</v>
          </cell>
        </row>
        <row r="919">
          <cell r="A919">
            <v>2204001014</v>
          </cell>
          <cell r="B919">
            <v>2400</v>
          </cell>
        </row>
        <row r="920">
          <cell r="A920">
            <v>2204001025</v>
          </cell>
          <cell r="B920">
            <v>127.62</v>
          </cell>
        </row>
        <row r="921">
          <cell r="A921">
            <v>2204001029</v>
          </cell>
          <cell r="B921">
            <v>1000</v>
          </cell>
        </row>
        <row r="922">
          <cell r="A922">
            <v>2245001008</v>
          </cell>
          <cell r="B922">
            <v>260</v>
          </cell>
        </row>
        <row r="923">
          <cell r="A923">
            <v>2304005004</v>
          </cell>
          <cell r="B923">
            <v>10560</v>
          </cell>
        </row>
        <row r="924">
          <cell r="A924">
            <v>2304005005</v>
          </cell>
          <cell r="B924">
            <v>3000</v>
          </cell>
        </row>
        <row r="925">
          <cell r="A925">
            <v>2304005006</v>
          </cell>
          <cell r="B925">
            <v>11970</v>
          </cell>
        </row>
        <row r="926">
          <cell r="A926">
            <v>2439001004</v>
          </cell>
          <cell r="B926">
            <v>6560</v>
          </cell>
        </row>
        <row r="927">
          <cell r="A927">
            <v>2439001023</v>
          </cell>
          <cell r="B927">
            <v>10700</v>
          </cell>
        </row>
        <row r="928">
          <cell r="A928">
            <v>2439001042</v>
          </cell>
          <cell r="B928">
            <v>20018.18</v>
          </cell>
        </row>
        <row r="929">
          <cell r="A929">
            <v>2439001044</v>
          </cell>
          <cell r="B929">
            <v>383.34</v>
          </cell>
        </row>
        <row r="930">
          <cell r="A930">
            <v>2439001068</v>
          </cell>
          <cell r="B930">
            <v>14166.66</v>
          </cell>
        </row>
        <row r="931">
          <cell r="A931">
            <v>2439001071</v>
          </cell>
          <cell r="B931">
            <v>11843</v>
          </cell>
        </row>
        <row r="932">
          <cell r="A932">
            <v>2439001077</v>
          </cell>
          <cell r="B932">
            <v>3900</v>
          </cell>
        </row>
        <row r="933">
          <cell r="A933">
            <v>2439001081</v>
          </cell>
          <cell r="B933">
            <v>557</v>
          </cell>
        </row>
        <row r="934">
          <cell r="A934">
            <v>2439001083</v>
          </cell>
          <cell r="B934">
            <v>6560</v>
          </cell>
        </row>
        <row r="935">
          <cell r="A935">
            <v>2439001084</v>
          </cell>
          <cell r="B935">
            <v>1980</v>
          </cell>
        </row>
        <row r="936">
          <cell r="A936">
            <v>2439001103</v>
          </cell>
          <cell r="B936">
            <v>2380</v>
          </cell>
        </row>
        <row r="937">
          <cell r="A937">
            <v>2439001128</v>
          </cell>
          <cell r="B937">
            <v>5800</v>
          </cell>
        </row>
        <row r="938">
          <cell r="A938">
            <v>2439001132</v>
          </cell>
          <cell r="B938">
            <v>1015</v>
          </cell>
        </row>
        <row r="939">
          <cell r="A939">
            <v>2439001135</v>
          </cell>
          <cell r="B939">
            <v>22200</v>
          </cell>
        </row>
        <row r="940">
          <cell r="A940">
            <v>2439001141</v>
          </cell>
          <cell r="B940">
            <v>2400</v>
          </cell>
        </row>
        <row r="941">
          <cell r="A941">
            <v>2439001147</v>
          </cell>
          <cell r="B941">
            <v>403.7</v>
          </cell>
        </row>
        <row r="942">
          <cell r="A942">
            <v>2439001154</v>
          </cell>
          <cell r="B942">
            <v>400</v>
          </cell>
        </row>
        <row r="943">
          <cell r="A943">
            <v>2439001159</v>
          </cell>
          <cell r="B943">
            <v>5000</v>
          </cell>
        </row>
        <row r="944">
          <cell r="A944">
            <v>2439001161</v>
          </cell>
          <cell r="B944">
            <v>6990.38</v>
          </cell>
        </row>
        <row r="945">
          <cell r="A945">
            <v>2439001163</v>
          </cell>
          <cell r="B945">
            <v>126179</v>
          </cell>
        </row>
        <row r="946">
          <cell r="A946">
            <v>2439001166</v>
          </cell>
          <cell r="B946">
            <v>2050</v>
          </cell>
        </row>
        <row r="947">
          <cell r="A947">
            <v>2439002002</v>
          </cell>
          <cell r="B947">
            <v>3000</v>
          </cell>
        </row>
        <row r="948">
          <cell r="A948">
            <v>2439002007</v>
          </cell>
          <cell r="B948">
            <v>200</v>
          </cell>
        </row>
        <row r="949">
          <cell r="A949">
            <v>2439002023</v>
          </cell>
          <cell r="B949">
            <v>3652.6</v>
          </cell>
        </row>
        <row r="950">
          <cell r="A950">
            <v>2439002024</v>
          </cell>
          <cell r="B950">
            <v>27186.3</v>
          </cell>
        </row>
        <row r="951">
          <cell r="A951">
            <v>2439002026</v>
          </cell>
          <cell r="B951">
            <v>3000</v>
          </cell>
        </row>
        <row r="952">
          <cell r="A952">
            <v>2439002027</v>
          </cell>
          <cell r="B952">
            <v>15500</v>
          </cell>
        </row>
        <row r="953">
          <cell r="A953">
            <v>2539001004</v>
          </cell>
          <cell r="B953">
            <v>5000</v>
          </cell>
        </row>
        <row r="954">
          <cell r="A954">
            <v>2539001009</v>
          </cell>
          <cell r="B954">
            <v>28600</v>
          </cell>
        </row>
        <row r="955">
          <cell r="A955">
            <v>2539101005</v>
          </cell>
          <cell r="B955">
            <v>2325.7</v>
          </cell>
        </row>
        <row r="956">
          <cell r="A956">
            <v>2539101012</v>
          </cell>
          <cell r="B956">
            <v>3000</v>
          </cell>
        </row>
        <row r="957">
          <cell r="A957">
            <v>2539101013</v>
          </cell>
          <cell r="B957">
            <v>4000</v>
          </cell>
        </row>
        <row r="958">
          <cell r="A958">
            <v>2539101015</v>
          </cell>
          <cell r="B958">
            <v>4500</v>
          </cell>
        </row>
        <row r="959">
          <cell r="A959">
            <v>2539101019</v>
          </cell>
          <cell r="B959">
            <v>800</v>
          </cell>
        </row>
        <row r="960">
          <cell r="A960">
            <v>2539102010</v>
          </cell>
          <cell r="B960">
            <v>1551</v>
          </cell>
        </row>
        <row r="961">
          <cell r="A961">
            <v>2539102014</v>
          </cell>
          <cell r="B961">
            <v>6850</v>
          </cell>
        </row>
        <row r="962">
          <cell r="A962">
            <v>2539201036</v>
          </cell>
          <cell r="B962">
            <v>5000</v>
          </cell>
        </row>
        <row r="963">
          <cell r="A963">
            <v>2539201041</v>
          </cell>
          <cell r="B963">
            <v>400</v>
          </cell>
        </row>
        <row r="964">
          <cell r="A964">
            <v>2539201049</v>
          </cell>
          <cell r="B964">
            <v>471</v>
          </cell>
        </row>
        <row r="965">
          <cell r="A965">
            <v>2539201061</v>
          </cell>
          <cell r="B965">
            <v>2629.45</v>
          </cell>
        </row>
        <row r="966">
          <cell r="A966">
            <v>2539201062</v>
          </cell>
          <cell r="B966">
            <v>8766</v>
          </cell>
        </row>
        <row r="967">
          <cell r="A967">
            <v>2539201075</v>
          </cell>
          <cell r="B967">
            <v>1242.01</v>
          </cell>
        </row>
        <row r="968">
          <cell r="A968">
            <v>2539201079</v>
          </cell>
          <cell r="B968">
            <v>565</v>
          </cell>
        </row>
        <row r="969">
          <cell r="A969">
            <v>2539201084</v>
          </cell>
          <cell r="B969">
            <v>6000</v>
          </cell>
        </row>
        <row r="970">
          <cell r="A970">
            <v>2539201086</v>
          </cell>
          <cell r="B970">
            <v>365633</v>
          </cell>
        </row>
        <row r="971">
          <cell r="A971">
            <v>2539201090</v>
          </cell>
          <cell r="B971">
            <v>2436</v>
          </cell>
        </row>
        <row r="972">
          <cell r="A972">
            <v>2539201091</v>
          </cell>
          <cell r="B972">
            <v>48300</v>
          </cell>
        </row>
        <row r="973">
          <cell r="A973">
            <v>2539201096</v>
          </cell>
          <cell r="B973">
            <v>28787</v>
          </cell>
        </row>
        <row r="974">
          <cell r="A974">
            <v>2539201102</v>
          </cell>
          <cell r="B974">
            <v>6005.6</v>
          </cell>
        </row>
        <row r="975">
          <cell r="A975">
            <v>2539201108</v>
          </cell>
          <cell r="B975">
            <v>1263.76</v>
          </cell>
        </row>
        <row r="976">
          <cell r="A976">
            <v>2539201111</v>
          </cell>
          <cell r="B976">
            <v>3690.48</v>
          </cell>
        </row>
        <row r="977">
          <cell r="A977">
            <v>2539201120</v>
          </cell>
          <cell r="B977">
            <v>76.25</v>
          </cell>
        </row>
        <row r="978">
          <cell r="A978">
            <v>2539201123</v>
          </cell>
          <cell r="B978">
            <v>9330.2</v>
          </cell>
        </row>
        <row r="979">
          <cell r="A979">
            <v>2539202005</v>
          </cell>
          <cell r="B979">
            <v>40320</v>
          </cell>
        </row>
        <row r="980">
          <cell r="A980">
            <v>21612501016</v>
          </cell>
          <cell r="B980">
            <v>29600</v>
          </cell>
        </row>
        <row r="981">
          <cell r="A981">
            <v>21612501021</v>
          </cell>
          <cell r="B981">
            <v>88.7</v>
          </cell>
        </row>
        <row r="982">
          <cell r="A982">
            <v>186100030023</v>
          </cell>
          <cell r="B982">
            <v>800</v>
          </cell>
        </row>
        <row r="983">
          <cell r="A983">
            <v>195900001001</v>
          </cell>
          <cell r="B983">
            <v>3900</v>
          </cell>
        </row>
        <row r="984">
          <cell r="A984">
            <v>195900001005</v>
          </cell>
          <cell r="B984">
            <v>500</v>
          </cell>
        </row>
        <row r="985">
          <cell r="A985">
            <v>196100043010</v>
          </cell>
          <cell r="B985">
            <v>70000</v>
          </cell>
        </row>
        <row r="986">
          <cell r="A986">
            <v>221102022007</v>
          </cell>
          <cell r="B986">
            <v>40000</v>
          </cell>
        </row>
        <row r="987">
          <cell r="A987">
            <v>221102022008</v>
          </cell>
          <cell r="B987">
            <v>1440</v>
          </cell>
        </row>
        <row r="988">
          <cell r="A988">
            <v>221102022009</v>
          </cell>
          <cell r="B988">
            <v>846.26</v>
          </cell>
        </row>
        <row r="989">
          <cell r="A989">
            <v>221102022017</v>
          </cell>
          <cell r="B989">
            <v>4004.68</v>
          </cell>
        </row>
        <row r="990">
          <cell r="A990">
            <v>221102024001</v>
          </cell>
          <cell r="B990">
            <v>2148.88</v>
          </cell>
        </row>
        <row r="991">
          <cell r="A991">
            <v>221102031004</v>
          </cell>
          <cell r="B991">
            <v>1882.01</v>
          </cell>
        </row>
        <row r="992">
          <cell r="A992">
            <v>221110345003</v>
          </cell>
          <cell r="B992">
            <v>27643.35</v>
          </cell>
        </row>
        <row r="993">
          <cell r="A993">
            <v>221110345006</v>
          </cell>
          <cell r="B993">
            <v>3263.5</v>
          </cell>
        </row>
        <row r="994">
          <cell r="A994">
            <v>221110347007</v>
          </cell>
          <cell r="B994">
            <v>6918.45</v>
          </cell>
        </row>
        <row r="995">
          <cell r="A995">
            <v>221110348002</v>
          </cell>
          <cell r="B995">
            <v>9718.33</v>
          </cell>
        </row>
        <row r="996">
          <cell r="A996">
            <v>221110348003</v>
          </cell>
          <cell r="B996">
            <v>4406</v>
          </cell>
        </row>
        <row r="997">
          <cell r="A997">
            <v>221110348009</v>
          </cell>
          <cell r="B997">
            <v>20175</v>
          </cell>
        </row>
        <row r="998">
          <cell r="A998">
            <v>221110349007</v>
          </cell>
          <cell r="B998">
            <v>5839.32</v>
          </cell>
        </row>
        <row r="999">
          <cell r="A999">
            <v>221110351006</v>
          </cell>
          <cell r="B999">
            <v>12644.68</v>
          </cell>
        </row>
        <row r="1000">
          <cell r="A1000">
            <v>221110357006</v>
          </cell>
          <cell r="B1000">
            <v>6660</v>
          </cell>
        </row>
        <row r="1001">
          <cell r="A1001">
            <v>221114296006</v>
          </cell>
          <cell r="B1001">
            <v>2660</v>
          </cell>
        </row>
        <row r="1002">
          <cell r="A1002">
            <v>226113002009</v>
          </cell>
          <cell r="B1002">
            <v>2000</v>
          </cell>
        </row>
        <row r="1003">
          <cell r="A1003">
            <v>226113002024</v>
          </cell>
          <cell r="B1003">
            <v>84926.8</v>
          </cell>
        </row>
        <row r="1004">
          <cell r="A1004">
            <v>226113002027</v>
          </cell>
          <cell r="B1004">
            <v>460</v>
          </cell>
        </row>
        <row r="1005">
          <cell r="A1005">
            <v>226115002024</v>
          </cell>
          <cell r="B1005">
            <v>37974</v>
          </cell>
        </row>
        <row r="1006">
          <cell r="A1006">
            <v>226115002026</v>
          </cell>
          <cell r="B1006">
            <v>21320</v>
          </cell>
        </row>
        <row r="1007">
          <cell r="A1007">
            <v>226115002027</v>
          </cell>
          <cell r="B1007">
            <v>20961.56</v>
          </cell>
        </row>
        <row r="1008">
          <cell r="A1008">
            <v>241001001001</v>
          </cell>
          <cell r="B1008">
            <v>233067.02</v>
          </cell>
        </row>
        <row r="1009">
          <cell r="A1009">
            <v>241001004006</v>
          </cell>
          <cell r="B1009">
            <v>840</v>
          </cell>
        </row>
        <row r="1010">
          <cell r="A1010">
            <v>241001004010</v>
          </cell>
          <cell r="B1010">
            <v>120</v>
          </cell>
        </row>
        <row r="1011">
          <cell r="A1011">
            <v>241001004023</v>
          </cell>
          <cell r="B1011">
            <v>17870</v>
          </cell>
        </row>
        <row r="1012">
          <cell r="A1012">
            <v>241001005017</v>
          </cell>
          <cell r="B1012">
            <v>2000</v>
          </cell>
        </row>
        <row r="1013">
          <cell r="A1013">
            <v>241001007001</v>
          </cell>
          <cell r="B1013">
            <v>236314.56</v>
          </cell>
        </row>
        <row r="1014">
          <cell r="A1014">
            <v>241001010004</v>
          </cell>
          <cell r="B1014">
            <v>7020</v>
          </cell>
        </row>
        <row r="1015">
          <cell r="A1015">
            <v>241001010005</v>
          </cell>
          <cell r="B1015">
            <v>3052.42</v>
          </cell>
        </row>
        <row r="1016">
          <cell r="A1016" t="str">
            <v>(空白)</v>
          </cell>
          <cell r="B1016">
            <v>9620</v>
          </cell>
        </row>
        <row r="1017">
          <cell r="A1017">
            <v>221110358004</v>
          </cell>
          <cell r="B1017">
            <v>4201.7</v>
          </cell>
        </row>
        <row r="1018">
          <cell r="A1018">
            <v>221102016005</v>
          </cell>
          <cell r="B1018">
            <v>450</v>
          </cell>
        </row>
        <row r="1019">
          <cell r="A1019">
            <v>221102036002</v>
          </cell>
          <cell r="B1019">
            <v>3019.8</v>
          </cell>
        </row>
        <row r="1020">
          <cell r="A1020">
            <v>221110349004</v>
          </cell>
          <cell r="B1020">
            <v>5227.9</v>
          </cell>
        </row>
        <row r="1021">
          <cell r="A1021">
            <v>221110357002</v>
          </cell>
          <cell r="B1021">
            <v>28446.71</v>
          </cell>
        </row>
        <row r="1022">
          <cell r="A1022">
            <v>221110347003</v>
          </cell>
          <cell r="B1022">
            <v>1000</v>
          </cell>
        </row>
        <row r="1023">
          <cell r="A1023">
            <v>221114296002</v>
          </cell>
          <cell r="B1023">
            <v>5280</v>
          </cell>
        </row>
        <row r="1024">
          <cell r="A1024">
            <v>241001010008</v>
          </cell>
          <cell r="B1024">
            <v>200</v>
          </cell>
        </row>
        <row r="1025">
          <cell r="A1025">
            <v>221110358009</v>
          </cell>
          <cell r="B1025">
            <v>1001</v>
          </cell>
        </row>
        <row r="1026">
          <cell r="A1026">
            <v>221102028009</v>
          </cell>
          <cell r="B1026">
            <v>1172.92</v>
          </cell>
        </row>
        <row r="1027">
          <cell r="A1027">
            <v>221102001002</v>
          </cell>
          <cell r="B1027">
            <v>40375</v>
          </cell>
        </row>
        <row r="1028">
          <cell r="A1028">
            <v>221110357003</v>
          </cell>
          <cell r="B1028">
            <v>3990.82</v>
          </cell>
        </row>
        <row r="1029">
          <cell r="A1029">
            <v>221114288002</v>
          </cell>
          <cell r="B1029">
            <v>4241.84</v>
          </cell>
        </row>
        <row r="1030">
          <cell r="A1030">
            <v>221106006003</v>
          </cell>
          <cell r="B1030">
            <v>2000</v>
          </cell>
        </row>
        <row r="1031">
          <cell r="A1031">
            <v>241001004009</v>
          </cell>
          <cell r="B1031">
            <v>480</v>
          </cell>
        </row>
        <row r="1032">
          <cell r="A1032">
            <v>221110350001</v>
          </cell>
          <cell r="B1032">
            <v>24336.36</v>
          </cell>
        </row>
        <row r="1033">
          <cell r="A1033">
            <v>221110348006</v>
          </cell>
          <cell r="B1033">
            <v>960</v>
          </cell>
        </row>
        <row r="1034">
          <cell r="A1034">
            <v>241001004018</v>
          </cell>
          <cell r="B1034">
            <v>1400</v>
          </cell>
        </row>
        <row r="1035">
          <cell r="A1035">
            <v>221110358001</v>
          </cell>
          <cell r="B1035">
            <v>18390.23</v>
          </cell>
        </row>
        <row r="1036">
          <cell r="A1036">
            <v>221106006002</v>
          </cell>
          <cell r="B1036">
            <v>5600</v>
          </cell>
        </row>
        <row r="1037">
          <cell r="A1037">
            <v>221102022004</v>
          </cell>
          <cell r="B1037">
            <v>4500</v>
          </cell>
        </row>
        <row r="1038">
          <cell r="A1038">
            <v>241001004005</v>
          </cell>
          <cell r="B1038">
            <v>7620</v>
          </cell>
        </row>
        <row r="1039">
          <cell r="A1039">
            <v>221110354002</v>
          </cell>
          <cell r="B1039">
            <v>1896.93</v>
          </cell>
        </row>
        <row r="1040">
          <cell r="A1040">
            <v>226113002026</v>
          </cell>
          <cell r="B1040">
            <v>250</v>
          </cell>
        </row>
        <row r="1041">
          <cell r="A1041">
            <v>221110356002</v>
          </cell>
          <cell r="B1041">
            <v>1462.1</v>
          </cell>
        </row>
        <row r="1042">
          <cell r="A1042">
            <v>221106006001</v>
          </cell>
          <cell r="B1042">
            <v>4667.8</v>
          </cell>
        </row>
        <row r="1043">
          <cell r="A1043">
            <v>221102038011</v>
          </cell>
          <cell r="B1043">
            <v>3100</v>
          </cell>
        </row>
        <row r="1044">
          <cell r="A1044">
            <v>221110342005</v>
          </cell>
          <cell r="B1044">
            <v>4435.03</v>
          </cell>
        </row>
        <row r="1045">
          <cell r="A1045">
            <v>221110349002</v>
          </cell>
          <cell r="B1045">
            <v>6510</v>
          </cell>
        </row>
        <row r="1046">
          <cell r="A1046">
            <v>221102024002</v>
          </cell>
          <cell r="B1046">
            <v>2400</v>
          </cell>
        </row>
        <row r="1047">
          <cell r="A1047">
            <v>241001010011</v>
          </cell>
          <cell r="B1047">
            <v>3683.01</v>
          </cell>
        </row>
        <row r="1048">
          <cell r="A1048">
            <v>221110342002</v>
          </cell>
          <cell r="B1048">
            <v>7186.82</v>
          </cell>
        </row>
        <row r="1049">
          <cell r="A1049">
            <v>241001005012</v>
          </cell>
          <cell r="B1049">
            <v>1800</v>
          </cell>
        </row>
        <row r="1050">
          <cell r="A1050">
            <v>221102038004</v>
          </cell>
          <cell r="B1050">
            <v>3000</v>
          </cell>
        </row>
        <row r="1051">
          <cell r="A1051">
            <v>241001004013</v>
          </cell>
          <cell r="B1051">
            <v>1200</v>
          </cell>
        </row>
        <row r="1052">
          <cell r="A1052">
            <v>221110357013</v>
          </cell>
          <cell r="B1052">
            <v>19600</v>
          </cell>
        </row>
        <row r="1053">
          <cell r="A1053">
            <v>221110357001</v>
          </cell>
          <cell r="B1053">
            <v>1200</v>
          </cell>
        </row>
        <row r="1054">
          <cell r="A1054">
            <v>221114292004</v>
          </cell>
          <cell r="B1054">
            <v>800</v>
          </cell>
        </row>
        <row r="1055">
          <cell r="A1055">
            <v>221004002002</v>
          </cell>
          <cell r="B1055">
            <v>6190.22</v>
          </cell>
        </row>
        <row r="1056">
          <cell r="A1056">
            <v>221004002004</v>
          </cell>
          <cell r="B1056">
            <v>4490</v>
          </cell>
        </row>
        <row r="1057">
          <cell r="A1057">
            <v>221110347002</v>
          </cell>
          <cell r="B1057">
            <v>6900</v>
          </cell>
        </row>
        <row r="1058">
          <cell r="A1058">
            <v>241001005021</v>
          </cell>
          <cell r="B1058">
            <v>1600</v>
          </cell>
        </row>
        <row r="1059">
          <cell r="A1059">
            <v>221106006007</v>
          </cell>
          <cell r="B1059">
            <v>429.8</v>
          </cell>
        </row>
        <row r="1060">
          <cell r="A1060">
            <v>221102045002</v>
          </cell>
          <cell r="B1060">
            <v>2301.38</v>
          </cell>
        </row>
        <row r="1061">
          <cell r="A1061">
            <v>221114288004</v>
          </cell>
          <cell r="B1061">
            <v>330</v>
          </cell>
        </row>
        <row r="1062">
          <cell r="A1062">
            <v>221110347005</v>
          </cell>
          <cell r="B1062">
            <v>400</v>
          </cell>
        </row>
        <row r="1063">
          <cell r="A1063">
            <v>221110355001</v>
          </cell>
          <cell r="B1063">
            <v>74224.47</v>
          </cell>
        </row>
        <row r="1064">
          <cell r="A1064">
            <v>221102031002</v>
          </cell>
          <cell r="B1064">
            <v>2009</v>
          </cell>
        </row>
        <row r="1065">
          <cell r="A1065">
            <v>221102024003</v>
          </cell>
          <cell r="B1065">
            <v>660</v>
          </cell>
        </row>
        <row r="1066">
          <cell r="A1066">
            <v>221110356005</v>
          </cell>
          <cell r="B1066">
            <v>376.2</v>
          </cell>
        </row>
        <row r="1067">
          <cell r="A1067">
            <v>221114296001</v>
          </cell>
          <cell r="B1067">
            <v>16585.7</v>
          </cell>
        </row>
        <row r="1068">
          <cell r="A1068">
            <v>241001004011</v>
          </cell>
          <cell r="B1068">
            <v>1260</v>
          </cell>
        </row>
        <row r="1069">
          <cell r="A1069">
            <v>221110347004</v>
          </cell>
          <cell r="B1069">
            <v>23050</v>
          </cell>
        </row>
        <row r="1070">
          <cell r="A1070">
            <v>221110357004</v>
          </cell>
          <cell r="B1070">
            <v>1500</v>
          </cell>
        </row>
        <row r="1071">
          <cell r="A1071">
            <v>221110348005</v>
          </cell>
          <cell r="B1071">
            <v>7419.05</v>
          </cell>
        </row>
        <row r="1072">
          <cell r="A1072">
            <v>241001010002</v>
          </cell>
          <cell r="B1072">
            <v>6480</v>
          </cell>
        </row>
        <row r="1073">
          <cell r="A1073">
            <v>241001010006</v>
          </cell>
          <cell r="B1073">
            <v>800</v>
          </cell>
        </row>
        <row r="1074">
          <cell r="A1074">
            <v>221110349008</v>
          </cell>
          <cell r="B1074">
            <v>2520</v>
          </cell>
        </row>
        <row r="1075">
          <cell r="A1075">
            <v>221114292001</v>
          </cell>
          <cell r="B1075">
            <v>2720</v>
          </cell>
        </row>
        <row r="1076">
          <cell r="A1076">
            <v>226115005001</v>
          </cell>
          <cell r="B1076">
            <v>1000000</v>
          </cell>
        </row>
        <row r="1077">
          <cell r="A1077">
            <v>221001126001</v>
          </cell>
          <cell r="B1077">
            <v>118050</v>
          </cell>
        </row>
        <row r="1078">
          <cell r="A1078">
            <v>221102036003</v>
          </cell>
          <cell r="B1078">
            <v>68.79</v>
          </cell>
        </row>
        <row r="1079">
          <cell r="A1079">
            <v>241001004007</v>
          </cell>
          <cell r="B1079">
            <v>720</v>
          </cell>
        </row>
        <row r="1080">
          <cell r="A1080">
            <v>221102044001</v>
          </cell>
          <cell r="B1080">
            <v>3832.5</v>
          </cell>
        </row>
        <row r="1081">
          <cell r="A1081">
            <v>226120004020</v>
          </cell>
          <cell r="B1081">
            <v>3360</v>
          </cell>
        </row>
        <row r="1082">
          <cell r="A1082">
            <v>221114295001</v>
          </cell>
          <cell r="B1082">
            <v>3879</v>
          </cell>
        </row>
        <row r="1083">
          <cell r="A1083">
            <v>221102028004</v>
          </cell>
          <cell r="B1083">
            <v>1239.5</v>
          </cell>
        </row>
        <row r="1084">
          <cell r="A1084">
            <v>221106210005</v>
          </cell>
          <cell r="B1084">
            <v>147.22</v>
          </cell>
        </row>
        <row r="1085">
          <cell r="A1085">
            <v>221110356009</v>
          </cell>
          <cell r="B1085">
            <v>700</v>
          </cell>
        </row>
        <row r="1086">
          <cell r="A1086">
            <v>221004002003</v>
          </cell>
          <cell r="B1086">
            <v>1096.23</v>
          </cell>
        </row>
        <row r="1087">
          <cell r="A1087">
            <v>221110348011</v>
          </cell>
          <cell r="B1087">
            <v>29500</v>
          </cell>
        </row>
        <row r="1088">
          <cell r="A1088">
            <v>226120004021</v>
          </cell>
          <cell r="B1088">
            <v>24625</v>
          </cell>
        </row>
        <row r="1089">
          <cell r="A1089">
            <v>226113002001</v>
          </cell>
          <cell r="B1089">
            <v>76624.7</v>
          </cell>
        </row>
        <row r="1090">
          <cell r="A1090">
            <v>221102022001</v>
          </cell>
          <cell r="B1090">
            <v>8000</v>
          </cell>
        </row>
        <row r="1091">
          <cell r="A1091">
            <v>241001004001</v>
          </cell>
          <cell r="B1091">
            <v>1380</v>
          </cell>
        </row>
        <row r="1092">
          <cell r="A1092">
            <v>221102022005</v>
          </cell>
          <cell r="B1092">
            <v>24000</v>
          </cell>
        </row>
        <row r="1093">
          <cell r="A1093">
            <v>221102018001</v>
          </cell>
          <cell r="B1093">
            <v>10961</v>
          </cell>
        </row>
        <row r="1094">
          <cell r="A1094">
            <v>221102005800</v>
          </cell>
          <cell r="B1094">
            <v>6389</v>
          </cell>
        </row>
        <row r="1095">
          <cell r="A1095">
            <v>221110342004</v>
          </cell>
          <cell r="B1095">
            <v>800</v>
          </cell>
        </row>
        <row r="1096">
          <cell r="A1096">
            <v>196100043001</v>
          </cell>
          <cell r="B1096">
            <v>21000</v>
          </cell>
        </row>
        <row r="1097">
          <cell r="A1097">
            <v>226115005023</v>
          </cell>
          <cell r="B1097">
            <v>173775</v>
          </cell>
        </row>
        <row r="1098">
          <cell r="A1098">
            <v>221110351002</v>
          </cell>
          <cell r="B1098">
            <v>13300</v>
          </cell>
        </row>
        <row r="1099">
          <cell r="A1099">
            <v>221114289005</v>
          </cell>
          <cell r="B1099">
            <v>2055.4</v>
          </cell>
        </row>
        <row r="1100">
          <cell r="A1100">
            <v>221102033001</v>
          </cell>
          <cell r="B1100">
            <v>3357</v>
          </cell>
        </row>
        <row r="1101">
          <cell r="A1101">
            <v>221110345010</v>
          </cell>
          <cell r="B1101">
            <v>793.25</v>
          </cell>
        </row>
        <row r="1102">
          <cell r="A1102">
            <v>221110351004</v>
          </cell>
          <cell r="B1102">
            <v>3828</v>
          </cell>
        </row>
        <row r="1103">
          <cell r="A1103">
            <v>226115002028</v>
          </cell>
          <cell r="B1103">
            <v>2100</v>
          </cell>
        </row>
        <row r="1104">
          <cell r="A1104">
            <v>195900001016</v>
          </cell>
          <cell r="B1104">
            <v>24250</v>
          </cell>
        </row>
        <row r="1105">
          <cell r="A1105">
            <v>226113002008</v>
          </cell>
          <cell r="B1105">
            <v>3900</v>
          </cell>
        </row>
        <row r="1106">
          <cell r="A1106">
            <v>226115002038</v>
          </cell>
          <cell r="B1106">
            <v>150000</v>
          </cell>
        </row>
        <row r="1107">
          <cell r="A1107">
            <v>186000004049</v>
          </cell>
          <cell r="B1107">
            <v>5600</v>
          </cell>
        </row>
        <row r="1108">
          <cell r="A1108">
            <v>221110341002</v>
          </cell>
          <cell r="B1108">
            <v>1015</v>
          </cell>
        </row>
        <row r="1109">
          <cell r="A1109">
            <v>221110341001</v>
          </cell>
          <cell r="B1109">
            <v>3000</v>
          </cell>
        </row>
        <row r="1110">
          <cell r="A1110">
            <v>221110345002</v>
          </cell>
          <cell r="B1110">
            <v>9401.09</v>
          </cell>
        </row>
        <row r="1111">
          <cell r="A1111">
            <v>195900001008</v>
          </cell>
          <cell r="B1111">
            <v>1500</v>
          </cell>
        </row>
        <row r="1112">
          <cell r="A1112">
            <v>196100043027</v>
          </cell>
          <cell r="B1112">
            <v>120</v>
          </cell>
        </row>
        <row r="1113">
          <cell r="A1113">
            <v>221106006004</v>
          </cell>
          <cell r="B1113">
            <v>960</v>
          </cell>
        </row>
        <row r="1114">
          <cell r="A1114">
            <v>221110343002</v>
          </cell>
          <cell r="B1114">
            <v>5360</v>
          </cell>
        </row>
        <row r="1115">
          <cell r="A1115">
            <v>226113002010</v>
          </cell>
          <cell r="B1115">
            <v>4614</v>
          </cell>
        </row>
        <row r="1116">
          <cell r="A1116">
            <v>226115005021</v>
          </cell>
          <cell r="B1116">
            <v>8064</v>
          </cell>
        </row>
        <row r="1117">
          <cell r="A1117">
            <v>221102028002</v>
          </cell>
          <cell r="B1117">
            <v>1320</v>
          </cell>
        </row>
        <row r="1118">
          <cell r="A1118">
            <v>221110351001</v>
          </cell>
          <cell r="B1118">
            <v>18606.06</v>
          </cell>
        </row>
        <row r="1119">
          <cell r="A1119">
            <v>221110357010</v>
          </cell>
          <cell r="B1119">
            <v>800</v>
          </cell>
        </row>
        <row r="1120">
          <cell r="A1120">
            <v>221110358005</v>
          </cell>
          <cell r="B1120">
            <v>280</v>
          </cell>
        </row>
        <row r="1121">
          <cell r="A1121">
            <v>221102022022</v>
          </cell>
          <cell r="B1121">
            <v>5248.24</v>
          </cell>
        </row>
        <row r="1122">
          <cell r="A1122">
            <v>221110348008</v>
          </cell>
          <cell r="B1122">
            <v>2000</v>
          </cell>
        </row>
        <row r="1123">
          <cell r="A1123">
            <v>221106210004</v>
          </cell>
          <cell r="B1123">
            <v>5596.8</v>
          </cell>
        </row>
        <row r="1124">
          <cell r="A1124">
            <v>241001010023</v>
          </cell>
          <cell r="B1124">
            <v>12053.62</v>
          </cell>
        </row>
        <row r="1125">
          <cell r="A1125">
            <v>226113002018</v>
          </cell>
          <cell r="B1125">
            <v>2350</v>
          </cell>
        </row>
        <row r="1126">
          <cell r="A1126">
            <v>226115002030</v>
          </cell>
          <cell r="B1126">
            <v>3500</v>
          </cell>
        </row>
        <row r="1127">
          <cell r="A1127" t="str">
            <v>总计</v>
          </cell>
          <cell r="B1127">
            <v>38579155.68</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heet1"/>
    </sheetNames>
    <sheetDataSet>
      <sheetData sheetId="0">
        <row r="7">
          <cell r="D7" t="str">
            <v>00000190000084</v>
          </cell>
          <cell r="E7" t="str">
            <v>利息收入</v>
          </cell>
          <cell r="F7" t="str">
            <v>东莞理工学院</v>
          </cell>
          <cell r="G7" t="str">
            <v>DGUTCWC</v>
          </cell>
          <cell r="H7">
            <v>0</v>
          </cell>
          <cell r="I7">
            <v>1812749.69</v>
          </cell>
          <cell r="J7">
            <v>0</v>
          </cell>
          <cell r="K7">
            <v>1812749.69</v>
          </cell>
          <cell r="L7">
            <v>0</v>
          </cell>
          <cell r="M7">
            <v>0</v>
          </cell>
          <cell r="N7">
            <v>0</v>
          </cell>
          <cell r="O7">
            <v>1812749.69</v>
          </cell>
        </row>
        <row r="8">
          <cell r="D8" t="str">
            <v>00000190000144</v>
          </cell>
          <cell r="E8" t="str">
            <v>微信认证及测试调整项目</v>
          </cell>
          <cell r="F8" t="str">
            <v>东莞理工学院</v>
          </cell>
          <cell r="G8" t="str">
            <v>DGUTCWC</v>
          </cell>
          <cell r="H8">
            <v>0</v>
          </cell>
          <cell r="I8">
            <v>0.33</v>
          </cell>
          <cell r="J8">
            <v>0</v>
          </cell>
          <cell r="K8">
            <v>0.33</v>
          </cell>
          <cell r="L8">
            <v>0</v>
          </cell>
          <cell r="M8">
            <v>0</v>
          </cell>
          <cell r="N8">
            <v>0</v>
          </cell>
          <cell r="O8">
            <v>0.33</v>
          </cell>
        </row>
        <row r="9">
          <cell r="D9" t="str">
            <v>00000190200011</v>
          </cell>
          <cell r="E9" t="str">
            <v>独立学院管理费返还</v>
          </cell>
          <cell r="F9" t="str">
            <v>蔡传里</v>
          </cell>
          <cell r="G9" t="str">
            <v>2008027</v>
          </cell>
          <cell r="H9">
            <v>0</v>
          </cell>
          <cell r="I9">
            <v>0</v>
          </cell>
          <cell r="J9">
            <v>0</v>
          </cell>
          <cell r="K9">
            <v>0</v>
          </cell>
          <cell r="L9">
            <v>115923504.07</v>
          </cell>
          <cell r="M9">
            <v>0</v>
          </cell>
          <cell r="N9">
            <v>0</v>
          </cell>
          <cell r="O9">
            <v>0</v>
          </cell>
        </row>
        <row r="10">
          <cell r="D10" t="str">
            <v>000002000067</v>
          </cell>
          <cell r="E10" t="str">
            <v>圆梦计划款（归集）</v>
          </cell>
          <cell r="F10" t="str">
            <v>东莞理工学院</v>
          </cell>
          <cell r="G10" t="str">
            <v>DGUTCWC</v>
          </cell>
          <cell r="H10">
            <v>0</v>
          </cell>
          <cell r="I10">
            <v>0</v>
          </cell>
          <cell r="J10">
            <v>0</v>
          </cell>
          <cell r="K10">
            <v>0</v>
          </cell>
          <cell r="L10">
            <v>0</v>
          </cell>
          <cell r="M10">
            <v>0</v>
          </cell>
          <cell r="N10">
            <v>0</v>
          </cell>
          <cell r="O10">
            <v>0</v>
          </cell>
        </row>
        <row r="11">
          <cell r="D11" t="str">
            <v>000002000089</v>
          </cell>
          <cell r="E11" t="str">
            <v>捐赠收入</v>
          </cell>
          <cell r="F11" t="str">
            <v>东莞理工学院</v>
          </cell>
          <cell r="G11" t="str">
            <v>DGUTCWC</v>
          </cell>
          <cell r="H11">
            <v>0</v>
          </cell>
          <cell r="I11">
            <v>0</v>
          </cell>
          <cell r="J11">
            <v>0</v>
          </cell>
          <cell r="K11">
            <v>0</v>
          </cell>
          <cell r="L11">
            <v>0</v>
          </cell>
          <cell r="M11">
            <v>0</v>
          </cell>
          <cell r="N11">
            <v>0</v>
          </cell>
          <cell r="O11">
            <v>0</v>
          </cell>
        </row>
        <row r="12">
          <cell r="D12" t="str">
            <v>000002023050001</v>
          </cell>
          <cell r="E12" t="str">
            <v>采购测试项目</v>
          </cell>
          <cell r="F12" t="str">
            <v>东莞理工学院</v>
          </cell>
          <cell r="G12" t="str">
            <v>9998</v>
          </cell>
          <cell r="H12">
            <v>0</v>
          </cell>
          <cell r="I12">
            <v>0</v>
          </cell>
          <cell r="J12">
            <v>0</v>
          </cell>
          <cell r="K12">
            <v>0</v>
          </cell>
          <cell r="L12">
            <v>0</v>
          </cell>
          <cell r="M12">
            <v>732961</v>
          </cell>
          <cell r="N12">
            <v>0</v>
          </cell>
          <cell r="O12">
            <v>-732961</v>
          </cell>
        </row>
        <row r="13">
          <cell r="D13" t="str">
            <v>000002023050002</v>
          </cell>
          <cell r="E13" t="str">
            <v>采购测试项目2</v>
          </cell>
          <cell r="F13" t="str">
            <v>东莞理工学院</v>
          </cell>
          <cell r="G13" t="str">
            <v>9998</v>
          </cell>
          <cell r="H13">
            <v>0</v>
          </cell>
          <cell r="I13">
            <v>0</v>
          </cell>
          <cell r="J13">
            <v>0</v>
          </cell>
          <cell r="K13">
            <v>0</v>
          </cell>
          <cell r="L13">
            <v>0</v>
          </cell>
          <cell r="M13">
            <v>1771430</v>
          </cell>
          <cell r="N13">
            <v>0</v>
          </cell>
          <cell r="O13">
            <v>-1771430</v>
          </cell>
        </row>
        <row r="14">
          <cell r="D14" t="str">
            <v>000002100124</v>
          </cell>
          <cell r="E14" t="str">
            <v>2021年入伍学生家庭优待金及奖励金</v>
          </cell>
          <cell r="F14" t="str">
            <v>东莞理工学院</v>
          </cell>
          <cell r="G14" t="str">
            <v>DGUTCWC</v>
          </cell>
          <cell r="H14">
            <v>0</v>
          </cell>
          <cell r="I14">
            <v>0</v>
          </cell>
          <cell r="J14">
            <v>0</v>
          </cell>
          <cell r="K14">
            <v>0</v>
          </cell>
          <cell r="L14">
            <v>0</v>
          </cell>
          <cell r="M14">
            <v>0</v>
          </cell>
          <cell r="N14">
            <v>0</v>
          </cell>
          <cell r="O14">
            <v>0</v>
          </cell>
        </row>
        <row r="15">
          <cell r="D15" t="str">
            <v>00000210016</v>
          </cell>
          <cell r="E15" t="str">
            <v>A00001001基本支出（统发在职人员经费）</v>
          </cell>
          <cell r="F15" t="str">
            <v>东莞理工学院</v>
          </cell>
          <cell r="G15" t="str">
            <v>DGUTCWC</v>
          </cell>
          <cell r="H15">
            <v>0</v>
          </cell>
          <cell r="I15">
            <v>0</v>
          </cell>
          <cell r="J15">
            <v>0</v>
          </cell>
          <cell r="K15">
            <v>0</v>
          </cell>
          <cell r="L15">
            <v>0</v>
          </cell>
          <cell r="M15">
            <v>0</v>
          </cell>
          <cell r="N15">
            <v>0</v>
          </cell>
          <cell r="O15">
            <v>0</v>
          </cell>
        </row>
        <row r="16">
          <cell r="D16" t="str">
            <v>00000210050</v>
          </cell>
          <cell r="E16" t="str">
            <v>Z999600012020B03023228捐赠款支出</v>
          </cell>
          <cell r="F16" t="str">
            <v>东莞理工学院</v>
          </cell>
          <cell r="G16" t="str">
            <v>DGUTCWC</v>
          </cell>
          <cell r="H16">
            <v>0</v>
          </cell>
          <cell r="I16">
            <v>0</v>
          </cell>
          <cell r="J16">
            <v>0</v>
          </cell>
          <cell r="K16">
            <v>0</v>
          </cell>
          <cell r="L16">
            <v>0</v>
          </cell>
          <cell r="M16">
            <v>0</v>
          </cell>
          <cell r="N16">
            <v>0</v>
          </cell>
          <cell r="O16">
            <v>0</v>
          </cell>
        </row>
        <row r="17">
          <cell r="D17" t="str">
            <v>00000210084</v>
          </cell>
          <cell r="E17" t="str">
            <v>联合办学培训费返还</v>
          </cell>
          <cell r="F17" t="str">
            <v>东莞理工学院</v>
          </cell>
          <cell r="G17" t="str">
            <v>DGUTCWC</v>
          </cell>
          <cell r="H17">
            <v>0</v>
          </cell>
          <cell r="I17">
            <v>0</v>
          </cell>
          <cell r="J17">
            <v>0</v>
          </cell>
          <cell r="K17">
            <v>0</v>
          </cell>
          <cell r="L17">
            <v>0</v>
          </cell>
          <cell r="M17">
            <v>0</v>
          </cell>
          <cell r="N17">
            <v>0</v>
          </cell>
          <cell r="O17">
            <v>0</v>
          </cell>
        </row>
        <row r="18">
          <cell r="D18" t="str">
            <v>00000210095</v>
          </cell>
          <cell r="E18" t="str">
            <v>固定资产捐赠收入</v>
          </cell>
          <cell r="F18" t="str">
            <v>东莞理工学院</v>
          </cell>
          <cell r="G18" t="str">
            <v>DGUTCWC</v>
          </cell>
          <cell r="H18">
            <v>0</v>
          </cell>
          <cell r="I18">
            <v>0</v>
          </cell>
          <cell r="J18">
            <v>0</v>
          </cell>
          <cell r="K18">
            <v>0</v>
          </cell>
          <cell r="L18">
            <v>0</v>
          </cell>
          <cell r="M18">
            <v>0</v>
          </cell>
          <cell r="N18">
            <v>0</v>
          </cell>
          <cell r="O18">
            <v>0</v>
          </cell>
        </row>
        <row r="19">
          <cell r="D19" t="str">
            <v>00000220001</v>
          </cell>
          <cell r="E19" t="str">
            <v>水电费补助支出</v>
          </cell>
          <cell r="F19" t="str">
            <v>东莞理工学院</v>
          </cell>
          <cell r="G19" t="str">
            <v>DGUTCWC</v>
          </cell>
          <cell r="H19">
            <v>0</v>
          </cell>
          <cell r="I19">
            <v>0</v>
          </cell>
          <cell r="J19">
            <v>0</v>
          </cell>
          <cell r="K19">
            <v>0</v>
          </cell>
          <cell r="L19">
            <v>0</v>
          </cell>
          <cell r="M19">
            <v>0</v>
          </cell>
          <cell r="N19">
            <v>0</v>
          </cell>
          <cell r="O19">
            <v>0</v>
          </cell>
        </row>
        <row r="20">
          <cell r="D20" t="str">
            <v>00000220002</v>
          </cell>
          <cell r="E20" t="str">
            <v>物业管理费支出</v>
          </cell>
          <cell r="F20" t="str">
            <v>东莞理工学院</v>
          </cell>
          <cell r="G20" t="str">
            <v>DGUTCWC</v>
          </cell>
          <cell r="H20">
            <v>0</v>
          </cell>
          <cell r="I20">
            <v>0</v>
          </cell>
          <cell r="J20">
            <v>0</v>
          </cell>
          <cell r="K20">
            <v>0</v>
          </cell>
          <cell r="L20">
            <v>0</v>
          </cell>
          <cell r="M20">
            <v>0</v>
          </cell>
          <cell r="N20">
            <v>0</v>
          </cell>
          <cell r="O20">
            <v>0</v>
          </cell>
        </row>
        <row r="21">
          <cell r="D21" t="str">
            <v>00000220003</v>
          </cell>
          <cell r="E21" t="str">
            <v>工会经费</v>
          </cell>
          <cell r="F21" t="str">
            <v>东莞理工学院</v>
          </cell>
          <cell r="G21" t="str">
            <v>DGUTCWC</v>
          </cell>
          <cell r="H21">
            <v>0</v>
          </cell>
          <cell r="I21">
            <v>6000000</v>
          </cell>
          <cell r="J21">
            <v>0</v>
          </cell>
          <cell r="K21">
            <v>6000000</v>
          </cell>
          <cell r="L21">
            <v>0</v>
          </cell>
          <cell r="M21">
            <v>0</v>
          </cell>
          <cell r="N21">
            <v>0</v>
          </cell>
          <cell r="O21">
            <v>6000000</v>
          </cell>
        </row>
        <row r="22">
          <cell r="D22" t="str">
            <v>00000220004</v>
          </cell>
          <cell r="E22" t="str">
            <v>学生食堂饭菜价格平抑基金</v>
          </cell>
          <cell r="F22" t="str">
            <v>东莞理工学院</v>
          </cell>
          <cell r="G22" t="str">
            <v>DGUTCWC</v>
          </cell>
          <cell r="H22">
            <v>0</v>
          </cell>
          <cell r="I22">
            <v>0</v>
          </cell>
          <cell r="J22">
            <v>0</v>
          </cell>
          <cell r="K22">
            <v>0</v>
          </cell>
          <cell r="L22">
            <v>0</v>
          </cell>
          <cell r="M22">
            <v>0</v>
          </cell>
          <cell r="N22">
            <v>0</v>
          </cell>
          <cell r="O22">
            <v>0</v>
          </cell>
        </row>
        <row r="23">
          <cell r="D23" t="str">
            <v>00000220005</v>
          </cell>
          <cell r="E23" t="str">
            <v>公务接待费</v>
          </cell>
          <cell r="F23" t="str">
            <v>东莞理工学院</v>
          </cell>
          <cell r="G23" t="str">
            <v>DGUTCWC</v>
          </cell>
          <cell r="H23">
            <v>0</v>
          </cell>
          <cell r="I23">
            <v>0</v>
          </cell>
          <cell r="J23">
            <v>0</v>
          </cell>
          <cell r="K23">
            <v>0</v>
          </cell>
          <cell r="L23">
            <v>0</v>
          </cell>
          <cell r="M23">
            <v>0</v>
          </cell>
          <cell r="N23">
            <v>0</v>
          </cell>
          <cell r="O23">
            <v>0</v>
          </cell>
        </row>
        <row r="24">
          <cell r="D24" t="str">
            <v>00000220006</v>
          </cell>
          <cell r="E24" t="str">
            <v>公务用车运行维护费</v>
          </cell>
          <cell r="F24" t="str">
            <v>东莞理工学院</v>
          </cell>
          <cell r="G24" t="str">
            <v>DGUTCWC</v>
          </cell>
          <cell r="H24">
            <v>0</v>
          </cell>
          <cell r="I24">
            <v>0</v>
          </cell>
          <cell r="J24">
            <v>0</v>
          </cell>
          <cell r="K24">
            <v>0</v>
          </cell>
          <cell r="L24">
            <v>0</v>
          </cell>
          <cell r="M24">
            <v>0</v>
          </cell>
          <cell r="N24">
            <v>0</v>
          </cell>
          <cell r="O24">
            <v>0</v>
          </cell>
        </row>
        <row r="25">
          <cell r="D25" t="str">
            <v>00000220007</v>
          </cell>
          <cell r="E25" t="str">
            <v>货物购置类项目（公务用车购置）</v>
          </cell>
          <cell r="F25" t="str">
            <v>东莞理工学院</v>
          </cell>
          <cell r="G25" t="str">
            <v>DGUTCWC</v>
          </cell>
          <cell r="H25">
            <v>0</v>
          </cell>
          <cell r="I25">
            <v>0</v>
          </cell>
          <cell r="J25">
            <v>0</v>
          </cell>
          <cell r="K25">
            <v>0</v>
          </cell>
          <cell r="L25">
            <v>0</v>
          </cell>
          <cell r="M25">
            <v>0</v>
          </cell>
          <cell r="N25">
            <v>0</v>
          </cell>
          <cell r="O25">
            <v>0</v>
          </cell>
        </row>
        <row r="26">
          <cell r="D26" t="str">
            <v>00000220008</v>
          </cell>
          <cell r="E26" t="str">
            <v>因公出国（境）经费</v>
          </cell>
          <cell r="F26" t="str">
            <v>东莞理工学院</v>
          </cell>
          <cell r="G26" t="str">
            <v>DGUTCWC</v>
          </cell>
          <cell r="H26">
            <v>0</v>
          </cell>
          <cell r="I26">
            <v>0</v>
          </cell>
          <cell r="J26">
            <v>0</v>
          </cell>
          <cell r="K26">
            <v>0</v>
          </cell>
          <cell r="L26">
            <v>0</v>
          </cell>
          <cell r="M26">
            <v>0</v>
          </cell>
          <cell r="N26">
            <v>0</v>
          </cell>
          <cell r="O26">
            <v>0</v>
          </cell>
        </row>
        <row r="27">
          <cell r="D27" t="str">
            <v>00000220009</v>
          </cell>
          <cell r="E27" t="str">
            <v>香港城市大学（东莞）启动资金</v>
          </cell>
          <cell r="F27" t="str">
            <v>东莞理工学院</v>
          </cell>
          <cell r="G27" t="str">
            <v>DGUTCWC</v>
          </cell>
          <cell r="H27">
            <v>0</v>
          </cell>
          <cell r="I27">
            <v>0</v>
          </cell>
          <cell r="J27">
            <v>0</v>
          </cell>
          <cell r="K27">
            <v>0</v>
          </cell>
          <cell r="L27">
            <v>0</v>
          </cell>
          <cell r="M27">
            <v>0</v>
          </cell>
          <cell r="N27">
            <v>0</v>
          </cell>
          <cell r="O27">
            <v>0</v>
          </cell>
        </row>
        <row r="28">
          <cell r="D28" t="str">
            <v>00000220010</v>
          </cell>
          <cell r="E28" t="str">
            <v>物业资产维护管理经费专项（维护）</v>
          </cell>
          <cell r="F28" t="str">
            <v>东莞理工学院</v>
          </cell>
          <cell r="G28" t="str">
            <v>DGUTCWC</v>
          </cell>
          <cell r="H28">
            <v>0</v>
          </cell>
          <cell r="I28">
            <v>0</v>
          </cell>
          <cell r="J28">
            <v>0</v>
          </cell>
          <cell r="K28">
            <v>0</v>
          </cell>
          <cell r="L28">
            <v>0</v>
          </cell>
          <cell r="M28">
            <v>0</v>
          </cell>
          <cell r="N28">
            <v>0</v>
          </cell>
          <cell r="O28">
            <v>0</v>
          </cell>
        </row>
        <row r="29">
          <cell r="D29" t="str">
            <v>000002200100</v>
          </cell>
          <cell r="E29" t="str">
            <v>粤财工[2022]22号2022年中央服务业发展资金</v>
          </cell>
          <cell r="F29" t="str">
            <v>东莞理工学院</v>
          </cell>
          <cell r="G29" t="str">
            <v>DGUTCWC</v>
          </cell>
          <cell r="H29">
            <v>0</v>
          </cell>
          <cell r="I29">
            <v>0</v>
          </cell>
          <cell r="J29">
            <v>0</v>
          </cell>
          <cell r="K29">
            <v>0</v>
          </cell>
          <cell r="L29">
            <v>0</v>
          </cell>
          <cell r="M29">
            <v>0</v>
          </cell>
          <cell r="N29">
            <v>0</v>
          </cell>
          <cell r="O29">
            <v>0</v>
          </cell>
        </row>
        <row r="30">
          <cell r="D30" t="str">
            <v>000002200101</v>
          </cell>
          <cell r="E30" t="str">
            <v>团日活动经费</v>
          </cell>
          <cell r="F30" t="str">
            <v>东莞理工学院</v>
          </cell>
          <cell r="G30" t="str">
            <v>DGUTCWC</v>
          </cell>
          <cell r="H30">
            <v>0</v>
          </cell>
          <cell r="I30">
            <v>0</v>
          </cell>
          <cell r="J30">
            <v>0</v>
          </cell>
          <cell r="K30">
            <v>0</v>
          </cell>
          <cell r="L30">
            <v>0</v>
          </cell>
          <cell r="M30">
            <v>0</v>
          </cell>
          <cell r="N30">
            <v>0</v>
          </cell>
          <cell r="O30">
            <v>0</v>
          </cell>
        </row>
        <row r="31">
          <cell r="D31" t="str">
            <v>000002200104</v>
          </cell>
          <cell r="E31" t="str">
            <v>2021年度职称评审收费</v>
          </cell>
          <cell r="F31" t="str">
            <v>东莞理工学院</v>
          </cell>
          <cell r="G31" t="str">
            <v>DGUTCWC</v>
          </cell>
          <cell r="H31">
            <v>0</v>
          </cell>
          <cell r="I31">
            <v>0</v>
          </cell>
          <cell r="J31">
            <v>0</v>
          </cell>
          <cell r="K31">
            <v>0</v>
          </cell>
          <cell r="L31">
            <v>0</v>
          </cell>
          <cell r="M31">
            <v>0</v>
          </cell>
          <cell r="N31">
            <v>0</v>
          </cell>
          <cell r="O31">
            <v>0</v>
          </cell>
        </row>
        <row r="32">
          <cell r="D32" t="str">
            <v>000002200105</v>
          </cell>
          <cell r="E32" t="str">
            <v>2022年东莞市大学生志愿服务乡村振兴高校志愿服务团队项目</v>
          </cell>
          <cell r="F32" t="str">
            <v>东莞理工学院</v>
          </cell>
          <cell r="G32" t="str">
            <v>DGUTCWC</v>
          </cell>
          <cell r="H32">
            <v>0</v>
          </cell>
          <cell r="I32">
            <v>0</v>
          </cell>
          <cell r="J32">
            <v>0</v>
          </cell>
          <cell r="K32">
            <v>0</v>
          </cell>
          <cell r="L32">
            <v>0</v>
          </cell>
          <cell r="M32">
            <v>0</v>
          </cell>
          <cell r="N32">
            <v>0</v>
          </cell>
          <cell r="O32">
            <v>0</v>
          </cell>
        </row>
        <row r="33">
          <cell r="D33" t="str">
            <v>000002200106</v>
          </cell>
          <cell r="E33" t="str">
            <v>粤财科教[2022]74号广东省财政厅关于下达2022年中途引导地方地方科技发展资金（第二批）的通知</v>
          </cell>
          <cell r="F33" t="str">
            <v>东莞理工学院</v>
          </cell>
          <cell r="G33" t="str">
            <v>DGUTCWC</v>
          </cell>
          <cell r="H33">
            <v>0</v>
          </cell>
          <cell r="I33">
            <v>0</v>
          </cell>
          <cell r="J33">
            <v>0</v>
          </cell>
          <cell r="K33">
            <v>0</v>
          </cell>
          <cell r="L33">
            <v>0</v>
          </cell>
          <cell r="M33">
            <v>0</v>
          </cell>
          <cell r="N33">
            <v>0</v>
          </cell>
          <cell r="O33">
            <v>0</v>
          </cell>
        </row>
        <row r="34">
          <cell r="D34" t="str">
            <v>000002200107</v>
          </cell>
          <cell r="E34" t="str">
            <v>东莞理工学院大族粤铭激光研究生合作项目</v>
          </cell>
          <cell r="F34" t="str">
            <v>东莞理工学院</v>
          </cell>
          <cell r="G34" t="str">
            <v>DGUTCWC</v>
          </cell>
          <cell r="H34">
            <v>0</v>
          </cell>
          <cell r="I34">
            <v>0</v>
          </cell>
          <cell r="J34">
            <v>0</v>
          </cell>
          <cell r="K34">
            <v>0</v>
          </cell>
          <cell r="L34">
            <v>0</v>
          </cell>
          <cell r="M34">
            <v>0</v>
          </cell>
          <cell r="N34">
            <v>0</v>
          </cell>
          <cell r="O34">
            <v>0</v>
          </cell>
        </row>
        <row r="35">
          <cell r="D35" t="str">
            <v>000002200108</v>
          </cell>
          <cell r="E35" t="str">
            <v>2021年广东省高等学校大学生工业设计大赛最佳组织奖奖金</v>
          </cell>
          <cell r="F35" t="str">
            <v>东莞理工学院</v>
          </cell>
          <cell r="G35" t="str">
            <v>DGUTCWC</v>
          </cell>
          <cell r="H35">
            <v>0</v>
          </cell>
          <cell r="I35">
            <v>0</v>
          </cell>
          <cell r="J35">
            <v>0</v>
          </cell>
          <cell r="K35">
            <v>0</v>
          </cell>
          <cell r="L35">
            <v>0</v>
          </cell>
          <cell r="M35">
            <v>0</v>
          </cell>
          <cell r="N35">
            <v>0</v>
          </cell>
          <cell r="O35">
            <v>0</v>
          </cell>
        </row>
        <row r="36">
          <cell r="D36" t="str">
            <v>000002200109</v>
          </cell>
          <cell r="E36" t="str">
            <v>高水平理工科大学国际合作创新区项目</v>
          </cell>
          <cell r="F36" t="str">
            <v>东莞理工学院</v>
          </cell>
          <cell r="G36" t="str">
            <v>DGUTCWC</v>
          </cell>
          <cell r="H36">
            <v>0</v>
          </cell>
          <cell r="I36">
            <v>0</v>
          </cell>
          <cell r="J36">
            <v>0</v>
          </cell>
          <cell r="K36">
            <v>0</v>
          </cell>
          <cell r="L36">
            <v>0</v>
          </cell>
          <cell r="M36">
            <v>0</v>
          </cell>
          <cell r="N36">
            <v>0</v>
          </cell>
          <cell r="O36">
            <v>0</v>
          </cell>
        </row>
        <row r="37">
          <cell r="D37" t="str">
            <v>00000220011</v>
          </cell>
          <cell r="E37" t="str">
            <v>乡村振兴市直机关派出挂职工作人员工作性补贴资金</v>
          </cell>
          <cell r="F37" t="str">
            <v>东莞理工学院</v>
          </cell>
          <cell r="G37" t="str">
            <v>DGUTCWC</v>
          </cell>
          <cell r="H37">
            <v>0</v>
          </cell>
          <cell r="I37">
            <v>0</v>
          </cell>
          <cell r="J37">
            <v>0</v>
          </cell>
          <cell r="K37">
            <v>0</v>
          </cell>
          <cell r="L37">
            <v>0</v>
          </cell>
          <cell r="M37">
            <v>0</v>
          </cell>
          <cell r="N37">
            <v>0</v>
          </cell>
          <cell r="O37">
            <v>0</v>
          </cell>
        </row>
        <row r="38">
          <cell r="D38" t="str">
            <v>000002200110</v>
          </cell>
          <cell r="E38" t="str">
            <v>广东省2021年国家助学贷款风险补偿返还</v>
          </cell>
          <cell r="F38" t="str">
            <v>东莞理工学院</v>
          </cell>
          <cell r="G38" t="str">
            <v>DGUTCWC</v>
          </cell>
          <cell r="H38">
            <v>0</v>
          </cell>
          <cell r="I38">
            <v>0</v>
          </cell>
          <cell r="J38">
            <v>0</v>
          </cell>
          <cell r="K38">
            <v>0</v>
          </cell>
          <cell r="L38">
            <v>0</v>
          </cell>
          <cell r="M38">
            <v>0</v>
          </cell>
          <cell r="N38">
            <v>0</v>
          </cell>
          <cell r="O38">
            <v>0</v>
          </cell>
        </row>
        <row r="39">
          <cell r="D39" t="str">
            <v>000002200111</v>
          </cell>
          <cell r="E39" t="str">
            <v>治安消防维持费</v>
          </cell>
          <cell r="F39" t="str">
            <v>东莞理工学院</v>
          </cell>
          <cell r="G39" t="str">
            <v>DGUTCWC</v>
          </cell>
          <cell r="H39">
            <v>0</v>
          </cell>
          <cell r="I39">
            <v>0</v>
          </cell>
          <cell r="J39">
            <v>0</v>
          </cell>
          <cell r="K39">
            <v>0</v>
          </cell>
          <cell r="L39">
            <v>0</v>
          </cell>
          <cell r="M39">
            <v>0</v>
          </cell>
          <cell r="N39">
            <v>0</v>
          </cell>
          <cell r="O39">
            <v>0</v>
          </cell>
        </row>
        <row r="40">
          <cell r="D40" t="str">
            <v>000002200112</v>
          </cell>
          <cell r="E40" t="str">
            <v>创新强校配套项目经费</v>
          </cell>
          <cell r="F40" t="str">
            <v>东莞理工学院</v>
          </cell>
          <cell r="G40" t="str">
            <v>DGUTCWC</v>
          </cell>
          <cell r="H40">
            <v>0</v>
          </cell>
          <cell r="I40">
            <v>0</v>
          </cell>
          <cell r="J40">
            <v>0</v>
          </cell>
          <cell r="K40">
            <v>0</v>
          </cell>
          <cell r="L40">
            <v>0</v>
          </cell>
          <cell r="M40">
            <v>0</v>
          </cell>
          <cell r="N40">
            <v>0</v>
          </cell>
          <cell r="O40">
            <v>0</v>
          </cell>
        </row>
        <row r="41">
          <cell r="D41" t="str">
            <v>000002200113</v>
          </cell>
          <cell r="E41" t="str">
            <v>研究生培养专项</v>
          </cell>
          <cell r="F41" t="str">
            <v>东莞理工学院</v>
          </cell>
          <cell r="G41" t="str">
            <v>DGUTCWC</v>
          </cell>
          <cell r="H41">
            <v>0</v>
          </cell>
          <cell r="I41">
            <v>0</v>
          </cell>
          <cell r="J41">
            <v>0</v>
          </cell>
          <cell r="K41">
            <v>0</v>
          </cell>
          <cell r="L41">
            <v>0</v>
          </cell>
          <cell r="M41">
            <v>0</v>
          </cell>
          <cell r="N41">
            <v>0</v>
          </cell>
          <cell r="O41">
            <v>0</v>
          </cell>
        </row>
        <row r="42">
          <cell r="D42" t="str">
            <v>000002200114</v>
          </cell>
          <cell r="E42" t="str">
            <v>课程建设费</v>
          </cell>
          <cell r="F42" t="str">
            <v>东莞理工学院</v>
          </cell>
          <cell r="G42" t="str">
            <v>DGUTCWC</v>
          </cell>
          <cell r="H42">
            <v>0</v>
          </cell>
          <cell r="I42">
            <v>0</v>
          </cell>
          <cell r="J42">
            <v>0</v>
          </cell>
          <cell r="K42">
            <v>0</v>
          </cell>
          <cell r="L42">
            <v>0</v>
          </cell>
          <cell r="M42">
            <v>0</v>
          </cell>
          <cell r="N42">
            <v>0</v>
          </cell>
          <cell r="O42">
            <v>0</v>
          </cell>
        </row>
        <row r="43">
          <cell r="D43" t="str">
            <v>000002200115</v>
          </cell>
          <cell r="E43" t="str">
            <v>新时代教师发展体系建设经费</v>
          </cell>
          <cell r="F43" t="str">
            <v>东莞理工学院</v>
          </cell>
          <cell r="G43" t="str">
            <v>DGUTCWC</v>
          </cell>
          <cell r="H43">
            <v>0</v>
          </cell>
          <cell r="I43">
            <v>0</v>
          </cell>
          <cell r="J43">
            <v>0</v>
          </cell>
          <cell r="K43">
            <v>0</v>
          </cell>
          <cell r="L43">
            <v>0</v>
          </cell>
          <cell r="M43">
            <v>0</v>
          </cell>
          <cell r="N43">
            <v>0</v>
          </cell>
          <cell r="O43">
            <v>0</v>
          </cell>
        </row>
        <row r="44">
          <cell r="D44" t="str">
            <v>000002200116</v>
          </cell>
          <cell r="E44" t="str">
            <v>实验室建设经费</v>
          </cell>
          <cell r="F44" t="str">
            <v>东莞理工学院</v>
          </cell>
          <cell r="G44" t="str">
            <v>DGUTCWC</v>
          </cell>
          <cell r="H44">
            <v>0</v>
          </cell>
          <cell r="I44">
            <v>0</v>
          </cell>
          <cell r="J44">
            <v>0</v>
          </cell>
          <cell r="K44">
            <v>0</v>
          </cell>
          <cell r="L44">
            <v>0</v>
          </cell>
          <cell r="M44">
            <v>0</v>
          </cell>
          <cell r="N44">
            <v>0</v>
          </cell>
          <cell r="O44">
            <v>0</v>
          </cell>
        </row>
        <row r="45">
          <cell r="D45" t="str">
            <v>000002200117</v>
          </cell>
          <cell r="E45" t="str">
            <v>专业建设费</v>
          </cell>
          <cell r="F45" t="str">
            <v>东莞理工学院</v>
          </cell>
          <cell r="G45" t="str">
            <v>DGUTCWC</v>
          </cell>
          <cell r="H45">
            <v>0</v>
          </cell>
          <cell r="I45">
            <v>0</v>
          </cell>
          <cell r="J45">
            <v>0</v>
          </cell>
          <cell r="K45">
            <v>0</v>
          </cell>
          <cell r="L45">
            <v>0</v>
          </cell>
          <cell r="M45">
            <v>0</v>
          </cell>
          <cell r="N45">
            <v>0</v>
          </cell>
          <cell r="O45">
            <v>0</v>
          </cell>
        </row>
        <row r="46">
          <cell r="D46" t="str">
            <v>000002200118</v>
          </cell>
          <cell r="E46" t="str">
            <v>学历生培养成本</v>
          </cell>
          <cell r="F46" t="str">
            <v>东莞理工学院</v>
          </cell>
          <cell r="G46" t="str">
            <v>DGUTCWC</v>
          </cell>
          <cell r="H46">
            <v>0</v>
          </cell>
          <cell r="I46">
            <v>34629058.9</v>
          </cell>
          <cell r="J46">
            <v>0</v>
          </cell>
          <cell r="K46">
            <v>34629058.9</v>
          </cell>
          <cell r="L46">
            <v>0</v>
          </cell>
          <cell r="M46">
            <v>0</v>
          </cell>
          <cell r="N46">
            <v>0</v>
          </cell>
          <cell r="O46">
            <v>34629058.9</v>
          </cell>
        </row>
        <row r="47">
          <cell r="D47" t="str">
            <v>000002200119</v>
          </cell>
          <cell r="E47" t="str">
            <v>网络系统运维经费</v>
          </cell>
          <cell r="F47" t="str">
            <v>东莞理工学院</v>
          </cell>
          <cell r="G47" t="str">
            <v>DGUTCWC</v>
          </cell>
          <cell r="H47">
            <v>0</v>
          </cell>
          <cell r="I47">
            <v>0</v>
          </cell>
          <cell r="J47">
            <v>0</v>
          </cell>
          <cell r="K47">
            <v>0</v>
          </cell>
          <cell r="L47">
            <v>0</v>
          </cell>
          <cell r="M47">
            <v>0</v>
          </cell>
          <cell r="N47">
            <v>0</v>
          </cell>
          <cell r="O47">
            <v>0</v>
          </cell>
        </row>
        <row r="48">
          <cell r="D48" t="str">
            <v>00000220012</v>
          </cell>
          <cell r="E48" t="str">
            <v>高层次人才工资及补贴</v>
          </cell>
          <cell r="F48" t="str">
            <v>东莞理工学院</v>
          </cell>
          <cell r="G48" t="str">
            <v>DGUTCWC</v>
          </cell>
          <cell r="H48">
            <v>0</v>
          </cell>
          <cell r="I48">
            <v>0</v>
          </cell>
          <cell r="J48">
            <v>0</v>
          </cell>
          <cell r="K48">
            <v>0</v>
          </cell>
          <cell r="L48">
            <v>0</v>
          </cell>
          <cell r="M48">
            <v>0</v>
          </cell>
          <cell r="N48">
            <v>0</v>
          </cell>
          <cell r="O48">
            <v>0</v>
          </cell>
        </row>
        <row r="49">
          <cell r="D49" t="str">
            <v>000002200120</v>
          </cell>
          <cell r="E49" t="str">
            <v>零星工程专项</v>
          </cell>
          <cell r="F49" t="str">
            <v>东莞理工学院</v>
          </cell>
          <cell r="G49" t="str">
            <v>DGUTCWC</v>
          </cell>
          <cell r="H49">
            <v>0</v>
          </cell>
          <cell r="I49">
            <v>0</v>
          </cell>
          <cell r="J49">
            <v>0</v>
          </cell>
          <cell r="K49">
            <v>0</v>
          </cell>
          <cell r="L49">
            <v>0</v>
          </cell>
          <cell r="M49">
            <v>0</v>
          </cell>
          <cell r="N49">
            <v>0</v>
          </cell>
          <cell r="O49">
            <v>0</v>
          </cell>
        </row>
        <row r="50">
          <cell r="D50" t="str">
            <v>000002200121</v>
          </cell>
          <cell r="E50" t="str">
            <v>教学改革工作经费</v>
          </cell>
          <cell r="F50" t="str">
            <v>东莞理工学院</v>
          </cell>
          <cell r="G50" t="str">
            <v>DGUTCWC</v>
          </cell>
          <cell r="H50">
            <v>0</v>
          </cell>
          <cell r="I50">
            <v>0</v>
          </cell>
          <cell r="J50">
            <v>0</v>
          </cell>
          <cell r="K50">
            <v>0</v>
          </cell>
          <cell r="L50">
            <v>0</v>
          </cell>
          <cell r="M50">
            <v>0</v>
          </cell>
          <cell r="N50">
            <v>0</v>
          </cell>
          <cell r="O50">
            <v>0</v>
          </cell>
        </row>
        <row r="51">
          <cell r="D51" t="str">
            <v>000002200122</v>
          </cell>
          <cell r="E51" t="str">
            <v>教学条件提升专项</v>
          </cell>
          <cell r="F51" t="str">
            <v>东莞理工学院</v>
          </cell>
          <cell r="G51" t="str">
            <v>DGUTCWC</v>
          </cell>
          <cell r="H51">
            <v>0</v>
          </cell>
          <cell r="I51">
            <v>0</v>
          </cell>
          <cell r="J51">
            <v>0</v>
          </cell>
          <cell r="K51">
            <v>0</v>
          </cell>
          <cell r="L51">
            <v>0</v>
          </cell>
          <cell r="M51">
            <v>0</v>
          </cell>
          <cell r="N51">
            <v>0</v>
          </cell>
          <cell r="O51">
            <v>0</v>
          </cell>
        </row>
        <row r="52">
          <cell r="D52" t="str">
            <v>000002200123</v>
          </cell>
          <cell r="E52" t="str">
            <v>征兵奖励金</v>
          </cell>
          <cell r="F52" t="str">
            <v>东莞理工学院</v>
          </cell>
          <cell r="G52" t="str">
            <v>DGUTCWC</v>
          </cell>
          <cell r="H52">
            <v>0</v>
          </cell>
          <cell r="I52">
            <v>0</v>
          </cell>
          <cell r="J52">
            <v>0</v>
          </cell>
          <cell r="K52">
            <v>0</v>
          </cell>
          <cell r="L52">
            <v>0</v>
          </cell>
          <cell r="M52">
            <v>0</v>
          </cell>
          <cell r="N52">
            <v>0</v>
          </cell>
          <cell r="O52">
            <v>0</v>
          </cell>
        </row>
        <row r="53">
          <cell r="D53" t="str">
            <v>000002200124</v>
          </cell>
          <cell r="E53" t="str">
            <v>普通话水平测试站报名测试费</v>
          </cell>
          <cell r="F53" t="str">
            <v>东莞理工学院</v>
          </cell>
          <cell r="G53" t="str">
            <v>DGUTCWC</v>
          </cell>
          <cell r="H53">
            <v>0</v>
          </cell>
          <cell r="I53">
            <v>0</v>
          </cell>
          <cell r="J53">
            <v>0</v>
          </cell>
          <cell r="K53">
            <v>0</v>
          </cell>
          <cell r="L53">
            <v>0</v>
          </cell>
          <cell r="M53">
            <v>0</v>
          </cell>
          <cell r="N53">
            <v>0</v>
          </cell>
          <cell r="O53">
            <v>0</v>
          </cell>
        </row>
        <row r="54">
          <cell r="D54" t="str">
            <v>000002200125</v>
          </cell>
          <cell r="E54" t="str">
            <v>博士、博士后、高人科研启动费</v>
          </cell>
          <cell r="F54" t="str">
            <v>东莞理工学院</v>
          </cell>
          <cell r="G54" t="str">
            <v>DGUTCWC</v>
          </cell>
          <cell r="H54">
            <v>0</v>
          </cell>
          <cell r="I54">
            <v>0</v>
          </cell>
          <cell r="J54">
            <v>0</v>
          </cell>
          <cell r="K54">
            <v>0</v>
          </cell>
          <cell r="L54">
            <v>0</v>
          </cell>
          <cell r="M54">
            <v>0</v>
          </cell>
          <cell r="N54">
            <v>0</v>
          </cell>
          <cell r="O54">
            <v>0</v>
          </cell>
        </row>
        <row r="55">
          <cell r="D55" t="str">
            <v>000002200126</v>
          </cell>
          <cell r="E55" t="str">
            <v>教学工作事务专项经费</v>
          </cell>
          <cell r="F55" t="str">
            <v>东莞理工学院</v>
          </cell>
          <cell r="G55" t="str">
            <v>DGUTCWC</v>
          </cell>
          <cell r="H55">
            <v>0</v>
          </cell>
          <cell r="I55">
            <v>0</v>
          </cell>
          <cell r="J55">
            <v>0</v>
          </cell>
          <cell r="K55">
            <v>0</v>
          </cell>
          <cell r="L55">
            <v>0</v>
          </cell>
          <cell r="M55">
            <v>0</v>
          </cell>
          <cell r="N55">
            <v>0</v>
          </cell>
          <cell r="O55">
            <v>0</v>
          </cell>
        </row>
        <row r="56">
          <cell r="D56" t="str">
            <v>000002200127</v>
          </cell>
          <cell r="E56" t="str">
            <v>计算机外语等考试费</v>
          </cell>
          <cell r="F56" t="str">
            <v>东莞理工学院</v>
          </cell>
          <cell r="G56" t="str">
            <v>DGUTCWC</v>
          </cell>
          <cell r="H56">
            <v>0</v>
          </cell>
          <cell r="I56">
            <v>0</v>
          </cell>
          <cell r="J56">
            <v>0</v>
          </cell>
          <cell r="K56">
            <v>0</v>
          </cell>
          <cell r="L56">
            <v>0</v>
          </cell>
          <cell r="M56">
            <v>0</v>
          </cell>
          <cell r="N56">
            <v>0</v>
          </cell>
          <cell r="O56">
            <v>0</v>
          </cell>
        </row>
        <row r="57">
          <cell r="D57" t="str">
            <v>000002200128</v>
          </cell>
          <cell r="E57" t="str">
            <v>东莞市社会建设领军人才项目</v>
          </cell>
          <cell r="F57" t="str">
            <v>东莞理工学院</v>
          </cell>
          <cell r="G57" t="str">
            <v>DGUTCWC</v>
          </cell>
          <cell r="H57">
            <v>0</v>
          </cell>
          <cell r="I57">
            <v>0</v>
          </cell>
          <cell r="J57">
            <v>0</v>
          </cell>
          <cell r="K57">
            <v>0</v>
          </cell>
          <cell r="L57">
            <v>0</v>
          </cell>
          <cell r="M57">
            <v>0</v>
          </cell>
          <cell r="N57">
            <v>0</v>
          </cell>
          <cell r="O57">
            <v>0</v>
          </cell>
        </row>
        <row r="58">
          <cell r="D58" t="str">
            <v>000002200129</v>
          </cell>
          <cell r="E58" t="str">
            <v>分基地技能人才提升经费</v>
          </cell>
          <cell r="F58" t="str">
            <v>东莞理工学院</v>
          </cell>
          <cell r="G58" t="str">
            <v>DGUTCWC</v>
          </cell>
          <cell r="H58">
            <v>0</v>
          </cell>
          <cell r="I58">
            <v>0</v>
          </cell>
          <cell r="J58">
            <v>0</v>
          </cell>
          <cell r="K58">
            <v>0</v>
          </cell>
          <cell r="L58">
            <v>0</v>
          </cell>
          <cell r="M58">
            <v>0</v>
          </cell>
          <cell r="N58">
            <v>0</v>
          </cell>
          <cell r="O58">
            <v>0</v>
          </cell>
        </row>
        <row r="59">
          <cell r="D59" t="str">
            <v>00000220013</v>
          </cell>
          <cell r="E59" t="str">
            <v>科技创新平台专项经费</v>
          </cell>
          <cell r="F59" t="str">
            <v>东莞理工学院</v>
          </cell>
          <cell r="G59" t="str">
            <v>DGUTCWC</v>
          </cell>
          <cell r="H59">
            <v>0</v>
          </cell>
          <cell r="I59">
            <v>8000000</v>
          </cell>
          <cell r="J59">
            <v>0</v>
          </cell>
          <cell r="K59">
            <v>8000000</v>
          </cell>
          <cell r="L59">
            <v>0</v>
          </cell>
          <cell r="M59">
            <v>0</v>
          </cell>
          <cell r="N59">
            <v>0</v>
          </cell>
          <cell r="O59">
            <v>8000000</v>
          </cell>
        </row>
        <row r="60">
          <cell r="D60" t="str">
            <v>000002200130</v>
          </cell>
          <cell r="E60" t="str">
            <v>粤财科教[2022]153号2022年省科技创新战略（人才发展-院士经费补助）专项</v>
          </cell>
          <cell r="F60" t="str">
            <v>东莞理工学院</v>
          </cell>
          <cell r="G60" t="str">
            <v>DGUTCWC</v>
          </cell>
          <cell r="H60">
            <v>0</v>
          </cell>
          <cell r="I60">
            <v>0</v>
          </cell>
          <cell r="J60">
            <v>0</v>
          </cell>
          <cell r="K60">
            <v>0</v>
          </cell>
          <cell r="L60">
            <v>0</v>
          </cell>
          <cell r="M60">
            <v>0</v>
          </cell>
          <cell r="N60">
            <v>0</v>
          </cell>
          <cell r="O60">
            <v>0</v>
          </cell>
        </row>
        <row r="61">
          <cell r="D61" t="str">
            <v>000002200131</v>
          </cell>
          <cell r="E61" t="str">
            <v>国际学院非学历教育办学项目</v>
          </cell>
          <cell r="F61" t="str">
            <v>东莞理工学院</v>
          </cell>
          <cell r="G61" t="str">
            <v>DGUTCWC</v>
          </cell>
          <cell r="H61">
            <v>0</v>
          </cell>
          <cell r="I61">
            <v>0</v>
          </cell>
          <cell r="J61">
            <v>0</v>
          </cell>
          <cell r="K61">
            <v>0</v>
          </cell>
          <cell r="L61">
            <v>0</v>
          </cell>
          <cell r="M61">
            <v>0</v>
          </cell>
          <cell r="N61">
            <v>0</v>
          </cell>
          <cell r="O61">
            <v>0</v>
          </cell>
        </row>
        <row r="62">
          <cell r="D62" t="str">
            <v>000002200132</v>
          </cell>
          <cell r="E62" t="str">
            <v>成果转化专项</v>
          </cell>
          <cell r="F62" t="str">
            <v>东莞理工学院</v>
          </cell>
          <cell r="G62" t="str">
            <v>DGUTCWC</v>
          </cell>
          <cell r="H62">
            <v>0</v>
          </cell>
          <cell r="I62">
            <v>0</v>
          </cell>
          <cell r="J62">
            <v>0</v>
          </cell>
          <cell r="K62">
            <v>0</v>
          </cell>
          <cell r="L62">
            <v>0</v>
          </cell>
          <cell r="M62">
            <v>0</v>
          </cell>
          <cell r="N62">
            <v>0</v>
          </cell>
          <cell r="O62">
            <v>0</v>
          </cell>
        </row>
        <row r="63">
          <cell r="D63" t="str">
            <v>000002200133</v>
          </cell>
          <cell r="E63" t="str">
            <v>技术创新专项</v>
          </cell>
          <cell r="F63" t="str">
            <v>东莞理工学院</v>
          </cell>
          <cell r="G63" t="str">
            <v>DGUTCWC</v>
          </cell>
          <cell r="H63">
            <v>0</v>
          </cell>
          <cell r="I63">
            <v>3641100</v>
          </cell>
          <cell r="J63">
            <v>0</v>
          </cell>
          <cell r="K63">
            <v>3641100</v>
          </cell>
          <cell r="L63">
            <v>0</v>
          </cell>
          <cell r="M63">
            <v>0</v>
          </cell>
          <cell r="N63">
            <v>0</v>
          </cell>
          <cell r="O63">
            <v>3641100</v>
          </cell>
        </row>
        <row r="64">
          <cell r="D64" t="str">
            <v>000002200134</v>
          </cell>
          <cell r="E64" t="str">
            <v>知识产权战略专项资金</v>
          </cell>
          <cell r="F64" t="str">
            <v>东莞理工学院</v>
          </cell>
          <cell r="G64" t="str">
            <v>DGUTCWC</v>
          </cell>
          <cell r="H64">
            <v>0</v>
          </cell>
          <cell r="I64">
            <v>0</v>
          </cell>
          <cell r="J64">
            <v>0</v>
          </cell>
          <cell r="K64">
            <v>0</v>
          </cell>
          <cell r="L64">
            <v>0</v>
          </cell>
          <cell r="M64">
            <v>0</v>
          </cell>
          <cell r="N64">
            <v>0</v>
          </cell>
          <cell r="O64">
            <v>0</v>
          </cell>
        </row>
        <row r="65">
          <cell r="D65" t="str">
            <v>000002200135</v>
          </cell>
          <cell r="E65" t="str">
            <v>质量提升战略专项资金</v>
          </cell>
          <cell r="F65" t="str">
            <v>东莞理工学院</v>
          </cell>
          <cell r="G65" t="str">
            <v>DGUTCWC</v>
          </cell>
          <cell r="H65">
            <v>0</v>
          </cell>
          <cell r="I65">
            <v>0</v>
          </cell>
          <cell r="J65">
            <v>0</v>
          </cell>
          <cell r="K65">
            <v>0</v>
          </cell>
          <cell r="L65">
            <v>0</v>
          </cell>
          <cell r="M65">
            <v>0</v>
          </cell>
          <cell r="N65">
            <v>0</v>
          </cell>
          <cell r="O65">
            <v>0</v>
          </cell>
        </row>
        <row r="66">
          <cell r="D66" t="str">
            <v>00000220014</v>
          </cell>
          <cell r="E66" t="str">
            <v>新能源研究院建设经费</v>
          </cell>
          <cell r="F66" t="str">
            <v>东莞理工学院</v>
          </cell>
          <cell r="G66" t="str">
            <v>DGUTCWC</v>
          </cell>
          <cell r="H66">
            <v>0</v>
          </cell>
          <cell r="I66">
            <v>17000000</v>
          </cell>
          <cell r="J66">
            <v>0</v>
          </cell>
          <cell r="K66">
            <v>17000000</v>
          </cell>
          <cell r="L66">
            <v>0</v>
          </cell>
          <cell r="M66">
            <v>0</v>
          </cell>
          <cell r="N66">
            <v>0</v>
          </cell>
          <cell r="O66">
            <v>17000000</v>
          </cell>
        </row>
        <row r="67">
          <cell r="D67" t="str">
            <v>00000220015</v>
          </cell>
          <cell r="E67" t="str">
            <v>学科建设专项经费</v>
          </cell>
          <cell r="F67" t="str">
            <v>东莞理工学院</v>
          </cell>
          <cell r="G67" t="str">
            <v>DGUTCWC</v>
          </cell>
          <cell r="H67">
            <v>0</v>
          </cell>
          <cell r="I67">
            <v>0</v>
          </cell>
          <cell r="J67">
            <v>0</v>
          </cell>
          <cell r="K67">
            <v>0</v>
          </cell>
          <cell r="L67">
            <v>0</v>
          </cell>
          <cell r="M67">
            <v>0</v>
          </cell>
          <cell r="N67">
            <v>0</v>
          </cell>
          <cell r="O67">
            <v>0</v>
          </cell>
        </row>
        <row r="68">
          <cell r="D68" t="str">
            <v>00000220016</v>
          </cell>
          <cell r="E68" t="str">
            <v>科创院新型研发机构建设专项经费</v>
          </cell>
          <cell r="F68" t="str">
            <v>东莞理工学院</v>
          </cell>
          <cell r="G68" t="str">
            <v>DGUTCWC</v>
          </cell>
          <cell r="H68">
            <v>0</v>
          </cell>
          <cell r="I68">
            <v>0</v>
          </cell>
          <cell r="J68">
            <v>0</v>
          </cell>
          <cell r="K68">
            <v>0</v>
          </cell>
          <cell r="L68">
            <v>0</v>
          </cell>
          <cell r="M68">
            <v>0</v>
          </cell>
          <cell r="N68">
            <v>0</v>
          </cell>
          <cell r="O68">
            <v>0</v>
          </cell>
        </row>
        <row r="69">
          <cell r="D69" t="str">
            <v>00000220017</v>
          </cell>
          <cell r="E69" t="str">
            <v>新型高水平理工科大学示范校专项业务费</v>
          </cell>
          <cell r="F69" t="str">
            <v>东莞理工学院</v>
          </cell>
          <cell r="G69" t="str">
            <v>DGUTCWC</v>
          </cell>
          <cell r="H69">
            <v>0</v>
          </cell>
          <cell r="I69">
            <v>0</v>
          </cell>
          <cell r="J69">
            <v>0</v>
          </cell>
          <cell r="K69">
            <v>0</v>
          </cell>
          <cell r="L69">
            <v>0</v>
          </cell>
          <cell r="M69">
            <v>0</v>
          </cell>
          <cell r="N69">
            <v>0</v>
          </cell>
          <cell r="O69">
            <v>0</v>
          </cell>
        </row>
        <row r="70">
          <cell r="D70" t="str">
            <v>00000220018</v>
          </cell>
          <cell r="E70" t="str">
            <v>珠江学者专项经费</v>
          </cell>
          <cell r="F70" t="str">
            <v>东莞理工学院</v>
          </cell>
          <cell r="G70" t="str">
            <v>DGUTCWC</v>
          </cell>
          <cell r="H70">
            <v>0</v>
          </cell>
          <cell r="I70">
            <v>0</v>
          </cell>
          <cell r="J70">
            <v>0</v>
          </cell>
          <cell r="K70">
            <v>0</v>
          </cell>
          <cell r="L70">
            <v>0</v>
          </cell>
          <cell r="M70">
            <v>0</v>
          </cell>
          <cell r="N70">
            <v>0</v>
          </cell>
          <cell r="O70">
            <v>0</v>
          </cell>
        </row>
        <row r="71">
          <cell r="D71" t="str">
            <v>00000220019</v>
          </cell>
          <cell r="E71" t="str">
            <v>法国及台湾教师经费</v>
          </cell>
          <cell r="F71" t="str">
            <v>东莞理工学院</v>
          </cell>
          <cell r="G71" t="str">
            <v>DGUTCWC</v>
          </cell>
          <cell r="H71">
            <v>0</v>
          </cell>
          <cell r="I71">
            <v>0</v>
          </cell>
          <cell r="J71">
            <v>0</v>
          </cell>
          <cell r="K71">
            <v>0</v>
          </cell>
          <cell r="L71">
            <v>0</v>
          </cell>
          <cell r="M71">
            <v>0</v>
          </cell>
          <cell r="N71">
            <v>0</v>
          </cell>
          <cell r="O71">
            <v>0</v>
          </cell>
        </row>
        <row r="72">
          <cell r="D72" t="str">
            <v>00000220020</v>
          </cell>
          <cell r="E72" t="str">
            <v>校内科研经费</v>
          </cell>
          <cell r="F72" t="str">
            <v>东莞理工学院</v>
          </cell>
          <cell r="G72" t="str">
            <v>DGUTCWC</v>
          </cell>
          <cell r="H72">
            <v>0</v>
          </cell>
          <cell r="I72">
            <v>0</v>
          </cell>
          <cell r="J72">
            <v>0</v>
          </cell>
          <cell r="K72">
            <v>0</v>
          </cell>
          <cell r="L72">
            <v>0</v>
          </cell>
          <cell r="M72">
            <v>0</v>
          </cell>
          <cell r="N72">
            <v>0</v>
          </cell>
          <cell r="O72">
            <v>0</v>
          </cell>
        </row>
        <row r="73">
          <cell r="D73" t="str">
            <v>00000220021</v>
          </cell>
          <cell r="E73" t="str">
            <v>研究生奖助学金</v>
          </cell>
          <cell r="F73" t="str">
            <v>东莞理工学院</v>
          </cell>
          <cell r="G73" t="str">
            <v>DGUTCWC</v>
          </cell>
          <cell r="H73">
            <v>0</v>
          </cell>
          <cell r="I73">
            <v>0</v>
          </cell>
          <cell r="J73">
            <v>0</v>
          </cell>
          <cell r="K73">
            <v>0</v>
          </cell>
          <cell r="L73">
            <v>0</v>
          </cell>
          <cell r="M73">
            <v>0</v>
          </cell>
          <cell r="N73">
            <v>0</v>
          </cell>
          <cell r="O73">
            <v>0</v>
          </cell>
        </row>
        <row r="74">
          <cell r="D74" t="str">
            <v>00000220022</v>
          </cell>
          <cell r="E74" t="str">
            <v>图书资源建设及配套专项经费</v>
          </cell>
          <cell r="F74" t="str">
            <v>东莞理工学院</v>
          </cell>
          <cell r="G74" t="str">
            <v>DGUTCWC</v>
          </cell>
          <cell r="H74">
            <v>0</v>
          </cell>
          <cell r="I74">
            <v>0</v>
          </cell>
          <cell r="J74">
            <v>0</v>
          </cell>
          <cell r="K74">
            <v>0</v>
          </cell>
          <cell r="L74">
            <v>0</v>
          </cell>
          <cell r="M74">
            <v>0</v>
          </cell>
          <cell r="N74">
            <v>0</v>
          </cell>
          <cell r="O74">
            <v>0</v>
          </cell>
        </row>
        <row r="75">
          <cell r="D75" t="str">
            <v>00000220023</v>
          </cell>
          <cell r="E75" t="str">
            <v>高等院校国家助学金</v>
          </cell>
          <cell r="F75" t="str">
            <v>东莞理工学院</v>
          </cell>
          <cell r="G75" t="str">
            <v>DGUTCWC</v>
          </cell>
          <cell r="H75">
            <v>0</v>
          </cell>
          <cell r="I75">
            <v>0</v>
          </cell>
          <cell r="J75">
            <v>0</v>
          </cell>
          <cell r="K75">
            <v>0</v>
          </cell>
          <cell r="L75">
            <v>0</v>
          </cell>
          <cell r="M75">
            <v>0</v>
          </cell>
          <cell r="N75">
            <v>0</v>
          </cell>
          <cell r="O75">
            <v>0</v>
          </cell>
        </row>
        <row r="76">
          <cell r="D76" t="str">
            <v>00000220024</v>
          </cell>
          <cell r="E76" t="str">
            <v>高等院校勤工助学基金</v>
          </cell>
          <cell r="F76" t="str">
            <v>东莞理工学院</v>
          </cell>
          <cell r="G76" t="str">
            <v>DGUTCWC</v>
          </cell>
          <cell r="H76">
            <v>0</v>
          </cell>
          <cell r="I76">
            <v>0</v>
          </cell>
          <cell r="J76">
            <v>0</v>
          </cell>
          <cell r="K76">
            <v>0</v>
          </cell>
          <cell r="L76">
            <v>0</v>
          </cell>
          <cell r="M76">
            <v>0</v>
          </cell>
          <cell r="N76">
            <v>0</v>
          </cell>
          <cell r="O76">
            <v>0</v>
          </cell>
        </row>
        <row r="77">
          <cell r="D77" t="str">
            <v>00000220025</v>
          </cell>
          <cell r="E77" t="str">
            <v>高等院校学生奖励基金</v>
          </cell>
          <cell r="F77" t="str">
            <v>东莞理工学院</v>
          </cell>
          <cell r="G77" t="str">
            <v>DGUTCWC</v>
          </cell>
          <cell r="H77">
            <v>0</v>
          </cell>
          <cell r="I77">
            <v>0</v>
          </cell>
          <cell r="J77">
            <v>0</v>
          </cell>
          <cell r="K77">
            <v>0</v>
          </cell>
          <cell r="L77">
            <v>0</v>
          </cell>
          <cell r="M77">
            <v>0</v>
          </cell>
          <cell r="N77">
            <v>0</v>
          </cell>
          <cell r="O77">
            <v>0</v>
          </cell>
        </row>
        <row r="78">
          <cell r="D78" t="str">
            <v>00000220026</v>
          </cell>
          <cell r="E78" t="str">
            <v>货物购置类项目（办公设备购置）</v>
          </cell>
          <cell r="F78" t="str">
            <v>东莞理工学院</v>
          </cell>
          <cell r="G78" t="str">
            <v>DGUTCWC</v>
          </cell>
          <cell r="H78">
            <v>0</v>
          </cell>
          <cell r="I78">
            <v>0</v>
          </cell>
          <cell r="J78">
            <v>0</v>
          </cell>
          <cell r="K78">
            <v>0</v>
          </cell>
          <cell r="L78">
            <v>0</v>
          </cell>
          <cell r="M78">
            <v>0</v>
          </cell>
          <cell r="N78">
            <v>0</v>
          </cell>
          <cell r="O78">
            <v>0</v>
          </cell>
        </row>
        <row r="79">
          <cell r="D79" t="str">
            <v>00000220027</v>
          </cell>
          <cell r="E79" t="str">
            <v>专用设备运行维护费</v>
          </cell>
          <cell r="F79" t="str">
            <v>东莞理工学院</v>
          </cell>
          <cell r="G79" t="str">
            <v>DGUTCWC</v>
          </cell>
          <cell r="H79">
            <v>0</v>
          </cell>
          <cell r="I79">
            <v>0</v>
          </cell>
          <cell r="J79">
            <v>0</v>
          </cell>
          <cell r="K79">
            <v>0</v>
          </cell>
          <cell r="L79">
            <v>0</v>
          </cell>
          <cell r="M79">
            <v>0</v>
          </cell>
          <cell r="N79">
            <v>0</v>
          </cell>
          <cell r="O79">
            <v>0</v>
          </cell>
        </row>
        <row r="80">
          <cell r="D80" t="str">
            <v>00000220028</v>
          </cell>
          <cell r="E80" t="str">
            <v>莞城校区校外学生公寓租金</v>
          </cell>
          <cell r="F80" t="str">
            <v>东莞理工学院</v>
          </cell>
          <cell r="G80" t="str">
            <v>DGUTCWC</v>
          </cell>
          <cell r="H80">
            <v>0</v>
          </cell>
          <cell r="I80">
            <v>2600000</v>
          </cell>
          <cell r="J80">
            <v>0</v>
          </cell>
          <cell r="K80">
            <v>2600000</v>
          </cell>
          <cell r="L80">
            <v>0</v>
          </cell>
          <cell r="M80">
            <v>0</v>
          </cell>
          <cell r="N80">
            <v>0</v>
          </cell>
          <cell r="O80">
            <v>2600000</v>
          </cell>
        </row>
        <row r="81">
          <cell r="D81" t="str">
            <v>00000220029</v>
          </cell>
          <cell r="E81" t="str">
            <v>招生经费</v>
          </cell>
          <cell r="F81" t="str">
            <v>东莞理工学院</v>
          </cell>
          <cell r="G81" t="str">
            <v>DGUTCWC</v>
          </cell>
          <cell r="H81">
            <v>0</v>
          </cell>
          <cell r="I81">
            <v>0</v>
          </cell>
          <cell r="J81">
            <v>0</v>
          </cell>
          <cell r="K81">
            <v>0</v>
          </cell>
          <cell r="L81">
            <v>0</v>
          </cell>
          <cell r="M81">
            <v>0</v>
          </cell>
          <cell r="N81">
            <v>0</v>
          </cell>
          <cell r="O81">
            <v>0</v>
          </cell>
        </row>
        <row r="82">
          <cell r="D82" t="str">
            <v>00000220030</v>
          </cell>
          <cell r="E82" t="str">
            <v>军训经费</v>
          </cell>
          <cell r="F82" t="str">
            <v>东莞理工学院</v>
          </cell>
          <cell r="G82" t="str">
            <v>DGUTCWC</v>
          </cell>
          <cell r="H82">
            <v>0</v>
          </cell>
          <cell r="I82">
            <v>0</v>
          </cell>
          <cell r="J82">
            <v>0</v>
          </cell>
          <cell r="K82">
            <v>0</v>
          </cell>
          <cell r="L82">
            <v>0</v>
          </cell>
          <cell r="M82">
            <v>0</v>
          </cell>
          <cell r="N82">
            <v>0</v>
          </cell>
          <cell r="O82">
            <v>0</v>
          </cell>
        </row>
        <row r="83">
          <cell r="D83" t="str">
            <v>00000220031</v>
          </cell>
          <cell r="E83" t="str">
            <v>统发在职人员经费</v>
          </cell>
          <cell r="F83" t="str">
            <v>东莞理工学院</v>
          </cell>
          <cell r="G83" t="str">
            <v>DGUTCWC</v>
          </cell>
          <cell r="H83">
            <v>0</v>
          </cell>
          <cell r="I83">
            <v>0</v>
          </cell>
          <cell r="J83">
            <v>0</v>
          </cell>
          <cell r="K83">
            <v>0</v>
          </cell>
          <cell r="L83">
            <v>0</v>
          </cell>
          <cell r="M83">
            <v>0</v>
          </cell>
          <cell r="N83">
            <v>0</v>
          </cell>
          <cell r="O83">
            <v>0</v>
          </cell>
        </row>
        <row r="84">
          <cell r="D84" t="str">
            <v>00000220032</v>
          </cell>
          <cell r="E84" t="str">
            <v>基本支出（统发退休人员经费）</v>
          </cell>
          <cell r="F84" t="str">
            <v>东莞理工学院</v>
          </cell>
          <cell r="G84" t="str">
            <v>DGUTCWC</v>
          </cell>
          <cell r="H84">
            <v>0</v>
          </cell>
          <cell r="I84">
            <v>0</v>
          </cell>
          <cell r="J84">
            <v>0</v>
          </cell>
          <cell r="K84">
            <v>0</v>
          </cell>
          <cell r="L84">
            <v>0</v>
          </cell>
          <cell r="M84">
            <v>0</v>
          </cell>
          <cell r="N84">
            <v>0</v>
          </cell>
          <cell r="O84">
            <v>0</v>
          </cell>
        </row>
        <row r="85">
          <cell r="D85" t="str">
            <v>00000220033</v>
          </cell>
          <cell r="E85" t="str">
            <v>在职人员社保费单位缴费</v>
          </cell>
          <cell r="F85" t="str">
            <v>东莞理工学院</v>
          </cell>
          <cell r="G85" t="str">
            <v>DGUTCWC</v>
          </cell>
          <cell r="H85">
            <v>0</v>
          </cell>
          <cell r="I85">
            <v>0</v>
          </cell>
          <cell r="J85">
            <v>0</v>
          </cell>
          <cell r="K85">
            <v>0</v>
          </cell>
          <cell r="L85">
            <v>0</v>
          </cell>
          <cell r="M85">
            <v>0</v>
          </cell>
          <cell r="N85">
            <v>0</v>
          </cell>
          <cell r="O85">
            <v>0</v>
          </cell>
        </row>
        <row r="86">
          <cell r="D86" t="str">
            <v>00000220034</v>
          </cell>
          <cell r="E86" t="str">
            <v>离退休事业单位人员社保费单位缴费</v>
          </cell>
          <cell r="F86" t="str">
            <v>东莞理工学院</v>
          </cell>
          <cell r="G86" t="str">
            <v>DGUTCWC</v>
          </cell>
          <cell r="H86">
            <v>0</v>
          </cell>
          <cell r="I86">
            <v>0</v>
          </cell>
          <cell r="J86">
            <v>0</v>
          </cell>
          <cell r="K86">
            <v>0</v>
          </cell>
          <cell r="L86">
            <v>0</v>
          </cell>
          <cell r="M86">
            <v>0</v>
          </cell>
          <cell r="N86">
            <v>0</v>
          </cell>
          <cell r="O86">
            <v>0</v>
          </cell>
        </row>
        <row r="87">
          <cell r="D87" t="str">
            <v>00000220035</v>
          </cell>
          <cell r="E87" t="str">
            <v>基本支出（住房公积金）</v>
          </cell>
          <cell r="F87" t="str">
            <v>东莞理工学院</v>
          </cell>
          <cell r="G87" t="str">
            <v>DGUTCWC</v>
          </cell>
          <cell r="H87">
            <v>0</v>
          </cell>
          <cell r="I87">
            <v>0</v>
          </cell>
          <cell r="J87">
            <v>0</v>
          </cell>
          <cell r="K87">
            <v>0</v>
          </cell>
          <cell r="L87">
            <v>0</v>
          </cell>
          <cell r="M87">
            <v>0</v>
          </cell>
          <cell r="N87">
            <v>0</v>
          </cell>
          <cell r="O87">
            <v>0</v>
          </cell>
        </row>
        <row r="88">
          <cell r="D88" t="str">
            <v>00000220036</v>
          </cell>
          <cell r="E88" t="str">
            <v>基本支出（定额经费）</v>
          </cell>
          <cell r="F88" t="str">
            <v>东莞理工学院</v>
          </cell>
          <cell r="G88" t="str">
            <v>DGUTCWC</v>
          </cell>
          <cell r="H88">
            <v>0</v>
          </cell>
          <cell r="I88">
            <v>0</v>
          </cell>
          <cell r="J88">
            <v>0</v>
          </cell>
          <cell r="K88">
            <v>0</v>
          </cell>
          <cell r="L88">
            <v>0</v>
          </cell>
          <cell r="M88">
            <v>0</v>
          </cell>
          <cell r="N88">
            <v>0</v>
          </cell>
          <cell r="O88">
            <v>0</v>
          </cell>
        </row>
        <row r="89">
          <cell r="D89" t="str">
            <v>00000220037</v>
          </cell>
          <cell r="E89" t="str">
            <v>住房改革补贴</v>
          </cell>
          <cell r="F89" t="str">
            <v>东莞理工学院</v>
          </cell>
          <cell r="G89" t="str">
            <v>DGUTCWC</v>
          </cell>
          <cell r="H89">
            <v>0</v>
          </cell>
          <cell r="I89">
            <v>0</v>
          </cell>
          <cell r="J89">
            <v>0</v>
          </cell>
          <cell r="K89">
            <v>0</v>
          </cell>
          <cell r="L89">
            <v>0</v>
          </cell>
          <cell r="M89">
            <v>0</v>
          </cell>
          <cell r="N89">
            <v>0</v>
          </cell>
          <cell r="O89">
            <v>0</v>
          </cell>
        </row>
        <row r="90">
          <cell r="D90" t="str">
            <v>00000220038</v>
          </cell>
          <cell r="E90" t="str">
            <v>离退休事业单位人员住房改革补贴</v>
          </cell>
          <cell r="F90" t="str">
            <v>东莞理工学院</v>
          </cell>
          <cell r="G90" t="str">
            <v>DGUTCWC</v>
          </cell>
          <cell r="H90">
            <v>0</v>
          </cell>
          <cell r="I90">
            <v>0</v>
          </cell>
          <cell r="J90">
            <v>0</v>
          </cell>
          <cell r="K90">
            <v>0</v>
          </cell>
          <cell r="L90">
            <v>0</v>
          </cell>
          <cell r="M90">
            <v>0</v>
          </cell>
          <cell r="N90">
            <v>0</v>
          </cell>
          <cell r="O90">
            <v>0</v>
          </cell>
        </row>
        <row r="91">
          <cell r="D91" t="str">
            <v>00000220039</v>
          </cell>
          <cell r="E91" t="str">
            <v>基本支出（抚恤金）</v>
          </cell>
          <cell r="F91" t="str">
            <v>东莞理工学院</v>
          </cell>
          <cell r="G91" t="str">
            <v>DGUTCWC</v>
          </cell>
          <cell r="H91">
            <v>0</v>
          </cell>
          <cell r="I91">
            <v>0</v>
          </cell>
          <cell r="J91">
            <v>0</v>
          </cell>
          <cell r="K91">
            <v>0</v>
          </cell>
          <cell r="L91">
            <v>0</v>
          </cell>
          <cell r="M91">
            <v>0</v>
          </cell>
          <cell r="N91">
            <v>0</v>
          </cell>
          <cell r="O91">
            <v>0</v>
          </cell>
        </row>
        <row r="92">
          <cell r="D92" t="str">
            <v>00000220040</v>
          </cell>
          <cell r="E92" t="str">
            <v>2019年中青年专家服务和院士津补贴</v>
          </cell>
          <cell r="F92" t="str">
            <v>东莞理工学院</v>
          </cell>
          <cell r="G92" t="str">
            <v>DGUTCWC</v>
          </cell>
          <cell r="H92">
            <v>0</v>
          </cell>
          <cell r="I92">
            <v>0</v>
          </cell>
          <cell r="J92">
            <v>0</v>
          </cell>
          <cell r="K92">
            <v>0</v>
          </cell>
          <cell r="L92">
            <v>0</v>
          </cell>
          <cell r="M92">
            <v>0</v>
          </cell>
          <cell r="N92">
            <v>0</v>
          </cell>
          <cell r="O92">
            <v>0</v>
          </cell>
        </row>
        <row r="93">
          <cell r="D93" t="str">
            <v>00000220041</v>
          </cell>
          <cell r="E93" t="str">
            <v>粤财科教〔2021〕204号退役士兵本专科国家助学金高校学费资助资金（高等教育）</v>
          </cell>
          <cell r="F93" t="str">
            <v>东莞理工学院</v>
          </cell>
          <cell r="G93" t="str">
            <v>DGUTCWC</v>
          </cell>
          <cell r="H93">
            <v>0</v>
          </cell>
          <cell r="I93">
            <v>0</v>
          </cell>
          <cell r="J93">
            <v>0</v>
          </cell>
          <cell r="K93">
            <v>0</v>
          </cell>
          <cell r="L93">
            <v>0</v>
          </cell>
          <cell r="M93">
            <v>0</v>
          </cell>
          <cell r="N93">
            <v>0</v>
          </cell>
          <cell r="O93">
            <v>0</v>
          </cell>
        </row>
        <row r="94">
          <cell r="D94" t="str">
            <v>00000220042</v>
          </cell>
          <cell r="E94" t="str">
            <v>（省级）粤财科教〔2021〕224号广东省财政厅关于提前下达2022年本专科生国家奖助学金的通知</v>
          </cell>
          <cell r="F94" t="str">
            <v>东莞理工学院</v>
          </cell>
          <cell r="G94" t="str">
            <v>DGUTCWC</v>
          </cell>
          <cell r="H94">
            <v>0</v>
          </cell>
          <cell r="I94">
            <v>0</v>
          </cell>
          <cell r="J94">
            <v>0</v>
          </cell>
          <cell r="K94">
            <v>0</v>
          </cell>
          <cell r="L94">
            <v>0</v>
          </cell>
          <cell r="M94">
            <v>0</v>
          </cell>
          <cell r="N94">
            <v>0</v>
          </cell>
          <cell r="O94">
            <v>0</v>
          </cell>
        </row>
        <row r="95">
          <cell r="D95" t="str">
            <v>00000220043</v>
          </cell>
          <cell r="E95" t="str">
            <v>粤财行〔2021〕31号广东省财政厅关于下达2021年广东省科技创新战略专项资金（大学生科技创新）的通知</v>
          </cell>
          <cell r="F95" t="str">
            <v>东莞理工学院</v>
          </cell>
          <cell r="G95" t="str">
            <v>DGUTCWC</v>
          </cell>
          <cell r="H95">
            <v>0</v>
          </cell>
          <cell r="I95">
            <v>0</v>
          </cell>
          <cell r="J95">
            <v>0</v>
          </cell>
          <cell r="K95">
            <v>0</v>
          </cell>
          <cell r="L95">
            <v>0</v>
          </cell>
          <cell r="M95">
            <v>0</v>
          </cell>
          <cell r="N95">
            <v>0</v>
          </cell>
          <cell r="O95">
            <v>0</v>
          </cell>
        </row>
        <row r="96">
          <cell r="D96" t="str">
            <v>00000220044</v>
          </cell>
          <cell r="E96" t="str">
            <v>（中央）粤财科教〔2021〕226号广东省财政厅关于提前下达2022年服兵役高等学校学生教育资助资金的通知（2022年退役士兵国家助学金高校学费资助资金）</v>
          </cell>
          <cell r="F96" t="str">
            <v>东莞理工学院</v>
          </cell>
          <cell r="G96" t="str">
            <v>DGUTCWC</v>
          </cell>
          <cell r="H96">
            <v>0</v>
          </cell>
          <cell r="I96">
            <v>0</v>
          </cell>
          <cell r="J96">
            <v>0</v>
          </cell>
          <cell r="K96">
            <v>0</v>
          </cell>
          <cell r="L96">
            <v>0</v>
          </cell>
          <cell r="M96">
            <v>0</v>
          </cell>
          <cell r="N96">
            <v>0</v>
          </cell>
          <cell r="O96">
            <v>0</v>
          </cell>
        </row>
        <row r="97">
          <cell r="D97" t="str">
            <v>00000220045</v>
          </cell>
          <cell r="E97" t="str">
            <v>（省级）粤财科教〔2021〕225号广东省财政厅关于提前下达2022年研究生奖助学金的通知</v>
          </cell>
          <cell r="F97" t="str">
            <v>东莞理工学院</v>
          </cell>
          <cell r="G97" t="str">
            <v>DGUTCWC</v>
          </cell>
          <cell r="H97">
            <v>0</v>
          </cell>
          <cell r="I97">
            <v>0</v>
          </cell>
          <cell r="J97">
            <v>0</v>
          </cell>
          <cell r="K97">
            <v>0</v>
          </cell>
          <cell r="L97">
            <v>0</v>
          </cell>
          <cell r="M97">
            <v>0</v>
          </cell>
          <cell r="N97">
            <v>0</v>
          </cell>
          <cell r="O97">
            <v>0</v>
          </cell>
        </row>
        <row r="98">
          <cell r="D98" t="str">
            <v>00000220046</v>
          </cell>
          <cell r="E98" t="str">
            <v>粤财科教〔2020〕268号广东省财政厅关于提前下达2021年支持地方高校改革发展资金预算（提前下达批次）的通知（中央）</v>
          </cell>
          <cell r="F98" t="str">
            <v>东莞理工学院</v>
          </cell>
          <cell r="G98" t="str">
            <v>DGUTCWC</v>
          </cell>
          <cell r="H98">
            <v>0</v>
          </cell>
          <cell r="I98">
            <v>0</v>
          </cell>
          <cell r="J98">
            <v>0</v>
          </cell>
          <cell r="K98">
            <v>0</v>
          </cell>
          <cell r="L98">
            <v>0</v>
          </cell>
          <cell r="M98">
            <v>0</v>
          </cell>
          <cell r="N98">
            <v>0</v>
          </cell>
          <cell r="O98">
            <v>0</v>
          </cell>
        </row>
        <row r="99">
          <cell r="D99" t="str">
            <v>00000220047</v>
          </cell>
          <cell r="E99" t="str">
            <v>（中央）粤财科教〔2021〕225号广东省财政厅关于提前下达2022年研究生奖助学金的通知</v>
          </cell>
          <cell r="F99" t="str">
            <v>东莞理工学院</v>
          </cell>
          <cell r="G99" t="str">
            <v>DGUTCWC</v>
          </cell>
          <cell r="H99">
            <v>0</v>
          </cell>
          <cell r="I99">
            <v>0</v>
          </cell>
          <cell r="J99">
            <v>0</v>
          </cell>
          <cell r="K99">
            <v>0</v>
          </cell>
          <cell r="L99">
            <v>0</v>
          </cell>
          <cell r="M99">
            <v>0</v>
          </cell>
          <cell r="N99">
            <v>0</v>
          </cell>
          <cell r="O99">
            <v>0</v>
          </cell>
        </row>
        <row r="100">
          <cell r="D100" t="str">
            <v>00000220048</v>
          </cell>
          <cell r="E100" t="str">
            <v>粤财科教[2020]16号关于安排2020年度省政府来粤留学生奖学金</v>
          </cell>
          <cell r="F100" t="str">
            <v>东莞理工学院</v>
          </cell>
          <cell r="G100" t="str">
            <v>DGUTCWC</v>
          </cell>
          <cell r="H100">
            <v>0</v>
          </cell>
          <cell r="I100">
            <v>0</v>
          </cell>
          <cell r="J100">
            <v>0</v>
          </cell>
          <cell r="K100">
            <v>0</v>
          </cell>
          <cell r="L100">
            <v>0</v>
          </cell>
          <cell r="M100">
            <v>0</v>
          </cell>
          <cell r="N100">
            <v>0</v>
          </cell>
          <cell r="O100">
            <v>0</v>
          </cell>
        </row>
        <row r="101">
          <cell r="D101" t="str">
            <v>00000220049</v>
          </cell>
          <cell r="E101" t="str">
            <v>粤财科教〔2021〕245广东省财政厅关于提前下达2022年中央引导地方科技发展资金的通知</v>
          </cell>
          <cell r="F101" t="str">
            <v>东莞理工学院</v>
          </cell>
          <cell r="G101" t="str">
            <v>DGUTCWC</v>
          </cell>
          <cell r="H101">
            <v>0</v>
          </cell>
          <cell r="I101">
            <v>0</v>
          </cell>
          <cell r="J101">
            <v>0</v>
          </cell>
          <cell r="K101">
            <v>0</v>
          </cell>
          <cell r="L101">
            <v>0</v>
          </cell>
          <cell r="M101">
            <v>0</v>
          </cell>
          <cell r="N101">
            <v>0</v>
          </cell>
          <cell r="O101">
            <v>0</v>
          </cell>
        </row>
        <row r="102">
          <cell r="D102" t="str">
            <v>00000220050</v>
          </cell>
          <cell r="E102" t="str">
            <v>粤财科教〔2021〕78号广东省财政厅关于清算下达2021年研究生奖助学金的通知（省级）</v>
          </cell>
          <cell r="F102" t="str">
            <v>东莞理工学院</v>
          </cell>
          <cell r="G102" t="str">
            <v>DGUTCWC</v>
          </cell>
          <cell r="H102">
            <v>0</v>
          </cell>
          <cell r="I102">
            <v>0</v>
          </cell>
          <cell r="J102">
            <v>0</v>
          </cell>
          <cell r="K102">
            <v>0</v>
          </cell>
          <cell r="L102">
            <v>0</v>
          </cell>
          <cell r="M102">
            <v>0</v>
          </cell>
          <cell r="N102">
            <v>0</v>
          </cell>
          <cell r="O102">
            <v>0</v>
          </cell>
        </row>
        <row r="103">
          <cell r="D103" t="str">
            <v>00000220051</v>
          </cell>
          <cell r="E103" t="str">
            <v>（省级）粤财科教〔2021〕226号广东省财政厅关于提前下达2022年服兵役高等学校学生教育资助资金的通知（2022年退役士兵国家助学金高校学费资助资金）</v>
          </cell>
          <cell r="F103" t="str">
            <v>东莞理工学院</v>
          </cell>
          <cell r="G103" t="str">
            <v>DGUTCWC</v>
          </cell>
          <cell r="H103">
            <v>0</v>
          </cell>
          <cell r="I103">
            <v>0</v>
          </cell>
          <cell r="J103">
            <v>0</v>
          </cell>
          <cell r="K103">
            <v>0</v>
          </cell>
          <cell r="L103">
            <v>0</v>
          </cell>
          <cell r="M103">
            <v>0</v>
          </cell>
          <cell r="N103">
            <v>0</v>
          </cell>
          <cell r="O103">
            <v>0</v>
          </cell>
        </row>
        <row r="104">
          <cell r="D104" t="str">
            <v>00000220052</v>
          </cell>
          <cell r="E104" t="str">
            <v>粤财行[2020]32号关于安排2020年广东省科技创新战略专项资金（大学生科技创新培育）</v>
          </cell>
          <cell r="F104" t="str">
            <v>东莞理工学院</v>
          </cell>
          <cell r="G104" t="str">
            <v>DGUTCWC</v>
          </cell>
          <cell r="H104">
            <v>0</v>
          </cell>
          <cell r="I104">
            <v>0</v>
          </cell>
          <cell r="J104">
            <v>0</v>
          </cell>
          <cell r="K104">
            <v>0</v>
          </cell>
          <cell r="L104">
            <v>0</v>
          </cell>
          <cell r="M104">
            <v>0</v>
          </cell>
          <cell r="N104">
            <v>0</v>
          </cell>
          <cell r="O104">
            <v>0</v>
          </cell>
        </row>
        <row r="105">
          <cell r="D105" t="str">
            <v>00000220053</v>
          </cell>
          <cell r="E105" t="str">
            <v>粤财科教〔2021〕204号退役士兵考入高校学费资助资金（高等教育）</v>
          </cell>
          <cell r="F105" t="str">
            <v>东莞理工学院</v>
          </cell>
          <cell r="G105" t="str">
            <v>XS0001</v>
          </cell>
          <cell r="H105">
            <v>0</v>
          </cell>
          <cell r="I105">
            <v>0</v>
          </cell>
          <cell r="J105">
            <v>0</v>
          </cell>
          <cell r="K105">
            <v>0</v>
          </cell>
          <cell r="L105">
            <v>0</v>
          </cell>
          <cell r="M105">
            <v>0</v>
          </cell>
          <cell r="N105">
            <v>0</v>
          </cell>
          <cell r="O105">
            <v>0</v>
          </cell>
        </row>
        <row r="106">
          <cell r="D106" t="str">
            <v>00000220054</v>
          </cell>
          <cell r="E106" t="str">
            <v>（中央）粤财科教〔2021〕224号广东省财政厅关于提前下达2022年本专科生国家奖助学金的通知</v>
          </cell>
          <cell r="F106" t="str">
            <v>东莞理工学院</v>
          </cell>
          <cell r="G106" t="str">
            <v>XS0001</v>
          </cell>
          <cell r="H106">
            <v>0</v>
          </cell>
          <cell r="I106">
            <v>0</v>
          </cell>
          <cell r="J106">
            <v>0</v>
          </cell>
          <cell r="K106">
            <v>0</v>
          </cell>
          <cell r="L106">
            <v>0</v>
          </cell>
          <cell r="M106">
            <v>0</v>
          </cell>
          <cell r="N106">
            <v>0</v>
          </cell>
          <cell r="O106">
            <v>0</v>
          </cell>
        </row>
        <row r="107">
          <cell r="D107" t="str">
            <v>00000220055</v>
          </cell>
          <cell r="E107" t="str">
            <v>（2022年高校退役士兵学费资助资金）粤财科教〔2021〕226号广东省财政厅关于提前下达2022年服兵役高等学校学生教育资助资金的通知</v>
          </cell>
          <cell r="F107" t="str">
            <v>东莞理工学院</v>
          </cell>
          <cell r="G107" t="str">
            <v>DGUTCWC</v>
          </cell>
          <cell r="H107">
            <v>0</v>
          </cell>
          <cell r="I107">
            <v>0</v>
          </cell>
          <cell r="J107">
            <v>0</v>
          </cell>
          <cell r="K107">
            <v>0</v>
          </cell>
          <cell r="L107">
            <v>0</v>
          </cell>
          <cell r="M107">
            <v>0</v>
          </cell>
          <cell r="N107">
            <v>0</v>
          </cell>
          <cell r="O107">
            <v>0</v>
          </cell>
        </row>
        <row r="108">
          <cell r="D108" t="str">
            <v>00000220056</v>
          </cell>
          <cell r="E108" t="str">
            <v>粤财科教〔2021〕204号应征入伍服义务兵役国家资助资金（高等教育）</v>
          </cell>
          <cell r="F108" t="str">
            <v>东莞理工学院</v>
          </cell>
          <cell r="G108" t="str">
            <v>DGUTCWC</v>
          </cell>
          <cell r="H108">
            <v>0</v>
          </cell>
          <cell r="I108">
            <v>0</v>
          </cell>
          <cell r="J108">
            <v>0</v>
          </cell>
          <cell r="K108">
            <v>0</v>
          </cell>
          <cell r="L108">
            <v>0</v>
          </cell>
          <cell r="M108">
            <v>0</v>
          </cell>
          <cell r="N108">
            <v>0</v>
          </cell>
          <cell r="O108">
            <v>0</v>
          </cell>
        </row>
        <row r="109">
          <cell r="D109" t="str">
            <v>00000220057</v>
          </cell>
          <cell r="E109" t="str">
            <v>粤财科教[2020]213号民生补助等其他事业型发展支出（海外人才工作站等）项目资金</v>
          </cell>
          <cell r="F109" t="str">
            <v>东莞理工学院</v>
          </cell>
          <cell r="G109" t="str">
            <v>DGUTCWC</v>
          </cell>
          <cell r="H109">
            <v>0</v>
          </cell>
          <cell r="I109">
            <v>0</v>
          </cell>
          <cell r="J109">
            <v>0</v>
          </cell>
          <cell r="K109">
            <v>0</v>
          </cell>
          <cell r="L109">
            <v>0</v>
          </cell>
          <cell r="M109">
            <v>0</v>
          </cell>
          <cell r="N109">
            <v>0</v>
          </cell>
          <cell r="O109">
            <v>0</v>
          </cell>
        </row>
        <row r="110">
          <cell r="D110" t="str">
            <v>00000220058</v>
          </cell>
          <cell r="E110" t="str">
            <v>粤财科教[2020]30号关于下达世行贷款广东省欠发达地区义务教育均衡优质标准化发展示范项目2020年省配套经费</v>
          </cell>
          <cell r="F110" t="str">
            <v>东莞理工学院</v>
          </cell>
          <cell r="G110" t="str">
            <v>DGUTCWC</v>
          </cell>
          <cell r="H110">
            <v>0</v>
          </cell>
          <cell r="I110">
            <v>0</v>
          </cell>
          <cell r="J110">
            <v>0</v>
          </cell>
          <cell r="K110">
            <v>0</v>
          </cell>
          <cell r="L110">
            <v>0</v>
          </cell>
          <cell r="M110">
            <v>0</v>
          </cell>
          <cell r="N110">
            <v>0</v>
          </cell>
          <cell r="O110">
            <v>0</v>
          </cell>
        </row>
        <row r="111">
          <cell r="D111" t="str">
            <v>00000220059</v>
          </cell>
          <cell r="E111" t="str">
            <v>粤财科教[2021]69号2021年基础教育高质量发展资金-德育和劳动教育专项</v>
          </cell>
          <cell r="F111" t="str">
            <v>东莞理工学院</v>
          </cell>
          <cell r="G111" t="str">
            <v>DGUTCWC</v>
          </cell>
          <cell r="H111">
            <v>0</v>
          </cell>
          <cell r="I111">
            <v>0</v>
          </cell>
          <cell r="J111">
            <v>0</v>
          </cell>
          <cell r="K111">
            <v>0</v>
          </cell>
          <cell r="L111">
            <v>0</v>
          </cell>
          <cell r="M111">
            <v>0</v>
          </cell>
          <cell r="N111">
            <v>0</v>
          </cell>
          <cell r="O111">
            <v>0</v>
          </cell>
        </row>
        <row r="112">
          <cell r="D112" t="str">
            <v>00000220060</v>
          </cell>
          <cell r="E112" t="str">
            <v>（省级）粤财科教〔2021〕204号退役士兵本专科国家助学金高校学费资助省财政资金（高等教育）</v>
          </cell>
          <cell r="F112" t="str">
            <v>东莞理工学院</v>
          </cell>
          <cell r="G112" t="str">
            <v>DGUTCWC</v>
          </cell>
          <cell r="H112">
            <v>0</v>
          </cell>
          <cell r="I112">
            <v>0</v>
          </cell>
          <cell r="J112">
            <v>0</v>
          </cell>
          <cell r="K112">
            <v>0</v>
          </cell>
          <cell r="L112">
            <v>0</v>
          </cell>
          <cell r="M112">
            <v>0</v>
          </cell>
          <cell r="N112">
            <v>0</v>
          </cell>
          <cell r="O112">
            <v>0</v>
          </cell>
        </row>
        <row r="113">
          <cell r="D113" t="str">
            <v>00000220061</v>
          </cell>
          <cell r="E113" t="str">
            <v>粤财科教[2020]66号安排2020年教育发展（教育政务管理）第一批</v>
          </cell>
          <cell r="F113" t="str">
            <v>东莞理工学院</v>
          </cell>
          <cell r="G113" t="str">
            <v>DGUTCWC</v>
          </cell>
          <cell r="H113">
            <v>0</v>
          </cell>
          <cell r="I113">
            <v>0</v>
          </cell>
          <cell r="J113">
            <v>0</v>
          </cell>
          <cell r="K113">
            <v>0</v>
          </cell>
          <cell r="L113">
            <v>0</v>
          </cell>
          <cell r="M113">
            <v>0</v>
          </cell>
          <cell r="N113">
            <v>0</v>
          </cell>
          <cell r="O113">
            <v>0</v>
          </cell>
        </row>
        <row r="114">
          <cell r="D114" t="str">
            <v>00000220062</v>
          </cell>
          <cell r="E114" t="str">
            <v>粤财科教[2020]288号关于提前下达2021年高校学生服兵役国家资助资金</v>
          </cell>
          <cell r="F114" t="str">
            <v>东莞理工学院</v>
          </cell>
          <cell r="G114" t="str">
            <v>DGUTCWC</v>
          </cell>
          <cell r="H114">
            <v>0</v>
          </cell>
          <cell r="I114">
            <v>0</v>
          </cell>
          <cell r="J114">
            <v>0</v>
          </cell>
          <cell r="K114">
            <v>0</v>
          </cell>
          <cell r="L114">
            <v>0</v>
          </cell>
          <cell r="M114">
            <v>0</v>
          </cell>
          <cell r="N114">
            <v>0</v>
          </cell>
          <cell r="O114">
            <v>0</v>
          </cell>
        </row>
        <row r="115">
          <cell r="D115" t="str">
            <v>00000220063</v>
          </cell>
          <cell r="E115" t="str">
            <v>2022年研考报名费</v>
          </cell>
          <cell r="F115" t="str">
            <v>东莞理工学院</v>
          </cell>
          <cell r="G115" t="str">
            <v>DGUTCWC</v>
          </cell>
          <cell r="H115">
            <v>0</v>
          </cell>
          <cell r="I115">
            <v>0</v>
          </cell>
          <cell r="J115">
            <v>0</v>
          </cell>
          <cell r="K115">
            <v>0</v>
          </cell>
          <cell r="L115">
            <v>0</v>
          </cell>
          <cell r="M115">
            <v>0</v>
          </cell>
          <cell r="N115">
            <v>0</v>
          </cell>
          <cell r="O115">
            <v>0</v>
          </cell>
        </row>
        <row r="116">
          <cell r="D116" t="str">
            <v>00000220064</v>
          </cell>
          <cell r="E116" t="str">
            <v>（2022年高校应征入伍资助资金）粤财科教〔2021〕226号广东省财政厅关于提前下达2022年服兵役高等学校学生教育资助资金的通知</v>
          </cell>
          <cell r="F116" t="str">
            <v>东莞理工学院</v>
          </cell>
          <cell r="G116" t="str">
            <v>DGUTCWC</v>
          </cell>
          <cell r="H116">
            <v>0</v>
          </cell>
          <cell r="I116">
            <v>0</v>
          </cell>
          <cell r="J116">
            <v>0</v>
          </cell>
          <cell r="K116">
            <v>0</v>
          </cell>
          <cell r="L116">
            <v>0</v>
          </cell>
          <cell r="M116">
            <v>0</v>
          </cell>
          <cell r="N116">
            <v>0</v>
          </cell>
          <cell r="O116">
            <v>0</v>
          </cell>
        </row>
        <row r="117">
          <cell r="D117" t="str">
            <v>00000220065</v>
          </cell>
          <cell r="E117" t="str">
            <v>粤财科教[2022]5号广东省财政厅关于安排2022年度省政府来粤留学生奖学金的通知</v>
          </cell>
          <cell r="F117" t="str">
            <v>东莞理工学院</v>
          </cell>
          <cell r="G117" t="str">
            <v>DGUTCWC</v>
          </cell>
          <cell r="H117">
            <v>0</v>
          </cell>
          <cell r="I117">
            <v>0</v>
          </cell>
          <cell r="J117">
            <v>0</v>
          </cell>
          <cell r="K117">
            <v>0</v>
          </cell>
          <cell r="L117">
            <v>0</v>
          </cell>
          <cell r="M117">
            <v>0</v>
          </cell>
          <cell r="N117">
            <v>0</v>
          </cell>
          <cell r="O117">
            <v>0</v>
          </cell>
        </row>
        <row r="118">
          <cell r="D118" t="str">
            <v>00000220066</v>
          </cell>
          <cell r="E118" t="str">
            <v>代扣代收代征税费手续费返还</v>
          </cell>
          <cell r="F118" t="str">
            <v>东莞理工学院</v>
          </cell>
          <cell r="G118" t="str">
            <v>DGUTCWC</v>
          </cell>
          <cell r="H118">
            <v>0</v>
          </cell>
          <cell r="I118">
            <v>0</v>
          </cell>
          <cell r="J118">
            <v>0</v>
          </cell>
          <cell r="K118">
            <v>0</v>
          </cell>
          <cell r="L118">
            <v>0</v>
          </cell>
          <cell r="M118">
            <v>0</v>
          </cell>
          <cell r="N118">
            <v>0</v>
          </cell>
          <cell r="O118">
            <v>0</v>
          </cell>
        </row>
        <row r="119">
          <cell r="D119" t="str">
            <v>00000220067</v>
          </cell>
          <cell r="E119" t="str">
            <v>粤财科教[2022]36号广东省财政厅关于下达2022年省级教育发展专项（新强师工程）第一批资金的通知</v>
          </cell>
          <cell r="F119" t="str">
            <v>东莞理工学院</v>
          </cell>
          <cell r="G119" t="str">
            <v>DGUTCWC</v>
          </cell>
          <cell r="H119">
            <v>0</v>
          </cell>
          <cell r="I119">
            <v>0</v>
          </cell>
          <cell r="J119">
            <v>0</v>
          </cell>
          <cell r="K119">
            <v>0</v>
          </cell>
          <cell r="L119">
            <v>0</v>
          </cell>
          <cell r="M119">
            <v>0</v>
          </cell>
          <cell r="N119">
            <v>0</v>
          </cell>
          <cell r="O119">
            <v>0</v>
          </cell>
        </row>
        <row r="120">
          <cell r="D120" t="str">
            <v>00000220068</v>
          </cell>
          <cell r="E120" t="str">
            <v>粤财科教[2022]51号广东省财政厅关于下达2022年基础教育高质量发展资金（基础教育质量监测、监督评估和特色项目）的通知</v>
          </cell>
          <cell r="F120" t="str">
            <v>东莞理工学院</v>
          </cell>
          <cell r="G120" t="str">
            <v>DGUTCWC</v>
          </cell>
          <cell r="H120">
            <v>0</v>
          </cell>
          <cell r="I120">
            <v>0</v>
          </cell>
          <cell r="J120">
            <v>0</v>
          </cell>
          <cell r="K120">
            <v>0</v>
          </cell>
          <cell r="L120">
            <v>0</v>
          </cell>
          <cell r="M120">
            <v>0</v>
          </cell>
          <cell r="N120">
            <v>0</v>
          </cell>
          <cell r="O120">
            <v>0</v>
          </cell>
        </row>
        <row r="121">
          <cell r="D121" t="str">
            <v>00000220069</v>
          </cell>
          <cell r="E121" t="str">
            <v>粤财科教[2022]35号广东省财政厅关于2022年基础教育高质量发展资金（德育和劳动教育专项）的通知</v>
          </cell>
          <cell r="F121" t="str">
            <v>东莞理工学院</v>
          </cell>
          <cell r="G121" t="str">
            <v>DGUTCWC</v>
          </cell>
          <cell r="H121">
            <v>0</v>
          </cell>
          <cell r="I121">
            <v>0</v>
          </cell>
          <cell r="J121">
            <v>0</v>
          </cell>
          <cell r="K121">
            <v>0</v>
          </cell>
          <cell r="L121">
            <v>0</v>
          </cell>
          <cell r="M121">
            <v>0</v>
          </cell>
          <cell r="N121">
            <v>0</v>
          </cell>
          <cell r="O121">
            <v>0</v>
          </cell>
        </row>
        <row r="122">
          <cell r="D122" t="str">
            <v>00000220070</v>
          </cell>
          <cell r="E122" t="str">
            <v>百名博士安家补助及生活津贴</v>
          </cell>
          <cell r="F122" t="str">
            <v>东莞理工学院</v>
          </cell>
          <cell r="G122" t="str">
            <v>DGUTCWC</v>
          </cell>
          <cell r="H122">
            <v>0</v>
          </cell>
          <cell r="I122">
            <v>640000</v>
          </cell>
          <cell r="J122">
            <v>0</v>
          </cell>
          <cell r="K122">
            <v>640000</v>
          </cell>
          <cell r="L122">
            <v>0</v>
          </cell>
          <cell r="M122">
            <v>0</v>
          </cell>
          <cell r="N122">
            <v>0</v>
          </cell>
          <cell r="O122">
            <v>640000</v>
          </cell>
        </row>
        <row r="123">
          <cell r="D123" t="str">
            <v>00000220071</v>
          </cell>
          <cell r="E123" t="str">
            <v>粤港机器认学院机器人队活动费</v>
          </cell>
          <cell r="F123" t="str">
            <v>东莞理工学院</v>
          </cell>
          <cell r="G123" t="str">
            <v>DGUTCWC</v>
          </cell>
          <cell r="H123">
            <v>0</v>
          </cell>
          <cell r="I123">
            <v>0</v>
          </cell>
          <cell r="J123">
            <v>0</v>
          </cell>
          <cell r="K123">
            <v>0</v>
          </cell>
          <cell r="L123">
            <v>0</v>
          </cell>
          <cell r="M123">
            <v>0</v>
          </cell>
          <cell r="N123">
            <v>0</v>
          </cell>
          <cell r="O123">
            <v>0</v>
          </cell>
        </row>
        <row r="124">
          <cell r="D124" t="str">
            <v>00000220072</v>
          </cell>
          <cell r="E124" t="str">
            <v>黄斯珉-东莞市科技创新领军人才</v>
          </cell>
          <cell r="F124" t="str">
            <v>东莞理工学院</v>
          </cell>
          <cell r="G124" t="str">
            <v>DGUTCWC</v>
          </cell>
          <cell r="H124">
            <v>0</v>
          </cell>
          <cell r="I124">
            <v>0</v>
          </cell>
          <cell r="J124">
            <v>0</v>
          </cell>
          <cell r="K124">
            <v>0</v>
          </cell>
          <cell r="L124">
            <v>0</v>
          </cell>
          <cell r="M124">
            <v>0</v>
          </cell>
          <cell r="N124">
            <v>0</v>
          </cell>
          <cell r="O124">
            <v>0</v>
          </cell>
        </row>
        <row r="125">
          <cell r="D125" t="str">
            <v>00000220078</v>
          </cell>
          <cell r="E125" t="str">
            <v>银龄专家项目资金</v>
          </cell>
          <cell r="F125" t="str">
            <v>东莞理工学院</v>
          </cell>
          <cell r="G125" t="str">
            <v>DGUTCWC</v>
          </cell>
          <cell r="H125">
            <v>0</v>
          </cell>
          <cell r="I125">
            <v>0</v>
          </cell>
          <cell r="J125">
            <v>0</v>
          </cell>
          <cell r="K125">
            <v>0</v>
          </cell>
          <cell r="L125">
            <v>0</v>
          </cell>
          <cell r="M125">
            <v>0</v>
          </cell>
          <cell r="N125">
            <v>0</v>
          </cell>
          <cell r="O125">
            <v>0</v>
          </cell>
        </row>
        <row r="126">
          <cell r="D126" t="str">
            <v>00000220079</v>
          </cell>
          <cell r="E126" t="str">
            <v>应急救护比赛奖金</v>
          </cell>
          <cell r="F126" t="str">
            <v>东莞理工学院</v>
          </cell>
          <cell r="G126" t="str">
            <v>DGUTCWC</v>
          </cell>
          <cell r="H126">
            <v>0</v>
          </cell>
          <cell r="I126">
            <v>0</v>
          </cell>
          <cell r="J126">
            <v>0</v>
          </cell>
          <cell r="K126">
            <v>0</v>
          </cell>
          <cell r="L126">
            <v>0</v>
          </cell>
          <cell r="M126">
            <v>0</v>
          </cell>
          <cell r="N126">
            <v>0</v>
          </cell>
          <cell r="O126">
            <v>0</v>
          </cell>
        </row>
        <row r="127">
          <cell r="D127" t="str">
            <v>00000220080</v>
          </cell>
          <cell r="E127" t="str">
            <v>粤财行[2022]34号广东省财政厅关于下达2022年广东省科技创新战略专项资金（大学生科技创新培育）</v>
          </cell>
          <cell r="F127" t="str">
            <v>东莞理工学院</v>
          </cell>
          <cell r="G127" t="str">
            <v>DGUTCWC</v>
          </cell>
          <cell r="H127">
            <v>0</v>
          </cell>
          <cell r="I127">
            <v>0</v>
          </cell>
          <cell r="J127">
            <v>0</v>
          </cell>
          <cell r="K127">
            <v>0</v>
          </cell>
          <cell r="L127">
            <v>0</v>
          </cell>
          <cell r="M127">
            <v>0</v>
          </cell>
          <cell r="N127">
            <v>0</v>
          </cell>
          <cell r="O127">
            <v>0</v>
          </cell>
        </row>
        <row r="128">
          <cell r="D128" t="str">
            <v>00000220081</v>
          </cell>
          <cell r="E128" t="str">
            <v>粤财科教[2022]48号广东省财政厅关于2022年基础教育高质量发展资金（学校体育美育卫生国防教育改革发展）的通知</v>
          </cell>
          <cell r="F128" t="str">
            <v>东莞理工学院</v>
          </cell>
          <cell r="G128" t="str">
            <v>DGUTCWC</v>
          </cell>
          <cell r="H128">
            <v>0</v>
          </cell>
          <cell r="I128">
            <v>0</v>
          </cell>
          <cell r="J128">
            <v>0</v>
          </cell>
          <cell r="K128">
            <v>0</v>
          </cell>
          <cell r="L128">
            <v>0</v>
          </cell>
          <cell r="M128">
            <v>0</v>
          </cell>
          <cell r="N128">
            <v>0</v>
          </cell>
          <cell r="O128">
            <v>0</v>
          </cell>
        </row>
        <row r="129">
          <cell r="D129" t="str">
            <v>00000220082</v>
          </cell>
          <cell r="E129" t="str">
            <v>粤财科教[2022]45号广东省财政厅关于调整2022年高等教育“冲一流、补短板、强特色”资金公共服务平台经费下达的通知</v>
          </cell>
          <cell r="F129" t="str">
            <v>东莞理工学院</v>
          </cell>
          <cell r="G129" t="str">
            <v>DGUTCWC</v>
          </cell>
          <cell r="H129">
            <v>0</v>
          </cell>
          <cell r="I129">
            <v>0</v>
          </cell>
          <cell r="J129">
            <v>0</v>
          </cell>
          <cell r="K129">
            <v>0</v>
          </cell>
          <cell r="L129">
            <v>0</v>
          </cell>
          <cell r="M129">
            <v>0</v>
          </cell>
          <cell r="N129">
            <v>0</v>
          </cell>
          <cell r="O129">
            <v>0</v>
          </cell>
        </row>
        <row r="130">
          <cell r="D130" t="str">
            <v>00000220083</v>
          </cell>
          <cell r="E130" t="str">
            <v>中法及粤台学院运转经费</v>
          </cell>
          <cell r="F130" t="str">
            <v>东莞理工学院</v>
          </cell>
          <cell r="G130" t="str">
            <v>DGUTCWC</v>
          </cell>
          <cell r="H130">
            <v>0</v>
          </cell>
          <cell r="I130">
            <v>0</v>
          </cell>
          <cell r="J130">
            <v>0</v>
          </cell>
          <cell r="K130">
            <v>0</v>
          </cell>
          <cell r="L130">
            <v>0</v>
          </cell>
          <cell r="M130">
            <v>0</v>
          </cell>
          <cell r="N130">
            <v>0</v>
          </cell>
          <cell r="O130">
            <v>0</v>
          </cell>
        </row>
        <row r="131">
          <cell r="D131" t="str">
            <v>00000220084</v>
          </cell>
          <cell r="E131" t="str">
            <v>引进博士及优秀管理人才安家补贴</v>
          </cell>
          <cell r="F131" t="str">
            <v>东莞理工学院</v>
          </cell>
          <cell r="G131" t="str">
            <v>DGUTCWC</v>
          </cell>
          <cell r="H131">
            <v>0</v>
          </cell>
          <cell r="I131">
            <v>0</v>
          </cell>
          <cell r="J131">
            <v>0</v>
          </cell>
          <cell r="K131">
            <v>0</v>
          </cell>
          <cell r="L131">
            <v>0</v>
          </cell>
          <cell r="M131">
            <v>0</v>
          </cell>
          <cell r="N131">
            <v>0</v>
          </cell>
          <cell r="O131">
            <v>0</v>
          </cell>
        </row>
        <row r="132">
          <cell r="D132" t="str">
            <v>00000220085</v>
          </cell>
          <cell r="E132" t="str">
            <v>日常教学经费</v>
          </cell>
          <cell r="F132" t="str">
            <v>东莞理工学院</v>
          </cell>
          <cell r="G132" t="str">
            <v>DGUTCWC</v>
          </cell>
          <cell r="H132">
            <v>0</v>
          </cell>
          <cell r="I132">
            <v>70220853.5</v>
          </cell>
          <cell r="J132">
            <v>0</v>
          </cell>
          <cell r="K132">
            <v>70220853.5</v>
          </cell>
          <cell r="L132">
            <v>0</v>
          </cell>
          <cell r="M132">
            <v>0</v>
          </cell>
          <cell r="N132">
            <v>0</v>
          </cell>
          <cell r="O132">
            <v>70220853.5</v>
          </cell>
        </row>
        <row r="133">
          <cell r="D133" t="str">
            <v>00000220086</v>
          </cell>
          <cell r="E133" t="str">
            <v>学生工作事务专项经费</v>
          </cell>
          <cell r="F133" t="str">
            <v>东莞理工学院</v>
          </cell>
          <cell r="G133" t="str">
            <v>DGUTCWC</v>
          </cell>
          <cell r="H133">
            <v>0</v>
          </cell>
          <cell r="I133">
            <v>1000000</v>
          </cell>
          <cell r="J133">
            <v>0</v>
          </cell>
          <cell r="K133">
            <v>1000000</v>
          </cell>
          <cell r="L133">
            <v>0</v>
          </cell>
          <cell r="M133">
            <v>0</v>
          </cell>
          <cell r="N133">
            <v>0</v>
          </cell>
          <cell r="O133">
            <v>1000000</v>
          </cell>
        </row>
        <row r="134">
          <cell r="D134" t="str">
            <v>00000220087</v>
          </cell>
          <cell r="E134" t="str">
            <v>物业日常绿化经费</v>
          </cell>
          <cell r="F134" t="str">
            <v>东莞理工学院</v>
          </cell>
          <cell r="G134" t="str">
            <v>DGUTCWC</v>
          </cell>
          <cell r="H134">
            <v>0</v>
          </cell>
          <cell r="I134">
            <v>0</v>
          </cell>
          <cell r="J134">
            <v>0</v>
          </cell>
          <cell r="K134">
            <v>0</v>
          </cell>
          <cell r="L134">
            <v>0</v>
          </cell>
          <cell r="M134">
            <v>0</v>
          </cell>
          <cell r="N134">
            <v>0</v>
          </cell>
          <cell r="O134">
            <v>0</v>
          </cell>
        </row>
        <row r="135">
          <cell r="D135" t="str">
            <v>00000220088</v>
          </cell>
          <cell r="E135" t="str">
            <v>校园文化建设专项经费</v>
          </cell>
          <cell r="F135" t="str">
            <v>东莞理工学院</v>
          </cell>
          <cell r="G135" t="str">
            <v>DGUTCWC</v>
          </cell>
          <cell r="H135">
            <v>0</v>
          </cell>
          <cell r="I135">
            <v>0</v>
          </cell>
          <cell r="J135">
            <v>0</v>
          </cell>
          <cell r="K135">
            <v>0</v>
          </cell>
          <cell r="L135">
            <v>0</v>
          </cell>
          <cell r="M135">
            <v>0</v>
          </cell>
          <cell r="N135">
            <v>0</v>
          </cell>
          <cell r="O135">
            <v>0</v>
          </cell>
        </row>
        <row r="136">
          <cell r="D136" t="str">
            <v>00000220089</v>
          </cell>
          <cell r="E136" t="str">
            <v>博士后专项经费</v>
          </cell>
          <cell r="F136" t="str">
            <v>东莞理工学院</v>
          </cell>
          <cell r="G136" t="str">
            <v>DGUTCWC</v>
          </cell>
          <cell r="H136">
            <v>0</v>
          </cell>
          <cell r="I136">
            <v>0</v>
          </cell>
          <cell r="J136">
            <v>0</v>
          </cell>
          <cell r="K136">
            <v>0</v>
          </cell>
          <cell r="L136">
            <v>0</v>
          </cell>
          <cell r="M136">
            <v>0</v>
          </cell>
          <cell r="N136">
            <v>0</v>
          </cell>
          <cell r="O136">
            <v>0</v>
          </cell>
        </row>
        <row r="137">
          <cell r="D137" t="str">
            <v>00000220090</v>
          </cell>
          <cell r="E137" t="str">
            <v>学生宿舍管理费</v>
          </cell>
          <cell r="F137" t="str">
            <v>东莞理工学院</v>
          </cell>
          <cell r="G137" t="str">
            <v>DGUTCWC</v>
          </cell>
          <cell r="H137">
            <v>0</v>
          </cell>
          <cell r="I137">
            <v>0</v>
          </cell>
          <cell r="J137">
            <v>0</v>
          </cell>
          <cell r="K137">
            <v>0</v>
          </cell>
          <cell r="L137">
            <v>0</v>
          </cell>
          <cell r="M137">
            <v>0</v>
          </cell>
          <cell r="N137">
            <v>0</v>
          </cell>
          <cell r="O137">
            <v>0</v>
          </cell>
        </row>
        <row r="138">
          <cell r="D138" t="str">
            <v>00000220091</v>
          </cell>
          <cell r="E138" t="str">
            <v>莞城校区日常运转经费</v>
          </cell>
          <cell r="F138" t="str">
            <v>东莞理工学院</v>
          </cell>
          <cell r="G138" t="str">
            <v>DGUTCWC</v>
          </cell>
          <cell r="H138">
            <v>0</v>
          </cell>
          <cell r="I138">
            <v>0</v>
          </cell>
          <cell r="J138">
            <v>0</v>
          </cell>
          <cell r="K138">
            <v>0</v>
          </cell>
          <cell r="L138">
            <v>0</v>
          </cell>
          <cell r="M138">
            <v>0</v>
          </cell>
          <cell r="N138">
            <v>0</v>
          </cell>
          <cell r="O138">
            <v>0</v>
          </cell>
        </row>
        <row r="139">
          <cell r="D139" t="str">
            <v>00000220092</v>
          </cell>
          <cell r="E139" t="str">
            <v>德育经费</v>
          </cell>
          <cell r="F139" t="str">
            <v>东莞理工学院</v>
          </cell>
          <cell r="G139" t="str">
            <v>DGUTCWC</v>
          </cell>
          <cell r="H139">
            <v>0</v>
          </cell>
          <cell r="I139">
            <v>0</v>
          </cell>
          <cell r="J139">
            <v>0</v>
          </cell>
          <cell r="K139">
            <v>0</v>
          </cell>
          <cell r="L139">
            <v>0</v>
          </cell>
          <cell r="M139">
            <v>0</v>
          </cell>
          <cell r="N139">
            <v>0</v>
          </cell>
          <cell r="O139">
            <v>0</v>
          </cell>
        </row>
        <row r="140">
          <cell r="D140" t="str">
            <v>00000220093</v>
          </cell>
          <cell r="E140" t="str">
            <v>港澳台及国际合作办学经费</v>
          </cell>
          <cell r="F140" t="str">
            <v>东莞理工学院</v>
          </cell>
          <cell r="G140" t="str">
            <v>DGUTCWC</v>
          </cell>
          <cell r="H140">
            <v>0</v>
          </cell>
          <cell r="I140">
            <v>0</v>
          </cell>
          <cell r="J140">
            <v>0</v>
          </cell>
          <cell r="K140">
            <v>0</v>
          </cell>
          <cell r="L140">
            <v>0</v>
          </cell>
          <cell r="M140">
            <v>0</v>
          </cell>
          <cell r="N140">
            <v>0</v>
          </cell>
          <cell r="O140">
            <v>0</v>
          </cell>
        </row>
        <row r="141">
          <cell r="D141" t="str">
            <v>00000220094</v>
          </cell>
          <cell r="E141" t="str">
            <v>现代产业学院</v>
          </cell>
          <cell r="F141" t="str">
            <v>东莞理工学院</v>
          </cell>
          <cell r="G141" t="str">
            <v>DGUTCWC</v>
          </cell>
          <cell r="H141">
            <v>0</v>
          </cell>
          <cell r="I141">
            <v>0</v>
          </cell>
          <cell r="J141">
            <v>0</v>
          </cell>
          <cell r="K141">
            <v>0</v>
          </cell>
          <cell r="L141">
            <v>0</v>
          </cell>
          <cell r="M141">
            <v>0</v>
          </cell>
          <cell r="N141">
            <v>0</v>
          </cell>
          <cell r="O141">
            <v>0</v>
          </cell>
        </row>
        <row r="142">
          <cell r="D142" t="str">
            <v>00000220095</v>
          </cell>
          <cell r="E142" t="str">
            <v>粤财科教[2022]40号广东省财政厅关于下达2022年省级教育发展专项（新强师工程）第二批资金</v>
          </cell>
          <cell r="F142" t="str">
            <v>东莞理工学院</v>
          </cell>
          <cell r="G142" t="str">
            <v>DGUTCWC</v>
          </cell>
          <cell r="H142">
            <v>0</v>
          </cell>
          <cell r="I142">
            <v>0</v>
          </cell>
          <cell r="J142">
            <v>0</v>
          </cell>
          <cell r="K142">
            <v>0</v>
          </cell>
          <cell r="L142">
            <v>0</v>
          </cell>
          <cell r="M142">
            <v>0</v>
          </cell>
          <cell r="N142">
            <v>0</v>
          </cell>
          <cell r="O142">
            <v>0</v>
          </cell>
        </row>
        <row r="143">
          <cell r="D143" t="str">
            <v>00000220096</v>
          </cell>
          <cell r="E143" t="str">
            <v>国产设备增值税进项税额退税收入</v>
          </cell>
          <cell r="F143" t="str">
            <v>东莞理工学院</v>
          </cell>
          <cell r="G143" t="str">
            <v>DGUTCWC</v>
          </cell>
          <cell r="H143">
            <v>0</v>
          </cell>
          <cell r="I143">
            <v>0</v>
          </cell>
          <cell r="J143">
            <v>0</v>
          </cell>
          <cell r="K143">
            <v>0</v>
          </cell>
          <cell r="L143">
            <v>0</v>
          </cell>
          <cell r="M143">
            <v>0</v>
          </cell>
          <cell r="N143">
            <v>0</v>
          </cell>
          <cell r="O143">
            <v>0</v>
          </cell>
        </row>
        <row r="144">
          <cell r="D144" t="str">
            <v>00000220097</v>
          </cell>
          <cell r="E144" t="str">
            <v>粤财科教[2022]66号广东省财政厅关于安排2022年中央支持地方高校发展资金（第二批）的通知</v>
          </cell>
          <cell r="F144" t="str">
            <v>东莞理工学院</v>
          </cell>
          <cell r="G144" t="str">
            <v>DGUTCWC</v>
          </cell>
          <cell r="H144">
            <v>0</v>
          </cell>
          <cell r="I144">
            <v>0</v>
          </cell>
          <cell r="J144">
            <v>0</v>
          </cell>
          <cell r="K144">
            <v>0</v>
          </cell>
          <cell r="L144">
            <v>0</v>
          </cell>
          <cell r="M144">
            <v>0</v>
          </cell>
          <cell r="N144">
            <v>0</v>
          </cell>
          <cell r="O144">
            <v>0</v>
          </cell>
        </row>
        <row r="145">
          <cell r="D145" t="str">
            <v>00000220098</v>
          </cell>
          <cell r="E145" t="str">
            <v>粤财科教[2022]82号广东省财政厅关于清算下达2022年高等教育学生资助资金的通知（省）</v>
          </cell>
          <cell r="F145" t="str">
            <v>东莞理工学院</v>
          </cell>
          <cell r="G145" t="str">
            <v>DGUTCWC</v>
          </cell>
          <cell r="H145">
            <v>0</v>
          </cell>
          <cell r="I145">
            <v>0</v>
          </cell>
          <cell r="J145">
            <v>0</v>
          </cell>
          <cell r="K145">
            <v>0</v>
          </cell>
          <cell r="L145">
            <v>0</v>
          </cell>
          <cell r="M145">
            <v>0</v>
          </cell>
          <cell r="N145">
            <v>0</v>
          </cell>
          <cell r="O145">
            <v>0</v>
          </cell>
        </row>
        <row r="146">
          <cell r="D146" t="str">
            <v>00000220099</v>
          </cell>
          <cell r="E146" t="str">
            <v>粤财科教[2022]82号广东省财政厅关于清算下达2022年高等教育学生资助资金的通知（中央）</v>
          </cell>
          <cell r="F146" t="str">
            <v>东莞理工学院</v>
          </cell>
          <cell r="G146" t="str">
            <v>DGUTCWC</v>
          </cell>
          <cell r="H146">
            <v>0</v>
          </cell>
          <cell r="I146">
            <v>0</v>
          </cell>
          <cell r="J146">
            <v>0</v>
          </cell>
          <cell r="K146">
            <v>0</v>
          </cell>
          <cell r="L146">
            <v>0</v>
          </cell>
          <cell r="M146">
            <v>0</v>
          </cell>
          <cell r="N146">
            <v>0</v>
          </cell>
          <cell r="O146">
            <v>0</v>
          </cell>
        </row>
        <row r="147">
          <cell r="D147" t="str">
            <v>00000220100</v>
          </cell>
          <cell r="E147" t="str">
            <v>东莞城市学院实践培训费</v>
          </cell>
          <cell r="F147" t="str">
            <v>东莞理工学院</v>
          </cell>
          <cell r="G147" t="str">
            <v>9999</v>
          </cell>
          <cell r="H147">
            <v>0</v>
          </cell>
          <cell r="I147">
            <v>0</v>
          </cell>
          <cell r="J147">
            <v>0</v>
          </cell>
          <cell r="K147">
            <v>0</v>
          </cell>
          <cell r="L147">
            <v>0</v>
          </cell>
          <cell r="M147">
            <v>0</v>
          </cell>
          <cell r="N147">
            <v>0</v>
          </cell>
          <cell r="O147">
            <v>0</v>
          </cell>
        </row>
        <row r="148">
          <cell r="D148" t="str">
            <v>00000220101</v>
          </cell>
          <cell r="E148" t="str">
            <v>农业银行长期借款</v>
          </cell>
          <cell r="F148" t="str">
            <v>东莞理工学院</v>
          </cell>
          <cell r="G148" t="str">
            <v>DGUTCWC</v>
          </cell>
          <cell r="H148">
            <v>0</v>
          </cell>
          <cell r="I148">
            <v>0</v>
          </cell>
          <cell r="J148">
            <v>0</v>
          </cell>
          <cell r="K148">
            <v>0</v>
          </cell>
          <cell r="L148">
            <v>0</v>
          </cell>
          <cell r="M148">
            <v>0</v>
          </cell>
          <cell r="N148">
            <v>0</v>
          </cell>
          <cell r="O148">
            <v>0</v>
          </cell>
        </row>
        <row r="149">
          <cell r="D149" t="str">
            <v>00000230001</v>
          </cell>
          <cell r="E149" t="str">
            <v>非统发在职人员经费</v>
          </cell>
          <cell r="F149" t="str">
            <v>东莞理工学院</v>
          </cell>
          <cell r="G149" t="str">
            <v>DGUTCWC</v>
          </cell>
          <cell r="H149">
            <v>0</v>
          </cell>
          <cell r="I149">
            <v>0</v>
          </cell>
          <cell r="J149">
            <v>0</v>
          </cell>
          <cell r="K149">
            <v>0</v>
          </cell>
          <cell r="L149">
            <v>0</v>
          </cell>
          <cell r="M149">
            <v>0</v>
          </cell>
          <cell r="N149">
            <v>0</v>
          </cell>
          <cell r="O149">
            <v>0</v>
          </cell>
        </row>
        <row r="150">
          <cell r="D150" t="str">
            <v>00000230002</v>
          </cell>
          <cell r="E150" t="str">
            <v>2022年度港澳学生奖学金</v>
          </cell>
          <cell r="F150" t="str">
            <v>东莞理工学院</v>
          </cell>
          <cell r="G150" t="str">
            <v>DGUTCWC</v>
          </cell>
          <cell r="H150">
            <v>0</v>
          </cell>
          <cell r="I150">
            <v>0</v>
          </cell>
          <cell r="J150">
            <v>0</v>
          </cell>
          <cell r="K150">
            <v>0</v>
          </cell>
          <cell r="L150">
            <v>0</v>
          </cell>
          <cell r="M150">
            <v>0</v>
          </cell>
          <cell r="N150">
            <v>0</v>
          </cell>
          <cell r="O150">
            <v>0</v>
          </cell>
        </row>
        <row r="151">
          <cell r="D151" t="str">
            <v>00000230003</v>
          </cell>
          <cell r="E151" t="str">
            <v>离退休人员慰问金</v>
          </cell>
          <cell r="F151" t="str">
            <v>东莞理工学院</v>
          </cell>
          <cell r="G151" t="str">
            <v>DGUTCWC</v>
          </cell>
          <cell r="H151">
            <v>0</v>
          </cell>
          <cell r="I151">
            <v>0</v>
          </cell>
          <cell r="J151">
            <v>0</v>
          </cell>
          <cell r="K151">
            <v>0</v>
          </cell>
          <cell r="L151">
            <v>0</v>
          </cell>
          <cell r="M151">
            <v>0</v>
          </cell>
          <cell r="N151">
            <v>0</v>
          </cell>
          <cell r="O151">
            <v>0</v>
          </cell>
        </row>
        <row r="152">
          <cell r="D152" t="str">
            <v>00000230004</v>
          </cell>
          <cell r="E152" t="str">
            <v>农业银行长期借款</v>
          </cell>
          <cell r="F152" t="str">
            <v>东莞理工学院</v>
          </cell>
          <cell r="G152" t="str">
            <v>DGUTCWC</v>
          </cell>
          <cell r="H152">
            <v>0</v>
          </cell>
          <cell r="I152">
            <v>44062850.5</v>
          </cell>
          <cell r="J152">
            <v>0</v>
          </cell>
          <cell r="K152">
            <v>44062850.5</v>
          </cell>
          <cell r="L152">
            <v>0</v>
          </cell>
          <cell r="M152">
            <v>0</v>
          </cell>
          <cell r="N152">
            <v>0</v>
          </cell>
          <cell r="O152">
            <v>44062850.5</v>
          </cell>
        </row>
        <row r="153">
          <cell r="D153" t="str">
            <v>00000230005</v>
          </cell>
          <cell r="E153" t="str">
            <v>工商银行长期借款</v>
          </cell>
          <cell r="F153" t="str">
            <v>东莞理工学院</v>
          </cell>
          <cell r="G153" t="str">
            <v>DGUTCWC</v>
          </cell>
          <cell r="H153">
            <v>0</v>
          </cell>
          <cell r="I153">
            <v>0</v>
          </cell>
          <cell r="J153">
            <v>0</v>
          </cell>
          <cell r="K153">
            <v>0</v>
          </cell>
          <cell r="L153">
            <v>0</v>
          </cell>
          <cell r="M153">
            <v>0</v>
          </cell>
          <cell r="N153">
            <v>0</v>
          </cell>
          <cell r="O153">
            <v>0</v>
          </cell>
        </row>
        <row r="154">
          <cell r="D154" t="str">
            <v>00000230006</v>
          </cell>
          <cell r="E154" t="str">
            <v>建设银行长期借款</v>
          </cell>
          <cell r="F154" t="str">
            <v>东莞理工学院</v>
          </cell>
          <cell r="G154" t="str">
            <v>DGUTCWC</v>
          </cell>
          <cell r="H154">
            <v>0</v>
          </cell>
          <cell r="I154">
            <v>0</v>
          </cell>
          <cell r="J154">
            <v>0</v>
          </cell>
          <cell r="K154">
            <v>0</v>
          </cell>
          <cell r="L154">
            <v>0</v>
          </cell>
          <cell r="M154">
            <v>0</v>
          </cell>
          <cell r="N154">
            <v>0</v>
          </cell>
          <cell r="O154">
            <v>0</v>
          </cell>
        </row>
        <row r="155">
          <cell r="D155" t="str">
            <v>00000230007</v>
          </cell>
          <cell r="E155" t="str">
            <v>西部计划志愿者体检费</v>
          </cell>
          <cell r="F155" t="str">
            <v>东莞理工学院</v>
          </cell>
          <cell r="G155" t="str">
            <v>DGUTCWC</v>
          </cell>
          <cell r="H155">
            <v>0</v>
          </cell>
          <cell r="I155">
            <v>0</v>
          </cell>
          <cell r="J155">
            <v>0</v>
          </cell>
          <cell r="K155">
            <v>0</v>
          </cell>
          <cell r="L155">
            <v>0</v>
          </cell>
          <cell r="M155">
            <v>0</v>
          </cell>
          <cell r="N155">
            <v>0</v>
          </cell>
          <cell r="O155">
            <v>0</v>
          </cell>
        </row>
        <row r="156">
          <cell r="D156" t="str">
            <v>00000230008</v>
          </cell>
          <cell r="E156" t="str">
            <v>征兵专项经费</v>
          </cell>
          <cell r="F156" t="str">
            <v>东莞理工学院</v>
          </cell>
          <cell r="G156" t="str">
            <v>DGUTCWC</v>
          </cell>
          <cell r="H156">
            <v>0</v>
          </cell>
          <cell r="I156">
            <v>63000</v>
          </cell>
          <cell r="J156">
            <v>0</v>
          </cell>
          <cell r="K156">
            <v>63000</v>
          </cell>
          <cell r="L156">
            <v>0</v>
          </cell>
          <cell r="M156">
            <v>0</v>
          </cell>
          <cell r="N156">
            <v>0</v>
          </cell>
          <cell r="O156">
            <v>63000</v>
          </cell>
        </row>
        <row r="157">
          <cell r="D157" t="str">
            <v>00000230009</v>
          </cell>
          <cell r="E157" t="str">
            <v>2022年普通专升本考试和三二分段专升本考试费用</v>
          </cell>
          <cell r="F157" t="str">
            <v>东莞理工学院</v>
          </cell>
          <cell r="G157" t="str">
            <v>XS0001</v>
          </cell>
          <cell r="H157">
            <v>0</v>
          </cell>
          <cell r="I157">
            <v>0</v>
          </cell>
          <cell r="J157">
            <v>0</v>
          </cell>
          <cell r="K157">
            <v>0</v>
          </cell>
          <cell r="L157">
            <v>0</v>
          </cell>
          <cell r="M157">
            <v>0</v>
          </cell>
          <cell r="N157">
            <v>0</v>
          </cell>
          <cell r="O157">
            <v>0</v>
          </cell>
        </row>
        <row r="158">
          <cell r="D158" t="str">
            <v>00000230010</v>
          </cell>
          <cell r="E158" t="str">
            <v>粤财科教[2022]215号广东省财政厅关于提前下达2023年度省政府来粤留学生奖学金</v>
          </cell>
          <cell r="F158" t="str">
            <v>东莞理工学院</v>
          </cell>
          <cell r="G158" t="str">
            <v>DGUTCWC</v>
          </cell>
          <cell r="H158">
            <v>0</v>
          </cell>
          <cell r="I158">
            <v>0</v>
          </cell>
          <cell r="J158">
            <v>0</v>
          </cell>
          <cell r="K158">
            <v>0</v>
          </cell>
          <cell r="L158">
            <v>0</v>
          </cell>
          <cell r="M158">
            <v>0</v>
          </cell>
          <cell r="N158">
            <v>0</v>
          </cell>
          <cell r="O158">
            <v>0</v>
          </cell>
        </row>
        <row r="159">
          <cell r="D159" t="str">
            <v>00000230011</v>
          </cell>
          <cell r="E159" t="str">
            <v>（中央）粤财科教[2022]207号广东省财政厅提前下达2023年高等教育学生资助资金的通知</v>
          </cell>
          <cell r="F159" t="str">
            <v>东莞理工学院</v>
          </cell>
          <cell r="G159" t="str">
            <v>DGUTCWC</v>
          </cell>
          <cell r="H159">
            <v>0</v>
          </cell>
          <cell r="I159">
            <v>0</v>
          </cell>
          <cell r="J159">
            <v>0</v>
          </cell>
          <cell r="K159">
            <v>0</v>
          </cell>
          <cell r="L159">
            <v>0</v>
          </cell>
          <cell r="M159">
            <v>0</v>
          </cell>
          <cell r="N159">
            <v>0</v>
          </cell>
          <cell r="O159">
            <v>0</v>
          </cell>
        </row>
        <row r="160">
          <cell r="D160" t="str">
            <v>00000230012</v>
          </cell>
          <cell r="E160" t="str">
            <v>（省级）粤财科教[2022]207号广东省财政厅提前下达2023年高等教育学生资助资金的通知</v>
          </cell>
          <cell r="F160" t="str">
            <v>东莞理工学院</v>
          </cell>
          <cell r="G160" t="str">
            <v>DGUTCWC</v>
          </cell>
          <cell r="H160">
            <v>0</v>
          </cell>
          <cell r="I160">
            <v>0</v>
          </cell>
          <cell r="J160">
            <v>0</v>
          </cell>
          <cell r="K160">
            <v>0</v>
          </cell>
          <cell r="L160">
            <v>0</v>
          </cell>
          <cell r="M160">
            <v>0</v>
          </cell>
          <cell r="N160">
            <v>0</v>
          </cell>
          <cell r="O160">
            <v>0</v>
          </cell>
        </row>
        <row r="161">
          <cell r="D161" t="str">
            <v>00000230013</v>
          </cell>
          <cell r="E161" t="str">
            <v>粤财科教[2022]214号广东省财政厅关于提前下达2023年优秀青年科研人才国际培养计划资金的通知</v>
          </cell>
          <cell r="F161" t="str">
            <v>东莞理工学院</v>
          </cell>
          <cell r="G161" t="str">
            <v>DGUTCWC</v>
          </cell>
          <cell r="H161">
            <v>0</v>
          </cell>
          <cell r="I161">
            <v>0</v>
          </cell>
          <cell r="J161">
            <v>0</v>
          </cell>
          <cell r="K161">
            <v>0</v>
          </cell>
          <cell r="L161">
            <v>0</v>
          </cell>
          <cell r="M161">
            <v>0</v>
          </cell>
          <cell r="N161">
            <v>0</v>
          </cell>
          <cell r="O161">
            <v>0</v>
          </cell>
        </row>
        <row r="162">
          <cell r="D162" t="str">
            <v>00000230014</v>
          </cell>
          <cell r="E162" t="str">
            <v>粤财科教[2022]245号广东省财政厅关于提前下达2023年省级教育发展专项（新强师工程）第一批资金的通知</v>
          </cell>
          <cell r="F162" t="str">
            <v>东莞理工学院</v>
          </cell>
          <cell r="G162" t="str">
            <v>DGUTCWC</v>
          </cell>
          <cell r="H162">
            <v>0</v>
          </cell>
          <cell r="I162">
            <v>0</v>
          </cell>
          <cell r="J162">
            <v>0</v>
          </cell>
          <cell r="K162">
            <v>0</v>
          </cell>
          <cell r="L162">
            <v>0</v>
          </cell>
          <cell r="M162">
            <v>0</v>
          </cell>
          <cell r="N162">
            <v>0</v>
          </cell>
          <cell r="O162">
            <v>0</v>
          </cell>
        </row>
        <row r="163">
          <cell r="D163" t="str">
            <v>00000230015</v>
          </cell>
          <cell r="E163" t="str">
            <v>第六届传热传质青年学术论坛</v>
          </cell>
          <cell r="F163" t="str">
            <v>东莞理工学院</v>
          </cell>
          <cell r="G163" t="str">
            <v>DGUTCWC</v>
          </cell>
          <cell r="H163">
            <v>0</v>
          </cell>
          <cell r="I163">
            <v>0</v>
          </cell>
          <cell r="J163">
            <v>0</v>
          </cell>
          <cell r="K163">
            <v>0</v>
          </cell>
          <cell r="L163">
            <v>0</v>
          </cell>
          <cell r="M163">
            <v>0</v>
          </cell>
          <cell r="N163">
            <v>0</v>
          </cell>
          <cell r="O163">
            <v>0</v>
          </cell>
        </row>
        <row r="164">
          <cell r="D164" t="str">
            <v>00000230016</v>
          </cell>
          <cell r="E164" t="str">
            <v>粤财科教[2022]277号提前下达2023年基础教育高质量发展资金（德育和劳动专项）</v>
          </cell>
          <cell r="F164" t="str">
            <v>东莞理工学院</v>
          </cell>
          <cell r="G164" t="str">
            <v>DGUTCWC</v>
          </cell>
          <cell r="H164">
            <v>0</v>
          </cell>
          <cell r="I164">
            <v>0</v>
          </cell>
          <cell r="J164">
            <v>0</v>
          </cell>
          <cell r="K164">
            <v>0</v>
          </cell>
          <cell r="L164">
            <v>0</v>
          </cell>
          <cell r="M164">
            <v>0</v>
          </cell>
          <cell r="N164">
            <v>0</v>
          </cell>
          <cell r="O164">
            <v>0</v>
          </cell>
        </row>
        <row r="165">
          <cell r="D165" t="str">
            <v>00000230017</v>
          </cell>
          <cell r="E165" t="str">
            <v>演出服务费</v>
          </cell>
          <cell r="F165" t="str">
            <v>东莞理工学院</v>
          </cell>
          <cell r="G165" t="str">
            <v>DGUTCWC</v>
          </cell>
          <cell r="H165">
            <v>0</v>
          </cell>
          <cell r="I165">
            <v>0</v>
          </cell>
          <cell r="J165">
            <v>0</v>
          </cell>
          <cell r="K165">
            <v>0</v>
          </cell>
          <cell r="L165">
            <v>0</v>
          </cell>
          <cell r="M165">
            <v>0</v>
          </cell>
          <cell r="N165">
            <v>0</v>
          </cell>
          <cell r="O165">
            <v>0</v>
          </cell>
        </row>
        <row r="166">
          <cell r="D166" t="str">
            <v>00000230018</v>
          </cell>
          <cell r="E166" t="str">
            <v>东莞市博士后培养扶持资助资金</v>
          </cell>
          <cell r="F166" t="str">
            <v>东莞理工学院</v>
          </cell>
          <cell r="G166" t="str">
            <v>DGUTCWC</v>
          </cell>
          <cell r="H166">
            <v>0</v>
          </cell>
          <cell r="I166">
            <v>0</v>
          </cell>
          <cell r="J166">
            <v>0</v>
          </cell>
          <cell r="K166">
            <v>0</v>
          </cell>
          <cell r="L166">
            <v>0</v>
          </cell>
          <cell r="M166">
            <v>0</v>
          </cell>
          <cell r="N166">
            <v>0</v>
          </cell>
          <cell r="O166">
            <v>0</v>
          </cell>
        </row>
        <row r="167">
          <cell r="D167" t="str">
            <v>00000230019</v>
          </cell>
          <cell r="E167" t="str">
            <v>基于粒子法-网格法耦合的东莞市城市洪水模拟预报模型研究-广东省海外名师项目</v>
          </cell>
          <cell r="F167" t="str">
            <v>东莞理工学院</v>
          </cell>
          <cell r="G167" t="str">
            <v>DGUTCWC</v>
          </cell>
          <cell r="H167">
            <v>0</v>
          </cell>
          <cell r="I167">
            <v>0</v>
          </cell>
          <cell r="J167">
            <v>0</v>
          </cell>
          <cell r="K167">
            <v>0</v>
          </cell>
          <cell r="L167">
            <v>0</v>
          </cell>
          <cell r="M167">
            <v>0</v>
          </cell>
          <cell r="N167">
            <v>0</v>
          </cell>
          <cell r="O167">
            <v>0</v>
          </cell>
        </row>
        <row r="168">
          <cell r="D168" t="str">
            <v>00000230020</v>
          </cell>
          <cell r="E168" t="str">
            <v>广东省海外青年博士后引进项目资金</v>
          </cell>
          <cell r="F168" t="str">
            <v>东莞理工学院</v>
          </cell>
          <cell r="G168" t="str">
            <v>DGUTCWC</v>
          </cell>
          <cell r="H168">
            <v>0</v>
          </cell>
          <cell r="I168">
            <v>0</v>
          </cell>
          <cell r="J168">
            <v>0</v>
          </cell>
          <cell r="K168">
            <v>0</v>
          </cell>
          <cell r="L168">
            <v>0</v>
          </cell>
          <cell r="M168">
            <v>0</v>
          </cell>
          <cell r="N168">
            <v>0</v>
          </cell>
          <cell r="O168">
            <v>0</v>
          </cell>
        </row>
        <row r="169">
          <cell r="D169" t="str">
            <v>00000230021</v>
          </cell>
          <cell r="E169" t="str">
            <v>定向捐赠代管资金</v>
          </cell>
          <cell r="F169" t="str">
            <v>东莞理工学院</v>
          </cell>
          <cell r="G169" t="str">
            <v>DGUTCWC</v>
          </cell>
          <cell r="H169">
            <v>0</v>
          </cell>
          <cell r="I169">
            <v>6949.7</v>
          </cell>
          <cell r="J169">
            <v>0</v>
          </cell>
          <cell r="K169">
            <v>6949.7</v>
          </cell>
          <cell r="L169">
            <v>0</v>
          </cell>
          <cell r="M169">
            <v>0</v>
          </cell>
          <cell r="N169">
            <v>0</v>
          </cell>
          <cell r="O169">
            <v>6949.7</v>
          </cell>
        </row>
        <row r="170">
          <cell r="D170" t="str">
            <v>00000230022</v>
          </cell>
          <cell r="E170" t="str">
            <v>“合泰杯”单片机应用设计竞赛</v>
          </cell>
          <cell r="F170" t="str">
            <v>东莞理工学院</v>
          </cell>
          <cell r="G170" t="str">
            <v>DGUTCWC</v>
          </cell>
          <cell r="H170">
            <v>0</v>
          </cell>
          <cell r="I170">
            <v>0</v>
          </cell>
          <cell r="J170">
            <v>0</v>
          </cell>
          <cell r="K170">
            <v>0</v>
          </cell>
          <cell r="L170">
            <v>0</v>
          </cell>
          <cell r="M170">
            <v>0</v>
          </cell>
          <cell r="N170">
            <v>0</v>
          </cell>
          <cell r="O170">
            <v>0</v>
          </cell>
        </row>
        <row r="171">
          <cell r="D171" t="str">
            <v>00000230023</v>
          </cell>
          <cell r="E171" t="str">
            <v>粤财行[2022]153号广东省财政厅关于提前下达2023年广东省科技创新战略专项资金（大学生科技创新培育）的通知</v>
          </cell>
          <cell r="F171" t="str">
            <v>东莞理工学院</v>
          </cell>
          <cell r="G171" t="str">
            <v>DGUTCWC</v>
          </cell>
          <cell r="H171">
            <v>0</v>
          </cell>
          <cell r="I171">
            <v>0</v>
          </cell>
          <cell r="J171">
            <v>0</v>
          </cell>
          <cell r="K171">
            <v>0</v>
          </cell>
          <cell r="L171">
            <v>0</v>
          </cell>
          <cell r="M171">
            <v>0</v>
          </cell>
          <cell r="N171">
            <v>0</v>
          </cell>
          <cell r="O171">
            <v>0</v>
          </cell>
        </row>
        <row r="172">
          <cell r="D172" t="str">
            <v>00000230024</v>
          </cell>
          <cell r="E172" t="str">
            <v>粤财农[2022]169号广东省财政厅关于提前下达2023年中央水利发展资金预算的通知</v>
          </cell>
          <cell r="F172" t="str">
            <v>东莞理工学院</v>
          </cell>
          <cell r="G172" t="str">
            <v>DGUTCWC</v>
          </cell>
          <cell r="H172">
            <v>0</v>
          </cell>
          <cell r="I172">
            <v>0</v>
          </cell>
          <cell r="J172">
            <v>0</v>
          </cell>
          <cell r="K172">
            <v>0</v>
          </cell>
          <cell r="L172">
            <v>0</v>
          </cell>
          <cell r="M172">
            <v>0</v>
          </cell>
          <cell r="N172">
            <v>0</v>
          </cell>
          <cell r="O172">
            <v>0</v>
          </cell>
        </row>
        <row r="173">
          <cell r="D173" t="str">
            <v>00000230025</v>
          </cell>
          <cell r="E173" t="str">
            <v>普通话水平测试站报名测试费</v>
          </cell>
          <cell r="F173" t="str">
            <v>东莞理工学院</v>
          </cell>
          <cell r="G173" t="str">
            <v>DGUTCWC</v>
          </cell>
          <cell r="H173">
            <v>0</v>
          </cell>
          <cell r="I173">
            <v>0</v>
          </cell>
          <cell r="J173">
            <v>0</v>
          </cell>
          <cell r="K173">
            <v>0</v>
          </cell>
          <cell r="L173">
            <v>0</v>
          </cell>
          <cell r="M173">
            <v>0</v>
          </cell>
          <cell r="N173">
            <v>0</v>
          </cell>
          <cell r="O173">
            <v>0</v>
          </cell>
        </row>
        <row r="174">
          <cell r="D174" t="str">
            <v>00000230026</v>
          </cell>
          <cell r="E174" t="str">
            <v>东莞市“千人计划”专家配套经费</v>
          </cell>
          <cell r="F174" t="str">
            <v>东莞理工学院</v>
          </cell>
          <cell r="G174" t="str">
            <v>DGUTCWC</v>
          </cell>
          <cell r="H174">
            <v>0</v>
          </cell>
          <cell r="I174">
            <v>0</v>
          </cell>
          <cell r="J174">
            <v>0</v>
          </cell>
          <cell r="K174">
            <v>0</v>
          </cell>
          <cell r="L174">
            <v>0</v>
          </cell>
          <cell r="M174">
            <v>0</v>
          </cell>
          <cell r="N174">
            <v>0</v>
          </cell>
          <cell r="O174">
            <v>0</v>
          </cell>
        </row>
        <row r="175">
          <cell r="D175" t="str">
            <v>00000230027</v>
          </cell>
          <cell r="E175" t="str">
            <v>高校预防艾滋病宣传教育费</v>
          </cell>
          <cell r="F175" t="str">
            <v>东莞理工学院</v>
          </cell>
          <cell r="G175" t="str">
            <v>DGUTCWC</v>
          </cell>
          <cell r="H175">
            <v>0</v>
          </cell>
          <cell r="I175">
            <v>0</v>
          </cell>
          <cell r="J175">
            <v>0</v>
          </cell>
          <cell r="K175">
            <v>0</v>
          </cell>
          <cell r="L175">
            <v>0</v>
          </cell>
          <cell r="M175">
            <v>0</v>
          </cell>
          <cell r="N175">
            <v>0</v>
          </cell>
          <cell r="O175">
            <v>0</v>
          </cell>
        </row>
        <row r="176">
          <cell r="D176" t="str">
            <v>00000230028</v>
          </cell>
          <cell r="E176" t="str">
            <v>知识产权费退款</v>
          </cell>
          <cell r="F176" t="str">
            <v>东莞理工学院</v>
          </cell>
          <cell r="G176" t="str">
            <v>DGUTCWC</v>
          </cell>
          <cell r="H176">
            <v>0</v>
          </cell>
          <cell r="I176">
            <v>0</v>
          </cell>
          <cell r="J176">
            <v>0</v>
          </cell>
          <cell r="K176">
            <v>0</v>
          </cell>
          <cell r="L176">
            <v>0</v>
          </cell>
          <cell r="M176">
            <v>0</v>
          </cell>
          <cell r="N176">
            <v>0</v>
          </cell>
          <cell r="O176">
            <v>0</v>
          </cell>
        </row>
        <row r="177">
          <cell r="D177" t="str">
            <v>00000230029</v>
          </cell>
          <cell r="E177" t="str">
            <v>粤财工[2022]134号2023年度知识产权专项资金下放市县东莞市任务</v>
          </cell>
          <cell r="F177" t="str">
            <v>东莞理工学院</v>
          </cell>
          <cell r="G177" t="str">
            <v>DGUTCWC</v>
          </cell>
          <cell r="H177">
            <v>0</v>
          </cell>
          <cell r="I177">
            <v>0</v>
          </cell>
          <cell r="J177">
            <v>0</v>
          </cell>
          <cell r="K177">
            <v>0</v>
          </cell>
          <cell r="L177">
            <v>0</v>
          </cell>
          <cell r="M177">
            <v>0</v>
          </cell>
          <cell r="N177">
            <v>0</v>
          </cell>
          <cell r="O177">
            <v>0</v>
          </cell>
        </row>
        <row r="178">
          <cell r="D178" t="str">
            <v>00000230030</v>
          </cell>
          <cell r="E178" t="str">
            <v>团学文创中心活动经费</v>
          </cell>
          <cell r="F178" t="str">
            <v>东莞理工学院</v>
          </cell>
          <cell r="G178" t="str">
            <v>DGUTCWC</v>
          </cell>
          <cell r="H178">
            <v>0</v>
          </cell>
          <cell r="I178">
            <v>0</v>
          </cell>
          <cell r="J178">
            <v>0</v>
          </cell>
          <cell r="K178">
            <v>0</v>
          </cell>
          <cell r="L178">
            <v>0</v>
          </cell>
          <cell r="M178">
            <v>0</v>
          </cell>
          <cell r="N178">
            <v>0</v>
          </cell>
          <cell r="O178">
            <v>0</v>
          </cell>
        </row>
        <row r="179">
          <cell r="D179" t="str">
            <v>00000230031</v>
          </cell>
          <cell r="E179" t="str">
            <v>团日活动经费</v>
          </cell>
          <cell r="F179" t="str">
            <v>东莞理工学院</v>
          </cell>
          <cell r="G179" t="str">
            <v>DGUTCWC</v>
          </cell>
          <cell r="H179">
            <v>0</v>
          </cell>
          <cell r="I179">
            <v>0</v>
          </cell>
          <cell r="J179">
            <v>0</v>
          </cell>
          <cell r="K179">
            <v>0</v>
          </cell>
          <cell r="L179">
            <v>0</v>
          </cell>
          <cell r="M179">
            <v>0</v>
          </cell>
          <cell r="N179">
            <v>0</v>
          </cell>
          <cell r="O179">
            <v>0</v>
          </cell>
        </row>
        <row r="180">
          <cell r="D180" t="str">
            <v>00000230032</v>
          </cell>
          <cell r="E180" t="str">
            <v>广东省学校心理健康活动月启动项目</v>
          </cell>
          <cell r="F180" t="str">
            <v>东莞理工学院</v>
          </cell>
          <cell r="G180" t="str">
            <v>DGUTCWC</v>
          </cell>
          <cell r="H180">
            <v>0</v>
          </cell>
          <cell r="I180">
            <v>0</v>
          </cell>
          <cell r="J180">
            <v>0</v>
          </cell>
          <cell r="K180">
            <v>0</v>
          </cell>
          <cell r="L180">
            <v>0</v>
          </cell>
          <cell r="M180">
            <v>0</v>
          </cell>
          <cell r="N180">
            <v>0</v>
          </cell>
          <cell r="O180">
            <v>0</v>
          </cell>
        </row>
        <row r="181">
          <cell r="D181" t="str">
            <v>00000230033</v>
          </cell>
          <cell r="E181" t="str">
            <v>东莞市博士后扶持资助项目（2023年东莞市资助第一批）</v>
          </cell>
          <cell r="F181" t="str">
            <v>东莞理工学院</v>
          </cell>
          <cell r="G181" t="str">
            <v>DGUTCWC</v>
          </cell>
          <cell r="H181">
            <v>0</v>
          </cell>
          <cell r="I181">
            <v>0</v>
          </cell>
          <cell r="J181">
            <v>0</v>
          </cell>
          <cell r="K181">
            <v>0</v>
          </cell>
          <cell r="L181">
            <v>0</v>
          </cell>
          <cell r="M181">
            <v>0</v>
          </cell>
          <cell r="N181">
            <v>0</v>
          </cell>
          <cell r="O181">
            <v>0</v>
          </cell>
        </row>
        <row r="182">
          <cell r="D182" t="str">
            <v>00000230034</v>
          </cell>
          <cell r="E182" t="str">
            <v>2023年广东省海外博士后人才支持项目资金（第二批）</v>
          </cell>
          <cell r="F182" t="str">
            <v>东莞理工学院</v>
          </cell>
          <cell r="G182" t="str">
            <v>DGUTCWC</v>
          </cell>
          <cell r="H182">
            <v>0</v>
          </cell>
          <cell r="I182">
            <v>0</v>
          </cell>
          <cell r="J182">
            <v>0</v>
          </cell>
          <cell r="K182">
            <v>0</v>
          </cell>
          <cell r="L182">
            <v>0</v>
          </cell>
          <cell r="M182">
            <v>0</v>
          </cell>
          <cell r="N182">
            <v>0</v>
          </cell>
          <cell r="O182">
            <v>0</v>
          </cell>
        </row>
        <row r="183">
          <cell r="D183" t="str">
            <v>00000230035</v>
          </cell>
          <cell r="E183" t="str">
            <v>2023年广东省海外博士后人才支持项目资金（第三批）</v>
          </cell>
          <cell r="F183" t="str">
            <v>东莞理工学院</v>
          </cell>
          <cell r="G183" t="str">
            <v>DGUTCWC</v>
          </cell>
          <cell r="H183">
            <v>0</v>
          </cell>
          <cell r="I183">
            <v>0</v>
          </cell>
          <cell r="J183">
            <v>0</v>
          </cell>
          <cell r="K183">
            <v>0</v>
          </cell>
          <cell r="L183">
            <v>0</v>
          </cell>
          <cell r="M183">
            <v>0</v>
          </cell>
          <cell r="N183">
            <v>0</v>
          </cell>
          <cell r="O183">
            <v>0</v>
          </cell>
        </row>
        <row r="184">
          <cell r="D184" t="str">
            <v>00000230036</v>
          </cell>
          <cell r="E184" t="str">
            <v>（中央）粤财科教[2023]57号2023年高校本专科生国家奖助学金清算资金</v>
          </cell>
          <cell r="F184" t="str">
            <v>东莞理工学院</v>
          </cell>
          <cell r="G184" t="str">
            <v>DGUTCWC</v>
          </cell>
          <cell r="H184">
            <v>0</v>
          </cell>
          <cell r="I184">
            <v>0</v>
          </cell>
          <cell r="J184">
            <v>0</v>
          </cell>
          <cell r="K184">
            <v>0</v>
          </cell>
          <cell r="L184">
            <v>0</v>
          </cell>
          <cell r="M184">
            <v>0</v>
          </cell>
          <cell r="N184">
            <v>0</v>
          </cell>
          <cell r="O184">
            <v>0</v>
          </cell>
        </row>
        <row r="185">
          <cell r="D185" t="str">
            <v>00000230037</v>
          </cell>
          <cell r="E185" t="str">
            <v>粤财科教[2023]57号2023年服兵役资助中央财政清算资金</v>
          </cell>
          <cell r="F185" t="str">
            <v>东莞理工学院</v>
          </cell>
          <cell r="G185" t="str">
            <v>DGUTCWC</v>
          </cell>
          <cell r="H185">
            <v>0</v>
          </cell>
          <cell r="I185">
            <v>0</v>
          </cell>
          <cell r="J185">
            <v>0</v>
          </cell>
          <cell r="K185">
            <v>0</v>
          </cell>
          <cell r="L185">
            <v>0</v>
          </cell>
          <cell r="M185">
            <v>0</v>
          </cell>
          <cell r="N185">
            <v>0</v>
          </cell>
          <cell r="O185">
            <v>0</v>
          </cell>
        </row>
        <row r="186">
          <cell r="D186" t="str">
            <v>00000230038</v>
          </cell>
          <cell r="E186" t="str">
            <v>粤财科教[2023]51号2023年中央支持地方高校改革发展清算资金-少数民族预科生生均培养经费</v>
          </cell>
          <cell r="F186" t="str">
            <v>东莞理工学院</v>
          </cell>
          <cell r="G186" t="str">
            <v>DGUTCWC</v>
          </cell>
          <cell r="H186">
            <v>0</v>
          </cell>
          <cell r="I186">
            <v>0</v>
          </cell>
          <cell r="J186">
            <v>0</v>
          </cell>
          <cell r="K186">
            <v>0</v>
          </cell>
          <cell r="L186">
            <v>0</v>
          </cell>
          <cell r="M186">
            <v>0</v>
          </cell>
          <cell r="N186">
            <v>0</v>
          </cell>
          <cell r="O186">
            <v>0</v>
          </cell>
        </row>
        <row r="187">
          <cell r="D187" t="str">
            <v>00000230039</v>
          </cell>
          <cell r="E187" t="str">
            <v>粤财科教[2023]57号2023年国家助学贷款中央奖补资金清算资金</v>
          </cell>
          <cell r="F187" t="str">
            <v>东莞理工学院</v>
          </cell>
          <cell r="G187" t="str">
            <v>DGUTCWC</v>
          </cell>
          <cell r="H187">
            <v>0</v>
          </cell>
          <cell r="I187">
            <v>0</v>
          </cell>
          <cell r="J187">
            <v>0</v>
          </cell>
          <cell r="K187">
            <v>0</v>
          </cell>
          <cell r="L187">
            <v>0</v>
          </cell>
          <cell r="M187">
            <v>0</v>
          </cell>
          <cell r="N187">
            <v>0</v>
          </cell>
          <cell r="O187">
            <v>0</v>
          </cell>
        </row>
        <row r="188">
          <cell r="D188" t="str">
            <v>00000230040</v>
          </cell>
          <cell r="E188" t="str">
            <v>（中央）粤财科教[2023]57号2023年高校研究生国家奖助学金中央清算资金</v>
          </cell>
          <cell r="F188" t="str">
            <v>东莞理工学院</v>
          </cell>
          <cell r="G188" t="str">
            <v>DGUTCWC</v>
          </cell>
          <cell r="H188">
            <v>0</v>
          </cell>
          <cell r="I188">
            <v>0</v>
          </cell>
          <cell r="J188">
            <v>0</v>
          </cell>
          <cell r="K188">
            <v>0</v>
          </cell>
          <cell r="L188">
            <v>0</v>
          </cell>
          <cell r="M188">
            <v>0</v>
          </cell>
          <cell r="N188">
            <v>0</v>
          </cell>
          <cell r="O188">
            <v>0</v>
          </cell>
        </row>
        <row r="189">
          <cell r="D189" t="str">
            <v>00000230041</v>
          </cell>
          <cell r="E189" t="str">
            <v>（省级）粤财科教[2023]57号2023年高校研究生国家奖助学金省财政清算资金</v>
          </cell>
          <cell r="F189" t="str">
            <v>东莞理工学院</v>
          </cell>
          <cell r="G189" t="str">
            <v>DGUTCWC</v>
          </cell>
          <cell r="H189">
            <v>0</v>
          </cell>
          <cell r="I189">
            <v>0</v>
          </cell>
          <cell r="J189">
            <v>0</v>
          </cell>
          <cell r="K189">
            <v>0</v>
          </cell>
          <cell r="L189">
            <v>0</v>
          </cell>
          <cell r="M189">
            <v>0</v>
          </cell>
          <cell r="N189">
            <v>0</v>
          </cell>
          <cell r="O189">
            <v>0</v>
          </cell>
        </row>
        <row r="190">
          <cell r="D190" t="str">
            <v>00000230042</v>
          </cell>
          <cell r="E190" t="str">
            <v>（省级）粤财科教[2023]57号2023年本专科生国家奖助学金省财政清算资金</v>
          </cell>
          <cell r="F190" t="str">
            <v>东莞理工学院</v>
          </cell>
          <cell r="G190" t="str">
            <v>DGUTCWC</v>
          </cell>
          <cell r="H190">
            <v>0</v>
          </cell>
          <cell r="I190">
            <v>0</v>
          </cell>
          <cell r="J190">
            <v>0</v>
          </cell>
          <cell r="K190">
            <v>0</v>
          </cell>
          <cell r="L190">
            <v>0</v>
          </cell>
          <cell r="M190">
            <v>0</v>
          </cell>
          <cell r="N190">
            <v>0</v>
          </cell>
          <cell r="O190">
            <v>0</v>
          </cell>
        </row>
        <row r="191">
          <cell r="D191" t="str">
            <v>00000230043</v>
          </cell>
          <cell r="E191" t="str">
            <v>粤财科教[2023]51号2023年中央支持地方高校改革发展清算资金-港澳台华侨生生均培养经费</v>
          </cell>
          <cell r="F191" t="str">
            <v>东莞理工学院</v>
          </cell>
          <cell r="G191" t="str">
            <v>DGUTCWC</v>
          </cell>
          <cell r="H191">
            <v>0</v>
          </cell>
          <cell r="I191">
            <v>0</v>
          </cell>
          <cell r="J191">
            <v>0</v>
          </cell>
          <cell r="K191">
            <v>0</v>
          </cell>
          <cell r="L191">
            <v>0</v>
          </cell>
          <cell r="M191">
            <v>0</v>
          </cell>
          <cell r="N191">
            <v>0</v>
          </cell>
          <cell r="O191">
            <v>0</v>
          </cell>
        </row>
        <row r="192">
          <cell r="D192" t="str">
            <v>00000230044</v>
          </cell>
          <cell r="E192" t="str">
            <v>粤财农[2022]169号广东省财政厅关于提前下达2023年中央水利发展资金预算的通知</v>
          </cell>
          <cell r="F192" t="str">
            <v>东莞理工学院</v>
          </cell>
          <cell r="G192" t="str">
            <v>DGUTCWC</v>
          </cell>
          <cell r="H192">
            <v>0</v>
          </cell>
          <cell r="I192">
            <v>0</v>
          </cell>
          <cell r="J192">
            <v>0</v>
          </cell>
          <cell r="K192">
            <v>0</v>
          </cell>
          <cell r="L192">
            <v>0</v>
          </cell>
          <cell r="M192">
            <v>0</v>
          </cell>
          <cell r="N192">
            <v>0</v>
          </cell>
          <cell r="O192">
            <v>0</v>
          </cell>
        </row>
        <row r="193">
          <cell r="D193" t="str">
            <v>00000230045</v>
          </cell>
          <cell r="E193" t="str">
            <v>大型仪器平台收费对接测试费</v>
          </cell>
          <cell r="F193" t="str">
            <v>东莞理工学院</v>
          </cell>
          <cell r="G193" t="str">
            <v>DGUTCWC</v>
          </cell>
          <cell r="H193">
            <v>0</v>
          </cell>
          <cell r="I193">
            <v>0</v>
          </cell>
          <cell r="J193">
            <v>0</v>
          </cell>
          <cell r="K193">
            <v>0</v>
          </cell>
          <cell r="L193">
            <v>0</v>
          </cell>
          <cell r="M193">
            <v>0</v>
          </cell>
          <cell r="N193">
            <v>0</v>
          </cell>
          <cell r="O193">
            <v>0</v>
          </cell>
        </row>
        <row r="194">
          <cell r="D194" t="str">
            <v>00000230046</v>
          </cell>
          <cell r="E194" t="str">
            <v>粤财科教[2023]26号广东省财政厅关于下达2023年院士经费补助资金的通知</v>
          </cell>
          <cell r="F194" t="str">
            <v>东莞理工学院</v>
          </cell>
          <cell r="G194" t="str">
            <v>DGUTCWC</v>
          </cell>
          <cell r="H194">
            <v>0</v>
          </cell>
          <cell r="I194">
            <v>0</v>
          </cell>
          <cell r="J194">
            <v>0</v>
          </cell>
          <cell r="K194">
            <v>0</v>
          </cell>
          <cell r="L194">
            <v>0</v>
          </cell>
          <cell r="M194">
            <v>0</v>
          </cell>
          <cell r="N194">
            <v>0</v>
          </cell>
          <cell r="O194">
            <v>0</v>
          </cell>
        </row>
        <row r="195">
          <cell r="D195" t="str">
            <v>00000230047</v>
          </cell>
          <cell r="E195" t="str">
            <v>第十八届中国研究生电子设计竞赛全国总决赛承办经费</v>
          </cell>
          <cell r="F195" t="str">
            <v>东莞理工学院</v>
          </cell>
          <cell r="G195" t="str">
            <v>DGUTCWC</v>
          </cell>
          <cell r="H195">
            <v>0</v>
          </cell>
          <cell r="I195">
            <v>0</v>
          </cell>
          <cell r="J195">
            <v>0</v>
          </cell>
          <cell r="K195">
            <v>0</v>
          </cell>
          <cell r="L195">
            <v>0</v>
          </cell>
          <cell r="M195">
            <v>0</v>
          </cell>
          <cell r="N195">
            <v>0</v>
          </cell>
          <cell r="O195">
            <v>0</v>
          </cell>
        </row>
        <row r="196">
          <cell r="D196" t="str">
            <v>00000230048</v>
          </cell>
          <cell r="E196" t="str">
            <v>分基地技能人才提升经费</v>
          </cell>
          <cell r="F196" t="str">
            <v>东莞理工学院</v>
          </cell>
          <cell r="G196" t="str">
            <v>DGUTCWC</v>
          </cell>
          <cell r="H196">
            <v>0</v>
          </cell>
          <cell r="I196">
            <v>0</v>
          </cell>
          <cell r="J196">
            <v>0</v>
          </cell>
          <cell r="K196">
            <v>0</v>
          </cell>
          <cell r="L196">
            <v>0</v>
          </cell>
          <cell r="M196">
            <v>0</v>
          </cell>
          <cell r="N196">
            <v>0</v>
          </cell>
          <cell r="O196">
            <v>0</v>
          </cell>
        </row>
        <row r="197">
          <cell r="D197" t="str">
            <v>00000230049</v>
          </cell>
          <cell r="E197" t="str">
            <v>2022年广东省高等学校大学生工业设计大赛最佳组织奖奖金</v>
          </cell>
          <cell r="F197" t="str">
            <v>东莞理工学院</v>
          </cell>
          <cell r="G197" t="str">
            <v>DGUTCWC</v>
          </cell>
          <cell r="H197">
            <v>0</v>
          </cell>
          <cell r="I197">
            <v>0</v>
          </cell>
          <cell r="J197">
            <v>0</v>
          </cell>
          <cell r="K197">
            <v>0</v>
          </cell>
          <cell r="L197">
            <v>0</v>
          </cell>
          <cell r="M197">
            <v>0</v>
          </cell>
          <cell r="N197">
            <v>0</v>
          </cell>
          <cell r="O197">
            <v>0</v>
          </cell>
        </row>
        <row r="198">
          <cell r="D198" t="str">
            <v>00000230050</v>
          </cell>
          <cell r="E198" t="str">
            <v>粤财工[2022]134号2023年度知识产权专项资金下放市县东莞市任务</v>
          </cell>
          <cell r="F198" t="str">
            <v>东莞理工学院</v>
          </cell>
          <cell r="G198" t="str">
            <v>DGUTCWC</v>
          </cell>
          <cell r="H198">
            <v>0</v>
          </cell>
          <cell r="I198">
            <v>0</v>
          </cell>
          <cell r="J198">
            <v>0</v>
          </cell>
          <cell r="K198">
            <v>0</v>
          </cell>
          <cell r="L198">
            <v>0</v>
          </cell>
          <cell r="M198">
            <v>0</v>
          </cell>
          <cell r="N198">
            <v>0</v>
          </cell>
          <cell r="O198">
            <v>0</v>
          </cell>
        </row>
        <row r="199">
          <cell r="D199" t="str">
            <v>00000230051</v>
          </cell>
          <cell r="E199" t="str">
            <v>2023年度广州市退役士兵教育培训资助</v>
          </cell>
          <cell r="F199" t="str">
            <v>东莞理工学院</v>
          </cell>
          <cell r="G199" t="str">
            <v>DGUTCWC</v>
          </cell>
          <cell r="H199">
            <v>0</v>
          </cell>
          <cell r="I199">
            <v>0</v>
          </cell>
          <cell r="J199">
            <v>0</v>
          </cell>
          <cell r="K199">
            <v>0</v>
          </cell>
          <cell r="L199">
            <v>0</v>
          </cell>
          <cell r="M199">
            <v>0</v>
          </cell>
          <cell r="N199">
            <v>0</v>
          </cell>
          <cell r="O199">
            <v>0</v>
          </cell>
        </row>
        <row r="200">
          <cell r="D200" t="str">
            <v>00000230052</v>
          </cell>
          <cell r="E200" t="str">
            <v>长安镇涌头社区公开招聘社工人员考试组织项目</v>
          </cell>
          <cell r="F200" t="str">
            <v>东莞理工学院</v>
          </cell>
          <cell r="G200" t="str">
            <v>DGUTCWC</v>
          </cell>
          <cell r="H200">
            <v>0</v>
          </cell>
          <cell r="I200">
            <v>0</v>
          </cell>
          <cell r="J200">
            <v>0</v>
          </cell>
          <cell r="K200">
            <v>0</v>
          </cell>
          <cell r="L200">
            <v>0</v>
          </cell>
          <cell r="M200">
            <v>0</v>
          </cell>
          <cell r="N200">
            <v>0</v>
          </cell>
          <cell r="O200">
            <v>0</v>
          </cell>
        </row>
        <row r="201">
          <cell r="D201" t="str">
            <v>00000230053</v>
          </cell>
          <cell r="E201" t="str">
            <v>全国大学生机器人竞赛青年工程师培养及新工科“赛教融合”研究与实践</v>
          </cell>
          <cell r="F201" t="str">
            <v>东莞理工学院</v>
          </cell>
          <cell r="G201" t="str">
            <v>DGUTCWC</v>
          </cell>
          <cell r="H201">
            <v>0</v>
          </cell>
          <cell r="I201">
            <v>0</v>
          </cell>
          <cell r="J201">
            <v>0</v>
          </cell>
          <cell r="K201">
            <v>0</v>
          </cell>
          <cell r="L201">
            <v>0</v>
          </cell>
          <cell r="M201">
            <v>0</v>
          </cell>
          <cell r="N201">
            <v>0</v>
          </cell>
          <cell r="O201">
            <v>0</v>
          </cell>
        </row>
        <row r="202">
          <cell r="D202" t="str">
            <v>00000230054</v>
          </cell>
          <cell r="E202" t="str">
            <v>成果转化专项</v>
          </cell>
          <cell r="F202" t="str">
            <v>东莞理工学院</v>
          </cell>
          <cell r="G202" t="str">
            <v>DGUTCWC</v>
          </cell>
          <cell r="H202">
            <v>0</v>
          </cell>
          <cell r="I202">
            <v>550000</v>
          </cell>
          <cell r="J202">
            <v>0</v>
          </cell>
          <cell r="K202">
            <v>550000</v>
          </cell>
          <cell r="L202">
            <v>0</v>
          </cell>
          <cell r="M202">
            <v>0</v>
          </cell>
          <cell r="N202">
            <v>0</v>
          </cell>
          <cell r="O202">
            <v>550000</v>
          </cell>
        </row>
        <row r="203">
          <cell r="D203" t="str">
            <v>00000230055</v>
          </cell>
          <cell r="E203" t="str">
            <v>粤财科教[2022]202号广东省财政厅关于提前下达2023年基础教育高质量发展资金（基础教育质量检测、监督评估和特色项目）的通知</v>
          </cell>
          <cell r="F203" t="str">
            <v>东莞理工学院</v>
          </cell>
          <cell r="G203" t="str">
            <v>DGUTCWC</v>
          </cell>
          <cell r="H203">
            <v>0</v>
          </cell>
          <cell r="I203">
            <v>0</v>
          </cell>
          <cell r="J203">
            <v>0</v>
          </cell>
          <cell r="K203">
            <v>0</v>
          </cell>
          <cell r="L203">
            <v>0</v>
          </cell>
          <cell r="M203">
            <v>0</v>
          </cell>
          <cell r="N203">
            <v>0</v>
          </cell>
          <cell r="O203">
            <v>0</v>
          </cell>
        </row>
        <row r="204">
          <cell r="D204" t="str">
            <v>00000230056</v>
          </cell>
          <cell r="E204" t="str">
            <v>（零余额）博士、博士后、高人科研启动经费</v>
          </cell>
          <cell r="F204" t="str">
            <v>东莞理工学院</v>
          </cell>
          <cell r="G204" t="str">
            <v>DGUTCWC</v>
          </cell>
          <cell r="H204">
            <v>0</v>
          </cell>
          <cell r="I204">
            <v>0</v>
          </cell>
          <cell r="J204">
            <v>0</v>
          </cell>
          <cell r="K204">
            <v>0</v>
          </cell>
          <cell r="L204">
            <v>0</v>
          </cell>
          <cell r="M204">
            <v>0</v>
          </cell>
          <cell r="N204">
            <v>0</v>
          </cell>
          <cell r="O204">
            <v>0</v>
          </cell>
        </row>
        <row r="205">
          <cell r="D205" t="str">
            <v>00000230057</v>
          </cell>
          <cell r="E205" t="str">
            <v>兵员预征预储专项费</v>
          </cell>
          <cell r="F205" t="str">
            <v>东莞理工学院</v>
          </cell>
          <cell r="G205" t="str">
            <v>DGUTCWC</v>
          </cell>
          <cell r="H205">
            <v>0</v>
          </cell>
          <cell r="I205">
            <v>0</v>
          </cell>
          <cell r="J205">
            <v>0</v>
          </cell>
          <cell r="K205">
            <v>0</v>
          </cell>
          <cell r="L205">
            <v>0</v>
          </cell>
          <cell r="M205">
            <v>0</v>
          </cell>
          <cell r="N205">
            <v>0</v>
          </cell>
          <cell r="O205">
            <v>0</v>
          </cell>
        </row>
        <row r="206">
          <cell r="D206" t="str">
            <v>00000230058</v>
          </cell>
          <cell r="E206" t="str">
            <v>职业技能竞赛经费</v>
          </cell>
          <cell r="F206" t="str">
            <v>东莞理工学院</v>
          </cell>
          <cell r="G206" t="str">
            <v>DGUTCWC</v>
          </cell>
          <cell r="H206">
            <v>0</v>
          </cell>
          <cell r="I206">
            <v>7800</v>
          </cell>
          <cell r="J206">
            <v>0</v>
          </cell>
          <cell r="K206">
            <v>7800</v>
          </cell>
          <cell r="L206">
            <v>0</v>
          </cell>
          <cell r="M206">
            <v>0</v>
          </cell>
          <cell r="N206">
            <v>0</v>
          </cell>
          <cell r="O206">
            <v>7800</v>
          </cell>
        </row>
        <row r="207">
          <cell r="D207" t="str">
            <v>00000230059</v>
          </cell>
          <cell r="E207" t="str">
            <v>第十五届广东省艺术节参评舞蹈《英雄母亲》经费补贴</v>
          </cell>
          <cell r="F207" t="str">
            <v>东莞理工学院</v>
          </cell>
          <cell r="G207" t="str">
            <v>DGUTCWC</v>
          </cell>
          <cell r="H207">
            <v>0</v>
          </cell>
          <cell r="I207">
            <v>0</v>
          </cell>
          <cell r="J207">
            <v>0</v>
          </cell>
          <cell r="K207">
            <v>0</v>
          </cell>
          <cell r="L207">
            <v>0</v>
          </cell>
          <cell r="M207">
            <v>0</v>
          </cell>
          <cell r="N207">
            <v>0</v>
          </cell>
          <cell r="O207">
            <v>0</v>
          </cell>
        </row>
        <row r="208">
          <cell r="D208" t="str">
            <v>00000230060</v>
          </cell>
          <cell r="E208" t="str">
            <v>东莞理工学院智慧教室样板点参观讲解服务</v>
          </cell>
          <cell r="F208" t="str">
            <v>东莞理工学院</v>
          </cell>
          <cell r="G208" t="str">
            <v>DGUTCWC</v>
          </cell>
          <cell r="H208">
            <v>0</v>
          </cell>
          <cell r="I208">
            <v>0</v>
          </cell>
          <cell r="J208">
            <v>0</v>
          </cell>
          <cell r="K208">
            <v>0</v>
          </cell>
          <cell r="L208">
            <v>0</v>
          </cell>
          <cell r="M208">
            <v>0</v>
          </cell>
          <cell r="N208">
            <v>0</v>
          </cell>
          <cell r="O208">
            <v>0</v>
          </cell>
        </row>
        <row r="209">
          <cell r="D209" t="str">
            <v>00000230061</v>
          </cell>
          <cell r="E209" t="str">
            <v>经营服务性收入</v>
          </cell>
          <cell r="F209" t="str">
            <v>东莞理工学院</v>
          </cell>
          <cell r="G209" t="str">
            <v>DGUTCWC</v>
          </cell>
          <cell r="H209">
            <v>0</v>
          </cell>
          <cell r="I209">
            <v>0</v>
          </cell>
          <cell r="J209">
            <v>0</v>
          </cell>
          <cell r="K209">
            <v>0</v>
          </cell>
          <cell r="L209">
            <v>0</v>
          </cell>
          <cell r="M209">
            <v>0</v>
          </cell>
          <cell r="N209">
            <v>0</v>
          </cell>
          <cell r="O209">
            <v>0</v>
          </cell>
        </row>
        <row r="210">
          <cell r="D210" t="str">
            <v>00000240001</v>
          </cell>
          <cell r="E210" t="str">
            <v>台湾、港澳及华侨学生奖学金</v>
          </cell>
          <cell r="F210" t="str">
            <v>东莞理工学院</v>
          </cell>
          <cell r="G210" t="str">
            <v>DGUTCWC</v>
          </cell>
          <cell r="H210">
            <v>0</v>
          </cell>
          <cell r="I210">
            <v>0</v>
          </cell>
          <cell r="J210">
            <v>0</v>
          </cell>
          <cell r="K210">
            <v>0</v>
          </cell>
          <cell r="L210">
            <v>0</v>
          </cell>
          <cell r="M210">
            <v>0</v>
          </cell>
          <cell r="N210">
            <v>0</v>
          </cell>
          <cell r="O210">
            <v>0</v>
          </cell>
        </row>
        <row r="211">
          <cell r="D211" t="str">
            <v>00000240002</v>
          </cell>
          <cell r="E211" t="str">
            <v>教育资金</v>
          </cell>
          <cell r="F211" t="str">
            <v>东莞理工学院</v>
          </cell>
          <cell r="G211" t="str">
            <v>DGUTCWC</v>
          </cell>
          <cell r="H211">
            <v>0</v>
          </cell>
          <cell r="I211">
            <v>0</v>
          </cell>
          <cell r="J211">
            <v>0</v>
          </cell>
          <cell r="K211">
            <v>0</v>
          </cell>
          <cell r="L211">
            <v>0</v>
          </cell>
          <cell r="M211">
            <v>0</v>
          </cell>
          <cell r="N211">
            <v>0</v>
          </cell>
          <cell r="O211">
            <v>0</v>
          </cell>
        </row>
        <row r="212">
          <cell r="D212" t="str">
            <v>00000240003</v>
          </cell>
          <cell r="E212" t="str">
            <v>第八届广东高校网络媒体展示节活动经费</v>
          </cell>
          <cell r="F212" t="str">
            <v>东莞理工学院</v>
          </cell>
          <cell r="G212" t="str">
            <v>DGUTCWC</v>
          </cell>
          <cell r="H212">
            <v>0</v>
          </cell>
          <cell r="I212">
            <v>0</v>
          </cell>
          <cell r="J212">
            <v>0</v>
          </cell>
          <cell r="K212">
            <v>0</v>
          </cell>
          <cell r="L212">
            <v>0</v>
          </cell>
          <cell r="M212">
            <v>0</v>
          </cell>
          <cell r="N212">
            <v>0</v>
          </cell>
          <cell r="O212">
            <v>0</v>
          </cell>
        </row>
        <row r="213">
          <cell r="D213" t="str">
            <v>00000240004</v>
          </cell>
          <cell r="E213" t="str">
            <v>东莞理工学院2024年春季学期专场招聘会</v>
          </cell>
          <cell r="F213" t="str">
            <v>东莞理工学院</v>
          </cell>
          <cell r="G213" t="str">
            <v>DGUTCWC</v>
          </cell>
          <cell r="H213">
            <v>0</v>
          </cell>
          <cell r="I213">
            <v>0</v>
          </cell>
          <cell r="J213">
            <v>0</v>
          </cell>
          <cell r="K213">
            <v>0</v>
          </cell>
          <cell r="L213">
            <v>0</v>
          </cell>
          <cell r="M213">
            <v>0</v>
          </cell>
          <cell r="N213">
            <v>0</v>
          </cell>
          <cell r="O213">
            <v>0</v>
          </cell>
        </row>
        <row r="214">
          <cell r="D214" t="str">
            <v>00000240005</v>
          </cell>
          <cell r="E214" t="str">
            <v>东莞理工学院青匠文化工作室</v>
          </cell>
          <cell r="F214" t="str">
            <v>东莞理工学院</v>
          </cell>
          <cell r="G214" t="str">
            <v>DGUTCWC</v>
          </cell>
          <cell r="H214">
            <v>0</v>
          </cell>
          <cell r="I214">
            <v>0</v>
          </cell>
          <cell r="J214">
            <v>0</v>
          </cell>
          <cell r="K214">
            <v>0</v>
          </cell>
          <cell r="L214">
            <v>0</v>
          </cell>
          <cell r="M214">
            <v>0</v>
          </cell>
          <cell r="N214">
            <v>0</v>
          </cell>
          <cell r="O214">
            <v>0</v>
          </cell>
        </row>
        <row r="215">
          <cell r="D215" t="str">
            <v>00000240006</v>
          </cell>
          <cell r="E215" t="str">
            <v>香港城市大学（东莞）校长基金</v>
          </cell>
          <cell r="F215" t="str">
            <v>东莞理工学院</v>
          </cell>
          <cell r="G215" t="str">
            <v>DGUTCWC</v>
          </cell>
          <cell r="H215">
            <v>0</v>
          </cell>
          <cell r="I215">
            <v>0</v>
          </cell>
          <cell r="J215">
            <v>0</v>
          </cell>
          <cell r="K215">
            <v>0</v>
          </cell>
          <cell r="L215">
            <v>0</v>
          </cell>
          <cell r="M215">
            <v>0</v>
          </cell>
          <cell r="N215">
            <v>0</v>
          </cell>
          <cell r="O215">
            <v>0</v>
          </cell>
        </row>
        <row r="216">
          <cell r="D216" t="str">
            <v>00000240007</v>
          </cell>
          <cell r="E216" t="str">
            <v>香港城市大学（东莞）生均补助</v>
          </cell>
          <cell r="F216" t="str">
            <v>东莞理工学院</v>
          </cell>
          <cell r="G216" t="str">
            <v>DGUTCWC</v>
          </cell>
          <cell r="H216">
            <v>0</v>
          </cell>
          <cell r="I216">
            <v>0</v>
          </cell>
          <cell r="J216">
            <v>0</v>
          </cell>
          <cell r="K216">
            <v>0</v>
          </cell>
          <cell r="L216">
            <v>0</v>
          </cell>
          <cell r="M216">
            <v>0</v>
          </cell>
          <cell r="N216">
            <v>0</v>
          </cell>
          <cell r="O216">
            <v>0</v>
          </cell>
        </row>
        <row r="217">
          <cell r="D217" t="str">
            <v>00000240008</v>
          </cell>
          <cell r="E217" t="str">
            <v>粤财科教[2023]221号广东省财政厅关于提前下达2024年省级教育发展专项（新强师工程）资金的通知</v>
          </cell>
          <cell r="F217" t="str">
            <v>东莞理工学院</v>
          </cell>
          <cell r="G217" t="str">
            <v>DGUTCWC</v>
          </cell>
          <cell r="H217">
            <v>0</v>
          </cell>
          <cell r="I217">
            <v>0</v>
          </cell>
          <cell r="J217">
            <v>0</v>
          </cell>
          <cell r="K217">
            <v>0</v>
          </cell>
          <cell r="L217">
            <v>0</v>
          </cell>
          <cell r="M217">
            <v>0</v>
          </cell>
          <cell r="N217">
            <v>0</v>
          </cell>
          <cell r="O217">
            <v>0</v>
          </cell>
        </row>
        <row r="218">
          <cell r="D218" t="str">
            <v>00000240009</v>
          </cell>
          <cell r="E218" t="str">
            <v>2023年享受政府特殊津贴人员特贴款（国家补贴）</v>
          </cell>
          <cell r="F218" t="str">
            <v>东莞理工学院</v>
          </cell>
          <cell r="G218" t="str">
            <v>DGUTCWC</v>
          </cell>
          <cell r="H218">
            <v>0</v>
          </cell>
          <cell r="I218">
            <v>0</v>
          </cell>
          <cell r="J218">
            <v>0</v>
          </cell>
          <cell r="K218">
            <v>0</v>
          </cell>
          <cell r="L218">
            <v>0</v>
          </cell>
          <cell r="M218">
            <v>0</v>
          </cell>
          <cell r="N218">
            <v>0</v>
          </cell>
          <cell r="O218">
            <v>0</v>
          </cell>
        </row>
        <row r="219">
          <cell r="D219" t="str">
            <v>00000240010</v>
          </cell>
          <cell r="E219" t="str">
            <v>2023年享受政府特殊津贴人员特贴款（省财政补贴）</v>
          </cell>
          <cell r="F219" t="str">
            <v>东莞理工学院</v>
          </cell>
          <cell r="G219" t="str">
            <v>DGUTCWC</v>
          </cell>
          <cell r="H219">
            <v>0</v>
          </cell>
          <cell r="I219">
            <v>0</v>
          </cell>
          <cell r="J219">
            <v>0</v>
          </cell>
          <cell r="K219">
            <v>0</v>
          </cell>
          <cell r="L219">
            <v>0</v>
          </cell>
          <cell r="M219">
            <v>0</v>
          </cell>
          <cell r="N219">
            <v>0</v>
          </cell>
          <cell r="O219">
            <v>0</v>
          </cell>
        </row>
        <row r="220">
          <cell r="D220" t="str">
            <v>00000240011</v>
          </cell>
          <cell r="E220" t="str">
            <v>粤财科教[2023]181号提前下达2024年度省政府来粤留学生奖学金</v>
          </cell>
          <cell r="F220" t="str">
            <v>东莞理工学院</v>
          </cell>
          <cell r="G220" t="str">
            <v>DGUTCWC</v>
          </cell>
          <cell r="H220">
            <v>0</v>
          </cell>
          <cell r="I220">
            <v>20000</v>
          </cell>
          <cell r="J220">
            <v>0</v>
          </cell>
          <cell r="K220">
            <v>20000</v>
          </cell>
          <cell r="L220">
            <v>0</v>
          </cell>
          <cell r="M220">
            <v>0</v>
          </cell>
          <cell r="N220">
            <v>0</v>
          </cell>
          <cell r="O220">
            <v>20000</v>
          </cell>
        </row>
        <row r="221">
          <cell r="D221" t="str">
            <v>00000240012</v>
          </cell>
          <cell r="E221" t="str">
            <v>粤财科教[2023]202号广东省财政厅关于提前下达2024年优秀青年科研人才国际培养计划资金</v>
          </cell>
          <cell r="F221" t="str">
            <v>东莞理工学院</v>
          </cell>
          <cell r="G221" t="str">
            <v>DGUTCWC</v>
          </cell>
          <cell r="H221">
            <v>0</v>
          </cell>
          <cell r="I221">
            <v>205896</v>
          </cell>
          <cell r="J221">
            <v>0</v>
          </cell>
          <cell r="K221">
            <v>205896</v>
          </cell>
          <cell r="L221">
            <v>0</v>
          </cell>
          <cell r="M221">
            <v>0</v>
          </cell>
          <cell r="N221">
            <v>0</v>
          </cell>
          <cell r="O221">
            <v>205896</v>
          </cell>
        </row>
        <row r="222">
          <cell r="D222" t="str">
            <v>00000240013</v>
          </cell>
          <cell r="E222" t="str">
            <v>粤财科教[2024]9号广东省财政厅关于下达2024年基础教育高质量发展资金(德育和劳动教育专项）</v>
          </cell>
          <cell r="F222" t="str">
            <v>东莞理工学院</v>
          </cell>
          <cell r="G222" t="str">
            <v>DGUTCWC</v>
          </cell>
          <cell r="H222">
            <v>0</v>
          </cell>
          <cell r="I222">
            <v>113796.66</v>
          </cell>
          <cell r="J222">
            <v>0</v>
          </cell>
          <cell r="K222">
            <v>113796.66</v>
          </cell>
          <cell r="L222">
            <v>0</v>
          </cell>
          <cell r="M222">
            <v>0</v>
          </cell>
          <cell r="N222">
            <v>0</v>
          </cell>
          <cell r="O222">
            <v>113796.66</v>
          </cell>
        </row>
        <row r="223">
          <cell r="D223" t="str">
            <v>00000240014</v>
          </cell>
          <cell r="E223" t="str">
            <v>粤财科教[2023]186号2024年提前下达中央支持地方高校改革发展资金-东莞市本级</v>
          </cell>
          <cell r="F223" t="str">
            <v>东莞理工学院</v>
          </cell>
          <cell r="G223" t="str">
            <v>DGUTCWC</v>
          </cell>
          <cell r="H223">
            <v>0</v>
          </cell>
          <cell r="I223">
            <v>0</v>
          </cell>
          <cell r="J223">
            <v>0</v>
          </cell>
          <cell r="K223">
            <v>0</v>
          </cell>
          <cell r="L223">
            <v>0</v>
          </cell>
          <cell r="M223">
            <v>0</v>
          </cell>
          <cell r="N223">
            <v>0</v>
          </cell>
          <cell r="O223">
            <v>0</v>
          </cell>
        </row>
        <row r="224">
          <cell r="D224" t="str">
            <v>00000240015</v>
          </cell>
          <cell r="E224" t="str">
            <v>2024年广东省博士后人才专项支持计划</v>
          </cell>
          <cell r="F224" t="str">
            <v>东莞理工学院</v>
          </cell>
          <cell r="G224" t="str">
            <v>DGUTCWC</v>
          </cell>
          <cell r="H224">
            <v>0</v>
          </cell>
          <cell r="I224">
            <v>0</v>
          </cell>
          <cell r="J224">
            <v>0</v>
          </cell>
          <cell r="K224">
            <v>0</v>
          </cell>
          <cell r="L224">
            <v>0</v>
          </cell>
          <cell r="M224">
            <v>0</v>
          </cell>
          <cell r="N224">
            <v>0</v>
          </cell>
          <cell r="O224">
            <v>0</v>
          </cell>
        </row>
        <row r="225">
          <cell r="D225" t="str">
            <v>00000240016</v>
          </cell>
          <cell r="E225" t="str">
            <v>粤财科教[2024]11号广东省财政厅关于下达2024年基础教育高质量发展资金（基础教育质量监测、督导评估和特色项目）</v>
          </cell>
          <cell r="F225" t="str">
            <v>东莞理工学院</v>
          </cell>
          <cell r="G225" t="str">
            <v>DGUTCWC</v>
          </cell>
          <cell r="H225">
            <v>0</v>
          </cell>
          <cell r="I225">
            <v>0</v>
          </cell>
          <cell r="J225">
            <v>0</v>
          </cell>
          <cell r="K225">
            <v>0</v>
          </cell>
          <cell r="L225">
            <v>0</v>
          </cell>
          <cell r="M225">
            <v>0</v>
          </cell>
          <cell r="N225">
            <v>0</v>
          </cell>
          <cell r="O225">
            <v>0</v>
          </cell>
        </row>
        <row r="226">
          <cell r="D226" t="str">
            <v>00000240017</v>
          </cell>
          <cell r="E226" t="str">
            <v>粤财科教[2023]194号提前下达2024年高等教育学生资助资金-中央财政-东莞理工学院</v>
          </cell>
          <cell r="F226" t="str">
            <v>东莞理工学院</v>
          </cell>
          <cell r="G226" t="str">
            <v>DGUTCWC</v>
          </cell>
          <cell r="H226">
            <v>0</v>
          </cell>
          <cell r="I226">
            <v>0</v>
          </cell>
          <cell r="J226">
            <v>0</v>
          </cell>
          <cell r="K226">
            <v>0</v>
          </cell>
          <cell r="L226">
            <v>0</v>
          </cell>
          <cell r="M226">
            <v>0</v>
          </cell>
          <cell r="N226">
            <v>0</v>
          </cell>
          <cell r="O226">
            <v>0</v>
          </cell>
        </row>
        <row r="227">
          <cell r="D227" t="str">
            <v>00000240018</v>
          </cell>
          <cell r="E227" t="str">
            <v>粤财科教〔2023〕194号提前下达2024年高等教育学生资助资金-省财政-东莞理工学院</v>
          </cell>
          <cell r="F227" t="str">
            <v>东莞理工学院</v>
          </cell>
          <cell r="G227" t="str">
            <v>DGUTCWC</v>
          </cell>
          <cell r="H227">
            <v>0</v>
          </cell>
          <cell r="I227">
            <v>0</v>
          </cell>
          <cell r="J227">
            <v>0</v>
          </cell>
          <cell r="K227">
            <v>0</v>
          </cell>
          <cell r="L227">
            <v>0</v>
          </cell>
          <cell r="M227">
            <v>0</v>
          </cell>
          <cell r="N227">
            <v>0</v>
          </cell>
          <cell r="O227">
            <v>0</v>
          </cell>
        </row>
        <row r="228">
          <cell r="D228" t="str">
            <v>00000240019</v>
          </cell>
          <cell r="E228" t="str">
            <v>房租</v>
          </cell>
          <cell r="F228" t="str">
            <v>东莞理工学院</v>
          </cell>
          <cell r="G228" t="str">
            <v>DGUTCWC</v>
          </cell>
          <cell r="H228">
            <v>0</v>
          </cell>
          <cell r="I228">
            <v>0</v>
          </cell>
          <cell r="J228">
            <v>0</v>
          </cell>
          <cell r="K228">
            <v>0</v>
          </cell>
          <cell r="L228">
            <v>0</v>
          </cell>
          <cell r="M228">
            <v>0</v>
          </cell>
          <cell r="N228">
            <v>0</v>
          </cell>
          <cell r="O228">
            <v>0</v>
          </cell>
        </row>
        <row r="229">
          <cell r="D229" t="str">
            <v>00000240020</v>
          </cell>
          <cell r="E229" t="str">
            <v>场地租赁</v>
          </cell>
          <cell r="F229" t="str">
            <v>东莞理工学院</v>
          </cell>
          <cell r="G229" t="str">
            <v>DGUTCWC</v>
          </cell>
          <cell r="H229">
            <v>0</v>
          </cell>
          <cell r="I229">
            <v>0</v>
          </cell>
          <cell r="J229">
            <v>0</v>
          </cell>
          <cell r="K229">
            <v>0</v>
          </cell>
          <cell r="L229">
            <v>0</v>
          </cell>
          <cell r="M229">
            <v>0</v>
          </cell>
          <cell r="N229">
            <v>0</v>
          </cell>
          <cell r="O229">
            <v>0</v>
          </cell>
        </row>
        <row r="230">
          <cell r="D230" t="str">
            <v>00000240022</v>
          </cell>
          <cell r="E230" t="str">
            <v>大型仪器设备租赁</v>
          </cell>
          <cell r="F230" t="str">
            <v>东莞理工学院</v>
          </cell>
          <cell r="G230" t="str">
            <v>DGUTCWC</v>
          </cell>
          <cell r="H230">
            <v>0</v>
          </cell>
          <cell r="I230">
            <v>0</v>
          </cell>
          <cell r="J230">
            <v>0</v>
          </cell>
          <cell r="K230">
            <v>0</v>
          </cell>
          <cell r="L230">
            <v>0</v>
          </cell>
          <cell r="M230">
            <v>0</v>
          </cell>
          <cell r="N230">
            <v>0</v>
          </cell>
          <cell r="O230">
            <v>0</v>
          </cell>
        </row>
        <row r="231">
          <cell r="D231" t="str">
            <v>00000240023</v>
          </cell>
          <cell r="E231" t="str">
            <v>普通话水平测试站报名测试费</v>
          </cell>
          <cell r="F231" t="str">
            <v>东莞理工学院</v>
          </cell>
          <cell r="G231" t="str">
            <v>DGUTCWC</v>
          </cell>
          <cell r="H231">
            <v>0</v>
          </cell>
          <cell r="I231">
            <v>0</v>
          </cell>
          <cell r="J231">
            <v>0</v>
          </cell>
          <cell r="K231">
            <v>0</v>
          </cell>
          <cell r="L231">
            <v>0</v>
          </cell>
          <cell r="M231">
            <v>0</v>
          </cell>
          <cell r="N231">
            <v>0</v>
          </cell>
          <cell r="O231">
            <v>0</v>
          </cell>
        </row>
        <row r="232">
          <cell r="D232" t="str">
            <v>00000240024</v>
          </cell>
          <cell r="E232" t="str">
            <v>粤财科教[2023]200号2022年度省科学技术奖奖金——东莞市本级</v>
          </cell>
          <cell r="F232" t="str">
            <v>东莞理工学院</v>
          </cell>
          <cell r="G232" t="str">
            <v>DGUTCWC</v>
          </cell>
          <cell r="H232">
            <v>0</v>
          </cell>
          <cell r="I232">
            <v>0</v>
          </cell>
          <cell r="J232">
            <v>0</v>
          </cell>
          <cell r="K232">
            <v>0</v>
          </cell>
          <cell r="L232">
            <v>0</v>
          </cell>
          <cell r="M232">
            <v>0</v>
          </cell>
          <cell r="N232">
            <v>0</v>
          </cell>
          <cell r="O232">
            <v>0</v>
          </cell>
        </row>
        <row r="233">
          <cell r="D233" t="str">
            <v>00000240025</v>
          </cell>
          <cell r="E233" t="str">
            <v>安立楠高层次人才项目东莞市配套经费</v>
          </cell>
          <cell r="F233" t="str">
            <v>东莞理工学院</v>
          </cell>
          <cell r="G233" t="str">
            <v>DGUTCWC</v>
          </cell>
          <cell r="H233">
            <v>0</v>
          </cell>
          <cell r="I233">
            <v>0</v>
          </cell>
          <cell r="J233">
            <v>0</v>
          </cell>
          <cell r="K233">
            <v>0</v>
          </cell>
          <cell r="L233">
            <v>0</v>
          </cell>
          <cell r="M233">
            <v>0</v>
          </cell>
          <cell r="N233">
            <v>0</v>
          </cell>
          <cell r="O233">
            <v>0</v>
          </cell>
        </row>
        <row r="234">
          <cell r="D234" t="str">
            <v>00000240026</v>
          </cell>
          <cell r="E234" t="str">
            <v>粤财行[2023]174号广东省财政厅关于提前下达2024年广东省科技创新战略专项资金（大学生科技创新培育）的通知</v>
          </cell>
          <cell r="F234" t="str">
            <v>东莞理工学院</v>
          </cell>
          <cell r="G234" t="str">
            <v>DGUTCWC</v>
          </cell>
          <cell r="H234">
            <v>0</v>
          </cell>
          <cell r="I234">
            <v>314544.83</v>
          </cell>
          <cell r="J234">
            <v>0</v>
          </cell>
          <cell r="K234">
            <v>314544.83</v>
          </cell>
          <cell r="L234">
            <v>0</v>
          </cell>
          <cell r="M234">
            <v>0</v>
          </cell>
          <cell r="N234">
            <v>0</v>
          </cell>
          <cell r="O234">
            <v>314544.83</v>
          </cell>
        </row>
        <row r="235">
          <cell r="D235" t="str">
            <v>00000240027</v>
          </cell>
          <cell r="E235" t="str">
            <v>粤财科教[2024]41号广东省财政厅关于安排2024年支持地方高校改革发展资金预算（第二批）的通知-港澳台华侨生生均培养经费</v>
          </cell>
          <cell r="F235" t="str">
            <v>东莞理工学院</v>
          </cell>
          <cell r="G235" t="str">
            <v>DGUTCWC</v>
          </cell>
          <cell r="H235">
            <v>0</v>
          </cell>
          <cell r="I235">
            <v>0</v>
          </cell>
          <cell r="J235">
            <v>0</v>
          </cell>
          <cell r="K235">
            <v>0</v>
          </cell>
          <cell r="L235">
            <v>0</v>
          </cell>
          <cell r="M235">
            <v>0</v>
          </cell>
          <cell r="N235">
            <v>0</v>
          </cell>
          <cell r="O235">
            <v>0</v>
          </cell>
        </row>
        <row r="236">
          <cell r="D236" t="str">
            <v>00000240028</v>
          </cell>
          <cell r="E236" t="str">
            <v>粤财科教[2024]47号清算2024年高等教育学生资助资金</v>
          </cell>
          <cell r="F236" t="str">
            <v>东莞理工学院</v>
          </cell>
          <cell r="G236" t="str">
            <v>DGUTCWC</v>
          </cell>
          <cell r="H236">
            <v>0</v>
          </cell>
          <cell r="I236">
            <v>16455</v>
          </cell>
          <cell r="J236">
            <v>0</v>
          </cell>
          <cell r="K236">
            <v>16455</v>
          </cell>
          <cell r="L236">
            <v>0</v>
          </cell>
          <cell r="M236">
            <v>0</v>
          </cell>
          <cell r="N236">
            <v>0</v>
          </cell>
          <cell r="O236">
            <v>16455</v>
          </cell>
        </row>
        <row r="237">
          <cell r="D237" t="str">
            <v>00000240029</v>
          </cell>
          <cell r="E237" t="str">
            <v>粤财科教[2024]41号广东省财政厅关于安排2024年中央支持地方高校改革发展资金预算（第二批）的通知-少数民族预科生生均培养经费</v>
          </cell>
          <cell r="F237" t="str">
            <v>东莞理工学院</v>
          </cell>
          <cell r="G237" t="str">
            <v>DGUTCWC</v>
          </cell>
          <cell r="H237">
            <v>0</v>
          </cell>
          <cell r="I237">
            <v>120000</v>
          </cell>
          <cell r="J237">
            <v>0</v>
          </cell>
          <cell r="K237">
            <v>120000</v>
          </cell>
          <cell r="L237">
            <v>0</v>
          </cell>
          <cell r="M237">
            <v>0</v>
          </cell>
          <cell r="N237">
            <v>0</v>
          </cell>
          <cell r="O237">
            <v>120000</v>
          </cell>
        </row>
        <row r="238">
          <cell r="D238" t="str">
            <v>00000240030</v>
          </cell>
          <cell r="E238" t="str">
            <v>广东省2022年高校助学贷款风险补偿金结余奖励和返还</v>
          </cell>
          <cell r="F238" t="str">
            <v>东莞理工学院</v>
          </cell>
          <cell r="G238" t="str">
            <v>DGUTCWC</v>
          </cell>
          <cell r="H238">
            <v>0</v>
          </cell>
          <cell r="I238">
            <v>0</v>
          </cell>
          <cell r="J238">
            <v>0</v>
          </cell>
          <cell r="K238">
            <v>0</v>
          </cell>
          <cell r="L238">
            <v>0</v>
          </cell>
          <cell r="M238">
            <v>0</v>
          </cell>
          <cell r="N238">
            <v>0</v>
          </cell>
          <cell r="O238">
            <v>0</v>
          </cell>
        </row>
        <row r="239">
          <cell r="D239" t="str">
            <v>00000240031</v>
          </cell>
          <cell r="E239" t="str">
            <v>广州市2024年退役士兵教育培训补助资金</v>
          </cell>
          <cell r="F239" t="str">
            <v>东莞理工学院</v>
          </cell>
          <cell r="G239" t="str">
            <v>DGUTCWC</v>
          </cell>
          <cell r="H239">
            <v>0</v>
          </cell>
          <cell r="I239">
            <v>0</v>
          </cell>
          <cell r="J239">
            <v>0</v>
          </cell>
          <cell r="K239">
            <v>0</v>
          </cell>
          <cell r="L239">
            <v>0</v>
          </cell>
          <cell r="M239">
            <v>0</v>
          </cell>
          <cell r="N239">
            <v>0</v>
          </cell>
          <cell r="O239">
            <v>0</v>
          </cell>
        </row>
        <row r="240">
          <cell r="D240" t="str">
            <v>00000240032</v>
          </cell>
          <cell r="E240" t="str">
            <v>东莞市博士后培养扶持资助资金</v>
          </cell>
          <cell r="F240" t="str">
            <v>东莞理工学院</v>
          </cell>
          <cell r="G240" t="str">
            <v>DGUTCWC</v>
          </cell>
          <cell r="H240">
            <v>0</v>
          </cell>
          <cell r="I240">
            <v>24064000</v>
          </cell>
          <cell r="J240">
            <v>0</v>
          </cell>
          <cell r="K240">
            <v>24064000</v>
          </cell>
          <cell r="L240">
            <v>0</v>
          </cell>
          <cell r="M240">
            <v>0</v>
          </cell>
          <cell r="N240">
            <v>0</v>
          </cell>
          <cell r="O240">
            <v>24064000</v>
          </cell>
        </row>
        <row r="241">
          <cell r="D241" t="str">
            <v>00000240033</v>
          </cell>
          <cell r="E241" t="str">
            <v>粤财工[2023]126号知识产权专项资金下放市县东莞任务</v>
          </cell>
          <cell r="F241" t="str">
            <v>东莞理工学院</v>
          </cell>
          <cell r="G241" t="str">
            <v>DGUTCWC</v>
          </cell>
          <cell r="H241">
            <v>0</v>
          </cell>
          <cell r="I241">
            <v>0</v>
          </cell>
          <cell r="J241">
            <v>0</v>
          </cell>
          <cell r="K241">
            <v>0</v>
          </cell>
          <cell r="L241">
            <v>0</v>
          </cell>
          <cell r="M241">
            <v>0</v>
          </cell>
          <cell r="N241">
            <v>0</v>
          </cell>
          <cell r="O241">
            <v>0</v>
          </cell>
        </row>
        <row r="242">
          <cell r="D242" t="str">
            <v>00000240034</v>
          </cell>
          <cell r="E242" t="str">
            <v>2022、23、24成人高考学位外语考试考务费</v>
          </cell>
          <cell r="F242" t="str">
            <v>东莞理工学院</v>
          </cell>
          <cell r="G242" t="str">
            <v>DGUTCWC</v>
          </cell>
          <cell r="H242">
            <v>0</v>
          </cell>
          <cell r="I242">
            <v>0</v>
          </cell>
          <cell r="J242">
            <v>0</v>
          </cell>
          <cell r="K242">
            <v>0</v>
          </cell>
          <cell r="L242">
            <v>0</v>
          </cell>
          <cell r="M242">
            <v>0</v>
          </cell>
          <cell r="N242">
            <v>0</v>
          </cell>
          <cell r="O242">
            <v>0</v>
          </cell>
        </row>
        <row r="243">
          <cell r="D243" t="str">
            <v>00000240035</v>
          </cell>
          <cell r="E243" t="str">
            <v>推动清洁生产，助力绿色新质生产力发展政策与技术交流会暨科技帮扶进企业</v>
          </cell>
          <cell r="F243" t="str">
            <v>东莞理工学院</v>
          </cell>
          <cell r="G243" t="str">
            <v>DGUTCWC</v>
          </cell>
          <cell r="H243">
            <v>0</v>
          </cell>
          <cell r="I243">
            <v>0</v>
          </cell>
          <cell r="J243">
            <v>0</v>
          </cell>
          <cell r="K243">
            <v>0</v>
          </cell>
          <cell r="L243">
            <v>0</v>
          </cell>
          <cell r="M243">
            <v>0</v>
          </cell>
          <cell r="N243">
            <v>0</v>
          </cell>
          <cell r="O243">
            <v>0</v>
          </cell>
        </row>
        <row r="244">
          <cell r="D244" t="str">
            <v>00000240036</v>
          </cell>
          <cell r="E244" t="str">
            <v>2024圆梦计划学员省级专项补助</v>
          </cell>
          <cell r="F244" t="str">
            <v>东莞理工学院</v>
          </cell>
          <cell r="G244" t="str">
            <v>DGUTCWC</v>
          </cell>
          <cell r="H244">
            <v>0</v>
          </cell>
          <cell r="I244">
            <v>0</v>
          </cell>
          <cell r="J244">
            <v>0</v>
          </cell>
          <cell r="K244">
            <v>0</v>
          </cell>
          <cell r="L244">
            <v>0</v>
          </cell>
          <cell r="M244">
            <v>0</v>
          </cell>
          <cell r="N244">
            <v>0</v>
          </cell>
          <cell r="O244">
            <v>0</v>
          </cell>
        </row>
        <row r="245">
          <cell r="D245" t="str">
            <v>00000240037</v>
          </cell>
          <cell r="E245" t="str">
            <v>学生证明补办、开具费</v>
          </cell>
          <cell r="F245" t="str">
            <v>东莞理工学院</v>
          </cell>
          <cell r="G245" t="str">
            <v>DGUTCWC</v>
          </cell>
          <cell r="H245">
            <v>0</v>
          </cell>
          <cell r="I245">
            <v>0</v>
          </cell>
          <cell r="J245">
            <v>0</v>
          </cell>
          <cell r="K245">
            <v>0</v>
          </cell>
          <cell r="L245">
            <v>0</v>
          </cell>
          <cell r="M245">
            <v>0</v>
          </cell>
          <cell r="N245">
            <v>0</v>
          </cell>
          <cell r="O245">
            <v>0</v>
          </cell>
        </row>
        <row r="246">
          <cell r="D246" t="str">
            <v>00000240038</v>
          </cell>
          <cell r="E246" t="str">
            <v>2024年圆梦计划学院省级专项补助</v>
          </cell>
          <cell r="F246" t="str">
            <v>东莞理工学院</v>
          </cell>
          <cell r="G246" t="str">
            <v>DGUTCWC</v>
          </cell>
          <cell r="H246">
            <v>0</v>
          </cell>
          <cell r="I246">
            <v>0</v>
          </cell>
          <cell r="J246">
            <v>0</v>
          </cell>
          <cell r="K246">
            <v>0</v>
          </cell>
          <cell r="L246">
            <v>0</v>
          </cell>
          <cell r="M246">
            <v>0</v>
          </cell>
          <cell r="N246">
            <v>0</v>
          </cell>
          <cell r="O246">
            <v>0</v>
          </cell>
        </row>
        <row r="247">
          <cell r="D247" t="str">
            <v>00000240039</v>
          </cell>
          <cell r="E247" t="str">
            <v>广东科技学院研究生联合培养和学位点建设培育服务</v>
          </cell>
          <cell r="F247" t="str">
            <v>东莞理工学院</v>
          </cell>
          <cell r="G247" t="str">
            <v>DGUTCWC</v>
          </cell>
          <cell r="H247">
            <v>0</v>
          </cell>
          <cell r="I247">
            <v>0</v>
          </cell>
          <cell r="J247">
            <v>0</v>
          </cell>
          <cell r="K247">
            <v>0</v>
          </cell>
          <cell r="L247">
            <v>0</v>
          </cell>
          <cell r="M247">
            <v>0</v>
          </cell>
          <cell r="N247">
            <v>0</v>
          </cell>
          <cell r="O247">
            <v>0</v>
          </cell>
        </row>
        <row r="248">
          <cell r="D248" t="str">
            <v>00000240040</v>
          </cell>
          <cell r="E248" t="str">
            <v>广东省高等学校党的建设研究会本科分会“学习贯彻全国两会精神，以高质量党建推动高质量发展”党建研究后资助项目</v>
          </cell>
          <cell r="F248" t="str">
            <v>东莞理工学院</v>
          </cell>
          <cell r="G248" t="str">
            <v>DGUTCWC</v>
          </cell>
          <cell r="H248">
            <v>0</v>
          </cell>
          <cell r="I248">
            <v>0</v>
          </cell>
          <cell r="J248">
            <v>0</v>
          </cell>
          <cell r="K248">
            <v>0</v>
          </cell>
          <cell r="L248">
            <v>0</v>
          </cell>
          <cell r="M248">
            <v>0</v>
          </cell>
          <cell r="N248">
            <v>0</v>
          </cell>
          <cell r="O248">
            <v>0</v>
          </cell>
        </row>
        <row r="249">
          <cell r="D249" t="str">
            <v>00000240041</v>
          </cell>
          <cell r="E249" t="str">
            <v>广东省大学生匹克球锦标赛</v>
          </cell>
          <cell r="F249" t="str">
            <v>东莞理工学院</v>
          </cell>
          <cell r="G249" t="str">
            <v>DGUTCWC</v>
          </cell>
          <cell r="H249">
            <v>0</v>
          </cell>
          <cell r="I249">
            <v>0</v>
          </cell>
          <cell r="J249">
            <v>0</v>
          </cell>
          <cell r="K249">
            <v>0</v>
          </cell>
          <cell r="L249">
            <v>0</v>
          </cell>
          <cell r="M249">
            <v>0</v>
          </cell>
          <cell r="N249">
            <v>0</v>
          </cell>
          <cell r="O249">
            <v>0</v>
          </cell>
        </row>
        <row r="250">
          <cell r="D250" t="str">
            <v>00000240042</v>
          </cell>
          <cell r="E250" t="str">
            <v>东莞市科普专项资金-城市生命工程智慧防灾与应急救援技术科普教育系列活动</v>
          </cell>
          <cell r="F250" t="str">
            <v>东莞理工学院</v>
          </cell>
          <cell r="G250" t="str">
            <v>DGUTCWC</v>
          </cell>
          <cell r="H250">
            <v>0</v>
          </cell>
          <cell r="I250">
            <v>0</v>
          </cell>
          <cell r="J250">
            <v>0</v>
          </cell>
          <cell r="K250">
            <v>0</v>
          </cell>
          <cell r="L250">
            <v>0</v>
          </cell>
          <cell r="M250">
            <v>0</v>
          </cell>
          <cell r="N250">
            <v>0</v>
          </cell>
          <cell r="O250">
            <v>0</v>
          </cell>
        </row>
        <row r="251">
          <cell r="D251" t="str">
            <v>00000240043</v>
          </cell>
          <cell r="E251" t="str">
            <v>粤财科教[2024]172号广东省财政厅关于追加安排2024年高等教育学生资助资金的通知</v>
          </cell>
          <cell r="F251" t="str">
            <v>东莞理工学院</v>
          </cell>
          <cell r="G251" t="str">
            <v>DGUTCWC</v>
          </cell>
          <cell r="H251">
            <v>0</v>
          </cell>
          <cell r="I251">
            <v>959430</v>
          </cell>
          <cell r="J251">
            <v>0</v>
          </cell>
          <cell r="K251">
            <v>959430</v>
          </cell>
          <cell r="L251">
            <v>0</v>
          </cell>
          <cell r="M251">
            <v>0</v>
          </cell>
          <cell r="N251">
            <v>0</v>
          </cell>
          <cell r="O251">
            <v>959430</v>
          </cell>
        </row>
        <row r="252">
          <cell r="D252" t="str">
            <v>00000240044</v>
          </cell>
          <cell r="E252" t="str">
            <v>东莞市食品产业科技创新中心</v>
          </cell>
          <cell r="F252" t="str">
            <v>东莞理工学院</v>
          </cell>
          <cell r="G252" t="str">
            <v>DGUTCWC</v>
          </cell>
          <cell r="H252">
            <v>0</v>
          </cell>
          <cell r="I252">
            <v>0</v>
          </cell>
          <cell r="J252">
            <v>0</v>
          </cell>
          <cell r="K252">
            <v>0</v>
          </cell>
          <cell r="L252">
            <v>0</v>
          </cell>
          <cell r="M252">
            <v>0</v>
          </cell>
          <cell r="N252">
            <v>0</v>
          </cell>
          <cell r="O252">
            <v>0</v>
          </cell>
        </row>
        <row r="253">
          <cell r="D253" t="str">
            <v>00000240045</v>
          </cell>
          <cell r="E253" t="str">
            <v>东莞理工学院国际合作创新区开办费</v>
          </cell>
          <cell r="F253" t="str">
            <v>东莞理工学院</v>
          </cell>
          <cell r="G253" t="str">
            <v>DGUTCWC</v>
          </cell>
          <cell r="H253">
            <v>0</v>
          </cell>
          <cell r="I253">
            <v>1627420</v>
          </cell>
          <cell r="J253">
            <v>0</v>
          </cell>
          <cell r="K253">
            <v>1627420</v>
          </cell>
          <cell r="L253">
            <v>0</v>
          </cell>
          <cell r="M253">
            <v>0</v>
          </cell>
          <cell r="N253">
            <v>0</v>
          </cell>
          <cell r="O253">
            <v>1627420</v>
          </cell>
        </row>
        <row r="254">
          <cell r="D254" t="str">
            <v>00000240046</v>
          </cell>
          <cell r="E254" t="str">
            <v>香港城市大学（东莞）配捐资金</v>
          </cell>
          <cell r="F254" t="str">
            <v>东莞理工学院</v>
          </cell>
          <cell r="G254" t="str">
            <v>DGUTCWC</v>
          </cell>
          <cell r="H254">
            <v>0</v>
          </cell>
          <cell r="I254">
            <v>0</v>
          </cell>
          <cell r="J254">
            <v>0</v>
          </cell>
          <cell r="K254">
            <v>0</v>
          </cell>
          <cell r="L254">
            <v>0</v>
          </cell>
          <cell r="M254">
            <v>0</v>
          </cell>
          <cell r="N254">
            <v>0</v>
          </cell>
          <cell r="O254">
            <v>0</v>
          </cell>
        </row>
        <row r="255">
          <cell r="D255" t="str">
            <v>00000240047</v>
          </cell>
          <cell r="E255" t="str">
            <v>粤财科教[2024]133号广东省财政厅下达2024年海外名师项目和重点高端外国专家项目资金</v>
          </cell>
          <cell r="F255" t="str">
            <v>东莞理工学院</v>
          </cell>
          <cell r="G255" t="str">
            <v>DGUTCWC</v>
          </cell>
          <cell r="H255">
            <v>0</v>
          </cell>
          <cell r="I255">
            <v>0</v>
          </cell>
          <cell r="J255">
            <v>0</v>
          </cell>
          <cell r="K255">
            <v>0</v>
          </cell>
          <cell r="L255">
            <v>0</v>
          </cell>
          <cell r="M255">
            <v>0</v>
          </cell>
          <cell r="N255">
            <v>0</v>
          </cell>
          <cell r="O255">
            <v>0</v>
          </cell>
        </row>
        <row r="256">
          <cell r="D256" t="str">
            <v>00000250001</v>
          </cell>
          <cell r="E256" t="str">
            <v>定额经费</v>
          </cell>
          <cell r="F256" t="str">
            <v>东莞理工学院</v>
          </cell>
          <cell r="G256" t="str">
            <v>DGUTCWC</v>
          </cell>
          <cell r="H256">
            <v>0</v>
          </cell>
          <cell r="I256">
            <v>270752700</v>
          </cell>
          <cell r="J256">
            <v>0</v>
          </cell>
          <cell r="K256">
            <v>270752700</v>
          </cell>
          <cell r="L256">
            <v>0</v>
          </cell>
          <cell r="M256">
            <v>0</v>
          </cell>
          <cell r="N256">
            <v>0</v>
          </cell>
          <cell r="O256">
            <v>270752700</v>
          </cell>
        </row>
        <row r="257">
          <cell r="D257" t="str">
            <v>00000250002</v>
          </cell>
          <cell r="E257" t="str">
            <v>事业单位在职人员工资津补贴</v>
          </cell>
          <cell r="F257" t="str">
            <v>东莞理工学院</v>
          </cell>
          <cell r="G257" t="str">
            <v>DGUTCWC</v>
          </cell>
          <cell r="H257">
            <v>0</v>
          </cell>
          <cell r="I257">
            <v>108089573.9</v>
          </cell>
          <cell r="J257">
            <v>0</v>
          </cell>
          <cell r="K257">
            <v>108089573.9</v>
          </cell>
          <cell r="L257">
            <v>0</v>
          </cell>
          <cell r="M257">
            <v>0</v>
          </cell>
          <cell r="N257">
            <v>0</v>
          </cell>
          <cell r="O257">
            <v>108089573.9</v>
          </cell>
        </row>
        <row r="258">
          <cell r="D258" t="str">
            <v>00000250003</v>
          </cell>
          <cell r="E258" t="str">
            <v>事业单位在职人员奖励性绩效工资</v>
          </cell>
          <cell r="F258" t="str">
            <v>东莞理工学院</v>
          </cell>
          <cell r="G258" t="str">
            <v>DGUTCWC</v>
          </cell>
          <cell r="H258">
            <v>0</v>
          </cell>
          <cell r="I258">
            <v>18370682.39</v>
          </cell>
          <cell r="J258">
            <v>0</v>
          </cell>
          <cell r="K258">
            <v>18370682.39</v>
          </cell>
          <cell r="L258">
            <v>0</v>
          </cell>
          <cell r="M258">
            <v>0</v>
          </cell>
          <cell r="N258">
            <v>0</v>
          </cell>
          <cell r="O258">
            <v>18370682.39</v>
          </cell>
        </row>
        <row r="259">
          <cell r="D259" t="str">
            <v>00000250004</v>
          </cell>
          <cell r="E259" t="str">
            <v>事业单位退休人员经费</v>
          </cell>
          <cell r="F259" t="str">
            <v>东莞理工学院</v>
          </cell>
          <cell r="G259" t="str">
            <v>DGUTCWC</v>
          </cell>
          <cell r="H259">
            <v>0</v>
          </cell>
          <cell r="I259">
            <v>23749458</v>
          </cell>
          <cell r="J259">
            <v>0</v>
          </cell>
          <cell r="K259">
            <v>23749458</v>
          </cell>
          <cell r="L259">
            <v>0</v>
          </cell>
          <cell r="M259">
            <v>0</v>
          </cell>
          <cell r="N259">
            <v>0</v>
          </cell>
          <cell r="O259">
            <v>23749458</v>
          </cell>
        </row>
        <row r="260">
          <cell r="D260" t="str">
            <v>00000250005</v>
          </cell>
          <cell r="E260" t="str">
            <v>事业单位在职人员基础绩效奖</v>
          </cell>
          <cell r="F260" t="str">
            <v>东莞理工学院</v>
          </cell>
          <cell r="G260" t="str">
            <v>DGUTCWC</v>
          </cell>
          <cell r="H260">
            <v>0</v>
          </cell>
          <cell r="I260">
            <v>22276000</v>
          </cell>
          <cell r="J260">
            <v>0</v>
          </cell>
          <cell r="K260">
            <v>22276000</v>
          </cell>
          <cell r="L260">
            <v>0</v>
          </cell>
          <cell r="M260">
            <v>0</v>
          </cell>
          <cell r="N260">
            <v>0</v>
          </cell>
          <cell r="O260">
            <v>22276000</v>
          </cell>
        </row>
        <row r="261">
          <cell r="D261" t="str">
            <v>00000250006</v>
          </cell>
          <cell r="E261" t="str">
            <v>事业单位在职人员住房改革补贴</v>
          </cell>
          <cell r="F261" t="str">
            <v>东莞理工学院</v>
          </cell>
          <cell r="G261" t="str">
            <v>DGUTCWC</v>
          </cell>
          <cell r="H261">
            <v>0</v>
          </cell>
          <cell r="I261">
            <v>53004300</v>
          </cell>
          <cell r="J261">
            <v>0</v>
          </cell>
          <cell r="K261">
            <v>53004300</v>
          </cell>
          <cell r="L261">
            <v>0</v>
          </cell>
          <cell r="M261">
            <v>0</v>
          </cell>
          <cell r="N261">
            <v>0</v>
          </cell>
          <cell r="O261">
            <v>53004300</v>
          </cell>
        </row>
        <row r="262">
          <cell r="D262" t="str">
            <v>00000250007</v>
          </cell>
          <cell r="E262" t="str">
            <v>事业单位在职人员社保费单位缴费</v>
          </cell>
          <cell r="F262" t="str">
            <v>东莞理工学院</v>
          </cell>
          <cell r="G262" t="str">
            <v>DGUTCWC</v>
          </cell>
          <cell r="H262">
            <v>0</v>
          </cell>
          <cell r="I262">
            <v>51229724.56</v>
          </cell>
          <cell r="J262">
            <v>0</v>
          </cell>
          <cell r="K262">
            <v>51229724.56</v>
          </cell>
          <cell r="L262">
            <v>0</v>
          </cell>
          <cell r="M262">
            <v>0</v>
          </cell>
          <cell r="N262">
            <v>0</v>
          </cell>
          <cell r="O262">
            <v>51229724.56</v>
          </cell>
        </row>
        <row r="263">
          <cell r="D263" t="str">
            <v>00000250008</v>
          </cell>
          <cell r="E263" t="str">
            <v>离退休人员社保费单位缴费</v>
          </cell>
          <cell r="F263" t="str">
            <v>东莞理工学院</v>
          </cell>
          <cell r="G263" t="str">
            <v>DGUTCWC</v>
          </cell>
          <cell r="H263">
            <v>0</v>
          </cell>
          <cell r="I263">
            <v>1096798.37</v>
          </cell>
          <cell r="J263">
            <v>0</v>
          </cell>
          <cell r="K263">
            <v>1096798.37</v>
          </cell>
          <cell r="L263">
            <v>0</v>
          </cell>
          <cell r="M263">
            <v>0</v>
          </cell>
          <cell r="N263">
            <v>0</v>
          </cell>
          <cell r="O263">
            <v>1096798.37</v>
          </cell>
        </row>
        <row r="264">
          <cell r="D264" t="str">
            <v>00000250009</v>
          </cell>
          <cell r="E264" t="str">
            <v>引进博士及优秀管理人才安家购房补贴</v>
          </cell>
          <cell r="F264" t="str">
            <v>东莞理工学院</v>
          </cell>
          <cell r="G264" t="str">
            <v>DGUTCWC</v>
          </cell>
          <cell r="H264">
            <v>0</v>
          </cell>
          <cell r="I264">
            <v>12000000</v>
          </cell>
          <cell r="J264">
            <v>0</v>
          </cell>
          <cell r="K264">
            <v>12000000</v>
          </cell>
          <cell r="L264">
            <v>0</v>
          </cell>
          <cell r="M264">
            <v>0</v>
          </cell>
          <cell r="N264">
            <v>0</v>
          </cell>
          <cell r="O264">
            <v>12000000</v>
          </cell>
        </row>
        <row r="265">
          <cell r="D265" t="str">
            <v>00000250010</v>
          </cell>
          <cell r="E265" t="str">
            <v>物业管理费支出</v>
          </cell>
          <cell r="F265" t="str">
            <v>东莞理工学院</v>
          </cell>
          <cell r="G265" t="str">
            <v>DGUTCWC</v>
          </cell>
          <cell r="H265">
            <v>0</v>
          </cell>
          <cell r="I265">
            <v>25905000</v>
          </cell>
          <cell r="J265">
            <v>0</v>
          </cell>
          <cell r="K265">
            <v>25905000</v>
          </cell>
          <cell r="L265">
            <v>0</v>
          </cell>
          <cell r="M265">
            <v>0</v>
          </cell>
          <cell r="N265">
            <v>0</v>
          </cell>
          <cell r="O265">
            <v>25905000</v>
          </cell>
        </row>
        <row r="266">
          <cell r="D266" t="str">
            <v>00000250011</v>
          </cell>
          <cell r="E266" t="str">
            <v>高等院校勤工助学基金</v>
          </cell>
          <cell r="F266" t="str">
            <v>东莞理工学院</v>
          </cell>
          <cell r="G266" t="str">
            <v>DGUTCWC</v>
          </cell>
          <cell r="H266">
            <v>0</v>
          </cell>
          <cell r="I266">
            <v>5100000</v>
          </cell>
          <cell r="J266">
            <v>0</v>
          </cell>
          <cell r="K266">
            <v>5100000</v>
          </cell>
          <cell r="L266">
            <v>0</v>
          </cell>
          <cell r="M266">
            <v>0</v>
          </cell>
          <cell r="N266">
            <v>0</v>
          </cell>
          <cell r="O266">
            <v>5100000</v>
          </cell>
        </row>
        <row r="267">
          <cell r="D267" t="str">
            <v>00000250012</v>
          </cell>
          <cell r="E267" t="str">
            <v>网络系统运维经费</v>
          </cell>
          <cell r="F267" t="str">
            <v>东莞理工学院</v>
          </cell>
          <cell r="G267" t="str">
            <v>DGUTCWC</v>
          </cell>
          <cell r="H267">
            <v>0</v>
          </cell>
          <cell r="I267">
            <v>6620000</v>
          </cell>
          <cell r="J267">
            <v>0</v>
          </cell>
          <cell r="K267">
            <v>6620000</v>
          </cell>
          <cell r="L267">
            <v>0</v>
          </cell>
          <cell r="M267">
            <v>0</v>
          </cell>
          <cell r="N267">
            <v>0</v>
          </cell>
          <cell r="O267">
            <v>6620000</v>
          </cell>
        </row>
        <row r="268">
          <cell r="D268" t="str">
            <v>00000250013</v>
          </cell>
          <cell r="E268" t="str">
            <v>法国及台湾教师经费</v>
          </cell>
          <cell r="F268" t="str">
            <v>东莞理工学院</v>
          </cell>
          <cell r="G268" t="str">
            <v>DGUTCWC</v>
          </cell>
          <cell r="H268">
            <v>0</v>
          </cell>
          <cell r="I268">
            <v>12023300</v>
          </cell>
          <cell r="J268">
            <v>0</v>
          </cell>
          <cell r="K268">
            <v>12023300</v>
          </cell>
          <cell r="L268">
            <v>0</v>
          </cell>
          <cell r="M268">
            <v>0</v>
          </cell>
          <cell r="N268">
            <v>0</v>
          </cell>
          <cell r="O268">
            <v>12023300</v>
          </cell>
        </row>
        <row r="269">
          <cell r="D269" t="str">
            <v>00000250014</v>
          </cell>
          <cell r="E269" t="str">
            <v>博士后专项经费</v>
          </cell>
          <cell r="F269" t="str">
            <v>东莞理工学院</v>
          </cell>
          <cell r="G269" t="str">
            <v>DGUTCWC</v>
          </cell>
          <cell r="H269">
            <v>0</v>
          </cell>
          <cell r="I269">
            <v>32000000</v>
          </cell>
          <cell r="J269">
            <v>0</v>
          </cell>
          <cell r="K269">
            <v>32000000</v>
          </cell>
          <cell r="L269">
            <v>0</v>
          </cell>
          <cell r="M269">
            <v>0</v>
          </cell>
          <cell r="N269">
            <v>0</v>
          </cell>
          <cell r="O269">
            <v>32000000</v>
          </cell>
        </row>
        <row r="270">
          <cell r="D270" t="str">
            <v>00000250015</v>
          </cell>
          <cell r="E270" t="str">
            <v>招生经费</v>
          </cell>
          <cell r="F270" t="str">
            <v>东莞理工学院</v>
          </cell>
          <cell r="G270" t="str">
            <v>DGUTCWC</v>
          </cell>
          <cell r="H270">
            <v>0</v>
          </cell>
          <cell r="I270">
            <v>1300000</v>
          </cell>
          <cell r="J270">
            <v>0</v>
          </cell>
          <cell r="K270">
            <v>1300000</v>
          </cell>
          <cell r="L270">
            <v>0</v>
          </cell>
          <cell r="M270">
            <v>0</v>
          </cell>
          <cell r="N270">
            <v>0</v>
          </cell>
          <cell r="O270">
            <v>1300000</v>
          </cell>
        </row>
        <row r="271">
          <cell r="D271" t="str">
            <v>00000250016</v>
          </cell>
          <cell r="E271" t="str">
            <v>学生宿舍管理费</v>
          </cell>
          <cell r="F271" t="str">
            <v>东莞理工学院</v>
          </cell>
          <cell r="G271" t="str">
            <v>DGUTCWC</v>
          </cell>
          <cell r="H271">
            <v>0</v>
          </cell>
          <cell r="I271">
            <v>3500000</v>
          </cell>
          <cell r="J271">
            <v>0</v>
          </cell>
          <cell r="K271">
            <v>3500000</v>
          </cell>
          <cell r="L271">
            <v>0</v>
          </cell>
          <cell r="M271">
            <v>0</v>
          </cell>
          <cell r="N271">
            <v>0</v>
          </cell>
          <cell r="O271">
            <v>3500000</v>
          </cell>
        </row>
        <row r="272">
          <cell r="D272" t="str">
            <v>00000250017</v>
          </cell>
          <cell r="E272" t="str">
            <v>水电费补助支出</v>
          </cell>
          <cell r="F272" t="str">
            <v>东莞理工学院</v>
          </cell>
          <cell r="G272" t="str">
            <v>DGUTCWC</v>
          </cell>
          <cell r="H272">
            <v>0</v>
          </cell>
          <cell r="I272">
            <v>30000000</v>
          </cell>
          <cell r="J272">
            <v>0</v>
          </cell>
          <cell r="K272">
            <v>30000000</v>
          </cell>
          <cell r="L272">
            <v>0</v>
          </cell>
          <cell r="M272">
            <v>0</v>
          </cell>
          <cell r="N272">
            <v>0</v>
          </cell>
          <cell r="O272">
            <v>30000000</v>
          </cell>
        </row>
        <row r="273">
          <cell r="D273" t="str">
            <v>00000250018</v>
          </cell>
          <cell r="E273" t="str">
            <v>高层次人才工资及补贴</v>
          </cell>
          <cell r="F273" t="str">
            <v>东莞理工学院</v>
          </cell>
          <cell r="G273" t="str">
            <v>DGUTCWC</v>
          </cell>
          <cell r="H273">
            <v>0</v>
          </cell>
          <cell r="I273">
            <v>70000000</v>
          </cell>
          <cell r="J273">
            <v>0</v>
          </cell>
          <cell r="K273">
            <v>70000000</v>
          </cell>
          <cell r="L273">
            <v>0</v>
          </cell>
          <cell r="M273">
            <v>0</v>
          </cell>
          <cell r="N273">
            <v>0</v>
          </cell>
          <cell r="O273">
            <v>70000000</v>
          </cell>
        </row>
        <row r="274">
          <cell r="D274" t="str">
            <v>00000250019</v>
          </cell>
          <cell r="E274" t="str">
            <v>事业单位在职人员年终考核奖和立功受奖一次性奖金</v>
          </cell>
          <cell r="F274" t="str">
            <v>东莞理工学院</v>
          </cell>
          <cell r="G274" t="str">
            <v>DGUTCWC</v>
          </cell>
          <cell r="H274">
            <v>0</v>
          </cell>
          <cell r="I274">
            <v>9516361.96</v>
          </cell>
          <cell r="J274">
            <v>0</v>
          </cell>
          <cell r="K274">
            <v>9516361.96</v>
          </cell>
          <cell r="L274">
            <v>0</v>
          </cell>
          <cell r="M274">
            <v>0</v>
          </cell>
          <cell r="N274">
            <v>0</v>
          </cell>
          <cell r="O274">
            <v>9516361.96</v>
          </cell>
        </row>
        <row r="275">
          <cell r="D275" t="str">
            <v>00000250020</v>
          </cell>
          <cell r="E275" t="str">
            <v>事业单位在职人员住房公积金</v>
          </cell>
          <cell r="F275" t="str">
            <v>东莞理工学院</v>
          </cell>
          <cell r="G275" t="str">
            <v>DGUTCWC</v>
          </cell>
          <cell r="H275">
            <v>0</v>
          </cell>
          <cell r="I275">
            <v>21964849</v>
          </cell>
          <cell r="J275">
            <v>0</v>
          </cell>
          <cell r="K275">
            <v>21964849</v>
          </cell>
          <cell r="L275">
            <v>0</v>
          </cell>
          <cell r="M275">
            <v>0</v>
          </cell>
          <cell r="N275">
            <v>0</v>
          </cell>
          <cell r="O275">
            <v>21964849</v>
          </cell>
        </row>
        <row r="276">
          <cell r="D276" t="str">
            <v>00000250021</v>
          </cell>
          <cell r="E276" t="str">
            <v>粤财科教[2024]203号-提前下达2025年高等教育学生资助-应征入伍-中央级</v>
          </cell>
          <cell r="F276" t="str">
            <v>东莞理工学院</v>
          </cell>
          <cell r="G276" t="str">
            <v>DGUTCWC</v>
          </cell>
          <cell r="H276">
            <v>0</v>
          </cell>
          <cell r="I276">
            <v>610000</v>
          </cell>
          <cell r="J276">
            <v>0</v>
          </cell>
          <cell r="K276">
            <v>610000</v>
          </cell>
          <cell r="L276">
            <v>0</v>
          </cell>
          <cell r="M276">
            <v>0</v>
          </cell>
          <cell r="N276">
            <v>0</v>
          </cell>
          <cell r="O276">
            <v>610000</v>
          </cell>
        </row>
        <row r="277">
          <cell r="D277" t="str">
            <v>00000250022</v>
          </cell>
          <cell r="E277" t="str">
            <v>粤财科教[2024]203号-提前下达2025年高等教育学生资助-应征入伍-省级</v>
          </cell>
          <cell r="F277" t="str">
            <v>东莞理工学院</v>
          </cell>
          <cell r="G277" t="str">
            <v>DGUTCWC</v>
          </cell>
          <cell r="H277">
            <v>0</v>
          </cell>
          <cell r="I277">
            <v>110000</v>
          </cell>
          <cell r="J277">
            <v>0</v>
          </cell>
          <cell r="K277">
            <v>110000</v>
          </cell>
          <cell r="L277">
            <v>0</v>
          </cell>
          <cell r="M277">
            <v>0</v>
          </cell>
          <cell r="N277">
            <v>0</v>
          </cell>
          <cell r="O277">
            <v>110000</v>
          </cell>
        </row>
        <row r="278">
          <cell r="D278" t="str">
            <v>00000250023</v>
          </cell>
          <cell r="E278" t="str">
            <v>粤财科教[2024]203号-提前下达2025年高等教育学生资助-对个人资助-中央级</v>
          </cell>
          <cell r="F278" t="str">
            <v>东莞理工学院</v>
          </cell>
          <cell r="G278" t="str">
            <v>DGUTCWC</v>
          </cell>
          <cell r="H278">
            <v>0</v>
          </cell>
          <cell r="I278">
            <v>2880000</v>
          </cell>
          <cell r="J278">
            <v>0</v>
          </cell>
          <cell r="K278">
            <v>2880000</v>
          </cell>
          <cell r="L278">
            <v>0</v>
          </cell>
          <cell r="M278">
            <v>0</v>
          </cell>
          <cell r="N278">
            <v>0</v>
          </cell>
          <cell r="O278">
            <v>2880000</v>
          </cell>
        </row>
        <row r="279">
          <cell r="D279" t="str">
            <v>00000250024</v>
          </cell>
          <cell r="E279" t="str">
            <v>粤财科教[2024]203号-提前下达2025年高等教育学生资助-对个人资助-省级</v>
          </cell>
          <cell r="F279" t="str">
            <v>东莞理工学院</v>
          </cell>
          <cell r="G279" t="str">
            <v>DGUTCWC</v>
          </cell>
          <cell r="H279">
            <v>0</v>
          </cell>
          <cell r="I279">
            <v>5630000</v>
          </cell>
          <cell r="J279">
            <v>0</v>
          </cell>
          <cell r="K279">
            <v>5630000</v>
          </cell>
          <cell r="L279">
            <v>0</v>
          </cell>
          <cell r="M279">
            <v>0</v>
          </cell>
          <cell r="N279">
            <v>0</v>
          </cell>
          <cell r="O279">
            <v>5630000</v>
          </cell>
        </row>
        <row r="280">
          <cell r="D280" t="str">
            <v>00000250025</v>
          </cell>
          <cell r="E280" t="str">
            <v>粤财科教[2024]177号-提前下达2025年度省政府来粤留学生奖学金-省级</v>
          </cell>
          <cell r="F280" t="str">
            <v>东莞理工学院</v>
          </cell>
          <cell r="G280" t="str">
            <v>DGUTCWC</v>
          </cell>
          <cell r="H280">
            <v>0</v>
          </cell>
          <cell r="I280">
            <v>20000</v>
          </cell>
          <cell r="J280">
            <v>0</v>
          </cell>
          <cell r="K280">
            <v>20000</v>
          </cell>
          <cell r="L280">
            <v>0</v>
          </cell>
          <cell r="M280">
            <v>0</v>
          </cell>
          <cell r="N280">
            <v>0</v>
          </cell>
          <cell r="O280">
            <v>20000</v>
          </cell>
        </row>
        <row r="281">
          <cell r="D281" t="str">
            <v>00000250026</v>
          </cell>
          <cell r="E281" t="str">
            <v>粤财科教[2024]245号-2025年提前下达中央财政支持地方高校改革发展资金-少数民族预科生生均经费-中央</v>
          </cell>
          <cell r="F281" t="str">
            <v>东莞理工学院</v>
          </cell>
          <cell r="G281" t="str">
            <v>DGUTCWC</v>
          </cell>
          <cell r="H281">
            <v>0</v>
          </cell>
          <cell r="I281">
            <v>120000</v>
          </cell>
          <cell r="J281">
            <v>0</v>
          </cell>
          <cell r="K281">
            <v>120000</v>
          </cell>
          <cell r="L281">
            <v>0</v>
          </cell>
          <cell r="M281">
            <v>0</v>
          </cell>
          <cell r="N281">
            <v>0</v>
          </cell>
          <cell r="O281">
            <v>120000</v>
          </cell>
        </row>
        <row r="282">
          <cell r="D282" t="str">
            <v>00000250027</v>
          </cell>
          <cell r="E282" t="str">
            <v>粤财科教[2024]245号-2025年提前下达中央财政支持地方高校改革发展资金-高校港澳台华侨生生均经费-中央</v>
          </cell>
          <cell r="F282" t="str">
            <v>东莞理工学院</v>
          </cell>
          <cell r="G282" t="str">
            <v>DGUTCWC</v>
          </cell>
          <cell r="H282">
            <v>0</v>
          </cell>
          <cell r="I282">
            <v>244800</v>
          </cell>
          <cell r="J282">
            <v>0</v>
          </cell>
          <cell r="K282">
            <v>244800</v>
          </cell>
          <cell r="L282">
            <v>0</v>
          </cell>
          <cell r="M282">
            <v>0</v>
          </cell>
          <cell r="N282">
            <v>0</v>
          </cell>
          <cell r="O282">
            <v>244800</v>
          </cell>
        </row>
        <row r="283">
          <cell r="D283" t="str">
            <v>00000250028</v>
          </cell>
          <cell r="E283" t="str">
            <v>计算机外语等考试费</v>
          </cell>
          <cell r="F283" t="str">
            <v>东莞理工学院</v>
          </cell>
          <cell r="G283" t="str">
            <v>DGUTCWC</v>
          </cell>
          <cell r="H283">
            <v>0</v>
          </cell>
          <cell r="I283">
            <v>203800</v>
          </cell>
          <cell r="J283">
            <v>0</v>
          </cell>
          <cell r="K283">
            <v>203800</v>
          </cell>
          <cell r="L283">
            <v>0</v>
          </cell>
          <cell r="M283">
            <v>0</v>
          </cell>
          <cell r="N283">
            <v>0</v>
          </cell>
          <cell r="O283">
            <v>203800</v>
          </cell>
        </row>
        <row r="284">
          <cell r="D284" t="str">
            <v>00000250029</v>
          </cell>
          <cell r="E284" t="str">
            <v>高等院校学生奖励基金</v>
          </cell>
          <cell r="F284" t="str">
            <v>东莞理工学院</v>
          </cell>
          <cell r="G284" t="str">
            <v>DGUTCWC</v>
          </cell>
          <cell r="H284">
            <v>0</v>
          </cell>
          <cell r="I284">
            <v>3900000</v>
          </cell>
          <cell r="J284">
            <v>0</v>
          </cell>
          <cell r="K284">
            <v>3900000</v>
          </cell>
          <cell r="L284">
            <v>0</v>
          </cell>
          <cell r="M284">
            <v>0</v>
          </cell>
          <cell r="N284">
            <v>0</v>
          </cell>
          <cell r="O284">
            <v>3900000</v>
          </cell>
        </row>
        <row r="285">
          <cell r="D285" t="str">
            <v>00000250030</v>
          </cell>
          <cell r="E285" t="str">
            <v>物业日常绿化经费支出</v>
          </cell>
          <cell r="F285" t="str">
            <v>东莞理工学院</v>
          </cell>
          <cell r="G285" t="str">
            <v>DGUTCWC</v>
          </cell>
          <cell r="H285">
            <v>0</v>
          </cell>
          <cell r="I285">
            <v>3500000</v>
          </cell>
          <cell r="J285">
            <v>0</v>
          </cell>
          <cell r="K285">
            <v>3500000</v>
          </cell>
          <cell r="L285">
            <v>0</v>
          </cell>
          <cell r="M285">
            <v>0</v>
          </cell>
          <cell r="N285">
            <v>0</v>
          </cell>
          <cell r="O285">
            <v>3500000</v>
          </cell>
        </row>
        <row r="286">
          <cell r="D286" t="str">
            <v>00000250031</v>
          </cell>
          <cell r="E286" t="str">
            <v>乡村振兴市直机关派出挂职工作人员工作性补贴资金</v>
          </cell>
          <cell r="F286" t="str">
            <v>东莞理工学院</v>
          </cell>
          <cell r="G286" t="str">
            <v>DGUTCWC</v>
          </cell>
          <cell r="H286">
            <v>0</v>
          </cell>
          <cell r="I286">
            <v>96000</v>
          </cell>
          <cell r="J286">
            <v>0</v>
          </cell>
          <cell r="K286">
            <v>96000</v>
          </cell>
          <cell r="L286">
            <v>0</v>
          </cell>
          <cell r="M286">
            <v>0</v>
          </cell>
          <cell r="N286">
            <v>0</v>
          </cell>
          <cell r="O286">
            <v>96000</v>
          </cell>
        </row>
        <row r="287">
          <cell r="D287" t="str">
            <v>00000250032</v>
          </cell>
          <cell r="E287" t="str">
            <v>研究生奖助学金</v>
          </cell>
          <cell r="F287" t="str">
            <v>东莞理工学院</v>
          </cell>
          <cell r="G287" t="str">
            <v>DGUTCWC</v>
          </cell>
          <cell r="H287">
            <v>0</v>
          </cell>
          <cell r="I287">
            <v>16697750</v>
          </cell>
          <cell r="J287">
            <v>0</v>
          </cell>
          <cell r="K287">
            <v>16697750</v>
          </cell>
          <cell r="L287">
            <v>0</v>
          </cell>
          <cell r="M287">
            <v>0</v>
          </cell>
          <cell r="N287">
            <v>0</v>
          </cell>
          <cell r="O287">
            <v>16697750</v>
          </cell>
        </row>
        <row r="288">
          <cell r="D288" t="str">
            <v>00000250033</v>
          </cell>
          <cell r="E288" t="str">
            <v>高等院校国家助学金</v>
          </cell>
          <cell r="F288" t="str">
            <v>东莞理工学院</v>
          </cell>
          <cell r="G288" t="str">
            <v>DGUTCWC</v>
          </cell>
          <cell r="H288">
            <v>0</v>
          </cell>
          <cell r="I288">
            <v>6000000</v>
          </cell>
          <cell r="J288">
            <v>0</v>
          </cell>
          <cell r="K288">
            <v>6000000</v>
          </cell>
          <cell r="L288">
            <v>0</v>
          </cell>
          <cell r="M288">
            <v>0</v>
          </cell>
          <cell r="N288">
            <v>0</v>
          </cell>
          <cell r="O288">
            <v>6000000</v>
          </cell>
        </row>
        <row r="289">
          <cell r="D289" t="str">
            <v>00000250034</v>
          </cell>
          <cell r="E289" t="str">
            <v>专用设备运行维护费</v>
          </cell>
          <cell r="F289" t="str">
            <v>东莞理工学院</v>
          </cell>
          <cell r="G289" t="str">
            <v>DGUTCWC</v>
          </cell>
          <cell r="H289">
            <v>0</v>
          </cell>
          <cell r="I289">
            <v>4600000</v>
          </cell>
          <cell r="J289">
            <v>0</v>
          </cell>
          <cell r="K289">
            <v>4600000</v>
          </cell>
          <cell r="L289">
            <v>0</v>
          </cell>
          <cell r="M289">
            <v>0</v>
          </cell>
          <cell r="N289">
            <v>0</v>
          </cell>
          <cell r="O289">
            <v>4600000</v>
          </cell>
        </row>
        <row r="290">
          <cell r="D290" t="str">
            <v>00000250035</v>
          </cell>
          <cell r="E290" t="str">
            <v>图书资源建设及配套专项经费</v>
          </cell>
          <cell r="F290" t="str">
            <v>东莞理工学院</v>
          </cell>
          <cell r="G290" t="str">
            <v>DGUTCWC</v>
          </cell>
          <cell r="H290">
            <v>0</v>
          </cell>
          <cell r="I290">
            <v>5371000</v>
          </cell>
          <cell r="J290">
            <v>0</v>
          </cell>
          <cell r="K290">
            <v>5371000</v>
          </cell>
          <cell r="L290">
            <v>0</v>
          </cell>
          <cell r="M290">
            <v>0</v>
          </cell>
          <cell r="N290">
            <v>0</v>
          </cell>
          <cell r="O290">
            <v>5371000</v>
          </cell>
        </row>
        <row r="291">
          <cell r="D291" t="str">
            <v>00000250036</v>
          </cell>
          <cell r="E291" t="str">
            <v>治安消防维持费</v>
          </cell>
          <cell r="F291" t="str">
            <v>东莞理工学院</v>
          </cell>
          <cell r="G291" t="str">
            <v>DGUTCWC</v>
          </cell>
          <cell r="H291">
            <v>0</v>
          </cell>
          <cell r="I291">
            <v>3112030</v>
          </cell>
          <cell r="J291">
            <v>0</v>
          </cell>
          <cell r="K291">
            <v>3112030</v>
          </cell>
          <cell r="L291">
            <v>0</v>
          </cell>
          <cell r="M291">
            <v>0</v>
          </cell>
          <cell r="N291">
            <v>0</v>
          </cell>
          <cell r="O291">
            <v>3112030</v>
          </cell>
        </row>
        <row r="292">
          <cell r="D292" t="str">
            <v>00000250037</v>
          </cell>
          <cell r="E292" t="str">
            <v>货物购置类项目（办公设备购置）</v>
          </cell>
          <cell r="F292" t="str">
            <v>东莞理工学院</v>
          </cell>
          <cell r="G292" t="str">
            <v>DGUTCWC</v>
          </cell>
          <cell r="H292">
            <v>0</v>
          </cell>
          <cell r="I292">
            <v>1645000</v>
          </cell>
          <cell r="J292">
            <v>0</v>
          </cell>
          <cell r="K292">
            <v>1645000</v>
          </cell>
          <cell r="L292">
            <v>0</v>
          </cell>
          <cell r="M292">
            <v>0</v>
          </cell>
          <cell r="N292">
            <v>0</v>
          </cell>
          <cell r="O292">
            <v>1645000</v>
          </cell>
        </row>
        <row r="293">
          <cell r="D293" t="str">
            <v>00000250038</v>
          </cell>
          <cell r="E293" t="str">
            <v>公务接待费</v>
          </cell>
          <cell r="F293" t="str">
            <v>东莞理工学院</v>
          </cell>
          <cell r="G293" t="str">
            <v>DGUTCWC</v>
          </cell>
          <cell r="H293">
            <v>0</v>
          </cell>
          <cell r="I293">
            <v>550000</v>
          </cell>
          <cell r="J293">
            <v>0</v>
          </cell>
          <cell r="K293">
            <v>550000</v>
          </cell>
          <cell r="L293">
            <v>0</v>
          </cell>
          <cell r="M293">
            <v>0</v>
          </cell>
          <cell r="N293">
            <v>0</v>
          </cell>
          <cell r="O293">
            <v>550000</v>
          </cell>
        </row>
        <row r="294">
          <cell r="D294" t="str">
            <v>00000250039</v>
          </cell>
          <cell r="E294" t="str">
            <v>因公出国（境）经费</v>
          </cell>
          <cell r="F294" t="str">
            <v>东莞理工学院</v>
          </cell>
          <cell r="G294" t="str">
            <v>DGUTCWC</v>
          </cell>
          <cell r="H294">
            <v>0</v>
          </cell>
          <cell r="I294">
            <v>450000</v>
          </cell>
          <cell r="J294">
            <v>0</v>
          </cell>
          <cell r="K294">
            <v>450000</v>
          </cell>
          <cell r="L294">
            <v>0</v>
          </cell>
          <cell r="M294">
            <v>0</v>
          </cell>
          <cell r="N294">
            <v>0</v>
          </cell>
          <cell r="O294">
            <v>450000</v>
          </cell>
        </row>
        <row r="295">
          <cell r="D295" t="str">
            <v>00000250040</v>
          </cell>
          <cell r="E295" t="str">
            <v>公务用车运行维护费</v>
          </cell>
          <cell r="F295" t="str">
            <v>东莞理工学院</v>
          </cell>
          <cell r="G295" t="str">
            <v>DGUTCWC</v>
          </cell>
          <cell r="H295">
            <v>0</v>
          </cell>
          <cell r="I295">
            <v>520000</v>
          </cell>
          <cell r="J295">
            <v>0</v>
          </cell>
          <cell r="K295">
            <v>520000</v>
          </cell>
          <cell r="L295">
            <v>0</v>
          </cell>
          <cell r="M295">
            <v>0</v>
          </cell>
          <cell r="N295">
            <v>0</v>
          </cell>
          <cell r="O295">
            <v>520000</v>
          </cell>
        </row>
        <row r="296">
          <cell r="D296" t="str">
            <v>00000250041</v>
          </cell>
          <cell r="E296" t="str">
            <v>香港城市大学（东莞）启动资金</v>
          </cell>
          <cell r="F296" t="str">
            <v>东莞理工学院</v>
          </cell>
          <cell r="G296" t="str">
            <v>DGUTCWC</v>
          </cell>
          <cell r="H296">
            <v>0</v>
          </cell>
          <cell r="I296">
            <v>45000000</v>
          </cell>
          <cell r="J296">
            <v>0</v>
          </cell>
          <cell r="K296">
            <v>45000000</v>
          </cell>
          <cell r="L296">
            <v>0</v>
          </cell>
          <cell r="M296">
            <v>0</v>
          </cell>
          <cell r="N296">
            <v>0</v>
          </cell>
          <cell r="O296">
            <v>45000000</v>
          </cell>
        </row>
        <row r="297">
          <cell r="D297" t="str">
            <v>00000250042</v>
          </cell>
          <cell r="E297" t="str">
            <v>香港城市大学（东莞）生均补助</v>
          </cell>
          <cell r="F297" t="str">
            <v>东莞理工学院</v>
          </cell>
          <cell r="G297" t="str">
            <v>DGUTCWC</v>
          </cell>
          <cell r="H297">
            <v>0</v>
          </cell>
          <cell r="I297">
            <v>78680000</v>
          </cell>
          <cell r="J297">
            <v>0</v>
          </cell>
          <cell r="K297">
            <v>78680000</v>
          </cell>
          <cell r="L297">
            <v>0</v>
          </cell>
          <cell r="M297">
            <v>0</v>
          </cell>
          <cell r="N297">
            <v>0</v>
          </cell>
          <cell r="O297">
            <v>78680000</v>
          </cell>
        </row>
        <row r="298">
          <cell r="D298" t="str">
            <v>00000250043</v>
          </cell>
          <cell r="E298" t="str">
            <v>学科建设专项经费</v>
          </cell>
          <cell r="F298" t="str">
            <v>东莞理工学院</v>
          </cell>
          <cell r="G298" t="str">
            <v>DGUTCWC</v>
          </cell>
          <cell r="H298">
            <v>0</v>
          </cell>
          <cell r="I298">
            <v>20882498</v>
          </cell>
          <cell r="J298">
            <v>0</v>
          </cell>
          <cell r="K298">
            <v>20882498</v>
          </cell>
          <cell r="L298">
            <v>0</v>
          </cell>
          <cell r="M298">
            <v>0</v>
          </cell>
          <cell r="N298">
            <v>0</v>
          </cell>
          <cell r="O298">
            <v>20882498</v>
          </cell>
        </row>
        <row r="299">
          <cell r="D299" t="str">
            <v>00000250044</v>
          </cell>
          <cell r="E299" t="str">
            <v>商铺租金</v>
          </cell>
          <cell r="F299" t="str">
            <v>东莞理工学院</v>
          </cell>
          <cell r="G299" t="str">
            <v>DGUTCWC</v>
          </cell>
          <cell r="H299">
            <v>0</v>
          </cell>
          <cell r="I299">
            <v>-57060.61</v>
          </cell>
          <cell r="J299">
            <v>-57060.61</v>
          </cell>
          <cell r="K299">
            <v>0</v>
          </cell>
          <cell r="L299">
            <v>0</v>
          </cell>
          <cell r="M299">
            <v>0</v>
          </cell>
          <cell r="N299">
            <v>0</v>
          </cell>
          <cell r="O299">
            <v>0</v>
          </cell>
        </row>
        <row r="300">
          <cell r="D300" t="str">
            <v>00000250045</v>
          </cell>
          <cell r="E300" t="str">
            <v>粤财科教〔2025〕27号广东省财政厅关于下达2025年基础教育高质量发展资金（基础教育质量监测、督导评估和特色项目）的通知</v>
          </cell>
          <cell r="F300" t="str">
            <v>东莞理工学院</v>
          </cell>
          <cell r="G300" t="str">
            <v>DGUTCWC</v>
          </cell>
          <cell r="H300">
            <v>0</v>
          </cell>
          <cell r="I300">
            <v>30000</v>
          </cell>
          <cell r="J300">
            <v>0</v>
          </cell>
          <cell r="K300">
            <v>30000</v>
          </cell>
          <cell r="L300">
            <v>0</v>
          </cell>
          <cell r="M300">
            <v>0</v>
          </cell>
          <cell r="N300">
            <v>0</v>
          </cell>
          <cell r="O300">
            <v>30000</v>
          </cell>
        </row>
        <row r="301">
          <cell r="D301" t="str">
            <v>00000250046</v>
          </cell>
          <cell r="E301" t="str">
            <v>粤财科教〔2025〕31号广东省财政厅关于下达2025年基础教育高质量发展资金（德育和劳动教育专项）的通知</v>
          </cell>
          <cell r="F301" t="str">
            <v>东莞理工学院</v>
          </cell>
          <cell r="G301" t="str">
            <v>DGUTCWC</v>
          </cell>
          <cell r="H301">
            <v>0</v>
          </cell>
          <cell r="I301">
            <v>330000</v>
          </cell>
          <cell r="J301">
            <v>0</v>
          </cell>
          <cell r="K301">
            <v>330000</v>
          </cell>
          <cell r="L301">
            <v>0</v>
          </cell>
          <cell r="M301">
            <v>0</v>
          </cell>
          <cell r="N301">
            <v>0</v>
          </cell>
          <cell r="O301">
            <v>330000</v>
          </cell>
        </row>
        <row r="302">
          <cell r="D302" t="str">
            <v>00000250047</v>
          </cell>
          <cell r="E302" t="str">
            <v>香港城市大学（东莞）高校发展资金</v>
          </cell>
          <cell r="F302" t="str">
            <v>东莞理工学院</v>
          </cell>
          <cell r="G302" t="str">
            <v>DGUTCWC</v>
          </cell>
          <cell r="H302">
            <v>0</v>
          </cell>
          <cell r="I302">
            <v>105000000</v>
          </cell>
          <cell r="J302">
            <v>0</v>
          </cell>
          <cell r="K302">
            <v>105000000</v>
          </cell>
          <cell r="L302">
            <v>0</v>
          </cell>
          <cell r="M302">
            <v>0</v>
          </cell>
          <cell r="N302">
            <v>0</v>
          </cell>
          <cell r="O302">
            <v>105000000</v>
          </cell>
        </row>
        <row r="303">
          <cell r="D303" t="str">
            <v>00000250048</v>
          </cell>
          <cell r="E303" t="str">
            <v>粤财科教〔2025〕55号广东省财政厅关于下达2025年青年优秀科研人才国际培养计划资金的通知</v>
          </cell>
          <cell r="F303" t="str">
            <v>东莞理工学院</v>
          </cell>
          <cell r="G303" t="str">
            <v>DGUTCWC</v>
          </cell>
          <cell r="H303">
            <v>0</v>
          </cell>
          <cell r="I303">
            <v>330000</v>
          </cell>
          <cell r="J303">
            <v>0</v>
          </cell>
          <cell r="K303">
            <v>330000</v>
          </cell>
          <cell r="L303">
            <v>0</v>
          </cell>
          <cell r="M303">
            <v>0</v>
          </cell>
          <cell r="N303">
            <v>0</v>
          </cell>
          <cell r="O303">
            <v>330000</v>
          </cell>
        </row>
        <row r="304">
          <cell r="D304" t="str">
            <v>00000250049</v>
          </cell>
          <cell r="E304" t="str">
            <v>机关事业单位一次性退休补贴</v>
          </cell>
          <cell r="F304" t="str">
            <v>东莞理工学院</v>
          </cell>
          <cell r="G304" t="str">
            <v>DGUTCWC</v>
          </cell>
          <cell r="H304">
            <v>0</v>
          </cell>
          <cell r="I304">
            <v>874557.6</v>
          </cell>
          <cell r="J304">
            <v>0</v>
          </cell>
          <cell r="K304">
            <v>874557.6</v>
          </cell>
          <cell r="L304">
            <v>0</v>
          </cell>
          <cell r="M304">
            <v>0</v>
          </cell>
          <cell r="N304">
            <v>0</v>
          </cell>
          <cell r="O304">
            <v>874557.6</v>
          </cell>
        </row>
        <row r="305">
          <cell r="D305" t="str">
            <v>00000250050</v>
          </cell>
          <cell r="E305" t="str">
            <v>离退休人员抚恤金</v>
          </cell>
          <cell r="F305" t="str">
            <v>东莞理工学院</v>
          </cell>
          <cell r="G305" t="str">
            <v>DGUTCWC</v>
          </cell>
          <cell r="H305">
            <v>0</v>
          </cell>
          <cell r="I305">
            <v>219331.4</v>
          </cell>
          <cell r="J305">
            <v>0</v>
          </cell>
          <cell r="K305">
            <v>219331.4</v>
          </cell>
          <cell r="L305">
            <v>0</v>
          </cell>
          <cell r="M305">
            <v>0</v>
          </cell>
          <cell r="N305">
            <v>0</v>
          </cell>
          <cell r="O305">
            <v>219331.4</v>
          </cell>
        </row>
        <row r="306">
          <cell r="D306" t="str">
            <v>00000250055</v>
          </cell>
          <cell r="E306" t="str">
            <v>普通话水平测试站报名测试费</v>
          </cell>
          <cell r="F306" t="str">
            <v>东莞理工学院</v>
          </cell>
          <cell r="G306" t="str">
            <v>DGUTCWC</v>
          </cell>
          <cell r="H306">
            <v>0</v>
          </cell>
          <cell r="I306">
            <v>29625</v>
          </cell>
          <cell r="J306">
            <v>0</v>
          </cell>
          <cell r="K306">
            <v>29625</v>
          </cell>
          <cell r="L306">
            <v>0</v>
          </cell>
          <cell r="M306">
            <v>0</v>
          </cell>
          <cell r="N306">
            <v>0</v>
          </cell>
          <cell r="O306">
            <v>29625</v>
          </cell>
        </row>
        <row r="307">
          <cell r="D307" t="str">
            <v>00000250058</v>
          </cell>
          <cell r="E307" t="str">
            <v>不动产权证书罚款</v>
          </cell>
          <cell r="F307" t="str">
            <v>东莞理工学院</v>
          </cell>
          <cell r="G307" t="str">
            <v>DGUTCWC</v>
          </cell>
          <cell r="H307">
            <v>0</v>
          </cell>
          <cell r="I307">
            <v>32000000</v>
          </cell>
          <cell r="J307">
            <v>0</v>
          </cell>
          <cell r="K307">
            <v>32000000</v>
          </cell>
          <cell r="L307">
            <v>0</v>
          </cell>
          <cell r="M307">
            <v>0</v>
          </cell>
          <cell r="N307">
            <v>0</v>
          </cell>
          <cell r="O307">
            <v>32000000</v>
          </cell>
        </row>
        <row r="308">
          <cell r="D308" t="str">
            <v>00000250059</v>
          </cell>
          <cell r="E308" t="str">
            <v>粤财科教[2025]59号广东省财政厅关于安排第十批“珠江人才计划”省教育厅平台项目首批到岗聘任人选生活补贴资金的通知</v>
          </cell>
          <cell r="F308" t="str">
            <v>东莞理工学院</v>
          </cell>
          <cell r="G308" t="str">
            <v>DGUTCWC</v>
          </cell>
          <cell r="H308">
            <v>0</v>
          </cell>
          <cell r="I308">
            <v>500000</v>
          </cell>
          <cell r="J308">
            <v>0</v>
          </cell>
          <cell r="K308">
            <v>500000</v>
          </cell>
          <cell r="L308">
            <v>0</v>
          </cell>
          <cell r="M308">
            <v>0</v>
          </cell>
          <cell r="N308">
            <v>0</v>
          </cell>
          <cell r="O308">
            <v>500000</v>
          </cell>
        </row>
        <row r="309">
          <cell r="D309" t="str">
            <v>00000250060</v>
          </cell>
          <cell r="E309" t="str">
            <v>资产清查盘盈</v>
          </cell>
          <cell r="F309" t="str">
            <v>东莞理工学院</v>
          </cell>
          <cell r="G309" t="str">
            <v>DGUTCWC</v>
          </cell>
          <cell r="H309">
            <v>0</v>
          </cell>
          <cell r="I309">
            <v>0</v>
          </cell>
          <cell r="J309">
            <v>0</v>
          </cell>
          <cell r="K309">
            <v>0</v>
          </cell>
          <cell r="L309">
            <v>0</v>
          </cell>
          <cell r="M309">
            <v>0</v>
          </cell>
          <cell r="N309">
            <v>0</v>
          </cell>
          <cell r="O309">
            <v>0</v>
          </cell>
        </row>
        <row r="310">
          <cell r="D310" t="str">
            <v>00000250061</v>
          </cell>
          <cell r="E310" t="str">
            <v>粤财科教〔2025〕85号2025年高等教育学生资助省财政资金</v>
          </cell>
          <cell r="F310" t="str">
            <v>东莞理工学院</v>
          </cell>
          <cell r="G310" t="str">
            <v>DGUTCWC</v>
          </cell>
          <cell r="H310">
            <v>0</v>
          </cell>
          <cell r="I310">
            <v>960185</v>
          </cell>
          <cell r="J310">
            <v>0</v>
          </cell>
          <cell r="K310">
            <v>960185</v>
          </cell>
          <cell r="L310">
            <v>0</v>
          </cell>
          <cell r="M310">
            <v>0</v>
          </cell>
          <cell r="N310">
            <v>0</v>
          </cell>
          <cell r="O310">
            <v>960185</v>
          </cell>
        </row>
        <row r="311">
          <cell r="D311" t="str">
            <v>00000250062</v>
          </cell>
          <cell r="E311" t="str">
            <v>粤财科教〔2025〕85号-2025年高等教育学生资助中央财政资金</v>
          </cell>
          <cell r="F311" t="str">
            <v>东莞理工学院</v>
          </cell>
          <cell r="G311" t="str">
            <v>DGUTCWC</v>
          </cell>
          <cell r="H311">
            <v>0</v>
          </cell>
          <cell r="I311">
            <v>1000000</v>
          </cell>
          <cell r="J311">
            <v>0</v>
          </cell>
          <cell r="K311">
            <v>1000000</v>
          </cell>
          <cell r="L311">
            <v>0</v>
          </cell>
          <cell r="M311">
            <v>0</v>
          </cell>
          <cell r="N311">
            <v>0</v>
          </cell>
          <cell r="O311">
            <v>1000000</v>
          </cell>
        </row>
        <row r="312">
          <cell r="D312" t="str">
            <v>00000250064</v>
          </cell>
          <cell r="E312" t="str">
            <v>粤财科教〔2025〕72号广东省财政厅关于安排2025年支持地方高校改革发展资金预算（第二批）的通知</v>
          </cell>
          <cell r="F312" t="str">
            <v>东莞理工学院</v>
          </cell>
          <cell r="G312" t="str">
            <v>DGUTCWC</v>
          </cell>
          <cell r="H312">
            <v>0</v>
          </cell>
          <cell r="I312">
            <v>28800</v>
          </cell>
          <cell r="J312">
            <v>0</v>
          </cell>
          <cell r="K312">
            <v>28800</v>
          </cell>
          <cell r="L312">
            <v>0</v>
          </cell>
          <cell r="M312">
            <v>0</v>
          </cell>
          <cell r="N312">
            <v>0</v>
          </cell>
          <cell r="O312">
            <v>28800</v>
          </cell>
        </row>
        <row r="313">
          <cell r="D313" t="str">
            <v>00000250065</v>
          </cell>
          <cell r="E313" t="str">
            <v>2025年成人学士学位外语水平考试考试费</v>
          </cell>
          <cell r="F313" t="str">
            <v>东莞理工学院</v>
          </cell>
          <cell r="G313" t="str">
            <v>DGUTCWC</v>
          </cell>
          <cell r="H313">
            <v>0</v>
          </cell>
          <cell r="I313">
            <v>0</v>
          </cell>
          <cell r="J313">
            <v>0</v>
          </cell>
          <cell r="K313">
            <v>0</v>
          </cell>
          <cell r="L313">
            <v>0</v>
          </cell>
          <cell r="M313">
            <v>0</v>
          </cell>
          <cell r="N313">
            <v>0</v>
          </cell>
          <cell r="O313">
            <v>0</v>
          </cell>
        </row>
        <row r="314">
          <cell r="D314" t="str">
            <v>00000250066</v>
          </cell>
          <cell r="E314" t="str">
            <v>东莞理工学院定向捐赠代管资金</v>
          </cell>
          <cell r="F314" t="str">
            <v>东莞理工学院</v>
          </cell>
          <cell r="G314" t="str">
            <v>DGUTCWC</v>
          </cell>
          <cell r="H314">
            <v>0</v>
          </cell>
          <cell r="I314">
            <v>698897.9</v>
          </cell>
          <cell r="J314">
            <v>0</v>
          </cell>
          <cell r="K314">
            <v>698897.9</v>
          </cell>
          <cell r="L314">
            <v>0</v>
          </cell>
          <cell r="M314">
            <v>0</v>
          </cell>
          <cell r="N314">
            <v>0</v>
          </cell>
          <cell r="O314">
            <v>698897.9</v>
          </cell>
        </row>
        <row r="315">
          <cell r="D315" t="str">
            <v>00000250067</v>
          </cell>
          <cell r="E315" t="str">
            <v>2024年东莞市文化发展专项资金</v>
          </cell>
          <cell r="F315" t="str">
            <v>东莞理工学院</v>
          </cell>
          <cell r="G315" t="str">
            <v>DGUTCWC</v>
          </cell>
          <cell r="H315">
            <v>0</v>
          </cell>
          <cell r="I315">
            <v>100000</v>
          </cell>
          <cell r="J315">
            <v>0</v>
          </cell>
          <cell r="K315">
            <v>100000</v>
          </cell>
          <cell r="L315">
            <v>0</v>
          </cell>
          <cell r="M315">
            <v>0</v>
          </cell>
          <cell r="N315">
            <v>0</v>
          </cell>
          <cell r="O315">
            <v>100000</v>
          </cell>
        </row>
        <row r="316">
          <cell r="D316" t="str">
            <v>00000250068</v>
          </cell>
          <cell r="E316" t="str">
            <v>粤财行〔2025〕37号大学生科技创新培育专项资金</v>
          </cell>
          <cell r="F316" t="str">
            <v>东莞理工学院</v>
          </cell>
          <cell r="G316" t="str">
            <v>DGUTCWC</v>
          </cell>
          <cell r="H316">
            <v>0</v>
          </cell>
          <cell r="I316">
            <v>410000</v>
          </cell>
          <cell r="J316">
            <v>0</v>
          </cell>
          <cell r="K316">
            <v>410000</v>
          </cell>
          <cell r="L316">
            <v>0</v>
          </cell>
          <cell r="M316">
            <v>0</v>
          </cell>
          <cell r="N316">
            <v>0</v>
          </cell>
          <cell r="O316">
            <v>410000</v>
          </cell>
        </row>
        <row r="317">
          <cell r="D317" t="str">
            <v>00000250069</v>
          </cell>
          <cell r="E317" t="str">
            <v>东莞市政府无偿划拨三校区土地</v>
          </cell>
          <cell r="F317" t="str">
            <v>东莞理工学院</v>
          </cell>
          <cell r="G317" t="str">
            <v>DGUTCWC</v>
          </cell>
          <cell r="H317">
            <v>0</v>
          </cell>
          <cell r="I317">
            <v>0</v>
          </cell>
          <cell r="J317">
            <v>0</v>
          </cell>
          <cell r="K317">
            <v>0</v>
          </cell>
          <cell r="L317">
            <v>0</v>
          </cell>
          <cell r="M317">
            <v>0</v>
          </cell>
          <cell r="N317">
            <v>0</v>
          </cell>
          <cell r="O317">
            <v>0</v>
          </cell>
        </row>
        <row r="318">
          <cell r="D318" t="str">
            <v>00000250070</v>
          </cell>
          <cell r="E318" t="str">
            <v>王刚东莞市领军人才项目奖励资金</v>
          </cell>
          <cell r="F318" t="str">
            <v>东莞理工学院</v>
          </cell>
          <cell r="G318" t="str">
            <v>DGUTCWC</v>
          </cell>
          <cell r="H318">
            <v>0</v>
          </cell>
          <cell r="I318">
            <v>0</v>
          </cell>
          <cell r="J318">
            <v>0</v>
          </cell>
          <cell r="K318">
            <v>0</v>
          </cell>
          <cell r="L318">
            <v>0</v>
          </cell>
          <cell r="M318">
            <v>0</v>
          </cell>
          <cell r="N318">
            <v>0</v>
          </cell>
          <cell r="O318">
            <v>0</v>
          </cell>
        </row>
        <row r="319">
          <cell r="D319" t="str">
            <v>10100190100001119</v>
          </cell>
          <cell r="E319" t="str">
            <v>办公室自动化系统维护费</v>
          </cell>
          <cell r="F319" t="str">
            <v>王博</v>
          </cell>
          <cell r="G319" t="str">
            <v>2017136</v>
          </cell>
          <cell r="H319">
            <v>0</v>
          </cell>
          <cell r="I319">
            <v>0</v>
          </cell>
          <cell r="J319">
            <v>0</v>
          </cell>
          <cell r="K319">
            <v>0</v>
          </cell>
          <cell r="L319">
            <v>0</v>
          </cell>
          <cell r="M319">
            <v>0</v>
          </cell>
          <cell r="N319">
            <v>0</v>
          </cell>
          <cell r="O319">
            <v>0</v>
          </cell>
        </row>
        <row r="320">
          <cell r="D320" t="str">
            <v>10100211048032</v>
          </cell>
          <cell r="E320" t="str">
            <v>校综合改革专项</v>
          </cell>
          <cell r="F320" t="str">
            <v>王博</v>
          </cell>
          <cell r="G320" t="str">
            <v>2017136</v>
          </cell>
          <cell r="H320">
            <v>0</v>
          </cell>
          <cell r="I320">
            <v>0</v>
          </cell>
          <cell r="J320">
            <v>0</v>
          </cell>
          <cell r="K320">
            <v>0</v>
          </cell>
          <cell r="L320">
            <v>0</v>
          </cell>
          <cell r="M320">
            <v>0</v>
          </cell>
          <cell r="N320">
            <v>0</v>
          </cell>
          <cell r="O320">
            <v>0</v>
          </cell>
        </row>
        <row r="321">
          <cell r="D321" t="str">
            <v>10100211189</v>
          </cell>
          <cell r="E321" t="str">
            <v>校史文稿编纂出版专项经费</v>
          </cell>
          <cell r="F321" t="str">
            <v>王博</v>
          </cell>
          <cell r="G321" t="str">
            <v>2017136</v>
          </cell>
          <cell r="H321">
            <v>0</v>
          </cell>
          <cell r="I321">
            <v>0</v>
          </cell>
          <cell r="J321">
            <v>0</v>
          </cell>
          <cell r="K321">
            <v>0</v>
          </cell>
          <cell r="L321">
            <v>0</v>
          </cell>
          <cell r="M321">
            <v>0</v>
          </cell>
          <cell r="N321">
            <v>0</v>
          </cell>
          <cell r="O321">
            <v>0</v>
          </cell>
        </row>
        <row r="322">
          <cell r="D322" t="str">
            <v>10100215815</v>
          </cell>
          <cell r="E322" t="str">
            <v>扶贫济困捐赠项目</v>
          </cell>
          <cell r="F322" t="str">
            <v>王博</v>
          </cell>
          <cell r="G322" t="str">
            <v>2017136</v>
          </cell>
          <cell r="H322">
            <v>266669.35</v>
          </cell>
          <cell r="I322">
            <v>0</v>
          </cell>
          <cell r="J322">
            <v>8000</v>
          </cell>
          <cell r="K322">
            <v>258669.35</v>
          </cell>
          <cell r="L322">
            <v>8000</v>
          </cell>
          <cell r="M322">
            <v>0</v>
          </cell>
          <cell r="N322">
            <v>0</v>
          </cell>
          <cell r="O322">
            <v>258669.35</v>
          </cell>
        </row>
        <row r="323">
          <cell r="D323" t="str">
            <v>101002201008</v>
          </cell>
          <cell r="E323" t="str">
            <v>会议费</v>
          </cell>
          <cell r="F323" t="str">
            <v>王博</v>
          </cell>
          <cell r="G323" t="str">
            <v>2017136</v>
          </cell>
          <cell r="H323">
            <v>0</v>
          </cell>
          <cell r="I323">
            <v>0</v>
          </cell>
          <cell r="J323">
            <v>0</v>
          </cell>
          <cell r="K323">
            <v>0</v>
          </cell>
          <cell r="L323">
            <v>0</v>
          </cell>
          <cell r="M323">
            <v>0</v>
          </cell>
          <cell r="N323">
            <v>0</v>
          </cell>
          <cell r="O323">
            <v>0</v>
          </cell>
        </row>
        <row r="324">
          <cell r="D324" t="str">
            <v>10100220105</v>
          </cell>
          <cell r="E324" t="str">
            <v>学校接待费</v>
          </cell>
          <cell r="F324" t="str">
            <v>王博</v>
          </cell>
          <cell r="G324" t="str">
            <v>2017136</v>
          </cell>
          <cell r="H324">
            <v>0</v>
          </cell>
          <cell r="I324">
            <v>200000</v>
          </cell>
          <cell r="J324">
            <v>51772.8</v>
          </cell>
          <cell r="K324">
            <v>148227.2</v>
          </cell>
          <cell r="L324">
            <v>0</v>
          </cell>
          <cell r="M324">
            <v>0</v>
          </cell>
          <cell r="N324">
            <v>0</v>
          </cell>
          <cell r="O324">
            <v>148227.2</v>
          </cell>
        </row>
        <row r="325">
          <cell r="D325" t="str">
            <v>10100220111</v>
          </cell>
          <cell r="E325" t="str">
            <v>乡村振兴市直机关派出挂职工作人员工作性补贴资金</v>
          </cell>
          <cell r="F325" t="str">
            <v>王博</v>
          </cell>
          <cell r="G325" t="str">
            <v>2017136</v>
          </cell>
          <cell r="H325">
            <v>0</v>
          </cell>
          <cell r="I325">
            <v>72000</v>
          </cell>
          <cell r="J325">
            <v>32000</v>
          </cell>
          <cell r="K325">
            <v>40000</v>
          </cell>
          <cell r="L325">
            <v>0</v>
          </cell>
          <cell r="M325">
            <v>0</v>
          </cell>
          <cell r="N325">
            <v>0</v>
          </cell>
          <cell r="O325">
            <v>40000</v>
          </cell>
        </row>
        <row r="326">
          <cell r="D326" t="str">
            <v>10100220517002</v>
          </cell>
          <cell r="E326" t="str">
            <v>高建办日常办公业务费</v>
          </cell>
          <cell r="F326" t="str">
            <v>王博</v>
          </cell>
          <cell r="G326" t="str">
            <v>2017136</v>
          </cell>
          <cell r="H326">
            <v>0</v>
          </cell>
          <cell r="I326">
            <v>0</v>
          </cell>
          <cell r="J326">
            <v>0</v>
          </cell>
          <cell r="K326">
            <v>0</v>
          </cell>
          <cell r="L326">
            <v>0</v>
          </cell>
          <cell r="M326">
            <v>0</v>
          </cell>
          <cell r="N326">
            <v>0</v>
          </cell>
          <cell r="O326">
            <v>0</v>
          </cell>
        </row>
        <row r="327">
          <cell r="D327" t="str">
            <v>10100220517003</v>
          </cell>
          <cell r="E327" t="str">
            <v>高建办专项业务费</v>
          </cell>
          <cell r="F327" t="str">
            <v>王博</v>
          </cell>
          <cell r="G327" t="str">
            <v>2017136</v>
          </cell>
          <cell r="H327">
            <v>0</v>
          </cell>
          <cell r="I327">
            <v>0</v>
          </cell>
          <cell r="J327">
            <v>0</v>
          </cell>
          <cell r="K327">
            <v>0</v>
          </cell>
          <cell r="L327">
            <v>0</v>
          </cell>
          <cell r="M327">
            <v>0</v>
          </cell>
          <cell r="N327">
            <v>0</v>
          </cell>
          <cell r="O327">
            <v>0</v>
          </cell>
        </row>
        <row r="328">
          <cell r="D328" t="str">
            <v>10100221001001</v>
          </cell>
          <cell r="E328" t="str">
            <v>机关部门日常教学经费</v>
          </cell>
          <cell r="F328" t="str">
            <v>王博</v>
          </cell>
          <cell r="G328" t="str">
            <v>2017136</v>
          </cell>
          <cell r="H328">
            <v>0</v>
          </cell>
          <cell r="I328">
            <v>28800</v>
          </cell>
          <cell r="J328">
            <v>4803</v>
          </cell>
          <cell r="K328">
            <v>23997</v>
          </cell>
          <cell r="L328">
            <v>0</v>
          </cell>
          <cell r="M328">
            <v>0</v>
          </cell>
          <cell r="N328">
            <v>0</v>
          </cell>
          <cell r="O328">
            <v>23997</v>
          </cell>
        </row>
        <row r="329">
          <cell r="D329" t="str">
            <v>10100221001092</v>
          </cell>
          <cell r="E329" t="str">
            <v>会议费</v>
          </cell>
          <cell r="F329" t="str">
            <v>王博</v>
          </cell>
          <cell r="G329" t="str">
            <v>2017136</v>
          </cell>
          <cell r="H329">
            <v>0</v>
          </cell>
          <cell r="I329">
            <v>250000</v>
          </cell>
          <cell r="J329">
            <v>134741.75</v>
          </cell>
          <cell r="K329">
            <v>115258.25</v>
          </cell>
          <cell r="L329">
            <v>0</v>
          </cell>
          <cell r="M329">
            <v>0</v>
          </cell>
          <cell r="N329">
            <v>0</v>
          </cell>
          <cell r="O329">
            <v>115258.25</v>
          </cell>
        </row>
        <row r="330">
          <cell r="D330" t="str">
            <v>10100221001093</v>
          </cell>
          <cell r="E330" t="str">
            <v>文印维护及专刊印刷费</v>
          </cell>
          <cell r="F330" t="str">
            <v>王博</v>
          </cell>
          <cell r="G330" t="str">
            <v>2017136</v>
          </cell>
          <cell r="H330">
            <v>0</v>
          </cell>
          <cell r="I330">
            <v>53550</v>
          </cell>
          <cell r="J330">
            <v>33127.03</v>
          </cell>
          <cell r="K330">
            <v>20422.97</v>
          </cell>
          <cell r="L330">
            <v>0</v>
          </cell>
          <cell r="M330">
            <v>0</v>
          </cell>
          <cell r="N330">
            <v>0</v>
          </cell>
          <cell r="O330">
            <v>20422.97</v>
          </cell>
        </row>
        <row r="331">
          <cell r="D331" t="str">
            <v>10100221001094</v>
          </cell>
          <cell r="E331" t="str">
            <v>校综合改革专项</v>
          </cell>
          <cell r="F331" t="str">
            <v>王博</v>
          </cell>
          <cell r="G331" t="str">
            <v>2017136</v>
          </cell>
          <cell r="H331">
            <v>0</v>
          </cell>
          <cell r="I331">
            <v>96000</v>
          </cell>
          <cell r="J331">
            <v>92427</v>
          </cell>
          <cell r="K331">
            <v>3573</v>
          </cell>
          <cell r="L331">
            <v>0</v>
          </cell>
          <cell r="M331">
            <v>0</v>
          </cell>
          <cell r="N331">
            <v>0</v>
          </cell>
          <cell r="O331">
            <v>3573</v>
          </cell>
        </row>
        <row r="332">
          <cell r="D332" t="str">
            <v>10100221001095</v>
          </cell>
          <cell r="E332" t="str">
            <v>双百行动及乡村振兴专项</v>
          </cell>
          <cell r="F332" t="str">
            <v>王博</v>
          </cell>
          <cell r="G332" t="str">
            <v>2017136</v>
          </cell>
          <cell r="H332">
            <v>0</v>
          </cell>
          <cell r="I332">
            <v>1400000</v>
          </cell>
          <cell r="J332">
            <v>172418.69</v>
          </cell>
          <cell r="K332">
            <v>1227581.31</v>
          </cell>
          <cell r="L332">
            <v>12480</v>
          </cell>
          <cell r="M332">
            <v>0</v>
          </cell>
          <cell r="N332">
            <v>0</v>
          </cell>
          <cell r="O332">
            <v>1227581.31</v>
          </cell>
        </row>
        <row r="333">
          <cell r="D333" t="str">
            <v>10100221001096</v>
          </cell>
          <cell r="E333" t="str">
            <v>专家顾问咨询律师费</v>
          </cell>
          <cell r="F333" t="str">
            <v>王博</v>
          </cell>
          <cell r="G333" t="str">
            <v>2017136</v>
          </cell>
          <cell r="H333">
            <v>0</v>
          </cell>
          <cell r="I333">
            <v>445000</v>
          </cell>
          <cell r="J333">
            <v>277425</v>
          </cell>
          <cell r="K333">
            <v>167575</v>
          </cell>
          <cell r="L333">
            <v>0</v>
          </cell>
          <cell r="M333">
            <v>0</v>
          </cell>
          <cell r="N333">
            <v>0</v>
          </cell>
          <cell r="O333">
            <v>167575</v>
          </cell>
        </row>
        <row r="334">
          <cell r="D334" t="str">
            <v>10100221001097</v>
          </cell>
          <cell r="E334" t="str">
            <v>行政差旅费</v>
          </cell>
          <cell r="F334" t="str">
            <v>王博</v>
          </cell>
          <cell r="G334" t="str">
            <v>2017136</v>
          </cell>
          <cell r="H334">
            <v>0</v>
          </cell>
          <cell r="I334">
            <v>378000</v>
          </cell>
          <cell r="J334">
            <v>321511</v>
          </cell>
          <cell r="K334">
            <v>56489</v>
          </cell>
          <cell r="L334">
            <v>50000</v>
          </cell>
          <cell r="M334">
            <v>0</v>
          </cell>
          <cell r="N334">
            <v>0</v>
          </cell>
          <cell r="O334">
            <v>56489</v>
          </cell>
        </row>
        <row r="335">
          <cell r="D335" t="str">
            <v>10100221001098</v>
          </cell>
          <cell r="E335" t="str">
            <v>会议中心维持与专项经费</v>
          </cell>
          <cell r="F335" t="str">
            <v>王博</v>
          </cell>
          <cell r="G335" t="str">
            <v>2017136</v>
          </cell>
          <cell r="H335">
            <v>0</v>
          </cell>
          <cell r="I335">
            <v>140000</v>
          </cell>
          <cell r="J335">
            <v>26806</v>
          </cell>
          <cell r="K335">
            <v>113194</v>
          </cell>
          <cell r="L335">
            <v>0</v>
          </cell>
          <cell r="M335">
            <v>0</v>
          </cell>
          <cell r="N335">
            <v>0</v>
          </cell>
          <cell r="O335">
            <v>113194</v>
          </cell>
        </row>
        <row r="336">
          <cell r="D336" t="str">
            <v>10100221001099</v>
          </cell>
          <cell r="E336" t="str">
            <v>综合档案费及保密费</v>
          </cell>
          <cell r="F336" t="str">
            <v>王博</v>
          </cell>
          <cell r="G336" t="str">
            <v>2017136</v>
          </cell>
          <cell r="H336">
            <v>0</v>
          </cell>
          <cell r="I336">
            <v>150000</v>
          </cell>
          <cell r="J336">
            <v>36101.69</v>
          </cell>
          <cell r="K336">
            <v>113898.31</v>
          </cell>
          <cell r="L336">
            <v>0</v>
          </cell>
          <cell r="M336">
            <v>0</v>
          </cell>
          <cell r="N336">
            <v>0</v>
          </cell>
          <cell r="O336">
            <v>113898.31</v>
          </cell>
        </row>
        <row r="337">
          <cell r="D337" t="str">
            <v>10100221001100</v>
          </cell>
          <cell r="E337" t="str">
            <v>传染病多病共防</v>
          </cell>
          <cell r="F337" t="str">
            <v>王博</v>
          </cell>
          <cell r="G337" t="str">
            <v>2017136</v>
          </cell>
          <cell r="H337">
            <v>0</v>
          </cell>
          <cell r="I337">
            <v>20000</v>
          </cell>
          <cell r="J337">
            <v>0</v>
          </cell>
          <cell r="K337">
            <v>20000</v>
          </cell>
          <cell r="L337">
            <v>0</v>
          </cell>
          <cell r="M337">
            <v>0</v>
          </cell>
          <cell r="N337">
            <v>0</v>
          </cell>
          <cell r="O337">
            <v>20000</v>
          </cell>
        </row>
        <row r="338">
          <cell r="D338" t="str">
            <v>10100221001101</v>
          </cell>
          <cell r="E338" t="str">
            <v>交通费</v>
          </cell>
          <cell r="F338" t="str">
            <v>王博</v>
          </cell>
          <cell r="G338" t="str">
            <v>2017136</v>
          </cell>
          <cell r="H338">
            <v>0</v>
          </cell>
          <cell r="I338">
            <v>30240</v>
          </cell>
          <cell r="J338">
            <v>0</v>
          </cell>
          <cell r="K338">
            <v>30240</v>
          </cell>
          <cell r="L338">
            <v>0</v>
          </cell>
          <cell r="M338">
            <v>0</v>
          </cell>
          <cell r="N338">
            <v>0</v>
          </cell>
          <cell r="O338">
            <v>30240</v>
          </cell>
        </row>
        <row r="339">
          <cell r="D339" t="str">
            <v>10100221013</v>
          </cell>
          <cell r="E339" t="str">
            <v>基础教育帮扶专项经费</v>
          </cell>
          <cell r="F339" t="str">
            <v>王博</v>
          </cell>
          <cell r="G339" t="str">
            <v>2017136</v>
          </cell>
          <cell r="H339">
            <v>0</v>
          </cell>
          <cell r="I339">
            <v>900000</v>
          </cell>
          <cell r="J339">
            <v>78167.66</v>
          </cell>
          <cell r="K339">
            <v>821832.34</v>
          </cell>
          <cell r="L339">
            <v>0</v>
          </cell>
          <cell r="M339">
            <v>0</v>
          </cell>
          <cell r="N339">
            <v>0</v>
          </cell>
          <cell r="O339">
            <v>821832.34</v>
          </cell>
        </row>
        <row r="340">
          <cell r="D340" t="str">
            <v>10100225601002</v>
          </cell>
          <cell r="E340" t="str">
            <v>科研管理费</v>
          </cell>
          <cell r="F340" t="str">
            <v>王博</v>
          </cell>
          <cell r="G340" t="str">
            <v>2017136</v>
          </cell>
          <cell r="H340">
            <v>0</v>
          </cell>
          <cell r="I340">
            <v>80135.05</v>
          </cell>
          <cell r="J340">
            <v>28800</v>
          </cell>
          <cell r="K340">
            <v>51335.05</v>
          </cell>
          <cell r="L340">
            <v>0</v>
          </cell>
          <cell r="M340">
            <v>0</v>
          </cell>
          <cell r="N340">
            <v>0</v>
          </cell>
          <cell r="O340">
            <v>51335.05</v>
          </cell>
        </row>
        <row r="341">
          <cell r="D341" t="str">
            <v>10100230222</v>
          </cell>
          <cell r="E341" t="str">
            <v>（定向捐赠代管资金）白土镇河边村乡村振兴车间花生加工厂项目</v>
          </cell>
          <cell r="F341" t="str">
            <v>王博</v>
          </cell>
          <cell r="G341" t="str">
            <v>2017136</v>
          </cell>
          <cell r="H341">
            <v>0</v>
          </cell>
          <cell r="I341">
            <v>0</v>
          </cell>
          <cell r="J341">
            <v>0</v>
          </cell>
          <cell r="K341">
            <v>0</v>
          </cell>
          <cell r="L341">
            <v>0</v>
          </cell>
          <cell r="M341">
            <v>0</v>
          </cell>
          <cell r="N341">
            <v>0</v>
          </cell>
          <cell r="O341">
            <v>0</v>
          </cell>
        </row>
        <row r="342">
          <cell r="D342" t="str">
            <v>101002400012</v>
          </cell>
          <cell r="E342" t="str">
            <v>测试</v>
          </cell>
          <cell r="F342" t="str">
            <v>神州浩天</v>
          </cell>
          <cell r="G342" t="str">
            <v>18903010791</v>
          </cell>
          <cell r="H342">
            <v>0</v>
          </cell>
          <cell r="I342">
            <v>0</v>
          </cell>
          <cell r="J342">
            <v>0</v>
          </cell>
          <cell r="K342">
            <v>0</v>
          </cell>
          <cell r="L342">
            <v>0</v>
          </cell>
          <cell r="M342">
            <v>0</v>
          </cell>
          <cell r="N342">
            <v>0</v>
          </cell>
          <cell r="O342">
            <v>0</v>
          </cell>
        </row>
        <row r="343">
          <cell r="D343" t="str">
            <v>10100251002001</v>
          </cell>
          <cell r="E343" t="str">
            <v>高建办专项业务费</v>
          </cell>
          <cell r="F343" t="str">
            <v>王博</v>
          </cell>
          <cell r="G343" t="str">
            <v>2017136</v>
          </cell>
          <cell r="H343">
            <v>0</v>
          </cell>
          <cell r="I343">
            <v>420000</v>
          </cell>
          <cell r="J343">
            <v>364710.87</v>
          </cell>
          <cell r="K343">
            <v>55289.13</v>
          </cell>
          <cell r="L343">
            <v>0</v>
          </cell>
          <cell r="M343">
            <v>0</v>
          </cell>
          <cell r="N343">
            <v>0</v>
          </cell>
          <cell r="O343">
            <v>55289.13</v>
          </cell>
        </row>
        <row r="344">
          <cell r="D344" t="str">
            <v>10200221001002</v>
          </cell>
          <cell r="E344" t="str">
            <v>机关部门日常教学经费</v>
          </cell>
          <cell r="F344" t="str">
            <v>王浩良</v>
          </cell>
          <cell r="G344" t="str">
            <v>1994014</v>
          </cell>
          <cell r="H344">
            <v>0</v>
          </cell>
          <cell r="I344">
            <v>14400</v>
          </cell>
          <cell r="J344">
            <v>6247.75</v>
          </cell>
          <cell r="K344">
            <v>8152.25</v>
          </cell>
          <cell r="L344">
            <v>0</v>
          </cell>
          <cell r="M344">
            <v>0</v>
          </cell>
          <cell r="N344">
            <v>0</v>
          </cell>
          <cell r="O344">
            <v>8152.25</v>
          </cell>
        </row>
        <row r="345">
          <cell r="D345" t="str">
            <v>10200221001120</v>
          </cell>
          <cell r="E345" t="str">
            <v>纪检监察业务经费</v>
          </cell>
          <cell r="F345" t="str">
            <v>王浩良</v>
          </cell>
          <cell r="G345" t="str">
            <v>1994014</v>
          </cell>
          <cell r="H345">
            <v>0</v>
          </cell>
          <cell r="I345">
            <v>200000</v>
          </cell>
          <cell r="J345">
            <v>66329.32</v>
          </cell>
          <cell r="K345">
            <v>133670.68</v>
          </cell>
          <cell r="L345">
            <v>0</v>
          </cell>
          <cell r="M345">
            <v>0</v>
          </cell>
          <cell r="N345">
            <v>0</v>
          </cell>
          <cell r="O345">
            <v>133670.68</v>
          </cell>
        </row>
        <row r="346">
          <cell r="D346" t="str">
            <v>10200225601030</v>
          </cell>
          <cell r="E346" t="str">
            <v>科研管理费</v>
          </cell>
          <cell r="F346" t="str">
            <v>王浩良</v>
          </cell>
          <cell r="G346" t="str">
            <v>1994014</v>
          </cell>
          <cell r="H346">
            <v>0</v>
          </cell>
          <cell r="I346">
            <v>50</v>
          </cell>
          <cell r="J346">
            <v>0</v>
          </cell>
          <cell r="K346">
            <v>50</v>
          </cell>
          <cell r="L346">
            <v>0</v>
          </cell>
          <cell r="M346">
            <v>0</v>
          </cell>
          <cell r="N346">
            <v>0</v>
          </cell>
          <cell r="O346">
            <v>50</v>
          </cell>
        </row>
        <row r="347">
          <cell r="D347" t="str">
            <v>10300195900001</v>
          </cell>
          <cell r="E347" t="str">
            <v>(073002001)党费</v>
          </cell>
          <cell r="F347" t="str">
            <v>彭晓波</v>
          </cell>
          <cell r="G347" t="str">
            <v>1992014</v>
          </cell>
          <cell r="H347">
            <v>0</v>
          </cell>
          <cell r="I347">
            <v>3525884.19</v>
          </cell>
          <cell r="J347">
            <v>418385.3</v>
          </cell>
          <cell r="K347">
            <v>3107498.89</v>
          </cell>
          <cell r="L347">
            <v>0</v>
          </cell>
          <cell r="M347">
            <v>0</v>
          </cell>
          <cell r="N347">
            <v>0</v>
          </cell>
          <cell r="O347">
            <v>3107498.89</v>
          </cell>
        </row>
        <row r="348">
          <cell r="D348" t="str">
            <v>103002001013091</v>
          </cell>
          <cell r="E348" t="str">
            <v>B03021982党建专项经费</v>
          </cell>
          <cell r="F348" t="str">
            <v>彭晓波
</v>
          </cell>
          <cell r="G348" t="str">
            <v>1992014</v>
          </cell>
          <cell r="H348">
            <v>0</v>
          </cell>
          <cell r="I348">
            <v>0</v>
          </cell>
          <cell r="J348">
            <v>0</v>
          </cell>
          <cell r="K348">
            <v>0</v>
          </cell>
          <cell r="L348">
            <v>0</v>
          </cell>
          <cell r="M348">
            <v>0</v>
          </cell>
          <cell r="N348">
            <v>0</v>
          </cell>
          <cell r="O348">
            <v>0</v>
          </cell>
        </row>
        <row r="349">
          <cell r="D349" t="str">
            <v>10300221001003</v>
          </cell>
          <cell r="E349" t="str">
            <v>机关部门日常教学经费</v>
          </cell>
          <cell r="F349" t="str">
            <v>彭晓波</v>
          </cell>
          <cell r="G349" t="str">
            <v>1992014</v>
          </cell>
          <cell r="H349">
            <v>0</v>
          </cell>
          <cell r="I349">
            <v>24000</v>
          </cell>
          <cell r="J349">
            <v>13231.76</v>
          </cell>
          <cell r="K349">
            <v>10768.24</v>
          </cell>
          <cell r="L349">
            <v>0</v>
          </cell>
          <cell r="M349">
            <v>0</v>
          </cell>
          <cell r="N349">
            <v>0</v>
          </cell>
          <cell r="O349">
            <v>10768.24</v>
          </cell>
        </row>
        <row r="350">
          <cell r="D350" t="str">
            <v>10300221001102</v>
          </cell>
          <cell r="E350" t="str">
            <v>干部挂职经费</v>
          </cell>
          <cell r="F350" t="str">
            <v>彭晓波</v>
          </cell>
          <cell r="G350" t="str">
            <v>1992014</v>
          </cell>
          <cell r="H350">
            <v>0</v>
          </cell>
          <cell r="I350">
            <v>870060</v>
          </cell>
          <cell r="J350">
            <v>711245</v>
          </cell>
          <cell r="K350">
            <v>158815</v>
          </cell>
          <cell r="L350">
            <v>0</v>
          </cell>
          <cell r="M350">
            <v>0</v>
          </cell>
          <cell r="N350">
            <v>0</v>
          </cell>
          <cell r="O350">
            <v>158815</v>
          </cell>
        </row>
        <row r="351">
          <cell r="D351" t="str">
            <v>10300221001103</v>
          </cell>
          <cell r="E351" t="str">
            <v>干部培训费</v>
          </cell>
          <cell r="F351" t="str">
            <v>彭晓波</v>
          </cell>
          <cell r="G351" t="str">
            <v>1992014</v>
          </cell>
          <cell r="H351">
            <v>0</v>
          </cell>
          <cell r="I351">
            <v>150000</v>
          </cell>
          <cell r="J351">
            <v>74602.4</v>
          </cell>
          <cell r="K351">
            <v>75397.6</v>
          </cell>
          <cell r="L351">
            <v>0</v>
          </cell>
          <cell r="M351">
            <v>0</v>
          </cell>
          <cell r="N351">
            <v>0</v>
          </cell>
          <cell r="O351">
            <v>75397.6</v>
          </cell>
        </row>
        <row r="352">
          <cell r="D352" t="str">
            <v>10300221001104</v>
          </cell>
          <cell r="E352" t="str">
            <v>党建经费</v>
          </cell>
          <cell r="F352" t="str">
            <v>彭晓波</v>
          </cell>
          <cell r="G352" t="str">
            <v>1992014</v>
          </cell>
          <cell r="H352">
            <v>0</v>
          </cell>
          <cell r="I352">
            <v>475000</v>
          </cell>
          <cell r="J352">
            <v>171855.59</v>
          </cell>
          <cell r="K352">
            <v>303144.41</v>
          </cell>
          <cell r="L352">
            <v>0</v>
          </cell>
          <cell r="M352">
            <v>0</v>
          </cell>
          <cell r="N352">
            <v>0</v>
          </cell>
          <cell r="O352">
            <v>303144.41</v>
          </cell>
        </row>
        <row r="353">
          <cell r="D353" t="str">
            <v>10300221001105</v>
          </cell>
          <cell r="E353" t="str">
            <v>统战经费</v>
          </cell>
          <cell r="F353" t="str">
            <v>彭晓波</v>
          </cell>
          <cell r="G353" t="str">
            <v>1992014</v>
          </cell>
          <cell r="H353">
            <v>0</v>
          </cell>
          <cell r="I353">
            <v>101745</v>
          </cell>
          <cell r="J353">
            <v>32759.88</v>
          </cell>
          <cell r="K353">
            <v>68985.12</v>
          </cell>
          <cell r="L353">
            <v>0</v>
          </cell>
          <cell r="M353">
            <v>0</v>
          </cell>
          <cell r="N353">
            <v>0</v>
          </cell>
          <cell r="O353">
            <v>68985.12</v>
          </cell>
        </row>
        <row r="354">
          <cell r="D354" t="str">
            <v>10300221001141</v>
          </cell>
          <cell r="E354" t="str">
            <v>重点人才服务专项经费</v>
          </cell>
          <cell r="F354" t="str">
            <v>彭晓波</v>
          </cell>
          <cell r="G354" t="str">
            <v>1992014</v>
          </cell>
          <cell r="H354">
            <v>0</v>
          </cell>
          <cell r="I354">
            <v>89440</v>
          </cell>
          <cell r="J354">
            <v>33350</v>
          </cell>
          <cell r="K354">
            <v>56090</v>
          </cell>
          <cell r="L354">
            <v>0</v>
          </cell>
          <cell r="M354">
            <v>0</v>
          </cell>
          <cell r="N354">
            <v>0</v>
          </cell>
          <cell r="O354">
            <v>56090</v>
          </cell>
        </row>
        <row r="355">
          <cell r="D355" t="str">
            <v>10300245715</v>
          </cell>
          <cell r="E355" t="str">
            <v>广东省高等学校党的建设研究会本科分会“学习贯彻全国两会精神，以高质量党建推动高质量发展”党建研究后资助项目</v>
          </cell>
          <cell r="F355" t="str">
            <v>李宏</v>
          </cell>
          <cell r="G355" t="str">
            <v>2021061</v>
          </cell>
          <cell r="H355">
            <v>0</v>
          </cell>
          <cell r="I355">
            <v>0</v>
          </cell>
          <cell r="J355">
            <v>0</v>
          </cell>
          <cell r="K355">
            <v>0</v>
          </cell>
          <cell r="L355">
            <v>0</v>
          </cell>
          <cell r="M355">
            <v>0</v>
          </cell>
          <cell r="N355">
            <v>0</v>
          </cell>
          <cell r="O355">
            <v>0</v>
          </cell>
        </row>
        <row r="356">
          <cell r="D356" t="str">
            <v>10400211142</v>
          </cell>
          <cell r="E356" t="str">
            <v>校园文化建设及宣传教育经费</v>
          </cell>
          <cell r="F356" t="str">
            <v>邹琼</v>
          </cell>
          <cell r="G356" t="str">
            <v>2001009</v>
          </cell>
          <cell r="H356">
            <v>0</v>
          </cell>
          <cell r="I356">
            <v>0</v>
          </cell>
          <cell r="J356">
            <v>0</v>
          </cell>
          <cell r="K356">
            <v>0</v>
          </cell>
          <cell r="L356">
            <v>0</v>
          </cell>
          <cell r="M356">
            <v>0</v>
          </cell>
          <cell r="N356">
            <v>0</v>
          </cell>
          <cell r="O356">
            <v>0</v>
          </cell>
        </row>
        <row r="357">
          <cell r="D357" t="str">
            <v>10400221001004</v>
          </cell>
          <cell r="E357" t="str">
            <v>机关部门日常教学经费</v>
          </cell>
          <cell r="F357" t="str">
            <v>邹琼</v>
          </cell>
          <cell r="G357" t="str">
            <v>2001009</v>
          </cell>
          <cell r="H357">
            <v>0</v>
          </cell>
          <cell r="I357">
            <v>15600</v>
          </cell>
          <cell r="J357">
            <v>12000.93</v>
          </cell>
          <cell r="K357">
            <v>3599.07</v>
          </cell>
          <cell r="L357">
            <v>0</v>
          </cell>
          <cell r="M357">
            <v>0</v>
          </cell>
          <cell r="N357">
            <v>0</v>
          </cell>
          <cell r="O357">
            <v>3599.07</v>
          </cell>
        </row>
        <row r="358">
          <cell r="D358" t="str">
            <v>10400221011</v>
          </cell>
          <cell r="E358" t="str">
            <v>宣传教育经费</v>
          </cell>
          <cell r="F358" t="str">
            <v>邹琼</v>
          </cell>
          <cell r="G358" t="str">
            <v>2001009</v>
          </cell>
          <cell r="H358">
            <v>0</v>
          </cell>
          <cell r="I358">
            <v>1940000</v>
          </cell>
          <cell r="J358">
            <v>772359.67</v>
          </cell>
          <cell r="K358">
            <v>1167640.33</v>
          </cell>
          <cell r="L358">
            <v>30000</v>
          </cell>
          <cell r="M358">
            <v>699157</v>
          </cell>
          <cell r="N358">
            <v>0</v>
          </cell>
          <cell r="O358">
            <v>468483.33</v>
          </cell>
        </row>
        <row r="359">
          <cell r="D359" t="str">
            <v>10400221011014</v>
          </cell>
          <cell r="E359" t="str">
            <v>莞邑精品红色情景剧</v>
          </cell>
          <cell r="F359" t="str">
            <v>黄湘</v>
          </cell>
          <cell r="G359" t="str">
            <v>2003100</v>
          </cell>
          <cell r="H359">
            <v>0</v>
          </cell>
          <cell r="I359">
            <v>0</v>
          </cell>
          <cell r="J359">
            <v>0</v>
          </cell>
          <cell r="K359">
            <v>0</v>
          </cell>
          <cell r="L359">
            <v>0</v>
          </cell>
          <cell r="M359">
            <v>0</v>
          </cell>
          <cell r="N359">
            <v>0</v>
          </cell>
          <cell r="O359">
            <v>0</v>
          </cell>
        </row>
        <row r="360">
          <cell r="D360" t="str">
            <v>10400221011015</v>
          </cell>
          <cell r="E360" t="str">
            <v>以生为本 心育赋能——园艺心理育人系列活动</v>
          </cell>
          <cell r="F360" t="str">
            <v>柳卓君</v>
          </cell>
          <cell r="G360" t="str">
            <v>2007022</v>
          </cell>
          <cell r="H360">
            <v>0</v>
          </cell>
          <cell r="I360">
            <v>0</v>
          </cell>
          <cell r="J360">
            <v>0</v>
          </cell>
          <cell r="K360">
            <v>0</v>
          </cell>
          <cell r="L360">
            <v>0</v>
          </cell>
          <cell r="M360">
            <v>0</v>
          </cell>
          <cell r="N360">
            <v>0</v>
          </cell>
          <cell r="O360">
            <v>0</v>
          </cell>
        </row>
        <row r="361">
          <cell r="D361" t="str">
            <v>10400221011016</v>
          </cell>
          <cell r="E361" t="str">
            <v>卓越工程师文化建设</v>
          </cell>
          <cell r="F361" t="str">
            <v>邓维伟</v>
          </cell>
          <cell r="G361" t="str">
            <v>2005044</v>
          </cell>
          <cell r="H361">
            <v>0</v>
          </cell>
          <cell r="I361">
            <v>0</v>
          </cell>
          <cell r="J361">
            <v>0</v>
          </cell>
          <cell r="K361">
            <v>0</v>
          </cell>
          <cell r="L361">
            <v>0</v>
          </cell>
          <cell r="M361">
            <v>0</v>
          </cell>
          <cell r="N361">
            <v>0</v>
          </cell>
          <cell r="O361">
            <v>0</v>
          </cell>
        </row>
        <row r="362">
          <cell r="D362" t="str">
            <v>10400221011017</v>
          </cell>
          <cell r="E362" t="str">
            <v>我有我“篮”图——莞工UBA</v>
          </cell>
          <cell r="F362" t="str">
            <v>张伟林</v>
          </cell>
          <cell r="G362" t="str">
            <v>1993038</v>
          </cell>
          <cell r="H362">
            <v>0</v>
          </cell>
          <cell r="I362">
            <v>50000</v>
          </cell>
          <cell r="J362">
            <v>0</v>
          </cell>
          <cell r="K362">
            <v>50000</v>
          </cell>
          <cell r="L362">
            <v>0</v>
          </cell>
          <cell r="M362">
            <v>0</v>
          </cell>
          <cell r="N362">
            <v>0</v>
          </cell>
          <cell r="O362">
            <v>50000</v>
          </cell>
        </row>
        <row r="363">
          <cell r="D363" t="str">
            <v>10400221011018</v>
          </cell>
          <cell r="E363" t="str">
            <v>立志为“工”：卓越工程师文化建设项目</v>
          </cell>
          <cell r="F363" t="str">
            <v>胡文龙</v>
          </cell>
          <cell r="G363" t="str">
            <v>2017836</v>
          </cell>
          <cell r="H363">
            <v>0</v>
          </cell>
          <cell r="I363">
            <v>130000</v>
          </cell>
          <cell r="J363">
            <v>1740.59</v>
          </cell>
          <cell r="K363">
            <v>128259.41</v>
          </cell>
          <cell r="L363">
            <v>0</v>
          </cell>
          <cell r="M363">
            <v>0</v>
          </cell>
          <cell r="N363">
            <v>0</v>
          </cell>
          <cell r="O363">
            <v>128259.41</v>
          </cell>
        </row>
        <row r="364">
          <cell r="D364" t="str">
            <v>10400221011019</v>
          </cell>
          <cell r="E364" t="str">
            <v>虎门销烟主题情景剧</v>
          </cell>
          <cell r="F364" t="str">
            <v>黄艺琦</v>
          </cell>
          <cell r="G364" t="str">
            <v>2004109</v>
          </cell>
          <cell r="H364">
            <v>0</v>
          </cell>
          <cell r="I364">
            <v>596000</v>
          </cell>
          <cell r="J364">
            <v>52934.6</v>
          </cell>
          <cell r="K364">
            <v>543065.4</v>
          </cell>
          <cell r="L364">
            <v>0</v>
          </cell>
          <cell r="M364">
            <v>391400</v>
          </cell>
          <cell r="N364">
            <v>0</v>
          </cell>
          <cell r="O364">
            <v>151665.4</v>
          </cell>
        </row>
        <row r="365">
          <cell r="D365" t="str">
            <v>10400221011020</v>
          </cell>
          <cell r="E365" t="str">
            <v>莞工文育，经典研读</v>
          </cell>
          <cell r="F365" t="str">
            <v>况小雪</v>
          </cell>
          <cell r="G365" t="str">
            <v>2017057</v>
          </cell>
          <cell r="H365">
            <v>0</v>
          </cell>
          <cell r="I365">
            <v>19000</v>
          </cell>
          <cell r="J365">
            <v>3863.3</v>
          </cell>
          <cell r="K365">
            <v>15136.7</v>
          </cell>
          <cell r="L365">
            <v>0</v>
          </cell>
          <cell r="M365">
            <v>0</v>
          </cell>
          <cell r="N365">
            <v>0</v>
          </cell>
          <cell r="O365">
            <v>15136.7</v>
          </cell>
        </row>
        <row r="366">
          <cell r="D366" t="str">
            <v>10400221011021</v>
          </cell>
          <cell r="E366" t="str">
            <v>绿美莞工 心育赋能——园艺心理育人系列活动</v>
          </cell>
          <cell r="F366" t="str">
            <v>柳卓君</v>
          </cell>
          <cell r="G366" t="str">
            <v>2007022</v>
          </cell>
          <cell r="H366">
            <v>0</v>
          </cell>
          <cell r="I366">
            <v>0</v>
          </cell>
          <cell r="J366">
            <v>0</v>
          </cell>
          <cell r="K366">
            <v>0</v>
          </cell>
          <cell r="L366">
            <v>0</v>
          </cell>
          <cell r="M366">
            <v>0</v>
          </cell>
          <cell r="N366">
            <v>0</v>
          </cell>
          <cell r="O366">
            <v>0</v>
          </cell>
        </row>
        <row r="367">
          <cell r="D367" t="str">
            <v>10400221011048</v>
          </cell>
          <cell r="E367" t="str">
            <v>莞脉守护者计划——数字化校园非遗传承项目</v>
          </cell>
          <cell r="F367" t="str">
            <v>李钰田</v>
          </cell>
          <cell r="G367" t="str">
            <v>2009027</v>
          </cell>
          <cell r="H367">
            <v>0</v>
          </cell>
          <cell r="I367">
            <v>30000</v>
          </cell>
          <cell r="J367">
            <v>4312.09</v>
          </cell>
          <cell r="K367">
            <v>25687.91</v>
          </cell>
          <cell r="L367">
            <v>0</v>
          </cell>
          <cell r="M367">
            <v>0</v>
          </cell>
          <cell r="N367">
            <v>0</v>
          </cell>
          <cell r="O367">
            <v>25687.91</v>
          </cell>
        </row>
        <row r="368">
          <cell r="D368" t="str">
            <v>10400221011049</v>
          </cell>
          <cell r="E368" t="str">
            <v>莞工急救文化：生命教育与急救责任的校园融合</v>
          </cell>
          <cell r="F368" t="str">
            <v>谈娟</v>
          </cell>
          <cell r="G368" t="str">
            <v>2006054</v>
          </cell>
          <cell r="H368">
            <v>0</v>
          </cell>
          <cell r="I368">
            <v>95000</v>
          </cell>
          <cell r="J368">
            <v>44275.8</v>
          </cell>
          <cell r="K368">
            <v>50724.2</v>
          </cell>
          <cell r="L368">
            <v>0</v>
          </cell>
          <cell r="M368">
            <v>0</v>
          </cell>
          <cell r="N368">
            <v>0</v>
          </cell>
          <cell r="O368">
            <v>50724.2</v>
          </cell>
        </row>
        <row r="369">
          <cell r="D369" t="str">
            <v>10400221011050</v>
          </cell>
          <cell r="E369" t="str">
            <v>“食育未来·智享健康”校园健康文化共建行动</v>
          </cell>
          <cell r="F369" t="str">
            <v>葛金虎</v>
          </cell>
          <cell r="G369" t="str">
            <v>2004073</v>
          </cell>
          <cell r="H369">
            <v>0</v>
          </cell>
          <cell r="I369">
            <v>30000</v>
          </cell>
          <cell r="J369">
            <v>0</v>
          </cell>
          <cell r="K369">
            <v>30000</v>
          </cell>
          <cell r="L369">
            <v>0</v>
          </cell>
          <cell r="M369">
            <v>0</v>
          </cell>
          <cell r="N369">
            <v>0</v>
          </cell>
          <cell r="O369">
            <v>30000</v>
          </cell>
        </row>
        <row r="370">
          <cell r="D370" t="str">
            <v>10400221014</v>
          </cell>
          <cell r="E370" t="str">
            <v>特色文化品牌建设费</v>
          </cell>
          <cell r="F370" t="str">
            <v>邹琼</v>
          </cell>
          <cell r="G370" t="str">
            <v>2001009</v>
          </cell>
          <cell r="H370">
            <v>0</v>
          </cell>
          <cell r="I370">
            <v>0</v>
          </cell>
          <cell r="J370">
            <v>0</v>
          </cell>
          <cell r="K370">
            <v>0</v>
          </cell>
          <cell r="L370">
            <v>0</v>
          </cell>
          <cell r="M370">
            <v>0</v>
          </cell>
          <cell r="N370">
            <v>0</v>
          </cell>
          <cell r="O370">
            <v>0</v>
          </cell>
        </row>
        <row r="371">
          <cell r="D371" t="str">
            <v>10400221014001</v>
          </cell>
          <cell r="E371" t="str">
            <v>坚定理想信念 弘扬国旗文化</v>
          </cell>
          <cell r="F371" t="str">
            <v>张力</v>
          </cell>
          <cell r="G371" t="str">
            <v>1993001</v>
          </cell>
          <cell r="H371">
            <v>0</v>
          </cell>
          <cell r="I371">
            <v>0</v>
          </cell>
          <cell r="J371">
            <v>0</v>
          </cell>
          <cell r="K371">
            <v>0</v>
          </cell>
          <cell r="L371">
            <v>0</v>
          </cell>
          <cell r="M371">
            <v>0</v>
          </cell>
          <cell r="N371">
            <v>0</v>
          </cell>
          <cell r="O371">
            <v>0</v>
          </cell>
        </row>
        <row r="372">
          <cell r="D372" t="str">
            <v>10400221014002</v>
          </cell>
          <cell r="E372" t="str">
            <v>莞工艺韵-高水平文艺演出</v>
          </cell>
          <cell r="F372" t="str">
            <v>张伟林</v>
          </cell>
          <cell r="G372" t="str">
            <v>1993038</v>
          </cell>
          <cell r="H372">
            <v>0</v>
          </cell>
          <cell r="I372">
            <v>0</v>
          </cell>
          <cell r="J372">
            <v>0</v>
          </cell>
          <cell r="K372">
            <v>0</v>
          </cell>
          <cell r="L372">
            <v>0</v>
          </cell>
          <cell r="M372">
            <v>0</v>
          </cell>
          <cell r="N372">
            <v>0</v>
          </cell>
          <cell r="O372">
            <v>0</v>
          </cell>
        </row>
        <row r="373">
          <cell r="D373" t="str">
            <v>10400221014003</v>
          </cell>
          <cell r="E373" t="str">
            <v>莞香文化传承基地建设</v>
          </cell>
          <cell r="F373" t="str">
            <v>劳丹</v>
          </cell>
          <cell r="G373" t="str">
            <v>2003078</v>
          </cell>
          <cell r="H373">
            <v>0</v>
          </cell>
          <cell r="I373">
            <v>0</v>
          </cell>
          <cell r="J373">
            <v>0</v>
          </cell>
          <cell r="K373">
            <v>0</v>
          </cell>
          <cell r="L373">
            <v>0</v>
          </cell>
          <cell r="M373">
            <v>0</v>
          </cell>
          <cell r="N373">
            <v>0</v>
          </cell>
          <cell r="O373">
            <v>0</v>
          </cell>
        </row>
        <row r="374">
          <cell r="D374" t="str">
            <v>10400221014004</v>
          </cell>
          <cell r="E374" t="str">
            <v>“强国有我”红色情景剧大赛</v>
          </cell>
          <cell r="F374" t="str">
            <v>黄湘</v>
          </cell>
          <cell r="G374" t="str">
            <v>2003100</v>
          </cell>
          <cell r="H374">
            <v>0</v>
          </cell>
          <cell r="I374">
            <v>0</v>
          </cell>
          <cell r="J374">
            <v>0</v>
          </cell>
          <cell r="K374">
            <v>0</v>
          </cell>
          <cell r="L374">
            <v>0</v>
          </cell>
          <cell r="M374">
            <v>0</v>
          </cell>
          <cell r="N374">
            <v>0</v>
          </cell>
          <cell r="O374">
            <v>0</v>
          </cell>
        </row>
        <row r="375">
          <cell r="D375" t="str">
            <v>10400221014005</v>
          </cell>
          <cell r="E375" t="str">
            <v>绿色低碳“莞”未来</v>
          </cell>
          <cell r="F375" t="str">
            <v>诸小妮</v>
          </cell>
          <cell r="G375" t="str">
            <v>2001025</v>
          </cell>
          <cell r="H375">
            <v>0</v>
          </cell>
          <cell r="I375">
            <v>0</v>
          </cell>
          <cell r="J375">
            <v>0</v>
          </cell>
          <cell r="K375">
            <v>0</v>
          </cell>
          <cell r="L375">
            <v>0</v>
          </cell>
          <cell r="M375">
            <v>0</v>
          </cell>
          <cell r="N375">
            <v>0</v>
          </cell>
          <cell r="O375">
            <v>0</v>
          </cell>
        </row>
        <row r="376">
          <cell r="D376" t="str">
            <v>10400221014006</v>
          </cell>
          <cell r="E376" t="str">
            <v>大学生艺术党课</v>
          </cell>
          <cell r="F376" t="str">
            <v>劳丹</v>
          </cell>
          <cell r="G376" t="str">
            <v>2003078</v>
          </cell>
          <cell r="H376">
            <v>0</v>
          </cell>
          <cell r="I376">
            <v>0</v>
          </cell>
          <cell r="J376">
            <v>0</v>
          </cell>
          <cell r="K376">
            <v>0</v>
          </cell>
          <cell r="L376">
            <v>0</v>
          </cell>
          <cell r="M376">
            <v>0</v>
          </cell>
          <cell r="N376">
            <v>0</v>
          </cell>
          <cell r="O376">
            <v>0</v>
          </cell>
        </row>
        <row r="377">
          <cell r="D377" t="str">
            <v>10400221014007</v>
          </cell>
          <cell r="E377" t="str">
            <v>“致敬科学家”理想信念</v>
          </cell>
          <cell r="F377" t="str">
            <v>李利平</v>
          </cell>
          <cell r="G377" t="str">
            <v>2005085</v>
          </cell>
          <cell r="H377">
            <v>0</v>
          </cell>
          <cell r="I377">
            <v>0</v>
          </cell>
          <cell r="J377">
            <v>0</v>
          </cell>
          <cell r="K377">
            <v>0</v>
          </cell>
          <cell r="L377">
            <v>0</v>
          </cell>
          <cell r="M377">
            <v>0</v>
          </cell>
          <cell r="N377">
            <v>0</v>
          </cell>
          <cell r="O377">
            <v>0</v>
          </cell>
        </row>
        <row r="378">
          <cell r="D378" t="str">
            <v>10400221014008</v>
          </cell>
          <cell r="E378" t="str">
            <v>弘扬宪法精神 培育校园法治文化 增强大学生法治信仰-校园法治文化系列活动</v>
          </cell>
          <cell r="F378" t="str">
            <v>龚红兵</v>
          </cell>
          <cell r="G378" t="str">
            <v>2007054</v>
          </cell>
          <cell r="H378">
            <v>0</v>
          </cell>
          <cell r="I378">
            <v>0</v>
          </cell>
          <cell r="J378">
            <v>0</v>
          </cell>
          <cell r="K378">
            <v>0</v>
          </cell>
          <cell r="L378">
            <v>0</v>
          </cell>
          <cell r="M378">
            <v>0</v>
          </cell>
          <cell r="N378">
            <v>0</v>
          </cell>
          <cell r="O378">
            <v>0</v>
          </cell>
        </row>
        <row r="379">
          <cell r="D379" t="str">
            <v>10500221001005</v>
          </cell>
          <cell r="E379" t="str">
            <v>机关部门日常教学经费</v>
          </cell>
          <cell r="F379" t="str">
            <v>王晓季</v>
          </cell>
          <cell r="G379" t="str">
            <v>2018816</v>
          </cell>
          <cell r="H379">
            <v>0</v>
          </cell>
          <cell r="I379">
            <v>0</v>
          </cell>
          <cell r="J379">
            <v>0</v>
          </cell>
          <cell r="K379">
            <v>0</v>
          </cell>
          <cell r="L379">
            <v>0</v>
          </cell>
          <cell r="M379">
            <v>0</v>
          </cell>
          <cell r="N379">
            <v>0</v>
          </cell>
          <cell r="O379">
            <v>0</v>
          </cell>
        </row>
        <row r="380">
          <cell r="D380" t="str">
            <v>10500221109</v>
          </cell>
          <cell r="E380" t="str">
            <v>新时代教师发展体系建设经费</v>
          </cell>
          <cell r="F380" t="str">
            <v>王晓季</v>
          </cell>
          <cell r="G380" t="str">
            <v>2018816</v>
          </cell>
          <cell r="H380">
            <v>0</v>
          </cell>
          <cell r="I380">
            <v>0</v>
          </cell>
          <cell r="J380">
            <v>0</v>
          </cell>
          <cell r="K380">
            <v>0</v>
          </cell>
          <cell r="L380">
            <v>0</v>
          </cell>
          <cell r="M380">
            <v>0</v>
          </cell>
          <cell r="N380">
            <v>0</v>
          </cell>
          <cell r="O380">
            <v>0</v>
          </cell>
        </row>
        <row r="381">
          <cell r="D381" t="str">
            <v>10500221109001</v>
          </cell>
          <cell r="E381" t="str">
            <v>翻译专业师资培训</v>
          </cell>
          <cell r="F381" t="str">
            <v>田根胜</v>
          </cell>
          <cell r="G381" t="str">
            <v>1993043</v>
          </cell>
          <cell r="H381">
            <v>0</v>
          </cell>
          <cell r="I381">
            <v>0</v>
          </cell>
          <cell r="J381">
            <v>0</v>
          </cell>
          <cell r="K381">
            <v>0</v>
          </cell>
          <cell r="L381">
            <v>0</v>
          </cell>
          <cell r="M381">
            <v>0</v>
          </cell>
          <cell r="N381">
            <v>0</v>
          </cell>
          <cell r="O381">
            <v>0</v>
          </cell>
        </row>
        <row r="382">
          <cell r="D382" t="str">
            <v>10500221109002</v>
          </cell>
          <cell r="E382" t="str">
            <v>工程训练中心教师队伍培训</v>
          </cell>
          <cell r="F382" t="str">
            <v>孙振忠</v>
          </cell>
          <cell r="G382" t="str">
            <v>2006080</v>
          </cell>
          <cell r="H382">
            <v>0</v>
          </cell>
          <cell r="I382">
            <v>0</v>
          </cell>
          <cell r="J382">
            <v>0</v>
          </cell>
          <cell r="K382">
            <v>0</v>
          </cell>
          <cell r="L382">
            <v>0</v>
          </cell>
          <cell r="M382">
            <v>0</v>
          </cell>
          <cell r="N382">
            <v>0</v>
          </cell>
          <cell r="O382">
            <v>0</v>
          </cell>
        </row>
        <row r="383">
          <cell r="D383" t="str">
            <v>10500221109003</v>
          </cell>
          <cell r="E383" t="str">
            <v>高校后勤管理能力研修班</v>
          </cell>
          <cell r="F383" t="str">
            <v>魏东初</v>
          </cell>
          <cell r="G383" t="str">
            <v>1999009</v>
          </cell>
          <cell r="H383">
            <v>0</v>
          </cell>
          <cell r="I383">
            <v>0</v>
          </cell>
          <cell r="J383">
            <v>0</v>
          </cell>
          <cell r="K383">
            <v>0</v>
          </cell>
          <cell r="L383">
            <v>0</v>
          </cell>
          <cell r="M383">
            <v>0</v>
          </cell>
          <cell r="N383">
            <v>0</v>
          </cell>
          <cell r="O383">
            <v>0</v>
          </cell>
        </row>
        <row r="384">
          <cell r="D384" t="str">
            <v>10500221109004</v>
          </cell>
          <cell r="E384" t="str">
            <v>研究生导师综合能力提升研修班</v>
          </cell>
          <cell r="F384" t="str">
            <v>程发良</v>
          </cell>
          <cell r="G384" t="str">
            <v>1992025</v>
          </cell>
          <cell r="H384">
            <v>0</v>
          </cell>
          <cell r="I384">
            <v>0</v>
          </cell>
          <cell r="J384">
            <v>0</v>
          </cell>
          <cell r="K384">
            <v>0</v>
          </cell>
          <cell r="L384">
            <v>0</v>
          </cell>
          <cell r="M384">
            <v>0</v>
          </cell>
          <cell r="N384">
            <v>0</v>
          </cell>
          <cell r="O384">
            <v>0</v>
          </cell>
        </row>
        <row r="385">
          <cell r="D385" t="str">
            <v>10500221109005</v>
          </cell>
          <cell r="E385" t="str">
            <v>经管学院管理案例开发师资培训</v>
          </cell>
          <cell r="F385" t="str">
            <v>刘继云</v>
          </cell>
          <cell r="G385" t="str">
            <v>2006039</v>
          </cell>
          <cell r="H385">
            <v>0</v>
          </cell>
          <cell r="I385">
            <v>0</v>
          </cell>
          <cell r="J385">
            <v>0</v>
          </cell>
          <cell r="K385">
            <v>0</v>
          </cell>
          <cell r="L385">
            <v>0</v>
          </cell>
          <cell r="M385">
            <v>0</v>
          </cell>
          <cell r="N385">
            <v>0</v>
          </cell>
          <cell r="O385">
            <v>0</v>
          </cell>
        </row>
        <row r="386">
          <cell r="D386" t="str">
            <v>10500221109006</v>
          </cell>
          <cell r="E386" t="str">
            <v>化能学院锂电卓越工程师产业人才培养项目师资培训</v>
          </cell>
          <cell r="F386" t="str">
            <v>徐勇军</v>
          </cell>
          <cell r="G386" t="str">
            <v>2003053</v>
          </cell>
          <cell r="H386">
            <v>0</v>
          </cell>
          <cell r="I386">
            <v>0</v>
          </cell>
          <cell r="J386">
            <v>0</v>
          </cell>
          <cell r="K386">
            <v>0</v>
          </cell>
          <cell r="L386">
            <v>0</v>
          </cell>
          <cell r="M386">
            <v>0</v>
          </cell>
          <cell r="N386">
            <v>0</v>
          </cell>
          <cell r="O386">
            <v>0</v>
          </cell>
        </row>
        <row r="387">
          <cell r="D387" t="str">
            <v>10600186200026</v>
          </cell>
          <cell r="E387" t="str">
            <v>(GC100210)学生活动中</v>
          </cell>
          <cell r="F387" t="str">
            <v>黄金和</v>
          </cell>
          <cell r="G387" t="str">
            <v>2001016</v>
          </cell>
          <cell r="H387">
            <v>0</v>
          </cell>
          <cell r="I387">
            <v>0</v>
          </cell>
          <cell r="J387">
            <v>0</v>
          </cell>
          <cell r="K387">
            <v>0</v>
          </cell>
          <cell r="L387">
            <v>0</v>
          </cell>
          <cell r="M387">
            <v>0</v>
          </cell>
          <cell r="N387">
            <v>0</v>
          </cell>
          <cell r="O387">
            <v>0</v>
          </cell>
        </row>
        <row r="388">
          <cell r="D388" t="str">
            <v>10600195500002</v>
          </cell>
          <cell r="E388" t="str">
            <v>(071002001)学生社会保险基金</v>
          </cell>
          <cell r="F388" t="str">
            <v>黄金和</v>
          </cell>
          <cell r="G388" t="str">
            <v>2001016</v>
          </cell>
          <cell r="H388">
            <v>480460.56</v>
          </cell>
          <cell r="I388">
            <v>354606.38</v>
          </cell>
          <cell r="J388">
            <v>-1014765.02</v>
          </cell>
          <cell r="K388">
            <v>1849831.96</v>
          </cell>
          <cell r="L388">
            <v>58557</v>
          </cell>
          <cell r="M388">
            <v>0</v>
          </cell>
          <cell r="N388">
            <v>0</v>
          </cell>
          <cell r="O388">
            <v>1849831.96</v>
          </cell>
        </row>
        <row r="389">
          <cell r="D389" t="str">
            <v>10600195700006</v>
          </cell>
          <cell r="E389" t="str">
            <v>(99100202)高校助学贷款风险补偿金奖励性返还金</v>
          </cell>
          <cell r="F389" t="str">
            <v>黄金和</v>
          </cell>
          <cell r="G389" t="str">
            <v>2001016</v>
          </cell>
          <cell r="H389">
            <v>0</v>
          </cell>
          <cell r="I389">
            <v>1594804.46</v>
          </cell>
          <cell r="J389">
            <v>0</v>
          </cell>
          <cell r="K389">
            <v>1594804.46</v>
          </cell>
          <cell r="L389">
            <v>0</v>
          </cell>
          <cell r="M389">
            <v>0</v>
          </cell>
          <cell r="N389">
            <v>0</v>
          </cell>
          <cell r="O389">
            <v>1594804.46</v>
          </cell>
        </row>
        <row r="390">
          <cell r="D390" t="str">
            <v>10600195700026</v>
          </cell>
          <cell r="E390" t="str">
            <v>公务员心理调适骨干培训班</v>
          </cell>
          <cell r="F390" t="str">
            <v>黄金和</v>
          </cell>
          <cell r="G390" t="str">
            <v>2001016</v>
          </cell>
          <cell r="H390">
            <v>0</v>
          </cell>
          <cell r="I390">
            <v>145965.25</v>
          </cell>
          <cell r="J390">
            <v>18514.36</v>
          </cell>
          <cell r="K390">
            <v>127450.89</v>
          </cell>
          <cell r="L390">
            <v>0</v>
          </cell>
          <cell r="M390">
            <v>0</v>
          </cell>
          <cell r="N390">
            <v>0</v>
          </cell>
          <cell r="O390">
            <v>127450.89</v>
          </cell>
        </row>
        <row r="391">
          <cell r="D391" t="str">
            <v>10600195700033</v>
          </cell>
          <cell r="E391" t="str">
            <v>18年高校助学贷款风险补偿金返还</v>
          </cell>
          <cell r="F391" t="str">
            <v>黄金和</v>
          </cell>
          <cell r="G391" t="str">
            <v>2001016</v>
          </cell>
          <cell r="H391">
            <v>0</v>
          </cell>
          <cell r="I391">
            <v>1065997.95</v>
          </cell>
          <cell r="J391">
            <v>1200</v>
          </cell>
          <cell r="K391">
            <v>1064797.95</v>
          </cell>
          <cell r="L391">
            <v>0</v>
          </cell>
          <cell r="M391">
            <v>0</v>
          </cell>
          <cell r="N391">
            <v>0</v>
          </cell>
          <cell r="O391">
            <v>1064797.95</v>
          </cell>
        </row>
        <row r="392">
          <cell r="D392" t="str">
            <v>10600195900001021</v>
          </cell>
          <cell r="E392" t="str">
            <v>党费</v>
          </cell>
          <cell r="F392" t="str">
            <v>黄金和</v>
          </cell>
          <cell r="G392" t="str">
            <v>2001016</v>
          </cell>
          <cell r="H392">
            <v>8073</v>
          </cell>
          <cell r="I392">
            <v>-8037</v>
          </cell>
          <cell r="J392">
            <v>0</v>
          </cell>
          <cell r="K392">
            <v>36</v>
          </cell>
          <cell r="L392">
            <v>0</v>
          </cell>
          <cell r="M392">
            <v>0</v>
          </cell>
          <cell r="N392">
            <v>0</v>
          </cell>
          <cell r="O392">
            <v>36</v>
          </cell>
        </row>
        <row r="393">
          <cell r="D393" t="str">
            <v>10600196200027</v>
          </cell>
          <cell r="E393" t="str">
            <v>学生活动中心整改提升</v>
          </cell>
          <cell r="F393" t="str">
            <v>黄金和</v>
          </cell>
          <cell r="G393" t="str">
            <v>2001016</v>
          </cell>
          <cell r="H393">
            <v>0</v>
          </cell>
          <cell r="I393">
            <v>0</v>
          </cell>
          <cell r="J393">
            <v>0</v>
          </cell>
          <cell r="K393">
            <v>0</v>
          </cell>
          <cell r="L393">
            <v>0</v>
          </cell>
          <cell r="M393">
            <v>0</v>
          </cell>
          <cell r="N393">
            <v>0</v>
          </cell>
          <cell r="O393">
            <v>0</v>
          </cell>
        </row>
        <row r="394">
          <cell r="D394" t="str">
            <v>10600196200028</v>
          </cell>
          <cell r="E394" t="str">
            <v>莞思、莞华三室及一廊</v>
          </cell>
          <cell r="F394" t="str">
            <v>黄金和</v>
          </cell>
          <cell r="G394" t="str">
            <v>2001016</v>
          </cell>
          <cell r="H394">
            <v>0</v>
          </cell>
          <cell r="I394">
            <v>0</v>
          </cell>
          <cell r="J394">
            <v>0</v>
          </cell>
          <cell r="K394">
            <v>0</v>
          </cell>
          <cell r="L394">
            <v>0</v>
          </cell>
          <cell r="M394">
            <v>0</v>
          </cell>
          <cell r="N394">
            <v>0</v>
          </cell>
          <cell r="O394">
            <v>0</v>
          </cell>
        </row>
        <row r="395">
          <cell r="D395" t="str">
            <v>106002002004001</v>
          </cell>
          <cell r="E395" t="str">
            <v>学生宿舍管理费</v>
          </cell>
          <cell r="F395" t="str">
            <v>黄金和</v>
          </cell>
          <cell r="G395" t="str">
            <v>2001016</v>
          </cell>
          <cell r="H395">
            <v>0</v>
          </cell>
          <cell r="I395">
            <v>0</v>
          </cell>
          <cell r="J395">
            <v>0</v>
          </cell>
          <cell r="K395">
            <v>0</v>
          </cell>
          <cell r="L395">
            <v>0</v>
          </cell>
          <cell r="M395">
            <v>0</v>
          </cell>
          <cell r="N395">
            <v>0</v>
          </cell>
          <cell r="O395">
            <v>0</v>
          </cell>
        </row>
        <row r="396">
          <cell r="D396" t="str">
            <v>106002002028001</v>
          </cell>
          <cell r="E396" t="str">
            <v>粤财科教[2020]66号广东高校大学生心理健康教育区域中心（第九片区）建设项目</v>
          </cell>
          <cell r="F396" t="str">
            <v>黄金和</v>
          </cell>
          <cell r="G396" t="str">
            <v>2001016</v>
          </cell>
          <cell r="H396">
            <v>0</v>
          </cell>
          <cell r="I396">
            <v>0</v>
          </cell>
          <cell r="J396">
            <v>0</v>
          </cell>
          <cell r="K396">
            <v>0</v>
          </cell>
          <cell r="L396">
            <v>0</v>
          </cell>
          <cell r="M396">
            <v>0</v>
          </cell>
          <cell r="N396">
            <v>0</v>
          </cell>
          <cell r="O396">
            <v>0</v>
          </cell>
        </row>
        <row r="397">
          <cell r="D397" t="str">
            <v>106002002032</v>
          </cell>
          <cell r="E397" t="str">
            <v>粤财行[2020]32号关于安排2020年广东省科技创新战略专项资金（大学生科技创新培育）</v>
          </cell>
          <cell r="F397" t="str">
            <v>黄金和</v>
          </cell>
          <cell r="G397" t="str">
            <v>2001016</v>
          </cell>
          <cell r="H397">
            <v>0</v>
          </cell>
          <cell r="I397">
            <v>0</v>
          </cell>
          <cell r="J397">
            <v>0</v>
          </cell>
          <cell r="K397">
            <v>0</v>
          </cell>
          <cell r="L397">
            <v>0</v>
          </cell>
          <cell r="M397">
            <v>0</v>
          </cell>
          <cell r="N397">
            <v>0</v>
          </cell>
          <cell r="O397">
            <v>0</v>
          </cell>
        </row>
        <row r="398">
          <cell r="D398" t="str">
            <v>106002057056</v>
          </cell>
          <cell r="E398" t="str">
            <v>供需见面会经费</v>
          </cell>
          <cell r="F398" t="str">
            <v>黄金和</v>
          </cell>
          <cell r="G398" t="str">
            <v>2001016</v>
          </cell>
          <cell r="H398">
            <v>0</v>
          </cell>
          <cell r="I398">
            <v>4533</v>
          </cell>
          <cell r="J398">
            <v>4500</v>
          </cell>
          <cell r="K398">
            <v>33</v>
          </cell>
          <cell r="L398">
            <v>0</v>
          </cell>
          <cell r="M398">
            <v>0</v>
          </cell>
          <cell r="N398">
            <v>0</v>
          </cell>
          <cell r="O398">
            <v>33</v>
          </cell>
        </row>
        <row r="399">
          <cell r="D399" t="str">
            <v>106002062055</v>
          </cell>
          <cell r="E399" t="str">
            <v>双工联动社区育人专项</v>
          </cell>
          <cell r="F399" t="str">
            <v>黄金和</v>
          </cell>
          <cell r="G399" t="str">
            <v>2001016</v>
          </cell>
          <cell r="H399">
            <v>0</v>
          </cell>
          <cell r="I399">
            <v>0</v>
          </cell>
          <cell r="J399">
            <v>0</v>
          </cell>
          <cell r="K399">
            <v>0</v>
          </cell>
          <cell r="L399">
            <v>0</v>
          </cell>
          <cell r="M399">
            <v>0</v>
          </cell>
          <cell r="N399">
            <v>0</v>
          </cell>
          <cell r="O399">
            <v>0</v>
          </cell>
        </row>
        <row r="400">
          <cell r="D400" t="str">
            <v>10600210211</v>
          </cell>
          <cell r="E400" t="str">
            <v>粤财科教[2020]288号关于提前下达2021年高校学生服兵役国家资助学金</v>
          </cell>
          <cell r="F400" t="str">
            <v>黄金和</v>
          </cell>
          <cell r="G400" t="str">
            <v>2001016</v>
          </cell>
          <cell r="H400">
            <v>0</v>
          </cell>
          <cell r="I400">
            <v>0</v>
          </cell>
          <cell r="J400">
            <v>0</v>
          </cell>
          <cell r="K400">
            <v>0</v>
          </cell>
          <cell r="L400">
            <v>0</v>
          </cell>
          <cell r="M400">
            <v>0</v>
          </cell>
          <cell r="N400">
            <v>0</v>
          </cell>
          <cell r="O400">
            <v>0</v>
          </cell>
        </row>
        <row r="401">
          <cell r="D401" t="str">
            <v>10600210214</v>
          </cell>
          <cell r="E401" t="str">
            <v>（省级）粤财科教[2021]78号广东省财政厅关于清算下达2021年研究生奖助学金的通知</v>
          </cell>
          <cell r="F401" t="str">
            <v>黄金和</v>
          </cell>
          <cell r="G401" t="str">
            <v>2001016</v>
          </cell>
          <cell r="H401">
            <v>0</v>
          </cell>
          <cell r="I401">
            <v>0</v>
          </cell>
          <cell r="J401">
            <v>0</v>
          </cell>
          <cell r="K401">
            <v>0</v>
          </cell>
          <cell r="L401">
            <v>0</v>
          </cell>
          <cell r="M401">
            <v>0</v>
          </cell>
          <cell r="N401">
            <v>0</v>
          </cell>
          <cell r="O401">
            <v>0</v>
          </cell>
        </row>
        <row r="402">
          <cell r="D402" t="str">
            <v>10600210292</v>
          </cell>
          <cell r="E402" t="str">
            <v>粤财行〔2021〕31号广东省财政厅关于下达2021年广东省科技创新战略专项资金（大学生科技创新）的通知</v>
          </cell>
          <cell r="F402" t="str">
            <v>黄金和</v>
          </cell>
          <cell r="G402" t="str">
            <v>2001016</v>
          </cell>
          <cell r="H402">
            <v>0</v>
          </cell>
          <cell r="I402">
            <v>0</v>
          </cell>
          <cell r="J402">
            <v>0</v>
          </cell>
          <cell r="K402">
            <v>0</v>
          </cell>
          <cell r="L402">
            <v>0</v>
          </cell>
          <cell r="M402">
            <v>0</v>
          </cell>
          <cell r="N402">
            <v>0</v>
          </cell>
          <cell r="O402">
            <v>0</v>
          </cell>
        </row>
        <row r="403">
          <cell r="D403" t="str">
            <v>10600210292001</v>
          </cell>
          <cell r="E403" t="str">
            <v>粤财行[2021]31号聚 3-羟基丁酸酯定向催化</v>
          </cell>
          <cell r="F403" t="str">
            <v>康世民</v>
          </cell>
          <cell r="G403" t="str">
            <v>2015804</v>
          </cell>
          <cell r="H403">
            <v>0</v>
          </cell>
          <cell r="I403">
            <v>0</v>
          </cell>
          <cell r="J403">
            <v>0</v>
          </cell>
          <cell r="K403">
            <v>0</v>
          </cell>
          <cell r="L403">
            <v>0</v>
          </cell>
          <cell r="M403">
            <v>0</v>
          </cell>
          <cell r="N403">
            <v>0</v>
          </cell>
          <cell r="O403">
            <v>0</v>
          </cell>
        </row>
        <row r="404">
          <cell r="D404" t="str">
            <v>10600210292002</v>
          </cell>
          <cell r="E404" t="str">
            <v>粤财行[2021]31号木醋杆菌发酵生产细菌纤维</v>
          </cell>
          <cell r="F404" t="str">
            <v>陈思谦</v>
          </cell>
          <cell r="G404" t="str">
            <v>2018028</v>
          </cell>
          <cell r="H404">
            <v>0</v>
          </cell>
          <cell r="I404">
            <v>0</v>
          </cell>
          <cell r="J404">
            <v>0</v>
          </cell>
          <cell r="K404">
            <v>0</v>
          </cell>
          <cell r="L404">
            <v>0</v>
          </cell>
          <cell r="M404">
            <v>0</v>
          </cell>
          <cell r="N404">
            <v>0</v>
          </cell>
          <cell r="O404">
            <v>0</v>
          </cell>
        </row>
        <row r="405">
          <cell r="D405" t="str">
            <v>10600210292004</v>
          </cell>
          <cell r="E405" t="str">
            <v>粤财行[2021]31号一种兼顾废弃物资源化利用</v>
          </cell>
          <cell r="F405" t="str">
            <v>李衍亮</v>
          </cell>
          <cell r="G405" t="str">
            <v>2017075</v>
          </cell>
          <cell r="H405">
            <v>0</v>
          </cell>
          <cell r="I405">
            <v>0</v>
          </cell>
          <cell r="J405">
            <v>0</v>
          </cell>
          <cell r="K405">
            <v>0</v>
          </cell>
          <cell r="L405">
            <v>0</v>
          </cell>
          <cell r="M405">
            <v>0</v>
          </cell>
          <cell r="N405">
            <v>0</v>
          </cell>
          <cell r="O405">
            <v>0</v>
          </cell>
        </row>
        <row r="406">
          <cell r="D406" t="str">
            <v>10600210292005</v>
          </cell>
          <cell r="E406" t="str">
            <v>粤财行[2021]31号粤港澳大湾区市场一体化发</v>
          </cell>
          <cell r="F406" t="str">
            <v>景春兰</v>
          </cell>
          <cell r="G406" t="str">
            <v>2001043</v>
          </cell>
          <cell r="H406">
            <v>0</v>
          </cell>
          <cell r="I406">
            <v>0</v>
          </cell>
          <cell r="J406">
            <v>0</v>
          </cell>
          <cell r="K406">
            <v>0</v>
          </cell>
          <cell r="L406">
            <v>0</v>
          </cell>
          <cell r="M406">
            <v>0</v>
          </cell>
          <cell r="N406">
            <v>0</v>
          </cell>
          <cell r="O406">
            <v>0</v>
          </cell>
        </row>
        <row r="407">
          <cell r="D407" t="str">
            <v>10600210292006</v>
          </cell>
          <cell r="E407" t="str">
            <v>粤财行[2021]31号粤港澳大湾区背景下广东红</v>
          </cell>
          <cell r="F407" t="str">
            <v>于蓉</v>
          </cell>
          <cell r="G407" t="str">
            <v>2009034</v>
          </cell>
          <cell r="H407">
            <v>0</v>
          </cell>
          <cell r="I407">
            <v>0</v>
          </cell>
          <cell r="J407">
            <v>0</v>
          </cell>
          <cell r="K407">
            <v>0</v>
          </cell>
          <cell r="L407">
            <v>0</v>
          </cell>
          <cell r="M407">
            <v>0</v>
          </cell>
          <cell r="N407">
            <v>0</v>
          </cell>
          <cell r="O407">
            <v>0</v>
          </cell>
        </row>
        <row r="408">
          <cell r="D408" t="str">
            <v>10600210292007</v>
          </cell>
          <cell r="E408" t="str">
            <v>粤财行[2021]31号湾区留守儿童远程心理援助</v>
          </cell>
          <cell r="F408" t="str">
            <v>况小雪</v>
          </cell>
          <cell r="G408" t="str">
            <v>2017057</v>
          </cell>
          <cell r="H408">
            <v>0</v>
          </cell>
          <cell r="I408">
            <v>0</v>
          </cell>
          <cell r="J408">
            <v>0</v>
          </cell>
          <cell r="K408">
            <v>0</v>
          </cell>
          <cell r="L408">
            <v>0</v>
          </cell>
          <cell r="M408">
            <v>0</v>
          </cell>
          <cell r="N408">
            <v>0</v>
          </cell>
          <cell r="O408">
            <v>0</v>
          </cell>
        </row>
        <row r="409">
          <cell r="D409" t="str">
            <v>10600210292008</v>
          </cell>
          <cell r="E409" t="str">
            <v>粤财行[2021]31号粤港澳大湾区安宁疗护服务</v>
          </cell>
          <cell r="F409" t="str">
            <v>方妙英</v>
          </cell>
          <cell r="G409" t="str">
            <v>2012018</v>
          </cell>
          <cell r="H409">
            <v>0</v>
          </cell>
          <cell r="I409">
            <v>0</v>
          </cell>
          <cell r="J409">
            <v>0</v>
          </cell>
          <cell r="K409">
            <v>0</v>
          </cell>
          <cell r="L409">
            <v>0</v>
          </cell>
          <cell r="M409">
            <v>0</v>
          </cell>
          <cell r="N409">
            <v>0</v>
          </cell>
          <cell r="O409">
            <v>0</v>
          </cell>
        </row>
        <row r="410">
          <cell r="D410" t="str">
            <v>10600210292009</v>
          </cell>
          <cell r="E410" t="str">
            <v>粤财行[2021]31号珠三角创业营商环境评价体</v>
          </cell>
          <cell r="F410" t="str">
            <v>魏红征</v>
          </cell>
          <cell r="G410" t="str">
            <v>2004060</v>
          </cell>
          <cell r="H410">
            <v>0</v>
          </cell>
          <cell r="I410">
            <v>0</v>
          </cell>
          <cell r="J410">
            <v>0</v>
          </cell>
          <cell r="K410">
            <v>0</v>
          </cell>
          <cell r="L410">
            <v>0</v>
          </cell>
          <cell r="M410">
            <v>0</v>
          </cell>
          <cell r="N410">
            <v>0</v>
          </cell>
          <cell r="O410">
            <v>0</v>
          </cell>
        </row>
        <row r="411">
          <cell r="D411" t="str">
            <v>10600210292010</v>
          </cell>
          <cell r="E411" t="str">
            <v>粤财行[2021]31号智越材料——压铸模具寿命</v>
          </cell>
          <cell r="F411" t="str">
            <v>姜雄华</v>
          </cell>
          <cell r="G411" t="str">
            <v>2016055</v>
          </cell>
          <cell r="H411">
            <v>0</v>
          </cell>
          <cell r="I411">
            <v>0</v>
          </cell>
          <cell r="J411">
            <v>0</v>
          </cell>
          <cell r="K411">
            <v>0</v>
          </cell>
          <cell r="L411">
            <v>0</v>
          </cell>
          <cell r="M411">
            <v>0</v>
          </cell>
          <cell r="N411">
            <v>0</v>
          </cell>
          <cell r="O411">
            <v>0</v>
          </cell>
        </row>
        <row r="412">
          <cell r="D412" t="str">
            <v>10600210292011</v>
          </cell>
          <cell r="E412" t="str">
            <v>粤财行[2021]31号基于双目视觉和深度学习的</v>
          </cell>
          <cell r="F412" t="str">
            <v>晏晓辉</v>
          </cell>
          <cell r="G412" t="str">
            <v>2013003</v>
          </cell>
          <cell r="H412">
            <v>0</v>
          </cell>
          <cell r="I412">
            <v>0</v>
          </cell>
          <cell r="J412">
            <v>0</v>
          </cell>
          <cell r="K412">
            <v>0</v>
          </cell>
          <cell r="L412">
            <v>0</v>
          </cell>
          <cell r="M412">
            <v>0</v>
          </cell>
          <cell r="N412">
            <v>0</v>
          </cell>
          <cell r="O412">
            <v>0</v>
          </cell>
        </row>
        <row r="413">
          <cell r="D413" t="str">
            <v>10600210292012</v>
          </cell>
          <cell r="E413" t="str">
            <v>粤财行[2021]31号基于视觉三维重建的热室遥</v>
          </cell>
          <cell r="F413" t="str">
            <v>郭建文</v>
          </cell>
          <cell r="G413" t="str">
            <v>2011012</v>
          </cell>
          <cell r="H413">
            <v>0</v>
          </cell>
          <cell r="I413">
            <v>0</v>
          </cell>
          <cell r="J413">
            <v>0</v>
          </cell>
          <cell r="K413">
            <v>0</v>
          </cell>
          <cell r="L413">
            <v>0</v>
          </cell>
          <cell r="M413">
            <v>0</v>
          </cell>
          <cell r="N413">
            <v>0</v>
          </cell>
          <cell r="O413">
            <v>0</v>
          </cell>
        </row>
        <row r="414">
          <cell r="D414" t="str">
            <v>10600210292013</v>
          </cell>
          <cell r="E414" t="str">
            <v>粤财行[2021]31号“如说”智能手语翻译器</v>
          </cell>
          <cell r="F414" t="str">
            <v>李宽</v>
          </cell>
          <cell r="G414" t="str">
            <v>2018820</v>
          </cell>
          <cell r="H414">
            <v>0</v>
          </cell>
          <cell r="I414">
            <v>0</v>
          </cell>
          <cell r="J414">
            <v>0</v>
          </cell>
          <cell r="K414">
            <v>0</v>
          </cell>
          <cell r="L414">
            <v>0</v>
          </cell>
          <cell r="M414">
            <v>0</v>
          </cell>
          <cell r="N414">
            <v>0</v>
          </cell>
          <cell r="O414">
            <v>0</v>
          </cell>
        </row>
        <row r="415">
          <cell r="D415" t="str">
            <v>10600210292014</v>
          </cell>
          <cell r="E415" t="str">
            <v>粤财行[2021]31号基于雷达与声学定位的多源</v>
          </cell>
          <cell r="F415" t="str">
            <v>张志坚</v>
          </cell>
          <cell r="G415" t="str">
            <v>2006044</v>
          </cell>
          <cell r="H415">
            <v>0</v>
          </cell>
          <cell r="I415">
            <v>0</v>
          </cell>
          <cell r="J415">
            <v>0</v>
          </cell>
          <cell r="K415">
            <v>0</v>
          </cell>
          <cell r="L415">
            <v>0</v>
          </cell>
          <cell r="M415">
            <v>0</v>
          </cell>
          <cell r="N415">
            <v>0</v>
          </cell>
          <cell r="O415">
            <v>0</v>
          </cell>
        </row>
        <row r="416">
          <cell r="D416" t="str">
            <v>10600210292015</v>
          </cell>
          <cell r="E416" t="str">
            <v>粤财行[2021]31号基于集群技术的柔性物流分</v>
          </cell>
          <cell r="F416" t="str">
            <v>陈传祥</v>
          </cell>
          <cell r="G416" t="str">
            <v>2006066</v>
          </cell>
          <cell r="H416">
            <v>0</v>
          </cell>
          <cell r="I416">
            <v>0</v>
          </cell>
          <cell r="J416">
            <v>0</v>
          </cell>
          <cell r="K416">
            <v>0</v>
          </cell>
          <cell r="L416">
            <v>0</v>
          </cell>
          <cell r="M416">
            <v>0</v>
          </cell>
          <cell r="N416">
            <v>0</v>
          </cell>
          <cell r="O416">
            <v>0</v>
          </cell>
        </row>
        <row r="417">
          <cell r="D417" t="str">
            <v>10600210292016</v>
          </cell>
          <cell r="E417" t="str">
            <v>粤财行[2021]31号灯塔党建——基于入党流程</v>
          </cell>
          <cell r="F417" t="str">
            <v>赵海峰</v>
          </cell>
          <cell r="G417" t="str">
            <v>2017145</v>
          </cell>
          <cell r="H417">
            <v>0</v>
          </cell>
          <cell r="I417">
            <v>0</v>
          </cell>
          <cell r="J417">
            <v>0</v>
          </cell>
          <cell r="K417">
            <v>0</v>
          </cell>
          <cell r="L417">
            <v>0</v>
          </cell>
          <cell r="M417">
            <v>0</v>
          </cell>
          <cell r="N417">
            <v>0</v>
          </cell>
          <cell r="O417">
            <v>0</v>
          </cell>
        </row>
        <row r="418">
          <cell r="D418" t="str">
            <v>10600210293</v>
          </cell>
          <cell r="E418" t="str">
            <v>粤财科教[2021]69号2021年基础教育高质量发展资金-德育和劳动教育专项</v>
          </cell>
          <cell r="F418" t="str">
            <v>黄金和</v>
          </cell>
          <cell r="G418" t="str">
            <v>2001016</v>
          </cell>
          <cell r="H418">
            <v>0</v>
          </cell>
          <cell r="I418">
            <v>0</v>
          </cell>
          <cell r="J418">
            <v>0</v>
          </cell>
          <cell r="K418">
            <v>0</v>
          </cell>
          <cell r="L418">
            <v>0</v>
          </cell>
          <cell r="M418">
            <v>0</v>
          </cell>
          <cell r="N418">
            <v>0</v>
          </cell>
          <cell r="O418">
            <v>0</v>
          </cell>
        </row>
        <row r="419">
          <cell r="D419" t="str">
            <v>10600210293001</v>
          </cell>
          <cell r="E419" t="str">
            <v>粤财科教[2021]69号广东省高校大学生心理健康教育区域中心建设项目</v>
          </cell>
          <cell r="F419" t="str">
            <v>黄金和</v>
          </cell>
          <cell r="G419" t="str">
            <v>2001016</v>
          </cell>
          <cell r="H419">
            <v>0</v>
          </cell>
          <cell r="I419">
            <v>0</v>
          </cell>
          <cell r="J419">
            <v>0</v>
          </cell>
          <cell r="K419">
            <v>0</v>
          </cell>
          <cell r="L419">
            <v>0</v>
          </cell>
          <cell r="M419">
            <v>0</v>
          </cell>
          <cell r="N419">
            <v>0</v>
          </cell>
          <cell r="O419">
            <v>0</v>
          </cell>
        </row>
        <row r="420">
          <cell r="D420" t="str">
            <v>10600210619</v>
          </cell>
          <cell r="E420" t="str">
            <v>高等院校学生奖励基金</v>
          </cell>
          <cell r="F420" t="str">
            <v>黄金和</v>
          </cell>
          <cell r="G420" t="str">
            <v>2001016</v>
          </cell>
          <cell r="H420">
            <v>0</v>
          </cell>
          <cell r="I420">
            <v>0</v>
          </cell>
          <cell r="J420">
            <v>0</v>
          </cell>
          <cell r="K420">
            <v>0</v>
          </cell>
          <cell r="L420">
            <v>0</v>
          </cell>
          <cell r="M420">
            <v>0</v>
          </cell>
          <cell r="N420">
            <v>0</v>
          </cell>
          <cell r="O420">
            <v>0</v>
          </cell>
        </row>
        <row r="421">
          <cell r="D421" t="str">
            <v>10600211056007</v>
          </cell>
          <cell r="E421" t="str">
            <v>“双工联动”社区育人专项</v>
          </cell>
          <cell r="F421" t="str">
            <v>黄金和</v>
          </cell>
          <cell r="G421" t="str">
            <v>2001016</v>
          </cell>
          <cell r="H421">
            <v>0</v>
          </cell>
          <cell r="I421">
            <v>0</v>
          </cell>
          <cell r="J421">
            <v>0</v>
          </cell>
          <cell r="K421">
            <v>0</v>
          </cell>
          <cell r="L421">
            <v>0</v>
          </cell>
          <cell r="M421">
            <v>0</v>
          </cell>
          <cell r="N421">
            <v>0</v>
          </cell>
          <cell r="O421">
            <v>0</v>
          </cell>
        </row>
        <row r="422">
          <cell r="D422" t="str">
            <v>10600211056008</v>
          </cell>
          <cell r="E422" t="str">
            <v>研究生教育管理经费</v>
          </cell>
          <cell r="F422" t="str">
            <v>黄金和</v>
          </cell>
          <cell r="G422" t="str">
            <v>2001016</v>
          </cell>
          <cell r="H422">
            <v>0</v>
          </cell>
          <cell r="I422">
            <v>0</v>
          </cell>
          <cell r="J422">
            <v>0</v>
          </cell>
          <cell r="K422">
            <v>0</v>
          </cell>
          <cell r="L422">
            <v>0</v>
          </cell>
          <cell r="M422">
            <v>0</v>
          </cell>
          <cell r="N422">
            <v>0</v>
          </cell>
          <cell r="O422">
            <v>0</v>
          </cell>
        </row>
        <row r="423">
          <cell r="D423" t="str">
            <v>10600211056011</v>
          </cell>
          <cell r="E423" t="str">
            <v>学生社区智慧管理系统（二期）专项</v>
          </cell>
          <cell r="F423" t="str">
            <v>黄金和</v>
          </cell>
          <cell r="G423" t="str">
            <v>2001016</v>
          </cell>
          <cell r="H423">
            <v>0</v>
          </cell>
          <cell r="I423">
            <v>0</v>
          </cell>
          <cell r="J423">
            <v>0</v>
          </cell>
          <cell r="K423">
            <v>0</v>
          </cell>
          <cell r="L423">
            <v>0</v>
          </cell>
          <cell r="M423">
            <v>0</v>
          </cell>
          <cell r="N423">
            <v>0</v>
          </cell>
          <cell r="O423">
            <v>0</v>
          </cell>
        </row>
        <row r="424">
          <cell r="D424" t="str">
            <v>10600211177006</v>
          </cell>
          <cell r="E424" t="str">
            <v>松山湖校区学生宿舍窗帘窗纱（第二批）</v>
          </cell>
          <cell r="F424" t="str">
            <v>黄金和</v>
          </cell>
          <cell r="G424" t="str">
            <v>2001016</v>
          </cell>
          <cell r="H424">
            <v>0</v>
          </cell>
          <cell r="I424">
            <v>0</v>
          </cell>
          <cell r="J424">
            <v>0</v>
          </cell>
          <cell r="K424">
            <v>0</v>
          </cell>
          <cell r="L424">
            <v>0</v>
          </cell>
          <cell r="M424">
            <v>0</v>
          </cell>
          <cell r="N424">
            <v>0</v>
          </cell>
          <cell r="O424">
            <v>0</v>
          </cell>
        </row>
        <row r="425">
          <cell r="D425" t="str">
            <v>10600211177007</v>
          </cell>
          <cell r="E425" t="str">
            <v>莞城校区学生社区电热水器</v>
          </cell>
          <cell r="F425" t="str">
            <v>黄金和</v>
          </cell>
          <cell r="G425" t="str">
            <v>2001016</v>
          </cell>
          <cell r="H425">
            <v>0</v>
          </cell>
          <cell r="I425">
            <v>0</v>
          </cell>
          <cell r="J425">
            <v>0</v>
          </cell>
          <cell r="K425">
            <v>0</v>
          </cell>
          <cell r="L425">
            <v>0</v>
          </cell>
          <cell r="M425">
            <v>0</v>
          </cell>
          <cell r="N425">
            <v>0</v>
          </cell>
          <cell r="O425">
            <v>0</v>
          </cell>
        </row>
        <row r="426">
          <cell r="D426" t="str">
            <v>10600211177008</v>
          </cell>
          <cell r="E426" t="str">
            <v>莞城校区学生活动中心整改保障</v>
          </cell>
          <cell r="F426" t="str">
            <v>黄金和</v>
          </cell>
          <cell r="G426" t="str">
            <v>2001016</v>
          </cell>
          <cell r="H426">
            <v>0</v>
          </cell>
          <cell r="I426">
            <v>0</v>
          </cell>
          <cell r="J426">
            <v>0</v>
          </cell>
          <cell r="K426">
            <v>0</v>
          </cell>
          <cell r="L426">
            <v>0</v>
          </cell>
          <cell r="M426">
            <v>0</v>
          </cell>
          <cell r="N426">
            <v>0</v>
          </cell>
          <cell r="O426">
            <v>0</v>
          </cell>
        </row>
        <row r="427">
          <cell r="D427" t="str">
            <v>10600211177009</v>
          </cell>
          <cell r="E427" t="str">
            <v>莞馨社区围栏改造</v>
          </cell>
          <cell r="F427" t="str">
            <v>黄金和</v>
          </cell>
          <cell r="G427" t="str">
            <v>2001016</v>
          </cell>
          <cell r="H427">
            <v>0</v>
          </cell>
          <cell r="I427">
            <v>0</v>
          </cell>
          <cell r="J427">
            <v>0</v>
          </cell>
          <cell r="K427">
            <v>0</v>
          </cell>
          <cell r="L427">
            <v>0</v>
          </cell>
          <cell r="M427">
            <v>0</v>
          </cell>
          <cell r="N427">
            <v>0</v>
          </cell>
          <cell r="O427">
            <v>0</v>
          </cell>
        </row>
        <row r="428">
          <cell r="D428" t="str">
            <v>10600220201</v>
          </cell>
          <cell r="E428" t="str">
            <v>（中央）粤财科教〔2021〕224号广东省财政厅关于提前下达2022年本专科生国家奖助学金的通知</v>
          </cell>
          <cell r="F428" t="str">
            <v>黄金和</v>
          </cell>
          <cell r="G428" t="str">
            <v>2001016</v>
          </cell>
          <cell r="H428">
            <v>0</v>
          </cell>
          <cell r="I428">
            <v>0</v>
          </cell>
          <cell r="J428">
            <v>0</v>
          </cell>
          <cell r="K428">
            <v>0</v>
          </cell>
          <cell r="L428">
            <v>0</v>
          </cell>
          <cell r="M428">
            <v>0</v>
          </cell>
          <cell r="N428">
            <v>0</v>
          </cell>
          <cell r="O428">
            <v>0</v>
          </cell>
        </row>
        <row r="429">
          <cell r="D429" t="str">
            <v>10600220202</v>
          </cell>
          <cell r="E429" t="str">
            <v>（省级）粤财科教〔2021〕224号广东省财政厅关于提前下达2022年本专科生国家奖助学金的通知</v>
          </cell>
          <cell r="F429" t="str">
            <v>黄金和</v>
          </cell>
          <cell r="G429" t="str">
            <v>2001016</v>
          </cell>
          <cell r="H429">
            <v>0</v>
          </cell>
          <cell r="I429">
            <v>0</v>
          </cell>
          <cell r="J429">
            <v>0</v>
          </cell>
          <cell r="K429">
            <v>0</v>
          </cell>
          <cell r="L429">
            <v>0</v>
          </cell>
          <cell r="M429">
            <v>0</v>
          </cell>
          <cell r="N429">
            <v>0</v>
          </cell>
          <cell r="O429">
            <v>0</v>
          </cell>
        </row>
        <row r="430">
          <cell r="D430" t="str">
            <v>10600220203</v>
          </cell>
          <cell r="E430" t="str">
            <v>（中央）粤财科教〔2021〕226号广东省财政厅关于提前下达2022年服兵役高等学校学生教育资助资金的通知（2022年退役士兵国家助学金高校学费资助资金）</v>
          </cell>
          <cell r="F430" t="str">
            <v>黄金和</v>
          </cell>
          <cell r="G430" t="str">
            <v>2001016</v>
          </cell>
          <cell r="H430">
            <v>0</v>
          </cell>
          <cell r="I430">
            <v>0</v>
          </cell>
          <cell r="J430">
            <v>0</v>
          </cell>
          <cell r="K430">
            <v>0</v>
          </cell>
          <cell r="L430">
            <v>0</v>
          </cell>
          <cell r="M430">
            <v>0</v>
          </cell>
          <cell r="N430">
            <v>0</v>
          </cell>
          <cell r="O430">
            <v>0</v>
          </cell>
        </row>
        <row r="431">
          <cell r="D431" t="str">
            <v>10600220204</v>
          </cell>
          <cell r="E431" t="str">
            <v>（省级）粤财科教〔2021〕226号广东省财政厅关于提前下达2022年服兵役高等学校学生教育资助资金的通知（2022年退役士兵国家助学金高校学费资助资金）</v>
          </cell>
          <cell r="F431" t="str">
            <v>黄金和</v>
          </cell>
          <cell r="G431" t="str">
            <v>2001016</v>
          </cell>
          <cell r="H431">
            <v>0</v>
          </cell>
          <cell r="I431">
            <v>0</v>
          </cell>
          <cell r="J431">
            <v>0</v>
          </cell>
          <cell r="K431">
            <v>0</v>
          </cell>
          <cell r="L431">
            <v>0</v>
          </cell>
          <cell r="M431">
            <v>0</v>
          </cell>
          <cell r="N431">
            <v>0</v>
          </cell>
          <cell r="O431">
            <v>0</v>
          </cell>
        </row>
        <row r="432">
          <cell r="D432" t="str">
            <v>10600220205</v>
          </cell>
          <cell r="E432" t="str">
            <v>（2022年高校应征入伍资助资金）粤财科教〔2021〕226号广东省财政厅关于提前下达2022年服兵役高等学校学生教育资助资金的通知</v>
          </cell>
          <cell r="F432" t="str">
            <v>黄金和</v>
          </cell>
          <cell r="G432" t="str">
            <v>2001016</v>
          </cell>
          <cell r="H432">
            <v>0</v>
          </cell>
          <cell r="I432">
            <v>0</v>
          </cell>
          <cell r="J432">
            <v>0</v>
          </cell>
          <cell r="K432">
            <v>0</v>
          </cell>
          <cell r="L432">
            <v>0</v>
          </cell>
          <cell r="M432">
            <v>0</v>
          </cell>
          <cell r="N432">
            <v>0</v>
          </cell>
          <cell r="O432">
            <v>0</v>
          </cell>
        </row>
        <row r="433">
          <cell r="D433" t="str">
            <v>10600220206</v>
          </cell>
          <cell r="E433" t="str">
            <v>（2022年高校退役士兵学费资助资金）粤财科教〔2021〕226号广东省财政厅关于提前下达2022年服兵役高等学校学生教育资助资金的通知</v>
          </cell>
          <cell r="F433" t="str">
            <v>黄金和</v>
          </cell>
          <cell r="G433" t="str">
            <v>2001016</v>
          </cell>
          <cell r="H433">
            <v>0</v>
          </cell>
          <cell r="I433">
            <v>0</v>
          </cell>
          <cell r="J433">
            <v>0</v>
          </cell>
          <cell r="K433">
            <v>0</v>
          </cell>
          <cell r="L433">
            <v>0</v>
          </cell>
          <cell r="M433">
            <v>0</v>
          </cell>
          <cell r="N433">
            <v>0</v>
          </cell>
          <cell r="O433">
            <v>0</v>
          </cell>
        </row>
        <row r="434">
          <cell r="D434" t="str">
            <v>10600220207</v>
          </cell>
          <cell r="E434" t="str">
            <v>（省级）粤财科教[2021]225号广东省财政厅关于提前下达2022年研究生奖助学金的通知</v>
          </cell>
          <cell r="F434" t="str">
            <v>黄金和</v>
          </cell>
          <cell r="G434" t="str">
            <v>2001016</v>
          </cell>
          <cell r="H434">
            <v>0</v>
          </cell>
          <cell r="I434">
            <v>0</v>
          </cell>
          <cell r="J434">
            <v>0</v>
          </cell>
          <cell r="K434">
            <v>0</v>
          </cell>
          <cell r="L434">
            <v>0</v>
          </cell>
          <cell r="M434">
            <v>0</v>
          </cell>
          <cell r="N434">
            <v>0</v>
          </cell>
          <cell r="O434">
            <v>0</v>
          </cell>
        </row>
        <row r="435">
          <cell r="D435" t="str">
            <v>10600220208</v>
          </cell>
          <cell r="E435" t="str">
            <v>（中央）粤财科教[2021]225号广东省财政厅关于提前下达2022年研究生奖助学金的通知</v>
          </cell>
          <cell r="F435" t="str">
            <v>黄金和</v>
          </cell>
          <cell r="G435" t="str">
            <v>2001016</v>
          </cell>
          <cell r="H435">
            <v>0</v>
          </cell>
          <cell r="I435">
            <v>0</v>
          </cell>
          <cell r="J435">
            <v>0</v>
          </cell>
          <cell r="K435">
            <v>0</v>
          </cell>
          <cell r="L435">
            <v>0</v>
          </cell>
          <cell r="M435">
            <v>0</v>
          </cell>
          <cell r="N435">
            <v>0</v>
          </cell>
          <cell r="O435">
            <v>0</v>
          </cell>
        </row>
        <row r="436">
          <cell r="D436" t="str">
            <v>10600220210</v>
          </cell>
          <cell r="E436" t="str">
            <v>（省级）粤财科教[2021]204号退役士兵本专科国家助学金高校学费资助省财政资金（高等教育）</v>
          </cell>
          <cell r="F436" t="str">
            <v>黄金和</v>
          </cell>
          <cell r="G436" t="str">
            <v>2001016</v>
          </cell>
          <cell r="H436">
            <v>0</v>
          </cell>
          <cell r="I436">
            <v>0</v>
          </cell>
          <cell r="J436">
            <v>0</v>
          </cell>
          <cell r="K436">
            <v>0</v>
          </cell>
          <cell r="L436">
            <v>0</v>
          </cell>
          <cell r="M436">
            <v>0</v>
          </cell>
          <cell r="N436">
            <v>0</v>
          </cell>
          <cell r="O436">
            <v>0</v>
          </cell>
        </row>
        <row r="437">
          <cell r="D437" t="str">
            <v>10600220211</v>
          </cell>
          <cell r="E437" t="str">
            <v>粤财科教[2021]204号退役士兵本专科国家助学金高校学费资助资金（高等教育）</v>
          </cell>
          <cell r="F437" t="str">
            <v>黄金和</v>
          </cell>
          <cell r="G437" t="str">
            <v>2001016</v>
          </cell>
          <cell r="H437">
            <v>0</v>
          </cell>
          <cell r="I437">
            <v>0</v>
          </cell>
          <cell r="J437">
            <v>0</v>
          </cell>
          <cell r="K437">
            <v>0</v>
          </cell>
          <cell r="L437">
            <v>0</v>
          </cell>
          <cell r="M437">
            <v>0</v>
          </cell>
          <cell r="N437">
            <v>0</v>
          </cell>
          <cell r="O437">
            <v>0</v>
          </cell>
        </row>
        <row r="438">
          <cell r="D438" t="str">
            <v>10600220212</v>
          </cell>
          <cell r="E438" t="str">
            <v>粤财科教[2021]204号退役士兵考入高校学费资助资金（高等教育）</v>
          </cell>
          <cell r="F438" t="str">
            <v>黄金和</v>
          </cell>
          <cell r="G438" t="str">
            <v>2001016</v>
          </cell>
          <cell r="H438">
            <v>0</v>
          </cell>
          <cell r="I438">
            <v>0</v>
          </cell>
          <cell r="J438">
            <v>0</v>
          </cell>
          <cell r="K438">
            <v>0</v>
          </cell>
          <cell r="L438">
            <v>0</v>
          </cell>
          <cell r="M438">
            <v>0</v>
          </cell>
          <cell r="N438">
            <v>0</v>
          </cell>
          <cell r="O438">
            <v>0</v>
          </cell>
        </row>
        <row r="439">
          <cell r="D439" t="str">
            <v>10600220213</v>
          </cell>
          <cell r="E439" t="str">
            <v>粤财科教[2021]204号应征入伍服义务兵役国家资助资金（高等教育）</v>
          </cell>
          <cell r="F439" t="str">
            <v>黄金和</v>
          </cell>
          <cell r="G439" t="str">
            <v>2001016</v>
          </cell>
          <cell r="H439">
            <v>0</v>
          </cell>
          <cell r="I439">
            <v>0</v>
          </cell>
          <cell r="J439">
            <v>0</v>
          </cell>
          <cell r="K439">
            <v>0</v>
          </cell>
          <cell r="L439">
            <v>0</v>
          </cell>
          <cell r="M439">
            <v>0</v>
          </cell>
          <cell r="N439">
            <v>0</v>
          </cell>
          <cell r="O439">
            <v>0</v>
          </cell>
        </row>
        <row r="440">
          <cell r="D440" t="str">
            <v>10600220217</v>
          </cell>
          <cell r="E440" t="str">
            <v>粤财科教[2022]35号德育和劳动教育专项</v>
          </cell>
          <cell r="F440" t="str">
            <v>黄金和</v>
          </cell>
          <cell r="G440" t="str">
            <v>2001016</v>
          </cell>
          <cell r="H440">
            <v>0</v>
          </cell>
          <cell r="I440">
            <v>0</v>
          </cell>
          <cell r="J440">
            <v>0</v>
          </cell>
          <cell r="K440">
            <v>0</v>
          </cell>
          <cell r="L440">
            <v>0</v>
          </cell>
          <cell r="M440">
            <v>0</v>
          </cell>
          <cell r="N440">
            <v>0</v>
          </cell>
          <cell r="O440">
            <v>0</v>
          </cell>
        </row>
        <row r="441">
          <cell r="D441" t="str">
            <v>10600220217001</v>
          </cell>
          <cell r="E441" t="str">
            <v>粤财科教[2022]35号广东省高校大学生心理健康教育区域中心建设经费</v>
          </cell>
          <cell r="F441" t="str">
            <v>黄金和</v>
          </cell>
          <cell r="G441" t="str">
            <v>2001016</v>
          </cell>
          <cell r="H441">
            <v>0</v>
          </cell>
          <cell r="I441">
            <v>0</v>
          </cell>
          <cell r="J441">
            <v>0</v>
          </cell>
          <cell r="K441">
            <v>0</v>
          </cell>
          <cell r="L441">
            <v>0</v>
          </cell>
          <cell r="M441">
            <v>0</v>
          </cell>
          <cell r="N441">
            <v>0</v>
          </cell>
          <cell r="O441">
            <v>0</v>
          </cell>
        </row>
        <row r="442">
          <cell r="D442" t="str">
            <v>10600220217002</v>
          </cell>
          <cell r="E442" t="str">
            <v>粤财科教[2022]35号三全育人经费</v>
          </cell>
          <cell r="F442" t="str">
            <v>黄金和</v>
          </cell>
          <cell r="G442" t="str">
            <v>2001016</v>
          </cell>
          <cell r="H442">
            <v>0</v>
          </cell>
          <cell r="I442">
            <v>0</v>
          </cell>
          <cell r="J442">
            <v>0</v>
          </cell>
          <cell r="K442">
            <v>0</v>
          </cell>
          <cell r="L442">
            <v>0</v>
          </cell>
          <cell r="M442">
            <v>0</v>
          </cell>
          <cell r="N442">
            <v>0</v>
          </cell>
          <cell r="O442">
            <v>0</v>
          </cell>
        </row>
        <row r="443">
          <cell r="D443" t="str">
            <v>10600220224</v>
          </cell>
          <cell r="E443" t="str">
            <v>(中央）粤财科教[2022]82号广东省财政厅关于清算下达2022年高等教育学生资助资金的通知</v>
          </cell>
          <cell r="F443" t="str">
            <v>黄金和</v>
          </cell>
          <cell r="G443" t="str">
            <v>2001016</v>
          </cell>
          <cell r="H443">
            <v>0</v>
          </cell>
          <cell r="I443">
            <v>0</v>
          </cell>
          <cell r="J443">
            <v>0</v>
          </cell>
          <cell r="K443">
            <v>0</v>
          </cell>
          <cell r="L443">
            <v>0</v>
          </cell>
          <cell r="M443">
            <v>0</v>
          </cell>
          <cell r="N443">
            <v>0</v>
          </cell>
          <cell r="O443">
            <v>0</v>
          </cell>
        </row>
        <row r="444">
          <cell r="D444" t="str">
            <v>10600220225</v>
          </cell>
          <cell r="E444" t="str">
            <v>(省级）粤财科教[2022]82号广东省财政厅关于清算下达2022年高等教育学生资助资金的通知</v>
          </cell>
          <cell r="F444" t="str">
            <v>黄金和</v>
          </cell>
          <cell r="G444" t="str">
            <v>2001016</v>
          </cell>
          <cell r="H444">
            <v>0</v>
          </cell>
          <cell r="I444">
            <v>0</v>
          </cell>
          <cell r="J444">
            <v>0</v>
          </cell>
          <cell r="K444">
            <v>0</v>
          </cell>
          <cell r="L444">
            <v>0</v>
          </cell>
          <cell r="M444">
            <v>0</v>
          </cell>
          <cell r="N444">
            <v>0</v>
          </cell>
          <cell r="O444">
            <v>0</v>
          </cell>
        </row>
        <row r="445">
          <cell r="D445" t="str">
            <v>10600220623</v>
          </cell>
          <cell r="E445" t="str">
            <v>高等院校国家奖助学金</v>
          </cell>
          <cell r="F445" t="str">
            <v>黄金和</v>
          </cell>
          <cell r="G445" t="str">
            <v>2001016</v>
          </cell>
          <cell r="H445">
            <v>0</v>
          </cell>
          <cell r="I445">
            <v>6000000</v>
          </cell>
          <cell r="J445">
            <v>2703380</v>
          </cell>
          <cell r="K445">
            <v>3296620</v>
          </cell>
          <cell r="L445">
            <v>0</v>
          </cell>
          <cell r="M445">
            <v>0</v>
          </cell>
          <cell r="N445">
            <v>0</v>
          </cell>
          <cell r="O445">
            <v>3296620</v>
          </cell>
        </row>
        <row r="446">
          <cell r="D446" t="str">
            <v>10600220624</v>
          </cell>
          <cell r="E446" t="str">
            <v>高等院校勤工助学基金</v>
          </cell>
          <cell r="F446" t="str">
            <v>黄金和</v>
          </cell>
          <cell r="G446" t="str">
            <v>2001016</v>
          </cell>
          <cell r="H446">
            <v>0</v>
          </cell>
          <cell r="I446">
            <v>5100000</v>
          </cell>
          <cell r="J446">
            <v>2864655.93</v>
          </cell>
          <cell r="K446">
            <v>2235344.07</v>
          </cell>
          <cell r="L446">
            <v>0</v>
          </cell>
          <cell r="M446">
            <v>0</v>
          </cell>
          <cell r="N446">
            <v>0</v>
          </cell>
          <cell r="O446">
            <v>2235344.07</v>
          </cell>
        </row>
        <row r="447">
          <cell r="D447" t="str">
            <v>10600220625</v>
          </cell>
          <cell r="E447" t="str">
            <v>高等院校学生奖励基金</v>
          </cell>
          <cell r="F447" t="str">
            <v>黄金和</v>
          </cell>
          <cell r="G447" t="str">
            <v>2001016</v>
          </cell>
          <cell r="H447">
            <v>0</v>
          </cell>
          <cell r="I447">
            <v>3900000</v>
          </cell>
          <cell r="J447">
            <v>600</v>
          </cell>
          <cell r="K447">
            <v>3899400</v>
          </cell>
          <cell r="L447">
            <v>0</v>
          </cell>
          <cell r="M447">
            <v>0</v>
          </cell>
          <cell r="N447">
            <v>0</v>
          </cell>
          <cell r="O447">
            <v>3899400</v>
          </cell>
        </row>
        <row r="448">
          <cell r="D448" t="str">
            <v>10600220628</v>
          </cell>
          <cell r="E448" t="str">
            <v>莞城校区校外学生公寓租金</v>
          </cell>
          <cell r="F448" t="str">
            <v>黄金和</v>
          </cell>
          <cell r="G448" t="str">
            <v>2001016</v>
          </cell>
          <cell r="H448">
            <v>0</v>
          </cell>
          <cell r="I448">
            <v>1300000</v>
          </cell>
          <cell r="J448">
            <v>0</v>
          </cell>
          <cell r="K448">
            <v>1300000</v>
          </cell>
          <cell r="L448">
            <v>0</v>
          </cell>
          <cell r="M448">
            <v>0</v>
          </cell>
          <cell r="N448">
            <v>0</v>
          </cell>
          <cell r="O448">
            <v>1300000</v>
          </cell>
        </row>
        <row r="449">
          <cell r="D449" t="str">
            <v>10600221001006</v>
          </cell>
          <cell r="E449" t="str">
            <v>机关部门日常教学经费</v>
          </cell>
          <cell r="F449" t="str">
            <v>黄金和</v>
          </cell>
          <cell r="G449" t="str">
            <v>2001016</v>
          </cell>
          <cell r="H449">
            <v>0</v>
          </cell>
          <cell r="I449">
            <v>30000</v>
          </cell>
          <cell r="J449">
            <v>26856.5</v>
          </cell>
          <cell r="K449">
            <v>3143.5</v>
          </cell>
          <cell r="L449">
            <v>0</v>
          </cell>
          <cell r="M449">
            <v>0</v>
          </cell>
          <cell r="N449">
            <v>0</v>
          </cell>
          <cell r="O449">
            <v>3143.5</v>
          </cell>
        </row>
        <row r="450">
          <cell r="D450" t="str">
            <v>10600221003001</v>
          </cell>
          <cell r="E450" t="str">
            <v>高等院校助学贷款风险补偿金</v>
          </cell>
          <cell r="F450" t="str">
            <v>黄金和</v>
          </cell>
          <cell r="G450" t="str">
            <v>2001016</v>
          </cell>
          <cell r="H450">
            <v>0</v>
          </cell>
          <cell r="I450">
            <v>0</v>
          </cell>
          <cell r="J450">
            <v>0</v>
          </cell>
          <cell r="K450">
            <v>0</v>
          </cell>
          <cell r="L450">
            <v>0</v>
          </cell>
          <cell r="M450">
            <v>0</v>
          </cell>
          <cell r="N450">
            <v>0</v>
          </cell>
          <cell r="O450">
            <v>0</v>
          </cell>
        </row>
        <row r="451">
          <cell r="D451" t="str">
            <v>10600221003002</v>
          </cell>
          <cell r="E451" t="str">
            <v>心理咨询经费</v>
          </cell>
          <cell r="F451" t="str">
            <v>黄金和</v>
          </cell>
          <cell r="G451" t="str">
            <v>2001016</v>
          </cell>
          <cell r="H451">
            <v>0</v>
          </cell>
          <cell r="I451">
            <v>250000</v>
          </cell>
          <cell r="J451">
            <v>146384.59</v>
          </cell>
          <cell r="K451">
            <v>103615.41</v>
          </cell>
          <cell r="L451">
            <v>0</v>
          </cell>
          <cell r="M451">
            <v>0</v>
          </cell>
          <cell r="N451">
            <v>0</v>
          </cell>
          <cell r="O451">
            <v>103615.41</v>
          </cell>
        </row>
        <row r="452">
          <cell r="D452" t="str">
            <v>10600221003003</v>
          </cell>
          <cell r="E452" t="str">
            <v>学生工作事务专项经费</v>
          </cell>
          <cell r="F452" t="str">
            <v>黄金和</v>
          </cell>
          <cell r="G452" t="str">
            <v>2001016</v>
          </cell>
          <cell r="H452">
            <v>0</v>
          </cell>
          <cell r="I452">
            <v>810000</v>
          </cell>
          <cell r="J452">
            <v>298242.35</v>
          </cell>
          <cell r="K452">
            <v>511757.65</v>
          </cell>
          <cell r="L452">
            <v>0</v>
          </cell>
          <cell r="M452">
            <v>178163.31</v>
          </cell>
          <cell r="N452">
            <v>0</v>
          </cell>
          <cell r="O452">
            <v>333594.34</v>
          </cell>
        </row>
        <row r="453">
          <cell r="D453" t="str">
            <v>10600221003004</v>
          </cell>
          <cell r="E453" t="str">
            <v>迎新及新生教育经费</v>
          </cell>
          <cell r="F453" t="str">
            <v>黄金和</v>
          </cell>
          <cell r="G453" t="str">
            <v>2001016</v>
          </cell>
          <cell r="H453">
            <v>0</v>
          </cell>
          <cell r="I453">
            <v>390000</v>
          </cell>
          <cell r="J453">
            <v>76600</v>
          </cell>
          <cell r="K453">
            <v>313400</v>
          </cell>
          <cell r="L453">
            <v>0</v>
          </cell>
          <cell r="M453">
            <v>0</v>
          </cell>
          <cell r="N453">
            <v>0</v>
          </cell>
          <cell r="O453">
            <v>313400</v>
          </cell>
        </row>
        <row r="454">
          <cell r="D454" t="str">
            <v>10600221003005</v>
          </cell>
          <cell r="E454" t="str">
            <v>校方责任险专项</v>
          </cell>
          <cell r="F454" t="str">
            <v>黄金和</v>
          </cell>
          <cell r="G454" t="str">
            <v>2001016</v>
          </cell>
          <cell r="H454">
            <v>0</v>
          </cell>
          <cell r="I454">
            <v>0</v>
          </cell>
          <cell r="J454">
            <v>0</v>
          </cell>
          <cell r="K454">
            <v>0</v>
          </cell>
          <cell r="L454">
            <v>0</v>
          </cell>
          <cell r="M454">
            <v>0</v>
          </cell>
          <cell r="N454">
            <v>0</v>
          </cell>
          <cell r="O454">
            <v>0</v>
          </cell>
        </row>
        <row r="455">
          <cell r="D455" t="str">
            <v>10600221003006</v>
          </cell>
          <cell r="E455" t="str">
            <v>“双工联动”社区育人专项</v>
          </cell>
          <cell r="F455" t="str">
            <v>黄金和</v>
          </cell>
          <cell r="G455" t="str">
            <v>2001016</v>
          </cell>
          <cell r="H455">
            <v>0</v>
          </cell>
          <cell r="I455">
            <v>1900000</v>
          </cell>
          <cell r="J455">
            <v>1393440.84</v>
          </cell>
          <cell r="K455">
            <v>506559.16</v>
          </cell>
          <cell r="L455">
            <v>0</v>
          </cell>
          <cell r="M455">
            <v>0</v>
          </cell>
          <cell r="N455">
            <v>0</v>
          </cell>
          <cell r="O455">
            <v>506559.16</v>
          </cell>
        </row>
        <row r="456">
          <cell r="D456" t="str">
            <v>10600221003007</v>
          </cell>
          <cell r="E456" t="str">
            <v>研究生教育管理经费</v>
          </cell>
          <cell r="F456" t="str">
            <v>黄金和</v>
          </cell>
          <cell r="G456" t="str">
            <v>2001016</v>
          </cell>
          <cell r="H456">
            <v>0</v>
          </cell>
          <cell r="I456">
            <v>0</v>
          </cell>
          <cell r="J456">
            <v>0</v>
          </cell>
          <cell r="K456">
            <v>0</v>
          </cell>
          <cell r="L456">
            <v>0</v>
          </cell>
          <cell r="M456">
            <v>0</v>
          </cell>
          <cell r="N456">
            <v>0</v>
          </cell>
          <cell r="O456">
            <v>0</v>
          </cell>
        </row>
        <row r="457">
          <cell r="D457" t="str">
            <v>10600221003008</v>
          </cell>
          <cell r="E457" t="str">
            <v>学生意外保险费</v>
          </cell>
          <cell r="F457" t="str">
            <v>黄金和</v>
          </cell>
          <cell r="G457" t="str">
            <v>2001016</v>
          </cell>
          <cell r="H457">
            <v>0</v>
          </cell>
          <cell r="I457">
            <v>1000000</v>
          </cell>
          <cell r="J457">
            <v>0</v>
          </cell>
          <cell r="K457">
            <v>1000000</v>
          </cell>
          <cell r="L457">
            <v>0</v>
          </cell>
          <cell r="M457">
            <v>0</v>
          </cell>
          <cell r="N457">
            <v>0</v>
          </cell>
          <cell r="O457">
            <v>1000000</v>
          </cell>
        </row>
        <row r="458">
          <cell r="D458" t="str">
            <v>10600221003009</v>
          </cell>
          <cell r="E458" t="str">
            <v>关工委工作经费</v>
          </cell>
          <cell r="F458" t="str">
            <v>黄金和</v>
          </cell>
          <cell r="G458" t="str">
            <v>2001016</v>
          </cell>
          <cell r="H458">
            <v>0</v>
          </cell>
          <cell r="I458">
            <v>70000</v>
          </cell>
          <cell r="J458">
            <v>11216.95</v>
          </cell>
          <cell r="K458">
            <v>58783.05</v>
          </cell>
          <cell r="L458">
            <v>0</v>
          </cell>
          <cell r="M458">
            <v>0</v>
          </cell>
          <cell r="N458">
            <v>0</v>
          </cell>
          <cell r="O458">
            <v>58783.05</v>
          </cell>
        </row>
        <row r="459">
          <cell r="D459" t="str">
            <v>10600221006</v>
          </cell>
          <cell r="E459" t="str">
            <v>学生宿舍管理费</v>
          </cell>
          <cell r="F459" t="str">
            <v>黄金和</v>
          </cell>
          <cell r="G459" t="str">
            <v>2001016</v>
          </cell>
          <cell r="H459">
            <v>0</v>
          </cell>
          <cell r="I459">
            <v>0</v>
          </cell>
          <cell r="J459">
            <v>0</v>
          </cell>
          <cell r="K459">
            <v>0</v>
          </cell>
          <cell r="L459">
            <v>0</v>
          </cell>
          <cell r="M459">
            <v>382610</v>
          </cell>
          <cell r="N459">
            <v>0</v>
          </cell>
          <cell r="O459">
            <v>-382610</v>
          </cell>
        </row>
        <row r="460">
          <cell r="D460" t="str">
            <v>10600221012</v>
          </cell>
          <cell r="E460" t="str">
            <v>德育经费</v>
          </cell>
          <cell r="F460" t="str">
            <v>黄金和</v>
          </cell>
          <cell r="G460" t="str">
            <v>2001016</v>
          </cell>
          <cell r="H460">
            <v>0</v>
          </cell>
          <cell r="I460">
            <v>680000</v>
          </cell>
          <cell r="J460">
            <v>371494.21</v>
          </cell>
          <cell r="K460">
            <v>308505.79</v>
          </cell>
          <cell r="L460">
            <v>0</v>
          </cell>
          <cell r="M460">
            <v>8850</v>
          </cell>
          <cell r="N460">
            <v>0</v>
          </cell>
          <cell r="O460">
            <v>299655.79</v>
          </cell>
        </row>
        <row r="461">
          <cell r="D461" t="str">
            <v>10600221012001</v>
          </cell>
          <cell r="E461" t="str">
            <v>机械工程学院“三全育人”综合改革试点</v>
          </cell>
          <cell r="F461" t="str">
            <v>孙振忠</v>
          </cell>
          <cell r="G461" t="str">
            <v>2006080</v>
          </cell>
          <cell r="H461">
            <v>0</v>
          </cell>
          <cell r="I461">
            <v>0</v>
          </cell>
          <cell r="J461">
            <v>0</v>
          </cell>
          <cell r="K461">
            <v>0</v>
          </cell>
          <cell r="L461">
            <v>0</v>
          </cell>
          <cell r="M461">
            <v>0</v>
          </cell>
          <cell r="N461">
            <v>0</v>
          </cell>
          <cell r="O461">
            <v>0</v>
          </cell>
        </row>
        <row r="462">
          <cell r="D462" t="str">
            <v>10600221012002</v>
          </cell>
          <cell r="E462" t="str">
            <v>社区育人新生态的探索与实践</v>
          </cell>
          <cell r="F462" t="str">
            <v>劳丹</v>
          </cell>
          <cell r="G462" t="str">
            <v>2003078</v>
          </cell>
          <cell r="H462">
            <v>0</v>
          </cell>
          <cell r="I462">
            <v>0</v>
          </cell>
          <cell r="J462">
            <v>0</v>
          </cell>
          <cell r="K462">
            <v>0</v>
          </cell>
          <cell r="L462">
            <v>0</v>
          </cell>
          <cell r="M462">
            <v>0</v>
          </cell>
          <cell r="N462">
            <v>0</v>
          </cell>
          <cell r="O462">
            <v>0</v>
          </cell>
        </row>
        <row r="463">
          <cell r="D463" t="str">
            <v>10600221012003</v>
          </cell>
          <cell r="E463" t="str">
            <v>全员全程全方位网络育人</v>
          </cell>
          <cell r="F463" t="str">
            <v>殷建平</v>
          </cell>
          <cell r="G463" t="str">
            <v>2017829</v>
          </cell>
          <cell r="H463">
            <v>0</v>
          </cell>
          <cell r="I463">
            <v>0</v>
          </cell>
          <cell r="J463">
            <v>0</v>
          </cell>
          <cell r="K463">
            <v>0</v>
          </cell>
          <cell r="L463">
            <v>0</v>
          </cell>
          <cell r="M463">
            <v>0</v>
          </cell>
          <cell r="N463">
            <v>0</v>
          </cell>
          <cell r="O463">
            <v>0</v>
          </cell>
        </row>
        <row r="464">
          <cell r="D464" t="str">
            <v>10600221012004</v>
          </cell>
          <cell r="E464" t="str">
            <v>新文科背景下文传学院三全育人矩阵建设研究</v>
          </cell>
          <cell r="F464" t="str">
            <v>阎江</v>
          </cell>
          <cell r="G464" t="str">
            <v>1999007</v>
          </cell>
          <cell r="H464">
            <v>0</v>
          </cell>
          <cell r="I464">
            <v>0</v>
          </cell>
          <cell r="J464">
            <v>0</v>
          </cell>
          <cell r="K464">
            <v>0</v>
          </cell>
          <cell r="L464">
            <v>0</v>
          </cell>
          <cell r="M464">
            <v>0</v>
          </cell>
          <cell r="N464">
            <v>0</v>
          </cell>
          <cell r="O464">
            <v>0</v>
          </cell>
        </row>
        <row r="465">
          <cell r="D465" t="str">
            <v>10600221012005</v>
          </cell>
          <cell r="E465" t="str">
            <v>两岸高校合作--新工科人才培养探索与实践</v>
          </cell>
          <cell r="F465" t="str">
            <v>陈伟</v>
          </cell>
          <cell r="G465" t="str">
            <v>2003020</v>
          </cell>
          <cell r="H465">
            <v>0</v>
          </cell>
          <cell r="I465">
            <v>0</v>
          </cell>
          <cell r="J465">
            <v>0</v>
          </cell>
          <cell r="K465">
            <v>0</v>
          </cell>
          <cell r="L465">
            <v>0</v>
          </cell>
          <cell r="M465">
            <v>0</v>
          </cell>
          <cell r="N465">
            <v>0</v>
          </cell>
          <cell r="O465">
            <v>0</v>
          </cell>
        </row>
        <row r="466">
          <cell r="D466" t="str">
            <v>10600221012006</v>
          </cell>
          <cell r="E466" t="str">
            <v>新文科背景下法社学院实践育人体系探索与创新</v>
          </cell>
          <cell r="F466" t="str">
            <v>朱晓红</v>
          </cell>
          <cell r="G466" t="str">
            <v>2007002</v>
          </cell>
          <cell r="H466">
            <v>0</v>
          </cell>
          <cell r="I466">
            <v>0</v>
          </cell>
          <cell r="J466">
            <v>0</v>
          </cell>
          <cell r="K466">
            <v>0</v>
          </cell>
          <cell r="L466">
            <v>0</v>
          </cell>
          <cell r="M466">
            <v>0</v>
          </cell>
          <cell r="N466">
            <v>0</v>
          </cell>
          <cell r="O466">
            <v>0</v>
          </cell>
        </row>
        <row r="467">
          <cell r="D467" t="str">
            <v>10600221012007</v>
          </cell>
          <cell r="E467" t="str">
            <v>“三全育人”视角下积极取向心理育人体系构建</v>
          </cell>
          <cell r="F467" t="str">
            <v>梁意红</v>
          </cell>
          <cell r="G467" t="str">
            <v>2003117</v>
          </cell>
          <cell r="H467">
            <v>0</v>
          </cell>
          <cell r="I467">
            <v>0</v>
          </cell>
          <cell r="J467">
            <v>0</v>
          </cell>
          <cell r="K467">
            <v>0</v>
          </cell>
          <cell r="L467">
            <v>0</v>
          </cell>
          <cell r="M467">
            <v>0</v>
          </cell>
          <cell r="N467">
            <v>0</v>
          </cell>
          <cell r="O467">
            <v>0</v>
          </cell>
        </row>
        <row r="468">
          <cell r="D468" t="str">
            <v>10600221012008</v>
          </cell>
          <cell r="E468" t="str">
            <v>“一体两翼三支撑 ”视域下实践育人改革实践</v>
          </cell>
          <cell r="F468" t="str">
            <v>唐元松</v>
          </cell>
          <cell r="G468" t="str">
            <v>2003035</v>
          </cell>
          <cell r="H468">
            <v>0</v>
          </cell>
          <cell r="I468">
            <v>0</v>
          </cell>
          <cell r="J468">
            <v>0</v>
          </cell>
          <cell r="K468">
            <v>0</v>
          </cell>
          <cell r="L468">
            <v>0</v>
          </cell>
          <cell r="M468">
            <v>0</v>
          </cell>
          <cell r="N468">
            <v>0</v>
          </cell>
          <cell r="O468">
            <v>0</v>
          </cell>
        </row>
        <row r="469">
          <cell r="D469" t="str">
            <v>10600221012009</v>
          </cell>
          <cell r="E469" t="str">
            <v>以提升学生“诚信”与“出彩”品质为核心的 本科人才培养模式改革与实践</v>
          </cell>
          <cell r="F469" t="str">
            <v>杨继学</v>
          </cell>
          <cell r="G469" t="str">
            <v>1993012</v>
          </cell>
          <cell r="H469">
            <v>0</v>
          </cell>
          <cell r="I469">
            <v>0</v>
          </cell>
          <cell r="J469">
            <v>0</v>
          </cell>
          <cell r="K469">
            <v>0</v>
          </cell>
          <cell r="L469">
            <v>0</v>
          </cell>
          <cell r="M469">
            <v>0</v>
          </cell>
          <cell r="N469">
            <v>0</v>
          </cell>
          <cell r="O469">
            <v>0</v>
          </cell>
        </row>
        <row r="470">
          <cell r="D470" t="str">
            <v>10600221012010</v>
          </cell>
          <cell r="E470" t="str">
            <v>全员弹奏“听说读写闻”五重奏，全面提升学生综合素质</v>
          </cell>
          <cell r="F470" t="str">
            <v>陈礼明</v>
          </cell>
          <cell r="G470" t="str">
            <v>2005039</v>
          </cell>
          <cell r="H470">
            <v>0</v>
          </cell>
          <cell r="I470">
            <v>0</v>
          </cell>
          <cell r="J470">
            <v>0</v>
          </cell>
          <cell r="K470">
            <v>0</v>
          </cell>
          <cell r="L470">
            <v>0</v>
          </cell>
          <cell r="M470">
            <v>0</v>
          </cell>
          <cell r="N470">
            <v>0</v>
          </cell>
          <cell r="O470">
            <v>0</v>
          </cell>
        </row>
        <row r="471">
          <cell r="D471" t="str">
            <v>10600221012011</v>
          </cell>
          <cell r="E471" t="str">
            <v>服务“双创”法律护航--大学生创新创业法律咨询党员服务先锋岗</v>
          </cell>
          <cell r="F471" t="str">
            <v>王博</v>
          </cell>
          <cell r="G471" t="str">
            <v>2017136</v>
          </cell>
          <cell r="H471">
            <v>0</v>
          </cell>
          <cell r="I471">
            <v>0</v>
          </cell>
          <cell r="J471">
            <v>0</v>
          </cell>
          <cell r="K471">
            <v>0</v>
          </cell>
          <cell r="L471">
            <v>0</v>
          </cell>
          <cell r="M471">
            <v>0</v>
          </cell>
          <cell r="N471">
            <v>0</v>
          </cell>
          <cell r="O471">
            <v>0</v>
          </cell>
        </row>
        <row r="472">
          <cell r="D472" t="str">
            <v>10600221012012</v>
          </cell>
          <cell r="E472" t="str">
            <v>“五级金字塔”心理育人体系的探索与实践</v>
          </cell>
          <cell r="F472" t="str">
            <v>李利平</v>
          </cell>
          <cell r="G472" t="str">
            <v>2005085</v>
          </cell>
          <cell r="H472">
            <v>0</v>
          </cell>
          <cell r="I472">
            <v>0</v>
          </cell>
          <cell r="J472">
            <v>0</v>
          </cell>
          <cell r="K472">
            <v>0</v>
          </cell>
          <cell r="L472">
            <v>0</v>
          </cell>
          <cell r="M472">
            <v>0</v>
          </cell>
          <cell r="N472">
            <v>0</v>
          </cell>
          <cell r="O472">
            <v>0</v>
          </cell>
        </row>
        <row r="473">
          <cell r="D473" t="str">
            <v>10600221012013</v>
          </cell>
          <cell r="E473" t="str">
            <v>粤台学院“劳动教育课程”品牌示范建设项目</v>
          </cell>
          <cell r="F473" t="str">
            <v>陈伟</v>
          </cell>
          <cell r="G473" t="str">
            <v>2003020</v>
          </cell>
          <cell r="H473">
            <v>0</v>
          </cell>
          <cell r="I473">
            <v>0</v>
          </cell>
          <cell r="J473">
            <v>0</v>
          </cell>
          <cell r="K473">
            <v>0</v>
          </cell>
          <cell r="L473">
            <v>0</v>
          </cell>
          <cell r="M473">
            <v>0</v>
          </cell>
          <cell r="N473">
            <v>0</v>
          </cell>
          <cell r="O473">
            <v>0</v>
          </cell>
        </row>
        <row r="474">
          <cell r="D474" t="str">
            <v>10600221012014</v>
          </cell>
          <cell r="E474" t="str">
            <v>“绿水青山就是金山银山”--专业思政育人体系建设示范</v>
          </cell>
          <cell r="F474" t="str">
            <v>孙璨</v>
          </cell>
          <cell r="G474" t="str">
            <v>2011018</v>
          </cell>
          <cell r="H474">
            <v>0</v>
          </cell>
          <cell r="I474">
            <v>0</v>
          </cell>
          <cell r="J474">
            <v>0</v>
          </cell>
          <cell r="K474">
            <v>0</v>
          </cell>
          <cell r="L474">
            <v>0</v>
          </cell>
          <cell r="M474">
            <v>0</v>
          </cell>
          <cell r="N474">
            <v>0</v>
          </cell>
          <cell r="O474">
            <v>0</v>
          </cell>
        </row>
        <row r="475">
          <cell r="D475" t="str">
            <v>10600221012015</v>
          </cell>
          <cell r="E475" t="str">
            <v>马克思主义理论研修班</v>
          </cell>
          <cell r="F475" t="str">
            <v>彭晓波</v>
          </cell>
          <cell r="G475" t="str">
            <v>1992014</v>
          </cell>
          <cell r="H475">
            <v>0</v>
          </cell>
          <cell r="I475">
            <v>0</v>
          </cell>
          <cell r="J475">
            <v>0</v>
          </cell>
          <cell r="K475">
            <v>0</v>
          </cell>
          <cell r="L475">
            <v>0</v>
          </cell>
          <cell r="M475">
            <v>0</v>
          </cell>
          <cell r="N475">
            <v>0</v>
          </cell>
          <cell r="O475">
            <v>0</v>
          </cell>
        </row>
        <row r="476">
          <cell r="D476" t="str">
            <v>10600221012016</v>
          </cell>
          <cell r="E476" t="str">
            <v>赛教融合的学生实践能力开拓</v>
          </cell>
          <cell r="F476" t="str">
            <v>任斌</v>
          </cell>
          <cell r="G476" t="str">
            <v>2003008</v>
          </cell>
          <cell r="H476">
            <v>0</v>
          </cell>
          <cell r="I476">
            <v>0</v>
          </cell>
          <cell r="J476">
            <v>0</v>
          </cell>
          <cell r="K476">
            <v>0</v>
          </cell>
          <cell r="L476">
            <v>0</v>
          </cell>
          <cell r="M476">
            <v>0</v>
          </cell>
          <cell r="N476">
            <v>0</v>
          </cell>
          <cell r="O476">
            <v>0</v>
          </cell>
        </row>
        <row r="477">
          <cell r="D477" t="str">
            <v>10600221012017</v>
          </cell>
          <cell r="E477" t="str">
            <v>计算机学院“三全三融”双创育人体系建设</v>
          </cell>
          <cell r="F477" t="str">
            <v>陶铭</v>
          </cell>
          <cell r="G477" t="str">
            <v>2012032</v>
          </cell>
          <cell r="H477">
            <v>0</v>
          </cell>
          <cell r="I477">
            <v>0</v>
          </cell>
          <cell r="J477">
            <v>0</v>
          </cell>
          <cell r="K477">
            <v>0</v>
          </cell>
          <cell r="L477">
            <v>0</v>
          </cell>
          <cell r="M477">
            <v>0</v>
          </cell>
          <cell r="N477">
            <v>0</v>
          </cell>
          <cell r="O477">
            <v>0</v>
          </cell>
        </row>
        <row r="478">
          <cell r="D478" t="str">
            <v>10600221012018</v>
          </cell>
          <cell r="E478" t="str">
            <v>后勤服务育人工作的探索与实践</v>
          </cell>
          <cell r="F478" t="str">
            <v>袁荫贞</v>
          </cell>
          <cell r="G478" t="str">
            <v>2000009</v>
          </cell>
          <cell r="H478">
            <v>0</v>
          </cell>
          <cell r="I478">
            <v>0</v>
          </cell>
          <cell r="J478">
            <v>0</v>
          </cell>
          <cell r="K478">
            <v>0</v>
          </cell>
          <cell r="L478">
            <v>0</v>
          </cell>
          <cell r="M478">
            <v>0</v>
          </cell>
          <cell r="N478">
            <v>0</v>
          </cell>
          <cell r="O478">
            <v>0</v>
          </cell>
        </row>
        <row r="479">
          <cell r="D479" t="str">
            <v>10600221012019</v>
          </cell>
          <cell r="E479" t="str">
            <v>深挖“旅法勤工俭学运动”富矿，传承“留学 报国”红色基因——中外合作办学机构学生理想信念教育体系探索</v>
          </cell>
          <cell r="F479" t="str">
            <v>莫晓红</v>
          </cell>
          <cell r="G479" t="str">
            <v>2009035</v>
          </cell>
          <cell r="H479">
            <v>0</v>
          </cell>
          <cell r="I479">
            <v>0</v>
          </cell>
          <cell r="J479">
            <v>0</v>
          </cell>
          <cell r="K479">
            <v>0</v>
          </cell>
          <cell r="L479">
            <v>0</v>
          </cell>
          <cell r="M479">
            <v>0</v>
          </cell>
          <cell r="N479">
            <v>0</v>
          </cell>
          <cell r="O479">
            <v>0</v>
          </cell>
        </row>
        <row r="480">
          <cell r="D480" t="str">
            <v>10600221012020</v>
          </cell>
          <cell r="E480" t="str">
            <v>“师生共成长”--青年博士班主任工作模式探索</v>
          </cell>
          <cell r="F480" t="str">
            <v>李利平</v>
          </cell>
          <cell r="G480" t="str">
            <v>2005085</v>
          </cell>
          <cell r="H480">
            <v>0</v>
          </cell>
          <cell r="I480">
            <v>0</v>
          </cell>
          <cell r="J480">
            <v>0</v>
          </cell>
          <cell r="K480">
            <v>0</v>
          </cell>
          <cell r="L480">
            <v>0</v>
          </cell>
          <cell r="M480">
            <v>0</v>
          </cell>
          <cell r="N480">
            <v>0</v>
          </cell>
          <cell r="O480">
            <v>0</v>
          </cell>
        </row>
        <row r="481">
          <cell r="D481" t="str">
            <v>10600221012021</v>
          </cell>
          <cell r="E481" t="str">
            <v>以“学伴师伴”伟载体的创新实践人才培养综合改革</v>
          </cell>
          <cell r="F481" t="str">
            <v>陈伟</v>
          </cell>
          <cell r="G481" t="str">
            <v>2003020</v>
          </cell>
          <cell r="H481">
            <v>0</v>
          </cell>
          <cell r="I481">
            <v>0</v>
          </cell>
          <cell r="J481">
            <v>0</v>
          </cell>
          <cell r="K481">
            <v>0</v>
          </cell>
          <cell r="L481">
            <v>0</v>
          </cell>
          <cell r="M481">
            <v>0</v>
          </cell>
          <cell r="N481">
            <v>0</v>
          </cell>
          <cell r="O481">
            <v>0</v>
          </cell>
        </row>
        <row r="482">
          <cell r="D482" t="str">
            <v>10600221012022</v>
          </cell>
          <cell r="E482" t="str">
            <v>杏坛新秀始业教育</v>
          </cell>
          <cell r="F482" t="str">
            <v>何献青</v>
          </cell>
          <cell r="G482" t="str">
            <v>1994013</v>
          </cell>
          <cell r="H482">
            <v>0</v>
          </cell>
          <cell r="I482">
            <v>0</v>
          </cell>
          <cell r="J482">
            <v>0</v>
          </cell>
          <cell r="K482">
            <v>0</v>
          </cell>
          <cell r="L482">
            <v>0</v>
          </cell>
          <cell r="M482">
            <v>0</v>
          </cell>
          <cell r="N482">
            <v>0</v>
          </cell>
          <cell r="O482">
            <v>0</v>
          </cell>
        </row>
        <row r="483">
          <cell r="D483" t="str">
            <v>10600221012023</v>
          </cell>
          <cell r="E483" t="str">
            <v>党建引领 协同育人——机关第一党支部与智 能制造教师支部结对共建育人项目</v>
          </cell>
          <cell r="F483" t="str">
            <v>胡钦华</v>
          </cell>
          <cell r="G483" t="str">
            <v>2003024</v>
          </cell>
          <cell r="H483">
            <v>0</v>
          </cell>
          <cell r="I483">
            <v>0</v>
          </cell>
          <cell r="J483">
            <v>0</v>
          </cell>
          <cell r="K483">
            <v>0</v>
          </cell>
          <cell r="L483">
            <v>0</v>
          </cell>
          <cell r="M483">
            <v>0</v>
          </cell>
          <cell r="N483">
            <v>0</v>
          </cell>
          <cell r="O483">
            <v>0</v>
          </cell>
        </row>
        <row r="484">
          <cell r="D484" t="str">
            <v>10600221012024</v>
          </cell>
          <cell r="E484" t="str">
            <v>理工科大学生素质能力培养创新实践</v>
          </cell>
          <cell r="F484" t="str">
            <v>诸小妮</v>
          </cell>
          <cell r="G484" t="str">
            <v>2001025</v>
          </cell>
          <cell r="H484">
            <v>0</v>
          </cell>
          <cell r="I484">
            <v>0</v>
          </cell>
          <cell r="J484">
            <v>0</v>
          </cell>
          <cell r="K484">
            <v>0</v>
          </cell>
          <cell r="L484">
            <v>0</v>
          </cell>
          <cell r="M484">
            <v>0</v>
          </cell>
          <cell r="N484">
            <v>0</v>
          </cell>
          <cell r="O484">
            <v>0</v>
          </cell>
        </row>
        <row r="485">
          <cell r="D485" t="str">
            <v>10600221012025</v>
          </cell>
          <cell r="E485" t="str">
            <v>东莞理工学院读书节</v>
          </cell>
          <cell r="F485" t="str">
            <v>陈毅华</v>
          </cell>
          <cell r="G485" t="str">
            <v>1993021</v>
          </cell>
          <cell r="H485">
            <v>0</v>
          </cell>
          <cell r="I485">
            <v>0</v>
          </cell>
          <cell r="J485">
            <v>0</v>
          </cell>
          <cell r="K485">
            <v>0</v>
          </cell>
          <cell r="L485">
            <v>0</v>
          </cell>
          <cell r="M485">
            <v>0</v>
          </cell>
          <cell r="N485">
            <v>0</v>
          </cell>
          <cell r="O485">
            <v>0</v>
          </cell>
        </row>
        <row r="486">
          <cell r="D486" t="str">
            <v>10600221012026</v>
          </cell>
          <cell r="E486" t="str">
            <v>基于三位一体的实践育人体系</v>
          </cell>
          <cell r="F486" t="str">
            <v>黄楚刁</v>
          </cell>
          <cell r="G486" t="str">
            <v>2011013</v>
          </cell>
          <cell r="H486">
            <v>0</v>
          </cell>
          <cell r="I486">
            <v>0</v>
          </cell>
          <cell r="J486">
            <v>0</v>
          </cell>
          <cell r="K486">
            <v>0</v>
          </cell>
          <cell r="L486">
            <v>0</v>
          </cell>
          <cell r="M486">
            <v>0</v>
          </cell>
          <cell r="N486">
            <v>0</v>
          </cell>
          <cell r="O486">
            <v>0</v>
          </cell>
        </row>
        <row r="487">
          <cell r="D487" t="str">
            <v>10600221012027</v>
          </cell>
          <cell r="E487" t="str">
            <v>本科课程新生导生</v>
          </cell>
          <cell r="F487" t="str">
            <v>胡君</v>
          </cell>
          <cell r="G487" t="str">
            <v>2014013</v>
          </cell>
          <cell r="H487">
            <v>0</v>
          </cell>
          <cell r="I487">
            <v>0</v>
          </cell>
          <cell r="J487">
            <v>0</v>
          </cell>
          <cell r="K487">
            <v>0</v>
          </cell>
          <cell r="L487">
            <v>0</v>
          </cell>
          <cell r="M487">
            <v>0</v>
          </cell>
          <cell r="N487">
            <v>0</v>
          </cell>
          <cell r="O487">
            <v>0</v>
          </cell>
        </row>
        <row r="488">
          <cell r="D488" t="str">
            <v>10600221012028</v>
          </cell>
          <cell r="E488" t="str">
            <v>基于 OBE 理念的高校学风建设工作模式研究</v>
          </cell>
          <cell r="F488" t="str">
            <v>钟丽华</v>
          </cell>
          <cell r="G488" t="str">
            <v>2009031</v>
          </cell>
          <cell r="H488">
            <v>0</v>
          </cell>
          <cell r="I488">
            <v>0</v>
          </cell>
          <cell r="J488">
            <v>0</v>
          </cell>
          <cell r="K488">
            <v>0</v>
          </cell>
          <cell r="L488">
            <v>0</v>
          </cell>
          <cell r="M488">
            <v>0</v>
          </cell>
          <cell r="N488">
            <v>0</v>
          </cell>
          <cell r="O488">
            <v>0</v>
          </cell>
        </row>
        <row r="489">
          <cell r="D489" t="str">
            <v>10600221012029</v>
          </cell>
          <cell r="E489" t="str">
            <v>研究生党建工作模式的实践探索</v>
          </cell>
          <cell r="F489" t="str">
            <v>桂龙</v>
          </cell>
          <cell r="G489" t="str">
            <v>2006015</v>
          </cell>
          <cell r="H489">
            <v>0</v>
          </cell>
          <cell r="I489">
            <v>0</v>
          </cell>
          <cell r="J489">
            <v>0</v>
          </cell>
          <cell r="K489">
            <v>0</v>
          </cell>
          <cell r="L489">
            <v>0</v>
          </cell>
          <cell r="M489">
            <v>0</v>
          </cell>
          <cell r="N489">
            <v>0</v>
          </cell>
          <cell r="O489">
            <v>0</v>
          </cell>
        </row>
        <row r="490">
          <cell r="D490" t="str">
            <v>10600221012030</v>
          </cell>
          <cell r="E490" t="str">
            <v>践行劳动教育，锻造时代新人</v>
          </cell>
          <cell r="F490" t="str">
            <v>袁志军</v>
          </cell>
          <cell r="G490" t="str">
            <v>2009032</v>
          </cell>
          <cell r="H490">
            <v>0</v>
          </cell>
          <cell r="I490">
            <v>0</v>
          </cell>
          <cell r="J490">
            <v>0</v>
          </cell>
          <cell r="K490">
            <v>0</v>
          </cell>
          <cell r="L490">
            <v>0</v>
          </cell>
          <cell r="M490">
            <v>0</v>
          </cell>
          <cell r="N490">
            <v>0</v>
          </cell>
          <cell r="O490">
            <v>0</v>
          </cell>
        </row>
        <row r="491">
          <cell r="D491" t="str">
            <v>10600225718</v>
          </cell>
          <cell r="E491" t="str">
            <v>广东省2021年国家助学贷款风险补偿返还</v>
          </cell>
          <cell r="F491" t="str">
            <v>黄金和</v>
          </cell>
          <cell r="G491" t="str">
            <v>2001016</v>
          </cell>
          <cell r="H491">
            <v>0</v>
          </cell>
          <cell r="I491">
            <v>482618.09</v>
          </cell>
          <cell r="J491">
            <v>89787</v>
          </cell>
          <cell r="K491">
            <v>392831.09</v>
          </cell>
          <cell r="L491">
            <v>0</v>
          </cell>
          <cell r="M491">
            <v>0</v>
          </cell>
          <cell r="N491">
            <v>0</v>
          </cell>
          <cell r="O491">
            <v>392831.09</v>
          </cell>
        </row>
        <row r="492">
          <cell r="D492" t="str">
            <v>10600226201</v>
          </cell>
          <cell r="E492" t="str">
            <v>学生活动中心及一廊三室工程尾款</v>
          </cell>
          <cell r="F492" t="str">
            <v>黄金和</v>
          </cell>
          <cell r="G492" t="str">
            <v>2001016</v>
          </cell>
          <cell r="H492">
            <v>0</v>
          </cell>
          <cell r="I492">
            <v>0</v>
          </cell>
          <cell r="J492">
            <v>0</v>
          </cell>
          <cell r="K492">
            <v>0</v>
          </cell>
          <cell r="L492">
            <v>0</v>
          </cell>
          <cell r="M492">
            <v>0</v>
          </cell>
          <cell r="N492">
            <v>0</v>
          </cell>
          <cell r="O492">
            <v>0</v>
          </cell>
        </row>
        <row r="493">
          <cell r="D493" t="str">
            <v>10600230201</v>
          </cell>
          <cell r="E493" t="str">
            <v>（中央）粤财科教[2022]207号广东省财政厅提前下达2023年高等教育学生资助资金的通知</v>
          </cell>
          <cell r="F493" t="str">
            <v>黄金和</v>
          </cell>
          <cell r="G493" t="str">
            <v>2001016</v>
          </cell>
          <cell r="H493">
            <v>0</v>
          </cell>
          <cell r="I493">
            <v>0</v>
          </cell>
          <cell r="J493">
            <v>0</v>
          </cell>
          <cell r="K493">
            <v>0</v>
          </cell>
          <cell r="L493">
            <v>0</v>
          </cell>
          <cell r="M493">
            <v>0</v>
          </cell>
          <cell r="N493">
            <v>0</v>
          </cell>
          <cell r="O493">
            <v>0</v>
          </cell>
        </row>
        <row r="494">
          <cell r="D494" t="str">
            <v>10600230202</v>
          </cell>
          <cell r="E494" t="str">
            <v>（省级）粤财科教[2022]207号广东省财政厅提前下达2023年高等教育学生资助资金的通知</v>
          </cell>
          <cell r="F494" t="str">
            <v>黄金和</v>
          </cell>
          <cell r="G494" t="str">
            <v>2001016</v>
          </cell>
          <cell r="H494">
            <v>0</v>
          </cell>
          <cell r="I494">
            <v>0</v>
          </cell>
          <cell r="J494">
            <v>0</v>
          </cell>
          <cell r="K494">
            <v>0</v>
          </cell>
          <cell r="L494">
            <v>0</v>
          </cell>
          <cell r="M494">
            <v>0</v>
          </cell>
          <cell r="N494">
            <v>0</v>
          </cell>
          <cell r="O494">
            <v>0</v>
          </cell>
        </row>
        <row r="495">
          <cell r="D495" t="str">
            <v>10600230207</v>
          </cell>
          <cell r="E495" t="str">
            <v>粤财科教[2022]277号“三全育人”工作项目</v>
          </cell>
          <cell r="F495" t="str">
            <v>黄金和</v>
          </cell>
          <cell r="G495" t="str">
            <v>2001016</v>
          </cell>
          <cell r="H495">
            <v>0</v>
          </cell>
          <cell r="I495">
            <v>0</v>
          </cell>
          <cell r="J495">
            <v>0</v>
          </cell>
          <cell r="K495">
            <v>0</v>
          </cell>
          <cell r="L495">
            <v>0</v>
          </cell>
          <cell r="M495">
            <v>0</v>
          </cell>
          <cell r="N495">
            <v>0</v>
          </cell>
          <cell r="O495">
            <v>0</v>
          </cell>
        </row>
        <row r="496">
          <cell r="D496" t="str">
            <v>10600230208</v>
          </cell>
          <cell r="E496" t="str">
            <v>粤财科教[2022]277号大学心理健康教育区域中心建设</v>
          </cell>
          <cell r="F496" t="str">
            <v>黄金和</v>
          </cell>
          <cell r="G496" t="str">
            <v>2001016</v>
          </cell>
          <cell r="H496">
            <v>0</v>
          </cell>
          <cell r="I496">
            <v>0</v>
          </cell>
          <cell r="J496">
            <v>0</v>
          </cell>
          <cell r="K496">
            <v>0</v>
          </cell>
          <cell r="L496">
            <v>0</v>
          </cell>
          <cell r="M496">
            <v>0</v>
          </cell>
          <cell r="N496">
            <v>0</v>
          </cell>
          <cell r="O496">
            <v>0</v>
          </cell>
        </row>
        <row r="497">
          <cell r="D497" t="str">
            <v>10600230212</v>
          </cell>
          <cell r="E497" t="str">
            <v>（中央）粤财科教[2023]57号2023年国家助学贷款中央奖补资金清算资金</v>
          </cell>
          <cell r="F497" t="str">
            <v>黄金和</v>
          </cell>
          <cell r="G497" t="str">
            <v>2001016</v>
          </cell>
          <cell r="H497">
            <v>0</v>
          </cell>
          <cell r="I497">
            <v>0</v>
          </cell>
          <cell r="J497">
            <v>0</v>
          </cell>
          <cell r="K497">
            <v>0</v>
          </cell>
          <cell r="L497">
            <v>0</v>
          </cell>
          <cell r="M497">
            <v>0</v>
          </cell>
          <cell r="N497">
            <v>0</v>
          </cell>
          <cell r="O497">
            <v>0</v>
          </cell>
        </row>
        <row r="498">
          <cell r="D498" t="str">
            <v>10600230213</v>
          </cell>
          <cell r="E498" t="str">
            <v>（中央）粤财科教[2023]57号2023年服兵役资助中央财政清算资金清算资金</v>
          </cell>
          <cell r="F498" t="str">
            <v>黄金和</v>
          </cell>
          <cell r="G498" t="str">
            <v>2001016</v>
          </cell>
          <cell r="H498">
            <v>0</v>
          </cell>
          <cell r="I498">
            <v>0</v>
          </cell>
          <cell r="J498">
            <v>0</v>
          </cell>
          <cell r="K498">
            <v>0</v>
          </cell>
          <cell r="L498">
            <v>0</v>
          </cell>
          <cell r="M498">
            <v>0</v>
          </cell>
          <cell r="N498">
            <v>0</v>
          </cell>
          <cell r="O498">
            <v>0</v>
          </cell>
        </row>
        <row r="499">
          <cell r="D499" t="str">
            <v>10600230214</v>
          </cell>
          <cell r="E499" t="str">
            <v>（省级）粤财科教[2023]57号2023年高校研究生国家奖助学金省财政清算资金</v>
          </cell>
          <cell r="F499" t="str">
            <v>黄金和</v>
          </cell>
          <cell r="G499" t="str">
            <v>2001016</v>
          </cell>
          <cell r="H499">
            <v>0</v>
          </cell>
          <cell r="I499">
            <v>0</v>
          </cell>
          <cell r="J499">
            <v>0</v>
          </cell>
          <cell r="K499">
            <v>0</v>
          </cell>
          <cell r="L499">
            <v>0</v>
          </cell>
          <cell r="M499">
            <v>0</v>
          </cell>
          <cell r="N499">
            <v>0</v>
          </cell>
          <cell r="O499">
            <v>0</v>
          </cell>
        </row>
        <row r="500">
          <cell r="D500" t="str">
            <v>10600230215</v>
          </cell>
          <cell r="E500" t="str">
            <v>（中央）粤财科教[2023]57号2023年高校研究生国家奖助学金中央清算资金</v>
          </cell>
          <cell r="F500" t="str">
            <v>黄金和</v>
          </cell>
          <cell r="G500" t="str">
            <v>2001016</v>
          </cell>
          <cell r="H500">
            <v>0</v>
          </cell>
          <cell r="I500">
            <v>0</v>
          </cell>
          <cell r="J500">
            <v>0</v>
          </cell>
          <cell r="K500">
            <v>0</v>
          </cell>
          <cell r="L500">
            <v>0</v>
          </cell>
          <cell r="M500">
            <v>0</v>
          </cell>
          <cell r="N500">
            <v>0</v>
          </cell>
          <cell r="O500">
            <v>0</v>
          </cell>
        </row>
        <row r="501">
          <cell r="D501" t="str">
            <v>10600230216</v>
          </cell>
          <cell r="E501" t="str">
            <v>（中央）粤财科教[2023]57号2023年高校本专科生国家奖助学金中央清算资金</v>
          </cell>
          <cell r="F501" t="str">
            <v>黄金和</v>
          </cell>
          <cell r="G501" t="str">
            <v>2001016</v>
          </cell>
          <cell r="H501">
            <v>0</v>
          </cell>
          <cell r="I501">
            <v>0</v>
          </cell>
          <cell r="J501">
            <v>0</v>
          </cell>
          <cell r="K501">
            <v>0</v>
          </cell>
          <cell r="L501">
            <v>0</v>
          </cell>
          <cell r="M501">
            <v>0</v>
          </cell>
          <cell r="N501">
            <v>0</v>
          </cell>
          <cell r="O501">
            <v>0</v>
          </cell>
        </row>
        <row r="502">
          <cell r="D502" t="str">
            <v>10600230217</v>
          </cell>
          <cell r="E502" t="str">
            <v>（省级）粤财科教[2023]57号2023年本专科生国家奖助学金省财政清算资金</v>
          </cell>
          <cell r="F502" t="str">
            <v>黄金和</v>
          </cell>
          <cell r="G502" t="str">
            <v>2001016</v>
          </cell>
          <cell r="H502">
            <v>0</v>
          </cell>
          <cell r="I502">
            <v>0</v>
          </cell>
          <cell r="J502">
            <v>0</v>
          </cell>
          <cell r="K502">
            <v>0</v>
          </cell>
          <cell r="L502">
            <v>0</v>
          </cell>
          <cell r="M502">
            <v>0</v>
          </cell>
          <cell r="N502">
            <v>0</v>
          </cell>
          <cell r="O502">
            <v>0</v>
          </cell>
        </row>
        <row r="503">
          <cell r="D503" t="str">
            <v>10600235711</v>
          </cell>
          <cell r="E503" t="str">
            <v>广东省学校心理健康活动月启动项目</v>
          </cell>
          <cell r="F503" t="str">
            <v>黄金和</v>
          </cell>
          <cell r="G503" t="str">
            <v>2001016</v>
          </cell>
          <cell r="H503">
            <v>0</v>
          </cell>
          <cell r="I503">
            <v>0</v>
          </cell>
          <cell r="J503">
            <v>0</v>
          </cell>
          <cell r="K503">
            <v>0</v>
          </cell>
          <cell r="L503">
            <v>0</v>
          </cell>
          <cell r="M503">
            <v>0</v>
          </cell>
          <cell r="N503">
            <v>0</v>
          </cell>
          <cell r="O503">
            <v>0</v>
          </cell>
        </row>
        <row r="504">
          <cell r="D504" t="str">
            <v>10600235719</v>
          </cell>
          <cell r="E504" t="str">
            <v>2023年度广州市退役士兵教育培训资助</v>
          </cell>
          <cell r="F504" t="str">
            <v>黄金和</v>
          </cell>
          <cell r="G504" t="str">
            <v>2001016</v>
          </cell>
          <cell r="H504">
            <v>0</v>
          </cell>
          <cell r="I504">
            <v>0</v>
          </cell>
          <cell r="J504">
            <v>0</v>
          </cell>
          <cell r="K504">
            <v>0</v>
          </cell>
          <cell r="L504">
            <v>0</v>
          </cell>
          <cell r="M504">
            <v>0</v>
          </cell>
          <cell r="N504">
            <v>0</v>
          </cell>
          <cell r="O504">
            <v>0</v>
          </cell>
        </row>
        <row r="505">
          <cell r="D505" t="str">
            <v>10600240201</v>
          </cell>
          <cell r="E505" t="str">
            <v>粤财科教[2024]9号“立志、修身、博学、报国”大学生主题教育系列活动经费</v>
          </cell>
          <cell r="F505" t="str">
            <v>黄金和</v>
          </cell>
          <cell r="G505" t="str">
            <v>2001016</v>
          </cell>
          <cell r="H505">
            <v>0</v>
          </cell>
          <cell r="I505">
            <v>0</v>
          </cell>
          <cell r="J505">
            <v>0</v>
          </cell>
          <cell r="K505">
            <v>0</v>
          </cell>
          <cell r="L505">
            <v>0</v>
          </cell>
          <cell r="M505">
            <v>0</v>
          </cell>
          <cell r="N505">
            <v>0</v>
          </cell>
          <cell r="O505">
            <v>0</v>
          </cell>
        </row>
        <row r="506">
          <cell r="D506" t="str">
            <v>10600240202</v>
          </cell>
          <cell r="E506" t="str">
            <v>粤财科教[2024]9号大学生心理教育区域中心建设</v>
          </cell>
          <cell r="F506" t="str">
            <v>黄金和</v>
          </cell>
          <cell r="G506" t="str">
            <v>2001016</v>
          </cell>
          <cell r="H506">
            <v>0</v>
          </cell>
          <cell r="I506">
            <v>23796.66</v>
          </cell>
          <cell r="J506">
            <v>23796.66</v>
          </cell>
          <cell r="K506">
            <v>0</v>
          </cell>
          <cell r="L506">
            <v>0</v>
          </cell>
          <cell r="M506">
            <v>0</v>
          </cell>
          <cell r="N506">
            <v>0</v>
          </cell>
          <cell r="O506">
            <v>0</v>
          </cell>
        </row>
        <row r="507">
          <cell r="D507" t="str">
            <v>10600240206</v>
          </cell>
          <cell r="E507" t="str">
            <v>（中央）粤财科教[2023]194号2024年高等教育学生资助资金（应征入伍学生学费资助）</v>
          </cell>
          <cell r="F507" t="str">
            <v>黄金和</v>
          </cell>
          <cell r="G507" t="str">
            <v>2001016</v>
          </cell>
          <cell r="H507">
            <v>0</v>
          </cell>
          <cell r="I507">
            <v>0</v>
          </cell>
          <cell r="J507">
            <v>0</v>
          </cell>
          <cell r="K507">
            <v>0</v>
          </cell>
          <cell r="L507">
            <v>0</v>
          </cell>
          <cell r="M507">
            <v>0</v>
          </cell>
          <cell r="N507">
            <v>0</v>
          </cell>
          <cell r="O507">
            <v>0</v>
          </cell>
        </row>
        <row r="508">
          <cell r="D508" t="str">
            <v>10600240207</v>
          </cell>
          <cell r="E508" t="str">
            <v>（中央）粤财科教[2023]194号2024年高等教育学生资助资金（本科国家奖助学金）</v>
          </cell>
          <cell r="F508" t="str">
            <v>黄金和</v>
          </cell>
          <cell r="G508" t="str">
            <v>2001016</v>
          </cell>
          <cell r="H508">
            <v>0</v>
          </cell>
          <cell r="I508">
            <v>0</v>
          </cell>
          <cell r="J508">
            <v>0</v>
          </cell>
          <cell r="K508">
            <v>0</v>
          </cell>
          <cell r="L508">
            <v>0</v>
          </cell>
          <cell r="M508">
            <v>0</v>
          </cell>
          <cell r="N508">
            <v>0</v>
          </cell>
          <cell r="O508">
            <v>0</v>
          </cell>
        </row>
        <row r="509">
          <cell r="D509" t="str">
            <v>10600240208</v>
          </cell>
          <cell r="E509" t="str">
            <v>（省级）粤财科教[2023]194号2024年高等教育学生资助资金（本专科国家奖助学金）</v>
          </cell>
          <cell r="F509" t="str">
            <v>黄金和</v>
          </cell>
          <cell r="G509" t="str">
            <v>2001016</v>
          </cell>
          <cell r="H509">
            <v>0</v>
          </cell>
          <cell r="I509">
            <v>0</v>
          </cell>
          <cell r="J509">
            <v>0</v>
          </cell>
          <cell r="K509">
            <v>0</v>
          </cell>
          <cell r="L509">
            <v>0</v>
          </cell>
          <cell r="M509">
            <v>0</v>
          </cell>
          <cell r="N509">
            <v>0</v>
          </cell>
          <cell r="O509">
            <v>0</v>
          </cell>
        </row>
        <row r="510">
          <cell r="D510" t="str">
            <v>10600240212</v>
          </cell>
          <cell r="E510" t="str">
            <v>粤财科教[2024]47号2024年高等教育学生资助资金（本专科国家奖助学金）</v>
          </cell>
          <cell r="F510" t="str">
            <v>黄金和</v>
          </cell>
          <cell r="G510" t="str">
            <v>2001016</v>
          </cell>
          <cell r="H510">
            <v>0</v>
          </cell>
          <cell r="I510">
            <v>0</v>
          </cell>
          <cell r="J510">
            <v>0</v>
          </cell>
          <cell r="K510">
            <v>0</v>
          </cell>
          <cell r="L510">
            <v>0</v>
          </cell>
          <cell r="M510">
            <v>0</v>
          </cell>
          <cell r="N510">
            <v>0</v>
          </cell>
          <cell r="O510">
            <v>0</v>
          </cell>
        </row>
        <row r="511">
          <cell r="D511" t="str">
            <v>10600240213</v>
          </cell>
          <cell r="E511" t="str">
            <v>粤财科教[2024]47号2024年国家助学贷款中央奖补资金</v>
          </cell>
          <cell r="F511" t="str">
            <v>黄金和</v>
          </cell>
          <cell r="G511" t="str">
            <v>2001016</v>
          </cell>
          <cell r="H511">
            <v>0</v>
          </cell>
          <cell r="I511">
            <v>0</v>
          </cell>
          <cell r="J511">
            <v>0</v>
          </cell>
          <cell r="K511">
            <v>0</v>
          </cell>
          <cell r="L511">
            <v>0</v>
          </cell>
          <cell r="M511">
            <v>0</v>
          </cell>
          <cell r="N511">
            <v>0</v>
          </cell>
          <cell r="O511">
            <v>0</v>
          </cell>
        </row>
        <row r="512">
          <cell r="D512" t="str">
            <v>10600240217</v>
          </cell>
          <cell r="E512" t="str">
            <v>（定向捐赠款）松山湖园区特殊困难大学生资助帮扶</v>
          </cell>
          <cell r="F512" t="str">
            <v>黄金和</v>
          </cell>
          <cell r="G512" t="str">
            <v>2001016</v>
          </cell>
          <cell r="H512">
            <v>0</v>
          </cell>
          <cell r="I512">
            <v>0</v>
          </cell>
          <cell r="J512">
            <v>0</v>
          </cell>
          <cell r="K512">
            <v>0</v>
          </cell>
          <cell r="L512">
            <v>0</v>
          </cell>
          <cell r="M512">
            <v>0</v>
          </cell>
          <cell r="N512">
            <v>0</v>
          </cell>
          <cell r="O512">
            <v>0</v>
          </cell>
        </row>
        <row r="513">
          <cell r="D513" t="str">
            <v>10600240222</v>
          </cell>
          <cell r="E513" t="str">
            <v>（中央）粤财科教[2024]172号广东省财政厅关于追加安排2024年高等教育学生资助资金的通知</v>
          </cell>
          <cell r="F513" t="str">
            <v>黄金和</v>
          </cell>
          <cell r="G513" t="str">
            <v>2001016</v>
          </cell>
          <cell r="H513">
            <v>0</v>
          </cell>
          <cell r="I513">
            <v>0</v>
          </cell>
          <cell r="J513">
            <v>0</v>
          </cell>
          <cell r="K513">
            <v>0</v>
          </cell>
          <cell r="L513">
            <v>0</v>
          </cell>
          <cell r="M513">
            <v>0</v>
          </cell>
          <cell r="N513">
            <v>0</v>
          </cell>
          <cell r="O513">
            <v>0</v>
          </cell>
        </row>
        <row r="514">
          <cell r="D514" t="str">
            <v>10600240223</v>
          </cell>
          <cell r="E514" t="str">
            <v>（省级）粤财科教[2024]172号广东省财政厅关于追加安排2024年高等教育学生资助资金的通知</v>
          </cell>
          <cell r="F514" t="str">
            <v>黄金和</v>
          </cell>
          <cell r="G514" t="str">
            <v>2001016</v>
          </cell>
          <cell r="H514">
            <v>0</v>
          </cell>
          <cell r="I514">
            <v>959430</v>
          </cell>
          <cell r="J514">
            <v>958980</v>
          </cell>
          <cell r="K514">
            <v>450</v>
          </cell>
          <cell r="L514">
            <v>0</v>
          </cell>
          <cell r="M514">
            <v>0</v>
          </cell>
          <cell r="N514">
            <v>0</v>
          </cell>
          <cell r="O514">
            <v>450</v>
          </cell>
        </row>
        <row r="515">
          <cell r="D515" t="str">
            <v>10600240227</v>
          </cell>
          <cell r="E515" t="str">
            <v>粤财科教[2024]47号2024年高等教育学生资助资金（应征入伍学生学费资助）</v>
          </cell>
          <cell r="F515" t="str">
            <v>黄金和</v>
          </cell>
          <cell r="G515" t="str">
            <v>2001016</v>
          </cell>
          <cell r="H515">
            <v>0</v>
          </cell>
          <cell r="I515">
            <v>16455</v>
          </cell>
          <cell r="J515">
            <v>16455</v>
          </cell>
          <cell r="K515">
            <v>0</v>
          </cell>
          <cell r="L515">
            <v>0</v>
          </cell>
          <cell r="M515">
            <v>0</v>
          </cell>
          <cell r="N515">
            <v>0</v>
          </cell>
          <cell r="O515">
            <v>0</v>
          </cell>
        </row>
        <row r="516">
          <cell r="D516" t="str">
            <v>10600240229</v>
          </cell>
          <cell r="E516" t="str">
            <v>心理咨询经费（补充）</v>
          </cell>
          <cell r="F516" t="str">
            <v>黄金和</v>
          </cell>
          <cell r="G516" t="str">
            <v>2001016</v>
          </cell>
          <cell r="H516">
            <v>0</v>
          </cell>
          <cell r="I516">
            <v>0</v>
          </cell>
          <cell r="J516">
            <v>0</v>
          </cell>
          <cell r="K516">
            <v>0</v>
          </cell>
          <cell r="L516">
            <v>0</v>
          </cell>
          <cell r="M516">
            <v>0</v>
          </cell>
          <cell r="N516">
            <v>0</v>
          </cell>
          <cell r="O516">
            <v>0</v>
          </cell>
        </row>
        <row r="517">
          <cell r="D517" t="str">
            <v>10600240604</v>
          </cell>
          <cell r="E517" t="str">
            <v>学生宿舍管理费</v>
          </cell>
          <cell r="F517" t="str">
            <v>黄金和</v>
          </cell>
          <cell r="G517" t="str">
            <v>2001016</v>
          </cell>
          <cell r="H517">
            <v>0</v>
          </cell>
          <cell r="I517">
            <v>3500000</v>
          </cell>
          <cell r="J517">
            <v>2605417.71</v>
          </cell>
          <cell r="K517">
            <v>894582.29</v>
          </cell>
          <cell r="L517">
            <v>0</v>
          </cell>
          <cell r="M517">
            <v>161116</v>
          </cell>
          <cell r="N517">
            <v>0</v>
          </cell>
          <cell r="O517">
            <v>733466.29</v>
          </cell>
        </row>
        <row r="518">
          <cell r="D518" t="str">
            <v>10600245701</v>
          </cell>
          <cell r="E518" t="str">
            <v>台湾、港澳及华侨学生奖学金</v>
          </cell>
          <cell r="F518" t="str">
            <v>黄金和</v>
          </cell>
          <cell r="G518" t="str">
            <v>2001016</v>
          </cell>
          <cell r="H518">
            <v>0</v>
          </cell>
          <cell r="I518">
            <v>0</v>
          </cell>
          <cell r="J518">
            <v>0</v>
          </cell>
          <cell r="K518">
            <v>0</v>
          </cell>
          <cell r="L518">
            <v>0</v>
          </cell>
          <cell r="M518">
            <v>0</v>
          </cell>
          <cell r="N518">
            <v>0</v>
          </cell>
          <cell r="O518">
            <v>0</v>
          </cell>
        </row>
        <row r="519">
          <cell r="D519" t="str">
            <v>10600245702</v>
          </cell>
          <cell r="E519" t="str">
            <v>第八届广东高校网络媒体展示节活动经费</v>
          </cell>
          <cell r="F519" t="str">
            <v>黄金和</v>
          </cell>
          <cell r="G519" t="str">
            <v>2001016</v>
          </cell>
          <cell r="H519">
            <v>0</v>
          </cell>
          <cell r="I519">
            <v>0</v>
          </cell>
          <cell r="J519">
            <v>0</v>
          </cell>
          <cell r="K519">
            <v>0</v>
          </cell>
          <cell r="L519">
            <v>0</v>
          </cell>
          <cell r="M519">
            <v>0</v>
          </cell>
          <cell r="N519">
            <v>0</v>
          </cell>
          <cell r="O519">
            <v>0</v>
          </cell>
        </row>
        <row r="520">
          <cell r="D520" t="str">
            <v>10600245704</v>
          </cell>
          <cell r="E520" t="str">
            <v>东莞理工学院青匠文化工作室</v>
          </cell>
          <cell r="F520" t="str">
            <v>黄金和</v>
          </cell>
          <cell r="G520" t="str">
            <v>2001016</v>
          </cell>
          <cell r="H520">
            <v>0</v>
          </cell>
          <cell r="I520">
            <v>0</v>
          </cell>
          <cell r="J520">
            <v>0</v>
          </cell>
          <cell r="K520">
            <v>0</v>
          </cell>
          <cell r="L520">
            <v>0</v>
          </cell>
          <cell r="M520">
            <v>0</v>
          </cell>
          <cell r="N520">
            <v>0</v>
          </cell>
          <cell r="O520">
            <v>0</v>
          </cell>
        </row>
        <row r="521">
          <cell r="D521" t="str">
            <v>10600245710</v>
          </cell>
          <cell r="E521" t="str">
            <v>广州市2024年退役士兵教育培训补助资金</v>
          </cell>
          <cell r="F521" t="str">
            <v>黄金和</v>
          </cell>
          <cell r="G521" t="str">
            <v>2001016</v>
          </cell>
          <cell r="H521">
            <v>0</v>
          </cell>
          <cell r="I521">
            <v>3000</v>
          </cell>
          <cell r="J521">
            <v>3000</v>
          </cell>
          <cell r="K521">
            <v>0</v>
          </cell>
          <cell r="L521">
            <v>0</v>
          </cell>
          <cell r="M521">
            <v>0</v>
          </cell>
          <cell r="N521">
            <v>0</v>
          </cell>
          <cell r="O521">
            <v>0</v>
          </cell>
        </row>
        <row r="522">
          <cell r="D522" t="str">
            <v>10600245717</v>
          </cell>
          <cell r="E522" t="str">
            <v>高等院校勤工助学基金</v>
          </cell>
          <cell r="F522" t="str">
            <v>黄金和</v>
          </cell>
          <cell r="G522" t="str">
            <v>2001016</v>
          </cell>
          <cell r="H522">
            <v>0</v>
          </cell>
          <cell r="I522">
            <v>0</v>
          </cell>
          <cell r="J522">
            <v>0</v>
          </cell>
          <cell r="K522">
            <v>0</v>
          </cell>
          <cell r="L522">
            <v>0</v>
          </cell>
          <cell r="M522">
            <v>0</v>
          </cell>
          <cell r="N522">
            <v>0</v>
          </cell>
          <cell r="O522">
            <v>0</v>
          </cell>
        </row>
        <row r="523">
          <cell r="D523" t="str">
            <v>10600245720</v>
          </cell>
          <cell r="E523" t="str">
            <v>2024年台湾、港澳及华侨奖学生学金</v>
          </cell>
          <cell r="F523" t="str">
            <v>黄金和</v>
          </cell>
          <cell r="G523" t="str">
            <v>2001016</v>
          </cell>
          <cell r="H523">
            <v>0</v>
          </cell>
          <cell r="I523">
            <v>0</v>
          </cell>
          <cell r="J523">
            <v>0</v>
          </cell>
          <cell r="K523">
            <v>0</v>
          </cell>
          <cell r="L523">
            <v>0</v>
          </cell>
          <cell r="M523">
            <v>0</v>
          </cell>
          <cell r="N523">
            <v>0</v>
          </cell>
          <cell r="O523">
            <v>0</v>
          </cell>
        </row>
        <row r="524">
          <cell r="D524" t="str">
            <v>10600250203</v>
          </cell>
          <cell r="E524" t="str">
            <v>（中央）粤财科教[2024]203号国家奖助学金-《广东省财政厅关于提前下达2025年高等教育学生资助资金的通知》</v>
          </cell>
          <cell r="F524" t="str">
            <v>黄金和</v>
          </cell>
          <cell r="G524" t="str">
            <v>2001016</v>
          </cell>
          <cell r="H524">
            <v>0</v>
          </cell>
          <cell r="I524">
            <v>4380000</v>
          </cell>
          <cell r="J524">
            <v>820710</v>
          </cell>
          <cell r="K524">
            <v>3559290</v>
          </cell>
          <cell r="L524">
            <v>0</v>
          </cell>
          <cell r="M524">
            <v>0</v>
          </cell>
          <cell r="N524">
            <v>0</v>
          </cell>
          <cell r="O524">
            <v>3559290</v>
          </cell>
        </row>
        <row r="525">
          <cell r="D525" t="str">
            <v>10600250204</v>
          </cell>
          <cell r="E525" t="str">
            <v>（省级）粤财科教[2024]203号国家奖助学金-《广东省财政厅关于提前下达2025年高等教育学生资助资金的通知》</v>
          </cell>
          <cell r="F525" t="str">
            <v>黄金和</v>
          </cell>
          <cell r="G525" t="str">
            <v>2001016</v>
          </cell>
          <cell r="H525">
            <v>0</v>
          </cell>
          <cell r="I525">
            <v>2280000</v>
          </cell>
          <cell r="J525">
            <v>0</v>
          </cell>
          <cell r="K525">
            <v>2280000</v>
          </cell>
          <cell r="L525">
            <v>0</v>
          </cell>
          <cell r="M525">
            <v>0</v>
          </cell>
          <cell r="N525">
            <v>0</v>
          </cell>
          <cell r="O525">
            <v>2280000</v>
          </cell>
        </row>
        <row r="526">
          <cell r="D526" t="str">
            <v>10600250205</v>
          </cell>
          <cell r="E526" t="str">
            <v>（中央）粤财科教[2024]203号应征入伍-《广东省财政厅关于提前下达2025年高等教育学生资助资金的通知》</v>
          </cell>
          <cell r="F526" t="str">
            <v>黄金和</v>
          </cell>
          <cell r="G526" t="str">
            <v>2001016</v>
          </cell>
          <cell r="H526">
            <v>0</v>
          </cell>
          <cell r="I526">
            <v>610000</v>
          </cell>
          <cell r="J526">
            <v>227245</v>
          </cell>
          <cell r="K526">
            <v>382755</v>
          </cell>
          <cell r="L526">
            <v>0</v>
          </cell>
          <cell r="M526">
            <v>0</v>
          </cell>
          <cell r="N526">
            <v>0</v>
          </cell>
          <cell r="O526">
            <v>382755</v>
          </cell>
        </row>
        <row r="527">
          <cell r="D527" t="str">
            <v>10600250206</v>
          </cell>
          <cell r="E527" t="str">
            <v>（省级）粤财科教[2024]203号应征入伍-《广东省财政厅关于提前下达2025年高等教育学生资助资金的通知》</v>
          </cell>
          <cell r="F527" t="str">
            <v>黄金和</v>
          </cell>
          <cell r="G527" t="str">
            <v>2001016</v>
          </cell>
          <cell r="H527">
            <v>0</v>
          </cell>
          <cell r="I527">
            <v>110000</v>
          </cell>
          <cell r="J527">
            <v>0</v>
          </cell>
          <cell r="K527">
            <v>110000</v>
          </cell>
          <cell r="L527">
            <v>0</v>
          </cell>
          <cell r="M527">
            <v>0</v>
          </cell>
          <cell r="N527">
            <v>0</v>
          </cell>
          <cell r="O527">
            <v>110000</v>
          </cell>
        </row>
        <row r="528">
          <cell r="D528" t="str">
            <v>10600250214</v>
          </cell>
          <cell r="E528" t="str">
            <v>粤财科教[2025]31号-“立志、修身、博学、报国”大学生主题教育系列活动经费</v>
          </cell>
          <cell r="F528" t="str">
            <v>黄金和</v>
          </cell>
          <cell r="G528" t="str">
            <v>2001016</v>
          </cell>
          <cell r="H528">
            <v>0</v>
          </cell>
          <cell r="I528">
            <v>60000</v>
          </cell>
          <cell r="J528">
            <v>0</v>
          </cell>
          <cell r="K528">
            <v>60000</v>
          </cell>
          <cell r="L528">
            <v>0</v>
          </cell>
          <cell r="M528">
            <v>0</v>
          </cell>
          <cell r="N528">
            <v>0</v>
          </cell>
          <cell r="O528">
            <v>60000</v>
          </cell>
        </row>
        <row r="529">
          <cell r="D529" t="str">
            <v>10600250215</v>
          </cell>
          <cell r="E529" t="str">
            <v>粤财科教[2025]31号-大学生心理健康教育区域中心建设</v>
          </cell>
          <cell r="F529" t="str">
            <v>黄金和</v>
          </cell>
          <cell r="G529" t="str">
            <v>2001016</v>
          </cell>
          <cell r="H529">
            <v>0</v>
          </cell>
          <cell r="I529">
            <v>80000</v>
          </cell>
          <cell r="J529">
            <v>0</v>
          </cell>
          <cell r="K529">
            <v>80000</v>
          </cell>
          <cell r="L529">
            <v>0</v>
          </cell>
          <cell r="M529">
            <v>0</v>
          </cell>
          <cell r="N529">
            <v>0</v>
          </cell>
          <cell r="O529">
            <v>80000</v>
          </cell>
        </row>
        <row r="530">
          <cell r="D530" t="str">
            <v>10600250225</v>
          </cell>
          <cell r="E530" t="str">
            <v>（中央）粤财科教[2025]85号本科生国家奖助学金——广东省财政厅关于清算安排2025年高等教育学生资助资金的通知</v>
          </cell>
          <cell r="F530" t="str">
            <v>黄金和</v>
          </cell>
          <cell r="G530" t="str">
            <v>2001016</v>
          </cell>
          <cell r="H530">
            <v>0</v>
          </cell>
          <cell r="I530">
            <v>472990</v>
          </cell>
          <cell r="J530">
            <v>0</v>
          </cell>
          <cell r="K530">
            <v>472990</v>
          </cell>
          <cell r="L530">
            <v>0</v>
          </cell>
          <cell r="M530">
            <v>0</v>
          </cell>
          <cell r="N530">
            <v>0</v>
          </cell>
          <cell r="O530">
            <v>472990</v>
          </cell>
        </row>
        <row r="531">
          <cell r="D531" t="str">
            <v>10600250226</v>
          </cell>
          <cell r="E531" t="str">
            <v>（省级）粤财科教[2025]85号本科生国家奖助学金——广东省财政厅关于清算安排2025年高等教育学生资助资金的通知</v>
          </cell>
          <cell r="F531" t="str">
            <v>黄金和</v>
          </cell>
          <cell r="G531" t="str">
            <v>2001016</v>
          </cell>
          <cell r="H531">
            <v>0</v>
          </cell>
          <cell r="I531">
            <v>153285</v>
          </cell>
          <cell r="J531">
            <v>0</v>
          </cell>
          <cell r="K531">
            <v>153285</v>
          </cell>
          <cell r="L531">
            <v>0</v>
          </cell>
          <cell r="M531">
            <v>0</v>
          </cell>
          <cell r="N531">
            <v>0</v>
          </cell>
          <cell r="O531">
            <v>153285</v>
          </cell>
        </row>
        <row r="532">
          <cell r="D532" t="str">
            <v>10600250227</v>
          </cell>
          <cell r="E532" t="str">
            <v>（中央）粤财科教[2025]85号应征入伍服义务兵役国家资助资金——广东省财政厅关于清算安排2025年高等教育学生资助资金的通知</v>
          </cell>
          <cell r="F532" t="str">
            <v>黄金和</v>
          </cell>
          <cell r="G532" t="str">
            <v>2001016</v>
          </cell>
          <cell r="H532">
            <v>0</v>
          </cell>
          <cell r="I532">
            <v>292610</v>
          </cell>
          <cell r="J532">
            <v>0</v>
          </cell>
          <cell r="K532">
            <v>292610</v>
          </cell>
          <cell r="L532">
            <v>0</v>
          </cell>
          <cell r="M532">
            <v>0</v>
          </cell>
          <cell r="N532">
            <v>0</v>
          </cell>
          <cell r="O532">
            <v>292610</v>
          </cell>
        </row>
        <row r="533">
          <cell r="D533" t="str">
            <v>10600250228</v>
          </cell>
          <cell r="E533" t="str">
            <v>（中央）粤财科教[2025]85号国家助学贷款奖补资金——广东省财政厅关于清算安排2025年高等教育学生资助资金的通知</v>
          </cell>
          <cell r="F533" t="str">
            <v>黄金和</v>
          </cell>
          <cell r="G533" t="str">
            <v>2001016</v>
          </cell>
          <cell r="H533">
            <v>0</v>
          </cell>
          <cell r="I533">
            <v>234400</v>
          </cell>
          <cell r="J533">
            <v>0</v>
          </cell>
          <cell r="K533">
            <v>234400</v>
          </cell>
          <cell r="L533">
            <v>0</v>
          </cell>
          <cell r="M533">
            <v>0</v>
          </cell>
          <cell r="N533">
            <v>0</v>
          </cell>
          <cell r="O533">
            <v>234400</v>
          </cell>
        </row>
        <row r="534">
          <cell r="D534" t="str">
            <v>10600251011</v>
          </cell>
          <cell r="E534" t="str">
            <v>高等院校勤工助学基金（补充）</v>
          </cell>
          <cell r="F534" t="str">
            <v>黄金和</v>
          </cell>
          <cell r="G534" t="str">
            <v>2001016</v>
          </cell>
          <cell r="H534">
            <v>0</v>
          </cell>
          <cell r="I534">
            <v>500000</v>
          </cell>
          <cell r="J534">
            <v>69291.33</v>
          </cell>
          <cell r="K534">
            <v>430708.67</v>
          </cell>
          <cell r="L534">
            <v>0</v>
          </cell>
          <cell r="M534">
            <v>0</v>
          </cell>
          <cell r="N534">
            <v>0</v>
          </cell>
          <cell r="O534">
            <v>430708.67</v>
          </cell>
        </row>
        <row r="535">
          <cell r="D535" t="str">
            <v>10600251012</v>
          </cell>
          <cell r="E535" t="str">
            <v>学生宿舍管理费（补充）</v>
          </cell>
          <cell r="F535" t="str">
            <v>黄金和</v>
          </cell>
          <cell r="G535" t="str">
            <v>2001016</v>
          </cell>
          <cell r="H535">
            <v>0</v>
          </cell>
          <cell r="I535">
            <v>250000</v>
          </cell>
          <cell r="J535">
            <v>127354</v>
          </cell>
          <cell r="K535">
            <v>122646</v>
          </cell>
          <cell r="L535">
            <v>0</v>
          </cell>
          <cell r="M535">
            <v>0</v>
          </cell>
          <cell r="N535">
            <v>0</v>
          </cell>
          <cell r="O535">
            <v>122646</v>
          </cell>
        </row>
        <row r="536">
          <cell r="D536" t="str">
            <v>1070020501</v>
          </cell>
          <cell r="E536" t="str">
            <v>申博更大专项工作经费</v>
          </cell>
          <cell r="F536" t="str">
            <v>郑愚</v>
          </cell>
          <cell r="G536" t="str">
            <v>2008004</v>
          </cell>
          <cell r="H536">
            <v>0</v>
          </cell>
          <cell r="I536">
            <v>0</v>
          </cell>
          <cell r="J536">
            <v>0</v>
          </cell>
          <cell r="K536">
            <v>0</v>
          </cell>
          <cell r="L536">
            <v>0</v>
          </cell>
          <cell r="M536">
            <v>0</v>
          </cell>
          <cell r="N536">
            <v>0</v>
          </cell>
          <cell r="O536">
            <v>0</v>
          </cell>
        </row>
        <row r="537">
          <cell r="D537" t="str">
            <v>1070020502</v>
          </cell>
          <cell r="E537" t="str">
            <v>申博更大专项工作经费（补充）</v>
          </cell>
          <cell r="F537" t="str">
            <v>郑愚</v>
          </cell>
          <cell r="G537" t="str">
            <v>2008004</v>
          </cell>
          <cell r="H537">
            <v>0</v>
          </cell>
          <cell r="I537">
            <v>0</v>
          </cell>
          <cell r="J537">
            <v>0</v>
          </cell>
          <cell r="K537">
            <v>0</v>
          </cell>
          <cell r="L537">
            <v>0</v>
          </cell>
          <cell r="M537">
            <v>0</v>
          </cell>
          <cell r="N537">
            <v>0</v>
          </cell>
          <cell r="O537">
            <v>0</v>
          </cell>
        </row>
        <row r="538">
          <cell r="D538" t="str">
            <v>10700210216</v>
          </cell>
          <cell r="E538" t="str">
            <v>粤财科教[2020]268号广东省财政厅关于提前下达2021年支持地方高校改革发展资金预算（提前下达批次）的通知（中央）</v>
          </cell>
          <cell r="F538" t="str">
            <v>王晓季</v>
          </cell>
          <cell r="G538" t="str">
            <v>2018816</v>
          </cell>
          <cell r="H538">
            <v>0</v>
          </cell>
          <cell r="I538">
            <v>0</v>
          </cell>
          <cell r="J538">
            <v>0</v>
          </cell>
          <cell r="K538">
            <v>0</v>
          </cell>
          <cell r="L538">
            <v>0</v>
          </cell>
          <cell r="M538">
            <v>0</v>
          </cell>
          <cell r="N538">
            <v>0</v>
          </cell>
          <cell r="O538">
            <v>0</v>
          </cell>
        </row>
        <row r="539">
          <cell r="D539" t="str">
            <v>10700220226</v>
          </cell>
          <cell r="E539" t="str">
            <v>粤财科教〔2022〕66号广东省财政厅关于安排2022年中央支持地方高校发展资金（第二批）的通知</v>
          </cell>
          <cell r="F539" t="str">
            <v>王晓季</v>
          </cell>
          <cell r="G539" t="str">
            <v>2018816</v>
          </cell>
          <cell r="H539">
            <v>0</v>
          </cell>
          <cell r="I539">
            <v>0</v>
          </cell>
          <cell r="J539">
            <v>0</v>
          </cell>
          <cell r="K539">
            <v>0</v>
          </cell>
          <cell r="L539">
            <v>0</v>
          </cell>
          <cell r="M539">
            <v>0</v>
          </cell>
          <cell r="N539">
            <v>0</v>
          </cell>
          <cell r="O539">
            <v>0</v>
          </cell>
        </row>
        <row r="540">
          <cell r="D540" t="str">
            <v>10700221001007</v>
          </cell>
          <cell r="E540" t="str">
            <v>机关部门日常教学经费</v>
          </cell>
          <cell r="F540" t="str">
            <v>黄彬</v>
          </cell>
          <cell r="G540" t="str">
            <v>2012012</v>
          </cell>
          <cell r="H540">
            <v>0</v>
          </cell>
          <cell r="I540">
            <v>15600</v>
          </cell>
          <cell r="J540">
            <v>9168.7</v>
          </cell>
          <cell r="K540">
            <v>6431.3</v>
          </cell>
          <cell r="L540">
            <v>0</v>
          </cell>
          <cell r="M540">
            <v>0</v>
          </cell>
          <cell r="N540">
            <v>0</v>
          </cell>
          <cell r="O540">
            <v>6431.3</v>
          </cell>
        </row>
        <row r="541">
          <cell r="D541" t="str">
            <v>10700221001119</v>
          </cell>
          <cell r="E541" t="str">
            <v>规划与统计工作经费</v>
          </cell>
          <cell r="F541" t="str">
            <v>黄彬</v>
          </cell>
          <cell r="G541" t="str">
            <v>2012012</v>
          </cell>
          <cell r="H541">
            <v>0</v>
          </cell>
          <cell r="I541">
            <v>0</v>
          </cell>
          <cell r="J541">
            <v>0</v>
          </cell>
          <cell r="K541">
            <v>0</v>
          </cell>
          <cell r="L541">
            <v>0</v>
          </cell>
          <cell r="M541">
            <v>0</v>
          </cell>
          <cell r="N541">
            <v>0</v>
          </cell>
          <cell r="O541">
            <v>0</v>
          </cell>
        </row>
        <row r="542">
          <cell r="D542" t="str">
            <v>10700221102012</v>
          </cell>
          <cell r="E542" t="str">
            <v>平台建设与学术发展专项经费</v>
          </cell>
          <cell r="F542" t="str">
            <v>黄彬</v>
          </cell>
          <cell r="G542" t="str">
            <v>2012012</v>
          </cell>
          <cell r="H542">
            <v>0</v>
          </cell>
          <cell r="I542">
            <v>36001.45</v>
          </cell>
          <cell r="J542">
            <v>10574</v>
          </cell>
          <cell r="K542">
            <v>25427.45</v>
          </cell>
          <cell r="L542">
            <v>0</v>
          </cell>
          <cell r="M542">
            <v>0</v>
          </cell>
          <cell r="N542">
            <v>0</v>
          </cell>
          <cell r="O542">
            <v>25427.45</v>
          </cell>
        </row>
        <row r="543">
          <cell r="D543" t="str">
            <v>10700221110350</v>
          </cell>
          <cell r="E543" t="str">
            <v>二级学院人才启动费</v>
          </cell>
          <cell r="F543" t="str">
            <v>黄彬</v>
          </cell>
          <cell r="G543" t="str">
            <v>2012012</v>
          </cell>
          <cell r="H543">
            <v>0</v>
          </cell>
          <cell r="I543">
            <v>0</v>
          </cell>
          <cell r="J543">
            <v>0</v>
          </cell>
          <cell r="K543">
            <v>0</v>
          </cell>
          <cell r="L543">
            <v>0</v>
          </cell>
          <cell r="M543">
            <v>0</v>
          </cell>
          <cell r="N543">
            <v>0</v>
          </cell>
          <cell r="O543">
            <v>0</v>
          </cell>
        </row>
        <row r="544">
          <cell r="D544" t="str">
            <v>10700221110350001</v>
          </cell>
          <cell r="E544" t="str">
            <v>于雅文 人才启动经费项目</v>
          </cell>
          <cell r="F544" t="str">
            <v>于雅文</v>
          </cell>
          <cell r="G544" t="str">
            <v>2024076</v>
          </cell>
          <cell r="H544">
            <v>0</v>
          </cell>
          <cell r="I544">
            <v>50000</v>
          </cell>
          <cell r="J544">
            <v>3110</v>
          </cell>
          <cell r="K544">
            <v>46890</v>
          </cell>
          <cell r="L544">
            <v>0</v>
          </cell>
          <cell r="M544">
            <v>0</v>
          </cell>
          <cell r="N544">
            <v>0</v>
          </cell>
          <cell r="O544">
            <v>46890</v>
          </cell>
        </row>
        <row r="545">
          <cell r="D545" t="str">
            <v>10700221116</v>
          </cell>
          <cell r="E545" t="str">
            <v>学科群及校级重点学科建设经费（补充）</v>
          </cell>
          <cell r="F545" t="str">
            <v>黄彬</v>
          </cell>
          <cell r="G545" t="str">
            <v>2012012</v>
          </cell>
          <cell r="H545">
            <v>0</v>
          </cell>
          <cell r="I545">
            <v>0</v>
          </cell>
          <cell r="J545">
            <v>0</v>
          </cell>
          <cell r="K545">
            <v>0</v>
          </cell>
          <cell r="L545">
            <v>0</v>
          </cell>
          <cell r="M545">
            <v>0</v>
          </cell>
          <cell r="N545">
            <v>0</v>
          </cell>
          <cell r="O545">
            <v>0</v>
          </cell>
        </row>
        <row r="546">
          <cell r="D546" t="str">
            <v>10700221116003</v>
          </cell>
          <cell r="E546" t="str">
            <v>医工融合创新中心开办经费</v>
          </cell>
          <cell r="F546" t="str">
            <v>王晓季</v>
          </cell>
          <cell r="G546" t="str">
            <v>2018816</v>
          </cell>
          <cell r="H546">
            <v>0</v>
          </cell>
          <cell r="I546">
            <v>0</v>
          </cell>
          <cell r="J546">
            <v>0</v>
          </cell>
          <cell r="K546">
            <v>0</v>
          </cell>
          <cell r="L546">
            <v>0</v>
          </cell>
          <cell r="M546">
            <v>0</v>
          </cell>
          <cell r="N546">
            <v>0</v>
          </cell>
          <cell r="O546">
            <v>0</v>
          </cell>
        </row>
        <row r="547">
          <cell r="D547" t="str">
            <v>10700221116015</v>
          </cell>
          <cell r="E547" t="str">
            <v>核磁共振波谱仪购置项目</v>
          </cell>
          <cell r="F547" t="str">
            <v>王彪</v>
          </cell>
          <cell r="G547" t="str">
            <v>2020816</v>
          </cell>
          <cell r="H547">
            <v>0</v>
          </cell>
          <cell r="I547">
            <v>0</v>
          </cell>
          <cell r="J547">
            <v>0</v>
          </cell>
          <cell r="K547">
            <v>0</v>
          </cell>
          <cell r="L547">
            <v>0</v>
          </cell>
          <cell r="M547">
            <v>0</v>
          </cell>
          <cell r="N547">
            <v>0</v>
          </cell>
          <cell r="O547">
            <v>0</v>
          </cell>
        </row>
        <row r="548">
          <cell r="D548" t="str">
            <v>10700221134</v>
          </cell>
          <cell r="E548" t="str">
            <v>医工融合创新中心开办经费</v>
          </cell>
          <cell r="F548" t="str">
            <v>黄彬</v>
          </cell>
          <cell r="G548" t="str">
            <v>2012012</v>
          </cell>
          <cell r="H548">
            <v>0</v>
          </cell>
          <cell r="I548">
            <v>0</v>
          </cell>
          <cell r="J548">
            <v>0</v>
          </cell>
          <cell r="K548">
            <v>0</v>
          </cell>
          <cell r="L548">
            <v>123200</v>
          </cell>
          <cell r="M548">
            <v>0</v>
          </cell>
          <cell r="N548">
            <v>0</v>
          </cell>
          <cell r="O548">
            <v>0</v>
          </cell>
        </row>
        <row r="549">
          <cell r="D549" t="str">
            <v>10700221329</v>
          </cell>
          <cell r="E549" t="str">
            <v>卓越工程师培养条件提升建设贴息贷款项目（银行）</v>
          </cell>
          <cell r="F549" t="str">
            <v>黄彬</v>
          </cell>
          <cell r="G549" t="str">
            <v>2012012</v>
          </cell>
          <cell r="H549">
            <v>0</v>
          </cell>
          <cell r="I549">
            <v>146766407.9</v>
          </cell>
          <cell r="J549">
            <v>0</v>
          </cell>
          <cell r="K549">
            <v>146766407.9</v>
          </cell>
          <cell r="L549">
            <v>0</v>
          </cell>
          <cell r="M549">
            <v>54.84</v>
          </cell>
          <cell r="N549">
            <v>0</v>
          </cell>
          <cell r="O549">
            <v>146766353.06</v>
          </cell>
        </row>
        <row r="550">
          <cell r="D550" t="str">
            <v>10700221329018</v>
          </cell>
          <cell r="E550" t="str">
            <v>卓越工程师培养条件提升建设贴息贷款项目（校级重点学科大型贵重仪器设备购置）</v>
          </cell>
          <cell r="F550" t="str">
            <v>黄彬</v>
          </cell>
          <cell r="G550" t="str">
            <v>2012012</v>
          </cell>
          <cell r="H550">
            <v>0</v>
          </cell>
          <cell r="I550">
            <v>0</v>
          </cell>
          <cell r="J550">
            <v>0</v>
          </cell>
          <cell r="K550">
            <v>0</v>
          </cell>
          <cell r="L550">
            <v>0</v>
          </cell>
          <cell r="M550">
            <v>0</v>
          </cell>
          <cell r="N550">
            <v>0</v>
          </cell>
          <cell r="O550">
            <v>0</v>
          </cell>
        </row>
        <row r="551">
          <cell r="D551" t="str">
            <v>10700221329018001</v>
          </cell>
          <cell r="E551" t="str">
            <v>卓越工程师培养条件提升建设贴息贷款项目（动力工程及工程热物理）</v>
          </cell>
          <cell r="F551" t="str">
            <v>徐勇军</v>
          </cell>
          <cell r="G551" t="str">
            <v>2003053</v>
          </cell>
          <cell r="H551">
            <v>0</v>
          </cell>
          <cell r="I551">
            <v>990000</v>
          </cell>
          <cell r="J551">
            <v>985000</v>
          </cell>
          <cell r="K551">
            <v>5000</v>
          </cell>
          <cell r="L551">
            <v>0</v>
          </cell>
          <cell r="M551">
            <v>0.42</v>
          </cell>
          <cell r="N551">
            <v>0</v>
          </cell>
          <cell r="O551">
            <v>4999.58</v>
          </cell>
        </row>
        <row r="552">
          <cell r="D552" t="str">
            <v>10700221329018002</v>
          </cell>
          <cell r="E552" t="str">
            <v>卓越工程师培养条件提升建设贴息贷款项目（土木工程）</v>
          </cell>
          <cell r="F552" t="str">
            <v>郑愚</v>
          </cell>
          <cell r="G552" t="str">
            <v>2008004</v>
          </cell>
          <cell r="H552">
            <v>0</v>
          </cell>
          <cell r="I552">
            <v>1000000</v>
          </cell>
          <cell r="J552">
            <v>994500</v>
          </cell>
          <cell r="K552">
            <v>5500</v>
          </cell>
          <cell r="L552">
            <v>0</v>
          </cell>
          <cell r="M552">
            <v>0</v>
          </cell>
          <cell r="N552">
            <v>0</v>
          </cell>
          <cell r="O552">
            <v>5500</v>
          </cell>
        </row>
        <row r="553">
          <cell r="D553" t="str">
            <v>10700221329018003</v>
          </cell>
          <cell r="E553" t="str">
            <v>卓越工程师培养条件提升建设贴息贷款项目（智能制造）</v>
          </cell>
          <cell r="F553" t="str">
            <v>曾达幸</v>
          </cell>
          <cell r="G553" t="str">
            <v>2019818</v>
          </cell>
          <cell r="H553">
            <v>0</v>
          </cell>
          <cell r="I553">
            <v>0</v>
          </cell>
          <cell r="J553">
            <v>0</v>
          </cell>
          <cell r="K553">
            <v>0</v>
          </cell>
          <cell r="L553">
            <v>0</v>
          </cell>
          <cell r="M553">
            <v>1049500</v>
          </cell>
          <cell r="N553">
            <v>0</v>
          </cell>
          <cell r="O553">
            <v>-1049500</v>
          </cell>
        </row>
        <row r="554">
          <cell r="D554" t="str">
            <v>10700221329018004</v>
          </cell>
          <cell r="E554" t="str">
            <v>卓越工程师培养条件提升建设贴息贷款项目（营养健康与生物医学）</v>
          </cell>
          <cell r="F554" t="str">
            <v>王际辉</v>
          </cell>
          <cell r="G554" t="str">
            <v>2018809</v>
          </cell>
          <cell r="H554">
            <v>0</v>
          </cell>
          <cell r="I554">
            <v>531400</v>
          </cell>
          <cell r="J554">
            <v>503000</v>
          </cell>
          <cell r="K554">
            <v>28400</v>
          </cell>
          <cell r="L554">
            <v>0</v>
          </cell>
          <cell r="M554">
            <v>0.05</v>
          </cell>
          <cell r="N554">
            <v>0</v>
          </cell>
          <cell r="O554">
            <v>28399.95</v>
          </cell>
        </row>
        <row r="555">
          <cell r="D555" t="str">
            <v>10700221329018005</v>
          </cell>
          <cell r="E555" t="str">
            <v>卓越工程师培养条件提升建设贴息贷款项目（光学工程）</v>
          </cell>
          <cell r="F555" t="str">
            <v>王红成</v>
          </cell>
          <cell r="G555" t="str">
            <v>2007023</v>
          </cell>
          <cell r="H555">
            <v>0</v>
          </cell>
          <cell r="I555">
            <v>420000</v>
          </cell>
          <cell r="J555">
            <v>418900</v>
          </cell>
          <cell r="K555">
            <v>1100</v>
          </cell>
          <cell r="L555">
            <v>0</v>
          </cell>
          <cell r="M555">
            <v>0.19</v>
          </cell>
          <cell r="N555">
            <v>0</v>
          </cell>
          <cell r="O555">
            <v>1099.81</v>
          </cell>
        </row>
        <row r="556">
          <cell r="D556" t="str">
            <v>10700225601024</v>
          </cell>
          <cell r="E556" t="str">
            <v>科研管理费</v>
          </cell>
          <cell r="F556" t="str">
            <v>黄彬</v>
          </cell>
          <cell r="G556" t="str">
            <v>2012012</v>
          </cell>
          <cell r="H556">
            <v>0</v>
          </cell>
          <cell r="I556">
            <v>22990</v>
          </cell>
          <cell r="J556">
            <v>0</v>
          </cell>
          <cell r="K556">
            <v>22990</v>
          </cell>
          <cell r="L556">
            <v>0</v>
          </cell>
          <cell r="M556">
            <v>0</v>
          </cell>
          <cell r="N556">
            <v>0</v>
          </cell>
          <cell r="O556">
            <v>22990</v>
          </cell>
        </row>
        <row r="557">
          <cell r="D557" t="str">
            <v>10700226115001</v>
          </cell>
          <cell r="E557" t="str">
            <v>学科群及校级重点学科建设经费</v>
          </cell>
          <cell r="F557" t="str">
            <v>黄彬</v>
          </cell>
          <cell r="G557" t="str">
            <v>2012012</v>
          </cell>
          <cell r="H557">
            <v>0</v>
          </cell>
          <cell r="I557">
            <v>0</v>
          </cell>
          <cell r="J557">
            <v>0</v>
          </cell>
          <cell r="K557">
            <v>0</v>
          </cell>
          <cell r="L557">
            <v>0</v>
          </cell>
          <cell r="M557">
            <v>0</v>
          </cell>
          <cell r="N557">
            <v>0</v>
          </cell>
          <cell r="O557">
            <v>0</v>
          </cell>
        </row>
        <row r="558">
          <cell r="D558" t="str">
            <v>10700226115001001</v>
          </cell>
          <cell r="E558" t="str">
            <v>材料科学与工程</v>
          </cell>
          <cell r="F558" t="str">
            <v>王彪</v>
          </cell>
          <cell r="G558" t="str">
            <v>2020816</v>
          </cell>
          <cell r="H558">
            <v>0</v>
          </cell>
          <cell r="I558">
            <v>0</v>
          </cell>
          <cell r="J558">
            <v>0</v>
          </cell>
          <cell r="K558">
            <v>0</v>
          </cell>
          <cell r="L558">
            <v>0</v>
          </cell>
          <cell r="M558">
            <v>0</v>
          </cell>
          <cell r="N558">
            <v>0</v>
          </cell>
          <cell r="O558">
            <v>0</v>
          </cell>
        </row>
        <row r="559">
          <cell r="D559" t="str">
            <v>10700226115001002</v>
          </cell>
          <cell r="E559" t="str">
            <v>土木工程</v>
          </cell>
          <cell r="F559" t="str">
            <v>郑愚</v>
          </cell>
          <cell r="G559" t="str">
            <v>2008004</v>
          </cell>
          <cell r="H559">
            <v>0</v>
          </cell>
          <cell r="I559">
            <v>0</v>
          </cell>
          <cell r="J559">
            <v>0</v>
          </cell>
          <cell r="K559">
            <v>0</v>
          </cell>
          <cell r="L559">
            <v>0</v>
          </cell>
          <cell r="M559">
            <v>0</v>
          </cell>
          <cell r="N559">
            <v>0</v>
          </cell>
          <cell r="O559">
            <v>0</v>
          </cell>
        </row>
        <row r="560">
          <cell r="D560" t="str">
            <v>10700226115001003</v>
          </cell>
          <cell r="E560" t="str">
            <v>计算机科学与技术</v>
          </cell>
          <cell r="F560" t="str">
            <v>袁华强</v>
          </cell>
          <cell r="G560" t="str">
            <v>2002053</v>
          </cell>
          <cell r="H560">
            <v>0</v>
          </cell>
          <cell r="I560">
            <v>0</v>
          </cell>
          <cell r="J560">
            <v>0</v>
          </cell>
          <cell r="K560">
            <v>0</v>
          </cell>
          <cell r="L560">
            <v>0</v>
          </cell>
          <cell r="M560">
            <v>0</v>
          </cell>
          <cell r="N560">
            <v>0</v>
          </cell>
          <cell r="O560">
            <v>0</v>
          </cell>
        </row>
        <row r="561">
          <cell r="D561" t="str">
            <v>10700226115001004</v>
          </cell>
          <cell r="E561" t="str">
            <v>机械工程</v>
          </cell>
          <cell r="F561" t="str">
            <v>李川</v>
          </cell>
          <cell r="G561" t="str">
            <v>2016810</v>
          </cell>
          <cell r="H561">
            <v>0</v>
          </cell>
          <cell r="I561">
            <v>0</v>
          </cell>
          <cell r="J561">
            <v>0</v>
          </cell>
          <cell r="K561">
            <v>0</v>
          </cell>
          <cell r="L561">
            <v>0</v>
          </cell>
          <cell r="M561">
            <v>0</v>
          </cell>
          <cell r="N561">
            <v>0</v>
          </cell>
          <cell r="O561">
            <v>0</v>
          </cell>
        </row>
        <row r="562">
          <cell r="D562" t="str">
            <v>10700226115001005</v>
          </cell>
          <cell r="E562" t="str">
            <v>网络空间安全</v>
          </cell>
          <cell r="F562" t="str">
            <v>李睿</v>
          </cell>
          <cell r="G562" t="str">
            <v>2016814</v>
          </cell>
          <cell r="H562">
            <v>0</v>
          </cell>
          <cell r="I562">
            <v>0</v>
          </cell>
          <cell r="J562">
            <v>0</v>
          </cell>
          <cell r="K562">
            <v>0</v>
          </cell>
          <cell r="L562">
            <v>0</v>
          </cell>
          <cell r="M562">
            <v>0</v>
          </cell>
          <cell r="N562">
            <v>0</v>
          </cell>
          <cell r="O562">
            <v>0</v>
          </cell>
        </row>
        <row r="563">
          <cell r="D563" t="str">
            <v>10700226115001006</v>
          </cell>
          <cell r="E563" t="str">
            <v>光学工程</v>
          </cell>
          <cell r="F563" t="str">
            <v>王红成</v>
          </cell>
          <cell r="G563" t="str">
            <v>2007023</v>
          </cell>
          <cell r="H563">
            <v>0</v>
          </cell>
          <cell r="I563">
            <v>0</v>
          </cell>
          <cell r="J563">
            <v>0</v>
          </cell>
          <cell r="K563">
            <v>0</v>
          </cell>
          <cell r="L563">
            <v>0</v>
          </cell>
          <cell r="M563">
            <v>0.05</v>
          </cell>
          <cell r="N563">
            <v>0</v>
          </cell>
          <cell r="O563">
            <v>-0.05</v>
          </cell>
        </row>
        <row r="564">
          <cell r="D564" t="str">
            <v>10700226115001007</v>
          </cell>
          <cell r="E564" t="str">
            <v>电子科学与技术</v>
          </cell>
          <cell r="F564" t="str">
            <v>任斌</v>
          </cell>
          <cell r="G564" t="str">
            <v>2003008</v>
          </cell>
          <cell r="H564">
            <v>0</v>
          </cell>
          <cell r="I564">
            <v>0</v>
          </cell>
          <cell r="J564">
            <v>0</v>
          </cell>
          <cell r="K564">
            <v>0</v>
          </cell>
          <cell r="L564">
            <v>0</v>
          </cell>
          <cell r="M564">
            <v>0</v>
          </cell>
          <cell r="N564">
            <v>0</v>
          </cell>
          <cell r="O564">
            <v>0</v>
          </cell>
        </row>
        <row r="565">
          <cell r="D565" t="str">
            <v>10700226115001009</v>
          </cell>
          <cell r="E565" t="str">
            <v>动力工程与工程热物理</v>
          </cell>
          <cell r="F565" t="str">
            <v>徐勇军</v>
          </cell>
          <cell r="G565" t="str">
            <v>2003053</v>
          </cell>
          <cell r="H565">
            <v>0</v>
          </cell>
          <cell r="I565">
            <v>0</v>
          </cell>
          <cell r="J565">
            <v>0</v>
          </cell>
          <cell r="K565">
            <v>0</v>
          </cell>
          <cell r="L565">
            <v>0</v>
          </cell>
          <cell r="M565">
            <v>7.18</v>
          </cell>
          <cell r="N565">
            <v>0</v>
          </cell>
          <cell r="O565">
            <v>-7.18</v>
          </cell>
        </row>
        <row r="566">
          <cell r="D566" t="str">
            <v>10700226115001010</v>
          </cell>
          <cell r="E566" t="str">
            <v>化学工程与技术</v>
          </cell>
          <cell r="F566" t="str">
            <v>李琳</v>
          </cell>
          <cell r="G566" t="str">
            <v>2013016</v>
          </cell>
          <cell r="H566">
            <v>0</v>
          </cell>
          <cell r="I566">
            <v>0</v>
          </cell>
          <cell r="J566">
            <v>0</v>
          </cell>
          <cell r="K566">
            <v>0</v>
          </cell>
          <cell r="L566">
            <v>0</v>
          </cell>
          <cell r="M566">
            <v>0</v>
          </cell>
          <cell r="N566">
            <v>0</v>
          </cell>
          <cell r="O566">
            <v>0</v>
          </cell>
        </row>
        <row r="567">
          <cell r="D567" t="str">
            <v>10700226115001011</v>
          </cell>
          <cell r="E567" t="str">
            <v>马克思主义学院</v>
          </cell>
          <cell r="F567" t="str">
            <v>李忠红</v>
          </cell>
          <cell r="G567" t="str">
            <v>1991008</v>
          </cell>
          <cell r="H567">
            <v>0</v>
          </cell>
          <cell r="I567">
            <v>0</v>
          </cell>
          <cell r="J567">
            <v>0</v>
          </cell>
          <cell r="K567">
            <v>0</v>
          </cell>
          <cell r="L567">
            <v>0</v>
          </cell>
          <cell r="M567">
            <v>0</v>
          </cell>
          <cell r="N567">
            <v>0</v>
          </cell>
          <cell r="O567">
            <v>0</v>
          </cell>
        </row>
        <row r="568">
          <cell r="D568" t="str">
            <v>10700226115001012</v>
          </cell>
          <cell r="E568" t="str">
            <v>工商管理</v>
          </cell>
          <cell r="F568" t="str">
            <v>刘继云</v>
          </cell>
          <cell r="G568" t="str">
            <v>2006039</v>
          </cell>
          <cell r="H568">
            <v>0</v>
          </cell>
          <cell r="I568">
            <v>0</v>
          </cell>
          <cell r="J568">
            <v>0</v>
          </cell>
          <cell r="K568">
            <v>0</v>
          </cell>
          <cell r="L568">
            <v>0</v>
          </cell>
          <cell r="M568">
            <v>0</v>
          </cell>
          <cell r="N568">
            <v>0</v>
          </cell>
          <cell r="O568">
            <v>0</v>
          </cell>
        </row>
        <row r="569">
          <cell r="D569" t="str">
            <v>10700226115001013</v>
          </cell>
          <cell r="E569" t="str">
            <v>社会学</v>
          </cell>
          <cell r="F569" t="str">
            <v>郑玉敏</v>
          </cell>
          <cell r="G569" t="str">
            <v>2005002</v>
          </cell>
          <cell r="H569">
            <v>0</v>
          </cell>
          <cell r="I569">
            <v>0</v>
          </cell>
          <cell r="J569">
            <v>0</v>
          </cell>
          <cell r="K569">
            <v>0</v>
          </cell>
          <cell r="L569">
            <v>0</v>
          </cell>
          <cell r="M569">
            <v>0</v>
          </cell>
          <cell r="N569">
            <v>0</v>
          </cell>
          <cell r="O569">
            <v>0</v>
          </cell>
        </row>
        <row r="570">
          <cell r="D570" t="str">
            <v>10700226115001014</v>
          </cell>
          <cell r="E570" t="str">
            <v>应用经济学</v>
          </cell>
          <cell r="F570" t="str">
            <v>刘继云</v>
          </cell>
          <cell r="G570" t="str">
            <v>2006039</v>
          </cell>
          <cell r="H570">
            <v>0</v>
          </cell>
          <cell r="I570">
            <v>0</v>
          </cell>
          <cell r="J570">
            <v>0</v>
          </cell>
          <cell r="K570">
            <v>0</v>
          </cell>
          <cell r="L570">
            <v>0</v>
          </cell>
          <cell r="M570">
            <v>0</v>
          </cell>
          <cell r="N570">
            <v>0</v>
          </cell>
          <cell r="O570">
            <v>0</v>
          </cell>
        </row>
        <row r="571">
          <cell r="D571" t="str">
            <v>10700226115001015</v>
          </cell>
          <cell r="E571" t="str">
            <v>法学</v>
          </cell>
          <cell r="F571" t="str">
            <v>郑玉敏</v>
          </cell>
          <cell r="G571" t="str">
            <v>2005002</v>
          </cell>
          <cell r="H571">
            <v>0</v>
          </cell>
          <cell r="I571">
            <v>0</v>
          </cell>
          <cell r="J571">
            <v>0</v>
          </cell>
          <cell r="K571">
            <v>0</v>
          </cell>
          <cell r="L571">
            <v>0</v>
          </cell>
          <cell r="M571">
            <v>0</v>
          </cell>
          <cell r="N571">
            <v>0</v>
          </cell>
          <cell r="O571">
            <v>0</v>
          </cell>
        </row>
        <row r="572">
          <cell r="D572" t="str">
            <v>10700226115001016</v>
          </cell>
          <cell r="E572" t="str">
            <v>中国语言文学</v>
          </cell>
          <cell r="F572" t="str">
            <v>田根胜</v>
          </cell>
          <cell r="G572" t="str">
            <v>1993043</v>
          </cell>
          <cell r="H572">
            <v>0</v>
          </cell>
          <cell r="I572">
            <v>0</v>
          </cell>
          <cell r="J572">
            <v>0</v>
          </cell>
          <cell r="K572">
            <v>0</v>
          </cell>
          <cell r="L572">
            <v>0</v>
          </cell>
          <cell r="M572">
            <v>0</v>
          </cell>
          <cell r="N572">
            <v>0</v>
          </cell>
          <cell r="O572">
            <v>0</v>
          </cell>
        </row>
        <row r="573">
          <cell r="D573" t="str">
            <v>10700226115001017</v>
          </cell>
          <cell r="E573" t="str">
            <v>（重点建设学科提升项目）贫信息下散裂中子源靶体拖车服役性能退化的知识递增评估与维护决策</v>
          </cell>
          <cell r="F573" t="str">
            <v>郭建文</v>
          </cell>
          <cell r="G573" t="str">
            <v>2011012</v>
          </cell>
          <cell r="H573">
            <v>0</v>
          </cell>
          <cell r="I573">
            <v>0</v>
          </cell>
          <cell r="J573">
            <v>0</v>
          </cell>
          <cell r="K573">
            <v>0</v>
          </cell>
          <cell r="L573">
            <v>0</v>
          </cell>
          <cell r="M573">
            <v>0</v>
          </cell>
          <cell r="N573">
            <v>0</v>
          </cell>
          <cell r="O573">
            <v>0</v>
          </cell>
        </row>
        <row r="574">
          <cell r="D574" t="str">
            <v>10700226115001018</v>
          </cell>
          <cell r="E574" t="str">
            <v>（重点建设学科提升项目）智能运动康复机器人理论研究与设计</v>
          </cell>
          <cell r="F574" t="str">
            <v>曾达幸</v>
          </cell>
          <cell r="G574" t="str">
            <v>2019818</v>
          </cell>
          <cell r="H574">
            <v>0</v>
          </cell>
          <cell r="I574">
            <v>0</v>
          </cell>
          <cell r="J574">
            <v>0</v>
          </cell>
          <cell r="K574">
            <v>0</v>
          </cell>
          <cell r="L574">
            <v>0</v>
          </cell>
          <cell r="M574">
            <v>0</v>
          </cell>
          <cell r="N574">
            <v>0</v>
          </cell>
          <cell r="O574">
            <v>0</v>
          </cell>
        </row>
        <row r="575">
          <cell r="D575" t="str">
            <v>10700226115001019</v>
          </cell>
          <cell r="E575" t="str">
            <v>（重点建设学科提升项目）云计算环境中支持复杂条件检索的加密数据检索方案研究</v>
          </cell>
          <cell r="F575" t="str">
            <v>李睿</v>
          </cell>
          <cell r="G575" t="str">
            <v>2016814</v>
          </cell>
          <cell r="H575">
            <v>0</v>
          </cell>
          <cell r="I575">
            <v>0</v>
          </cell>
          <cell r="J575">
            <v>0</v>
          </cell>
          <cell r="K575">
            <v>0</v>
          </cell>
          <cell r="L575">
            <v>0</v>
          </cell>
          <cell r="M575">
            <v>0</v>
          </cell>
          <cell r="N575">
            <v>0</v>
          </cell>
          <cell r="O575">
            <v>0</v>
          </cell>
        </row>
        <row r="576">
          <cell r="D576" t="str">
            <v>10700226115001020</v>
          </cell>
          <cell r="E576" t="str">
            <v>（重点建设学科提升项目）基于机器视觉的物体表面裂缝在线检测算法研究及应用</v>
          </cell>
          <cell r="F576" t="str">
            <v>陶铭</v>
          </cell>
          <cell r="G576" t="str">
            <v>2012032</v>
          </cell>
          <cell r="H576">
            <v>0</v>
          </cell>
          <cell r="I576">
            <v>0</v>
          </cell>
          <cell r="J576">
            <v>0</v>
          </cell>
          <cell r="K576">
            <v>0</v>
          </cell>
          <cell r="L576">
            <v>0</v>
          </cell>
          <cell r="M576">
            <v>0</v>
          </cell>
          <cell r="N576">
            <v>0</v>
          </cell>
          <cell r="O576">
            <v>0</v>
          </cell>
        </row>
        <row r="577">
          <cell r="D577" t="str">
            <v>10700226115001021</v>
          </cell>
          <cell r="E577" t="str">
            <v>（重点建设学科提升项目）滨海地区FRP筋-海水海砂地聚物混凝土</v>
          </cell>
          <cell r="F577" t="str">
            <v>孙璨</v>
          </cell>
          <cell r="G577" t="str">
            <v>2011018</v>
          </cell>
          <cell r="H577">
            <v>0</v>
          </cell>
          <cell r="I577">
            <v>0</v>
          </cell>
          <cell r="J577">
            <v>0</v>
          </cell>
          <cell r="K577">
            <v>0</v>
          </cell>
          <cell r="L577">
            <v>0</v>
          </cell>
          <cell r="M577">
            <v>0</v>
          </cell>
          <cell r="N577">
            <v>0</v>
          </cell>
          <cell r="O577">
            <v>0</v>
          </cell>
        </row>
        <row r="578">
          <cell r="D578" t="str">
            <v>10700226115001022</v>
          </cell>
          <cell r="E578" t="str">
            <v>（重点建设学科提升项目）基于无机半导体光电复合材料构建高灵敏光电免疫传感器检测肿瘤标志物</v>
          </cell>
          <cell r="F578" t="str">
            <v>张敏</v>
          </cell>
          <cell r="G578" t="str">
            <v>2004065</v>
          </cell>
          <cell r="H578">
            <v>0</v>
          </cell>
          <cell r="I578">
            <v>0</v>
          </cell>
          <cell r="J578">
            <v>0</v>
          </cell>
          <cell r="K578">
            <v>0</v>
          </cell>
          <cell r="L578">
            <v>0</v>
          </cell>
          <cell r="M578">
            <v>0</v>
          </cell>
          <cell r="N578">
            <v>0</v>
          </cell>
          <cell r="O578">
            <v>0</v>
          </cell>
        </row>
        <row r="579">
          <cell r="D579" t="str">
            <v>10700226115001023</v>
          </cell>
          <cell r="E579" t="str">
            <v>（重点建设学科提升项目）大湾区波流与岛礁作用水动力学响应的无网格粒子法模拟</v>
          </cell>
          <cell r="F579" t="str">
            <v>邵颂东</v>
          </cell>
          <cell r="G579" t="str">
            <v>2021807</v>
          </cell>
          <cell r="H579">
            <v>0</v>
          </cell>
          <cell r="I579">
            <v>0</v>
          </cell>
          <cell r="J579">
            <v>0</v>
          </cell>
          <cell r="K579">
            <v>0</v>
          </cell>
          <cell r="L579">
            <v>0</v>
          </cell>
          <cell r="M579">
            <v>0</v>
          </cell>
          <cell r="N579">
            <v>0</v>
          </cell>
          <cell r="O579">
            <v>0</v>
          </cell>
        </row>
        <row r="580">
          <cell r="D580" t="str">
            <v>10700226115001024</v>
          </cell>
          <cell r="E580" t="str">
            <v>（重点建设学科提升项目）天然纳米结构基元构筑多级复合材料的多尺度界面调控机制及吸附构效关系研究</v>
          </cell>
          <cell r="F580" t="str">
            <v>陈德良</v>
          </cell>
          <cell r="G580" t="str">
            <v>2016812</v>
          </cell>
          <cell r="H580">
            <v>0</v>
          </cell>
          <cell r="I580">
            <v>0</v>
          </cell>
          <cell r="J580">
            <v>0</v>
          </cell>
          <cell r="K580">
            <v>0</v>
          </cell>
          <cell r="L580">
            <v>0</v>
          </cell>
          <cell r="M580">
            <v>0</v>
          </cell>
          <cell r="N580">
            <v>0</v>
          </cell>
          <cell r="O580">
            <v>0</v>
          </cell>
        </row>
        <row r="581">
          <cell r="D581" t="str">
            <v>10700226115001025</v>
          </cell>
          <cell r="E581" t="str">
            <v>核磁共振波谱仪购置项目</v>
          </cell>
          <cell r="F581" t="str">
            <v>王彪</v>
          </cell>
          <cell r="G581" t="str">
            <v>2020816</v>
          </cell>
          <cell r="H581">
            <v>0</v>
          </cell>
          <cell r="I581">
            <v>0</v>
          </cell>
          <cell r="J581">
            <v>0</v>
          </cell>
          <cell r="K581">
            <v>0</v>
          </cell>
          <cell r="L581">
            <v>0</v>
          </cell>
          <cell r="M581">
            <v>0</v>
          </cell>
          <cell r="N581">
            <v>0</v>
          </cell>
          <cell r="O581">
            <v>0</v>
          </cell>
        </row>
        <row r="582">
          <cell r="D582" t="str">
            <v>10700226115001026</v>
          </cell>
          <cell r="E582" t="str">
            <v>（重点建设学科提升项目）复材闭合箍 GFRP 筋海水海砂自密实混凝土梁抗剪性能与计算理论研究</v>
          </cell>
          <cell r="F582" t="str">
            <v>邸博</v>
          </cell>
          <cell r="G582" t="str">
            <v>2017059</v>
          </cell>
          <cell r="H582">
            <v>0</v>
          </cell>
          <cell r="I582">
            <v>0</v>
          </cell>
          <cell r="J582">
            <v>0</v>
          </cell>
          <cell r="K582">
            <v>0</v>
          </cell>
          <cell r="L582">
            <v>0</v>
          </cell>
          <cell r="M582">
            <v>0</v>
          </cell>
          <cell r="N582">
            <v>0</v>
          </cell>
          <cell r="O582">
            <v>0</v>
          </cell>
        </row>
        <row r="583">
          <cell r="D583" t="str">
            <v>10700226115001027</v>
          </cell>
          <cell r="E583" t="str">
            <v>（重点建设学科提升项目）氮化铁基复合空气电极材料的设计制备与性能调控机理研究</v>
          </cell>
          <cell r="F583" t="str">
            <v>程发良</v>
          </cell>
          <cell r="G583" t="str">
            <v>1992025</v>
          </cell>
          <cell r="H583">
            <v>0</v>
          </cell>
          <cell r="I583">
            <v>0</v>
          </cell>
          <cell r="J583">
            <v>0</v>
          </cell>
          <cell r="K583">
            <v>0</v>
          </cell>
          <cell r="L583">
            <v>0</v>
          </cell>
          <cell r="M583">
            <v>0</v>
          </cell>
          <cell r="N583">
            <v>0</v>
          </cell>
          <cell r="O583">
            <v>0</v>
          </cell>
        </row>
        <row r="584">
          <cell r="D584" t="str">
            <v>10700226115001028</v>
          </cell>
          <cell r="E584" t="str">
            <v>（重点建设学科提升项目）基于中子衍射和透射的铝合金凝固过程原位研究</v>
          </cell>
          <cell r="F584" t="str">
            <v>李润霞</v>
          </cell>
          <cell r="G584" t="str">
            <v>2018805</v>
          </cell>
          <cell r="H584">
            <v>0</v>
          </cell>
          <cell r="I584">
            <v>0</v>
          </cell>
          <cell r="J584">
            <v>0</v>
          </cell>
          <cell r="K584">
            <v>0</v>
          </cell>
          <cell r="L584">
            <v>0</v>
          </cell>
          <cell r="M584">
            <v>0</v>
          </cell>
          <cell r="N584">
            <v>0</v>
          </cell>
          <cell r="O584">
            <v>0</v>
          </cell>
        </row>
        <row r="585">
          <cell r="D585" t="str">
            <v>10700226115001029</v>
          </cell>
          <cell r="E585" t="str">
            <v>（重点建设学科提升项目）医疗领域高维稀疏关系数据智能分析理论与方法研究</v>
          </cell>
          <cell r="F585" t="str">
            <v>袁华强</v>
          </cell>
          <cell r="G585" t="str">
            <v>2002053</v>
          </cell>
          <cell r="H585">
            <v>0</v>
          </cell>
          <cell r="I585">
            <v>0</v>
          </cell>
          <cell r="J585">
            <v>0</v>
          </cell>
          <cell r="K585">
            <v>0</v>
          </cell>
          <cell r="L585">
            <v>0</v>
          </cell>
          <cell r="M585">
            <v>0</v>
          </cell>
          <cell r="N585">
            <v>0</v>
          </cell>
          <cell r="O585">
            <v>0</v>
          </cell>
        </row>
        <row r="586">
          <cell r="D586" t="str">
            <v>10700226115001030</v>
          </cell>
          <cell r="E586" t="str">
            <v>（重点建设学科提升项目）复杂多源数据聚类方法及其应用研究</v>
          </cell>
          <cell r="F586" t="str">
            <v>殷建平</v>
          </cell>
          <cell r="G586" t="str">
            <v>2017829</v>
          </cell>
          <cell r="H586">
            <v>0</v>
          </cell>
          <cell r="I586">
            <v>0</v>
          </cell>
          <cell r="J586">
            <v>0</v>
          </cell>
          <cell r="K586">
            <v>0</v>
          </cell>
          <cell r="L586">
            <v>0</v>
          </cell>
          <cell r="M586">
            <v>0</v>
          </cell>
          <cell r="N586">
            <v>0</v>
          </cell>
          <cell r="O586">
            <v>0</v>
          </cell>
        </row>
        <row r="587">
          <cell r="D587" t="str">
            <v>10700226115001031</v>
          </cell>
          <cell r="E587" t="str">
            <v>第五届全国高校混合式教学设计创新大赛校内选拔赛</v>
          </cell>
          <cell r="F587" t="str">
            <v>王红成</v>
          </cell>
          <cell r="G587" t="str">
            <v>2007023</v>
          </cell>
          <cell r="H587">
            <v>0</v>
          </cell>
          <cell r="I587">
            <v>0</v>
          </cell>
          <cell r="J587">
            <v>0</v>
          </cell>
          <cell r="K587">
            <v>0</v>
          </cell>
          <cell r="L587">
            <v>0</v>
          </cell>
          <cell r="M587">
            <v>0</v>
          </cell>
          <cell r="N587">
            <v>0</v>
          </cell>
          <cell r="O587">
            <v>0</v>
          </cell>
        </row>
        <row r="588">
          <cell r="D588" t="str">
            <v>10700226115001032</v>
          </cell>
          <cell r="E588" t="str">
            <v>智能制造</v>
          </cell>
          <cell r="F588" t="str">
            <v>曾达幸</v>
          </cell>
          <cell r="G588" t="str">
            <v>2019818</v>
          </cell>
          <cell r="H588">
            <v>0</v>
          </cell>
          <cell r="I588">
            <v>0</v>
          </cell>
          <cell r="J588">
            <v>0</v>
          </cell>
          <cell r="K588">
            <v>0</v>
          </cell>
          <cell r="L588">
            <v>0</v>
          </cell>
          <cell r="M588">
            <v>0</v>
          </cell>
          <cell r="N588">
            <v>0</v>
          </cell>
          <cell r="O588">
            <v>0</v>
          </cell>
        </row>
        <row r="589">
          <cell r="D589" t="str">
            <v>10700226115001033</v>
          </cell>
          <cell r="E589" t="str">
            <v>工业软件</v>
          </cell>
          <cell r="F589" t="str">
            <v>袁华强</v>
          </cell>
          <cell r="G589" t="str">
            <v>2002053</v>
          </cell>
          <cell r="H589">
            <v>0</v>
          </cell>
          <cell r="I589">
            <v>0</v>
          </cell>
          <cell r="J589">
            <v>0</v>
          </cell>
          <cell r="K589">
            <v>0</v>
          </cell>
          <cell r="L589">
            <v>0</v>
          </cell>
          <cell r="M589">
            <v>800</v>
          </cell>
          <cell r="N589">
            <v>0</v>
          </cell>
          <cell r="O589">
            <v>-800</v>
          </cell>
        </row>
        <row r="590">
          <cell r="D590" t="str">
            <v>10700226115001034</v>
          </cell>
          <cell r="E590" t="str">
            <v>土木工程-防灾应急</v>
          </cell>
          <cell r="F590" t="str">
            <v>郑愚</v>
          </cell>
          <cell r="G590" t="str">
            <v>2008004</v>
          </cell>
          <cell r="H590">
            <v>0</v>
          </cell>
          <cell r="I590">
            <v>0</v>
          </cell>
          <cell r="J590">
            <v>0</v>
          </cell>
          <cell r="K590">
            <v>0</v>
          </cell>
          <cell r="L590">
            <v>0</v>
          </cell>
          <cell r="M590">
            <v>55500</v>
          </cell>
          <cell r="N590">
            <v>0</v>
          </cell>
          <cell r="O590">
            <v>-55500</v>
          </cell>
        </row>
        <row r="591">
          <cell r="D591" t="str">
            <v>10700226115001035</v>
          </cell>
          <cell r="E591" t="str">
            <v>信息与通信工程</v>
          </cell>
          <cell r="F591" t="str">
            <v>SHENXUEMIN</v>
          </cell>
          <cell r="G591" t="str">
            <v>2020803</v>
          </cell>
          <cell r="H591">
            <v>0</v>
          </cell>
          <cell r="I591">
            <v>0</v>
          </cell>
          <cell r="J591">
            <v>0</v>
          </cell>
          <cell r="K591">
            <v>0</v>
          </cell>
          <cell r="L591">
            <v>0</v>
          </cell>
          <cell r="M591">
            <v>0</v>
          </cell>
          <cell r="N591">
            <v>0</v>
          </cell>
          <cell r="O591">
            <v>0</v>
          </cell>
        </row>
        <row r="592">
          <cell r="D592" t="str">
            <v>10700226115001036</v>
          </cell>
          <cell r="E592" t="str">
            <v>环境科学与工程</v>
          </cell>
          <cell r="F592" t="str">
            <v>李长平</v>
          </cell>
          <cell r="G592" t="str">
            <v>2016830</v>
          </cell>
          <cell r="H592">
            <v>0</v>
          </cell>
          <cell r="I592">
            <v>0</v>
          </cell>
          <cell r="J592">
            <v>0</v>
          </cell>
          <cell r="K592">
            <v>0</v>
          </cell>
          <cell r="L592">
            <v>0</v>
          </cell>
          <cell r="M592">
            <v>0</v>
          </cell>
          <cell r="N592">
            <v>0</v>
          </cell>
          <cell r="O592">
            <v>0</v>
          </cell>
        </row>
        <row r="593">
          <cell r="D593" t="str">
            <v>10700226115001037</v>
          </cell>
          <cell r="E593" t="str">
            <v>营养健康与生物医学</v>
          </cell>
          <cell r="F593" t="str">
            <v>王际辉</v>
          </cell>
          <cell r="G593" t="str">
            <v>2018809</v>
          </cell>
          <cell r="H593">
            <v>0</v>
          </cell>
          <cell r="I593">
            <v>0</v>
          </cell>
          <cell r="J593">
            <v>0</v>
          </cell>
          <cell r="K593">
            <v>0</v>
          </cell>
          <cell r="L593">
            <v>0</v>
          </cell>
          <cell r="M593">
            <v>0</v>
          </cell>
          <cell r="N593">
            <v>0</v>
          </cell>
          <cell r="O593">
            <v>0</v>
          </cell>
        </row>
        <row r="594">
          <cell r="D594" t="str">
            <v>10700226115001038</v>
          </cell>
          <cell r="E594" t="str">
            <v>集成电路科学与工程</v>
          </cell>
          <cell r="F594" t="str">
            <v>任斌</v>
          </cell>
          <cell r="G594" t="str">
            <v>2003008</v>
          </cell>
          <cell r="H594">
            <v>0</v>
          </cell>
          <cell r="I594">
            <v>0</v>
          </cell>
          <cell r="J594">
            <v>0</v>
          </cell>
          <cell r="K594">
            <v>0</v>
          </cell>
          <cell r="L594">
            <v>0</v>
          </cell>
          <cell r="M594">
            <v>0.91</v>
          </cell>
          <cell r="N594">
            <v>0</v>
          </cell>
          <cell r="O594">
            <v>-0.91</v>
          </cell>
        </row>
        <row r="595">
          <cell r="D595" t="str">
            <v>10700226115001039</v>
          </cell>
          <cell r="E595" t="str">
            <v>社会工作</v>
          </cell>
          <cell r="F595" t="str">
            <v>陈成文</v>
          </cell>
          <cell r="G595" t="str">
            <v>2021118</v>
          </cell>
          <cell r="H595">
            <v>0</v>
          </cell>
          <cell r="I595">
            <v>0</v>
          </cell>
          <cell r="J595">
            <v>0</v>
          </cell>
          <cell r="K595">
            <v>0</v>
          </cell>
          <cell r="L595">
            <v>89500</v>
          </cell>
          <cell r="M595">
            <v>0</v>
          </cell>
          <cell r="N595">
            <v>0</v>
          </cell>
          <cell r="O595">
            <v>0</v>
          </cell>
        </row>
        <row r="596">
          <cell r="D596" t="str">
            <v>10700226115001040</v>
          </cell>
          <cell r="E596" t="str">
            <v>马克思主义理论</v>
          </cell>
          <cell r="F596" t="str">
            <v>刘健</v>
          </cell>
          <cell r="G596" t="str">
            <v>1993042</v>
          </cell>
          <cell r="H596">
            <v>0</v>
          </cell>
          <cell r="I596">
            <v>0</v>
          </cell>
          <cell r="J596">
            <v>0</v>
          </cell>
          <cell r="K596">
            <v>0</v>
          </cell>
          <cell r="L596">
            <v>130000</v>
          </cell>
          <cell r="M596">
            <v>0</v>
          </cell>
          <cell r="N596">
            <v>0</v>
          </cell>
          <cell r="O596">
            <v>0</v>
          </cell>
        </row>
        <row r="597">
          <cell r="D597" t="str">
            <v>10700226115002</v>
          </cell>
          <cell r="E597" t="str">
            <v>博士硕士学位点培育建设与申报工作经费</v>
          </cell>
          <cell r="F597" t="str">
            <v>黄彬</v>
          </cell>
          <cell r="G597" t="str">
            <v>2012012</v>
          </cell>
          <cell r="H597">
            <v>0</v>
          </cell>
          <cell r="I597">
            <v>3358747</v>
          </cell>
          <cell r="J597">
            <v>0</v>
          </cell>
          <cell r="K597">
            <v>3358747</v>
          </cell>
          <cell r="L597">
            <v>0</v>
          </cell>
          <cell r="M597">
            <v>0</v>
          </cell>
          <cell r="N597">
            <v>0</v>
          </cell>
          <cell r="O597">
            <v>3358747</v>
          </cell>
        </row>
        <row r="598">
          <cell r="D598" t="str">
            <v>10700226115003</v>
          </cell>
          <cell r="E598" t="str">
            <v>学科建设工作专项经费</v>
          </cell>
          <cell r="F598" t="str">
            <v>黄彬</v>
          </cell>
          <cell r="G598" t="str">
            <v>2012012</v>
          </cell>
          <cell r="H598">
            <v>0</v>
          </cell>
          <cell r="I598">
            <v>262500</v>
          </cell>
          <cell r="J598">
            <v>208056.05</v>
          </cell>
          <cell r="K598">
            <v>54443.95</v>
          </cell>
          <cell r="L598">
            <v>0</v>
          </cell>
          <cell r="M598">
            <v>0</v>
          </cell>
          <cell r="N598">
            <v>0</v>
          </cell>
          <cell r="O598">
            <v>54443.95</v>
          </cell>
        </row>
        <row r="599">
          <cell r="D599" t="str">
            <v>10700226115004</v>
          </cell>
          <cell r="E599" t="str">
            <v>规划与统计工作经费</v>
          </cell>
          <cell r="F599" t="str">
            <v>黄彬</v>
          </cell>
          <cell r="G599" t="str">
            <v>2012012</v>
          </cell>
          <cell r="H599">
            <v>0</v>
          </cell>
          <cell r="I599">
            <v>0</v>
          </cell>
          <cell r="J599">
            <v>0</v>
          </cell>
          <cell r="K599">
            <v>0</v>
          </cell>
          <cell r="L599">
            <v>0</v>
          </cell>
          <cell r="M599">
            <v>0</v>
          </cell>
          <cell r="N599">
            <v>0</v>
          </cell>
          <cell r="O599">
            <v>0</v>
          </cell>
        </row>
        <row r="600">
          <cell r="D600" t="str">
            <v>10700226115005</v>
          </cell>
          <cell r="E600" t="str">
            <v>申博更大专项</v>
          </cell>
          <cell r="F600" t="str">
            <v>黄彬</v>
          </cell>
          <cell r="G600" t="str">
            <v>2012012</v>
          </cell>
          <cell r="H600">
            <v>0</v>
          </cell>
          <cell r="I600">
            <v>1328751</v>
          </cell>
          <cell r="J600">
            <v>345397.14</v>
          </cell>
          <cell r="K600">
            <v>983353.86</v>
          </cell>
          <cell r="L600">
            <v>0</v>
          </cell>
          <cell r="M600">
            <v>0</v>
          </cell>
          <cell r="N600">
            <v>0</v>
          </cell>
          <cell r="O600">
            <v>983353.86</v>
          </cell>
        </row>
        <row r="601">
          <cell r="D601" t="str">
            <v>10700226115005025</v>
          </cell>
          <cell r="E601" t="str">
            <v>绿色陶瓷供应链集成控制关键技术与推广应用</v>
          </cell>
          <cell r="F601" t="str">
            <v>邹安全</v>
          </cell>
          <cell r="G601" t="str">
            <v>2024169</v>
          </cell>
          <cell r="H601">
            <v>0</v>
          </cell>
          <cell r="I601">
            <v>40000</v>
          </cell>
          <cell r="J601">
            <v>0</v>
          </cell>
          <cell r="K601">
            <v>40000</v>
          </cell>
          <cell r="L601">
            <v>0</v>
          </cell>
          <cell r="M601">
            <v>0</v>
          </cell>
          <cell r="N601">
            <v>0</v>
          </cell>
          <cell r="O601">
            <v>40000</v>
          </cell>
        </row>
        <row r="602">
          <cell r="D602" t="str">
            <v>10700226115006</v>
          </cell>
          <cell r="E602" t="str">
            <v>规划与统计工作经费</v>
          </cell>
          <cell r="F602" t="str">
            <v>黄彬</v>
          </cell>
          <cell r="G602" t="str">
            <v>2012012</v>
          </cell>
          <cell r="H602">
            <v>0</v>
          </cell>
          <cell r="I602">
            <v>75000</v>
          </cell>
          <cell r="J602">
            <v>36176.16</v>
          </cell>
          <cell r="K602">
            <v>38823.84</v>
          </cell>
          <cell r="L602">
            <v>0</v>
          </cell>
          <cell r="M602">
            <v>0</v>
          </cell>
          <cell r="N602">
            <v>0</v>
          </cell>
          <cell r="O602">
            <v>38823.84</v>
          </cell>
        </row>
        <row r="603">
          <cell r="D603" t="str">
            <v>10700230218</v>
          </cell>
          <cell r="E603" t="str">
            <v>粤财科教[2023]51号2023年港澳台华侨生中央支持地方高校改革发展清算资金生均培养经费</v>
          </cell>
          <cell r="F603" t="str">
            <v>黄彬</v>
          </cell>
          <cell r="G603" t="str">
            <v>2012012</v>
          </cell>
          <cell r="H603">
            <v>0</v>
          </cell>
          <cell r="I603">
            <v>0</v>
          </cell>
          <cell r="J603">
            <v>0</v>
          </cell>
          <cell r="K603">
            <v>0</v>
          </cell>
          <cell r="L603">
            <v>0</v>
          </cell>
          <cell r="M603">
            <v>0</v>
          </cell>
          <cell r="N603">
            <v>0</v>
          </cell>
          <cell r="O603">
            <v>0</v>
          </cell>
        </row>
        <row r="604">
          <cell r="D604" t="str">
            <v>10700240205</v>
          </cell>
          <cell r="E604" t="str">
            <v>粤财科教[2023]186号2024年中央支持地方高校改革发展资金（提前下达部分）</v>
          </cell>
          <cell r="F604" t="str">
            <v>黄彬</v>
          </cell>
          <cell r="G604" t="str">
            <v>2012012</v>
          </cell>
          <cell r="H604">
            <v>0</v>
          </cell>
          <cell r="I604">
            <v>0</v>
          </cell>
          <cell r="J604">
            <v>0</v>
          </cell>
          <cell r="K604">
            <v>0</v>
          </cell>
          <cell r="L604">
            <v>0</v>
          </cell>
          <cell r="M604">
            <v>0</v>
          </cell>
          <cell r="N604">
            <v>0</v>
          </cell>
          <cell r="O604">
            <v>0</v>
          </cell>
        </row>
        <row r="605">
          <cell r="D605" t="str">
            <v>10700240205001</v>
          </cell>
          <cell r="E605" t="str">
            <v>粤财科教[2023]186号土木防灾高性能计算分析中心</v>
          </cell>
          <cell r="F605" t="str">
            <v>郑愚</v>
          </cell>
          <cell r="G605" t="str">
            <v>2008004</v>
          </cell>
          <cell r="H605">
            <v>0</v>
          </cell>
          <cell r="I605">
            <v>0</v>
          </cell>
          <cell r="J605">
            <v>0</v>
          </cell>
          <cell r="K605">
            <v>0</v>
          </cell>
          <cell r="L605">
            <v>0</v>
          </cell>
          <cell r="M605">
            <v>0</v>
          </cell>
          <cell r="N605">
            <v>0</v>
          </cell>
          <cell r="O605">
            <v>0</v>
          </cell>
        </row>
        <row r="606">
          <cell r="D606" t="str">
            <v>10700240214</v>
          </cell>
          <cell r="E606" t="str">
            <v>粤财科教[2024]41号2024年支持地方高校改革发展资金-港澳台华侨生生均培养经费</v>
          </cell>
          <cell r="F606" t="str">
            <v>黄彬</v>
          </cell>
          <cell r="G606" t="str">
            <v>2012012</v>
          </cell>
          <cell r="H606">
            <v>0</v>
          </cell>
          <cell r="I606">
            <v>0</v>
          </cell>
          <cell r="J606">
            <v>0</v>
          </cell>
          <cell r="K606">
            <v>0</v>
          </cell>
          <cell r="L606">
            <v>0</v>
          </cell>
          <cell r="M606">
            <v>0</v>
          </cell>
          <cell r="N606">
            <v>0</v>
          </cell>
          <cell r="O606">
            <v>0</v>
          </cell>
        </row>
        <row r="607">
          <cell r="D607" t="str">
            <v>10700250209</v>
          </cell>
          <cell r="E607" t="str">
            <v>（中央）粤财科教[2024]245号-2025年中央财政支持地方高校改革发展资金-高校港澳台华侨生生均经费</v>
          </cell>
          <cell r="F607" t="str">
            <v>黄彬</v>
          </cell>
          <cell r="G607" t="str">
            <v>2012012</v>
          </cell>
          <cell r="H607">
            <v>0</v>
          </cell>
          <cell r="I607">
            <v>0</v>
          </cell>
          <cell r="J607">
            <v>0</v>
          </cell>
          <cell r="K607">
            <v>0</v>
          </cell>
          <cell r="L607">
            <v>0</v>
          </cell>
          <cell r="M607">
            <v>0</v>
          </cell>
          <cell r="N607">
            <v>0</v>
          </cell>
          <cell r="O607">
            <v>0</v>
          </cell>
        </row>
        <row r="608">
          <cell r="D608" t="str">
            <v>10700251007</v>
          </cell>
          <cell r="E608" t="str">
            <v>申博更大专项工作经费（补充）</v>
          </cell>
          <cell r="F608" t="str">
            <v>黄彬</v>
          </cell>
          <cell r="G608" t="str">
            <v>2012012</v>
          </cell>
          <cell r="H608">
            <v>0</v>
          </cell>
          <cell r="I608">
            <v>5000000</v>
          </cell>
          <cell r="J608">
            <v>0</v>
          </cell>
          <cell r="K608">
            <v>5000000</v>
          </cell>
          <cell r="L608">
            <v>0</v>
          </cell>
          <cell r="M608">
            <v>0</v>
          </cell>
          <cell r="N608">
            <v>0</v>
          </cell>
          <cell r="O608">
            <v>5000000</v>
          </cell>
        </row>
        <row r="609">
          <cell r="D609" t="str">
            <v>10700251008</v>
          </cell>
          <cell r="E609" t="str">
            <v>学科群及校级重点学科建设经费</v>
          </cell>
          <cell r="F609" t="str">
            <v>黄彬</v>
          </cell>
          <cell r="G609" t="str">
            <v>2012012</v>
          </cell>
          <cell r="H609">
            <v>0</v>
          </cell>
          <cell r="I609">
            <v>862500</v>
          </cell>
          <cell r="J609">
            <v>0</v>
          </cell>
          <cell r="K609">
            <v>862500</v>
          </cell>
          <cell r="L609">
            <v>0</v>
          </cell>
          <cell r="M609">
            <v>0</v>
          </cell>
          <cell r="N609">
            <v>0</v>
          </cell>
          <cell r="O609">
            <v>862500</v>
          </cell>
        </row>
        <row r="610">
          <cell r="D610" t="str">
            <v>10700251009</v>
          </cell>
          <cell r="E610" t="str">
            <v>博士硕士学位点培育建设与申报工作经费（补充）</v>
          </cell>
          <cell r="F610" t="str">
            <v>黄彬</v>
          </cell>
          <cell r="G610" t="str">
            <v>2012012</v>
          </cell>
          <cell r="H610">
            <v>0</v>
          </cell>
          <cell r="I610">
            <v>733751</v>
          </cell>
          <cell r="J610">
            <v>0</v>
          </cell>
          <cell r="K610">
            <v>733751</v>
          </cell>
          <cell r="L610">
            <v>0</v>
          </cell>
          <cell r="M610">
            <v>0</v>
          </cell>
          <cell r="N610">
            <v>0</v>
          </cell>
          <cell r="O610">
            <v>733751</v>
          </cell>
        </row>
        <row r="611">
          <cell r="D611" t="str">
            <v>10700251111</v>
          </cell>
          <cell r="E611" t="str">
            <v>高教研究项目立项经费</v>
          </cell>
          <cell r="F611" t="str">
            <v>黄彬</v>
          </cell>
          <cell r="G611" t="str">
            <v>2012012</v>
          </cell>
          <cell r="H611">
            <v>0</v>
          </cell>
          <cell r="I611">
            <v>19000</v>
          </cell>
          <cell r="J611">
            <v>0</v>
          </cell>
          <cell r="K611">
            <v>19000</v>
          </cell>
          <cell r="L611">
            <v>0</v>
          </cell>
          <cell r="M611">
            <v>0</v>
          </cell>
          <cell r="N611">
            <v>0</v>
          </cell>
          <cell r="O611">
            <v>19000</v>
          </cell>
        </row>
        <row r="612">
          <cell r="D612" t="str">
            <v>10700251111001</v>
          </cell>
          <cell r="E612" t="str">
            <v>教育、科技、人才“三位一体”视域下地方理工科大学支撑新质生产力发展研究</v>
          </cell>
          <cell r="F612" t="str">
            <v>刘学民</v>
          </cell>
          <cell r="G612" t="str">
            <v>2022094</v>
          </cell>
          <cell r="H612">
            <v>0</v>
          </cell>
          <cell r="I612">
            <v>9500</v>
          </cell>
          <cell r="J612">
            <v>1890</v>
          </cell>
          <cell r="K612">
            <v>7610</v>
          </cell>
          <cell r="L612">
            <v>0</v>
          </cell>
          <cell r="M612">
            <v>1795</v>
          </cell>
          <cell r="N612">
            <v>0</v>
          </cell>
          <cell r="O612">
            <v>5815</v>
          </cell>
        </row>
        <row r="613">
          <cell r="D613" t="str">
            <v>10700251111002</v>
          </cell>
          <cell r="E613" t="str">
            <v>新型高水平理工科大学土木工程专业学生国际化能力提升路径研究</v>
          </cell>
          <cell r="F613" t="str">
            <v>田俊</v>
          </cell>
          <cell r="G613" t="str">
            <v>2017134</v>
          </cell>
          <cell r="H613">
            <v>0</v>
          </cell>
          <cell r="I613">
            <v>9500</v>
          </cell>
          <cell r="J613">
            <v>8355</v>
          </cell>
          <cell r="K613">
            <v>1145</v>
          </cell>
          <cell r="L613">
            <v>0</v>
          </cell>
          <cell r="M613">
            <v>0</v>
          </cell>
          <cell r="N613">
            <v>0</v>
          </cell>
          <cell r="O613">
            <v>1145</v>
          </cell>
        </row>
        <row r="614">
          <cell r="D614" t="str">
            <v>10700251111003</v>
          </cell>
          <cell r="E614" t="str">
            <v>地方理工科大学服务区域高质量发展模式研究</v>
          </cell>
          <cell r="F614" t="str">
            <v>陈田</v>
          </cell>
          <cell r="G614" t="str">
            <v>2022192</v>
          </cell>
          <cell r="H614">
            <v>0</v>
          </cell>
          <cell r="I614">
            <v>4750</v>
          </cell>
          <cell r="J614">
            <v>0</v>
          </cell>
          <cell r="K614">
            <v>4750</v>
          </cell>
          <cell r="L614">
            <v>0</v>
          </cell>
          <cell r="M614">
            <v>0</v>
          </cell>
          <cell r="N614">
            <v>0</v>
          </cell>
          <cell r="O614">
            <v>4750</v>
          </cell>
        </row>
        <row r="615">
          <cell r="D615" t="str">
            <v>10700251111004</v>
          </cell>
          <cell r="E615" t="str">
            <v>权责清单视角下地方理工科大学校院两级改革全过程管理机制研究</v>
          </cell>
          <cell r="F615" t="str">
            <v>贾茹</v>
          </cell>
          <cell r="G615" t="str">
            <v>2018099</v>
          </cell>
          <cell r="H615">
            <v>0</v>
          </cell>
          <cell r="I615">
            <v>4750</v>
          </cell>
          <cell r="J615">
            <v>4750</v>
          </cell>
          <cell r="K615">
            <v>0</v>
          </cell>
          <cell r="L615">
            <v>0</v>
          </cell>
          <cell r="M615">
            <v>0</v>
          </cell>
          <cell r="N615">
            <v>0</v>
          </cell>
          <cell r="O615">
            <v>0</v>
          </cell>
        </row>
        <row r="616">
          <cell r="D616" t="str">
            <v>10700251111005</v>
          </cell>
          <cell r="E616" t="str">
            <v>学习分析工具与课堂对话相结合的高校理工科学生高阶思维能力培养的实证研究</v>
          </cell>
          <cell r="F616" t="str">
            <v>于雅文</v>
          </cell>
          <cell r="G616" t="str">
            <v>2024076</v>
          </cell>
          <cell r="H616">
            <v>0</v>
          </cell>
          <cell r="I616">
            <v>4750</v>
          </cell>
          <cell r="J616">
            <v>3105.6</v>
          </cell>
          <cell r="K616">
            <v>1644.4</v>
          </cell>
          <cell r="L616">
            <v>0</v>
          </cell>
          <cell r="M616">
            <v>0</v>
          </cell>
          <cell r="N616">
            <v>0</v>
          </cell>
          <cell r="O616">
            <v>1644.4</v>
          </cell>
        </row>
        <row r="617">
          <cell r="D617" t="str">
            <v>10700251111006</v>
          </cell>
          <cell r="E617" t="str">
            <v>新型高水平理工科大学辅导员关键能力提升研究</v>
          </cell>
          <cell r="F617" t="str">
            <v>黄楚刁</v>
          </cell>
          <cell r="G617" t="str">
            <v>2011013</v>
          </cell>
          <cell r="H617">
            <v>0</v>
          </cell>
          <cell r="I617">
            <v>4750</v>
          </cell>
          <cell r="J617">
            <v>0</v>
          </cell>
          <cell r="K617">
            <v>4750</v>
          </cell>
          <cell r="L617">
            <v>0</v>
          </cell>
          <cell r="M617">
            <v>0</v>
          </cell>
          <cell r="N617">
            <v>0</v>
          </cell>
          <cell r="O617">
            <v>4750</v>
          </cell>
        </row>
        <row r="618">
          <cell r="D618" t="str">
            <v>10700251111007</v>
          </cell>
          <cell r="E618" t="str">
            <v>地方理工科大学劳动教育促进新质生产力发展研究</v>
          </cell>
          <cell r="F618" t="str">
            <v>罗嘉楠</v>
          </cell>
          <cell r="G618" t="str">
            <v>2018263</v>
          </cell>
          <cell r="H618">
            <v>0</v>
          </cell>
          <cell r="I618">
            <v>4750</v>
          </cell>
          <cell r="J618">
            <v>4750</v>
          </cell>
          <cell r="K618">
            <v>0</v>
          </cell>
          <cell r="L618">
            <v>0</v>
          </cell>
          <cell r="M618">
            <v>0</v>
          </cell>
          <cell r="N618">
            <v>0</v>
          </cell>
          <cell r="O618">
            <v>0</v>
          </cell>
        </row>
        <row r="619">
          <cell r="D619" t="str">
            <v>10700251111008</v>
          </cell>
          <cell r="E619" t="str">
            <v>新型高水平理工科大学服务区域高质量发展路径研究</v>
          </cell>
          <cell r="F619" t="str">
            <v>李蓬实</v>
          </cell>
          <cell r="G619" t="str">
            <v>2018074</v>
          </cell>
          <cell r="H619">
            <v>0</v>
          </cell>
          <cell r="I619">
            <v>4750</v>
          </cell>
          <cell r="J619">
            <v>2198</v>
          </cell>
          <cell r="K619">
            <v>2552</v>
          </cell>
          <cell r="L619">
            <v>0</v>
          </cell>
          <cell r="M619">
            <v>0</v>
          </cell>
          <cell r="N619">
            <v>0</v>
          </cell>
          <cell r="O619">
            <v>2552</v>
          </cell>
        </row>
        <row r="620">
          <cell r="D620" t="str">
            <v>10800193900080</v>
          </cell>
          <cell r="E620" t="str">
            <v>新工科背景下《电力电子技术》课程体系改革</v>
          </cell>
          <cell r="F620" t="str">
            <v>张志</v>
          </cell>
          <cell r="G620" t="str">
            <v>2013017</v>
          </cell>
          <cell r="H620">
            <v>0</v>
          </cell>
          <cell r="I620">
            <v>0</v>
          </cell>
          <cell r="J620">
            <v>0</v>
          </cell>
          <cell r="K620">
            <v>0</v>
          </cell>
          <cell r="L620">
            <v>0</v>
          </cell>
          <cell r="M620">
            <v>0</v>
          </cell>
          <cell r="N620">
            <v>0</v>
          </cell>
          <cell r="O620">
            <v>0</v>
          </cell>
        </row>
        <row r="621">
          <cell r="D621" t="str">
            <v>10800193900157</v>
          </cell>
          <cell r="E621" t="str">
            <v>东莞理工学院与戴尔（中国）有限公司“教育</v>
          </cell>
          <cell r="F621" t="str">
            <v>胡耀华</v>
          </cell>
          <cell r="G621" t="str">
            <v>2006022</v>
          </cell>
          <cell r="H621">
            <v>0</v>
          </cell>
          <cell r="I621">
            <v>0</v>
          </cell>
          <cell r="J621">
            <v>0</v>
          </cell>
          <cell r="K621">
            <v>0</v>
          </cell>
          <cell r="L621">
            <v>0</v>
          </cell>
          <cell r="M621">
            <v>0</v>
          </cell>
          <cell r="N621">
            <v>0</v>
          </cell>
          <cell r="O621">
            <v>0</v>
          </cell>
        </row>
        <row r="622">
          <cell r="D622" t="str">
            <v>108002039018</v>
          </cell>
          <cell r="E622" t="str">
            <v>《科学思维与科学研究》课程教学改革</v>
          </cell>
          <cell r="F622" t="str">
            <v>陈伟</v>
          </cell>
          <cell r="G622" t="str">
            <v>2003020</v>
          </cell>
          <cell r="H622">
            <v>239.44</v>
          </cell>
          <cell r="I622">
            <v>0</v>
          </cell>
          <cell r="J622">
            <v>0</v>
          </cell>
          <cell r="K622">
            <v>239.44</v>
          </cell>
          <cell r="L622">
            <v>0</v>
          </cell>
          <cell r="M622">
            <v>0</v>
          </cell>
          <cell r="N622">
            <v>0</v>
          </cell>
          <cell r="O622">
            <v>239.44</v>
          </cell>
        </row>
        <row r="623">
          <cell r="D623" t="str">
            <v>108002039024</v>
          </cell>
          <cell r="E623" t="str">
            <v>面向新工科的GaussDB数据库课程建设</v>
          </cell>
          <cell r="F623" t="str">
            <v>赵铁柱</v>
          </cell>
          <cell r="G623" t="str">
            <v>2012047</v>
          </cell>
          <cell r="H623">
            <v>0</v>
          </cell>
          <cell r="I623">
            <v>0</v>
          </cell>
          <cell r="J623">
            <v>0</v>
          </cell>
          <cell r="K623">
            <v>0</v>
          </cell>
          <cell r="L623">
            <v>0</v>
          </cell>
          <cell r="M623">
            <v>0</v>
          </cell>
          <cell r="N623">
            <v>0</v>
          </cell>
          <cell r="O623">
            <v>0</v>
          </cell>
        </row>
        <row r="624">
          <cell r="D624" t="str">
            <v>108002039066</v>
          </cell>
          <cell r="E624" t="str">
            <v>嵌入式、人工智能课程的实践教学改革</v>
          </cell>
          <cell r="F624" t="str">
            <v>张兆云</v>
          </cell>
          <cell r="G624" t="str">
            <v>2016006</v>
          </cell>
          <cell r="H624">
            <v>0</v>
          </cell>
          <cell r="I624">
            <v>0</v>
          </cell>
          <cell r="J624">
            <v>0</v>
          </cell>
          <cell r="K624">
            <v>0</v>
          </cell>
          <cell r="L624">
            <v>0</v>
          </cell>
          <cell r="M624">
            <v>0</v>
          </cell>
          <cell r="N624">
            <v>0</v>
          </cell>
          <cell r="O624">
            <v>0</v>
          </cell>
        </row>
        <row r="625">
          <cell r="D625" t="str">
            <v>108002039106</v>
          </cell>
          <cell r="E625" t="str">
            <v>电子信息系统综合设计与实践课程实践体系建</v>
          </cell>
          <cell r="F625" t="str">
            <v>张志坚</v>
          </cell>
          <cell r="G625" t="str">
            <v>2006044</v>
          </cell>
          <cell r="H625">
            <v>249.04</v>
          </cell>
          <cell r="I625">
            <v>0</v>
          </cell>
          <cell r="J625">
            <v>0</v>
          </cell>
          <cell r="K625">
            <v>249.04</v>
          </cell>
          <cell r="L625">
            <v>0</v>
          </cell>
          <cell r="M625">
            <v>0</v>
          </cell>
          <cell r="N625">
            <v>0</v>
          </cell>
          <cell r="O625">
            <v>249.04</v>
          </cell>
        </row>
        <row r="626">
          <cell r="D626" t="str">
            <v>108002039114</v>
          </cell>
          <cell r="E626" t="str">
            <v>智能机器人课程教学改革</v>
          </cell>
          <cell r="F626" t="str">
            <v>王福杰</v>
          </cell>
          <cell r="G626" t="str">
            <v>2018077</v>
          </cell>
          <cell r="H626">
            <v>22968.12</v>
          </cell>
          <cell r="I626">
            <v>0</v>
          </cell>
          <cell r="J626">
            <v>0</v>
          </cell>
          <cell r="K626">
            <v>22968.12</v>
          </cell>
          <cell r="L626">
            <v>0</v>
          </cell>
          <cell r="M626">
            <v>0</v>
          </cell>
          <cell r="N626">
            <v>0</v>
          </cell>
          <cell r="O626">
            <v>22968.12</v>
          </cell>
        </row>
        <row r="627">
          <cell r="D627" t="str">
            <v>108002061015</v>
          </cell>
          <cell r="E627" t="str">
            <v>课程建设费</v>
          </cell>
          <cell r="F627" t="str">
            <v>王红成</v>
          </cell>
          <cell r="G627" t="str">
            <v>2007023</v>
          </cell>
          <cell r="H627">
            <v>0</v>
          </cell>
          <cell r="I627">
            <v>0</v>
          </cell>
          <cell r="J627">
            <v>0</v>
          </cell>
          <cell r="K627">
            <v>0</v>
          </cell>
          <cell r="L627">
            <v>0</v>
          </cell>
          <cell r="M627">
            <v>0</v>
          </cell>
          <cell r="N627">
            <v>0</v>
          </cell>
          <cell r="O627">
            <v>0</v>
          </cell>
        </row>
        <row r="628">
          <cell r="D628" t="str">
            <v>108002063018</v>
          </cell>
          <cell r="E628" t="str">
            <v>专业建设费</v>
          </cell>
          <cell r="F628" t="str">
            <v>王红成</v>
          </cell>
          <cell r="G628" t="str">
            <v>2007023</v>
          </cell>
          <cell r="H628">
            <v>0</v>
          </cell>
          <cell r="I628">
            <v>0</v>
          </cell>
          <cell r="J628">
            <v>0</v>
          </cell>
          <cell r="K628">
            <v>0</v>
          </cell>
          <cell r="L628">
            <v>0</v>
          </cell>
          <cell r="M628">
            <v>0</v>
          </cell>
          <cell r="N628">
            <v>0</v>
          </cell>
          <cell r="O628">
            <v>0</v>
          </cell>
        </row>
        <row r="629">
          <cell r="D629" t="str">
            <v>10800211052</v>
          </cell>
          <cell r="E629" t="str">
            <v>教室教学条件提升专项</v>
          </cell>
          <cell r="F629" t="str">
            <v>王红成</v>
          </cell>
          <cell r="G629" t="str">
            <v>2007023</v>
          </cell>
          <cell r="H629">
            <v>0</v>
          </cell>
          <cell r="I629">
            <v>0</v>
          </cell>
          <cell r="J629">
            <v>0</v>
          </cell>
          <cell r="K629">
            <v>0</v>
          </cell>
          <cell r="L629">
            <v>0</v>
          </cell>
          <cell r="M629">
            <v>0.01</v>
          </cell>
          <cell r="N629">
            <v>0</v>
          </cell>
          <cell r="O629">
            <v>-0.01</v>
          </cell>
        </row>
        <row r="630">
          <cell r="D630" t="str">
            <v>10800211053145</v>
          </cell>
          <cell r="E630" t="str">
            <v>化工原理实验</v>
          </cell>
          <cell r="F630" t="str">
            <v>邵友元</v>
          </cell>
          <cell r="G630" t="str">
            <v>2007039</v>
          </cell>
          <cell r="H630">
            <v>0</v>
          </cell>
          <cell r="I630">
            <v>0</v>
          </cell>
          <cell r="J630">
            <v>0</v>
          </cell>
          <cell r="K630">
            <v>0</v>
          </cell>
          <cell r="L630">
            <v>0</v>
          </cell>
          <cell r="M630">
            <v>0</v>
          </cell>
          <cell r="N630">
            <v>0</v>
          </cell>
          <cell r="O630">
            <v>0</v>
          </cell>
        </row>
        <row r="631">
          <cell r="D631" t="str">
            <v>10800211053167</v>
          </cell>
          <cell r="E631" t="str">
            <v>基于创新能力培养和教育信息化的工程测量微</v>
          </cell>
          <cell r="F631" t="str">
            <v>潘兆东</v>
          </cell>
          <cell r="G631" t="str">
            <v>2017072</v>
          </cell>
          <cell r="H631">
            <v>0</v>
          </cell>
          <cell r="I631">
            <v>0</v>
          </cell>
          <cell r="J631">
            <v>0</v>
          </cell>
          <cell r="K631">
            <v>0</v>
          </cell>
          <cell r="L631">
            <v>0</v>
          </cell>
          <cell r="M631">
            <v>0</v>
          </cell>
          <cell r="N631">
            <v>0</v>
          </cell>
          <cell r="O631">
            <v>0</v>
          </cell>
        </row>
        <row r="632">
          <cell r="D632" t="str">
            <v>10800211054008</v>
          </cell>
          <cell r="E632" t="str">
            <v>大学生创新创业训练项目专项经费</v>
          </cell>
          <cell r="F632" t="str">
            <v>王红成</v>
          </cell>
          <cell r="G632" t="str">
            <v>2007023</v>
          </cell>
          <cell r="H632">
            <v>0</v>
          </cell>
          <cell r="I632">
            <v>0</v>
          </cell>
          <cell r="J632">
            <v>0</v>
          </cell>
          <cell r="K632">
            <v>0</v>
          </cell>
          <cell r="L632">
            <v>0</v>
          </cell>
          <cell r="M632">
            <v>0</v>
          </cell>
          <cell r="N632">
            <v>0</v>
          </cell>
          <cell r="O632">
            <v>0</v>
          </cell>
        </row>
        <row r="633">
          <cell r="D633" t="str">
            <v>10800211055</v>
          </cell>
          <cell r="E633" t="str">
            <v>课程建设费</v>
          </cell>
          <cell r="F633" t="str">
            <v>王红成</v>
          </cell>
          <cell r="G633" t="str">
            <v>2007023</v>
          </cell>
          <cell r="H633">
            <v>0</v>
          </cell>
          <cell r="I633">
            <v>0</v>
          </cell>
          <cell r="J633">
            <v>0</v>
          </cell>
          <cell r="K633">
            <v>0</v>
          </cell>
          <cell r="L633">
            <v>0</v>
          </cell>
          <cell r="M633">
            <v>0</v>
          </cell>
          <cell r="N633">
            <v>0</v>
          </cell>
          <cell r="O633">
            <v>0</v>
          </cell>
        </row>
        <row r="634">
          <cell r="D634" t="str">
            <v>10800211055001</v>
          </cell>
          <cell r="E634" t="str">
            <v>线性代数</v>
          </cell>
          <cell r="F634" t="str">
            <v>李伯忍</v>
          </cell>
          <cell r="G634" t="str">
            <v>2004026</v>
          </cell>
          <cell r="H634">
            <v>0</v>
          </cell>
          <cell r="I634">
            <v>0</v>
          </cell>
          <cell r="J634">
            <v>0</v>
          </cell>
          <cell r="K634">
            <v>0</v>
          </cell>
          <cell r="L634">
            <v>0</v>
          </cell>
          <cell r="M634">
            <v>0</v>
          </cell>
          <cell r="N634">
            <v>0</v>
          </cell>
          <cell r="O634">
            <v>0</v>
          </cell>
        </row>
        <row r="635">
          <cell r="D635" t="str">
            <v>10800211055002</v>
          </cell>
          <cell r="E635" t="str">
            <v>外贸英语函电</v>
          </cell>
          <cell r="F635" t="str">
            <v>卢晓晴</v>
          </cell>
          <cell r="G635" t="str">
            <v>2005037</v>
          </cell>
          <cell r="H635">
            <v>0</v>
          </cell>
          <cell r="I635">
            <v>0</v>
          </cell>
          <cell r="J635">
            <v>0</v>
          </cell>
          <cell r="K635">
            <v>0</v>
          </cell>
          <cell r="L635">
            <v>0</v>
          </cell>
          <cell r="M635">
            <v>0</v>
          </cell>
          <cell r="N635">
            <v>0</v>
          </cell>
          <cell r="O635">
            <v>0</v>
          </cell>
        </row>
        <row r="636">
          <cell r="D636" t="str">
            <v>10800211055003</v>
          </cell>
          <cell r="E636" t="str">
            <v>工科英语视听说</v>
          </cell>
          <cell r="F636" t="str">
            <v>张力</v>
          </cell>
          <cell r="G636" t="str">
            <v>2008022</v>
          </cell>
          <cell r="H636">
            <v>0</v>
          </cell>
          <cell r="I636">
            <v>0</v>
          </cell>
          <cell r="J636">
            <v>0</v>
          </cell>
          <cell r="K636">
            <v>0</v>
          </cell>
          <cell r="L636">
            <v>0</v>
          </cell>
          <cell r="M636">
            <v>0</v>
          </cell>
          <cell r="N636">
            <v>0</v>
          </cell>
          <cell r="O636">
            <v>0</v>
          </cell>
        </row>
        <row r="637">
          <cell r="D637" t="str">
            <v>10800211055004</v>
          </cell>
          <cell r="E637" t="str">
            <v>会计学原理</v>
          </cell>
          <cell r="F637" t="str">
            <v>段宁</v>
          </cell>
          <cell r="G637" t="str">
            <v>2009029</v>
          </cell>
          <cell r="H637">
            <v>0</v>
          </cell>
          <cell r="I637">
            <v>0</v>
          </cell>
          <cell r="J637">
            <v>0</v>
          </cell>
          <cell r="K637">
            <v>0</v>
          </cell>
          <cell r="L637">
            <v>0</v>
          </cell>
          <cell r="M637">
            <v>0</v>
          </cell>
          <cell r="N637">
            <v>0</v>
          </cell>
          <cell r="O637">
            <v>0</v>
          </cell>
        </row>
        <row r="638">
          <cell r="D638" t="str">
            <v>10800211055005</v>
          </cell>
          <cell r="E638" t="str">
            <v>行政法与行政诉讼法</v>
          </cell>
          <cell r="F638" t="str">
            <v>钟碧莹</v>
          </cell>
          <cell r="G638" t="str">
            <v>2018018</v>
          </cell>
          <cell r="H638">
            <v>0</v>
          </cell>
          <cell r="I638">
            <v>0</v>
          </cell>
          <cell r="J638">
            <v>0</v>
          </cell>
          <cell r="K638">
            <v>0</v>
          </cell>
          <cell r="L638">
            <v>0</v>
          </cell>
          <cell r="M638">
            <v>0</v>
          </cell>
          <cell r="N638">
            <v>0</v>
          </cell>
          <cell r="O638">
            <v>0</v>
          </cell>
        </row>
        <row r="639">
          <cell r="D639" t="str">
            <v>10800211055006</v>
          </cell>
          <cell r="E639" t="str">
            <v>服务业管理</v>
          </cell>
          <cell r="F639" t="str">
            <v>杨葱葱</v>
          </cell>
          <cell r="G639" t="str">
            <v>2016011</v>
          </cell>
          <cell r="H639">
            <v>0</v>
          </cell>
          <cell r="I639">
            <v>0</v>
          </cell>
          <cell r="J639">
            <v>0</v>
          </cell>
          <cell r="K639">
            <v>0</v>
          </cell>
          <cell r="L639">
            <v>0</v>
          </cell>
          <cell r="M639">
            <v>0</v>
          </cell>
          <cell r="N639">
            <v>0</v>
          </cell>
          <cell r="O639">
            <v>0</v>
          </cell>
        </row>
        <row r="640">
          <cell r="D640" t="str">
            <v>10800211055007</v>
          </cell>
          <cell r="E640" t="str">
            <v>化工专业综合设计实验</v>
          </cell>
          <cell r="F640" t="str">
            <v>涂军令</v>
          </cell>
          <cell r="G640" t="str">
            <v>2015006</v>
          </cell>
          <cell r="H640">
            <v>0</v>
          </cell>
          <cell r="I640">
            <v>0</v>
          </cell>
          <cell r="J640">
            <v>0</v>
          </cell>
          <cell r="K640">
            <v>0</v>
          </cell>
          <cell r="L640">
            <v>0</v>
          </cell>
          <cell r="M640">
            <v>0</v>
          </cell>
          <cell r="N640">
            <v>0</v>
          </cell>
          <cell r="O640">
            <v>0</v>
          </cell>
        </row>
        <row r="641">
          <cell r="D641" t="str">
            <v>10800211055008</v>
          </cell>
          <cell r="E641" t="str">
            <v>分析化学实验</v>
          </cell>
          <cell r="F641" t="str">
            <v>彭敏</v>
          </cell>
          <cell r="G641" t="str">
            <v>2004027</v>
          </cell>
          <cell r="H641">
            <v>0</v>
          </cell>
          <cell r="I641">
            <v>0</v>
          </cell>
          <cell r="J641">
            <v>0</v>
          </cell>
          <cell r="K641">
            <v>0</v>
          </cell>
          <cell r="L641">
            <v>0</v>
          </cell>
          <cell r="M641">
            <v>0</v>
          </cell>
          <cell r="N641">
            <v>0</v>
          </cell>
          <cell r="O641">
            <v>0</v>
          </cell>
        </row>
        <row r="642">
          <cell r="D642" t="str">
            <v>10800211055009</v>
          </cell>
          <cell r="E642" t="str">
            <v>无机化学实验</v>
          </cell>
          <cell r="F642" t="str">
            <v>谭桂平</v>
          </cell>
          <cell r="G642" t="str">
            <v>2012041</v>
          </cell>
          <cell r="H642">
            <v>0</v>
          </cell>
          <cell r="I642">
            <v>0</v>
          </cell>
          <cell r="J642">
            <v>0</v>
          </cell>
          <cell r="K642">
            <v>0</v>
          </cell>
          <cell r="L642">
            <v>0</v>
          </cell>
          <cell r="M642">
            <v>0</v>
          </cell>
          <cell r="N642">
            <v>0</v>
          </cell>
          <cell r="O642">
            <v>0</v>
          </cell>
        </row>
        <row r="643">
          <cell r="D643" t="str">
            <v>10800211055010</v>
          </cell>
          <cell r="E643" t="str">
            <v>高频电子线路</v>
          </cell>
          <cell r="F643" t="str">
            <v>林盛鑫</v>
          </cell>
          <cell r="G643" t="str">
            <v>2003094</v>
          </cell>
          <cell r="H643">
            <v>0</v>
          </cell>
          <cell r="I643">
            <v>0</v>
          </cell>
          <cell r="J643">
            <v>0</v>
          </cell>
          <cell r="K643">
            <v>0</v>
          </cell>
          <cell r="L643">
            <v>0</v>
          </cell>
          <cell r="M643">
            <v>0</v>
          </cell>
          <cell r="N643">
            <v>0</v>
          </cell>
          <cell r="O643">
            <v>0</v>
          </cell>
        </row>
        <row r="644">
          <cell r="D644" t="str">
            <v>10800211055011</v>
          </cell>
          <cell r="E644" t="str">
            <v>化工原理实验</v>
          </cell>
          <cell r="F644" t="str">
            <v>李永梅</v>
          </cell>
          <cell r="G644" t="str">
            <v>2005013</v>
          </cell>
          <cell r="H644">
            <v>0</v>
          </cell>
          <cell r="I644">
            <v>0</v>
          </cell>
          <cell r="J644">
            <v>0</v>
          </cell>
          <cell r="K644">
            <v>0</v>
          </cell>
          <cell r="L644">
            <v>0</v>
          </cell>
          <cell r="M644">
            <v>0</v>
          </cell>
          <cell r="N644">
            <v>0</v>
          </cell>
          <cell r="O644">
            <v>0</v>
          </cell>
        </row>
        <row r="645">
          <cell r="D645" t="str">
            <v>10800211055012</v>
          </cell>
          <cell r="E645" t="str">
            <v>思想道德修养与法律基础</v>
          </cell>
          <cell r="F645" t="str">
            <v>张庆吉</v>
          </cell>
          <cell r="G645" t="str">
            <v>2011002</v>
          </cell>
          <cell r="H645">
            <v>0</v>
          </cell>
          <cell r="I645">
            <v>0</v>
          </cell>
          <cell r="J645">
            <v>0</v>
          </cell>
          <cell r="K645">
            <v>0</v>
          </cell>
          <cell r="L645">
            <v>0</v>
          </cell>
          <cell r="M645">
            <v>0</v>
          </cell>
          <cell r="N645">
            <v>0</v>
          </cell>
          <cell r="O645">
            <v>0</v>
          </cell>
        </row>
        <row r="646">
          <cell r="D646" t="str">
            <v>10800211055013</v>
          </cell>
          <cell r="E646" t="str">
            <v>毛泽东思想和中国特色社会主义理论体系概论</v>
          </cell>
          <cell r="F646" t="str">
            <v>杨云安</v>
          </cell>
          <cell r="G646" t="str">
            <v>2018064</v>
          </cell>
          <cell r="H646">
            <v>0</v>
          </cell>
          <cell r="I646">
            <v>0</v>
          </cell>
          <cell r="J646">
            <v>0</v>
          </cell>
          <cell r="K646">
            <v>0</v>
          </cell>
          <cell r="L646">
            <v>0</v>
          </cell>
          <cell r="M646">
            <v>0</v>
          </cell>
          <cell r="N646">
            <v>0</v>
          </cell>
          <cell r="O646">
            <v>0</v>
          </cell>
        </row>
        <row r="647">
          <cell r="D647" t="str">
            <v>10800211055014</v>
          </cell>
          <cell r="E647" t="str">
            <v>国学与人生</v>
          </cell>
          <cell r="F647" t="str">
            <v>吕有云</v>
          </cell>
          <cell r="G647" t="str">
            <v>2005012</v>
          </cell>
          <cell r="H647">
            <v>0</v>
          </cell>
          <cell r="I647">
            <v>0</v>
          </cell>
          <cell r="J647">
            <v>0</v>
          </cell>
          <cell r="K647">
            <v>0</v>
          </cell>
          <cell r="L647">
            <v>0</v>
          </cell>
          <cell r="M647">
            <v>0</v>
          </cell>
          <cell r="N647">
            <v>0</v>
          </cell>
          <cell r="O647">
            <v>0</v>
          </cell>
        </row>
        <row r="648">
          <cell r="D648" t="str">
            <v>10800211055015</v>
          </cell>
          <cell r="E648" t="str">
            <v>环境问题观察</v>
          </cell>
          <cell r="F648" t="str">
            <v>刘蕾</v>
          </cell>
          <cell r="G648" t="str">
            <v>2011010</v>
          </cell>
          <cell r="H648">
            <v>0</v>
          </cell>
          <cell r="I648">
            <v>0</v>
          </cell>
          <cell r="J648">
            <v>0</v>
          </cell>
          <cell r="K648">
            <v>0</v>
          </cell>
          <cell r="L648">
            <v>0</v>
          </cell>
          <cell r="M648">
            <v>0</v>
          </cell>
          <cell r="N648">
            <v>0</v>
          </cell>
          <cell r="O648">
            <v>0</v>
          </cell>
        </row>
        <row r="649">
          <cell r="D649" t="str">
            <v>10800211055016</v>
          </cell>
          <cell r="E649" t="str">
            <v>陶瓷工艺学</v>
          </cell>
          <cell r="F649" t="str">
            <v>花开慧</v>
          </cell>
          <cell r="G649" t="str">
            <v>2017076</v>
          </cell>
          <cell r="H649">
            <v>0</v>
          </cell>
          <cell r="I649">
            <v>0</v>
          </cell>
          <cell r="J649">
            <v>0</v>
          </cell>
          <cell r="K649">
            <v>0</v>
          </cell>
          <cell r="L649">
            <v>0</v>
          </cell>
          <cell r="M649">
            <v>0</v>
          </cell>
          <cell r="N649">
            <v>0</v>
          </cell>
          <cell r="O649">
            <v>0</v>
          </cell>
        </row>
        <row r="650">
          <cell r="D650" t="str">
            <v>10800211055017</v>
          </cell>
          <cell r="E650" t="str">
            <v>Python统计分析与应用</v>
          </cell>
          <cell r="F650" t="str">
            <v>谭伟</v>
          </cell>
          <cell r="G650" t="str">
            <v>2002052</v>
          </cell>
          <cell r="H650">
            <v>0</v>
          </cell>
          <cell r="I650">
            <v>0</v>
          </cell>
          <cell r="J650">
            <v>0</v>
          </cell>
          <cell r="K650">
            <v>0</v>
          </cell>
          <cell r="L650">
            <v>0</v>
          </cell>
          <cell r="M650">
            <v>0</v>
          </cell>
          <cell r="N650">
            <v>0</v>
          </cell>
          <cell r="O650">
            <v>0</v>
          </cell>
        </row>
        <row r="651">
          <cell r="D651" t="str">
            <v>10800211055018</v>
          </cell>
          <cell r="E651" t="str">
            <v>新媒体与社会</v>
          </cell>
          <cell r="F651" t="str">
            <v>王芹</v>
          </cell>
          <cell r="G651" t="str">
            <v>2012002</v>
          </cell>
          <cell r="H651">
            <v>0</v>
          </cell>
          <cell r="I651">
            <v>0</v>
          </cell>
          <cell r="J651">
            <v>0</v>
          </cell>
          <cell r="K651">
            <v>0</v>
          </cell>
          <cell r="L651">
            <v>0</v>
          </cell>
          <cell r="M651">
            <v>0</v>
          </cell>
          <cell r="N651">
            <v>0</v>
          </cell>
          <cell r="O651">
            <v>0</v>
          </cell>
        </row>
        <row r="652">
          <cell r="D652" t="str">
            <v>10800211055019</v>
          </cell>
          <cell r="E652" t="str">
            <v>计算机类专业导论</v>
          </cell>
          <cell r="F652" t="str">
            <v>李环</v>
          </cell>
          <cell r="G652" t="str">
            <v>2003003</v>
          </cell>
          <cell r="H652">
            <v>0</v>
          </cell>
          <cell r="I652">
            <v>0</v>
          </cell>
          <cell r="J652">
            <v>0</v>
          </cell>
          <cell r="K652">
            <v>0</v>
          </cell>
          <cell r="L652">
            <v>0</v>
          </cell>
          <cell r="M652">
            <v>0</v>
          </cell>
          <cell r="N652">
            <v>0</v>
          </cell>
          <cell r="O652">
            <v>0</v>
          </cell>
        </row>
        <row r="653">
          <cell r="D653" t="str">
            <v>10800211055020</v>
          </cell>
          <cell r="E653" t="str">
            <v>装配式混凝土结构设计与施工</v>
          </cell>
          <cell r="F653" t="str">
            <v>艾心荧</v>
          </cell>
          <cell r="G653" t="str">
            <v>2015010</v>
          </cell>
          <cell r="H653">
            <v>0</v>
          </cell>
          <cell r="I653">
            <v>0</v>
          </cell>
          <cell r="J653">
            <v>0</v>
          </cell>
          <cell r="K653">
            <v>0</v>
          </cell>
          <cell r="L653">
            <v>0</v>
          </cell>
          <cell r="M653">
            <v>0</v>
          </cell>
          <cell r="N653">
            <v>0</v>
          </cell>
          <cell r="O653">
            <v>0</v>
          </cell>
        </row>
        <row r="654">
          <cell r="D654" t="str">
            <v>10800211055021</v>
          </cell>
          <cell r="E654" t="str">
            <v>集成电路工艺与设计</v>
          </cell>
          <cell r="F654" t="str">
            <v>卢贵主</v>
          </cell>
          <cell r="G654" t="str">
            <v>2006007</v>
          </cell>
          <cell r="H654">
            <v>0</v>
          </cell>
          <cell r="I654">
            <v>0</v>
          </cell>
          <cell r="J654">
            <v>0</v>
          </cell>
          <cell r="K654">
            <v>0</v>
          </cell>
          <cell r="L654">
            <v>0</v>
          </cell>
          <cell r="M654">
            <v>0</v>
          </cell>
          <cell r="N654">
            <v>0</v>
          </cell>
          <cell r="O654">
            <v>0</v>
          </cell>
        </row>
        <row r="655">
          <cell r="D655" t="str">
            <v>10800211055022</v>
          </cell>
          <cell r="E655" t="str">
            <v>大学物理</v>
          </cell>
          <cell r="F655" t="str">
            <v>何林</v>
          </cell>
          <cell r="G655" t="str">
            <v>2012030</v>
          </cell>
          <cell r="H655">
            <v>0</v>
          </cell>
          <cell r="I655">
            <v>0</v>
          </cell>
          <cell r="J655">
            <v>0</v>
          </cell>
          <cell r="K655">
            <v>0</v>
          </cell>
          <cell r="L655">
            <v>0</v>
          </cell>
          <cell r="M655">
            <v>0</v>
          </cell>
          <cell r="N655">
            <v>0</v>
          </cell>
          <cell r="O655">
            <v>0</v>
          </cell>
        </row>
        <row r="656">
          <cell r="D656" t="str">
            <v>10800211055023</v>
          </cell>
          <cell r="E656" t="str">
            <v>古代汉语</v>
          </cell>
          <cell r="F656" t="str">
            <v>周赛红</v>
          </cell>
          <cell r="G656" t="str">
            <v>2005035</v>
          </cell>
          <cell r="H656">
            <v>0</v>
          </cell>
          <cell r="I656">
            <v>0</v>
          </cell>
          <cell r="J656">
            <v>0</v>
          </cell>
          <cell r="K656">
            <v>0</v>
          </cell>
          <cell r="L656">
            <v>0</v>
          </cell>
          <cell r="M656">
            <v>0</v>
          </cell>
          <cell r="N656">
            <v>0</v>
          </cell>
          <cell r="O656">
            <v>0</v>
          </cell>
        </row>
        <row r="657">
          <cell r="D657" t="str">
            <v>10800211055024</v>
          </cell>
          <cell r="E657" t="str">
            <v>Plant Simulation基础</v>
          </cell>
          <cell r="F657" t="str">
            <v>孙泽文</v>
          </cell>
          <cell r="G657" t="str">
            <v>2018057</v>
          </cell>
          <cell r="H657">
            <v>0</v>
          </cell>
          <cell r="I657">
            <v>0</v>
          </cell>
          <cell r="J657">
            <v>0</v>
          </cell>
          <cell r="K657">
            <v>0</v>
          </cell>
          <cell r="L657">
            <v>0</v>
          </cell>
          <cell r="M657">
            <v>0</v>
          </cell>
          <cell r="N657">
            <v>0</v>
          </cell>
          <cell r="O657">
            <v>0</v>
          </cell>
        </row>
        <row r="658">
          <cell r="D658" t="str">
            <v>10800211055025</v>
          </cell>
          <cell r="E658" t="str">
            <v>Process Simulate仿真技术</v>
          </cell>
          <cell r="F658" t="str">
            <v>秦毅</v>
          </cell>
          <cell r="G658" t="str">
            <v>2018079</v>
          </cell>
          <cell r="H658">
            <v>0</v>
          </cell>
          <cell r="I658">
            <v>0</v>
          </cell>
          <cell r="J658">
            <v>0</v>
          </cell>
          <cell r="K658">
            <v>0</v>
          </cell>
          <cell r="L658">
            <v>0</v>
          </cell>
          <cell r="M658">
            <v>0</v>
          </cell>
          <cell r="N658">
            <v>0</v>
          </cell>
          <cell r="O658">
            <v>0</v>
          </cell>
        </row>
        <row r="659">
          <cell r="D659" t="str">
            <v>10800211055026</v>
          </cell>
          <cell r="E659" t="str">
            <v>WinCC数据采集与监控</v>
          </cell>
          <cell r="F659" t="str">
            <v>王福杰</v>
          </cell>
          <cell r="G659" t="str">
            <v>2018077</v>
          </cell>
          <cell r="H659">
            <v>0</v>
          </cell>
          <cell r="I659">
            <v>0</v>
          </cell>
          <cell r="J659">
            <v>0</v>
          </cell>
          <cell r="K659">
            <v>0</v>
          </cell>
          <cell r="L659">
            <v>0</v>
          </cell>
          <cell r="M659">
            <v>0</v>
          </cell>
          <cell r="N659">
            <v>0</v>
          </cell>
          <cell r="O659">
            <v>0</v>
          </cell>
        </row>
        <row r="660">
          <cell r="D660" t="str">
            <v>10800211055027</v>
          </cell>
          <cell r="E660" t="str">
            <v>NX提高</v>
          </cell>
          <cell r="F660" t="str">
            <v>秦斐燕</v>
          </cell>
          <cell r="G660" t="str">
            <v>2018267</v>
          </cell>
          <cell r="H660">
            <v>0</v>
          </cell>
          <cell r="I660">
            <v>0</v>
          </cell>
          <cell r="J660">
            <v>0</v>
          </cell>
          <cell r="K660">
            <v>0</v>
          </cell>
          <cell r="L660">
            <v>0</v>
          </cell>
          <cell r="M660">
            <v>0</v>
          </cell>
          <cell r="N660">
            <v>0</v>
          </cell>
          <cell r="O660">
            <v>0</v>
          </cell>
        </row>
        <row r="661">
          <cell r="D661" t="str">
            <v>10800211055028</v>
          </cell>
          <cell r="E661" t="str">
            <v>精细化学品工艺学</v>
          </cell>
          <cell r="F661" t="str">
            <v>张刚</v>
          </cell>
          <cell r="G661" t="str">
            <v>2013068</v>
          </cell>
          <cell r="H661">
            <v>0</v>
          </cell>
          <cell r="I661">
            <v>0</v>
          </cell>
          <cell r="J661">
            <v>0</v>
          </cell>
          <cell r="K661">
            <v>0</v>
          </cell>
          <cell r="L661">
            <v>0</v>
          </cell>
          <cell r="M661">
            <v>0</v>
          </cell>
          <cell r="N661">
            <v>0</v>
          </cell>
          <cell r="O661">
            <v>0</v>
          </cell>
        </row>
        <row r="662">
          <cell r="D662" t="str">
            <v>10800211055029</v>
          </cell>
          <cell r="E662" t="str">
            <v>建筑设计基础</v>
          </cell>
          <cell r="F662" t="str">
            <v>罗瑜斌</v>
          </cell>
          <cell r="G662" t="str">
            <v>2011017</v>
          </cell>
          <cell r="H662">
            <v>0</v>
          </cell>
          <cell r="I662">
            <v>0</v>
          </cell>
          <cell r="J662">
            <v>0</v>
          </cell>
          <cell r="K662">
            <v>0</v>
          </cell>
          <cell r="L662">
            <v>0</v>
          </cell>
          <cell r="M662">
            <v>0</v>
          </cell>
          <cell r="N662">
            <v>0</v>
          </cell>
          <cell r="O662">
            <v>0</v>
          </cell>
        </row>
        <row r="663">
          <cell r="D663" t="str">
            <v>10800211055030</v>
          </cell>
          <cell r="E663" t="str">
            <v>人力资源战略与规划</v>
          </cell>
          <cell r="F663" t="str">
            <v>帅建华</v>
          </cell>
          <cell r="G663" t="str">
            <v>2015009</v>
          </cell>
          <cell r="H663">
            <v>0</v>
          </cell>
          <cell r="I663">
            <v>0</v>
          </cell>
          <cell r="J663">
            <v>0</v>
          </cell>
          <cell r="K663">
            <v>0</v>
          </cell>
          <cell r="L663">
            <v>0</v>
          </cell>
          <cell r="M663">
            <v>0</v>
          </cell>
          <cell r="N663">
            <v>0</v>
          </cell>
          <cell r="O663">
            <v>0</v>
          </cell>
        </row>
        <row r="664">
          <cell r="D664" t="str">
            <v>10800211055031</v>
          </cell>
          <cell r="E664" t="str">
            <v>数字逻辑</v>
          </cell>
          <cell r="F664" t="str">
            <v>肖慧娟</v>
          </cell>
          <cell r="G664" t="str">
            <v>1999005</v>
          </cell>
          <cell r="H664">
            <v>0</v>
          </cell>
          <cell r="I664">
            <v>0</v>
          </cell>
          <cell r="J664">
            <v>0</v>
          </cell>
          <cell r="K664">
            <v>0</v>
          </cell>
          <cell r="L664">
            <v>0</v>
          </cell>
          <cell r="M664">
            <v>0</v>
          </cell>
          <cell r="N664">
            <v>0</v>
          </cell>
          <cell r="O664">
            <v>0</v>
          </cell>
        </row>
        <row r="665">
          <cell r="D665" t="str">
            <v>10800211055032</v>
          </cell>
          <cell r="E665" t="str">
            <v>食品化学</v>
          </cell>
          <cell r="F665" t="str">
            <v>李玉婷</v>
          </cell>
          <cell r="G665" t="str">
            <v>2017004</v>
          </cell>
          <cell r="H665">
            <v>0</v>
          </cell>
          <cell r="I665">
            <v>0</v>
          </cell>
          <cell r="J665">
            <v>0</v>
          </cell>
          <cell r="K665">
            <v>0</v>
          </cell>
          <cell r="L665">
            <v>0</v>
          </cell>
          <cell r="M665">
            <v>0</v>
          </cell>
          <cell r="N665">
            <v>0</v>
          </cell>
          <cell r="O665">
            <v>0</v>
          </cell>
        </row>
        <row r="666">
          <cell r="D666" t="str">
            <v>10800211055033</v>
          </cell>
          <cell r="E666" t="str">
            <v>设计表现技法</v>
          </cell>
          <cell r="F666" t="str">
            <v>王铁球</v>
          </cell>
          <cell r="G666" t="str">
            <v>2003097</v>
          </cell>
          <cell r="H666">
            <v>0</v>
          </cell>
          <cell r="I666">
            <v>0</v>
          </cell>
          <cell r="J666">
            <v>0</v>
          </cell>
          <cell r="K666">
            <v>0</v>
          </cell>
          <cell r="L666">
            <v>0</v>
          </cell>
          <cell r="M666">
            <v>0</v>
          </cell>
          <cell r="N666">
            <v>0</v>
          </cell>
          <cell r="O666">
            <v>0</v>
          </cell>
        </row>
        <row r="667">
          <cell r="D667" t="str">
            <v>10800211055034</v>
          </cell>
          <cell r="E667" t="str">
            <v>工程力学</v>
          </cell>
          <cell r="F667" t="str">
            <v>林荣</v>
          </cell>
          <cell r="G667" t="str">
            <v>2017168</v>
          </cell>
          <cell r="H667">
            <v>0</v>
          </cell>
          <cell r="I667">
            <v>0</v>
          </cell>
          <cell r="J667">
            <v>0</v>
          </cell>
          <cell r="K667">
            <v>0</v>
          </cell>
          <cell r="L667">
            <v>0</v>
          </cell>
          <cell r="M667">
            <v>0</v>
          </cell>
          <cell r="N667">
            <v>0</v>
          </cell>
          <cell r="O667">
            <v>0</v>
          </cell>
        </row>
        <row r="668">
          <cell r="D668" t="str">
            <v>10800211055035</v>
          </cell>
          <cell r="E668" t="str">
            <v>企业战略管理</v>
          </cell>
          <cell r="F668" t="str">
            <v>冯志军</v>
          </cell>
          <cell r="G668" t="str">
            <v>2012046</v>
          </cell>
          <cell r="H668">
            <v>0</v>
          </cell>
          <cell r="I668">
            <v>0</v>
          </cell>
          <cell r="J668">
            <v>0</v>
          </cell>
          <cell r="K668">
            <v>0</v>
          </cell>
          <cell r="L668">
            <v>0</v>
          </cell>
          <cell r="M668">
            <v>0</v>
          </cell>
          <cell r="N668">
            <v>0</v>
          </cell>
          <cell r="O668">
            <v>0</v>
          </cell>
        </row>
        <row r="669">
          <cell r="D669" t="str">
            <v>10800211055036</v>
          </cell>
          <cell r="E669" t="str">
            <v>高分子物理与化学</v>
          </cell>
          <cell r="F669" t="str">
            <v>刘啸天</v>
          </cell>
          <cell r="G669" t="str">
            <v>2009011</v>
          </cell>
          <cell r="H669">
            <v>0</v>
          </cell>
          <cell r="I669">
            <v>0</v>
          </cell>
          <cell r="J669">
            <v>0</v>
          </cell>
          <cell r="K669">
            <v>0</v>
          </cell>
          <cell r="L669">
            <v>0</v>
          </cell>
          <cell r="M669">
            <v>0</v>
          </cell>
          <cell r="N669">
            <v>0</v>
          </cell>
          <cell r="O669">
            <v>0</v>
          </cell>
        </row>
        <row r="670">
          <cell r="D670" t="str">
            <v>10800211055037</v>
          </cell>
          <cell r="E670" t="str">
            <v>会计信息系统</v>
          </cell>
          <cell r="F670" t="str">
            <v>张新建</v>
          </cell>
          <cell r="G670" t="str">
            <v>2003045</v>
          </cell>
          <cell r="H670">
            <v>0</v>
          </cell>
          <cell r="I670">
            <v>0</v>
          </cell>
          <cell r="J670">
            <v>0</v>
          </cell>
          <cell r="K670">
            <v>0</v>
          </cell>
          <cell r="L670">
            <v>0</v>
          </cell>
          <cell r="M670">
            <v>0</v>
          </cell>
          <cell r="N670">
            <v>0</v>
          </cell>
          <cell r="O670">
            <v>0</v>
          </cell>
        </row>
        <row r="671">
          <cell r="D671" t="str">
            <v>10800211055038</v>
          </cell>
          <cell r="E671" t="str">
            <v>化工热力学</v>
          </cell>
          <cell r="F671" t="str">
            <v>许书瑞</v>
          </cell>
          <cell r="G671" t="str">
            <v>2017172</v>
          </cell>
          <cell r="H671">
            <v>0</v>
          </cell>
          <cell r="I671">
            <v>0</v>
          </cell>
          <cell r="J671">
            <v>0</v>
          </cell>
          <cell r="K671">
            <v>0</v>
          </cell>
          <cell r="L671">
            <v>0</v>
          </cell>
          <cell r="M671">
            <v>0</v>
          </cell>
          <cell r="N671">
            <v>0</v>
          </cell>
          <cell r="O671">
            <v>0</v>
          </cell>
        </row>
        <row r="672">
          <cell r="D672" t="str">
            <v>10800211055039</v>
          </cell>
          <cell r="E672" t="str">
            <v> 光电子学</v>
          </cell>
          <cell r="F672" t="str">
            <v>叶海</v>
          </cell>
          <cell r="G672" t="str">
            <v>2003034</v>
          </cell>
          <cell r="H672">
            <v>0</v>
          </cell>
          <cell r="I672">
            <v>0</v>
          </cell>
          <cell r="J672">
            <v>0</v>
          </cell>
          <cell r="K672">
            <v>0</v>
          </cell>
          <cell r="L672">
            <v>0</v>
          </cell>
          <cell r="M672">
            <v>0</v>
          </cell>
          <cell r="N672">
            <v>0</v>
          </cell>
          <cell r="O672">
            <v>0</v>
          </cell>
        </row>
        <row r="673">
          <cell r="D673" t="str">
            <v>10800211055040</v>
          </cell>
          <cell r="E673" t="str">
            <v>环境工程原理</v>
          </cell>
          <cell r="F673" t="str">
            <v>陈忠明</v>
          </cell>
          <cell r="G673" t="str">
            <v>2015015</v>
          </cell>
          <cell r="H673">
            <v>0</v>
          </cell>
          <cell r="I673">
            <v>0</v>
          </cell>
          <cell r="J673">
            <v>0</v>
          </cell>
          <cell r="K673">
            <v>0</v>
          </cell>
          <cell r="L673">
            <v>0</v>
          </cell>
          <cell r="M673">
            <v>0</v>
          </cell>
          <cell r="N673">
            <v>0</v>
          </cell>
          <cell r="O673">
            <v>0</v>
          </cell>
        </row>
        <row r="674">
          <cell r="D674" t="str">
            <v>10800211055041</v>
          </cell>
          <cell r="E674" t="str">
            <v>电视节目制作</v>
          </cell>
          <cell r="F674" t="str">
            <v>杨金山</v>
          </cell>
          <cell r="G674" t="str">
            <v>2007025</v>
          </cell>
          <cell r="H674">
            <v>0</v>
          </cell>
          <cell r="I674">
            <v>0</v>
          </cell>
          <cell r="J674">
            <v>0</v>
          </cell>
          <cell r="K674">
            <v>0</v>
          </cell>
          <cell r="L674">
            <v>0</v>
          </cell>
          <cell r="M674">
            <v>0</v>
          </cell>
          <cell r="N674">
            <v>0</v>
          </cell>
          <cell r="O674">
            <v>0</v>
          </cell>
        </row>
        <row r="675">
          <cell r="D675" t="str">
            <v>10800211055042</v>
          </cell>
          <cell r="E675" t="str">
            <v>工程项目管理</v>
          </cell>
          <cell r="F675" t="str">
            <v>汤蓉</v>
          </cell>
          <cell r="G675" t="str">
            <v>2014024</v>
          </cell>
          <cell r="H675">
            <v>0</v>
          </cell>
          <cell r="I675">
            <v>0</v>
          </cell>
          <cell r="J675">
            <v>0</v>
          </cell>
          <cell r="K675">
            <v>0</v>
          </cell>
          <cell r="L675">
            <v>0</v>
          </cell>
          <cell r="M675">
            <v>0</v>
          </cell>
          <cell r="N675">
            <v>0</v>
          </cell>
          <cell r="O675">
            <v>0</v>
          </cell>
        </row>
        <row r="676">
          <cell r="D676" t="str">
            <v>10800211055043</v>
          </cell>
          <cell r="E676" t="str">
            <v>传感器与检测技术</v>
          </cell>
          <cell r="F676" t="str">
            <v>李仪</v>
          </cell>
          <cell r="G676" t="str">
            <v>2006057</v>
          </cell>
          <cell r="H676">
            <v>0</v>
          </cell>
          <cell r="I676">
            <v>0</v>
          </cell>
          <cell r="J676">
            <v>0</v>
          </cell>
          <cell r="K676">
            <v>0</v>
          </cell>
          <cell r="L676">
            <v>0</v>
          </cell>
          <cell r="M676">
            <v>0</v>
          </cell>
          <cell r="N676">
            <v>0</v>
          </cell>
          <cell r="O676">
            <v>0</v>
          </cell>
        </row>
        <row r="677">
          <cell r="D677" t="str">
            <v>10800211055044</v>
          </cell>
          <cell r="E677" t="str">
            <v>食品微生物学</v>
          </cell>
          <cell r="F677" t="str">
            <v>刘晓珍</v>
          </cell>
          <cell r="G677" t="str">
            <v>2017054</v>
          </cell>
          <cell r="H677">
            <v>0</v>
          </cell>
          <cell r="I677">
            <v>0</v>
          </cell>
          <cell r="J677">
            <v>0</v>
          </cell>
          <cell r="K677">
            <v>0</v>
          </cell>
          <cell r="L677">
            <v>0</v>
          </cell>
          <cell r="M677">
            <v>0</v>
          </cell>
          <cell r="N677">
            <v>0</v>
          </cell>
          <cell r="O677">
            <v>0</v>
          </cell>
        </row>
        <row r="678">
          <cell r="D678" t="str">
            <v>10800211055045</v>
          </cell>
          <cell r="E678" t="str">
            <v> Java EE程序设计</v>
          </cell>
          <cell r="F678" t="str">
            <v>何文斌</v>
          </cell>
          <cell r="G678" t="str">
            <v>2003028</v>
          </cell>
          <cell r="H678">
            <v>0</v>
          </cell>
          <cell r="I678">
            <v>0</v>
          </cell>
          <cell r="J678">
            <v>0</v>
          </cell>
          <cell r="K678">
            <v>0</v>
          </cell>
          <cell r="L678">
            <v>0</v>
          </cell>
          <cell r="M678">
            <v>0</v>
          </cell>
          <cell r="N678">
            <v>0</v>
          </cell>
          <cell r="O678">
            <v>0</v>
          </cell>
        </row>
        <row r="679">
          <cell r="D679" t="str">
            <v>10800211055046</v>
          </cell>
          <cell r="E679" t="str">
            <v>智能化仪器仪表</v>
          </cell>
          <cell r="F679" t="str">
            <v>彭超</v>
          </cell>
          <cell r="G679" t="str">
            <v>2013045</v>
          </cell>
          <cell r="H679">
            <v>0</v>
          </cell>
          <cell r="I679">
            <v>0</v>
          </cell>
          <cell r="J679">
            <v>0</v>
          </cell>
          <cell r="K679">
            <v>0</v>
          </cell>
          <cell r="L679">
            <v>0</v>
          </cell>
          <cell r="M679">
            <v>0</v>
          </cell>
          <cell r="N679">
            <v>0</v>
          </cell>
          <cell r="O679">
            <v>0</v>
          </cell>
        </row>
        <row r="680">
          <cell r="D680" t="str">
            <v>10800211055047</v>
          </cell>
          <cell r="E680" t="str">
            <v>材料研究与测试方法</v>
          </cell>
          <cell r="F680" t="str">
            <v>党海峰</v>
          </cell>
          <cell r="G680" t="str">
            <v>2014009</v>
          </cell>
          <cell r="H680">
            <v>0</v>
          </cell>
          <cell r="I680">
            <v>0</v>
          </cell>
          <cell r="J680">
            <v>0</v>
          </cell>
          <cell r="K680">
            <v>0</v>
          </cell>
          <cell r="L680">
            <v>0</v>
          </cell>
          <cell r="M680">
            <v>0</v>
          </cell>
          <cell r="N680">
            <v>0</v>
          </cell>
          <cell r="O680">
            <v>0</v>
          </cell>
        </row>
        <row r="681">
          <cell r="D681" t="str">
            <v>10800211055048</v>
          </cell>
          <cell r="E681" t="str">
            <v>嵌入式微处理器结构与应用</v>
          </cell>
          <cell r="F681" t="str">
            <v>赵维佺</v>
          </cell>
          <cell r="G681" t="str">
            <v>2003058</v>
          </cell>
          <cell r="H681">
            <v>0</v>
          </cell>
          <cell r="I681">
            <v>0</v>
          </cell>
          <cell r="J681">
            <v>0</v>
          </cell>
          <cell r="K681">
            <v>0</v>
          </cell>
          <cell r="L681">
            <v>0</v>
          </cell>
          <cell r="M681">
            <v>0</v>
          </cell>
          <cell r="N681">
            <v>0</v>
          </cell>
          <cell r="O681">
            <v>0</v>
          </cell>
        </row>
        <row r="682">
          <cell r="D682" t="str">
            <v>10800211055049</v>
          </cell>
          <cell r="E682" t="str">
            <v>工程流体力学</v>
          </cell>
          <cell r="F682" t="str">
            <v>杨小平</v>
          </cell>
          <cell r="G682" t="str">
            <v>2007058</v>
          </cell>
          <cell r="H682">
            <v>0</v>
          </cell>
          <cell r="I682">
            <v>0</v>
          </cell>
          <cell r="J682">
            <v>0</v>
          </cell>
          <cell r="K682">
            <v>0</v>
          </cell>
          <cell r="L682">
            <v>0</v>
          </cell>
          <cell r="M682">
            <v>0</v>
          </cell>
          <cell r="N682">
            <v>0</v>
          </cell>
          <cell r="O682">
            <v>0</v>
          </cell>
        </row>
        <row r="683">
          <cell r="D683" t="str">
            <v>10800211055050</v>
          </cell>
          <cell r="E683" t="str">
            <v>冲压工艺与模具设计</v>
          </cell>
          <cell r="F683" t="str">
            <v>尚欣</v>
          </cell>
          <cell r="G683" t="str">
            <v>2016046</v>
          </cell>
          <cell r="H683">
            <v>0</v>
          </cell>
          <cell r="I683">
            <v>0</v>
          </cell>
          <cell r="J683">
            <v>0</v>
          </cell>
          <cell r="K683">
            <v>0</v>
          </cell>
          <cell r="L683">
            <v>0</v>
          </cell>
          <cell r="M683">
            <v>0</v>
          </cell>
          <cell r="N683">
            <v>0</v>
          </cell>
          <cell r="O683">
            <v>0</v>
          </cell>
        </row>
        <row r="684">
          <cell r="D684" t="str">
            <v>10800211055051</v>
          </cell>
          <cell r="E684" t="str">
            <v>文学理论</v>
          </cell>
          <cell r="F684" t="str">
            <v>姜辉</v>
          </cell>
          <cell r="G684" t="str">
            <v>2002043</v>
          </cell>
          <cell r="H684">
            <v>0</v>
          </cell>
          <cell r="I684">
            <v>0</v>
          </cell>
          <cell r="J684">
            <v>0</v>
          </cell>
          <cell r="K684">
            <v>0</v>
          </cell>
          <cell r="L684">
            <v>0</v>
          </cell>
          <cell r="M684">
            <v>0</v>
          </cell>
          <cell r="N684">
            <v>0</v>
          </cell>
          <cell r="O684">
            <v>0</v>
          </cell>
        </row>
        <row r="685">
          <cell r="D685" t="str">
            <v>10800211055052</v>
          </cell>
          <cell r="E685" t="str">
            <v>生产计划与控制</v>
          </cell>
          <cell r="F685" t="str">
            <v>李帅</v>
          </cell>
          <cell r="G685" t="str">
            <v>2004009</v>
          </cell>
          <cell r="H685">
            <v>0</v>
          </cell>
          <cell r="I685">
            <v>0</v>
          </cell>
          <cell r="J685">
            <v>0</v>
          </cell>
          <cell r="K685">
            <v>0</v>
          </cell>
          <cell r="L685">
            <v>0</v>
          </cell>
          <cell r="M685">
            <v>0</v>
          </cell>
          <cell r="N685">
            <v>0</v>
          </cell>
          <cell r="O685">
            <v>0</v>
          </cell>
        </row>
        <row r="686">
          <cell r="D686" t="str">
            <v>10800211055053</v>
          </cell>
          <cell r="E686" t="str">
            <v>中国现当代文学</v>
          </cell>
          <cell r="F686" t="str">
            <v>郑阿平</v>
          </cell>
          <cell r="G686" t="str">
            <v>1998001</v>
          </cell>
          <cell r="H686">
            <v>0</v>
          </cell>
          <cell r="I686">
            <v>0</v>
          </cell>
          <cell r="J686">
            <v>0</v>
          </cell>
          <cell r="K686">
            <v>0</v>
          </cell>
          <cell r="L686">
            <v>0</v>
          </cell>
          <cell r="M686">
            <v>0</v>
          </cell>
          <cell r="N686">
            <v>0</v>
          </cell>
          <cell r="O686">
            <v>0</v>
          </cell>
        </row>
        <row r="687">
          <cell r="D687" t="str">
            <v>10800211055054</v>
          </cell>
          <cell r="E687" t="str">
            <v>信息安全概论</v>
          </cell>
          <cell r="F687" t="str">
            <v>何凯</v>
          </cell>
          <cell r="G687" t="str">
            <v>2017002</v>
          </cell>
          <cell r="H687">
            <v>0</v>
          </cell>
          <cell r="I687">
            <v>0</v>
          </cell>
          <cell r="J687">
            <v>0</v>
          </cell>
          <cell r="K687">
            <v>0</v>
          </cell>
          <cell r="L687">
            <v>0</v>
          </cell>
          <cell r="M687">
            <v>0</v>
          </cell>
          <cell r="N687">
            <v>0</v>
          </cell>
          <cell r="O687">
            <v>0</v>
          </cell>
        </row>
        <row r="688">
          <cell r="D688" t="str">
            <v>10800211055055</v>
          </cell>
          <cell r="E688" t="str">
            <v>质量管理</v>
          </cell>
          <cell r="F688" t="str">
            <v>徐敏</v>
          </cell>
          <cell r="G688" t="str">
            <v>2005094</v>
          </cell>
          <cell r="H688">
            <v>0</v>
          </cell>
          <cell r="I688">
            <v>0</v>
          </cell>
          <cell r="J688">
            <v>0</v>
          </cell>
          <cell r="K688">
            <v>0</v>
          </cell>
          <cell r="L688">
            <v>0</v>
          </cell>
          <cell r="M688">
            <v>0</v>
          </cell>
          <cell r="N688">
            <v>0</v>
          </cell>
          <cell r="O688">
            <v>0</v>
          </cell>
        </row>
        <row r="689">
          <cell r="D689" t="str">
            <v>10800211055056</v>
          </cell>
          <cell r="E689" t="str">
            <v>社会工作价值与伦理</v>
          </cell>
          <cell r="F689" t="str">
            <v>居正</v>
          </cell>
          <cell r="G689" t="str">
            <v>2013066</v>
          </cell>
          <cell r="H689">
            <v>0</v>
          </cell>
          <cell r="I689">
            <v>0</v>
          </cell>
          <cell r="J689">
            <v>0</v>
          </cell>
          <cell r="K689">
            <v>0</v>
          </cell>
          <cell r="L689">
            <v>0</v>
          </cell>
          <cell r="M689">
            <v>0</v>
          </cell>
          <cell r="N689">
            <v>0</v>
          </cell>
          <cell r="O689">
            <v>0</v>
          </cell>
        </row>
        <row r="690">
          <cell r="D690" t="str">
            <v>10800211055057</v>
          </cell>
          <cell r="E690" t="str">
            <v>羽毛球</v>
          </cell>
          <cell r="F690" t="str">
            <v>胡英姿</v>
          </cell>
          <cell r="G690" t="str">
            <v>2011028</v>
          </cell>
          <cell r="H690">
            <v>0</v>
          </cell>
          <cell r="I690">
            <v>0</v>
          </cell>
          <cell r="J690">
            <v>0</v>
          </cell>
          <cell r="K690">
            <v>0</v>
          </cell>
          <cell r="L690">
            <v>0</v>
          </cell>
          <cell r="M690">
            <v>0</v>
          </cell>
          <cell r="N690">
            <v>0</v>
          </cell>
          <cell r="O690">
            <v>0</v>
          </cell>
        </row>
        <row r="691">
          <cell r="D691" t="str">
            <v>10800211055058</v>
          </cell>
          <cell r="E691" t="str">
            <v>应用美学</v>
          </cell>
          <cell r="F691" t="str">
            <v>吴寒柳</v>
          </cell>
          <cell r="G691" t="str">
            <v>2013030</v>
          </cell>
          <cell r="H691">
            <v>0</v>
          </cell>
          <cell r="I691">
            <v>0</v>
          </cell>
          <cell r="J691">
            <v>0</v>
          </cell>
          <cell r="K691">
            <v>0</v>
          </cell>
          <cell r="L691">
            <v>0</v>
          </cell>
          <cell r="M691">
            <v>0</v>
          </cell>
          <cell r="N691">
            <v>0</v>
          </cell>
          <cell r="O691">
            <v>0</v>
          </cell>
        </row>
        <row r="692">
          <cell r="D692" t="str">
            <v>10800211055059</v>
          </cell>
          <cell r="E692" t="str">
            <v>固体废物处理与处置</v>
          </cell>
          <cell r="F692" t="str">
            <v>刘鹏</v>
          </cell>
          <cell r="G692" t="str">
            <v>2017053</v>
          </cell>
          <cell r="H692">
            <v>0</v>
          </cell>
          <cell r="I692">
            <v>0</v>
          </cell>
          <cell r="J692">
            <v>0</v>
          </cell>
          <cell r="K692">
            <v>0</v>
          </cell>
          <cell r="L692">
            <v>0</v>
          </cell>
          <cell r="M692">
            <v>0</v>
          </cell>
          <cell r="N692">
            <v>0</v>
          </cell>
          <cell r="O692">
            <v>0</v>
          </cell>
        </row>
        <row r="693">
          <cell r="D693" t="str">
            <v>10800211055060</v>
          </cell>
          <cell r="E693" t="str">
            <v>互换性与技术测量</v>
          </cell>
          <cell r="F693" t="str">
            <v>刘延星</v>
          </cell>
          <cell r="G693" t="str">
            <v>2017069</v>
          </cell>
          <cell r="H693">
            <v>0</v>
          </cell>
          <cell r="I693">
            <v>0</v>
          </cell>
          <cell r="J693">
            <v>0</v>
          </cell>
          <cell r="K693">
            <v>0</v>
          </cell>
          <cell r="L693">
            <v>0</v>
          </cell>
          <cell r="M693">
            <v>0</v>
          </cell>
          <cell r="N693">
            <v>0</v>
          </cell>
          <cell r="O693">
            <v>0</v>
          </cell>
        </row>
        <row r="694">
          <cell r="D694" t="str">
            <v>10800211055061</v>
          </cell>
          <cell r="E694" t="str">
            <v>行政法与行政诉讼法</v>
          </cell>
          <cell r="F694" t="str">
            <v>吉海荣</v>
          </cell>
          <cell r="G694" t="str">
            <v>2011034</v>
          </cell>
          <cell r="H694">
            <v>0</v>
          </cell>
          <cell r="I694">
            <v>0</v>
          </cell>
          <cell r="J694">
            <v>0</v>
          </cell>
          <cell r="K694">
            <v>0</v>
          </cell>
          <cell r="L694">
            <v>0</v>
          </cell>
          <cell r="M694">
            <v>0</v>
          </cell>
          <cell r="N694">
            <v>0</v>
          </cell>
          <cell r="O694">
            <v>0</v>
          </cell>
        </row>
        <row r="695">
          <cell r="D695" t="str">
            <v>10800211055062</v>
          </cell>
          <cell r="E695" t="str">
            <v>工程材料及成型技术</v>
          </cell>
          <cell r="F695" t="str">
            <v>李文</v>
          </cell>
          <cell r="G695" t="str">
            <v>2017116</v>
          </cell>
          <cell r="H695">
            <v>0</v>
          </cell>
          <cell r="I695">
            <v>0</v>
          </cell>
          <cell r="J695">
            <v>0</v>
          </cell>
          <cell r="K695">
            <v>0</v>
          </cell>
          <cell r="L695">
            <v>0</v>
          </cell>
          <cell r="M695">
            <v>0</v>
          </cell>
          <cell r="N695">
            <v>0</v>
          </cell>
          <cell r="O695">
            <v>0</v>
          </cell>
        </row>
        <row r="696">
          <cell r="D696" t="str">
            <v>10800211055063</v>
          </cell>
          <cell r="E696" t="str">
            <v>热交换原理与技术</v>
          </cell>
          <cell r="F696" t="str">
            <v>胡冰</v>
          </cell>
          <cell r="G696" t="str">
            <v>2016003</v>
          </cell>
          <cell r="H696">
            <v>0</v>
          </cell>
          <cell r="I696">
            <v>0</v>
          </cell>
          <cell r="J696">
            <v>0</v>
          </cell>
          <cell r="K696">
            <v>0</v>
          </cell>
          <cell r="L696">
            <v>0</v>
          </cell>
          <cell r="M696">
            <v>0</v>
          </cell>
          <cell r="N696">
            <v>0</v>
          </cell>
          <cell r="O696">
            <v>0</v>
          </cell>
        </row>
        <row r="697">
          <cell r="D697" t="str">
            <v>10800211055064</v>
          </cell>
          <cell r="E697" t="str">
            <v>环境微生物学</v>
          </cell>
          <cell r="F697" t="str">
            <v>张舒婷</v>
          </cell>
          <cell r="G697" t="str">
            <v>2018281</v>
          </cell>
          <cell r="H697">
            <v>0</v>
          </cell>
          <cell r="I697">
            <v>0</v>
          </cell>
          <cell r="J697">
            <v>0</v>
          </cell>
          <cell r="K697">
            <v>0</v>
          </cell>
          <cell r="L697">
            <v>0</v>
          </cell>
          <cell r="M697">
            <v>0</v>
          </cell>
          <cell r="N697">
            <v>0</v>
          </cell>
          <cell r="O697">
            <v>0</v>
          </cell>
        </row>
        <row r="698">
          <cell r="D698" t="str">
            <v>10800211055065</v>
          </cell>
          <cell r="E698" t="str">
            <v>化工仿真实训</v>
          </cell>
          <cell r="F698" t="str">
            <v>钟国玉</v>
          </cell>
          <cell r="G698" t="str">
            <v>2016022</v>
          </cell>
          <cell r="H698">
            <v>0</v>
          </cell>
          <cell r="I698">
            <v>0</v>
          </cell>
          <cell r="J698">
            <v>0</v>
          </cell>
          <cell r="K698">
            <v>0</v>
          </cell>
          <cell r="L698">
            <v>0</v>
          </cell>
          <cell r="M698">
            <v>0</v>
          </cell>
          <cell r="N698">
            <v>0</v>
          </cell>
          <cell r="O698">
            <v>0</v>
          </cell>
        </row>
        <row r="699">
          <cell r="D699" t="str">
            <v>10800211055066</v>
          </cell>
          <cell r="E699" t="str">
            <v>质量管理与控制</v>
          </cell>
          <cell r="F699" t="str">
            <v>姜雄华</v>
          </cell>
          <cell r="G699" t="str">
            <v>2016055</v>
          </cell>
          <cell r="H699">
            <v>0</v>
          </cell>
          <cell r="I699">
            <v>0</v>
          </cell>
          <cell r="J699">
            <v>0</v>
          </cell>
          <cell r="K699">
            <v>0</v>
          </cell>
          <cell r="L699">
            <v>0</v>
          </cell>
          <cell r="M699">
            <v>0</v>
          </cell>
          <cell r="N699">
            <v>0</v>
          </cell>
          <cell r="O699">
            <v>0</v>
          </cell>
        </row>
        <row r="700">
          <cell r="D700" t="str">
            <v>10800211055067</v>
          </cell>
          <cell r="E700" t="str">
            <v>大学物理</v>
          </cell>
          <cell r="F700" t="str">
            <v>何林</v>
          </cell>
          <cell r="G700" t="str">
            <v>2012030</v>
          </cell>
          <cell r="H700">
            <v>0</v>
          </cell>
          <cell r="I700">
            <v>0</v>
          </cell>
          <cell r="J700">
            <v>0</v>
          </cell>
          <cell r="K700">
            <v>0</v>
          </cell>
          <cell r="L700">
            <v>0</v>
          </cell>
          <cell r="M700">
            <v>0</v>
          </cell>
          <cell r="N700">
            <v>0</v>
          </cell>
          <cell r="O700">
            <v>0</v>
          </cell>
        </row>
        <row r="701">
          <cell r="D701" t="str">
            <v>10800211055068</v>
          </cell>
          <cell r="E701" t="str">
            <v>工科英语视听说</v>
          </cell>
          <cell r="F701" t="str">
            <v>张力</v>
          </cell>
          <cell r="G701" t="str">
            <v>2008022</v>
          </cell>
          <cell r="H701">
            <v>0</v>
          </cell>
          <cell r="I701">
            <v>0</v>
          </cell>
          <cell r="J701">
            <v>0</v>
          </cell>
          <cell r="K701">
            <v>0</v>
          </cell>
          <cell r="L701">
            <v>0</v>
          </cell>
          <cell r="M701">
            <v>0</v>
          </cell>
          <cell r="N701">
            <v>0</v>
          </cell>
          <cell r="O701">
            <v>0</v>
          </cell>
        </row>
        <row r="702">
          <cell r="D702" t="str">
            <v>10800211055069</v>
          </cell>
          <cell r="E702" t="str">
            <v>公共关系学</v>
          </cell>
          <cell r="F702" t="str">
            <v>朱晓红</v>
          </cell>
          <cell r="G702" t="str">
            <v>2007002</v>
          </cell>
          <cell r="H702">
            <v>0</v>
          </cell>
          <cell r="I702">
            <v>0</v>
          </cell>
          <cell r="J702">
            <v>0</v>
          </cell>
          <cell r="K702">
            <v>0</v>
          </cell>
          <cell r="L702">
            <v>0</v>
          </cell>
          <cell r="M702">
            <v>0</v>
          </cell>
          <cell r="N702">
            <v>0</v>
          </cell>
          <cell r="O702">
            <v>0</v>
          </cell>
        </row>
        <row r="703">
          <cell r="D703" t="str">
            <v>10800211055070</v>
          </cell>
          <cell r="E703" t="str">
            <v>社会工作价值与伦理</v>
          </cell>
          <cell r="F703" t="str">
            <v>居正</v>
          </cell>
          <cell r="G703" t="str">
            <v>2013066</v>
          </cell>
          <cell r="H703">
            <v>0</v>
          </cell>
          <cell r="I703">
            <v>0</v>
          </cell>
          <cell r="J703">
            <v>0</v>
          </cell>
          <cell r="K703">
            <v>0</v>
          </cell>
          <cell r="L703">
            <v>0</v>
          </cell>
          <cell r="M703">
            <v>0</v>
          </cell>
          <cell r="N703">
            <v>0</v>
          </cell>
          <cell r="O703">
            <v>0</v>
          </cell>
        </row>
        <row r="704">
          <cell r="D704" t="str">
            <v>10800211055071</v>
          </cell>
          <cell r="E704" t="str">
            <v>化工原理</v>
          </cell>
          <cell r="F704" t="str">
            <v>何运兵</v>
          </cell>
          <cell r="G704" t="str">
            <v>2011009</v>
          </cell>
          <cell r="H704">
            <v>0</v>
          </cell>
          <cell r="I704">
            <v>0</v>
          </cell>
          <cell r="J704">
            <v>0</v>
          </cell>
          <cell r="K704">
            <v>0</v>
          </cell>
          <cell r="L704">
            <v>0</v>
          </cell>
          <cell r="M704">
            <v>0</v>
          </cell>
          <cell r="N704">
            <v>0</v>
          </cell>
          <cell r="O704">
            <v>0</v>
          </cell>
        </row>
        <row r="705">
          <cell r="D705" t="str">
            <v>10800211055072</v>
          </cell>
          <cell r="E705" t="str">
            <v>传热学</v>
          </cell>
          <cell r="F705" t="str">
            <v>郭晓娟</v>
          </cell>
          <cell r="G705" t="str">
            <v>2011035</v>
          </cell>
          <cell r="H705">
            <v>0</v>
          </cell>
          <cell r="I705">
            <v>0</v>
          </cell>
          <cell r="J705">
            <v>0</v>
          </cell>
          <cell r="K705">
            <v>0</v>
          </cell>
          <cell r="L705">
            <v>0</v>
          </cell>
          <cell r="M705">
            <v>0</v>
          </cell>
          <cell r="N705">
            <v>0</v>
          </cell>
          <cell r="O705">
            <v>0</v>
          </cell>
        </row>
        <row r="706">
          <cell r="D706" t="str">
            <v>10800211055073</v>
          </cell>
          <cell r="E706" t="str">
            <v>工程材料及成型技术</v>
          </cell>
          <cell r="F706" t="str">
            <v>孙振忠</v>
          </cell>
          <cell r="G706" t="str">
            <v>2006080</v>
          </cell>
          <cell r="H706">
            <v>0</v>
          </cell>
          <cell r="I706">
            <v>0</v>
          </cell>
          <cell r="J706">
            <v>0</v>
          </cell>
          <cell r="K706">
            <v>0</v>
          </cell>
          <cell r="L706">
            <v>0</v>
          </cell>
          <cell r="M706">
            <v>0</v>
          </cell>
          <cell r="N706">
            <v>0</v>
          </cell>
          <cell r="O706">
            <v>0</v>
          </cell>
        </row>
        <row r="707">
          <cell r="D707" t="str">
            <v>10800211055074</v>
          </cell>
          <cell r="E707" t="str">
            <v>工程训练</v>
          </cell>
          <cell r="F707" t="str">
            <v>何伟锋</v>
          </cell>
          <cell r="G707" t="str">
            <v>2009025</v>
          </cell>
          <cell r="H707">
            <v>0</v>
          </cell>
          <cell r="I707">
            <v>0</v>
          </cell>
          <cell r="J707">
            <v>0</v>
          </cell>
          <cell r="K707">
            <v>0</v>
          </cell>
          <cell r="L707">
            <v>0</v>
          </cell>
          <cell r="M707">
            <v>0</v>
          </cell>
          <cell r="N707">
            <v>0</v>
          </cell>
          <cell r="O707">
            <v>0</v>
          </cell>
        </row>
        <row r="708">
          <cell r="D708" t="str">
            <v>10800211055075</v>
          </cell>
          <cell r="E708" t="str">
            <v>概率论与数理统计</v>
          </cell>
          <cell r="F708" t="str">
            <v>王立本</v>
          </cell>
          <cell r="G708" t="str">
            <v>2018075</v>
          </cell>
          <cell r="H708">
            <v>0</v>
          </cell>
          <cell r="I708">
            <v>0</v>
          </cell>
          <cell r="J708">
            <v>0</v>
          </cell>
          <cell r="K708">
            <v>0</v>
          </cell>
          <cell r="L708">
            <v>0</v>
          </cell>
          <cell r="M708">
            <v>0</v>
          </cell>
          <cell r="N708">
            <v>0</v>
          </cell>
          <cell r="O708">
            <v>0</v>
          </cell>
        </row>
        <row r="709">
          <cell r="D709" t="str">
            <v>10800211055076</v>
          </cell>
          <cell r="E709" t="str">
            <v>声乐基础</v>
          </cell>
          <cell r="F709" t="str">
            <v>林雄文</v>
          </cell>
          <cell r="G709" t="str">
            <v>2004038</v>
          </cell>
          <cell r="H709">
            <v>0</v>
          </cell>
          <cell r="I709">
            <v>0</v>
          </cell>
          <cell r="J709">
            <v>0</v>
          </cell>
          <cell r="K709">
            <v>0</v>
          </cell>
          <cell r="L709">
            <v>0</v>
          </cell>
          <cell r="M709">
            <v>0</v>
          </cell>
          <cell r="N709">
            <v>0</v>
          </cell>
          <cell r="O709">
            <v>0</v>
          </cell>
        </row>
        <row r="710">
          <cell r="D710" t="str">
            <v>10800211055077</v>
          </cell>
          <cell r="E710" t="str">
            <v>微观经济学</v>
          </cell>
          <cell r="F710" t="str">
            <v>马光威</v>
          </cell>
          <cell r="G710" t="str">
            <v>2018048</v>
          </cell>
          <cell r="H710">
            <v>0</v>
          </cell>
          <cell r="I710">
            <v>0</v>
          </cell>
          <cell r="J710">
            <v>0</v>
          </cell>
          <cell r="K710">
            <v>0</v>
          </cell>
          <cell r="L710">
            <v>0</v>
          </cell>
          <cell r="M710">
            <v>0</v>
          </cell>
          <cell r="N710">
            <v>0</v>
          </cell>
          <cell r="O710">
            <v>0</v>
          </cell>
        </row>
        <row r="711">
          <cell r="D711" t="str">
            <v>10800211055078</v>
          </cell>
          <cell r="E711" t="str">
            <v>招聘管理</v>
          </cell>
          <cell r="F711" t="str">
            <v>王春</v>
          </cell>
          <cell r="G711" t="str">
            <v>2002018</v>
          </cell>
          <cell r="H711">
            <v>0</v>
          </cell>
          <cell r="I711">
            <v>0</v>
          </cell>
          <cell r="J711">
            <v>0</v>
          </cell>
          <cell r="K711">
            <v>0</v>
          </cell>
          <cell r="L711">
            <v>0</v>
          </cell>
          <cell r="M711">
            <v>0</v>
          </cell>
          <cell r="N711">
            <v>0</v>
          </cell>
          <cell r="O711">
            <v>0</v>
          </cell>
        </row>
        <row r="712">
          <cell r="D712" t="str">
            <v>10800211055079</v>
          </cell>
          <cell r="E712" t="str">
            <v>普通物理学2</v>
          </cell>
          <cell r="F712" t="str">
            <v>魏亚东</v>
          </cell>
          <cell r="G712" t="str">
            <v>2003033</v>
          </cell>
          <cell r="H712">
            <v>0</v>
          </cell>
          <cell r="I712">
            <v>0</v>
          </cell>
          <cell r="J712">
            <v>0</v>
          </cell>
          <cell r="K712">
            <v>0</v>
          </cell>
          <cell r="L712">
            <v>0</v>
          </cell>
          <cell r="M712">
            <v>0</v>
          </cell>
          <cell r="N712">
            <v>0</v>
          </cell>
          <cell r="O712">
            <v>0</v>
          </cell>
        </row>
        <row r="713">
          <cell r="D713" t="str">
            <v>10800211055080</v>
          </cell>
          <cell r="E713" t="str">
            <v>固体废物处理与处置</v>
          </cell>
          <cell r="F713" t="str">
            <v>花开慧</v>
          </cell>
          <cell r="G713" t="str">
            <v>2017076</v>
          </cell>
          <cell r="H713">
            <v>0</v>
          </cell>
          <cell r="I713">
            <v>0</v>
          </cell>
          <cell r="J713">
            <v>0</v>
          </cell>
          <cell r="K713">
            <v>0</v>
          </cell>
          <cell r="L713">
            <v>0</v>
          </cell>
          <cell r="M713">
            <v>0</v>
          </cell>
          <cell r="N713">
            <v>0</v>
          </cell>
          <cell r="O713">
            <v>0</v>
          </cell>
        </row>
        <row r="714">
          <cell r="D714" t="str">
            <v>10800211055081</v>
          </cell>
          <cell r="E714" t="str">
            <v>建筑物理</v>
          </cell>
          <cell r="F714" t="str">
            <v>王频</v>
          </cell>
          <cell r="G714" t="str">
            <v>2015011</v>
          </cell>
          <cell r="H714">
            <v>0</v>
          </cell>
          <cell r="I714">
            <v>0</v>
          </cell>
          <cell r="J714">
            <v>0</v>
          </cell>
          <cell r="K714">
            <v>0</v>
          </cell>
          <cell r="L714">
            <v>0</v>
          </cell>
          <cell r="M714">
            <v>0</v>
          </cell>
          <cell r="N714">
            <v>0</v>
          </cell>
          <cell r="O714">
            <v>0</v>
          </cell>
        </row>
        <row r="715">
          <cell r="D715" t="str">
            <v>10800211055082</v>
          </cell>
          <cell r="E715" t="str">
            <v>操作系统</v>
          </cell>
          <cell r="F715" t="str">
            <v>刘文果</v>
          </cell>
          <cell r="G715" t="str">
            <v>2016029</v>
          </cell>
          <cell r="H715">
            <v>0</v>
          </cell>
          <cell r="I715">
            <v>0</v>
          </cell>
          <cell r="J715">
            <v>0</v>
          </cell>
          <cell r="K715">
            <v>0</v>
          </cell>
          <cell r="L715">
            <v>0</v>
          </cell>
          <cell r="M715">
            <v>0</v>
          </cell>
          <cell r="N715">
            <v>0</v>
          </cell>
          <cell r="O715">
            <v>0</v>
          </cell>
        </row>
        <row r="716">
          <cell r="D716" t="str">
            <v>10800211055083</v>
          </cell>
          <cell r="E716" t="str">
            <v>文艺理论</v>
          </cell>
          <cell r="F716" t="str">
            <v>许燕转</v>
          </cell>
          <cell r="G716" t="str">
            <v>2011015</v>
          </cell>
          <cell r="H716">
            <v>0</v>
          </cell>
          <cell r="I716">
            <v>0</v>
          </cell>
          <cell r="J716">
            <v>0</v>
          </cell>
          <cell r="K716">
            <v>0</v>
          </cell>
          <cell r="L716">
            <v>0</v>
          </cell>
          <cell r="M716">
            <v>0</v>
          </cell>
          <cell r="N716">
            <v>0</v>
          </cell>
          <cell r="O716">
            <v>0</v>
          </cell>
        </row>
        <row r="717">
          <cell r="D717" t="str">
            <v>10800211055084</v>
          </cell>
          <cell r="E717" t="str">
            <v>基础英语</v>
          </cell>
          <cell r="F717" t="str">
            <v>张放</v>
          </cell>
          <cell r="G717" t="str">
            <v>2004033</v>
          </cell>
          <cell r="H717">
            <v>0</v>
          </cell>
          <cell r="I717">
            <v>0</v>
          </cell>
          <cell r="J717">
            <v>0</v>
          </cell>
          <cell r="K717">
            <v>0</v>
          </cell>
          <cell r="L717">
            <v>0</v>
          </cell>
          <cell r="M717">
            <v>0</v>
          </cell>
          <cell r="N717">
            <v>0</v>
          </cell>
          <cell r="O717">
            <v>0</v>
          </cell>
        </row>
        <row r="718">
          <cell r="D718" t="str">
            <v>10800211055092</v>
          </cell>
          <cell r="E718" t="str">
            <v>新闻编辑学</v>
          </cell>
          <cell r="F718" t="str">
            <v>王芹</v>
          </cell>
          <cell r="G718" t="str">
            <v>2012002</v>
          </cell>
          <cell r="H718">
            <v>0</v>
          </cell>
          <cell r="I718">
            <v>0</v>
          </cell>
          <cell r="J718">
            <v>0</v>
          </cell>
          <cell r="K718">
            <v>0</v>
          </cell>
          <cell r="L718">
            <v>0</v>
          </cell>
          <cell r="M718">
            <v>0</v>
          </cell>
          <cell r="N718">
            <v>0</v>
          </cell>
          <cell r="O718">
            <v>0</v>
          </cell>
        </row>
        <row r="719">
          <cell r="D719" t="str">
            <v>10800211055093</v>
          </cell>
          <cell r="E719" t="str">
            <v>纪录片研究与实践</v>
          </cell>
          <cell r="F719" t="str">
            <v>杨金山</v>
          </cell>
          <cell r="G719" t="str">
            <v>2007025</v>
          </cell>
          <cell r="H719">
            <v>0</v>
          </cell>
          <cell r="I719">
            <v>0</v>
          </cell>
          <cell r="J719">
            <v>0</v>
          </cell>
          <cell r="K719">
            <v>0</v>
          </cell>
          <cell r="L719">
            <v>0</v>
          </cell>
          <cell r="M719">
            <v>0</v>
          </cell>
          <cell r="N719">
            <v>0</v>
          </cell>
          <cell r="O719">
            <v>0</v>
          </cell>
        </row>
        <row r="720">
          <cell r="D720" t="str">
            <v>10800211055094</v>
          </cell>
          <cell r="E720" t="str">
            <v>计算机网络</v>
          </cell>
          <cell r="F720" t="str">
            <v>赵慧</v>
          </cell>
          <cell r="G720" t="str">
            <v>2013049</v>
          </cell>
          <cell r="H720">
            <v>0</v>
          </cell>
          <cell r="I720">
            <v>0</v>
          </cell>
          <cell r="J720">
            <v>0</v>
          </cell>
          <cell r="K720">
            <v>0</v>
          </cell>
          <cell r="L720">
            <v>0</v>
          </cell>
          <cell r="M720">
            <v>0</v>
          </cell>
          <cell r="N720">
            <v>0</v>
          </cell>
          <cell r="O720">
            <v>0</v>
          </cell>
        </row>
        <row r="721">
          <cell r="D721" t="str">
            <v>10800211055095</v>
          </cell>
          <cell r="E721" t="str">
            <v>工程招投标与合同管理</v>
          </cell>
          <cell r="F721" t="str">
            <v>孙璨</v>
          </cell>
          <cell r="G721" t="str">
            <v>2011018</v>
          </cell>
          <cell r="H721">
            <v>0</v>
          </cell>
          <cell r="I721">
            <v>0</v>
          </cell>
          <cell r="J721">
            <v>0</v>
          </cell>
          <cell r="K721">
            <v>0</v>
          </cell>
          <cell r="L721">
            <v>0</v>
          </cell>
          <cell r="M721">
            <v>0</v>
          </cell>
          <cell r="N721">
            <v>0</v>
          </cell>
          <cell r="O721">
            <v>0</v>
          </cell>
        </row>
        <row r="722">
          <cell r="D722" t="str">
            <v>10800211055096</v>
          </cell>
          <cell r="E722" t="str">
            <v>环境工程原理</v>
          </cell>
          <cell r="F722" t="str">
            <v>陈忠明</v>
          </cell>
          <cell r="G722" t="str">
            <v>2015015</v>
          </cell>
          <cell r="H722">
            <v>0</v>
          </cell>
          <cell r="I722">
            <v>0</v>
          </cell>
          <cell r="J722">
            <v>0</v>
          </cell>
          <cell r="K722">
            <v>0</v>
          </cell>
          <cell r="L722">
            <v>0</v>
          </cell>
          <cell r="M722">
            <v>0</v>
          </cell>
          <cell r="N722">
            <v>0</v>
          </cell>
          <cell r="O722">
            <v>0</v>
          </cell>
        </row>
        <row r="723">
          <cell r="D723" t="str">
            <v>10800211055097</v>
          </cell>
          <cell r="E723" t="str">
            <v>经济学原理</v>
          </cell>
          <cell r="F723" t="str">
            <v>黄琼</v>
          </cell>
          <cell r="G723" t="str">
            <v>1997003</v>
          </cell>
          <cell r="H723">
            <v>0</v>
          </cell>
          <cell r="I723">
            <v>0</v>
          </cell>
          <cell r="J723">
            <v>0</v>
          </cell>
          <cell r="K723">
            <v>0</v>
          </cell>
          <cell r="L723">
            <v>0</v>
          </cell>
          <cell r="M723">
            <v>0</v>
          </cell>
          <cell r="N723">
            <v>0</v>
          </cell>
          <cell r="O723">
            <v>0</v>
          </cell>
        </row>
        <row r="724">
          <cell r="D724" t="str">
            <v>10800211055098</v>
          </cell>
          <cell r="E724" t="str">
            <v>员工关系管理</v>
          </cell>
          <cell r="F724" t="str">
            <v>程守红</v>
          </cell>
          <cell r="G724" t="str">
            <v>2004036</v>
          </cell>
          <cell r="H724">
            <v>0</v>
          </cell>
          <cell r="I724">
            <v>0</v>
          </cell>
          <cell r="J724">
            <v>0</v>
          </cell>
          <cell r="K724">
            <v>0</v>
          </cell>
          <cell r="L724">
            <v>0</v>
          </cell>
          <cell r="M724">
            <v>0</v>
          </cell>
          <cell r="N724">
            <v>0</v>
          </cell>
          <cell r="O724">
            <v>0</v>
          </cell>
        </row>
        <row r="725">
          <cell r="D725" t="str">
            <v>10800211055099</v>
          </cell>
          <cell r="E725" t="str">
            <v>计算机系统1</v>
          </cell>
          <cell r="F725" t="str">
            <v>肖慧娟</v>
          </cell>
          <cell r="G725" t="str">
            <v>1999005</v>
          </cell>
          <cell r="H725">
            <v>0</v>
          </cell>
          <cell r="I725">
            <v>0</v>
          </cell>
          <cell r="J725">
            <v>0</v>
          </cell>
          <cell r="K725">
            <v>0</v>
          </cell>
          <cell r="L725">
            <v>0</v>
          </cell>
          <cell r="M725">
            <v>0</v>
          </cell>
          <cell r="N725">
            <v>0</v>
          </cell>
          <cell r="O725">
            <v>0</v>
          </cell>
        </row>
        <row r="726">
          <cell r="D726" t="str">
            <v>10800211055100</v>
          </cell>
          <cell r="E726" t="str">
            <v>工程力学</v>
          </cell>
          <cell r="F726" t="str">
            <v>马宏伟</v>
          </cell>
          <cell r="G726" t="str">
            <v>2016008</v>
          </cell>
          <cell r="H726">
            <v>0</v>
          </cell>
          <cell r="I726">
            <v>0</v>
          </cell>
          <cell r="J726">
            <v>0</v>
          </cell>
          <cell r="K726">
            <v>0</v>
          </cell>
          <cell r="L726">
            <v>0</v>
          </cell>
          <cell r="M726">
            <v>0</v>
          </cell>
          <cell r="N726">
            <v>0</v>
          </cell>
          <cell r="O726">
            <v>0</v>
          </cell>
        </row>
        <row r="727">
          <cell r="D727" t="str">
            <v>10800211055101</v>
          </cell>
          <cell r="E727" t="str">
            <v>机械制图</v>
          </cell>
          <cell r="F727" t="str">
            <v>曹晓畅</v>
          </cell>
          <cell r="G727" t="str">
            <v>2012045</v>
          </cell>
          <cell r="H727">
            <v>0</v>
          </cell>
          <cell r="I727">
            <v>0</v>
          </cell>
          <cell r="J727">
            <v>0</v>
          </cell>
          <cell r="K727">
            <v>0</v>
          </cell>
          <cell r="L727">
            <v>0</v>
          </cell>
          <cell r="M727">
            <v>0</v>
          </cell>
          <cell r="N727">
            <v>0</v>
          </cell>
          <cell r="O727">
            <v>0</v>
          </cell>
        </row>
        <row r="728">
          <cell r="D728" t="str">
            <v>10800211055102</v>
          </cell>
          <cell r="E728" t="str">
            <v>精细化学品工艺学</v>
          </cell>
          <cell r="F728" t="str">
            <v>张刚</v>
          </cell>
          <cell r="G728" t="str">
            <v>2013068</v>
          </cell>
          <cell r="H728">
            <v>0</v>
          </cell>
          <cell r="I728">
            <v>0</v>
          </cell>
          <cell r="J728">
            <v>0</v>
          </cell>
          <cell r="K728">
            <v>0</v>
          </cell>
          <cell r="L728">
            <v>0</v>
          </cell>
          <cell r="M728">
            <v>0</v>
          </cell>
          <cell r="N728">
            <v>0</v>
          </cell>
          <cell r="O728">
            <v>0</v>
          </cell>
        </row>
        <row r="729">
          <cell r="D729" t="str">
            <v>10800211055103</v>
          </cell>
          <cell r="E729" t="str">
            <v>能源与动力工程专业英语</v>
          </cell>
          <cell r="F729" t="str">
            <v>陈佰满</v>
          </cell>
          <cell r="G729" t="str">
            <v>2013013</v>
          </cell>
          <cell r="H729">
            <v>0</v>
          </cell>
          <cell r="I729">
            <v>0</v>
          </cell>
          <cell r="J729">
            <v>0</v>
          </cell>
          <cell r="K729">
            <v>0</v>
          </cell>
          <cell r="L729">
            <v>0</v>
          </cell>
          <cell r="M729">
            <v>0</v>
          </cell>
          <cell r="N729">
            <v>0</v>
          </cell>
          <cell r="O729">
            <v>0</v>
          </cell>
        </row>
        <row r="730">
          <cell r="D730" t="str">
            <v>10800211055104</v>
          </cell>
          <cell r="E730" t="str">
            <v>公共行政学</v>
          </cell>
          <cell r="F730" t="str">
            <v>黄海蓉</v>
          </cell>
          <cell r="G730" t="str">
            <v>2005036</v>
          </cell>
          <cell r="H730">
            <v>0</v>
          </cell>
          <cell r="I730">
            <v>0</v>
          </cell>
          <cell r="J730">
            <v>0</v>
          </cell>
          <cell r="K730">
            <v>0</v>
          </cell>
          <cell r="L730">
            <v>0</v>
          </cell>
          <cell r="M730">
            <v>0</v>
          </cell>
          <cell r="N730">
            <v>0</v>
          </cell>
          <cell r="O730">
            <v>0</v>
          </cell>
        </row>
        <row r="731">
          <cell r="D731" t="str">
            <v>10800211055105</v>
          </cell>
          <cell r="E731" t="str">
            <v>国际私法学</v>
          </cell>
          <cell r="F731" t="str">
            <v>王敬华</v>
          </cell>
          <cell r="G731" t="str">
            <v>1992015</v>
          </cell>
          <cell r="H731">
            <v>0</v>
          </cell>
          <cell r="I731">
            <v>0</v>
          </cell>
          <cell r="J731">
            <v>0</v>
          </cell>
          <cell r="K731">
            <v>0</v>
          </cell>
          <cell r="L731">
            <v>0</v>
          </cell>
          <cell r="M731">
            <v>0</v>
          </cell>
          <cell r="N731">
            <v>0</v>
          </cell>
          <cell r="O731">
            <v>0</v>
          </cell>
        </row>
        <row r="732">
          <cell r="D732" t="str">
            <v>10800211055106</v>
          </cell>
          <cell r="E732" t="str">
            <v>模拟电子技术</v>
          </cell>
          <cell r="F732" t="str">
            <v>江小敏</v>
          </cell>
          <cell r="G732" t="str">
            <v>2013035</v>
          </cell>
          <cell r="H732">
            <v>0</v>
          </cell>
          <cell r="I732">
            <v>0</v>
          </cell>
          <cell r="J732">
            <v>0</v>
          </cell>
          <cell r="K732">
            <v>0</v>
          </cell>
          <cell r="L732">
            <v>0</v>
          </cell>
          <cell r="M732">
            <v>0</v>
          </cell>
          <cell r="N732">
            <v>0</v>
          </cell>
          <cell r="O732">
            <v>0</v>
          </cell>
        </row>
        <row r="733">
          <cell r="D733" t="str">
            <v>10800211055107</v>
          </cell>
          <cell r="E733" t="str">
            <v>高分子物理与化学</v>
          </cell>
          <cell r="F733" t="str">
            <v>刘啸天</v>
          </cell>
          <cell r="G733" t="str">
            <v>2009011</v>
          </cell>
          <cell r="H733">
            <v>0</v>
          </cell>
          <cell r="I733">
            <v>0</v>
          </cell>
          <cell r="J733">
            <v>0</v>
          </cell>
          <cell r="K733">
            <v>0</v>
          </cell>
          <cell r="L733">
            <v>0</v>
          </cell>
          <cell r="M733">
            <v>0</v>
          </cell>
          <cell r="N733">
            <v>0</v>
          </cell>
          <cell r="O733">
            <v>0</v>
          </cell>
        </row>
        <row r="734">
          <cell r="D734" t="str">
            <v>10800211055108</v>
          </cell>
          <cell r="E734" t="str">
            <v>电路分析基础</v>
          </cell>
          <cell r="F734" t="str">
            <v>胡君</v>
          </cell>
          <cell r="G734" t="str">
            <v>2014013</v>
          </cell>
          <cell r="H734">
            <v>0</v>
          </cell>
          <cell r="I734">
            <v>0</v>
          </cell>
          <cell r="J734">
            <v>0</v>
          </cell>
          <cell r="K734">
            <v>0</v>
          </cell>
          <cell r="L734">
            <v>0</v>
          </cell>
          <cell r="M734">
            <v>0</v>
          </cell>
          <cell r="N734">
            <v>0</v>
          </cell>
          <cell r="O734">
            <v>0</v>
          </cell>
        </row>
        <row r="735">
          <cell r="D735" t="str">
            <v>10800211055109</v>
          </cell>
          <cell r="E735" t="str">
            <v>物理光学</v>
          </cell>
          <cell r="F735" t="str">
            <v>陈曼娜</v>
          </cell>
          <cell r="G735" t="str">
            <v>2019012</v>
          </cell>
          <cell r="H735">
            <v>0</v>
          </cell>
          <cell r="I735">
            <v>0</v>
          </cell>
          <cell r="J735">
            <v>0</v>
          </cell>
          <cell r="K735">
            <v>0</v>
          </cell>
          <cell r="L735">
            <v>0</v>
          </cell>
          <cell r="M735">
            <v>0</v>
          </cell>
          <cell r="N735">
            <v>0</v>
          </cell>
          <cell r="O735">
            <v>0</v>
          </cell>
        </row>
        <row r="736">
          <cell r="D736" t="str">
            <v>10800211055110</v>
          </cell>
          <cell r="E736" t="str">
            <v>PLC原理及应用</v>
          </cell>
          <cell r="F736" t="str">
            <v>赵洋</v>
          </cell>
          <cell r="G736" t="str">
            <v>2012050</v>
          </cell>
          <cell r="H736">
            <v>0</v>
          </cell>
          <cell r="I736">
            <v>0</v>
          </cell>
          <cell r="J736">
            <v>0</v>
          </cell>
          <cell r="K736">
            <v>0</v>
          </cell>
          <cell r="L736">
            <v>0</v>
          </cell>
          <cell r="M736">
            <v>0</v>
          </cell>
          <cell r="N736">
            <v>0</v>
          </cell>
          <cell r="O736">
            <v>0</v>
          </cell>
        </row>
        <row r="737">
          <cell r="D737" t="str">
            <v>10800211055111</v>
          </cell>
          <cell r="E737" t="str">
            <v>机器人控制技术</v>
          </cell>
          <cell r="F737" t="str">
            <v>张瑞</v>
          </cell>
          <cell r="G737" t="str">
            <v>2016028</v>
          </cell>
          <cell r="H737">
            <v>0</v>
          </cell>
          <cell r="I737">
            <v>0</v>
          </cell>
          <cell r="J737">
            <v>0</v>
          </cell>
          <cell r="K737">
            <v>0</v>
          </cell>
          <cell r="L737">
            <v>0</v>
          </cell>
          <cell r="M737">
            <v>0</v>
          </cell>
          <cell r="N737">
            <v>0</v>
          </cell>
          <cell r="O737">
            <v>0</v>
          </cell>
        </row>
        <row r="738">
          <cell r="D738" t="str">
            <v>10800211055112</v>
          </cell>
          <cell r="E738" t="str">
            <v>涂料工艺学</v>
          </cell>
          <cell r="F738" t="str">
            <v>赵莉丽</v>
          </cell>
          <cell r="G738" t="str">
            <v>2017175</v>
          </cell>
          <cell r="H738">
            <v>0</v>
          </cell>
          <cell r="I738">
            <v>0</v>
          </cell>
          <cell r="J738">
            <v>0</v>
          </cell>
          <cell r="K738">
            <v>0</v>
          </cell>
          <cell r="L738">
            <v>0</v>
          </cell>
          <cell r="M738">
            <v>0</v>
          </cell>
          <cell r="N738">
            <v>0</v>
          </cell>
          <cell r="O738">
            <v>0</v>
          </cell>
        </row>
        <row r="739">
          <cell r="D739" t="str">
            <v>10800211055113</v>
          </cell>
          <cell r="E739" t="str">
            <v>食品工艺学</v>
          </cell>
          <cell r="F739" t="str">
            <v>陈旭</v>
          </cell>
          <cell r="G739" t="str">
            <v>2017078</v>
          </cell>
          <cell r="H739">
            <v>0</v>
          </cell>
          <cell r="I739">
            <v>0</v>
          </cell>
          <cell r="J739">
            <v>0</v>
          </cell>
          <cell r="K739">
            <v>0</v>
          </cell>
          <cell r="L739">
            <v>0</v>
          </cell>
          <cell r="M739">
            <v>0</v>
          </cell>
          <cell r="N739">
            <v>0</v>
          </cell>
          <cell r="O739">
            <v>0</v>
          </cell>
        </row>
        <row r="740">
          <cell r="D740" t="str">
            <v>10800211055114</v>
          </cell>
          <cell r="E740" t="str">
            <v>复杂机电系统设计</v>
          </cell>
          <cell r="F740" t="str">
            <v>王湘</v>
          </cell>
          <cell r="G740" t="str">
            <v>2016021</v>
          </cell>
          <cell r="H740">
            <v>0</v>
          </cell>
          <cell r="I740">
            <v>0</v>
          </cell>
          <cell r="J740">
            <v>0</v>
          </cell>
          <cell r="K740">
            <v>0</v>
          </cell>
          <cell r="L740">
            <v>0</v>
          </cell>
          <cell r="M740">
            <v>0</v>
          </cell>
          <cell r="N740">
            <v>0</v>
          </cell>
          <cell r="O740">
            <v>0</v>
          </cell>
        </row>
        <row r="741">
          <cell r="D741" t="str">
            <v>10800211055115</v>
          </cell>
          <cell r="E741" t="str">
            <v>三维软件造型技术</v>
          </cell>
          <cell r="F741" t="str">
            <v>杨响亮</v>
          </cell>
          <cell r="G741" t="str">
            <v>2008034</v>
          </cell>
          <cell r="H741">
            <v>0</v>
          </cell>
          <cell r="I741">
            <v>0</v>
          </cell>
          <cell r="J741">
            <v>0</v>
          </cell>
          <cell r="K741">
            <v>0</v>
          </cell>
          <cell r="L741">
            <v>0</v>
          </cell>
          <cell r="M741">
            <v>0</v>
          </cell>
          <cell r="N741">
            <v>0</v>
          </cell>
          <cell r="O741">
            <v>0</v>
          </cell>
        </row>
        <row r="742">
          <cell r="D742" t="str">
            <v>10800211055116</v>
          </cell>
          <cell r="E742" t="str">
            <v>模具制造工艺</v>
          </cell>
          <cell r="F742" t="str">
            <v>尚欣</v>
          </cell>
          <cell r="G742" t="str">
            <v>2016046</v>
          </cell>
          <cell r="H742">
            <v>0</v>
          </cell>
          <cell r="I742">
            <v>0</v>
          </cell>
          <cell r="J742">
            <v>0</v>
          </cell>
          <cell r="K742">
            <v>0</v>
          </cell>
          <cell r="L742">
            <v>0</v>
          </cell>
          <cell r="M742">
            <v>0</v>
          </cell>
          <cell r="N742">
            <v>0</v>
          </cell>
          <cell r="O742">
            <v>0</v>
          </cell>
        </row>
        <row r="743">
          <cell r="D743" t="str">
            <v>10800211055117</v>
          </cell>
          <cell r="E743" t="str">
            <v>材料成型基础</v>
          </cell>
          <cell r="F743" t="str">
            <v>赵成亮</v>
          </cell>
          <cell r="G743" t="str">
            <v>2018056</v>
          </cell>
          <cell r="H743">
            <v>0</v>
          </cell>
          <cell r="I743">
            <v>0</v>
          </cell>
          <cell r="J743">
            <v>0</v>
          </cell>
          <cell r="K743">
            <v>0</v>
          </cell>
          <cell r="L743">
            <v>0</v>
          </cell>
          <cell r="M743">
            <v>0</v>
          </cell>
          <cell r="N743">
            <v>0</v>
          </cell>
          <cell r="O743">
            <v>0</v>
          </cell>
        </row>
        <row r="744">
          <cell r="D744" t="str">
            <v>10800211055118</v>
          </cell>
          <cell r="E744" t="str">
            <v>语言学导论（英语）</v>
          </cell>
          <cell r="F744" t="str">
            <v>李忠华</v>
          </cell>
          <cell r="G744" t="str">
            <v>2004017</v>
          </cell>
          <cell r="H744">
            <v>0</v>
          </cell>
          <cell r="I744">
            <v>0</v>
          </cell>
          <cell r="J744">
            <v>0</v>
          </cell>
          <cell r="K744">
            <v>0</v>
          </cell>
          <cell r="L744">
            <v>0</v>
          </cell>
          <cell r="M744">
            <v>0</v>
          </cell>
          <cell r="N744">
            <v>0</v>
          </cell>
          <cell r="O744">
            <v>0</v>
          </cell>
        </row>
        <row r="745">
          <cell r="D745" t="str">
            <v>10800211055119</v>
          </cell>
          <cell r="E745" t="str">
            <v>新闻编辑学</v>
          </cell>
          <cell r="F745" t="str">
            <v>王芹</v>
          </cell>
          <cell r="G745" t="str">
            <v>2012002</v>
          </cell>
          <cell r="H745">
            <v>0</v>
          </cell>
          <cell r="I745">
            <v>0</v>
          </cell>
          <cell r="J745">
            <v>0</v>
          </cell>
          <cell r="K745">
            <v>0</v>
          </cell>
          <cell r="L745">
            <v>0</v>
          </cell>
          <cell r="M745">
            <v>0</v>
          </cell>
          <cell r="N745">
            <v>0</v>
          </cell>
          <cell r="O745">
            <v>0</v>
          </cell>
        </row>
        <row r="746">
          <cell r="D746" t="str">
            <v>10800211055120</v>
          </cell>
          <cell r="E746" t="str">
            <v>传播学</v>
          </cell>
          <cell r="F746" t="str">
            <v>彭云峰</v>
          </cell>
          <cell r="G746" t="str">
            <v>2012044</v>
          </cell>
          <cell r="H746">
            <v>0</v>
          </cell>
          <cell r="I746">
            <v>0</v>
          </cell>
          <cell r="J746">
            <v>0</v>
          </cell>
          <cell r="K746">
            <v>0</v>
          </cell>
          <cell r="L746">
            <v>0</v>
          </cell>
          <cell r="M746">
            <v>0</v>
          </cell>
          <cell r="N746">
            <v>0</v>
          </cell>
          <cell r="O746">
            <v>0</v>
          </cell>
        </row>
        <row r="747">
          <cell r="D747" t="str">
            <v>10800211055121</v>
          </cell>
          <cell r="E747" t="str">
            <v>非线性编辑</v>
          </cell>
          <cell r="F747" t="str">
            <v>蔡晓航</v>
          </cell>
          <cell r="G747" t="str">
            <v>2006071</v>
          </cell>
          <cell r="H747">
            <v>0</v>
          </cell>
          <cell r="I747">
            <v>0</v>
          </cell>
          <cell r="J747">
            <v>0</v>
          </cell>
          <cell r="K747">
            <v>0</v>
          </cell>
          <cell r="L747">
            <v>0</v>
          </cell>
          <cell r="M747">
            <v>0</v>
          </cell>
          <cell r="N747">
            <v>0</v>
          </cell>
          <cell r="O747">
            <v>0</v>
          </cell>
        </row>
        <row r="748">
          <cell r="D748" t="str">
            <v>10800211055122</v>
          </cell>
          <cell r="E748" t="str">
            <v>语言学概论</v>
          </cell>
          <cell r="F748" t="str">
            <v>朱华飞</v>
          </cell>
          <cell r="G748" t="str">
            <v>2000007</v>
          </cell>
          <cell r="H748">
            <v>0</v>
          </cell>
          <cell r="I748">
            <v>0</v>
          </cell>
          <cell r="J748">
            <v>0</v>
          </cell>
          <cell r="K748">
            <v>0</v>
          </cell>
          <cell r="L748">
            <v>0</v>
          </cell>
          <cell r="M748">
            <v>0</v>
          </cell>
          <cell r="N748">
            <v>0</v>
          </cell>
          <cell r="O748">
            <v>0</v>
          </cell>
        </row>
        <row r="749">
          <cell r="D749" t="str">
            <v>10800211055123</v>
          </cell>
          <cell r="E749" t="str">
            <v>组织行为学</v>
          </cell>
          <cell r="F749" t="str">
            <v>吴丽娟</v>
          </cell>
          <cell r="G749" t="str">
            <v>2005046</v>
          </cell>
          <cell r="H749">
            <v>0</v>
          </cell>
          <cell r="I749">
            <v>0</v>
          </cell>
          <cell r="J749">
            <v>0</v>
          </cell>
          <cell r="K749">
            <v>0</v>
          </cell>
          <cell r="L749">
            <v>0</v>
          </cell>
          <cell r="M749">
            <v>0</v>
          </cell>
          <cell r="N749">
            <v>0</v>
          </cell>
          <cell r="O749">
            <v>0</v>
          </cell>
        </row>
        <row r="750">
          <cell r="D750" t="str">
            <v>10800211055124</v>
          </cell>
          <cell r="E750" t="str">
            <v>国际金融</v>
          </cell>
          <cell r="F750" t="str">
            <v>孔小伟</v>
          </cell>
          <cell r="G750" t="str">
            <v>2007021</v>
          </cell>
          <cell r="H750">
            <v>0</v>
          </cell>
          <cell r="I750">
            <v>0</v>
          </cell>
          <cell r="J750">
            <v>0</v>
          </cell>
          <cell r="K750">
            <v>0</v>
          </cell>
          <cell r="L750">
            <v>0</v>
          </cell>
          <cell r="M750">
            <v>0</v>
          </cell>
          <cell r="N750">
            <v>0</v>
          </cell>
          <cell r="O750">
            <v>0</v>
          </cell>
        </row>
        <row r="751">
          <cell r="D751" t="str">
            <v>10800211055125</v>
          </cell>
          <cell r="E751" t="str">
            <v>电子商务运营</v>
          </cell>
          <cell r="F751" t="str">
            <v>张林云</v>
          </cell>
          <cell r="G751" t="str">
            <v>2008021</v>
          </cell>
          <cell r="H751">
            <v>0</v>
          </cell>
          <cell r="I751">
            <v>0</v>
          </cell>
          <cell r="J751">
            <v>0</v>
          </cell>
          <cell r="K751">
            <v>0</v>
          </cell>
          <cell r="L751">
            <v>0</v>
          </cell>
          <cell r="M751">
            <v>0</v>
          </cell>
          <cell r="N751">
            <v>0</v>
          </cell>
          <cell r="O751">
            <v>0</v>
          </cell>
        </row>
        <row r="752">
          <cell r="D752" t="str">
            <v>10800211055126</v>
          </cell>
          <cell r="E752" t="str">
            <v>成本会计</v>
          </cell>
          <cell r="F752" t="str">
            <v>郑静</v>
          </cell>
          <cell r="G752" t="str">
            <v>2006028</v>
          </cell>
          <cell r="H752">
            <v>0</v>
          </cell>
          <cell r="I752">
            <v>0</v>
          </cell>
          <cell r="J752">
            <v>0</v>
          </cell>
          <cell r="K752">
            <v>0</v>
          </cell>
          <cell r="L752">
            <v>0</v>
          </cell>
          <cell r="M752">
            <v>0</v>
          </cell>
          <cell r="N752">
            <v>0</v>
          </cell>
          <cell r="O752">
            <v>0</v>
          </cell>
        </row>
        <row r="753">
          <cell r="D753" t="str">
            <v>10800211055127</v>
          </cell>
          <cell r="E753" t="str">
            <v>班级管理</v>
          </cell>
          <cell r="F753" t="str">
            <v>张锐</v>
          </cell>
          <cell r="G753" t="str">
            <v>2010006</v>
          </cell>
          <cell r="H753">
            <v>0</v>
          </cell>
          <cell r="I753">
            <v>0</v>
          </cell>
          <cell r="J753">
            <v>0</v>
          </cell>
          <cell r="K753">
            <v>0</v>
          </cell>
          <cell r="L753">
            <v>0</v>
          </cell>
          <cell r="M753">
            <v>0</v>
          </cell>
          <cell r="N753">
            <v>0</v>
          </cell>
          <cell r="O753">
            <v>0</v>
          </cell>
        </row>
        <row r="754">
          <cell r="D754" t="str">
            <v>10800211055128</v>
          </cell>
          <cell r="E754" t="str">
            <v>操作系统</v>
          </cell>
          <cell r="F754" t="str">
            <v>谭伟</v>
          </cell>
          <cell r="G754" t="str">
            <v>2002052</v>
          </cell>
          <cell r="H754">
            <v>0</v>
          </cell>
          <cell r="I754">
            <v>0</v>
          </cell>
          <cell r="J754">
            <v>0</v>
          </cell>
          <cell r="K754">
            <v>0</v>
          </cell>
          <cell r="L754">
            <v>0</v>
          </cell>
          <cell r="M754">
            <v>0</v>
          </cell>
          <cell r="N754">
            <v>0</v>
          </cell>
          <cell r="O754">
            <v>0</v>
          </cell>
        </row>
        <row r="755">
          <cell r="D755" t="str">
            <v>10800211055129</v>
          </cell>
          <cell r="E755" t="str">
            <v>大数据</v>
          </cell>
          <cell r="F755" t="str">
            <v>万宇晴</v>
          </cell>
          <cell r="G755" t="str">
            <v>2019049</v>
          </cell>
          <cell r="H755">
            <v>0</v>
          </cell>
          <cell r="I755">
            <v>0</v>
          </cell>
          <cell r="J755">
            <v>0</v>
          </cell>
          <cell r="K755">
            <v>0</v>
          </cell>
          <cell r="L755">
            <v>0</v>
          </cell>
          <cell r="M755">
            <v>0</v>
          </cell>
          <cell r="N755">
            <v>0</v>
          </cell>
          <cell r="O755">
            <v>0</v>
          </cell>
        </row>
        <row r="756">
          <cell r="D756" t="str">
            <v>10800211055130</v>
          </cell>
          <cell r="E756" t="str">
            <v>离散数学</v>
          </cell>
          <cell r="F756" t="str">
            <v>潘晓衡</v>
          </cell>
          <cell r="G756" t="str">
            <v>2013022</v>
          </cell>
          <cell r="H756">
            <v>0</v>
          </cell>
          <cell r="I756">
            <v>0</v>
          </cell>
          <cell r="J756">
            <v>0</v>
          </cell>
          <cell r="K756">
            <v>0</v>
          </cell>
          <cell r="L756">
            <v>0</v>
          </cell>
          <cell r="M756">
            <v>0</v>
          </cell>
          <cell r="N756">
            <v>0</v>
          </cell>
          <cell r="O756">
            <v>0</v>
          </cell>
        </row>
        <row r="757">
          <cell r="D757" t="str">
            <v>10800211055131</v>
          </cell>
          <cell r="E757" t="str">
            <v>民法学I</v>
          </cell>
          <cell r="F757" t="str">
            <v>安之楠</v>
          </cell>
          <cell r="G757" t="str">
            <v>2018061</v>
          </cell>
          <cell r="H757">
            <v>0</v>
          </cell>
          <cell r="I757">
            <v>0</v>
          </cell>
          <cell r="J757">
            <v>0</v>
          </cell>
          <cell r="K757">
            <v>0</v>
          </cell>
          <cell r="L757">
            <v>0</v>
          </cell>
          <cell r="M757">
            <v>0</v>
          </cell>
          <cell r="N757">
            <v>0</v>
          </cell>
          <cell r="O757">
            <v>0</v>
          </cell>
        </row>
        <row r="758">
          <cell r="D758" t="str">
            <v>10800211055132</v>
          </cell>
          <cell r="E758" t="str">
            <v>马克思主义基本原理概论</v>
          </cell>
          <cell r="F758" t="str">
            <v>郭奕鹏</v>
          </cell>
          <cell r="G758" t="str">
            <v>2013025</v>
          </cell>
          <cell r="H758">
            <v>0</v>
          </cell>
          <cell r="I758">
            <v>0</v>
          </cell>
          <cell r="J758">
            <v>0</v>
          </cell>
          <cell r="K758">
            <v>0</v>
          </cell>
          <cell r="L758">
            <v>0</v>
          </cell>
          <cell r="M758">
            <v>0</v>
          </cell>
          <cell r="N758">
            <v>0</v>
          </cell>
          <cell r="O758">
            <v>0</v>
          </cell>
        </row>
        <row r="759">
          <cell r="D759" t="str">
            <v>10800211055133</v>
          </cell>
          <cell r="E759" t="str">
            <v>英语读写译</v>
          </cell>
          <cell r="F759" t="str">
            <v>刘瑾</v>
          </cell>
          <cell r="G759" t="str">
            <v>2005024</v>
          </cell>
          <cell r="H759">
            <v>0</v>
          </cell>
          <cell r="I759">
            <v>0</v>
          </cell>
          <cell r="J759">
            <v>0</v>
          </cell>
          <cell r="K759">
            <v>0</v>
          </cell>
          <cell r="L759">
            <v>0</v>
          </cell>
          <cell r="M759">
            <v>0</v>
          </cell>
          <cell r="N759">
            <v>0</v>
          </cell>
          <cell r="O759">
            <v>0</v>
          </cell>
        </row>
        <row r="760">
          <cell r="D760" t="str">
            <v>10800211055134</v>
          </cell>
          <cell r="E760" t="str">
            <v>复变函数与积分变换</v>
          </cell>
          <cell r="F760" t="str">
            <v>林志明</v>
          </cell>
          <cell r="G760" t="str">
            <v>2018085</v>
          </cell>
          <cell r="H760">
            <v>0</v>
          </cell>
          <cell r="I760">
            <v>0</v>
          </cell>
          <cell r="J760">
            <v>0</v>
          </cell>
          <cell r="K760">
            <v>0</v>
          </cell>
          <cell r="L760">
            <v>0</v>
          </cell>
          <cell r="M760">
            <v>0</v>
          </cell>
          <cell r="N760">
            <v>0</v>
          </cell>
          <cell r="O760">
            <v>0</v>
          </cell>
        </row>
        <row r="761">
          <cell r="D761" t="str">
            <v>10800211055135</v>
          </cell>
          <cell r="E761" t="str">
            <v>电工与电子技术</v>
          </cell>
          <cell r="F761" t="str">
            <v>刘婵梓</v>
          </cell>
          <cell r="G761" t="str">
            <v>2017030</v>
          </cell>
          <cell r="H761">
            <v>0</v>
          </cell>
          <cell r="I761">
            <v>0</v>
          </cell>
          <cell r="J761">
            <v>0</v>
          </cell>
          <cell r="K761">
            <v>0</v>
          </cell>
          <cell r="L761">
            <v>0</v>
          </cell>
          <cell r="M761">
            <v>0</v>
          </cell>
          <cell r="N761">
            <v>0</v>
          </cell>
          <cell r="O761">
            <v>0</v>
          </cell>
        </row>
        <row r="762">
          <cell r="D762" t="str">
            <v>10800211055136</v>
          </cell>
          <cell r="E762" t="str">
            <v>岭南文化资源与创意实践</v>
          </cell>
          <cell r="F762" t="str">
            <v>许燕转</v>
          </cell>
          <cell r="G762" t="str">
            <v>2011015</v>
          </cell>
          <cell r="H762">
            <v>0</v>
          </cell>
          <cell r="I762">
            <v>0</v>
          </cell>
          <cell r="J762">
            <v>0</v>
          </cell>
          <cell r="K762">
            <v>0</v>
          </cell>
          <cell r="L762">
            <v>0</v>
          </cell>
          <cell r="M762">
            <v>0</v>
          </cell>
          <cell r="N762">
            <v>0</v>
          </cell>
          <cell r="O762">
            <v>0</v>
          </cell>
        </row>
        <row r="763">
          <cell r="D763" t="str">
            <v>10800211055137</v>
          </cell>
          <cell r="E763" t="str">
            <v>机械制图</v>
          </cell>
          <cell r="F763" t="str">
            <v>郭建文</v>
          </cell>
          <cell r="G763" t="str">
            <v>2011012</v>
          </cell>
          <cell r="H763">
            <v>0</v>
          </cell>
          <cell r="I763">
            <v>0</v>
          </cell>
          <cell r="J763">
            <v>0</v>
          </cell>
          <cell r="K763">
            <v>0</v>
          </cell>
          <cell r="L763">
            <v>0</v>
          </cell>
          <cell r="M763">
            <v>0</v>
          </cell>
          <cell r="N763">
            <v>0</v>
          </cell>
          <cell r="O763">
            <v>0</v>
          </cell>
        </row>
        <row r="764">
          <cell r="D764" t="str">
            <v>10800211055138</v>
          </cell>
          <cell r="E764" t="str">
            <v>水污染控制工程</v>
          </cell>
          <cell r="F764" t="str">
            <v>张云飞</v>
          </cell>
          <cell r="G764" t="str">
            <v>2017073</v>
          </cell>
          <cell r="H764">
            <v>0</v>
          </cell>
          <cell r="I764">
            <v>0</v>
          </cell>
          <cell r="J764">
            <v>0</v>
          </cell>
          <cell r="K764">
            <v>0</v>
          </cell>
          <cell r="L764">
            <v>0</v>
          </cell>
          <cell r="M764">
            <v>0</v>
          </cell>
          <cell r="N764">
            <v>0</v>
          </cell>
          <cell r="O764">
            <v>0</v>
          </cell>
        </row>
        <row r="765">
          <cell r="D765" t="str">
            <v>10800211055139</v>
          </cell>
          <cell r="E765" t="str">
            <v>环境工程原理</v>
          </cell>
          <cell r="F765" t="str">
            <v>臧云浩</v>
          </cell>
          <cell r="G765" t="str">
            <v>2017156</v>
          </cell>
          <cell r="H765">
            <v>0</v>
          </cell>
          <cell r="I765">
            <v>0</v>
          </cell>
          <cell r="J765">
            <v>0</v>
          </cell>
          <cell r="K765">
            <v>0</v>
          </cell>
          <cell r="L765">
            <v>0</v>
          </cell>
          <cell r="M765">
            <v>0</v>
          </cell>
          <cell r="N765">
            <v>0</v>
          </cell>
          <cell r="O765">
            <v>0</v>
          </cell>
        </row>
        <row r="766">
          <cell r="D766" t="str">
            <v>10800211055140</v>
          </cell>
          <cell r="E766" t="str">
            <v>DSP系统设计</v>
          </cell>
          <cell r="F766" t="str">
            <v>郭芳</v>
          </cell>
          <cell r="G766" t="str">
            <v>2019091</v>
          </cell>
          <cell r="H766">
            <v>0</v>
          </cell>
          <cell r="I766">
            <v>0</v>
          </cell>
          <cell r="J766">
            <v>0</v>
          </cell>
          <cell r="K766">
            <v>0</v>
          </cell>
          <cell r="L766">
            <v>0</v>
          </cell>
          <cell r="M766">
            <v>0</v>
          </cell>
          <cell r="N766">
            <v>0</v>
          </cell>
          <cell r="O766">
            <v>0</v>
          </cell>
        </row>
        <row r="767">
          <cell r="D767" t="str">
            <v>10800211055141</v>
          </cell>
          <cell r="E767" t="str">
            <v>工程流体力学</v>
          </cell>
          <cell r="F767" t="str">
            <v>彭可文</v>
          </cell>
          <cell r="G767" t="str">
            <v>2018088</v>
          </cell>
          <cell r="H767">
            <v>0</v>
          </cell>
          <cell r="I767">
            <v>0</v>
          </cell>
          <cell r="J767">
            <v>0</v>
          </cell>
          <cell r="K767">
            <v>0</v>
          </cell>
          <cell r="L767">
            <v>0</v>
          </cell>
          <cell r="M767">
            <v>0</v>
          </cell>
          <cell r="N767">
            <v>0</v>
          </cell>
          <cell r="O767">
            <v>0</v>
          </cell>
        </row>
        <row r="768">
          <cell r="D768" t="str">
            <v>10800211055142</v>
          </cell>
          <cell r="E768" t="str">
            <v>运动控制系统</v>
          </cell>
          <cell r="F768" t="str">
            <v>唐校</v>
          </cell>
          <cell r="G768" t="str">
            <v>2014015</v>
          </cell>
          <cell r="H768">
            <v>0</v>
          </cell>
          <cell r="I768">
            <v>0</v>
          </cell>
          <cell r="J768">
            <v>0</v>
          </cell>
          <cell r="K768">
            <v>0</v>
          </cell>
          <cell r="L768">
            <v>0</v>
          </cell>
          <cell r="M768">
            <v>0</v>
          </cell>
          <cell r="N768">
            <v>0</v>
          </cell>
          <cell r="O768">
            <v>0</v>
          </cell>
        </row>
        <row r="769">
          <cell r="D769" t="str">
            <v>10800211055143</v>
          </cell>
          <cell r="E769" t="str">
            <v>计算机控制系统</v>
          </cell>
          <cell r="F769" t="str">
            <v>沈博</v>
          </cell>
          <cell r="G769" t="str">
            <v>2019067</v>
          </cell>
          <cell r="H769">
            <v>0</v>
          </cell>
          <cell r="I769">
            <v>0</v>
          </cell>
          <cell r="J769">
            <v>0</v>
          </cell>
          <cell r="K769">
            <v>0</v>
          </cell>
          <cell r="L769">
            <v>0</v>
          </cell>
          <cell r="M769">
            <v>0</v>
          </cell>
          <cell r="N769">
            <v>0</v>
          </cell>
          <cell r="O769">
            <v>0</v>
          </cell>
        </row>
        <row r="770">
          <cell r="D770" t="str">
            <v>10800211055144</v>
          </cell>
          <cell r="E770" t="str">
            <v>企业级开发框架实践</v>
          </cell>
          <cell r="F770" t="str">
            <v>黎志雄</v>
          </cell>
          <cell r="G770" t="str">
            <v>2003066</v>
          </cell>
          <cell r="H770">
            <v>0</v>
          </cell>
          <cell r="I770">
            <v>0</v>
          </cell>
          <cell r="J770">
            <v>0</v>
          </cell>
          <cell r="K770">
            <v>0</v>
          </cell>
          <cell r="L770">
            <v>0</v>
          </cell>
          <cell r="M770">
            <v>0</v>
          </cell>
          <cell r="N770">
            <v>0</v>
          </cell>
          <cell r="O770">
            <v>0</v>
          </cell>
        </row>
        <row r="771">
          <cell r="D771" t="str">
            <v>10800211055145</v>
          </cell>
          <cell r="E771" t="str">
            <v>网络规划</v>
          </cell>
          <cell r="F771" t="str">
            <v>陈杨杨</v>
          </cell>
          <cell r="G771" t="str">
            <v>2007050</v>
          </cell>
          <cell r="H771">
            <v>0</v>
          </cell>
          <cell r="I771">
            <v>0</v>
          </cell>
          <cell r="J771">
            <v>0</v>
          </cell>
          <cell r="K771">
            <v>0</v>
          </cell>
          <cell r="L771">
            <v>0</v>
          </cell>
          <cell r="M771">
            <v>0</v>
          </cell>
          <cell r="N771">
            <v>0</v>
          </cell>
          <cell r="O771">
            <v>0</v>
          </cell>
        </row>
        <row r="772">
          <cell r="D772" t="str">
            <v>10800211055146</v>
          </cell>
          <cell r="E772" t="str">
            <v>高分子材料</v>
          </cell>
          <cell r="F772" t="str">
            <v>李坤泉</v>
          </cell>
          <cell r="G772" t="str">
            <v>2019080</v>
          </cell>
          <cell r="H772">
            <v>0</v>
          </cell>
          <cell r="I772">
            <v>0</v>
          </cell>
          <cell r="J772">
            <v>0</v>
          </cell>
          <cell r="K772">
            <v>0</v>
          </cell>
          <cell r="L772">
            <v>0</v>
          </cell>
          <cell r="M772">
            <v>0</v>
          </cell>
          <cell r="N772">
            <v>0</v>
          </cell>
          <cell r="O772">
            <v>0</v>
          </cell>
        </row>
        <row r="773">
          <cell r="D773" t="str">
            <v>10800211055147</v>
          </cell>
          <cell r="E773" t="str">
            <v>绿色能源与化学技术创新创业</v>
          </cell>
          <cell r="F773" t="str">
            <v>李超</v>
          </cell>
          <cell r="G773" t="str">
            <v>2017048</v>
          </cell>
          <cell r="H773">
            <v>0</v>
          </cell>
          <cell r="I773">
            <v>0</v>
          </cell>
          <cell r="J773">
            <v>0</v>
          </cell>
          <cell r="K773">
            <v>0</v>
          </cell>
          <cell r="L773">
            <v>0</v>
          </cell>
          <cell r="M773">
            <v>0</v>
          </cell>
          <cell r="N773">
            <v>0</v>
          </cell>
          <cell r="O773">
            <v>0</v>
          </cell>
        </row>
        <row r="774">
          <cell r="D774" t="str">
            <v>10800211055148</v>
          </cell>
          <cell r="E774" t="str">
            <v>化工制图</v>
          </cell>
          <cell r="F774" t="str">
            <v>胡冰</v>
          </cell>
          <cell r="G774" t="str">
            <v>2016003</v>
          </cell>
          <cell r="H774">
            <v>0</v>
          </cell>
          <cell r="I774">
            <v>0</v>
          </cell>
          <cell r="J774">
            <v>0</v>
          </cell>
          <cell r="K774">
            <v>0</v>
          </cell>
          <cell r="L774">
            <v>0</v>
          </cell>
          <cell r="M774">
            <v>0</v>
          </cell>
          <cell r="N774">
            <v>0</v>
          </cell>
          <cell r="O774">
            <v>0</v>
          </cell>
        </row>
        <row r="775">
          <cell r="D775" t="str">
            <v>10800211055149</v>
          </cell>
          <cell r="E775" t="str">
            <v>应用电化学</v>
          </cell>
          <cell r="F775" t="str">
            <v>苗荣荣</v>
          </cell>
          <cell r="G775" t="str">
            <v>2016057</v>
          </cell>
          <cell r="H775">
            <v>0</v>
          </cell>
          <cell r="I775">
            <v>0</v>
          </cell>
          <cell r="J775">
            <v>0</v>
          </cell>
          <cell r="K775">
            <v>0</v>
          </cell>
          <cell r="L775">
            <v>0</v>
          </cell>
          <cell r="M775">
            <v>0</v>
          </cell>
          <cell r="N775">
            <v>0</v>
          </cell>
          <cell r="O775">
            <v>0</v>
          </cell>
        </row>
        <row r="776">
          <cell r="D776" t="str">
            <v>10800211055150</v>
          </cell>
          <cell r="E776" t="str">
            <v>流行配饰研究</v>
          </cell>
          <cell r="F776" t="str">
            <v>王铁球</v>
          </cell>
          <cell r="G776" t="str">
            <v>2003097</v>
          </cell>
          <cell r="H776">
            <v>0</v>
          </cell>
          <cell r="I776">
            <v>0</v>
          </cell>
          <cell r="J776">
            <v>0</v>
          </cell>
          <cell r="K776">
            <v>0</v>
          </cell>
          <cell r="L776">
            <v>0</v>
          </cell>
          <cell r="M776">
            <v>0</v>
          </cell>
          <cell r="N776">
            <v>0</v>
          </cell>
          <cell r="O776">
            <v>0</v>
          </cell>
        </row>
        <row r="777">
          <cell r="D777" t="str">
            <v>10800211055151</v>
          </cell>
          <cell r="E777" t="str">
            <v>机械制造技术基础</v>
          </cell>
          <cell r="F777" t="str">
            <v>张玉勋</v>
          </cell>
          <cell r="G777" t="str">
            <v>2018014</v>
          </cell>
          <cell r="H777">
            <v>0</v>
          </cell>
          <cell r="I777">
            <v>0</v>
          </cell>
          <cell r="J777">
            <v>0</v>
          </cell>
          <cell r="K777">
            <v>0</v>
          </cell>
          <cell r="L777">
            <v>0</v>
          </cell>
          <cell r="M777">
            <v>0</v>
          </cell>
          <cell r="N777">
            <v>0</v>
          </cell>
          <cell r="O777">
            <v>0</v>
          </cell>
        </row>
        <row r="778">
          <cell r="D778" t="str">
            <v>10800211055152</v>
          </cell>
          <cell r="E778" t="str">
            <v>工程造价软件及应用</v>
          </cell>
          <cell r="F778" t="str">
            <v>吴晓伟</v>
          </cell>
          <cell r="G778" t="str">
            <v>2017044</v>
          </cell>
          <cell r="H778">
            <v>0</v>
          </cell>
          <cell r="I778">
            <v>0</v>
          </cell>
          <cell r="J778">
            <v>0</v>
          </cell>
          <cell r="K778">
            <v>0</v>
          </cell>
          <cell r="L778">
            <v>0</v>
          </cell>
          <cell r="M778">
            <v>0</v>
          </cell>
          <cell r="N778">
            <v>0</v>
          </cell>
          <cell r="O778">
            <v>0</v>
          </cell>
        </row>
        <row r="779">
          <cell r="D779" t="str">
            <v>10800211055153</v>
          </cell>
          <cell r="E779" t="str">
            <v>先进材料与制程技术</v>
          </cell>
          <cell r="F779" t="str">
            <v>陈尚彦</v>
          </cell>
          <cell r="G779" t="str">
            <v>2018022</v>
          </cell>
          <cell r="H779">
            <v>0</v>
          </cell>
          <cell r="I779">
            <v>0</v>
          </cell>
          <cell r="J779">
            <v>0</v>
          </cell>
          <cell r="K779">
            <v>0</v>
          </cell>
          <cell r="L779">
            <v>0</v>
          </cell>
          <cell r="M779">
            <v>0</v>
          </cell>
          <cell r="N779">
            <v>0</v>
          </cell>
          <cell r="O779">
            <v>0</v>
          </cell>
        </row>
        <row r="780">
          <cell r="D780" t="str">
            <v>10800211055154</v>
          </cell>
          <cell r="E780" t="str">
            <v>Intellectual Propert</v>
          </cell>
          <cell r="F780" t="str">
            <v>龚红兵</v>
          </cell>
          <cell r="G780" t="str">
            <v>2007054</v>
          </cell>
          <cell r="H780">
            <v>0</v>
          </cell>
          <cell r="I780">
            <v>0</v>
          </cell>
          <cell r="J780">
            <v>0</v>
          </cell>
          <cell r="K780">
            <v>0</v>
          </cell>
          <cell r="L780">
            <v>0</v>
          </cell>
          <cell r="M780">
            <v>0</v>
          </cell>
          <cell r="N780">
            <v>0</v>
          </cell>
          <cell r="O780">
            <v>0</v>
          </cell>
        </row>
        <row r="781">
          <cell r="D781" t="str">
            <v>10800211055155</v>
          </cell>
          <cell r="E781" t="str">
            <v>发光与显示</v>
          </cell>
          <cell r="F781" t="str">
            <v>谭桂平</v>
          </cell>
          <cell r="G781" t="str">
            <v>2012041</v>
          </cell>
          <cell r="H781">
            <v>0</v>
          </cell>
          <cell r="I781">
            <v>0</v>
          </cell>
          <cell r="J781">
            <v>0</v>
          </cell>
          <cell r="K781">
            <v>0</v>
          </cell>
          <cell r="L781">
            <v>0</v>
          </cell>
          <cell r="M781">
            <v>0</v>
          </cell>
          <cell r="N781">
            <v>0</v>
          </cell>
          <cell r="O781">
            <v>0</v>
          </cell>
        </row>
        <row r="782">
          <cell r="D782" t="str">
            <v>10800211055156</v>
          </cell>
          <cell r="E782" t="str">
            <v>创意写作</v>
          </cell>
          <cell r="F782" t="str">
            <v>王勇</v>
          </cell>
          <cell r="G782" t="str">
            <v>2017049</v>
          </cell>
          <cell r="H782">
            <v>0</v>
          </cell>
          <cell r="I782">
            <v>0</v>
          </cell>
          <cell r="J782">
            <v>0</v>
          </cell>
          <cell r="K782">
            <v>0</v>
          </cell>
          <cell r="L782">
            <v>0</v>
          </cell>
          <cell r="M782">
            <v>0</v>
          </cell>
          <cell r="N782">
            <v>0</v>
          </cell>
          <cell r="O782">
            <v>0</v>
          </cell>
        </row>
        <row r="783">
          <cell r="D783" t="str">
            <v>10800211055157</v>
          </cell>
          <cell r="E783" t="str">
            <v>网球运动</v>
          </cell>
          <cell r="F783" t="str">
            <v>苏敷志</v>
          </cell>
          <cell r="G783" t="str">
            <v>2006072</v>
          </cell>
          <cell r="H783">
            <v>0</v>
          </cell>
          <cell r="I783">
            <v>0</v>
          </cell>
          <cell r="J783">
            <v>0</v>
          </cell>
          <cell r="K783">
            <v>0</v>
          </cell>
          <cell r="L783">
            <v>0</v>
          </cell>
          <cell r="M783">
            <v>0</v>
          </cell>
          <cell r="N783">
            <v>0</v>
          </cell>
          <cell r="O783">
            <v>0</v>
          </cell>
        </row>
        <row r="784">
          <cell r="D784" t="str">
            <v>10800211055158</v>
          </cell>
          <cell r="E784" t="str">
            <v>口语表达艺术</v>
          </cell>
          <cell r="F784" t="str">
            <v>孟颖</v>
          </cell>
          <cell r="G784" t="str">
            <v>2004071</v>
          </cell>
          <cell r="H784">
            <v>0</v>
          </cell>
          <cell r="I784">
            <v>0</v>
          </cell>
          <cell r="J784">
            <v>0</v>
          </cell>
          <cell r="K784">
            <v>0</v>
          </cell>
          <cell r="L784">
            <v>0</v>
          </cell>
          <cell r="M784">
            <v>0</v>
          </cell>
          <cell r="N784">
            <v>0</v>
          </cell>
          <cell r="O784">
            <v>0</v>
          </cell>
        </row>
        <row r="785">
          <cell r="D785" t="str">
            <v>10800211055159</v>
          </cell>
          <cell r="E785" t="str">
            <v>影视作品中的英美法律</v>
          </cell>
          <cell r="F785" t="str">
            <v>张凯功</v>
          </cell>
          <cell r="G785" t="str">
            <v>2003095</v>
          </cell>
          <cell r="H785">
            <v>0</v>
          </cell>
          <cell r="I785">
            <v>0</v>
          </cell>
          <cell r="J785">
            <v>0</v>
          </cell>
          <cell r="K785">
            <v>0</v>
          </cell>
          <cell r="L785">
            <v>0</v>
          </cell>
          <cell r="M785">
            <v>0</v>
          </cell>
          <cell r="N785">
            <v>0</v>
          </cell>
          <cell r="O785">
            <v>0</v>
          </cell>
        </row>
        <row r="786">
          <cell r="D786" t="str">
            <v>10800211055160</v>
          </cell>
          <cell r="E786" t="str">
            <v>实验室安全与环境保护</v>
          </cell>
          <cell r="F786" t="str">
            <v>罗群</v>
          </cell>
          <cell r="G786" t="str">
            <v>2007047</v>
          </cell>
          <cell r="H786">
            <v>0</v>
          </cell>
          <cell r="I786">
            <v>0</v>
          </cell>
          <cell r="J786">
            <v>0</v>
          </cell>
          <cell r="K786">
            <v>0</v>
          </cell>
          <cell r="L786">
            <v>0</v>
          </cell>
          <cell r="M786">
            <v>0</v>
          </cell>
          <cell r="N786">
            <v>0</v>
          </cell>
          <cell r="O786">
            <v>0</v>
          </cell>
        </row>
        <row r="787">
          <cell r="D787" t="str">
            <v>10800211055161</v>
          </cell>
          <cell r="E787" t="str">
            <v>交际法语</v>
          </cell>
          <cell r="F787" t="str">
            <v>唐亚梅</v>
          </cell>
          <cell r="G787" t="str">
            <v>20200058</v>
          </cell>
          <cell r="H787">
            <v>0</v>
          </cell>
          <cell r="I787">
            <v>0</v>
          </cell>
          <cell r="J787">
            <v>0</v>
          </cell>
          <cell r="K787">
            <v>0</v>
          </cell>
          <cell r="L787">
            <v>0</v>
          </cell>
          <cell r="M787">
            <v>0</v>
          </cell>
          <cell r="N787">
            <v>0</v>
          </cell>
          <cell r="O787">
            <v>0</v>
          </cell>
        </row>
        <row r="788">
          <cell r="D788" t="str">
            <v>10800211055162</v>
          </cell>
          <cell r="E788" t="str">
            <v>信仰的力量</v>
          </cell>
          <cell r="F788" t="str">
            <v>苏亚玲</v>
          </cell>
          <cell r="G788" t="str">
            <v>1993025</v>
          </cell>
          <cell r="H788">
            <v>0</v>
          </cell>
          <cell r="I788">
            <v>0</v>
          </cell>
          <cell r="J788">
            <v>0</v>
          </cell>
          <cell r="K788">
            <v>0</v>
          </cell>
          <cell r="L788">
            <v>0</v>
          </cell>
          <cell r="M788">
            <v>0</v>
          </cell>
          <cell r="N788">
            <v>0</v>
          </cell>
          <cell r="O788">
            <v>0</v>
          </cell>
        </row>
        <row r="789">
          <cell r="D789" t="str">
            <v>10800211055163</v>
          </cell>
          <cell r="E789" t="str">
            <v>公正，什么是正确的事？</v>
          </cell>
          <cell r="F789" t="str">
            <v>陈丽平</v>
          </cell>
          <cell r="G789" t="str">
            <v>2019076</v>
          </cell>
          <cell r="H789">
            <v>0</v>
          </cell>
          <cell r="I789">
            <v>0</v>
          </cell>
          <cell r="J789">
            <v>0</v>
          </cell>
          <cell r="K789">
            <v>0</v>
          </cell>
          <cell r="L789">
            <v>0</v>
          </cell>
          <cell r="M789">
            <v>0</v>
          </cell>
          <cell r="N789">
            <v>0</v>
          </cell>
          <cell r="O789">
            <v>0</v>
          </cell>
        </row>
        <row r="790">
          <cell r="D790" t="str">
            <v>10800211055164</v>
          </cell>
          <cell r="E790" t="str">
            <v>古代书院制的传承与创新</v>
          </cell>
          <cell r="F790" t="str">
            <v>黄宁</v>
          </cell>
          <cell r="G790" t="str">
            <v>2020088</v>
          </cell>
          <cell r="H790">
            <v>0</v>
          </cell>
          <cell r="I790">
            <v>0</v>
          </cell>
          <cell r="J790">
            <v>0</v>
          </cell>
          <cell r="K790">
            <v>0</v>
          </cell>
          <cell r="L790">
            <v>0</v>
          </cell>
          <cell r="M790">
            <v>0</v>
          </cell>
          <cell r="N790">
            <v>0</v>
          </cell>
          <cell r="O790">
            <v>0</v>
          </cell>
        </row>
        <row r="791">
          <cell r="D791" t="str">
            <v>10800211055165</v>
          </cell>
          <cell r="E791" t="str">
            <v>家门口心理服务——沙盘游戏课程</v>
          </cell>
          <cell r="F791" t="str">
            <v>杨瀚博</v>
          </cell>
          <cell r="G791" t="str">
            <v>2020072</v>
          </cell>
          <cell r="H791">
            <v>0</v>
          </cell>
          <cell r="I791">
            <v>0</v>
          </cell>
          <cell r="J791">
            <v>0</v>
          </cell>
          <cell r="K791">
            <v>0</v>
          </cell>
          <cell r="L791">
            <v>0</v>
          </cell>
          <cell r="M791">
            <v>0</v>
          </cell>
          <cell r="N791">
            <v>0</v>
          </cell>
          <cell r="O791">
            <v>0</v>
          </cell>
        </row>
        <row r="792">
          <cell r="D792" t="str">
            <v>10800211055166</v>
          </cell>
          <cell r="E792" t="str">
            <v>社区志愿服务素质提升课程</v>
          </cell>
          <cell r="F792" t="str">
            <v>柳卓君</v>
          </cell>
          <cell r="G792" t="str">
            <v>2007022</v>
          </cell>
          <cell r="H792">
            <v>0</v>
          </cell>
          <cell r="I792">
            <v>0</v>
          </cell>
          <cell r="J792">
            <v>0</v>
          </cell>
          <cell r="K792">
            <v>0</v>
          </cell>
          <cell r="L792">
            <v>0</v>
          </cell>
          <cell r="M792">
            <v>0</v>
          </cell>
          <cell r="N792">
            <v>0</v>
          </cell>
          <cell r="O792">
            <v>0</v>
          </cell>
        </row>
        <row r="793">
          <cell r="D793" t="str">
            <v>10800211055167</v>
          </cell>
          <cell r="E793" t="str">
            <v>性别文化与自我成长</v>
          </cell>
          <cell r="F793" t="str">
            <v>梁志凯</v>
          </cell>
          <cell r="G793" t="str">
            <v>2017148</v>
          </cell>
          <cell r="H793">
            <v>0</v>
          </cell>
          <cell r="I793">
            <v>0</v>
          </cell>
          <cell r="J793">
            <v>0</v>
          </cell>
          <cell r="K793">
            <v>0</v>
          </cell>
          <cell r="L793">
            <v>0</v>
          </cell>
          <cell r="M793">
            <v>0</v>
          </cell>
          <cell r="N793">
            <v>0</v>
          </cell>
          <cell r="O793">
            <v>0</v>
          </cell>
        </row>
        <row r="794">
          <cell r="D794" t="str">
            <v>10800211055168</v>
          </cell>
          <cell r="E794" t="str">
            <v>知行学院——梨川社区学生校外实践教学实习</v>
          </cell>
          <cell r="F794" t="str">
            <v>张世邦</v>
          </cell>
          <cell r="G794" t="str">
            <v>2012966</v>
          </cell>
          <cell r="H794">
            <v>0</v>
          </cell>
          <cell r="I794">
            <v>0</v>
          </cell>
          <cell r="J794">
            <v>0</v>
          </cell>
          <cell r="K794">
            <v>0</v>
          </cell>
          <cell r="L794">
            <v>0</v>
          </cell>
          <cell r="M794">
            <v>0</v>
          </cell>
          <cell r="N794">
            <v>0</v>
          </cell>
          <cell r="O794">
            <v>0</v>
          </cell>
        </row>
        <row r="795">
          <cell r="D795" t="str">
            <v>10800211055169</v>
          </cell>
          <cell r="E795" t="str">
            <v>大学生个人形象提升对社区风貌的积极影响</v>
          </cell>
          <cell r="F795" t="str">
            <v>黄宁</v>
          </cell>
          <cell r="G795" t="str">
            <v>2020088</v>
          </cell>
          <cell r="H795">
            <v>0</v>
          </cell>
          <cell r="I795">
            <v>0</v>
          </cell>
          <cell r="J795">
            <v>0</v>
          </cell>
          <cell r="K795">
            <v>0</v>
          </cell>
          <cell r="L795">
            <v>0</v>
          </cell>
          <cell r="M795">
            <v>0</v>
          </cell>
          <cell r="N795">
            <v>0</v>
          </cell>
          <cell r="O795">
            <v>0</v>
          </cell>
        </row>
        <row r="796">
          <cell r="D796" t="str">
            <v>10800211055170</v>
          </cell>
          <cell r="E796" t="str">
            <v>职业生涯规划之职业认知</v>
          </cell>
          <cell r="F796" t="str">
            <v>徐斌</v>
          </cell>
          <cell r="G796" t="str">
            <v>2012976</v>
          </cell>
          <cell r="H796">
            <v>0</v>
          </cell>
          <cell r="I796">
            <v>0</v>
          </cell>
          <cell r="J796">
            <v>0</v>
          </cell>
          <cell r="K796">
            <v>0</v>
          </cell>
          <cell r="L796">
            <v>0</v>
          </cell>
          <cell r="M796">
            <v>0</v>
          </cell>
          <cell r="N796">
            <v>0</v>
          </cell>
          <cell r="O796">
            <v>0</v>
          </cell>
        </row>
        <row r="797">
          <cell r="D797" t="str">
            <v>10800211055171</v>
          </cell>
          <cell r="E797" t="str">
            <v>莞香舞蹈编创知行课程</v>
          </cell>
          <cell r="F797" t="str">
            <v>姚佩婵</v>
          </cell>
          <cell r="G797" t="str">
            <v>2009039</v>
          </cell>
          <cell r="H797">
            <v>0</v>
          </cell>
          <cell r="I797">
            <v>0</v>
          </cell>
          <cell r="J797">
            <v>0</v>
          </cell>
          <cell r="K797">
            <v>0</v>
          </cell>
          <cell r="L797">
            <v>0</v>
          </cell>
          <cell r="M797">
            <v>0</v>
          </cell>
          <cell r="N797">
            <v>0</v>
          </cell>
          <cell r="O797">
            <v>0</v>
          </cell>
        </row>
        <row r="798">
          <cell r="D798" t="str">
            <v>10800211055172</v>
          </cell>
          <cell r="E798" t="str">
            <v>莞香文化</v>
          </cell>
          <cell r="F798" t="str">
            <v>诸小妮</v>
          </cell>
          <cell r="G798" t="str">
            <v>2001025</v>
          </cell>
          <cell r="H798">
            <v>0</v>
          </cell>
          <cell r="I798">
            <v>0</v>
          </cell>
          <cell r="J798">
            <v>0</v>
          </cell>
          <cell r="K798">
            <v>0</v>
          </cell>
          <cell r="L798">
            <v>0</v>
          </cell>
          <cell r="M798">
            <v>0</v>
          </cell>
          <cell r="N798">
            <v>0</v>
          </cell>
          <cell r="O798">
            <v>0</v>
          </cell>
        </row>
        <row r="799">
          <cell r="D799" t="str">
            <v>10800211055173</v>
          </cell>
          <cell r="E799" t="str">
            <v>高雅艺术进社区——艺术赏析与实践</v>
          </cell>
          <cell r="F799" t="str">
            <v>谈娟</v>
          </cell>
          <cell r="G799" t="str">
            <v>2006054</v>
          </cell>
          <cell r="H799">
            <v>0</v>
          </cell>
          <cell r="I799">
            <v>0</v>
          </cell>
          <cell r="J799">
            <v>0</v>
          </cell>
          <cell r="K799">
            <v>0</v>
          </cell>
          <cell r="L799">
            <v>0</v>
          </cell>
          <cell r="M799">
            <v>0</v>
          </cell>
          <cell r="N799">
            <v>0</v>
          </cell>
          <cell r="O799">
            <v>0</v>
          </cell>
        </row>
        <row r="800">
          <cell r="D800" t="str">
            <v>10800211145055</v>
          </cell>
          <cell r="E800" t="str">
            <v>深度变革情境下的工程管理专业升级改造路径</v>
          </cell>
          <cell r="F800" t="str">
            <v>吴晓伟</v>
          </cell>
          <cell r="G800" t="str">
            <v>2017044</v>
          </cell>
          <cell r="H800">
            <v>0</v>
          </cell>
          <cell r="I800">
            <v>0</v>
          </cell>
          <cell r="J800">
            <v>0</v>
          </cell>
          <cell r="K800">
            <v>0</v>
          </cell>
          <cell r="L800">
            <v>0</v>
          </cell>
          <cell r="M800">
            <v>0</v>
          </cell>
          <cell r="N800">
            <v>0</v>
          </cell>
          <cell r="O800">
            <v>0</v>
          </cell>
        </row>
        <row r="801">
          <cell r="D801" t="str">
            <v>10800211145056</v>
          </cell>
          <cell r="E801" t="str">
            <v>面向地方高校软件工程专业的改造升级机制探</v>
          </cell>
          <cell r="F801" t="str">
            <v>张福勇</v>
          </cell>
          <cell r="G801" t="str">
            <v>2012038</v>
          </cell>
          <cell r="H801">
            <v>0</v>
          </cell>
          <cell r="I801">
            <v>0</v>
          </cell>
          <cell r="J801">
            <v>0</v>
          </cell>
          <cell r="K801">
            <v>0</v>
          </cell>
          <cell r="L801">
            <v>0</v>
          </cell>
          <cell r="M801">
            <v>0</v>
          </cell>
          <cell r="N801">
            <v>0</v>
          </cell>
          <cell r="O801">
            <v>0</v>
          </cell>
        </row>
        <row r="802">
          <cell r="D802" t="str">
            <v>10800211145057</v>
          </cell>
          <cell r="E802" t="str">
            <v>新工科背景下智能制造领域通专融合课程及教</v>
          </cell>
          <cell r="F802" t="str">
            <v>任斌</v>
          </cell>
          <cell r="G802" t="str">
            <v>2003008</v>
          </cell>
          <cell r="H802">
            <v>0</v>
          </cell>
          <cell r="I802">
            <v>0</v>
          </cell>
          <cell r="J802">
            <v>0</v>
          </cell>
          <cell r="K802">
            <v>0</v>
          </cell>
          <cell r="L802">
            <v>0</v>
          </cell>
          <cell r="M802">
            <v>0</v>
          </cell>
          <cell r="N802">
            <v>0</v>
          </cell>
          <cell r="O802">
            <v>0</v>
          </cell>
        </row>
        <row r="803">
          <cell r="D803" t="str">
            <v>10800211145058</v>
          </cell>
          <cell r="E803" t="str">
            <v>面向新工科的《机电产品创新与实践》课程建</v>
          </cell>
          <cell r="F803" t="str">
            <v>郭建文</v>
          </cell>
          <cell r="G803" t="str">
            <v>2011012</v>
          </cell>
          <cell r="H803">
            <v>0</v>
          </cell>
          <cell r="I803">
            <v>0</v>
          </cell>
          <cell r="J803">
            <v>0</v>
          </cell>
          <cell r="K803">
            <v>0</v>
          </cell>
          <cell r="L803">
            <v>0</v>
          </cell>
          <cell r="M803">
            <v>0</v>
          </cell>
          <cell r="N803">
            <v>0</v>
          </cell>
          <cell r="O803">
            <v>0</v>
          </cell>
        </row>
        <row r="804">
          <cell r="D804" t="str">
            <v>10800211145059</v>
          </cell>
          <cell r="E804" t="str">
            <v>得利钟表产业学院建设</v>
          </cell>
          <cell r="F804" t="str">
            <v>刘武辉</v>
          </cell>
          <cell r="G804" t="str">
            <v>2008014</v>
          </cell>
          <cell r="H804">
            <v>0</v>
          </cell>
          <cell r="I804">
            <v>0</v>
          </cell>
          <cell r="J804">
            <v>0</v>
          </cell>
          <cell r="K804">
            <v>0</v>
          </cell>
          <cell r="L804">
            <v>0</v>
          </cell>
          <cell r="M804">
            <v>0</v>
          </cell>
          <cell r="N804">
            <v>0</v>
          </cell>
          <cell r="O804">
            <v>0</v>
          </cell>
        </row>
        <row r="805">
          <cell r="D805" t="str">
            <v>10800211145060</v>
          </cell>
          <cell r="E805" t="str">
            <v>新文科理念下社会工作专业人才培养创新实践</v>
          </cell>
          <cell r="F805" t="str">
            <v>朱晓红</v>
          </cell>
          <cell r="G805" t="str">
            <v>2007002</v>
          </cell>
          <cell r="H805">
            <v>0</v>
          </cell>
          <cell r="I805">
            <v>0</v>
          </cell>
          <cell r="J805">
            <v>0</v>
          </cell>
          <cell r="K805">
            <v>0</v>
          </cell>
          <cell r="L805">
            <v>0</v>
          </cell>
          <cell r="M805">
            <v>0</v>
          </cell>
          <cell r="N805">
            <v>0</v>
          </cell>
          <cell r="O805">
            <v>0</v>
          </cell>
        </row>
        <row r="806">
          <cell r="D806" t="str">
            <v>10800211145061</v>
          </cell>
          <cell r="E806" t="str">
            <v>新文科背景下知识产权人才培养模式改革实践</v>
          </cell>
          <cell r="F806" t="str">
            <v>张建超</v>
          </cell>
          <cell r="G806" t="str">
            <v>2007056</v>
          </cell>
          <cell r="H806">
            <v>0</v>
          </cell>
          <cell r="I806">
            <v>0</v>
          </cell>
          <cell r="J806">
            <v>0</v>
          </cell>
          <cell r="K806">
            <v>0</v>
          </cell>
          <cell r="L806">
            <v>0</v>
          </cell>
          <cell r="M806">
            <v>0</v>
          </cell>
          <cell r="N806">
            <v>0</v>
          </cell>
          <cell r="O806">
            <v>0</v>
          </cell>
        </row>
        <row r="807">
          <cell r="D807" t="str">
            <v>10800211145062</v>
          </cell>
          <cell r="E807" t="str">
            <v>新文科背景下商学院实践人才培养模式探索</v>
          </cell>
          <cell r="F807" t="str">
            <v>黎伟</v>
          </cell>
          <cell r="G807" t="str">
            <v>2016020</v>
          </cell>
          <cell r="H807">
            <v>0</v>
          </cell>
          <cell r="I807">
            <v>0</v>
          </cell>
          <cell r="J807">
            <v>0</v>
          </cell>
          <cell r="K807">
            <v>0</v>
          </cell>
          <cell r="L807">
            <v>0</v>
          </cell>
          <cell r="M807">
            <v>0</v>
          </cell>
          <cell r="N807">
            <v>0</v>
          </cell>
          <cell r="O807">
            <v>0</v>
          </cell>
        </row>
        <row r="808">
          <cell r="D808" t="str">
            <v>10800211145063</v>
          </cell>
          <cell r="E808" t="str">
            <v>新文科及师范专业认证双背景下小学教育专业</v>
          </cell>
          <cell r="F808" t="str">
            <v>张锐</v>
          </cell>
          <cell r="G808" t="str">
            <v>2010006</v>
          </cell>
          <cell r="H808">
            <v>0</v>
          </cell>
          <cell r="I808">
            <v>0</v>
          </cell>
          <cell r="J808">
            <v>0</v>
          </cell>
          <cell r="K808">
            <v>0</v>
          </cell>
          <cell r="L808">
            <v>0</v>
          </cell>
          <cell r="M808">
            <v>0</v>
          </cell>
          <cell r="N808">
            <v>0</v>
          </cell>
          <cell r="O808">
            <v>0</v>
          </cell>
        </row>
        <row r="809">
          <cell r="D809" t="str">
            <v>10800211145064</v>
          </cell>
          <cell r="E809" t="str">
            <v>新文科视阈下社会工作国家一流专业建设研究</v>
          </cell>
          <cell r="F809" t="str">
            <v>王海洋</v>
          </cell>
          <cell r="G809" t="str">
            <v>2020031</v>
          </cell>
          <cell r="H809">
            <v>0</v>
          </cell>
          <cell r="I809">
            <v>0</v>
          </cell>
          <cell r="J809">
            <v>0</v>
          </cell>
          <cell r="K809">
            <v>0</v>
          </cell>
          <cell r="L809">
            <v>0</v>
          </cell>
          <cell r="M809">
            <v>0</v>
          </cell>
          <cell r="N809">
            <v>0</v>
          </cell>
          <cell r="O809">
            <v>0</v>
          </cell>
        </row>
        <row r="810">
          <cell r="D810" t="str">
            <v>10800211145065</v>
          </cell>
          <cell r="E810" t="str">
            <v>新文科背景下小学教育（师范）专业及课程体</v>
          </cell>
          <cell r="F810" t="str">
            <v>况小雪</v>
          </cell>
          <cell r="G810" t="str">
            <v>2017057</v>
          </cell>
          <cell r="H810">
            <v>0</v>
          </cell>
          <cell r="I810">
            <v>0</v>
          </cell>
          <cell r="J810">
            <v>0</v>
          </cell>
          <cell r="K810">
            <v>0</v>
          </cell>
          <cell r="L810">
            <v>0</v>
          </cell>
          <cell r="M810">
            <v>0</v>
          </cell>
          <cell r="N810">
            <v>0</v>
          </cell>
          <cell r="O810">
            <v>0</v>
          </cell>
        </row>
        <row r="811">
          <cell r="D811" t="str">
            <v>10800211145066</v>
          </cell>
          <cell r="E811" t="str">
            <v>国际经济与贸易专业跨境电商方向建设路径研究</v>
          </cell>
          <cell r="F811" t="str">
            <v>张林云</v>
          </cell>
          <cell r="G811" t="str">
            <v>2008021</v>
          </cell>
          <cell r="H811">
            <v>0</v>
          </cell>
          <cell r="I811">
            <v>0</v>
          </cell>
          <cell r="J811">
            <v>0</v>
          </cell>
          <cell r="K811">
            <v>0</v>
          </cell>
          <cell r="L811">
            <v>0</v>
          </cell>
          <cell r="M811">
            <v>0</v>
          </cell>
          <cell r="N811">
            <v>0</v>
          </cell>
          <cell r="O811">
            <v>0</v>
          </cell>
        </row>
        <row r="812">
          <cell r="D812" t="str">
            <v>10800211145067</v>
          </cell>
          <cell r="E812" t="str">
            <v>智慧养老服务与管理</v>
          </cell>
          <cell r="F812" t="str">
            <v>黄俊辉</v>
          </cell>
          <cell r="G812" t="str">
            <v>2016037</v>
          </cell>
          <cell r="H812">
            <v>0</v>
          </cell>
          <cell r="I812">
            <v>0</v>
          </cell>
          <cell r="J812">
            <v>0</v>
          </cell>
          <cell r="K812">
            <v>0</v>
          </cell>
          <cell r="L812">
            <v>0</v>
          </cell>
          <cell r="M812">
            <v>0</v>
          </cell>
          <cell r="N812">
            <v>0</v>
          </cell>
          <cell r="O812">
            <v>0</v>
          </cell>
        </row>
        <row r="813">
          <cell r="D813" t="str">
            <v>10800211145068</v>
          </cell>
          <cell r="E813" t="str">
            <v>科技新闻与产业传播</v>
          </cell>
          <cell r="F813" t="str">
            <v>郑路</v>
          </cell>
          <cell r="G813" t="str">
            <v>2019001</v>
          </cell>
          <cell r="H813">
            <v>0</v>
          </cell>
          <cell r="I813">
            <v>0</v>
          </cell>
          <cell r="J813">
            <v>0</v>
          </cell>
          <cell r="K813">
            <v>0</v>
          </cell>
          <cell r="L813">
            <v>0</v>
          </cell>
          <cell r="M813">
            <v>0</v>
          </cell>
          <cell r="N813">
            <v>0</v>
          </cell>
          <cell r="O813">
            <v>0</v>
          </cell>
        </row>
        <row r="814">
          <cell r="D814" t="str">
            <v>10800211145069</v>
          </cell>
          <cell r="E814" t="str">
            <v>基于大类培养的新文科实践体系综合改革</v>
          </cell>
          <cell r="F814" t="str">
            <v>张艳红</v>
          </cell>
          <cell r="G814" t="str">
            <v>2004016</v>
          </cell>
          <cell r="H814">
            <v>0</v>
          </cell>
          <cell r="I814">
            <v>0</v>
          </cell>
          <cell r="J814">
            <v>0</v>
          </cell>
          <cell r="K814">
            <v>0</v>
          </cell>
          <cell r="L814">
            <v>0</v>
          </cell>
          <cell r="M814">
            <v>0</v>
          </cell>
          <cell r="N814">
            <v>0</v>
          </cell>
          <cell r="O814">
            <v>0</v>
          </cell>
        </row>
        <row r="815">
          <cell r="D815" t="str">
            <v>10800211190</v>
          </cell>
          <cell r="E815" t="str">
            <v>通识教育项目</v>
          </cell>
          <cell r="F815" t="str">
            <v>王红成</v>
          </cell>
          <cell r="G815" t="str">
            <v>2007023</v>
          </cell>
          <cell r="H815">
            <v>0</v>
          </cell>
          <cell r="I815">
            <v>0</v>
          </cell>
          <cell r="J815">
            <v>0</v>
          </cell>
          <cell r="K815">
            <v>0</v>
          </cell>
          <cell r="L815">
            <v>0</v>
          </cell>
          <cell r="M815">
            <v>0</v>
          </cell>
          <cell r="N815">
            <v>0</v>
          </cell>
          <cell r="O815">
            <v>0</v>
          </cell>
        </row>
        <row r="816">
          <cell r="D816" t="str">
            <v>10800211201020</v>
          </cell>
          <cell r="E816" t="str">
            <v>国家级科技冬奥进行时--SH智能头盔中国</v>
          </cell>
          <cell r="F816" t="str">
            <v>李楠</v>
          </cell>
          <cell r="G816" t="str">
            <v>2013063</v>
          </cell>
          <cell r="H816">
            <v>0</v>
          </cell>
          <cell r="I816">
            <v>0</v>
          </cell>
          <cell r="J816">
            <v>0</v>
          </cell>
          <cell r="K816">
            <v>0</v>
          </cell>
          <cell r="L816">
            <v>0</v>
          </cell>
          <cell r="M816">
            <v>0</v>
          </cell>
          <cell r="N816">
            <v>0</v>
          </cell>
          <cell r="O816">
            <v>0</v>
          </cell>
        </row>
        <row r="817">
          <cell r="D817" t="str">
            <v>10800211201105</v>
          </cell>
          <cell r="E817" t="str">
            <v>省级无位置传感器的无刷直流电机的驱动</v>
          </cell>
          <cell r="F817" t="str">
            <v>唐校</v>
          </cell>
          <cell r="G817" t="str">
            <v>2014015</v>
          </cell>
          <cell r="H817">
            <v>0</v>
          </cell>
          <cell r="I817">
            <v>0</v>
          </cell>
          <cell r="J817">
            <v>0</v>
          </cell>
          <cell r="K817">
            <v>0</v>
          </cell>
          <cell r="L817">
            <v>0</v>
          </cell>
          <cell r="M817">
            <v>0</v>
          </cell>
          <cell r="N817">
            <v>0</v>
          </cell>
          <cell r="O817">
            <v>0</v>
          </cell>
        </row>
        <row r="818">
          <cell r="D818" t="str">
            <v>108002139022</v>
          </cell>
          <cell r="E818" t="str">
            <v>“以赛促教”教学模式的机器人技术师资培训</v>
          </cell>
          <cell r="F818" t="str">
            <v>何伟锋</v>
          </cell>
          <cell r="G818" t="str">
            <v>2009025</v>
          </cell>
          <cell r="H818">
            <v>0</v>
          </cell>
          <cell r="I818">
            <v>0</v>
          </cell>
          <cell r="J818">
            <v>0</v>
          </cell>
          <cell r="K818">
            <v>0</v>
          </cell>
          <cell r="L818">
            <v>0</v>
          </cell>
          <cell r="M818">
            <v>0</v>
          </cell>
          <cell r="N818">
            <v>0</v>
          </cell>
          <cell r="O818">
            <v>0</v>
          </cell>
        </row>
        <row r="819">
          <cell r="D819" t="str">
            <v>108002139037</v>
          </cell>
          <cell r="E819" t="str">
            <v>面向大学英语“金课”建设的课程师资研修</v>
          </cell>
          <cell r="F819" t="str">
            <v>张放</v>
          </cell>
          <cell r="G819" t="str">
            <v>2004033</v>
          </cell>
          <cell r="H819">
            <v>0</v>
          </cell>
          <cell r="I819">
            <v>0</v>
          </cell>
          <cell r="J819">
            <v>0</v>
          </cell>
          <cell r="K819">
            <v>0</v>
          </cell>
          <cell r="L819">
            <v>0</v>
          </cell>
          <cell r="M819">
            <v>0</v>
          </cell>
          <cell r="N819">
            <v>0</v>
          </cell>
          <cell r="O819">
            <v>0</v>
          </cell>
        </row>
        <row r="820">
          <cell r="D820" t="str">
            <v>108002139069</v>
          </cell>
          <cell r="E820" t="str">
            <v>“三全育人”视阙下的高校外语课程思政师资</v>
          </cell>
          <cell r="F820" t="str">
            <v>张放</v>
          </cell>
          <cell r="G820" t="str">
            <v>2004033</v>
          </cell>
          <cell r="H820">
            <v>9997.25</v>
          </cell>
          <cell r="I820">
            <v>0</v>
          </cell>
          <cell r="J820">
            <v>0</v>
          </cell>
          <cell r="K820">
            <v>9997.25</v>
          </cell>
          <cell r="L820">
            <v>0</v>
          </cell>
          <cell r="M820">
            <v>0</v>
          </cell>
          <cell r="N820">
            <v>0</v>
          </cell>
          <cell r="O820">
            <v>9997.25</v>
          </cell>
        </row>
        <row r="821">
          <cell r="D821" t="str">
            <v>108002139088</v>
          </cell>
          <cell r="E821" t="str">
            <v>《产品造型设计》课程教学改革与建设</v>
          </cell>
          <cell r="F821" t="str">
            <v>潘昌雨</v>
          </cell>
          <cell r="G821" t="str">
            <v>2018035</v>
          </cell>
          <cell r="H821">
            <v>6556.23</v>
          </cell>
          <cell r="I821">
            <v>0</v>
          </cell>
          <cell r="J821">
            <v>0</v>
          </cell>
          <cell r="K821">
            <v>6556.23</v>
          </cell>
          <cell r="L821">
            <v>0</v>
          </cell>
          <cell r="M821">
            <v>0</v>
          </cell>
          <cell r="N821">
            <v>0</v>
          </cell>
          <cell r="O821">
            <v>6556.23</v>
          </cell>
        </row>
        <row r="822">
          <cell r="D822" t="str">
            <v>108002139131</v>
          </cell>
          <cell r="E822" t="str">
            <v>概率论与数理统计融合课程思政元素的教学探</v>
          </cell>
          <cell r="F822" t="str">
            <v>李伯忍</v>
          </cell>
          <cell r="G822" t="str">
            <v>2004026</v>
          </cell>
          <cell r="H822">
            <v>3803.02</v>
          </cell>
          <cell r="I822">
            <v>0</v>
          </cell>
          <cell r="J822">
            <v>985.6</v>
          </cell>
          <cell r="K822">
            <v>2817.42</v>
          </cell>
          <cell r="L822">
            <v>0</v>
          </cell>
          <cell r="M822">
            <v>0</v>
          </cell>
          <cell r="N822">
            <v>0</v>
          </cell>
          <cell r="O822">
            <v>2817.42</v>
          </cell>
        </row>
        <row r="823">
          <cell r="D823" t="str">
            <v>108002139149</v>
          </cell>
          <cell r="E823" t="str">
            <v>电子信息系统综合设计与实践课程实践体系建</v>
          </cell>
          <cell r="F823" t="str">
            <v>张志坚</v>
          </cell>
          <cell r="G823" t="str">
            <v>2006044</v>
          </cell>
          <cell r="H823">
            <v>4982.08</v>
          </cell>
          <cell r="I823">
            <v>0</v>
          </cell>
          <cell r="J823">
            <v>0</v>
          </cell>
          <cell r="K823">
            <v>4982.08</v>
          </cell>
          <cell r="L823">
            <v>0</v>
          </cell>
          <cell r="M823">
            <v>0</v>
          </cell>
          <cell r="N823">
            <v>0</v>
          </cell>
          <cell r="O823">
            <v>4982.08</v>
          </cell>
        </row>
        <row r="824">
          <cell r="D824" t="str">
            <v>108002140062</v>
          </cell>
          <cell r="E824" t="str">
            <v>广东省系列在线开放课程项目—锅炉原理</v>
          </cell>
          <cell r="F824" t="str">
            <v>陈佰满</v>
          </cell>
          <cell r="G824" t="str">
            <v>2013013</v>
          </cell>
          <cell r="H824">
            <v>0</v>
          </cell>
          <cell r="I824">
            <v>0</v>
          </cell>
          <cell r="J824">
            <v>0</v>
          </cell>
          <cell r="K824">
            <v>0</v>
          </cell>
          <cell r="L824">
            <v>0</v>
          </cell>
          <cell r="M824">
            <v>0</v>
          </cell>
          <cell r="N824">
            <v>0</v>
          </cell>
          <cell r="O824">
            <v>0</v>
          </cell>
        </row>
        <row r="825">
          <cell r="D825" t="str">
            <v>108002140063</v>
          </cell>
          <cell r="E825" t="str">
            <v>传热学——广东省在线开放课程</v>
          </cell>
          <cell r="F825" t="str">
            <v>郭晓娟</v>
          </cell>
          <cell r="G825" t="str">
            <v>2011035</v>
          </cell>
          <cell r="H825">
            <v>449</v>
          </cell>
          <cell r="I825">
            <v>0</v>
          </cell>
          <cell r="J825">
            <v>0</v>
          </cell>
          <cell r="K825">
            <v>449</v>
          </cell>
          <cell r="L825">
            <v>0</v>
          </cell>
          <cell r="M825">
            <v>0</v>
          </cell>
          <cell r="N825">
            <v>0</v>
          </cell>
          <cell r="O825">
            <v>449</v>
          </cell>
        </row>
        <row r="826">
          <cell r="D826" t="str">
            <v>10800215702</v>
          </cell>
          <cell r="E826" t="str">
            <v>2020年研究生考试费</v>
          </cell>
          <cell r="F826" t="str">
            <v>王红成</v>
          </cell>
          <cell r="G826" t="str">
            <v>2007023</v>
          </cell>
          <cell r="H826">
            <v>0</v>
          </cell>
          <cell r="I826">
            <v>0</v>
          </cell>
          <cell r="J826">
            <v>0</v>
          </cell>
          <cell r="K826">
            <v>0</v>
          </cell>
          <cell r="L826">
            <v>0</v>
          </cell>
          <cell r="M826">
            <v>0</v>
          </cell>
          <cell r="N826">
            <v>0</v>
          </cell>
          <cell r="O826">
            <v>0</v>
          </cell>
        </row>
        <row r="827">
          <cell r="D827" t="str">
            <v>10800215709</v>
          </cell>
          <cell r="E827" t="str">
            <v>2019-2021年CET与插班生考务费</v>
          </cell>
          <cell r="F827" t="str">
            <v>王红成</v>
          </cell>
          <cell r="G827" t="str">
            <v>2007023</v>
          </cell>
          <cell r="H827">
            <v>0</v>
          </cell>
          <cell r="I827">
            <v>0</v>
          </cell>
          <cell r="J827">
            <v>0</v>
          </cell>
          <cell r="K827">
            <v>0</v>
          </cell>
          <cell r="L827">
            <v>0</v>
          </cell>
          <cell r="M827">
            <v>0</v>
          </cell>
          <cell r="N827">
            <v>0</v>
          </cell>
          <cell r="O827">
            <v>0</v>
          </cell>
        </row>
        <row r="828">
          <cell r="D828" t="str">
            <v>10800215720</v>
          </cell>
          <cell r="E828" t="str">
            <v>计算机水平考试考务费</v>
          </cell>
          <cell r="F828" t="str">
            <v>王红成</v>
          </cell>
          <cell r="G828" t="str">
            <v>2007023</v>
          </cell>
          <cell r="H828">
            <v>0</v>
          </cell>
          <cell r="I828">
            <v>0</v>
          </cell>
          <cell r="J828">
            <v>0</v>
          </cell>
          <cell r="K828">
            <v>0</v>
          </cell>
          <cell r="L828">
            <v>0</v>
          </cell>
          <cell r="M828">
            <v>0</v>
          </cell>
          <cell r="N828">
            <v>0</v>
          </cell>
          <cell r="O828">
            <v>0</v>
          </cell>
        </row>
        <row r="829">
          <cell r="D829" t="str">
            <v>10800216125013</v>
          </cell>
          <cell r="E829" t="str">
            <v>国际微电子学院建设经费</v>
          </cell>
          <cell r="F829" t="str">
            <v>王红成</v>
          </cell>
          <cell r="G829" t="str">
            <v>2007023</v>
          </cell>
          <cell r="H829">
            <v>0</v>
          </cell>
          <cell r="I829">
            <v>0</v>
          </cell>
          <cell r="J829">
            <v>0</v>
          </cell>
          <cell r="K829">
            <v>0</v>
          </cell>
          <cell r="L829">
            <v>0</v>
          </cell>
          <cell r="M829">
            <v>0</v>
          </cell>
          <cell r="N829">
            <v>0</v>
          </cell>
          <cell r="O829">
            <v>0</v>
          </cell>
        </row>
        <row r="830">
          <cell r="D830" t="str">
            <v>10800220220</v>
          </cell>
          <cell r="E830" t="str">
            <v>粤财科教[2022]40号2021年教学成果奖奖金</v>
          </cell>
          <cell r="F830" t="str">
            <v>王红成</v>
          </cell>
          <cell r="G830" t="str">
            <v>2007023</v>
          </cell>
          <cell r="H830">
            <v>0</v>
          </cell>
          <cell r="I830">
            <v>0</v>
          </cell>
          <cell r="J830">
            <v>0</v>
          </cell>
          <cell r="K830">
            <v>0</v>
          </cell>
          <cell r="L830">
            <v>0</v>
          </cell>
          <cell r="M830">
            <v>0</v>
          </cell>
          <cell r="N830">
            <v>0</v>
          </cell>
          <cell r="O830">
            <v>0</v>
          </cell>
        </row>
        <row r="831">
          <cell r="D831" t="str">
            <v>10800220629</v>
          </cell>
          <cell r="E831" t="str">
            <v>招生工作经费</v>
          </cell>
          <cell r="F831" t="str">
            <v>王红成</v>
          </cell>
          <cell r="G831" t="str">
            <v>2007023</v>
          </cell>
          <cell r="H831">
            <v>0</v>
          </cell>
          <cell r="I831">
            <v>1300000</v>
          </cell>
          <cell r="J831">
            <v>925904.5</v>
          </cell>
          <cell r="K831">
            <v>374095.5</v>
          </cell>
          <cell r="L831">
            <v>400</v>
          </cell>
          <cell r="M831">
            <v>70000</v>
          </cell>
          <cell r="N831">
            <v>0</v>
          </cell>
          <cell r="O831">
            <v>304095.5</v>
          </cell>
        </row>
        <row r="832">
          <cell r="D832" t="str">
            <v>10800221001008</v>
          </cell>
          <cell r="E832" t="str">
            <v>机关部门日常教学经费</v>
          </cell>
          <cell r="F832" t="str">
            <v>王红成</v>
          </cell>
          <cell r="G832" t="str">
            <v>2007023</v>
          </cell>
          <cell r="H832">
            <v>0</v>
          </cell>
          <cell r="I832">
            <v>40800</v>
          </cell>
          <cell r="J832">
            <v>20945.1</v>
          </cell>
          <cell r="K832">
            <v>19854.9</v>
          </cell>
          <cell r="L832">
            <v>0</v>
          </cell>
          <cell r="M832">
            <v>0</v>
          </cell>
          <cell r="N832">
            <v>0</v>
          </cell>
          <cell r="O832">
            <v>19854.9</v>
          </cell>
        </row>
        <row r="833">
          <cell r="D833" t="str">
            <v>10800221001047</v>
          </cell>
          <cell r="E833" t="str">
            <v>教师饮用水费</v>
          </cell>
          <cell r="F833" t="str">
            <v>王红成</v>
          </cell>
          <cell r="G833" t="str">
            <v>2007023</v>
          </cell>
          <cell r="H833">
            <v>0</v>
          </cell>
          <cell r="I833">
            <v>7500</v>
          </cell>
          <cell r="J833">
            <v>0</v>
          </cell>
          <cell r="K833">
            <v>7500</v>
          </cell>
          <cell r="L833">
            <v>0</v>
          </cell>
          <cell r="M833">
            <v>0</v>
          </cell>
          <cell r="N833">
            <v>0</v>
          </cell>
          <cell r="O833">
            <v>7500</v>
          </cell>
        </row>
        <row r="834">
          <cell r="D834" t="str">
            <v>10800221001122008</v>
          </cell>
          <cell r="E834" t="str">
            <v>教学实验耗材费</v>
          </cell>
          <cell r="F834" t="str">
            <v>王红成</v>
          </cell>
          <cell r="G834" t="str">
            <v>2007023</v>
          </cell>
          <cell r="H834">
            <v>0</v>
          </cell>
          <cell r="I834">
            <v>0</v>
          </cell>
          <cell r="J834">
            <v>0</v>
          </cell>
          <cell r="K834">
            <v>0</v>
          </cell>
          <cell r="L834">
            <v>0</v>
          </cell>
          <cell r="M834">
            <v>0</v>
          </cell>
          <cell r="N834">
            <v>0</v>
          </cell>
          <cell r="O834">
            <v>0</v>
          </cell>
        </row>
        <row r="835">
          <cell r="D835" t="str">
            <v>10800221009</v>
          </cell>
          <cell r="E835" t="str">
            <v>现代产业学院经费</v>
          </cell>
          <cell r="F835" t="str">
            <v>王红成</v>
          </cell>
          <cell r="G835" t="str">
            <v>2007023</v>
          </cell>
          <cell r="H835">
            <v>0</v>
          </cell>
          <cell r="I835">
            <v>7600</v>
          </cell>
          <cell r="J835">
            <v>7568.37</v>
          </cell>
          <cell r="K835">
            <v>31.63</v>
          </cell>
          <cell r="L835">
            <v>0</v>
          </cell>
          <cell r="M835">
            <v>0</v>
          </cell>
          <cell r="N835">
            <v>0</v>
          </cell>
          <cell r="O835">
            <v>31.63</v>
          </cell>
        </row>
        <row r="836">
          <cell r="D836" t="str">
            <v>10800221009006</v>
          </cell>
          <cell r="E836" t="str">
            <v>东莞理工学院（常平）智能制造与创意设计学院</v>
          </cell>
          <cell r="F836" t="str">
            <v>刘伟</v>
          </cell>
          <cell r="G836" t="str">
            <v>2007024</v>
          </cell>
          <cell r="H836">
            <v>0</v>
          </cell>
          <cell r="I836">
            <v>570000</v>
          </cell>
          <cell r="J836">
            <v>236870</v>
          </cell>
          <cell r="K836">
            <v>333130</v>
          </cell>
          <cell r="L836">
            <v>0</v>
          </cell>
          <cell r="M836">
            <v>19600</v>
          </cell>
          <cell r="N836">
            <v>0</v>
          </cell>
          <cell r="O836">
            <v>313530</v>
          </cell>
        </row>
        <row r="837">
          <cell r="D837" t="str">
            <v>10800221102001</v>
          </cell>
          <cell r="E837" t="str">
            <v>辅修专业专项业务费</v>
          </cell>
          <cell r="F837" t="str">
            <v>王红成</v>
          </cell>
          <cell r="G837" t="str">
            <v>2007023</v>
          </cell>
          <cell r="H837">
            <v>0</v>
          </cell>
          <cell r="I837">
            <v>122320</v>
          </cell>
          <cell r="J837">
            <v>0</v>
          </cell>
          <cell r="K837">
            <v>122320</v>
          </cell>
          <cell r="L837">
            <v>0</v>
          </cell>
          <cell r="M837">
            <v>0</v>
          </cell>
          <cell r="N837">
            <v>0</v>
          </cell>
          <cell r="O837">
            <v>122320</v>
          </cell>
        </row>
        <row r="838">
          <cell r="D838" t="str">
            <v>10800221102002</v>
          </cell>
          <cell r="E838" t="str">
            <v>教学专项经费</v>
          </cell>
          <cell r="F838" t="str">
            <v>王红成</v>
          </cell>
          <cell r="G838" t="str">
            <v>2007023</v>
          </cell>
          <cell r="H838">
            <v>0</v>
          </cell>
          <cell r="I838">
            <v>997040</v>
          </cell>
          <cell r="J838">
            <v>375519.36</v>
          </cell>
          <cell r="K838">
            <v>621520.64</v>
          </cell>
          <cell r="L838">
            <v>30000</v>
          </cell>
          <cell r="M838">
            <v>490230.5</v>
          </cell>
          <cell r="N838">
            <v>0</v>
          </cell>
          <cell r="O838">
            <v>131290.14</v>
          </cell>
        </row>
        <row r="839">
          <cell r="D839" t="str">
            <v>10800221102003</v>
          </cell>
          <cell r="E839" t="str">
            <v>学生毕业设计及实习费</v>
          </cell>
          <cell r="F839" t="str">
            <v>王红成</v>
          </cell>
          <cell r="G839" t="str">
            <v>2007023</v>
          </cell>
          <cell r="H839">
            <v>0</v>
          </cell>
          <cell r="I839">
            <v>0</v>
          </cell>
          <cell r="J839">
            <v>0</v>
          </cell>
          <cell r="K839">
            <v>0</v>
          </cell>
          <cell r="L839">
            <v>0</v>
          </cell>
          <cell r="M839">
            <v>0</v>
          </cell>
          <cell r="N839">
            <v>0</v>
          </cell>
          <cell r="O839">
            <v>0</v>
          </cell>
        </row>
        <row r="840">
          <cell r="D840" t="str">
            <v>10800221102004</v>
          </cell>
          <cell r="E840" t="str">
            <v>计算机外语等考试费</v>
          </cell>
          <cell r="F840" t="str">
            <v>王红成</v>
          </cell>
          <cell r="G840" t="str">
            <v>2007023</v>
          </cell>
          <cell r="H840">
            <v>0</v>
          </cell>
          <cell r="I840">
            <v>2375000</v>
          </cell>
          <cell r="J840">
            <v>1586004.15</v>
          </cell>
          <cell r="K840">
            <v>788995.85</v>
          </cell>
          <cell r="L840">
            <v>0</v>
          </cell>
          <cell r="M840">
            <v>0</v>
          </cell>
          <cell r="N840">
            <v>0</v>
          </cell>
          <cell r="O840">
            <v>788995.85</v>
          </cell>
        </row>
        <row r="841">
          <cell r="D841" t="str">
            <v>10800221102005</v>
          </cell>
          <cell r="E841" t="str">
            <v>大学生创新创业训练项目专项经费</v>
          </cell>
          <cell r="F841" t="str">
            <v>王红成</v>
          </cell>
          <cell r="G841" t="str">
            <v>2007023</v>
          </cell>
          <cell r="H841">
            <v>0</v>
          </cell>
          <cell r="I841">
            <v>734750</v>
          </cell>
          <cell r="J841">
            <v>0</v>
          </cell>
          <cell r="K841">
            <v>734750</v>
          </cell>
          <cell r="L841">
            <v>0</v>
          </cell>
          <cell r="M841">
            <v>0</v>
          </cell>
          <cell r="N841">
            <v>0</v>
          </cell>
          <cell r="O841">
            <v>734750</v>
          </cell>
        </row>
        <row r="842">
          <cell r="D842" t="str">
            <v>10800221102005001</v>
          </cell>
          <cell r="E842" t="str">
            <v>国家级基于ESP32的指纹考勤系统的设计</v>
          </cell>
          <cell r="F842" t="str">
            <v>陶铭</v>
          </cell>
          <cell r="G842" t="str">
            <v>2012032</v>
          </cell>
          <cell r="H842">
            <v>0</v>
          </cell>
          <cell r="I842">
            <v>0</v>
          </cell>
          <cell r="J842">
            <v>0</v>
          </cell>
          <cell r="K842">
            <v>0</v>
          </cell>
          <cell r="L842">
            <v>0</v>
          </cell>
          <cell r="M842">
            <v>0</v>
          </cell>
          <cell r="N842">
            <v>0</v>
          </cell>
          <cell r="O842">
            <v>0</v>
          </cell>
        </row>
        <row r="843">
          <cell r="D843" t="str">
            <v>10800221102005002</v>
          </cell>
          <cell r="E843" t="str">
            <v>省级基于深度学习的室内火灾检测系统</v>
          </cell>
          <cell r="F843" t="str">
            <v>赵铁柱</v>
          </cell>
          <cell r="G843" t="str">
            <v>2012047</v>
          </cell>
          <cell r="H843">
            <v>0</v>
          </cell>
          <cell r="I843">
            <v>0</v>
          </cell>
          <cell r="J843">
            <v>0</v>
          </cell>
          <cell r="K843">
            <v>0</v>
          </cell>
          <cell r="L843">
            <v>0</v>
          </cell>
          <cell r="M843">
            <v>0</v>
          </cell>
          <cell r="N843">
            <v>0</v>
          </cell>
          <cell r="O843">
            <v>0</v>
          </cell>
        </row>
        <row r="844">
          <cell r="D844" t="str">
            <v>10800221102005003</v>
          </cell>
          <cell r="E844" t="str">
            <v>省级基于蓝牙和GPS的室内外定位系统</v>
          </cell>
          <cell r="F844" t="str">
            <v>张洁</v>
          </cell>
          <cell r="G844" t="str">
            <v>1995004</v>
          </cell>
          <cell r="H844">
            <v>0</v>
          </cell>
          <cell r="I844">
            <v>0</v>
          </cell>
          <cell r="J844">
            <v>0</v>
          </cell>
          <cell r="K844">
            <v>0</v>
          </cell>
          <cell r="L844">
            <v>0</v>
          </cell>
          <cell r="M844">
            <v>0</v>
          </cell>
          <cell r="N844">
            <v>0</v>
          </cell>
          <cell r="O844">
            <v>0</v>
          </cell>
        </row>
        <row r="845">
          <cell r="D845" t="str">
            <v>10800221102005004</v>
          </cell>
          <cell r="E845" t="str">
            <v>省级智能优化算法统一框架的设计分析与实现</v>
          </cell>
          <cell r="F845" t="str">
            <v>刘群锋</v>
          </cell>
          <cell r="G845" t="str">
            <v>2004003</v>
          </cell>
          <cell r="H845">
            <v>0</v>
          </cell>
          <cell r="I845">
            <v>0</v>
          </cell>
          <cell r="J845">
            <v>0</v>
          </cell>
          <cell r="K845">
            <v>0</v>
          </cell>
          <cell r="L845">
            <v>0</v>
          </cell>
          <cell r="M845">
            <v>0</v>
          </cell>
          <cell r="N845">
            <v>0</v>
          </cell>
          <cell r="O845">
            <v>0</v>
          </cell>
        </row>
        <row r="846">
          <cell r="D846" t="str">
            <v>10800221102005005</v>
          </cell>
          <cell r="E846" t="str">
            <v>省级MonteCarlo算法选择方法优化</v>
          </cell>
          <cell r="F846" t="str">
            <v>曲超</v>
          </cell>
          <cell r="G846" t="str">
            <v>2002013</v>
          </cell>
          <cell r="H846">
            <v>0</v>
          </cell>
          <cell r="I846">
            <v>0</v>
          </cell>
          <cell r="J846">
            <v>0</v>
          </cell>
          <cell r="K846">
            <v>0</v>
          </cell>
          <cell r="L846">
            <v>0</v>
          </cell>
          <cell r="M846">
            <v>0</v>
          </cell>
          <cell r="N846">
            <v>0</v>
          </cell>
          <cell r="O846">
            <v>0</v>
          </cell>
        </row>
        <row r="847">
          <cell r="D847" t="str">
            <v>10800221102005006</v>
          </cell>
          <cell r="E847" t="str">
            <v>校级业务主题关联与敏捷组装关键技术研究及</v>
          </cell>
          <cell r="F847" t="str">
            <v>谭伟</v>
          </cell>
          <cell r="G847" t="str">
            <v>2002052</v>
          </cell>
          <cell r="H847">
            <v>0</v>
          </cell>
          <cell r="I847">
            <v>0</v>
          </cell>
          <cell r="J847">
            <v>0</v>
          </cell>
          <cell r="K847">
            <v>0</v>
          </cell>
          <cell r="L847">
            <v>0</v>
          </cell>
          <cell r="M847">
            <v>0</v>
          </cell>
          <cell r="N847">
            <v>0</v>
          </cell>
          <cell r="O847">
            <v>0</v>
          </cell>
        </row>
        <row r="848">
          <cell r="D848" t="str">
            <v>10800221102005007</v>
          </cell>
          <cell r="E848" t="str">
            <v>校级基于多目标的车辆路径优化</v>
          </cell>
          <cell r="F848" t="str">
            <v>李学强</v>
          </cell>
          <cell r="G848" t="str">
            <v>2017055</v>
          </cell>
          <cell r="H848">
            <v>0</v>
          </cell>
          <cell r="I848">
            <v>0</v>
          </cell>
          <cell r="J848">
            <v>0</v>
          </cell>
          <cell r="K848">
            <v>0</v>
          </cell>
          <cell r="L848">
            <v>0</v>
          </cell>
          <cell r="M848">
            <v>0</v>
          </cell>
          <cell r="N848">
            <v>0</v>
          </cell>
          <cell r="O848">
            <v>0</v>
          </cell>
        </row>
        <row r="849">
          <cell r="D849" t="str">
            <v>10800221102005008</v>
          </cell>
          <cell r="E849" t="str">
            <v>省级基于智能优化算法的TextRank算</v>
          </cell>
          <cell r="F849" t="str">
            <v>李广明</v>
          </cell>
          <cell r="G849" t="str">
            <v>2000005</v>
          </cell>
          <cell r="H849">
            <v>0</v>
          </cell>
          <cell r="I849">
            <v>0</v>
          </cell>
          <cell r="J849">
            <v>0</v>
          </cell>
          <cell r="K849">
            <v>0</v>
          </cell>
          <cell r="L849">
            <v>0</v>
          </cell>
          <cell r="M849">
            <v>0</v>
          </cell>
          <cell r="N849">
            <v>0</v>
          </cell>
          <cell r="O849">
            <v>0</v>
          </cell>
        </row>
        <row r="850">
          <cell r="D850" t="str">
            <v>10800221102005009</v>
          </cell>
          <cell r="E850" t="str">
            <v>校级TCG游戏开发</v>
          </cell>
          <cell r="F850" t="str">
            <v>曲超</v>
          </cell>
          <cell r="G850" t="str">
            <v>2002013</v>
          </cell>
          <cell r="H850">
            <v>0</v>
          </cell>
          <cell r="I850">
            <v>0</v>
          </cell>
          <cell r="J850">
            <v>0</v>
          </cell>
          <cell r="K850">
            <v>0</v>
          </cell>
          <cell r="L850">
            <v>0</v>
          </cell>
          <cell r="M850">
            <v>0</v>
          </cell>
          <cell r="N850">
            <v>0</v>
          </cell>
          <cell r="O850">
            <v>0</v>
          </cell>
        </row>
        <row r="851">
          <cell r="D851" t="str">
            <v>10800221102005010</v>
          </cell>
          <cell r="E851" t="str">
            <v>校级汽车轮胎安全性检测监控系统的设计与实</v>
          </cell>
          <cell r="F851" t="str">
            <v>杨卓鑫</v>
          </cell>
          <cell r="G851" t="str">
            <v>2004088</v>
          </cell>
          <cell r="H851">
            <v>0</v>
          </cell>
          <cell r="I851">
            <v>0</v>
          </cell>
          <cell r="J851">
            <v>0</v>
          </cell>
          <cell r="K851">
            <v>0</v>
          </cell>
          <cell r="L851">
            <v>0</v>
          </cell>
          <cell r="M851">
            <v>0</v>
          </cell>
          <cell r="N851">
            <v>0</v>
          </cell>
          <cell r="O851">
            <v>0</v>
          </cell>
        </row>
        <row r="852">
          <cell r="D852" t="str">
            <v>10800221102005011</v>
          </cell>
          <cell r="E852" t="str">
            <v>校级基于手写轨迹的作业系统的设计与实现</v>
          </cell>
          <cell r="F852" t="str">
            <v>杨卓鑫</v>
          </cell>
          <cell r="G852" t="str">
            <v>2004088</v>
          </cell>
          <cell r="H852">
            <v>0</v>
          </cell>
          <cell r="I852">
            <v>0</v>
          </cell>
          <cell r="J852">
            <v>0</v>
          </cell>
          <cell r="K852">
            <v>0</v>
          </cell>
          <cell r="L852">
            <v>0</v>
          </cell>
          <cell r="M852">
            <v>0</v>
          </cell>
          <cell r="N852">
            <v>0</v>
          </cell>
          <cell r="O852">
            <v>0</v>
          </cell>
        </row>
        <row r="853">
          <cell r="D853" t="str">
            <v>10800221102005012</v>
          </cell>
          <cell r="E853" t="str">
            <v>校级统计学习的优化理论与算法研究</v>
          </cell>
          <cell r="F853" t="str">
            <v>程万友</v>
          </cell>
          <cell r="G853" t="str">
            <v>2008029</v>
          </cell>
          <cell r="H853">
            <v>0</v>
          </cell>
          <cell r="I853">
            <v>0</v>
          </cell>
          <cell r="J853">
            <v>0</v>
          </cell>
          <cell r="K853">
            <v>0</v>
          </cell>
          <cell r="L853">
            <v>0</v>
          </cell>
          <cell r="M853">
            <v>0</v>
          </cell>
          <cell r="N853">
            <v>0</v>
          </cell>
          <cell r="O853">
            <v>0</v>
          </cell>
        </row>
        <row r="854">
          <cell r="D854" t="str">
            <v>10800221102005013</v>
          </cell>
          <cell r="E854" t="str">
            <v>校级空中传感器基站的设计与实现</v>
          </cell>
          <cell r="F854" t="str">
            <v>陈传祥</v>
          </cell>
          <cell r="G854" t="str">
            <v>2006066</v>
          </cell>
          <cell r="H854">
            <v>0</v>
          </cell>
          <cell r="I854">
            <v>0</v>
          </cell>
          <cell r="J854">
            <v>0</v>
          </cell>
          <cell r="K854">
            <v>0</v>
          </cell>
          <cell r="L854">
            <v>0</v>
          </cell>
          <cell r="M854">
            <v>0</v>
          </cell>
          <cell r="N854">
            <v>0</v>
          </cell>
          <cell r="O854">
            <v>0</v>
          </cell>
        </row>
        <row r="855">
          <cell r="D855" t="str">
            <v>10800221102005014</v>
          </cell>
          <cell r="E855" t="str">
            <v>省级虚拟现实教学实践基地</v>
          </cell>
          <cell r="F855" t="str">
            <v>陈传祥</v>
          </cell>
          <cell r="G855" t="str">
            <v>2006066</v>
          </cell>
          <cell r="H855">
            <v>0</v>
          </cell>
          <cell r="I855">
            <v>0</v>
          </cell>
          <cell r="J855">
            <v>0</v>
          </cell>
          <cell r="K855">
            <v>0</v>
          </cell>
          <cell r="L855">
            <v>0</v>
          </cell>
          <cell r="M855">
            <v>0</v>
          </cell>
          <cell r="N855">
            <v>0</v>
          </cell>
          <cell r="O855">
            <v>0</v>
          </cell>
        </row>
        <row r="856">
          <cell r="D856" t="str">
            <v>10800221102005015</v>
          </cell>
          <cell r="E856" t="str">
            <v>校级REITs多维度数据可视化分析平台</v>
          </cell>
          <cell r="F856" t="str">
            <v>丁凯</v>
          </cell>
          <cell r="G856" t="str">
            <v>2019010</v>
          </cell>
          <cell r="H856">
            <v>0</v>
          </cell>
          <cell r="I856">
            <v>0</v>
          </cell>
          <cell r="J856">
            <v>0</v>
          </cell>
          <cell r="K856">
            <v>0</v>
          </cell>
          <cell r="L856">
            <v>0</v>
          </cell>
          <cell r="M856">
            <v>0</v>
          </cell>
          <cell r="N856">
            <v>0</v>
          </cell>
          <cell r="O856">
            <v>0</v>
          </cell>
        </row>
        <row r="857">
          <cell r="D857" t="str">
            <v>10800221102005016</v>
          </cell>
          <cell r="E857" t="str">
            <v>校级面对中文电子病历的医疗事件抽取</v>
          </cell>
          <cell r="F857" t="str">
            <v>张剑</v>
          </cell>
          <cell r="G857" t="str">
            <v>2011019</v>
          </cell>
          <cell r="H857">
            <v>0</v>
          </cell>
          <cell r="I857">
            <v>0</v>
          </cell>
          <cell r="J857">
            <v>0</v>
          </cell>
          <cell r="K857">
            <v>0</v>
          </cell>
          <cell r="L857">
            <v>0</v>
          </cell>
          <cell r="M857">
            <v>0</v>
          </cell>
          <cell r="N857">
            <v>0</v>
          </cell>
          <cell r="O857">
            <v>0</v>
          </cell>
        </row>
        <row r="858">
          <cell r="D858" t="str">
            <v>10800221102005017</v>
          </cell>
          <cell r="E858" t="str">
            <v>校级基于知识图谱的可定制化在线学习系统</v>
          </cell>
          <cell r="F858" t="str">
            <v>张剑</v>
          </cell>
          <cell r="G858" t="str">
            <v>2011019</v>
          </cell>
          <cell r="H858">
            <v>0</v>
          </cell>
          <cell r="I858">
            <v>0</v>
          </cell>
          <cell r="J858">
            <v>0</v>
          </cell>
          <cell r="K858">
            <v>0</v>
          </cell>
          <cell r="L858">
            <v>0</v>
          </cell>
          <cell r="M858">
            <v>0</v>
          </cell>
          <cell r="N858">
            <v>0</v>
          </cell>
          <cell r="O858">
            <v>0</v>
          </cell>
        </row>
        <row r="859">
          <cell r="D859" t="str">
            <v>10800221102005018</v>
          </cell>
          <cell r="E859" t="str">
            <v>校级英语语法一点通app</v>
          </cell>
          <cell r="F859" t="str">
            <v>张剑</v>
          </cell>
          <cell r="G859" t="str">
            <v>2011019</v>
          </cell>
          <cell r="H859">
            <v>0</v>
          </cell>
          <cell r="I859">
            <v>0</v>
          </cell>
          <cell r="J859">
            <v>0</v>
          </cell>
          <cell r="K859">
            <v>0</v>
          </cell>
          <cell r="L859">
            <v>0</v>
          </cell>
          <cell r="M859">
            <v>0</v>
          </cell>
          <cell r="N859">
            <v>0</v>
          </cell>
          <cell r="O859">
            <v>0</v>
          </cell>
        </row>
        <row r="860">
          <cell r="D860" t="str">
            <v>10800221102005019</v>
          </cell>
          <cell r="E860" t="str">
            <v>省级“校源”开放社区</v>
          </cell>
          <cell r="F860" t="str">
            <v>黎志雄</v>
          </cell>
          <cell r="G860" t="str">
            <v>2003066</v>
          </cell>
          <cell r="H860">
            <v>0</v>
          </cell>
          <cell r="I860">
            <v>0</v>
          </cell>
          <cell r="J860">
            <v>0</v>
          </cell>
          <cell r="K860">
            <v>0</v>
          </cell>
          <cell r="L860">
            <v>0</v>
          </cell>
          <cell r="M860">
            <v>0</v>
          </cell>
          <cell r="N860">
            <v>0</v>
          </cell>
          <cell r="O860">
            <v>0</v>
          </cell>
        </row>
        <row r="861">
          <cell r="D861" t="str">
            <v>10800221102005020</v>
          </cell>
          <cell r="E861" t="str">
            <v>国家级基于云开发的新型发展党员事务综合管</v>
          </cell>
          <cell r="F861" t="str">
            <v>赵海峰</v>
          </cell>
          <cell r="G861" t="str">
            <v>2017145</v>
          </cell>
          <cell r="H861">
            <v>0</v>
          </cell>
          <cell r="I861">
            <v>0</v>
          </cell>
          <cell r="J861">
            <v>0</v>
          </cell>
          <cell r="K861">
            <v>0</v>
          </cell>
          <cell r="L861">
            <v>0</v>
          </cell>
          <cell r="M861">
            <v>0</v>
          </cell>
          <cell r="N861">
            <v>0</v>
          </cell>
          <cell r="O861">
            <v>0</v>
          </cell>
        </row>
        <row r="862">
          <cell r="D862" t="str">
            <v>10800221102005021</v>
          </cell>
          <cell r="E862" t="str">
            <v>省级叮咚同学——基于微信生态的通知|表单</v>
          </cell>
          <cell r="F862" t="str">
            <v>赵海峰</v>
          </cell>
          <cell r="G862" t="str">
            <v>2017145</v>
          </cell>
          <cell r="H862">
            <v>0</v>
          </cell>
          <cell r="I862">
            <v>0</v>
          </cell>
          <cell r="J862">
            <v>0</v>
          </cell>
          <cell r="K862">
            <v>0</v>
          </cell>
          <cell r="L862">
            <v>0</v>
          </cell>
          <cell r="M862">
            <v>0</v>
          </cell>
          <cell r="N862">
            <v>0</v>
          </cell>
          <cell r="O862">
            <v>0</v>
          </cell>
        </row>
        <row r="863">
          <cell r="D863" t="str">
            <v>10800221102005022</v>
          </cell>
          <cell r="E863" t="str">
            <v>校级在线教学智能分析系统</v>
          </cell>
          <cell r="F863" t="str">
            <v>赵慧</v>
          </cell>
          <cell r="G863" t="str">
            <v>2013049</v>
          </cell>
          <cell r="H863">
            <v>0</v>
          </cell>
          <cell r="I863">
            <v>0</v>
          </cell>
          <cell r="J863">
            <v>0</v>
          </cell>
          <cell r="K863">
            <v>0</v>
          </cell>
          <cell r="L863">
            <v>0</v>
          </cell>
          <cell r="M863">
            <v>0</v>
          </cell>
          <cell r="N863">
            <v>0</v>
          </cell>
          <cell r="O863">
            <v>0</v>
          </cell>
        </row>
        <row r="864">
          <cell r="D864" t="str">
            <v>10800221102005023</v>
          </cell>
          <cell r="E864" t="str">
            <v>校级云校知-基于云开发的校园信息平台</v>
          </cell>
          <cell r="F864" t="str">
            <v>赵慧</v>
          </cell>
          <cell r="G864" t="str">
            <v>2013049</v>
          </cell>
          <cell r="H864">
            <v>0</v>
          </cell>
          <cell r="I864">
            <v>0</v>
          </cell>
          <cell r="J864">
            <v>0</v>
          </cell>
          <cell r="K864">
            <v>0</v>
          </cell>
          <cell r="L864">
            <v>0</v>
          </cell>
          <cell r="M864">
            <v>0</v>
          </cell>
          <cell r="N864">
            <v>0</v>
          </cell>
          <cell r="O864">
            <v>0</v>
          </cell>
        </row>
        <row r="865">
          <cell r="D865" t="str">
            <v>10800221102005024</v>
          </cell>
          <cell r="E865" t="str">
            <v>校级“懂虾”--一个实用的shopee电</v>
          </cell>
          <cell r="F865" t="str">
            <v>罗达</v>
          </cell>
          <cell r="G865" t="str">
            <v>2017801</v>
          </cell>
          <cell r="H865">
            <v>0</v>
          </cell>
          <cell r="I865">
            <v>0</v>
          </cell>
          <cell r="J865">
            <v>0</v>
          </cell>
          <cell r="K865">
            <v>0</v>
          </cell>
          <cell r="L865">
            <v>0</v>
          </cell>
          <cell r="M865">
            <v>0</v>
          </cell>
          <cell r="N865">
            <v>0</v>
          </cell>
          <cell r="O865">
            <v>0</v>
          </cell>
        </row>
        <row r="866">
          <cell r="D866" t="str">
            <v>10800221102005025</v>
          </cell>
          <cell r="E866" t="str">
            <v>校级彩票APP</v>
          </cell>
          <cell r="F866" t="str">
            <v>周坤晓</v>
          </cell>
          <cell r="G866" t="str">
            <v>2013002</v>
          </cell>
          <cell r="H866">
            <v>0</v>
          </cell>
          <cell r="I866">
            <v>0</v>
          </cell>
          <cell r="J866">
            <v>0</v>
          </cell>
          <cell r="K866">
            <v>0</v>
          </cell>
          <cell r="L866">
            <v>0</v>
          </cell>
          <cell r="M866">
            <v>0</v>
          </cell>
          <cell r="N866">
            <v>0</v>
          </cell>
          <cell r="O866">
            <v>0</v>
          </cell>
        </row>
        <row r="867">
          <cell r="D867" t="str">
            <v>10800221102005026</v>
          </cell>
          <cell r="E867" t="str">
            <v>校级莞安学苑-基于开源框架二次定制的在线</v>
          </cell>
          <cell r="F867" t="str">
            <v>赵海峰</v>
          </cell>
          <cell r="G867" t="str">
            <v>2017145</v>
          </cell>
          <cell r="H867">
            <v>0</v>
          </cell>
          <cell r="I867">
            <v>0</v>
          </cell>
          <cell r="J867">
            <v>0</v>
          </cell>
          <cell r="K867">
            <v>0</v>
          </cell>
          <cell r="L867">
            <v>0</v>
          </cell>
          <cell r="M867">
            <v>0</v>
          </cell>
          <cell r="N867">
            <v>0</v>
          </cell>
          <cell r="O867">
            <v>0</v>
          </cell>
        </row>
        <row r="868">
          <cell r="D868" t="str">
            <v>10800221102005027</v>
          </cell>
          <cell r="E868" t="str">
            <v>校级室内消毒机器人</v>
          </cell>
          <cell r="F868" t="str">
            <v>麦婉兰</v>
          </cell>
          <cell r="G868" t="str">
            <v>2000021</v>
          </cell>
          <cell r="H868">
            <v>0</v>
          </cell>
          <cell r="I868">
            <v>0</v>
          </cell>
          <cell r="J868">
            <v>0</v>
          </cell>
          <cell r="K868">
            <v>0</v>
          </cell>
          <cell r="L868">
            <v>0</v>
          </cell>
          <cell r="M868">
            <v>0</v>
          </cell>
          <cell r="N868">
            <v>0</v>
          </cell>
          <cell r="O868">
            <v>0</v>
          </cell>
        </row>
        <row r="869">
          <cell r="D869" t="str">
            <v>10800221102005028</v>
          </cell>
          <cell r="E869" t="str">
            <v>校级激光扫描建模器</v>
          </cell>
          <cell r="F869" t="str">
            <v>陈平平</v>
          </cell>
          <cell r="G869" t="str">
            <v>2006043</v>
          </cell>
          <cell r="H869">
            <v>0</v>
          </cell>
          <cell r="I869">
            <v>0</v>
          </cell>
          <cell r="J869">
            <v>0</v>
          </cell>
          <cell r="K869">
            <v>0</v>
          </cell>
          <cell r="L869">
            <v>0</v>
          </cell>
          <cell r="M869">
            <v>0</v>
          </cell>
          <cell r="N869">
            <v>0</v>
          </cell>
          <cell r="O869">
            <v>0</v>
          </cell>
        </row>
        <row r="870">
          <cell r="D870" t="str">
            <v>10800221102005029</v>
          </cell>
          <cell r="E870" t="str">
            <v>校级基于UE4的VR射击游戏教学平台</v>
          </cell>
          <cell r="F870" t="str">
            <v>李艳霞</v>
          </cell>
          <cell r="G870" t="str">
            <v>2004030</v>
          </cell>
          <cell r="H870">
            <v>0</v>
          </cell>
          <cell r="I870">
            <v>0</v>
          </cell>
          <cell r="J870">
            <v>0</v>
          </cell>
          <cell r="K870">
            <v>0</v>
          </cell>
          <cell r="L870">
            <v>0</v>
          </cell>
          <cell r="M870">
            <v>0</v>
          </cell>
          <cell r="N870">
            <v>0</v>
          </cell>
          <cell r="O870">
            <v>0</v>
          </cell>
        </row>
        <row r="871">
          <cell r="D871" t="str">
            <v>10800221102005030</v>
          </cell>
          <cell r="E871" t="str">
            <v>校级ROBOMASTER竞赛游戏模拟器蓝</v>
          </cell>
          <cell r="F871" t="str">
            <v>李艳霞</v>
          </cell>
          <cell r="G871" t="str">
            <v>2004030</v>
          </cell>
          <cell r="H871">
            <v>0</v>
          </cell>
          <cell r="I871">
            <v>0</v>
          </cell>
          <cell r="J871">
            <v>0</v>
          </cell>
          <cell r="K871">
            <v>0</v>
          </cell>
          <cell r="L871">
            <v>0</v>
          </cell>
          <cell r="M871">
            <v>0</v>
          </cell>
          <cell r="N871">
            <v>0</v>
          </cell>
          <cell r="O871">
            <v>0</v>
          </cell>
        </row>
        <row r="872">
          <cell r="D872" t="str">
            <v>10800221102005031</v>
          </cell>
          <cell r="E872" t="str">
            <v>校级毛笔机器人拖动示教装置的研发与开发</v>
          </cell>
          <cell r="F872" t="str">
            <v>黄泳波</v>
          </cell>
          <cell r="G872" t="str">
            <v>2005089</v>
          </cell>
          <cell r="H872">
            <v>0</v>
          </cell>
          <cell r="I872">
            <v>0</v>
          </cell>
          <cell r="J872">
            <v>0</v>
          </cell>
          <cell r="K872">
            <v>0</v>
          </cell>
          <cell r="L872">
            <v>0</v>
          </cell>
          <cell r="M872">
            <v>0</v>
          </cell>
          <cell r="N872">
            <v>0</v>
          </cell>
          <cell r="O872">
            <v>0</v>
          </cell>
        </row>
        <row r="873">
          <cell r="D873" t="str">
            <v>10800221102005032</v>
          </cell>
          <cell r="E873" t="str">
            <v>省级基于DDS和PLL的频率合成器设计</v>
          </cell>
          <cell r="F873" t="str">
            <v>林盛鑫</v>
          </cell>
          <cell r="G873" t="str">
            <v>2003094</v>
          </cell>
          <cell r="H873">
            <v>0</v>
          </cell>
          <cell r="I873">
            <v>0</v>
          </cell>
          <cell r="J873">
            <v>0</v>
          </cell>
          <cell r="K873">
            <v>0</v>
          </cell>
          <cell r="L873">
            <v>0</v>
          </cell>
          <cell r="M873">
            <v>0</v>
          </cell>
          <cell r="N873">
            <v>0</v>
          </cell>
          <cell r="O873">
            <v>0</v>
          </cell>
        </row>
        <row r="874">
          <cell r="D874" t="str">
            <v>10800221102005033</v>
          </cell>
          <cell r="E874" t="str">
            <v>省级基于人脸识别的测温仪设计</v>
          </cell>
          <cell r="F874" t="str">
            <v>刘华珠</v>
          </cell>
          <cell r="G874" t="str">
            <v>2003113</v>
          </cell>
          <cell r="H874">
            <v>0</v>
          </cell>
          <cell r="I874">
            <v>0</v>
          </cell>
          <cell r="J874">
            <v>0</v>
          </cell>
          <cell r="K874">
            <v>0</v>
          </cell>
          <cell r="L874">
            <v>0</v>
          </cell>
          <cell r="M874">
            <v>0</v>
          </cell>
          <cell r="N874">
            <v>0</v>
          </cell>
          <cell r="O874">
            <v>0</v>
          </cell>
        </row>
        <row r="875">
          <cell r="D875" t="str">
            <v>10800221102005034</v>
          </cell>
          <cell r="E875" t="str">
            <v>校级一种5G智能停车场车牌识别计费系统</v>
          </cell>
          <cell r="F875" t="str">
            <v>陈平平</v>
          </cell>
          <cell r="G875" t="str">
            <v>2006043</v>
          </cell>
          <cell r="H875">
            <v>0</v>
          </cell>
          <cell r="I875">
            <v>0</v>
          </cell>
          <cell r="J875">
            <v>0</v>
          </cell>
          <cell r="K875">
            <v>0</v>
          </cell>
          <cell r="L875">
            <v>0</v>
          </cell>
          <cell r="M875">
            <v>0</v>
          </cell>
          <cell r="N875">
            <v>0</v>
          </cell>
          <cell r="O875">
            <v>0</v>
          </cell>
        </row>
        <row r="876">
          <cell r="D876" t="str">
            <v>10800221102005035</v>
          </cell>
          <cell r="E876" t="str">
            <v>校级基于DSP的三相三电平光伏并网逆变器</v>
          </cell>
          <cell r="F876" t="str">
            <v>张志</v>
          </cell>
          <cell r="G876" t="str">
            <v>2013017</v>
          </cell>
          <cell r="H876">
            <v>0</v>
          </cell>
          <cell r="I876">
            <v>0</v>
          </cell>
          <cell r="J876">
            <v>0</v>
          </cell>
          <cell r="K876">
            <v>0</v>
          </cell>
          <cell r="L876">
            <v>0</v>
          </cell>
          <cell r="M876">
            <v>0</v>
          </cell>
          <cell r="N876">
            <v>0</v>
          </cell>
          <cell r="O876">
            <v>0</v>
          </cell>
        </row>
        <row r="877">
          <cell r="D877" t="str">
            <v>10800221102005036</v>
          </cell>
          <cell r="E877" t="str">
            <v>省级基于ROS系统的SLAM系统设计</v>
          </cell>
          <cell r="F877" t="str">
            <v>林盛鑫</v>
          </cell>
          <cell r="G877" t="str">
            <v>2003094</v>
          </cell>
          <cell r="H877">
            <v>0</v>
          </cell>
          <cell r="I877">
            <v>0</v>
          </cell>
          <cell r="J877">
            <v>0</v>
          </cell>
          <cell r="K877">
            <v>0</v>
          </cell>
          <cell r="L877">
            <v>0</v>
          </cell>
          <cell r="M877">
            <v>0</v>
          </cell>
          <cell r="N877">
            <v>0</v>
          </cell>
          <cell r="O877">
            <v>0</v>
          </cell>
        </row>
        <row r="878">
          <cell r="D878" t="str">
            <v>10800221102005037</v>
          </cell>
          <cell r="E878" t="str">
            <v>省级基于三维空间矢量调制的三相四桥臂四线</v>
          </cell>
          <cell r="F878" t="str">
            <v>张志</v>
          </cell>
          <cell r="G878" t="str">
            <v>2013017</v>
          </cell>
          <cell r="H878">
            <v>0</v>
          </cell>
          <cell r="I878">
            <v>0</v>
          </cell>
          <cell r="J878">
            <v>0</v>
          </cell>
          <cell r="K878">
            <v>0</v>
          </cell>
          <cell r="L878">
            <v>0</v>
          </cell>
          <cell r="M878">
            <v>0</v>
          </cell>
          <cell r="N878">
            <v>0</v>
          </cell>
          <cell r="O878">
            <v>0</v>
          </cell>
        </row>
        <row r="879">
          <cell r="D879" t="str">
            <v>10800221102005038</v>
          </cell>
          <cell r="E879" t="str">
            <v>校级四足机器人X-dog的行走步态控制研</v>
          </cell>
          <cell r="F879" t="str">
            <v>黄泳波</v>
          </cell>
          <cell r="G879" t="str">
            <v>2005089</v>
          </cell>
          <cell r="H879">
            <v>0</v>
          </cell>
          <cell r="I879">
            <v>0</v>
          </cell>
          <cell r="J879">
            <v>0</v>
          </cell>
          <cell r="K879">
            <v>0</v>
          </cell>
          <cell r="L879">
            <v>0</v>
          </cell>
          <cell r="M879">
            <v>0</v>
          </cell>
          <cell r="N879">
            <v>0</v>
          </cell>
          <cell r="O879">
            <v>0</v>
          </cell>
        </row>
        <row r="880">
          <cell r="D880" t="str">
            <v>10800221102005039</v>
          </cell>
          <cell r="E880" t="str">
            <v>国家级波移光纤弯折工艺及批量检测工艺研究</v>
          </cell>
          <cell r="F880" t="str">
            <v>魏亚东</v>
          </cell>
          <cell r="G880" t="str">
            <v>2003033</v>
          </cell>
          <cell r="H880">
            <v>0</v>
          </cell>
          <cell r="I880">
            <v>0</v>
          </cell>
          <cell r="J880">
            <v>0</v>
          </cell>
          <cell r="K880">
            <v>0</v>
          </cell>
          <cell r="L880">
            <v>0</v>
          </cell>
          <cell r="M880">
            <v>0</v>
          </cell>
          <cell r="N880">
            <v>0</v>
          </cell>
          <cell r="O880">
            <v>0</v>
          </cell>
        </row>
        <row r="881">
          <cell r="D881" t="str">
            <v>10800221102005040</v>
          </cell>
          <cell r="E881" t="str">
            <v>国家级新型自重构模块化机器人模块</v>
          </cell>
          <cell r="F881" t="str">
            <v>张瑞</v>
          </cell>
          <cell r="G881" t="str">
            <v>2016028</v>
          </cell>
          <cell r="H881">
            <v>0</v>
          </cell>
          <cell r="I881">
            <v>0</v>
          </cell>
          <cell r="J881">
            <v>0</v>
          </cell>
          <cell r="K881">
            <v>0</v>
          </cell>
          <cell r="L881">
            <v>0</v>
          </cell>
          <cell r="M881">
            <v>0</v>
          </cell>
          <cell r="N881">
            <v>0</v>
          </cell>
          <cell r="O881">
            <v>0</v>
          </cell>
        </row>
        <row r="882">
          <cell r="D882" t="str">
            <v>10800221102005041</v>
          </cell>
          <cell r="E882" t="str">
            <v>省级智能装运控制系统</v>
          </cell>
          <cell r="F882" t="str">
            <v>胡亚伟</v>
          </cell>
          <cell r="G882" t="str">
            <v>2013038</v>
          </cell>
          <cell r="H882">
            <v>0</v>
          </cell>
          <cell r="I882">
            <v>0</v>
          </cell>
          <cell r="J882">
            <v>0</v>
          </cell>
          <cell r="K882">
            <v>0</v>
          </cell>
          <cell r="L882">
            <v>0</v>
          </cell>
          <cell r="M882">
            <v>0</v>
          </cell>
          <cell r="N882">
            <v>0</v>
          </cell>
          <cell r="O882">
            <v>0</v>
          </cell>
        </row>
        <row r="883">
          <cell r="D883" t="str">
            <v>10800221102005042</v>
          </cell>
          <cell r="E883" t="str">
            <v>国家级电力系统微型故障录波装置</v>
          </cell>
          <cell r="F883" t="str">
            <v>张兆云</v>
          </cell>
          <cell r="G883" t="str">
            <v>2016006</v>
          </cell>
          <cell r="H883">
            <v>0</v>
          </cell>
          <cell r="I883">
            <v>0</v>
          </cell>
          <cell r="J883">
            <v>0</v>
          </cell>
          <cell r="K883">
            <v>0</v>
          </cell>
          <cell r="L883">
            <v>0</v>
          </cell>
          <cell r="M883">
            <v>0</v>
          </cell>
          <cell r="N883">
            <v>0</v>
          </cell>
          <cell r="O883">
            <v>0</v>
          </cell>
        </row>
        <row r="884">
          <cell r="D884" t="str">
            <v>10800221102005043</v>
          </cell>
          <cell r="E884" t="str">
            <v>校级远程消防弹发射系统</v>
          </cell>
          <cell r="F884" t="str">
            <v>张睿</v>
          </cell>
          <cell r="G884" t="str">
            <v>2003069</v>
          </cell>
          <cell r="H884">
            <v>0</v>
          </cell>
          <cell r="I884">
            <v>0</v>
          </cell>
          <cell r="J884">
            <v>0</v>
          </cell>
          <cell r="K884">
            <v>0</v>
          </cell>
          <cell r="L884">
            <v>0</v>
          </cell>
          <cell r="M884">
            <v>0</v>
          </cell>
          <cell r="N884">
            <v>0</v>
          </cell>
          <cell r="O884">
            <v>0</v>
          </cell>
        </row>
        <row r="885">
          <cell r="D885" t="str">
            <v>10800221102005044</v>
          </cell>
          <cell r="E885" t="str">
            <v>校级基于STM32的智能垃圾桶</v>
          </cell>
          <cell r="F885" t="str">
            <v>张兆云</v>
          </cell>
          <cell r="G885" t="str">
            <v>2016006</v>
          </cell>
          <cell r="H885">
            <v>0</v>
          </cell>
          <cell r="I885">
            <v>0</v>
          </cell>
          <cell r="J885">
            <v>0</v>
          </cell>
          <cell r="K885">
            <v>0</v>
          </cell>
          <cell r="L885">
            <v>0</v>
          </cell>
          <cell r="M885">
            <v>0</v>
          </cell>
          <cell r="N885">
            <v>0</v>
          </cell>
          <cell r="O885">
            <v>0</v>
          </cell>
        </row>
        <row r="886">
          <cell r="D886" t="str">
            <v>10800221102005045</v>
          </cell>
          <cell r="E886" t="str">
            <v>省级面向微型旋翼无人机的电池管理系统研究</v>
          </cell>
          <cell r="F886" t="str">
            <v>秦斐燕</v>
          </cell>
          <cell r="G886" t="str">
            <v>2018267</v>
          </cell>
          <cell r="H886">
            <v>0</v>
          </cell>
          <cell r="I886">
            <v>0</v>
          </cell>
          <cell r="J886">
            <v>0</v>
          </cell>
          <cell r="K886">
            <v>0</v>
          </cell>
          <cell r="L886">
            <v>0</v>
          </cell>
          <cell r="M886">
            <v>0</v>
          </cell>
          <cell r="N886">
            <v>0</v>
          </cell>
          <cell r="O886">
            <v>0</v>
          </cell>
        </row>
        <row r="887">
          <cell r="D887" t="str">
            <v>10800221102005046</v>
          </cell>
          <cell r="E887" t="str">
            <v>国家级基于GoogLeNet的深度迁移学</v>
          </cell>
          <cell r="F887" t="str">
            <v>叶海</v>
          </cell>
          <cell r="G887" t="str">
            <v>2003034</v>
          </cell>
          <cell r="H887">
            <v>0</v>
          </cell>
          <cell r="I887">
            <v>0</v>
          </cell>
          <cell r="J887">
            <v>0</v>
          </cell>
          <cell r="K887">
            <v>0</v>
          </cell>
          <cell r="L887">
            <v>0</v>
          </cell>
          <cell r="M887">
            <v>0</v>
          </cell>
          <cell r="N887">
            <v>0</v>
          </cell>
          <cell r="O887">
            <v>0</v>
          </cell>
        </row>
        <row r="888">
          <cell r="D888" t="str">
            <v>10800221102005047</v>
          </cell>
          <cell r="E888" t="str">
            <v>省级基于边缘计算的人脸识别与体温监测系统</v>
          </cell>
          <cell r="F888" t="str">
            <v>杨平</v>
          </cell>
          <cell r="G888" t="str">
            <v>2013020</v>
          </cell>
          <cell r="H888">
            <v>0</v>
          </cell>
          <cell r="I888">
            <v>0</v>
          </cell>
          <cell r="J888">
            <v>0</v>
          </cell>
          <cell r="K888">
            <v>0</v>
          </cell>
          <cell r="L888">
            <v>0</v>
          </cell>
          <cell r="M888">
            <v>0</v>
          </cell>
          <cell r="N888">
            <v>0</v>
          </cell>
          <cell r="O888">
            <v>0</v>
          </cell>
        </row>
        <row r="889">
          <cell r="D889" t="str">
            <v>10800221102005048</v>
          </cell>
          <cell r="E889" t="str">
            <v>校级基于红外热成像的低空电力传输线路巡检</v>
          </cell>
          <cell r="F889" t="str">
            <v>徐永钊</v>
          </cell>
          <cell r="G889" t="str">
            <v>2007027</v>
          </cell>
          <cell r="H889">
            <v>0</v>
          </cell>
          <cell r="I889">
            <v>0</v>
          </cell>
          <cell r="J889">
            <v>0</v>
          </cell>
          <cell r="K889">
            <v>0</v>
          </cell>
          <cell r="L889">
            <v>0</v>
          </cell>
          <cell r="M889">
            <v>0</v>
          </cell>
          <cell r="N889">
            <v>0</v>
          </cell>
          <cell r="O889">
            <v>0</v>
          </cell>
        </row>
        <row r="890">
          <cell r="D890" t="str">
            <v>10800221102005049</v>
          </cell>
          <cell r="E890" t="str">
            <v>国家级杀菌卫士</v>
          </cell>
          <cell r="F890" t="str">
            <v>黎山峰</v>
          </cell>
          <cell r="G890" t="str">
            <v>2004103</v>
          </cell>
          <cell r="H890">
            <v>0</v>
          </cell>
          <cell r="I890">
            <v>0</v>
          </cell>
          <cell r="J890">
            <v>0</v>
          </cell>
          <cell r="K890">
            <v>0</v>
          </cell>
          <cell r="L890">
            <v>0</v>
          </cell>
          <cell r="M890">
            <v>0</v>
          </cell>
          <cell r="N890">
            <v>0</v>
          </cell>
          <cell r="O890">
            <v>0</v>
          </cell>
        </row>
        <row r="891">
          <cell r="D891" t="str">
            <v>10800221102005050</v>
          </cell>
          <cell r="E891" t="str">
            <v>省级基于BCM2711B0处理器的人数识</v>
          </cell>
          <cell r="F891" t="str">
            <v>张志坚</v>
          </cell>
          <cell r="G891" t="str">
            <v>2006044</v>
          </cell>
          <cell r="H891">
            <v>0</v>
          </cell>
          <cell r="I891">
            <v>0</v>
          </cell>
          <cell r="J891">
            <v>0</v>
          </cell>
          <cell r="K891">
            <v>0</v>
          </cell>
          <cell r="L891">
            <v>0</v>
          </cell>
          <cell r="M891">
            <v>0</v>
          </cell>
          <cell r="N891">
            <v>0</v>
          </cell>
          <cell r="O891">
            <v>0</v>
          </cell>
        </row>
        <row r="892">
          <cell r="D892" t="str">
            <v>10800221102005051</v>
          </cell>
          <cell r="E892" t="str">
            <v>校级基于stm32超声波清洗智能鱼缸</v>
          </cell>
          <cell r="F892" t="str">
            <v>李明</v>
          </cell>
          <cell r="G892" t="str">
            <v>2004072</v>
          </cell>
          <cell r="H892">
            <v>0</v>
          </cell>
          <cell r="I892">
            <v>0</v>
          </cell>
          <cell r="J892">
            <v>0</v>
          </cell>
          <cell r="K892">
            <v>0</v>
          </cell>
          <cell r="L892">
            <v>0</v>
          </cell>
          <cell r="M892">
            <v>0</v>
          </cell>
          <cell r="N892">
            <v>0</v>
          </cell>
          <cell r="O892">
            <v>0</v>
          </cell>
        </row>
        <row r="893">
          <cell r="D893" t="str">
            <v>10800221102005052</v>
          </cell>
          <cell r="E893" t="str">
            <v>校级基于脑电波的小车协同控制</v>
          </cell>
          <cell r="F893" t="str">
            <v>胡胜</v>
          </cell>
          <cell r="G893" t="str">
            <v>2004015</v>
          </cell>
          <cell r="H893">
            <v>0</v>
          </cell>
          <cell r="I893">
            <v>0</v>
          </cell>
          <cell r="J893">
            <v>0</v>
          </cell>
          <cell r="K893">
            <v>0</v>
          </cell>
          <cell r="L893">
            <v>0</v>
          </cell>
          <cell r="M893">
            <v>0</v>
          </cell>
          <cell r="N893">
            <v>0</v>
          </cell>
          <cell r="O893">
            <v>0</v>
          </cell>
        </row>
        <row r="894">
          <cell r="D894" t="str">
            <v>10800221102005053</v>
          </cell>
          <cell r="E894" t="str">
            <v>省级基于视觉的导盲小助手</v>
          </cell>
          <cell r="F894" t="str">
            <v>王彩申</v>
          </cell>
          <cell r="G894" t="str">
            <v>2013073</v>
          </cell>
          <cell r="H894">
            <v>0</v>
          </cell>
          <cell r="I894">
            <v>0</v>
          </cell>
          <cell r="J894">
            <v>0</v>
          </cell>
          <cell r="K894">
            <v>0</v>
          </cell>
          <cell r="L894">
            <v>0</v>
          </cell>
          <cell r="M894">
            <v>0</v>
          </cell>
          <cell r="N894">
            <v>0</v>
          </cell>
          <cell r="O894">
            <v>0</v>
          </cell>
        </row>
        <row r="895">
          <cell r="D895" t="str">
            <v>10800221102005054</v>
          </cell>
          <cell r="E895" t="str">
            <v>省级基于基于四旋翼的自动路径规划送货系统</v>
          </cell>
          <cell r="F895" t="str">
            <v>王福杰</v>
          </cell>
          <cell r="G895" t="str">
            <v>2018077</v>
          </cell>
          <cell r="H895">
            <v>0</v>
          </cell>
          <cell r="I895">
            <v>0</v>
          </cell>
          <cell r="J895">
            <v>0</v>
          </cell>
          <cell r="K895">
            <v>0</v>
          </cell>
          <cell r="L895">
            <v>0</v>
          </cell>
          <cell r="M895">
            <v>0</v>
          </cell>
          <cell r="N895">
            <v>0</v>
          </cell>
          <cell r="O895">
            <v>0</v>
          </cell>
        </row>
        <row r="896">
          <cell r="D896" t="str">
            <v>10800221102005055</v>
          </cell>
          <cell r="E896" t="str">
            <v>省级STM32的智能家居机器</v>
          </cell>
          <cell r="F896" t="str">
            <v>廖春萍</v>
          </cell>
          <cell r="G896" t="str">
            <v>2014004</v>
          </cell>
          <cell r="H896">
            <v>0</v>
          </cell>
          <cell r="I896">
            <v>0</v>
          </cell>
          <cell r="J896">
            <v>0</v>
          </cell>
          <cell r="K896">
            <v>0</v>
          </cell>
          <cell r="L896">
            <v>0</v>
          </cell>
          <cell r="M896">
            <v>0</v>
          </cell>
          <cell r="N896">
            <v>0</v>
          </cell>
          <cell r="O896">
            <v>0</v>
          </cell>
        </row>
        <row r="897">
          <cell r="D897" t="str">
            <v>10800221102005056</v>
          </cell>
          <cell r="E897" t="str">
            <v>省级基于人工智能的6G移动通信频谱资源管</v>
          </cell>
          <cell r="F897" t="str">
            <v>张国斌</v>
          </cell>
          <cell r="G897" t="str">
            <v>2011006</v>
          </cell>
          <cell r="H897">
            <v>0</v>
          </cell>
          <cell r="I897">
            <v>0</v>
          </cell>
          <cell r="J897">
            <v>0</v>
          </cell>
          <cell r="K897">
            <v>0</v>
          </cell>
          <cell r="L897">
            <v>0</v>
          </cell>
          <cell r="M897">
            <v>0</v>
          </cell>
          <cell r="N897">
            <v>0</v>
          </cell>
          <cell r="O897">
            <v>0</v>
          </cell>
        </row>
        <row r="898">
          <cell r="D898" t="str">
            <v>10800221102005057</v>
          </cell>
          <cell r="E898" t="str">
            <v>校级基于STM32的“云”音乐播放器</v>
          </cell>
          <cell r="F898" t="str">
            <v>刘敏霞</v>
          </cell>
          <cell r="G898" t="str">
            <v>2007052</v>
          </cell>
          <cell r="H898">
            <v>0</v>
          </cell>
          <cell r="I898">
            <v>0</v>
          </cell>
          <cell r="J898">
            <v>0</v>
          </cell>
          <cell r="K898">
            <v>0</v>
          </cell>
          <cell r="L898">
            <v>0</v>
          </cell>
          <cell r="M898">
            <v>0</v>
          </cell>
          <cell r="N898">
            <v>0</v>
          </cell>
          <cell r="O898">
            <v>0</v>
          </cell>
        </row>
        <row r="899">
          <cell r="D899" t="str">
            <v>10800221102005058</v>
          </cell>
          <cell r="E899" t="str">
            <v>校级基于深度学习的体感式鼠标</v>
          </cell>
          <cell r="F899" t="str">
            <v>胡亚伟</v>
          </cell>
          <cell r="G899" t="str">
            <v>2013038</v>
          </cell>
          <cell r="H899">
            <v>0</v>
          </cell>
          <cell r="I899">
            <v>0</v>
          </cell>
          <cell r="J899">
            <v>0</v>
          </cell>
          <cell r="K899">
            <v>0</v>
          </cell>
          <cell r="L899">
            <v>0</v>
          </cell>
          <cell r="M899">
            <v>0</v>
          </cell>
          <cell r="N899">
            <v>0</v>
          </cell>
          <cell r="O899">
            <v>0</v>
          </cell>
        </row>
        <row r="900">
          <cell r="D900" t="str">
            <v>10800221102005059</v>
          </cell>
          <cell r="E900" t="str">
            <v>校级多节点协作缓存通信技术在车联网中的应</v>
          </cell>
          <cell r="F900" t="str">
            <v>张国斌</v>
          </cell>
          <cell r="G900" t="str">
            <v>2011006</v>
          </cell>
          <cell r="H900">
            <v>0</v>
          </cell>
          <cell r="I900">
            <v>0</v>
          </cell>
          <cell r="J900">
            <v>0</v>
          </cell>
          <cell r="K900">
            <v>0</v>
          </cell>
          <cell r="L900">
            <v>0</v>
          </cell>
          <cell r="M900">
            <v>0</v>
          </cell>
          <cell r="N900">
            <v>0</v>
          </cell>
          <cell r="O900">
            <v>0</v>
          </cell>
        </row>
        <row r="901">
          <cell r="D901" t="str">
            <v>10800221102005060</v>
          </cell>
          <cell r="E901" t="str">
            <v>校级基于机器视觉的高质量光谱共焦检测技术</v>
          </cell>
          <cell r="F901" t="str">
            <v>魏亚东</v>
          </cell>
          <cell r="G901" t="str">
            <v>2003033</v>
          </cell>
          <cell r="H901">
            <v>0</v>
          </cell>
          <cell r="I901">
            <v>0</v>
          </cell>
          <cell r="J901">
            <v>0</v>
          </cell>
          <cell r="K901">
            <v>0</v>
          </cell>
          <cell r="L901">
            <v>0</v>
          </cell>
          <cell r="M901">
            <v>0</v>
          </cell>
          <cell r="N901">
            <v>0</v>
          </cell>
          <cell r="O901">
            <v>0</v>
          </cell>
        </row>
        <row r="902">
          <cell r="D902" t="str">
            <v>10800221102005061</v>
          </cell>
          <cell r="E902" t="str">
            <v>省级基于ZEMAX的胶囊内窥镜光学系统设</v>
          </cell>
          <cell r="F902" t="str">
            <v>王红成</v>
          </cell>
          <cell r="G902" t="str">
            <v>2007023</v>
          </cell>
          <cell r="H902">
            <v>0</v>
          </cell>
          <cell r="I902">
            <v>0</v>
          </cell>
          <cell r="J902">
            <v>0</v>
          </cell>
          <cell r="K902">
            <v>0</v>
          </cell>
          <cell r="L902">
            <v>0</v>
          </cell>
          <cell r="M902">
            <v>0</v>
          </cell>
          <cell r="N902">
            <v>0</v>
          </cell>
          <cell r="O902">
            <v>0</v>
          </cell>
        </row>
        <row r="903">
          <cell r="D903" t="str">
            <v>10800221102005062</v>
          </cell>
          <cell r="E903" t="str">
            <v>校级空中物流</v>
          </cell>
          <cell r="F903" t="str">
            <v>车梦瑶</v>
          </cell>
          <cell r="G903" t="str">
            <v>2018286</v>
          </cell>
          <cell r="H903">
            <v>0</v>
          </cell>
          <cell r="I903">
            <v>0</v>
          </cell>
          <cell r="J903">
            <v>0</v>
          </cell>
          <cell r="K903">
            <v>0</v>
          </cell>
          <cell r="L903">
            <v>0</v>
          </cell>
          <cell r="M903">
            <v>0</v>
          </cell>
          <cell r="N903">
            <v>0</v>
          </cell>
          <cell r="O903">
            <v>0</v>
          </cell>
        </row>
        <row r="904">
          <cell r="D904" t="str">
            <v>10800221102005063</v>
          </cell>
          <cell r="E904" t="str">
            <v>校级乒乓球自动发球机</v>
          </cell>
          <cell r="F904" t="str">
            <v>王福杰</v>
          </cell>
          <cell r="G904" t="str">
            <v>2018077</v>
          </cell>
          <cell r="H904">
            <v>0</v>
          </cell>
          <cell r="I904">
            <v>0</v>
          </cell>
          <cell r="J904">
            <v>0</v>
          </cell>
          <cell r="K904">
            <v>0</v>
          </cell>
          <cell r="L904">
            <v>0</v>
          </cell>
          <cell r="M904">
            <v>0</v>
          </cell>
          <cell r="N904">
            <v>0</v>
          </cell>
          <cell r="O904">
            <v>0</v>
          </cell>
        </row>
        <row r="905">
          <cell r="D905" t="str">
            <v>10800221102005064</v>
          </cell>
          <cell r="E905" t="str">
            <v>校级智能半自动贴片机的设计与制作</v>
          </cell>
          <cell r="F905" t="str">
            <v>卢柱荣</v>
          </cell>
          <cell r="G905" t="str">
            <v>2000026</v>
          </cell>
          <cell r="H905">
            <v>0</v>
          </cell>
          <cell r="I905">
            <v>0</v>
          </cell>
          <cell r="J905">
            <v>0</v>
          </cell>
          <cell r="K905">
            <v>0</v>
          </cell>
          <cell r="L905">
            <v>0</v>
          </cell>
          <cell r="M905">
            <v>0</v>
          </cell>
          <cell r="N905">
            <v>0</v>
          </cell>
          <cell r="O905">
            <v>0</v>
          </cell>
        </row>
        <row r="906">
          <cell r="D906" t="str">
            <v>10800221102005065</v>
          </cell>
          <cell r="E906" t="str">
            <v>校级窗帘智能化控制的研究与设计</v>
          </cell>
          <cell r="F906" t="str">
            <v>张兆云</v>
          </cell>
          <cell r="G906" t="str">
            <v>2016006</v>
          </cell>
          <cell r="H906">
            <v>0</v>
          </cell>
          <cell r="I906">
            <v>0</v>
          </cell>
          <cell r="J906">
            <v>0</v>
          </cell>
          <cell r="K906">
            <v>0</v>
          </cell>
          <cell r="L906">
            <v>0</v>
          </cell>
          <cell r="M906">
            <v>0</v>
          </cell>
          <cell r="N906">
            <v>0</v>
          </cell>
          <cell r="O906">
            <v>0</v>
          </cell>
        </row>
        <row r="907">
          <cell r="D907" t="str">
            <v>10800221102005066</v>
          </cell>
          <cell r="E907" t="str">
            <v>校级工厂轨道巡检哨兵机器人</v>
          </cell>
          <cell r="F907" t="str">
            <v>麦婉兰</v>
          </cell>
          <cell r="G907" t="str">
            <v>2000021</v>
          </cell>
          <cell r="H907">
            <v>0</v>
          </cell>
          <cell r="I907">
            <v>0</v>
          </cell>
          <cell r="J907">
            <v>0</v>
          </cell>
          <cell r="K907">
            <v>0</v>
          </cell>
          <cell r="L907">
            <v>0</v>
          </cell>
          <cell r="M907">
            <v>0</v>
          </cell>
          <cell r="N907">
            <v>0</v>
          </cell>
          <cell r="O907">
            <v>0</v>
          </cell>
        </row>
        <row r="908">
          <cell r="D908" t="str">
            <v>10800221102005067</v>
          </cell>
          <cell r="E908" t="str">
            <v>省级轻小型无人机载合成孔径雷达成像平台</v>
          </cell>
          <cell r="F908" t="str">
            <v>赵晓芳</v>
          </cell>
          <cell r="G908" t="str">
            <v>2011005</v>
          </cell>
          <cell r="H908">
            <v>0</v>
          </cell>
          <cell r="I908">
            <v>0</v>
          </cell>
          <cell r="J908">
            <v>0</v>
          </cell>
          <cell r="K908">
            <v>0</v>
          </cell>
          <cell r="L908">
            <v>0</v>
          </cell>
          <cell r="M908">
            <v>0</v>
          </cell>
          <cell r="N908">
            <v>0</v>
          </cell>
          <cell r="O908">
            <v>0</v>
          </cell>
        </row>
        <row r="909">
          <cell r="D909" t="str">
            <v>10800221102005068</v>
          </cell>
          <cell r="E909" t="str">
            <v>国家级基于VIO的自主导航四旋翼飞行器</v>
          </cell>
          <cell r="F909" t="str">
            <v>姚娜</v>
          </cell>
          <cell r="G909" t="str">
            <v>2011024</v>
          </cell>
          <cell r="H909">
            <v>0</v>
          </cell>
          <cell r="I909">
            <v>0</v>
          </cell>
          <cell r="J909">
            <v>0</v>
          </cell>
          <cell r="K909">
            <v>0</v>
          </cell>
          <cell r="L909">
            <v>0</v>
          </cell>
          <cell r="M909">
            <v>0</v>
          </cell>
          <cell r="N909">
            <v>0</v>
          </cell>
          <cell r="O909">
            <v>0</v>
          </cell>
        </row>
        <row r="910">
          <cell r="D910" t="str">
            <v>10800221102005069</v>
          </cell>
          <cell r="E910" t="str">
            <v>校级入门级教育机器人的设计与制作</v>
          </cell>
          <cell r="F910" t="str">
            <v>卢柱荣</v>
          </cell>
          <cell r="G910" t="str">
            <v>2000026</v>
          </cell>
          <cell r="H910">
            <v>0</v>
          </cell>
          <cell r="I910">
            <v>0</v>
          </cell>
          <cell r="J910">
            <v>0</v>
          </cell>
          <cell r="K910">
            <v>0</v>
          </cell>
          <cell r="L910">
            <v>0</v>
          </cell>
          <cell r="M910">
            <v>0</v>
          </cell>
          <cell r="N910">
            <v>0</v>
          </cell>
          <cell r="O910">
            <v>0</v>
          </cell>
        </row>
        <row r="911">
          <cell r="D911" t="str">
            <v>10800221102005070</v>
          </cell>
          <cell r="E911" t="str">
            <v>国家级眼控光标研究与设计</v>
          </cell>
          <cell r="F911" t="str">
            <v>赵洋</v>
          </cell>
          <cell r="G911" t="str">
            <v>2012050</v>
          </cell>
          <cell r="H911">
            <v>0</v>
          </cell>
          <cell r="I911">
            <v>0</v>
          </cell>
          <cell r="J911">
            <v>0</v>
          </cell>
          <cell r="K911">
            <v>0</v>
          </cell>
          <cell r="L911">
            <v>0</v>
          </cell>
          <cell r="M911">
            <v>0</v>
          </cell>
          <cell r="N911">
            <v>0</v>
          </cell>
          <cell r="O911">
            <v>0</v>
          </cell>
        </row>
        <row r="912">
          <cell r="D912" t="str">
            <v>10800221102005071</v>
          </cell>
          <cell r="E912" t="str">
            <v>省级智能环保绿植培育系统</v>
          </cell>
          <cell r="F912" t="str">
            <v>赖颖昕</v>
          </cell>
          <cell r="G912" t="str">
            <v>2008018</v>
          </cell>
          <cell r="H912">
            <v>0</v>
          </cell>
          <cell r="I912">
            <v>0</v>
          </cell>
          <cell r="J912">
            <v>0</v>
          </cell>
          <cell r="K912">
            <v>0</v>
          </cell>
          <cell r="L912">
            <v>0</v>
          </cell>
          <cell r="M912">
            <v>0</v>
          </cell>
          <cell r="N912">
            <v>0</v>
          </cell>
          <cell r="O912">
            <v>0</v>
          </cell>
        </row>
        <row r="913">
          <cell r="D913" t="str">
            <v>10800221102005072</v>
          </cell>
          <cell r="E913" t="str">
            <v>校级消防机器人</v>
          </cell>
          <cell r="F913" t="str">
            <v>张睿</v>
          </cell>
          <cell r="G913" t="str">
            <v>2003069</v>
          </cell>
          <cell r="H913">
            <v>0</v>
          </cell>
          <cell r="I913">
            <v>0</v>
          </cell>
          <cell r="J913">
            <v>0</v>
          </cell>
          <cell r="K913">
            <v>0</v>
          </cell>
          <cell r="L913">
            <v>0</v>
          </cell>
          <cell r="M913">
            <v>0</v>
          </cell>
          <cell r="N913">
            <v>0</v>
          </cell>
          <cell r="O913">
            <v>0</v>
          </cell>
        </row>
        <row r="914">
          <cell r="D914" t="str">
            <v>10800221102005073</v>
          </cell>
          <cell r="E914" t="str">
            <v>校级基于深度学习的短时交通流预测研究</v>
          </cell>
          <cell r="F914" t="str">
            <v>秦斐燕</v>
          </cell>
          <cell r="G914" t="str">
            <v>2018267</v>
          </cell>
          <cell r="H914">
            <v>0</v>
          </cell>
          <cell r="I914">
            <v>0</v>
          </cell>
          <cell r="J914">
            <v>0</v>
          </cell>
          <cell r="K914">
            <v>0</v>
          </cell>
          <cell r="L914">
            <v>0</v>
          </cell>
          <cell r="M914">
            <v>0</v>
          </cell>
          <cell r="N914">
            <v>0</v>
          </cell>
          <cell r="O914">
            <v>0</v>
          </cell>
        </row>
        <row r="915">
          <cell r="D915" t="str">
            <v>10800221102005074</v>
          </cell>
          <cell r="E915" t="str">
            <v>校级无线智能点菜机</v>
          </cell>
          <cell r="F915" t="str">
            <v>江小敏</v>
          </cell>
          <cell r="G915" t="str">
            <v>2013035</v>
          </cell>
          <cell r="H915">
            <v>0</v>
          </cell>
          <cell r="I915">
            <v>0</v>
          </cell>
          <cell r="J915">
            <v>0</v>
          </cell>
          <cell r="K915">
            <v>0</v>
          </cell>
          <cell r="L915">
            <v>0</v>
          </cell>
          <cell r="M915">
            <v>0</v>
          </cell>
          <cell r="N915">
            <v>0</v>
          </cell>
          <cell r="O915">
            <v>0</v>
          </cell>
        </row>
        <row r="916">
          <cell r="D916" t="str">
            <v>10800221102005075</v>
          </cell>
          <cell r="E916" t="str">
            <v>校级物流机器人</v>
          </cell>
          <cell r="F916" t="str">
            <v>车梦瑶</v>
          </cell>
          <cell r="G916" t="str">
            <v>2018286</v>
          </cell>
          <cell r="H916">
            <v>0</v>
          </cell>
          <cell r="I916">
            <v>0</v>
          </cell>
          <cell r="J916">
            <v>0</v>
          </cell>
          <cell r="K916">
            <v>0</v>
          </cell>
          <cell r="L916">
            <v>0</v>
          </cell>
          <cell r="M916">
            <v>0</v>
          </cell>
          <cell r="N916">
            <v>0</v>
          </cell>
          <cell r="O916">
            <v>0</v>
          </cell>
        </row>
        <row r="917">
          <cell r="D917" t="str">
            <v>10800221102005076</v>
          </cell>
          <cell r="E917" t="str">
            <v>省级太阳能板清扫机器人</v>
          </cell>
          <cell r="F917" t="str">
            <v>康丽</v>
          </cell>
          <cell r="G917" t="str">
            <v>2002039</v>
          </cell>
          <cell r="H917">
            <v>0</v>
          </cell>
          <cell r="I917">
            <v>0</v>
          </cell>
          <cell r="J917">
            <v>0</v>
          </cell>
          <cell r="K917">
            <v>0</v>
          </cell>
          <cell r="L917">
            <v>0</v>
          </cell>
          <cell r="M917">
            <v>0</v>
          </cell>
          <cell r="N917">
            <v>0</v>
          </cell>
          <cell r="O917">
            <v>0</v>
          </cell>
        </row>
        <row r="918">
          <cell r="D918" t="str">
            <v>10800221102005077</v>
          </cell>
          <cell r="E918" t="str">
            <v>校级基于ZEMAX的双胶合消色差透镜的设</v>
          </cell>
          <cell r="F918" t="str">
            <v>杨平</v>
          </cell>
          <cell r="G918" t="str">
            <v>2013020</v>
          </cell>
          <cell r="H918">
            <v>0</v>
          </cell>
          <cell r="I918">
            <v>0</v>
          </cell>
          <cell r="J918">
            <v>0</v>
          </cell>
          <cell r="K918">
            <v>0</v>
          </cell>
          <cell r="L918">
            <v>0</v>
          </cell>
          <cell r="M918">
            <v>0</v>
          </cell>
          <cell r="N918">
            <v>0</v>
          </cell>
          <cell r="O918">
            <v>0</v>
          </cell>
        </row>
        <row r="919">
          <cell r="D919" t="str">
            <v>10800221102005078</v>
          </cell>
          <cell r="E919" t="str">
            <v>校级基于MATLAB的水果分级识别系统</v>
          </cell>
          <cell r="F919" t="str">
            <v>魏文红</v>
          </cell>
          <cell r="G919" t="str">
            <v>2009012</v>
          </cell>
          <cell r="H919">
            <v>0</v>
          </cell>
          <cell r="I919">
            <v>0</v>
          </cell>
          <cell r="J919">
            <v>0</v>
          </cell>
          <cell r="K919">
            <v>0</v>
          </cell>
          <cell r="L919">
            <v>0</v>
          </cell>
          <cell r="M919">
            <v>0</v>
          </cell>
          <cell r="N919">
            <v>0</v>
          </cell>
          <cell r="O919">
            <v>0</v>
          </cell>
        </row>
        <row r="920">
          <cell r="D920" t="str">
            <v>10800221102005079</v>
          </cell>
          <cell r="E920" t="str">
            <v>校级微聊-人工智能心理咨询平台</v>
          </cell>
          <cell r="F920" t="str">
            <v>邓慧芬</v>
          </cell>
          <cell r="G920" t="str">
            <v>2013059</v>
          </cell>
          <cell r="H920">
            <v>0</v>
          </cell>
          <cell r="I920">
            <v>0</v>
          </cell>
          <cell r="J920">
            <v>0</v>
          </cell>
          <cell r="K920">
            <v>0</v>
          </cell>
          <cell r="L920">
            <v>0</v>
          </cell>
          <cell r="M920">
            <v>0</v>
          </cell>
          <cell r="N920">
            <v>0</v>
          </cell>
          <cell r="O920">
            <v>0</v>
          </cell>
        </row>
        <row r="921">
          <cell r="D921" t="str">
            <v>10800221102005080</v>
          </cell>
          <cell r="E921" t="str">
            <v>省级基于Matlab的干涉与衍射虚拟仿真</v>
          </cell>
          <cell r="F921" t="str">
            <v>刘敏霞</v>
          </cell>
          <cell r="G921" t="str">
            <v>2007052</v>
          </cell>
          <cell r="H921">
            <v>0</v>
          </cell>
          <cell r="I921">
            <v>0</v>
          </cell>
          <cell r="J921">
            <v>0</v>
          </cell>
          <cell r="K921">
            <v>0</v>
          </cell>
          <cell r="L921">
            <v>0</v>
          </cell>
          <cell r="M921">
            <v>0</v>
          </cell>
          <cell r="N921">
            <v>0</v>
          </cell>
          <cell r="O921">
            <v>0</v>
          </cell>
        </row>
        <row r="922">
          <cell r="D922" t="str">
            <v>10800221102005081</v>
          </cell>
          <cell r="E922" t="str">
            <v>校级新媒体下的创客沙龙平台构建与交流</v>
          </cell>
          <cell r="F922" t="str">
            <v>张耿</v>
          </cell>
          <cell r="G922" t="str">
            <v>2012036</v>
          </cell>
          <cell r="H922">
            <v>0</v>
          </cell>
          <cell r="I922">
            <v>0</v>
          </cell>
          <cell r="J922">
            <v>0</v>
          </cell>
          <cell r="K922">
            <v>0</v>
          </cell>
          <cell r="L922">
            <v>0</v>
          </cell>
          <cell r="M922">
            <v>0</v>
          </cell>
          <cell r="N922">
            <v>0</v>
          </cell>
          <cell r="O922">
            <v>0</v>
          </cell>
        </row>
        <row r="923">
          <cell r="D923" t="str">
            <v>10800221102005082</v>
          </cell>
          <cell r="E923" t="str">
            <v>校级AIN衬底COB LED光源一次配光</v>
          </cell>
          <cell r="F923" t="str">
            <v>郑华</v>
          </cell>
          <cell r="G923" t="str">
            <v>2014017</v>
          </cell>
          <cell r="H923">
            <v>0</v>
          </cell>
          <cell r="I923">
            <v>0</v>
          </cell>
          <cell r="J923">
            <v>0</v>
          </cell>
          <cell r="K923">
            <v>0</v>
          </cell>
          <cell r="L923">
            <v>0</v>
          </cell>
          <cell r="M923">
            <v>0</v>
          </cell>
          <cell r="N923">
            <v>0</v>
          </cell>
          <cell r="O923">
            <v>0</v>
          </cell>
        </row>
        <row r="924">
          <cell r="D924" t="str">
            <v>10800221102005083</v>
          </cell>
          <cell r="E924" t="str">
            <v>校级基于STM32智能物流车</v>
          </cell>
          <cell r="F924" t="str">
            <v>沈博</v>
          </cell>
          <cell r="G924" t="str">
            <v>2019067</v>
          </cell>
          <cell r="H924">
            <v>0</v>
          </cell>
          <cell r="I924">
            <v>0</v>
          </cell>
          <cell r="J924">
            <v>0</v>
          </cell>
          <cell r="K924">
            <v>0</v>
          </cell>
          <cell r="L924">
            <v>0</v>
          </cell>
          <cell r="M924">
            <v>0</v>
          </cell>
          <cell r="N924">
            <v>0</v>
          </cell>
          <cell r="O924">
            <v>0</v>
          </cell>
        </row>
        <row r="925">
          <cell r="D925" t="str">
            <v>10800221102005084</v>
          </cell>
          <cell r="E925" t="str">
            <v>校级无线心率体温测量仪</v>
          </cell>
          <cell r="F925" t="str">
            <v>黎山峰</v>
          </cell>
          <cell r="G925" t="str">
            <v>2004103</v>
          </cell>
          <cell r="H925">
            <v>0</v>
          </cell>
          <cell r="I925">
            <v>0</v>
          </cell>
          <cell r="J925">
            <v>0</v>
          </cell>
          <cell r="K925">
            <v>0</v>
          </cell>
          <cell r="L925">
            <v>0</v>
          </cell>
          <cell r="M925">
            <v>0</v>
          </cell>
          <cell r="N925">
            <v>0</v>
          </cell>
          <cell r="O925">
            <v>0</v>
          </cell>
        </row>
        <row r="926">
          <cell r="D926" t="str">
            <v>10800221102005085</v>
          </cell>
          <cell r="E926" t="str">
            <v>校级智能鱼缸</v>
          </cell>
          <cell r="F926" t="str">
            <v>李明</v>
          </cell>
          <cell r="G926" t="str">
            <v>2004072</v>
          </cell>
          <cell r="H926">
            <v>0</v>
          </cell>
          <cell r="I926">
            <v>0</v>
          </cell>
          <cell r="J926">
            <v>0</v>
          </cell>
          <cell r="K926">
            <v>0</v>
          </cell>
          <cell r="L926">
            <v>0</v>
          </cell>
          <cell r="M926">
            <v>0</v>
          </cell>
          <cell r="N926">
            <v>0</v>
          </cell>
          <cell r="O926">
            <v>0</v>
          </cell>
        </row>
        <row r="927">
          <cell r="D927" t="str">
            <v>10800221102005086</v>
          </cell>
          <cell r="E927" t="str">
            <v>校级基于自行车应用场景下的无人机自动跟踪</v>
          </cell>
          <cell r="F927" t="str">
            <v>赵洋</v>
          </cell>
          <cell r="G927" t="str">
            <v>2012050</v>
          </cell>
          <cell r="H927">
            <v>0</v>
          </cell>
          <cell r="I927">
            <v>0</v>
          </cell>
          <cell r="J927">
            <v>0</v>
          </cell>
          <cell r="K927">
            <v>0</v>
          </cell>
          <cell r="L927">
            <v>0</v>
          </cell>
          <cell r="M927">
            <v>0</v>
          </cell>
          <cell r="N927">
            <v>0</v>
          </cell>
          <cell r="O927">
            <v>0</v>
          </cell>
        </row>
        <row r="928">
          <cell r="D928" t="str">
            <v>10800221102005087</v>
          </cell>
          <cell r="E928" t="str">
            <v>校级基于人工智能的网球训练系统</v>
          </cell>
          <cell r="F928" t="str">
            <v>唐校</v>
          </cell>
          <cell r="G928" t="str">
            <v>2014015</v>
          </cell>
          <cell r="H928">
            <v>0</v>
          </cell>
          <cell r="I928">
            <v>0</v>
          </cell>
          <cell r="J928">
            <v>0</v>
          </cell>
          <cell r="K928">
            <v>0</v>
          </cell>
          <cell r="L928">
            <v>0</v>
          </cell>
          <cell r="M928">
            <v>0</v>
          </cell>
          <cell r="N928">
            <v>0</v>
          </cell>
          <cell r="O928">
            <v>0</v>
          </cell>
        </row>
        <row r="929">
          <cell r="D929" t="str">
            <v>10800221102005088</v>
          </cell>
          <cell r="E929" t="str">
            <v>校级交互式文字游戏设计</v>
          </cell>
          <cell r="F929" t="str">
            <v>雷瑞庭</v>
          </cell>
          <cell r="G929" t="str">
            <v>2008044</v>
          </cell>
          <cell r="H929">
            <v>0</v>
          </cell>
          <cell r="I929">
            <v>0</v>
          </cell>
          <cell r="J929">
            <v>0</v>
          </cell>
          <cell r="K929">
            <v>0</v>
          </cell>
          <cell r="L929">
            <v>0</v>
          </cell>
          <cell r="M929">
            <v>0</v>
          </cell>
          <cell r="N929">
            <v>0</v>
          </cell>
          <cell r="O929">
            <v>0</v>
          </cell>
        </row>
        <row r="930">
          <cell r="D930" t="str">
            <v>10800221102005089</v>
          </cell>
          <cell r="E930" t="str">
            <v>校级农药喷洒机器人</v>
          </cell>
          <cell r="F930" t="str">
            <v>王福杰</v>
          </cell>
          <cell r="G930" t="str">
            <v>2018077</v>
          </cell>
          <cell r="H930">
            <v>0</v>
          </cell>
          <cell r="I930">
            <v>0</v>
          </cell>
          <cell r="J930">
            <v>0</v>
          </cell>
          <cell r="K930">
            <v>0</v>
          </cell>
          <cell r="L930">
            <v>0</v>
          </cell>
          <cell r="M930">
            <v>0</v>
          </cell>
          <cell r="N930">
            <v>0</v>
          </cell>
          <cell r="O930">
            <v>0</v>
          </cell>
        </row>
        <row r="931">
          <cell r="D931" t="str">
            <v>10800221102005090</v>
          </cell>
          <cell r="E931" t="str">
            <v>校级动漫交互平台</v>
          </cell>
          <cell r="F931" t="str">
            <v>余炽业</v>
          </cell>
          <cell r="G931" t="str">
            <v>2005059</v>
          </cell>
          <cell r="H931">
            <v>0</v>
          </cell>
          <cell r="I931">
            <v>0</v>
          </cell>
          <cell r="J931">
            <v>0</v>
          </cell>
          <cell r="K931">
            <v>0</v>
          </cell>
          <cell r="L931">
            <v>0</v>
          </cell>
          <cell r="M931">
            <v>0</v>
          </cell>
          <cell r="N931">
            <v>0</v>
          </cell>
          <cell r="O931">
            <v>0</v>
          </cell>
        </row>
        <row r="932">
          <cell r="D932" t="str">
            <v>10800221102005091</v>
          </cell>
          <cell r="E932" t="str">
            <v>校级智能监测与预警系统</v>
          </cell>
          <cell r="F932" t="str">
            <v>雷瑞庭</v>
          </cell>
          <cell r="G932" t="str">
            <v>2008044</v>
          </cell>
          <cell r="H932">
            <v>0</v>
          </cell>
          <cell r="I932">
            <v>0</v>
          </cell>
          <cell r="J932">
            <v>0</v>
          </cell>
          <cell r="K932">
            <v>0</v>
          </cell>
          <cell r="L932">
            <v>0</v>
          </cell>
          <cell r="M932">
            <v>0</v>
          </cell>
          <cell r="N932">
            <v>0</v>
          </cell>
          <cell r="O932">
            <v>0</v>
          </cell>
        </row>
        <row r="933">
          <cell r="D933" t="str">
            <v>10800221102005092</v>
          </cell>
          <cell r="E933" t="str">
            <v>校级基于图像识别的智能物流小车</v>
          </cell>
          <cell r="F933" t="str">
            <v>雷瑞庭</v>
          </cell>
          <cell r="G933" t="str">
            <v>2008044</v>
          </cell>
          <cell r="H933">
            <v>0</v>
          </cell>
          <cell r="I933">
            <v>0</v>
          </cell>
          <cell r="J933">
            <v>0</v>
          </cell>
          <cell r="K933">
            <v>0</v>
          </cell>
          <cell r="L933">
            <v>0</v>
          </cell>
          <cell r="M933">
            <v>0</v>
          </cell>
          <cell r="N933">
            <v>0</v>
          </cell>
          <cell r="O933">
            <v>0</v>
          </cell>
        </row>
        <row r="934">
          <cell r="D934" t="str">
            <v>10800221102005093</v>
          </cell>
          <cell r="E934" t="str">
            <v>省级机制引导的脱卤酶从头设计及对典型卤代</v>
          </cell>
          <cell r="F934" t="str">
            <v>胡俊杰</v>
          </cell>
          <cell r="G934" t="str">
            <v>2017003</v>
          </cell>
          <cell r="H934">
            <v>0</v>
          </cell>
          <cell r="I934">
            <v>0</v>
          </cell>
          <cell r="J934">
            <v>0</v>
          </cell>
          <cell r="K934">
            <v>0</v>
          </cell>
          <cell r="L934">
            <v>0</v>
          </cell>
          <cell r="M934">
            <v>0</v>
          </cell>
          <cell r="N934">
            <v>0</v>
          </cell>
          <cell r="O934">
            <v>0</v>
          </cell>
        </row>
        <row r="935">
          <cell r="D935" t="str">
            <v>10800221102005094</v>
          </cell>
          <cell r="E935" t="str">
            <v>校级岭南地区高温高湿环境下钢结构人行桥健</v>
          </cell>
          <cell r="F935" t="str">
            <v>罗振源</v>
          </cell>
          <cell r="G935" t="str">
            <v>2018259</v>
          </cell>
          <cell r="H935">
            <v>0</v>
          </cell>
          <cell r="I935">
            <v>0</v>
          </cell>
          <cell r="J935">
            <v>0</v>
          </cell>
          <cell r="K935">
            <v>0</v>
          </cell>
          <cell r="L935">
            <v>0</v>
          </cell>
          <cell r="M935">
            <v>0</v>
          </cell>
          <cell r="N935">
            <v>0</v>
          </cell>
          <cell r="O935">
            <v>0</v>
          </cell>
        </row>
        <row r="936">
          <cell r="D936" t="str">
            <v>10800221102005095</v>
          </cell>
          <cell r="E936" t="str">
            <v>校级盾构渣土免烧砖制备技术及性能研究</v>
          </cell>
          <cell r="F936" t="str">
            <v>高品海</v>
          </cell>
          <cell r="G936" t="str">
            <v>2019017</v>
          </cell>
          <cell r="H936">
            <v>0</v>
          </cell>
          <cell r="I936">
            <v>0</v>
          </cell>
          <cell r="J936">
            <v>0</v>
          </cell>
          <cell r="K936">
            <v>0</v>
          </cell>
          <cell r="L936">
            <v>0</v>
          </cell>
          <cell r="M936">
            <v>0</v>
          </cell>
          <cell r="N936">
            <v>0</v>
          </cell>
          <cell r="O936">
            <v>0</v>
          </cell>
        </row>
        <row r="937">
          <cell r="D937" t="str">
            <v>10800221102005096</v>
          </cell>
          <cell r="E937" t="str">
            <v>校级淀粉基活性炭-氧化铋纳米复合材料的制</v>
          </cell>
          <cell r="F937" t="str">
            <v>邱永福</v>
          </cell>
          <cell r="G937" t="str">
            <v>2009016</v>
          </cell>
          <cell r="H937">
            <v>0</v>
          </cell>
          <cell r="I937">
            <v>0</v>
          </cell>
          <cell r="J937">
            <v>0</v>
          </cell>
          <cell r="K937">
            <v>0</v>
          </cell>
          <cell r="L937">
            <v>0</v>
          </cell>
          <cell r="M937">
            <v>0</v>
          </cell>
          <cell r="N937">
            <v>0</v>
          </cell>
          <cell r="O937">
            <v>0</v>
          </cell>
        </row>
        <row r="938">
          <cell r="D938" t="str">
            <v>10800221102005097</v>
          </cell>
          <cell r="E938" t="str">
            <v>省级二氧化锰-改性碳布柔性复合材料的制备</v>
          </cell>
          <cell r="F938" t="str">
            <v>邱永福</v>
          </cell>
          <cell r="G938" t="str">
            <v>2009016</v>
          </cell>
          <cell r="H938">
            <v>0</v>
          </cell>
          <cell r="I938">
            <v>0</v>
          </cell>
          <cell r="J938">
            <v>0</v>
          </cell>
          <cell r="K938">
            <v>0</v>
          </cell>
          <cell r="L938">
            <v>0</v>
          </cell>
          <cell r="M938">
            <v>0</v>
          </cell>
          <cell r="N938">
            <v>0</v>
          </cell>
          <cell r="O938">
            <v>0</v>
          </cell>
        </row>
        <row r="939">
          <cell r="D939" t="str">
            <v>10800221102005098</v>
          </cell>
          <cell r="E939" t="str">
            <v>校级环净汇——环保行业咨询平台</v>
          </cell>
          <cell r="F939" t="str">
            <v>吴琪</v>
          </cell>
          <cell r="G939" t="str">
            <v>2017092</v>
          </cell>
          <cell r="H939">
            <v>0</v>
          </cell>
          <cell r="I939">
            <v>0</v>
          </cell>
          <cell r="J939">
            <v>0</v>
          </cell>
          <cell r="K939">
            <v>0</v>
          </cell>
          <cell r="L939">
            <v>0</v>
          </cell>
          <cell r="M939">
            <v>0</v>
          </cell>
          <cell r="N939">
            <v>0</v>
          </cell>
          <cell r="O939">
            <v>0</v>
          </cell>
        </row>
        <row r="940">
          <cell r="D940" t="str">
            <v>10800221102005099</v>
          </cell>
          <cell r="E940" t="str">
            <v>省级减排降噪温拌橡胶沥青的应用关键技术研</v>
          </cell>
          <cell r="F940" t="str">
            <v>黄文通</v>
          </cell>
          <cell r="G940" t="str">
            <v>2016056</v>
          </cell>
          <cell r="H940">
            <v>0</v>
          </cell>
          <cell r="I940">
            <v>0</v>
          </cell>
          <cell r="J940">
            <v>0</v>
          </cell>
          <cell r="K940">
            <v>0</v>
          </cell>
          <cell r="L940">
            <v>0</v>
          </cell>
          <cell r="M940">
            <v>0</v>
          </cell>
          <cell r="N940">
            <v>0</v>
          </cell>
          <cell r="O940">
            <v>0</v>
          </cell>
        </row>
        <row r="941">
          <cell r="D941" t="str">
            <v>10800221102005100</v>
          </cell>
          <cell r="E941" t="str">
            <v>校级基于不同地段的城市更新模式的探索研究</v>
          </cell>
          <cell r="F941" t="str">
            <v>黄梦怡</v>
          </cell>
          <cell r="G941" t="str">
            <v>2011026</v>
          </cell>
          <cell r="H941">
            <v>0</v>
          </cell>
          <cell r="I941">
            <v>0</v>
          </cell>
          <cell r="J941">
            <v>0</v>
          </cell>
          <cell r="K941">
            <v>0</v>
          </cell>
          <cell r="L941">
            <v>0</v>
          </cell>
          <cell r="M941">
            <v>0</v>
          </cell>
          <cell r="N941">
            <v>0</v>
          </cell>
          <cell r="O941">
            <v>0</v>
          </cell>
        </row>
        <row r="942">
          <cell r="D942" t="str">
            <v>10800221102005101</v>
          </cell>
          <cell r="E942" t="str">
            <v>校级高性能生物质碳与硫化钼复合材料的可控</v>
          </cell>
          <cell r="F942" t="str">
            <v>谢东</v>
          </cell>
          <cell r="G942" t="str">
            <v>2017042</v>
          </cell>
          <cell r="H942">
            <v>0</v>
          </cell>
          <cell r="I942">
            <v>0</v>
          </cell>
          <cell r="J942">
            <v>0</v>
          </cell>
          <cell r="K942">
            <v>0</v>
          </cell>
          <cell r="L942">
            <v>0</v>
          </cell>
          <cell r="M942">
            <v>0</v>
          </cell>
          <cell r="N942">
            <v>0</v>
          </cell>
          <cell r="O942">
            <v>0</v>
          </cell>
        </row>
        <row r="943">
          <cell r="D943" t="str">
            <v>10800221102005102</v>
          </cell>
          <cell r="E943" t="str">
            <v>校级一种新型金属有机骨架材料用于环境中致</v>
          </cell>
          <cell r="F943" t="str">
            <v>曾燕艳</v>
          </cell>
          <cell r="G943" t="str">
            <v>2012005</v>
          </cell>
          <cell r="H943">
            <v>0</v>
          </cell>
          <cell r="I943">
            <v>0</v>
          </cell>
          <cell r="J943">
            <v>0</v>
          </cell>
          <cell r="K943">
            <v>0</v>
          </cell>
          <cell r="L943">
            <v>0</v>
          </cell>
          <cell r="M943">
            <v>0</v>
          </cell>
          <cell r="N943">
            <v>0</v>
          </cell>
          <cell r="O943">
            <v>0</v>
          </cell>
        </row>
        <row r="944">
          <cell r="D944" t="str">
            <v>10800221102005103</v>
          </cell>
          <cell r="E944" t="str">
            <v>校级一种用于环境水体致病菌的杀菌材料的研</v>
          </cell>
          <cell r="F944" t="str">
            <v>张妮</v>
          </cell>
          <cell r="G944" t="str">
            <v>2012040</v>
          </cell>
          <cell r="H944">
            <v>0</v>
          </cell>
          <cell r="I944">
            <v>0</v>
          </cell>
          <cell r="J944">
            <v>0</v>
          </cell>
          <cell r="K944">
            <v>0</v>
          </cell>
          <cell r="L944">
            <v>0</v>
          </cell>
          <cell r="M944">
            <v>0</v>
          </cell>
          <cell r="N944">
            <v>0</v>
          </cell>
          <cell r="O944">
            <v>0</v>
          </cell>
        </row>
        <row r="945">
          <cell r="D945" t="str">
            <v>10800221102005104</v>
          </cell>
          <cell r="E945" t="str">
            <v>校级一种新型磁性材料用于环境中致病微生物</v>
          </cell>
          <cell r="F945" t="str">
            <v>梁志辉</v>
          </cell>
          <cell r="G945" t="str">
            <v>2007048</v>
          </cell>
          <cell r="H945">
            <v>0</v>
          </cell>
          <cell r="I945">
            <v>0</v>
          </cell>
          <cell r="J945">
            <v>0</v>
          </cell>
          <cell r="K945">
            <v>0</v>
          </cell>
          <cell r="L945">
            <v>0</v>
          </cell>
          <cell r="M945">
            <v>0</v>
          </cell>
          <cell r="N945">
            <v>0</v>
          </cell>
          <cell r="O945">
            <v>0</v>
          </cell>
        </row>
        <row r="946">
          <cell r="D946" t="str">
            <v>10800221102005105</v>
          </cell>
          <cell r="E946" t="str">
            <v>校级一种用于高效吸附环境中重金属汞离子的</v>
          </cell>
          <cell r="F946" t="str">
            <v>焦哲</v>
          </cell>
          <cell r="G946" t="str">
            <v>2012019</v>
          </cell>
          <cell r="H946">
            <v>0</v>
          </cell>
          <cell r="I946">
            <v>0</v>
          </cell>
          <cell r="J946">
            <v>0</v>
          </cell>
          <cell r="K946">
            <v>0</v>
          </cell>
          <cell r="L946">
            <v>0</v>
          </cell>
          <cell r="M946">
            <v>0</v>
          </cell>
          <cell r="N946">
            <v>0</v>
          </cell>
          <cell r="O946">
            <v>0</v>
          </cell>
        </row>
        <row r="947">
          <cell r="D947" t="str">
            <v>10800221102005106</v>
          </cell>
          <cell r="E947" t="str">
            <v>校级柔性可穿戴聚合物/单壁碳纳米管复合热</v>
          </cell>
          <cell r="F947" t="str">
            <v>陈忠明</v>
          </cell>
          <cell r="G947" t="str">
            <v>2015015</v>
          </cell>
          <cell r="H947">
            <v>0</v>
          </cell>
          <cell r="I947">
            <v>0</v>
          </cell>
          <cell r="J947">
            <v>0</v>
          </cell>
          <cell r="K947">
            <v>0</v>
          </cell>
          <cell r="L947">
            <v>0</v>
          </cell>
          <cell r="M947">
            <v>0</v>
          </cell>
          <cell r="N947">
            <v>0</v>
          </cell>
          <cell r="O947">
            <v>0</v>
          </cell>
        </row>
        <row r="948">
          <cell r="D948" t="str">
            <v>10800221102005107</v>
          </cell>
          <cell r="E948" t="str">
            <v>校级基于模态信息的钢梁疲劳损伤分析</v>
          </cell>
          <cell r="F948" t="str">
            <v>杨慧</v>
          </cell>
          <cell r="G948" t="str">
            <v>2018071</v>
          </cell>
          <cell r="H948">
            <v>0</v>
          </cell>
          <cell r="I948">
            <v>0</v>
          </cell>
          <cell r="J948">
            <v>0</v>
          </cell>
          <cell r="K948">
            <v>0</v>
          </cell>
          <cell r="L948">
            <v>0</v>
          </cell>
          <cell r="M948">
            <v>0</v>
          </cell>
          <cell r="N948">
            <v>0</v>
          </cell>
          <cell r="O948">
            <v>0</v>
          </cell>
        </row>
        <row r="949">
          <cell r="D949" t="str">
            <v>10800221102005108</v>
          </cell>
          <cell r="E949" t="str">
            <v>省级金属@分子筛复合催化剂的构筑及其CO</v>
          </cell>
          <cell r="F949" t="str">
            <v>臧云浩</v>
          </cell>
          <cell r="G949" t="str">
            <v>2017156</v>
          </cell>
          <cell r="H949">
            <v>0</v>
          </cell>
          <cell r="I949">
            <v>0</v>
          </cell>
          <cell r="J949">
            <v>0</v>
          </cell>
          <cell r="K949">
            <v>0</v>
          </cell>
          <cell r="L949">
            <v>0</v>
          </cell>
          <cell r="M949">
            <v>0</v>
          </cell>
          <cell r="N949">
            <v>0</v>
          </cell>
          <cell r="O949">
            <v>0</v>
          </cell>
        </row>
        <row r="950">
          <cell r="D950" t="str">
            <v>10800221102005109</v>
          </cell>
          <cell r="E950" t="str">
            <v>校级大型精密仪器的减震（振）装置</v>
          </cell>
          <cell r="F950" t="str">
            <v>潘兆东</v>
          </cell>
          <cell r="G950" t="str">
            <v>2017072</v>
          </cell>
          <cell r="H950">
            <v>0</v>
          </cell>
          <cell r="I950">
            <v>0</v>
          </cell>
          <cell r="J950">
            <v>0</v>
          </cell>
          <cell r="K950">
            <v>0</v>
          </cell>
          <cell r="L950">
            <v>0</v>
          </cell>
          <cell r="M950">
            <v>0</v>
          </cell>
          <cell r="N950">
            <v>0</v>
          </cell>
          <cell r="O950">
            <v>0</v>
          </cell>
        </row>
        <row r="951">
          <cell r="D951" t="str">
            <v>10800221102005110</v>
          </cell>
          <cell r="E951" t="str">
            <v>校级东莞高校青年教师公寓物理环境测试与建</v>
          </cell>
          <cell r="F951" t="str">
            <v>李宁</v>
          </cell>
          <cell r="G951" t="str">
            <v>2018007</v>
          </cell>
          <cell r="H951">
            <v>0</v>
          </cell>
          <cell r="I951">
            <v>0</v>
          </cell>
          <cell r="J951">
            <v>0</v>
          </cell>
          <cell r="K951">
            <v>0</v>
          </cell>
          <cell r="L951">
            <v>0</v>
          </cell>
          <cell r="M951">
            <v>0</v>
          </cell>
          <cell r="N951">
            <v>0</v>
          </cell>
          <cell r="O951">
            <v>0</v>
          </cell>
        </row>
        <row r="952">
          <cell r="D952" t="str">
            <v>10800221102005111</v>
          </cell>
          <cell r="E952" t="str">
            <v>校级东莞古村落保护与乡村振兴发展路径调查</v>
          </cell>
          <cell r="F952" t="str">
            <v>罗瑜斌</v>
          </cell>
          <cell r="G952" t="str">
            <v>2011017</v>
          </cell>
          <cell r="H952">
            <v>0</v>
          </cell>
          <cell r="I952">
            <v>0</v>
          </cell>
          <cell r="J952">
            <v>0</v>
          </cell>
          <cell r="K952">
            <v>0</v>
          </cell>
          <cell r="L952">
            <v>0</v>
          </cell>
          <cell r="M952">
            <v>0</v>
          </cell>
          <cell r="N952">
            <v>0</v>
          </cell>
          <cell r="O952">
            <v>0</v>
          </cell>
        </row>
        <row r="953">
          <cell r="D953" t="str">
            <v>10800221102005112</v>
          </cell>
          <cell r="E953" t="str">
            <v>省级环保型多孔陶瓷负载TiO2催化剂的制</v>
          </cell>
          <cell r="F953" t="str">
            <v>花开慧</v>
          </cell>
          <cell r="G953" t="str">
            <v>2017076</v>
          </cell>
          <cell r="H953">
            <v>0</v>
          </cell>
          <cell r="I953">
            <v>0</v>
          </cell>
          <cell r="J953">
            <v>0</v>
          </cell>
          <cell r="K953">
            <v>0</v>
          </cell>
          <cell r="L953">
            <v>0</v>
          </cell>
          <cell r="M953">
            <v>0</v>
          </cell>
          <cell r="N953">
            <v>0</v>
          </cell>
          <cell r="O953">
            <v>0</v>
          </cell>
        </row>
        <row r="954">
          <cell r="D954" t="str">
            <v>10800221102005113</v>
          </cell>
          <cell r="E954" t="str">
            <v>校级基于BIM的桥梁及建筑结构可视化预警</v>
          </cell>
          <cell r="F954" t="str">
            <v>王晓璐</v>
          </cell>
          <cell r="G954" t="str">
            <v>2016004</v>
          </cell>
          <cell r="H954">
            <v>0</v>
          </cell>
          <cell r="I954">
            <v>0</v>
          </cell>
          <cell r="J954">
            <v>0</v>
          </cell>
          <cell r="K954">
            <v>0</v>
          </cell>
          <cell r="L954">
            <v>0</v>
          </cell>
          <cell r="M954">
            <v>0</v>
          </cell>
          <cell r="N954">
            <v>0</v>
          </cell>
          <cell r="O954">
            <v>0</v>
          </cell>
        </row>
        <row r="955">
          <cell r="D955" t="str">
            <v>10800221102005114</v>
          </cell>
          <cell r="E955" t="str">
            <v>校级介孔氧化物封装磁性核壳材料及其处理医</v>
          </cell>
          <cell r="F955" t="str">
            <v>方嘉声</v>
          </cell>
          <cell r="G955" t="str">
            <v>2018087</v>
          </cell>
          <cell r="H955">
            <v>0</v>
          </cell>
          <cell r="I955">
            <v>0</v>
          </cell>
          <cell r="J955">
            <v>0</v>
          </cell>
          <cell r="K955">
            <v>0</v>
          </cell>
          <cell r="L955">
            <v>0</v>
          </cell>
          <cell r="M955">
            <v>0</v>
          </cell>
          <cell r="N955">
            <v>0</v>
          </cell>
          <cell r="O955">
            <v>0</v>
          </cell>
        </row>
        <row r="956">
          <cell r="D956" t="str">
            <v>10800221102005115</v>
          </cell>
          <cell r="E956" t="str">
            <v>国家级中小企业VOCs的生物治理</v>
          </cell>
          <cell r="F956" t="str">
            <v>吕小梅</v>
          </cell>
          <cell r="G956" t="str">
            <v>2017158</v>
          </cell>
          <cell r="H956">
            <v>0</v>
          </cell>
          <cell r="I956">
            <v>0</v>
          </cell>
          <cell r="J956">
            <v>0</v>
          </cell>
          <cell r="K956">
            <v>0</v>
          </cell>
          <cell r="L956">
            <v>0</v>
          </cell>
          <cell r="M956">
            <v>0</v>
          </cell>
          <cell r="N956">
            <v>0</v>
          </cell>
          <cell r="O956">
            <v>0</v>
          </cell>
        </row>
        <row r="957">
          <cell r="D957" t="str">
            <v>10800221102005116</v>
          </cell>
          <cell r="E957" t="str">
            <v>校级纳米硫化零价铁材料氧化还原性能的调控</v>
          </cell>
          <cell r="F957" t="str">
            <v>李丹</v>
          </cell>
          <cell r="G957" t="str">
            <v>2018115</v>
          </cell>
          <cell r="H957">
            <v>0</v>
          </cell>
          <cell r="I957">
            <v>0</v>
          </cell>
          <cell r="J957">
            <v>0</v>
          </cell>
          <cell r="K957">
            <v>0</v>
          </cell>
          <cell r="L957">
            <v>0</v>
          </cell>
          <cell r="M957">
            <v>0</v>
          </cell>
          <cell r="N957">
            <v>0</v>
          </cell>
          <cell r="O957">
            <v>0</v>
          </cell>
        </row>
        <row r="958">
          <cell r="D958" t="str">
            <v>10800221102005117</v>
          </cell>
          <cell r="E958" t="str">
            <v>校级金属纳米修饰电极的制备及其在水质检测</v>
          </cell>
          <cell r="F958" t="str">
            <v>蔡丽蓉</v>
          </cell>
          <cell r="G958" t="str">
            <v>2015013</v>
          </cell>
          <cell r="H958">
            <v>0</v>
          </cell>
          <cell r="I958">
            <v>0</v>
          </cell>
          <cell r="J958">
            <v>0</v>
          </cell>
          <cell r="K958">
            <v>0</v>
          </cell>
          <cell r="L958">
            <v>0</v>
          </cell>
          <cell r="M958">
            <v>0</v>
          </cell>
          <cell r="N958">
            <v>0</v>
          </cell>
          <cell r="O958">
            <v>0</v>
          </cell>
        </row>
        <row r="959">
          <cell r="D959" t="str">
            <v>10800221102005118</v>
          </cell>
          <cell r="E959" t="str">
            <v>校级一种环境水体中重金属离子的便携检测装</v>
          </cell>
          <cell r="F959" t="str">
            <v>焦哲</v>
          </cell>
          <cell r="G959" t="str">
            <v>2012019</v>
          </cell>
          <cell r="H959">
            <v>0</v>
          </cell>
          <cell r="I959">
            <v>0</v>
          </cell>
          <cell r="J959">
            <v>0</v>
          </cell>
          <cell r="K959">
            <v>0</v>
          </cell>
          <cell r="L959">
            <v>0</v>
          </cell>
          <cell r="M959">
            <v>0</v>
          </cell>
          <cell r="N959">
            <v>0</v>
          </cell>
          <cell r="O959">
            <v>0</v>
          </cell>
        </row>
        <row r="960">
          <cell r="D960" t="str">
            <v>10800221102005119</v>
          </cell>
          <cell r="E960" t="str">
            <v>国家级基于压电陶瓷传感器的FRP增强HV</v>
          </cell>
          <cell r="F960" t="str">
            <v>王晓璐</v>
          </cell>
          <cell r="G960" t="str">
            <v>2016004</v>
          </cell>
          <cell r="H960">
            <v>0</v>
          </cell>
          <cell r="I960">
            <v>0</v>
          </cell>
          <cell r="J960">
            <v>0</v>
          </cell>
          <cell r="K960">
            <v>0</v>
          </cell>
          <cell r="L960">
            <v>0</v>
          </cell>
          <cell r="M960">
            <v>0</v>
          </cell>
          <cell r="N960">
            <v>0</v>
          </cell>
          <cell r="O960">
            <v>0</v>
          </cell>
        </row>
        <row r="961">
          <cell r="D961" t="str">
            <v>10800221102005120</v>
          </cell>
          <cell r="E961" t="str">
            <v>省级噻吩基发光材料及其环保节能OLED器</v>
          </cell>
          <cell r="F961" t="str">
            <v>谭桂平</v>
          </cell>
          <cell r="G961" t="str">
            <v>2012041</v>
          </cell>
          <cell r="H961">
            <v>0</v>
          </cell>
          <cell r="I961">
            <v>0</v>
          </cell>
          <cell r="J961">
            <v>0</v>
          </cell>
          <cell r="K961">
            <v>0</v>
          </cell>
          <cell r="L961">
            <v>0</v>
          </cell>
          <cell r="M961">
            <v>0</v>
          </cell>
          <cell r="N961">
            <v>0</v>
          </cell>
          <cell r="O961">
            <v>0</v>
          </cell>
        </row>
        <row r="962">
          <cell r="D962" t="str">
            <v>10800221102005121</v>
          </cell>
          <cell r="E962" t="str">
            <v>校级高强回弹仪适用性研究与修正</v>
          </cell>
          <cell r="F962" t="str">
            <v>于国友</v>
          </cell>
          <cell r="G962" t="str">
            <v>2006036</v>
          </cell>
          <cell r="H962">
            <v>0</v>
          </cell>
          <cell r="I962">
            <v>0</v>
          </cell>
          <cell r="J962">
            <v>0</v>
          </cell>
          <cell r="K962">
            <v>0</v>
          </cell>
          <cell r="L962">
            <v>0</v>
          </cell>
          <cell r="M962">
            <v>0</v>
          </cell>
          <cell r="N962">
            <v>0</v>
          </cell>
          <cell r="O962">
            <v>0</v>
          </cell>
        </row>
        <row r="963">
          <cell r="D963" t="str">
            <v>10800221102005122</v>
          </cell>
          <cell r="E963" t="str">
            <v>校级二氧化碳催化还原中铂(II)配合物光</v>
          </cell>
          <cell r="F963" t="str">
            <v>谭桂平</v>
          </cell>
          <cell r="G963" t="str">
            <v>2012041</v>
          </cell>
          <cell r="H963">
            <v>0</v>
          </cell>
          <cell r="I963">
            <v>0</v>
          </cell>
          <cell r="J963">
            <v>0</v>
          </cell>
          <cell r="K963">
            <v>0</v>
          </cell>
          <cell r="L963">
            <v>0</v>
          </cell>
          <cell r="M963">
            <v>0</v>
          </cell>
          <cell r="N963">
            <v>0</v>
          </cell>
          <cell r="O963">
            <v>0</v>
          </cell>
        </row>
        <row r="964">
          <cell r="D964" t="str">
            <v>10800221102005123</v>
          </cell>
          <cell r="E964" t="str">
            <v>省级珠三角地热田储层岩石物理力学性质试验</v>
          </cell>
          <cell r="F964" t="str">
            <v>丁其乐</v>
          </cell>
          <cell r="G964" t="str">
            <v>2017169</v>
          </cell>
          <cell r="H964">
            <v>0</v>
          </cell>
          <cell r="I964">
            <v>0</v>
          </cell>
          <cell r="J964">
            <v>0</v>
          </cell>
          <cell r="K964">
            <v>0</v>
          </cell>
          <cell r="L964">
            <v>0</v>
          </cell>
          <cell r="M964">
            <v>0</v>
          </cell>
          <cell r="N964">
            <v>0</v>
          </cell>
          <cell r="O964">
            <v>0</v>
          </cell>
        </row>
        <row r="965">
          <cell r="D965" t="str">
            <v>10800221102005124</v>
          </cell>
          <cell r="E965" t="str">
            <v>校级自由液面和端部效应作用下的钝体绕流的</v>
          </cell>
          <cell r="F965" t="str">
            <v>喻鹏</v>
          </cell>
          <cell r="G965" t="str">
            <v>2018051</v>
          </cell>
          <cell r="H965">
            <v>0</v>
          </cell>
          <cell r="I965">
            <v>0</v>
          </cell>
          <cell r="J965">
            <v>0</v>
          </cell>
          <cell r="K965">
            <v>0</v>
          </cell>
          <cell r="L965">
            <v>0</v>
          </cell>
          <cell r="M965">
            <v>0</v>
          </cell>
          <cell r="N965">
            <v>0</v>
          </cell>
          <cell r="O965">
            <v>0</v>
          </cell>
        </row>
        <row r="966">
          <cell r="D966" t="str">
            <v>10800221102005125</v>
          </cell>
          <cell r="E966" t="str">
            <v>校级大湾区乡村建筑全生命周期碳排放数据库</v>
          </cell>
          <cell r="F966" t="str">
            <v>孙璨</v>
          </cell>
          <cell r="G966" t="str">
            <v>2011018</v>
          </cell>
          <cell r="H966">
            <v>0</v>
          </cell>
          <cell r="I966">
            <v>0</v>
          </cell>
          <cell r="J966">
            <v>0</v>
          </cell>
          <cell r="K966">
            <v>0</v>
          </cell>
          <cell r="L966">
            <v>0</v>
          </cell>
          <cell r="M966">
            <v>0</v>
          </cell>
          <cell r="N966">
            <v>0</v>
          </cell>
          <cell r="O966">
            <v>0</v>
          </cell>
        </row>
        <row r="967">
          <cell r="D967" t="str">
            <v>10800221102005126</v>
          </cell>
          <cell r="E967" t="str">
            <v>国家级深基坑开挖中装配式钢栈桥的检测研究</v>
          </cell>
          <cell r="F967" t="str">
            <v>艾心荧</v>
          </cell>
          <cell r="G967" t="str">
            <v>2015010</v>
          </cell>
          <cell r="H967">
            <v>0</v>
          </cell>
          <cell r="I967">
            <v>0</v>
          </cell>
          <cell r="J967">
            <v>0</v>
          </cell>
          <cell r="K967">
            <v>0</v>
          </cell>
          <cell r="L967">
            <v>0</v>
          </cell>
          <cell r="M967">
            <v>0</v>
          </cell>
          <cell r="N967">
            <v>0</v>
          </cell>
          <cell r="O967">
            <v>0</v>
          </cell>
        </row>
        <row r="968">
          <cell r="D968" t="str">
            <v>10800221102005127</v>
          </cell>
          <cell r="E968" t="str">
            <v>校级一种兼顾废弃物资源化利用和绿色环境治</v>
          </cell>
          <cell r="F968" t="str">
            <v>李衍亮</v>
          </cell>
          <cell r="G968" t="str">
            <v>2017075</v>
          </cell>
          <cell r="H968">
            <v>0</v>
          </cell>
          <cell r="I968">
            <v>0</v>
          </cell>
          <cell r="J968">
            <v>0</v>
          </cell>
          <cell r="K968">
            <v>0</v>
          </cell>
          <cell r="L968">
            <v>0</v>
          </cell>
          <cell r="M968">
            <v>0</v>
          </cell>
          <cell r="N968">
            <v>0</v>
          </cell>
          <cell r="O968">
            <v>0</v>
          </cell>
        </row>
        <row r="969">
          <cell r="D969" t="str">
            <v>10800221102005128</v>
          </cell>
          <cell r="E969" t="str">
            <v>校级简易高性能隔震支座</v>
          </cell>
          <cell r="F969" t="str">
            <v>刘良坤</v>
          </cell>
          <cell r="G969" t="str">
            <v>2018070</v>
          </cell>
          <cell r="H969">
            <v>0</v>
          </cell>
          <cell r="I969">
            <v>0</v>
          </cell>
          <cell r="J969">
            <v>0</v>
          </cell>
          <cell r="K969">
            <v>0</v>
          </cell>
          <cell r="L969">
            <v>0</v>
          </cell>
          <cell r="M969">
            <v>0</v>
          </cell>
          <cell r="N969">
            <v>0</v>
          </cell>
          <cell r="O969">
            <v>0</v>
          </cell>
        </row>
        <row r="970">
          <cell r="D970" t="str">
            <v>10800221102005129</v>
          </cell>
          <cell r="E970" t="str">
            <v>省级生物炭耦合高效降解菌在粤港澳大湾区污</v>
          </cell>
          <cell r="F970" t="str">
            <v>李衍亮</v>
          </cell>
          <cell r="G970" t="str">
            <v>2017075</v>
          </cell>
          <cell r="H970">
            <v>0</v>
          </cell>
          <cell r="I970">
            <v>0</v>
          </cell>
          <cell r="J970">
            <v>0</v>
          </cell>
          <cell r="K970">
            <v>0</v>
          </cell>
          <cell r="L970">
            <v>0</v>
          </cell>
          <cell r="M970">
            <v>0</v>
          </cell>
          <cell r="N970">
            <v>0</v>
          </cell>
          <cell r="O970">
            <v>0</v>
          </cell>
        </row>
        <row r="971">
          <cell r="D971" t="str">
            <v>10800221102005130</v>
          </cell>
          <cell r="E971" t="str">
            <v>校级基于废纸制备活性碳-二氧化锰纳米复合</v>
          </cell>
          <cell r="F971" t="str">
            <v>程志毓</v>
          </cell>
          <cell r="G971" t="str">
            <v>2012049</v>
          </cell>
          <cell r="H971">
            <v>0</v>
          </cell>
          <cell r="I971">
            <v>0</v>
          </cell>
          <cell r="J971">
            <v>0</v>
          </cell>
          <cell r="K971">
            <v>0</v>
          </cell>
          <cell r="L971">
            <v>0</v>
          </cell>
          <cell r="M971">
            <v>0</v>
          </cell>
          <cell r="N971">
            <v>0</v>
          </cell>
          <cell r="O971">
            <v>0</v>
          </cell>
        </row>
        <row r="972">
          <cell r="D972" t="str">
            <v>10800221102005131</v>
          </cell>
          <cell r="E972" t="str">
            <v>校级基于废塑料热解制备硫氮掺杂活性碳材料</v>
          </cell>
          <cell r="F972" t="str">
            <v>常学义</v>
          </cell>
          <cell r="G972" t="str">
            <v>2016027</v>
          </cell>
          <cell r="H972">
            <v>0</v>
          </cell>
          <cell r="I972">
            <v>0</v>
          </cell>
          <cell r="J972">
            <v>0</v>
          </cell>
          <cell r="K972">
            <v>0</v>
          </cell>
          <cell r="L972">
            <v>0</v>
          </cell>
          <cell r="M972">
            <v>0</v>
          </cell>
          <cell r="N972">
            <v>0</v>
          </cell>
          <cell r="O972">
            <v>0</v>
          </cell>
        </row>
        <row r="973">
          <cell r="D973" t="str">
            <v>10800221102005132</v>
          </cell>
          <cell r="E973" t="str">
            <v>校级BTX生产过程优化及环境风险分析</v>
          </cell>
          <cell r="F973" t="str">
            <v>黄卫清</v>
          </cell>
          <cell r="G973" t="str">
            <v>2011008</v>
          </cell>
          <cell r="H973">
            <v>0</v>
          </cell>
          <cell r="I973">
            <v>0</v>
          </cell>
          <cell r="J973">
            <v>0</v>
          </cell>
          <cell r="K973">
            <v>0</v>
          </cell>
          <cell r="L973">
            <v>0</v>
          </cell>
          <cell r="M973">
            <v>0</v>
          </cell>
          <cell r="N973">
            <v>0</v>
          </cell>
          <cell r="O973">
            <v>0</v>
          </cell>
        </row>
        <row r="974">
          <cell r="D974" t="str">
            <v>10800221102005133</v>
          </cell>
          <cell r="E974" t="str">
            <v>校级新能源汽车电池组散热设计</v>
          </cell>
          <cell r="F974" t="str">
            <v>陈捷超</v>
          </cell>
          <cell r="G974" t="str">
            <v>2017081</v>
          </cell>
          <cell r="H974">
            <v>0</v>
          </cell>
          <cell r="I974">
            <v>0</v>
          </cell>
          <cell r="J974">
            <v>0</v>
          </cell>
          <cell r="K974">
            <v>0</v>
          </cell>
          <cell r="L974">
            <v>0</v>
          </cell>
          <cell r="M974">
            <v>0</v>
          </cell>
          <cell r="N974">
            <v>0</v>
          </cell>
          <cell r="O974">
            <v>0</v>
          </cell>
        </row>
        <row r="975">
          <cell r="D975" t="str">
            <v>10800221102005134</v>
          </cell>
          <cell r="E975" t="str">
            <v>省级NiO基复合电致变色材料及其能量存储</v>
          </cell>
          <cell r="F975" t="str">
            <v>赵莉丽</v>
          </cell>
          <cell r="G975" t="str">
            <v>2017175</v>
          </cell>
          <cell r="H975">
            <v>0</v>
          </cell>
          <cell r="I975">
            <v>0</v>
          </cell>
          <cell r="J975">
            <v>0</v>
          </cell>
          <cell r="K975">
            <v>0</v>
          </cell>
          <cell r="L975">
            <v>0</v>
          </cell>
          <cell r="M975">
            <v>0</v>
          </cell>
          <cell r="N975">
            <v>0</v>
          </cell>
          <cell r="O975">
            <v>0</v>
          </cell>
        </row>
        <row r="976">
          <cell r="D976" t="str">
            <v>10800221102005135</v>
          </cell>
          <cell r="E976" t="str">
            <v>校级一种用于手机屏表面平整度检测的微胶囊</v>
          </cell>
          <cell r="F976" t="str">
            <v>邵友元</v>
          </cell>
          <cell r="G976" t="str">
            <v>2007039</v>
          </cell>
          <cell r="H976">
            <v>0</v>
          </cell>
          <cell r="I976">
            <v>0</v>
          </cell>
          <cell r="J976">
            <v>0</v>
          </cell>
          <cell r="K976">
            <v>0</v>
          </cell>
          <cell r="L976">
            <v>0</v>
          </cell>
          <cell r="M976">
            <v>0</v>
          </cell>
          <cell r="N976">
            <v>0</v>
          </cell>
          <cell r="O976">
            <v>0</v>
          </cell>
        </row>
        <row r="977">
          <cell r="D977" t="str">
            <v>10800221102005136</v>
          </cell>
          <cell r="E977" t="str">
            <v>校级基于DPPH自由基偶联色谱质谱技术鉴</v>
          </cell>
          <cell r="F977" t="str">
            <v>余祥英</v>
          </cell>
          <cell r="G977" t="str">
            <v>2017029</v>
          </cell>
          <cell r="H977">
            <v>0</v>
          </cell>
          <cell r="I977">
            <v>0</v>
          </cell>
          <cell r="J977">
            <v>0</v>
          </cell>
          <cell r="K977">
            <v>0</v>
          </cell>
          <cell r="L977">
            <v>0</v>
          </cell>
          <cell r="M977">
            <v>0</v>
          </cell>
          <cell r="N977">
            <v>0</v>
          </cell>
          <cell r="O977">
            <v>0</v>
          </cell>
        </row>
        <row r="978">
          <cell r="D978" t="str">
            <v>10800221102005137</v>
          </cell>
          <cell r="E978" t="str">
            <v>省级基于超临界离子液体废弃印刷线路板回收</v>
          </cell>
          <cell r="F978" t="str">
            <v>郭晓娟</v>
          </cell>
          <cell r="G978" t="str">
            <v>2011035</v>
          </cell>
          <cell r="H978">
            <v>0</v>
          </cell>
          <cell r="I978">
            <v>0</v>
          </cell>
          <cell r="J978">
            <v>0</v>
          </cell>
          <cell r="K978">
            <v>0</v>
          </cell>
          <cell r="L978">
            <v>0</v>
          </cell>
          <cell r="M978">
            <v>0</v>
          </cell>
          <cell r="N978">
            <v>0</v>
          </cell>
          <cell r="O978">
            <v>0</v>
          </cell>
        </row>
        <row r="979">
          <cell r="D979" t="str">
            <v>10800221102005138</v>
          </cell>
          <cell r="E979" t="str">
            <v>省级Co基碳纳米材料的制备以及催化氧化苯</v>
          </cell>
          <cell r="F979" t="str">
            <v>许书瑞</v>
          </cell>
          <cell r="G979" t="str">
            <v>2017172</v>
          </cell>
          <cell r="H979">
            <v>0</v>
          </cell>
          <cell r="I979">
            <v>0</v>
          </cell>
          <cell r="J979">
            <v>0</v>
          </cell>
          <cell r="K979">
            <v>0</v>
          </cell>
          <cell r="L979">
            <v>0</v>
          </cell>
          <cell r="M979">
            <v>0</v>
          </cell>
          <cell r="N979">
            <v>0</v>
          </cell>
          <cell r="O979">
            <v>0</v>
          </cell>
        </row>
        <row r="980">
          <cell r="D980" t="str">
            <v>10800221102005139</v>
          </cell>
          <cell r="E980" t="str">
            <v>校级MOFs衍生钼/钴氮碳催化剂的制备及</v>
          </cell>
          <cell r="F980" t="str">
            <v>钟国玉</v>
          </cell>
          <cell r="G980" t="str">
            <v>2016022</v>
          </cell>
          <cell r="H980">
            <v>0</v>
          </cell>
          <cell r="I980">
            <v>0</v>
          </cell>
          <cell r="J980">
            <v>0</v>
          </cell>
          <cell r="K980">
            <v>0</v>
          </cell>
          <cell r="L980">
            <v>0</v>
          </cell>
          <cell r="M980">
            <v>0</v>
          </cell>
          <cell r="N980">
            <v>0</v>
          </cell>
          <cell r="O980">
            <v>0</v>
          </cell>
        </row>
        <row r="981">
          <cell r="D981" t="str">
            <v>10800221102005140</v>
          </cell>
          <cell r="E981" t="str">
            <v>校级阴沟肠杆菌胞内CO2固定强化及2，3</v>
          </cell>
          <cell r="F981" t="str">
            <v>程可可</v>
          </cell>
          <cell r="G981" t="str">
            <v>2016825</v>
          </cell>
          <cell r="H981">
            <v>0</v>
          </cell>
          <cell r="I981">
            <v>0</v>
          </cell>
          <cell r="J981">
            <v>0</v>
          </cell>
          <cell r="K981">
            <v>0</v>
          </cell>
          <cell r="L981">
            <v>0</v>
          </cell>
          <cell r="M981">
            <v>0</v>
          </cell>
          <cell r="N981">
            <v>0</v>
          </cell>
          <cell r="O981">
            <v>0</v>
          </cell>
        </row>
        <row r="982">
          <cell r="D982" t="str">
            <v>10800221102005141</v>
          </cell>
          <cell r="E982" t="str">
            <v>省级超疏水表面冷凝除尘特性研究及其应用</v>
          </cell>
          <cell r="F982" t="str">
            <v>元武智</v>
          </cell>
          <cell r="G982" t="str">
            <v>2018066</v>
          </cell>
          <cell r="H982">
            <v>0</v>
          </cell>
          <cell r="I982">
            <v>0</v>
          </cell>
          <cell r="J982">
            <v>0</v>
          </cell>
          <cell r="K982">
            <v>0</v>
          </cell>
          <cell r="L982">
            <v>0</v>
          </cell>
          <cell r="M982">
            <v>0</v>
          </cell>
          <cell r="N982">
            <v>0</v>
          </cell>
          <cell r="O982">
            <v>0</v>
          </cell>
        </row>
        <row r="983">
          <cell r="D983" t="str">
            <v>10800221102005142</v>
          </cell>
          <cell r="E983" t="str">
            <v>校级热管在新风系统中的应用研究</v>
          </cell>
          <cell r="F983" t="str">
            <v>何清</v>
          </cell>
          <cell r="G983" t="str">
            <v>2016018</v>
          </cell>
          <cell r="H983">
            <v>0</v>
          </cell>
          <cell r="I983">
            <v>0</v>
          </cell>
          <cell r="J983">
            <v>0</v>
          </cell>
          <cell r="K983">
            <v>0</v>
          </cell>
          <cell r="L983">
            <v>0</v>
          </cell>
          <cell r="M983">
            <v>0</v>
          </cell>
          <cell r="N983">
            <v>0</v>
          </cell>
          <cell r="O983">
            <v>0</v>
          </cell>
        </row>
        <row r="984">
          <cell r="D984" t="str">
            <v>10800221102005143</v>
          </cell>
          <cell r="E984" t="str">
            <v>校级基于优化算法的均流均温微通道设计</v>
          </cell>
          <cell r="F984" t="str">
            <v>葛亚</v>
          </cell>
          <cell r="G984" t="str">
            <v>2019069</v>
          </cell>
          <cell r="H984">
            <v>0</v>
          </cell>
          <cell r="I984">
            <v>0</v>
          </cell>
          <cell r="J984">
            <v>0</v>
          </cell>
          <cell r="K984">
            <v>0</v>
          </cell>
          <cell r="L984">
            <v>0</v>
          </cell>
          <cell r="M984">
            <v>0</v>
          </cell>
          <cell r="N984">
            <v>0</v>
          </cell>
          <cell r="O984">
            <v>0</v>
          </cell>
        </row>
        <row r="985">
          <cell r="D985" t="str">
            <v>10800221102005144</v>
          </cell>
          <cell r="E985" t="str">
            <v>校级碳基纳米复合材料修饰电极在水体污染物</v>
          </cell>
          <cell r="F985" t="str">
            <v>程文雪</v>
          </cell>
          <cell r="G985" t="str">
            <v>2018114</v>
          </cell>
          <cell r="H985">
            <v>0</v>
          </cell>
          <cell r="I985">
            <v>0</v>
          </cell>
          <cell r="J985">
            <v>0</v>
          </cell>
          <cell r="K985">
            <v>0</v>
          </cell>
          <cell r="L985">
            <v>0</v>
          </cell>
          <cell r="M985">
            <v>0</v>
          </cell>
          <cell r="N985">
            <v>0</v>
          </cell>
          <cell r="O985">
            <v>0</v>
          </cell>
        </row>
        <row r="986">
          <cell r="D986" t="str">
            <v>10800221102005145</v>
          </cell>
          <cell r="E986" t="str">
            <v>省级基于短肽介导与淀粉/淀粉酶互作的双响</v>
          </cell>
          <cell r="F986" t="str">
            <v>陈旭</v>
          </cell>
          <cell r="G986" t="str">
            <v>2017078</v>
          </cell>
          <cell r="H986">
            <v>0</v>
          </cell>
          <cell r="I986">
            <v>0</v>
          </cell>
          <cell r="J986">
            <v>0</v>
          </cell>
          <cell r="K986">
            <v>0</v>
          </cell>
          <cell r="L986">
            <v>0</v>
          </cell>
          <cell r="M986">
            <v>0</v>
          </cell>
          <cell r="N986">
            <v>0</v>
          </cell>
          <cell r="O986">
            <v>0</v>
          </cell>
        </row>
        <row r="987">
          <cell r="D987" t="str">
            <v>10800221102005146</v>
          </cell>
          <cell r="E987" t="str">
            <v>国家级基于无碱型脱氯剂的农林生物质水热脱</v>
          </cell>
          <cell r="F987" t="str">
            <v>林有胜</v>
          </cell>
          <cell r="G987" t="str">
            <v>2019039</v>
          </cell>
          <cell r="H987">
            <v>0</v>
          </cell>
          <cell r="I987">
            <v>0</v>
          </cell>
          <cell r="J987">
            <v>0</v>
          </cell>
          <cell r="K987">
            <v>0</v>
          </cell>
          <cell r="L987">
            <v>0</v>
          </cell>
          <cell r="M987">
            <v>0</v>
          </cell>
          <cell r="N987">
            <v>0</v>
          </cell>
          <cell r="O987">
            <v>0</v>
          </cell>
        </row>
        <row r="988">
          <cell r="D988" t="str">
            <v>10800221102005147</v>
          </cell>
          <cell r="E988" t="str">
            <v>国家级聚3-羟基丁酸酯催化解聚反应机理研</v>
          </cell>
          <cell r="F988" t="str">
            <v>康世民</v>
          </cell>
          <cell r="G988" t="str">
            <v>2015804</v>
          </cell>
          <cell r="H988">
            <v>0</v>
          </cell>
          <cell r="I988">
            <v>0</v>
          </cell>
          <cell r="J988">
            <v>0</v>
          </cell>
          <cell r="K988">
            <v>0</v>
          </cell>
          <cell r="L988">
            <v>0</v>
          </cell>
          <cell r="M988">
            <v>0</v>
          </cell>
          <cell r="N988">
            <v>0</v>
          </cell>
          <cell r="O988">
            <v>0</v>
          </cell>
        </row>
        <row r="989">
          <cell r="D989" t="str">
            <v>10800221102005148</v>
          </cell>
          <cell r="E989" t="str">
            <v>省级活性炭纤维负载Pt等活性金属的制备及</v>
          </cell>
          <cell r="F989" t="str">
            <v>何运兵</v>
          </cell>
          <cell r="G989" t="str">
            <v>2011009</v>
          </cell>
          <cell r="H989">
            <v>0</v>
          </cell>
          <cell r="I989">
            <v>0</v>
          </cell>
          <cell r="J989">
            <v>0</v>
          </cell>
          <cell r="K989">
            <v>0</v>
          </cell>
          <cell r="L989">
            <v>0</v>
          </cell>
          <cell r="M989">
            <v>0</v>
          </cell>
          <cell r="N989">
            <v>0</v>
          </cell>
          <cell r="O989">
            <v>0</v>
          </cell>
        </row>
        <row r="990">
          <cell r="D990" t="str">
            <v>10800221102005149</v>
          </cell>
          <cell r="E990" t="str">
            <v>校级磷酸氧铌催化转化聚-3-羟基丁酸脂研</v>
          </cell>
          <cell r="F990" t="str">
            <v>康世民</v>
          </cell>
          <cell r="G990" t="str">
            <v>2015804</v>
          </cell>
          <cell r="H990">
            <v>0</v>
          </cell>
          <cell r="I990">
            <v>0</v>
          </cell>
          <cell r="J990">
            <v>0</v>
          </cell>
          <cell r="K990">
            <v>0</v>
          </cell>
          <cell r="L990">
            <v>0</v>
          </cell>
          <cell r="M990">
            <v>0</v>
          </cell>
          <cell r="N990">
            <v>0</v>
          </cell>
          <cell r="O990">
            <v>0</v>
          </cell>
        </row>
        <row r="991">
          <cell r="D991" t="str">
            <v>10800221102005150</v>
          </cell>
          <cell r="E991" t="str">
            <v>校级天然海泡石在新能源电极材料领域的高效</v>
          </cell>
          <cell r="F991" t="str">
            <v>苗荣荣</v>
          </cell>
          <cell r="G991" t="str">
            <v>2016057</v>
          </cell>
          <cell r="H991">
            <v>0</v>
          </cell>
          <cell r="I991">
            <v>0</v>
          </cell>
          <cell r="J991">
            <v>0</v>
          </cell>
          <cell r="K991">
            <v>0</v>
          </cell>
          <cell r="L991">
            <v>0</v>
          </cell>
          <cell r="M991">
            <v>0</v>
          </cell>
          <cell r="N991">
            <v>0</v>
          </cell>
          <cell r="O991">
            <v>0</v>
          </cell>
        </row>
        <row r="992">
          <cell r="D992" t="str">
            <v>10800221102005151</v>
          </cell>
          <cell r="E992" t="str">
            <v>省级非标准状态条件下的锂电池失效分析</v>
          </cell>
          <cell r="F992" t="str">
            <v>宋金刚</v>
          </cell>
          <cell r="G992" t="str">
            <v>2018065</v>
          </cell>
          <cell r="H992">
            <v>0</v>
          </cell>
          <cell r="I992">
            <v>0</v>
          </cell>
          <cell r="J992">
            <v>0</v>
          </cell>
          <cell r="K992">
            <v>0</v>
          </cell>
          <cell r="L992">
            <v>0</v>
          </cell>
          <cell r="M992">
            <v>0</v>
          </cell>
          <cell r="N992">
            <v>0</v>
          </cell>
          <cell r="O992">
            <v>0</v>
          </cell>
        </row>
        <row r="993">
          <cell r="D993" t="str">
            <v>10800221102005152</v>
          </cell>
          <cell r="E993" t="str">
            <v>校级镍-对苯二甲酸基新型二维材料的构筑及</v>
          </cell>
          <cell r="F993" t="str">
            <v>郝永超</v>
          </cell>
          <cell r="G993" t="str">
            <v>2018295</v>
          </cell>
          <cell r="H993">
            <v>0</v>
          </cell>
          <cell r="I993">
            <v>0</v>
          </cell>
          <cell r="J993">
            <v>0</v>
          </cell>
          <cell r="K993">
            <v>0</v>
          </cell>
          <cell r="L993">
            <v>0</v>
          </cell>
          <cell r="M993">
            <v>0</v>
          </cell>
          <cell r="N993">
            <v>0</v>
          </cell>
          <cell r="O993">
            <v>0</v>
          </cell>
        </row>
        <row r="994">
          <cell r="D994" t="str">
            <v>10800221102005153</v>
          </cell>
          <cell r="E994" t="str">
            <v>校级面向水氧化反应应用的掺杂型硫化钴材料</v>
          </cell>
          <cell r="F994" t="str">
            <v>郝永超</v>
          </cell>
          <cell r="G994" t="str">
            <v>2018295</v>
          </cell>
          <cell r="H994">
            <v>0</v>
          </cell>
          <cell r="I994">
            <v>0</v>
          </cell>
          <cell r="J994">
            <v>0</v>
          </cell>
          <cell r="K994">
            <v>0</v>
          </cell>
          <cell r="L994">
            <v>0</v>
          </cell>
          <cell r="M994">
            <v>0</v>
          </cell>
          <cell r="N994">
            <v>0</v>
          </cell>
          <cell r="O994">
            <v>0</v>
          </cell>
        </row>
        <row r="995">
          <cell r="D995" t="str">
            <v>10800221102005154</v>
          </cell>
          <cell r="E995" t="str">
            <v>校级共轭多孔金属聚合物调控TiO2光催化</v>
          </cell>
          <cell r="F995" t="str">
            <v>陈炎丰</v>
          </cell>
          <cell r="G995" t="str">
            <v>2019041</v>
          </cell>
          <cell r="H995">
            <v>0</v>
          </cell>
          <cell r="I995">
            <v>0</v>
          </cell>
          <cell r="J995">
            <v>0</v>
          </cell>
          <cell r="K995">
            <v>0</v>
          </cell>
          <cell r="L995">
            <v>0</v>
          </cell>
          <cell r="M995">
            <v>0</v>
          </cell>
          <cell r="N995">
            <v>0</v>
          </cell>
          <cell r="O995">
            <v>0</v>
          </cell>
        </row>
        <row r="996">
          <cell r="D996" t="str">
            <v>10800221102005155</v>
          </cell>
          <cell r="E996" t="str">
            <v>校级双螺杆挤出过程中淀粉多层次结构与性质</v>
          </cell>
          <cell r="F996" t="str">
            <v>朱杰</v>
          </cell>
          <cell r="G996" t="str">
            <v>2014005</v>
          </cell>
          <cell r="H996">
            <v>0</v>
          </cell>
          <cell r="I996">
            <v>0</v>
          </cell>
          <cell r="J996">
            <v>0</v>
          </cell>
          <cell r="K996">
            <v>0</v>
          </cell>
          <cell r="L996">
            <v>0</v>
          </cell>
          <cell r="M996">
            <v>0</v>
          </cell>
          <cell r="N996">
            <v>0</v>
          </cell>
          <cell r="O996">
            <v>0</v>
          </cell>
        </row>
        <row r="997">
          <cell r="D997" t="str">
            <v>10800221102005156</v>
          </cell>
          <cell r="E997" t="str">
            <v>校级邻苯醌消除食源性AGEs产物体外消化</v>
          </cell>
          <cell r="F997" t="str">
            <v>李玉婷</v>
          </cell>
          <cell r="G997" t="str">
            <v>2017004</v>
          </cell>
          <cell r="H997">
            <v>0</v>
          </cell>
          <cell r="I997">
            <v>0</v>
          </cell>
          <cell r="J997">
            <v>0</v>
          </cell>
          <cell r="K997">
            <v>0</v>
          </cell>
          <cell r="L997">
            <v>0</v>
          </cell>
          <cell r="M997">
            <v>0</v>
          </cell>
          <cell r="N997">
            <v>0</v>
          </cell>
          <cell r="O997">
            <v>0</v>
          </cell>
        </row>
        <row r="998">
          <cell r="D998" t="str">
            <v>10800221102005157</v>
          </cell>
          <cell r="E998" t="str">
            <v>校级脲污染的治理与清洁化利用</v>
          </cell>
          <cell r="F998" t="str">
            <v>易莉芝</v>
          </cell>
          <cell r="G998" t="str">
            <v>2017131</v>
          </cell>
          <cell r="H998">
            <v>0</v>
          </cell>
          <cell r="I998">
            <v>0</v>
          </cell>
          <cell r="J998">
            <v>0</v>
          </cell>
          <cell r="K998">
            <v>0</v>
          </cell>
          <cell r="L998">
            <v>0</v>
          </cell>
          <cell r="M998">
            <v>0</v>
          </cell>
          <cell r="N998">
            <v>0</v>
          </cell>
          <cell r="O998">
            <v>0</v>
          </cell>
        </row>
        <row r="999">
          <cell r="D999" t="str">
            <v>10800221102005158</v>
          </cell>
          <cell r="E999" t="str">
            <v>省级智能外卖箱</v>
          </cell>
          <cell r="F999" t="str">
            <v>陈佰满</v>
          </cell>
          <cell r="G999" t="str">
            <v>2013013</v>
          </cell>
          <cell r="H999">
            <v>0</v>
          </cell>
          <cell r="I999">
            <v>0</v>
          </cell>
          <cell r="J999">
            <v>0</v>
          </cell>
          <cell r="K999">
            <v>0</v>
          </cell>
          <cell r="L999">
            <v>0</v>
          </cell>
          <cell r="M999">
            <v>0</v>
          </cell>
          <cell r="N999">
            <v>0</v>
          </cell>
          <cell r="O999">
            <v>0</v>
          </cell>
        </row>
        <row r="1000">
          <cell r="D1000" t="str">
            <v>10800221102005159</v>
          </cell>
          <cell r="E1000" t="str">
            <v>校级新型催化材料Co-BDC的制备以及在</v>
          </cell>
          <cell r="F1000" t="str">
            <v>易莉芝</v>
          </cell>
          <cell r="G1000" t="str">
            <v>2017131</v>
          </cell>
          <cell r="H1000">
            <v>0</v>
          </cell>
          <cell r="I1000">
            <v>0</v>
          </cell>
          <cell r="J1000">
            <v>0</v>
          </cell>
          <cell r="K1000">
            <v>0</v>
          </cell>
          <cell r="L1000">
            <v>0</v>
          </cell>
          <cell r="M1000">
            <v>0</v>
          </cell>
          <cell r="N1000">
            <v>0</v>
          </cell>
          <cell r="O1000">
            <v>0</v>
          </cell>
        </row>
        <row r="1001">
          <cell r="D1001" t="str">
            <v>10800221102005160</v>
          </cell>
          <cell r="E1001" t="str">
            <v>校级配位金属簇/锰氧化物纳米片催化剂的制</v>
          </cell>
          <cell r="F1001" t="str">
            <v>陈炎丰</v>
          </cell>
          <cell r="G1001" t="str">
            <v>2019041</v>
          </cell>
          <cell r="H1001">
            <v>0</v>
          </cell>
          <cell r="I1001">
            <v>0</v>
          </cell>
          <cell r="J1001">
            <v>0</v>
          </cell>
          <cell r="K1001">
            <v>0</v>
          </cell>
          <cell r="L1001">
            <v>0</v>
          </cell>
          <cell r="M1001">
            <v>0</v>
          </cell>
          <cell r="N1001">
            <v>0</v>
          </cell>
          <cell r="O1001">
            <v>0</v>
          </cell>
        </row>
        <row r="1002">
          <cell r="D1002" t="str">
            <v>10800221102005161</v>
          </cell>
          <cell r="E1002" t="str">
            <v>校级萘磺酸盐甲醛缩合物掺杂碳纳米管复合材</v>
          </cell>
          <cell r="F1002" t="str">
            <v>洪南龙</v>
          </cell>
          <cell r="G1002" t="str">
            <v>2017174</v>
          </cell>
          <cell r="H1002">
            <v>0</v>
          </cell>
          <cell r="I1002">
            <v>0</v>
          </cell>
          <cell r="J1002">
            <v>0</v>
          </cell>
          <cell r="K1002">
            <v>0</v>
          </cell>
          <cell r="L1002">
            <v>0</v>
          </cell>
          <cell r="M1002">
            <v>0</v>
          </cell>
          <cell r="N1002">
            <v>0</v>
          </cell>
          <cell r="O1002">
            <v>0</v>
          </cell>
        </row>
        <row r="1003">
          <cell r="D1003" t="str">
            <v>10800221102005162</v>
          </cell>
          <cell r="E1003" t="str">
            <v>校级MoS2的层间改性及其用作水系锂离子</v>
          </cell>
          <cell r="F1003" t="str">
            <v>朝洁</v>
          </cell>
          <cell r="G1003" t="str">
            <v>2018260</v>
          </cell>
          <cell r="H1003">
            <v>0</v>
          </cell>
          <cell r="I1003">
            <v>0</v>
          </cell>
          <cell r="J1003">
            <v>0</v>
          </cell>
          <cell r="K1003">
            <v>0</v>
          </cell>
          <cell r="L1003">
            <v>0</v>
          </cell>
          <cell r="M1003">
            <v>0</v>
          </cell>
          <cell r="N1003">
            <v>0</v>
          </cell>
          <cell r="O1003">
            <v>0</v>
          </cell>
        </row>
        <row r="1004">
          <cell r="D1004" t="str">
            <v>10800221102005163</v>
          </cell>
          <cell r="E1004" t="str">
            <v>省级开发一种低成本合成二维异质结材料的方</v>
          </cell>
          <cell r="F1004" t="str">
            <v>李超</v>
          </cell>
          <cell r="G1004" t="str">
            <v>2017048</v>
          </cell>
          <cell r="H1004">
            <v>0</v>
          </cell>
          <cell r="I1004">
            <v>0</v>
          </cell>
          <cell r="J1004">
            <v>0</v>
          </cell>
          <cell r="K1004">
            <v>0</v>
          </cell>
          <cell r="L1004">
            <v>0</v>
          </cell>
          <cell r="M1004">
            <v>0</v>
          </cell>
          <cell r="N1004">
            <v>0</v>
          </cell>
          <cell r="O1004">
            <v>0</v>
          </cell>
        </row>
        <row r="1005">
          <cell r="D1005" t="str">
            <v>10800221102005164</v>
          </cell>
          <cell r="E1005" t="str">
            <v>校级氘代纤维素的生产和理化性质研究</v>
          </cell>
          <cell r="F1005" t="str">
            <v>陈思谦</v>
          </cell>
          <cell r="G1005" t="str">
            <v>2018028</v>
          </cell>
          <cell r="H1005">
            <v>0</v>
          </cell>
          <cell r="I1005">
            <v>0</v>
          </cell>
          <cell r="J1005">
            <v>0</v>
          </cell>
          <cell r="K1005">
            <v>0</v>
          </cell>
          <cell r="L1005">
            <v>0</v>
          </cell>
          <cell r="M1005">
            <v>0</v>
          </cell>
          <cell r="N1005">
            <v>0</v>
          </cell>
          <cell r="O1005">
            <v>0</v>
          </cell>
        </row>
        <row r="1006">
          <cell r="D1006" t="str">
            <v>10800221102005165</v>
          </cell>
          <cell r="E1006" t="str">
            <v>国家级基于纳米银负载氧化石墨烯复合材料的</v>
          </cell>
          <cell r="F1006" t="str">
            <v>廖文波</v>
          </cell>
          <cell r="G1006" t="str">
            <v>2011007</v>
          </cell>
          <cell r="H1006">
            <v>0</v>
          </cell>
          <cell r="I1006">
            <v>0</v>
          </cell>
          <cell r="J1006">
            <v>0</v>
          </cell>
          <cell r="K1006">
            <v>0</v>
          </cell>
          <cell r="L1006">
            <v>0</v>
          </cell>
          <cell r="M1006">
            <v>0</v>
          </cell>
          <cell r="N1006">
            <v>0</v>
          </cell>
          <cell r="O1006">
            <v>0</v>
          </cell>
        </row>
        <row r="1007">
          <cell r="D1007" t="str">
            <v>10800221102005166</v>
          </cell>
          <cell r="E1007" t="str">
            <v>国家级邻苯醌消除食源性晚期糖化终末产物结</v>
          </cell>
          <cell r="F1007" t="str">
            <v>李玉婷</v>
          </cell>
          <cell r="G1007" t="str">
            <v>2017004</v>
          </cell>
          <cell r="H1007">
            <v>0</v>
          </cell>
          <cell r="I1007">
            <v>0</v>
          </cell>
          <cell r="J1007">
            <v>0</v>
          </cell>
          <cell r="K1007">
            <v>0</v>
          </cell>
          <cell r="L1007">
            <v>0</v>
          </cell>
          <cell r="M1007">
            <v>0</v>
          </cell>
          <cell r="N1007">
            <v>0</v>
          </cell>
          <cell r="O1007">
            <v>0</v>
          </cell>
        </row>
        <row r="1008">
          <cell r="D1008" t="str">
            <v>10800221102005167</v>
          </cell>
          <cell r="E1008" t="str">
            <v>省级半导体散热肋片扰流强化传热研究</v>
          </cell>
          <cell r="F1008" t="str">
            <v>王文豪</v>
          </cell>
          <cell r="G1008" t="str">
            <v>2013040</v>
          </cell>
          <cell r="H1008">
            <v>0</v>
          </cell>
          <cell r="I1008">
            <v>0</v>
          </cell>
          <cell r="J1008">
            <v>0</v>
          </cell>
          <cell r="K1008">
            <v>0</v>
          </cell>
          <cell r="L1008">
            <v>0</v>
          </cell>
          <cell r="M1008">
            <v>0</v>
          </cell>
          <cell r="N1008">
            <v>0</v>
          </cell>
          <cell r="O1008">
            <v>0</v>
          </cell>
        </row>
        <row r="1009">
          <cell r="D1009" t="str">
            <v>10800221102005168</v>
          </cell>
          <cell r="E1009" t="str">
            <v>校级MOFs衍生的钴镍碳复合电容材料的制</v>
          </cell>
          <cell r="F1009" t="str">
            <v>傅小波</v>
          </cell>
          <cell r="G1009" t="str">
            <v>2013010</v>
          </cell>
          <cell r="H1009">
            <v>0</v>
          </cell>
          <cell r="I1009">
            <v>0</v>
          </cell>
          <cell r="J1009">
            <v>0</v>
          </cell>
          <cell r="K1009">
            <v>0</v>
          </cell>
          <cell r="L1009">
            <v>0</v>
          </cell>
          <cell r="M1009">
            <v>0</v>
          </cell>
          <cell r="N1009">
            <v>0</v>
          </cell>
          <cell r="O1009">
            <v>0</v>
          </cell>
        </row>
        <row r="1010">
          <cell r="D1010" t="str">
            <v>10800221102005169</v>
          </cell>
          <cell r="E1010" t="str">
            <v>校级酪蛋白肽-锌螯合物的胃肠消化稳定性及</v>
          </cell>
          <cell r="F1010" t="str">
            <v>王波</v>
          </cell>
          <cell r="G1010" t="str">
            <v>2018268</v>
          </cell>
          <cell r="H1010">
            <v>0</v>
          </cell>
          <cell r="I1010">
            <v>0</v>
          </cell>
          <cell r="J1010">
            <v>0</v>
          </cell>
          <cell r="K1010">
            <v>0</v>
          </cell>
          <cell r="L1010">
            <v>0</v>
          </cell>
          <cell r="M1010">
            <v>0</v>
          </cell>
          <cell r="N1010">
            <v>0</v>
          </cell>
          <cell r="O1010">
            <v>0</v>
          </cell>
        </row>
        <row r="1011">
          <cell r="D1011" t="str">
            <v>10800221102005170</v>
          </cell>
          <cell r="E1011" t="str">
            <v>校级电子设备水冷散热技术性能研究</v>
          </cell>
          <cell r="F1011" t="str">
            <v>肖汉敏</v>
          </cell>
          <cell r="G1011" t="str">
            <v>2013004</v>
          </cell>
          <cell r="H1011">
            <v>0</v>
          </cell>
          <cell r="I1011">
            <v>0</v>
          </cell>
          <cell r="J1011">
            <v>0</v>
          </cell>
          <cell r="K1011">
            <v>0</v>
          </cell>
          <cell r="L1011">
            <v>0</v>
          </cell>
          <cell r="M1011">
            <v>0</v>
          </cell>
          <cell r="N1011">
            <v>0</v>
          </cell>
          <cell r="O1011">
            <v>0</v>
          </cell>
        </row>
        <row r="1012">
          <cell r="D1012" t="str">
            <v>10800221102005171</v>
          </cell>
          <cell r="E1012" t="str">
            <v>校级纳米银表面修饰聚丙烯酸酯复合乳液的制</v>
          </cell>
          <cell r="F1012" t="str">
            <v>廖文波</v>
          </cell>
          <cell r="G1012" t="str">
            <v>2011007</v>
          </cell>
          <cell r="H1012">
            <v>0</v>
          </cell>
          <cell r="I1012">
            <v>0</v>
          </cell>
          <cell r="J1012">
            <v>0</v>
          </cell>
          <cell r="K1012">
            <v>0</v>
          </cell>
          <cell r="L1012">
            <v>0</v>
          </cell>
          <cell r="M1012">
            <v>0</v>
          </cell>
          <cell r="N1012">
            <v>0</v>
          </cell>
          <cell r="O1012">
            <v>0</v>
          </cell>
        </row>
        <row r="1013">
          <cell r="D1013" t="str">
            <v>10800221102005172</v>
          </cell>
          <cell r="E1013" t="str">
            <v>校级基于吸附和催化技术的复合TiO2/A</v>
          </cell>
          <cell r="F1013" t="str">
            <v>何运兵</v>
          </cell>
          <cell r="G1013" t="str">
            <v>2011009</v>
          </cell>
          <cell r="H1013">
            <v>0</v>
          </cell>
          <cell r="I1013">
            <v>0</v>
          </cell>
          <cell r="J1013">
            <v>0</v>
          </cell>
          <cell r="K1013">
            <v>0</v>
          </cell>
          <cell r="L1013">
            <v>0</v>
          </cell>
          <cell r="M1013">
            <v>0</v>
          </cell>
          <cell r="N1013">
            <v>0</v>
          </cell>
          <cell r="O1013">
            <v>0</v>
          </cell>
        </row>
        <row r="1014">
          <cell r="D1014" t="str">
            <v>10800221102005173</v>
          </cell>
          <cell r="E1014" t="str">
            <v>省级智能响应纳米载药载体构效关系模型构建</v>
          </cell>
          <cell r="F1014" t="str">
            <v>黄相璇</v>
          </cell>
          <cell r="G1014" t="str">
            <v>2013053</v>
          </cell>
          <cell r="H1014">
            <v>0</v>
          </cell>
          <cell r="I1014">
            <v>0</v>
          </cell>
          <cell r="J1014">
            <v>0</v>
          </cell>
          <cell r="K1014">
            <v>0</v>
          </cell>
          <cell r="L1014">
            <v>0</v>
          </cell>
          <cell r="M1014">
            <v>0</v>
          </cell>
          <cell r="N1014">
            <v>0</v>
          </cell>
          <cell r="O1014">
            <v>0</v>
          </cell>
        </row>
        <row r="1015">
          <cell r="D1015" t="str">
            <v>10800221102005174</v>
          </cell>
          <cell r="E1015" t="str">
            <v>校级研究不同离子在石墨材料中的原位拉曼</v>
          </cell>
          <cell r="F1015" t="str">
            <v>李超</v>
          </cell>
          <cell r="G1015" t="str">
            <v>2017048</v>
          </cell>
          <cell r="H1015">
            <v>0</v>
          </cell>
          <cell r="I1015">
            <v>0</v>
          </cell>
          <cell r="J1015">
            <v>0</v>
          </cell>
          <cell r="K1015">
            <v>0</v>
          </cell>
          <cell r="L1015">
            <v>0</v>
          </cell>
          <cell r="M1015">
            <v>0</v>
          </cell>
          <cell r="N1015">
            <v>0</v>
          </cell>
          <cell r="O1015">
            <v>0</v>
          </cell>
        </row>
        <row r="1016">
          <cell r="D1016" t="str">
            <v>10800221102005175</v>
          </cell>
          <cell r="E1016" t="str">
            <v>校级新型非富勒烯有机太阳能电池给体材料的</v>
          </cell>
          <cell r="F1016" t="str">
            <v>廖俊旭</v>
          </cell>
          <cell r="G1016" t="str">
            <v>2018121</v>
          </cell>
          <cell r="H1016">
            <v>0</v>
          </cell>
          <cell r="I1016">
            <v>0</v>
          </cell>
          <cell r="J1016">
            <v>0</v>
          </cell>
          <cell r="K1016">
            <v>0</v>
          </cell>
          <cell r="L1016">
            <v>0</v>
          </cell>
          <cell r="M1016">
            <v>0</v>
          </cell>
          <cell r="N1016">
            <v>0</v>
          </cell>
          <cell r="O1016">
            <v>0</v>
          </cell>
        </row>
        <row r="1017">
          <cell r="D1017" t="str">
            <v>10800221102005176</v>
          </cell>
          <cell r="E1017" t="str">
            <v>校级聚碳酸酯催化降解研究</v>
          </cell>
          <cell r="F1017" t="str">
            <v>彭喆喆</v>
          </cell>
          <cell r="G1017" t="str">
            <v>2017162</v>
          </cell>
          <cell r="H1017">
            <v>0</v>
          </cell>
          <cell r="I1017">
            <v>0</v>
          </cell>
          <cell r="J1017">
            <v>0</v>
          </cell>
          <cell r="K1017">
            <v>0</v>
          </cell>
          <cell r="L1017">
            <v>0</v>
          </cell>
          <cell r="M1017">
            <v>0</v>
          </cell>
          <cell r="N1017">
            <v>0</v>
          </cell>
          <cell r="O1017">
            <v>0</v>
          </cell>
        </row>
        <row r="1018">
          <cell r="D1018" t="str">
            <v>10800221102005177</v>
          </cell>
          <cell r="E1018" t="str">
            <v>校级废旧钴酸锂电池的再生和重复利用</v>
          </cell>
          <cell r="F1018" t="str">
            <v>张刚</v>
          </cell>
          <cell r="G1018" t="str">
            <v>2013068</v>
          </cell>
          <cell r="H1018">
            <v>0</v>
          </cell>
          <cell r="I1018">
            <v>0</v>
          </cell>
          <cell r="J1018">
            <v>0</v>
          </cell>
          <cell r="K1018">
            <v>0</v>
          </cell>
          <cell r="L1018">
            <v>0</v>
          </cell>
          <cell r="M1018">
            <v>0</v>
          </cell>
          <cell r="N1018">
            <v>0</v>
          </cell>
          <cell r="O1018">
            <v>0</v>
          </cell>
        </row>
        <row r="1019">
          <cell r="D1019" t="str">
            <v>10800221102005178</v>
          </cell>
          <cell r="E1019" t="str">
            <v>省级天然多酚对壬基酚诱导的神经损伤的干预</v>
          </cell>
          <cell r="F1019" t="str">
            <v>刘晓珍</v>
          </cell>
          <cell r="G1019" t="str">
            <v>2017054</v>
          </cell>
          <cell r="H1019">
            <v>0</v>
          </cell>
          <cell r="I1019">
            <v>0</v>
          </cell>
          <cell r="J1019">
            <v>0</v>
          </cell>
          <cell r="K1019">
            <v>0</v>
          </cell>
          <cell r="L1019">
            <v>0</v>
          </cell>
          <cell r="M1019">
            <v>0</v>
          </cell>
          <cell r="N1019">
            <v>0</v>
          </cell>
          <cell r="O1019">
            <v>0</v>
          </cell>
        </row>
        <row r="1020">
          <cell r="D1020" t="str">
            <v>10800221102005179</v>
          </cell>
          <cell r="E1020" t="str">
            <v>校级无添加儿童香肠的研发</v>
          </cell>
          <cell r="F1020" t="str">
            <v>肖珊</v>
          </cell>
          <cell r="G1020" t="str">
            <v>2018283</v>
          </cell>
          <cell r="H1020">
            <v>0</v>
          </cell>
          <cell r="I1020">
            <v>0</v>
          </cell>
          <cell r="J1020">
            <v>0</v>
          </cell>
          <cell r="K1020">
            <v>0</v>
          </cell>
          <cell r="L1020">
            <v>0</v>
          </cell>
          <cell r="M1020">
            <v>0</v>
          </cell>
          <cell r="N1020">
            <v>0</v>
          </cell>
          <cell r="O1020">
            <v>0</v>
          </cell>
        </row>
        <row r="1021">
          <cell r="D1021" t="str">
            <v>10800221102005180</v>
          </cell>
          <cell r="E1021" t="str">
            <v>省级废PET的资源化利用</v>
          </cell>
          <cell r="F1021" t="str">
            <v>张刚</v>
          </cell>
          <cell r="G1021" t="str">
            <v>2013068</v>
          </cell>
          <cell r="H1021">
            <v>0</v>
          </cell>
          <cell r="I1021">
            <v>0</v>
          </cell>
          <cell r="J1021">
            <v>0</v>
          </cell>
          <cell r="K1021">
            <v>0</v>
          </cell>
          <cell r="L1021">
            <v>0</v>
          </cell>
          <cell r="M1021">
            <v>0</v>
          </cell>
          <cell r="N1021">
            <v>0</v>
          </cell>
          <cell r="O1021">
            <v>0</v>
          </cell>
        </row>
        <row r="1022">
          <cell r="D1022" t="str">
            <v>10800221102005181</v>
          </cell>
          <cell r="E1022" t="str">
            <v>省级基于涡激振动栅的压电能量收集器的设计</v>
          </cell>
          <cell r="F1022" t="str">
            <v>陶实</v>
          </cell>
          <cell r="G1022" t="str">
            <v>2017071</v>
          </cell>
          <cell r="H1022">
            <v>0</v>
          </cell>
          <cell r="I1022">
            <v>0</v>
          </cell>
          <cell r="J1022">
            <v>0</v>
          </cell>
          <cell r="K1022">
            <v>0</v>
          </cell>
          <cell r="L1022">
            <v>0</v>
          </cell>
          <cell r="M1022">
            <v>0</v>
          </cell>
          <cell r="N1022">
            <v>0</v>
          </cell>
          <cell r="O1022">
            <v>0</v>
          </cell>
        </row>
        <row r="1023">
          <cell r="D1023" t="str">
            <v>10800221102005182</v>
          </cell>
          <cell r="E1023" t="str">
            <v>校级非贵金属碳纳米材料催化氧化异丙苯的性</v>
          </cell>
          <cell r="F1023" t="str">
            <v>张书艳</v>
          </cell>
          <cell r="G1023" t="str">
            <v>2017160</v>
          </cell>
          <cell r="H1023">
            <v>0</v>
          </cell>
          <cell r="I1023">
            <v>0</v>
          </cell>
          <cell r="J1023">
            <v>0</v>
          </cell>
          <cell r="K1023">
            <v>0</v>
          </cell>
          <cell r="L1023">
            <v>0</v>
          </cell>
          <cell r="M1023">
            <v>0</v>
          </cell>
          <cell r="N1023">
            <v>0</v>
          </cell>
          <cell r="O1023">
            <v>0</v>
          </cell>
        </row>
        <row r="1024">
          <cell r="D1024" t="str">
            <v>10800221102005183</v>
          </cell>
          <cell r="E1024" t="str">
            <v>校级面向校园全地形结构的运输小车的设计与</v>
          </cell>
          <cell r="F1024" t="str">
            <v>黄建钊</v>
          </cell>
          <cell r="G1024" t="str">
            <v>2002037</v>
          </cell>
          <cell r="H1024">
            <v>0</v>
          </cell>
          <cell r="I1024">
            <v>0</v>
          </cell>
          <cell r="J1024">
            <v>0</v>
          </cell>
          <cell r="K1024">
            <v>0</v>
          </cell>
          <cell r="L1024">
            <v>0</v>
          </cell>
          <cell r="M1024">
            <v>0</v>
          </cell>
          <cell r="N1024">
            <v>0</v>
          </cell>
          <cell r="O1024">
            <v>0</v>
          </cell>
        </row>
        <row r="1025">
          <cell r="D1025" t="str">
            <v>10800221102005184</v>
          </cell>
          <cell r="E1025" t="str">
            <v>省级基于半导体的非接触抓取末端执行器</v>
          </cell>
          <cell r="F1025" t="str">
            <v>孙振忠</v>
          </cell>
          <cell r="G1025" t="str">
            <v>2006080</v>
          </cell>
          <cell r="H1025">
            <v>0</v>
          </cell>
          <cell r="I1025">
            <v>0</v>
          </cell>
          <cell r="J1025">
            <v>0</v>
          </cell>
          <cell r="K1025">
            <v>0</v>
          </cell>
          <cell r="L1025">
            <v>0</v>
          </cell>
          <cell r="M1025">
            <v>0</v>
          </cell>
          <cell r="N1025">
            <v>0</v>
          </cell>
          <cell r="O1025">
            <v>0</v>
          </cell>
        </row>
        <row r="1026">
          <cell r="D1026" t="str">
            <v>10800221102005185</v>
          </cell>
          <cell r="E1026" t="str">
            <v>校级激光雷达扫描系统</v>
          </cell>
          <cell r="F1026" t="str">
            <v>黄建钊</v>
          </cell>
          <cell r="G1026" t="str">
            <v>2002037</v>
          </cell>
          <cell r="H1026">
            <v>0</v>
          </cell>
          <cell r="I1026">
            <v>0</v>
          </cell>
          <cell r="J1026">
            <v>0</v>
          </cell>
          <cell r="K1026">
            <v>0</v>
          </cell>
          <cell r="L1026">
            <v>0</v>
          </cell>
          <cell r="M1026">
            <v>0</v>
          </cell>
          <cell r="N1026">
            <v>0</v>
          </cell>
          <cell r="O1026">
            <v>0</v>
          </cell>
        </row>
        <row r="1027">
          <cell r="D1027" t="str">
            <v>10800221102005186</v>
          </cell>
          <cell r="E1027" t="str">
            <v>校级一种作为可跟随式的载物架的平衡小车</v>
          </cell>
          <cell r="F1027" t="str">
            <v>邓世春</v>
          </cell>
          <cell r="G1027" t="str">
            <v>2012037</v>
          </cell>
          <cell r="H1027">
            <v>0</v>
          </cell>
          <cell r="I1027">
            <v>0</v>
          </cell>
          <cell r="J1027">
            <v>0</v>
          </cell>
          <cell r="K1027">
            <v>0</v>
          </cell>
          <cell r="L1027">
            <v>0</v>
          </cell>
          <cell r="M1027">
            <v>0</v>
          </cell>
          <cell r="N1027">
            <v>0</v>
          </cell>
          <cell r="O1027">
            <v>0</v>
          </cell>
        </row>
        <row r="1028">
          <cell r="D1028" t="str">
            <v>10800221102005187</v>
          </cell>
          <cell r="E1028" t="str">
            <v>国家级基于多光谱成像无人机在农业中的监测</v>
          </cell>
          <cell r="F1028" t="str">
            <v>王岩</v>
          </cell>
          <cell r="G1028" t="str">
            <v>2018041</v>
          </cell>
          <cell r="H1028">
            <v>0</v>
          </cell>
          <cell r="I1028">
            <v>0</v>
          </cell>
          <cell r="J1028">
            <v>0</v>
          </cell>
          <cell r="K1028">
            <v>0</v>
          </cell>
          <cell r="L1028">
            <v>0</v>
          </cell>
          <cell r="M1028">
            <v>0</v>
          </cell>
          <cell r="N1028">
            <v>0</v>
          </cell>
          <cell r="O1028">
            <v>0</v>
          </cell>
        </row>
        <row r="1029">
          <cell r="D1029" t="str">
            <v>10800221102005188</v>
          </cell>
          <cell r="E1029" t="str">
            <v>校级全自动喷药涂敷治疗治疗机构研究</v>
          </cell>
          <cell r="F1029" t="str">
            <v>叶国良</v>
          </cell>
          <cell r="G1029" t="str">
            <v>2015802</v>
          </cell>
          <cell r="H1029">
            <v>0</v>
          </cell>
          <cell r="I1029">
            <v>0</v>
          </cell>
          <cell r="J1029">
            <v>0</v>
          </cell>
          <cell r="K1029">
            <v>0</v>
          </cell>
          <cell r="L1029">
            <v>0</v>
          </cell>
          <cell r="M1029">
            <v>0</v>
          </cell>
          <cell r="N1029">
            <v>0</v>
          </cell>
          <cell r="O1029">
            <v>0</v>
          </cell>
        </row>
        <row r="1030">
          <cell r="D1030" t="str">
            <v>10800221102005189</v>
          </cell>
          <cell r="E1030" t="str">
            <v>省级折纸形态的参数化设计应用</v>
          </cell>
          <cell r="F1030" t="str">
            <v>谢黎</v>
          </cell>
          <cell r="G1030" t="str">
            <v>2004031</v>
          </cell>
          <cell r="H1030">
            <v>0</v>
          </cell>
          <cell r="I1030">
            <v>0</v>
          </cell>
          <cell r="J1030">
            <v>0</v>
          </cell>
          <cell r="K1030">
            <v>0</v>
          </cell>
          <cell r="L1030">
            <v>0</v>
          </cell>
          <cell r="M1030">
            <v>0</v>
          </cell>
          <cell r="N1030">
            <v>0</v>
          </cell>
          <cell r="O1030">
            <v>0</v>
          </cell>
        </row>
        <row r="1031">
          <cell r="D1031" t="str">
            <v>10800221102005190</v>
          </cell>
          <cell r="E1031" t="str">
            <v>省级便携式负压消毒防疫隔离舱</v>
          </cell>
          <cell r="F1031" t="str">
            <v>陈海彬</v>
          </cell>
          <cell r="G1031" t="str">
            <v>2007041</v>
          </cell>
          <cell r="H1031">
            <v>0</v>
          </cell>
          <cell r="I1031">
            <v>0</v>
          </cell>
          <cell r="J1031">
            <v>0</v>
          </cell>
          <cell r="K1031">
            <v>0</v>
          </cell>
          <cell r="L1031">
            <v>0</v>
          </cell>
          <cell r="M1031">
            <v>0</v>
          </cell>
          <cell r="N1031">
            <v>0</v>
          </cell>
          <cell r="O1031">
            <v>0</v>
          </cell>
        </row>
        <row r="1032">
          <cell r="D1032" t="str">
            <v>10800221102005191</v>
          </cell>
          <cell r="E1032" t="str">
            <v>校级基于计算机视觉的车牌识别无人机器人</v>
          </cell>
          <cell r="F1032" t="str">
            <v>黄楚刁</v>
          </cell>
          <cell r="G1032" t="str">
            <v>2011013</v>
          </cell>
          <cell r="H1032">
            <v>0</v>
          </cell>
          <cell r="I1032">
            <v>0</v>
          </cell>
          <cell r="J1032">
            <v>0</v>
          </cell>
          <cell r="K1032">
            <v>0</v>
          </cell>
          <cell r="L1032">
            <v>0</v>
          </cell>
          <cell r="M1032">
            <v>0</v>
          </cell>
          <cell r="N1032">
            <v>0</v>
          </cell>
          <cell r="O1032">
            <v>0</v>
          </cell>
        </row>
        <row r="1033">
          <cell r="D1033" t="str">
            <v>10800221102005192</v>
          </cell>
          <cell r="E1033" t="str">
            <v>校级多传感器融合的水域检测机器人</v>
          </cell>
          <cell r="F1033" t="str">
            <v>李钰田</v>
          </cell>
          <cell r="G1033" t="str">
            <v>2009027</v>
          </cell>
          <cell r="H1033">
            <v>0</v>
          </cell>
          <cell r="I1033">
            <v>0</v>
          </cell>
          <cell r="J1033">
            <v>0</v>
          </cell>
          <cell r="K1033">
            <v>0</v>
          </cell>
          <cell r="L1033">
            <v>0</v>
          </cell>
          <cell r="M1033">
            <v>0</v>
          </cell>
          <cell r="N1033">
            <v>0</v>
          </cell>
          <cell r="O1033">
            <v>0</v>
          </cell>
        </row>
        <row r="1034">
          <cell r="D1034" t="str">
            <v>10800221102005193</v>
          </cell>
          <cell r="E1034" t="str">
            <v>国家级集成fpga芯片的工业大数据边缘计</v>
          </cell>
          <cell r="F1034" t="str">
            <v>张绍辉</v>
          </cell>
          <cell r="G1034" t="str">
            <v>2020037</v>
          </cell>
          <cell r="H1034">
            <v>0</v>
          </cell>
          <cell r="I1034">
            <v>0</v>
          </cell>
          <cell r="J1034">
            <v>0</v>
          </cell>
          <cell r="K1034">
            <v>0</v>
          </cell>
          <cell r="L1034">
            <v>0</v>
          </cell>
          <cell r="M1034">
            <v>0</v>
          </cell>
          <cell r="N1034">
            <v>0</v>
          </cell>
          <cell r="O1034">
            <v>0</v>
          </cell>
        </row>
        <row r="1035">
          <cell r="D1035" t="str">
            <v>10800221102005194</v>
          </cell>
          <cell r="E1035" t="str">
            <v>校级基于混合视觉的全自动分拣机器人</v>
          </cell>
          <cell r="F1035" t="str">
            <v>陈凤宜</v>
          </cell>
          <cell r="G1035" t="str">
            <v>2017153</v>
          </cell>
          <cell r="H1035">
            <v>0</v>
          </cell>
          <cell r="I1035">
            <v>0</v>
          </cell>
          <cell r="J1035">
            <v>0</v>
          </cell>
          <cell r="K1035">
            <v>0</v>
          </cell>
          <cell r="L1035">
            <v>0</v>
          </cell>
          <cell r="M1035">
            <v>0</v>
          </cell>
          <cell r="N1035">
            <v>0</v>
          </cell>
          <cell r="O1035">
            <v>0</v>
          </cell>
        </row>
        <row r="1036">
          <cell r="D1036" t="str">
            <v>10800221102005195</v>
          </cell>
          <cell r="E1036" t="str">
            <v>省级基于极限学习机的故障诊断系统开发</v>
          </cell>
          <cell r="F1036" t="str">
            <v>洪颖</v>
          </cell>
          <cell r="G1036" t="str">
            <v>2017159</v>
          </cell>
          <cell r="H1036">
            <v>0</v>
          </cell>
          <cell r="I1036">
            <v>0</v>
          </cell>
          <cell r="J1036">
            <v>0</v>
          </cell>
          <cell r="K1036">
            <v>0</v>
          </cell>
          <cell r="L1036">
            <v>0</v>
          </cell>
          <cell r="M1036">
            <v>0</v>
          </cell>
          <cell r="N1036">
            <v>0</v>
          </cell>
          <cell r="O1036">
            <v>0</v>
          </cell>
        </row>
        <row r="1037">
          <cell r="D1037" t="str">
            <v>10800221102005196</v>
          </cell>
          <cell r="E1037" t="str">
            <v>省级基于双目视觉的SLAM四旋翼无人机</v>
          </cell>
          <cell r="F1037" t="str">
            <v>武静</v>
          </cell>
          <cell r="G1037" t="str">
            <v>2017045</v>
          </cell>
          <cell r="H1037">
            <v>0</v>
          </cell>
          <cell r="I1037">
            <v>0</v>
          </cell>
          <cell r="J1037">
            <v>0</v>
          </cell>
          <cell r="K1037">
            <v>0</v>
          </cell>
          <cell r="L1037">
            <v>0</v>
          </cell>
          <cell r="M1037">
            <v>0</v>
          </cell>
          <cell r="N1037">
            <v>0</v>
          </cell>
          <cell r="O1037">
            <v>0</v>
          </cell>
        </row>
        <row r="1038">
          <cell r="D1038" t="str">
            <v>10800221102005197</v>
          </cell>
          <cell r="E1038" t="str">
            <v>校级低成本的快速部署的Delta型并联机</v>
          </cell>
          <cell r="F1038" t="str">
            <v>林小夏</v>
          </cell>
          <cell r="G1038" t="str">
            <v>2016017</v>
          </cell>
          <cell r="H1038">
            <v>0</v>
          </cell>
          <cell r="I1038">
            <v>0</v>
          </cell>
          <cell r="J1038">
            <v>0</v>
          </cell>
          <cell r="K1038">
            <v>0</v>
          </cell>
          <cell r="L1038">
            <v>0</v>
          </cell>
          <cell r="M1038">
            <v>0</v>
          </cell>
          <cell r="N1038">
            <v>0</v>
          </cell>
          <cell r="O1038">
            <v>0</v>
          </cell>
        </row>
        <row r="1039">
          <cell r="D1039" t="str">
            <v>10800221102005198</v>
          </cell>
          <cell r="E1039" t="str">
            <v>校级基于计算机视觉的无人机移动平台降落技</v>
          </cell>
          <cell r="F1039" t="str">
            <v>曹晓畅</v>
          </cell>
          <cell r="G1039" t="str">
            <v>2012045</v>
          </cell>
          <cell r="H1039">
            <v>0</v>
          </cell>
          <cell r="I1039">
            <v>0</v>
          </cell>
          <cell r="J1039">
            <v>0</v>
          </cell>
          <cell r="K1039">
            <v>0</v>
          </cell>
          <cell r="L1039">
            <v>0</v>
          </cell>
          <cell r="M1039">
            <v>0</v>
          </cell>
          <cell r="N1039">
            <v>0</v>
          </cell>
          <cell r="O1039">
            <v>0</v>
          </cell>
        </row>
        <row r="1040">
          <cell r="D1040" t="str">
            <v>10800221102005199</v>
          </cell>
          <cell r="E1040" t="str">
            <v>校级基于迁移学习的工业机器人运行状态检测</v>
          </cell>
          <cell r="F1040" t="str">
            <v>王曼</v>
          </cell>
          <cell r="G1040" t="str">
            <v>2018277</v>
          </cell>
          <cell r="H1040">
            <v>0</v>
          </cell>
          <cell r="I1040">
            <v>0</v>
          </cell>
          <cell r="J1040">
            <v>0</v>
          </cell>
          <cell r="K1040">
            <v>0</v>
          </cell>
          <cell r="L1040">
            <v>0</v>
          </cell>
          <cell r="M1040">
            <v>0</v>
          </cell>
          <cell r="N1040">
            <v>0</v>
          </cell>
          <cell r="O1040">
            <v>0</v>
          </cell>
        </row>
        <row r="1041">
          <cell r="D1041" t="str">
            <v>10800221102005200</v>
          </cell>
          <cell r="E1041" t="str">
            <v>校级基于LQR的高精度无人机自动控制系统</v>
          </cell>
          <cell r="F1041" t="str">
            <v>李帅</v>
          </cell>
          <cell r="G1041" t="str">
            <v>2004009</v>
          </cell>
          <cell r="H1041">
            <v>0</v>
          </cell>
          <cell r="I1041">
            <v>0</v>
          </cell>
          <cell r="J1041">
            <v>0</v>
          </cell>
          <cell r="K1041">
            <v>0</v>
          </cell>
          <cell r="L1041">
            <v>0</v>
          </cell>
          <cell r="M1041">
            <v>0</v>
          </cell>
          <cell r="N1041">
            <v>0</v>
          </cell>
          <cell r="O1041">
            <v>0</v>
          </cell>
        </row>
        <row r="1042">
          <cell r="D1042" t="str">
            <v>10800221102005201</v>
          </cell>
          <cell r="E1042" t="str">
            <v>国家级未来建造新模式—无人机3D打印建筑</v>
          </cell>
          <cell r="F1042" t="str">
            <v>郭建文</v>
          </cell>
          <cell r="G1042" t="str">
            <v>2011012</v>
          </cell>
          <cell r="H1042">
            <v>0</v>
          </cell>
          <cell r="I1042">
            <v>0</v>
          </cell>
          <cell r="J1042">
            <v>0</v>
          </cell>
          <cell r="K1042">
            <v>0</v>
          </cell>
          <cell r="L1042">
            <v>0</v>
          </cell>
          <cell r="M1042">
            <v>0</v>
          </cell>
          <cell r="N1042">
            <v>0</v>
          </cell>
          <cell r="O1042">
            <v>0</v>
          </cell>
        </row>
        <row r="1043">
          <cell r="D1043" t="str">
            <v>10800221102005202</v>
          </cell>
          <cell r="E1043" t="str">
            <v>省级基于动态视觉传感的转速测量仪器开发</v>
          </cell>
          <cell r="F1043" t="str">
            <v>曹晓畅</v>
          </cell>
          <cell r="G1043" t="str">
            <v>2012045</v>
          </cell>
          <cell r="H1043">
            <v>0</v>
          </cell>
          <cell r="I1043">
            <v>0</v>
          </cell>
          <cell r="J1043">
            <v>0</v>
          </cell>
          <cell r="K1043">
            <v>0</v>
          </cell>
          <cell r="L1043">
            <v>0</v>
          </cell>
          <cell r="M1043">
            <v>0</v>
          </cell>
          <cell r="N1043">
            <v>0</v>
          </cell>
          <cell r="O1043">
            <v>0</v>
          </cell>
        </row>
        <row r="1044">
          <cell r="D1044" t="str">
            <v>10800221102005203</v>
          </cell>
          <cell r="E1044" t="str">
            <v>省级面向颈椎病的全自动艾灸治疗机研究</v>
          </cell>
          <cell r="F1044" t="str">
            <v>张兵</v>
          </cell>
          <cell r="G1044" t="str">
            <v>2017066</v>
          </cell>
          <cell r="H1044">
            <v>0</v>
          </cell>
          <cell r="I1044">
            <v>0</v>
          </cell>
          <cell r="J1044">
            <v>0</v>
          </cell>
          <cell r="K1044">
            <v>0</v>
          </cell>
          <cell r="L1044">
            <v>0</v>
          </cell>
          <cell r="M1044">
            <v>0</v>
          </cell>
          <cell r="N1044">
            <v>0</v>
          </cell>
          <cell r="O1044">
            <v>0</v>
          </cell>
        </row>
        <row r="1045">
          <cell r="D1045" t="str">
            <v>10800221102005204</v>
          </cell>
          <cell r="E1045" t="str">
            <v>省级“互联网+”口腔云诊断与智能工厂——</v>
          </cell>
          <cell r="F1045" t="str">
            <v>陈盛贵</v>
          </cell>
          <cell r="G1045" t="str">
            <v>2008035</v>
          </cell>
          <cell r="H1045">
            <v>0</v>
          </cell>
          <cell r="I1045">
            <v>0</v>
          </cell>
          <cell r="J1045">
            <v>0</v>
          </cell>
          <cell r="K1045">
            <v>0</v>
          </cell>
          <cell r="L1045">
            <v>0</v>
          </cell>
          <cell r="M1045">
            <v>0</v>
          </cell>
          <cell r="N1045">
            <v>0</v>
          </cell>
          <cell r="O1045">
            <v>0</v>
          </cell>
        </row>
        <row r="1046">
          <cell r="D1046" t="str">
            <v>10800221102005205</v>
          </cell>
          <cell r="E1046" t="str">
            <v>校级遇见莞香</v>
          </cell>
          <cell r="F1046" t="str">
            <v>王铁球</v>
          </cell>
          <cell r="G1046" t="str">
            <v>2003097</v>
          </cell>
          <cell r="H1046">
            <v>0</v>
          </cell>
          <cell r="I1046">
            <v>0</v>
          </cell>
          <cell r="J1046">
            <v>0</v>
          </cell>
          <cell r="K1046">
            <v>0</v>
          </cell>
          <cell r="L1046">
            <v>0</v>
          </cell>
          <cell r="M1046">
            <v>0</v>
          </cell>
          <cell r="N1046">
            <v>0</v>
          </cell>
          <cell r="O1046">
            <v>0</v>
          </cell>
        </row>
        <row r="1047">
          <cell r="D1047" t="str">
            <v>10800221102005206</v>
          </cell>
          <cell r="E1047" t="str">
            <v>省级基于Vue.js及RESTful实现</v>
          </cell>
          <cell r="F1047" t="str">
            <v>李钰田</v>
          </cell>
          <cell r="G1047" t="str">
            <v>2009027</v>
          </cell>
          <cell r="H1047">
            <v>0</v>
          </cell>
          <cell r="I1047">
            <v>0</v>
          </cell>
          <cell r="J1047">
            <v>0</v>
          </cell>
          <cell r="K1047">
            <v>0</v>
          </cell>
          <cell r="L1047">
            <v>0</v>
          </cell>
          <cell r="M1047">
            <v>0</v>
          </cell>
          <cell r="N1047">
            <v>0</v>
          </cell>
          <cell r="O1047">
            <v>0</v>
          </cell>
        </row>
        <row r="1048">
          <cell r="D1048" t="str">
            <v>10800221102005207</v>
          </cell>
          <cell r="E1048" t="str">
            <v>校级高层住宅环保降温系统</v>
          </cell>
          <cell r="F1048" t="str">
            <v>尹玲</v>
          </cell>
          <cell r="G1048" t="str">
            <v>2014016</v>
          </cell>
          <cell r="H1048">
            <v>0</v>
          </cell>
          <cell r="I1048">
            <v>0</v>
          </cell>
          <cell r="J1048">
            <v>0</v>
          </cell>
          <cell r="K1048">
            <v>0</v>
          </cell>
          <cell r="L1048">
            <v>0</v>
          </cell>
          <cell r="M1048">
            <v>0</v>
          </cell>
          <cell r="N1048">
            <v>0</v>
          </cell>
          <cell r="O1048">
            <v>0</v>
          </cell>
        </row>
        <row r="1049">
          <cell r="D1049" t="str">
            <v>10800221102005208</v>
          </cell>
          <cell r="E1049" t="str">
            <v>省级电热伸缩人工肌肉的研发及机械臂应用</v>
          </cell>
          <cell r="F1049" t="str">
            <v>黄泳波</v>
          </cell>
          <cell r="G1049" t="str">
            <v>2005089</v>
          </cell>
          <cell r="H1049">
            <v>0</v>
          </cell>
          <cell r="I1049">
            <v>0</v>
          </cell>
          <cell r="J1049">
            <v>0</v>
          </cell>
          <cell r="K1049">
            <v>0</v>
          </cell>
          <cell r="L1049">
            <v>0</v>
          </cell>
          <cell r="M1049">
            <v>0</v>
          </cell>
          <cell r="N1049">
            <v>0</v>
          </cell>
          <cell r="O1049">
            <v>0</v>
          </cell>
        </row>
        <row r="1050">
          <cell r="D1050" t="str">
            <v>10800221102005209</v>
          </cell>
          <cell r="E1050" t="str">
            <v>校级双滚刀切纸机调隙齿轮研制</v>
          </cell>
          <cell r="F1050" t="str">
            <v>李荣泳</v>
          </cell>
          <cell r="G1050" t="str">
            <v>2007042</v>
          </cell>
          <cell r="H1050">
            <v>0</v>
          </cell>
          <cell r="I1050">
            <v>0</v>
          </cell>
          <cell r="J1050">
            <v>0</v>
          </cell>
          <cell r="K1050">
            <v>0</v>
          </cell>
          <cell r="L1050">
            <v>0</v>
          </cell>
          <cell r="M1050">
            <v>0</v>
          </cell>
          <cell r="N1050">
            <v>0</v>
          </cell>
          <cell r="O1050">
            <v>0</v>
          </cell>
        </row>
        <row r="1051">
          <cell r="D1051" t="str">
            <v>10800221102005210</v>
          </cell>
          <cell r="E1051" t="str">
            <v>校级工业切纸机刀轴的仿真与优化</v>
          </cell>
          <cell r="F1051" t="str">
            <v>李荣泳</v>
          </cell>
          <cell r="G1051" t="str">
            <v>2007042</v>
          </cell>
          <cell r="H1051">
            <v>0</v>
          </cell>
          <cell r="I1051">
            <v>0</v>
          </cell>
          <cell r="J1051">
            <v>0</v>
          </cell>
          <cell r="K1051">
            <v>0</v>
          </cell>
          <cell r="L1051">
            <v>0</v>
          </cell>
          <cell r="M1051">
            <v>0</v>
          </cell>
          <cell r="N1051">
            <v>0</v>
          </cell>
          <cell r="O1051">
            <v>0</v>
          </cell>
        </row>
        <row r="1052">
          <cell r="D1052" t="str">
            <v>10800221102005211</v>
          </cell>
          <cell r="E1052" t="str">
            <v>校级面向小型水域的智能水面垃圾清理机器人</v>
          </cell>
          <cell r="F1052" t="str">
            <v>荆建军</v>
          </cell>
          <cell r="G1052" t="str">
            <v>2005020</v>
          </cell>
          <cell r="H1052">
            <v>0</v>
          </cell>
          <cell r="I1052">
            <v>0</v>
          </cell>
          <cell r="J1052">
            <v>0</v>
          </cell>
          <cell r="K1052">
            <v>0</v>
          </cell>
          <cell r="L1052">
            <v>0</v>
          </cell>
          <cell r="M1052">
            <v>0</v>
          </cell>
          <cell r="N1052">
            <v>0</v>
          </cell>
          <cell r="O1052">
            <v>0</v>
          </cell>
        </row>
        <row r="1053">
          <cell r="D1053" t="str">
            <v>10800221102005212</v>
          </cell>
          <cell r="E1053" t="str">
            <v>校级“粤港澳大湾区文化融合发展”背景下高</v>
          </cell>
          <cell r="F1053" t="str">
            <v>王铁球</v>
          </cell>
          <cell r="G1053" t="str">
            <v>2003097</v>
          </cell>
          <cell r="H1053">
            <v>0</v>
          </cell>
          <cell r="I1053">
            <v>0</v>
          </cell>
          <cell r="J1053">
            <v>0</v>
          </cell>
          <cell r="K1053">
            <v>0</v>
          </cell>
          <cell r="L1053">
            <v>0</v>
          </cell>
          <cell r="M1053">
            <v>0</v>
          </cell>
          <cell r="N1053">
            <v>0</v>
          </cell>
          <cell r="O1053">
            <v>0</v>
          </cell>
        </row>
        <row r="1054">
          <cell r="D1054" t="str">
            <v>10800221102005213</v>
          </cell>
          <cell r="E1054" t="str">
            <v>省级基于机器视觉的阅读姿态矫正系统</v>
          </cell>
          <cell r="F1054" t="str">
            <v>孙振忠</v>
          </cell>
          <cell r="G1054" t="str">
            <v>2006080</v>
          </cell>
          <cell r="H1054">
            <v>0</v>
          </cell>
          <cell r="I1054">
            <v>0</v>
          </cell>
          <cell r="J1054">
            <v>0</v>
          </cell>
          <cell r="K1054">
            <v>0</v>
          </cell>
          <cell r="L1054">
            <v>0</v>
          </cell>
          <cell r="M1054">
            <v>0</v>
          </cell>
          <cell r="N1054">
            <v>0</v>
          </cell>
          <cell r="O1054">
            <v>0</v>
          </cell>
        </row>
        <row r="1055">
          <cell r="D1055" t="str">
            <v>10800221102005214</v>
          </cell>
          <cell r="E1055" t="str">
            <v>校级基于运动控制的篆刻机</v>
          </cell>
          <cell r="F1055" t="str">
            <v>汪超</v>
          </cell>
          <cell r="G1055" t="str">
            <v>2018119</v>
          </cell>
          <cell r="H1055">
            <v>0</v>
          </cell>
          <cell r="I1055">
            <v>0</v>
          </cell>
          <cell r="J1055">
            <v>0</v>
          </cell>
          <cell r="K1055">
            <v>0</v>
          </cell>
          <cell r="L1055">
            <v>0</v>
          </cell>
          <cell r="M1055">
            <v>0</v>
          </cell>
          <cell r="N1055">
            <v>0</v>
          </cell>
          <cell r="O1055">
            <v>0</v>
          </cell>
        </row>
        <row r="1056">
          <cell r="D1056" t="str">
            <v>10800221102005215</v>
          </cell>
          <cell r="E1056" t="str">
            <v>校级基于雷达自主建模的扫地机器人</v>
          </cell>
          <cell r="F1056" t="str">
            <v>李川</v>
          </cell>
          <cell r="G1056" t="str">
            <v>2016810</v>
          </cell>
          <cell r="H1056">
            <v>0</v>
          </cell>
          <cell r="I1056">
            <v>0</v>
          </cell>
          <cell r="J1056">
            <v>0</v>
          </cell>
          <cell r="K1056">
            <v>0</v>
          </cell>
          <cell r="L1056">
            <v>0</v>
          </cell>
          <cell r="M1056">
            <v>0</v>
          </cell>
          <cell r="N1056">
            <v>0</v>
          </cell>
          <cell r="O1056">
            <v>0</v>
          </cell>
        </row>
        <row r="1057">
          <cell r="D1057" t="str">
            <v>10800221102005216</v>
          </cell>
          <cell r="E1057" t="str">
            <v>校级手工扎染工艺在灯具设计中的应用</v>
          </cell>
          <cell r="F1057" t="str">
            <v>张乃沃</v>
          </cell>
          <cell r="G1057" t="str">
            <v>2007055</v>
          </cell>
          <cell r="H1057">
            <v>0</v>
          </cell>
          <cell r="I1057">
            <v>0</v>
          </cell>
          <cell r="J1057">
            <v>0</v>
          </cell>
          <cell r="K1057">
            <v>0</v>
          </cell>
          <cell r="L1057">
            <v>0</v>
          </cell>
          <cell r="M1057">
            <v>0</v>
          </cell>
          <cell r="N1057">
            <v>0</v>
          </cell>
          <cell r="O1057">
            <v>0</v>
          </cell>
        </row>
        <row r="1058">
          <cell r="D1058" t="str">
            <v>10800221102005217</v>
          </cell>
          <cell r="E1058" t="str">
            <v>省级应用于蛋类商品家禽养殖场的智能拾蛋机</v>
          </cell>
          <cell r="F1058" t="str">
            <v>韩利芬</v>
          </cell>
          <cell r="G1058" t="str">
            <v>2006005</v>
          </cell>
          <cell r="H1058">
            <v>0</v>
          </cell>
          <cell r="I1058">
            <v>0</v>
          </cell>
          <cell r="J1058">
            <v>0</v>
          </cell>
          <cell r="K1058">
            <v>0</v>
          </cell>
          <cell r="L1058">
            <v>0</v>
          </cell>
          <cell r="M1058">
            <v>0</v>
          </cell>
          <cell r="N1058">
            <v>0</v>
          </cell>
          <cell r="O1058">
            <v>0</v>
          </cell>
        </row>
        <row r="1059">
          <cell r="D1059" t="str">
            <v>10800221102005218</v>
          </cell>
          <cell r="E1059" t="str">
            <v>校级智能语音互动服务型机器人</v>
          </cell>
          <cell r="F1059" t="str">
            <v>肖毅</v>
          </cell>
          <cell r="G1059" t="str">
            <v>2012053</v>
          </cell>
          <cell r="H1059">
            <v>0</v>
          </cell>
          <cell r="I1059">
            <v>0</v>
          </cell>
          <cell r="J1059">
            <v>0</v>
          </cell>
          <cell r="K1059">
            <v>0</v>
          </cell>
          <cell r="L1059">
            <v>0</v>
          </cell>
          <cell r="M1059">
            <v>0</v>
          </cell>
          <cell r="N1059">
            <v>0</v>
          </cell>
          <cell r="O1059">
            <v>0</v>
          </cell>
        </row>
        <row r="1060">
          <cell r="D1060" t="str">
            <v>10800221102005220</v>
          </cell>
          <cell r="E1060" t="str">
            <v>校级基于红外遥控编码的电动窗户</v>
          </cell>
          <cell r="F1060" t="str">
            <v>林朝阳</v>
          </cell>
          <cell r="G1060" t="str">
            <v>2006082</v>
          </cell>
          <cell r="H1060">
            <v>0</v>
          </cell>
          <cell r="I1060">
            <v>0</v>
          </cell>
          <cell r="J1060">
            <v>0</v>
          </cell>
          <cell r="K1060">
            <v>0</v>
          </cell>
          <cell r="L1060">
            <v>0</v>
          </cell>
          <cell r="M1060">
            <v>0</v>
          </cell>
          <cell r="N1060">
            <v>0</v>
          </cell>
          <cell r="O1060">
            <v>0</v>
          </cell>
        </row>
        <row r="1061">
          <cell r="D1061" t="str">
            <v>10800221102005221</v>
          </cell>
          <cell r="E1061" t="str">
            <v>国家级基于激光雷达建图的无人机与并行机器</v>
          </cell>
          <cell r="F1061" t="str">
            <v>张智聪</v>
          </cell>
          <cell r="G1061" t="str">
            <v>2009003</v>
          </cell>
          <cell r="H1061">
            <v>0</v>
          </cell>
          <cell r="I1061">
            <v>0</v>
          </cell>
          <cell r="J1061">
            <v>0</v>
          </cell>
          <cell r="K1061">
            <v>0</v>
          </cell>
          <cell r="L1061">
            <v>0</v>
          </cell>
          <cell r="M1061">
            <v>0</v>
          </cell>
          <cell r="N1061">
            <v>0</v>
          </cell>
          <cell r="O1061">
            <v>0</v>
          </cell>
        </row>
        <row r="1062">
          <cell r="D1062" t="str">
            <v>10800221102005222</v>
          </cell>
          <cell r="E1062" t="str">
            <v>省级轨道自动巡航灭火设备的设计与优化</v>
          </cell>
          <cell r="F1062" t="str">
            <v>李荣泳</v>
          </cell>
          <cell r="G1062" t="str">
            <v>2007042</v>
          </cell>
          <cell r="H1062">
            <v>0</v>
          </cell>
          <cell r="I1062">
            <v>0</v>
          </cell>
          <cell r="J1062">
            <v>0</v>
          </cell>
          <cell r="K1062">
            <v>0</v>
          </cell>
          <cell r="L1062">
            <v>0</v>
          </cell>
          <cell r="M1062">
            <v>0</v>
          </cell>
          <cell r="N1062">
            <v>0</v>
          </cell>
          <cell r="O1062">
            <v>0</v>
          </cell>
        </row>
        <row r="1063">
          <cell r="D1063" t="str">
            <v>10800221102005223</v>
          </cell>
          <cell r="E1063" t="str">
            <v>省级基于视觉slam的无人机自主避障技术</v>
          </cell>
          <cell r="F1063" t="str">
            <v>龙建宇</v>
          </cell>
          <cell r="G1063" t="str">
            <v>2019129</v>
          </cell>
          <cell r="H1063">
            <v>0</v>
          </cell>
          <cell r="I1063">
            <v>0</v>
          </cell>
          <cell r="J1063">
            <v>0</v>
          </cell>
          <cell r="K1063">
            <v>0</v>
          </cell>
          <cell r="L1063">
            <v>0</v>
          </cell>
          <cell r="M1063">
            <v>0</v>
          </cell>
          <cell r="N1063">
            <v>0</v>
          </cell>
          <cell r="O1063">
            <v>0</v>
          </cell>
        </row>
        <row r="1064">
          <cell r="D1064" t="str">
            <v>10800221102005224</v>
          </cell>
          <cell r="E1064" t="str">
            <v>国家级数字化双胞胎解决方案应用案例—自动</v>
          </cell>
          <cell r="F1064" t="str">
            <v>肖毅</v>
          </cell>
          <cell r="G1064" t="str">
            <v>2012053</v>
          </cell>
          <cell r="H1064">
            <v>0</v>
          </cell>
          <cell r="I1064">
            <v>0</v>
          </cell>
          <cell r="J1064">
            <v>0</v>
          </cell>
          <cell r="K1064">
            <v>0</v>
          </cell>
          <cell r="L1064">
            <v>0</v>
          </cell>
          <cell r="M1064">
            <v>0</v>
          </cell>
          <cell r="N1064">
            <v>0</v>
          </cell>
          <cell r="O1064">
            <v>0</v>
          </cell>
        </row>
        <row r="1065">
          <cell r="D1065" t="str">
            <v>10800221102005225</v>
          </cell>
          <cell r="E1065" t="str">
            <v>校级生蚝开蚝机</v>
          </cell>
          <cell r="F1065" t="str">
            <v>蔡盛腾</v>
          </cell>
          <cell r="G1065" t="str">
            <v>2005080</v>
          </cell>
          <cell r="H1065">
            <v>0</v>
          </cell>
          <cell r="I1065">
            <v>0</v>
          </cell>
          <cell r="J1065">
            <v>0</v>
          </cell>
          <cell r="K1065">
            <v>0</v>
          </cell>
          <cell r="L1065">
            <v>0</v>
          </cell>
          <cell r="M1065">
            <v>0</v>
          </cell>
          <cell r="N1065">
            <v>0</v>
          </cell>
          <cell r="O1065">
            <v>0</v>
          </cell>
        </row>
        <row r="1066">
          <cell r="D1066" t="str">
            <v>10800221102005226</v>
          </cell>
          <cell r="E1066" t="str">
            <v>校级基于5G的智能拐杖</v>
          </cell>
          <cell r="F1066" t="str">
            <v>蔡盛腾</v>
          </cell>
          <cell r="G1066" t="str">
            <v>2005080</v>
          </cell>
          <cell r="H1066">
            <v>0</v>
          </cell>
          <cell r="I1066">
            <v>0</v>
          </cell>
          <cell r="J1066">
            <v>0</v>
          </cell>
          <cell r="K1066">
            <v>0</v>
          </cell>
          <cell r="L1066">
            <v>0</v>
          </cell>
          <cell r="M1066">
            <v>0</v>
          </cell>
          <cell r="N1066">
            <v>0</v>
          </cell>
          <cell r="O1066">
            <v>0</v>
          </cell>
        </row>
        <row r="1067">
          <cell r="D1067" t="str">
            <v>10800221102005227</v>
          </cell>
          <cell r="E1067" t="str">
            <v>校级产品材料质感意象模型方法论</v>
          </cell>
          <cell r="F1067" t="str">
            <v>徐伟斌</v>
          </cell>
          <cell r="G1067" t="str">
            <v>2001049</v>
          </cell>
          <cell r="H1067">
            <v>0</v>
          </cell>
          <cell r="I1067">
            <v>0</v>
          </cell>
          <cell r="J1067">
            <v>0</v>
          </cell>
          <cell r="K1067">
            <v>0</v>
          </cell>
          <cell r="L1067">
            <v>0</v>
          </cell>
          <cell r="M1067">
            <v>0</v>
          </cell>
          <cell r="N1067">
            <v>0</v>
          </cell>
          <cell r="O1067">
            <v>0</v>
          </cell>
        </row>
        <row r="1068">
          <cell r="D1068" t="str">
            <v>10800221102005228</v>
          </cell>
          <cell r="E1068" t="str">
            <v>校级二价阳离子预嵌钒氧化物基正极材料可控</v>
          </cell>
          <cell r="F1068" t="str">
            <v>张鹏</v>
          </cell>
          <cell r="G1068" t="str">
            <v>2013047</v>
          </cell>
          <cell r="H1068">
            <v>0</v>
          </cell>
          <cell r="I1068">
            <v>0</v>
          </cell>
          <cell r="J1068">
            <v>0</v>
          </cell>
          <cell r="K1068">
            <v>0</v>
          </cell>
          <cell r="L1068">
            <v>0</v>
          </cell>
          <cell r="M1068">
            <v>0</v>
          </cell>
          <cell r="N1068">
            <v>0</v>
          </cell>
          <cell r="O1068">
            <v>0</v>
          </cell>
        </row>
        <row r="1069">
          <cell r="D1069" t="str">
            <v>10800221102005229</v>
          </cell>
          <cell r="E1069" t="str">
            <v>校级氢聚合物电解质燃料电池铂碳催化剂的商</v>
          </cell>
          <cell r="F1069" t="str">
            <v>王严杰</v>
          </cell>
          <cell r="G1069" t="str">
            <v>2017827</v>
          </cell>
          <cell r="H1069">
            <v>0</v>
          </cell>
          <cell r="I1069">
            <v>0</v>
          </cell>
          <cell r="J1069">
            <v>0</v>
          </cell>
          <cell r="K1069">
            <v>0</v>
          </cell>
          <cell r="L1069">
            <v>0</v>
          </cell>
          <cell r="M1069">
            <v>0</v>
          </cell>
          <cell r="N1069">
            <v>0</v>
          </cell>
          <cell r="O1069">
            <v>0</v>
          </cell>
        </row>
        <row r="1070">
          <cell r="D1070" t="str">
            <v>10800221102005230</v>
          </cell>
          <cell r="E1070" t="str">
            <v>省级天然粘土砂磨超声耦合法制备硅/碳复合</v>
          </cell>
          <cell r="F1070" t="str">
            <v>郝世吉</v>
          </cell>
          <cell r="G1070" t="str">
            <v>2019090</v>
          </cell>
          <cell r="H1070">
            <v>0</v>
          </cell>
          <cell r="I1070">
            <v>0</v>
          </cell>
          <cell r="J1070">
            <v>0</v>
          </cell>
          <cell r="K1070">
            <v>0</v>
          </cell>
          <cell r="L1070">
            <v>0</v>
          </cell>
          <cell r="M1070">
            <v>0</v>
          </cell>
          <cell r="N1070">
            <v>0</v>
          </cell>
          <cell r="O1070">
            <v>0</v>
          </cell>
        </row>
        <row r="1071">
          <cell r="D1071" t="str">
            <v>10800221102005231</v>
          </cell>
          <cell r="E1071" t="str">
            <v>校级酚醛树脂基微纳米炭球的构筑及电容性能</v>
          </cell>
          <cell r="F1071" t="str">
            <v>张东东</v>
          </cell>
          <cell r="G1071" t="str">
            <v>2019052</v>
          </cell>
          <cell r="H1071">
            <v>0</v>
          </cell>
          <cell r="I1071">
            <v>0</v>
          </cell>
          <cell r="J1071">
            <v>0</v>
          </cell>
          <cell r="K1071">
            <v>0</v>
          </cell>
          <cell r="L1071">
            <v>0</v>
          </cell>
          <cell r="M1071">
            <v>0</v>
          </cell>
          <cell r="N1071">
            <v>0</v>
          </cell>
          <cell r="O1071">
            <v>0</v>
          </cell>
        </row>
        <row r="1072">
          <cell r="D1072" t="str">
            <v>10800221102005232</v>
          </cell>
          <cell r="E1072" t="str">
            <v>校级铝合金无铬转化膜的制备及性能研究</v>
          </cell>
          <cell r="F1072" t="str">
            <v>易爱华</v>
          </cell>
          <cell r="G1072" t="str">
            <v>2018005</v>
          </cell>
          <cell r="H1072">
            <v>0</v>
          </cell>
          <cell r="I1072">
            <v>0</v>
          </cell>
          <cell r="J1072">
            <v>0</v>
          </cell>
          <cell r="K1072">
            <v>0</v>
          </cell>
          <cell r="L1072">
            <v>0</v>
          </cell>
          <cell r="M1072">
            <v>0</v>
          </cell>
          <cell r="N1072">
            <v>0</v>
          </cell>
          <cell r="O1072">
            <v>0</v>
          </cell>
        </row>
        <row r="1073">
          <cell r="D1073" t="str">
            <v>10800221102005233</v>
          </cell>
          <cell r="E1073" t="str">
            <v>校级电容与压阻双机制的柔性力敏传感器的设</v>
          </cell>
          <cell r="F1073" t="str">
            <v>巫运辉</v>
          </cell>
          <cell r="G1073" t="str">
            <v>2019057</v>
          </cell>
          <cell r="H1073">
            <v>0</v>
          </cell>
          <cell r="I1073">
            <v>0</v>
          </cell>
          <cell r="J1073">
            <v>0</v>
          </cell>
          <cell r="K1073">
            <v>0</v>
          </cell>
          <cell r="L1073">
            <v>0</v>
          </cell>
          <cell r="M1073">
            <v>0</v>
          </cell>
          <cell r="N1073">
            <v>0</v>
          </cell>
          <cell r="O1073">
            <v>0</v>
          </cell>
        </row>
        <row r="1074">
          <cell r="D1074" t="str">
            <v>10800221102005234</v>
          </cell>
          <cell r="E1074" t="str">
            <v>省级钌基形状记忆合金的结构稳定性及其物性</v>
          </cell>
          <cell r="F1074" t="str">
            <v>陈文周</v>
          </cell>
          <cell r="G1074" t="str">
            <v>2019061</v>
          </cell>
          <cell r="H1074">
            <v>0</v>
          </cell>
          <cell r="I1074">
            <v>0</v>
          </cell>
          <cell r="J1074">
            <v>0</v>
          </cell>
          <cell r="K1074">
            <v>0</v>
          </cell>
          <cell r="L1074">
            <v>0</v>
          </cell>
          <cell r="M1074">
            <v>0</v>
          </cell>
          <cell r="N1074">
            <v>0</v>
          </cell>
          <cell r="O1074">
            <v>0</v>
          </cell>
        </row>
        <row r="1075">
          <cell r="D1075" t="str">
            <v>10800221102005235</v>
          </cell>
          <cell r="E1075" t="str">
            <v>校级长寿命低铂氧还原催化剂研究</v>
          </cell>
          <cell r="F1075" t="str">
            <v>汪文龙</v>
          </cell>
          <cell r="G1075" t="str">
            <v>2016833</v>
          </cell>
          <cell r="H1075">
            <v>0</v>
          </cell>
          <cell r="I1075">
            <v>0</v>
          </cell>
          <cell r="J1075">
            <v>0</v>
          </cell>
          <cell r="K1075">
            <v>0</v>
          </cell>
          <cell r="L1075">
            <v>0</v>
          </cell>
          <cell r="M1075">
            <v>0</v>
          </cell>
          <cell r="N1075">
            <v>0</v>
          </cell>
          <cell r="O1075">
            <v>0</v>
          </cell>
        </row>
        <row r="1076">
          <cell r="D1076" t="str">
            <v>10800221102005236</v>
          </cell>
          <cell r="E1076" t="str">
            <v>校级3D打印可降解铁铜合金的研究</v>
          </cell>
          <cell r="F1076" t="str">
            <v>万鹏</v>
          </cell>
          <cell r="G1076" t="str">
            <v>2018002</v>
          </cell>
          <cell r="H1076">
            <v>0</v>
          </cell>
          <cell r="I1076">
            <v>0</v>
          </cell>
          <cell r="J1076">
            <v>0</v>
          </cell>
          <cell r="K1076">
            <v>0</v>
          </cell>
          <cell r="L1076">
            <v>0</v>
          </cell>
          <cell r="M1076">
            <v>0</v>
          </cell>
          <cell r="N1076">
            <v>0</v>
          </cell>
          <cell r="O1076">
            <v>0</v>
          </cell>
        </row>
        <row r="1077">
          <cell r="D1077" t="str">
            <v>10800221102005237</v>
          </cell>
          <cell r="E1077" t="str">
            <v>国家级基于碳包覆二氧化铈的导电超疏水织物</v>
          </cell>
          <cell r="F1077" t="str">
            <v>吴文剑</v>
          </cell>
          <cell r="G1077" t="str">
            <v>2015004</v>
          </cell>
          <cell r="H1077">
            <v>0</v>
          </cell>
          <cell r="I1077">
            <v>0</v>
          </cell>
          <cell r="J1077">
            <v>0</v>
          </cell>
          <cell r="K1077">
            <v>0</v>
          </cell>
          <cell r="L1077">
            <v>0</v>
          </cell>
          <cell r="M1077">
            <v>0</v>
          </cell>
          <cell r="N1077">
            <v>0</v>
          </cell>
          <cell r="O1077">
            <v>0</v>
          </cell>
        </row>
        <row r="1078">
          <cell r="D1078" t="str">
            <v>10800221102005238</v>
          </cell>
          <cell r="E1078" t="str">
            <v>校级介孔纳米二氧化硅表面润湿性调控及其在</v>
          </cell>
          <cell r="F1078" t="str">
            <v>李坤泉</v>
          </cell>
          <cell r="G1078" t="str">
            <v>2019080</v>
          </cell>
          <cell r="H1078">
            <v>0</v>
          </cell>
          <cell r="I1078">
            <v>0</v>
          </cell>
          <cell r="J1078">
            <v>0</v>
          </cell>
          <cell r="K1078">
            <v>0</v>
          </cell>
          <cell r="L1078">
            <v>0</v>
          </cell>
          <cell r="M1078">
            <v>0</v>
          </cell>
          <cell r="N1078">
            <v>0</v>
          </cell>
          <cell r="O1078">
            <v>0</v>
          </cell>
        </row>
        <row r="1079">
          <cell r="D1079" t="str">
            <v>10800221102005239</v>
          </cell>
          <cell r="E1079" t="str">
            <v>校级新型光催化材料的表界面改性及性能研究</v>
          </cell>
          <cell r="F1079" t="str">
            <v>党海峰</v>
          </cell>
          <cell r="G1079" t="str">
            <v>2014009</v>
          </cell>
          <cell r="H1079">
            <v>0</v>
          </cell>
          <cell r="I1079">
            <v>0</v>
          </cell>
          <cell r="J1079">
            <v>0</v>
          </cell>
          <cell r="K1079">
            <v>0</v>
          </cell>
          <cell r="L1079">
            <v>0</v>
          </cell>
          <cell r="M1079">
            <v>0</v>
          </cell>
          <cell r="N1079">
            <v>0</v>
          </cell>
          <cell r="O1079">
            <v>0</v>
          </cell>
        </row>
        <row r="1080">
          <cell r="D1080" t="str">
            <v>10800221102005240</v>
          </cell>
          <cell r="E1080" t="str">
            <v>校级三区叠加时期东莞物流行业发展策略</v>
          </cell>
          <cell r="F1080" t="str">
            <v>陈海东</v>
          </cell>
          <cell r="G1080" t="str">
            <v>2003046</v>
          </cell>
          <cell r="H1080">
            <v>0</v>
          </cell>
          <cell r="I1080">
            <v>0</v>
          </cell>
          <cell r="J1080">
            <v>0</v>
          </cell>
          <cell r="K1080">
            <v>0</v>
          </cell>
          <cell r="L1080">
            <v>0</v>
          </cell>
          <cell r="M1080">
            <v>0</v>
          </cell>
          <cell r="N1080">
            <v>0</v>
          </cell>
          <cell r="O1080">
            <v>0</v>
          </cell>
        </row>
        <row r="1081">
          <cell r="D1081" t="str">
            <v>10800221102005241</v>
          </cell>
          <cell r="E1081" t="str">
            <v>校级三区叠加机遇下东莞企业品牌建设发展策</v>
          </cell>
          <cell r="F1081" t="str">
            <v>陈海东</v>
          </cell>
          <cell r="G1081" t="str">
            <v>2003046</v>
          </cell>
          <cell r="H1081">
            <v>0</v>
          </cell>
          <cell r="I1081">
            <v>0</v>
          </cell>
          <cell r="J1081">
            <v>0</v>
          </cell>
          <cell r="K1081">
            <v>0</v>
          </cell>
          <cell r="L1081">
            <v>0</v>
          </cell>
          <cell r="M1081">
            <v>0</v>
          </cell>
          <cell r="N1081">
            <v>0</v>
          </cell>
          <cell r="O1081">
            <v>0</v>
          </cell>
        </row>
        <row r="1082">
          <cell r="D1082" t="str">
            <v>10800221102005242</v>
          </cell>
          <cell r="E1082" t="str">
            <v>省级让生命有尊严地谢幕——老龄化背景下东</v>
          </cell>
          <cell r="F1082" t="str">
            <v>方妙英</v>
          </cell>
          <cell r="G1082" t="str">
            <v>2012018</v>
          </cell>
          <cell r="H1082">
            <v>0</v>
          </cell>
          <cell r="I1082">
            <v>0</v>
          </cell>
          <cell r="J1082">
            <v>0</v>
          </cell>
          <cell r="K1082">
            <v>0</v>
          </cell>
          <cell r="L1082">
            <v>0</v>
          </cell>
          <cell r="M1082">
            <v>0</v>
          </cell>
          <cell r="N1082">
            <v>0</v>
          </cell>
          <cell r="O1082">
            <v>0</v>
          </cell>
        </row>
        <row r="1083">
          <cell r="D1083" t="str">
            <v>10800221102005243</v>
          </cell>
          <cell r="E1083" t="str">
            <v>校级“经济与管理论坛” 创新项目</v>
          </cell>
          <cell r="F1083" t="str">
            <v>邓毅青</v>
          </cell>
          <cell r="G1083" t="str">
            <v>2011014</v>
          </cell>
          <cell r="H1083">
            <v>0</v>
          </cell>
          <cell r="I1083">
            <v>0</v>
          </cell>
          <cell r="J1083">
            <v>0</v>
          </cell>
          <cell r="K1083">
            <v>0</v>
          </cell>
          <cell r="L1083">
            <v>0</v>
          </cell>
          <cell r="M1083">
            <v>0</v>
          </cell>
          <cell r="N1083">
            <v>0</v>
          </cell>
          <cell r="O1083">
            <v>0</v>
          </cell>
        </row>
        <row r="1084">
          <cell r="D1084" t="str">
            <v>10800221102005244</v>
          </cell>
          <cell r="E1084" t="str">
            <v>省级HI 研学- 青少年红色文化研学模式</v>
          </cell>
          <cell r="F1084" t="str">
            <v>罗恒深</v>
          </cell>
          <cell r="G1084" t="str">
            <v>2004080</v>
          </cell>
          <cell r="H1084">
            <v>0</v>
          </cell>
          <cell r="I1084">
            <v>0</v>
          </cell>
          <cell r="J1084">
            <v>0</v>
          </cell>
          <cell r="K1084">
            <v>0</v>
          </cell>
          <cell r="L1084">
            <v>0</v>
          </cell>
          <cell r="M1084">
            <v>0</v>
          </cell>
          <cell r="N1084">
            <v>0</v>
          </cell>
          <cell r="O1084">
            <v>0</v>
          </cell>
        </row>
        <row r="1085">
          <cell r="D1085" t="str">
            <v>10800221102005245</v>
          </cell>
          <cell r="E1085" t="str">
            <v>校级新冠肺炎疫情对高校毕业生就业的影响及</v>
          </cell>
          <cell r="F1085" t="str">
            <v>程守红</v>
          </cell>
          <cell r="G1085" t="str">
            <v>2004036</v>
          </cell>
          <cell r="H1085">
            <v>0</v>
          </cell>
          <cell r="I1085">
            <v>0</v>
          </cell>
          <cell r="J1085">
            <v>0</v>
          </cell>
          <cell r="K1085">
            <v>0</v>
          </cell>
          <cell r="L1085">
            <v>0</v>
          </cell>
          <cell r="M1085">
            <v>0</v>
          </cell>
          <cell r="N1085">
            <v>0</v>
          </cell>
          <cell r="O1085">
            <v>0</v>
          </cell>
        </row>
        <row r="1086">
          <cell r="D1086" t="str">
            <v>10800221102005246</v>
          </cell>
          <cell r="E1086" t="str">
            <v>校级东莞市付费自习室可行性调查分析</v>
          </cell>
          <cell r="F1086" t="str">
            <v>王烨</v>
          </cell>
          <cell r="G1086" t="str">
            <v>2018311</v>
          </cell>
          <cell r="H1086">
            <v>0</v>
          </cell>
          <cell r="I1086">
            <v>0</v>
          </cell>
          <cell r="J1086">
            <v>0</v>
          </cell>
          <cell r="K1086">
            <v>0</v>
          </cell>
          <cell r="L1086">
            <v>0</v>
          </cell>
          <cell r="M1086">
            <v>0</v>
          </cell>
          <cell r="N1086">
            <v>0</v>
          </cell>
          <cell r="O1086">
            <v>0</v>
          </cell>
        </row>
        <row r="1087">
          <cell r="D1087" t="str">
            <v>10800221102005247</v>
          </cell>
          <cell r="E1087" t="str">
            <v>校级浅析“置换书吧”项目可行性报告</v>
          </cell>
          <cell r="F1087" t="str">
            <v>刘锦芳</v>
          </cell>
          <cell r="G1087" t="str">
            <v>2017112</v>
          </cell>
          <cell r="H1087">
            <v>0</v>
          </cell>
          <cell r="I1087">
            <v>0</v>
          </cell>
          <cell r="J1087">
            <v>0</v>
          </cell>
          <cell r="K1087">
            <v>0</v>
          </cell>
          <cell r="L1087">
            <v>0</v>
          </cell>
          <cell r="M1087">
            <v>0</v>
          </cell>
          <cell r="N1087">
            <v>0</v>
          </cell>
          <cell r="O1087">
            <v>0</v>
          </cell>
        </row>
        <row r="1088">
          <cell r="D1088" t="str">
            <v>10800221102005248</v>
          </cell>
          <cell r="E1088" t="str">
            <v>省级杉定——让设计平民化</v>
          </cell>
          <cell r="F1088" t="str">
            <v>罗恒深</v>
          </cell>
          <cell r="G1088" t="str">
            <v>2004080</v>
          </cell>
          <cell r="H1088">
            <v>0</v>
          </cell>
          <cell r="I1088">
            <v>0</v>
          </cell>
          <cell r="J1088">
            <v>0</v>
          </cell>
          <cell r="K1088">
            <v>0</v>
          </cell>
          <cell r="L1088">
            <v>0</v>
          </cell>
          <cell r="M1088">
            <v>0</v>
          </cell>
          <cell r="N1088">
            <v>0</v>
          </cell>
          <cell r="O1088">
            <v>0</v>
          </cell>
        </row>
        <row r="1089">
          <cell r="D1089" t="str">
            <v>10800221102005249</v>
          </cell>
          <cell r="E1089" t="str">
            <v>校级老龄化背景下东莞家庭医生签约现状及影</v>
          </cell>
          <cell r="F1089" t="str">
            <v>方妙英</v>
          </cell>
          <cell r="G1089" t="str">
            <v>2012018</v>
          </cell>
          <cell r="H1089">
            <v>0</v>
          </cell>
          <cell r="I1089">
            <v>0</v>
          </cell>
          <cell r="J1089">
            <v>0</v>
          </cell>
          <cell r="K1089">
            <v>0</v>
          </cell>
          <cell r="L1089">
            <v>0</v>
          </cell>
          <cell r="M1089">
            <v>0</v>
          </cell>
          <cell r="N1089">
            <v>0</v>
          </cell>
          <cell r="O1089">
            <v>0</v>
          </cell>
        </row>
        <row r="1090">
          <cell r="D1090" t="str">
            <v>10800221102005250</v>
          </cell>
          <cell r="E1090" t="str">
            <v>国家级In-space竞塞：9000岁的</v>
          </cell>
          <cell r="F1090" t="str">
            <v>黎伟</v>
          </cell>
          <cell r="G1090" t="str">
            <v>2016020</v>
          </cell>
          <cell r="H1090">
            <v>0</v>
          </cell>
          <cell r="I1090">
            <v>0</v>
          </cell>
          <cell r="J1090">
            <v>0</v>
          </cell>
          <cell r="K1090">
            <v>0</v>
          </cell>
          <cell r="L1090">
            <v>0</v>
          </cell>
          <cell r="M1090">
            <v>0</v>
          </cell>
          <cell r="N1090">
            <v>0</v>
          </cell>
          <cell r="O1090">
            <v>0</v>
          </cell>
        </row>
        <row r="1091">
          <cell r="D1091" t="str">
            <v>10800221102005251</v>
          </cell>
          <cell r="E1091" t="str">
            <v>校级电商最后一公里物流服务创新视角下消费</v>
          </cell>
          <cell r="F1091" t="str">
            <v>钟耀广</v>
          </cell>
          <cell r="G1091" t="str">
            <v>2005071</v>
          </cell>
          <cell r="H1091">
            <v>0</v>
          </cell>
          <cell r="I1091">
            <v>0</v>
          </cell>
          <cell r="J1091">
            <v>0</v>
          </cell>
          <cell r="K1091">
            <v>0</v>
          </cell>
          <cell r="L1091">
            <v>0</v>
          </cell>
          <cell r="M1091">
            <v>0</v>
          </cell>
          <cell r="N1091">
            <v>0</v>
          </cell>
          <cell r="O1091">
            <v>0</v>
          </cell>
        </row>
        <row r="1092">
          <cell r="D1092" t="str">
            <v>10800221102005252</v>
          </cell>
          <cell r="E1092" t="str">
            <v>校级i+老有智养新型养老模式</v>
          </cell>
          <cell r="F1092" t="str">
            <v>周兆鸿</v>
          </cell>
          <cell r="G1092" t="str">
            <v>2008047</v>
          </cell>
          <cell r="H1092">
            <v>0</v>
          </cell>
          <cell r="I1092">
            <v>0</v>
          </cell>
          <cell r="J1092">
            <v>0</v>
          </cell>
          <cell r="K1092">
            <v>0</v>
          </cell>
          <cell r="L1092">
            <v>0</v>
          </cell>
          <cell r="M1092">
            <v>0</v>
          </cell>
          <cell r="N1092">
            <v>0</v>
          </cell>
          <cell r="O1092">
            <v>0</v>
          </cell>
        </row>
        <row r="1093">
          <cell r="D1093" t="str">
            <v>10800221102005253</v>
          </cell>
          <cell r="E1093" t="str">
            <v>校级Explore You and Me</v>
          </cell>
          <cell r="F1093" t="str">
            <v>方向</v>
          </cell>
          <cell r="G1093" t="str">
            <v>2018009</v>
          </cell>
          <cell r="H1093">
            <v>0</v>
          </cell>
          <cell r="I1093">
            <v>0</v>
          </cell>
          <cell r="J1093">
            <v>0</v>
          </cell>
          <cell r="K1093">
            <v>0</v>
          </cell>
          <cell r="L1093">
            <v>0</v>
          </cell>
          <cell r="M1093">
            <v>0</v>
          </cell>
          <cell r="N1093">
            <v>0</v>
          </cell>
          <cell r="O1093">
            <v>0</v>
          </cell>
        </row>
        <row r="1094">
          <cell r="D1094" t="str">
            <v>10800221102005254</v>
          </cell>
          <cell r="E1094" t="str">
            <v>省级粤港澳大湾区打造珠江东岸电子信息世界</v>
          </cell>
          <cell r="F1094" t="str">
            <v>刘川</v>
          </cell>
          <cell r="G1094" t="str">
            <v>2001021</v>
          </cell>
          <cell r="H1094">
            <v>0</v>
          </cell>
          <cell r="I1094">
            <v>0</v>
          </cell>
          <cell r="J1094">
            <v>0</v>
          </cell>
          <cell r="K1094">
            <v>0</v>
          </cell>
          <cell r="L1094">
            <v>0</v>
          </cell>
          <cell r="M1094">
            <v>0</v>
          </cell>
          <cell r="N1094">
            <v>0</v>
          </cell>
          <cell r="O1094">
            <v>0</v>
          </cell>
        </row>
        <row r="1095">
          <cell r="D1095" t="str">
            <v>10800221102005255</v>
          </cell>
          <cell r="E1095" t="str">
            <v>校级基于Python的学生调查员培养平台</v>
          </cell>
          <cell r="F1095" t="str">
            <v>周兆鸿</v>
          </cell>
          <cell r="G1095" t="str">
            <v>2008047</v>
          </cell>
          <cell r="H1095">
            <v>0</v>
          </cell>
          <cell r="I1095">
            <v>0</v>
          </cell>
          <cell r="J1095">
            <v>0</v>
          </cell>
          <cell r="K1095">
            <v>0</v>
          </cell>
          <cell r="L1095">
            <v>0</v>
          </cell>
          <cell r="M1095">
            <v>0</v>
          </cell>
          <cell r="N1095">
            <v>0</v>
          </cell>
          <cell r="O1095">
            <v>0</v>
          </cell>
        </row>
        <row r="1096">
          <cell r="D1096" t="str">
            <v>10800221102005256</v>
          </cell>
          <cell r="E1096" t="str">
            <v>校级心理沙盘游戏服务社区儿童的大学生公益</v>
          </cell>
          <cell r="F1096" t="str">
            <v>刘健</v>
          </cell>
          <cell r="G1096" t="str">
            <v>1993042</v>
          </cell>
          <cell r="H1096">
            <v>0</v>
          </cell>
          <cell r="I1096">
            <v>0</v>
          </cell>
          <cell r="J1096">
            <v>0</v>
          </cell>
          <cell r="K1096">
            <v>0</v>
          </cell>
          <cell r="L1096">
            <v>0</v>
          </cell>
          <cell r="M1096">
            <v>0</v>
          </cell>
          <cell r="N1096">
            <v>0</v>
          </cell>
          <cell r="O1096">
            <v>0</v>
          </cell>
        </row>
        <row r="1097">
          <cell r="D1097" t="str">
            <v>10800221102005257</v>
          </cell>
          <cell r="E1097" t="str">
            <v>校级志愿服务活动是否有利于提高大学生的沟</v>
          </cell>
          <cell r="F1097" t="str">
            <v>李蓬实</v>
          </cell>
          <cell r="G1097" t="str">
            <v>2018074</v>
          </cell>
          <cell r="H1097">
            <v>0</v>
          </cell>
          <cell r="I1097">
            <v>0</v>
          </cell>
          <cell r="J1097">
            <v>0</v>
          </cell>
          <cell r="K1097">
            <v>0</v>
          </cell>
          <cell r="L1097">
            <v>0</v>
          </cell>
          <cell r="M1097">
            <v>0</v>
          </cell>
          <cell r="N1097">
            <v>0</v>
          </cell>
          <cell r="O1097">
            <v>0</v>
          </cell>
        </row>
        <row r="1098">
          <cell r="D1098" t="str">
            <v>10800221102005258</v>
          </cell>
          <cell r="E1098" t="str">
            <v>校级安全服务型领导对员工安全行为的影响机</v>
          </cell>
          <cell r="F1098" t="str">
            <v>范鹏</v>
          </cell>
          <cell r="G1098" t="str">
            <v>2019029</v>
          </cell>
          <cell r="H1098">
            <v>0</v>
          </cell>
          <cell r="I1098">
            <v>0</v>
          </cell>
          <cell r="J1098">
            <v>0</v>
          </cell>
          <cell r="K1098">
            <v>0</v>
          </cell>
          <cell r="L1098">
            <v>0</v>
          </cell>
          <cell r="M1098">
            <v>0</v>
          </cell>
          <cell r="N1098">
            <v>0</v>
          </cell>
          <cell r="O1098">
            <v>0</v>
          </cell>
        </row>
        <row r="1099">
          <cell r="D1099" t="str">
            <v>10800221102005259</v>
          </cell>
          <cell r="E1099" t="str">
            <v>校级“互联网+共青团”工程下的东莞共青团</v>
          </cell>
          <cell r="F1099" t="str">
            <v>吴丽娟</v>
          </cell>
          <cell r="G1099" t="str">
            <v>2005046</v>
          </cell>
          <cell r="H1099">
            <v>0</v>
          </cell>
          <cell r="I1099">
            <v>0</v>
          </cell>
          <cell r="J1099">
            <v>0</v>
          </cell>
          <cell r="K1099">
            <v>0</v>
          </cell>
          <cell r="L1099">
            <v>0</v>
          </cell>
          <cell r="M1099">
            <v>0</v>
          </cell>
          <cell r="N1099">
            <v>0</v>
          </cell>
          <cell r="O1099">
            <v>0</v>
          </cell>
        </row>
        <row r="1100">
          <cell r="D1100" t="str">
            <v>10800221102005260</v>
          </cell>
          <cell r="E1100" t="str">
            <v>校级东莞创业故事案例集</v>
          </cell>
          <cell r="F1100" t="str">
            <v>黄琼</v>
          </cell>
          <cell r="G1100" t="str">
            <v>1997003</v>
          </cell>
          <cell r="H1100">
            <v>0</v>
          </cell>
          <cell r="I1100">
            <v>0</v>
          </cell>
          <cell r="J1100">
            <v>0</v>
          </cell>
          <cell r="K1100">
            <v>0</v>
          </cell>
          <cell r="L1100">
            <v>0</v>
          </cell>
          <cell r="M1100">
            <v>0</v>
          </cell>
          <cell r="N1100">
            <v>0</v>
          </cell>
          <cell r="O1100">
            <v>0</v>
          </cell>
        </row>
        <row r="1101">
          <cell r="D1101" t="str">
            <v>10800221102005261</v>
          </cell>
          <cell r="E1101" t="str">
            <v>校级企业经营模拟沙盘云平台实践应用探究</v>
          </cell>
          <cell r="F1101" t="str">
            <v>周兆鸿</v>
          </cell>
          <cell r="G1101" t="str">
            <v>2008047</v>
          </cell>
          <cell r="H1101">
            <v>0</v>
          </cell>
          <cell r="I1101">
            <v>0</v>
          </cell>
          <cell r="J1101">
            <v>0</v>
          </cell>
          <cell r="K1101">
            <v>0</v>
          </cell>
          <cell r="L1101">
            <v>0</v>
          </cell>
          <cell r="M1101">
            <v>0</v>
          </cell>
          <cell r="N1101">
            <v>0</v>
          </cell>
          <cell r="O1101">
            <v>0</v>
          </cell>
        </row>
        <row r="1102">
          <cell r="D1102" t="str">
            <v>10800221102005262</v>
          </cell>
          <cell r="E1102" t="str">
            <v>校级诉洞——一款有温度的心理APP</v>
          </cell>
          <cell r="F1102" t="str">
            <v>叶琦玮</v>
          </cell>
          <cell r="G1102" t="str">
            <v>2019072</v>
          </cell>
          <cell r="H1102">
            <v>0</v>
          </cell>
          <cell r="I1102">
            <v>0</v>
          </cell>
          <cell r="J1102">
            <v>0</v>
          </cell>
          <cell r="K1102">
            <v>0</v>
          </cell>
          <cell r="L1102">
            <v>0</v>
          </cell>
          <cell r="M1102">
            <v>0</v>
          </cell>
          <cell r="N1102">
            <v>0</v>
          </cell>
          <cell r="O1102">
            <v>0</v>
          </cell>
        </row>
        <row r="1103">
          <cell r="D1103" t="str">
            <v>10800221102005263</v>
          </cell>
          <cell r="E1103" t="str">
            <v>校级经管青年创客空间</v>
          </cell>
          <cell r="F1103" t="str">
            <v>刘文渊</v>
          </cell>
          <cell r="G1103" t="str">
            <v>2018262</v>
          </cell>
          <cell r="H1103">
            <v>0</v>
          </cell>
          <cell r="I1103">
            <v>0</v>
          </cell>
          <cell r="J1103">
            <v>0</v>
          </cell>
          <cell r="K1103">
            <v>0</v>
          </cell>
          <cell r="L1103">
            <v>0</v>
          </cell>
          <cell r="M1103">
            <v>0</v>
          </cell>
          <cell r="N1103">
            <v>0</v>
          </cell>
          <cell r="O1103">
            <v>0</v>
          </cell>
        </row>
        <row r="1104">
          <cell r="D1104" t="str">
            <v>10800221102005264</v>
          </cell>
          <cell r="E1104" t="str">
            <v>校级珠三角城市生活垃圾分类的居民参与度提</v>
          </cell>
          <cell r="F1104" t="str">
            <v>黎伟</v>
          </cell>
          <cell r="G1104" t="str">
            <v>2016020</v>
          </cell>
          <cell r="H1104">
            <v>0</v>
          </cell>
          <cell r="I1104">
            <v>0</v>
          </cell>
          <cell r="J1104">
            <v>0</v>
          </cell>
          <cell r="K1104">
            <v>0</v>
          </cell>
          <cell r="L1104">
            <v>0</v>
          </cell>
          <cell r="M1104">
            <v>0</v>
          </cell>
          <cell r="N1104">
            <v>0</v>
          </cell>
          <cell r="O1104">
            <v>0</v>
          </cell>
        </row>
        <row r="1105">
          <cell r="D1105" t="str">
            <v>10800221102005265</v>
          </cell>
          <cell r="E1105" t="str">
            <v>校级东莞市垃圾分类的调查</v>
          </cell>
          <cell r="F1105" t="str">
            <v>孔小伟</v>
          </cell>
          <cell r="G1105" t="str">
            <v>2007021</v>
          </cell>
          <cell r="H1105">
            <v>0</v>
          </cell>
          <cell r="I1105">
            <v>0</v>
          </cell>
          <cell r="J1105">
            <v>0</v>
          </cell>
          <cell r="K1105">
            <v>0</v>
          </cell>
          <cell r="L1105">
            <v>0</v>
          </cell>
          <cell r="M1105">
            <v>0</v>
          </cell>
          <cell r="N1105">
            <v>0</v>
          </cell>
          <cell r="O1105">
            <v>0</v>
          </cell>
        </row>
        <row r="1106">
          <cell r="D1106" t="str">
            <v>10800221102005266</v>
          </cell>
          <cell r="E1106" t="str">
            <v>校级乡村振兴视域下东莞古村落文化传播路径</v>
          </cell>
          <cell r="F1106" t="str">
            <v>王芹</v>
          </cell>
          <cell r="G1106" t="str">
            <v>2012002</v>
          </cell>
          <cell r="H1106">
            <v>0</v>
          </cell>
          <cell r="I1106">
            <v>0</v>
          </cell>
          <cell r="J1106">
            <v>0</v>
          </cell>
          <cell r="K1106">
            <v>0</v>
          </cell>
          <cell r="L1106">
            <v>0</v>
          </cell>
          <cell r="M1106">
            <v>0</v>
          </cell>
          <cell r="N1106">
            <v>0</v>
          </cell>
          <cell r="O1106">
            <v>0</v>
          </cell>
        </row>
        <row r="1107">
          <cell r="D1107" t="str">
            <v>10800221102005267</v>
          </cell>
          <cell r="E1107" t="str">
            <v>校级语言的力量——探讨新冠疫情中的外媒报</v>
          </cell>
          <cell r="F1107" t="str">
            <v>侯雪红</v>
          </cell>
          <cell r="G1107" t="str">
            <v>2002029</v>
          </cell>
          <cell r="H1107">
            <v>0</v>
          </cell>
          <cell r="I1107">
            <v>0</v>
          </cell>
          <cell r="J1107">
            <v>0</v>
          </cell>
          <cell r="K1107">
            <v>0</v>
          </cell>
          <cell r="L1107">
            <v>0</v>
          </cell>
          <cell r="M1107">
            <v>0</v>
          </cell>
          <cell r="N1107">
            <v>0</v>
          </cell>
          <cell r="O1107">
            <v>0</v>
          </cell>
        </row>
        <row r="1108">
          <cell r="D1108" t="str">
            <v>10800221102005268</v>
          </cell>
          <cell r="E1108" t="str">
            <v>校级平行语料库在翻译学习中的应用研究</v>
          </cell>
          <cell r="F1108" t="str">
            <v>侯雪红</v>
          </cell>
          <cell r="G1108" t="str">
            <v>2002029</v>
          </cell>
          <cell r="H1108">
            <v>0</v>
          </cell>
          <cell r="I1108">
            <v>0</v>
          </cell>
          <cell r="J1108">
            <v>0</v>
          </cell>
          <cell r="K1108">
            <v>0</v>
          </cell>
          <cell r="L1108">
            <v>0</v>
          </cell>
          <cell r="M1108">
            <v>0</v>
          </cell>
          <cell r="N1108">
            <v>0</v>
          </cell>
          <cell r="O1108">
            <v>0</v>
          </cell>
        </row>
        <row r="1109">
          <cell r="D1109" t="str">
            <v>10800221102005269</v>
          </cell>
          <cell r="E1109" t="str">
            <v>校级关于创新创业孵化基地管理框架的调研研</v>
          </cell>
          <cell r="F1109" t="str">
            <v>张颖君</v>
          </cell>
          <cell r="G1109" t="str">
            <v>2017154</v>
          </cell>
          <cell r="H1109">
            <v>0</v>
          </cell>
          <cell r="I1109">
            <v>0</v>
          </cell>
          <cell r="J1109">
            <v>0</v>
          </cell>
          <cell r="K1109">
            <v>0</v>
          </cell>
          <cell r="L1109">
            <v>0</v>
          </cell>
          <cell r="M1109">
            <v>0</v>
          </cell>
          <cell r="N1109">
            <v>0</v>
          </cell>
          <cell r="O1109">
            <v>0</v>
          </cell>
        </row>
        <row r="1110">
          <cell r="D1110" t="str">
            <v>10800221102005270</v>
          </cell>
          <cell r="E1110" t="str">
            <v>省级溯源“红”梦 ——基于红色文化与 旅</v>
          </cell>
          <cell r="F1110" t="str">
            <v>于蓉</v>
          </cell>
          <cell r="G1110" t="str">
            <v>2009034</v>
          </cell>
          <cell r="H1110">
            <v>0</v>
          </cell>
          <cell r="I1110">
            <v>0</v>
          </cell>
          <cell r="J1110">
            <v>0</v>
          </cell>
          <cell r="K1110">
            <v>0</v>
          </cell>
          <cell r="L1110">
            <v>0</v>
          </cell>
          <cell r="M1110">
            <v>0</v>
          </cell>
          <cell r="N1110">
            <v>0</v>
          </cell>
          <cell r="O1110">
            <v>0</v>
          </cell>
        </row>
        <row r="1111">
          <cell r="D1111" t="str">
            <v>10800221102005271</v>
          </cell>
          <cell r="E1111" t="str">
            <v>校级公益普法类知识影视作品开发制作</v>
          </cell>
          <cell r="F1111" t="str">
            <v>杨金山</v>
          </cell>
          <cell r="G1111" t="str">
            <v>2007025</v>
          </cell>
          <cell r="H1111">
            <v>0</v>
          </cell>
          <cell r="I1111">
            <v>0</v>
          </cell>
          <cell r="J1111">
            <v>0</v>
          </cell>
          <cell r="K1111">
            <v>0</v>
          </cell>
          <cell r="L1111">
            <v>0</v>
          </cell>
          <cell r="M1111">
            <v>0</v>
          </cell>
          <cell r="N1111">
            <v>0</v>
          </cell>
          <cell r="O1111">
            <v>0</v>
          </cell>
        </row>
        <row r="1112">
          <cell r="D1112" t="str">
            <v>10800221102005272</v>
          </cell>
          <cell r="E1112" t="str">
            <v>省级归零心态 互动新媒体传播</v>
          </cell>
          <cell r="F1112" t="str">
            <v>张艳红</v>
          </cell>
          <cell r="G1112" t="str">
            <v>2004016</v>
          </cell>
          <cell r="H1112">
            <v>0</v>
          </cell>
          <cell r="I1112">
            <v>0</v>
          </cell>
          <cell r="J1112">
            <v>0</v>
          </cell>
          <cell r="K1112">
            <v>0</v>
          </cell>
          <cell r="L1112">
            <v>0</v>
          </cell>
          <cell r="M1112">
            <v>0</v>
          </cell>
          <cell r="N1112">
            <v>0</v>
          </cell>
          <cell r="O1112">
            <v>0</v>
          </cell>
        </row>
        <row r="1113">
          <cell r="D1113" t="str">
            <v>10800221102005273</v>
          </cell>
          <cell r="E1113" t="str">
            <v>校级创业营商环境绩效评估研究—以粤港澳大</v>
          </cell>
          <cell r="F1113" t="str">
            <v>魏红征</v>
          </cell>
          <cell r="G1113" t="str">
            <v>2004060</v>
          </cell>
          <cell r="H1113">
            <v>0</v>
          </cell>
          <cell r="I1113">
            <v>0</v>
          </cell>
          <cell r="J1113">
            <v>0</v>
          </cell>
          <cell r="K1113">
            <v>0</v>
          </cell>
          <cell r="L1113">
            <v>0</v>
          </cell>
          <cell r="M1113">
            <v>0</v>
          </cell>
          <cell r="N1113">
            <v>0</v>
          </cell>
          <cell r="O1113">
            <v>0</v>
          </cell>
        </row>
        <row r="1114">
          <cell r="D1114" t="str">
            <v>10800221102005274</v>
          </cell>
          <cell r="E1114" t="str">
            <v>校级新莞人社区文化共建共享共融研究——以</v>
          </cell>
          <cell r="F1114" t="str">
            <v>陈洪波</v>
          </cell>
          <cell r="G1114" t="str">
            <v>2004021</v>
          </cell>
          <cell r="H1114">
            <v>0</v>
          </cell>
          <cell r="I1114">
            <v>0</v>
          </cell>
          <cell r="J1114">
            <v>0</v>
          </cell>
          <cell r="K1114">
            <v>0</v>
          </cell>
          <cell r="L1114">
            <v>0</v>
          </cell>
          <cell r="M1114">
            <v>0</v>
          </cell>
          <cell r="N1114">
            <v>0</v>
          </cell>
          <cell r="O1114">
            <v>0</v>
          </cell>
        </row>
        <row r="1115">
          <cell r="D1115" t="str">
            <v>10800221102005275</v>
          </cell>
          <cell r="E1115" t="str">
            <v>国家级东莞市知识产权快速维权的实现路径</v>
          </cell>
          <cell r="F1115" t="str">
            <v>张建超</v>
          </cell>
          <cell r="G1115" t="str">
            <v>2007056</v>
          </cell>
          <cell r="H1115">
            <v>0</v>
          </cell>
          <cell r="I1115">
            <v>0</v>
          </cell>
          <cell r="J1115">
            <v>0</v>
          </cell>
          <cell r="K1115">
            <v>0</v>
          </cell>
          <cell r="L1115">
            <v>0</v>
          </cell>
          <cell r="M1115">
            <v>0</v>
          </cell>
          <cell r="N1115">
            <v>0</v>
          </cell>
          <cell r="O1115">
            <v>0</v>
          </cell>
        </row>
        <row r="1116">
          <cell r="D1116" t="str">
            <v>10800221102005276</v>
          </cell>
          <cell r="E1116" t="str">
            <v>校级携手同行，谱写无毒青春” — 禁毒剧</v>
          </cell>
          <cell r="F1116" t="str">
            <v>张子庄</v>
          </cell>
          <cell r="G1116" t="str">
            <v>2018110</v>
          </cell>
          <cell r="H1116">
            <v>0</v>
          </cell>
          <cell r="I1116">
            <v>0</v>
          </cell>
          <cell r="J1116">
            <v>0</v>
          </cell>
          <cell r="K1116">
            <v>0</v>
          </cell>
          <cell r="L1116">
            <v>0</v>
          </cell>
          <cell r="M1116">
            <v>0</v>
          </cell>
          <cell r="N1116">
            <v>0</v>
          </cell>
          <cell r="O1116">
            <v>0</v>
          </cell>
        </row>
        <row r="1117">
          <cell r="D1117" t="str">
            <v>10800221102005277</v>
          </cell>
          <cell r="E1117" t="str">
            <v>校级科学决策视角下的地摊经济新政—— 基</v>
          </cell>
          <cell r="F1117" t="str">
            <v>杨亚南</v>
          </cell>
          <cell r="G1117" t="str">
            <v>2005055</v>
          </cell>
          <cell r="H1117">
            <v>0</v>
          </cell>
          <cell r="I1117">
            <v>0</v>
          </cell>
          <cell r="J1117">
            <v>0</v>
          </cell>
          <cell r="K1117">
            <v>0</v>
          </cell>
          <cell r="L1117">
            <v>0</v>
          </cell>
          <cell r="M1117">
            <v>0</v>
          </cell>
          <cell r="N1117">
            <v>0</v>
          </cell>
          <cell r="O1117">
            <v>0</v>
          </cell>
        </row>
        <row r="1118">
          <cell r="D1118" t="str">
            <v>10800221102005278</v>
          </cell>
          <cell r="E1118" t="str">
            <v>校级校地党建结对背景下大学生社会服务创新</v>
          </cell>
          <cell r="F1118" t="str">
            <v>钟丽华</v>
          </cell>
          <cell r="G1118" t="str">
            <v>2009031</v>
          </cell>
          <cell r="H1118">
            <v>0</v>
          </cell>
          <cell r="I1118">
            <v>0</v>
          </cell>
          <cell r="J1118">
            <v>0</v>
          </cell>
          <cell r="K1118">
            <v>0</v>
          </cell>
          <cell r="L1118">
            <v>0</v>
          </cell>
          <cell r="M1118">
            <v>0</v>
          </cell>
          <cell r="N1118">
            <v>0</v>
          </cell>
          <cell r="O1118">
            <v>0</v>
          </cell>
        </row>
        <row r="1119">
          <cell r="D1119" t="str">
            <v>10800221102005279</v>
          </cell>
          <cell r="E1119" t="str">
            <v>校级法律视角下当代中国人低生育状况研究</v>
          </cell>
          <cell r="F1119" t="str">
            <v>王敬华</v>
          </cell>
          <cell r="G1119" t="str">
            <v>1992015</v>
          </cell>
          <cell r="H1119">
            <v>0</v>
          </cell>
          <cell r="I1119">
            <v>0</v>
          </cell>
          <cell r="J1119">
            <v>0</v>
          </cell>
          <cell r="K1119">
            <v>0</v>
          </cell>
          <cell r="L1119">
            <v>0</v>
          </cell>
          <cell r="M1119">
            <v>0</v>
          </cell>
          <cell r="N1119">
            <v>0</v>
          </cell>
          <cell r="O1119">
            <v>0</v>
          </cell>
        </row>
        <row r="1120">
          <cell r="D1120" t="str">
            <v>10800221102005280</v>
          </cell>
          <cell r="E1120" t="str">
            <v>校级东莞市生活垃圾分类立法研究</v>
          </cell>
          <cell r="F1120" t="str">
            <v>胡庆乐</v>
          </cell>
          <cell r="G1120" t="str">
            <v>2018279</v>
          </cell>
          <cell r="H1120">
            <v>0</v>
          </cell>
          <cell r="I1120">
            <v>0</v>
          </cell>
          <cell r="J1120">
            <v>0</v>
          </cell>
          <cell r="K1120">
            <v>0</v>
          </cell>
          <cell r="L1120">
            <v>0</v>
          </cell>
          <cell r="M1120">
            <v>0</v>
          </cell>
          <cell r="N1120">
            <v>0</v>
          </cell>
          <cell r="O1120">
            <v>0</v>
          </cell>
        </row>
        <row r="1121">
          <cell r="D1121" t="str">
            <v>10800221102005281</v>
          </cell>
          <cell r="E1121" t="str">
            <v>校级新时代大学生法治意识培养的创新路径研</v>
          </cell>
          <cell r="F1121" t="str">
            <v>钟丽华</v>
          </cell>
          <cell r="G1121" t="str">
            <v>2009031</v>
          </cell>
          <cell r="H1121">
            <v>0</v>
          </cell>
          <cell r="I1121">
            <v>0</v>
          </cell>
          <cell r="J1121">
            <v>0</v>
          </cell>
          <cell r="K1121">
            <v>0</v>
          </cell>
          <cell r="L1121">
            <v>0</v>
          </cell>
          <cell r="M1121">
            <v>0</v>
          </cell>
          <cell r="N1121">
            <v>0</v>
          </cell>
          <cell r="O1121">
            <v>0</v>
          </cell>
        </row>
        <row r="1122">
          <cell r="D1122" t="str">
            <v>10800221102005282</v>
          </cell>
          <cell r="E1122" t="str">
            <v>校级粤港澳大湾区建设背景下的科技创新平台</v>
          </cell>
          <cell r="F1122" t="str">
            <v>魏红征</v>
          </cell>
          <cell r="G1122" t="str">
            <v>2004060</v>
          </cell>
          <cell r="H1122">
            <v>0</v>
          </cell>
          <cell r="I1122">
            <v>0</v>
          </cell>
          <cell r="J1122">
            <v>0</v>
          </cell>
          <cell r="K1122">
            <v>0</v>
          </cell>
          <cell r="L1122">
            <v>0</v>
          </cell>
          <cell r="M1122">
            <v>0</v>
          </cell>
          <cell r="N1122">
            <v>0</v>
          </cell>
          <cell r="O1122">
            <v>0</v>
          </cell>
        </row>
        <row r="1123">
          <cell r="D1123" t="str">
            <v>10800221102005283</v>
          </cell>
          <cell r="E1123" t="str">
            <v>校级筑爱星家——关爱孤独症儿童及其家庭公</v>
          </cell>
          <cell r="F1123" t="str">
            <v>张子庄</v>
          </cell>
          <cell r="G1123" t="str">
            <v>2018110</v>
          </cell>
          <cell r="H1123">
            <v>0</v>
          </cell>
          <cell r="I1123">
            <v>0</v>
          </cell>
          <cell r="J1123">
            <v>0</v>
          </cell>
          <cell r="K1123">
            <v>0</v>
          </cell>
          <cell r="L1123">
            <v>0</v>
          </cell>
          <cell r="M1123">
            <v>0</v>
          </cell>
          <cell r="N1123">
            <v>0</v>
          </cell>
          <cell r="O1123">
            <v>0</v>
          </cell>
        </row>
        <row r="1124">
          <cell r="D1124" t="str">
            <v>10800221102005284</v>
          </cell>
          <cell r="E1124" t="str">
            <v>省级【巾帼向日葵】——社区残障妇女增收支</v>
          </cell>
          <cell r="F1124" t="str">
            <v>张雪</v>
          </cell>
          <cell r="G1124" t="str">
            <v>2013067</v>
          </cell>
          <cell r="H1124">
            <v>0</v>
          </cell>
          <cell r="I1124">
            <v>0</v>
          </cell>
          <cell r="J1124">
            <v>0</v>
          </cell>
          <cell r="K1124">
            <v>0</v>
          </cell>
          <cell r="L1124">
            <v>0</v>
          </cell>
          <cell r="M1124">
            <v>0</v>
          </cell>
          <cell r="N1124">
            <v>0</v>
          </cell>
          <cell r="O1124">
            <v>0</v>
          </cell>
        </row>
        <row r="1125">
          <cell r="D1125" t="str">
            <v>10800221102005285</v>
          </cell>
          <cell r="E1125" t="str">
            <v>校级虎门镇“白沙记忆”社区文化保育项目</v>
          </cell>
          <cell r="F1125" t="str">
            <v>朱晓红</v>
          </cell>
          <cell r="G1125" t="str">
            <v>2007002</v>
          </cell>
          <cell r="H1125">
            <v>0</v>
          </cell>
          <cell r="I1125">
            <v>0</v>
          </cell>
          <cell r="J1125">
            <v>0</v>
          </cell>
          <cell r="K1125">
            <v>0</v>
          </cell>
          <cell r="L1125">
            <v>0</v>
          </cell>
          <cell r="M1125">
            <v>0</v>
          </cell>
          <cell r="N1125">
            <v>0</v>
          </cell>
          <cell r="O1125">
            <v>0</v>
          </cell>
        </row>
        <row r="1126">
          <cell r="D1126" t="str">
            <v>10800221102005286</v>
          </cell>
          <cell r="E1126" t="str">
            <v>校级物业服务企业参与社区治理模式的研究</v>
          </cell>
          <cell r="F1126" t="str">
            <v>安之楠</v>
          </cell>
          <cell r="G1126" t="str">
            <v>2018061</v>
          </cell>
          <cell r="H1126">
            <v>0</v>
          </cell>
          <cell r="I1126">
            <v>0</v>
          </cell>
          <cell r="J1126">
            <v>0</v>
          </cell>
          <cell r="K1126">
            <v>0</v>
          </cell>
          <cell r="L1126">
            <v>0</v>
          </cell>
          <cell r="M1126">
            <v>0</v>
          </cell>
          <cell r="N1126">
            <v>0</v>
          </cell>
          <cell r="O1126">
            <v>0</v>
          </cell>
        </row>
        <row r="1127">
          <cell r="D1127" t="str">
            <v>10800221102005287</v>
          </cell>
          <cell r="E1127" t="str">
            <v>省级东莞居家养老服务“大配餐”多元供给研</v>
          </cell>
          <cell r="F1127" t="str">
            <v>朱晓红</v>
          </cell>
          <cell r="G1127" t="str">
            <v>2007002</v>
          </cell>
          <cell r="H1127">
            <v>0</v>
          </cell>
          <cell r="I1127">
            <v>0</v>
          </cell>
          <cell r="J1127">
            <v>0</v>
          </cell>
          <cell r="K1127">
            <v>0</v>
          </cell>
          <cell r="L1127">
            <v>0</v>
          </cell>
          <cell r="M1127">
            <v>0</v>
          </cell>
          <cell r="N1127">
            <v>0</v>
          </cell>
          <cell r="O1127">
            <v>0</v>
          </cell>
        </row>
        <row r="1128">
          <cell r="D1128" t="str">
            <v>10800221102005289</v>
          </cell>
          <cell r="E1128" t="str">
            <v>省级基于市场需求对高校知识产权人才培养路</v>
          </cell>
          <cell r="F1128" t="str">
            <v>胡庆乐</v>
          </cell>
          <cell r="G1128" t="str">
            <v>2018279</v>
          </cell>
          <cell r="H1128">
            <v>0</v>
          </cell>
          <cell r="I1128">
            <v>0</v>
          </cell>
          <cell r="J1128">
            <v>0</v>
          </cell>
          <cell r="K1128">
            <v>0</v>
          </cell>
          <cell r="L1128">
            <v>0</v>
          </cell>
          <cell r="M1128">
            <v>0</v>
          </cell>
          <cell r="N1128">
            <v>0</v>
          </cell>
          <cell r="O1128">
            <v>0</v>
          </cell>
        </row>
        <row r="1129">
          <cell r="D1129" t="str">
            <v>10800221102005290</v>
          </cell>
          <cell r="E1129" t="str">
            <v>校级新手妈妈的育儿技能需求调查——以东莞</v>
          </cell>
          <cell r="F1129" t="str">
            <v>张雪</v>
          </cell>
          <cell r="G1129" t="str">
            <v>2013067</v>
          </cell>
          <cell r="H1129">
            <v>0</v>
          </cell>
          <cell r="I1129">
            <v>0</v>
          </cell>
          <cell r="J1129">
            <v>0</v>
          </cell>
          <cell r="K1129">
            <v>0</v>
          </cell>
          <cell r="L1129">
            <v>0</v>
          </cell>
          <cell r="M1129">
            <v>0</v>
          </cell>
          <cell r="N1129">
            <v>0</v>
          </cell>
          <cell r="O1129">
            <v>0</v>
          </cell>
        </row>
        <row r="1130">
          <cell r="D1130" t="str">
            <v>10800221102005291</v>
          </cell>
          <cell r="E1130" t="str">
            <v>校级高校跨专业知识产权复合型人才的培养实</v>
          </cell>
          <cell r="F1130" t="str">
            <v>张建超</v>
          </cell>
          <cell r="G1130" t="str">
            <v>2007056</v>
          </cell>
          <cell r="H1130">
            <v>0</v>
          </cell>
          <cell r="I1130">
            <v>0</v>
          </cell>
          <cell r="J1130">
            <v>0</v>
          </cell>
          <cell r="K1130">
            <v>0</v>
          </cell>
          <cell r="L1130">
            <v>0</v>
          </cell>
          <cell r="M1130">
            <v>0</v>
          </cell>
          <cell r="N1130">
            <v>0</v>
          </cell>
          <cell r="O1130">
            <v>0</v>
          </cell>
        </row>
        <row r="1131">
          <cell r="D1131" t="str">
            <v>10800221102005292</v>
          </cell>
          <cell r="E1131" t="str">
            <v>校级科技成果转化过程中知识产权支撑的价值</v>
          </cell>
          <cell r="F1131" t="str">
            <v>安之楠</v>
          </cell>
          <cell r="G1131" t="str">
            <v>2018061</v>
          </cell>
          <cell r="H1131">
            <v>0</v>
          </cell>
          <cell r="I1131">
            <v>0</v>
          </cell>
          <cell r="J1131">
            <v>0</v>
          </cell>
          <cell r="K1131">
            <v>0</v>
          </cell>
          <cell r="L1131">
            <v>0</v>
          </cell>
          <cell r="M1131">
            <v>0</v>
          </cell>
          <cell r="N1131">
            <v>0</v>
          </cell>
          <cell r="O1131">
            <v>0</v>
          </cell>
        </row>
        <row r="1132">
          <cell r="D1132" t="str">
            <v>10800221102005293</v>
          </cell>
          <cell r="E1132" t="str">
            <v>校级催眠放松技术在朋辈团体绘画活动中的运</v>
          </cell>
          <cell r="F1132" t="str">
            <v>江文</v>
          </cell>
          <cell r="G1132" t="str">
            <v>2004051</v>
          </cell>
          <cell r="H1132">
            <v>0</v>
          </cell>
          <cell r="I1132">
            <v>0</v>
          </cell>
          <cell r="J1132">
            <v>0</v>
          </cell>
          <cell r="K1132">
            <v>0</v>
          </cell>
          <cell r="L1132">
            <v>0</v>
          </cell>
          <cell r="M1132">
            <v>0</v>
          </cell>
          <cell r="N1132">
            <v>0</v>
          </cell>
          <cell r="O1132">
            <v>0</v>
          </cell>
        </row>
        <row r="1133">
          <cell r="D1133" t="str">
            <v>10800221102005294</v>
          </cell>
          <cell r="E1133" t="str">
            <v>国家级因楽音乐-让音乐触手可及的兴趣教育</v>
          </cell>
          <cell r="F1133" t="str">
            <v>黄艺琦</v>
          </cell>
          <cell r="G1133" t="str">
            <v>2004109</v>
          </cell>
          <cell r="H1133">
            <v>0</v>
          </cell>
          <cell r="I1133">
            <v>0</v>
          </cell>
          <cell r="J1133">
            <v>0</v>
          </cell>
          <cell r="K1133">
            <v>0</v>
          </cell>
          <cell r="L1133">
            <v>0</v>
          </cell>
          <cell r="M1133">
            <v>0</v>
          </cell>
          <cell r="N1133">
            <v>0</v>
          </cell>
          <cell r="O1133">
            <v>0</v>
          </cell>
        </row>
        <row r="1134">
          <cell r="D1134" t="str">
            <v>10800221102005295</v>
          </cell>
          <cell r="E1134" t="str">
            <v>省级基于全面小康的背景下农村留守儿童的隔</v>
          </cell>
          <cell r="F1134" t="str">
            <v>况小雪</v>
          </cell>
          <cell r="G1134" t="str">
            <v>2017057</v>
          </cell>
          <cell r="H1134">
            <v>0</v>
          </cell>
          <cell r="I1134">
            <v>0</v>
          </cell>
          <cell r="J1134">
            <v>0</v>
          </cell>
          <cell r="K1134">
            <v>0</v>
          </cell>
          <cell r="L1134">
            <v>0</v>
          </cell>
          <cell r="M1134">
            <v>0</v>
          </cell>
          <cell r="N1134">
            <v>0</v>
          </cell>
          <cell r="O1134">
            <v>0</v>
          </cell>
        </row>
        <row r="1135">
          <cell r="D1135" t="str">
            <v>10800221102005296</v>
          </cell>
          <cell r="E1135" t="str">
            <v>省级基于《千字文》的汉字教学课件开发</v>
          </cell>
          <cell r="F1135" t="str">
            <v>郑陶凌</v>
          </cell>
          <cell r="G1135" t="str">
            <v>2004044</v>
          </cell>
          <cell r="H1135">
            <v>0</v>
          </cell>
          <cell r="I1135">
            <v>0</v>
          </cell>
          <cell r="J1135">
            <v>0</v>
          </cell>
          <cell r="K1135">
            <v>0</v>
          </cell>
          <cell r="L1135">
            <v>0</v>
          </cell>
          <cell r="M1135">
            <v>0</v>
          </cell>
          <cell r="N1135">
            <v>0</v>
          </cell>
          <cell r="O1135">
            <v>0</v>
          </cell>
        </row>
        <row r="1136">
          <cell r="D1136" t="str">
            <v>10800221102005297</v>
          </cell>
          <cell r="E1136" t="str">
            <v>省级00后大学生就业观念的形成与影响分析</v>
          </cell>
          <cell r="F1136" t="str">
            <v>袁志军</v>
          </cell>
          <cell r="G1136" t="str">
            <v>2009032</v>
          </cell>
          <cell r="H1136">
            <v>0</v>
          </cell>
          <cell r="I1136">
            <v>0</v>
          </cell>
          <cell r="J1136">
            <v>0</v>
          </cell>
          <cell r="K1136">
            <v>0</v>
          </cell>
          <cell r="L1136">
            <v>0</v>
          </cell>
          <cell r="M1136">
            <v>0</v>
          </cell>
          <cell r="N1136">
            <v>0</v>
          </cell>
          <cell r="O1136">
            <v>0</v>
          </cell>
        </row>
        <row r="1137">
          <cell r="D1137" t="str">
            <v>10800221102005298</v>
          </cell>
          <cell r="E1137" t="str">
            <v>校级高校民族民间音乐教学模式改革</v>
          </cell>
          <cell r="F1137" t="str">
            <v>黄艺琦</v>
          </cell>
          <cell r="G1137" t="str">
            <v>2004109</v>
          </cell>
          <cell r="H1137">
            <v>0</v>
          </cell>
          <cell r="I1137">
            <v>0</v>
          </cell>
          <cell r="J1137">
            <v>0</v>
          </cell>
          <cell r="K1137">
            <v>0</v>
          </cell>
          <cell r="L1137">
            <v>0</v>
          </cell>
          <cell r="M1137">
            <v>0</v>
          </cell>
          <cell r="N1137">
            <v>0</v>
          </cell>
          <cell r="O1137">
            <v>0</v>
          </cell>
        </row>
        <row r="1138">
          <cell r="D1138" t="str">
            <v>10800221102005299</v>
          </cell>
          <cell r="E1138" t="str">
            <v>校级民族民间音乐</v>
          </cell>
          <cell r="F1138" t="str">
            <v>琚丹红</v>
          </cell>
          <cell r="G1138" t="str">
            <v>2004054</v>
          </cell>
          <cell r="H1138">
            <v>0</v>
          </cell>
          <cell r="I1138">
            <v>0</v>
          </cell>
          <cell r="J1138">
            <v>0</v>
          </cell>
          <cell r="K1138">
            <v>0</v>
          </cell>
          <cell r="L1138">
            <v>0</v>
          </cell>
          <cell r="M1138">
            <v>0</v>
          </cell>
          <cell r="N1138">
            <v>0</v>
          </cell>
          <cell r="O1138">
            <v>0</v>
          </cell>
        </row>
        <row r="1139">
          <cell r="D1139" t="str">
            <v>10800221102005300</v>
          </cell>
          <cell r="E1139" t="str">
            <v>校级民族民间音乐传承与发展</v>
          </cell>
          <cell r="F1139" t="str">
            <v>琚丹红</v>
          </cell>
          <cell r="G1139" t="str">
            <v>2004054</v>
          </cell>
          <cell r="H1139">
            <v>0</v>
          </cell>
          <cell r="I1139">
            <v>0</v>
          </cell>
          <cell r="J1139">
            <v>0</v>
          </cell>
          <cell r="K1139">
            <v>0</v>
          </cell>
          <cell r="L1139">
            <v>0</v>
          </cell>
          <cell r="M1139">
            <v>0</v>
          </cell>
          <cell r="N1139">
            <v>0</v>
          </cell>
          <cell r="O1139">
            <v>0</v>
          </cell>
        </row>
        <row r="1140">
          <cell r="D1140" t="str">
            <v>10800221102005301</v>
          </cell>
          <cell r="E1140" t="str">
            <v>校级民族民间音乐坊</v>
          </cell>
          <cell r="F1140" t="str">
            <v>黄琼</v>
          </cell>
          <cell r="G1140" t="str">
            <v>2005067</v>
          </cell>
          <cell r="H1140">
            <v>0</v>
          </cell>
          <cell r="I1140">
            <v>0</v>
          </cell>
          <cell r="J1140">
            <v>0</v>
          </cell>
          <cell r="K1140">
            <v>0</v>
          </cell>
          <cell r="L1140">
            <v>0</v>
          </cell>
          <cell r="M1140">
            <v>0</v>
          </cell>
          <cell r="N1140">
            <v>0</v>
          </cell>
          <cell r="O1140">
            <v>0</v>
          </cell>
        </row>
        <row r="1141">
          <cell r="D1141" t="str">
            <v>10800221102005302</v>
          </cell>
          <cell r="E1141" t="str">
            <v>校级民族民间音乐在现代社会中的弘扬与发展</v>
          </cell>
          <cell r="F1141" t="str">
            <v>黄琼</v>
          </cell>
          <cell r="G1141" t="str">
            <v>2005067</v>
          </cell>
          <cell r="H1141">
            <v>0</v>
          </cell>
          <cell r="I1141">
            <v>0</v>
          </cell>
          <cell r="J1141">
            <v>0</v>
          </cell>
          <cell r="K1141">
            <v>0</v>
          </cell>
          <cell r="L1141">
            <v>0</v>
          </cell>
          <cell r="M1141">
            <v>0</v>
          </cell>
          <cell r="N1141">
            <v>0</v>
          </cell>
          <cell r="O1141">
            <v>0</v>
          </cell>
        </row>
        <row r="1142">
          <cell r="D1142" t="str">
            <v>10800221102005303</v>
          </cell>
          <cell r="E1142" t="str">
            <v>校级中国民族民间音乐</v>
          </cell>
          <cell r="F1142" t="str">
            <v>黄艺琦</v>
          </cell>
          <cell r="G1142" t="str">
            <v>2004109</v>
          </cell>
          <cell r="H1142">
            <v>0</v>
          </cell>
          <cell r="I1142">
            <v>0</v>
          </cell>
          <cell r="J1142">
            <v>0</v>
          </cell>
          <cell r="K1142">
            <v>0</v>
          </cell>
          <cell r="L1142">
            <v>0</v>
          </cell>
          <cell r="M1142">
            <v>0</v>
          </cell>
          <cell r="N1142">
            <v>0</v>
          </cell>
          <cell r="O1142">
            <v>0</v>
          </cell>
        </row>
        <row r="1143">
          <cell r="D1143" t="str">
            <v>10800221102005304</v>
          </cell>
          <cell r="E1143" t="str">
            <v>校级器乐创客坊随身乐器</v>
          </cell>
          <cell r="F1143" t="str">
            <v>张曾雅惠</v>
          </cell>
          <cell r="G1143" t="str">
            <v>2018084</v>
          </cell>
          <cell r="H1143">
            <v>0</v>
          </cell>
          <cell r="I1143">
            <v>0</v>
          </cell>
          <cell r="J1143">
            <v>0</v>
          </cell>
          <cell r="K1143">
            <v>0</v>
          </cell>
          <cell r="L1143">
            <v>0</v>
          </cell>
          <cell r="M1143">
            <v>0</v>
          </cell>
          <cell r="N1143">
            <v>0</v>
          </cell>
          <cell r="O1143">
            <v>0</v>
          </cell>
        </row>
        <row r="1144">
          <cell r="D1144" t="str">
            <v>10800221102005305</v>
          </cell>
          <cell r="E1144" t="str">
            <v>校级民族民间音乐艺术坊</v>
          </cell>
          <cell r="F1144" t="str">
            <v>张曾雅惠</v>
          </cell>
          <cell r="G1144" t="str">
            <v>2018084</v>
          </cell>
          <cell r="H1144">
            <v>0</v>
          </cell>
          <cell r="I1144">
            <v>0</v>
          </cell>
          <cell r="J1144">
            <v>0</v>
          </cell>
          <cell r="K1144">
            <v>0</v>
          </cell>
          <cell r="L1144">
            <v>0</v>
          </cell>
          <cell r="M1144">
            <v>0</v>
          </cell>
          <cell r="N1144">
            <v>0</v>
          </cell>
          <cell r="O1144">
            <v>0</v>
          </cell>
        </row>
        <row r="1145">
          <cell r="D1145" t="str">
            <v>10800221102005306</v>
          </cell>
          <cell r="E1145" t="str">
            <v>省级科技战疫，快速制造--智能防护用品维</v>
          </cell>
          <cell r="F1145" t="str">
            <v>梁凡</v>
          </cell>
          <cell r="G1145" t="str">
            <v>2006074</v>
          </cell>
          <cell r="H1145">
            <v>0</v>
          </cell>
          <cell r="I1145">
            <v>0</v>
          </cell>
          <cell r="J1145">
            <v>0</v>
          </cell>
          <cell r="K1145">
            <v>0</v>
          </cell>
          <cell r="L1145">
            <v>0</v>
          </cell>
          <cell r="M1145">
            <v>0</v>
          </cell>
          <cell r="N1145">
            <v>0</v>
          </cell>
          <cell r="O1145">
            <v>0</v>
          </cell>
        </row>
        <row r="1146">
          <cell r="D1146" t="str">
            <v>10800221102005307</v>
          </cell>
          <cell r="E1146" t="str">
            <v>省级粤台一号固定翼飞机图纸建模与模拟分析</v>
          </cell>
          <cell r="F1146" t="str">
            <v>陈尚彦</v>
          </cell>
          <cell r="G1146" t="str">
            <v>2018022</v>
          </cell>
          <cell r="H1146">
            <v>0</v>
          </cell>
          <cell r="I1146">
            <v>0</v>
          </cell>
          <cell r="J1146">
            <v>0</v>
          </cell>
          <cell r="K1146">
            <v>0</v>
          </cell>
          <cell r="L1146">
            <v>0</v>
          </cell>
          <cell r="M1146">
            <v>0</v>
          </cell>
          <cell r="N1146">
            <v>0</v>
          </cell>
          <cell r="O1146">
            <v>0</v>
          </cell>
        </row>
        <row r="1147">
          <cell r="D1147" t="str">
            <v>10800221102005308</v>
          </cell>
          <cell r="E1147" t="str">
            <v>省级手创起点STEAM教育</v>
          </cell>
          <cell r="F1147" t="str">
            <v>林明灶</v>
          </cell>
          <cell r="G1147" t="str">
            <v>2018073</v>
          </cell>
          <cell r="H1147">
            <v>0</v>
          </cell>
          <cell r="I1147">
            <v>0</v>
          </cell>
          <cell r="J1147">
            <v>0</v>
          </cell>
          <cell r="K1147">
            <v>0</v>
          </cell>
          <cell r="L1147">
            <v>0</v>
          </cell>
          <cell r="M1147">
            <v>0</v>
          </cell>
          <cell r="N1147">
            <v>0</v>
          </cell>
          <cell r="O1147">
            <v>0</v>
          </cell>
        </row>
        <row r="1148">
          <cell r="D1148" t="str">
            <v>10800221102005309</v>
          </cell>
          <cell r="E1148" t="str">
            <v>校级火灾应急自救包及安全逃生程序与方法之</v>
          </cell>
          <cell r="F1148" t="str">
            <v>潘昌雨</v>
          </cell>
          <cell r="G1148" t="str">
            <v>2018035</v>
          </cell>
          <cell r="H1148">
            <v>0</v>
          </cell>
          <cell r="I1148">
            <v>0</v>
          </cell>
          <cell r="J1148">
            <v>0</v>
          </cell>
          <cell r="K1148">
            <v>0</v>
          </cell>
          <cell r="L1148">
            <v>0</v>
          </cell>
          <cell r="M1148">
            <v>0</v>
          </cell>
          <cell r="N1148">
            <v>0</v>
          </cell>
          <cell r="O1148">
            <v>0</v>
          </cell>
        </row>
        <row r="1149">
          <cell r="D1149" t="str">
            <v>10800221102005310</v>
          </cell>
          <cell r="E1149" t="str">
            <v>校级助农电商</v>
          </cell>
          <cell r="F1149" t="str">
            <v>谢松霖</v>
          </cell>
          <cell r="G1149" t="str">
            <v>2017140</v>
          </cell>
          <cell r="H1149">
            <v>0</v>
          </cell>
          <cell r="I1149">
            <v>0</v>
          </cell>
          <cell r="J1149">
            <v>0</v>
          </cell>
          <cell r="K1149">
            <v>0</v>
          </cell>
          <cell r="L1149">
            <v>0</v>
          </cell>
          <cell r="M1149">
            <v>0</v>
          </cell>
          <cell r="N1149">
            <v>0</v>
          </cell>
          <cell r="O1149">
            <v>0</v>
          </cell>
        </row>
        <row r="1150">
          <cell r="D1150" t="str">
            <v>10800221102005311</v>
          </cell>
          <cell r="E1150" t="str">
            <v>校级外骨骼技术在年长者运动领域的应用</v>
          </cell>
          <cell r="F1150" t="str">
            <v>张鸿俞</v>
          </cell>
          <cell r="G1150" t="str">
            <v>2017142</v>
          </cell>
          <cell r="H1150">
            <v>0</v>
          </cell>
          <cell r="I1150">
            <v>0</v>
          </cell>
          <cell r="J1150">
            <v>0</v>
          </cell>
          <cell r="K1150">
            <v>0</v>
          </cell>
          <cell r="L1150">
            <v>0</v>
          </cell>
          <cell r="M1150">
            <v>0</v>
          </cell>
          <cell r="N1150">
            <v>0</v>
          </cell>
          <cell r="O1150">
            <v>0</v>
          </cell>
        </row>
        <row r="1151">
          <cell r="D1151" t="str">
            <v>10800221102005312</v>
          </cell>
          <cell r="E1151" t="str">
            <v>校级云鹏固定翼飞机翼肋夹具设计</v>
          </cell>
          <cell r="F1151" t="str">
            <v>陈伟</v>
          </cell>
          <cell r="G1151" t="str">
            <v>2003020</v>
          </cell>
          <cell r="H1151">
            <v>0</v>
          </cell>
          <cell r="I1151">
            <v>0</v>
          </cell>
          <cell r="J1151">
            <v>0</v>
          </cell>
          <cell r="K1151">
            <v>0</v>
          </cell>
          <cell r="L1151">
            <v>0</v>
          </cell>
          <cell r="M1151">
            <v>0</v>
          </cell>
          <cell r="N1151">
            <v>0</v>
          </cell>
          <cell r="O1151">
            <v>0</v>
          </cell>
        </row>
        <row r="1152">
          <cell r="D1152" t="str">
            <v>10800221102005313</v>
          </cell>
          <cell r="E1152" t="str">
            <v>校级”租游“游戏租赁平台</v>
          </cell>
          <cell r="F1152" t="str">
            <v>林春佑</v>
          </cell>
          <cell r="G1152" t="str">
            <v>2020004</v>
          </cell>
          <cell r="H1152">
            <v>0</v>
          </cell>
          <cell r="I1152">
            <v>0</v>
          </cell>
          <cell r="J1152">
            <v>0</v>
          </cell>
          <cell r="K1152">
            <v>0</v>
          </cell>
          <cell r="L1152">
            <v>0</v>
          </cell>
          <cell r="M1152">
            <v>0</v>
          </cell>
          <cell r="N1152">
            <v>0</v>
          </cell>
          <cell r="O1152">
            <v>0</v>
          </cell>
        </row>
        <row r="1153">
          <cell r="D1153" t="str">
            <v>10800221102005314</v>
          </cell>
          <cell r="E1153" t="str">
            <v>校级暮之旅</v>
          </cell>
          <cell r="F1153" t="str">
            <v>吕杰融</v>
          </cell>
          <cell r="G1153" t="str">
            <v>2018072</v>
          </cell>
          <cell r="H1153">
            <v>0</v>
          </cell>
          <cell r="I1153">
            <v>0</v>
          </cell>
          <cell r="J1153">
            <v>0</v>
          </cell>
          <cell r="K1153">
            <v>0</v>
          </cell>
          <cell r="L1153">
            <v>0</v>
          </cell>
          <cell r="M1153">
            <v>0</v>
          </cell>
          <cell r="N1153">
            <v>0</v>
          </cell>
          <cell r="O1153">
            <v>0</v>
          </cell>
        </row>
        <row r="1154">
          <cell r="D1154" t="str">
            <v>10800221102005315</v>
          </cell>
          <cell r="E1154" t="str">
            <v>校级关于汽车配件的反向优化设计的研究</v>
          </cell>
          <cell r="F1154" t="str">
            <v>吕杰融</v>
          </cell>
          <cell r="G1154" t="str">
            <v>2018072</v>
          </cell>
          <cell r="H1154">
            <v>0</v>
          </cell>
          <cell r="I1154">
            <v>0</v>
          </cell>
          <cell r="J1154">
            <v>0</v>
          </cell>
          <cell r="K1154">
            <v>0</v>
          </cell>
          <cell r="L1154">
            <v>0</v>
          </cell>
          <cell r="M1154">
            <v>0</v>
          </cell>
          <cell r="N1154">
            <v>0</v>
          </cell>
          <cell r="O1154">
            <v>0</v>
          </cell>
        </row>
        <row r="1155">
          <cell r="D1155" t="str">
            <v>10800221102005316</v>
          </cell>
          <cell r="E1155" t="str">
            <v>国家级3D打印网格化云端定制鞋垫与数据核</v>
          </cell>
          <cell r="F1155" t="str">
            <v>陈伟</v>
          </cell>
          <cell r="G1155" t="str">
            <v>2003020</v>
          </cell>
          <cell r="H1155">
            <v>0</v>
          </cell>
          <cell r="I1155">
            <v>0</v>
          </cell>
          <cell r="J1155">
            <v>0</v>
          </cell>
          <cell r="K1155">
            <v>0</v>
          </cell>
          <cell r="L1155">
            <v>0</v>
          </cell>
          <cell r="M1155">
            <v>0</v>
          </cell>
          <cell r="N1155">
            <v>0</v>
          </cell>
          <cell r="O1155">
            <v>0</v>
          </cell>
        </row>
        <row r="1156">
          <cell r="D1156" t="str">
            <v>10800221102005317</v>
          </cell>
          <cell r="E1156" t="str">
            <v>校级摄像头测距</v>
          </cell>
          <cell r="F1156" t="str">
            <v>吕杰融</v>
          </cell>
          <cell r="G1156" t="str">
            <v>2018072</v>
          </cell>
          <cell r="H1156">
            <v>0</v>
          </cell>
          <cell r="I1156">
            <v>0</v>
          </cell>
          <cell r="J1156">
            <v>0</v>
          </cell>
          <cell r="K1156">
            <v>0</v>
          </cell>
          <cell r="L1156">
            <v>0</v>
          </cell>
          <cell r="M1156">
            <v>0</v>
          </cell>
          <cell r="N1156">
            <v>0</v>
          </cell>
          <cell r="O1156">
            <v>0</v>
          </cell>
        </row>
        <row r="1157">
          <cell r="D1157" t="str">
            <v>10800221102005318</v>
          </cell>
          <cell r="E1157" t="str">
            <v>校级加油四驱车</v>
          </cell>
          <cell r="F1157" t="str">
            <v>陈尚彦</v>
          </cell>
          <cell r="G1157" t="str">
            <v>2018022</v>
          </cell>
          <cell r="H1157">
            <v>0</v>
          </cell>
          <cell r="I1157">
            <v>0</v>
          </cell>
          <cell r="J1157">
            <v>0</v>
          </cell>
          <cell r="K1157">
            <v>0</v>
          </cell>
          <cell r="L1157">
            <v>0</v>
          </cell>
          <cell r="M1157">
            <v>0</v>
          </cell>
          <cell r="N1157">
            <v>0</v>
          </cell>
          <cell r="O1157">
            <v>0</v>
          </cell>
        </row>
        <row r="1158">
          <cell r="D1158" t="str">
            <v>10800221102005319</v>
          </cell>
          <cell r="E1158" t="str">
            <v>校级可用于预防工业火灾的灭火机器人</v>
          </cell>
          <cell r="F1158" t="str">
            <v>潘昌雨</v>
          </cell>
          <cell r="G1158" t="str">
            <v>2018035</v>
          </cell>
          <cell r="H1158">
            <v>0</v>
          </cell>
          <cell r="I1158">
            <v>0</v>
          </cell>
          <cell r="J1158">
            <v>0</v>
          </cell>
          <cell r="K1158">
            <v>0</v>
          </cell>
          <cell r="L1158">
            <v>0</v>
          </cell>
          <cell r="M1158">
            <v>0</v>
          </cell>
          <cell r="N1158">
            <v>0</v>
          </cell>
          <cell r="O1158">
            <v>0</v>
          </cell>
        </row>
        <row r="1159">
          <cell r="D1159" t="str">
            <v>10800221102005320</v>
          </cell>
          <cell r="E1159" t="str">
            <v>校级聊辽</v>
          </cell>
          <cell r="F1159" t="str">
            <v>谢松霖</v>
          </cell>
          <cell r="G1159" t="str">
            <v>2017140</v>
          </cell>
          <cell r="H1159">
            <v>0</v>
          </cell>
          <cell r="I1159">
            <v>0</v>
          </cell>
          <cell r="J1159">
            <v>0</v>
          </cell>
          <cell r="K1159">
            <v>0</v>
          </cell>
          <cell r="L1159">
            <v>0</v>
          </cell>
          <cell r="M1159">
            <v>0</v>
          </cell>
          <cell r="N1159">
            <v>0</v>
          </cell>
          <cell r="O1159">
            <v>0</v>
          </cell>
        </row>
        <row r="1160">
          <cell r="D1160" t="str">
            <v>10800221102005321</v>
          </cell>
          <cell r="E1160" t="str">
            <v>校级创新型无泵散热器</v>
          </cell>
          <cell r="F1160" t="str">
            <v>林春佑</v>
          </cell>
          <cell r="G1160" t="str">
            <v>2020004</v>
          </cell>
          <cell r="H1160">
            <v>0</v>
          </cell>
          <cell r="I1160">
            <v>0</v>
          </cell>
          <cell r="J1160">
            <v>0</v>
          </cell>
          <cell r="K1160">
            <v>0</v>
          </cell>
          <cell r="L1160">
            <v>0</v>
          </cell>
          <cell r="M1160">
            <v>0</v>
          </cell>
          <cell r="N1160">
            <v>0</v>
          </cell>
          <cell r="O1160">
            <v>0</v>
          </cell>
        </row>
        <row r="1161">
          <cell r="D1161" t="str">
            <v>10800221102005322</v>
          </cell>
          <cell r="E1161" t="str">
            <v>校级粤台购</v>
          </cell>
          <cell r="F1161" t="str">
            <v>陈伟鹏</v>
          </cell>
          <cell r="G1161" t="str">
            <v>2017146</v>
          </cell>
          <cell r="H1161">
            <v>0</v>
          </cell>
          <cell r="I1161">
            <v>0</v>
          </cell>
          <cell r="J1161">
            <v>0</v>
          </cell>
          <cell r="K1161">
            <v>0</v>
          </cell>
          <cell r="L1161">
            <v>0</v>
          </cell>
          <cell r="M1161">
            <v>0</v>
          </cell>
          <cell r="N1161">
            <v>0</v>
          </cell>
          <cell r="O1161">
            <v>0</v>
          </cell>
        </row>
        <row r="1162">
          <cell r="D1162" t="str">
            <v>10800221102005323</v>
          </cell>
          <cell r="E1162" t="str">
            <v>校级教育与生活服务网站（类似大众点评模式</v>
          </cell>
          <cell r="F1162" t="str">
            <v>谢松霖</v>
          </cell>
          <cell r="G1162" t="str">
            <v>2017140</v>
          </cell>
          <cell r="H1162">
            <v>0</v>
          </cell>
          <cell r="I1162">
            <v>0</v>
          </cell>
          <cell r="J1162">
            <v>0</v>
          </cell>
          <cell r="K1162">
            <v>0</v>
          </cell>
          <cell r="L1162">
            <v>0</v>
          </cell>
          <cell r="M1162">
            <v>0</v>
          </cell>
          <cell r="N1162">
            <v>0</v>
          </cell>
          <cell r="O1162">
            <v>0</v>
          </cell>
        </row>
        <row r="1163">
          <cell r="D1163" t="str">
            <v>10800221102005324</v>
          </cell>
          <cell r="E1163" t="str">
            <v>校级3C电子产品外壳用铝合金材料新一代环</v>
          </cell>
          <cell r="F1163" t="str">
            <v>李康</v>
          </cell>
          <cell r="G1163" t="str">
            <v>2019059</v>
          </cell>
          <cell r="H1163">
            <v>0</v>
          </cell>
          <cell r="I1163">
            <v>0</v>
          </cell>
          <cell r="J1163">
            <v>0</v>
          </cell>
          <cell r="K1163">
            <v>0</v>
          </cell>
          <cell r="L1163">
            <v>0</v>
          </cell>
          <cell r="M1163">
            <v>0</v>
          </cell>
          <cell r="N1163">
            <v>0</v>
          </cell>
          <cell r="O1163">
            <v>0</v>
          </cell>
        </row>
        <row r="1164">
          <cell r="D1164" t="str">
            <v>10800221102005325</v>
          </cell>
          <cell r="E1164" t="str">
            <v>国家级智能扫地机器人研发</v>
          </cell>
          <cell r="F1164" t="str">
            <v>朱建军</v>
          </cell>
          <cell r="G1164" t="str">
            <v>2018003</v>
          </cell>
          <cell r="H1164">
            <v>0</v>
          </cell>
          <cell r="I1164">
            <v>0</v>
          </cell>
          <cell r="J1164">
            <v>0</v>
          </cell>
          <cell r="K1164">
            <v>0</v>
          </cell>
          <cell r="L1164">
            <v>0</v>
          </cell>
          <cell r="M1164">
            <v>0</v>
          </cell>
          <cell r="N1164">
            <v>0</v>
          </cell>
          <cell r="O1164">
            <v>0</v>
          </cell>
        </row>
        <row r="1165">
          <cell r="D1165" t="str">
            <v>10800221102005326</v>
          </cell>
          <cell r="E1165" t="str">
            <v>国家级一种应用于圣诞树树枝的全自动智能绕</v>
          </cell>
          <cell r="F1165" t="str">
            <v>陈立甲</v>
          </cell>
          <cell r="G1165" t="str">
            <v>2017110</v>
          </cell>
          <cell r="H1165">
            <v>0</v>
          </cell>
          <cell r="I1165">
            <v>0</v>
          </cell>
          <cell r="J1165">
            <v>0</v>
          </cell>
          <cell r="K1165">
            <v>0</v>
          </cell>
          <cell r="L1165">
            <v>0</v>
          </cell>
          <cell r="M1165">
            <v>0</v>
          </cell>
          <cell r="N1165">
            <v>0</v>
          </cell>
          <cell r="O1165">
            <v>0</v>
          </cell>
        </row>
        <row r="1166">
          <cell r="D1166" t="str">
            <v>10800221102005327</v>
          </cell>
          <cell r="E1166" t="str">
            <v>校级印象莞香——莞香文化创意产品研发设计</v>
          </cell>
          <cell r="F1166" t="str">
            <v>王铁球</v>
          </cell>
          <cell r="G1166" t="str">
            <v>2003097</v>
          </cell>
          <cell r="H1166">
            <v>0</v>
          </cell>
          <cell r="I1166">
            <v>0</v>
          </cell>
          <cell r="J1166">
            <v>0</v>
          </cell>
          <cell r="K1166">
            <v>0</v>
          </cell>
          <cell r="L1166">
            <v>0</v>
          </cell>
          <cell r="M1166">
            <v>0</v>
          </cell>
          <cell r="N1166">
            <v>0</v>
          </cell>
          <cell r="O1166">
            <v>0</v>
          </cell>
        </row>
        <row r="1167">
          <cell r="D1167" t="str">
            <v>10800221102005328</v>
          </cell>
          <cell r="E1167" t="str">
            <v>校级一种仿生机器鱼的结构设计和运动控制研</v>
          </cell>
          <cell r="F1167" t="str">
            <v>朱建军</v>
          </cell>
          <cell r="G1167" t="str">
            <v>2018003</v>
          </cell>
          <cell r="H1167">
            <v>0</v>
          </cell>
          <cell r="I1167">
            <v>0</v>
          </cell>
          <cell r="J1167">
            <v>0</v>
          </cell>
          <cell r="K1167">
            <v>0</v>
          </cell>
          <cell r="L1167">
            <v>0</v>
          </cell>
          <cell r="M1167">
            <v>0</v>
          </cell>
          <cell r="N1167">
            <v>0</v>
          </cell>
          <cell r="O1167">
            <v>0</v>
          </cell>
        </row>
        <row r="1168">
          <cell r="D1168" t="str">
            <v>10800221102005329</v>
          </cell>
          <cell r="E1168" t="str">
            <v>校级新型喷淋淬火装置</v>
          </cell>
          <cell r="F1168" t="str">
            <v>张玉勋</v>
          </cell>
          <cell r="G1168" t="str">
            <v>2018014</v>
          </cell>
          <cell r="H1168">
            <v>0</v>
          </cell>
          <cell r="I1168">
            <v>0</v>
          </cell>
          <cell r="J1168">
            <v>0</v>
          </cell>
          <cell r="K1168">
            <v>0</v>
          </cell>
          <cell r="L1168">
            <v>0</v>
          </cell>
          <cell r="M1168">
            <v>0</v>
          </cell>
          <cell r="N1168">
            <v>0</v>
          </cell>
          <cell r="O1168">
            <v>0</v>
          </cell>
        </row>
        <row r="1169">
          <cell r="D1169" t="str">
            <v>10800221102005330</v>
          </cell>
          <cell r="E1169" t="str">
            <v>校级上下料机械臂视觉识别系统的研究</v>
          </cell>
          <cell r="F1169" t="str">
            <v>王岩</v>
          </cell>
          <cell r="G1169" t="str">
            <v>2018041</v>
          </cell>
          <cell r="H1169">
            <v>0</v>
          </cell>
          <cell r="I1169">
            <v>0</v>
          </cell>
          <cell r="J1169">
            <v>0</v>
          </cell>
          <cell r="K1169">
            <v>0</v>
          </cell>
          <cell r="L1169">
            <v>0</v>
          </cell>
          <cell r="M1169">
            <v>0</v>
          </cell>
          <cell r="N1169">
            <v>0</v>
          </cell>
          <cell r="O1169">
            <v>0</v>
          </cell>
        </row>
        <row r="1170">
          <cell r="D1170" t="str">
            <v>10800221102005331</v>
          </cell>
          <cell r="E1170" t="str">
            <v>省级基于思维导图的知识图谱可视化研究及实</v>
          </cell>
          <cell r="F1170" t="str">
            <v>陶铭</v>
          </cell>
          <cell r="G1170" t="str">
            <v>2012032</v>
          </cell>
          <cell r="H1170">
            <v>0</v>
          </cell>
          <cell r="I1170">
            <v>0</v>
          </cell>
          <cell r="J1170">
            <v>0</v>
          </cell>
          <cell r="K1170">
            <v>0</v>
          </cell>
          <cell r="L1170">
            <v>0</v>
          </cell>
          <cell r="M1170">
            <v>0</v>
          </cell>
          <cell r="N1170">
            <v>0</v>
          </cell>
          <cell r="O1170">
            <v>0</v>
          </cell>
        </row>
        <row r="1171">
          <cell r="D1171" t="str">
            <v>10800221102005332</v>
          </cell>
          <cell r="E1171" t="str">
            <v>省级基于数据驱动的遗传算法研究</v>
          </cell>
          <cell r="F1171" t="str">
            <v>刘群锋</v>
          </cell>
          <cell r="G1171" t="str">
            <v>2004003</v>
          </cell>
          <cell r="H1171">
            <v>0</v>
          </cell>
          <cell r="I1171">
            <v>0</v>
          </cell>
          <cell r="J1171">
            <v>0</v>
          </cell>
          <cell r="K1171">
            <v>0</v>
          </cell>
          <cell r="L1171">
            <v>0</v>
          </cell>
          <cell r="M1171">
            <v>0</v>
          </cell>
          <cell r="N1171">
            <v>0</v>
          </cell>
          <cell r="O1171">
            <v>0</v>
          </cell>
        </row>
        <row r="1172">
          <cell r="D1172" t="str">
            <v>10800221102005333</v>
          </cell>
          <cell r="E1172" t="str">
            <v>国家级面对中文地址的通讯要素抽取</v>
          </cell>
          <cell r="F1172" t="str">
            <v>张剑</v>
          </cell>
          <cell r="G1172" t="str">
            <v>2011019</v>
          </cell>
          <cell r="H1172">
            <v>0</v>
          </cell>
          <cell r="I1172">
            <v>0</v>
          </cell>
          <cell r="J1172">
            <v>0</v>
          </cell>
          <cell r="K1172">
            <v>0</v>
          </cell>
          <cell r="L1172">
            <v>0</v>
          </cell>
          <cell r="M1172">
            <v>0</v>
          </cell>
          <cell r="N1172">
            <v>0</v>
          </cell>
          <cell r="O1172">
            <v>0</v>
          </cell>
        </row>
        <row r="1173">
          <cell r="D1173" t="str">
            <v>10800221102005334</v>
          </cell>
          <cell r="E1173" t="str">
            <v>校级友趣APP</v>
          </cell>
          <cell r="F1173" t="str">
            <v>秦勇</v>
          </cell>
          <cell r="G1173" t="str">
            <v>2011033</v>
          </cell>
          <cell r="H1173">
            <v>0</v>
          </cell>
          <cell r="I1173">
            <v>0</v>
          </cell>
          <cell r="J1173">
            <v>0</v>
          </cell>
          <cell r="K1173">
            <v>0</v>
          </cell>
          <cell r="L1173">
            <v>0</v>
          </cell>
          <cell r="M1173">
            <v>0</v>
          </cell>
          <cell r="N1173">
            <v>0</v>
          </cell>
          <cell r="O1173">
            <v>0</v>
          </cell>
        </row>
        <row r="1174">
          <cell r="D1174" t="str">
            <v>10800221102005335</v>
          </cell>
          <cell r="E1174" t="str">
            <v>校级基于计算机视觉与自然语言处理的智能导</v>
          </cell>
          <cell r="F1174" t="str">
            <v>赵铁柱</v>
          </cell>
          <cell r="G1174" t="str">
            <v>2012047</v>
          </cell>
          <cell r="H1174">
            <v>0</v>
          </cell>
          <cell r="I1174">
            <v>0</v>
          </cell>
          <cell r="J1174">
            <v>0</v>
          </cell>
          <cell r="K1174">
            <v>0</v>
          </cell>
          <cell r="L1174">
            <v>0</v>
          </cell>
          <cell r="M1174">
            <v>0</v>
          </cell>
          <cell r="N1174">
            <v>0</v>
          </cell>
          <cell r="O1174">
            <v>0</v>
          </cell>
        </row>
        <row r="1175">
          <cell r="D1175" t="str">
            <v>10800221102005336</v>
          </cell>
          <cell r="E1175" t="str">
            <v>校级基于NB-IoT和深度学习的污水检测</v>
          </cell>
          <cell r="F1175" t="str">
            <v>何文斌</v>
          </cell>
          <cell r="G1175" t="str">
            <v>2003028</v>
          </cell>
          <cell r="H1175">
            <v>0</v>
          </cell>
          <cell r="I1175">
            <v>0</v>
          </cell>
          <cell r="J1175">
            <v>0</v>
          </cell>
          <cell r="K1175">
            <v>0</v>
          </cell>
          <cell r="L1175">
            <v>0</v>
          </cell>
          <cell r="M1175">
            <v>0</v>
          </cell>
          <cell r="N1175">
            <v>0</v>
          </cell>
          <cell r="O1175">
            <v>0</v>
          </cell>
        </row>
        <row r="1176">
          <cell r="D1176" t="str">
            <v>10800221102005337</v>
          </cell>
          <cell r="E1176" t="str">
            <v>省级基于语音识别的智能防诈骗预警系统设计</v>
          </cell>
          <cell r="F1176" t="str">
            <v>魏文红</v>
          </cell>
          <cell r="G1176" t="str">
            <v>2009012</v>
          </cell>
          <cell r="H1176">
            <v>0</v>
          </cell>
          <cell r="I1176">
            <v>0</v>
          </cell>
          <cell r="J1176">
            <v>0</v>
          </cell>
          <cell r="K1176">
            <v>0</v>
          </cell>
          <cell r="L1176">
            <v>0</v>
          </cell>
          <cell r="M1176">
            <v>0</v>
          </cell>
          <cell r="N1176">
            <v>0</v>
          </cell>
          <cell r="O1176">
            <v>0</v>
          </cell>
        </row>
        <row r="1177">
          <cell r="D1177" t="str">
            <v>10800221102005338</v>
          </cell>
          <cell r="E1177" t="str">
            <v>省级人工智能教育工具箱系统设计与实现</v>
          </cell>
          <cell r="F1177" t="str">
            <v>卢安</v>
          </cell>
          <cell r="G1177" t="str">
            <v>2016009</v>
          </cell>
          <cell r="H1177">
            <v>0</v>
          </cell>
          <cell r="I1177">
            <v>0</v>
          </cell>
          <cell r="J1177">
            <v>0</v>
          </cell>
          <cell r="K1177">
            <v>0</v>
          </cell>
          <cell r="L1177">
            <v>0</v>
          </cell>
          <cell r="M1177">
            <v>0</v>
          </cell>
          <cell r="N1177">
            <v>0</v>
          </cell>
          <cell r="O1177">
            <v>0</v>
          </cell>
        </row>
        <row r="1178">
          <cell r="D1178" t="str">
            <v>10800221102005339</v>
          </cell>
          <cell r="E1178" t="str">
            <v>校级业治铮院士科学思维经验线上推广案例设</v>
          </cell>
          <cell r="F1178" t="str">
            <v>邓思波</v>
          </cell>
          <cell r="G1178" t="str">
            <v>2005045</v>
          </cell>
          <cell r="H1178">
            <v>0</v>
          </cell>
          <cell r="I1178">
            <v>0</v>
          </cell>
          <cell r="J1178">
            <v>0</v>
          </cell>
          <cell r="K1178">
            <v>0</v>
          </cell>
          <cell r="L1178">
            <v>0</v>
          </cell>
          <cell r="M1178">
            <v>0</v>
          </cell>
          <cell r="N1178">
            <v>0</v>
          </cell>
          <cell r="O1178">
            <v>0</v>
          </cell>
        </row>
        <row r="1179">
          <cell r="D1179" t="str">
            <v>10800221102005340</v>
          </cell>
          <cell r="E1179" t="str">
            <v>校级叶大年院士科学思维经验线上推广案例设</v>
          </cell>
          <cell r="F1179" t="str">
            <v>邓思波</v>
          </cell>
          <cell r="G1179" t="str">
            <v>2005045</v>
          </cell>
          <cell r="H1179">
            <v>0</v>
          </cell>
          <cell r="I1179">
            <v>0</v>
          </cell>
          <cell r="J1179">
            <v>0</v>
          </cell>
          <cell r="K1179">
            <v>0</v>
          </cell>
          <cell r="L1179">
            <v>0</v>
          </cell>
          <cell r="M1179">
            <v>0</v>
          </cell>
          <cell r="N1179">
            <v>0</v>
          </cell>
          <cell r="O1179">
            <v>0</v>
          </cell>
        </row>
        <row r="1180">
          <cell r="D1180" t="str">
            <v>10800221102005341</v>
          </cell>
          <cell r="E1180" t="str">
            <v>校级冯纯伯院士科学思维经验线上推广案例设</v>
          </cell>
          <cell r="F1180" t="str">
            <v>赖笑琼</v>
          </cell>
          <cell r="G1180" t="str">
            <v>2001044</v>
          </cell>
          <cell r="H1180">
            <v>0</v>
          </cell>
          <cell r="I1180">
            <v>0</v>
          </cell>
          <cell r="J1180">
            <v>0</v>
          </cell>
          <cell r="K1180">
            <v>0</v>
          </cell>
          <cell r="L1180">
            <v>0</v>
          </cell>
          <cell r="M1180">
            <v>0</v>
          </cell>
          <cell r="N1180">
            <v>0</v>
          </cell>
          <cell r="O1180">
            <v>0</v>
          </cell>
        </row>
        <row r="1181">
          <cell r="D1181" t="str">
            <v>10800221102005342</v>
          </cell>
          <cell r="E1181" t="str">
            <v>校级冯新德院士科学思维经验线上推广案例设</v>
          </cell>
          <cell r="F1181" t="str">
            <v>钟庆琪</v>
          </cell>
          <cell r="G1181" t="str">
            <v>2005007</v>
          </cell>
          <cell r="H1181">
            <v>0</v>
          </cell>
          <cell r="I1181">
            <v>0</v>
          </cell>
          <cell r="J1181">
            <v>0</v>
          </cell>
          <cell r="K1181">
            <v>0</v>
          </cell>
          <cell r="L1181">
            <v>0</v>
          </cell>
          <cell r="M1181">
            <v>0</v>
          </cell>
          <cell r="N1181">
            <v>0</v>
          </cell>
          <cell r="O1181">
            <v>0</v>
          </cell>
        </row>
        <row r="1182">
          <cell r="D1182" t="str">
            <v>10800221102005343</v>
          </cell>
          <cell r="E1182" t="str">
            <v>校级江元生院士科学思维经验线上推广案例设</v>
          </cell>
          <cell r="F1182" t="str">
            <v>黎煜新</v>
          </cell>
          <cell r="G1182" t="str">
            <v>1996003</v>
          </cell>
          <cell r="H1182">
            <v>0</v>
          </cell>
          <cell r="I1182">
            <v>0</v>
          </cell>
          <cell r="J1182">
            <v>0</v>
          </cell>
          <cell r="K1182">
            <v>0</v>
          </cell>
          <cell r="L1182">
            <v>0</v>
          </cell>
          <cell r="M1182">
            <v>0</v>
          </cell>
          <cell r="N1182">
            <v>0</v>
          </cell>
          <cell r="O1182">
            <v>0</v>
          </cell>
        </row>
        <row r="1183">
          <cell r="D1183" t="str">
            <v>10800221102005344</v>
          </cell>
          <cell r="E1183" t="str">
            <v>校级汤定元院士科学思维经验线上推广案例设</v>
          </cell>
          <cell r="F1183" t="str">
            <v>黎煜新</v>
          </cell>
          <cell r="G1183" t="str">
            <v>1996003</v>
          </cell>
          <cell r="H1183">
            <v>0</v>
          </cell>
          <cell r="I1183">
            <v>0</v>
          </cell>
          <cell r="J1183">
            <v>0</v>
          </cell>
          <cell r="K1183">
            <v>0</v>
          </cell>
          <cell r="L1183">
            <v>0</v>
          </cell>
          <cell r="M1183">
            <v>0</v>
          </cell>
          <cell r="N1183">
            <v>0</v>
          </cell>
          <cell r="O1183">
            <v>0</v>
          </cell>
        </row>
        <row r="1184">
          <cell r="D1184" t="str">
            <v>10800221102005345</v>
          </cell>
          <cell r="E1184" t="str">
            <v>国家级基于NB-IoT的校园疫情监测报警</v>
          </cell>
          <cell r="F1184" t="str">
            <v>袁华强</v>
          </cell>
          <cell r="G1184" t="str">
            <v>2002053</v>
          </cell>
          <cell r="H1184">
            <v>0</v>
          </cell>
          <cell r="I1184">
            <v>0</v>
          </cell>
          <cell r="J1184">
            <v>0</v>
          </cell>
          <cell r="K1184">
            <v>0</v>
          </cell>
          <cell r="L1184">
            <v>0</v>
          </cell>
          <cell r="M1184">
            <v>0</v>
          </cell>
          <cell r="N1184">
            <v>0</v>
          </cell>
          <cell r="O1184">
            <v>0</v>
          </cell>
        </row>
        <row r="1185">
          <cell r="D1185" t="str">
            <v>10800221102005346</v>
          </cell>
          <cell r="E1185" t="str">
            <v>校级朱兆良院士科学思维经验线上推广案例设</v>
          </cell>
          <cell r="F1185" t="str">
            <v>毛焕章</v>
          </cell>
          <cell r="G1185" t="str">
            <v>1996009</v>
          </cell>
          <cell r="H1185">
            <v>0</v>
          </cell>
          <cell r="I1185">
            <v>0</v>
          </cell>
          <cell r="J1185">
            <v>0</v>
          </cell>
          <cell r="K1185">
            <v>0</v>
          </cell>
          <cell r="L1185">
            <v>0</v>
          </cell>
          <cell r="M1185">
            <v>0</v>
          </cell>
          <cell r="N1185">
            <v>0</v>
          </cell>
          <cell r="O1185">
            <v>0</v>
          </cell>
        </row>
        <row r="1186">
          <cell r="D1186" t="str">
            <v>10800221102005347</v>
          </cell>
          <cell r="E1186" t="str">
            <v>校级朱显谟院士科学思维经验线上推广案例设</v>
          </cell>
          <cell r="F1186" t="str">
            <v>毛焕章</v>
          </cell>
          <cell r="G1186" t="str">
            <v>1996009</v>
          </cell>
          <cell r="H1186">
            <v>0</v>
          </cell>
          <cell r="I1186">
            <v>0</v>
          </cell>
          <cell r="J1186">
            <v>0</v>
          </cell>
          <cell r="K1186">
            <v>0</v>
          </cell>
          <cell r="L1186">
            <v>0</v>
          </cell>
          <cell r="M1186">
            <v>0</v>
          </cell>
          <cell r="N1186">
            <v>0</v>
          </cell>
          <cell r="O1186">
            <v>0</v>
          </cell>
        </row>
        <row r="1187">
          <cell r="D1187" t="str">
            <v>10800221102005348</v>
          </cell>
          <cell r="E1187" t="str">
            <v>校级朱清时院士科学思维经验线上推广案例设</v>
          </cell>
          <cell r="F1187" t="str">
            <v>张志军</v>
          </cell>
          <cell r="G1187" t="str">
            <v>1997006</v>
          </cell>
          <cell r="H1187">
            <v>0</v>
          </cell>
          <cell r="I1187">
            <v>0</v>
          </cell>
          <cell r="J1187">
            <v>0</v>
          </cell>
          <cell r="K1187">
            <v>0</v>
          </cell>
          <cell r="L1187">
            <v>0</v>
          </cell>
          <cell r="M1187">
            <v>0</v>
          </cell>
          <cell r="N1187">
            <v>0</v>
          </cell>
          <cell r="O1187">
            <v>0</v>
          </cell>
        </row>
        <row r="1188">
          <cell r="D1188" t="str">
            <v>10800221102005349</v>
          </cell>
          <cell r="E1188" t="str">
            <v>校级刘宝珺院士科学思维经验线上推广案例设</v>
          </cell>
          <cell r="F1188" t="str">
            <v>张志军</v>
          </cell>
          <cell r="G1188" t="str">
            <v>1997006</v>
          </cell>
          <cell r="H1188">
            <v>0</v>
          </cell>
          <cell r="I1188">
            <v>0</v>
          </cell>
          <cell r="J1188">
            <v>0</v>
          </cell>
          <cell r="K1188">
            <v>0</v>
          </cell>
          <cell r="L1188">
            <v>0</v>
          </cell>
          <cell r="M1188">
            <v>0</v>
          </cell>
          <cell r="N1188">
            <v>0</v>
          </cell>
          <cell r="O1188">
            <v>0</v>
          </cell>
        </row>
        <row r="1189">
          <cell r="D1189" t="str">
            <v>10800221102005350</v>
          </cell>
          <cell r="E1189" t="str">
            <v>校级基于自然语言处理的临床辅助决策平台</v>
          </cell>
          <cell r="F1189" t="str">
            <v>张剑</v>
          </cell>
          <cell r="G1189" t="str">
            <v>2011019</v>
          </cell>
          <cell r="H1189">
            <v>0</v>
          </cell>
          <cell r="I1189">
            <v>0</v>
          </cell>
          <cell r="J1189">
            <v>0</v>
          </cell>
          <cell r="K1189">
            <v>0</v>
          </cell>
          <cell r="L1189">
            <v>0</v>
          </cell>
          <cell r="M1189">
            <v>0</v>
          </cell>
          <cell r="N1189">
            <v>0</v>
          </cell>
          <cell r="O1189">
            <v>0</v>
          </cell>
        </row>
        <row r="1190">
          <cell r="D1190" t="str">
            <v>10800221102005351</v>
          </cell>
          <cell r="E1190" t="str">
            <v>校级基于深度学习的智能学习平台的设计与搭</v>
          </cell>
          <cell r="F1190" t="str">
            <v>熊金志</v>
          </cell>
          <cell r="G1190" t="str">
            <v>1999004</v>
          </cell>
          <cell r="H1190">
            <v>0</v>
          </cell>
          <cell r="I1190">
            <v>0</v>
          </cell>
          <cell r="J1190">
            <v>0</v>
          </cell>
          <cell r="K1190">
            <v>0</v>
          </cell>
          <cell r="L1190">
            <v>0</v>
          </cell>
          <cell r="M1190">
            <v>0</v>
          </cell>
          <cell r="N1190">
            <v>0</v>
          </cell>
          <cell r="O1190">
            <v>0</v>
          </cell>
        </row>
        <row r="1191">
          <cell r="D1191" t="str">
            <v>10800221102005352</v>
          </cell>
          <cell r="E1191" t="str">
            <v>省级基于Transformers机制的企</v>
          </cell>
          <cell r="F1191" t="str">
            <v>张宇辉</v>
          </cell>
          <cell r="G1191" t="str">
            <v>2019056</v>
          </cell>
          <cell r="H1191">
            <v>0</v>
          </cell>
          <cell r="I1191">
            <v>0</v>
          </cell>
          <cell r="J1191">
            <v>0</v>
          </cell>
          <cell r="K1191">
            <v>0</v>
          </cell>
          <cell r="L1191">
            <v>0</v>
          </cell>
          <cell r="M1191">
            <v>0</v>
          </cell>
          <cell r="N1191">
            <v>0</v>
          </cell>
          <cell r="O1191">
            <v>0</v>
          </cell>
        </row>
        <row r="1192">
          <cell r="D1192" t="str">
            <v>10800221102005353</v>
          </cell>
          <cell r="E1192" t="str">
            <v>校级基于机器学习的钢管焊缝在线检测装置</v>
          </cell>
          <cell r="F1192" t="str">
            <v>谢仁平</v>
          </cell>
          <cell r="G1192" t="str">
            <v>2020020</v>
          </cell>
          <cell r="H1192">
            <v>0</v>
          </cell>
          <cell r="I1192">
            <v>0</v>
          </cell>
          <cell r="J1192">
            <v>0</v>
          </cell>
          <cell r="K1192">
            <v>0</v>
          </cell>
          <cell r="L1192">
            <v>0</v>
          </cell>
          <cell r="M1192">
            <v>0</v>
          </cell>
          <cell r="N1192">
            <v>0</v>
          </cell>
          <cell r="O1192">
            <v>0</v>
          </cell>
        </row>
        <row r="1193">
          <cell r="D1193" t="str">
            <v>10800221102005354</v>
          </cell>
          <cell r="E1193" t="str">
            <v>省级基于深度学习的嵌入式物体认知系统设计</v>
          </cell>
          <cell r="F1193" t="str">
            <v>李广明</v>
          </cell>
          <cell r="G1193" t="str">
            <v>2000005</v>
          </cell>
          <cell r="H1193">
            <v>0</v>
          </cell>
          <cell r="I1193">
            <v>0</v>
          </cell>
          <cell r="J1193">
            <v>0</v>
          </cell>
          <cell r="K1193">
            <v>0</v>
          </cell>
          <cell r="L1193">
            <v>0</v>
          </cell>
          <cell r="M1193">
            <v>0</v>
          </cell>
          <cell r="N1193">
            <v>0</v>
          </cell>
          <cell r="O1193">
            <v>0</v>
          </cell>
        </row>
        <row r="1194">
          <cell r="D1194" t="str">
            <v>10800221102005355</v>
          </cell>
          <cell r="E1194" t="str">
            <v>校级基于深度学习的音乐风格迁移</v>
          </cell>
          <cell r="F1194" t="str">
            <v>王艺</v>
          </cell>
          <cell r="G1194" t="str">
            <v>2016818</v>
          </cell>
          <cell r="H1194">
            <v>0</v>
          </cell>
          <cell r="I1194">
            <v>0</v>
          </cell>
          <cell r="J1194">
            <v>0</v>
          </cell>
          <cell r="K1194">
            <v>0</v>
          </cell>
          <cell r="L1194">
            <v>0</v>
          </cell>
          <cell r="M1194">
            <v>0</v>
          </cell>
          <cell r="N1194">
            <v>0</v>
          </cell>
          <cell r="O1194">
            <v>0</v>
          </cell>
        </row>
        <row r="1195">
          <cell r="D1195" t="str">
            <v>10800221102005356</v>
          </cell>
          <cell r="E1195" t="str">
            <v>校级“大”就业</v>
          </cell>
          <cell r="F1195" t="str">
            <v>周坤晓</v>
          </cell>
          <cell r="G1195" t="str">
            <v>2013002</v>
          </cell>
          <cell r="H1195">
            <v>0</v>
          </cell>
          <cell r="I1195">
            <v>0</v>
          </cell>
          <cell r="J1195">
            <v>0</v>
          </cell>
          <cell r="K1195">
            <v>0</v>
          </cell>
          <cell r="L1195">
            <v>0</v>
          </cell>
          <cell r="M1195">
            <v>0</v>
          </cell>
          <cell r="N1195">
            <v>0</v>
          </cell>
          <cell r="O1195">
            <v>0</v>
          </cell>
        </row>
        <row r="1196">
          <cell r="D1196" t="str">
            <v>10800221102005357</v>
          </cell>
          <cell r="E1196" t="str">
            <v>校级基于微信生态的高校智慧校园教学生活助</v>
          </cell>
          <cell r="F1196" t="str">
            <v>赵慧</v>
          </cell>
          <cell r="G1196" t="str">
            <v>2013049</v>
          </cell>
          <cell r="H1196">
            <v>0</v>
          </cell>
          <cell r="I1196">
            <v>0</v>
          </cell>
          <cell r="J1196">
            <v>0</v>
          </cell>
          <cell r="K1196">
            <v>0</v>
          </cell>
          <cell r="L1196">
            <v>0</v>
          </cell>
          <cell r="M1196">
            <v>0</v>
          </cell>
          <cell r="N1196">
            <v>0</v>
          </cell>
          <cell r="O1196">
            <v>0</v>
          </cell>
        </row>
        <row r="1197">
          <cell r="D1197" t="str">
            <v>10800221102005358</v>
          </cell>
          <cell r="E1197" t="str">
            <v>省级基于stm32、机器视觉与机器学习的</v>
          </cell>
          <cell r="F1197" t="str">
            <v>张刘飘</v>
          </cell>
          <cell r="G1197" t="str">
            <v>2019040</v>
          </cell>
          <cell r="H1197">
            <v>0</v>
          </cell>
          <cell r="I1197">
            <v>0</v>
          </cell>
          <cell r="J1197">
            <v>0</v>
          </cell>
          <cell r="K1197">
            <v>0</v>
          </cell>
          <cell r="L1197">
            <v>0</v>
          </cell>
          <cell r="M1197">
            <v>0</v>
          </cell>
          <cell r="N1197">
            <v>0</v>
          </cell>
          <cell r="O1197">
            <v>0</v>
          </cell>
        </row>
        <row r="1198">
          <cell r="D1198" t="str">
            <v>10800221102005359</v>
          </cell>
          <cell r="E1198" t="str">
            <v>校级一个流程高度自定义、适用性广的场地管</v>
          </cell>
          <cell r="F1198" t="str">
            <v>刘文果</v>
          </cell>
          <cell r="G1198" t="str">
            <v>2016029</v>
          </cell>
          <cell r="H1198">
            <v>0</v>
          </cell>
          <cell r="I1198">
            <v>0</v>
          </cell>
          <cell r="J1198">
            <v>0</v>
          </cell>
          <cell r="K1198">
            <v>0</v>
          </cell>
          <cell r="L1198">
            <v>0</v>
          </cell>
          <cell r="M1198">
            <v>0</v>
          </cell>
          <cell r="N1198">
            <v>0</v>
          </cell>
          <cell r="O1198">
            <v>0</v>
          </cell>
        </row>
        <row r="1199">
          <cell r="D1199" t="str">
            <v>10800221102005360</v>
          </cell>
          <cell r="E1199" t="str">
            <v>校级“云”游红色圣地</v>
          </cell>
          <cell r="F1199" t="str">
            <v>周坤晓</v>
          </cell>
          <cell r="G1199" t="str">
            <v>2013002</v>
          </cell>
          <cell r="H1199">
            <v>0</v>
          </cell>
          <cell r="I1199">
            <v>0</v>
          </cell>
          <cell r="J1199">
            <v>0</v>
          </cell>
          <cell r="K1199">
            <v>0</v>
          </cell>
          <cell r="L1199">
            <v>0</v>
          </cell>
          <cell r="M1199">
            <v>0</v>
          </cell>
          <cell r="N1199">
            <v>0</v>
          </cell>
          <cell r="O1199">
            <v>0</v>
          </cell>
        </row>
        <row r="1200">
          <cell r="D1200" t="str">
            <v>10800221102005361</v>
          </cell>
          <cell r="E1200" t="str">
            <v>校级基于无人机的公共场合口罩实时检测系统</v>
          </cell>
          <cell r="F1200" t="str">
            <v>肖捷</v>
          </cell>
          <cell r="G1200" t="str">
            <v>2000003</v>
          </cell>
          <cell r="H1200">
            <v>0</v>
          </cell>
          <cell r="I1200">
            <v>0</v>
          </cell>
          <cell r="J1200">
            <v>0</v>
          </cell>
          <cell r="K1200">
            <v>0</v>
          </cell>
          <cell r="L1200">
            <v>0</v>
          </cell>
          <cell r="M1200">
            <v>0</v>
          </cell>
          <cell r="N1200">
            <v>0</v>
          </cell>
          <cell r="O1200">
            <v>0</v>
          </cell>
        </row>
        <row r="1201">
          <cell r="D1201" t="str">
            <v>10800221102005362</v>
          </cell>
          <cell r="E1201" t="str">
            <v>校级校园记忆</v>
          </cell>
          <cell r="F1201" t="str">
            <v>何凯</v>
          </cell>
          <cell r="G1201" t="str">
            <v>2017002</v>
          </cell>
          <cell r="H1201">
            <v>0</v>
          </cell>
          <cell r="I1201">
            <v>0</v>
          </cell>
          <cell r="J1201">
            <v>0</v>
          </cell>
          <cell r="K1201">
            <v>0</v>
          </cell>
          <cell r="L1201">
            <v>0</v>
          </cell>
          <cell r="M1201">
            <v>0</v>
          </cell>
          <cell r="N1201">
            <v>0</v>
          </cell>
          <cell r="O1201">
            <v>0</v>
          </cell>
        </row>
        <row r="1202">
          <cell r="D1202" t="str">
            <v>10800221102005363</v>
          </cell>
          <cell r="E1202" t="str">
            <v>校级管涌险情人人拍</v>
          </cell>
          <cell r="F1202" t="str">
            <v>刘文果</v>
          </cell>
          <cell r="G1202" t="str">
            <v>2016029</v>
          </cell>
          <cell r="H1202">
            <v>0</v>
          </cell>
          <cell r="I1202">
            <v>0</v>
          </cell>
          <cell r="J1202">
            <v>0</v>
          </cell>
          <cell r="K1202">
            <v>0</v>
          </cell>
          <cell r="L1202">
            <v>0</v>
          </cell>
          <cell r="M1202">
            <v>0</v>
          </cell>
          <cell r="N1202">
            <v>0</v>
          </cell>
          <cell r="O1202">
            <v>0</v>
          </cell>
        </row>
        <row r="1203">
          <cell r="D1203" t="str">
            <v>10800221102005364</v>
          </cell>
          <cell r="E1203" t="str">
            <v>校级基于ResNet的音乐流派分类</v>
          </cell>
          <cell r="F1203" t="str">
            <v>罗达</v>
          </cell>
          <cell r="G1203" t="str">
            <v>2017801</v>
          </cell>
          <cell r="H1203">
            <v>0</v>
          </cell>
          <cell r="I1203">
            <v>0</v>
          </cell>
          <cell r="J1203">
            <v>0</v>
          </cell>
          <cell r="K1203">
            <v>0</v>
          </cell>
          <cell r="L1203">
            <v>0</v>
          </cell>
          <cell r="M1203">
            <v>0</v>
          </cell>
          <cell r="N1203">
            <v>0</v>
          </cell>
          <cell r="O1203">
            <v>0</v>
          </cell>
        </row>
        <row r="1204">
          <cell r="D1204" t="str">
            <v>10800221102005365</v>
          </cell>
          <cell r="E1204" t="str">
            <v>校级中西部扶贫项目——“鲜·省”农机</v>
          </cell>
          <cell r="F1204" t="str">
            <v>周坤晓</v>
          </cell>
          <cell r="G1204" t="str">
            <v>2013002</v>
          </cell>
          <cell r="H1204">
            <v>0</v>
          </cell>
          <cell r="I1204">
            <v>0</v>
          </cell>
          <cell r="J1204">
            <v>0</v>
          </cell>
          <cell r="K1204">
            <v>0</v>
          </cell>
          <cell r="L1204">
            <v>0</v>
          </cell>
          <cell r="M1204">
            <v>0</v>
          </cell>
          <cell r="N1204">
            <v>0</v>
          </cell>
          <cell r="O1204">
            <v>0</v>
          </cell>
        </row>
        <row r="1205">
          <cell r="D1205" t="str">
            <v>10800221102005366</v>
          </cell>
          <cell r="E1205" t="str">
            <v>校级实验室耗材管理系统</v>
          </cell>
          <cell r="F1205" t="str">
            <v>谢满</v>
          </cell>
          <cell r="G1205" t="str">
            <v>2013034</v>
          </cell>
          <cell r="H1205">
            <v>0</v>
          </cell>
          <cell r="I1205">
            <v>0</v>
          </cell>
          <cell r="J1205">
            <v>0</v>
          </cell>
          <cell r="K1205">
            <v>0</v>
          </cell>
          <cell r="L1205">
            <v>0</v>
          </cell>
          <cell r="M1205">
            <v>0</v>
          </cell>
          <cell r="N1205">
            <v>0</v>
          </cell>
          <cell r="O1205">
            <v>0</v>
          </cell>
        </row>
        <row r="1206">
          <cell r="D1206" t="str">
            <v>10800221102005367</v>
          </cell>
          <cell r="E1206" t="str">
            <v>国家级基于异构计算的分布式密码分析平台技</v>
          </cell>
          <cell r="F1206" t="str">
            <v>殷建平</v>
          </cell>
          <cell r="G1206" t="str">
            <v>2017829</v>
          </cell>
          <cell r="H1206">
            <v>0</v>
          </cell>
          <cell r="I1206">
            <v>0</v>
          </cell>
          <cell r="J1206">
            <v>0</v>
          </cell>
          <cell r="K1206">
            <v>0</v>
          </cell>
          <cell r="L1206">
            <v>0</v>
          </cell>
          <cell r="M1206">
            <v>0</v>
          </cell>
          <cell r="N1206">
            <v>0</v>
          </cell>
          <cell r="O1206">
            <v>0</v>
          </cell>
        </row>
        <row r="1207">
          <cell r="D1207" t="str">
            <v>10800221102005368</v>
          </cell>
          <cell r="E1207" t="str">
            <v>校级家校联动大学生学业预警系统</v>
          </cell>
          <cell r="F1207" t="str">
            <v>刘文果</v>
          </cell>
          <cell r="G1207" t="str">
            <v>2016029</v>
          </cell>
          <cell r="H1207">
            <v>0</v>
          </cell>
          <cell r="I1207">
            <v>0</v>
          </cell>
          <cell r="J1207">
            <v>0</v>
          </cell>
          <cell r="K1207">
            <v>0</v>
          </cell>
          <cell r="L1207">
            <v>0</v>
          </cell>
          <cell r="M1207">
            <v>0</v>
          </cell>
          <cell r="N1207">
            <v>0</v>
          </cell>
          <cell r="O1207">
            <v>0</v>
          </cell>
        </row>
        <row r="1208">
          <cell r="D1208" t="str">
            <v>10800221102005369</v>
          </cell>
          <cell r="E1208" t="str">
            <v>校级园区室内地图 —— 精细定制化的室内</v>
          </cell>
          <cell r="F1208" t="str">
            <v>黄斌</v>
          </cell>
          <cell r="G1208" t="str">
            <v>2020061</v>
          </cell>
          <cell r="H1208">
            <v>0</v>
          </cell>
          <cell r="I1208">
            <v>0</v>
          </cell>
          <cell r="J1208">
            <v>0</v>
          </cell>
          <cell r="K1208">
            <v>0</v>
          </cell>
          <cell r="L1208">
            <v>0</v>
          </cell>
          <cell r="M1208">
            <v>0</v>
          </cell>
          <cell r="N1208">
            <v>0</v>
          </cell>
          <cell r="O1208">
            <v>0</v>
          </cell>
        </row>
        <row r="1209">
          <cell r="D1209" t="str">
            <v>10800221102005370</v>
          </cell>
          <cell r="E1209" t="str">
            <v>省级基于深度学习的商品推荐系统</v>
          </cell>
          <cell r="F1209" t="str">
            <v>罗达</v>
          </cell>
          <cell r="G1209" t="str">
            <v>2017801</v>
          </cell>
          <cell r="H1209">
            <v>0</v>
          </cell>
          <cell r="I1209">
            <v>0</v>
          </cell>
          <cell r="J1209">
            <v>0</v>
          </cell>
          <cell r="K1209">
            <v>0</v>
          </cell>
          <cell r="L1209">
            <v>0</v>
          </cell>
          <cell r="M1209">
            <v>0</v>
          </cell>
          <cell r="N1209">
            <v>0</v>
          </cell>
          <cell r="O1209">
            <v>0</v>
          </cell>
        </row>
        <row r="1210">
          <cell r="D1210" t="str">
            <v>10800221102005371</v>
          </cell>
          <cell r="E1210" t="str">
            <v>校级基于Unity 3D的虚拟试衣系统</v>
          </cell>
          <cell r="F1210" t="str">
            <v>罗达</v>
          </cell>
          <cell r="G1210" t="str">
            <v>2017801</v>
          </cell>
          <cell r="H1210">
            <v>0</v>
          </cell>
          <cell r="I1210">
            <v>0</v>
          </cell>
          <cell r="J1210">
            <v>0</v>
          </cell>
          <cell r="K1210">
            <v>0</v>
          </cell>
          <cell r="L1210">
            <v>0</v>
          </cell>
          <cell r="M1210">
            <v>0</v>
          </cell>
          <cell r="N1210">
            <v>0</v>
          </cell>
          <cell r="O1210">
            <v>0</v>
          </cell>
        </row>
        <row r="1211">
          <cell r="D1211" t="str">
            <v>10800221102005372</v>
          </cell>
          <cell r="E1211" t="str">
            <v>校级基于微信小程序的校园车辆管理系统</v>
          </cell>
          <cell r="F1211" t="str">
            <v>谢满</v>
          </cell>
          <cell r="G1211" t="str">
            <v>2013034</v>
          </cell>
          <cell r="H1211">
            <v>0</v>
          </cell>
          <cell r="I1211">
            <v>0</v>
          </cell>
          <cell r="J1211">
            <v>0</v>
          </cell>
          <cell r="K1211">
            <v>0</v>
          </cell>
          <cell r="L1211">
            <v>0</v>
          </cell>
          <cell r="M1211">
            <v>0</v>
          </cell>
          <cell r="N1211">
            <v>0</v>
          </cell>
          <cell r="O1211">
            <v>0</v>
          </cell>
        </row>
        <row r="1212">
          <cell r="D1212" t="str">
            <v>10800221102005373</v>
          </cell>
          <cell r="E1212" t="str">
            <v>校级基于大数据与人工智能的显迹数据应用平</v>
          </cell>
          <cell r="F1212" t="str">
            <v>丁烨</v>
          </cell>
          <cell r="G1212" t="str">
            <v>2018821</v>
          </cell>
          <cell r="H1212">
            <v>0</v>
          </cell>
          <cell r="I1212">
            <v>0</v>
          </cell>
          <cell r="J1212">
            <v>0</v>
          </cell>
          <cell r="K1212">
            <v>0</v>
          </cell>
          <cell r="L1212">
            <v>0</v>
          </cell>
          <cell r="M1212">
            <v>0</v>
          </cell>
          <cell r="N1212">
            <v>0</v>
          </cell>
          <cell r="O1212">
            <v>0</v>
          </cell>
        </row>
        <row r="1213">
          <cell r="D1213" t="str">
            <v>10800221102005374</v>
          </cell>
          <cell r="E1213" t="str">
            <v>省级叮咚高校——基于数据中台的一体化教学</v>
          </cell>
          <cell r="F1213" t="str">
            <v>丁烨</v>
          </cell>
          <cell r="G1213" t="str">
            <v>2018821</v>
          </cell>
          <cell r="H1213">
            <v>0</v>
          </cell>
          <cell r="I1213">
            <v>0</v>
          </cell>
          <cell r="J1213">
            <v>0</v>
          </cell>
          <cell r="K1213">
            <v>0</v>
          </cell>
          <cell r="L1213">
            <v>0</v>
          </cell>
          <cell r="M1213">
            <v>0</v>
          </cell>
          <cell r="N1213">
            <v>0</v>
          </cell>
          <cell r="O1213">
            <v>0</v>
          </cell>
        </row>
        <row r="1214">
          <cell r="D1214" t="str">
            <v>10800221102005375</v>
          </cell>
          <cell r="E1214" t="str">
            <v>省级一体化报销软件——叮咚记账</v>
          </cell>
          <cell r="F1214" t="str">
            <v>赵海峰</v>
          </cell>
          <cell r="G1214" t="str">
            <v>2017145</v>
          </cell>
          <cell r="H1214">
            <v>0</v>
          </cell>
          <cell r="I1214">
            <v>0</v>
          </cell>
          <cell r="J1214">
            <v>0</v>
          </cell>
          <cell r="K1214">
            <v>0</v>
          </cell>
          <cell r="L1214">
            <v>0</v>
          </cell>
          <cell r="M1214">
            <v>0</v>
          </cell>
          <cell r="N1214">
            <v>0</v>
          </cell>
          <cell r="O1214">
            <v>0</v>
          </cell>
        </row>
        <row r="1215">
          <cell r="D1215" t="str">
            <v>10800221102005376</v>
          </cell>
          <cell r="E1215" t="str">
            <v>校级WEB蜜罐溯源系统——“Mybear</v>
          </cell>
          <cell r="F1215" t="str">
            <v>林梓钘</v>
          </cell>
          <cell r="G1215" t="str">
            <v>2019088</v>
          </cell>
          <cell r="H1215">
            <v>0</v>
          </cell>
          <cell r="I1215">
            <v>0</v>
          </cell>
          <cell r="J1215">
            <v>0</v>
          </cell>
          <cell r="K1215">
            <v>0</v>
          </cell>
          <cell r="L1215">
            <v>0</v>
          </cell>
          <cell r="M1215">
            <v>0</v>
          </cell>
          <cell r="N1215">
            <v>0</v>
          </cell>
          <cell r="O1215">
            <v>0</v>
          </cell>
        </row>
        <row r="1216">
          <cell r="D1216" t="str">
            <v>10800221102005377</v>
          </cell>
          <cell r="E1216" t="str">
            <v>校级基于风力摆运动控制系统的研究</v>
          </cell>
          <cell r="F1216" t="str">
            <v>李明</v>
          </cell>
          <cell r="G1216" t="str">
            <v>2004072</v>
          </cell>
          <cell r="H1216">
            <v>0</v>
          </cell>
          <cell r="I1216">
            <v>0</v>
          </cell>
          <cell r="J1216">
            <v>0</v>
          </cell>
          <cell r="K1216">
            <v>0</v>
          </cell>
          <cell r="L1216">
            <v>0</v>
          </cell>
          <cell r="M1216">
            <v>0</v>
          </cell>
          <cell r="N1216">
            <v>0</v>
          </cell>
          <cell r="O1216">
            <v>0</v>
          </cell>
        </row>
        <row r="1217">
          <cell r="D1217" t="str">
            <v>10800221102005378</v>
          </cell>
          <cell r="E1217" t="str">
            <v>校级基于STM32的智能温室大棚系统</v>
          </cell>
          <cell r="F1217" t="str">
            <v>胡胜</v>
          </cell>
          <cell r="G1217" t="str">
            <v>2004015</v>
          </cell>
          <cell r="H1217">
            <v>0</v>
          </cell>
          <cell r="I1217">
            <v>0</v>
          </cell>
          <cell r="J1217">
            <v>0</v>
          </cell>
          <cell r="K1217">
            <v>0</v>
          </cell>
          <cell r="L1217">
            <v>0</v>
          </cell>
          <cell r="M1217">
            <v>0</v>
          </cell>
          <cell r="N1217">
            <v>0</v>
          </cell>
          <cell r="O1217">
            <v>0</v>
          </cell>
        </row>
        <row r="1218">
          <cell r="D1218" t="str">
            <v>10800221102005379</v>
          </cell>
          <cell r="E1218" t="str">
            <v>国家级可编程教育机器人</v>
          </cell>
          <cell r="F1218" t="str">
            <v>彭川</v>
          </cell>
          <cell r="G1218" t="str">
            <v>2013041</v>
          </cell>
          <cell r="H1218">
            <v>0</v>
          </cell>
          <cell r="I1218">
            <v>0</v>
          </cell>
          <cell r="J1218">
            <v>0</v>
          </cell>
          <cell r="K1218">
            <v>0</v>
          </cell>
          <cell r="L1218">
            <v>0</v>
          </cell>
          <cell r="M1218">
            <v>0</v>
          </cell>
          <cell r="N1218">
            <v>0</v>
          </cell>
          <cell r="O1218">
            <v>0</v>
          </cell>
        </row>
        <row r="1219">
          <cell r="D1219" t="str">
            <v>10800221102005380</v>
          </cell>
          <cell r="E1219" t="str">
            <v>校级基于ZigBee的温湿度采集系统</v>
          </cell>
          <cell r="F1219" t="str">
            <v>赖颖昕</v>
          </cell>
          <cell r="G1219" t="str">
            <v>2008018</v>
          </cell>
          <cell r="H1219">
            <v>0</v>
          </cell>
          <cell r="I1219">
            <v>0</v>
          </cell>
          <cell r="J1219">
            <v>0</v>
          </cell>
          <cell r="K1219">
            <v>0</v>
          </cell>
          <cell r="L1219">
            <v>0</v>
          </cell>
          <cell r="M1219">
            <v>0</v>
          </cell>
          <cell r="N1219">
            <v>0</v>
          </cell>
          <cell r="O1219">
            <v>0</v>
          </cell>
        </row>
        <row r="1220">
          <cell r="D1220" t="str">
            <v>10800221102005381</v>
          </cell>
          <cell r="E1220" t="str">
            <v>校级基于stm32的蓝牙打印机</v>
          </cell>
          <cell r="F1220" t="str">
            <v>廖春萍</v>
          </cell>
          <cell r="G1220" t="str">
            <v>2014004</v>
          </cell>
          <cell r="H1220">
            <v>0</v>
          </cell>
          <cell r="I1220">
            <v>0</v>
          </cell>
          <cell r="J1220">
            <v>0</v>
          </cell>
          <cell r="K1220">
            <v>0</v>
          </cell>
          <cell r="L1220">
            <v>0</v>
          </cell>
          <cell r="M1220">
            <v>0</v>
          </cell>
          <cell r="N1220">
            <v>0</v>
          </cell>
          <cell r="O1220">
            <v>0</v>
          </cell>
        </row>
        <row r="1221">
          <cell r="D1221" t="str">
            <v>10800221102005382</v>
          </cell>
          <cell r="E1221" t="str">
            <v>校级基于4G网络的远程电压信号采集系统</v>
          </cell>
          <cell r="F1221" t="str">
            <v>江小敏</v>
          </cell>
          <cell r="G1221" t="str">
            <v>2013035</v>
          </cell>
          <cell r="H1221">
            <v>0</v>
          </cell>
          <cell r="I1221">
            <v>0</v>
          </cell>
          <cell r="J1221">
            <v>0</v>
          </cell>
          <cell r="K1221">
            <v>0</v>
          </cell>
          <cell r="L1221">
            <v>0</v>
          </cell>
          <cell r="M1221">
            <v>0</v>
          </cell>
          <cell r="N1221">
            <v>0</v>
          </cell>
          <cell r="O1221">
            <v>0</v>
          </cell>
        </row>
        <row r="1222">
          <cell r="D1222" t="str">
            <v>10800221102005383</v>
          </cell>
          <cell r="E1222" t="str">
            <v>国家级储能系统用高增益隔离型双向DC/D</v>
          </cell>
          <cell r="F1222" t="str">
            <v>张志</v>
          </cell>
          <cell r="G1222" t="str">
            <v>2013017</v>
          </cell>
          <cell r="H1222">
            <v>0</v>
          </cell>
          <cell r="I1222">
            <v>0</v>
          </cell>
          <cell r="J1222">
            <v>0</v>
          </cell>
          <cell r="K1222">
            <v>0</v>
          </cell>
          <cell r="L1222">
            <v>0</v>
          </cell>
          <cell r="M1222">
            <v>0</v>
          </cell>
          <cell r="N1222">
            <v>0</v>
          </cell>
          <cell r="O1222">
            <v>0</v>
          </cell>
        </row>
        <row r="1223">
          <cell r="D1223" t="str">
            <v>10800221102005384</v>
          </cell>
          <cell r="E1223" t="str">
            <v>省级基于FOC的集成无刷电机驱动器</v>
          </cell>
          <cell r="F1223" t="str">
            <v>姚娜</v>
          </cell>
          <cell r="G1223" t="str">
            <v>2011024</v>
          </cell>
          <cell r="H1223">
            <v>0</v>
          </cell>
          <cell r="I1223">
            <v>0</v>
          </cell>
          <cell r="J1223">
            <v>0</v>
          </cell>
          <cell r="K1223">
            <v>0</v>
          </cell>
          <cell r="L1223">
            <v>0</v>
          </cell>
          <cell r="M1223">
            <v>0</v>
          </cell>
          <cell r="N1223">
            <v>0</v>
          </cell>
          <cell r="O1223">
            <v>0</v>
          </cell>
        </row>
        <row r="1224">
          <cell r="D1224" t="str">
            <v>10800221102005385</v>
          </cell>
          <cell r="E1224" t="str">
            <v>校级增益可控放大器</v>
          </cell>
          <cell r="F1224" t="str">
            <v>彭川</v>
          </cell>
          <cell r="G1224" t="str">
            <v>2013041</v>
          </cell>
          <cell r="H1224">
            <v>0</v>
          </cell>
          <cell r="I1224">
            <v>0</v>
          </cell>
          <cell r="J1224">
            <v>0</v>
          </cell>
          <cell r="K1224">
            <v>0</v>
          </cell>
          <cell r="L1224">
            <v>0</v>
          </cell>
          <cell r="M1224">
            <v>0</v>
          </cell>
          <cell r="N1224">
            <v>0</v>
          </cell>
          <cell r="O1224">
            <v>0</v>
          </cell>
        </row>
        <row r="1225">
          <cell r="D1225" t="str">
            <v>10800221102005386</v>
          </cell>
          <cell r="E1225" t="str">
            <v>省级面向教育的可python编程无人机</v>
          </cell>
          <cell r="F1225" t="str">
            <v>王彩申</v>
          </cell>
          <cell r="G1225" t="str">
            <v>2013073</v>
          </cell>
          <cell r="H1225">
            <v>0</v>
          </cell>
          <cell r="I1225">
            <v>0</v>
          </cell>
          <cell r="J1225">
            <v>0</v>
          </cell>
          <cell r="K1225">
            <v>0</v>
          </cell>
          <cell r="L1225">
            <v>0</v>
          </cell>
          <cell r="M1225">
            <v>0</v>
          </cell>
          <cell r="N1225">
            <v>0</v>
          </cell>
          <cell r="O1225">
            <v>0</v>
          </cell>
        </row>
        <row r="1226">
          <cell r="D1226" t="str">
            <v>10800221102005387</v>
          </cell>
          <cell r="E1226" t="str">
            <v>校级程控增益大功率宽带直流放大器</v>
          </cell>
          <cell r="F1226" t="str">
            <v>黎山峰</v>
          </cell>
          <cell r="G1226" t="str">
            <v>2004103</v>
          </cell>
          <cell r="H1226">
            <v>0</v>
          </cell>
          <cell r="I1226">
            <v>0</v>
          </cell>
          <cell r="J1226">
            <v>0</v>
          </cell>
          <cell r="K1226">
            <v>0</v>
          </cell>
          <cell r="L1226">
            <v>0</v>
          </cell>
          <cell r="M1226">
            <v>0</v>
          </cell>
          <cell r="N1226">
            <v>0</v>
          </cell>
          <cell r="O1226">
            <v>0</v>
          </cell>
        </row>
        <row r="1227">
          <cell r="D1227" t="str">
            <v>10800221102005388</v>
          </cell>
          <cell r="E1227" t="str">
            <v>省级基于NBIoT的“防走丢”智能定位器</v>
          </cell>
          <cell r="F1227" t="str">
            <v>江小敏</v>
          </cell>
          <cell r="G1227" t="str">
            <v>2013035</v>
          </cell>
          <cell r="H1227">
            <v>0</v>
          </cell>
          <cell r="I1227">
            <v>0</v>
          </cell>
          <cell r="J1227">
            <v>0</v>
          </cell>
          <cell r="K1227">
            <v>0</v>
          </cell>
          <cell r="L1227">
            <v>0</v>
          </cell>
          <cell r="M1227">
            <v>0</v>
          </cell>
          <cell r="N1227">
            <v>0</v>
          </cell>
          <cell r="O1227">
            <v>0</v>
          </cell>
        </row>
        <row r="1228">
          <cell r="D1228" t="str">
            <v>10800221102005389</v>
          </cell>
          <cell r="E1228" t="str">
            <v>校级基于强化学习的驾驶工况预测</v>
          </cell>
          <cell r="F1228" t="str">
            <v>秦斐燕</v>
          </cell>
          <cell r="G1228" t="str">
            <v>2018267</v>
          </cell>
          <cell r="H1228">
            <v>0</v>
          </cell>
          <cell r="I1228">
            <v>0</v>
          </cell>
          <cell r="J1228">
            <v>0</v>
          </cell>
          <cell r="K1228">
            <v>0</v>
          </cell>
          <cell r="L1228">
            <v>0</v>
          </cell>
          <cell r="M1228">
            <v>0</v>
          </cell>
          <cell r="N1228">
            <v>0</v>
          </cell>
          <cell r="O1228">
            <v>0</v>
          </cell>
        </row>
        <row r="1229">
          <cell r="D1229" t="str">
            <v>10800221102005390</v>
          </cell>
          <cell r="E1229" t="str">
            <v>省级无创双水平呼吸机系统设计与研究</v>
          </cell>
          <cell r="F1229" t="str">
            <v>刘华珠</v>
          </cell>
          <cell r="G1229" t="str">
            <v>2003113</v>
          </cell>
          <cell r="H1229">
            <v>0</v>
          </cell>
          <cell r="I1229">
            <v>0</v>
          </cell>
          <cell r="J1229">
            <v>0</v>
          </cell>
          <cell r="K1229">
            <v>0</v>
          </cell>
          <cell r="L1229">
            <v>0</v>
          </cell>
          <cell r="M1229">
            <v>0</v>
          </cell>
          <cell r="N1229">
            <v>0</v>
          </cell>
          <cell r="O1229">
            <v>0</v>
          </cell>
        </row>
        <row r="1230">
          <cell r="D1230" t="str">
            <v>10800221102005391</v>
          </cell>
          <cell r="E1230" t="str">
            <v>校级基于stm32的低功耗无线鼠标的电源</v>
          </cell>
          <cell r="F1230" t="str">
            <v>赖树明</v>
          </cell>
          <cell r="G1230" t="str">
            <v>2004019</v>
          </cell>
          <cell r="H1230">
            <v>0</v>
          </cell>
          <cell r="I1230">
            <v>0</v>
          </cell>
          <cell r="J1230">
            <v>0</v>
          </cell>
          <cell r="K1230">
            <v>0</v>
          </cell>
          <cell r="L1230">
            <v>0</v>
          </cell>
          <cell r="M1230">
            <v>0</v>
          </cell>
          <cell r="N1230">
            <v>0</v>
          </cell>
          <cell r="O1230">
            <v>0</v>
          </cell>
        </row>
        <row r="1231">
          <cell r="D1231" t="str">
            <v>10800221102005392</v>
          </cell>
          <cell r="E1231" t="str">
            <v>校级手势控制电子书</v>
          </cell>
          <cell r="F1231" t="str">
            <v>任斌</v>
          </cell>
          <cell r="G1231" t="str">
            <v>2003008</v>
          </cell>
          <cell r="H1231">
            <v>0</v>
          </cell>
          <cell r="I1231">
            <v>0</v>
          </cell>
          <cell r="J1231">
            <v>0</v>
          </cell>
          <cell r="K1231">
            <v>0</v>
          </cell>
          <cell r="L1231">
            <v>0</v>
          </cell>
          <cell r="M1231">
            <v>0</v>
          </cell>
          <cell r="N1231">
            <v>0</v>
          </cell>
          <cell r="O1231">
            <v>0</v>
          </cell>
        </row>
        <row r="1232">
          <cell r="D1232" t="str">
            <v>10800221102005393</v>
          </cell>
          <cell r="E1232" t="str">
            <v>校级智能防盗婴儿车</v>
          </cell>
          <cell r="F1232" t="str">
            <v>任斌</v>
          </cell>
          <cell r="G1232" t="str">
            <v>2003008</v>
          </cell>
          <cell r="H1232">
            <v>0</v>
          </cell>
          <cell r="I1232">
            <v>0</v>
          </cell>
          <cell r="J1232">
            <v>0</v>
          </cell>
          <cell r="K1232">
            <v>0</v>
          </cell>
          <cell r="L1232">
            <v>0</v>
          </cell>
          <cell r="M1232">
            <v>0</v>
          </cell>
          <cell r="N1232">
            <v>0</v>
          </cell>
          <cell r="O1232">
            <v>0</v>
          </cell>
        </row>
        <row r="1233">
          <cell r="D1233" t="str">
            <v>10800221102005394</v>
          </cell>
          <cell r="E1233" t="str">
            <v>省级基于神经网络的智能陪伴机器人</v>
          </cell>
          <cell r="F1233" t="str">
            <v>刘畅</v>
          </cell>
          <cell r="G1233" t="str">
            <v>2014020</v>
          </cell>
          <cell r="H1233">
            <v>0</v>
          </cell>
          <cell r="I1233">
            <v>0</v>
          </cell>
          <cell r="J1233">
            <v>0</v>
          </cell>
          <cell r="K1233">
            <v>0</v>
          </cell>
          <cell r="L1233">
            <v>0</v>
          </cell>
          <cell r="M1233">
            <v>0</v>
          </cell>
          <cell r="N1233">
            <v>0</v>
          </cell>
          <cell r="O1233">
            <v>0</v>
          </cell>
        </row>
        <row r="1234">
          <cell r="D1234" t="str">
            <v>10800221102005395</v>
          </cell>
          <cell r="E1234" t="str">
            <v>校级基与infineonTC264DA单</v>
          </cell>
          <cell r="F1234" t="str">
            <v>姚娜</v>
          </cell>
          <cell r="G1234" t="str">
            <v>2011024</v>
          </cell>
          <cell r="H1234">
            <v>0</v>
          </cell>
          <cell r="I1234">
            <v>0</v>
          </cell>
          <cell r="J1234">
            <v>0</v>
          </cell>
          <cell r="K1234">
            <v>0</v>
          </cell>
          <cell r="L1234">
            <v>0</v>
          </cell>
          <cell r="M1234">
            <v>0</v>
          </cell>
          <cell r="N1234">
            <v>0</v>
          </cell>
          <cell r="O1234">
            <v>0</v>
          </cell>
        </row>
        <row r="1235">
          <cell r="D1235" t="str">
            <v>10800221102005396</v>
          </cell>
          <cell r="E1235" t="str">
            <v>省级无位置传感器的无刷直流电机的驱动</v>
          </cell>
          <cell r="F1235" t="str">
            <v>唐校</v>
          </cell>
          <cell r="G1235" t="str">
            <v>2014015</v>
          </cell>
          <cell r="H1235">
            <v>0</v>
          </cell>
          <cell r="I1235">
            <v>0</v>
          </cell>
          <cell r="J1235">
            <v>0</v>
          </cell>
          <cell r="K1235">
            <v>0</v>
          </cell>
          <cell r="L1235">
            <v>0</v>
          </cell>
          <cell r="M1235">
            <v>0</v>
          </cell>
          <cell r="N1235">
            <v>0</v>
          </cell>
          <cell r="O1235">
            <v>0</v>
          </cell>
        </row>
        <row r="1236">
          <cell r="D1236" t="str">
            <v>10800221102005397</v>
          </cell>
          <cell r="E1236" t="str">
            <v>国家级“Eye+”面向3C电子产品的OC</v>
          </cell>
          <cell r="F1236" t="str">
            <v>黄晓园</v>
          </cell>
          <cell r="G1236" t="str">
            <v>2013058</v>
          </cell>
          <cell r="H1236">
            <v>0</v>
          </cell>
          <cell r="I1236">
            <v>0</v>
          </cell>
          <cell r="J1236">
            <v>0</v>
          </cell>
          <cell r="K1236">
            <v>0</v>
          </cell>
          <cell r="L1236">
            <v>0</v>
          </cell>
          <cell r="M1236">
            <v>0</v>
          </cell>
          <cell r="N1236">
            <v>0</v>
          </cell>
          <cell r="O1236">
            <v>0</v>
          </cell>
        </row>
        <row r="1237">
          <cell r="D1237" t="str">
            <v>10800221102005398</v>
          </cell>
          <cell r="E1237" t="str">
            <v>校级产学教融合大学生创新实验室创新创业路</v>
          </cell>
          <cell r="F1237" t="str">
            <v>邓慧芬</v>
          </cell>
          <cell r="G1237" t="str">
            <v>2013059</v>
          </cell>
          <cell r="H1237">
            <v>0</v>
          </cell>
          <cell r="I1237">
            <v>0</v>
          </cell>
          <cell r="J1237">
            <v>0</v>
          </cell>
          <cell r="K1237">
            <v>0</v>
          </cell>
          <cell r="L1237">
            <v>0</v>
          </cell>
          <cell r="M1237">
            <v>0</v>
          </cell>
          <cell r="N1237">
            <v>0</v>
          </cell>
          <cell r="O1237">
            <v>0</v>
          </cell>
        </row>
        <row r="1238">
          <cell r="D1238" t="str">
            <v>10800221102005399</v>
          </cell>
          <cell r="E1238" t="str">
            <v>省级智能物联网医疗雾化器</v>
          </cell>
          <cell r="F1238" t="str">
            <v>杨平</v>
          </cell>
          <cell r="G1238" t="str">
            <v>2013020</v>
          </cell>
          <cell r="H1238">
            <v>0</v>
          </cell>
          <cell r="I1238">
            <v>0</v>
          </cell>
          <cell r="J1238">
            <v>0</v>
          </cell>
          <cell r="K1238">
            <v>0</v>
          </cell>
          <cell r="L1238">
            <v>0</v>
          </cell>
          <cell r="M1238">
            <v>0</v>
          </cell>
          <cell r="N1238">
            <v>0</v>
          </cell>
          <cell r="O1238">
            <v>0</v>
          </cell>
        </row>
        <row r="1239">
          <cell r="D1239" t="str">
            <v>10800221102005400</v>
          </cell>
          <cell r="E1239" t="str">
            <v>校级高效率单级无桥隔离型AC/DC技术</v>
          </cell>
          <cell r="F1239" t="str">
            <v>刘畅</v>
          </cell>
          <cell r="G1239" t="str">
            <v>2014020</v>
          </cell>
          <cell r="H1239">
            <v>0</v>
          </cell>
          <cell r="I1239">
            <v>0</v>
          </cell>
          <cell r="J1239">
            <v>0</v>
          </cell>
          <cell r="K1239">
            <v>0</v>
          </cell>
          <cell r="L1239">
            <v>0</v>
          </cell>
          <cell r="M1239">
            <v>0</v>
          </cell>
          <cell r="N1239">
            <v>0</v>
          </cell>
          <cell r="O1239">
            <v>0</v>
          </cell>
        </row>
        <row r="1240">
          <cell r="D1240" t="str">
            <v>10800221102005401</v>
          </cell>
          <cell r="E1240" t="str">
            <v>省级基于区块链的车联网边缘计算技术研究</v>
          </cell>
          <cell r="F1240" t="str">
            <v>张国斌</v>
          </cell>
          <cell r="G1240" t="str">
            <v>2011006</v>
          </cell>
          <cell r="H1240">
            <v>0</v>
          </cell>
          <cell r="I1240">
            <v>0</v>
          </cell>
          <cell r="J1240">
            <v>0</v>
          </cell>
          <cell r="K1240">
            <v>0</v>
          </cell>
          <cell r="L1240">
            <v>0</v>
          </cell>
          <cell r="M1240">
            <v>0</v>
          </cell>
          <cell r="N1240">
            <v>0</v>
          </cell>
          <cell r="O1240">
            <v>0</v>
          </cell>
        </row>
        <row r="1241">
          <cell r="D1241" t="str">
            <v>10800221102005402</v>
          </cell>
          <cell r="E1241" t="str">
            <v>校级12mmFA机器视觉镜头的光学设计与</v>
          </cell>
          <cell r="F1241" t="str">
            <v>王红成</v>
          </cell>
          <cell r="G1241" t="str">
            <v>2007023</v>
          </cell>
          <cell r="H1241">
            <v>0</v>
          </cell>
          <cell r="I1241">
            <v>0</v>
          </cell>
          <cell r="J1241">
            <v>0</v>
          </cell>
          <cell r="K1241">
            <v>0</v>
          </cell>
          <cell r="L1241">
            <v>0</v>
          </cell>
          <cell r="M1241">
            <v>0</v>
          </cell>
          <cell r="N1241">
            <v>0</v>
          </cell>
          <cell r="O1241">
            <v>0</v>
          </cell>
        </row>
        <row r="1242">
          <cell r="D1242" t="str">
            <v>10800221102005403</v>
          </cell>
          <cell r="E1242" t="str">
            <v>校级基于强化学习的6G空中接入网络关键技</v>
          </cell>
          <cell r="F1242" t="str">
            <v>张国斌</v>
          </cell>
          <cell r="G1242" t="str">
            <v>2011006</v>
          </cell>
          <cell r="H1242">
            <v>0</v>
          </cell>
          <cell r="I1242">
            <v>0</v>
          </cell>
          <cell r="J1242">
            <v>0</v>
          </cell>
          <cell r="K1242">
            <v>0</v>
          </cell>
          <cell r="L1242">
            <v>0</v>
          </cell>
          <cell r="M1242">
            <v>0</v>
          </cell>
          <cell r="N1242">
            <v>0</v>
          </cell>
          <cell r="O1242">
            <v>0</v>
          </cell>
        </row>
        <row r="1243">
          <cell r="D1243" t="str">
            <v>10800221102005404</v>
          </cell>
          <cell r="E1243" t="str">
            <v>省级基于NB-IoT的锂电池监控预警系统</v>
          </cell>
          <cell r="F1243" t="str">
            <v>魏亚东</v>
          </cell>
          <cell r="G1243" t="str">
            <v>2003033</v>
          </cell>
          <cell r="H1243">
            <v>0</v>
          </cell>
          <cell r="I1243">
            <v>0</v>
          </cell>
          <cell r="J1243">
            <v>0</v>
          </cell>
          <cell r="K1243">
            <v>0</v>
          </cell>
          <cell r="L1243">
            <v>0</v>
          </cell>
          <cell r="M1243">
            <v>0</v>
          </cell>
          <cell r="N1243">
            <v>0</v>
          </cell>
          <cell r="O1243">
            <v>0</v>
          </cell>
        </row>
        <row r="1244">
          <cell r="D1244" t="str">
            <v>10800221102005405</v>
          </cell>
          <cell r="E1244" t="str">
            <v>省级面向新冠疫情下的自动智能紫外消毒车</v>
          </cell>
          <cell r="F1244" t="str">
            <v>叶海</v>
          </cell>
          <cell r="G1244" t="str">
            <v>2003034</v>
          </cell>
          <cell r="H1244">
            <v>0</v>
          </cell>
          <cell r="I1244">
            <v>0</v>
          </cell>
          <cell r="J1244">
            <v>0</v>
          </cell>
          <cell r="K1244">
            <v>0</v>
          </cell>
          <cell r="L1244">
            <v>0</v>
          </cell>
          <cell r="M1244">
            <v>0</v>
          </cell>
          <cell r="N1244">
            <v>0</v>
          </cell>
          <cell r="O1244">
            <v>0</v>
          </cell>
        </row>
        <row r="1245">
          <cell r="D1245" t="str">
            <v>10800221102005406</v>
          </cell>
          <cell r="E1245" t="str">
            <v>校级基于深度学习的激光反射锥形镜缺陷智能</v>
          </cell>
          <cell r="F1245" t="str">
            <v>张耿</v>
          </cell>
          <cell r="G1245" t="str">
            <v>2012036</v>
          </cell>
          <cell r="H1245">
            <v>0</v>
          </cell>
          <cell r="I1245">
            <v>0</v>
          </cell>
          <cell r="J1245">
            <v>0</v>
          </cell>
          <cell r="K1245">
            <v>0</v>
          </cell>
          <cell r="L1245">
            <v>0</v>
          </cell>
          <cell r="M1245">
            <v>0</v>
          </cell>
          <cell r="N1245">
            <v>0</v>
          </cell>
          <cell r="O1245">
            <v>0</v>
          </cell>
        </row>
        <row r="1246">
          <cell r="D1246" t="str">
            <v>10800221102005407</v>
          </cell>
          <cell r="E1246" t="str">
            <v>校级基于深度学习的布匹质量缺陷检测平台</v>
          </cell>
          <cell r="F1246" t="str">
            <v>郑华</v>
          </cell>
          <cell r="G1246" t="str">
            <v>2014017</v>
          </cell>
          <cell r="H1246">
            <v>0</v>
          </cell>
          <cell r="I1246">
            <v>0</v>
          </cell>
          <cell r="J1246">
            <v>0</v>
          </cell>
          <cell r="K1246">
            <v>0</v>
          </cell>
          <cell r="L1246">
            <v>0</v>
          </cell>
          <cell r="M1246">
            <v>0</v>
          </cell>
          <cell r="N1246">
            <v>0</v>
          </cell>
          <cell r="O1246">
            <v>0</v>
          </cell>
        </row>
        <row r="1247">
          <cell r="D1247" t="str">
            <v>10800221102005408</v>
          </cell>
          <cell r="E1247" t="str">
            <v>校级智能输液系统</v>
          </cell>
          <cell r="F1247" t="str">
            <v>胡胜</v>
          </cell>
          <cell r="G1247" t="str">
            <v>2004015</v>
          </cell>
          <cell r="H1247">
            <v>0</v>
          </cell>
          <cell r="I1247">
            <v>0</v>
          </cell>
          <cell r="J1247">
            <v>0</v>
          </cell>
          <cell r="K1247">
            <v>0</v>
          </cell>
          <cell r="L1247">
            <v>0</v>
          </cell>
          <cell r="M1247">
            <v>0</v>
          </cell>
          <cell r="N1247">
            <v>0</v>
          </cell>
          <cell r="O1247">
            <v>0</v>
          </cell>
        </row>
        <row r="1248">
          <cell r="D1248" t="str">
            <v>10800221102005409</v>
          </cell>
          <cell r="E1248" t="str">
            <v>校级基于深度学习的车辆特征分析系统</v>
          </cell>
          <cell r="F1248" t="str">
            <v>陈曼娜</v>
          </cell>
          <cell r="G1248" t="str">
            <v>2019012</v>
          </cell>
          <cell r="H1248">
            <v>0</v>
          </cell>
          <cell r="I1248">
            <v>0</v>
          </cell>
          <cell r="J1248">
            <v>0</v>
          </cell>
          <cell r="K1248">
            <v>0</v>
          </cell>
          <cell r="L1248">
            <v>0</v>
          </cell>
          <cell r="M1248">
            <v>0</v>
          </cell>
          <cell r="N1248">
            <v>0</v>
          </cell>
          <cell r="O1248">
            <v>0</v>
          </cell>
        </row>
        <row r="1249">
          <cell r="D1249" t="str">
            <v>10800221102005410</v>
          </cell>
          <cell r="E1249" t="str">
            <v>校级基于4G网络的微气象采集系统</v>
          </cell>
          <cell r="F1249" t="str">
            <v>胡必武</v>
          </cell>
          <cell r="G1249" t="str">
            <v>2000011</v>
          </cell>
          <cell r="H1249">
            <v>0</v>
          </cell>
          <cell r="I1249">
            <v>0</v>
          </cell>
          <cell r="J1249">
            <v>0</v>
          </cell>
          <cell r="K1249">
            <v>0</v>
          </cell>
          <cell r="L1249">
            <v>0</v>
          </cell>
          <cell r="M1249">
            <v>0</v>
          </cell>
          <cell r="N1249">
            <v>0</v>
          </cell>
          <cell r="O1249">
            <v>0</v>
          </cell>
        </row>
        <row r="1250">
          <cell r="D1250" t="str">
            <v>10800221102005411</v>
          </cell>
          <cell r="E1250" t="str">
            <v>校级智能气压控制系统</v>
          </cell>
          <cell r="F1250" t="str">
            <v>赵晓芳</v>
          </cell>
          <cell r="G1250" t="str">
            <v>2011005</v>
          </cell>
          <cell r="H1250">
            <v>0</v>
          </cell>
          <cell r="I1250">
            <v>0</v>
          </cell>
          <cell r="J1250">
            <v>0</v>
          </cell>
          <cell r="K1250">
            <v>0</v>
          </cell>
          <cell r="L1250">
            <v>0</v>
          </cell>
          <cell r="M1250">
            <v>0</v>
          </cell>
          <cell r="N1250">
            <v>0</v>
          </cell>
          <cell r="O1250">
            <v>0</v>
          </cell>
        </row>
        <row r="1251">
          <cell r="D1251" t="str">
            <v>10800221102005412</v>
          </cell>
          <cell r="E1251" t="str">
            <v>校级简易电路分析仪</v>
          </cell>
          <cell r="F1251" t="str">
            <v>赵晓芳</v>
          </cell>
          <cell r="G1251" t="str">
            <v>2011005</v>
          </cell>
          <cell r="H1251">
            <v>0</v>
          </cell>
          <cell r="I1251">
            <v>0</v>
          </cell>
          <cell r="J1251">
            <v>0</v>
          </cell>
          <cell r="K1251">
            <v>0</v>
          </cell>
          <cell r="L1251">
            <v>0</v>
          </cell>
          <cell r="M1251">
            <v>0</v>
          </cell>
          <cell r="N1251">
            <v>0</v>
          </cell>
          <cell r="O1251">
            <v>0</v>
          </cell>
        </row>
        <row r="1252">
          <cell r="D1252" t="str">
            <v>10800221102005413</v>
          </cell>
          <cell r="E1252" t="str">
            <v>省级基于FPGA的函数发生器</v>
          </cell>
          <cell r="F1252" t="str">
            <v>李明</v>
          </cell>
          <cell r="G1252" t="str">
            <v>2004072</v>
          </cell>
          <cell r="H1252">
            <v>0</v>
          </cell>
          <cell r="I1252">
            <v>0</v>
          </cell>
          <cell r="J1252">
            <v>0</v>
          </cell>
          <cell r="K1252">
            <v>0</v>
          </cell>
          <cell r="L1252">
            <v>0</v>
          </cell>
          <cell r="M1252">
            <v>0</v>
          </cell>
          <cell r="N1252">
            <v>0</v>
          </cell>
          <cell r="O1252">
            <v>0</v>
          </cell>
        </row>
        <row r="1253">
          <cell r="D1253" t="str">
            <v>10800221102005414</v>
          </cell>
          <cell r="E1253" t="str">
            <v>校级三极管输入输出伏安特性测绘仪</v>
          </cell>
          <cell r="F1253" t="str">
            <v>赖颖昕</v>
          </cell>
          <cell r="G1253" t="str">
            <v>2008018</v>
          </cell>
          <cell r="H1253">
            <v>0</v>
          </cell>
          <cell r="I1253">
            <v>0</v>
          </cell>
          <cell r="J1253">
            <v>0</v>
          </cell>
          <cell r="K1253">
            <v>0</v>
          </cell>
          <cell r="L1253">
            <v>0</v>
          </cell>
          <cell r="M1253">
            <v>0</v>
          </cell>
          <cell r="N1253">
            <v>0</v>
          </cell>
          <cell r="O1253">
            <v>0</v>
          </cell>
        </row>
        <row r="1254">
          <cell r="D1254" t="str">
            <v>10800221102005415</v>
          </cell>
          <cell r="E1254" t="str">
            <v>省级基于STM32的手持示波器</v>
          </cell>
          <cell r="F1254" t="str">
            <v>胡必武</v>
          </cell>
          <cell r="G1254" t="str">
            <v>2000011</v>
          </cell>
          <cell r="H1254">
            <v>0</v>
          </cell>
          <cell r="I1254">
            <v>0</v>
          </cell>
          <cell r="J1254">
            <v>0</v>
          </cell>
          <cell r="K1254">
            <v>0</v>
          </cell>
          <cell r="L1254">
            <v>0</v>
          </cell>
          <cell r="M1254">
            <v>0</v>
          </cell>
          <cell r="N1254">
            <v>0</v>
          </cell>
          <cell r="O1254">
            <v>0</v>
          </cell>
        </row>
        <row r="1255">
          <cell r="D1255" t="str">
            <v>10800221102005416</v>
          </cell>
          <cell r="E1255" t="str">
            <v>校级智能语音识别垃圾分类系统</v>
          </cell>
          <cell r="F1255" t="str">
            <v>王彩申</v>
          </cell>
          <cell r="G1255" t="str">
            <v>2013073</v>
          </cell>
          <cell r="H1255">
            <v>0</v>
          </cell>
          <cell r="I1255">
            <v>0</v>
          </cell>
          <cell r="J1255">
            <v>0</v>
          </cell>
          <cell r="K1255">
            <v>0</v>
          </cell>
          <cell r="L1255">
            <v>0</v>
          </cell>
          <cell r="M1255">
            <v>0</v>
          </cell>
          <cell r="N1255">
            <v>0</v>
          </cell>
          <cell r="O1255">
            <v>0</v>
          </cell>
        </row>
        <row r="1256">
          <cell r="D1256" t="str">
            <v>10800221102005417</v>
          </cell>
          <cell r="E1256" t="str">
            <v>国家级4G实时油管压力压力预测系统</v>
          </cell>
          <cell r="F1256" t="str">
            <v>陈平平</v>
          </cell>
          <cell r="G1256" t="str">
            <v>2006043</v>
          </cell>
          <cell r="H1256">
            <v>0</v>
          </cell>
          <cell r="I1256">
            <v>0</v>
          </cell>
          <cell r="J1256">
            <v>0</v>
          </cell>
          <cell r="K1256">
            <v>0</v>
          </cell>
          <cell r="L1256">
            <v>0</v>
          </cell>
          <cell r="M1256">
            <v>0</v>
          </cell>
          <cell r="N1256">
            <v>0</v>
          </cell>
          <cell r="O1256">
            <v>0</v>
          </cell>
        </row>
        <row r="1257">
          <cell r="D1257" t="str">
            <v>10800221102005418</v>
          </cell>
          <cell r="E1257" t="str">
            <v>校级基于esp32的嵌入式图形化编程设计</v>
          </cell>
          <cell r="F1257" t="str">
            <v>林盛鑫</v>
          </cell>
          <cell r="G1257" t="str">
            <v>2003094</v>
          </cell>
          <cell r="H1257">
            <v>0</v>
          </cell>
          <cell r="I1257">
            <v>0</v>
          </cell>
          <cell r="J1257">
            <v>0</v>
          </cell>
          <cell r="K1257">
            <v>0</v>
          </cell>
          <cell r="L1257">
            <v>0</v>
          </cell>
          <cell r="M1257">
            <v>0</v>
          </cell>
          <cell r="N1257">
            <v>0</v>
          </cell>
          <cell r="O1257">
            <v>0</v>
          </cell>
        </row>
        <row r="1258">
          <cell r="D1258" t="str">
            <v>10800221102005419</v>
          </cell>
          <cell r="E1258" t="str">
            <v>省级基于人工智能的嵌入式多目标识别系统设</v>
          </cell>
          <cell r="F1258" t="str">
            <v>林盛鑫</v>
          </cell>
          <cell r="G1258" t="str">
            <v>2003094</v>
          </cell>
          <cell r="H1258">
            <v>0</v>
          </cell>
          <cell r="I1258">
            <v>0</v>
          </cell>
          <cell r="J1258">
            <v>0</v>
          </cell>
          <cell r="K1258">
            <v>0</v>
          </cell>
          <cell r="L1258">
            <v>0</v>
          </cell>
          <cell r="M1258">
            <v>0</v>
          </cell>
          <cell r="N1258">
            <v>0</v>
          </cell>
          <cell r="O1258">
            <v>0</v>
          </cell>
        </row>
        <row r="1259">
          <cell r="D1259" t="str">
            <v>10800221102005420</v>
          </cell>
          <cell r="E1259" t="str">
            <v>校级基于超声波的物联网智能胎心仪</v>
          </cell>
          <cell r="F1259" t="str">
            <v>黄晓园</v>
          </cell>
          <cell r="G1259" t="str">
            <v>2013058</v>
          </cell>
          <cell r="H1259">
            <v>0</v>
          </cell>
          <cell r="I1259">
            <v>0</v>
          </cell>
          <cell r="J1259">
            <v>0</v>
          </cell>
          <cell r="K1259">
            <v>0</v>
          </cell>
          <cell r="L1259">
            <v>0</v>
          </cell>
          <cell r="M1259">
            <v>0</v>
          </cell>
          <cell r="N1259">
            <v>0</v>
          </cell>
          <cell r="O1259">
            <v>0</v>
          </cell>
        </row>
        <row r="1260">
          <cell r="D1260" t="str">
            <v>10800221102005421</v>
          </cell>
          <cell r="E1260" t="str">
            <v>省级基于轨道角动量复用的小型无线通信系统</v>
          </cell>
          <cell r="F1260" t="str">
            <v>程凯扬</v>
          </cell>
          <cell r="G1260" t="str">
            <v>2020082</v>
          </cell>
          <cell r="H1260">
            <v>0</v>
          </cell>
          <cell r="I1260">
            <v>0</v>
          </cell>
          <cell r="J1260">
            <v>0</v>
          </cell>
          <cell r="K1260">
            <v>0</v>
          </cell>
          <cell r="L1260">
            <v>0</v>
          </cell>
          <cell r="M1260">
            <v>0</v>
          </cell>
          <cell r="N1260">
            <v>0</v>
          </cell>
          <cell r="O1260">
            <v>0</v>
          </cell>
        </row>
        <row r="1261">
          <cell r="D1261" t="str">
            <v>10800221102005422</v>
          </cell>
          <cell r="E1261" t="str">
            <v>校级蓝牙智能助听器</v>
          </cell>
          <cell r="F1261" t="str">
            <v>曾志峰</v>
          </cell>
          <cell r="G1261" t="str">
            <v>2004018</v>
          </cell>
          <cell r="H1261">
            <v>0</v>
          </cell>
          <cell r="I1261">
            <v>0</v>
          </cell>
          <cell r="J1261">
            <v>0</v>
          </cell>
          <cell r="K1261">
            <v>0</v>
          </cell>
          <cell r="L1261">
            <v>0</v>
          </cell>
          <cell r="M1261">
            <v>0</v>
          </cell>
          <cell r="N1261">
            <v>0</v>
          </cell>
          <cell r="O1261">
            <v>0</v>
          </cell>
        </row>
        <row r="1262">
          <cell r="D1262" t="str">
            <v>10800221102005423</v>
          </cell>
          <cell r="E1262" t="str">
            <v>国家级基于雷达与声学定位的多源融合无人机</v>
          </cell>
          <cell r="F1262" t="str">
            <v>张志坚</v>
          </cell>
          <cell r="G1262" t="str">
            <v>2006044</v>
          </cell>
          <cell r="H1262">
            <v>0</v>
          </cell>
          <cell r="I1262">
            <v>0</v>
          </cell>
          <cell r="J1262">
            <v>0</v>
          </cell>
          <cell r="K1262">
            <v>0</v>
          </cell>
          <cell r="L1262">
            <v>0</v>
          </cell>
          <cell r="M1262">
            <v>0</v>
          </cell>
          <cell r="N1262">
            <v>0</v>
          </cell>
          <cell r="O1262">
            <v>0</v>
          </cell>
        </row>
        <row r="1263">
          <cell r="D1263" t="str">
            <v>10800221102005424</v>
          </cell>
          <cell r="E1263" t="str">
            <v>校级基于庞特里亚金最小值原理的燃料电池混</v>
          </cell>
          <cell r="F1263" t="str">
            <v>秦斐燕</v>
          </cell>
          <cell r="G1263" t="str">
            <v>2018267</v>
          </cell>
          <cell r="H1263">
            <v>0</v>
          </cell>
          <cell r="I1263">
            <v>0</v>
          </cell>
          <cell r="J1263">
            <v>0</v>
          </cell>
          <cell r="K1263">
            <v>0</v>
          </cell>
          <cell r="L1263">
            <v>0</v>
          </cell>
          <cell r="M1263">
            <v>0</v>
          </cell>
          <cell r="N1263">
            <v>0</v>
          </cell>
          <cell r="O1263">
            <v>0</v>
          </cell>
        </row>
        <row r="1264">
          <cell r="D1264" t="str">
            <v>10800221102005425</v>
          </cell>
          <cell r="E1264" t="str">
            <v>校级基于STM32的光能发电系统</v>
          </cell>
          <cell r="F1264" t="str">
            <v>赵洋</v>
          </cell>
          <cell r="G1264" t="str">
            <v>2012050</v>
          </cell>
          <cell r="H1264">
            <v>0</v>
          </cell>
          <cell r="I1264">
            <v>0</v>
          </cell>
          <cell r="J1264">
            <v>0</v>
          </cell>
          <cell r="K1264">
            <v>0</v>
          </cell>
          <cell r="L1264">
            <v>0</v>
          </cell>
          <cell r="M1264">
            <v>0</v>
          </cell>
          <cell r="N1264">
            <v>0</v>
          </cell>
          <cell r="O1264">
            <v>0</v>
          </cell>
        </row>
        <row r="1265">
          <cell r="D1265" t="str">
            <v>10800221102005426</v>
          </cell>
          <cell r="E1265" t="str">
            <v>校级基于机器视觉垃圾分类系统</v>
          </cell>
          <cell r="F1265" t="str">
            <v>赵洋</v>
          </cell>
          <cell r="G1265" t="str">
            <v>2012050</v>
          </cell>
          <cell r="H1265">
            <v>0</v>
          </cell>
          <cell r="I1265">
            <v>0</v>
          </cell>
          <cell r="J1265">
            <v>0</v>
          </cell>
          <cell r="K1265">
            <v>0</v>
          </cell>
          <cell r="L1265">
            <v>0</v>
          </cell>
          <cell r="M1265">
            <v>0</v>
          </cell>
          <cell r="N1265">
            <v>0</v>
          </cell>
          <cell r="O1265">
            <v>0</v>
          </cell>
        </row>
        <row r="1266">
          <cell r="D1266" t="str">
            <v>10800221102005427</v>
          </cell>
          <cell r="E1266" t="str">
            <v>校级MPPT太阳能控制器的设计与实现</v>
          </cell>
          <cell r="F1266" t="str">
            <v>康丽</v>
          </cell>
          <cell r="G1266" t="str">
            <v>2002039</v>
          </cell>
          <cell r="H1266">
            <v>0</v>
          </cell>
          <cell r="I1266">
            <v>0</v>
          </cell>
          <cell r="J1266">
            <v>0</v>
          </cell>
          <cell r="K1266">
            <v>0</v>
          </cell>
          <cell r="L1266">
            <v>0</v>
          </cell>
          <cell r="M1266">
            <v>0</v>
          </cell>
          <cell r="N1266">
            <v>0</v>
          </cell>
          <cell r="O1266">
            <v>0</v>
          </cell>
        </row>
        <row r="1267">
          <cell r="D1267" t="str">
            <v>10800221102005428</v>
          </cell>
          <cell r="E1267" t="str">
            <v>校级一款无线智能穿戴设备---智能鞋垫</v>
          </cell>
          <cell r="F1267" t="str">
            <v>陈高</v>
          </cell>
          <cell r="G1267" t="str">
            <v>2018058</v>
          </cell>
          <cell r="H1267">
            <v>0</v>
          </cell>
          <cell r="I1267">
            <v>0</v>
          </cell>
          <cell r="J1267">
            <v>0</v>
          </cell>
          <cell r="K1267">
            <v>0</v>
          </cell>
          <cell r="L1267">
            <v>0</v>
          </cell>
          <cell r="M1267">
            <v>0</v>
          </cell>
          <cell r="N1267">
            <v>0</v>
          </cell>
          <cell r="O1267">
            <v>0</v>
          </cell>
        </row>
        <row r="1268">
          <cell r="D1268" t="str">
            <v>10800221102005429</v>
          </cell>
          <cell r="E1268" t="str">
            <v>校级方守贤院士科学思维经验线上推广案例设</v>
          </cell>
          <cell r="F1268" t="str">
            <v>车梦瑶</v>
          </cell>
          <cell r="G1268" t="str">
            <v>2018286</v>
          </cell>
          <cell r="H1268">
            <v>0</v>
          </cell>
          <cell r="I1268">
            <v>0</v>
          </cell>
          <cell r="J1268">
            <v>0</v>
          </cell>
          <cell r="K1268">
            <v>0</v>
          </cell>
          <cell r="L1268">
            <v>0</v>
          </cell>
          <cell r="M1268">
            <v>0</v>
          </cell>
          <cell r="N1268">
            <v>0</v>
          </cell>
          <cell r="O1268">
            <v>0</v>
          </cell>
        </row>
        <row r="1269">
          <cell r="D1269" t="str">
            <v>10800221102005430</v>
          </cell>
          <cell r="E1269" t="str">
            <v>校级基于随机森林算法在土壤中重金属定量分</v>
          </cell>
          <cell r="F1269" t="str">
            <v>何小勇</v>
          </cell>
          <cell r="G1269" t="str">
            <v>2020099</v>
          </cell>
          <cell r="H1269">
            <v>0</v>
          </cell>
          <cell r="I1269">
            <v>0</v>
          </cell>
          <cell r="J1269">
            <v>0</v>
          </cell>
          <cell r="K1269">
            <v>0</v>
          </cell>
          <cell r="L1269">
            <v>0</v>
          </cell>
          <cell r="M1269">
            <v>0</v>
          </cell>
          <cell r="N1269">
            <v>0</v>
          </cell>
          <cell r="O1269">
            <v>0</v>
          </cell>
        </row>
        <row r="1270">
          <cell r="D1270" t="str">
            <v>10800221102005431</v>
          </cell>
          <cell r="E1270" t="str">
            <v>省级无电制冷膜的产品开发及应用研究</v>
          </cell>
          <cell r="F1270" t="str">
            <v>郑华</v>
          </cell>
          <cell r="G1270" t="str">
            <v>2014017</v>
          </cell>
          <cell r="H1270">
            <v>0</v>
          </cell>
          <cell r="I1270">
            <v>0</v>
          </cell>
          <cell r="J1270">
            <v>0</v>
          </cell>
          <cell r="K1270">
            <v>0</v>
          </cell>
          <cell r="L1270">
            <v>0</v>
          </cell>
          <cell r="M1270">
            <v>0</v>
          </cell>
          <cell r="N1270">
            <v>0</v>
          </cell>
          <cell r="O1270">
            <v>0</v>
          </cell>
        </row>
        <row r="1271">
          <cell r="D1271" t="str">
            <v>10800221102005432</v>
          </cell>
          <cell r="E1271" t="str">
            <v>校级异丙醇生产过程优化与环境风险集成研究</v>
          </cell>
          <cell r="F1271" t="str">
            <v>黄卫清</v>
          </cell>
          <cell r="G1271" t="str">
            <v>2011008</v>
          </cell>
          <cell r="H1271">
            <v>0</v>
          </cell>
          <cell r="I1271">
            <v>0</v>
          </cell>
          <cell r="J1271">
            <v>0</v>
          </cell>
          <cell r="K1271">
            <v>0</v>
          </cell>
          <cell r="L1271">
            <v>0</v>
          </cell>
          <cell r="M1271">
            <v>0</v>
          </cell>
          <cell r="N1271">
            <v>0</v>
          </cell>
          <cell r="O1271">
            <v>0</v>
          </cell>
        </row>
        <row r="1272">
          <cell r="D1272" t="str">
            <v>10800221102005433</v>
          </cell>
          <cell r="E1272" t="str">
            <v>省级机制砂高性能混凝土制备及性能研究</v>
          </cell>
          <cell r="F1272" t="str">
            <v>高品海</v>
          </cell>
          <cell r="G1272" t="str">
            <v>2019017</v>
          </cell>
          <cell r="H1272">
            <v>0</v>
          </cell>
          <cell r="I1272">
            <v>0</v>
          </cell>
          <cell r="J1272">
            <v>0</v>
          </cell>
          <cell r="K1272">
            <v>0</v>
          </cell>
          <cell r="L1272">
            <v>0</v>
          </cell>
          <cell r="M1272">
            <v>0</v>
          </cell>
          <cell r="N1272">
            <v>0</v>
          </cell>
          <cell r="O1272">
            <v>0</v>
          </cell>
        </row>
        <row r="1273">
          <cell r="D1273" t="str">
            <v>10800221102005434</v>
          </cell>
          <cell r="E1273" t="str">
            <v>校级云上校园生态科普导赏系统的设计与开发</v>
          </cell>
          <cell r="F1273" t="str">
            <v>李翠丹</v>
          </cell>
          <cell r="G1273" t="str">
            <v>2008038</v>
          </cell>
          <cell r="H1273">
            <v>0</v>
          </cell>
          <cell r="I1273">
            <v>0</v>
          </cell>
          <cell r="J1273">
            <v>0</v>
          </cell>
          <cell r="K1273">
            <v>0</v>
          </cell>
          <cell r="L1273">
            <v>0</v>
          </cell>
          <cell r="M1273">
            <v>0</v>
          </cell>
          <cell r="N1273">
            <v>0</v>
          </cell>
          <cell r="O1273">
            <v>0</v>
          </cell>
        </row>
        <row r="1274">
          <cell r="D1274" t="str">
            <v>10800221102005435</v>
          </cell>
          <cell r="E1274" t="str">
            <v>校级基于建筑设计思维下的儿童建筑工作坊项</v>
          </cell>
          <cell r="F1274" t="str">
            <v>黄梦怡</v>
          </cell>
          <cell r="G1274" t="str">
            <v>2011026</v>
          </cell>
          <cell r="H1274">
            <v>0</v>
          </cell>
          <cell r="I1274">
            <v>0</v>
          </cell>
          <cell r="J1274">
            <v>0</v>
          </cell>
          <cell r="K1274">
            <v>0</v>
          </cell>
          <cell r="L1274">
            <v>0</v>
          </cell>
          <cell r="M1274">
            <v>0</v>
          </cell>
          <cell r="N1274">
            <v>0</v>
          </cell>
          <cell r="O1274">
            <v>0</v>
          </cell>
        </row>
        <row r="1275">
          <cell r="D1275" t="str">
            <v>10800221102005436</v>
          </cell>
          <cell r="E1275" t="str">
            <v>校级地铁车站中UHPC工作性能试验研究</v>
          </cell>
          <cell r="F1275" t="str">
            <v>喻鹏</v>
          </cell>
          <cell r="G1275" t="str">
            <v>2018051</v>
          </cell>
          <cell r="H1275">
            <v>0</v>
          </cell>
          <cell r="I1275">
            <v>0</v>
          </cell>
          <cell r="J1275">
            <v>0</v>
          </cell>
          <cell r="K1275">
            <v>0</v>
          </cell>
          <cell r="L1275">
            <v>0</v>
          </cell>
          <cell r="M1275">
            <v>0</v>
          </cell>
          <cell r="N1275">
            <v>0</v>
          </cell>
          <cell r="O1275">
            <v>0</v>
          </cell>
        </row>
        <row r="1276">
          <cell r="D1276" t="str">
            <v>10800221102005437</v>
          </cell>
          <cell r="E1276" t="str">
            <v>省级建筑物维修维护工程管理小程序开发</v>
          </cell>
          <cell r="F1276" t="str">
            <v>李春红</v>
          </cell>
          <cell r="G1276" t="str">
            <v>2005029</v>
          </cell>
          <cell r="H1276">
            <v>0</v>
          </cell>
          <cell r="I1276">
            <v>0</v>
          </cell>
          <cell r="J1276">
            <v>0</v>
          </cell>
          <cell r="K1276">
            <v>0</v>
          </cell>
          <cell r="L1276">
            <v>0</v>
          </cell>
          <cell r="M1276">
            <v>0</v>
          </cell>
          <cell r="N1276">
            <v>0</v>
          </cell>
          <cell r="O1276">
            <v>0</v>
          </cell>
        </row>
        <row r="1277">
          <cell r="D1277" t="str">
            <v>10800221102005438</v>
          </cell>
          <cell r="E1277" t="str">
            <v>省级减碳消污—一种助力碳中和的东莞典型复</v>
          </cell>
          <cell r="F1277" t="str">
            <v>李衍亮</v>
          </cell>
          <cell r="G1277" t="str">
            <v>2017075</v>
          </cell>
          <cell r="H1277">
            <v>0</v>
          </cell>
          <cell r="I1277">
            <v>0</v>
          </cell>
          <cell r="J1277">
            <v>0</v>
          </cell>
          <cell r="K1277">
            <v>0</v>
          </cell>
          <cell r="L1277">
            <v>0</v>
          </cell>
          <cell r="M1277">
            <v>0</v>
          </cell>
          <cell r="N1277">
            <v>0</v>
          </cell>
          <cell r="O1277">
            <v>0</v>
          </cell>
        </row>
        <row r="1278">
          <cell r="D1278" t="str">
            <v>10800221102005439</v>
          </cell>
          <cell r="E1278" t="str">
            <v>省级基于新型连接装置的装配式建筑墙体收缩</v>
          </cell>
          <cell r="F1278" t="str">
            <v>胡守旺</v>
          </cell>
          <cell r="G1278" t="str">
            <v>2018076</v>
          </cell>
          <cell r="H1278">
            <v>0</v>
          </cell>
          <cell r="I1278">
            <v>0</v>
          </cell>
          <cell r="J1278">
            <v>0</v>
          </cell>
          <cell r="K1278">
            <v>0</v>
          </cell>
          <cell r="L1278">
            <v>0</v>
          </cell>
          <cell r="M1278">
            <v>0</v>
          </cell>
          <cell r="N1278">
            <v>0</v>
          </cell>
          <cell r="O1278">
            <v>0</v>
          </cell>
        </row>
        <row r="1279">
          <cell r="D1279" t="str">
            <v>10800221102005440</v>
          </cell>
          <cell r="E1279" t="str">
            <v>校级东莞街道土壤有机污染物的健康效应</v>
          </cell>
          <cell r="F1279" t="str">
            <v>胡俊杰</v>
          </cell>
          <cell r="G1279" t="str">
            <v>2017003</v>
          </cell>
          <cell r="H1279">
            <v>0</v>
          </cell>
          <cell r="I1279">
            <v>0</v>
          </cell>
          <cell r="J1279">
            <v>0</v>
          </cell>
          <cell r="K1279">
            <v>0</v>
          </cell>
          <cell r="L1279">
            <v>0</v>
          </cell>
          <cell r="M1279">
            <v>0</v>
          </cell>
          <cell r="N1279">
            <v>0</v>
          </cell>
          <cell r="O1279">
            <v>0</v>
          </cell>
        </row>
        <row r="1280">
          <cell r="D1280" t="str">
            <v>10800221102005441</v>
          </cell>
          <cell r="E1280" t="str">
            <v>省级新型抗侧移模块化低位顶升钢平台模架体</v>
          </cell>
          <cell r="F1280" t="str">
            <v>艾心荧</v>
          </cell>
          <cell r="G1280" t="str">
            <v>2015010</v>
          </cell>
          <cell r="H1280">
            <v>0</v>
          </cell>
          <cell r="I1280">
            <v>0</v>
          </cell>
          <cell r="J1280">
            <v>0</v>
          </cell>
          <cell r="K1280">
            <v>0</v>
          </cell>
          <cell r="L1280">
            <v>0</v>
          </cell>
          <cell r="M1280">
            <v>0</v>
          </cell>
          <cell r="N1280">
            <v>0</v>
          </cell>
          <cell r="O1280">
            <v>0</v>
          </cell>
        </row>
        <row r="1281">
          <cell r="D1281" t="str">
            <v>10800221102005442</v>
          </cell>
          <cell r="E1281" t="str">
            <v>校级一种可视化检测牙周炎患者呼出气体的3</v>
          </cell>
          <cell r="F1281" t="str">
            <v>梁志辉</v>
          </cell>
          <cell r="G1281" t="str">
            <v>2007048</v>
          </cell>
          <cell r="H1281">
            <v>0</v>
          </cell>
          <cell r="I1281">
            <v>0</v>
          </cell>
          <cell r="J1281">
            <v>0</v>
          </cell>
          <cell r="K1281">
            <v>0</v>
          </cell>
          <cell r="L1281">
            <v>0</v>
          </cell>
          <cell r="M1281">
            <v>0</v>
          </cell>
          <cell r="N1281">
            <v>0</v>
          </cell>
          <cell r="O1281">
            <v>0</v>
          </cell>
        </row>
        <row r="1282">
          <cell r="D1282" t="str">
            <v>10800221102005443</v>
          </cell>
          <cell r="E1282" t="str">
            <v>校级外源生物炭土壤中土壤酶活性和细菌群落</v>
          </cell>
          <cell r="F1282" t="str">
            <v>李衍亮</v>
          </cell>
          <cell r="G1282" t="str">
            <v>2017075</v>
          </cell>
          <cell r="H1282">
            <v>0</v>
          </cell>
          <cell r="I1282">
            <v>0</v>
          </cell>
          <cell r="J1282">
            <v>0</v>
          </cell>
          <cell r="K1282">
            <v>0</v>
          </cell>
          <cell r="L1282">
            <v>0</v>
          </cell>
          <cell r="M1282">
            <v>0</v>
          </cell>
          <cell r="N1282">
            <v>0</v>
          </cell>
          <cell r="O1282">
            <v>0</v>
          </cell>
        </row>
        <row r="1283">
          <cell r="D1283" t="str">
            <v>10800221102005444</v>
          </cell>
          <cell r="E1283" t="str">
            <v>校级阳极氧化清洁生产工艺提升——以东莞企</v>
          </cell>
          <cell r="F1283" t="str">
            <v>纪传伟</v>
          </cell>
          <cell r="G1283" t="str">
            <v>2006064</v>
          </cell>
          <cell r="H1283">
            <v>0</v>
          </cell>
          <cell r="I1283">
            <v>0</v>
          </cell>
          <cell r="J1283">
            <v>0</v>
          </cell>
          <cell r="K1283">
            <v>0</v>
          </cell>
          <cell r="L1283">
            <v>0</v>
          </cell>
          <cell r="M1283">
            <v>0</v>
          </cell>
          <cell r="N1283">
            <v>0</v>
          </cell>
          <cell r="O1283">
            <v>0</v>
          </cell>
        </row>
        <row r="1284">
          <cell r="D1284" t="str">
            <v>10800221102005445</v>
          </cell>
          <cell r="E1284" t="str">
            <v>国家级基于钢制连接盒的装配式隔墙连接施工</v>
          </cell>
          <cell r="F1284" t="str">
            <v>孙成访</v>
          </cell>
          <cell r="G1284" t="str">
            <v>2006002</v>
          </cell>
          <cell r="H1284">
            <v>0</v>
          </cell>
          <cell r="I1284">
            <v>0</v>
          </cell>
          <cell r="J1284">
            <v>0</v>
          </cell>
          <cell r="K1284">
            <v>0</v>
          </cell>
          <cell r="L1284">
            <v>0</v>
          </cell>
          <cell r="M1284">
            <v>0</v>
          </cell>
          <cell r="N1284">
            <v>0</v>
          </cell>
          <cell r="O1284">
            <v>0</v>
          </cell>
        </row>
        <row r="1285">
          <cell r="D1285" t="str">
            <v>10800221102005446</v>
          </cell>
          <cell r="E1285" t="str">
            <v>校级兼具有机磷农药快速检测和快速去除功能</v>
          </cell>
          <cell r="F1285" t="str">
            <v>黄建智</v>
          </cell>
          <cell r="G1285" t="str">
            <v>2020083</v>
          </cell>
          <cell r="H1285">
            <v>0</v>
          </cell>
          <cell r="I1285">
            <v>0</v>
          </cell>
          <cell r="J1285">
            <v>0</v>
          </cell>
          <cell r="K1285">
            <v>0</v>
          </cell>
          <cell r="L1285">
            <v>0</v>
          </cell>
          <cell r="M1285">
            <v>0</v>
          </cell>
          <cell r="N1285">
            <v>0</v>
          </cell>
          <cell r="O1285">
            <v>0</v>
          </cell>
        </row>
        <row r="1286">
          <cell r="D1286" t="str">
            <v>10800221102005447</v>
          </cell>
          <cell r="E1286" t="str">
            <v>校级新型高鲁棒性的惯容减震器</v>
          </cell>
          <cell r="F1286" t="str">
            <v>刘良坤</v>
          </cell>
          <cell r="G1286" t="str">
            <v>2018070</v>
          </cell>
          <cell r="H1286">
            <v>0</v>
          </cell>
          <cell r="I1286">
            <v>0</v>
          </cell>
          <cell r="J1286">
            <v>0</v>
          </cell>
          <cell r="K1286">
            <v>0</v>
          </cell>
          <cell r="L1286">
            <v>0</v>
          </cell>
          <cell r="M1286">
            <v>0</v>
          </cell>
          <cell r="N1286">
            <v>0</v>
          </cell>
          <cell r="O1286">
            <v>0</v>
          </cell>
        </row>
        <row r="1287">
          <cell r="D1287" t="str">
            <v>10800221102005448</v>
          </cell>
          <cell r="E1287" t="str">
            <v>校级高效率电催化二氧化碳产乙烯的铜基材料</v>
          </cell>
          <cell r="F1287" t="str">
            <v>柳鹏</v>
          </cell>
          <cell r="G1287" t="str">
            <v>2014008</v>
          </cell>
          <cell r="H1287">
            <v>0</v>
          </cell>
          <cell r="I1287">
            <v>0</v>
          </cell>
          <cell r="J1287">
            <v>0</v>
          </cell>
          <cell r="K1287">
            <v>0</v>
          </cell>
          <cell r="L1287">
            <v>0</v>
          </cell>
          <cell r="M1287">
            <v>0</v>
          </cell>
          <cell r="N1287">
            <v>0</v>
          </cell>
          <cell r="O1287">
            <v>0</v>
          </cell>
        </row>
        <row r="1288">
          <cell r="D1288" t="str">
            <v>10800221102005449</v>
          </cell>
          <cell r="E1288" t="str">
            <v>校级复材缠绕网格箍-GFRP筋混凝土短柱</v>
          </cell>
          <cell r="F1288" t="str">
            <v>邸博</v>
          </cell>
          <cell r="G1288" t="str">
            <v>2017059</v>
          </cell>
          <cell r="H1288">
            <v>0</v>
          </cell>
          <cell r="I1288">
            <v>0</v>
          </cell>
          <cell r="J1288">
            <v>0</v>
          </cell>
          <cell r="K1288">
            <v>0</v>
          </cell>
          <cell r="L1288">
            <v>0</v>
          </cell>
          <cell r="M1288">
            <v>0</v>
          </cell>
          <cell r="N1288">
            <v>0</v>
          </cell>
          <cell r="O1288">
            <v>0</v>
          </cell>
        </row>
        <row r="1289">
          <cell r="D1289" t="str">
            <v>10800221102005450</v>
          </cell>
          <cell r="E1289" t="str">
            <v>校级复杂因素下改扩建钢屋架结构健康监测研</v>
          </cell>
          <cell r="F1289" t="str">
            <v>罗振源</v>
          </cell>
          <cell r="G1289" t="str">
            <v>2018259</v>
          </cell>
          <cell r="H1289">
            <v>0</v>
          </cell>
          <cell r="I1289">
            <v>0</v>
          </cell>
          <cell r="J1289">
            <v>0</v>
          </cell>
          <cell r="K1289">
            <v>0</v>
          </cell>
          <cell r="L1289">
            <v>0</v>
          </cell>
          <cell r="M1289">
            <v>0</v>
          </cell>
          <cell r="N1289">
            <v>0</v>
          </cell>
          <cell r="O1289">
            <v>0</v>
          </cell>
        </row>
        <row r="1290">
          <cell r="D1290" t="str">
            <v>10800221102005451</v>
          </cell>
          <cell r="E1290" t="str">
            <v>校级竹炭-氧化铋复合电极材料的可控制备及</v>
          </cell>
          <cell r="F1290" t="str">
            <v>程志毓</v>
          </cell>
          <cell r="G1290" t="str">
            <v>2012049</v>
          </cell>
          <cell r="H1290">
            <v>0</v>
          </cell>
          <cell r="I1290">
            <v>0</v>
          </cell>
          <cell r="J1290">
            <v>0</v>
          </cell>
          <cell r="K1290">
            <v>0</v>
          </cell>
          <cell r="L1290">
            <v>0</v>
          </cell>
          <cell r="M1290">
            <v>0</v>
          </cell>
          <cell r="N1290">
            <v>0</v>
          </cell>
          <cell r="O1290">
            <v>0</v>
          </cell>
        </row>
        <row r="1291">
          <cell r="D1291" t="str">
            <v>10800221102005452</v>
          </cell>
          <cell r="E1291" t="str">
            <v>校级竹炭-纳米氧化铋复合材料的制备及其在</v>
          </cell>
          <cell r="F1291" t="str">
            <v>常学义</v>
          </cell>
          <cell r="G1291" t="str">
            <v>2016027</v>
          </cell>
          <cell r="H1291">
            <v>0</v>
          </cell>
          <cell r="I1291">
            <v>0</v>
          </cell>
          <cell r="J1291">
            <v>0</v>
          </cell>
          <cell r="K1291">
            <v>0</v>
          </cell>
          <cell r="L1291">
            <v>0</v>
          </cell>
          <cell r="M1291">
            <v>0</v>
          </cell>
          <cell r="N1291">
            <v>0</v>
          </cell>
          <cell r="O1291">
            <v>0</v>
          </cell>
        </row>
        <row r="1292">
          <cell r="D1292" t="str">
            <v>10800221102005453</v>
          </cell>
          <cell r="E1292" t="str">
            <v>校级用于脱除铵根离子的电容去离子的电极的</v>
          </cell>
          <cell r="F1292" t="str">
            <v>王刚</v>
          </cell>
          <cell r="G1292" t="str">
            <v>2017837</v>
          </cell>
          <cell r="H1292">
            <v>0</v>
          </cell>
          <cell r="I1292">
            <v>0</v>
          </cell>
          <cell r="J1292">
            <v>0</v>
          </cell>
          <cell r="K1292">
            <v>0</v>
          </cell>
          <cell r="L1292">
            <v>0</v>
          </cell>
          <cell r="M1292">
            <v>0</v>
          </cell>
          <cell r="N1292">
            <v>0</v>
          </cell>
          <cell r="O1292">
            <v>0</v>
          </cell>
        </row>
        <row r="1293">
          <cell r="D1293" t="str">
            <v>10800221102005454</v>
          </cell>
          <cell r="E1293" t="str">
            <v>校级绿色莫来石晶须骨架多孔吸声陶瓷的制备</v>
          </cell>
          <cell r="F1293" t="str">
            <v>花开慧</v>
          </cell>
          <cell r="G1293" t="str">
            <v>2017076</v>
          </cell>
          <cell r="H1293">
            <v>0</v>
          </cell>
          <cell r="I1293">
            <v>0</v>
          </cell>
          <cell r="J1293">
            <v>0</v>
          </cell>
          <cell r="K1293">
            <v>0</v>
          </cell>
          <cell r="L1293">
            <v>0</v>
          </cell>
          <cell r="M1293">
            <v>0</v>
          </cell>
          <cell r="N1293">
            <v>0</v>
          </cell>
          <cell r="O1293">
            <v>0</v>
          </cell>
        </row>
        <row r="1294">
          <cell r="D1294" t="str">
            <v>10800221102005455</v>
          </cell>
          <cell r="E1294" t="str">
            <v>省级基于模板法自组装的叠层核壳材料及其处</v>
          </cell>
          <cell r="F1294" t="str">
            <v>方嘉声</v>
          </cell>
          <cell r="G1294" t="str">
            <v>2018087</v>
          </cell>
          <cell r="H1294">
            <v>0</v>
          </cell>
          <cell r="I1294">
            <v>0</v>
          </cell>
          <cell r="J1294">
            <v>0</v>
          </cell>
          <cell r="K1294">
            <v>0</v>
          </cell>
          <cell r="L1294">
            <v>0</v>
          </cell>
          <cell r="M1294">
            <v>0</v>
          </cell>
          <cell r="N1294">
            <v>0</v>
          </cell>
          <cell r="O1294">
            <v>0</v>
          </cell>
        </row>
        <row r="1295">
          <cell r="D1295" t="str">
            <v>10800221102005456</v>
          </cell>
          <cell r="E1295" t="str">
            <v>国家级不同的照射波长对光催化还原二氧化碳</v>
          </cell>
          <cell r="F1295" t="str">
            <v>谭桂平</v>
          </cell>
          <cell r="G1295" t="str">
            <v>2012041</v>
          </cell>
          <cell r="H1295">
            <v>0</v>
          </cell>
          <cell r="I1295">
            <v>0</v>
          </cell>
          <cell r="J1295">
            <v>0</v>
          </cell>
          <cell r="K1295">
            <v>0</v>
          </cell>
          <cell r="L1295">
            <v>0</v>
          </cell>
          <cell r="M1295">
            <v>0</v>
          </cell>
          <cell r="N1295">
            <v>0</v>
          </cell>
          <cell r="O1295">
            <v>0</v>
          </cell>
        </row>
        <row r="1296">
          <cell r="D1296" t="str">
            <v>10800221102005457</v>
          </cell>
          <cell r="E1296" t="str">
            <v>校级金属掺杂改性氧化锡锑电极的制备及其电</v>
          </cell>
          <cell r="F1296" t="str">
            <v>邱永福</v>
          </cell>
          <cell r="G1296" t="str">
            <v>2009016</v>
          </cell>
          <cell r="H1296">
            <v>0</v>
          </cell>
          <cell r="I1296">
            <v>0</v>
          </cell>
          <cell r="J1296">
            <v>0</v>
          </cell>
          <cell r="K1296">
            <v>0</v>
          </cell>
          <cell r="L1296">
            <v>0</v>
          </cell>
          <cell r="M1296">
            <v>0</v>
          </cell>
          <cell r="N1296">
            <v>0</v>
          </cell>
          <cell r="O1296">
            <v>0</v>
          </cell>
        </row>
        <row r="1297">
          <cell r="D1297" t="str">
            <v>10800221102005458</v>
          </cell>
          <cell r="E1297" t="str">
            <v>省级金属纳米颗粒修饰电极测定水中过氧化氢</v>
          </cell>
          <cell r="F1297" t="str">
            <v>蔡丽蓉</v>
          </cell>
          <cell r="G1297" t="str">
            <v>2015013</v>
          </cell>
          <cell r="H1297">
            <v>0</v>
          </cell>
          <cell r="I1297">
            <v>0</v>
          </cell>
          <cell r="J1297">
            <v>0</v>
          </cell>
          <cell r="K1297">
            <v>0</v>
          </cell>
          <cell r="L1297">
            <v>0</v>
          </cell>
          <cell r="M1297">
            <v>0</v>
          </cell>
          <cell r="N1297">
            <v>0</v>
          </cell>
          <cell r="O1297">
            <v>0</v>
          </cell>
        </row>
        <row r="1298">
          <cell r="D1298" t="str">
            <v>10800221102005459</v>
          </cell>
          <cell r="E1298" t="str">
            <v>校级FRP筋海水海砂混凝土梁长期力学性能</v>
          </cell>
          <cell r="F1298" t="str">
            <v>王晓璐</v>
          </cell>
          <cell r="G1298" t="str">
            <v>2016004</v>
          </cell>
          <cell r="H1298">
            <v>0</v>
          </cell>
          <cell r="I1298">
            <v>0</v>
          </cell>
          <cell r="J1298">
            <v>0</v>
          </cell>
          <cell r="K1298">
            <v>0</v>
          </cell>
          <cell r="L1298">
            <v>0</v>
          </cell>
          <cell r="M1298">
            <v>0</v>
          </cell>
          <cell r="N1298">
            <v>0</v>
          </cell>
          <cell r="O1298">
            <v>0</v>
          </cell>
        </row>
        <row r="1299">
          <cell r="D1299" t="str">
            <v>10800221102005460</v>
          </cell>
          <cell r="E1299" t="str">
            <v>校级磷、硫双原子掺杂生物制碳清洁能源二次</v>
          </cell>
          <cell r="F1299" t="str">
            <v>谢东</v>
          </cell>
          <cell r="G1299" t="str">
            <v>2017042</v>
          </cell>
          <cell r="H1299">
            <v>0</v>
          </cell>
          <cell r="I1299">
            <v>0</v>
          </cell>
          <cell r="J1299">
            <v>0</v>
          </cell>
          <cell r="K1299">
            <v>0</v>
          </cell>
          <cell r="L1299">
            <v>0</v>
          </cell>
          <cell r="M1299">
            <v>0</v>
          </cell>
          <cell r="N1299">
            <v>0</v>
          </cell>
          <cell r="O1299">
            <v>0</v>
          </cell>
        </row>
        <row r="1300">
          <cell r="D1300" t="str">
            <v>10800221102005461</v>
          </cell>
          <cell r="E1300" t="str">
            <v>省级脱卤酶对TBBPA的脱卤转化研究</v>
          </cell>
          <cell r="F1300" t="str">
            <v>吕小梅</v>
          </cell>
          <cell r="G1300" t="str">
            <v>2017158</v>
          </cell>
          <cell r="H1300">
            <v>0</v>
          </cell>
          <cell r="I1300">
            <v>0</v>
          </cell>
          <cell r="J1300">
            <v>0</v>
          </cell>
          <cell r="K1300">
            <v>0</v>
          </cell>
          <cell r="L1300">
            <v>0</v>
          </cell>
          <cell r="M1300">
            <v>0</v>
          </cell>
          <cell r="N1300">
            <v>0</v>
          </cell>
          <cell r="O1300">
            <v>0</v>
          </cell>
        </row>
        <row r="1301">
          <cell r="D1301" t="str">
            <v>10800221102005462</v>
          </cell>
          <cell r="E1301" t="str">
            <v>校级一种小型便携的丙酮气体可视化检测装置</v>
          </cell>
          <cell r="F1301" t="str">
            <v>焦哲</v>
          </cell>
          <cell r="G1301" t="str">
            <v>2012019</v>
          </cell>
          <cell r="H1301">
            <v>0</v>
          </cell>
          <cell r="I1301">
            <v>0</v>
          </cell>
          <cell r="J1301">
            <v>0</v>
          </cell>
          <cell r="K1301">
            <v>0</v>
          </cell>
          <cell r="L1301">
            <v>0</v>
          </cell>
          <cell r="M1301">
            <v>0</v>
          </cell>
          <cell r="N1301">
            <v>0</v>
          </cell>
          <cell r="O1301">
            <v>0</v>
          </cell>
        </row>
        <row r="1302">
          <cell r="D1302" t="str">
            <v>10800221102005463</v>
          </cell>
          <cell r="E1302" t="str">
            <v>校级氯盐—硫酸盐侵蚀作用下混凝土力学性能</v>
          </cell>
          <cell r="F1302" t="str">
            <v>丁其乐</v>
          </cell>
          <cell r="G1302" t="str">
            <v>2017169</v>
          </cell>
          <cell r="H1302">
            <v>0</v>
          </cell>
          <cell r="I1302">
            <v>0</v>
          </cell>
          <cell r="J1302">
            <v>0</v>
          </cell>
          <cell r="K1302">
            <v>0</v>
          </cell>
          <cell r="L1302">
            <v>0</v>
          </cell>
          <cell r="M1302">
            <v>0</v>
          </cell>
          <cell r="N1302">
            <v>0</v>
          </cell>
          <cell r="O1302">
            <v>0</v>
          </cell>
        </row>
        <row r="1303">
          <cell r="D1303" t="str">
            <v>10800221102005464</v>
          </cell>
          <cell r="E1303" t="str">
            <v>校级基于iworks智慧工地信息化平台施</v>
          </cell>
          <cell r="F1303" t="str">
            <v>吴晓伟</v>
          </cell>
          <cell r="G1303" t="str">
            <v>2017044</v>
          </cell>
          <cell r="H1303">
            <v>0</v>
          </cell>
          <cell r="I1303">
            <v>0</v>
          </cell>
          <cell r="J1303">
            <v>0</v>
          </cell>
          <cell r="K1303">
            <v>0</v>
          </cell>
          <cell r="L1303">
            <v>0</v>
          </cell>
          <cell r="M1303">
            <v>0</v>
          </cell>
          <cell r="N1303">
            <v>0</v>
          </cell>
          <cell r="O1303">
            <v>0</v>
          </cell>
        </row>
        <row r="1304">
          <cell r="D1304" t="str">
            <v>10800221102005465</v>
          </cell>
          <cell r="E1304" t="str">
            <v>校级聚乳酸的高值化降解利用研究</v>
          </cell>
          <cell r="F1304" t="str">
            <v>康世民</v>
          </cell>
          <cell r="G1304" t="str">
            <v>2015804</v>
          </cell>
          <cell r="H1304">
            <v>0</v>
          </cell>
          <cell r="I1304">
            <v>0</v>
          </cell>
          <cell r="J1304">
            <v>0</v>
          </cell>
          <cell r="K1304">
            <v>0</v>
          </cell>
          <cell r="L1304">
            <v>0</v>
          </cell>
          <cell r="M1304">
            <v>0</v>
          </cell>
          <cell r="N1304">
            <v>0</v>
          </cell>
          <cell r="O1304">
            <v>0</v>
          </cell>
        </row>
        <row r="1305">
          <cell r="D1305" t="str">
            <v>10800221102005466</v>
          </cell>
          <cell r="E1305" t="str">
            <v>校级氧化钙（镁）调理协同水热改性对生物质</v>
          </cell>
          <cell r="F1305" t="str">
            <v>林有胜</v>
          </cell>
          <cell r="G1305" t="str">
            <v>2019039</v>
          </cell>
          <cell r="H1305">
            <v>0</v>
          </cell>
          <cell r="I1305">
            <v>0</v>
          </cell>
          <cell r="J1305">
            <v>0</v>
          </cell>
          <cell r="K1305">
            <v>0</v>
          </cell>
          <cell r="L1305">
            <v>0</v>
          </cell>
          <cell r="M1305">
            <v>0</v>
          </cell>
          <cell r="N1305">
            <v>0</v>
          </cell>
          <cell r="O1305">
            <v>0</v>
          </cell>
        </row>
        <row r="1306">
          <cell r="D1306" t="str">
            <v>10800221102005467</v>
          </cell>
          <cell r="E1306" t="str">
            <v>省级太阳能和风能协同驱动湿空气除湿取水的</v>
          </cell>
          <cell r="F1306" t="str">
            <v>曲万军</v>
          </cell>
          <cell r="G1306" t="str">
            <v>2020014</v>
          </cell>
          <cell r="H1306">
            <v>0</v>
          </cell>
          <cell r="I1306">
            <v>0</v>
          </cell>
          <cell r="J1306">
            <v>0</v>
          </cell>
          <cell r="K1306">
            <v>0</v>
          </cell>
          <cell r="L1306">
            <v>0</v>
          </cell>
          <cell r="M1306">
            <v>0</v>
          </cell>
          <cell r="N1306">
            <v>0</v>
          </cell>
          <cell r="O1306">
            <v>0</v>
          </cell>
        </row>
        <row r="1307">
          <cell r="D1307" t="str">
            <v>10800221102005468</v>
          </cell>
          <cell r="E1307" t="str">
            <v>省级中低温热量驱动喷射式制冷的海水淡化装</v>
          </cell>
          <cell r="F1307" t="str">
            <v>蒋润花</v>
          </cell>
          <cell r="G1307" t="str">
            <v>2009009</v>
          </cell>
          <cell r="H1307">
            <v>0</v>
          </cell>
          <cell r="I1307">
            <v>0</v>
          </cell>
          <cell r="J1307">
            <v>0</v>
          </cell>
          <cell r="K1307">
            <v>0</v>
          </cell>
          <cell r="L1307">
            <v>0</v>
          </cell>
          <cell r="M1307">
            <v>0</v>
          </cell>
          <cell r="N1307">
            <v>0</v>
          </cell>
          <cell r="O1307">
            <v>0</v>
          </cell>
        </row>
        <row r="1308">
          <cell r="D1308" t="str">
            <v>10800221102005469</v>
          </cell>
          <cell r="E1308" t="str">
            <v>校级基于复合相变散热的锂离子电池热管理</v>
          </cell>
          <cell r="F1308" t="str">
            <v>杨小平</v>
          </cell>
          <cell r="G1308" t="str">
            <v>2007058</v>
          </cell>
          <cell r="H1308">
            <v>0</v>
          </cell>
          <cell r="I1308">
            <v>0</v>
          </cell>
          <cell r="J1308">
            <v>0</v>
          </cell>
          <cell r="K1308">
            <v>0</v>
          </cell>
          <cell r="L1308">
            <v>0</v>
          </cell>
          <cell r="M1308">
            <v>0</v>
          </cell>
          <cell r="N1308">
            <v>0</v>
          </cell>
          <cell r="O1308">
            <v>0</v>
          </cell>
        </row>
        <row r="1309">
          <cell r="D1309" t="str">
            <v>10800221102005470</v>
          </cell>
          <cell r="E1309" t="str">
            <v>省级面向光伏板的超疏水表面除尘特性研究</v>
          </cell>
          <cell r="F1309" t="str">
            <v>元武智</v>
          </cell>
          <cell r="G1309" t="str">
            <v>2018066</v>
          </cell>
          <cell r="H1309">
            <v>0</v>
          </cell>
          <cell r="I1309">
            <v>0</v>
          </cell>
          <cell r="J1309">
            <v>0</v>
          </cell>
          <cell r="K1309">
            <v>0</v>
          </cell>
          <cell r="L1309">
            <v>0</v>
          </cell>
          <cell r="M1309">
            <v>0</v>
          </cell>
          <cell r="N1309">
            <v>0</v>
          </cell>
          <cell r="O1309">
            <v>0</v>
          </cell>
        </row>
        <row r="1310">
          <cell r="D1310" t="str">
            <v>10800221102005471</v>
          </cell>
          <cell r="E1310" t="str">
            <v>校级基于太阳能、风能和水滴机械能全天候路</v>
          </cell>
          <cell r="F1310" t="str">
            <v>杨小平</v>
          </cell>
          <cell r="G1310" t="str">
            <v>2007058</v>
          </cell>
          <cell r="H1310">
            <v>0</v>
          </cell>
          <cell r="I1310">
            <v>0</v>
          </cell>
          <cell r="J1310">
            <v>0</v>
          </cell>
          <cell r="K1310">
            <v>0</v>
          </cell>
          <cell r="L1310">
            <v>0</v>
          </cell>
          <cell r="M1310">
            <v>0</v>
          </cell>
          <cell r="N1310">
            <v>0</v>
          </cell>
          <cell r="O1310">
            <v>0</v>
          </cell>
        </row>
        <row r="1311">
          <cell r="D1311" t="str">
            <v>10800221102005472</v>
          </cell>
          <cell r="E1311" t="str">
            <v>校级新型镍铁二维材料的制备其在氧气析出反</v>
          </cell>
          <cell r="F1311" t="str">
            <v>郝永超</v>
          </cell>
          <cell r="G1311" t="str">
            <v>2018295</v>
          </cell>
          <cell r="H1311">
            <v>0</v>
          </cell>
          <cell r="I1311">
            <v>0</v>
          </cell>
          <cell r="J1311">
            <v>0</v>
          </cell>
          <cell r="K1311">
            <v>0</v>
          </cell>
          <cell r="L1311">
            <v>0</v>
          </cell>
          <cell r="M1311">
            <v>0</v>
          </cell>
          <cell r="N1311">
            <v>0</v>
          </cell>
          <cell r="O1311">
            <v>0</v>
          </cell>
        </row>
        <row r="1312">
          <cell r="D1312" t="str">
            <v>10800221102005473</v>
          </cell>
          <cell r="E1312" t="str">
            <v>省级一种垂直轴风力转动及与电机结合驱动的</v>
          </cell>
          <cell r="F1312" t="str">
            <v>陈佰满</v>
          </cell>
          <cell r="G1312" t="str">
            <v>2013013</v>
          </cell>
          <cell r="H1312">
            <v>0</v>
          </cell>
          <cell r="I1312">
            <v>0</v>
          </cell>
          <cell r="J1312">
            <v>0</v>
          </cell>
          <cell r="K1312">
            <v>0</v>
          </cell>
          <cell r="L1312">
            <v>0</v>
          </cell>
          <cell r="M1312">
            <v>0</v>
          </cell>
          <cell r="N1312">
            <v>0</v>
          </cell>
          <cell r="O1312">
            <v>0</v>
          </cell>
        </row>
        <row r="1313">
          <cell r="D1313" t="str">
            <v>10800221102005474</v>
          </cell>
          <cell r="E1313" t="str">
            <v>校级水热法制备长径比可调的氧化钨纳米线及</v>
          </cell>
          <cell r="F1313" t="str">
            <v>赵莉丽</v>
          </cell>
          <cell r="G1313" t="str">
            <v>2017175</v>
          </cell>
          <cell r="H1313">
            <v>0</v>
          </cell>
          <cell r="I1313">
            <v>0</v>
          </cell>
          <cell r="J1313">
            <v>0</v>
          </cell>
          <cell r="K1313">
            <v>0</v>
          </cell>
          <cell r="L1313">
            <v>0</v>
          </cell>
          <cell r="M1313">
            <v>0</v>
          </cell>
          <cell r="N1313">
            <v>0</v>
          </cell>
          <cell r="O1313">
            <v>0</v>
          </cell>
        </row>
        <row r="1314">
          <cell r="D1314" t="str">
            <v>10800221102005475</v>
          </cell>
          <cell r="E1314" t="str">
            <v>省级基于氧化钛阵列的非晶-结晶核壳结构氧</v>
          </cell>
          <cell r="F1314" t="str">
            <v>赵莉丽</v>
          </cell>
          <cell r="G1314" t="str">
            <v>2017175</v>
          </cell>
          <cell r="H1314">
            <v>0</v>
          </cell>
          <cell r="I1314">
            <v>0</v>
          </cell>
          <cell r="J1314">
            <v>0</v>
          </cell>
          <cell r="K1314">
            <v>0</v>
          </cell>
          <cell r="L1314">
            <v>0</v>
          </cell>
          <cell r="M1314">
            <v>0</v>
          </cell>
          <cell r="N1314">
            <v>0</v>
          </cell>
          <cell r="O1314">
            <v>0</v>
          </cell>
        </row>
        <row r="1315">
          <cell r="D1315" t="str">
            <v>10800221102005476</v>
          </cell>
          <cell r="E1315" t="str">
            <v>省级氯化镁活化的生物质衍生碳材料的制备及</v>
          </cell>
          <cell r="F1315" t="str">
            <v>钟国玉</v>
          </cell>
          <cell r="G1315" t="str">
            <v>2016022</v>
          </cell>
          <cell r="H1315">
            <v>0</v>
          </cell>
          <cell r="I1315">
            <v>0</v>
          </cell>
          <cell r="J1315">
            <v>0</v>
          </cell>
          <cell r="K1315">
            <v>0</v>
          </cell>
          <cell r="L1315">
            <v>0</v>
          </cell>
          <cell r="M1315">
            <v>0</v>
          </cell>
          <cell r="N1315">
            <v>0</v>
          </cell>
          <cell r="O1315">
            <v>0</v>
          </cell>
        </row>
        <row r="1316">
          <cell r="D1316" t="str">
            <v>10800221102005477</v>
          </cell>
          <cell r="E1316" t="str">
            <v>校级陈皮特征香气指纹图谱的构建及其在产地</v>
          </cell>
          <cell r="F1316" t="str">
            <v>余祥英</v>
          </cell>
          <cell r="G1316" t="str">
            <v>2017029</v>
          </cell>
          <cell r="H1316">
            <v>0</v>
          </cell>
          <cell r="I1316">
            <v>0</v>
          </cell>
          <cell r="J1316">
            <v>0</v>
          </cell>
          <cell r="K1316">
            <v>0</v>
          </cell>
          <cell r="L1316">
            <v>0</v>
          </cell>
          <cell r="M1316">
            <v>0</v>
          </cell>
          <cell r="N1316">
            <v>0</v>
          </cell>
          <cell r="O1316">
            <v>0</v>
          </cell>
        </row>
        <row r="1317">
          <cell r="D1317" t="str">
            <v>10800221102005478</v>
          </cell>
          <cell r="E1317" t="str">
            <v>省级山竹皮多酚的抗氧化作用研究及其对丙烯</v>
          </cell>
          <cell r="F1317" t="str">
            <v>刘晓珍</v>
          </cell>
          <cell r="G1317" t="str">
            <v>2017054</v>
          </cell>
          <cell r="H1317">
            <v>0</v>
          </cell>
          <cell r="I1317">
            <v>0</v>
          </cell>
          <cell r="J1317">
            <v>0</v>
          </cell>
          <cell r="K1317">
            <v>0</v>
          </cell>
          <cell r="L1317">
            <v>0</v>
          </cell>
          <cell r="M1317">
            <v>0</v>
          </cell>
          <cell r="N1317">
            <v>0</v>
          </cell>
          <cell r="O1317">
            <v>0</v>
          </cell>
        </row>
        <row r="1318">
          <cell r="D1318" t="str">
            <v>10800221102005479</v>
          </cell>
          <cell r="E1318" t="str">
            <v>省级Ag-K-CeO2纳米棒催化剂制备及</v>
          </cell>
          <cell r="F1318" t="str">
            <v>何运兵</v>
          </cell>
          <cell r="G1318" t="str">
            <v>2011009</v>
          </cell>
          <cell r="H1318">
            <v>0</v>
          </cell>
          <cell r="I1318">
            <v>0</v>
          </cell>
          <cell r="J1318">
            <v>0</v>
          </cell>
          <cell r="K1318">
            <v>0</v>
          </cell>
          <cell r="L1318">
            <v>0</v>
          </cell>
          <cell r="M1318">
            <v>0</v>
          </cell>
          <cell r="N1318">
            <v>0</v>
          </cell>
          <cell r="O1318">
            <v>0</v>
          </cell>
        </row>
        <row r="1319">
          <cell r="D1319" t="str">
            <v>10800221102005480</v>
          </cell>
          <cell r="E1319" t="str">
            <v>校级山竹壳多酚组分分析及其功能性饮料的制</v>
          </cell>
          <cell r="F1319" t="str">
            <v>刘晓珍</v>
          </cell>
          <cell r="G1319" t="str">
            <v>2017054</v>
          </cell>
          <cell r="H1319">
            <v>0</v>
          </cell>
          <cell r="I1319">
            <v>0</v>
          </cell>
          <cell r="J1319">
            <v>0</v>
          </cell>
          <cell r="K1319">
            <v>0</v>
          </cell>
          <cell r="L1319">
            <v>0</v>
          </cell>
          <cell r="M1319">
            <v>0</v>
          </cell>
          <cell r="N1319">
            <v>0</v>
          </cell>
          <cell r="O1319">
            <v>0</v>
          </cell>
        </row>
        <row r="1320">
          <cell r="D1320" t="str">
            <v>10800221102005481</v>
          </cell>
          <cell r="E1320" t="str">
            <v>校级基于亲水性中空纤维膜的烟气水分及热量</v>
          </cell>
          <cell r="F1320" t="str">
            <v>肖烈晖</v>
          </cell>
          <cell r="G1320" t="str">
            <v>2020124</v>
          </cell>
          <cell r="H1320">
            <v>0</v>
          </cell>
          <cell r="I1320">
            <v>0</v>
          </cell>
          <cell r="J1320">
            <v>0</v>
          </cell>
          <cell r="K1320">
            <v>0</v>
          </cell>
          <cell r="L1320">
            <v>0</v>
          </cell>
          <cell r="M1320">
            <v>0</v>
          </cell>
          <cell r="N1320">
            <v>0</v>
          </cell>
          <cell r="O1320">
            <v>0</v>
          </cell>
        </row>
        <row r="1321">
          <cell r="D1321" t="str">
            <v>10800221102005482</v>
          </cell>
          <cell r="E1321" t="str">
            <v>校级一种船舶烟气余热和风能互补驱动的储能</v>
          </cell>
          <cell r="F1321" t="str">
            <v>蒋润花</v>
          </cell>
          <cell r="G1321" t="str">
            <v>2009009</v>
          </cell>
          <cell r="H1321">
            <v>0</v>
          </cell>
          <cell r="I1321">
            <v>0</v>
          </cell>
          <cell r="J1321">
            <v>0</v>
          </cell>
          <cell r="K1321">
            <v>0</v>
          </cell>
          <cell r="L1321">
            <v>0</v>
          </cell>
          <cell r="M1321">
            <v>0</v>
          </cell>
          <cell r="N1321">
            <v>0</v>
          </cell>
          <cell r="O1321">
            <v>0</v>
          </cell>
        </row>
        <row r="1322">
          <cell r="D1322" t="str">
            <v>10800221102005483</v>
          </cell>
          <cell r="E1322" t="str">
            <v>校级用于尿素氧化的含钴电催化剂：合成、结</v>
          </cell>
          <cell r="F1322" t="str">
            <v>易莉芝</v>
          </cell>
          <cell r="G1322" t="str">
            <v>2017131</v>
          </cell>
          <cell r="H1322">
            <v>0</v>
          </cell>
          <cell r="I1322">
            <v>0</v>
          </cell>
          <cell r="J1322">
            <v>0</v>
          </cell>
          <cell r="K1322">
            <v>0</v>
          </cell>
          <cell r="L1322">
            <v>0</v>
          </cell>
          <cell r="M1322">
            <v>0</v>
          </cell>
          <cell r="N1322">
            <v>0</v>
          </cell>
          <cell r="O1322">
            <v>0</v>
          </cell>
        </row>
        <row r="1323">
          <cell r="D1323" t="str">
            <v>10800221102005484</v>
          </cell>
          <cell r="E1323" t="str">
            <v>国家级可逆热致变色材料微胶囊化的研发与应</v>
          </cell>
          <cell r="F1323" t="str">
            <v>邵友元</v>
          </cell>
          <cell r="G1323" t="str">
            <v>2007039</v>
          </cell>
          <cell r="H1323">
            <v>0</v>
          </cell>
          <cell r="I1323">
            <v>0</v>
          </cell>
          <cell r="J1323">
            <v>0</v>
          </cell>
          <cell r="K1323">
            <v>0</v>
          </cell>
          <cell r="L1323">
            <v>0</v>
          </cell>
          <cell r="M1323">
            <v>0</v>
          </cell>
          <cell r="N1323">
            <v>0</v>
          </cell>
          <cell r="O1323">
            <v>0</v>
          </cell>
        </row>
        <row r="1324">
          <cell r="D1324" t="str">
            <v>10800221102005485</v>
          </cell>
          <cell r="E1324" t="str">
            <v>国家级基于热电效应可回收水蒸气凝结潜热的</v>
          </cell>
          <cell r="F1324" t="str">
            <v>王文豪</v>
          </cell>
          <cell r="G1324" t="str">
            <v>2013040</v>
          </cell>
          <cell r="H1324">
            <v>0</v>
          </cell>
          <cell r="I1324">
            <v>0</v>
          </cell>
          <cell r="J1324">
            <v>0</v>
          </cell>
          <cell r="K1324">
            <v>0</v>
          </cell>
          <cell r="L1324">
            <v>0</v>
          </cell>
          <cell r="M1324">
            <v>0</v>
          </cell>
          <cell r="N1324">
            <v>0</v>
          </cell>
          <cell r="O1324">
            <v>0</v>
          </cell>
        </row>
        <row r="1325">
          <cell r="D1325" t="str">
            <v>10800221102005486</v>
          </cell>
          <cell r="E1325" t="str">
            <v>省级ZrO2纳米空心微球的制备及应用研究</v>
          </cell>
          <cell r="F1325" t="str">
            <v>涂军令</v>
          </cell>
          <cell r="G1325" t="str">
            <v>2015006</v>
          </cell>
          <cell r="H1325">
            <v>0</v>
          </cell>
          <cell r="I1325">
            <v>0</v>
          </cell>
          <cell r="J1325">
            <v>0</v>
          </cell>
          <cell r="K1325">
            <v>0</v>
          </cell>
          <cell r="L1325">
            <v>0</v>
          </cell>
          <cell r="M1325">
            <v>0</v>
          </cell>
          <cell r="N1325">
            <v>0</v>
          </cell>
          <cell r="O1325">
            <v>0</v>
          </cell>
        </row>
        <row r="1326">
          <cell r="D1326" t="str">
            <v>10800221102005487</v>
          </cell>
          <cell r="E1326" t="str">
            <v>校级生物质衍生多孔碳材料的制备及其氧还原</v>
          </cell>
          <cell r="F1326" t="str">
            <v>钟国玉</v>
          </cell>
          <cell r="G1326" t="str">
            <v>2016022</v>
          </cell>
          <cell r="H1326">
            <v>0</v>
          </cell>
          <cell r="I1326">
            <v>0</v>
          </cell>
          <cell r="J1326">
            <v>0</v>
          </cell>
          <cell r="K1326">
            <v>0</v>
          </cell>
          <cell r="L1326">
            <v>0</v>
          </cell>
          <cell r="M1326">
            <v>0</v>
          </cell>
          <cell r="N1326">
            <v>0</v>
          </cell>
          <cell r="O1326">
            <v>0</v>
          </cell>
        </row>
        <row r="1327">
          <cell r="D1327" t="str">
            <v>10800221102005488</v>
          </cell>
          <cell r="E1327" t="str">
            <v>校级多金属钨氧酸盐和膨胀石墨的复合光催化</v>
          </cell>
          <cell r="F1327" t="str">
            <v>陈炎丰</v>
          </cell>
          <cell r="G1327" t="str">
            <v>2019041</v>
          </cell>
          <cell r="H1327">
            <v>0</v>
          </cell>
          <cell r="I1327">
            <v>0</v>
          </cell>
          <cell r="J1327">
            <v>0</v>
          </cell>
          <cell r="K1327">
            <v>0</v>
          </cell>
          <cell r="L1327">
            <v>0</v>
          </cell>
          <cell r="M1327">
            <v>0</v>
          </cell>
          <cell r="N1327">
            <v>0</v>
          </cell>
          <cell r="O1327">
            <v>0</v>
          </cell>
        </row>
        <row r="1328">
          <cell r="D1328" t="str">
            <v>10800221102005489</v>
          </cell>
          <cell r="E1328" t="str">
            <v>省级植物结合多酚类化合物的提取与组学分析</v>
          </cell>
          <cell r="F1328" t="str">
            <v>刘宇佳</v>
          </cell>
          <cell r="G1328" t="str">
            <v>2017171</v>
          </cell>
          <cell r="H1328">
            <v>0</v>
          </cell>
          <cell r="I1328">
            <v>0</v>
          </cell>
          <cell r="J1328">
            <v>0</v>
          </cell>
          <cell r="K1328">
            <v>0</v>
          </cell>
          <cell r="L1328">
            <v>0</v>
          </cell>
          <cell r="M1328">
            <v>0</v>
          </cell>
          <cell r="N1328">
            <v>0</v>
          </cell>
          <cell r="O1328">
            <v>0</v>
          </cell>
        </row>
        <row r="1329">
          <cell r="D1329" t="str">
            <v>10800221102005490</v>
          </cell>
          <cell r="E1329" t="str">
            <v>校级电动车制动能量的回收</v>
          </cell>
          <cell r="F1329" t="str">
            <v>何清</v>
          </cell>
          <cell r="G1329" t="str">
            <v>2016018</v>
          </cell>
          <cell r="H1329">
            <v>0</v>
          </cell>
          <cell r="I1329">
            <v>0</v>
          </cell>
          <cell r="J1329">
            <v>0</v>
          </cell>
          <cell r="K1329">
            <v>0</v>
          </cell>
          <cell r="L1329">
            <v>0</v>
          </cell>
          <cell r="M1329">
            <v>0</v>
          </cell>
          <cell r="N1329">
            <v>0</v>
          </cell>
          <cell r="O1329">
            <v>0</v>
          </cell>
        </row>
        <row r="1330">
          <cell r="D1330" t="str">
            <v>10800221102005491</v>
          </cell>
          <cell r="E1330" t="str">
            <v>省级聚3-羟基丁酸酯氨解研究</v>
          </cell>
          <cell r="F1330" t="str">
            <v>康世民</v>
          </cell>
          <cell r="G1330" t="str">
            <v>2015804</v>
          </cell>
          <cell r="H1330">
            <v>0</v>
          </cell>
          <cell r="I1330">
            <v>0</v>
          </cell>
          <cell r="J1330">
            <v>0</v>
          </cell>
          <cell r="K1330">
            <v>0</v>
          </cell>
          <cell r="L1330">
            <v>0</v>
          </cell>
          <cell r="M1330">
            <v>0</v>
          </cell>
          <cell r="N1330">
            <v>0</v>
          </cell>
          <cell r="O1330">
            <v>0</v>
          </cell>
        </row>
        <row r="1331">
          <cell r="D1331" t="str">
            <v>10800221102005492</v>
          </cell>
          <cell r="E1331" t="str">
            <v>校级CdS/助催化剂异质结构的制备及光催</v>
          </cell>
          <cell r="F1331" t="str">
            <v>楚家玉</v>
          </cell>
          <cell r="G1331" t="str">
            <v>2020095</v>
          </cell>
          <cell r="H1331">
            <v>0</v>
          </cell>
          <cell r="I1331">
            <v>0</v>
          </cell>
          <cell r="J1331">
            <v>0</v>
          </cell>
          <cell r="K1331">
            <v>0</v>
          </cell>
          <cell r="L1331">
            <v>0</v>
          </cell>
          <cell r="M1331">
            <v>0</v>
          </cell>
          <cell r="N1331">
            <v>0</v>
          </cell>
          <cell r="O1331">
            <v>0</v>
          </cell>
        </row>
        <row r="1332">
          <cell r="D1332" t="str">
            <v>10800221102005493</v>
          </cell>
          <cell r="E1332" t="str">
            <v>校级超声辅助醇提法生产大豆浓缩蛋白及糖蜜</v>
          </cell>
          <cell r="F1332" t="str">
            <v>邹水洋</v>
          </cell>
          <cell r="G1332" t="str">
            <v>2000014</v>
          </cell>
          <cell r="H1332">
            <v>0</v>
          </cell>
          <cell r="I1332">
            <v>0</v>
          </cell>
          <cell r="J1332">
            <v>0</v>
          </cell>
          <cell r="K1332">
            <v>0</v>
          </cell>
          <cell r="L1332">
            <v>0</v>
          </cell>
          <cell r="M1332">
            <v>0</v>
          </cell>
          <cell r="N1332">
            <v>0</v>
          </cell>
          <cell r="O1332">
            <v>0</v>
          </cell>
        </row>
        <row r="1333">
          <cell r="D1333" t="str">
            <v>10800221102005494</v>
          </cell>
          <cell r="E1333" t="str">
            <v>校级微通道换热器新型扰流元件强化传热研究</v>
          </cell>
          <cell r="F1333" t="str">
            <v>葛亚</v>
          </cell>
          <cell r="G1333" t="str">
            <v>2019069</v>
          </cell>
          <cell r="H1333">
            <v>0</v>
          </cell>
          <cell r="I1333">
            <v>0</v>
          </cell>
          <cell r="J1333">
            <v>0</v>
          </cell>
          <cell r="K1333">
            <v>0</v>
          </cell>
          <cell r="L1333">
            <v>0</v>
          </cell>
          <cell r="M1333">
            <v>0</v>
          </cell>
          <cell r="N1333">
            <v>0</v>
          </cell>
          <cell r="O1333">
            <v>0</v>
          </cell>
        </row>
        <row r="1334">
          <cell r="D1334" t="str">
            <v>10800221102005495</v>
          </cell>
          <cell r="E1334" t="str">
            <v>省级抗菌聚合物载药体系的开发及其细菌感染</v>
          </cell>
          <cell r="F1334" t="str">
            <v>黄相璇</v>
          </cell>
          <cell r="G1334" t="str">
            <v>2013053</v>
          </cell>
          <cell r="H1334">
            <v>0</v>
          </cell>
          <cell r="I1334">
            <v>0</v>
          </cell>
          <cell r="J1334">
            <v>0</v>
          </cell>
          <cell r="K1334">
            <v>0</v>
          </cell>
          <cell r="L1334">
            <v>0</v>
          </cell>
          <cell r="M1334">
            <v>0</v>
          </cell>
          <cell r="N1334">
            <v>0</v>
          </cell>
          <cell r="O1334">
            <v>0</v>
          </cell>
        </row>
        <row r="1335">
          <cell r="D1335" t="str">
            <v>10800221102005496</v>
          </cell>
          <cell r="E1335" t="str">
            <v>校级“菜小保”空气能高效节能保温餐车</v>
          </cell>
          <cell r="F1335" t="str">
            <v>王文豪</v>
          </cell>
          <cell r="G1335" t="str">
            <v>2013040</v>
          </cell>
          <cell r="H1335">
            <v>0</v>
          </cell>
          <cell r="I1335">
            <v>0</v>
          </cell>
          <cell r="J1335">
            <v>0</v>
          </cell>
          <cell r="K1335">
            <v>0</v>
          </cell>
          <cell r="L1335">
            <v>0</v>
          </cell>
          <cell r="M1335">
            <v>0</v>
          </cell>
          <cell r="N1335">
            <v>0</v>
          </cell>
          <cell r="O1335">
            <v>0</v>
          </cell>
        </row>
        <row r="1336">
          <cell r="D1336" t="str">
            <v>10800221102005497</v>
          </cell>
          <cell r="E1336" t="str">
            <v>校级携带式小型冰储冷空调</v>
          </cell>
          <cell r="F1336" t="str">
            <v>郭晓娟</v>
          </cell>
          <cell r="G1336" t="str">
            <v>2011035</v>
          </cell>
          <cell r="H1336">
            <v>0</v>
          </cell>
          <cell r="I1336">
            <v>0</v>
          </cell>
          <cell r="J1336">
            <v>0</v>
          </cell>
          <cell r="K1336">
            <v>0</v>
          </cell>
          <cell r="L1336">
            <v>0</v>
          </cell>
          <cell r="M1336">
            <v>0</v>
          </cell>
          <cell r="N1336">
            <v>0</v>
          </cell>
          <cell r="O1336">
            <v>0</v>
          </cell>
        </row>
        <row r="1337">
          <cell r="D1337" t="str">
            <v>10800221102005498</v>
          </cell>
          <cell r="E1337" t="str">
            <v>省级热光伏电池的设计与优化</v>
          </cell>
          <cell r="F1337" t="str">
            <v>陈捷超</v>
          </cell>
          <cell r="G1337" t="str">
            <v>2017081</v>
          </cell>
          <cell r="H1337">
            <v>0</v>
          </cell>
          <cell r="I1337">
            <v>0</v>
          </cell>
          <cell r="J1337">
            <v>0</v>
          </cell>
          <cell r="K1337">
            <v>0</v>
          </cell>
          <cell r="L1337">
            <v>0</v>
          </cell>
          <cell r="M1337">
            <v>0</v>
          </cell>
          <cell r="N1337">
            <v>0</v>
          </cell>
          <cell r="O1337">
            <v>0</v>
          </cell>
        </row>
        <row r="1338">
          <cell r="D1338" t="str">
            <v>10800221102005499</v>
          </cell>
          <cell r="E1338" t="str">
            <v>省级发酵食品中生物活性肽的分离纯化及在食</v>
          </cell>
          <cell r="F1338" t="str">
            <v>肖珊</v>
          </cell>
          <cell r="G1338" t="str">
            <v>2018283</v>
          </cell>
          <cell r="H1338">
            <v>0</v>
          </cell>
          <cell r="I1338">
            <v>0</v>
          </cell>
          <cell r="J1338">
            <v>0</v>
          </cell>
          <cell r="K1338">
            <v>0</v>
          </cell>
          <cell r="L1338">
            <v>0</v>
          </cell>
          <cell r="M1338">
            <v>0</v>
          </cell>
          <cell r="N1338">
            <v>0</v>
          </cell>
          <cell r="O1338">
            <v>0</v>
          </cell>
        </row>
        <row r="1339">
          <cell r="D1339" t="str">
            <v>10800221102005500</v>
          </cell>
          <cell r="E1339" t="str">
            <v>校级3μm锂电池用铜箔的制备工艺研究</v>
          </cell>
          <cell r="F1339" t="str">
            <v>周凤玲</v>
          </cell>
          <cell r="G1339" t="str">
            <v>2018819</v>
          </cell>
          <cell r="H1339">
            <v>0</v>
          </cell>
          <cell r="I1339">
            <v>0</v>
          </cell>
          <cell r="J1339">
            <v>0</v>
          </cell>
          <cell r="K1339">
            <v>0</v>
          </cell>
          <cell r="L1339">
            <v>0</v>
          </cell>
          <cell r="M1339">
            <v>0</v>
          </cell>
          <cell r="N1339">
            <v>0</v>
          </cell>
          <cell r="O1339">
            <v>0</v>
          </cell>
        </row>
        <row r="1340">
          <cell r="D1340" t="str">
            <v>10800221102005501</v>
          </cell>
          <cell r="E1340" t="str">
            <v>校级冷、热可控保温箱的动能回收特性与实验</v>
          </cell>
          <cell r="F1340" t="str">
            <v>曲万军</v>
          </cell>
          <cell r="G1340" t="str">
            <v>2020014</v>
          </cell>
          <cell r="H1340">
            <v>0</v>
          </cell>
          <cell r="I1340">
            <v>0</v>
          </cell>
          <cell r="J1340">
            <v>0</v>
          </cell>
          <cell r="K1340">
            <v>0</v>
          </cell>
          <cell r="L1340">
            <v>0</v>
          </cell>
          <cell r="M1340">
            <v>0</v>
          </cell>
          <cell r="N1340">
            <v>0</v>
          </cell>
          <cell r="O1340">
            <v>0</v>
          </cell>
        </row>
        <row r="1341">
          <cell r="D1341" t="str">
            <v>10800221102005502</v>
          </cell>
          <cell r="E1341" t="str">
            <v>校级绿茶多酚对脲酶的抑制作用及机理研究</v>
          </cell>
          <cell r="F1341" t="str">
            <v>刘宇佳</v>
          </cell>
          <cell r="G1341" t="str">
            <v>2017171</v>
          </cell>
          <cell r="H1341">
            <v>0</v>
          </cell>
          <cell r="I1341">
            <v>0</v>
          </cell>
          <cell r="J1341">
            <v>0</v>
          </cell>
          <cell r="K1341">
            <v>0</v>
          </cell>
          <cell r="L1341">
            <v>0</v>
          </cell>
          <cell r="M1341">
            <v>0</v>
          </cell>
          <cell r="N1341">
            <v>0</v>
          </cell>
          <cell r="O1341">
            <v>0</v>
          </cell>
        </row>
        <row r="1342">
          <cell r="D1342" t="str">
            <v>10800221102005503</v>
          </cell>
          <cell r="E1342" t="str">
            <v>校级基于微孔陶瓷膜的烟气热湿回收技术</v>
          </cell>
          <cell r="F1342" t="str">
            <v>肖烈晖</v>
          </cell>
          <cell r="G1342" t="str">
            <v>2020124</v>
          </cell>
          <cell r="H1342">
            <v>0</v>
          </cell>
          <cell r="I1342">
            <v>0</v>
          </cell>
          <cell r="J1342">
            <v>0</v>
          </cell>
          <cell r="K1342">
            <v>0</v>
          </cell>
          <cell r="L1342">
            <v>0</v>
          </cell>
          <cell r="M1342">
            <v>0</v>
          </cell>
          <cell r="N1342">
            <v>0</v>
          </cell>
          <cell r="O1342">
            <v>0</v>
          </cell>
        </row>
        <row r="1343">
          <cell r="D1343" t="str">
            <v>10800221102005504</v>
          </cell>
          <cell r="E1343" t="str">
            <v>校级抗性糊精的功能特性及其在低GI面包的</v>
          </cell>
          <cell r="F1343" t="str">
            <v>陈旭</v>
          </cell>
          <cell r="G1343" t="str">
            <v>2017078</v>
          </cell>
          <cell r="H1343">
            <v>0</v>
          </cell>
          <cell r="I1343">
            <v>0</v>
          </cell>
          <cell r="J1343">
            <v>0</v>
          </cell>
          <cell r="K1343">
            <v>0</v>
          </cell>
          <cell r="L1343">
            <v>0</v>
          </cell>
          <cell r="M1343">
            <v>0</v>
          </cell>
          <cell r="N1343">
            <v>0</v>
          </cell>
          <cell r="O1343">
            <v>0</v>
          </cell>
        </row>
        <row r="1344">
          <cell r="D1344" t="str">
            <v>10800221102005505</v>
          </cell>
          <cell r="E1344" t="str">
            <v>校级淀粉基面膜材料的开发</v>
          </cell>
          <cell r="F1344" t="str">
            <v>陈思谦</v>
          </cell>
          <cell r="G1344" t="str">
            <v>2018028</v>
          </cell>
          <cell r="H1344">
            <v>0</v>
          </cell>
          <cell r="I1344">
            <v>0</v>
          </cell>
          <cell r="J1344">
            <v>0</v>
          </cell>
          <cell r="K1344">
            <v>0</v>
          </cell>
          <cell r="L1344">
            <v>0</v>
          </cell>
          <cell r="M1344">
            <v>0</v>
          </cell>
          <cell r="N1344">
            <v>0</v>
          </cell>
          <cell r="O1344">
            <v>0</v>
          </cell>
        </row>
        <row r="1345">
          <cell r="D1345" t="str">
            <v>10800221102005506</v>
          </cell>
          <cell r="E1345" t="str">
            <v>校级基于六亚甲基四胺的金属配位聚合物的制</v>
          </cell>
          <cell r="F1345" t="str">
            <v>廖文波</v>
          </cell>
          <cell r="G1345" t="str">
            <v>2011007</v>
          </cell>
          <cell r="H1345">
            <v>0</v>
          </cell>
          <cell r="I1345">
            <v>0</v>
          </cell>
          <cell r="J1345">
            <v>0</v>
          </cell>
          <cell r="K1345">
            <v>0</v>
          </cell>
          <cell r="L1345">
            <v>0</v>
          </cell>
          <cell r="M1345">
            <v>0</v>
          </cell>
          <cell r="N1345">
            <v>0</v>
          </cell>
          <cell r="O1345">
            <v>0</v>
          </cell>
        </row>
        <row r="1346">
          <cell r="D1346" t="str">
            <v>10800221102005507</v>
          </cell>
          <cell r="E1346" t="str">
            <v>校级球磨对MoS2超电容性能的影响</v>
          </cell>
          <cell r="F1346" t="str">
            <v>朝洁</v>
          </cell>
          <cell r="G1346" t="str">
            <v>2018260</v>
          </cell>
          <cell r="H1346">
            <v>0</v>
          </cell>
          <cell r="I1346">
            <v>0</v>
          </cell>
          <cell r="J1346">
            <v>0</v>
          </cell>
          <cell r="K1346">
            <v>0</v>
          </cell>
          <cell r="L1346">
            <v>0</v>
          </cell>
          <cell r="M1346">
            <v>0</v>
          </cell>
          <cell r="N1346">
            <v>0</v>
          </cell>
          <cell r="O1346">
            <v>0</v>
          </cell>
        </row>
        <row r="1347">
          <cell r="D1347" t="str">
            <v>10800221102005508</v>
          </cell>
          <cell r="E1347" t="str">
            <v>国家级基于集群协调控制的压电驱动仿生蚂蚁</v>
          </cell>
          <cell r="F1347" t="str">
            <v>李川</v>
          </cell>
          <cell r="G1347" t="str">
            <v>2016810</v>
          </cell>
          <cell r="H1347">
            <v>0</v>
          </cell>
          <cell r="I1347">
            <v>0</v>
          </cell>
          <cell r="J1347">
            <v>0</v>
          </cell>
          <cell r="K1347">
            <v>0</v>
          </cell>
          <cell r="L1347">
            <v>0</v>
          </cell>
          <cell r="M1347">
            <v>0</v>
          </cell>
          <cell r="N1347">
            <v>0</v>
          </cell>
          <cell r="O1347">
            <v>0</v>
          </cell>
        </row>
        <row r="1348">
          <cell r="D1348" t="str">
            <v>10800221102005509</v>
          </cell>
          <cell r="E1348" t="str">
            <v>校级基于Arduino的六轴双臂全自动冲</v>
          </cell>
          <cell r="F1348" t="str">
            <v>张智聪</v>
          </cell>
          <cell r="G1348" t="str">
            <v>2009003</v>
          </cell>
          <cell r="H1348">
            <v>0</v>
          </cell>
          <cell r="I1348">
            <v>0</v>
          </cell>
          <cell r="J1348">
            <v>0</v>
          </cell>
          <cell r="K1348">
            <v>0</v>
          </cell>
          <cell r="L1348">
            <v>0</v>
          </cell>
          <cell r="M1348">
            <v>0</v>
          </cell>
          <cell r="N1348">
            <v>0</v>
          </cell>
          <cell r="O1348">
            <v>0</v>
          </cell>
        </row>
        <row r="1349">
          <cell r="D1349" t="str">
            <v>10800221102005510</v>
          </cell>
          <cell r="E1349" t="str">
            <v>省级基于YOLO目标识别的检测摔倒报警系</v>
          </cell>
          <cell r="F1349" t="str">
            <v>王岩</v>
          </cell>
          <cell r="G1349" t="str">
            <v>2018041</v>
          </cell>
          <cell r="H1349">
            <v>0</v>
          </cell>
          <cell r="I1349">
            <v>0</v>
          </cell>
          <cell r="J1349">
            <v>0</v>
          </cell>
          <cell r="K1349">
            <v>0</v>
          </cell>
          <cell r="L1349">
            <v>0</v>
          </cell>
          <cell r="M1349">
            <v>0</v>
          </cell>
          <cell r="N1349">
            <v>0</v>
          </cell>
          <cell r="O1349">
            <v>0</v>
          </cell>
        </row>
        <row r="1350">
          <cell r="D1350" t="str">
            <v>10800221102005511</v>
          </cell>
          <cell r="E1350" t="str">
            <v>校级基于stm32的物流搬运小车</v>
          </cell>
          <cell r="F1350" t="str">
            <v>郑东海</v>
          </cell>
          <cell r="G1350" t="str">
            <v>2016026</v>
          </cell>
          <cell r="H1350">
            <v>0</v>
          </cell>
          <cell r="I1350">
            <v>0</v>
          </cell>
          <cell r="J1350">
            <v>0</v>
          </cell>
          <cell r="K1350">
            <v>0</v>
          </cell>
          <cell r="L1350">
            <v>0</v>
          </cell>
          <cell r="M1350">
            <v>0</v>
          </cell>
          <cell r="N1350">
            <v>0</v>
          </cell>
          <cell r="O1350">
            <v>0</v>
          </cell>
        </row>
        <row r="1351">
          <cell r="D1351" t="str">
            <v>10800221102005513</v>
          </cell>
          <cell r="E1351" t="str">
            <v>校级基于YOLOv5的智能垃圾分类装置</v>
          </cell>
          <cell r="F1351" t="str">
            <v>梁经伦</v>
          </cell>
          <cell r="G1351" t="str">
            <v>2013029</v>
          </cell>
          <cell r="H1351">
            <v>0</v>
          </cell>
          <cell r="I1351">
            <v>0</v>
          </cell>
          <cell r="J1351">
            <v>0</v>
          </cell>
          <cell r="K1351">
            <v>0</v>
          </cell>
          <cell r="L1351">
            <v>0</v>
          </cell>
          <cell r="M1351">
            <v>0</v>
          </cell>
          <cell r="N1351">
            <v>0</v>
          </cell>
          <cell r="O1351">
            <v>0</v>
          </cell>
        </row>
        <row r="1352">
          <cell r="D1352" t="str">
            <v>10800221102005514</v>
          </cell>
          <cell r="E1352" t="str">
            <v>省级便携式负压换气系统设计和制作</v>
          </cell>
          <cell r="F1352" t="str">
            <v>陈海彬</v>
          </cell>
          <cell r="G1352" t="str">
            <v>2007041</v>
          </cell>
          <cell r="H1352">
            <v>0</v>
          </cell>
          <cell r="I1352">
            <v>0</v>
          </cell>
          <cell r="J1352">
            <v>0</v>
          </cell>
          <cell r="K1352">
            <v>0</v>
          </cell>
          <cell r="L1352">
            <v>0</v>
          </cell>
          <cell r="M1352">
            <v>0</v>
          </cell>
          <cell r="N1352">
            <v>0</v>
          </cell>
          <cell r="O1352">
            <v>0</v>
          </cell>
        </row>
        <row r="1353">
          <cell r="D1353" t="str">
            <v>10800221102005515</v>
          </cell>
          <cell r="E1353" t="str">
            <v>校级一种声控移动型智能垃圾搬运机器人</v>
          </cell>
          <cell r="F1353" t="str">
            <v>何伟锋</v>
          </cell>
          <cell r="G1353" t="str">
            <v>2009025</v>
          </cell>
          <cell r="H1353">
            <v>0</v>
          </cell>
          <cell r="I1353">
            <v>0</v>
          </cell>
          <cell r="J1353">
            <v>0</v>
          </cell>
          <cell r="K1353">
            <v>0</v>
          </cell>
          <cell r="L1353">
            <v>0</v>
          </cell>
          <cell r="M1353">
            <v>0</v>
          </cell>
          <cell r="N1353">
            <v>0</v>
          </cell>
          <cell r="O1353">
            <v>0</v>
          </cell>
        </row>
        <row r="1354">
          <cell r="D1354" t="str">
            <v>10800221102005516</v>
          </cell>
          <cell r="E1354" t="str">
            <v>校级基于视觉识别的智能购物车</v>
          </cell>
          <cell r="F1354" t="str">
            <v>宋菊青</v>
          </cell>
          <cell r="G1354" t="str">
            <v>2016052</v>
          </cell>
          <cell r="H1354">
            <v>0</v>
          </cell>
          <cell r="I1354">
            <v>0</v>
          </cell>
          <cell r="J1354">
            <v>0</v>
          </cell>
          <cell r="K1354">
            <v>0</v>
          </cell>
          <cell r="L1354">
            <v>0</v>
          </cell>
          <cell r="M1354">
            <v>0</v>
          </cell>
          <cell r="N1354">
            <v>0</v>
          </cell>
          <cell r="O1354">
            <v>0</v>
          </cell>
        </row>
        <row r="1355">
          <cell r="D1355" t="str">
            <v>10800221102005517</v>
          </cell>
          <cell r="E1355" t="str">
            <v>校级应用于水下检测的仿生鳐鱼</v>
          </cell>
          <cell r="F1355" t="str">
            <v>廖梓龙</v>
          </cell>
          <cell r="G1355" t="str">
            <v>2003080</v>
          </cell>
          <cell r="H1355">
            <v>0</v>
          </cell>
          <cell r="I1355">
            <v>0</v>
          </cell>
          <cell r="J1355">
            <v>0</v>
          </cell>
          <cell r="K1355">
            <v>0</v>
          </cell>
          <cell r="L1355">
            <v>0</v>
          </cell>
          <cell r="M1355">
            <v>0</v>
          </cell>
          <cell r="N1355">
            <v>0</v>
          </cell>
          <cell r="O1355">
            <v>0</v>
          </cell>
        </row>
        <row r="1356">
          <cell r="D1356" t="str">
            <v>10800221102005518</v>
          </cell>
          <cell r="E1356" t="str">
            <v>省级应用于地面监测作业的仿生蛙类跳跃机器</v>
          </cell>
          <cell r="F1356" t="str">
            <v>韩利芬</v>
          </cell>
          <cell r="G1356" t="str">
            <v>2006005</v>
          </cell>
          <cell r="H1356">
            <v>0</v>
          </cell>
          <cell r="I1356">
            <v>0</v>
          </cell>
          <cell r="J1356">
            <v>0</v>
          </cell>
          <cell r="K1356">
            <v>0</v>
          </cell>
          <cell r="L1356">
            <v>0</v>
          </cell>
          <cell r="M1356">
            <v>0</v>
          </cell>
          <cell r="N1356">
            <v>0</v>
          </cell>
          <cell r="O1356">
            <v>0</v>
          </cell>
        </row>
        <row r="1357">
          <cell r="D1357" t="str">
            <v>10800221102005520</v>
          </cell>
          <cell r="E1357" t="str">
            <v>省级基于深度学习的全自动智能蔬菜水果秤</v>
          </cell>
          <cell r="F1357" t="str">
            <v>何楚亮</v>
          </cell>
          <cell r="G1357" t="str">
            <v>2005081</v>
          </cell>
          <cell r="H1357">
            <v>0</v>
          </cell>
          <cell r="I1357">
            <v>0</v>
          </cell>
          <cell r="J1357">
            <v>0</v>
          </cell>
          <cell r="K1357">
            <v>0</v>
          </cell>
          <cell r="L1357">
            <v>0</v>
          </cell>
          <cell r="M1357">
            <v>0</v>
          </cell>
          <cell r="N1357">
            <v>0</v>
          </cell>
          <cell r="O1357">
            <v>0</v>
          </cell>
        </row>
        <row r="1358">
          <cell r="D1358" t="str">
            <v>10800221102005521</v>
          </cell>
          <cell r="E1358" t="str">
            <v>省级自主导航式海洋垃圾清理装置</v>
          </cell>
          <cell r="F1358" t="str">
            <v>李荣泳</v>
          </cell>
          <cell r="G1358" t="str">
            <v>2007042</v>
          </cell>
          <cell r="H1358">
            <v>0</v>
          </cell>
          <cell r="I1358">
            <v>0</v>
          </cell>
          <cell r="J1358">
            <v>0</v>
          </cell>
          <cell r="K1358">
            <v>0</v>
          </cell>
          <cell r="L1358">
            <v>0</v>
          </cell>
          <cell r="M1358">
            <v>0</v>
          </cell>
          <cell r="N1358">
            <v>0</v>
          </cell>
          <cell r="O1358">
            <v>0</v>
          </cell>
        </row>
        <row r="1359">
          <cell r="D1359" t="str">
            <v>10800221102005522</v>
          </cell>
          <cell r="E1359" t="str">
            <v>国家级应用于水陆两栖勘测及紧急水陆两栖勘</v>
          </cell>
          <cell r="F1359" t="str">
            <v>钟守炎</v>
          </cell>
          <cell r="G1359" t="str">
            <v>2001038</v>
          </cell>
          <cell r="H1359">
            <v>0</v>
          </cell>
          <cell r="I1359">
            <v>0</v>
          </cell>
          <cell r="J1359">
            <v>0</v>
          </cell>
          <cell r="K1359">
            <v>0</v>
          </cell>
          <cell r="L1359">
            <v>0</v>
          </cell>
          <cell r="M1359">
            <v>0</v>
          </cell>
          <cell r="N1359">
            <v>0</v>
          </cell>
          <cell r="O1359">
            <v>0</v>
          </cell>
        </row>
        <row r="1360">
          <cell r="D1360" t="str">
            <v>10800221102005523</v>
          </cell>
          <cell r="E1360" t="str">
            <v>省级一种用于海洋的油污吸附和固体废弃物清</v>
          </cell>
          <cell r="F1360" t="str">
            <v>何伟锋</v>
          </cell>
          <cell r="G1360" t="str">
            <v>2009025</v>
          </cell>
          <cell r="H1360">
            <v>0</v>
          </cell>
          <cell r="I1360">
            <v>0</v>
          </cell>
          <cell r="J1360">
            <v>0</v>
          </cell>
          <cell r="K1360">
            <v>0</v>
          </cell>
          <cell r="L1360">
            <v>0</v>
          </cell>
          <cell r="M1360">
            <v>0</v>
          </cell>
          <cell r="N1360">
            <v>0</v>
          </cell>
          <cell r="O1360">
            <v>0</v>
          </cell>
        </row>
        <row r="1361">
          <cell r="D1361" t="str">
            <v>10800221102005524</v>
          </cell>
          <cell r="E1361" t="str">
            <v>省级基于stm32的自动捡网球机</v>
          </cell>
          <cell r="F1361" t="str">
            <v>邓世春</v>
          </cell>
          <cell r="G1361" t="str">
            <v>2012037</v>
          </cell>
          <cell r="H1361">
            <v>0</v>
          </cell>
          <cell r="I1361">
            <v>0</v>
          </cell>
          <cell r="J1361">
            <v>0</v>
          </cell>
          <cell r="K1361">
            <v>0</v>
          </cell>
          <cell r="L1361">
            <v>0</v>
          </cell>
          <cell r="M1361">
            <v>0</v>
          </cell>
          <cell r="N1361">
            <v>0</v>
          </cell>
          <cell r="O1361">
            <v>0</v>
          </cell>
        </row>
        <row r="1362">
          <cell r="D1362" t="str">
            <v>10800221102005525</v>
          </cell>
          <cell r="E1362" t="str">
            <v>校级仿生蜻蜓扑翼飞行器样机研制</v>
          </cell>
          <cell r="F1362" t="str">
            <v>汪超</v>
          </cell>
          <cell r="G1362" t="str">
            <v>2018119</v>
          </cell>
          <cell r="H1362">
            <v>0</v>
          </cell>
          <cell r="I1362">
            <v>0</v>
          </cell>
          <cell r="J1362">
            <v>0</v>
          </cell>
          <cell r="K1362">
            <v>0</v>
          </cell>
          <cell r="L1362">
            <v>0</v>
          </cell>
          <cell r="M1362">
            <v>0</v>
          </cell>
          <cell r="N1362">
            <v>0</v>
          </cell>
          <cell r="O1362">
            <v>0</v>
          </cell>
        </row>
        <row r="1363">
          <cell r="D1363" t="str">
            <v>10800221102005526</v>
          </cell>
          <cell r="E1363" t="str">
            <v>校级一种绿色环保的干式电解抛光机设计</v>
          </cell>
          <cell r="F1363" t="str">
            <v>刘延星</v>
          </cell>
          <cell r="G1363" t="str">
            <v>2017069</v>
          </cell>
          <cell r="H1363">
            <v>0</v>
          </cell>
          <cell r="I1363">
            <v>0</v>
          </cell>
          <cell r="J1363">
            <v>0</v>
          </cell>
          <cell r="K1363">
            <v>0</v>
          </cell>
          <cell r="L1363">
            <v>0</v>
          </cell>
          <cell r="M1363">
            <v>0</v>
          </cell>
          <cell r="N1363">
            <v>0</v>
          </cell>
          <cell r="O1363">
            <v>0</v>
          </cell>
        </row>
        <row r="1364">
          <cell r="D1364" t="str">
            <v>10800221102005527</v>
          </cell>
          <cell r="E1364" t="str">
            <v>省级智能安全座椅</v>
          </cell>
          <cell r="F1364" t="str">
            <v>曾达幸</v>
          </cell>
          <cell r="G1364" t="str">
            <v>2019818</v>
          </cell>
          <cell r="H1364">
            <v>0</v>
          </cell>
          <cell r="I1364">
            <v>0</v>
          </cell>
          <cell r="J1364">
            <v>0</v>
          </cell>
          <cell r="K1364">
            <v>0</v>
          </cell>
          <cell r="L1364">
            <v>0</v>
          </cell>
          <cell r="M1364">
            <v>0</v>
          </cell>
          <cell r="N1364">
            <v>0</v>
          </cell>
          <cell r="O1364">
            <v>0</v>
          </cell>
        </row>
        <row r="1365">
          <cell r="D1365" t="str">
            <v>10800221102005528</v>
          </cell>
          <cell r="E1365" t="str">
            <v>校级用于海洋微塑料污染物检测的机械装置</v>
          </cell>
          <cell r="F1365" t="str">
            <v>张绍辉</v>
          </cell>
          <cell r="G1365" t="str">
            <v>2020037</v>
          </cell>
          <cell r="H1365">
            <v>0</v>
          </cell>
          <cell r="I1365">
            <v>0</v>
          </cell>
          <cell r="J1365">
            <v>0</v>
          </cell>
          <cell r="K1365">
            <v>0</v>
          </cell>
          <cell r="L1365">
            <v>0</v>
          </cell>
          <cell r="M1365">
            <v>0</v>
          </cell>
          <cell r="N1365">
            <v>0</v>
          </cell>
          <cell r="O1365">
            <v>0</v>
          </cell>
        </row>
        <row r="1366">
          <cell r="D1366" t="str">
            <v>10800221102005529</v>
          </cell>
          <cell r="E1366" t="str">
            <v>校级以声音要素为切入的助眠产品的设计研究</v>
          </cell>
          <cell r="F1366" t="str">
            <v>谢黎</v>
          </cell>
          <cell r="G1366" t="str">
            <v>2004031</v>
          </cell>
          <cell r="H1366">
            <v>0</v>
          </cell>
          <cell r="I1366">
            <v>0</v>
          </cell>
          <cell r="J1366">
            <v>0</v>
          </cell>
          <cell r="K1366">
            <v>0</v>
          </cell>
          <cell r="L1366">
            <v>0</v>
          </cell>
          <cell r="M1366">
            <v>0</v>
          </cell>
          <cell r="N1366">
            <v>0</v>
          </cell>
          <cell r="O1366">
            <v>0</v>
          </cell>
        </row>
        <row r="1367">
          <cell r="D1367" t="str">
            <v>10800221102005530</v>
          </cell>
          <cell r="E1367" t="str">
            <v>校级基于激光测距仪的焊缝检测系统</v>
          </cell>
          <cell r="F1367" t="str">
            <v>曹晓畅</v>
          </cell>
          <cell r="G1367" t="str">
            <v>2012045</v>
          </cell>
          <cell r="H1367">
            <v>0</v>
          </cell>
          <cell r="I1367">
            <v>0</v>
          </cell>
          <cell r="J1367">
            <v>0</v>
          </cell>
          <cell r="K1367">
            <v>0</v>
          </cell>
          <cell r="L1367">
            <v>0</v>
          </cell>
          <cell r="M1367">
            <v>0</v>
          </cell>
          <cell r="N1367">
            <v>0</v>
          </cell>
          <cell r="O1367">
            <v>0</v>
          </cell>
        </row>
        <row r="1368">
          <cell r="D1368" t="str">
            <v>10800221102005531</v>
          </cell>
          <cell r="E1368" t="str">
            <v>校级基于双目视觉和深度学习的人机交互系统</v>
          </cell>
          <cell r="F1368" t="str">
            <v>晏晓辉</v>
          </cell>
          <cell r="G1368" t="str">
            <v>2013003</v>
          </cell>
          <cell r="H1368">
            <v>0</v>
          </cell>
          <cell r="I1368">
            <v>0</v>
          </cell>
          <cell r="J1368">
            <v>0</v>
          </cell>
          <cell r="K1368">
            <v>0</v>
          </cell>
          <cell r="L1368">
            <v>0</v>
          </cell>
          <cell r="M1368">
            <v>0</v>
          </cell>
          <cell r="N1368">
            <v>0</v>
          </cell>
          <cell r="O1368">
            <v>0</v>
          </cell>
        </row>
        <row r="1369">
          <cell r="D1369" t="str">
            <v>10800221102005532</v>
          </cell>
          <cell r="E1369" t="str">
            <v>校级基于快速路径规划的环境监测移动机器人</v>
          </cell>
          <cell r="F1369" t="str">
            <v>王湘</v>
          </cell>
          <cell r="G1369" t="str">
            <v>2016021</v>
          </cell>
          <cell r="H1369">
            <v>0</v>
          </cell>
          <cell r="I1369">
            <v>0</v>
          </cell>
          <cell r="J1369">
            <v>0</v>
          </cell>
          <cell r="K1369">
            <v>0</v>
          </cell>
          <cell r="L1369">
            <v>0</v>
          </cell>
          <cell r="M1369">
            <v>0</v>
          </cell>
          <cell r="N1369">
            <v>0</v>
          </cell>
          <cell r="O1369">
            <v>0</v>
          </cell>
        </row>
        <row r="1370">
          <cell r="D1370" t="str">
            <v>10800221102005533</v>
          </cell>
          <cell r="E1370" t="str">
            <v>国家级基于数字孪生的辐射屏蔽筒遥操作搬运</v>
          </cell>
          <cell r="F1370" t="str">
            <v>郭建文</v>
          </cell>
          <cell r="G1370" t="str">
            <v>2011012</v>
          </cell>
          <cell r="H1370">
            <v>0</v>
          </cell>
          <cell r="I1370">
            <v>0</v>
          </cell>
          <cell r="J1370">
            <v>0</v>
          </cell>
          <cell r="K1370">
            <v>0</v>
          </cell>
          <cell r="L1370">
            <v>0</v>
          </cell>
          <cell r="M1370">
            <v>0</v>
          </cell>
          <cell r="N1370">
            <v>0</v>
          </cell>
          <cell r="O1370">
            <v>0</v>
          </cell>
        </row>
        <row r="1371">
          <cell r="D1371" t="str">
            <v>10800221102005534</v>
          </cell>
          <cell r="E1371" t="str">
            <v>校级应用于全地形的陆空两栖机器人</v>
          </cell>
          <cell r="F1371" t="str">
            <v>李荣泳</v>
          </cell>
          <cell r="G1371" t="str">
            <v>2007042</v>
          </cell>
          <cell r="H1371">
            <v>0</v>
          </cell>
          <cell r="I1371">
            <v>0</v>
          </cell>
          <cell r="J1371">
            <v>0</v>
          </cell>
          <cell r="K1371">
            <v>0</v>
          </cell>
          <cell r="L1371">
            <v>0</v>
          </cell>
          <cell r="M1371">
            <v>0</v>
          </cell>
          <cell r="N1371">
            <v>0</v>
          </cell>
          <cell r="O1371">
            <v>0</v>
          </cell>
        </row>
        <row r="1372">
          <cell r="D1372" t="str">
            <v>10800221102005535</v>
          </cell>
          <cell r="E1372" t="str">
            <v>校级利用厨余垃圾制备锂离子电池负极材料</v>
          </cell>
          <cell r="F1372" t="str">
            <v>海洋</v>
          </cell>
          <cell r="G1372" t="str">
            <v>2017051</v>
          </cell>
          <cell r="H1372">
            <v>0</v>
          </cell>
          <cell r="I1372">
            <v>0</v>
          </cell>
          <cell r="J1372">
            <v>0</v>
          </cell>
          <cell r="K1372">
            <v>0</v>
          </cell>
          <cell r="L1372">
            <v>0</v>
          </cell>
          <cell r="M1372">
            <v>0</v>
          </cell>
          <cell r="N1372">
            <v>0</v>
          </cell>
          <cell r="O1372">
            <v>0</v>
          </cell>
        </row>
        <row r="1373">
          <cell r="D1373" t="str">
            <v>10800221102005536</v>
          </cell>
          <cell r="E1373" t="str">
            <v>省级仿沙蜥蜴机器人</v>
          </cell>
          <cell r="F1373" t="str">
            <v>卢文娟</v>
          </cell>
          <cell r="G1373" t="str">
            <v>2019123</v>
          </cell>
          <cell r="H1373">
            <v>0</v>
          </cell>
          <cell r="I1373">
            <v>0</v>
          </cell>
          <cell r="J1373">
            <v>0</v>
          </cell>
          <cell r="K1373">
            <v>0</v>
          </cell>
          <cell r="L1373">
            <v>0</v>
          </cell>
          <cell r="M1373">
            <v>0</v>
          </cell>
          <cell r="N1373">
            <v>0</v>
          </cell>
          <cell r="O1373">
            <v>0</v>
          </cell>
        </row>
        <row r="1374">
          <cell r="D1374" t="str">
            <v>10800221102005537</v>
          </cell>
          <cell r="E1374" t="str">
            <v>省级SLM气体循环优化系统及粉末回收自动</v>
          </cell>
          <cell r="F1374" t="str">
            <v>尚欣</v>
          </cell>
          <cell r="G1374" t="str">
            <v>2016046</v>
          </cell>
          <cell r="H1374">
            <v>0</v>
          </cell>
          <cell r="I1374">
            <v>0</v>
          </cell>
          <cell r="J1374">
            <v>0</v>
          </cell>
          <cell r="K1374">
            <v>0</v>
          </cell>
          <cell r="L1374">
            <v>0</v>
          </cell>
          <cell r="M1374">
            <v>0</v>
          </cell>
          <cell r="N1374">
            <v>0</v>
          </cell>
          <cell r="O1374">
            <v>0</v>
          </cell>
        </row>
        <row r="1375">
          <cell r="D1375" t="str">
            <v>10800221102005538</v>
          </cell>
          <cell r="E1375" t="str">
            <v>校级基于视觉伺服的并联精密定位平台</v>
          </cell>
          <cell r="F1375" t="str">
            <v>梁经伦</v>
          </cell>
          <cell r="G1375" t="str">
            <v>2013029</v>
          </cell>
          <cell r="H1375">
            <v>0</v>
          </cell>
          <cell r="I1375">
            <v>0</v>
          </cell>
          <cell r="J1375">
            <v>0</v>
          </cell>
          <cell r="K1375">
            <v>0</v>
          </cell>
          <cell r="L1375">
            <v>0</v>
          </cell>
          <cell r="M1375">
            <v>0</v>
          </cell>
          <cell r="N1375">
            <v>0</v>
          </cell>
          <cell r="O1375">
            <v>0</v>
          </cell>
        </row>
        <row r="1376">
          <cell r="D1376" t="str">
            <v>10800221102005539</v>
          </cell>
          <cell r="E1376" t="str">
            <v>校级光固化3D打印氧化锆陶瓷膏料制备及应</v>
          </cell>
          <cell r="F1376" t="str">
            <v>尚欣</v>
          </cell>
          <cell r="G1376" t="str">
            <v>2016046</v>
          </cell>
          <cell r="H1376">
            <v>0</v>
          </cell>
          <cell r="I1376">
            <v>0</v>
          </cell>
          <cell r="J1376">
            <v>0</v>
          </cell>
          <cell r="K1376">
            <v>0</v>
          </cell>
          <cell r="L1376">
            <v>0</v>
          </cell>
          <cell r="M1376">
            <v>0</v>
          </cell>
          <cell r="N1376">
            <v>0</v>
          </cell>
          <cell r="O1376">
            <v>0</v>
          </cell>
        </row>
        <row r="1377">
          <cell r="D1377" t="str">
            <v>10800221102005540</v>
          </cell>
          <cell r="E1377" t="str">
            <v>省级仿生爬壁机器人的设计与开发</v>
          </cell>
          <cell r="F1377" t="str">
            <v>黄泳波</v>
          </cell>
          <cell r="G1377" t="str">
            <v>2005089</v>
          </cell>
          <cell r="H1377">
            <v>0</v>
          </cell>
          <cell r="I1377">
            <v>0</v>
          </cell>
          <cell r="J1377">
            <v>0</v>
          </cell>
          <cell r="K1377">
            <v>0</v>
          </cell>
          <cell r="L1377">
            <v>0</v>
          </cell>
          <cell r="M1377">
            <v>0</v>
          </cell>
          <cell r="N1377">
            <v>0</v>
          </cell>
          <cell r="O1377">
            <v>0</v>
          </cell>
        </row>
        <row r="1378">
          <cell r="D1378" t="str">
            <v>10800221102005541</v>
          </cell>
          <cell r="E1378" t="str">
            <v>校级大棚种植的空气循环系统开发和应用</v>
          </cell>
          <cell r="F1378" t="str">
            <v>陈海彬</v>
          </cell>
          <cell r="G1378" t="str">
            <v>2007041</v>
          </cell>
          <cell r="H1378">
            <v>0</v>
          </cell>
          <cell r="I1378">
            <v>0</v>
          </cell>
          <cell r="J1378">
            <v>0</v>
          </cell>
          <cell r="K1378">
            <v>0</v>
          </cell>
          <cell r="L1378">
            <v>0</v>
          </cell>
          <cell r="M1378">
            <v>0</v>
          </cell>
          <cell r="N1378">
            <v>0</v>
          </cell>
          <cell r="O1378">
            <v>0</v>
          </cell>
        </row>
        <row r="1379">
          <cell r="D1379" t="str">
            <v>10800221102005542</v>
          </cell>
          <cell r="E1379" t="str">
            <v>校级应用于复杂环境快速应急救援的智能飞行</v>
          </cell>
          <cell r="F1379" t="str">
            <v>曾达幸</v>
          </cell>
          <cell r="G1379" t="str">
            <v>2019818</v>
          </cell>
          <cell r="H1379">
            <v>0</v>
          </cell>
          <cell r="I1379">
            <v>0</v>
          </cell>
          <cell r="J1379">
            <v>0</v>
          </cell>
          <cell r="K1379">
            <v>0</v>
          </cell>
          <cell r="L1379">
            <v>0</v>
          </cell>
          <cell r="M1379">
            <v>0</v>
          </cell>
          <cell r="N1379">
            <v>0</v>
          </cell>
          <cell r="O1379">
            <v>0</v>
          </cell>
        </row>
        <row r="1380">
          <cell r="D1380" t="str">
            <v>10800221102005543</v>
          </cell>
          <cell r="E1380" t="str">
            <v>国家级基于传感器户外定位的嵌入式智能交互</v>
          </cell>
          <cell r="F1380" t="str">
            <v>肖毅</v>
          </cell>
          <cell r="G1380" t="str">
            <v>2012053</v>
          </cell>
          <cell r="H1380">
            <v>0</v>
          </cell>
          <cell r="I1380">
            <v>0</v>
          </cell>
          <cell r="J1380">
            <v>0</v>
          </cell>
          <cell r="K1380">
            <v>0</v>
          </cell>
          <cell r="L1380">
            <v>0</v>
          </cell>
          <cell r="M1380">
            <v>0</v>
          </cell>
          <cell r="N1380">
            <v>0</v>
          </cell>
          <cell r="O1380">
            <v>0</v>
          </cell>
        </row>
        <row r="1381">
          <cell r="D1381" t="str">
            <v>10800221102005544</v>
          </cell>
          <cell r="E1381" t="str">
            <v>省级跨视角信息融合的机械臂姿态跟踪及其在</v>
          </cell>
          <cell r="F1381" t="str">
            <v>张智聪</v>
          </cell>
          <cell r="G1381" t="str">
            <v>2009003</v>
          </cell>
          <cell r="H1381">
            <v>0</v>
          </cell>
          <cell r="I1381">
            <v>0</v>
          </cell>
          <cell r="J1381">
            <v>0</v>
          </cell>
          <cell r="K1381">
            <v>0</v>
          </cell>
          <cell r="L1381">
            <v>0</v>
          </cell>
          <cell r="M1381">
            <v>0</v>
          </cell>
          <cell r="N1381">
            <v>0</v>
          </cell>
          <cell r="O1381">
            <v>0</v>
          </cell>
        </row>
        <row r="1382">
          <cell r="D1382" t="str">
            <v>10800221102005545</v>
          </cell>
          <cell r="E1382" t="str">
            <v>国家级基于水下探测的智能避障软体机器鱼</v>
          </cell>
          <cell r="F1382" t="str">
            <v>宋加雷</v>
          </cell>
          <cell r="G1382" t="str">
            <v>2018052</v>
          </cell>
          <cell r="H1382">
            <v>0</v>
          </cell>
          <cell r="I1382">
            <v>0</v>
          </cell>
          <cell r="J1382">
            <v>0</v>
          </cell>
          <cell r="K1382">
            <v>0</v>
          </cell>
          <cell r="L1382">
            <v>0</v>
          </cell>
          <cell r="M1382">
            <v>0</v>
          </cell>
          <cell r="N1382">
            <v>0</v>
          </cell>
          <cell r="O1382">
            <v>0</v>
          </cell>
        </row>
        <row r="1383">
          <cell r="D1383" t="str">
            <v>10800221102005546</v>
          </cell>
          <cell r="E1383" t="str">
            <v>校级基于人工智能的仿生机器蛇</v>
          </cell>
          <cell r="F1383" t="str">
            <v>武静</v>
          </cell>
          <cell r="G1383" t="str">
            <v>2017045</v>
          </cell>
          <cell r="H1383">
            <v>0</v>
          </cell>
          <cell r="I1383">
            <v>0</v>
          </cell>
          <cell r="J1383">
            <v>0</v>
          </cell>
          <cell r="K1383">
            <v>0</v>
          </cell>
          <cell r="L1383">
            <v>0</v>
          </cell>
          <cell r="M1383">
            <v>0</v>
          </cell>
          <cell r="N1383">
            <v>0</v>
          </cell>
          <cell r="O1383">
            <v>0</v>
          </cell>
        </row>
        <row r="1384">
          <cell r="D1384" t="str">
            <v>10800221102005547</v>
          </cell>
          <cell r="E1384" t="str">
            <v>校级美丽乡村的VR视觉</v>
          </cell>
          <cell r="F1384" t="str">
            <v>黄楚刁</v>
          </cell>
          <cell r="G1384" t="str">
            <v>2011013</v>
          </cell>
          <cell r="H1384">
            <v>0</v>
          </cell>
          <cell r="I1384">
            <v>0</v>
          </cell>
          <cell r="J1384">
            <v>0</v>
          </cell>
          <cell r="K1384">
            <v>0</v>
          </cell>
          <cell r="L1384">
            <v>0</v>
          </cell>
          <cell r="M1384">
            <v>0</v>
          </cell>
          <cell r="N1384">
            <v>0</v>
          </cell>
          <cell r="O1384">
            <v>0</v>
          </cell>
        </row>
        <row r="1385">
          <cell r="D1385" t="str">
            <v>10800221102005548</v>
          </cell>
          <cell r="E1385" t="str">
            <v>校级基于同伴介入法的自闭症儿童互动教具产</v>
          </cell>
          <cell r="F1385" t="str">
            <v>谢黎</v>
          </cell>
          <cell r="G1385" t="str">
            <v>2004031</v>
          </cell>
          <cell r="H1385">
            <v>0</v>
          </cell>
          <cell r="I1385">
            <v>0</v>
          </cell>
          <cell r="J1385">
            <v>0</v>
          </cell>
          <cell r="K1385">
            <v>0</v>
          </cell>
          <cell r="L1385">
            <v>0</v>
          </cell>
          <cell r="M1385">
            <v>0</v>
          </cell>
          <cell r="N1385">
            <v>0</v>
          </cell>
          <cell r="O1385">
            <v>0</v>
          </cell>
        </row>
        <row r="1386">
          <cell r="D1386" t="str">
            <v>10800221102005549</v>
          </cell>
          <cell r="E1386" t="str">
            <v>校级一种仿生扑翼机器鸟的创新结构</v>
          </cell>
          <cell r="F1386" t="str">
            <v>宋加雷</v>
          </cell>
          <cell r="G1386" t="str">
            <v>2018052</v>
          </cell>
          <cell r="H1386">
            <v>0</v>
          </cell>
          <cell r="I1386">
            <v>0</v>
          </cell>
          <cell r="J1386">
            <v>0</v>
          </cell>
          <cell r="K1386">
            <v>0</v>
          </cell>
          <cell r="L1386">
            <v>0</v>
          </cell>
          <cell r="M1386">
            <v>0</v>
          </cell>
          <cell r="N1386">
            <v>0</v>
          </cell>
          <cell r="O1386">
            <v>0</v>
          </cell>
        </row>
        <row r="1387">
          <cell r="D1387" t="str">
            <v>10800221102005550</v>
          </cell>
          <cell r="E1387" t="str">
            <v>校级仿生振荡扑翼能量捕获装置研究</v>
          </cell>
          <cell r="F1387" t="str">
            <v>汪超</v>
          </cell>
          <cell r="G1387" t="str">
            <v>2018119</v>
          </cell>
          <cell r="H1387">
            <v>0</v>
          </cell>
          <cell r="I1387">
            <v>0</v>
          </cell>
          <cell r="J1387">
            <v>0</v>
          </cell>
          <cell r="K1387">
            <v>0</v>
          </cell>
          <cell r="L1387">
            <v>0</v>
          </cell>
          <cell r="M1387">
            <v>0</v>
          </cell>
          <cell r="N1387">
            <v>0</v>
          </cell>
          <cell r="O1387">
            <v>0</v>
          </cell>
        </row>
        <row r="1388">
          <cell r="D1388" t="str">
            <v>10800221102005551</v>
          </cell>
          <cell r="E1388" t="str">
            <v>校级基于CMF设计方法的智能手表创新路径</v>
          </cell>
          <cell r="F1388" t="str">
            <v>王铁球</v>
          </cell>
          <cell r="G1388" t="str">
            <v>2003097</v>
          </cell>
          <cell r="H1388">
            <v>0</v>
          </cell>
          <cell r="I1388">
            <v>0</v>
          </cell>
          <cell r="J1388">
            <v>0</v>
          </cell>
          <cell r="K1388">
            <v>0</v>
          </cell>
          <cell r="L1388">
            <v>0</v>
          </cell>
          <cell r="M1388">
            <v>0</v>
          </cell>
          <cell r="N1388">
            <v>0</v>
          </cell>
          <cell r="O1388">
            <v>0</v>
          </cell>
        </row>
        <row r="1389">
          <cell r="D1389" t="str">
            <v>10800221102005552</v>
          </cell>
          <cell r="E1389" t="str">
            <v>省级基于数字孪生的6DOF机械臂状态监测</v>
          </cell>
          <cell r="F1389" t="str">
            <v>张绍辉</v>
          </cell>
          <cell r="G1389" t="str">
            <v>2020037</v>
          </cell>
          <cell r="H1389">
            <v>0</v>
          </cell>
          <cell r="I1389">
            <v>0</v>
          </cell>
          <cell r="J1389">
            <v>0</v>
          </cell>
          <cell r="K1389">
            <v>0</v>
          </cell>
          <cell r="L1389">
            <v>0</v>
          </cell>
          <cell r="M1389">
            <v>0</v>
          </cell>
          <cell r="N1389">
            <v>0</v>
          </cell>
          <cell r="O1389">
            <v>0</v>
          </cell>
        </row>
        <row r="1390">
          <cell r="D1390" t="str">
            <v>10800221102005553</v>
          </cell>
          <cell r="E1390" t="str">
            <v>校级一种结合机器视觉的海洋微塑料检测装置</v>
          </cell>
          <cell r="F1390" t="str">
            <v>张文涛</v>
          </cell>
          <cell r="G1390" t="str">
            <v>2017101</v>
          </cell>
          <cell r="H1390">
            <v>0</v>
          </cell>
          <cell r="I1390">
            <v>0</v>
          </cell>
          <cell r="J1390">
            <v>0</v>
          </cell>
          <cell r="K1390">
            <v>0</v>
          </cell>
          <cell r="L1390">
            <v>0</v>
          </cell>
          <cell r="M1390">
            <v>0</v>
          </cell>
          <cell r="N1390">
            <v>0</v>
          </cell>
          <cell r="O1390">
            <v>0</v>
          </cell>
        </row>
        <row r="1391">
          <cell r="D1391" t="str">
            <v>10800221102005554</v>
          </cell>
          <cell r="E1391" t="str">
            <v>校级基于MeArm机械臂的残余振动抑制研</v>
          </cell>
          <cell r="F1391" t="str">
            <v>彭云</v>
          </cell>
          <cell r="G1391" t="str">
            <v>2017019</v>
          </cell>
          <cell r="H1391">
            <v>0</v>
          </cell>
          <cell r="I1391">
            <v>0</v>
          </cell>
          <cell r="J1391">
            <v>0</v>
          </cell>
          <cell r="K1391">
            <v>0</v>
          </cell>
          <cell r="L1391">
            <v>0</v>
          </cell>
          <cell r="M1391">
            <v>0</v>
          </cell>
          <cell r="N1391">
            <v>0</v>
          </cell>
          <cell r="O1391">
            <v>0</v>
          </cell>
        </row>
        <row r="1392">
          <cell r="D1392" t="str">
            <v>10800221102005555</v>
          </cell>
          <cell r="E1392" t="str">
            <v>校级基于折纸的具有可编程变形模式的软体机</v>
          </cell>
          <cell r="F1392" t="str">
            <v>彭云</v>
          </cell>
          <cell r="G1392" t="str">
            <v>2017019</v>
          </cell>
          <cell r="H1392">
            <v>0</v>
          </cell>
          <cell r="I1392">
            <v>0</v>
          </cell>
          <cell r="J1392">
            <v>0</v>
          </cell>
          <cell r="K1392">
            <v>0</v>
          </cell>
          <cell r="L1392">
            <v>0</v>
          </cell>
          <cell r="M1392">
            <v>0</v>
          </cell>
          <cell r="N1392">
            <v>0</v>
          </cell>
          <cell r="O1392">
            <v>0</v>
          </cell>
        </row>
        <row r="1393">
          <cell r="D1393" t="str">
            <v>10800221102005556</v>
          </cell>
          <cell r="E1393" t="str">
            <v>校级环保型铝合金表面钛锆转化膜的制备和成</v>
          </cell>
          <cell r="F1393" t="str">
            <v>廖忠淼</v>
          </cell>
          <cell r="G1393" t="str">
            <v>2017141</v>
          </cell>
          <cell r="H1393">
            <v>0</v>
          </cell>
          <cell r="I1393">
            <v>0</v>
          </cell>
          <cell r="J1393">
            <v>0</v>
          </cell>
          <cell r="K1393">
            <v>0</v>
          </cell>
          <cell r="L1393">
            <v>0</v>
          </cell>
          <cell r="M1393">
            <v>0</v>
          </cell>
          <cell r="N1393">
            <v>0</v>
          </cell>
          <cell r="O1393">
            <v>0</v>
          </cell>
        </row>
        <row r="1394">
          <cell r="D1394" t="str">
            <v>10800221102005557</v>
          </cell>
          <cell r="E1394" t="str">
            <v>校级液态金属芯片导热材料开发及其工程应用</v>
          </cell>
          <cell r="F1394" t="str">
            <v>巫运辉</v>
          </cell>
          <cell r="G1394" t="str">
            <v>2019057</v>
          </cell>
          <cell r="H1394">
            <v>0</v>
          </cell>
          <cell r="I1394">
            <v>0</v>
          </cell>
          <cell r="J1394">
            <v>0</v>
          </cell>
          <cell r="K1394">
            <v>0</v>
          </cell>
          <cell r="L1394">
            <v>0</v>
          </cell>
          <cell r="M1394">
            <v>0</v>
          </cell>
          <cell r="N1394">
            <v>0</v>
          </cell>
          <cell r="O1394">
            <v>0</v>
          </cell>
        </row>
        <row r="1395">
          <cell r="D1395" t="str">
            <v>10800221102005558</v>
          </cell>
          <cell r="E1395" t="str">
            <v>校级碳-金属硫化物核壳纳米球的制备及其电</v>
          </cell>
          <cell r="F1395" t="str">
            <v>张东东</v>
          </cell>
          <cell r="G1395" t="str">
            <v>2019052</v>
          </cell>
          <cell r="H1395">
            <v>0</v>
          </cell>
          <cell r="I1395">
            <v>0</v>
          </cell>
          <cell r="J1395">
            <v>0</v>
          </cell>
          <cell r="K1395">
            <v>0</v>
          </cell>
          <cell r="L1395">
            <v>0</v>
          </cell>
          <cell r="M1395">
            <v>0</v>
          </cell>
          <cell r="N1395">
            <v>0</v>
          </cell>
          <cell r="O1395">
            <v>0</v>
          </cell>
        </row>
        <row r="1396">
          <cell r="D1396" t="str">
            <v>10800221102005559</v>
          </cell>
          <cell r="E1396" t="str">
            <v>省级具有宽温域减震降噪功能复合材料制备</v>
          </cell>
          <cell r="F1396" t="str">
            <v>杨树颜</v>
          </cell>
          <cell r="G1396" t="str">
            <v>2012035</v>
          </cell>
          <cell r="H1396">
            <v>0</v>
          </cell>
          <cell r="I1396">
            <v>0</v>
          </cell>
          <cell r="J1396">
            <v>0</v>
          </cell>
          <cell r="K1396">
            <v>0</v>
          </cell>
          <cell r="L1396">
            <v>0</v>
          </cell>
          <cell r="M1396">
            <v>0</v>
          </cell>
          <cell r="N1396">
            <v>0</v>
          </cell>
          <cell r="O1396">
            <v>0</v>
          </cell>
        </row>
        <row r="1397">
          <cell r="D1397" t="str">
            <v>10800221102005560</v>
          </cell>
          <cell r="E1397" t="str">
            <v>省级热电型温度响应纳米涂层设计及其火灾预</v>
          </cell>
          <cell r="F1397" t="str">
            <v>谢华理</v>
          </cell>
          <cell r="G1397" t="str">
            <v>2020064</v>
          </cell>
          <cell r="H1397">
            <v>0</v>
          </cell>
          <cell r="I1397">
            <v>0</v>
          </cell>
          <cell r="J1397">
            <v>0</v>
          </cell>
          <cell r="K1397">
            <v>0</v>
          </cell>
          <cell r="L1397">
            <v>0</v>
          </cell>
          <cell r="M1397">
            <v>0</v>
          </cell>
          <cell r="N1397">
            <v>0</v>
          </cell>
          <cell r="O1397">
            <v>0</v>
          </cell>
        </row>
        <row r="1398">
          <cell r="D1398" t="str">
            <v>10800221102005561</v>
          </cell>
          <cell r="E1398" t="str">
            <v>校级AZ91D镁合金笔记本电脑外壳表面钼</v>
          </cell>
          <cell r="F1398" t="str">
            <v>祝闻</v>
          </cell>
          <cell r="G1398" t="str">
            <v>2017065</v>
          </cell>
          <cell r="H1398">
            <v>0</v>
          </cell>
          <cell r="I1398">
            <v>0</v>
          </cell>
          <cell r="J1398">
            <v>0</v>
          </cell>
          <cell r="K1398">
            <v>0</v>
          </cell>
          <cell r="L1398">
            <v>0</v>
          </cell>
          <cell r="M1398">
            <v>0</v>
          </cell>
          <cell r="N1398">
            <v>0</v>
          </cell>
          <cell r="O1398">
            <v>0</v>
          </cell>
        </row>
        <row r="1399">
          <cell r="D1399" t="str">
            <v>10800221102005562</v>
          </cell>
          <cell r="E1399" t="str">
            <v>校级极性单层过渡金属二硫族化合物Rash</v>
          </cell>
          <cell r="F1399" t="str">
            <v>陈文周</v>
          </cell>
          <cell r="G1399" t="str">
            <v>2019061</v>
          </cell>
          <cell r="H1399">
            <v>0</v>
          </cell>
          <cell r="I1399">
            <v>0</v>
          </cell>
          <cell r="J1399">
            <v>0</v>
          </cell>
          <cell r="K1399">
            <v>0</v>
          </cell>
          <cell r="L1399">
            <v>0</v>
          </cell>
          <cell r="M1399">
            <v>0</v>
          </cell>
          <cell r="N1399">
            <v>0</v>
          </cell>
          <cell r="O1399">
            <v>0</v>
          </cell>
        </row>
        <row r="1400">
          <cell r="D1400" t="str">
            <v>10800221102005563</v>
          </cell>
          <cell r="E1400" t="str">
            <v>校级可降解锌合金表面微弧氧化涂层研究</v>
          </cell>
          <cell r="F1400" t="str">
            <v>万鹏</v>
          </cell>
          <cell r="G1400" t="str">
            <v>2018002</v>
          </cell>
          <cell r="H1400">
            <v>0</v>
          </cell>
          <cell r="I1400">
            <v>0</v>
          </cell>
          <cell r="J1400">
            <v>0</v>
          </cell>
          <cell r="K1400">
            <v>0</v>
          </cell>
          <cell r="L1400">
            <v>0</v>
          </cell>
          <cell r="M1400">
            <v>0</v>
          </cell>
          <cell r="N1400">
            <v>0</v>
          </cell>
          <cell r="O1400">
            <v>0</v>
          </cell>
        </row>
        <row r="1401">
          <cell r="D1401" t="str">
            <v>10800221102005564</v>
          </cell>
          <cell r="E1401" t="str">
            <v>校级传感器用高度可拉伸导电超疏水材料的关</v>
          </cell>
          <cell r="F1401" t="str">
            <v>苏晓竞</v>
          </cell>
          <cell r="G1401" t="str">
            <v>2020065</v>
          </cell>
          <cell r="H1401">
            <v>0</v>
          </cell>
          <cell r="I1401">
            <v>0</v>
          </cell>
          <cell r="J1401">
            <v>0</v>
          </cell>
          <cell r="K1401">
            <v>0</v>
          </cell>
          <cell r="L1401">
            <v>0</v>
          </cell>
          <cell r="M1401">
            <v>0</v>
          </cell>
          <cell r="N1401">
            <v>0</v>
          </cell>
          <cell r="O1401">
            <v>0</v>
          </cell>
        </row>
        <row r="1402">
          <cell r="D1402" t="str">
            <v>10800221102005566</v>
          </cell>
          <cell r="E1402" t="str">
            <v>校级表达性艺术治疗技术在大学生心理健康教</v>
          </cell>
          <cell r="F1402" t="str">
            <v>刘健</v>
          </cell>
          <cell r="G1402" t="str">
            <v>1993042</v>
          </cell>
          <cell r="H1402">
            <v>0</v>
          </cell>
          <cell r="I1402">
            <v>0</v>
          </cell>
          <cell r="J1402">
            <v>0</v>
          </cell>
          <cell r="K1402">
            <v>0</v>
          </cell>
          <cell r="L1402">
            <v>0</v>
          </cell>
          <cell r="M1402">
            <v>0</v>
          </cell>
          <cell r="N1402">
            <v>0</v>
          </cell>
          <cell r="O1402">
            <v>0</v>
          </cell>
        </row>
        <row r="1403">
          <cell r="D1403" t="str">
            <v>10800221102005567</v>
          </cell>
          <cell r="E1403" t="str">
            <v>校级新媒体时代下高校创业教育体系研究——</v>
          </cell>
          <cell r="F1403" t="str">
            <v>熊涛</v>
          </cell>
          <cell r="G1403" t="str">
            <v>2012056</v>
          </cell>
          <cell r="H1403">
            <v>0</v>
          </cell>
          <cell r="I1403">
            <v>0</v>
          </cell>
          <cell r="J1403">
            <v>0</v>
          </cell>
          <cell r="K1403">
            <v>0</v>
          </cell>
          <cell r="L1403">
            <v>0</v>
          </cell>
          <cell r="M1403">
            <v>0</v>
          </cell>
          <cell r="N1403">
            <v>0</v>
          </cell>
          <cell r="O1403">
            <v>0</v>
          </cell>
        </row>
        <row r="1404">
          <cell r="D1404" t="str">
            <v>10800221102005568</v>
          </cell>
          <cell r="E1404" t="str">
            <v>校级文化特色视角下的“城市名片”创建研究</v>
          </cell>
          <cell r="F1404" t="str">
            <v>邓毅青</v>
          </cell>
          <cell r="G1404" t="str">
            <v>2011014</v>
          </cell>
          <cell r="H1404">
            <v>0</v>
          </cell>
          <cell r="I1404">
            <v>0</v>
          </cell>
          <cell r="J1404">
            <v>0</v>
          </cell>
          <cell r="K1404">
            <v>0</v>
          </cell>
          <cell r="L1404">
            <v>0</v>
          </cell>
          <cell r="M1404">
            <v>0</v>
          </cell>
          <cell r="N1404">
            <v>0</v>
          </cell>
          <cell r="O1404">
            <v>0</v>
          </cell>
        </row>
        <row r="1405">
          <cell r="D1405" t="str">
            <v>10800221102005569</v>
          </cell>
          <cell r="E1405" t="str">
            <v>校级“老友学堂”互联网+智慧助老模式探索</v>
          </cell>
          <cell r="F1405" t="str">
            <v>刘文渊</v>
          </cell>
          <cell r="G1405" t="str">
            <v>2018262</v>
          </cell>
          <cell r="H1405">
            <v>0</v>
          </cell>
          <cell r="I1405">
            <v>0</v>
          </cell>
          <cell r="J1405">
            <v>0</v>
          </cell>
          <cell r="K1405">
            <v>0</v>
          </cell>
          <cell r="L1405">
            <v>0</v>
          </cell>
          <cell r="M1405">
            <v>0</v>
          </cell>
          <cell r="N1405">
            <v>0</v>
          </cell>
          <cell r="O1405">
            <v>0</v>
          </cell>
        </row>
        <row r="1406">
          <cell r="D1406" t="str">
            <v>10800221102005570</v>
          </cell>
          <cell r="E1406" t="str">
            <v>省级课外培训，是爱还是碍：义务教育阶段子</v>
          </cell>
          <cell r="F1406" t="str">
            <v>谷云燕</v>
          </cell>
          <cell r="G1406" t="str">
            <v>2004037</v>
          </cell>
          <cell r="H1406">
            <v>0</v>
          </cell>
          <cell r="I1406">
            <v>0</v>
          </cell>
          <cell r="J1406">
            <v>0</v>
          </cell>
          <cell r="K1406">
            <v>0</v>
          </cell>
          <cell r="L1406">
            <v>0</v>
          </cell>
          <cell r="M1406">
            <v>0</v>
          </cell>
          <cell r="N1406">
            <v>0</v>
          </cell>
          <cell r="O1406">
            <v>0</v>
          </cell>
        </row>
        <row r="1407">
          <cell r="D1407" t="str">
            <v>10800221102005571</v>
          </cell>
          <cell r="E1407" t="str">
            <v>校级缓解疾病年轻化 推动医疗便利化</v>
          </cell>
          <cell r="F1407" t="str">
            <v>陈永栓</v>
          </cell>
          <cell r="G1407" t="str">
            <v>2017016</v>
          </cell>
          <cell r="H1407">
            <v>0</v>
          </cell>
          <cell r="I1407">
            <v>0</v>
          </cell>
          <cell r="J1407">
            <v>0</v>
          </cell>
          <cell r="K1407">
            <v>0</v>
          </cell>
          <cell r="L1407">
            <v>0</v>
          </cell>
          <cell r="M1407">
            <v>0</v>
          </cell>
          <cell r="N1407">
            <v>0</v>
          </cell>
          <cell r="O1407">
            <v>0</v>
          </cell>
        </row>
        <row r="1408">
          <cell r="D1408" t="str">
            <v>10800221102005572</v>
          </cell>
          <cell r="E1408" t="str">
            <v>校级Max-U</v>
          </cell>
          <cell r="F1408" t="str">
            <v>周兆鸿</v>
          </cell>
          <cell r="G1408" t="str">
            <v>2008047</v>
          </cell>
          <cell r="H1408">
            <v>0</v>
          </cell>
          <cell r="I1408">
            <v>0</v>
          </cell>
          <cell r="J1408">
            <v>0</v>
          </cell>
          <cell r="K1408">
            <v>0</v>
          </cell>
          <cell r="L1408">
            <v>0</v>
          </cell>
          <cell r="M1408">
            <v>0</v>
          </cell>
          <cell r="N1408">
            <v>0</v>
          </cell>
          <cell r="O1408">
            <v>0</v>
          </cell>
        </row>
        <row r="1409">
          <cell r="D1409" t="str">
            <v>10800221102005573</v>
          </cell>
          <cell r="E1409" t="str">
            <v>校级莞易——更便捷的二手平台</v>
          </cell>
          <cell r="F1409" t="str">
            <v>张林云</v>
          </cell>
          <cell r="G1409" t="str">
            <v>2008021</v>
          </cell>
          <cell r="H1409">
            <v>0</v>
          </cell>
          <cell r="I1409">
            <v>0</v>
          </cell>
          <cell r="J1409">
            <v>0</v>
          </cell>
          <cell r="K1409">
            <v>0</v>
          </cell>
          <cell r="L1409">
            <v>0</v>
          </cell>
          <cell r="M1409">
            <v>0</v>
          </cell>
          <cell r="N1409">
            <v>0</v>
          </cell>
          <cell r="O1409">
            <v>0</v>
          </cell>
        </row>
        <row r="1410">
          <cell r="D1410" t="str">
            <v>10800221102005574</v>
          </cell>
          <cell r="E1410" t="str">
            <v>校级基于资助育人理念的高校学生组织育人路</v>
          </cell>
          <cell r="F1410" t="str">
            <v>周兆鸿</v>
          </cell>
          <cell r="G1410" t="str">
            <v>2008047</v>
          </cell>
          <cell r="H1410">
            <v>0</v>
          </cell>
          <cell r="I1410">
            <v>0</v>
          </cell>
          <cell r="J1410">
            <v>0</v>
          </cell>
          <cell r="K1410">
            <v>0</v>
          </cell>
          <cell r="L1410">
            <v>0</v>
          </cell>
          <cell r="M1410">
            <v>0</v>
          </cell>
          <cell r="N1410">
            <v>0</v>
          </cell>
          <cell r="O1410">
            <v>0</v>
          </cell>
        </row>
        <row r="1411">
          <cell r="D1411" t="str">
            <v>10800221102005575</v>
          </cell>
          <cell r="E1411" t="str">
            <v>校级乡村振兴战略下农村物流支持特色产业发</v>
          </cell>
          <cell r="F1411" t="str">
            <v>陈传营</v>
          </cell>
          <cell r="G1411" t="str">
            <v>2019046</v>
          </cell>
          <cell r="H1411">
            <v>0</v>
          </cell>
          <cell r="I1411">
            <v>0</v>
          </cell>
          <cell r="J1411">
            <v>0</v>
          </cell>
          <cell r="K1411">
            <v>0</v>
          </cell>
          <cell r="L1411">
            <v>0</v>
          </cell>
          <cell r="M1411">
            <v>0</v>
          </cell>
          <cell r="N1411">
            <v>0</v>
          </cell>
          <cell r="O1411">
            <v>0</v>
          </cell>
        </row>
        <row r="1412">
          <cell r="D1412" t="str">
            <v>10800221102005576</v>
          </cell>
          <cell r="E1412" t="str">
            <v>校级粤港澳大湾区民办中小学教师职业内卷</v>
          </cell>
          <cell r="F1412" t="str">
            <v>刘勉</v>
          </cell>
          <cell r="G1412" t="str">
            <v>2013057</v>
          </cell>
          <cell r="H1412">
            <v>0</v>
          </cell>
          <cell r="I1412">
            <v>0</v>
          </cell>
          <cell r="J1412">
            <v>0</v>
          </cell>
          <cell r="K1412">
            <v>0</v>
          </cell>
          <cell r="L1412">
            <v>0</v>
          </cell>
          <cell r="M1412">
            <v>0</v>
          </cell>
          <cell r="N1412">
            <v>0</v>
          </cell>
          <cell r="O1412">
            <v>0</v>
          </cell>
        </row>
        <row r="1413">
          <cell r="D1413" t="str">
            <v>10800221102005577</v>
          </cell>
          <cell r="E1413" t="str">
            <v>校级女大学生外貌焦虑、自悯与情绪性进食的</v>
          </cell>
          <cell r="F1413" t="str">
            <v>刘勉</v>
          </cell>
          <cell r="G1413" t="str">
            <v>2013057</v>
          </cell>
          <cell r="H1413">
            <v>0</v>
          </cell>
          <cell r="I1413">
            <v>0</v>
          </cell>
          <cell r="J1413">
            <v>0</v>
          </cell>
          <cell r="K1413">
            <v>0</v>
          </cell>
          <cell r="L1413">
            <v>0</v>
          </cell>
          <cell r="M1413">
            <v>0</v>
          </cell>
          <cell r="N1413">
            <v>0</v>
          </cell>
          <cell r="O1413">
            <v>0</v>
          </cell>
        </row>
        <row r="1414">
          <cell r="D1414" t="str">
            <v>10800221102005578</v>
          </cell>
          <cell r="E1414" t="str">
            <v>省级孤岛之困如何解围：老年人数字鸿沟跨越</v>
          </cell>
          <cell r="F1414" t="str">
            <v>方妙英</v>
          </cell>
          <cell r="G1414" t="str">
            <v>2012018</v>
          </cell>
          <cell r="H1414">
            <v>0</v>
          </cell>
          <cell r="I1414">
            <v>0</v>
          </cell>
          <cell r="J1414">
            <v>0</v>
          </cell>
          <cell r="K1414">
            <v>0</v>
          </cell>
          <cell r="L1414">
            <v>0</v>
          </cell>
          <cell r="M1414">
            <v>0</v>
          </cell>
          <cell r="N1414">
            <v>0</v>
          </cell>
          <cell r="O1414">
            <v>0</v>
          </cell>
        </row>
        <row r="1415">
          <cell r="D1415" t="str">
            <v>10800221102005579</v>
          </cell>
          <cell r="E1415" t="str">
            <v>校级基于云开发的新型高校自主学习规划平台</v>
          </cell>
          <cell r="F1415" t="str">
            <v>贺艳春</v>
          </cell>
          <cell r="G1415" t="str">
            <v>2006011</v>
          </cell>
          <cell r="H1415">
            <v>0</v>
          </cell>
          <cell r="I1415">
            <v>0</v>
          </cell>
          <cell r="J1415">
            <v>0</v>
          </cell>
          <cell r="K1415">
            <v>0</v>
          </cell>
          <cell r="L1415">
            <v>0</v>
          </cell>
          <cell r="M1415">
            <v>0</v>
          </cell>
          <cell r="N1415">
            <v>0</v>
          </cell>
          <cell r="O1415">
            <v>0</v>
          </cell>
        </row>
        <row r="1416">
          <cell r="D1416" t="str">
            <v>10800221102005580</v>
          </cell>
          <cell r="E1416" t="str">
            <v>省级社区团购消费者消费行为调查研究——基</v>
          </cell>
          <cell r="F1416" t="str">
            <v>程守红</v>
          </cell>
          <cell r="G1416" t="str">
            <v>2004036</v>
          </cell>
          <cell r="H1416">
            <v>0</v>
          </cell>
          <cell r="I1416">
            <v>0</v>
          </cell>
          <cell r="J1416">
            <v>0</v>
          </cell>
          <cell r="K1416">
            <v>0</v>
          </cell>
          <cell r="L1416">
            <v>0</v>
          </cell>
          <cell r="M1416">
            <v>0</v>
          </cell>
          <cell r="N1416">
            <v>0</v>
          </cell>
          <cell r="O1416">
            <v>0</v>
          </cell>
        </row>
        <row r="1417">
          <cell r="D1417" t="str">
            <v>10800221102005581</v>
          </cell>
          <cell r="E1417" t="str">
            <v>省级激发需求活力：后疫情时代消费观变化与</v>
          </cell>
          <cell r="F1417" t="str">
            <v>宋忆宁</v>
          </cell>
          <cell r="G1417" t="str">
            <v>2019045</v>
          </cell>
          <cell r="H1417">
            <v>0</v>
          </cell>
          <cell r="I1417">
            <v>0</v>
          </cell>
          <cell r="J1417">
            <v>0</v>
          </cell>
          <cell r="K1417">
            <v>0</v>
          </cell>
          <cell r="L1417">
            <v>0</v>
          </cell>
          <cell r="M1417">
            <v>0</v>
          </cell>
          <cell r="N1417">
            <v>0</v>
          </cell>
          <cell r="O1417">
            <v>0</v>
          </cell>
        </row>
        <row r="1418">
          <cell r="D1418" t="str">
            <v>10800221102005582</v>
          </cell>
          <cell r="E1418" t="str">
            <v>校级数字赋能粤港澳大湾区乡村振兴的实现路</v>
          </cell>
          <cell r="F1418" t="str">
            <v>陈永栓</v>
          </cell>
          <cell r="G1418" t="str">
            <v>2017016</v>
          </cell>
          <cell r="H1418">
            <v>0</v>
          </cell>
          <cell r="I1418">
            <v>0</v>
          </cell>
          <cell r="J1418">
            <v>0</v>
          </cell>
          <cell r="K1418">
            <v>0</v>
          </cell>
          <cell r="L1418">
            <v>0</v>
          </cell>
          <cell r="M1418">
            <v>0</v>
          </cell>
          <cell r="N1418">
            <v>0</v>
          </cell>
          <cell r="O1418">
            <v>0</v>
          </cell>
        </row>
        <row r="1419">
          <cell r="D1419" t="str">
            <v>10800221102005583</v>
          </cell>
          <cell r="E1419" t="str">
            <v>校级新媒体时代下大学生红色教育体系的研究</v>
          </cell>
          <cell r="F1419" t="str">
            <v>左涛</v>
          </cell>
          <cell r="G1419" t="str">
            <v>2020017</v>
          </cell>
          <cell r="H1419">
            <v>0</v>
          </cell>
          <cell r="I1419">
            <v>0</v>
          </cell>
          <cell r="J1419">
            <v>0</v>
          </cell>
          <cell r="K1419">
            <v>0</v>
          </cell>
          <cell r="L1419">
            <v>0</v>
          </cell>
          <cell r="M1419">
            <v>0</v>
          </cell>
          <cell r="N1419">
            <v>0</v>
          </cell>
          <cell r="O1419">
            <v>0</v>
          </cell>
        </row>
        <row r="1420">
          <cell r="D1420" t="str">
            <v>10800221102005584</v>
          </cell>
          <cell r="E1420" t="str">
            <v>校级传承莞邑体育精神、弘扬篮球文化——东</v>
          </cell>
          <cell r="F1420" t="str">
            <v>范鹏</v>
          </cell>
          <cell r="G1420" t="str">
            <v>2019029</v>
          </cell>
          <cell r="H1420">
            <v>0</v>
          </cell>
          <cell r="I1420">
            <v>0</v>
          </cell>
          <cell r="J1420">
            <v>0</v>
          </cell>
          <cell r="K1420">
            <v>0</v>
          </cell>
          <cell r="L1420">
            <v>0</v>
          </cell>
          <cell r="M1420">
            <v>0</v>
          </cell>
          <cell r="N1420">
            <v>0</v>
          </cell>
          <cell r="O1420">
            <v>0</v>
          </cell>
        </row>
        <row r="1421">
          <cell r="D1421" t="str">
            <v>10800221102005585</v>
          </cell>
          <cell r="E1421" t="str">
            <v>省级“老漂族”语言使用与社会适应的研究</v>
          </cell>
          <cell r="F1421" t="str">
            <v>张斌华</v>
          </cell>
          <cell r="G1421" t="str">
            <v>2006047</v>
          </cell>
          <cell r="H1421">
            <v>0</v>
          </cell>
          <cell r="I1421">
            <v>0</v>
          </cell>
          <cell r="J1421">
            <v>0</v>
          </cell>
          <cell r="K1421">
            <v>0</v>
          </cell>
          <cell r="L1421">
            <v>0</v>
          </cell>
          <cell r="M1421">
            <v>0</v>
          </cell>
          <cell r="N1421">
            <v>0</v>
          </cell>
          <cell r="O1421">
            <v>0</v>
          </cell>
        </row>
        <row r="1422">
          <cell r="D1422" t="str">
            <v>10800221102005586</v>
          </cell>
          <cell r="E1422" t="str">
            <v>省级“五千公里甜蜜”南疆农产品线上销售平</v>
          </cell>
          <cell r="F1422" t="str">
            <v>郑路</v>
          </cell>
          <cell r="G1422" t="str">
            <v>2019001</v>
          </cell>
          <cell r="H1422">
            <v>0</v>
          </cell>
          <cell r="I1422">
            <v>0</v>
          </cell>
          <cell r="J1422">
            <v>0</v>
          </cell>
          <cell r="K1422">
            <v>0</v>
          </cell>
          <cell r="L1422">
            <v>0</v>
          </cell>
          <cell r="M1422">
            <v>0</v>
          </cell>
          <cell r="N1422">
            <v>0</v>
          </cell>
          <cell r="O1422">
            <v>0</v>
          </cell>
        </row>
        <row r="1423">
          <cell r="D1423" t="str">
            <v>10800221102005587</v>
          </cell>
          <cell r="E1423" t="str">
            <v>校级快时代下人们的“暴露”情绪与“窥探”</v>
          </cell>
          <cell r="F1423" t="str">
            <v>余嘉</v>
          </cell>
          <cell r="G1423" t="str">
            <v>2017150</v>
          </cell>
          <cell r="H1423">
            <v>0</v>
          </cell>
          <cell r="I1423">
            <v>0</v>
          </cell>
          <cell r="J1423">
            <v>0</v>
          </cell>
          <cell r="K1423">
            <v>0</v>
          </cell>
          <cell r="L1423">
            <v>0</v>
          </cell>
          <cell r="M1423">
            <v>0</v>
          </cell>
          <cell r="N1423">
            <v>0</v>
          </cell>
          <cell r="O1423">
            <v>0</v>
          </cell>
        </row>
        <row r="1424">
          <cell r="D1424" t="str">
            <v>10800221102005588</v>
          </cell>
          <cell r="E1424" t="str">
            <v>省级中国传统服饰文化的可视化呈现——以汉</v>
          </cell>
          <cell r="F1424" t="str">
            <v>王芹</v>
          </cell>
          <cell r="G1424" t="str">
            <v>2012002</v>
          </cell>
          <cell r="H1424">
            <v>0</v>
          </cell>
          <cell r="I1424">
            <v>0</v>
          </cell>
          <cell r="J1424">
            <v>0</v>
          </cell>
          <cell r="K1424">
            <v>0</v>
          </cell>
          <cell r="L1424">
            <v>0</v>
          </cell>
          <cell r="M1424">
            <v>0</v>
          </cell>
          <cell r="N1424">
            <v>0</v>
          </cell>
          <cell r="O1424">
            <v>0</v>
          </cell>
        </row>
        <row r="1425">
          <cell r="D1425" t="str">
            <v>10800221102005589</v>
          </cell>
          <cell r="E1425" t="str">
            <v>校级互动式影视制作</v>
          </cell>
          <cell r="F1425" t="str">
            <v>刘家昌</v>
          </cell>
          <cell r="G1425" t="str">
            <v>2005072</v>
          </cell>
          <cell r="H1425">
            <v>0</v>
          </cell>
          <cell r="I1425">
            <v>0</v>
          </cell>
          <cell r="J1425">
            <v>0</v>
          </cell>
          <cell r="K1425">
            <v>0</v>
          </cell>
          <cell r="L1425">
            <v>0</v>
          </cell>
          <cell r="M1425">
            <v>0</v>
          </cell>
          <cell r="N1425">
            <v>0</v>
          </cell>
          <cell r="O1425">
            <v>0</v>
          </cell>
        </row>
        <row r="1426">
          <cell r="D1426" t="str">
            <v>10800221102005590</v>
          </cell>
          <cell r="E1426" t="str">
            <v>校级红色文创——针对青年打造个性化红色教</v>
          </cell>
          <cell r="F1426" t="str">
            <v>陈锐聪</v>
          </cell>
          <cell r="G1426" t="str">
            <v>2013012</v>
          </cell>
          <cell r="H1426">
            <v>0</v>
          </cell>
          <cell r="I1426">
            <v>0</v>
          </cell>
          <cell r="J1426">
            <v>0</v>
          </cell>
          <cell r="K1426">
            <v>0</v>
          </cell>
          <cell r="L1426">
            <v>0</v>
          </cell>
          <cell r="M1426">
            <v>0</v>
          </cell>
          <cell r="N1426">
            <v>0</v>
          </cell>
          <cell r="O1426">
            <v>0</v>
          </cell>
        </row>
        <row r="1427">
          <cell r="D1427" t="str">
            <v>10800221102005591</v>
          </cell>
          <cell r="E1427" t="str">
            <v>校级我校文科大类培养中学生管理与分流的实</v>
          </cell>
          <cell r="F1427" t="str">
            <v>阎江</v>
          </cell>
          <cell r="G1427" t="str">
            <v>1999007</v>
          </cell>
          <cell r="H1427">
            <v>0</v>
          </cell>
          <cell r="I1427">
            <v>0</v>
          </cell>
          <cell r="J1427">
            <v>0</v>
          </cell>
          <cell r="K1427">
            <v>0</v>
          </cell>
          <cell r="L1427">
            <v>0</v>
          </cell>
          <cell r="M1427">
            <v>0</v>
          </cell>
          <cell r="N1427">
            <v>0</v>
          </cell>
          <cell r="O1427">
            <v>0</v>
          </cell>
        </row>
        <row r="1428">
          <cell r="D1428" t="str">
            <v>10800221102005592</v>
          </cell>
          <cell r="E1428" t="str">
            <v>校级花花世界——打造新型花店</v>
          </cell>
          <cell r="F1428" t="str">
            <v>刘家昌</v>
          </cell>
          <cell r="G1428" t="str">
            <v>2005072</v>
          </cell>
          <cell r="H1428">
            <v>0</v>
          </cell>
          <cell r="I1428">
            <v>0</v>
          </cell>
          <cell r="J1428">
            <v>0</v>
          </cell>
          <cell r="K1428">
            <v>0</v>
          </cell>
          <cell r="L1428">
            <v>0</v>
          </cell>
          <cell r="M1428">
            <v>0</v>
          </cell>
          <cell r="N1428">
            <v>0</v>
          </cell>
          <cell r="O1428">
            <v>0</v>
          </cell>
        </row>
        <row r="1429">
          <cell r="D1429" t="str">
            <v>10800221102005593</v>
          </cell>
          <cell r="E1429" t="str">
            <v>校级东莞城市形象研究----从都市传说背</v>
          </cell>
          <cell r="F1429" t="str">
            <v>李绍群</v>
          </cell>
          <cell r="G1429" t="str">
            <v>2005050</v>
          </cell>
          <cell r="H1429">
            <v>0</v>
          </cell>
          <cell r="I1429">
            <v>0</v>
          </cell>
          <cell r="J1429">
            <v>0</v>
          </cell>
          <cell r="K1429">
            <v>0</v>
          </cell>
          <cell r="L1429">
            <v>0</v>
          </cell>
          <cell r="M1429">
            <v>0</v>
          </cell>
          <cell r="N1429">
            <v>0</v>
          </cell>
          <cell r="O1429">
            <v>0</v>
          </cell>
        </row>
        <row r="1430">
          <cell r="D1430" t="str">
            <v>10800221102005594</v>
          </cell>
          <cell r="E1430" t="str">
            <v>校级探究东莞市黑胶市场回暖趋势</v>
          </cell>
          <cell r="F1430" t="str">
            <v>袁宏舟</v>
          </cell>
          <cell r="G1430" t="str">
            <v>2018116</v>
          </cell>
          <cell r="H1430">
            <v>0</v>
          </cell>
          <cell r="I1430">
            <v>0</v>
          </cell>
          <cell r="J1430">
            <v>0</v>
          </cell>
          <cell r="K1430">
            <v>0</v>
          </cell>
          <cell r="L1430">
            <v>0</v>
          </cell>
          <cell r="M1430">
            <v>0</v>
          </cell>
          <cell r="N1430">
            <v>0</v>
          </cell>
          <cell r="O1430">
            <v>0</v>
          </cell>
        </row>
        <row r="1431">
          <cell r="D1431" t="str">
            <v>10800221102005595</v>
          </cell>
          <cell r="E1431" t="str">
            <v>校级东莞古村落的现状与发展 ——以茶山镇</v>
          </cell>
          <cell r="F1431" t="str">
            <v>冯丽霞</v>
          </cell>
          <cell r="G1431" t="str">
            <v>2003037</v>
          </cell>
          <cell r="H1431">
            <v>0</v>
          </cell>
          <cell r="I1431">
            <v>0</v>
          </cell>
          <cell r="J1431">
            <v>0</v>
          </cell>
          <cell r="K1431">
            <v>0</v>
          </cell>
          <cell r="L1431">
            <v>0</v>
          </cell>
          <cell r="M1431">
            <v>0</v>
          </cell>
          <cell r="N1431">
            <v>0</v>
          </cell>
          <cell r="O1431">
            <v>0</v>
          </cell>
        </row>
        <row r="1432">
          <cell r="D1432" t="str">
            <v>10800221102005596</v>
          </cell>
          <cell r="E1432" t="str">
            <v>校级基于文学与传媒学院的文创产品设计与开</v>
          </cell>
          <cell r="F1432" t="str">
            <v>吴寒柳</v>
          </cell>
          <cell r="G1432" t="str">
            <v>2013030</v>
          </cell>
          <cell r="H1432">
            <v>0</v>
          </cell>
          <cell r="I1432">
            <v>0</v>
          </cell>
          <cell r="J1432">
            <v>0</v>
          </cell>
          <cell r="K1432">
            <v>0</v>
          </cell>
          <cell r="L1432">
            <v>0</v>
          </cell>
          <cell r="M1432">
            <v>0</v>
          </cell>
          <cell r="N1432">
            <v>0</v>
          </cell>
          <cell r="O1432">
            <v>0</v>
          </cell>
        </row>
        <row r="1433">
          <cell r="D1433" t="str">
            <v>10800221102005597</v>
          </cell>
          <cell r="E1433" t="str">
            <v>校级烛影暗香——定制香薰</v>
          </cell>
          <cell r="F1433" t="str">
            <v>陈锐聪</v>
          </cell>
          <cell r="G1433" t="str">
            <v>2013012</v>
          </cell>
          <cell r="H1433">
            <v>0</v>
          </cell>
          <cell r="I1433">
            <v>0</v>
          </cell>
          <cell r="J1433">
            <v>0</v>
          </cell>
          <cell r="K1433">
            <v>0</v>
          </cell>
          <cell r="L1433">
            <v>0</v>
          </cell>
          <cell r="M1433">
            <v>0</v>
          </cell>
          <cell r="N1433">
            <v>0</v>
          </cell>
          <cell r="O1433">
            <v>0</v>
          </cell>
        </row>
        <row r="1434">
          <cell r="D1434" t="str">
            <v>10800221102005598</v>
          </cell>
          <cell r="E1434" t="str">
            <v>校级探寻以邓小平故里为代表的 乡村红色旅</v>
          </cell>
          <cell r="F1434" t="str">
            <v>朱文惠</v>
          </cell>
          <cell r="G1434" t="str">
            <v>2015005</v>
          </cell>
          <cell r="H1434">
            <v>0</v>
          </cell>
          <cell r="I1434">
            <v>0</v>
          </cell>
          <cell r="J1434">
            <v>0</v>
          </cell>
          <cell r="K1434">
            <v>0</v>
          </cell>
          <cell r="L1434">
            <v>0</v>
          </cell>
          <cell r="M1434">
            <v>0</v>
          </cell>
          <cell r="N1434">
            <v>0</v>
          </cell>
          <cell r="O1434">
            <v>0</v>
          </cell>
        </row>
        <row r="1435">
          <cell r="D1435" t="str">
            <v>10800221102005599</v>
          </cell>
          <cell r="E1435" t="str">
            <v>国家级东莞美丽乡村示范建设与民俗文化活化</v>
          </cell>
          <cell r="F1435" t="str">
            <v>阎江</v>
          </cell>
          <cell r="G1435" t="str">
            <v>1999007</v>
          </cell>
          <cell r="H1435">
            <v>0</v>
          </cell>
          <cell r="I1435">
            <v>0</v>
          </cell>
          <cell r="J1435">
            <v>0</v>
          </cell>
          <cell r="K1435">
            <v>0</v>
          </cell>
          <cell r="L1435">
            <v>0</v>
          </cell>
          <cell r="M1435">
            <v>0</v>
          </cell>
          <cell r="N1435">
            <v>0</v>
          </cell>
          <cell r="O1435">
            <v>0</v>
          </cell>
        </row>
        <row r="1436">
          <cell r="D1436" t="str">
            <v>10800221102005600</v>
          </cell>
          <cell r="E1436" t="str">
            <v>校级团体沙盘游戏治疗对缓解大学生心理压力</v>
          </cell>
          <cell r="F1436" t="str">
            <v>杨瀚博</v>
          </cell>
          <cell r="G1436" t="str">
            <v>2020072</v>
          </cell>
          <cell r="H1436">
            <v>0</v>
          </cell>
          <cell r="I1436">
            <v>0</v>
          </cell>
          <cell r="J1436">
            <v>0</v>
          </cell>
          <cell r="K1436">
            <v>0</v>
          </cell>
          <cell r="L1436">
            <v>0</v>
          </cell>
          <cell r="M1436">
            <v>0</v>
          </cell>
          <cell r="N1436">
            <v>0</v>
          </cell>
          <cell r="O1436">
            <v>0</v>
          </cell>
        </row>
        <row r="1437">
          <cell r="D1437" t="str">
            <v>10800221102005601</v>
          </cell>
          <cell r="E1437" t="str">
            <v>校级工会社会工作实践模式研究：以东莞为例</v>
          </cell>
          <cell r="F1437" t="str">
            <v>王海洋</v>
          </cell>
          <cell r="G1437" t="str">
            <v>2020031</v>
          </cell>
          <cell r="H1437">
            <v>0</v>
          </cell>
          <cell r="I1437">
            <v>0</v>
          </cell>
          <cell r="J1437">
            <v>0</v>
          </cell>
          <cell r="K1437">
            <v>0</v>
          </cell>
          <cell r="L1437">
            <v>0</v>
          </cell>
          <cell r="M1437">
            <v>0</v>
          </cell>
          <cell r="N1437">
            <v>0</v>
          </cell>
          <cell r="O1437">
            <v>0</v>
          </cell>
        </row>
        <row r="1438">
          <cell r="D1438" t="str">
            <v>10800221102005602</v>
          </cell>
          <cell r="E1438" t="str">
            <v>国家级老年人的智慧居家养老服务获得感研究</v>
          </cell>
          <cell r="F1438" t="str">
            <v>黄俊辉</v>
          </cell>
          <cell r="G1438" t="str">
            <v>2016037</v>
          </cell>
          <cell r="H1438">
            <v>0</v>
          </cell>
          <cell r="I1438">
            <v>0</v>
          </cell>
          <cell r="J1438">
            <v>0</v>
          </cell>
          <cell r="K1438">
            <v>0</v>
          </cell>
          <cell r="L1438">
            <v>0</v>
          </cell>
          <cell r="M1438">
            <v>0</v>
          </cell>
          <cell r="N1438">
            <v>0</v>
          </cell>
          <cell r="O1438">
            <v>0</v>
          </cell>
        </row>
        <row r="1439">
          <cell r="D1439" t="str">
            <v>10800221102005603</v>
          </cell>
          <cell r="E1439" t="str">
            <v>校级东莞“以爱为盟”创益支持计划调研报告</v>
          </cell>
          <cell r="F1439" t="str">
            <v>张子庄</v>
          </cell>
          <cell r="G1439" t="str">
            <v>2018110</v>
          </cell>
          <cell r="H1439">
            <v>0</v>
          </cell>
          <cell r="I1439">
            <v>0</v>
          </cell>
          <cell r="J1439">
            <v>0</v>
          </cell>
          <cell r="K1439">
            <v>0</v>
          </cell>
          <cell r="L1439">
            <v>0</v>
          </cell>
          <cell r="M1439">
            <v>0</v>
          </cell>
          <cell r="N1439">
            <v>0</v>
          </cell>
          <cell r="O1439">
            <v>0</v>
          </cell>
        </row>
        <row r="1440">
          <cell r="D1440" t="str">
            <v>10800221102005604</v>
          </cell>
          <cell r="E1440" t="str">
            <v>校级知识产权制度对东莞家具制造业转型升级</v>
          </cell>
          <cell r="F1440" t="str">
            <v>张建超</v>
          </cell>
          <cell r="G1440" t="str">
            <v>2007056</v>
          </cell>
          <cell r="H1440">
            <v>0</v>
          </cell>
          <cell r="I1440">
            <v>0</v>
          </cell>
          <cell r="J1440">
            <v>0</v>
          </cell>
          <cell r="K1440">
            <v>0</v>
          </cell>
          <cell r="L1440">
            <v>0</v>
          </cell>
          <cell r="M1440">
            <v>0</v>
          </cell>
          <cell r="N1440">
            <v>0</v>
          </cell>
          <cell r="O1440">
            <v>0</v>
          </cell>
        </row>
        <row r="1441">
          <cell r="D1441" t="str">
            <v>10800221102005605</v>
          </cell>
          <cell r="E1441" t="str">
            <v>校级东莞石龙镇新时代文明实践调查报告</v>
          </cell>
          <cell r="F1441" t="str">
            <v>蔡贵峰</v>
          </cell>
          <cell r="G1441" t="str">
            <v>2009030</v>
          </cell>
          <cell r="H1441">
            <v>0</v>
          </cell>
          <cell r="I1441">
            <v>0</v>
          </cell>
          <cell r="J1441">
            <v>0</v>
          </cell>
          <cell r="K1441">
            <v>0</v>
          </cell>
          <cell r="L1441">
            <v>0</v>
          </cell>
          <cell r="M1441">
            <v>0</v>
          </cell>
          <cell r="N1441">
            <v>0</v>
          </cell>
          <cell r="O1441">
            <v>0</v>
          </cell>
        </row>
        <row r="1442">
          <cell r="D1442" t="str">
            <v>10800221102005606</v>
          </cell>
          <cell r="E1442" t="str">
            <v>校级“美丽乡村 与法同行”公益普法志愿服</v>
          </cell>
          <cell r="F1442" t="str">
            <v>胡庆乐</v>
          </cell>
          <cell r="G1442" t="str">
            <v>2018279</v>
          </cell>
          <cell r="H1442">
            <v>0</v>
          </cell>
          <cell r="I1442">
            <v>0</v>
          </cell>
          <cell r="J1442">
            <v>0</v>
          </cell>
          <cell r="K1442">
            <v>0</v>
          </cell>
          <cell r="L1442">
            <v>0</v>
          </cell>
          <cell r="M1442">
            <v>0</v>
          </cell>
          <cell r="N1442">
            <v>0</v>
          </cell>
          <cell r="O1442">
            <v>0</v>
          </cell>
        </row>
        <row r="1443">
          <cell r="D1443" t="str">
            <v>10800221102005607</v>
          </cell>
          <cell r="E1443" t="str">
            <v>校级嵌入式理论视角下东莞老年人居家适老化</v>
          </cell>
          <cell r="F1443" t="str">
            <v>朱晓红</v>
          </cell>
          <cell r="G1443" t="str">
            <v>2007002</v>
          </cell>
          <cell r="H1443">
            <v>0</v>
          </cell>
          <cell r="I1443">
            <v>0</v>
          </cell>
          <cell r="J1443">
            <v>0</v>
          </cell>
          <cell r="K1443">
            <v>0</v>
          </cell>
          <cell r="L1443">
            <v>0</v>
          </cell>
          <cell r="M1443">
            <v>0</v>
          </cell>
          <cell r="N1443">
            <v>0</v>
          </cell>
          <cell r="O1443">
            <v>0</v>
          </cell>
        </row>
        <row r="1444">
          <cell r="D1444" t="str">
            <v>10800221102005608</v>
          </cell>
          <cell r="E1444" t="str">
            <v>校级东莞石龙镇兴龙社区楼栋善治模式调研</v>
          </cell>
          <cell r="F1444" t="str">
            <v>朱晓红</v>
          </cell>
          <cell r="G1444" t="str">
            <v>2007002</v>
          </cell>
          <cell r="H1444">
            <v>0</v>
          </cell>
          <cell r="I1444">
            <v>0</v>
          </cell>
          <cell r="J1444">
            <v>0</v>
          </cell>
          <cell r="K1444">
            <v>0</v>
          </cell>
          <cell r="L1444">
            <v>0</v>
          </cell>
          <cell r="M1444">
            <v>0</v>
          </cell>
          <cell r="N1444">
            <v>0</v>
          </cell>
          <cell r="O1444">
            <v>0</v>
          </cell>
        </row>
        <row r="1445">
          <cell r="D1445" t="str">
            <v>10800221102005609</v>
          </cell>
          <cell r="E1445" t="str">
            <v>校级地方立法视域下营商环境优化的路径研究</v>
          </cell>
          <cell r="F1445" t="str">
            <v>龚红兵</v>
          </cell>
          <cell r="G1445" t="str">
            <v>2007054</v>
          </cell>
          <cell r="H1445">
            <v>0</v>
          </cell>
          <cell r="I1445">
            <v>0</v>
          </cell>
          <cell r="J1445">
            <v>0</v>
          </cell>
          <cell r="K1445">
            <v>0</v>
          </cell>
          <cell r="L1445">
            <v>0</v>
          </cell>
          <cell r="M1445">
            <v>0</v>
          </cell>
          <cell r="N1445">
            <v>0</v>
          </cell>
          <cell r="O1445">
            <v>0</v>
          </cell>
        </row>
        <row r="1446">
          <cell r="D1446" t="str">
            <v>10800221102005610</v>
          </cell>
          <cell r="E1446" t="str">
            <v>校级“筑爱星家，与星同行”——关爱自闭症</v>
          </cell>
          <cell r="F1446" t="str">
            <v>张子庄</v>
          </cell>
          <cell r="G1446" t="str">
            <v>2018110</v>
          </cell>
          <cell r="H1446">
            <v>0</v>
          </cell>
          <cell r="I1446">
            <v>0</v>
          </cell>
          <cell r="J1446">
            <v>0</v>
          </cell>
          <cell r="K1446">
            <v>0</v>
          </cell>
          <cell r="L1446">
            <v>0</v>
          </cell>
          <cell r="M1446">
            <v>0</v>
          </cell>
          <cell r="N1446">
            <v>0</v>
          </cell>
          <cell r="O1446">
            <v>0</v>
          </cell>
        </row>
        <row r="1447">
          <cell r="D1447" t="str">
            <v>10800221102005611</v>
          </cell>
          <cell r="E1447" t="str">
            <v>校级东莞市城市更新过程中村民拆迁意愿调查</v>
          </cell>
          <cell r="F1447" t="str">
            <v>魏红征</v>
          </cell>
          <cell r="G1447" t="str">
            <v>2004060</v>
          </cell>
          <cell r="H1447">
            <v>0</v>
          </cell>
          <cell r="I1447">
            <v>0</v>
          </cell>
          <cell r="J1447">
            <v>0</v>
          </cell>
          <cell r="K1447">
            <v>0</v>
          </cell>
          <cell r="L1447">
            <v>0</v>
          </cell>
          <cell r="M1447">
            <v>0</v>
          </cell>
          <cell r="N1447">
            <v>0</v>
          </cell>
          <cell r="O1447">
            <v>0</v>
          </cell>
        </row>
        <row r="1448">
          <cell r="D1448" t="str">
            <v>10800221102005612</v>
          </cell>
          <cell r="E1448" t="str">
            <v>校级粤港澳大湾区“营商环境高地”建设目标</v>
          </cell>
          <cell r="F1448" t="str">
            <v>张建超</v>
          </cell>
          <cell r="G1448" t="str">
            <v>2007056</v>
          </cell>
          <cell r="H1448">
            <v>0</v>
          </cell>
          <cell r="I1448">
            <v>0</v>
          </cell>
          <cell r="J1448">
            <v>0</v>
          </cell>
          <cell r="K1448">
            <v>0</v>
          </cell>
          <cell r="L1448">
            <v>0</v>
          </cell>
          <cell r="M1448">
            <v>0</v>
          </cell>
          <cell r="N1448">
            <v>0</v>
          </cell>
          <cell r="O1448">
            <v>0</v>
          </cell>
        </row>
        <row r="1449">
          <cell r="D1449" t="str">
            <v>10800221102005613</v>
          </cell>
          <cell r="E1449" t="str">
            <v>省级东莞市创业营商环境现状调查研究</v>
          </cell>
          <cell r="F1449" t="str">
            <v>魏红征</v>
          </cell>
          <cell r="G1449" t="str">
            <v>2004060</v>
          </cell>
          <cell r="H1449">
            <v>0</v>
          </cell>
          <cell r="I1449">
            <v>0</v>
          </cell>
          <cell r="J1449">
            <v>0</v>
          </cell>
          <cell r="K1449">
            <v>0</v>
          </cell>
          <cell r="L1449">
            <v>0</v>
          </cell>
          <cell r="M1449">
            <v>0</v>
          </cell>
          <cell r="N1449">
            <v>0</v>
          </cell>
          <cell r="O1449">
            <v>0</v>
          </cell>
        </row>
        <row r="1450">
          <cell r="D1450" t="str">
            <v>10800221102005614</v>
          </cell>
          <cell r="E1450" t="str">
            <v>省级村级工业园改造困境与路径探索 ——以</v>
          </cell>
          <cell r="F1450" t="str">
            <v>钟丽华</v>
          </cell>
          <cell r="G1450" t="str">
            <v>2009031</v>
          </cell>
          <cell r="H1450">
            <v>0</v>
          </cell>
          <cell r="I1450">
            <v>0</v>
          </cell>
          <cell r="J1450">
            <v>0</v>
          </cell>
          <cell r="K1450">
            <v>0</v>
          </cell>
          <cell r="L1450">
            <v>0</v>
          </cell>
          <cell r="M1450">
            <v>0</v>
          </cell>
          <cell r="N1450">
            <v>0</v>
          </cell>
          <cell r="O1450">
            <v>0</v>
          </cell>
        </row>
        <row r="1451">
          <cell r="D1451" t="str">
            <v>10800221102005615</v>
          </cell>
          <cell r="E1451" t="str">
            <v>校级东莞慈善公益力量参与社区养老服务研究</v>
          </cell>
          <cell r="F1451" t="str">
            <v>杨瀚博</v>
          </cell>
          <cell r="G1451" t="str">
            <v>2020072</v>
          </cell>
          <cell r="H1451">
            <v>0</v>
          </cell>
          <cell r="I1451">
            <v>0</v>
          </cell>
          <cell r="J1451">
            <v>0</v>
          </cell>
          <cell r="K1451">
            <v>0</v>
          </cell>
          <cell r="L1451">
            <v>0</v>
          </cell>
          <cell r="M1451">
            <v>0</v>
          </cell>
          <cell r="N1451">
            <v>0</v>
          </cell>
          <cell r="O1451">
            <v>0</v>
          </cell>
        </row>
        <row r="1452">
          <cell r="D1452" t="str">
            <v>10800221102005616</v>
          </cell>
          <cell r="E1452" t="str">
            <v>省级多元治理视阀下知识产权解纷路径探索—</v>
          </cell>
          <cell r="F1452" t="str">
            <v>龚红兵</v>
          </cell>
          <cell r="G1452" t="str">
            <v>2007054</v>
          </cell>
          <cell r="H1452">
            <v>0</v>
          </cell>
          <cell r="I1452">
            <v>0</v>
          </cell>
          <cell r="J1452">
            <v>0</v>
          </cell>
          <cell r="K1452">
            <v>0</v>
          </cell>
          <cell r="L1452">
            <v>0</v>
          </cell>
          <cell r="M1452">
            <v>0</v>
          </cell>
          <cell r="N1452">
            <v>0</v>
          </cell>
          <cell r="O1452">
            <v>0</v>
          </cell>
        </row>
        <row r="1453">
          <cell r="D1453" t="str">
            <v>10800221102005617</v>
          </cell>
          <cell r="E1453" t="str">
            <v>校级优化外向型企业营商法治环境的实践探索</v>
          </cell>
          <cell r="F1453" t="str">
            <v>罗兆婧</v>
          </cell>
          <cell r="G1453" t="str">
            <v>2012029</v>
          </cell>
          <cell r="H1453">
            <v>0</v>
          </cell>
          <cell r="I1453">
            <v>0</v>
          </cell>
          <cell r="J1453">
            <v>0</v>
          </cell>
          <cell r="K1453">
            <v>0</v>
          </cell>
          <cell r="L1453">
            <v>0</v>
          </cell>
          <cell r="M1453">
            <v>0</v>
          </cell>
          <cell r="N1453">
            <v>0</v>
          </cell>
          <cell r="O1453">
            <v>0</v>
          </cell>
        </row>
        <row r="1454">
          <cell r="D1454" t="str">
            <v>10800221102005618</v>
          </cell>
          <cell r="E1454" t="str">
            <v>校级粤港澳大湾区国际仲裁中心建设路径探索</v>
          </cell>
          <cell r="F1454" t="str">
            <v>吉海荣</v>
          </cell>
          <cell r="G1454" t="str">
            <v>2011034</v>
          </cell>
          <cell r="H1454">
            <v>0</v>
          </cell>
          <cell r="I1454">
            <v>0</v>
          </cell>
          <cell r="J1454">
            <v>0</v>
          </cell>
          <cell r="K1454">
            <v>0</v>
          </cell>
          <cell r="L1454">
            <v>0</v>
          </cell>
          <cell r="M1454">
            <v>0</v>
          </cell>
          <cell r="N1454">
            <v>0</v>
          </cell>
          <cell r="O1454">
            <v>0</v>
          </cell>
        </row>
        <row r="1455">
          <cell r="D1455" t="str">
            <v>10800221102005619</v>
          </cell>
          <cell r="E1455" t="str">
            <v>校级东莞南城街道居家养老服务调研</v>
          </cell>
          <cell r="F1455" t="str">
            <v>李璐璐</v>
          </cell>
          <cell r="G1455" t="str">
            <v>2009005</v>
          </cell>
          <cell r="H1455">
            <v>0</v>
          </cell>
          <cell r="I1455">
            <v>0</v>
          </cell>
          <cell r="J1455">
            <v>0</v>
          </cell>
          <cell r="K1455">
            <v>0</v>
          </cell>
          <cell r="L1455">
            <v>0</v>
          </cell>
          <cell r="M1455">
            <v>0</v>
          </cell>
          <cell r="N1455">
            <v>0</v>
          </cell>
          <cell r="O1455">
            <v>0</v>
          </cell>
        </row>
        <row r="1456">
          <cell r="D1456" t="str">
            <v>10800221102005620</v>
          </cell>
          <cell r="E1456" t="str">
            <v>校级王育竹院士科学思维经验线上推广案例设</v>
          </cell>
          <cell r="F1456" t="str">
            <v>李梦露</v>
          </cell>
          <cell r="G1456" t="str">
            <v>20180401</v>
          </cell>
          <cell r="H1456">
            <v>0</v>
          </cell>
          <cell r="I1456">
            <v>0</v>
          </cell>
          <cell r="J1456">
            <v>0</v>
          </cell>
          <cell r="K1456">
            <v>0</v>
          </cell>
          <cell r="L1456">
            <v>0</v>
          </cell>
          <cell r="M1456">
            <v>0</v>
          </cell>
          <cell r="N1456">
            <v>0</v>
          </cell>
          <cell r="O1456">
            <v>0</v>
          </cell>
        </row>
        <row r="1457">
          <cell r="D1457" t="str">
            <v>10800221102005621</v>
          </cell>
          <cell r="E1457" t="str">
            <v>省级东莞非物质文化遗产歌舞课程开发</v>
          </cell>
          <cell r="F1457" t="str">
            <v>姚佩婵</v>
          </cell>
          <cell r="G1457" t="str">
            <v>2009039</v>
          </cell>
          <cell r="H1457">
            <v>0</v>
          </cell>
          <cell r="I1457">
            <v>0</v>
          </cell>
          <cell r="J1457">
            <v>0</v>
          </cell>
          <cell r="K1457">
            <v>0</v>
          </cell>
          <cell r="L1457">
            <v>0</v>
          </cell>
          <cell r="M1457">
            <v>0</v>
          </cell>
          <cell r="N1457">
            <v>0</v>
          </cell>
          <cell r="O1457">
            <v>0</v>
          </cell>
        </row>
        <row r="1458">
          <cell r="D1458" t="str">
            <v>10800221102005622</v>
          </cell>
          <cell r="E1458" t="str">
            <v>国家级绘乐园—儿童行为养成计划</v>
          </cell>
          <cell r="F1458" t="str">
            <v>张锐</v>
          </cell>
          <cell r="G1458" t="str">
            <v>2010006</v>
          </cell>
          <cell r="H1458">
            <v>0</v>
          </cell>
          <cell r="I1458">
            <v>0</v>
          </cell>
          <cell r="J1458">
            <v>0</v>
          </cell>
          <cell r="K1458">
            <v>0</v>
          </cell>
          <cell r="L1458">
            <v>0</v>
          </cell>
          <cell r="M1458">
            <v>0</v>
          </cell>
          <cell r="N1458">
            <v>0</v>
          </cell>
          <cell r="O1458">
            <v>0</v>
          </cell>
        </row>
        <row r="1459">
          <cell r="D1459" t="str">
            <v>10800221102005623</v>
          </cell>
          <cell r="E1459" t="str">
            <v>校级名师面对面--您身边的班级管理专家</v>
          </cell>
          <cell r="F1459" t="str">
            <v>张锐</v>
          </cell>
          <cell r="G1459" t="str">
            <v>2010006</v>
          </cell>
          <cell r="H1459">
            <v>0</v>
          </cell>
          <cell r="I1459">
            <v>0</v>
          </cell>
          <cell r="J1459">
            <v>0</v>
          </cell>
          <cell r="K1459">
            <v>0</v>
          </cell>
          <cell r="L1459">
            <v>0</v>
          </cell>
          <cell r="M1459">
            <v>0</v>
          </cell>
          <cell r="N1459">
            <v>0</v>
          </cell>
          <cell r="O1459">
            <v>0</v>
          </cell>
        </row>
        <row r="1460">
          <cell r="D1460" t="str">
            <v>10800221102005624</v>
          </cell>
          <cell r="E1460" t="str">
            <v>校级广府春节饮食文化调查研究</v>
          </cell>
          <cell r="F1460" t="str">
            <v>江文</v>
          </cell>
          <cell r="G1460" t="str">
            <v>2004051</v>
          </cell>
          <cell r="H1460">
            <v>0</v>
          </cell>
          <cell r="I1460">
            <v>0</v>
          </cell>
          <cell r="J1460">
            <v>0</v>
          </cell>
          <cell r="K1460">
            <v>0</v>
          </cell>
          <cell r="L1460">
            <v>0</v>
          </cell>
          <cell r="M1460">
            <v>0</v>
          </cell>
          <cell r="N1460">
            <v>0</v>
          </cell>
          <cell r="O1460">
            <v>0</v>
          </cell>
        </row>
        <row r="1461">
          <cell r="D1461" t="str">
            <v>10800221102005625</v>
          </cell>
          <cell r="E1461" t="str">
            <v>校级台胞台属在东莞生活情况调研</v>
          </cell>
          <cell r="F1461" t="str">
            <v>刘蕾</v>
          </cell>
          <cell r="G1461" t="str">
            <v>2004047</v>
          </cell>
          <cell r="H1461">
            <v>0</v>
          </cell>
          <cell r="I1461">
            <v>0</v>
          </cell>
          <cell r="J1461">
            <v>0</v>
          </cell>
          <cell r="K1461">
            <v>0</v>
          </cell>
          <cell r="L1461">
            <v>0</v>
          </cell>
          <cell r="M1461">
            <v>0</v>
          </cell>
          <cell r="N1461">
            <v>0</v>
          </cell>
          <cell r="O1461">
            <v>0</v>
          </cell>
        </row>
        <row r="1462">
          <cell r="D1462" t="str">
            <v>10800221102005626</v>
          </cell>
          <cell r="E1462" t="str">
            <v>省级广东省东莞市中小学的校园文化建设</v>
          </cell>
          <cell r="F1462" t="str">
            <v>况小雪</v>
          </cell>
          <cell r="G1462" t="str">
            <v>2017057</v>
          </cell>
          <cell r="H1462">
            <v>0</v>
          </cell>
          <cell r="I1462">
            <v>0</v>
          </cell>
          <cell r="J1462">
            <v>0</v>
          </cell>
          <cell r="K1462">
            <v>0</v>
          </cell>
          <cell r="L1462">
            <v>0</v>
          </cell>
          <cell r="M1462">
            <v>0</v>
          </cell>
          <cell r="N1462">
            <v>0</v>
          </cell>
          <cell r="O1462">
            <v>0</v>
          </cell>
        </row>
        <row r="1463">
          <cell r="D1463" t="str">
            <v>10800221102005627</v>
          </cell>
          <cell r="E1463" t="str">
            <v>校级广东省东莞市中小学语文教学课堂中家国</v>
          </cell>
          <cell r="F1463" t="str">
            <v>仲雷</v>
          </cell>
          <cell r="G1463" t="str">
            <v>2017058</v>
          </cell>
          <cell r="H1463">
            <v>0</v>
          </cell>
          <cell r="I1463">
            <v>0</v>
          </cell>
          <cell r="J1463">
            <v>0</v>
          </cell>
          <cell r="K1463">
            <v>0</v>
          </cell>
          <cell r="L1463">
            <v>0</v>
          </cell>
          <cell r="M1463">
            <v>0</v>
          </cell>
          <cell r="N1463">
            <v>0</v>
          </cell>
          <cell r="O1463">
            <v>0</v>
          </cell>
        </row>
        <row r="1464">
          <cell r="D1464" t="str">
            <v>10800221102005628</v>
          </cell>
          <cell r="E1464" t="str">
            <v>校级王阳元院士科学思维经验线上推广案例设</v>
          </cell>
          <cell r="F1464" t="str">
            <v>余馥凝</v>
          </cell>
          <cell r="G1464" t="str">
            <v>2007035</v>
          </cell>
          <cell r="H1464">
            <v>0</v>
          </cell>
          <cell r="I1464">
            <v>0</v>
          </cell>
          <cell r="J1464">
            <v>0</v>
          </cell>
          <cell r="K1464">
            <v>0</v>
          </cell>
          <cell r="L1464">
            <v>0</v>
          </cell>
          <cell r="M1464">
            <v>0</v>
          </cell>
          <cell r="N1464">
            <v>0</v>
          </cell>
          <cell r="O1464">
            <v>0</v>
          </cell>
        </row>
        <row r="1465">
          <cell r="D1465" t="str">
            <v>10800221102005629</v>
          </cell>
          <cell r="E1465" t="str">
            <v>校级王志钧院士科学思维经验线上推广案例设</v>
          </cell>
          <cell r="F1465" t="str">
            <v>余馥凝</v>
          </cell>
          <cell r="G1465" t="str">
            <v>2007035</v>
          </cell>
          <cell r="H1465">
            <v>0</v>
          </cell>
          <cell r="I1465">
            <v>0</v>
          </cell>
          <cell r="J1465">
            <v>0</v>
          </cell>
          <cell r="K1465">
            <v>0</v>
          </cell>
          <cell r="L1465">
            <v>0</v>
          </cell>
          <cell r="M1465">
            <v>0</v>
          </cell>
          <cell r="N1465">
            <v>0</v>
          </cell>
          <cell r="O1465">
            <v>0</v>
          </cell>
        </row>
        <row r="1466">
          <cell r="D1466" t="str">
            <v>10800221102005630</v>
          </cell>
          <cell r="E1466" t="str">
            <v>校级小学数学教具设计与开发</v>
          </cell>
          <cell r="F1466" t="str">
            <v>况小雪</v>
          </cell>
          <cell r="G1466" t="str">
            <v>2017057</v>
          </cell>
          <cell r="H1466">
            <v>0</v>
          </cell>
          <cell r="I1466">
            <v>0</v>
          </cell>
          <cell r="J1466">
            <v>0</v>
          </cell>
          <cell r="K1466">
            <v>0</v>
          </cell>
          <cell r="L1466">
            <v>0</v>
          </cell>
          <cell r="M1466">
            <v>0</v>
          </cell>
          <cell r="N1466">
            <v>0</v>
          </cell>
          <cell r="O1466">
            <v>0</v>
          </cell>
        </row>
        <row r="1467">
          <cell r="D1467" t="str">
            <v>10800221102005631</v>
          </cell>
          <cell r="E1467" t="str">
            <v>省级乡村教育振兴战略下农村基础教育育人模</v>
          </cell>
          <cell r="F1467" t="str">
            <v>谢伟红</v>
          </cell>
          <cell r="G1467" t="str">
            <v>2003050</v>
          </cell>
          <cell r="H1467">
            <v>0</v>
          </cell>
          <cell r="I1467">
            <v>0</v>
          </cell>
          <cell r="J1467">
            <v>0</v>
          </cell>
          <cell r="K1467">
            <v>0</v>
          </cell>
          <cell r="L1467">
            <v>0</v>
          </cell>
          <cell r="M1467">
            <v>0</v>
          </cell>
          <cell r="N1467">
            <v>0</v>
          </cell>
          <cell r="O1467">
            <v>0</v>
          </cell>
        </row>
        <row r="1468">
          <cell r="D1468" t="str">
            <v>10800221102005632</v>
          </cell>
          <cell r="E1468" t="str">
            <v>校级中小学音乐剧课程实践探究（东莞为例）</v>
          </cell>
          <cell r="F1468" t="str">
            <v>王和卿</v>
          </cell>
          <cell r="G1468" t="str">
            <v>2017088</v>
          </cell>
          <cell r="H1468">
            <v>0</v>
          </cell>
          <cell r="I1468">
            <v>0</v>
          </cell>
          <cell r="J1468">
            <v>0</v>
          </cell>
          <cell r="K1468">
            <v>0</v>
          </cell>
          <cell r="L1468">
            <v>0</v>
          </cell>
          <cell r="M1468">
            <v>0</v>
          </cell>
          <cell r="N1468">
            <v>0</v>
          </cell>
          <cell r="O1468">
            <v>0</v>
          </cell>
        </row>
        <row r="1469">
          <cell r="D1469" t="str">
            <v>10800221102005633</v>
          </cell>
          <cell r="E1469" t="str">
            <v>校级《东莞市中小学美育课程的实践与创新研</v>
          </cell>
          <cell r="F1469" t="str">
            <v>武楚君</v>
          </cell>
          <cell r="G1469" t="str">
            <v>2020041</v>
          </cell>
          <cell r="H1469">
            <v>0</v>
          </cell>
          <cell r="I1469">
            <v>0</v>
          </cell>
          <cell r="J1469">
            <v>0</v>
          </cell>
          <cell r="K1469">
            <v>0</v>
          </cell>
          <cell r="L1469">
            <v>0</v>
          </cell>
          <cell r="M1469">
            <v>0</v>
          </cell>
          <cell r="N1469">
            <v>0</v>
          </cell>
          <cell r="O1469">
            <v>0</v>
          </cell>
        </row>
        <row r="1470">
          <cell r="D1470" t="str">
            <v>10800221102005634</v>
          </cell>
          <cell r="E1470" t="str">
            <v>校级快学音乐-中国OMO青少年音乐教育领</v>
          </cell>
          <cell r="F1470" t="str">
            <v>黄艺琦</v>
          </cell>
          <cell r="G1470" t="str">
            <v>2004109</v>
          </cell>
          <cell r="H1470">
            <v>0</v>
          </cell>
          <cell r="I1470">
            <v>0</v>
          </cell>
          <cell r="J1470">
            <v>0</v>
          </cell>
          <cell r="K1470">
            <v>0</v>
          </cell>
          <cell r="L1470">
            <v>0</v>
          </cell>
          <cell r="M1470">
            <v>0</v>
          </cell>
          <cell r="N1470">
            <v>0</v>
          </cell>
          <cell r="O1470">
            <v>0</v>
          </cell>
        </row>
        <row r="1471">
          <cell r="D1471" t="str">
            <v>10800221102005635</v>
          </cell>
          <cell r="E1471" t="str">
            <v>校级普通学校开展融合教育的现状及建议</v>
          </cell>
          <cell r="F1471" t="str">
            <v>刘蕾</v>
          </cell>
          <cell r="G1471" t="str">
            <v>2004047</v>
          </cell>
          <cell r="H1471">
            <v>0</v>
          </cell>
          <cell r="I1471">
            <v>0</v>
          </cell>
          <cell r="J1471">
            <v>0</v>
          </cell>
          <cell r="K1471">
            <v>0</v>
          </cell>
          <cell r="L1471">
            <v>0</v>
          </cell>
          <cell r="M1471">
            <v>0</v>
          </cell>
          <cell r="N1471">
            <v>0</v>
          </cell>
          <cell r="O1471">
            <v>0</v>
          </cell>
        </row>
        <row r="1472">
          <cell r="D1472" t="str">
            <v>10800221102005636</v>
          </cell>
          <cell r="E1472" t="str">
            <v>校级小可创客——STEAM教育服务与教具</v>
          </cell>
          <cell r="F1472" t="str">
            <v>陈伟鹏</v>
          </cell>
          <cell r="G1472" t="str">
            <v>2017146</v>
          </cell>
          <cell r="H1472">
            <v>0</v>
          </cell>
          <cell r="I1472">
            <v>0</v>
          </cell>
          <cell r="J1472">
            <v>0</v>
          </cell>
          <cell r="K1472">
            <v>0</v>
          </cell>
          <cell r="L1472">
            <v>0</v>
          </cell>
          <cell r="M1472">
            <v>0</v>
          </cell>
          <cell r="N1472">
            <v>0</v>
          </cell>
          <cell r="O1472">
            <v>0</v>
          </cell>
        </row>
        <row r="1473">
          <cell r="D1473" t="str">
            <v>10800221102005637</v>
          </cell>
          <cell r="E1473" t="str">
            <v>校级乐透婴幼——智能婴幼产品创新先锋</v>
          </cell>
          <cell r="F1473" t="str">
            <v>苏宁</v>
          </cell>
          <cell r="G1473" t="str">
            <v>2012968</v>
          </cell>
          <cell r="H1473">
            <v>0</v>
          </cell>
          <cell r="I1473">
            <v>0</v>
          </cell>
          <cell r="J1473">
            <v>0</v>
          </cell>
          <cell r="K1473">
            <v>0</v>
          </cell>
          <cell r="L1473">
            <v>0</v>
          </cell>
          <cell r="M1473">
            <v>0</v>
          </cell>
          <cell r="N1473">
            <v>0</v>
          </cell>
          <cell r="O1473">
            <v>0</v>
          </cell>
        </row>
        <row r="1474">
          <cell r="D1474" t="str">
            <v>10800221102005638</v>
          </cell>
          <cell r="E1474" t="str">
            <v>校级基于K-Means聚类算法的商业广告</v>
          </cell>
          <cell r="F1474" t="str">
            <v>林春佑</v>
          </cell>
          <cell r="G1474" t="str">
            <v>2020004</v>
          </cell>
          <cell r="H1474">
            <v>0</v>
          </cell>
          <cell r="I1474">
            <v>0</v>
          </cell>
          <cell r="J1474">
            <v>0</v>
          </cell>
          <cell r="K1474">
            <v>0</v>
          </cell>
          <cell r="L1474">
            <v>0</v>
          </cell>
          <cell r="M1474">
            <v>0</v>
          </cell>
          <cell r="N1474">
            <v>0</v>
          </cell>
          <cell r="O1474">
            <v>0</v>
          </cell>
        </row>
        <row r="1475">
          <cell r="D1475" t="str">
            <v>10800221102005639</v>
          </cell>
          <cell r="E1475" t="str">
            <v>国家级基于工业级SMT贴片机结构改进及其</v>
          </cell>
          <cell r="F1475" t="str">
            <v>陈尚彦</v>
          </cell>
          <cell r="G1475" t="str">
            <v>2018022</v>
          </cell>
          <cell r="H1475">
            <v>0</v>
          </cell>
          <cell r="I1475">
            <v>0</v>
          </cell>
          <cell r="J1475">
            <v>0</v>
          </cell>
          <cell r="K1475">
            <v>0</v>
          </cell>
          <cell r="L1475">
            <v>0</v>
          </cell>
          <cell r="M1475">
            <v>0</v>
          </cell>
          <cell r="N1475">
            <v>0</v>
          </cell>
          <cell r="O1475">
            <v>0</v>
          </cell>
        </row>
        <row r="1476">
          <cell r="D1476" t="str">
            <v>10800221102005640</v>
          </cell>
          <cell r="E1476" t="str">
            <v>校级基于大数据算法的未来交通系统</v>
          </cell>
          <cell r="F1476" t="str">
            <v>陈尚彦</v>
          </cell>
          <cell r="G1476" t="str">
            <v>2018022</v>
          </cell>
          <cell r="H1476">
            <v>0</v>
          </cell>
          <cell r="I1476">
            <v>0</v>
          </cell>
          <cell r="J1476">
            <v>0</v>
          </cell>
          <cell r="K1476">
            <v>0</v>
          </cell>
          <cell r="L1476">
            <v>0</v>
          </cell>
          <cell r="M1476">
            <v>0</v>
          </cell>
          <cell r="N1476">
            <v>0</v>
          </cell>
          <cell r="O1476">
            <v>0</v>
          </cell>
        </row>
        <row r="1477">
          <cell r="D1477" t="str">
            <v>10800221102005641</v>
          </cell>
          <cell r="E1477" t="str">
            <v>省级LED汽车前照灯液体散热器研究</v>
          </cell>
          <cell r="F1477" t="str">
            <v>林春佑</v>
          </cell>
          <cell r="G1477" t="str">
            <v>2020004</v>
          </cell>
          <cell r="H1477">
            <v>0</v>
          </cell>
          <cell r="I1477">
            <v>0</v>
          </cell>
          <cell r="J1477">
            <v>0</v>
          </cell>
          <cell r="K1477">
            <v>0</v>
          </cell>
          <cell r="L1477">
            <v>0</v>
          </cell>
          <cell r="M1477">
            <v>0</v>
          </cell>
          <cell r="N1477">
            <v>0</v>
          </cell>
          <cell r="O1477">
            <v>0</v>
          </cell>
        </row>
        <row r="1478">
          <cell r="D1478" t="str">
            <v>10800221102005642</v>
          </cell>
          <cell r="E1478" t="str">
            <v>校级水上垃圾收集无人机</v>
          </cell>
          <cell r="F1478" t="str">
            <v>陈尚彦</v>
          </cell>
          <cell r="G1478" t="str">
            <v>2018022</v>
          </cell>
          <cell r="H1478">
            <v>0</v>
          </cell>
          <cell r="I1478">
            <v>0</v>
          </cell>
          <cell r="J1478">
            <v>0</v>
          </cell>
          <cell r="K1478">
            <v>0</v>
          </cell>
          <cell r="L1478">
            <v>0</v>
          </cell>
          <cell r="M1478">
            <v>0</v>
          </cell>
          <cell r="N1478">
            <v>0</v>
          </cell>
          <cell r="O1478">
            <v>0</v>
          </cell>
        </row>
        <row r="1479">
          <cell r="D1479" t="str">
            <v>10800221102005643</v>
          </cell>
          <cell r="E1479" t="str">
            <v>校级流浪狗粮投喂机</v>
          </cell>
          <cell r="F1479" t="str">
            <v>陈伟</v>
          </cell>
          <cell r="G1479" t="str">
            <v>2003020</v>
          </cell>
          <cell r="H1479">
            <v>0</v>
          </cell>
          <cell r="I1479">
            <v>0</v>
          </cell>
          <cell r="J1479">
            <v>0</v>
          </cell>
          <cell r="K1479">
            <v>0</v>
          </cell>
          <cell r="L1479">
            <v>0</v>
          </cell>
          <cell r="M1479">
            <v>0</v>
          </cell>
          <cell r="N1479">
            <v>0</v>
          </cell>
          <cell r="O1479">
            <v>0</v>
          </cell>
        </row>
        <row r="1480">
          <cell r="D1480" t="str">
            <v>10800221102005644</v>
          </cell>
          <cell r="E1480" t="str">
            <v>校级自动物流仓储机器人</v>
          </cell>
          <cell r="F1480" t="str">
            <v>林春佑</v>
          </cell>
          <cell r="G1480" t="str">
            <v>2020004</v>
          </cell>
          <cell r="H1480">
            <v>0</v>
          </cell>
          <cell r="I1480">
            <v>0</v>
          </cell>
          <cell r="J1480">
            <v>0</v>
          </cell>
          <cell r="K1480">
            <v>0</v>
          </cell>
          <cell r="L1480">
            <v>0</v>
          </cell>
          <cell r="M1480">
            <v>0</v>
          </cell>
          <cell r="N1480">
            <v>0</v>
          </cell>
          <cell r="O1480">
            <v>0</v>
          </cell>
        </row>
        <row r="1481">
          <cell r="D1481" t="str">
            <v>10800221102005645</v>
          </cell>
          <cell r="E1481" t="str">
            <v>省级智能感应导盲帽子</v>
          </cell>
          <cell r="F1481" t="str">
            <v>张世邦</v>
          </cell>
          <cell r="G1481" t="str">
            <v>2012966</v>
          </cell>
          <cell r="H1481">
            <v>0</v>
          </cell>
          <cell r="I1481">
            <v>0</v>
          </cell>
          <cell r="J1481">
            <v>0</v>
          </cell>
          <cell r="K1481">
            <v>0</v>
          </cell>
          <cell r="L1481">
            <v>0</v>
          </cell>
          <cell r="M1481">
            <v>0</v>
          </cell>
          <cell r="N1481">
            <v>0</v>
          </cell>
          <cell r="O1481">
            <v>0</v>
          </cell>
        </row>
        <row r="1482">
          <cell r="D1482" t="str">
            <v>10800221102005646</v>
          </cell>
          <cell r="E1482" t="str">
            <v>校级护目镜&amp;口罩一体化面罩设计</v>
          </cell>
          <cell r="F1482" t="str">
            <v>张世邦</v>
          </cell>
          <cell r="G1482" t="str">
            <v>2012966</v>
          </cell>
          <cell r="H1482">
            <v>0</v>
          </cell>
          <cell r="I1482">
            <v>0</v>
          </cell>
          <cell r="J1482">
            <v>0</v>
          </cell>
          <cell r="K1482">
            <v>0</v>
          </cell>
          <cell r="L1482">
            <v>0</v>
          </cell>
          <cell r="M1482">
            <v>0</v>
          </cell>
          <cell r="N1482">
            <v>0</v>
          </cell>
          <cell r="O1482">
            <v>0</v>
          </cell>
        </row>
        <row r="1483">
          <cell r="D1483" t="str">
            <v>10800221102005647</v>
          </cell>
          <cell r="E1483" t="str">
            <v>校级陆空联动无人搜救系统</v>
          </cell>
          <cell r="F1483" t="str">
            <v>阮旭贤</v>
          </cell>
          <cell r="G1483" t="str">
            <v>2017143</v>
          </cell>
          <cell r="H1483">
            <v>0</v>
          </cell>
          <cell r="I1483">
            <v>0</v>
          </cell>
          <cell r="J1483">
            <v>0</v>
          </cell>
          <cell r="K1483">
            <v>0</v>
          </cell>
          <cell r="L1483">
            <v>0</v>
          </cell>
          <cell r="M1483">
            <v>0</v>
          </cell>
          <cell r="N1483">
            <v>0</v>
          </cell>
          <cell r="O1483">
            <v>0</v>
          </cell>
        </row>
        <row r="1484">
          <cell r="D1484" t="str">
            <v>10800221102005648</v>
          </cell>
          <cell r="E1484" t="str">
            <v>校级基于stm32的室内空气监测系统研究</v>
          </cell>
          <cell r="F1484" t="str">
            <v>阮旭贤</v>
          </cell>
          <cell r="G1484" t="str">
            <v>2017143</v>
          </cell>
          <cell r="H1484">
            <v>0</v>
          </cell>
          <cell r="I1484">
            <v>0</v>
          </cell>
          <cell r="J1484">
            <v>0</v>
          </cell>
          <cell r="K1484">
            <v>0</v>
          </cell>
          <cell r="L1484">
            <v>0</v>
          </cell>
          <cell r="M1484">
            <v>0</v>
          </cell>
          <cell r="N1484">
            <v>0</v>
          </cell>
          <cell r="O1484">
            <v>0</v>
          </cell>
        </row>
        <row r="1485">
          <cell r="D1485" t="str">
            <v>10800221102005649</v>
          </cell>
          <cell r="E1485" t="str">
            <v>校级具有仿生自修复功能弹性体制备</v>
          </cell>
          <cell r="F1485" t="str">
            <v>杨树颜</v>
          </cell>
          <cell r="G1485" t="str">
            <v>2012035</v>
          </cell>
          <cell r="H1485">
            <v>0</v>
          </cell>
          <cell r="I1485">
            <v>0</v>
          </cell>
          <cell r="J1485">
            <v>0</v>
          </cell>
          <cell r="K1485">
            <v>0</v>
          </cell>
          <cell r="L1485">
            <v>0</v>
          </cell>
          <cell r="M1485">
            <v>0</v>
          </cell>
          <cell r="N1485">
            <v>0</v>
          </cell>
          <cell r="O1485">
            <v>0</v>
          </cell>
        </row>
        <row r="1486">
          <cell r="D1486" t="str">
            <v>10800221102005650</v>
          </cell>
          <cell r="E1486" t="str">
            <v>国家级基于神经网络实现锻炼方案推荐的智能</v>
          </cell>
          <cell r="F1486" t="str">
            <v>张志坚</v>
          </cell>
          <cell r="G1486" t="str">
            <v>2006044</v>
          </cell>
          <cell r="H1486">
            <v>0</v>
          </cell>
          <cell r="I1486">
            <v>0</v>
          </cell>
          <cell r="J1486">
            <v>0</v>
          </cell>
          <cell r="K1486">
            <v>0</v>
          </cell>
          <cell r="L1486">
            <v>0</v>
          </cell>
          <cell r="M1486">
            <v>0</v>
          </cell>
          <cell r="N1486">
            <v>0</v>
          </cell>
          <cell r="O1486">
            <v>0</v>
          </cell>
        </row>
        <row r="1487">
          <cell r="D1487" t="str">
            <v>10800221102005651</v>
          </cell>
          <cell r="E1487" t="str">
            <v>校级科学经验——以王之玺院士为例</v>
          </cell>
          <cell r="F1487" t="str">
            <v>陈月英</v>
          </cell>
          <cell r="G1487" t="str">
            <v>1994008</v>
          </cell>
          <cell r="H1487">
            <v>0</v>
          </cell>
          <cell r="I1487">
            <v>0</v>
          </cell>
          <cell r="J1487">
            <v>0</v>
          </cell>
          <cell r="K1487">
            <v>0</v>
          </cell>
          <cell r="L1487">
            <v>0</v>
          </cell>
          <cell r="M1487">
            <v>0</v>
          </cell>
          <cell r="N1487">
            <v>0</v>
          </cell>
          <cell r="O1487">
            <v>0</v>
          </cell>
        </row>
        <row r="1488">
          <cell r="D1488" t="str">
            <v>10800221102005652</v>
          </cell>
          <cell r="E1488" t="str">
            <v>校级科学经验——以王世真院士为例</v>
          </cell>
          <cell r="F1488" t="str">
            <v>陈月英</v>
          </cell>
          <cell r="G1488" t="str">
            <v>1994008</v>
          </cell>
          <cell r="H1488">
            <v>0</v>
          </cell>
          <cell r="I1488">
            <v>0</v>
          </cell>
          <cell r="J1488">
            <v>0</v>
          </cell>
          <cell r="K1488">
            <v>0</v>
          </cell>
          <cell r="L1488">
            <v>0</v>
          </cell>
          <cell r="M1488">
            <v>0</v>
          </cell>
          <cell r="N1488">
            <v>0</v>
          </cell>
          <cell r="O1488">
            <v>0</v>
          </cell>
        </row>
        <row r="1489">
          <cell r="D1489" t="str">
            <v>10800221102005653</v>
          </cell>
          <cell r="E1489" t="str">
            <v>省级基于物联网的智能无声水冷散热器</v>
          </cell>
          <cell r="F1489" t="str">
            <v>陈伟鹏</v>
          </cell>
          <cell r="G1489" t="str">
            <v>2017146</v>
          </cell>
          <cell r="H1489">
            <v>0</v>
          </cell>
          <cell r="I1489">
            <v>0</v>
          </cell>
          <cell r="J1489">
            <v>0</v>
          </cell>
          <cell r="K1489">
            <v>0</v>
          </cell>
          <cell r="L1489">
            <v>0</v>
          </cell>
          <cell r="M1489">
            <v>0</v>
          </cell>
          <cell r="N1489">
            <v>0</v>
          </cell>
          <cell r="O1489">
            <v>0</v>
          </cell>
        </row>
        <row r="1490">
          <cell r="D1490" t="str">
            <v>10800221102005654</v>
          </cell>
          <cell r="E1490" t="str">
            <v>校级“行形型”——专注于亚健康人群的个性</v>
          </cell>
          <cell r="F1490" t="str">
            <v>潘雁钦</v>
          </cell>
          <cell r="G1490" t="str">
            <v>2012979</v>
          </cell>
          <cell r="H1490">
            <v>0</v>
          </cell>
          <cell r="I1490">
            <v>0</v>
          </cell>
          <cell r="J1490">
            <v>0</v>
          </cell>
          <cell r="K1490">
            <v>0</v>
          </cell>
          <cell r="L1490">
            <v>0</v>
          </cell>
          <cell r="M1490">
            <v>0</v>
          </cell>
          <cell r="N1490">
            <v>0</v>
          </cell>
          <cell r="O1490">
            <v>0</v>
          </cell>
        </row>
        <row r="1491">
          <cell r="D1491" t="str">
            <v>10800221102005655</v>
          </cell>
          <cell r="E1491" t="str">
            <v>省级猫找零食——自助零售箱子2.0</v>
          </cell>
          <cell r="F1491" t="str">
            <v>党海峰</v>
          </cell>
          <cell r="G1491" t="str">
            <v>2014009</v>
          </cell>
          <cell r="H1491">
            <v>0</v>
          </cell>
          <cell r="I1491">
            <v>0</v>
          </cell>
          <cell r="J1491">
            <v>0</v>
          </cell>
          <cell r="K1491">
            <v>0</v>
          </cell>
          <cell r="L1491">
            <v>0</v>
          </cell>
          <cell r="M1491">
            <v>0</v>
          </cell>
          <cell r="N1491">
            <v>0</v>
          </cell>
          <cell r="O1491">
            <v>0</v>
          </cell>
        </row>
        <row r="1492">
          <cell r="D1492" t="str">
            <v>10800221102005656</v>
          </cell>
          <cell r="E1492" t="str">
            <v>校级丁舜年院士线上宣传平台</v>
          </cell>
          <cell r="F1492" t="str">
            <v>吴树荣</v>
          </cell>
          <cell r="G1492" t="str">
            <v>2000001</v>
          </cell>
          <cell r="H1492">
            <v>0</v>
          </cell>
          <cell r="I1492">
            <v>0</v>
          </cell>
          <cell r="J1492">
            <v>0</v>
          </cell>
          <cell r="K1492">
            <v>0</v>
          </cell>
          <cell r="L1492">
            <v>0</v>
          </cell>
          <cell r="M1492">
            <v>0</v>
          </cell>
          <cell r="N1492">
            <v>0</v>
          </cell>
          <cell r="O1492">
            <v>0</v>
          </cell>
        </row>
        <row r="1493">
          <cell r="D1493" t="str">
            <v>10800221102005657</v>
          </cell>
          <cell r="E1493" t="str">
            <v>校级科学经验线上推广案例设计——以干福熹</v>
          </cell>
          <cell r="F1493" t="str">
            <v>吴树荣</v>
          </cell>
          <cell r="G1493" t="str">
            <v>2000001</v>
          </cell>
          <cell r="H1493">
            <v>0</v>
          </cell>
          <cell r="I1493">
            <v>0</v>
          </cell>
          <cell r="J1493">
            <v>0</v>
          </cell>
          <cell r="K1493">
            <v>0</v>
          </cell>
          <cell r="L1493">
            <v>0</v>
          </cell>
          <cell r="M1493">
            <v>0</v>
          </cell>
          <cell r="N1493">
            <v>0</v>
          </cell>
          <cell r="O1493">
            <v>0</v>
          </cell>
        </row>
        <row r="1494">
          <cell r="D1494" t="str">
            <v>10800221102005660</v>
          </cell>
          <cell r="E1494" t="str">
            <v>校级成长经验——以王大中院士为例</v>
          </cell>
          <cell r="F1494" t="str">
            <v>伍华章</v>
          </cell>
          <cell r="G1494" t="str">
            <v>2002038</v>
          </cell>
          <cell r="H1494">
            <v>0</v>
          </cell>
          <cell r="I1494">
            <v>0</v>
          </cell>
          <cell r="J1494">
            <v>0</v>
          </cell>
          <cell r="K1494">
            <v>0</v>
          </cell>
          <cell r="L1494">
            <v>0</v>
          </cell>
          <cell r="M1494">
            <v>0</v>
          </cell>
          <cell r="N1494">
            <v>0</v>
          </cell>
          <cell r="O1494">
            <v>0</v>
          </cell>
        </row>
        <row r="1495">
          <cell r="D1495" t="str">
            <v>10800221102005661</v>
          </cell>
          <cell r="E1495" t="str">
            <v>校级成长经验——以王之江院士为例</v>
          </cell>
          <cell r="F1495" t="str">
            <v>伍华章</v>
          </cell>
          <cell r="G1495" t="str">
            <v>2002038</v>
          </cell>
          <cell r="H1495">
            <v>0</v>
          </cell>
          <cell r="I1495">
            <v>0</v>
          </cell>
          <cell r="J1495">
            <v>0</v>
          </cell>
          <cell r="K1495">
            <v>0</v>
          </cell>
          <cell r="L1495">
            <v>0</v>
          </cell>
          <cell r="M1495">
            <v>0</v>
          </cell>
          <cell r="N1495">
            <v>0</v>
          </cell>
          <cell r="O1495">
            <v>0</v>
          </cell>
        </row>
        <row r="1496">
          <cell r="D1496" t="str">
            <v>10800221102005662</v>
          </cell>
          <cell r="E1496" t="str">
            <v>校级多酚与蛋白共价互作研究</v>
          </cell>
          <cell r="F1496" t="str">
            <v>李玉婷</v>
          </cell>
          <cell r="G1496" t="str">
            <v>2017004</v>
          </cell>
          <cell r="H1496">
            <v>0</v>
          </cell>
          <cell r="I1496">
            <v>0</v>
          </cell>
          <cell r="J1496">
            <v>0</v>
          </cell>
          <cell r="K1496">
            <v>0</v>
          </cell>
          <cell r="L1496">
            <v>0</v>
          </cell>
          <cell r="M1496">
            <v>0</v>
          </cell>
          <cell r="N1496">
            <v>0</v>
          </cell>
          <cell r="O1496">
            <v>0</v>
          </cell>
        </row>
        <row r="1497">
          <cell r="D1497" t="str">
            <v>10800221102005663</v>
          </cell>
          <cell r="E1497" t="str">
            <v>校级森贝黑科技-紫外线消毒箱包</v>
          </cell>
          <cell r="F1497" t="str">
            <v>姚晓曼</v>
          </cell>
          <cell r="G1497" t="str">
            <v>2020134</v>
          </cell>
          <cell r="H1497">
            <v>0</v>
          </cell>
          <cell r="I1497">
            <v>0</v>
          </cell>
          <cell r="J1497">
            <v>0</v>
          </cell>
          <cell r="K1497">
            <v>0</v>
          </cell>
          <cell r="L1497">
            <v>0</v>
          </cell>
          <cell r="M1497">
            <v>0</v>
          </cell>
          <cell r="N1497">
            <v>0</v>
          </cell>
          <cell r="O1497">
            <v>0</v>
          </cell>
        </row>
        <row r="1498">
          <cell r="D1498" t="str">
            <v>10800221102005664</v>
          </cell>
          <cell r="E1498" t="str">
            <v>校级乡村振兴战略背景下旧村改造研究 ——</v>
          </cell>
          <cell r="F1498" t="str">
            <v>钟丽华</v>
          </cell>
          <cell r="G1498" t="str">
            <v>2009031</v>
          </cell>
          <cell r="H1498">
            <v>0</v>
          </cell>
          <cell r="I1498">
            <v>0</v>
          </cell>
          <cell r="J1498">
            <v>0</v>
          </cell>
          <cell r="K1498">
            <v>0</v>
          </cell>
          <cell r="L1498">
            <v>0</v>
          </cell>
          <cell r="M1498">
            <v>0</v>
          </cell>
          <cell r="N1498">
            <v>0</v>
          </cell>
          <cell r="O1498">
            <v>0</v>
          </cell>
        </row>
        <row r="1499">
          <cell r="D1499" t="str">
            <v>10800221102005665</v>
          </cell>
          <cell r="E1499" t="str">
            <v>省级东莞理工学院创新创业课程体系改革探究</v>
          </cell>
          <cell r="F1499" t="str">
            <v>张颖君</v>
          </cell>
          <cell r="G1499" t="str">
            <v>2017154</v>
          </cell>
          <cell r="H1499">
            <v>0</v>
          </cell>
          <cell r="I1499">
            <v>0</v>
          </cell>
          <cell r="J1499">
            <v>0</v>
          </cell>
          <cell r="K1499">
            <v>0</v>
          </cell>
          <cell r="L1499">
            <v>0</v>
          </cell>
          <cell r="M1499">
            <v>0</v>
          </cell>
          <cell r="N1499">
            <v>0</v>
          </cell>
          <cell r="O1499">
            <v>0</v>
          </cell>
        </row>
        <row r="1500">
          <cell r="D1500" t="str">
            <v>10800221102005666</v>
          </cell>
          <cell r="E1500" t="str">
            <v>校级智能手写笔</v>
          </cell>
          <cell r="F1500" t="str">
            <v>陈传祥</v>
          </cell>
          <cell r="G1500" t="str">
            <v>2006066</v>
          </cell>
          <cell r="H1500">
            <v>0</v>
          </cell>
          <cell r="I1500">
            <v>0</v>
          </cell>
          <cell r="J1500">
            <v>0</v>
          </cell>
          <cell r="K1500">
            <v>0</v>
          </cell>
          <cell r="L1500">
            <v>0</v>
          </cell>
          <cell r="M1500">
            <v>0</v>
          </cell>
          <cell r="N1500">
            <v>0</v>
          </cell>
          <cell r="O1500">
            <v>0</v>
          </cell>
        </row>
        <row r="1501">
          <cell r="D1501" t="str">
            <v>10800221102005667</v>
          </cell>
          <cell r="E1501" t="str">
            <v>校级5G智慧电商解决方案</v>
          </cell>
          <cell r="F1501" t="str">
            <v>姚晓曼</v>
          </cell>
          <cell r="G1501" t="str">
            <v>2020134</v>
          </cell>
          <cell r="H1501">
            <v>0</v>
          </cell>
          <cell r="I1501">
            <v>0</v>
          </cell>
          <cell r="J1501">
            <v>0</v>
          </cell>
          <cell r="K1501">
            <v>0</v>
          </cell>
          <cell r="L1501">
            <v>0</v>
          </cell>
          <cell r="M1501">
            <v>0</v>
          </cell>
          <cell r="N1501">
            <v>0</v>
          </cell>
          <cell r="O1501">
            <v>0</v>
          </cell>
        </row>
        <row r="1502">
          <cell r="D1502" t="str">
            <v>10800221102005668</v>
          </cell>
          <cell r="E1502" t="str">
            <v>校级丑纪范院士科学思维经验线上推广案例设</v>
          </cell>
          <cell r="F1502" t="str">
            <v>范丽仙</v>
          </cell>
          <cell r="G1502" t="str">
            <v>1999016</v>
          </cell>
          <cell r="H1502">
            <v>0</v>
          </cell>
          <cell r="I1502">
            <v>0</v>
          </cell>
          <cell r="J1502">
            <v>0</v>
          </cell>
          <cell r="K1502">
            <v>0</v>
          </cell>
          <cell r="L1502">
            <v>0</v>
          </cell>
          <cell r="M1502">
            <v>0</v>
          </cell>
          <cell r="N1502">
            <v>0</v>
          </cell>
          <cell r="O1502">
            <v>0</v>
          </cell>
        </row>
        <row r="1503">
          <cell r="D1503" t="str">
            <v>10800221102005669</v>
          </cell>
          <cell r="E1503" t="str">
            <v>省级基于STM32的多能源供电便携式半导</v>
          </cell>
          <cell r="F1503" t="str">
            <v>赖树明</v>
          </cell>
          <cell r="G1503" t="str">
            <v>2004019</v>
          </cell>
          <cell r="H1503">
            <v>0</v>
          </cell>
          <cell r="I1503">
            <v>0</v>
          </cell>
          <cell r="J1503">
            <v>0</v>
          </cell>
          <cell r="K1503">
            <v>0</v>
          </cell>
          <cell r="L1503">
            <v>0</v>
          </cell>
          <cell r="M1503">
            <v>0</v>
          </cell>
          <cell r="N1503">
            <v>0</v>
          </cell>
          <cell r="O1503">
            <v>0</v>
          </cell>
        </row>
        <row r="1504">
          <cell r="D1504" t="str">
            <v>10800221102005670</v>
          </cell>
          <cell r="E1504" t="str">
            <v>省级智能交互空调遥控器</v>
          </cell>
          <cell r="F1504" t="str">
            <v>廖春萍</v>
          </cell>
          <cell r="G1504" t="str">
            <v>2014004</v>
          </cell>
          <cell r="H1504">
            <v>0</v>
          </cell>
          <cell r="I1504">
            <v>0</v>
          </cell>
          <cell r="J1504">
            <v>0</v>
          </cell>
          <cell r="K1504">
            <v>0</v>
          </cell>
          <cell r="L1504">
            <v>0</v>
          </cell>
          <cell r="M1504">
            <v>0</v>
          </cell>
          <cell r="N1504">
            <v>0</v>
          </cell>
          <cell r="O1504">
            <v>0</v>
          </cell>
        </row>
        <row r="1505">
          <cell r="D1505" t="str">
            <v>10800221102005671</v>
          </cell>
          <cell r="E1505" t="str">
            <v>校级邓锡铭院士科学思维经验线上推广案例设</v>
          </cell>
          <cell r="F1505" t="str">
            <v>黄建钊</v>
          </cell>
          <cell r="G1505" t="str">
            <v>2002037</v>
          </cell>
          <cell r="H1505">
            <v>0</v>
          </cell>
          <cell r="I1505">
            <v>0</v>
          </cell>
          <cell r="J1505">
            <v>0</v>
          </cell>
          <cell r="K1505">
            <v>0</v>
          </cell>
          <cell r="L1505">
            <v>0</v>
          </cell>
          <cell r="M1505">
            <v>0</v>
          </cell>
          <cell r="N1505">
            <v>0</v>
          </cell>
          <cell r="O1505">
            <v>0</v>
          </cell>
        </row>
        <row r="1506">
          <cell r="D1506" t="str">
            <v>10800221102005672</v>
          </cell>
          <cell r="E1506" t="str">
            <v>校级冯端院士科学思维经验线上推广案例设计</v>
          </cell>
          <cell r="F1506" t="str">
            <v>钟庆琪</v>
          </cell>
          <cell r="G1506" t="str">
            <v>2005007</v>
          </cell>
          <cell r="H1506">
            <v>0</v>
          </cell>
          <cell r="I1506">
            <v>0</v>
          </cell>
          <cell r="J1506">
            <v>0</v>
          </cell>
          <cell r="K1506">
            <v>0</v>
          </cell>
          <cell r="L1506">
            <v>0</v>
          </cell>
          <cell r="M1506">
            <v>0</v>
          </cell>
          <cell r="N1506">
            <v>0</v>
          </cell>
          <cell r="O1506">
            <v>0</v>
          </cell>
        </row>
        <row r="1507">
          <cell r="D1507" t="str">
            <v>10800221102005673</v>
          </cell>
          <cell r="E1507" t="str">
            <v>省级高柔韧性连续结构缝及智能监测系统</v>
          </cell>
          <cell r="F1507" t="str">
            <v>王鹏</v>
          </cell>
          <cell r="G1507" t="str">
            <v>2021008</v>
          </cell>
          <cell r="H1507">
            <v>0</v>
          </cell>
          <cell r="I1507">
            <v>0</v>
          </cell>
          <cell r="J1507">
            <v>0</v>
          </cell>
          <cell r="K1507">
            <v>0</v>
          </cell>
          <cell r="L1507">
            <v>0</v>
          </cell>
          <cell r="M1507">
            <v>0</v>
          </cell>
          <cell r="N1507">
            <v>0</v>
          </cell>
          <cell r="O1507">
            <v>0</v>
          </cell>
        </row>
        <row r="1508">
          <cell r="D1508" t="str">
            <v>10800221102005674</v>
          </cell>
          <cell r="E1508" t="str">
            <v>国家级百家千县——以小“家”平台助力国家</v>
          </cell>
          <cell r="F1508" t="str">
            <v>罗恒深</v>
          </cell>
          <cell r="G1508" t="str">
            <v>2004080</v>
          </cell>
          <cell r="H1508">
            <v>0</v>
          </cell>
          <cell r="I1508">
            <v>0</v>
          </cell>
          <cell r="J1508">
            <v>0</v>
          </cell>
          <cell r="K1508">
            <v>0</v>
          </cell>
          <cell r="L1508">
            <v>0</v>
          </cell>
          <cell r="M1508">
            <v>0</v>
          </cell>
          <cell r="N1508">
            <v>0</v>
          </cell>
          <cell r="O1508">
            <v>0</v>
          </cell>
        </row>
        <row r="1509">
          <cell r="D1509" t="str">
            <v>10800221102005675</v>
          </cell>
          <cell r="E1509" t="str">
            <v>省级基于开关电源设计的移动机器人电容的研</v>
          </cell>
          <cell r="F1509" t="str">
            <v>姜鸣</v>
          </cell>
          <cell r="G1509" t="str">
            <v>2012039</v>
          </cell>
          <cell r="H1509">
            <v>0</v>
          </cell>
          <cell r="I1509">
            <v>0</v>
          </cell>
          <cell r="J1509">
            <v>0</v>
          </cell>
          <cell r="K1509">
            <v>0</v>
          </cell>
          <cell r="L1509">
            <v>0</v>
          </cell>
          <cell r="M1509">
            <v>0</v>
          </cell>
          <cell r="N1509">
            <v>0</v>
          </cell>
          <cell r="O1509">
            <v>0</v>
          </cell>
        </row>
        <row r="1510">
          <cell r="D1510" t="str">
            <v>10800221102005676</v>
          </cell>
          <cell r="E1510" t="str">
            <v>省级基于视觉轨迹识别的乒乓球陪练伴侣</v>
          </cell>
          <cell r="F1510" t="str">
            <v>胡君</v>
          </cell>
          <cell r="G1510" t="str">
            <v>2014013</v>
          </cell>
          <cell r="H1510">
            <v>0</v>
          </cell>
          <cell r="I1510">
            <v>0</v>
          </cell>
          <cell r="J1510">
            <v>0</v>
          </cell>
          <cell r="K1510">
            <v>0</v>
          </cell>
          <cell r="L1510">
            <v>0</v>
          </cell>
          <cell r="M1510">
            <v>0</v>
          </cell>
          <cell r="N1510">
            <v>0</v>
          </cell>
          <cell r="O1510">
            <v>0</v>
          </cell>
        </row>
        <row r="1511">
          <cell r="D1511" t="str">
            <v>10800221102005677</v>
          </cell>
          <cell r="E1511" t="str">
            <v>国家级全方向舵轮智能机器人底盘</v>
          </cell>
          <cell r="F1511" t="str">
            <v>沈博</v>
          </cell>
          <cell r="G1511" t="str">
            <v>2019067</v>
          </cell>
          <cell r="H1511">
            <v>0</v>
          </cell>
          <cell r="I1511">
            <v>0</v>
          </cell>
          <cell r="J1511">
            <v>0</v>
          </cell>
          <cell r="K1511">
            <v>0</v>
          </cell>
          <cell r="L1511">
            <v>0</v>
          </cell>
          <cell r="M1511">
            <v>0</v>
          </cell>
          <cell r="N1511">
            <v>0</v>
          </cell>
          <cell r="O1511">
            <v>0</v>
          </cell>
        </row>
        <row r="1512">
          <cell r="D1512" t="str">
            <v>10800221102005678</v>
          </cell>
          <cell r="E1512" t="str">
            <v>校级基于火焰识别的消防灭火车</v>
          </cell>
          <cell r="F1512" t="str">
            <v>秦毅</v>
          </cell>
          <cell r="G1512" t="str">
            <v>2018079</v>
          </cell>
          <cell r="H1512">
            <v>0</v>
          </cell>
          <cell r="I1512">
            <v>0</v>
          </cell>
          <cell r="J1512">
            <v>0</v>
          </cell>
          <cell r="K1512">
            <v>0</v>
          </cell>
          <cell r="L1512">
            <v>0</v>
          </cell>
          <cell r="M1512">
            <v>0</v>
          </cell>
          <cell r="N1512">
            <v>0</v>
          </cell>
          <cell r="O1512">
            <v>0</v>
          </cell>
        </row>
        <row r="1513">
          <cell r="D1513" t="str">
            <v>10800221102005679</v>
          </cell>
          <cell r="E1513" t="str">
            <v>校级可视化多功能药物喷洒无人机</v>
          </cell>
          <cell r="F1513" t="str">
            <v>胡君</v>
          </cell>
          <cell r="G1513" t="str">
            <v>2014013</v>
          </cell>
          <cell r="H1513">
            <v>0</v>
          </cell>
          <cell r="I1513">
            <v>0</v>
          </cell>
          <cell r="J1513">
            <v>0</v>
          </cell>
          <cell r="K1513">
            <v>0</v>
          </cell>
          <cell r="L1513">
            <v>0</v>
          </cell>
          <cell r="M1513">
            <v>0</v>
          </cell>
          <cell r="N1513">
            <v>0</v>
          </cell>
          <cell r="O1513">
            <v>0</v>
          </cell>
        </row>
        <row r="1514">
          <cell r="D1514" t="str">
            <v>10800221102005680</v>
          </cell>
          <cell r="E1514" t="str">
            <v>校级基于磁场定向控制，空间矢量调节的无刷</v>
          </cell>
          <cell r="F1514" t="str">
            <v>丁文霞</v>
          </cell>
          <cell r="G1514" t="str">
            <v>2018017</v>
          </cell>
          <cell r="H1514">
            <v>0</v>
          </cell>
          <cell r="I1514">
            <v>0</v>
          </cell>
          <cell r="J1514">
            <v>0</v>
          </cell>
          <cell r="K1514">
            <v>0</v>
          </cell>
          <cell r="L1514">
            <v>0</v>
          </cell>
          <cell r="M1514">
            <v>0</v>
          </cell>
          <cell r="N1514">
            <v>0</v>
          </cell>
          <cell r="O1514">
            <v>0</v>
          </cell>
        </row>
        <row r="1515">
          <cell r="D1515" t="str">
            <v>10800221102005681</v>
          </cell>
          <cell r="E1515" t="str">
            <v>校级基于新型自适应悬挂系统的越野车底盘设</v>
          </cell>
          <cell r="F1515" t="str">
            <v>秦毅</v>
          </cell>
          <cell r="G1515" t="str">
            <v>2018079</v>
          </cell>
          <cell r="H1515">
            <v>0</v>
          </cell>
          <cell r="I1515">
            <v>0</v>
          </cell>
          <cell r="J1515">
            <v>0</v>
          </cell>
          <cell r="K1515">
            <v>0</v>
          </cell>
          <cell r="L1515">
            <v>0</v>
          </cell>
          <cell r="M1515">
            <v>0</v>
          </cell>
          <cell r="N1515">
            <v>0</v>
          </cell>
          <cell r="O1515">
            <v>0</v>
          </cell>
        </row>
        <row r="1516">
          <cell r="D1516" t="str">
            <v>10800221102005682</v>
          </cell>
          <cell r="E1516" t="str">
            <v>校级一款高集成度的新型自行车改电动套件</v>
          </cell>
          <cell r="F1516" t="str">
            <v>沈博</v>
          </cell>
          <cell r="G1516" t="str">
            <v>2019067</v>
          </cell>
          <cell r="H1516">
            <v>0</v>
          </cell>
          <cell r="I1516">
            <v>0</v>
          </cell>
          <cell r="J1516">
            <v>0</v>
          </cell>
          <cell r="K1516">
            <v>0</v>
          </cell>
          <cell r="L1516">
            <v>0</v>
          </cell>
          <cell r="M1516">
            <v>0</v>
          </cell>
          <cell r="N1516">
            <v>0</v>
          </cell>
          <cell r="O1516">
            <v>0</v>
          </cell>
        </row>
        <row r="1517">
          <cell r="D1517" t="str">
            <v>10800221102005683</v>
          </cell>
          <cell r="E1517" t="str">
            <v>校级基于VMC和机器学习的四足机器人</v>
          </cell>
          <cell r="F1517" t="str">
            <v>丁文霞</v>
          </cell>
          <cell r="G1517" t="str">
            <v>2018017</v>
          </cell>
          <cell r="H1517">
            <v>0</v>
          </cell>
          <cell r="I1517">
            <v>0</v>
          </cell>
          <cell r="J1517">
            <v>0</v>
          </cell>
          <cell r="K1517">
            <v>0</v>
          </cell>
          <cell r="L1517">
            <v>0</v>
          </cell>
          <cell r="M1517">
            <v>0</v>
          </cell>
          <cell r="N1517">
            <v>0</v>
          </cell>
          <cell r="O1517">
            <v>0</v>
          </cell>
        </row>
        <row r="1518">
          <cell r="D1518" t="str">
            <v>10800221102005684</v>
          </cell>
          <cell r="E1518" t="str">
            <v>国家级一种应用于灾区多功能辅助救援的机器</v>
          </cell>
          <cell r="F1518" t="str">
            <v>姜鸣</v>
          </cell>
          <cell r="G1518" t="str">
            <v>2012039</v>
          </cell>
          <cell r="H1518">
            <v>0</v>
          </cell>
          <cell r="I1518">
            <v>0</v>
          </cell>
          <cell r="J1518">
            <v>0</v>
          </cell>
          <cell r="K1518">
            <v>0</v>
          </cell>
          <cell r="L1518">
            <v>0</v>
          </cell>
          <cell r="M1518">
            <v>0</v>
          </cell>
          <cell r="N1518">
            <v>0</v>
          </cell>
          <cell r="O1518">
            <v>0</v>
          </cell>
        </row>
        <row r="1519">
          <cell r="D1519" t="str">
            <v>10800221102005685</v>
          </cell>
          <cell r="E1519" t="str">
            <v>校级过渡金属预插层钒氧化物正极材料的可控</v>
          </cell>
          <cell r="F1519" t="str">
            <v>张鹏</v>
          </cell>
          <cell r="G1519" t="str">
            <v>2013047</v>
          </cell>
          <cell r="H1519">
            <v>0</v>
          </cell>
          <cell r="I1519">
            <v>0</v>
          </cell>
          <cell r="J1519">
            <v>0</v>
          </cell>
          <cell r="K1519">
            <v>0</v>
          </cell>
          <cell r="L1519">
            <v>0</v>
          </cell>
          <cell r="M1519">
            <v>0</v>
          </cell>
          <cell r="N1519">
            <v>0</v>
          </cell>
          <cell r="O1519">
            <v>0</v>
          </cell>
        </row>
        <row r="1520">
          <cell r="D1520" t="str">
            <v>10800221102005686</v>
          </cell>
          <cell r="E1520" t="str">
            <v>国家级一种精密铸造蜡模修补蜡的制备与性能</v>
          </cell>
          <cell r="F1520" t="str">
            <v>徐勇军</v>
          </cell>
          <cell r="G1520" t="str">
            <v>2003053</v>
          </cell>
          <cell r="H1520">
            <v>0</v>
          </cell>
          <cell r="I1520">
            <v>0</v>
          </cell>
          <cell r="J1520">
            <v>0</v>
          </cell>
          <cell r="K1520">
            <v>0</v>
          </cell>
          <cell r="L1520">
            <v>0</v>
          </cell>
          <cell r="M1520">
            <v>0</v>
          </cell>
          <cell r="N1520">
            <v>0</v>
          </cell>
          <cell r="O1520">
            <v>0</v>
          </cell>
        </row>
        <row r="1521">
          <cell r="D1521" t="str">
            <v>10800221102005687</v>
          </cell>
          <cell r="E1521" t="str">
            <v>校级一种精密铸造蜡模粘接蜡的制备与性能研</v>
          </cell>
          <cell r="F1521" t="str">
            <v>徐勇军</v>
          </cell>
          <cell r="G1521" t="str">
            <v>2003053</v>
          </cell>
          <cell r="H1521">
            <v>0</v>
          </cell>
          <cell r="I1521">
            <v>0</v>
          </cell>
          <cell r="J1521">
            <v>0</v>
          </cell>
          <cell r="K1521">
            <v>0</v>
          </cell>
          <cell r="L1521">
            <v>0</v>
          </cell>
          <cell r="M1521">
            <v>0</v>
          </cell>
          <cell r="N1521">
            <v>0</v>
          </cell>
          <cell r="O1521">
            <v>0</v>
          </cell>
        </row>
        <row r="1522">
          <cell r="D1522" t="str">
            <v>10800221102005688</v>
          </cell>
          <cell r="E1522" t="str">
            <v>国家级原位修饰复合硅负极材料</v>
          </cell>
          <cell r="F1522" t="str">
            <v>李超</v>
          </cell>
          <cell r="G1522" t="str">
            <v>2017048</v>
          </cell>
          <cell r="H1522">
            <v>0</v>
          </cell>
          <cell r="I1522">
            <v>0</v>
          </cell>
          <cell r="J1522">
            <v>0</v>
          </cell>
          <cell r="K1522">
            <v>0</v>
          </cell>
          <cell r="L1522">
            <v>0</v>
          </cell>
          <cell r="M1522">
            <v>0</v>
          </cell>
          <cell r="N1522">
            <v>0</v>
          </cell>
          <cell r="O1522">
            <v>0</v>
          </cell>
        </row>
        <row r="1523">
          <cell r="D1523" t="str">
            <v>10800221102005689</v>
          </cell>
          <cell r="E1523" t="str">
            <v>省级岭南传统民居绿色营造智慧研究</v>
          </cell>
          <cell r="F1523" t="str">
            <v>卢素梅</v>
          </cell>
          <cell r="G1523" t="str">
            <v>2019084</v>
          </cell>
          <cell r="H1523">
            <v>0</v>
          </cell>
          <cell r="I1523">
            <v>0</v>
          </cell>
          <cell r="J1523">
            <v>0</v>
          </cell>
          <cell r="K1523">
            <v>0</v>
          </cell>
          <cell r="L1523">
            <v>0</v>
          </cell>
          <cell r="M1523">
            <v>0</v>
          </cell>
          <cell r="N1523">
            <v>0</v>
          </cell>
          <cell r="O1523">
            <v>0</v>
          </cell>
        </row>
        <row r="1524">
          <cell r="D1524" t="str">
            <v>10800221102005690</v>
          </cell>
          <cell r="E1524" t="str">
            <v>校级超高层排钢管和双钢板剪力墙焊接变形控</v>
          </cell>
          <cell r="F1524" t="str">
            <v>杨慧</v>
          </cell>
          <cell r="G1524" t="str">
            <v>2018071</v>
          </cell>
          <cell r="H1524">
            <v>0</v>
          </cell>
          <cell r="I1524">
            <v>0</v>
          </cell>
          <cell r="J1524">
            <v>0</v>
          </cell>
          <cell r="K1524">
            <v>0</v>
          </cell>
          <cell r="L1524">
            <v>0</v>
          </cell>
          <cell r="M1524">
            <v>0</v>
          </cell>
          <cell r="N1524">
            <v>0</v>
          </cell>
          <cell r="O1524">
            <v>0</v>
          </cell>
        </row>
        <row r="1525">
          <cell r="D1525" t="str">
            <v>10800221102005691</v>
          </cell>
          <cell r="E1525" t="str">
            <v>省级竹木钉结构连接件抗剪力学性能研究</v>
          </cell>
          <cell r="F1525" t="str">
            <v>夏立鹏</v>
          </cell>
          <cell r="G1525" t="str">
            <v>2017103</v>
          </cell>
          <cell r="H1525">
            <v>0</v>
          </cell>
          <cell r="I1525">
            <v>0</v>
          </cell>
          <cell r="J1525">
            <v>0</v>
          </cell>
          <cell r="K1525">
            <v>0</v>
          </cell>
          <cell r="L1525">
            <v>0</v>
          </cell>
          <cell r="M1525">
            <v>0</v>
          </cell>
          <cell r="N1525">
            <v>0</v>
          </cell>
          <cell r="O1525">
            <v>0</v>
          </cell>
        </row>
        <row r="1526">
          <cell r="D1526" t="str">
            <v>10800221102005692</v>
          </cell>
          <cell r="E1526" t="str">
            <v>校级人行天桥的新型减振装置研发</v>
          </cell>
          <cell r="F1526" t="str">
            <v>潘兆东</v>
          </cell>
          <cell r="G1526" t="str">
            <v>2017072</v>
          </cell>
          <cell r="H1526">
            <v>0</v>
          </cell>
          <cell r="I1526">
            <v>0</v>
          </cell>
          <cell r="J1526">
            <v>0</v>
          </cell>
          <cell r="K1526">
            <v>0</v>
          </cell>
          <cell r="L1526">
            <v>0</v>
          </cell>
          <cell r="M1526">
            <v>0</v>
          </cell>
          <cell r="N1526">
            <v>0</v>
          </cell>
          <cell r="O1526">
            <v>0</v>
          </cell>
        </row>
        <row r="1527">
          <cell r="D1527" t="str">
            <v>10800221102005693</v>
          </cell>
          <cell r="E1527" t="str">
            <v>校级基于固体废弃物水蒸发驱动的发电机的设</v>
          </cell>
          <cell r="F1527" t="str">
            <v>高峰</v>
          </cell>
          <cell r="G1527" t="str">
            <v>2018032</v>
          </cell>
          <cell r="H1527">
            <v>0</v>
          </cell>
          <cell r="I1527">
            <v>0</v>
          </cell>
          <cell r="J1527">
            <v>0</v>
          </cell>
          <cell r="K1527">
            <v>0</v>
          </cell>
          <cell r="L1527">
            <v>0</v>
          </cell>
          <cell r="M1527">
            <v>0</v>
          </cell>
          <cell r="N1527">
            <v>0</v>
          </cell>
          <cell r="O1527">
            <v>0</v>
          </cell>
        </row>
        <row r="1528">
          <cell r="D1528" t="str">
            <v>10800221102005694</v>
          </cell>
          <cell r="E1528" t="str">
            <v>校级3D打印MoS2复合电极降解对乙酰氨</v>
          </cell>
          <cell r="F1528" t="str">
            <v>徐剑晖</v>
          </cell>
          <cell r="G1528" t="str">
            <v>2017052</v>
          </cell>
          <cell r="H1528">
            <v>0</v>
          </cell>
          <cell r="I1528">
            <v>0</v>
          </cell>
          <cell r="J1528">
            <v>0</v>
          </cell>
          <cell r="K1528">
            <v>0</v>
          </cell>
          <cell r="L1528">
            <v>0</v>
          </cell>
          <cell r="M1528">
            <v>0</v>
          </cell>
          <cell r="N1528">
            <v>0</v>
          </cell>
          <cell r="O1528">
            <v>0</v>
          </cell>
        </row>
        <row r="1529">
          <cell r="D1529" t="str">
            <v>10800221102005695</v>
          </cell>
          <cell r="E1529" t="str">
            <v>校级电催化氧化的能源供给</v>
          </cell>
          <cell r="F1529" t="str">
            <v>卓琼芳</v>
          </cell>
          <cell r="G1529" t="str">
            <v>2018050</v>
          </cell>
          <cell r="H1529">
            <v>0</v>
          </cell>
          <cell r="I1529">
            <v>0</v>
          </cell>
          <cell r="J1529">
            <v>0</v>
          </cell>
          <cell r="K1529">
            <v>0</v>
          </cell>
          <cell r="L1529">
            <v>0</v>
          </cell>
          <cell r="M1529">
            <v>0</v>
          </cell>
          <cell r="N1529">
            <v>0</v>
          </cell>
          <cell r="O1529">
            <v>0</v>
          </cell>
        </row>
        <row r="1530">
          <cell r="D1530" t="str">
            <v>10800221102005696</v>
          </cell>
          <cell r="E1530" t="str">
            <v>校级GFRP筋与海水海砂地聚物混凝土粘结</v>
          </cell>
          <cell r="F1530" t="str">
            <v>孙璨</v>
          </cell>
          <cell r="G1530" t="str">
            <v>2011018</v>
          </cell>
          <cell r="H1530">
            <v>0</v>
          </cell>
          <cell r="I1530">
            <v>0</v>
          </cell>
          <cell r="J1530">
            <v>0</v>
          </cell>
          <cell r="K1530">
            <v>0</v>
          </cell>
          <cell r="L1530">
            <v>0</v>
          </cell>
          <cell r="M1530">
            <v>0</v>
          </cell>
          <cell r="N1530">
            <v>0</v>
          </cell>
          <cell r="O1530">
            <v>0</v>
          </cell>
        </row>
        <row r="1531">
          <cell r="D1531" t="str">
            <v>10800221102005697</v>
          </cell>
          <cell r="E1531" t="str">
            <v>国家级基于虚拟数字人的特殊人群手语学习与</v>
          </cell>
          <cell r="F1531" t="str">
            <v>王若羽</v>
          </cell>
          <cell r="G1531" t="str">
            <v>2020080</v>
          </cell>
          <cell r="H1531">
            <v>0</v>
          </cell>
          <cell r="I1531">
            <v>0</v>
          </cell>
          <cell r="J1531">
            <v>0</v>
          </cell>
          <cell r="K1531">
            <v>0</v>
          </cell>
          <cell r="L1531">
            <v>0</v>
          </cell>
          <cell r="M1531">
            <v>0</v>
          </cell>
          <cell r="N1531">
            <v>0</v>
          </cell>
          <cell r="O1531">
            <v>0</v>
          </cell>
        </row>
        <row r="1532">
          <cell r="D1532" t="str">
            <v>10800221102005698</v>
          </cell>
          <cell r="E1532" t="str">
            <v>国家级基于深度学习的芒果自动定级分拣系统</v>
          </cell>
          <cell r="F1532" t="str">
            <v>李广明</v>
          </cell>
          <cell r="G1532" t="str">
            <v>2000005</v>
          </cell>
          <cell r="H1532">
            <v>0</v>
          </cell>
          <cell r="I1532">
            <v>0</v>
          </cell>
          <cell r="J1532">
            <v>0</v>
          </cell>
          <cell r="K1532">
            <v>0</v>
          </cell>
          <cell r="L1532">
            <v>0</v>
          </cell>
          <cell r="M1532">
            <v>0</v>
          </cell>
          <cell r="N1532">
            <v>0</v>
          </cell>
          <cell r="O1532">
            <v>0</v>
          </cell>
        </row>
        <row r="1533">
          <cell r="D1533" t="str">
            <v>10800221102005699</v>
          </cell>
          <cell r="E1533" t="str">
            <v>国家级基于计算机视觉的行人追踪系统</v>
          </cell>
          <cell r="F1533" t="str">
            <v>陶铭</v>
          </cell>
          <cell r="G1533" t="str">
            <v>2012032</v>
          </cell>
          <cell r="H1533">
            <v>0</v>
          </cell>
          <cell r="I1533">
            <v>0</v>
          </cell>
          <cell r="J1533">
            <v>0</v>
          </cell>
          <cell r="K1533">
            <v>0</v>
          </cell>
          <cell r="L1533">
            <v>0</v>
          </cell>
          <cell r="M1533">
            <v>0</v>
          </cell>
          <cell r="N1533">
            <v>0</v>
          </cell>
          <cell r="O1533">
            <v>0</v>
          </cell>
        </row>
        <row r="1534">
          <cell r="D1534" t="str">
            <v>10800221102005700</v>
          </cell>
          <cell r="E1534" t="str">
            <v>国家级基于机械臂运动状态检测的数据处理工</v>
          </cell>
          <cell r="F1534" t="str">
            <v>徐钦桂</v>
          </cell>
          <cell r="G1534" t="str">
            <v>2003067</v>
          </cell>
          <cell r="H1534">
            <v>0</v>
          </cell>
          <cell r="I1534">
            <v>0</v>
          </cell>
          <cell r="J1534">
            <v>0</v>
          </cell>
          <cell r="K1534">
            <v>0</v>
          </cell>
          <cell r="L1534">
            <v>0</v>
          </cell>
          <cell r="M1534">
            <v>0</v>
          </cell>
          <cell r="N1534">
            <v>0</v>
          </cell>
          <cell r="O1534">
            <v>0</v>
          </cell>
        </row>
        <row r="1535">
          <cell r="D1535" t="str">
            <v>10800221102005701</v>
          </cell>
          <cell r="E1535" t="str">
            <v>国家级汽车驾驶人行为分析</v>
          </cell>
          <cell r="F1535" t="str">
            <v>赖颖昕</v>
          </cell>
          <cell r="G1535" t="str">
            <v>2008018</v>
          </cell>
          <cell r="H1535">
            <v>0</v>
          </cell>
          <cell r="I1535">
            <v>0</v>
          </cell>
          <cell r="J1535">
            <v>0</v>
          </cell>
          <cell r="K1535">
            <v>0</v>
          </cell>
          <cell r="L1535">
            <v>0</v>
          </cell>
          <cell r="M1535">
            <v>0</v>
          </cell>
          <cell r="N1535">
            <v>0</v>
          </cell>
          <cell r="O1535">
            <v>0</v>
          </cell>
        </row>
        <row r="1536">
          <cell r="D1536" t="str">
            <v>10800221102005702</v>
          </cell>
          <cell r="E1536" t="str">
            <v>国家级基于重复控制的四桥臂并网逆变器研究</v>
          </cell>
          <cell r="F1536" t="str">
            <v>张志</v>
          </cell>
          <cell r="G1536" t="str">
            <v>2013017</v>
          </cell>
          <cell r="H1536">
            <v>0</v>
          </cell>
          <cell r="I1536">
            <v>0</v>
          </cell>
          <cell r="J1536">
            <v>0</v>
          </cell>
          <cell r="K1536">
            <v>0</v>
          </cell>
          <cell r="L1536">
            <v>0</v>
          </cell>
          <cell r="M1536">
            <v>0</v>
          </cell>
          <cell r="N1536">
            <v>0</v>
          </cell>
          <cell r="O1536">
            <v>0</v>
          </cell>
        </row>
        <row r="1537">
          <cell r="D1537" t="str">
            <v>10800221102005703</v>
          </cell>
          <cell r="E1537" t="str">
            <v>国家级用于充电桩的国欧标充电转换器</v>
          </cell>
          <cell r="F1537" t="str">
            <v>张兆云</v>
          </cell>
          <cell r="G1537" t="str">
            <v>2016006</v>
          </cell>
          <cell r="H1537">
            <v>0</v>
          </cell>
          <cell r="I1537">
            <v>0</v>
          </cell>
          <cell r="J1537">
            <v>0</v>
          </cell>
          <cell r="K1537">
            <v>0</v>
          </cell>
          <cell r="L1537">
            <v>0</v>
          </cell>
          <cell r="M1537">
            <v>0</v>
          </cell>
          <cell r="N1537">
            <v>0</v>
          </cell>
          <cell r="O1537">
            <v>0</v>
          </cell>
        </row>
        <row r="1538">
          <cell r="D1538" t="str">
            <v>10800221102005704</v>
          </cell>
          <cell r="E1538" t="str">
            <v>国家级基于SLAM的智能送餐机器人</v>
          </cell>
          <cell r="F1538" t="str">
            <v>王彩申</v>
          </cell>
          <cell r="G1538" t="str">
            <v>2013073</v>
          </cell>
          <cell r="H1538">
            <v>0</v>
          </cell>
          <cell r="I1538">
            <v>0</v>
          </cell>
          <cell r="J1538">
            <v>0</v>
          </cell>
          <cell r="K1538">
            <v>0</v>
          </cell>
          <cell r="L1538">
            <v>0</v>
          </cell>
          <cell r="M1538">
            <v>0</v>
          </cell>
          <cell r="N1538">
            <v>0</v>
          </cell>
          <cell r="O1538">
            <v>0</v>
          </cell>
        </row>
        <row r="1539">
          <cell r="D1539" t="str">
            <v>10800221102005705</v>
          </cell>
          <cell r="E1539" t="str">
            <v>国家级基于人工智能边缘计算的表面缺陷检测</v>
          </cell>
          <cell r="F1539" t="str">
            <v>黄晓园</v>
          </cell>
          <cell r="G1539" t="str">
            <v>2013058</v>
          </cell>
          <cell r="H1539">
            <v>0</v>
          </cell>
          <cell r="I1539">
            <v>0</v>
          </cell>
          <cell r="J1539">
            <v>0</v>
          </cell>
          <cell r="K1539">
            <v>0</v>
          </cell>
          <cell r="L1539">
            <v>0</v>
          </cell>
          <cell r="M1539">
            <v>0</v>
          </cell>
          <cell r="N1539">
            <v>0</v>
          </cell>
          <cell r="O1539">
            <v>0</v>
          </cell>
        </row>
        <row r="1540">
          <cell r="D1540" t="str">
            <v>10800221102005706</v>
          </cell>
          <cell r="E1540" t="str">
            <v>国家级基于超快激光加工的微流控SERS芯</v>
          </cell>
          <cell r="F1540" t="str">
            <v>刘晔</v>
          </cell>
          <cell r="G1540" t="str">
            <v>2018807</v>
          </cell>
          <cell r="H1540">
            <v>0</v>
          </cell>
          <cell r="I1540">
            <v>0</v>
          </cell>
          <cell r="J1540">
            <v>0</v>
          </cell>
          <cell r="K1540">
            <v>0</v>
          </cell>
          <cell r="L1540">
            <v>0</v>
          </cell>
          <cell r="M1540">
            <v>0</v>
          </cell>
          <cell r="N1540">
            <v>0</v>
          </cell>
          <cell r="O1540">
            <v>0</v>
          </cell>
        </row>
        <row r="1541">
          <cell r="D1541" t="str">
            <v>10800221102005707</v>
          </cell>
          <cell r="E1541" t="str">
            <v>国家级印染行业VOC过量排放致因机理与防</v>
          </cell>
          <cell r="F1541" t="str">
            <v>黄卫清</v>
          </cell>
          <cell r="G1541" t="str">
            <v>2011008</v>
          </cell>
          <cell r="H1541">
            <v>0</v>
          </cell>
          <cell r="I1541">
            <v>0</v>
          </cell>
          <cell r="J1541">
            <v>0</v>
          </cell>
          <cell r="K1541">
            <v>0</v>
          </cell>
          <cell r="L1541">
            <v>0</v>
          </cell>
          <cell r="M1541">
            <v>0</v>
          </cell>
          <cell r="N1541">
            <v>0</v>
          </cell>
          <cell r="O1541">
            <v>0</v>
          </cell>
        </row>
        <row r="1542">
          <cell r="D1542" t="str">
            <v>10800221102005708</v>
          </cell>
          <cell r="E1542" t="str">
            <v>国家级城市建筑群环境下地铁隧道地震响应特</v>
          </cell>
          <cell r="F1542" t="str">
            <v>罗毅</v>
          </cell>
          <cell r="G1542" t="str">
            <v>2021039</v>
          </cell>
          <cell r="H1542">
            <v>0</v>
          </cell>
          <cell r="I1542">
            <v>0</v>
          </cell>
          <cell r="J1542">
            <v>0</v>
          </cell>
          <cell r="K1542">
            <v>0</v>
          </cell>
          <cell r="L1542">
            <v>0</v>
          </cell>
          <cell r="M1542">
            <v>0</v>
          </cell>
          <cell r="N1542">
            <v>0</v>
          </cell>
          <cell r="O1542">
            <v>0</v>
          </cell>
        </row>
        <row r="1543">
          <cell r="D1543" t="str">
            <v>10800221102005709</v>
          </cell>
          <cell r="E1543" t="str">
            <v>国家级新型抗裂叠合板生产与施工关键技术研</v>
          </cell>
          <cell r="F1543" t="str">
            <v>艾心荧</v>
          </cell>
          <cell r="G1543" t="str">
            <v>2015010</v>
          </cell>
          <cell r="H1543">
            <v>0</v>
          </cell>
          <cell r="I1543">
            <v>0</v>
          </cell>
          <cell r="J1543">
            <v>0</v>
          </cell>
          <cell r="K1543">
            <v>0</v>
          </cell>
          <cell r="L1543">
            <v>0</v>
          </cell>
          <cell r="M1543">
            <v>0</v>
          </cell>
          <cell r="N1543">
            <v>0</v>
          </cell>
          <cell r="O1543">
            <v>0</v>
          </cell>
        </row>
        <row r="1544">
          <cell r="D1544" t="str">
            <v>10800221102005710</v>
          </cell>
          <cell r="E1544" t="str">
            <v>国家级荷叶基活性碳-氧化铋纳米复合材料的</v>
          </cell>
          <cell r="F1544" t="str">
            <v>常学义</v>
          </cell>
          <cell r="G1544" t="str">
            <v>2016027</v>
          </cell>
          <cell r="H1544">
            <v>0</v>
          </cell>
          <cell r="I1544">
            <v>0</v>
          </cell>
          <cell r="J1544">
            <v>0</v>
          </cell>
          <cell r="K1544">
            <v>0</v>
          </cell>
          <cell r="L1544">
            <v>0</v>
          </cell>
          <cell r="M1544">
            <v>0</v>
          </cell>
          <cell r="N1544">
            <v>0</v>
          </cell>
          <cell r="O1544">
            <v>0</v>
          </cell>
        </row>
        <row r="1545">
          <cell r="D1545" t="str">
            <v>10800221102005711</v>
          </cell>
          <cell r="E1545" t="str">
            <v>国家级医药中间体R-3-羟基丁酸甲酯绿色</v>
          </cell>
          <cell r="F1545" t="str">
            <v>康世民</v>
          </cell>
          <cell r="G1545" t="str">
            <v>2015804</v>
          </cell>
          <cell r="H1545">
            <v>0</v>
          </cell>
          <cell r="I1545">
            <v>0</v>
          </cell>
          <cell r="J1545">
            <v>0</v>
          </cell>
          <cell r="K1545">
            <v>0</v>
          </cell>
          <cell r="L1545">
            <v>0</v>
          </cell>
          <cell r="M1545">
            <v>0</v>
          </cell>
          <cell r="N1545">
            <v>0</v>
          </cell>
          <cell r="O1545">
            <v>0</v>
          </cell>
        </row>
        <row r="1546">
          <cell r="D1546" t="str">
            <v>10800221102005712</v>
          </cell>
          <cell r="E1546" t="str">
            <v>国家级关于一种牙科铸造蜡的制备与性能研究</v>
          </cell>
          <cell r="F1546" t="str">
            <v>徐勇军</v>
          </cell>
          <cell r="G1546" t="str">
            <v>2003053</v>
          </cell>
          <cell r="H1546">
            <v>0</v>
          </cell>
          <cell r="I1546">
            <v>0</v>
          </cell>
          <cell r="J1546">
            <v>0</v>
          </cell>
          <cell r="K1546">
            <v>0</v>
          </cell>
          <cell r="L1546">
            <v>0</v>
          </cell>
          <cell r="M1546">
            <v>0</v>
          </cell>
          <cell r="N1546">
            <v>0</v>
          </cell>
          <cell r="O1546">
            <v>0</v>
          </cell>
        </row>
        <row r="1547">
          <cell r="D1547" t="str">
            <v>10800221102005713</v>
          </cell>
          <cell r="E1547" t="str">
            <v>国家级可调温度的智能饮水机</v>
          </cell>
          <cell r="F1547" t="str">
            <v>陈佰满</v>
          </cell>
          <cell r="G1547" t="str">
            <v>2013013</v>
          </cell>
          <cell r="H1547">
            <v>0</v>
          </cell>
          <cell r="I1547">
            <v>0</v>
          </cell>
          <cell r="J1547">
            <v>0</v>
          </cell>
          <cell r="K1547">
            <v>0</v>
          </cell>
          <cell r="L1547">
            <v>0</v>
          </cell>
          <cell r="M1547">
            <v>0</v>
          </cell>
          <cell r="N1547">
            <v>0</v>
          </cell>
          <cell r="O1547">
            <v>0</v>
          </cell>
        </row>
        <row r="1548">
          <cell r="D1548" t="str">
            <v>10800221102005714</v>
          </cell>
          <cell r="E1548" t="str">
            <v>国家级一种耐盐型高效分离式太阳能界面蒸发</v>
          </cell>
          <cell r="F1548" t="str">
            <v>王文豪</v>
          </cell>
          <cell r="G1548" t="str">
            <v>2013040</v>
          </cell>
          <cell r="H1548">
            <v>0</v>
          </cell>
          <cell r="I1548">
            <v>0</v>
          </cell>
          <cell r="J1548">
            <v>0</v>
          </cell>
          <cell r="K1548">
            <v>0</v>
          </cell>
          <cell r="L1548">
            <v>0</v>
          </cell>
          <cell r="M1548">
            <v>0</v>
          </cell>
          <cell r="N1548">
            <v>0</v>
          </cell>
          <cell r="O1548">
            <v>0</v>
          </cell>
        </row>
        <row r="1549">
          <cell r="D1549" t="str">
            <v>10800221102005715</v>
          </cell>
          <cell r="E1549" t="str">
            <v>国家级莞香啤酒</v>
          </cell>
          <cell r="F1549" t="str">
            <v>肖珊</v>
          </cell>
          <cell r="G1549" t="str">
            <v>2018283</v>
          </cell>
          <cell r="H1549">
            <v>0</v>
          </cell>
          <cell r="I1549">
            <v>0</v>
          </cell>
          <cell r="J1549">
            <v>0</v>
          </cell>
          <cell r="K1549">
            <v>0</v>
          </cell>
          <cell r="L1549">
            <v>0</v>
          </cell>
          <cell r="M1549">
            <v>0</v>
          </cell>
          <cell r="N1549">
            <v>0</v>
          </cell>
          <cell r="O1549">
            <v>0</v>
          </cell>
        </row>
        <row r="1550">
          <cell r="D1550" t="str">
            <v>10800221102005716</v>
          </cell>
          <cell r="E1550" t="str">
            <v>国家级高比表面抗积碳甲烷重整Ni基催化剂</v>
          </cell>
          <cell r="F1550" t="str">
            <v>涂军令</v>
          </cell>
          <cell r="G1550" t="str">
            <v>2015006</v>
          </cell>
          <cell r="H1550">
            <v>0</v>
          </cell>
          <cell r="I1550">
            <v>0</v>
          </cell>
          <cell r="J1550">
            <v>0</v>
          </cell>
          <cell r="K1550">
            <v>0</v>
          </cell>
          <cell r="L1550">
            <v>0</v>
          </cell>
          <cell r="M1550">
            <v>0</v>
          </cell>
          <cell r="N1550">
            <v>0</v>
          </cell>
          <cell r="O1550">
            <v>0</v>
          </cell>
        </row>
        <row r="1551">
          <cell r="D1551" t="str">
            <v>10800221102005717</v>
          </cell>
          <cell r="E1551" t="str">
            <v>国家级智惠农——中国新型AI和大数据结合</v>
          </cell>
          <cell r="F1551" t="str">
            <v>郭建文</v>
          </cell>
          <cell r="G1551" t="str">
            <v>2011012</v>
          </cell>
          <cell r="H1551">
            <v>0</v>
          </cell>
          <cell r="I1551">
            <v>0</v>
          </cell>
          <cell r="J1551">
            <v>0</v>
          </cell>
          <cell r="K1551">
            <v>0</v>
          </cell>
          <cell r="L1551">
            <v>0</v>
          </cell>
          <cell r="M1551">
            <v>0</v>
          </cell>
          <cell r="N1551">
            <v>0</v>
          </cell>
          <cell r="O1551">
            <v>0</v>
          </cell>
        </row>
        <row r="1552">
          <cell r="D1552" t="str">
            <v>10800221102005718</v>
          </cell>
          <cell r="E1552" t="str">
            <v>国家级多机协同图像采集的灾区搜救集群无人</v>
          </cell>
          <cell r="F1552" t="str">
            <v>晏晓辉</v>
          </cell>
          <cell r="G1552" t="str">
            <v>2013003</v>
          </cell>
          <cell r="H1552">
            <v>0</v>
          </cell>
          <cell r="I1552">
            <v>0</v>
          </cell>
          <cell r="J1552">
            <v>0</v>
          </cell>
          <cell r="K1552">
            <v>0</v>
          </cell>
          <cell r="L1552">
            <v>0</v>
          </cell>
          <cell r="M1552">
            <v>0</v>
          </cell>
          <cell r="N1552">
            <v>0</v>
          </cell>
          <cell r="O1552">
            <v>0</v>
          </cell>
        </row>
        <row r="1553">
          <cell r="D1553" t="str">
            <v>10800221102005719</v>
          </cell>
          <cell r="E1553" t="str">
            <v>国家级农作物的AI管家——智能采摘与病害</v>
          </cell>
          <cell r="F1553" t="str">
            <v>曹晓畅</v>
          </cell>
          <cell r="G1553" t="str">
            <v>2012045</v>
          </cell>
          <cell r="H1553">
            <v>0</v>
          </cell>
          <cell r="I1553">
            <v>0</v>
          </cell>
          <cell r="J1553">
            <v>0</v>
          </cell>
          <cell r="K1553">
            <v>0</v>
          </cell>
          <cell r="L1553">
            <v>0</v>
          </cell>
          <cell r="M1553">
            <v>0</v>
          </cell>
          <cell r="N1553">
            <v>0</v>
          </cell>
          <cell r="O1553">
            <v>0</v>
          </cell>
        </row>
        <row r="1554">
          <cell r="D1554" t="str">
            <v>10800221102005720</v>
          </cell>
          <cell r="E1554" t="str">
            <v>国家级智能可穿戴式设备在特殊人群中的设计</v>
          </cell>
          <cell r="F1554" t="str">
            <v>谢黎</v>
          </cell>
          <cell r="G1554" t="str">
            <v>2004031</v>
          </cell>
          <cell r="H1554">
            <v>0</v>
          </cell>
          <cell r="I1554">
            <v>0</v>
          </cell>
          <cell r="J1554">
            <v>0</v>
          </cell>
          <cell r="K1554">
            <v>0</v>
          </cell>
          <cell r="L1554">
            <v>0</v>
          </cell>
          <cell r="M1554">
            <v>0</v>
          </cell>
          <cell r="N1554">
            <v>0</v>
          </cell>
          <cell r="O1554">
            <v>0</v>
          </cell>
        </row>
        <row r="1555">
          <cell r="D1555" t="str">
            <v>10800221102005721</v>
          </cell>
          <cell r="E1555" t="str">
            <v>国家级仿生张拉肩关节机器人</v>
          </cell>
          <cell r="F1555" t="str">
            <v>卢文娟</v>
          </cell>
          <cell r="G1555" t="str">
            <v>2019123</v>
          </cell>
          <cell r="H1555">
            <v>0</v>
          </cell>
          <cell r="I1555">
            <v>0</v>
          </cell>
          <cell r="J1555">
            <v>0</v>
          </cell>
          <cell r="K1555">
            <v>0</v>
          </cell>
          <cell r="L1555">
            <v>0</v>
          </cell>
          <cell r="M1555">
            <v>0</v>
          </cell>
          <cell r="N1555">
            <v>0</v>
          </cell>
          <cell r="O1555">
            <v>0</v>
          </cell>
        </row>
        <row r="1556">
          <cell r="D1556" t="str">
            <v>10800221102005722</v>
          </cell>
          <cell r="E1556" t="str">
            <v>国家级应用于超导腔自动化装配线的零件监测</v>
          </cell>
          <cell r="F1556" t="str">
            <v>王帅</v>
          </cell>
          <cell r="G1556" t="str">
            <v>2018118</v>
          </cell>
          <cell r="H1556">
            <v>0</v>
          </cell>
          <cell r="I1556">
            <v>0</v>
          </cell>
          <cell r="J1556">
            <v>0</v>
          </cell>
          <cell r="K1556">
            <v>0</v>
          </cell>
          <cell r="L1556">
            <v>0</v>
          </cell>
          <cell r="M1556">
            <v>0</v>
          </cell>
          <cell r="N1556">
            <v>0</v>
          </cell>
          <cell r="O1556">
            <v>0</v>
          </cell>
        </row>
        <row r="1557">
          <cell r="D1557" t="str">
            <v>10800221102005723</v>
          </cell>
          <cell r="E1557" t="str">
            <v>国家级消防战场中的“步坦协同”—全自动六</v>
          </cell>
          <cell r="F1557" t="str">
            <v>林小夏</v>
          </cell>
          <cell r="G1557" t="str">
            <v>2016017</v>
          </cell>
          <cell r="H1557">
            <v>0</v>
          </cell>
          <cell r="I1557">
            <v>0</v>
          </cell>
          <cell r="J1557">
            <v>0</v>
          </cell>
          <cell r="K1557">
            <v>0</v>
          </cell>
          <cell r="L1557">
            <v>0</v>
          </cell>
          <cell r="M1557">
            <v>0</v>
          </cell>
          <cell r="N1557">
            <v>0</v>
          </cell>
          <cell r="O1557">
            <v>0</v>
          </cell>
        </row>
        <row r="1558">
          <cell r="D1558" t="str">
            <v>10800221102005724</v>
          </cell>
          <cell r="E1558" t="str">
            <v>国家级机械臂的智能皮肤--多模态的新型视</v>
          </cell>
          <cell r="F1558" t="str">
            <v>龙建宇</v>
          </cell>
          <cell r="G1558" t="str">
            <v>2019129</v>
          </cell>
          <cell r="H1558">
            <v>0</v>
          </cell>
          <cell r="I1558">
            <v>0</v>
          </cell>
          <cell r="J1558">
            <v>0</v>
          </cell>
          <cell r="K1558">
            <v>0</v>
          </cell>
          <cell r="L1558">
            <v>0</v>
          </cell>
          <cell r="M1558">
            <v>0</v>
          </cell>
          <cell r="N1558">
            <v>0</v>
          </cell>
          <cell r="O1558">
            <v>0</v>
          </cell>
        </row>
        <row r="1559">
          <cell r="D1559" t="str">
            <v>10800221102005725</v>
          </cell>
          <cell r="E1559" t="str">
            <v>国家级MnxCd1-xS纳米棒的制备、改</v>
          </cell>
          <cell r="F1559" t="str">
            <v>党海峰</v>
          </cell>
          <cell r="G1559" t="str">
            <v>2014009</v>
          </cell>
          <cell r="H1559">
            <v>0</v>
          </cell>
          <cell r="I1559">
            <v>0</v>
          </cell>
          <cell r="J1559">
            <v>0</v>
          </cell>
          <cell r="K1559">
            <v>0</v>
          </cell>
          <cell r="L1559">
            <v>0</v>
          </cell>
          <cell r="M1559">
            <v>0</v>
          </cell>
          <cell r="N1559">
            <v>0</v>
          </cell>
          <cell r="O1559">
            <v>0</v>
          </cell>
        </row>
        <row r="1560">
          <cell r="D1560" t="str">
            <v>10800221102005726</v>
          </cell>
          <cell r="E1560" t="str">
            <v>国家级彝步千年-授彝以育助力凉山振兴梦</v>
          </cell>
          <cell r="F1560" t="str">
            <v>叶琦玮</v>
          </cell>
          <cell r="G1560" t="str">
            <v>2019072</v>
          </cell>
          <cell r="H1560">
            <v>0</v>
          </cell>
          <cell r="I1560">
            <v>0</v>
          </cell>
          <cell r="J1560">
            <v>0</v>
          </cell>
          <cell r="K1560">
            <v>0</v>
          </cell>
          <cell r="L1560">
            <v>0</v>
          </cell>
          <cell r="M1560">
            <v>0</v>
          </cell>
          <cell r="N1560">
            <v>0</v>
          </cell>
          <cell r="O1560">
            <v>0</v>
          </cell>
        </row>
        <row r="1561">
          <cell r="D1561" t="str">
            <v>10800221102005727</v>
          </cell>
          <cell r="E1561" t="str">
            <v>国家级东莞村史馆建设及使用后评价</v>
          </cell>
          <cell r="F1561" t="str">
            <v>罗瑜斌</v>
          </cell>
          <cell r="G1561" t="str">
            <v>2011017</v>
          </cell>
          <cell r="H1561">
            <v>0</v>
          </cell>
          <cell r="I1561">
            <v>0</v>
          </cell>
          <cell r="J1561">
            <v>0</v>
          </cell>
          <cell r="K1561">
            <v>0</v>
          </cell>
          <cell r="L1561">
            <v>0</v>
          </cell>
          <cell r="M1561">
            <v>0</v>
          </cell>
          <cell r="N1561">
            <v>0</v>
          </cell>
          <cell r="O1561">
            <v>0</v>
          </cell>
        </row>
        <row r="1562">
          <cell r="D1562" t="str">
            <v>10800221102005728</v>
          </cell>
          <cell r="E1562" t="str">
            <v>国家级粤港澳大湾区非遗多元融合平台</v>
          </cell>
          <cell r="F1562" t="str">
            <v>田根胜</v>
          </cell>
          <cell r="G1562" t="str">
            <v>1993043</v>
          </cell>
          <cell r="H1562">
            <v>0</v>
          </cell>
          <cell r="I1562">
            <v>0</v>
          </cell>
          <cell r="J1562">
            <v>0</v>
          </cell>
          <cell r="K1562">
            <v>0</v>
          </cell>
          <cell r="L1562">
            <v>0</v>
          </cell>
          <cell r="M1562">
            <v>0</v>
          </cell>
          <cell r="N1562">
            <v>0</v>
          </cell>
          <cell r="O1562">
            <v>0</v>
          </cell>
        </row>
        <row r="1563">
          <cell r="D1563" t="str">
            <v>10800221102005729</v>
          </cell>
          <cell r="E1563" t="str">
            <v>国家级东莞社区公共卫生项目实施研究：以高</v>
          </cell>
          <cell r="F1563" t="str">
            <v>丁淑娟</v>
          </cell>
          <cell r="G1563" t="str">
            <v>2017062</v>
          </cell>
          <cell r="H1563">
            <v>0</v>
          </cell>
          <cell r="I1563">
            <v>0</v>
          </cell>
          <cell r="J1563">
            <v>0</v>
          </cell>
          <cell r="K1563">
            <v>0</v>
          </cell>
          <cell r="L1563">
            <v>0</v>
          </cell>
          <cell r="M1563">
            <v>0</v>
          </cell>
          <cell r="N1563">
            <v>0</v>
          </cell>
          <cell r="O1563">
            <v>0</v>
          </cell>
        </row>
        <row r="1564">
          <cell r="D1564" t="str">
            <v>10800221102005730</v>
          </cell>
          <cell r="E1564" t="str">
            <v>国家级知识产权调解制度的理论与实践路径研</v>
          </cell>
          <cell r="F1564" t="str">
            <v>龚红兵</v>
          </cell>
          <cell r="G1564" t="str">
            <v>2007054</v>
          </cell>
          <cell r="H1564">
            <v>0</v>
          </cell>
          <cell r="I1564">
            <v>0</v>
          </cell>
          <cell r="J1564">
            <v>0</v>
          </cell>
          <cell r="K1564">
            <v>0</v>
          </cell>
          <cell r="L1564">
            <v>0</v>
          </cell>
          <cell r="M1564">
            <v>0</v>
          </cell>
          <cell r="N1564">
            <v>0</v>
          </cell>
          <cell r="O1564">
            <v>0</v>
          </cell>
        </row>
        <row r="1565">
          <cell r="D1565" t="str">
            <v>10800221102005731</v>
          </cell>
          <cell r="E1565" t="str">
            <v>国家级同梦艺术</v>
          </cell>
          <cell r="F1565" t="str">
            <v>史海峰</v>
          </cell>
          <cell r="G1565" t="str">
            <v>2001024</v>
          </cell>
          <cell r="H1565">
            <v>0</v>
          </cell>
          <cell r="I1565">
            <v>0</v>
          </cell>
          <cell r="J1565">
            <v>0</v>
          </cell>
          <cell r="K1565">
            <v>0</v>
          </cell>
          <cell r="L1565">
            <v>0</v>
          </cell>
          <cell r="M1565">
            <v>0</v>
          </cell>
          <cell r="N1565">
            <v>0</v>
          </cell>
          <cell r="O1565">
            <v>0</v>
          </cell>
        </row>
        <row r="1566">
          <cell r="D1566" t="str">
            <v>10800221102005732</v>
          </cell>
          <cell r="E1566" t="str">
            <v>国家级在“互联网+”时代背景下岭南舞蹈传</v>
          </cell>
          <cell r="F1566" t="str">
            <v>姚佩婵</v>
          </cell>
          <cell r="G1566" t="str">
            <v>2009039</v>
          </cell>
          <cell r="H1566">
            <v>0</v>
          </cell>
          <cell r="I1566">
            <v>0</v>
          </cell>
          <cell r="J1566">
            <v>0</v>
          </cell>
          <cell r="K1566">
            <v>0</v>
          </cell>
          <cell r="L1566">
            <v>0</v>
          </cell>
          <cell r="M1566">
            <v>0</v>
          </cell>
          <cell r="N1566">
            <v>0</v>
          </cell>
          <cell r="O1566">
            <v>0</v>
          </cell>
        </row>
        <row r="1567">
          <cell r="D1567" t="str">
            <v>10800221102005733</v>
          </cell>
          <cell r="E1567" t="str">
            <v>国家级智能安全头盔（通讯行业施工智能穿戴</v>
          </cell>
          <cell r="F1567" t="str">
            <v>张世邦</v>
          </cell>
          <cell r="G1567" t="str">
            <v>2012966</v>
          </cell>
          <cell r="H1567">
            <v>0</v>
          </cell>
          <cell r="I1567">
            <v>0</v>
          </cell>
          <cell r="J1567">
            <v>0</v>
          </cell>
          <cell r="K1567">
            <v>0</v>
          </cell>
          <cell r="L1567">
            <v>0</v>
          </cell>
          <cell r="M1567">
            <v>0</v>
          </cell>
          <cell r="N1567">
            <v>0</v>
          </cell>
          <cell r="O1567">
            <v>0</v>
          </cell>
        </row>
        <row r="1568">
          <cell r="D1568" t="str">
            <v>10800221102005734</v>
          </cell>
          <cell r="E1568" t="str">
            <v>国家级一种可满足高真空特殊环境的打印设备</v>
          </cell>
          <cell r="F1568" t="str">
            <v>郑轲</v>
          </cell>
          <cell r="G1568" t="str">
            <v>2019119</v>
          </cell>
          <cell r="H1568">
            <v>0</v>
          </cell>
          <cell r="I1568">
            <v>0</v>
          </cell>
          <cell r="J1568">
            <v>0</v>
          </cell>
          <cell r="K1568">
            <v>0</v>
          </cell>
          <cell r="L1568">
            <v>0</v>
          </cell>
          <cell r="M1568">
            <v>0</v>
          </cell>
          <cell r="N1568">
            <v>0</v>
          </cell>
          <cell r="O1568">
            <v>0</v>
          </cell>
        </row>
        <row r="1569">
          <cell r="D1569" t="str">
            <v>10800221102005735</v>
          </cell>
          <cell r="E1569" t="str">
            <v>国家级激光烧结柔性TPU材料的轻量化设计</v>
          </cell>
          <cell r="F1569" t="str">
            <v>李楠</v>
          </cell>
          <cell r="G1569" t="str">
            <v>2013063</v>
          </cell>
          <cell r="H1569">
            <v>0</v>
          </cell>
          <cell r="I1569">
            <v>0</v>
          </cell>
          <cell r="J1569">
            <v>0</v>
          </cell>
          <cell r="K1569">
            <v>0</v>
          </cell>
          <cell r="L1569">
            <v>0</v>
          </cell>
          <cell r="M1569">
            <v>0</v>
          </cell>
          <cell r="N1569">
            <v>0</v>
          </cell>
          <cell r="O1569">
            <v>0</v>
          </cell>
        </row>
        <row r="1570">
          <cell r="D1570" t="str">
            <v>10800221102005736</v>
          </cell>
          <cell r="E1570" t="str">
            <v>国家级可重复加工弹性体复合材料的制备</v>
          </cell>
          <cell r="F1570" t="str">
            <v>杨树颜</v>
          </cell>
          <cell r="G1570" t="str">
            <v>2012035</v>
          </cell>
          <cell r="H1570">
            <v>0</v>
          </cell>
          <cell r="I1570">
            <v>0</v>
          </cell>
          <cell r="J1570">
            <v>0</v>
          </cell>
          <cell r="K1570">
            <v>0</v>
          </cell>
          <cell r="L1570">
            <v>0</v>
          </cell>
          <cell r="M1570">
            <v>0</v>
          </cell>
          <cell r="N1570">
            <v>0</v>
          </cell>
          <cell r="O1570">
            <v>0</v>
          </cell>
        </row>
        <row r="1571">
          <cell r="D1571" t="str">
            <v>10800221102005737</v>
          </cell>
          <cell r="E1571" t="str">
            <v>国家级健康卫士——等离子空气动态净化引领</v>
          </cell>
          <cell r="F1571" t="str">
            <v>刘婵梓</v>
          </cell>
          <cell r="G1571" t="str">
            <v>2017030</v>
          </cell>
          <cell r="H1571">
            <v>0</v>
          </cell>
          <cell r="I1571">
            <v>0</v>
          </cell>
          <cell r="J1571">
            <v>0</v>
          </cell>
          <cell r="K1571">
            <v>0</v>
          </cell>
          <cell r="L1571">
            <v>0</v>
          </cell>
          <cell r="M1571">
            <v>0</v>
          </cell>
          <cell r="N1571">
            <v>0</v>
          </cell>
          <cell r="O1571">
            <v>0</v>
          </cell>
        </row>
        <row r="1572">
          <cell r="D1572" t="str">
            <v>10800221102005738</v>
          </cell>
          <cell r="E1572" t="str">
            <v>国家级基于次优搜索算法进行群控的PLC电</v>
          </cell>
          <cell r="F1572" t="str">
            <v>叶立仁</v>
          </cell>
          <cell r="G1572" t="str">
            <v>2018300</v>
          </cell>
          <cell r="H1572">
            <v>0</v>
          </cell>
          <cell r="I1572">
            <v>0</v>
          </cell>
          <cell r="J1572">
            <v>0</v>
          </cell>
          <cell r="K1572">
            <v>0</v>
          </cell>
          <cell r="L1572">
            <v>0</v>
          </cell>
          <cell r="M1572">
            <v>0</v>
          </cell>
          <cell r="N1572">
            <v>0</v>
          </cell>
          <cell r="O1572">
            <v>0</v>
          </cell>
        </row>
        <row r="1573">
          <cell r="D1573" t="str">
            <v>10800221102005739</v>
          </cell>
          <cell r="E1573" t="str">
            <v>国家级多机协同搬运机器人</v>
          </cell>
          <cell r="F1573" t="str">
            <v>秦毅</v>
          </cell>
          <cell r="G1573" t="str">
            <v>2018079</v>
          </cell>
          <cell r="H1573">
            <v>0</v>
          </cell>
          <cell r="I1573">
            <v>0</v>
          </cell>
          <cell r="J1573">
            <v>0</v>
          </cell>
          <cell r="K1573">
            <v>0</v>
          </cell>
          <cell r="L1573">
            <v>0</v>
          </cell>
          <cell r="M1573">
            <v>0</v>
          </cell>
          <cell r="N1573">
            <v>0</v>
          </cell>
          <cell r="O1573">
            <v>0</v>
          </cell>
        </row>
        <row r="1574">
          <cell r="D1574" t="str">
            <v>10800221102005740</v>
          </cell>
          <cell r="E1574" t="str">
            <v>国家级基于力量可视化的便携式智能健身训练</v>
          </cell>
          <cell r="F1574" t="str">
            <v>张志坚</v>
          </cell>
          <cell r="G1574" t="str">
            <v>2006044</v>
          </cell>
          <cell r="H1574">
            <v>0</v>
          </cell>
          <cell r="I1574">
            <v>0</v>
          </cell>
          <cell r="J1574">
            <v>0</v>
          </cell>
          <cell r="K1574">
            <v>0</v>
          </cell>
          <cell r="L1574">
            <v>0</v>
          </cell>
          <cell r="M1574">
            <v>0</v>
          </cell>
          <cell r="N1574">
            <v>0</v>
          </cell>
          <cell r="O1574">
            <v>0</v>
          </cell>
        </row>
        <row r="1575">
          <cell r="D1575" t="str">
            <v>10800221102005741</v>
          </cell>
          <cell r="E1575" t="str">
            <v>国家级便携式酸性有害气体检测仪的设计与实</v>
          </cell>
          <cell r="F1575" t="str">
            <v>赵晓芳</v>
          </cell>
          <cell r="G1575" t="str">
            <v>2011005</v>
          </cell>
          <cell r="H1575">
            <v>0</v>
          </cell>
          <cell r="I1575">
            <v>0</v>
          </cell>
          <cell r="J1575">
            <v>0</v>
          </cell>
          <cell r="K1575">
            <v>0</v>
          </cell>
          <cell r="L1575">
            <v>0</v>
          </cell>
          <cell r="M1575">
            <v>0</v>
          </cell>
          <cell r="N1575">
            <v>0</v>
          </cell>
          <cell r="O1575">
            <v>0</v>
          </cell>
        </row>
        <row r="1576">
          <cell r="D1576" t="str">
            <v>10800221102005742</v>
          </cell>
          <cell r="E1576" t="str">
            <v>省级人体动作规范化检测系统研究</v>
          </cell>
          <cell r="F1576" t="str">
            <v>任子良</v>
          </cell>
          <cell r="G1576" t="str">
            <v>2021121</v>
          </cell>
          <cell r="H1576">
            <v>0</v>
          </cell>
          <cell r="I1576">
            <v>0</v>
          </cell>
          <cell r="J1576">
            <v>0</v>
          </cell>
          <cell r="K1576">
            <v>0</v>
          </cell>
          <cell r="L1576">
            <v>0</v>
          </cell>
          <cell r="M1576">
            <v>0</v>
          </cell>
          <cell r="N1576">
            <v>0</v>
          </cell>
          <cell r="O1576">
            <v>0</v>
          </cell>
        </row>
        <row r="1577">
          <cell r="D1577" t="str">
            <v>10800221102005743</v>
          </cell>
          <cell r="E1577" t="str">
            <v>省级智慧摄影师：课堂演讲自动追踪与定焦系</v>
          </cell>
          <cell r="F1577" t="str">
            <v>张宇辉</v>
          </cell>
          <cell r="G1577" t="str">
            <v>2019056</v>
          </cell>
          <cell r="H1577">
            <v>0</v>
          </cell>
          <cell r="I1577">
            <v>0</v>
          </cell>
          <cell r="J1577">
            <v>0</v>
          </cell>
          <cell r="K1577">
            <v>0</v>
          </cell>
          <cell r="L1577">
            <v>0</v>
          </cell>
          <cell r="M1577">
            <v>0</v>
          </cell>
          <cell r="N1577">
            <v>0</v>
          </cell>
          <cell r="O1577">
            <v>0</v>
          </cell>
        </row>
        <row r="1578">
          <cell r="D1578" t="str">
            <v>10800221102005744</v>
          </cell>
          <cell r="E1578" t="str">
            <v>省级探索类游戏建模及其计算机语言实现</v>
          </cell>
          <cell r="F1578" t="str">
            <v>张丽芳</v>
          </cell>
          <cell r="G1578" t="str">
            <v>2017028</v>
          </cell>
          <cell r="H1578">
            <v>0</v>
          </cell>
          <cell r="I1578">
            <v>0</v>
          </cell>
          <cell r="J1578">
            <v>0</v>
          </cell>
          <cell r="K1578">
            <v>0</v>
          </cell>
          <cell r="L1578">
            <v>0</v>
          </cell>
          <cell r="M1578">
            <v>0</v>
          </cell>
          <cell r="N1578">
            <v>0</v>
          </cell>
          <cell r="O1578">
            <v>0</v>
          </cell>
        </row>
        <row r="1579">
          <cell r="D1579" t="str">
            <v>10800221102005745</v>
          </cell>
          <cell r="E1579" t="str">
            <v>省级基于天猫精灵AliGenie平台的可</v>
          </cell>
          <cell r="F1579" t="str">
            <v>卢安</v>
          </cell>
          <cell r="G1579" t="str">
            <v>2016009</v>
          </cell>
          <cell r="H1579">
            <v>0</v>
          </cell>
          <cell r="I1579">
            <v>0</v>
          </cell>
          <cell r="J1579">
            <v>0</v>
          </cell>
          <cell r="K1579">
            <v>0</v>
          </cell>
          <cell r="L1579">
            <v>0</v>
          </cell>
          <cell r="M1579">
            <v>0</v>
          </cell>
          <cell r="N1579">
            <v>0</v>
          </cell>
          <cell r="O1579">
            <v>0</v>
          </cell>
        </row>
        <row r="1580">
          <cell r="D1580" t="str">
            <v>10800221102005746</v>
          </cell>
          <cell r="E1580" t="str">
            <v>省级葡萄酒品牌鉴别的近红外快速分析技术研</v>
          </cell>
          <cell r="F1580" t="str">
            <v>张静</v>
          </cell>
          <cell r="G1580" t="str">
            <v>2020058</v>
          </cell>
          <cell r="H1580">
            <v>0</v>
          </cell>
          <cell r="I1580">
            <v>0</v>
          </cell>
          <cell r="J1580">
            <v>0</v>
          </cell>
          <cell r="K1580">
            <v>0</v>
          </cell>
          <cell r="L1580">
            <v>0</v>
          </cell>
          <cell r="M1580">
            <v>0</v>
          </cell>
          <cell r="N1580">
            <v>0</v>
          </cell>
          <cell r="O1580">
            <v>0</v>
          </cell>
        </row>
        <row r="1581">
          <cell r="D1581" t="str">
            <v>10800221102005747</v>
          </cell>
          <cell r="E1581" t="str">
            <v>省级基于SR-GNN算法的音乐会话推荐算</v>
          </cell>
          <cell r="F1581" t="str">
            <v>赵铁柱</v>
          </cell>
          <cell r="G1581" t="str">
            <v>2012047</v>
          </cell>
          <cell r="H1581">
            <v>0</v>
          </cell>
          <cell r="I1581">
            <v>0</v>
          </cell>
          <cell r="J1581">
            <v>0</v>
          </cell>
          <cell r="K1581">
            <v>0</v>
          </cell>
          <cell r="L1581">
            <v>0</v>
          </cell>
          <cell r="M1581">
            <v>0</v>
          </cell>
          <cell r="N1581">
            <v>0</v>
          </cell>
          <cell r="O1581">
            <v>0</v>
          </cell>
        </row>
        <row r="1582">
          <cell r="D1582" t="str">
            <v>10800221102005748</v>
          </cell>
          <cell r="E1582" t="str">
            <v>省级基于微信生态的智慧医疗健康平台—菘蓝</v>
          </cell>
          <cell r="F1582" t="str">
            <v>赵慧</v>
          </cell>
          <cell r="G1582" t="str">
            <v>2013049</v>
          </cell>
          <cell r="H1582">
            <v>0</v>
          </cell>
          <cell r="I1582">
            <v>0</v>
          </cell>
          <cell r="J1582">
            <v>0</v>
          </cell>
          <cell r="K1582">
            <v>0</v>
          </cell>
          <cell r="L1582">
            <v>0</v>
          </cell>
          <cell r="M1582">
            <v>0</v>
          </cell>
          <cell r="N1582">
            <v>0</v>
          </cell>
          <cell r="O1582">
            <v>0</v>
          </cell>
        </row>
        <row r="1583">
          <cell r="D1583" t="str">
            <v>10800221102005749</v>
          </cell>
          <cell r="E1583" t="str">
            <v>省级莞工我校--“高校数字成长纪念馆”</v>
          </cell>
          <cell r="F1583" t="str">
            <v>黄斌</v>
          </cell>
          <cell r="G1583" t="str">
            <v>2020061</v>
          </cell>
          <cell r="H1583">
            <v>0</v>
          </cell>
          <cell r="I1583">
            <v>0</v>
          </cell>
          <cell r="J1583">
            <v>0</v>
          </cell>
          <cell r="K1583">
            <v>0</v>
          </cell>
          <cell r="L1583">
            <v>0</v>
          </cell>
          <cell r="M1583">
            <v>0</v>
          </cell>
          <cell r="N1583">
            <v>0</v>
          </cell>
          <cell r="O1583">
            <v>0</v>
          </cell>
        </row>
        <row r="1584">
          <cell r="D1584" t="str">
            <v>10800221102005750</v>
          </cell>
          <cell r="E1584" t="str">
            <v>省级基于外部视觉端的车路协同解决方案</v>
          </cell>
          <cell r="F1584" t="str">
            <v>徐钦桂</v>
          </cell>
          <cell r="G1584" t="str">
            <v>2003067</v>
          </cell>
          <cell r="H1584">
            <v>0</v>
          </cell>
          <cell r="I1584">
            <v>0</v>
          </cell>
          <cell r="J1584">
            <v>0</v>
          </cell>
          <cell r="K1584">
            <v>0</v>
          </cell>
          <cell r="L1584">
            <v>0</v>
          </cell>
          <cell r="M1584">
            <v>0</v>
          </cell>
          <cell r="N1584">
            <v>0</v>
          </cell>
          <cell r="O1584">
            <v>0</v>
          </cell>
        </row>
        <row r="1585">
          <cell r="D1585" t="str">
            <v>10800221102005751</v>
          </cell>
          <cell r="E1585" t="str">
            <v>省级球馆家——针对私人球馆的数字化信息管</v>
          </cell>
          <cell r="F1585" t="str">
            <v>黄斌</v>
          </cell>
          <cell r="G1585" t="str">
            <v>2020061</v>
          </cell>
          <cell r="H1585">
            <v>0</v>
          </cell>
          <cell r="I1585">
            <v>0</v>
          </cell>
          <cell r="J1585">
            <v>0</v>
          </cell>
          <cell r="K1585">
            <v>0</v>
          </cell>
          <cell r="L1585">
            <v>0</v>
          </cell>
          <cell r="M1585">
            <v>0</v>
          </cell>
          <cell r="N1585">
            <v>0</v>
          </cell>
          <cell r="O1585">
            <v>0</v>
          </cell>
        </row>
        <row r="1586">
          <cell r="D1586" t="str">
            <v>10800221102005752</v>
          </cell>
          <cell r="E1586" t="str">
            <v>省级消防安全监测系统</v>
          </cell>
          <cell r="F1586" t="str">
            <v>江小敏</v>
          </cell>
          <cell r="G1586" t="str">
            <v>2013035</v>
          </cell>
          <cell r="H1586">
            <v>0</v>
          </cell>
          <cell r="I1586">
            <v>0</v>
          </cell>
          <cell r="J1586">
            <v>0</v>
          </cell>
          <cell r="K1586">
            <v>0</v>
          </cell>
          <cell r="L1586">
            <v>0</v>
          </cell>
          <cell r="M1586">
            <v>0</v>
          </cell>
          <cell r="N1586">
            <v>0</v>
          </cell>
          <cell r="O1586">
            <v>0</v>
          </cell>
        </row>
        <row r="1587">
          <cell r="D1587" t="str">
            <v>10800221102005753</v>
          </cell>
          <cell r="E1587" t="str">
            <v>省级模拟曲射电磁炮</v>
          </cell>
          <cell r="F1587" t="str">
            <v>康丽</v>
          </cell>
          <cell r="G1587" t="str">
            <v>2002039</v>
          </cell>
          <cell r="H1587">
            <v>0</v>
          </cell>
          <cell r="I1587">
            <v>0</v>
          </cell>
          <cell r="J1587">
            <v>0</v>
          </cell>
          <cell r="K1587">
            <v>0</v>
          </cell>
          <cell r="L1587">
            <v>0</v>
          </cell>
          <cell r="M1587">
            <v>0</v>
          </cell>
          <cell r="N1587">
            <v>0</v>
          </cell>
          <cell r="O1587">
            <v>0</v>
          </cell>
        </row>
        <row r="1588">
          <cell r="D1588" t="str">
            <v>10800221102005754</v>
          </cell>
          <cell r="E1588" t="str">
            <v>省级基于UWB技术的室内定位系统</v>
          </cell>
          <cell r="F1588" t="str">
            <v>李明</v>
          </cell>
          <cell r="G1588" t="str">
            <v>2004072</v>
          </cell>
          <cell r="H1588">
            <v>0</v>
          </cell>
          <cell r="I1588">
            <v>0</v>
          </cell>
          <cell r="J1588">
            <v>0</v>
          </cell>
          <cell r="K1588">
            <v>0</v>
          </cell>
          <cell r="L1588">
            <v>0</v>
          </cell>
          <cell r="M1588">
            <v>0</v>
          </cell>
          <cell r="N1588">
            <v>0</v>
          </cell>
          <cell r="O1588">
            <v>0</v>
          </cell>
        </row>
        <row r="1589">
          <cell r="D1589" t="str">
            <v>10800221102005755</v>
          </cell>
          <cell r="E1589" t="str">
            <v>省级基于leapmotion的物理实验教</v>
          </cell>
          <cell r="F1589" t="str">
            <v>何小勇</v>
          </cell>
          <cell r="G1589" t="str">
            <v>2020099</v>
          </cell>
          <cell r="H1589">
            <v>0</v>
          </cell>
          <cell r="I1589">
            <v>0</v>
          </cell>
          <cell r="J1589">
            <v>0</v>
          </cell>
          <cell r="K1589">
            <v>0</v>
          </cell>
          <cell r="L1589">
            <v>0</v>
          </cell>
          <cell r="M1589">
            <v>0</v>
          </cell>
          <cell r="N1589">
            <v>0</v>
          </cell>
          <cell r="O1589">
            <v>0</v>
          </cell>
        </row>
        <row r="1590">
          <cell r="D1590" t="str">
            <v>10800221102005756</v>
          </cell>
          <cell r="E1590" t="str">
            <v>省级基于STM32的货车智能安全行驶系统</v>
          </cell>
          <cell r="F1590" t="str">
            <v>赖树明</v>
          </cell>
          <cell r="G1590" t="str">
            <v>2004019</v>
          </cell>
          <cell r="H1590">
            <v>0</v>
          </cell>
          <cell r="I1590">
            <v>0</v>
          </cell>
          <cell r="J1590">
            <v>0</v>
          </cell>
          <cell r="K1590">
            <v>0</v>
          </cell>
          <cell r="L1590">
            <v>0</v>
          </cell>
          <cell r="M1590">
            <v>0</v>
          </cell>
          <cell r="N1590">
            <v>0</v>
          </cell>
          <cell r="O1590">
            <v>0</v>
          </cell>
        </row>
        <row r="1591">
          <cell r="D1591" t="str">
            <v>10800221102005757</v>
          </cell>
          <cell r="E1591" t="str">
            <v>省级可冷藏智能保温外卖储物柜</v>
          </cell>
          <cell r="F1591" t="str">
            <v>刘学良</v>
          </cell>
          <cell r="G1591" t="str">
            <v>2013005</v>
          </cell>
          <cell r="H1591">
            <v>0</v>
          </cell>
          <cell r="I1591">
            <v>0</v>
          </cell>
          <cell r="J1591">
            <v>0</v>
          </cell>
          <cell r="K1591">
            <v>0</v>
          </cell>
          <cell r="L1591">
            <v>0</v>
          </cell>
          <cell r="M1591">
            <v>0</v>
          </cell>
          <cell r="N1591">
            <v>0</v>
          </cell>
          <cell r="O1591">
            <v>0</v>
          </cell>
        </row>
        <row r="1592">
          <cell r="D1592" t="str">
            <v>10800221102005758</v>
          </cell>
          <cell r="E1592" t="str">
            <v>省级基于深度学习的嵌入式AI智能垃圾识别</v>
          </cell>
          <cell r="F1592" t="str">
            <v>王红成</v>
          </cell>
          <cell r="G1592" t="str">
            <v>2007023</v>
          </cell>
          <cell r="H1592">
            <v>0</v>
          </cell>
          <cell r="I1592">
            <v>0</v>
          </cell>
          <cell r="J1592">
            <v>0</v>
          </cell>
          <cell r="K1592">
            <v>0</v>
          </cell>
          <cell r="L1592">
            <v>0</v>
          </cell>
          <cell r="M1592">
            <v>0</v>
          </cell>
          <cell r="N1592">
            <v>0</v>
          </cell>
          <cell r="O1592">
            <v>0</v>
          </cell>
        </row>
        <row r="1593">
          <cell r="D1593" t="str">
            <v>10800221102005759</v>
          </cell>
          <cell r="E1593" t="str">
            <v>省级基于stm32的智能车库系统</v>
          </cell>
          <cell r="F1593" t="str">
            <v>任斌</v>
          </cell>
          <cell r="G1593" t="str">
            <v>2003008</v>
          </cell>
          <cell r="H1593">
            <v>0</v>
          </cell>
          <cell r="I1593">
            <v>0</v>
          </cell>
          <cell r="J1593">
            <v>0</v>
          </cell>
          <cell r="K1593">
            <v>0</v>
          </cell>
          <cell r="L1593">
            <v>0</v>
          </cell>
          <cell r="M1593">
            <v>0</v>
          </cell>
          <cell r="N1593">
            <v>0</v>
          </cell>
          <cell r="O1593">
            <v>0</v>
          </cell>
        </row>
        <row r="1594">
          <cell r="D1594" t="str">
            <v>10800221102005760</v>
          </cell>
          <cell r="E1594" t="str">
            <v>省级基于 ZigBee通信的医疗监控</v>
          </cell>
          <cell r="F1594" t="str">
            <v>彭川</v>
          </cell>
          <cell r="G1594" t="str">
            <v>2013041</v>
          </cell>
          <cell r="H1594">
            <v>0</v>
          </cell>
          <cell r="I1594">
            <v>0</v>
          </cell>
          <cell r="J1594">
            <v>0</v>
          </cell>
          <cell r="K1594">
            <v>0</v>
          </cell>
          <cell r="L1594">
            <v>0</v>
          </cell>
          <cell r="M1594">
            <v>0</v>
          </cell>
          <cell r="N1594">
            <v>0</v>
          </cell>
          <cell r="O1594">
            <v>0</v>
          </cell>
        </row>
        <row r="1595">
          <cell r="D1595" t="str">
            <v>10800221102005761</v>
          </cell>
          <cell r="E1595" t="str">
            <v>省级智能输液管理系统</v>
          </cell>
          <cell r="F1595" t="str">
            <v>陈平平</v>
          </cell>
          <cell r="G1595" t="str">
            <v>2006043</v>
          </cell>
          <cell r="H1595">
            <v>0</v>
          </cell>
          <cell r="I1595">
            <v>0</v>
          </cell>
          <cell r="J1595">
            <v>0</v>
          </cell>
          <cell r="K1595">
            <v>0</v>
          </cell>
          <cell r="L1595">
            <v>0</v>
          </cell>
          <cell r="M1595">
            <v>0</v>
          </cell>
          <cell r="N1595">
            <v>0</v>
          </cell>
          <cell r="O1595">
            <v>0</v>
          </cell>
        </row>
        <row r="1596">
          <cell r="D1596" t="str">
            <v>10800221102005762</v>
          </cell>
          <cell r="E1596" t="str">
            <v>省级基于荧光素酶报告基因的芳香烃污染物检</v>
          </cell>
          <cell r="F1596" t="str">
            <v>胡俊杰</v>
          </cell>
          <cell r="G1596" t="str">
            <v>2017003</v>
          </cell>
          <cell r="H1596">
            <v>0</v>
          </cell>
          <cell r="I1596">
            <v>0</v>
          </cell>
          <cell r="J1596">
            <v>0</v>
          </cell>
          <cell r="K1596">
            <v>0</v>
          </cell>
          <cell r="L1596">
            <v>0</v>
          </cell>
          <cell r="M1596">
            <v>0</v>
          </cell>
          <cell r="N1596">
            <v>0</v>
          </cell>
          <cell r="O1596">
            <v>0</v>
          </cell>
        </row>
        <row r="1597">
          <cell r="D1597" t="str">
            <v>10800221102005763</v>
          </cell>
          <cell r="E1597" t="str">
            <v>省级《碳耦合PAH高效降解菌的加油站复合</v>
          </cell>
          <cell r="F1597" t="str">
            <v>李衍亮</v>
          </cell>
          <cell r="G1597" t="str">
            <v>2017075</v>
          </cell>
          <cell r="H1597">
            <v>0</v>
          </cell>
          <cell r="I1597">
            <v>0</v>
          </cell>
          <cell r="J1597">
            <v>0</v>
          </cell>
          <cell r="K1597">
            <v>0</v>
          </cell>
          <cell r="L1597">
            <v>0</v>
          </cell>
          <cell r="M1597">
            <v>0</v>
          </cell>
          <cell r="N1597">
            <v>0</v>
          </cell>
          <cell r="O1597">
            <v>0</v>
          </cell>
        </row>
        <row r="1598">
          <cell r="D1598" t="str">
            <v>10800221102005764</v>
          </cell>
          <cell r="E1598" t="str">
            <v>省级适用于村镇建筑的新型简易隔震支座研发</v>
          </cell>
          <cell r="F1598" t="str">
            <v>潘兆东</v>
          </cell>
          <cell r="G1598" t="str">
            <v>2017072</v>
          </cell>
          <cell r="H1598">
            <v>0</v>
          </cell>
          <cell r="I1598">
            <v>0</v>
          </cell>
          <cell r="J1598">
            <v>0</v>
          </cell>
          <cell r="K1598">
            <v>0</v>
          </cell>
          <cell r="L1598">
            <v>0</v>
          </cell>
          <cell r="M1598">
            <v>0</v>
          </cell>
          <cell r="N1598">
            <v>0</v>
          </cell>
          <cell r="O1598">
            <v>0</v>
          </cell>
        </row>
        <row r="1599">
          <cell r="D1599" t="str">
            <v>10800221102005765</v>
          </cell>
          <cell r="E1599" t="str">
            <v>省级黏土胶结破碎岩石渗透试验研究</v>
          </cell>
          <cell r="F1599" t="str">
            <v>丁其乐</v>
          </cell>
          <cell r="G1599" t="str">
            <v>2017169</v>
          </cell>
          <cell r="H1599">
            <v>0</v>
          </cell>
          <cell r="I1599">
            <v>0</v>
          </cell>
          <cell r="J1599">
            <v>0</v>
          </cell>
          <cell r="K1599">
            <v>0</v>
          </cell>
          <cell r="L1599">
            <v>0</v>
          </cell>
          <cell r="M1599">
            <v>0</v>
          </cell>
          <cell r="N1599">
            <v>0</v>
          </cell>
          <cell r="O1599">
            <v>0</v>
          </cell>
        </row>
        <row r="1600">
          <cell r="D1600" t="str">
            <v>10800221102005766</v>
          </cell>
          <cell r="E1600" t="str">
            <v>省级基于无人机影像的应急疏散仿真——以广</v>
          </cell>
          <cell r="F1600" t="str">
            <v>王晓璐</v>
          </cell>
          <cell r="G1600" t="str">
            <v>2016004</v>
          </cell>
          <cell r="H1600">
            <v>0</v>
          </cell>
          <cell r="I1600">
            <v>0</v>
          </cell>
          <cell r="J1600">
            <v>0</v>
          </cell>
          <cell r="K1600">
            <v>0</v>
          </cell>
          <cell r="L1600">
            <v>0</v>
          </cell>
          <cell r="M1600">
            <v>0</v>
          </cell>
          <cell r="N1600">
            <v>0</v>
          </cell>
          <cell r="O1600">
            <v>0</v>
          </cell>
        </row>
        <row r="1601">
          <cell r="D1601" t="str">
            <v>10800221102005767</v>
          </cell>
          <cell r="E1601" t="str">
            <v>省级改性分离纤维膜的制备及其油水分离性能</v>
          </cell>
          <cell r="F1601" t="str">
            <v>曲江英</v>
          </cell>
          <cell r="G1601" t="str">
            <v>2017828</v>
          </cell>
          <cell r="H1601">
            <v>0</v>
          </cell>
          <cell r="I1601">
            <v>0</v>
          </cell>
          <cell r="J1601">
            <v>0</v>
          </cell>
          <cell r="K1601">
            <v>0</v>
          </cell>
          <cell r="L1601">
            <v>0</v>
          </cell>
          <cell r="M1601">
            <v>0</v>
          </cell>
          <cell r="N1601">
            <v>0</v>
          </cell>
          <cell r="O1601">
            <v>0</v>
          </cell>
        </row>
        <row r="1602">
          <cell r="D1602" t="str">
            <v>10800221102005768</v>
          </cell>
          <cell r="E1602" t="str">
            <v>省级离子色谱在公共卫生领域的检测应用</v>
          </cell>
          <cell r="F1602" t="str">
            <v>陈灵晶</v>
          </cell>
          <cell r="G1602" t="str">
            <v>2017024</v>
          </cell>
          <cell r="H1602">
            <v>0</v>
          </cell>
          <cell r="I1602">
            <v>0</v>
          </cell>
          <cell r="J1602">
            <v>0</v>
          </cell>
          <cell r="K1602">
            <v>0</v>
          </cell>
          <cell r="L1602">
            <v>0</v>
          </cell>
          <cell r="M1602">
            <v>0</v>
          </cell>
          <cell r="N1602">
            <v>0</v>
          </cell>
          <cell r="O1602">
            <v>0</v>
          </cell>
        </row>
        <row r="1603">
          <cell r="D1603" t="str">
            <v>10800221102005769</v>
          </cell>
          <cell r="E1603" t="str">
            <v>省级一种新型静电纺丝荧光纳米纤维膜的研发</v>
          </cell>
          <cell r="F1603" t="str">
            <v>曾燕艳</v>
          </cell>
          <cell r="G1603" t="str">
            <v>2012005</v>
          </cell>
          <cell r="H1603">
            <v>0</v>
          </cell>
          <cell r="I1603">
            <v>0</v>
          </cell>
          <cell r="J1603">
            <v>0</v>
          </cell>
          <cell r="K1603">
            <v>0</v>
          </cell>
          <cell r="L1603">
            <v>0</v>
          </cell>
          <cell r="M1603">
            <v>0</v>
          </cell>
          <cell r="N1603">
            <v>0</v>
          </cell>
          <cell r="O1603">
            <v>0</v>
          </cell>
        </row>
        <row r="1604">
          <cell r="D1604" t="str">
            <v>10800221102005770</v>
          </cell>
          <cell r="E1604" t="str">
            <v>省级东莞市极端强降雨条件下土质边坡变形特</v>
          </cell>
          <cell r="F1604" t="str">
            <v>何春灿</v>
          </cell>
          <cell r="G1604" t="str">
            <v>2020100</v>
          </cell>
          <cell r="H1604">
            <v>0</v>
          </cell>
          <cell r="I1604">
            <v>0</v>
          </cell>
          <cell r="J1604">
            <v>0</v>
          </cell>
          <cell r="K1604">
            <v>0</v>
          </cell>
          <cell r="L1604">
            <v>0</v>
          </cell>
          <cell r="M1604">
            <v>0</v>
          </cell>
          <cell r="N1604">
            <v>0</v>
          </cell>
          <cell r="O1604">
            <v>0</v>
          </cell>
        </row>
        <row r="1605">
          <cell r="D1605" t="str">
            <v>10800221102005771</v>
          </cell>
          <cell r="E1605" t="str">
            <v>省级TBM滚刀破岩岩碴形态智能识别与分类</v>
          </cell>
          <cell r="F1605" t="str">
            <v>刘俊峰</v>
          </cell>
          <cell r="G1605" t="str">
            <v>2018312</v>
          </cell>
          <cell r="H1605">
            <v>0</v>
          </cell>
          <cell r="I1605">
            <v>0</v>
          </cell>
          <cell r="J1605">
            <v>0</v>
          </cell>
          <cell r="K1605">
            <v>0</v>
          </cell>
          <cell r="L1605">
            <v>0</v>
          </cell>
          <cell r="M1605">
            <v>0</v>
          </cell>
          <cell r="N1605">
            <v>0</v>
          </cell>
          <cell r="O1605">
            <v>0</v>
          </cell>
        </row>
        <row r="1606">
          <cell r="D1606" t="str">
            <v>10800221102005772</v>
          </cell>
          <cell r="E1606" t="str">
            <v>省级油水混合物中油富集用碳材料的制备与性</v>
          </cell>
          <cell r="F1606" t="str">
            <v>花开慧</v>
          </cell>
          <cell r="G1606" t="str">
            <v>2017076</v>
          </cell>
          <cell r="H1606">
            <v>0</v>
          </cell>
          <cell r="I1606">
            <v>0</v>
          </cell>
          <cell r="J1606">
            <v>0</v>
          </cell>
          <cell r="K1606">
            <v>0</v>
          </cell>
          <cell r="L1606">
            <v>0</v>
          </cell>
          <cell r="M1606">
            <v>0</v>
          </cell>
          <cell r="N1606">
            <v>0</v>
          </cell>
          <cell r="O1606">
            <v>0</v>
          </cell>
        </row>
        <row r="1607">
          <cell r="D1607" t="str">
            <v>10800221102005773</v>
          </cell>
          <cell r="E1607" t="str">
            <v>省级一种新型复合相变材料制备和传热性能研</v>
          </cell>
          <cell r="F1607" t="str">
            <v>杨小平</v>
          </cell>
          <cell r="G1607" t="str">
            <v>2007058</v>
          </cell>
          <cell r="H1607">
            <v>0</v>
          </cell>
          <cell r="I1607">
            <v>0</v>
          </cell>
          <cell r="J1607">
            <v>0</v>
          </cell>
          <cell r="K1607">
            <v>0</v>
          </cell>
          <cell r="L1607">
            <v>0</v>
          </cell>
          <cell r="M1607">
            <v>0</v>
          </cell>
          <cell r="N1607">
            <v>0</v>
          </cell>
          <cell r="O1607">
            <v>0</v>
          </cell>
        </row>
        <row r="1608">
          <cell r="D1608" t="str">
            <v>10800221102005774</v>
          </cell>
          <cell r="E1608" t="str">
            <v>省级一种让热电材料高效工作的太阳能装置研</v>
          </cell>
          <cell r="F1608" t="str">
            <v>葛亚</v>
          </cell>
          <cell r="G1608" t="str">
            <v>2019069</v>
          </cell>
          <cell r="H1608">
            <v>0</v>
          </cell>
          <cell r="I1608">
            <v>0</v>
          </cell>
          <cell r="J1608">
            <v>0</v>
          </cell>
          <cell r="K1608">
            <v>0</v>
          </cell>
          <cell r="L1608">
            <v>0</v>
          </cell>
          <cell r="M1608">
            <v>0</v>
          </cell>
          <cell r="N1608">
            <v>0</v>
          </cell>
          <cell r="O1608">
            <v>0</v>
          </cell>
        </row>
        <row r="1609">
          <cell r="D1609" t="str">
            <v>10800221102005775</v>
          </cell>
          <cell r="E1609" t="str">
            <v>省级甲醛等VOCs在ACF上的吸附脱附性</v>
          </cell>
          <cell r="F1609" t="str">
            <v>何运兵</v>
          </cell>
          <cell r="G1609" t="str">
            <v>2011009</v>
          </cell>
          <cell r="H1609">
            <v>0</v>
          </cell>
          <cell r="I1609">
            <v>0</v>
          </cell>
          <cell r="J1609">
            <v>0</v>
          </cell>
          <cell r="K1609">
            <v>0</v>
          </cell>
          <cell r="L1609">
            <v>0</v>
          </cell>
          <cell r="M1609">
            <v>0</v>
          </cell>
          <cell r="N1609">
            <v>0</v>
          </cell>
          <cell r="O1609">
            <v>0</v>
          </cell>
        </row>
        <row r="1610">
          <cell r="D1610" t="str">
            <v>10800221102005776</v>
          </cell>
          <cell r="E1610" t="str">
            <v>省级反向化学沉淀法制备纳米ZrO2超细粉</v>
          </cell>
          <cell r="F1610" t="str">
            <v>廖俊旭</v>
          </cell>
          <cell r="G1610" t="str">
            <v>2018121</v>
          </cell>
          <cell r="H1610">
            <v>0</v>
          </cell>
          <cell r="I1610">
            <v>0</v>
          </cell>
          <cell r="J1610">
            <v>0</v>
          </cell>
          <cell r="K1610">
            <v>0</v>
          </cell>
          <cell r="L1610">
            <v>0</v>
          </cell>
          <cell r="M1610">
            <v>0</v>
          </cell>
          <cell r="N1610">
            <v>0</v>
          </cell>
          <cell r="O1610">
            <v>0</v>
          </cell>
        </row>
        <row r="1611">
          <cell r="D1611" t="str">
            <v>10800221102005777</v>
          </cell>
          <cell r="E1611" t="str">
            <v>省级镍基MOFs衍生掺氮多孔碳催化剂的制</v>
          </cell>
          <cell r="F1611" t="str">
            <v>傅小波</v>
          </cell>
          <cell r="G1611" t="str">
            <v>2013010</v>
          </cell>
          <cell r="H1611">
            <v>0</v>
          </cell>
          <cell r="I1611">
            <v>0</v>
          </cell>
          <cell r="J1611">
            <v>0</v>
          </cell>
          <cell r="K1611">
            <v>0</v>
          </cell>
          <cell r="L1611">
            <v>0</v>
          </cell>
          <cell r="M1611">
            <v>0</v>
          </cell>
          <cell r="N1611">
            <v>0</v>
          </cell>
          <cell r="O1611">
            <v>0</v>
          </cell>
        </row>
        <row r="1612">
          <cell r="D1612" t="str">
            <v>10800221102005778</v>
          </cell>
          <cell r="E1612" t="str">
            <v>省级新型板翅式重力热管散热器性能分析与优</v>
          </cell>
          <cell r="F1612" t="str">
            <v>陈捷超</v>
          </cell>
          <cell r="G1612" t="str">
            <v>2017081</v>
          </cell>
          <cell r="H1612">
            <v>0</v>
          </cell>
          <cell r="I1612">
            <v>0</v>
          </cell>
          <cell r="J1612">
            <v>0</v>
          </cell>
          <cell r="K1612">
            <v>0</v>
          </cell>
          <cell r="L1612">
            <v>0</v>
          </cell>
          <cell r="M1612">
            <v>0</v>
          </cell>
          <cell r="N1612">
            <v>0</v>
          </cell>
          <cell r="O1612">
            <v>0</v>
          </cell>
        </row>
        <row r="1613">
          <cell r="D1613" t="str">
            <v>10800221102005779</v>
          </cell>
          <cell r="E1613" t="str">
            <v>省级木质素基聚合物掺杂PEDOT及其性能</v>
          </cell>
          <cell r="F1613" t="str">
            <v>洪南龙</v>
          </cell>
          <cell r="G1613" t="str">
            <v>2017174</v>
          </cell>
          <cell r="H1613">
            <v>0</v>
          </cell>
          <cell r="I1613">
            <v>0</v>
          </cell>
          <cell r="J1613">
            <v>0</v>
          </cell>
          <cell r="K1613">
            <v>0</v>
          </cell>
          <cell r="L1613">
            <v>0</v>
          </cell>
          <cell r="M1613">
            <v>0</v>
          </cell>
          <cell r="N1613">
            <v>0</v>
          </cell>
          <cell r="O1613">
            <v>0</v>
          </cell>
        </row>
        <row r="1614">
          <cell r="D1614" t="str">
            <v>10800221102005780</v>
          </cell>
          <cell r="E1614" t="str">
            <v>省级一种水冷式半导体芯片制冷机</v>
          </cell>
          <cell r="F1614" t="str">
            <v>郭晓娟</v>
          </cell>
          <cell r="G1614" t="str">
            <v>2011035</v>
          </cell>
          <cell r="H1614">
            <v>0</v>
          </cell>
          <cell r="I1614">
            <v>0</v>
          </cell>
          <cell r="J1614">
            <v>0</v>
          </cell>
          <cell r="K1614">
            <v>0</v>
          </cell>
          <cell r="L1614">
            <v>0</v>
          </cell>
          <cell r="M1614">
            <v>0</v>
          </cell>
          <cell r="N1614">
            <v>0</v>
          </cell>
          <cell r="O1614">
            <v>0</v>
          </cell>
        </row>
        <row r="1615">
          <cell r="D1615" t="str">
            <v>10800221102005781</v>
          </cell>
          <cell r="E1615" t="str">
            <v>省级莞香生物通体结香技术</v>
          </cell>
          <cell r="F1615" t="str">
            <v>邹水洋</v>
          </cell>
          <cell r="G1615" t="str">
            <v>2000014</v>
          </cell>
          <cell r="H1615">
            <v>0</v>
          </cell>
          <cell r="I1615">
            <v>0</v>
          </cell>
          <cell r="J1615">
            <v>0</v>
          </cell>
          <cell r="K1615">
            <v>0</v>
          </cell>
          <cell r="L1615">
            <v>0</v>
          </cell>
          <cell r="M1615">
            <v>0</v>
          </cell>
          <cell r="N1615">
            <v>0</v>
          </cell>
          <cell r="O1615">
            <v>0</v>
          </cell>
        </row>
        <row r="1616">
          <cell r="D1616" t="str">
            <v>10800221102005782</v>
          </cell>
          <cell r="E1616" t="str">
            <v>省级基于二硫化钼的氧化钼合成及电致变色调</v>
          </cell>
          <cell r="F1616" t="str">
            <v>赵莉丽</v>
          </cell>
          <cell r="G1616" t="str">
            <v>2017175</v>
          </cell>
          <cell r="H1616">
            <v>0</v>
          </cell>
          <cell r="I1616">
            <v>0</v>
          </cell>
          <cell r="J1616">
            <v>0</v>
          </cell>
          <cell r="K1616">
            <v>0</v>
          </cell>
          <cell r="L1616">
            <v>0</v>
          </cell>
          <cell r="M1616">
            <v>0</v>
          </cell>
          <cell r="N1616">
            <v>0</v>
          </cell>
          <cell r="O1616">
            <v>0</v>
          </cell>
        </row>
        <row r="1617">
          <cell r="D1617" t="str">
            <v>10800221102005783</v>
          </cell>
          <cell r="E1617" t="str">
            <v>省级3D打印肺炎组织模型的构建</v>
          </cell>
          <cell r="F1617" t="str">
            <v>黄相璇</v>
          </cell>
          <cell r="G1617" t="str">
            <v>2013053</v>
          </cell>
          <cell r="H1617">
            <v>0</v>
          </cell>
          <cell r="I1617">
            <v>0</v>
          </cell>
          <cell r="J1617">
            <v>0</v>
          </cell>
          <cell r="K1617">
            <v>0</v>
          </cell>
          <cell r="L1617">
            <v>0</v>
          </cell>
          <cell r="M1617">
            <v>0</v>
          </cell>
          <cell r="N1617">
            <v>0</v>
          </cell>
          <cell r="O1617">
            <v>0</v>
          </cell>
        </row>
        <row r="1618">
          <cell r="D1618" t="str">
            <v>10800221102005784</v>
          </cell>
          <cell r="E1618" t="str">
            <v>省级活性多糖稳态化乳酸链球菌素抗菌保鲜膜</v>
          </cell>
          <cell r="F1618" t="str">
            <v>陈旭</v>
          </cell>
          <cell r="G1618" t="str">
            <v>2017078</v>
          </cell>
          <cell r="H1618">
            <v>0</v>
          </cell>
          <cell r="I1618">
            <v>0</v>
          </cell>
          <cell r="J1618">
            <v>0</v>
          </cell>
          <cell r="K1618">
            <v>0</v>
          </cell>
          <cell r="L1618">
            <v>0</v>
          </cell>
          <cell r="M1618">
            <v>0</v>
          </cell>
          <cell r="N1618">
            <v>0</v>
          </cell>
          <cell r="O1618">
            <v>0</v>
          </cell>
        </row>
        <row r="1619">
          <cell r="D1619" t="str">
            <v>10800221102005785</v>
          </cell>
          <cell r="E1619" t="str">
            <v>省级抑制金属锂枝晶电解液的开发及其在高比</v>
          </cell>
          <cell r="F1619" t="str">
            <v>苗荣荣</v>
          </cell>
          <cell r="G1619" t="str">
            <v>2016057</v>
          </cell>
          <cell r="H1619">
            <v>0</v>
          </cell>
          <cell r="I1619">
            <v>0</v>
          </cell>
          <cell r="J1619">
            <v>0</v>
          </cell>
          <cell r="K1619">
            <v>0</v>
          </cell>
          <cell r="L1619">
            <v>0</v>
          </cell>
          <cell r="M1619">
            <v>0</v>
          </cell>
          <cell r="N1619">
            <v>0</v>
          </cell>
          <cell r="O1619">
            <v>0</v>
          </cell>
        </row>
        <row r="1620">
          <cell r="D1620" t="str">
            <v>10800221102005786</v>
          </cell>
          <cell r="E1620" t="str">
            <v>省级新型共生菌系发酵甘蔗渣半纤维素水解液</v>
          </cell>
          <cell r="F1620" t="str">
            <v>程可可</v>
          </cell>
          <cell r="G1620" t="str">
            <v>2016825</v>
          </cell>
          <cell r="H1620">
            <v>0</v>
          </cell>
          <cell r="I1620">
            <v>0</v>
          </cell>
          <cell r="J1620">
            <v>0</v>
          </cell>
          <cell r="K1620">
            <v>0</v>
          </cell>
          <cell r="L1620">
            <v>0</v>
          </cell>
          <cell r="M1620">
            <v>0</v>
          </cell>
          <cell r="N1620">
            <v>0</v>
          </cell>
          <cell r="O1620">
            <v>0</v>
          </cell>
        </row>
        <row r="1621">
          <cell r="D1621" t="str">
            <v>10800221102005787</v>
          </cell>
          <cell r="E1621" t="str">
            <v>省级基于视觉分析、蓝牙通信的智能药品分拣</v>
          </cell>
          <cell r="F1621" t="str">
            <v>何伟锋</v>
          </cell>
          <cell r="G1621" t="str">
            <v>2009025</v>
          </cell>
          <cell r="H1621">
            <v>0</v>
          </cell>
          <cell r="I1621">
            <v>0</v>
          </cell>
          <cell r="J1621">
            <v>0</v>
          </cell>
          <cell r="K1621">
            <v>0</v>
          </cell>
          <cell r="L1621">
            <v>0</v>
          </cell>
          <cell r="M1621">
            <v>0</v>
          </cell>
          <cell r="N1621">
            <v>0</v>
          </cell>
          <cell r="O1621">
            <v>0</v>
          </cell>
        </row>
        <row r="1622">
          <cell r="D1622" t="str">
            <v>10800221102005788</v>
          </cell>
          <cell r="E1622" t="str">
            <v>省级基于机器视觉的多关节仿生变色龙</v>
          </cell>
          <cell r="F1622" t="str">
            <v>李川</v>
          </cell>
          <cell r="G1622" t="str">
            <v>2016810</v>
          </cell>
          <cell r="H1622">
            <v>0</v>
          </cell>
          <cell r="I1622">
            <v>0</v>
          </cell>
          <cell r="J1622">
            <v>0</v>
          </cell>
          <cell r="K1622">
            <v>0</v>
          </cell>
          <cell r="L1622">
            <v>0</v>
          </cell>
          <cell r="M1622">
            <v>0</v>
          </cell>
          <cell r="N1622">
            <v>0</v>
          </cell>
          <cell r="O1622">
            <v>0</v>
          </cell>
        </row>
        <row r="1623">
          <cell r="D1623" t="str">
            <v>10800221102005789</v>
          </cell>
          <cell r="E1623" t="str">
            <v>省级蜜蜂飞行中的拍翼感知机制研究</v>
          </cell>
          <cell r="F1623" t="str">
            <v>宋加雷</v>
          </cell>
          <cell r="G1623" t="str">
            <v>2018052</v>
          </cell>
          <cell r="H1623">
            <v>0</v>
          </cell>
          <cell r="I1623">
            <v>0</v>
          </cell>
          <cell r="J1623">
            <v>0</v>
          </cell>
          <cell r="K1623">
            <v>0</v>
          </cell>
          <cell r="L1623">
            <v>0</v>
          </cell>
          <cell r="M1623">
            <v>0</v>
          </cell>
          <cell r="N1623">
            <v>0</v>
          </cell>
          <cell r="O1623">
            <v>0</v>
          </cell>
        </row>
        <row r="1624">
          <cell r="D1624" t="str">
            <v>10800221102005790</v>
          </cell>
          <cell r="E1624" t="str">
            <v>省级仿生抗菌支架载药缓释系统调节间充质干</v>
          </cell>
          <cell r="F1624" t="str">
            <v>王翀</v>
          </cell>
          <cell r="G1624" t="str">
            <v>2016033</v>
          </cell>
          <cell r="H1624">
            <v>0</v>
          </cell>
          <cell r="I1624">
            <v>2000</v>
          </cell>
          <cell r="J1624">
            <v>2000</v>
          </cell>
          <cell r="K1624">
            <v>0</v>
          </cell>
          <cell r="L1624">
            <v>0</v>
          </cell>
          <cell r="M1624">
            <v>0</v>
          </cell>
          <cell r="N1624">
            <v>0</v>
          </cell>
          <cell r="O1624">
            <v>0</v>
          </cell>
        </row>
        <row r="1625">
          <cell r="D1625" t="str">
            <v>10800221102005791</v>
          </cell>
          <cell r="E1625" t="str">
            <v>省级基于三维重建与视觉slam的无人机自</v>
          </cell>
          <cell r="F1625" t="str">
            <v>张良伟</v>
          </cell>
          <cell r="G1625" t="str">
            <v>2017027</v>
          </cell>
          <cell r="H1625">
            <v>0</v>
          </cell>
          <cell r="I1625">
            <v>0</v>
          </cell>
          <cell r="J1625">
            <v>0</v>
          </cell>
          <cell r="K1625">
            <v>0</v>
          </cell>
          <cell r="L1625">
            <v>0</v>
          </cell>
          <cell r="M1625">
            <v>0</v>
          </cell>
          <cell r="N1625">
            <v>0</v>
          </cell>
          <cell r="O1625">
            <v>0</v>
          </cell>
        </row>
        <row r="1626">
          <cell r="D1626" t="str">
            <v>10800221102005792</v>
          </cell>
          <cell r="E1626" t="str">
            <v>省级基于微型机器学习的心律失常预测系统开</v>
          </cell>
          <cell r="F1626" t="str">
            <v>王磊杰</v>
          </cell>
          <cell r="G1626" t="str">
            <v>2012020</v>
          </cell>
          <cell r="H1626">
            <v>0</v>
          </cell>
          <cell r="I1626">
            <v>0</v>
          </cell>
          <cell r="J1626">
            <v>0</v>
          </cell>
          <cell r="K1626">
            <v>0</v>
          </cell>
          <cell r="L1626">
            <v>0</v>
          </cell>
          <cell r="M1626">
            <v>0</v>
          </cell>
          <cell r="N1626">
            <v>0</v>
          </cell>
          <cell r="O1626">
            <v>0</v>
          </cell>
        </row>
        <row r="1627">
          <cell r="D1627" t="str">
            <v>10800221102005793</v>
          </cell>
          <cell r="E1627" t="str">
            <v>省级基于机器视觉与控制工程的智能垃圾分类</v>
          </cell>
          <cell r="F1627" t="str">
            <v>张文涛</v>
          </cell>
          <cell r="G1627" t="str">
            <v>2017101</v>
          </cell>
          <cell r="H1627">
            <v>0</v>
          </cell>
          <cell r="I1627">
            <v>0</v>
          </cell>
          <cell r="J1627">
            <v>0</v>
          </cell>
          <cell r="K1627">
            <v>0</v>
          </cell>
          <cell r="L1627">
            <v>0</v>
          </cell>
          <cell r="M1627">
            <v>0</v>
          </cell>
          <cell r="N1627">
            <v>0</v>
          </cell>
          <cell r="O1627">
            <v>0</v>
          </cell>
        </row>
        <row r="1628">
          <cell r="D1628" t="str">
            <v>10800221102005794</v>
          </cell>
          <cell r="E1628" t="str">
            <v>省级基于多传感器的正交传动机器蛇步态规划</v>
          </cell>
          <cell r="F1628" t="str">
            <v>武静</v>
          </cell>
          <cell r="G1628" t="str">
            <v>2017045</v>
          </cell>
          <cell r="H1628">
            <v>0</v>
          </cell>
          <cell r="I1628">
            <v>0</v>
          </cell>
          <cell r="J1628">
            <v>0</v>
          </cell>
          <cell r="K1628">
            <v>0</v>
          </cell>
          <cell r="L1628">
            <v>0</v>
          </cell>
          <cell r="M1628">
            <v>0</v>
          </cell>
          <cell r="N1628">
            <v>0</v>
          </cell>
          <cell r="O1628">
            <v>0</v>
          </cell>
        </row>
        <row r="1629">
          <cell r="D1629" t="str">
            <v>10800221102005795</v>
          </cell>
          <cell r="E1629" t="str">
            <v>省级智能冰柜</v>
          </cell>
          <cell r="F1629" t="str">
            <v>吴鹏</v>
          </cell>
          <cell r="G1629" t="str">
            <v>2013036</v>
          </cell>
          <cell r="H1629">
            <v>0</v>
          </cell>
          <cell r="I1629">
            <v>0</v>
          </cell>
          <cell r="J1629">
            <v>0</v>
          </cell>
          <cell r="K1629">
            <v>0</v>
          </cell>
          <cell r="L1629">
            <v>0</v>
          </cell>
          <cell r="M1629">
            <v>0</v>
          </cell>
          <cell r="N1629">
            <v>0</v>
          </cell>
          <cell r="O1629">
            <v>0</v>
          </cell>
        </row>
        <row r="1630">
          <cell r="D1630" t="str">
            <v>10800221102005796</v>
          </cell>
          <cell r="E1630" t="str">
            <v>省级无人车的智慧交通--基于深度强化学习</v>
          </cell>
          <cell r="F1630" t="str">
            <v>赵容</v>
          </cell>
          <cell r="G1630" t="str">
            <v>2020116</v>
          </cell>
          <cell r="H1630">
            <v>0</v>
          </cell>
          <cell r="I1630">
            <v>0</v>
          </cell>
          <cell r="J1630">
            <v>0</v>
          </cell>
          <cell r="K1630">
            <v>0</v>
          </cell>
          <cell r="L1630">
            <v>0</v>
          </cell>
          <cell r="M1630">
            <v>0</v>
          </cell>
          <cell r="N1630">
            <v>0</v>
          </cell>
          <cell r="O1630">
            <v>0</v>
          </cell>
        </row>
        <row r="1631">
          <cell r="D1631" t="str">
            <v>10800221102005797</v>
          </cell>
          <cell r="E1631" t="str">
            <v>省级基于立体深度视觉的无人机自主避障技术</v>
          </cell>
          <cell r="F1631" t="str">
            <v>卢文娟</v>
          </cell>
          <cell r="G1631" t="str">
            <v>2019123</v>
          </cell>
          <cell r="H1631">
            <v>0</v>
          </cell>
          <cell r="I1631">
            <v>0</v>
          </cell>
          <cell r="J1631">
            <v>0</v>
          </cell>
          <cell r="K1631">
            <v>0</v>
          </cell>
          <cell r="L1631">
            <v>0</v>
          </cell>
          <cell r="M1631">
            <v>0</v>
          </cell>
          <cell r="N1631">
            <v>0</v>
          </cell>
          <cell r="O1631">
            <v>0</v>
          </cell>
        </row>
        <row r="1632">
          <cell r="D1632" t="str">
            <v>10800221102005798</v>
          </cell>
          <cell r="E1632" t="str">
            <v>省级智能负压除尘技术和设备开发</v>
          </cell>
          <cell r="F1632" t="str">
            <v>陈海彬</v>
          </cell>
          <cell r="G1632" t="str">
            <v>2007041</v>
          </cell>
          <cell r="H1632">
            <v>0</v>
          </cell>
          <cell r="I1632">
            <v>0</v>
          </cell>
          <cell r="J1632">
            <v>0</v>
          </cell>
          <cell r="K1632">
            <v>0</v>
          </cell>
          <cell r="L1632">
            <v>0</v>
          </cell>
          <cell r="M1632">
            <v>0</v>
          </cell>
          <cell r="N1632">
            <v>0</v>
          </cell>
          <cell r="O1632">
            <v>0</v>
          </cell>
        </row>
        <row r="1633">
          <cell r="D1633" t="str">
            <v>10800221102005799</v>
          </cell>
          <cell r="E1633" t="str">
            <v>省级应用于生态监测的仿生六足机器人</v>
          </cell>
          <cell r="F1633" t="str">
            <v>张智聪</v>
          </cell>
          <cell r="G1633" t="str">
            <v>2009003</v>
          </cell>
          <cell r="H1633">
            <v>0</v>
          </cell>
          <cell r="I1633">
            <v>0</v>
          </cell>
          <cell r="J1633">
            <v>0</v>
          </cell>
          <cell r="K1633">
            <v>0</v>
          </cell>
          <cell r="L1633">
            <v>0</v>
          </cell>
          <cell r="M1633">
            <v>0</v>
          </cell>
          <cell r="N1633">
            <v>0</v>
          </cell>
          <cell r="O1633">
            <v>0</v>
          </cell>
        </row>
        <row r="1634">
          <cell r="D1634" t="str">
            <v>10800221102005800</v>
          </cell>
          <cell r="E1634" t="str">
            <v>省级基于计算机视觉和红外热成像的森林防火</v>
          </cell>
          <cell r="F1634" t="str">
            <v>张宏辉</v>
          </cell>
          <cell r="G1634" t="str">
            <v>2006010</v>
          </cell>
          <cell r="H1634">
            <v>0</v>
          </cell>
          <cell r="I1634">
            <v>2000</v>
          </cell>
          <cell r="J1634">
            <v>1500</v>
          </cell>
          <cell r="K1634">
            <v>500</v>
          </cell>
          <cell r="L1634">
            <v>0</v>
          </cell>
          <cell r="M1634">
            <v>0</v>
          </cell>
          <cell r="N1634">
            <v>0</v>
          </cell>
          <cell r="O1634">
            <v>500</v>
          </cell>
        </row>
        <row r="1635">
          <cell r="D1635" t="str">
            <v>10800221102005801</v>
          </cell>
          <cell r="E1635" t="str">
            <v>省级医疗垃圾智能消毒压缩器</v>
          </cell>
          <cell r="F1635" t="str">
            <v>李涛</v>
          </cell>
          <cell r="G1635" t="str">
            <v>2018803</v>
          </cell>
          <cell r="H1635">
            <v>0</v>
          </cell>
          <cell r="I1635">
            <v>2000</v>
          </cell>
          <cell r="J1635">
            <v>0</v>
          </cell>
          <cell r="K1635">
            <v>2000</v>
          </cell>
          <cell r="L1635">
            <v>0</v>
          </cell>
          <cell r="M1635">
            <v>0</v>
          </cell>
          <cell r="N1635">
            <v>0</v>
          </cell>
          <cell r="O1635">
            <v>2000</v>
          </cell>
        </row>
        <row r="1636">
          <cell r="D1636" t="str">
            <v>10800221102005802</v>
          </cell>
          <cell r="E1636" t="str">
            <v>省级节奏的感知与表达——基于不同体裁中节</v>
          </cell>
          <cell r="F1636" t="str">
            <v>徐伟斌</v>
          </cell>
          <cell r="G1636" t="str">
            <v>2001049</v>
          </cell>
          <cell r="H1636">
            <v>0</v>
          </cell>
          <cell r="I1636">
            <v>0</v>
          </cell>
          <cell r="J1636">
            <v>0</v>
          </cell>
          <cell r="K1636">
            <v>0</v>
          </cell>
          <cell r="L1636">
            <v>0</v>
          </cell>
          <cell r="M1636">
            <v>0</v>
          </cell>
          <cell r="N1636">
            <v>0</v>
          </cell>
          <cell r="O1636">
            <v>0</v>
          </cell>
        </row>
        <row r="1637">
          <cell r="D1637" t="str">
            <v>10800221102005803</v>
          </cell>
          <cell r="E1637" t="str">
            <v>省级木材基导电超疏水多孔材料构筑及原油污</v>
          </cell>
          <cell r="F1637" t="str">
            <v>苏晓竞</v>
          </cell>
          <cell r="G1637" t="str">
            <v>2020065</v>
          </cell>
          <cell r="H1637">
            <v>0</v>
          </cell>
          <cell r="I1637">
            <v>0</v>
          </cell>
          <cell r="J1637">
            <v>0</v>
          </cell>
          <cell r="K1637">
            <v>0</v>
          </cell>
          <cell r="L1637">
            <v>0</v>
          </cell>
          <cell r="M1637">
            <v>0</v>
          </cell>
          <cell r="N1637">
            <v>0</v>
          </cell>
          <cell r="O1637">
            <v>0</v>
          </cell>
        </row>
        <row r="1638">
          <cell r="D1638" t="str">
            <v>10800221102005804</v>
          </cell>
          <cell r="E1638" t="str">
            <v>省级CoFe2O4/NF多级复合纳米材料</v>
          </cell>
          <cell r="F1638" t="str">
            <v>陈德良</v>
          </cell>
          <cell r="G1638" t="str">
            <v>2016812</v>
          </cell>
          <cell r="H1638">
            <v>0</v>
          </cell>
          <cell r="I1638">
            <v>2000</v>
          </cell>
          <cell r="J1638">
            <v>2000</v>
          </cell>
          <cell r="K1638">
            <v>0</v>
          </cell>
          <cell r="L1638">
            <v>0</v>
          </cell>
          <cell r="M1638">
            <v>0</v>
          </cell>
          <cell r="N1638">
            <v>0</v>
          </cell>
          <cell r="O1638">
            <v>0</v>
          </cell>
        </row>
        <row r="1639">
          <cell r="D1639" t="str">
            <v>10800221102005805</v>
          </cell>
          <cell r="E1639" t="str">
            <v>省级导电超疏水海绵的制备及其传感应用研究</v>
          </cell>
          <cell r="F1639" t="str">
            <v>苏晓竞</v>
          </cell>
          <cell r="G1639" t="str">
            <v>2020065</v>
          </cell>
          <cell r="H1639">
            <v>0</v>
          </cell>
          <cell r="I1639">
            <v>0</v>
          </cell>
          <cell r="J1639">
            <v>0</v>
          </cell>
          <cell r="K1639">
            <v>0</v>
          </cell>
          <cell r="L1639">
            <v>0</v>
          </cell>
          <cell r="M1639">
            <v>0</v>
          </cell>
          <cell r="N1639">
            <v>0</v>
          </cell>
          <cell r="O1639">
            <v>0</v>
          </cell>
        </row>
        <row r="1640">
          <cell r="D1640" t="str">
            <v>10800221102005806</v>
          </cell>
          <cell r="E1640" t="str">
            <v>省级“双碳”目标下快递绿色包装标准化体系</v>
          </cell>
          <cell r="F1640" t="str">
            <v>杨俊明</v>
          </cell>
          <cell r="G1640" t="str">
            <v>2020812</v>
          </cell>
          <cell r="H1640">
            <v>0</v>
          </cell>
          <cell r="I1640">
            <v>0</v>
          </cell>
          <cell r="J1640">
            <v>0</v>
          </cell>
          <cell r="K1640">
            <v>0</v>
          </cell>
          <cell r="L1640">
            <v>0</v>
          </cell>
          <cell r="M1640">
            <v>0</v>
          </cell>
          <cell r="N1640">
            <v>0</v>
          </cell>
          <cell r="O1640">
            <v>0</v>
          </cell>
        </row>
        <row r="1641">
          <cell r="D1641" t="str">
            <v>10800221102005807</v>
          </cell>
          <cell r="E1641" t="str">
            <v>省级去者善终，留者善别 :广东省安宁疗护</v>
          </cell>
          <cell r="F1641" t="str">
            <v>范鹏</v>
          </cell>
          <cell r="G1641" t="str">
            <v>2019029</v>
          </cell>
          <cell r="H1641">
            <v>0</v>
          </cell>
          <cell r="I1641">
            <v>0</v>
          </cell>
          <cell r="J1641">
            <v>0</v>
          </cell>
          <cell r="K1641">
            <v>0</v>
          </cell>
          <cell r="L1641">
            <v>0</v>
          </cell>
          <cell r="M1641">
            <v>0</v>
          </cell>
          <cell r="N1641">
            <v>0</v>
          </cell>
          <cell r="O1641">
            <v>0</v>
          </cell>
        </row>
        <row r="1642">
          <cell r="D1642" t="str">
            <v>10800221102005808</v>
          </cell>
          <cell r="E1642" t="str">
            <v>省级呵护暮年守望者:粤港澳大湾区养老机构</v>
          </cell>
          <cell r="F1642" t="str">
            <v>陈传营</v>
          </cell>
          <cell r="G1642" t="str">
            <v>2019046</v>
          </cell>
          <cell r="H1642">
            <v>0</v>
          </cell>
          <cell r="I1642">
            <v>0</v>
          </cell>
          <cell r="J1642">
            <v>0</v>
          </cell>
          <cell r="K1642">
            <v>0</v>
          </cell>
          <cell r="L1642">
            <v>0</v>
          </cell>
          <cell r="M1642">
            <v>0</v>
          </cell>
          <cell r="N1642">
            <v>0</v>
          </cell>
          <cell r="O1642">
            <v>0</v>
          </cell>
        </row>
        <row r="1643">
          <cell r="D1643" t="str">
            <v>10800221102005809</v>
          </cell>
          <cell r="E1643" t="str">
            <v>省级情绪多样化与自旋效应对公众防护性行为</v>
          </cell>
          <cell r="F1643" t="str">
            <v>丁齐英</v>
          </cell>
          <cell r="G1643" t="str">
            <v>2018092</v>
          </cell>
          <cell r="H1643">
            <v>0</v>
          </cell>
          <cell r="I1643">
            <v>0</v>
          </cell>
          <cell r="J1643">
            <v>0</v>
          </cell>
          <cell r="K1643">
            <v>0</v>
          </cell>
          <cell r="L1643">
            <v>0</v>
          </cell>
          <cell r="M1643">
            <v>0</v>
          </cell>
          <cell r="N1643">
            <v>0</v>
          </cell>
          <cell r="O1643">
            <v>0</v>
          </cell>
        </row>
        <row r="1644">
          <cell r="D1644" t="str">
            <v>10800221102005810</v>
          </cell>
          <cell r="E1644" t="str">
            <v>省级戏韵潮传——地方戏曲文化的创意传承者</v>
          </cell>
          <cell r="F1644" t="str">
            <v>邓毅青</v>
          </cell>
          <cell r="G1644" t="str">
            <v>2011014</v>
          </cell>
          <cell r="H1644">
            <v>0</v>
          </cell>
          <cell r="I1644">
            <v>0</v>
          </cell>
          <cell r="J1644">
            <v>0</v>
          </cell>
          <cell r="K1644">
            <v>0</v>
          </cell>
          <cell r="L1644">
            <v>0</v>
          </cell>
          <cell r="M1644">
            <v>0</v>
          </cell>
          <cell r="N1644">
            <v>0</v>
          </cell>
          <cell r="O1644">
            <v>0</v>
          </cell>
        </row>
        <row r="1645">
          <cell r="D1645" t="str">
            <v>10800221102005811</v>
          </cell>
          <cell r="E1645" t="str">
            <v>省级银瓶红—扶贫助农的新型模式</v>
          </cell>
          <cell r="F1645" t="str">
            <v>刘家昌</v>
          </cell>
          <cell r="G1645" t="str">
            <v>2005072</v>
          </cell>
          <cell r="H1645">
            <v>0</v>
          </cell>
          <cell r="I1645">
            <v>0</v>
          </cell>
          <cell r="J1645">
            <v>0</v>
          </cell>
          <cell r="K1645">
            <v>0</v>
          </cell>
          <cell r="L1645">
            <v>0</v>
          </cell>
          <cell r="M1645">
            <v>0</v>
          </cell>
          <cell r="N1645">
            <v>0</v>
          </cell>
          <cell r="O1645">
            <v>0</v>
          </cell>
        </row>
        <row r="1646">
          <cell r="D1646" t="str">
            <v>10800221102005812</v>
          </cell>
          <cell r="E1646" t="str">
            <v>省级非遗传承与品牌保护的调研—以东莞厚街</v>
          </cell>
          <cell r="F1646" t="str">
            <v>阎江</v>
          </cell>
          <cell r="G1646" t="str">
            <v>1999007</v>
          </cell>
          <cell r="H1646">
            <v>0</v>
          </cell>
          <cell r="I1646">
            <v>0</v>
          </cell>
          <cell r="J1646">
            <v>0</v>
          </cell>
          <cell r="K1646">
            <v>0</v>
          </cell>
          <cell r="L1646">
            <v>0</v>
          </cell>
          <cell r="M1646">
            <v>0</v>
          </cell>
          <cell r="N1646">
            <v>0</v>
          </cell>
          <cell r="O1646">
            <v>0</v>
          </cell>
        </row>
        <row r="1647">
          <cell r="D1647" t="str">
            <v>10800221102005813</v>
          </cell>
          <cell r="E1647" t="str">
            <v>省级东莞优秀传统文化数字技术赋能及传播研</v>
          </cell>
          <cell r="F1647" t="str">
            <v>李绍群</v>
          </cell>
          <cell r="G1647" t="str">
            <v>2005050</v>
          </cell>
          <cell r="H1647">
            <v>0</v>
          </cell>
          <cell r="I1647">
            <v>0</v>
          </cell>
          <cell r="J1647">
            <v>0</v>
          </cell>
          <cell r="K1647">
            <v>0</v>
          </cell>
          <cell r="L1647">
            <v>0</v>
          </cell>
          <cell r="M1647">
            <v>0</v>
          </cell>
          <cell r="N1647">
            <v>0</v>
          </cell>
          <cell r="O1647">
            <v>0</v>
          </cell>
        </row>
        <row r="1648">
          <cell r="D1648" t="str">
            <v>10800221102005814</v>
          </cell>
          <cell r="E1648" t="str">
            <v>省级知识产权赋能科技创新的实现路径研究</v>
          </cell>
          <cell r="F1648" t="str">
            <v>张建超</v>
          </cell>
          <cell r="G1648" t="str">
            <v>2007056</v>
          </cell>
          <cell r="H1648">
            <v>0</v>
          </cell>
          <cell r="I1648">
            <v>0</v>
          </cell>
          <cell r="J1648">
            <v>0</v>
          </cell>
          <cell r="K1648">
            <v>0</v>
          </cell>
          <cell r="L1648">
            <v>0</v>
          </cell>
          <cell r="M1648">
            <v>0</v>
          </cell>
          <cell r="N1648">
            <v>0</v>
          </cell>
          <cell r="O1648">
            <v>0</v>
          </cell>
        </row>
        <row r="1649">
          <cell r="D1649" t="str">
            <v>10800221102005815</v>
          </cell>
          <cell r="E1649" t="str">
            <v>省级智慧养老服务供给“碎片化”困境的成因</v>
          </cell>
          <cell r="F1649" t="str">
            <v>黄俊辉</v>
          </cell>
          <cell r="G1649" t="str">
            <v>2016037</v>
          </cell>
          <cell r="H1649">
            <v>0</v>
          </cell>
          <cell r="I1649">
            <v>0</v>
          </cell>
          <cell r="J1649">
            <v>0</v>
          </cell>
          <cell r="K1649">
            <v>0</v>
          </cell>
          <cell r="L1649">
            <v>0</v>
          </cell>
          <cell r="M1649">
            <v>0</v>
          </cell>
          <cell r="N1649">
            <v>0</v>
          </cell>
          <cell r="O1649">
            <v>0</v>
          </cell>
        </row>
        <row r="1650">
          <cell r="D1650" t="str">
            <v>10800221102005816</v>
          </cell>
          <cell r="E1650" t="str">
            <v>省级中小企业法律服务需求调研及最优法律服</v>
          </cell>
          <cell r="F1650" t="str">
            <v>罗兆婧</v>
          </cell>
          <cell r="G1650" t="str">
            <v>2012029</v>
          </cell>
          <cell r="H1650">
            <v>0</v>
          </cell>
          <cell r="I1650">
            <v>0</v>
          </cell>
          <cell r="J1650">
            <v>0</v>
          </cell>
          <cell r="K1650">
            <v>0</v>
          </cell>
          <cell r="L1650">
            <v>0</v>
          </cell>
          <cell r="M1650">
            <v>0</v>
          </cell>
          <cell r="N1650">
            <v>0</v>
          </cell>
          <cell r="O1650">
            <v>0</v>
          </cell>
        </row>
        <row r="1651">
          <cell r="D1651" t="str">
            <v>10800221102005817</v>
          </cell>
          <cell r="E1651" t="str">
            <v>省级新课标改革下城乡义务教育阶段劳动教育</v>
          </cell>
          <cell r="F1651" t="str">
            <v>谢伟红</v>
          </cell>
          <cell r="G1651" t="str">
            <v>2003050</v>
          </cell>
          <cell r="H1651">
            <v>0</v>
          </cell>
          <cell r="I1651">
            <v>0</v>
          </cell>
          <cell r="J1651">
            <v>0</v>
          </cell>
          <cell r="K1651">
            <v>0</v>
          </cell>
          <cell r="L1651">
            <v>0</v>
          </cell>
          <cell r="M1651">
            <v>0</v>
          </cell>
          <cell r="N1651">
            <v>0</v>
          </cell>
          <cell r="O1651">
            <v>0</v>
          </cell>
        </row>
        <row r="1652">
          <cell r="D1652" t="str">
            <v>10800221102005818</v>
          </cell>
          <cell r="E1652" t="str">
            <v>省级广东省孤独症儿童康复服务现状调查及对</v>
          </cell>
          <cell r="F1652" t="str">
            <v>况小雪</v>
          </cell>
          <cell r="G1652" t="str">
            <v>2017057</v>
          </cell>
          <cell r="H1652">
            <v>0</v>
          </cell>
          <cell r="I1652">
            <v>0</v>
          </cell>
          <cell r="J1652">
            <v>0</v>
          </cell>
          <cell r="K1652">
            <v>0</v>
          </cell>
          <cell r="L1652">
            <v>0</v>
          </cell>
          <cell r="M1652">
            <v>0</v>
          </cell>
          <cell r="N1652">
            <v>0</v>
          </cell>
          <cell r="O1652">
            <v>0</v>
          </cell>
        </row>
        <row r="1653">
          <cell r="D1653" t="str">
            <v>10800221102005819</v>
          </cell>
          <cell r="E1653" t="str">
            <v>省级后奥运时代下冰雪运动专业人才的智能化</v>
          </cell>
          <cell r="F1653" t="str">
            <v>陈进</v>
          </cell>
          <cell r="G1653" t="str">
            <v>2001034</v>
          </cell>
          <cell r="H1653">
            <v>0</v>
          </cell>
          <cell r="I1653">
            <v>0</v>
          </cell>
          <cell r="J1653">
            <v>0</v>
          </cell>
          <cell r="K1653">
            <v>0</v>
          </cell>
          <cell r="L1653">
            <v>0</v>
          </cell>
          <cell r="M1653">
            <v>0</v>
          </cell>
          <cell r="N1653">
            <v>0</v>
          </cell>
          <cell r="O1653">
            <v>0</v>
          </cell>
        </row>
        <row r="1654">
          <cell r="D1654" t="str">
            <v>10800221102005820</v>
          </cell>
          <cell r="E1654" t="str">
            <v>省级基于超快激光技术制造二维材料焊接薄膜</v>
          </cell>
          <cell r="F1654" t="str">
            <v>谭华</v>
          </cell>
          <cell r="G1654" t="str">
            <v>2018029</v>
          </cell>
          <cell r="H1654">
            <v>0</v>
          </cell>
          <cell r="I1654">
            <v>0</v>
          </cell>
          <cell r="J1654">
            <v>0</v>
          </cell>
          <cell r="K1654">
            <v>0</v>
          </cell>
          <cell r="L1654">
            <v>0</v>
          </cell>
          <cell r="M1654">
            <v>0</v>
          </cell>
          <cell r="N1654">
            <v>0</v>
          </cell>
          <cell r="O1654">
            <v>0</v>
          </cell>
        </row>
        <row r="1655">
          <cell r="D1655" t="str">
            <v>10800221102005821</v>
          </cell>
          <cell r="E1655" t="str">
            <v>省级“碳”索绿色消费：基于碳中和背景下居</v>
          </cell>
          <cell r="F1655" t="str">
            <v>潘雁钦</v>
          </cell>
          <cell r="G1655" t="str">
            <v>2012979</v>
          </cell>
          <cell r="H1655">
            <v>0</v>
          </cell>
          <cell r="I1655">
            <v>0</v>
          </cell>
          <cell r="J1655">
            <v>0</v>
          </cell>
          <cell r="K1655">
            <v>0</v>
          </cell>
          <cell r="L1655">
            <v>0</v>
          </cell>
          <cell r="M1655">
            <v>0</v>
          </cell>
          <cell r="N1655">
            <v>0</v>
          </cell>
          <cell r="O1655">
            <v>0</v>
          </cell>
        </row>
        <row r="1656">
          <cell r="D1656" t="str">
            <v>10800221102005822</v>
          </cell>
          <cell r="E1656" t="str">
            <v>省级伴你瞳行——人工智能导盲穿戴设备的领</v>
          </cell>
          <cell r="F1656" t="str">
            <v>陈伟鹏</v>
          </cell>
          <cell r="G1656" t="str">
            <v>2017146</v>
          </cell>
          <cell r="H1656">
            <v>0</v>
          </cell>
          <cell r="I1656">
            <v>0</v>
          </cell>
          <cell r="J1656">
            <v>0</v>
          </cell>
          <cell r="K1656">
            <v>0</v>
          </cell>
          <cell r="L1656">
            <v>0</v>
          </cell>
          <cell r="M1656">
            <v>0</v>
          </cell>
          <cell r="N1656">
            <v>0</v>
          </cell>
          <cell r="O1656">
            <v>0</v>
          </cell>
        </row>
        <row r="1657">
          <cell r="D1657" t="str">
            <v>10800221102005823</v>
          </cell>
          <cell r="E1657" t="str">
            <v>省级一种用于软骨修复的静电纺丝水凝胶支架</v>
          </cell>
          <cell r="F1657" t="str">
            <v>王翀</v>
          </cell>
          <cell r="G1657" t="str">
            <v>2016033</v>
          </cell>
          <cell r="H1657">
            <v>0</v>
          </cell>
          <cell r="I1657">
            <v>2000</v>
          </cell>
          <cell r="J1657">
            <v>2000</v>
          </cell>
          <cell r="K1657">
            <v>0</v>
          </cell>
          <cell r="L1657">
            <v>0</v>
          </cell>
          <cell r="M1657">
            <v>0</v>
          </cell>
          <cell r="N1657">
            <v>0</v>
          </cell>
          <cell r="O1657">
            <v>0</v>
          </cell>
        </row>
        <row r="1658">
          <cell r="D1658" t="str">
            <v>10800221102005824</v>
          </cell>
          <cell r="E1658" t="str">
            <v>省级过渡金属氮氧化物的合成及人工光合作用</v>
          </cell>
          <cell r="F1658" t="str">
            <v>党海峰</v>
          </cell>
          <cell r="G1658" t="str">
            <v>2014009</v>
          </cell>
          <cell r="H1658">
            <v>0</v>
          </cell>
          <cell r="I1658">
            <v>0</v>
          </cell>
          <cell r="J1658">
            <v>0</v>
          </cell>
          <cell r="K1658">
            <v>0</v>
          </cell>
          <cell r="L1658">
            <v>0</v>
          </cell>
          <cell r="M1658">
            <v>0</v>
          </cell>
          <cell r="N1658">
            <v>0</v>
          </cell>
          <cell r="O1658">
            <v>0</v>
          </cell>
        </row>
        <row r="1659">
          <cell r="D1659" t="str">
            <v>10800221102005825</v>
          </cell>
          <cell r="E1659" t="str">
            <v>省级元规科技—做中国初创企业智能法务的定</v>
          </cell>
          <cell r="F1659" t="str">
            <v>夏能礼</v>
          </cell>
          <cell r="G1659" t="str">
            <v>2001039</v>
          </cell>
          <cell r="H1659">
            <v>0</v>
          </cell>
          <cell r="I1659">
            <v>0</v>
          </cell>
          <cell r="J1659">
            <v>0</v>
          </cell>
          <cell r="K1659">
            <v>0</v>
          </cell>
          <cell r="L1659">
            <v>0</v>
          </cell>
          <cell r="M1659">
            <v>0</v>
          </cell>
          <cell r="N1659">
            <v>0</v>
          </cell>
          <cell r="O1659">
            <v>0</v>
          </cell>
        </row>
        <row r="1660">
          <cell r="D1660" t="str">
            <v>10800221102005826</v>
          </cell>
          <cell r="E1660" t="str">
            <v>省级数控数字化双胞胎-虚拟调试方向</v>
          </cell>
          <cell r="F1660" t="str">
            <v>秦毅</v>
          </cell>
          <cell r="G1660" t="str">
            <v>2018079</v>
          </cell>
          <cell r="H1660">
            <v>0</v>
          </cell>
          <cell r="I1660">
            <v>0</v>
          </cell>
          <cell r="J1660">
            <v>0</v>
          </cell>
          <cell r="K1660">
            <v>0</v>
          </cell>
          <cell r="L1660">
            <v>0</v>
          </cell>
          <cell r="M1660">
            <v>0</v>
          </cell>
          <cell r="N1660">
            <v>0</v>
          </cell>
          <cell r="O1660">
            <v>0</v>
          </cell>
        </row>
        <row r="1661">
          <cell r="D1661" t="str">
            <v>10800221102005827</v>
          </cell>
          <cell r="E1661" t="str">
            <v>省级便携多网冗余视频直播编码器</v>
          </cell>
          <cell r="F1661" t="str">
            <v>王彩申</v>
          </cell>
          <cell r="G1661" t="str">
            <v>2013073</v>
          </cell>
          <cell r="H1661">
            <v>0</v>
          </cell>
          <cell r="I1661">
            <v>0</v>
          </cell>
          <cell r="J1661">
            <v>0</v>
          </cell>
          <cell r="K1661">
            <v>0</v>
          </cell>
          <cell r="L1661">
            <v>0</v>
          </cell>
          <cell r="M1661">
            <v>0</v>
          </cell>
          <cell r="N1661">
            <v>0</v>
          </cell>
          <cell r="O1661">
            <v>0</v>
          </cell>
        </row>
        <row r="1662">
          <cell r="D1662" t="str">
            <v>10800221102005828</v>
          </cell>
          <cell r="E1662" t="str">
            <v>省级无人车-无人机地空协同控制系统</v>
          </cell>
          <cell r="F1662" t="str">
            <v>王福杰</v>
          </cell>
          <cell r="G1662" t="str">
            <v>2018077</v>
          </cell>
          <cell r="H1662">
            <v>0</v>
          </cell>
          <cell r="I1662">
            <v>0</v>
          </cell>
          <cell r="J1662">
            <v>0</v>
          </cell>
          <cell r="K1662">
            <v>0</v>
          </cell>
          <cell r="L1662">
            <v>0</v>
          </cell>
          <cell r="M1662">
            <v>0</v>
          </cell>
          <cell r="N1662">
            <v>0</v>
          </cell>
          <cell r="O1662">
            <v>0</v>
          </cell>
        </row>
        <row r="1663">
          <cell r="D1663" t="str">
            <v>10800221102005829</v>
          </cell>
          <cell r="E1663" t="str">
            <v>省级基于激光切割机的虚拟现实实训系统的设</v>
          </cell>
          <cell r="F1663" t="str">
            <v>宋菊青</v>
          </cell>
          <cell r="G1663" t="str">
            <v>2016052</v>
          </cell>
          <cell r="H1663">
            <v>0</v>
          </cell>
          <cell r="I1663">
            <v>0</v>
          </cell>
          <cell r="J1663">
            <v>0</v>
          </cell>
          <cell r="K1663">
            <v>0</v>
          </cell>
          <cell r="L1663">
            <v>0</v>
          </cell>
          <cell r="M1663">
            <v>0</v>
          </cell>
          <cell r="N1663">
            <v>0</v>
          </cell>
          <cell r="O1663">
            <v>0</v>
          </cell>
        </row>
        <row r="1664">
          <cell r="D1664" t="str">
            <v>10800221102005830</v>
          </cell>
          <cell r="E1664" t="str">
            <v>省级基于无刷直流电机的单关节外骨骼开发</v>
          </cell>
          <cell r="F1664" t="str">
            <v>沈博</v>
          </cell>
          <cell r="G1664" t="str">
            <v>2019067</v>
          </cell>
          <cell r="H1664">
            <v>0</v>
          </cell>
          <cell r="I1664">
            <v>0</v>
          </cell>
          <cell r="J1664">
            <v>0</v>
          </cell>
          <cell r="K1664">
            <v>0</v>
          </cell>
          <cell r="L1664">
            <v>0</v>
          </cell>
          <cell r="M1664">
            <v>0</v>
          </cell>
          <cell r="N1664">
            <v>0</v>
          </cell>
          <cell r="O1664">
            <v>0</v>
          </cell>
        </row>
        <row r="1665">
          <cell r="D1665" t="str">
            <v>10800221102005831</v>
          </cell>
          <cell r="E1665" t="str">
            <v>省级基于视觉slam的室内导航机器人的设</v>
          </cell>
          <cell r="F1665" t="str">
            <v>林盛鑫</v>
          </cell>
          <cell r="G1665" t="str">
            <v>2003094</v>
          </cell>
          <cell r="H1665">
            <v>0</v>
          </cell>
          <cell r="I1665">
            <v>0</v>
          </cell>
          <cell r="J1665">
            <v>0</v>
          </cell>
          <cell r="K1665">
            <v>0</v>
          </cell>
          <cell r="L1665">
            <v>0</v>
          </cell>
          <cell r="M1665">
            <v>0</v>
          </cell>
          <cell r="N1665">
            <v>0</v>
          </cell>
          <cell r="O1665">
            <v>0</v>
          </cell>
        </row>
        <row r="1666">
          <cell r="D1666" t="str">
            <v>10800221102005832</v>
          </cell>
          <cell r="E1666" t="str">
            <v>省级高效净鞋君</v>
          </cell>
          <cell r="F1666" t="str">
            <v>黎山峰</v>
          </cell>
          <cell r="G1666" t="str">
            <v>2004103</v>
          </cell>
          <cell r="H1666">
            <v>0</v>
          </cell>
          <cell r="I1666">
            <v>0</v>
          </cell>
          <cell r="J1666">
            <v>0</v>
          </cell>
          <cell r="K1666">
            <v>0</v>
          </cell>
          <cell r="L1666">
            <v>0</v>
          </cell>
          <cell r="M1666">
            <v>0</v>
          </cell>
          <cell r="N1666">
            <v>0</v>
          </cell>
          <cell r="O1666">
            <v>0</v>
          </cell>
        </row>
        <row r="1667">
          <cell r="D1667" t="str">
            <v>10800221102005833</v>
          </cell>
          <cell r="E1667" t="str">
            <v>省级宠物智能喂食器</v>
          </cell>
          <cell r="F1667" t="str">
            <v>胡胜</v>
          </cell>
          <cell r="G1667" t="str">
            <v>2004015</v>
          </cell>
          <cell r="H1667">
            <v>0</v>
          </cell>
          <cell r="I1667">
            <v>0</v>
          </cell>
          <cell r="J1667">
            <v>0</v>
          </cell>
          <cell r="K1667">
            <v>0</v>
          </cell>
          <cell r="L1667">
            <v>0</v>
          </cell>
          <cell r="M1667">
            <v>0</v>
          </cell>
          <cell r="N1667">
            <v>0</v>
          </cell>
          <cell r="O1667">
            <v>0</v>
          </cell>
        </row>
        <row r="1668">
          <cell r="D1668" t="str">
            <v>10800221102005834</v>
          </cell>
          <cell r="E1668" t="str">
            <v>省级多功能全协议移动快充电源</v>
          </cell>
          <cell r="F1668" t="str">
            <v>胡胜</v>
          </cell>
          <cell r="G1668" t="str">
            <v>2004015</v>
          </cell>
          <cell r="H1668">
            <v>0</v>
          </cell>
          <cell r="I1668">
            <v>0</v>
          </cell>
          <cell r="J1668">
            <v>0</v>
          </cell>
          <cell r="K1668">
            <v>0</v>
          </cell>
          <cell r="L1668">
            <v>0</v>
          </cell>
          <cell r="M1668">
            <v>0</v>
          </cell>
          <cell r="N1668">
            <v>0</v>
          </cell>
          <cell r="O1668">
            <v>0</v>
          </cell>
        </row>
        <row r="1669">
          <cell r="D1669" t="str">
            <v>10800221102005835</v>
          </cell>
          <cell r="E1669" t="str">
            <v>省级无铅卤化物钙钛矿纳米线光电探测器的制</v>
          </cell>
          <cell r="F1669" t="str">
            <v>周海</v>
          </cell>
          <cell r="G1669" t="str">
            <v>2021090</v>
          </cell>
          <cell r="H1669">
            <v>0</v>
          </cell>
          <cell r="I1669">
            <v>0</v>
          </cell>
          <cell r="J1669">
            <v>0</v>
          </cell>
          <cell r="K1669">
            <v>0</v>
          </cell>
          <cell r="L1669">
            <v>0</v>
          </cell>
          <cell r="M1669">
            <v>0</v>
          </cell>
          <cell r="N1669">
            <v>0</v>
          </cell>
          <cell r="O1669">
            <v>0</v>
          </cell>
        </row>
        <row r="1670">
          <cell r="D1670" t="str">
            <v>10800221102005836</v>
          </cell>
          <cell r="E1670" t="str">
            <v>省级仿生扑翼机器人研制</v>
          </cell>
          <cell r="F1670" t="str">
            <v>任斌</v>
          </cell>
          <cell r="G1670" t="str">
            <v>2003008</v>
          </cell>
          <cell r="H1670">
            <v>0</v>
          </cell>
          <cell r="I1670">
            <v>0</v>
          </cell>
          <cell r="J1670">
            <v>0</v>
          </cell>
          <cell r="K1670">
            <v>0</v>
          </cell>
          <cell r="L1670">
            <v>0</v>
          </cell>
          <cell r="M1670">
            <v>0</v>
          </cell>
          <cell r="N1670">
            <v>0</v>
          </cell>
          <cell r="O1670">
            <v>0</v>
          </cell>
        </row>
        <row r="1671">
          <cell r="D1671" t="str">
            <v>10800221102005837</v>
          </cell>
          <cell r="E1671" t="str">
            <v>校级基于深度学习的城市路面积水智能监测系</v>
          </cell>
          <cell r="F1671" t="str">
            <v>肖慧娟</v>
          </cell>
          <cell r="G1671" t="str">
            <v>1999005</v>
          </cell>
          <cell r="H1671">
            <v>0</v>
          </cell>
          <cell r="I1671">
            <v>0</v>
          </cell>
          <cell r="J1671">
            <v>0</v>
          </cell>
          <cell r="K1671">
            <v>0</v>
          </cell>
          <cell r="L1671">
            <v>0</v>
          </cell>
          <cell r="M1671">
            <v>0</v>
          </cell>
          <cell r="N1671">
            <v>0</v>
          </cell>
          <cell r="O1671">
            <v>0</v>
          </cell>
        </row>
        <row r="1672">
          <cell r="D1672" t="str">
            <v>10800221102005838</v>
          </cell>
          <cell r="E1672" t="str">
            <v>校级人工智能优选科系统的设计与实现</v>
          </cell>
          <cell r="F1672" t="str">
            <v>钟雪峰</v>
          </cell>
          <cell r="G1672" t="str">
            <v>2021052</v>
          </cell>
          <cell r="H1672">
            <v>0</v>
          </cell>
          <cell r="I1672">
            <v>0</v>
          </cell>
          <cell r="J1672">
            <v>0</v>
          </cell>
          <cell r="K1672">
            <v>0</v>
          </cell>
          <cell r="L1672">
            <v>0</v>
          </cell>
          <cell r="M1672">
            <v>0</v>
          </cell>
          <cell r="N1672">
            <v>0</v>
          </cell>
          <cell r="O1672">
            <v>0</v>
          </cell>
        </row>
        <row r="1673">
          <cell r="D1673" t="str">
            <v>10800221102005839</v>
          </cell>
          <cell r="E1673" t="str">
            <v>校级基于多水平搜索的蚁群优化算法及其应用</v>
          </cell>
          <cell r="F1673" t="str">
            <v>刘群锋</v>
          </cell>
          <cell r="G1673" t="str">
            <v>2004003</v>
          </cell>
          <cell r="H1673">
            <v>0</v>
          </cell>
          <cell r="I1673">
            <v>0</v>
          </cell>
          <cell r="J1673">
            <v>0</v>
          </cell>
          <cell r="K1673">
            <v>0</v>
          </cell>
          <cell r="L1673">
            <v>0</v>
          </cell>
          <cell r="M1673">
            <v>0</v>
          </cell>
          <cell r="N1673">
            <v>0</v>
          </cell>
          <cell r="O1673">
            <v>0</v>
          </cell>
        </row>
        <row r="1674">
          <cell r="D1674" t="str">
            <v>10800221102005840</v>
          </cell>
          <cell r="E1674" t="str">
            <v>校级基于C#和Unity3D的游戏开发</v>
          </cell>
          <cell r="F1674" t="str">
            <v>曲超</v>
          </cell>
          <cell r="G1674" t="str">
            <v>2002013</v>
          </cell>
          <cell r="H1674">
            <v>0</v>
          </cell>
          <cell r="I1674">
            <v>0</v>
          </cell>
          <cell r="J1674">
            <v>0</v>
          </cell>
          <cell r="K1674">
            <v>0</v>
          </cell>
          <cell r="L1674">
            <v>0</v>
          </cell>
          <cell r="M1674">
            <v>0</v>
          </cell>
          <cell r="N1674">
            <v>0</v>
          </cell>
          <cell r="O1674">
            <v>0</v>
          </cell>
        </row>
        <row r="1675">
          <cell r="D1675" t="str">
            <v>10800221102005841</v>
          </cell>
          <cell r="E1675" t="str">
            <v>校级基于人工智能的井盖安全监控系统研究</v>
          </cell>
          <cell r="F1675" t="str">
            <v>肖慧娟</v>
          </cell>
          <cell r="G1675" t="str">
            <v>1999005</v>
          </cell>
          <cell r="H1675">
            <v>0</v>
          </cell>
          <cell r="I1675">
            <v>0</v>
          </cell>
          <cell r="J1675">
            <v>0</v>
          </cell>
          <cell r="K1675">
            <v>0</v>
          </cell>
          <cell r="L1675">
            <v>0</v>
          </cell>
          <cell r="M1675">
            <v>0</v>
          </cell>
          <cell r="N1675">
            <v>0</v>
          </cell>
          <cell r="O1675">
            <v>0</v>
          </cell>
        </row>
        <row r="1676">
          <cell r="D1676" t="str">
            <v>10800221102005842</v>
          </cell>
          <cell r="E1676" t="str">
            <v>校级基于微信小程序的实验室安全检查系统的</v>
          </cell>
          <cell r="F1676" t="str">
            <v>洪小宇</v>
          </cell>
          <cell r="G1676" t="str">
            <v>2013033</v>
          </cell>
          <cell r="H1676">
            <v>0</v>
          </cell>
          <cell r="I1676">
            <v>0</v>
          </cell>
          <cell r="J1676">
            <v>0</v>
          </cell>
          <cell r="K1676">
            <v>0</v>
          </cell>
          <cell r="L1676">
            <v>0</v>
          </cell>
          <cell r="M1676">
            <v>0</v>
          </cell>
          <cell r="N1676">
            <v>0</v>
          </cell>
          <cell r="O1676">
            <v>0</v>
          </cell>
        </row>
        <row r="1677">
          <cell r="D1677" t="str">
            <v>10800221102005843</v>
          </cell>
          <cell r="E1677" t="str">
            <v>校级基于云边协同的企业任务优化调度系统</v>
          </cell>
          <cell r="F1677" t="str">
            <v>谭伟</v>
          </cell>
          <cell r="G1677" t="str">
            <v>2002052</v>
          </cell>
          <cell r="H1677">
            <v>0</v>
          </cell>
          <cell r="I1677">
            <v>0</v>
          </cell>
          <cell r="J1677">
            <v>0</v>
          </cell>
          <cell r="K1677">
            <v>0</v>
          </cell>
          <cell r="L1677">
            <v>0</v>
          </cell>
          <cell r="M1677">
            <v>0</v>
          </cell>
          <cell r="N1677">
            <v>0</v>
          </cell>
          <cell r="O1677">
            <v>0</v>
          </cell>
        </row>
        <row r="1678">
          <cell r="D1678" t="str">
            <v>10800221102005844</v>
          </cell>
          <cell r="E1678" t="str">
            <v>校级面向校园安全的人体异常行为识别系统研</v>
          </cell>
          <cell r="F1678" t="str">
            <v>任子良</v>
          </cell>
          <cell r="G1678" t="str">
            <v>2021121</v>
          </cell>
          <cell r="H1678">
            <v>0</v>
          </cell>
          <cell r="I1678">
            <v>0</v>
          </cell>
          <cell r="J1678">
            <v>0</v>
          </cell>
          <cell r="K1678">
            <v>0</v>
          </cell>
          <cell r="L1678">
            <v>0</v>
          </cell>
          <cell r="M1678">
            <v>0</v>
          </cell>
          <cell r="N1678">
            <v>0</v>
          </cell>
          <cell r="O1678">
            <v>0</v>
          </cell>
        </row>
        <row r="1679">
          <cell r="D1679" t="str">
            <v>10800221102005845</v>
          </cell>
          <cell r="E1679" t="str">
            <v>校级基于动量轮立方摆科普案例设计项</v>
          </cell>
          <cell r="F1679" t="str">
            <v>谢伟鹏</v>
          </cell>
          <cell r="G1679" t="str">
            <v>2007036</v>
          </cell>
          <cell r="H1679">
            <v>0</v>
          </cell>
          <cell r="I1679">
            <v>0</v>
          </cell>
          <cell r="J1679">
            <v>0</v>
          </cell>
          <cell r="K1679">
            <v>0</v>
          </cell>
          <cell r="L1679">
            <v>0</v>
          </cell>
          <cell r="M1679">
            <v>0</v>
          </cell>
          <cell r="N1679">
            <v>0</v>
          </cell>
          <cell r="O1679">
            <v>0</v>
          </cell>
        </row>
        <row r="1680">
          <cell r="D1680" t="str">
            <v>10800221102005846</v>
          </cell>
          <cell r="E1680" t="str">
            <v>校级基于三维打印机的G-CODE科普案例</v>
          </cell>
          <cell r="F1680" t="str">
            <v>谢伟鹏</v>
          </cell>
          <cell r="G1680" t="str">
            <v>2007036</v>
          </cell>
          <cell r="H1680">
            <v>0</v>
          </cell>
          <cell r="I1680">
            <v>0</v>
          </cell>
          <cell r="J1680">
            <v>0</v>
          </cell>
          <cell r="K1680">
            <v>0</v>
          </cell>
          <cell r="L1680">
            <v>0</v>
          </cell>
          <cell r="M1680">
            <v>0</v>
          </cell>
          <cell r="N1680">
            <v>0</v>
          </cell>
          <cell r="O1680">
            <v>0</v>
          </cell>
        </row>
        <row r="1681">
          <cell r="D1681" t="str">
            <v>10800221102005847</v>
          </cell>
          <cell r="E1681" t="str">
            <v>校级益智类小游戏设计和python实现</v>
          </cell>
          <cell r="F1681" t="str">
            <v>张丽芳</v>
          </cell>
          <cell r="G1681" t="str">
            <v>2017028</v>
          </cell>
          <cell r="H1681">
            <v>0</v>
          </cell>
          <cell r="I1681">
            <v>0</v>
          </cell>
          <cell r="J1681">
            <v>0</v>
          </cell>
          <cell r="K1681">
            <v>0</v>
          </cell>
          <cell r="L1681">
            <v>0</v>
          </cell>
          <cell r="M1681">
            <v>0</v>
          </cell>
          <cell r="N1681">
            <v>0</v>
          </cell>
          <cell r="O1681">
            <v>0</v>
          </cell>
        </row>
        <row r="1682">
          <cell r="D1682" t="str">
            <v>10800221102005848</v>
          </cell>
          <cell r="E1682" t="str">
            <v>校级校内电动车车牌自动识别系统</v>
          </cell>
          <cell r="F1682" t="str">
            <v>张宁</v>
          </cell>
          <cell r="G1682" t="str">
            <v>2019008</v>
          </cell>
          <cell r="H1682">
            <v>0</v>
          </cell>
          <cell r="I1682">
            <v>0</v>
          </cell>
          <cell r="J1682">
            <v>0</v>
          </cell>
          <cell r="K1682">
            <v>0</v>
          </cell>
          <cell r="L1682">
            <v>0</v>
          </cell>
          <cell r="M1682">
            <v>0</v>
          </cell>
          <cell r="N1682">
            <v>0</v>
          </cell>
          <cell r="O1682">
            <v>0</v>
          </cell>
        </row>
        <row r="1683">
          <cell r="D1683" t="str">
            <v>10800221102005849</v>
          </cell>
          <cell r="E1683" t="str">
            <v>校级基于深度学习的网络舆情实时监督系统的</v>
          </cell>
          <cell r="F1683" t="str">
            <v>魏文红</v>
          </cell>
          <cell r="G1683" t="str">
            <v>2009012</v>
          </cell>
          <cell r="H1683">
            <v>0</v>
          </cell>
          <cell r="I1683">
            <v>0</v>
          </cell>
          <cell r="J1683">
            <v>0</v>
          </cell>
          <cell r="K1683">
            <v>0</v>
          </cell>
          <cell r="L1683">
            <v>0</v>
          </cell>
          <cell r="M1683">
            <v>0</v>
          </cell>
          <cell r="N1683">
            <v>0</v>
          </cell>
          <cell r="O1683">
            <v>0</v>
          </cell>
        </row>
        <row r="1684">
          <cell r="D1684" t="str">
            <v>10800221102005850</v>
          </cell>
          <cell r="E1684" t="str">
            <v>校级基于springsecurity协同</v>
          </cell>
          <cell r="F1684" t="str">
            <v>李新</v>
          </cell>
          <cell r="G1684" t="str">
            <v>2020111</v>
          </cell>
          <cell r="H1684">
            <v>0</v>
          </cell>
          <cell r="I1684">
            <v>0</v>
          </cell>
          <cell r="J1684">
            <v>0</v>
          </cell>
          <cell r="K1684">
            <v>0</v>
          </cell>
          <cell r="L1684">
            <v>0</v>
          </cell>
          <cell r="M1684">
            <v>0</v>
          </cell>
          <cell r="N1684">
            <v>0</v>
          </cell>
          <cell r="O1684">
            <v>0</v>
          </cell>
        </row>
        <row r="1685">
          <cell r="D1685" t="str">
            <v>10800221102005851</v>
          </cell>
          <cell r="E1685" t="str">
            <v>校级享趣学</v>
          </cell>
          <cell r="F1685" t="str">
            <v>林梓钘</v>
          </cell>
          <cell r="G1685" t="str">
            <v>2019088</v>
          </cell>
          <cell r="H1685">
            <v>0</v>
          </cell>
          <cell r="I1685">
            <v>0</v>
          </cell>
          <cell r="J1685">
            <v>0</v>
          </cell>
          <cell r="K1685">
            <v>0</v>
          </cell>
          <cell r="L1685">
            <v>0</v>
          </cell>
          <cell r="M1685">
            <v>0</v>
          </cell>
          <cell r="N1685">
            <v>0</v>
          </cell>
          <cell r="O1685">
            <v>0</v>
          </cell>
        </row>
        <row r="1686">
          <cell r="D1686" t="str">
            <v>10800221102005852</v>
          </cell>
          <cell r="E1686" t="str">
            <v>校级速卷王</v>
          </cell>
          <cell r="F1686" t="str">
            <v>林梓钘</v>
          </cell>
          <cell r="G1686" t="str">
            <v>2019088</v>
          </cell>
          <cell r="H1686">
            <v>0</v>
          </cell>
          <cell r="I1686">
            <v>0</v>
          </cell>
          <cell r="J1686">
            <v>0</v>
          </cell>
          <cell r="K1686">
            <v>0</v>
          </cell>
          <cell r="L1686">
            <v>0</v>
          </cell>
          <cell r="M1686">
            <v>0</v>
          </cell>
          <cell r="N1686">
            <v>0</v>
          </cell>
          <cell r="O1686">
            <v>0</v>
          </cell>
        </row>
        <row r="1687">
          <cell r="D1687" t="str">
            <v>10800221102005853</v>
          </cell>
          <cell r="E1687" t="str">
            <v>校级基于Hi3516DV300的人脸识别</v>
          </cell>
          <cell r="F1687" t="str">
            <v>刘文果</v>
          </cell>
          <cell r="G1687" t="str">
            <v>2016029</v>
          </cell>
          <cell r="H1687">
            <v>0</v>
          </cell>
          <cell r="I1687">
            <v>0</v>
          </cell>
          <cell r="J1687">
            <v>0</v>
          </cell>
          <cell r="K1687">
            <v>0</v>
          </cell>
          <cell r="L1687">
            <v>0</v>
          </cell>
          <cell r="M1687">
            <v>0</v>
          </cell>
          <cell r="N1687">
            <v>0</v>
          </cell>
          <cell r="O1687">
            <v>0</v>
          </cell>
        </row>
        <row r="1688">
          <cell r="D1688" t="str">
            <v>10800221102005854</v>
          </cell>
          <cell r="E1688" t="str">
            <v>校级基于图神经网络的个性化推荐算法研究</v>
          </cell>
          <cell r="F1688" t="str">
            <v>李新</v>
          </cell>
          <cell r="G1688" t="str">
            <v>2020111</v>
          </cell>
          <cell r="H1688">
            <v>0</v>
          </cell>
          <cell r="I1688">
            <v>0</v>
          </cell>
          <cell r="J1688">
            <v>0</v>
          </cell>
          <cell r="K1688">
            <v>0</v>
          </cell>
          <cell r="L1688">
            <v>0</v>
          </cell>
          <cell r="M1688">
            <v>0</v>
          </cell>
          <cell r="N1688">
            <v>0</v>
          </cell>
          <cell r="O1688">
            <v>0</v>
          </cell>
        </row>
        <row r="1689">
          <cell r="D1689" t="str">
            <v>10800221102005855</v>
          </cell>
          <cell r="E1689" t="str">
            <v>校级东莞理工学院比赛及获奖信息管理系统</v>
          </cell>
          <cell r="F1689" t="str">
            <v>张福勇</v>
          </cell>
          <cell r="G1689" t="str">
            <v>2012038</v>
          </cell>
          <cell r="H1689">
            <v>0</v>
          </cell>
          <cell r="I1689">
            <v>0</v>
          </cell>
          <cell r="J1689">
            <v>0</v>
          </cell>
          <cell r="K1689">
            <v>0</v>
          </cell>
          <cell r="L1689">
            <v>0</v>
          </cell>
          <cell r="M1689">
            <v>0</v>
          </cell>
          <cell r="N1689">
            <v>0</v>
          </cell>
          <cell r="O1689">
            <v>0</v>
          </cell>
        </row>
        <row r="1690">
          <cell r="D1690" t="str">
            <v>10800221102005856</v>
          </cell>
          <cell r="E1690" t="str">
            <v>校级基于深度集成模型的人脸识别系统</v>
          </cell>
          <cell r="F1690" t="str">
            <v>张福勇</v>
          </cell>
          <cell r="G1690" t="str">
            <v>2012038</v>
          </cell>
          <cell r="H1690">
            <v>0</v>
          </cell>
          <cell r="I1690">
            <v>0</v>
          </cell>
          <cell r="J1690">
            <v>0</v>
          </cell>
          <cell r="K1690">
            <v>0</v>
          </cell>
          <cell r="L1690">
            <v>0</v>
          </cell>
          <cell r="M1690">
            <v>0</v>
          </cell>
          <cell r="N1690">
            <v>0</v>
          </cell>
          <cell r="O1690">
            <v>0</v>
          </cell>
        </row>
        <row r="1691">
          <cell r="D1691" t="str">
            <v>10800221102005857</v>
          </cell>
          <cell r="E1691" t="str">
            <v>校级“超A策划”（superAplan）</v>
          </cell>
          <cell r="F1691" t="str">
            <v>黄斌</v>
          </cell>
          <cell r="G1691" t="str">
            <v>2020061</v>
          </cell>
          <cell r="H1691">
            <v>0</v>
          </cell>
          <cell r="I1691">
            <v>0</v>
          </cell>
          <cell r="J1691">
            <v>0</v>
          </cell>
          <cell r="K1691">
            <v>0</v>
          </cell>
          <cell r="L1691">
            <v>0</v>
          </cell>
          <cell r="M1691">
            <v>0</v>
          </cell>
          <cell r="N1691">
            <v>0</v>
          </cell>
          <cell r="O1691">
            <v>0</v>
          </cell>
        </row>
        <row r="1692">
          <cell r="D1692" t="str">
            <v>10800221102005858</v>
          </cell>
          <cell r="E1692" t="str">
            <v>校级地下停车场安全监控系统</v>
          </cell>
          <cell r="F1692" t="str">
            <v>孙泽文</v>
          </cell>
          <cell r="G1692" t="str">
            <v>2018057</v>
          </cell>
          <cell r="H1692">
            <v>0</v>
          </cell>
          <cell r="I1692">
            <v>0</v>
          </cell>
          <cell r="J1692">
            <v>0</v>
          </cell>
          <cell r="K1692">
            <v>0</v>
          </cell>
          <cell r="L1692">
            <v>0</v>
          </cell>
          <cell r="M1692">
            <v>0</v>
          </cell>
          <cell r="N1692">
            <v>0</v>
          </cell>
          <cell r="O1692">
            <v>0</v>
          </cell>
        </row>
        <row r="1693">
          <cell r="D1693" t="str">
            <v>10800221102005859</v>
          </cell>
          <cell r="E1693" t="str">
            <v>校级基于STM32的智能晾衣架</v>
          </cell>
          <cell r="F1693" t="str">
            <v>孙泽文</v>
          </cell>
          <cell r="G1693" t="str">
            <v>2018057</v>
          </cell>
          <cell r="H1693">
            <v>0</v>
          </cell>
          <cell r="I1693">
            <v>0</v>
          </cell>
          <cell r="J1693">
            <v>0</v>
          </cell>
          <cell r="K1693">
            <v>0</v>
          </cell>
          <cell r="L1693">
            <v>0</v>
          </cell>
          <cell r="M1693">
            <v>0</v>
          </cell>
          <cell r="N1693">
            <v>0</v>
          </cell>
          <cell r="O1693">
            <v>0</v>
          </cell>
        </row>
        <row r="1694">
          <cell r="D1694" t="str">
            <v>10800221102005860</v>
          </cell>
          <cell r="E1694" t="str">
            <v>校级高增益储能变流器</v>
          </cell>
          <cell r="F1694" t="str">
            <v>张志</v>
          </cell>
          <cell r="G1694" t="str">
            <v>2013017</v>
          </cell>
          <cell r="H1694">
            <v>0</v>
          </cell>
          <cell r="I1694">
            <v>1000</v>
          </cell>
          <cell r="J1694">
            <v>992.95</v>
          </cell>
          <cell r="K1694">
            <v>7.05</v>
          </cell>
          <cell r="L1694">
            <v>0</v>
          </cell>
          <cell r="M1694">
            <v>0</v>
          </cell>
          <cell r="N1694">
            <v>0</v>
          </cell>
          <cell r="O1694">
            <v>7.05</v>
          </cell>
        </row>
        <row r="1695">
          <cell r="D1695" t="str">
            <v>10800221102005861</v>
          </cell>
          <cell r="E1695" t="str">
            <v>校级“小莱特”智能云护眼台灯</v>
          </cell>
          <cell r="F1695" t="str">
            <v>曾志峰</v>
          </cell>
          <cell r="G1695" t="str">
            <v>2004018</v>
          </cell>
          <cell r="H1695">
            <v>0</v>
          </cell>
          <cell r="I1695">
            <v>0</v>
          </cell>
          <cell r="J1695">
            <v>0</v>
          </cell>
          <cell r="K1695">
            <v>0</v>
          </cell>
          <cell r="L1695">
            <v>0</v>
          </cell>
          <cell r="M1695">
            <v>0</v>
          </cell>
          <cell r="N1695">
            <v>0</v>
          </cell>
          <cell r="O1695">
            <v>0</v>
          </cell>
        </row>
        <row r="1696">
          <cell r="D1696" t="str">
            <v>10800221102005862</v>
          </cell>
          <cell r="E1696" t="str">
            <v>校级基于TracePro的大功率COB</v>
          </cell>
          <cell r="F1696" t="str">
            <v>王红成</v>
          </cell>
          <cell r="G1696" t="str">
            <v>2007023</v>
          </cell>
          <cell r="H1696">
            <v>0</v>
          </cell>
          <cell r="I1696">
            <v>0</v>
          </cell>
          <cell r="J1696">
            <v>0</v>
          </cell>
          <cell r="K1696">
            <v>0</v>
          </cell>
          <cell r="L1696">
            <v>0</v>
          </cell>
          <cell r="M1696">
            <v>0</v>
          </cell>
          <cell r="N1696">
            <v>0</v>
          </cell>
          <cell r="O1696">
            <v>0</v>
          </cell>
        </row>
        <row r="1697">
          <cell r="D1697" t="str">
            <v>10800221102005863</v>
          </cell>
          <cell r="E1697" t="str">
            <v>校级智能室内控制系统</v>
          </cell>
          <cell r="F1697" t="str">
            <v>赖颖昕</v>
          </cell>
          <cell r="G1697" t="str">
            <v>2008018</v>
          </cell>
          <cell r="H1697">
            <v>0</v>
          </cell>
          <cell r="I1697">
            <v>0</v>
          </cell>
          <cell r="J1697">
            <v>0</v>
          </cell>
          <cell r="K1697">
            <v>0</v>
          </cell>
          <cell r="L1697">
            <v>0</v>
          </cell>
          <cell r="M1697">
            <v>0</v>
          </cell>
          <cell r="N1697">
            <v>0</v>
          </cell>
          <cell r="O1697">
            <v>0</v>
          </cell>
        </row>
        <row r="1698">
          <cell r="D1698" t="str">
            <v>10800221102005864</v>
          </cell>
          <cell r="E1698" t="str">
            <v>校级一种集成电机控制与电调控制的驱动模块</v>
          </cell>
          <cell r="F1698" t="str">
            <v>周清峰</v>
          </cell>
          <cell r="G1698" t="str">
            <v>2017804</v>
          </cell>
          <cell r="H1698">
            <v>0</v>
          </cell>
          <cell r="I1698">
            <v>0</v>
          </cell>
          <cell r="J1698">
            <v>0</v>
          </cell>
          <cell r="K1698">
            <v>0</v>
          </cell>
          <cell r="L1698">
            <v>0</v>
          </cell>
          <cell r="M1698">
            <v>0</v>
          </cell>
          <cell r="N1698">
            <v>0</v>
          </cell>
          <cell r="O1698">
            <v>0</v>
          </cell>
        </row>
        <row r="1699">
          <cell r="D1699" t="str">
            <v>10800221102005865</v>
          </cell>
          <cell r="E1699" t="str">
            <v>校级多功能便携式显示屏</v>
          </cell>
          <cell r="F1699" t="str">
            <v>陈平平</v>
          </cell>
          <cell r="G1699" t="str">
            <v>2006043</v>
          </cell>
          <cell r="H1699">
            <v>0</v>
          </cell>
          <cell r="I1699">
            <v>0</v>
          </cell>
          <cell r="J1699">
            <v>0</v>
          </cell>
          <cell r="K1699">
            <v>0</v>
          </cell>
          <cell r="L1699">
            <v>0</v>
          </cell>
          <cell r="M1699">
            <v>0</v>
          </cell>
          <cell r="N1699">
            <v>0</v>
          </cell>
          <cell r="O1699">
            <v>0</v>
          </cell>
        </row>
        <row r="1700">
          <cell r="D1700" t="str">
            <v>10800221102005866</v>
          </cell>
          <cell r="E1700" t="str">
            <v>校级无线指纹门禁控制系统</v>
          </cell>
          <cell r="F1700" t="str">
            <v>刘慧杰</v>
          </cell>
          <cell r="G1700" t="str">
            <v>2003014</v>
          </cell>
          <cell r="H1700">
            <v>0</v>
          </cell>
          <cell r="I1700">
            <v>0</v>
          </cell>
          <cell r="J1700">
            <v>0</v>
          </cell>
          <cell r="K1700">
            <v>0</v>
          </cell>
          <cell r="L1700">
            <v>0</v>
          </cell>
          <cell r="M1700">
            <v>0</v>
          </cell>
          <cell r="N1700">
            <v>0</v>
          </cell>
          <cell r="O1700">
            <v>0</v>
          </cell>
        </row>
        <row r="1701">
          <cell r="D1701" t="str">
            <v>10800221102005867</v>
          </cell>
          <cell r="E1701" t="str">
            <v>校级基于ZYNQ的车载目标检测系统检测设</v>
          </cell>
          <cell r="F1701" t="str">
            <v>姚娜</v>
          </cell>
          <cell r="G1701" t="str">
            <v>2011024</v>
          </cell>
          <cell r="H1701">
            <v>0</v>
          </cell>
          <cell r="I1701">
            <v>0</v>
          </cell>
          <cell r="J1701">
            <v>0</v>
          </cell>
          <cell r="K1701">
            <v>0</v>
          </cell>
          <cell r="L1701">
            <v>0</v>
          </cell>
          <cell r="M1701">
            <v>0</v>
          </cell>
          <cell r="N1701">
            <v>0</v>
          </cell>
          <cell r="O1701">
            <v>0</v>
          </cell>
        </row>
        <row r="1702">
          <cell r="D1702" t="str">
            <v>10800221102005868</v>
          </cell>
          <cell r="E1702" t="str">
            <v>校级一种基于电磁耦合的双频北斗导航天线研</v>
          </cell>
          <cell r="F1702" t="str">
            <v>钟增培</v>
          </cell>
          <cell r="G1702" t="str">
            <v>2022006</v>
          </cell>
          <cell r="H1702">
            <v>0</v>
          </cell>
          <cell r="I1702">
            <v>0</v>
          </cell>
          <cell r="J1702">
            <v>0</v>
          </cell>
          <cell r="K1702">
            <v>0</v>
          </cell>
          <cell r="L1702">
            <v>0</v>
          </cell>
          <cell r="M1702">
            <v>0</v>
          </cell>
          <cell r="N1702">
            <v>0</v>
          </cell>
          <cell r="O1702">
            <v>0</v>
          </cell>
        </row>
        <row r="1703">
          <cell r="D1703" t="str">
            <v>10800221102005869</v>
          </cell>
          <cell r="E1703" t="str">
            <v>校级疫情防控GPS定位无人送餐智能车</v>
          </cell>
          <cell r="F1703" t="str">
            <v>姚娜</v>
          </cell>
          <cell r="G1703" t="str">
            <v>2011024</v>
          </cell>
          <cell r="H1703">
            <v>0</v>
          </cell>
          <cell r="I1703">
            <v>0</v>
          </cell>
          <cell r="J1703">
            <v>0</v>
          </cell>
          <cell r="K1703">
            <v>0</v>
          </cell>
          <cell r="L1703">
            <v>0</v>
          </cell>
          <cell r="M1703">
            <v>0</v>
          </cell>
          <cell r="N1703">
            <v>0</v>
          </cell>
          <cell r="O1703">
            <v>0</v>
          </cell>
        </row>
        <row r="1704">
          <cell r="D1704" t="str">
            <v>10800221102005870</v>
          </cell>
          <cell r="E1704" t="str">
            <v>校级一种基于模式调控的宽频北斗导航天线研</v>
          </cell>
          <cell r="F1704" t="str">
            <v>钟增培</v>
          </cell>
          <cell r="G1704" t="str">
            <v>2022006</v>
          </cell>
          <cell r="H1704">
            <v>0</v>
          </cell>
          <cell r="I1704">
            <v>0</v>
          </cell>
          <cell r="J1704">
            <v>0</v>
          </cell>
          <cell r="K1704">
            <v>0</v>
          </cell>
          <cell r="L1704">
            <v>0</v>
          </cell>
          <cell r="M1704">
            <v>0</v>
          </cell>
          <cell r="N1704">
            <v>0</v>
          </cell>
          <cell r="O1704">
            <v>0</v>
          </cell>
        </row>
        <row r="1705">
          <cell r="D1705" t="str">
            <v>10800221102005871</v>
          </cell>
          <cell r="E1705" t="str">
            <v>校级基于语音系统的智能氛围灯</v>
          </cell>
          <cell r="F1705" t="str">
            <v>雷瑞庭</v>
          </cell>
          <cell r="G1705" t="str">
            <v>2008044</v>
          </cell>
          <cell r="H1705">
            <v>0</v>
          </cell>
          <cell r="I1705">
            <v>0</v>
          </cell>
          <cell r="J1705">
            <v>0</v>
          </cell>
          <cell r="K1705">
            <v>0</v>
          </cell>
          <cell r="L1705">
            <v>0</v>
          </cell>
          <cell r="M1705">
            <v>0</v>
          </cell>
          <cell r="N1705">
            <v>0</v>
          </cell>
          <cell r="O1705">
            <v>0</v>
          </cell>
        </row>
        <row r="1706">
          <cell r="D1706" t="str">
            <v>10800221102005872</v>
          </cell>
          <cell r="E1706" t="str">
            <v>校级广深莞三地住宅小区共有建筑及设施后运</v>
          </cell>
          <cell r="F1706" t="str">
            <v>李春红</v>
          </cell>
          <cell r="G1706" t="str">
            <v>2005029</v>
          </cell>
          <cell r="H1706">
            <v>0</v>
          </cell>
          <cell r="I1706">
            <v>0</v>
          </cell>
          <cell r="J1706">
            <v>0</v>
          </cell>
          <cell r="K1706">
            <v>0</v>
          </cell>
          <cell r="L1706">
            <v>0</v>
          </cell>
          <cell r="M1706">
            <v>0</v>
          </cell>
          <cell r="N1706">
            <v>0</v>
          </cell>
          <cell r="O1706">
            <v>0</v>
          </cell>
        </row>
        <row r="1707">
          <cell r="D1707" t="str">
            <v>10800221102005873</v>
          </cell>
          <cell r="E1707" t="str">
            <v>校级铝模板对混凝土回弹强度影响研究</v>
          </cell>
          <cell r="F1707" t="str">
            <v>于国友</v>
          </cell>
          <cell r="G1707" t="str">
            <v>2006036</v>
          </cell>
          <cell r="H1707">
            <v>0</v>
          </cell>
          <cell r="I1707">
            <v>0</v>
          </cell>
          <cell r="J1707">
            <v>0</v>
          </cell>
          <cell r="K1707">
            <v>0</v>
          </cell>
          <cell r="L1707">
            <v>0</v>
          </cell>
          <cell r="M1707">
            <v>0</v>
          </cell>
          <cell r="N1707">
            <v>0</v>
          </cell>
          <cell r="O1707">
            <v>0</v>
          </cell>
        </row>
        <row r="1708">
          <cell r="D1708" t="str">
            <v>10800221102005874</v>
          </cell>
          <cell r="E1708" t="str">
            <v>校级电化学修饰电极测定水中抗坏血酸的研究</v>
          </cell>
          <cell r="F1708" t="str">
            <v>蔡丽蓉</v>
          </cell>
          <cell r="G1708" t="str">
            <v>2015013</v>
          </cell>
          <cell r="H1708">
            <v>0</v>
          </cell>
          <cell r="I1708">
            <v>0</v>
          </cell>
          <cell r="J1708">
            <v>0</v>
          </cell>
          <cell r="K1708">
            <v>0</v>
          </cell>
          <cell r="L1708">
            <v>0</v>
          </cell>
          <cell r="M1708">
            <v>0</v>
          </cell>
          <cell r="N1708">
            <v>0</v>
          </cell>
          <cell r="O1708">
            <v>0</v>
          </cell>
        </row>
        <row r="1709">
          <cell r="D1709" t="str">
            <v>10800221102005875</v>
          </cell>
          <cell r="E1709" t="str">
            <v>校级骨料对盾构渣土免烧砖性能的影响研究</v>
          </cell>
          <cell r="F1709" t="str">
            <v>高品海</v>
          </cell>
          <cell r="G1709" t="str">
            <v>2019017</v>
          </cell>
          <cell r="H1709">
            <v>0</v>
          </cell>
          <cell r="I1709">
            <v>0</v>
          </cell>
          <cell r="J1709">
            <v>0</v>
          </cell>
          <cell r="K1709">
            <v>0</v>
          </cell>
          <cell r="L1709">
            <v>0</v>
          </cell>
          <cell r="M1709">
            <v>0</v>
          </cell>
          <cell r="N1709">
            <v>0</v>
          </cell>
          <cell r="O1709">
            <v>0</v>
          </cell>
        </row>
        <row r="1710">
          <cell r="D1710" t="str">
            <v>10800221102005876</v>
          </cell>
          <cell r="E1710" t="str">
            <v>校级硫酸钙-碳酸钙双晶须增强高性能混凝土</v>
          </cell>
          <cell r="F1710" t="str">
            <v>花开慧</v>
          </cell>
          <cell r="G1710" t="str">
            <v>2017076</v>
          </cell>
          <cell r="H1710">
            <v>0</v>
          </cell>
          <cell r="I1710">
            <v>0</v>
          </cell>
          <cell r="J1710">
            <v>0</v>
          </cell>
          <cell r="K1710">
            <v>0</v>
          </cell>
          <cell r="L1710">
            <v>0</v>
          </cell>
          <cell r="M1710">
            <v>0</v>
          </cell>
          <cell r="N1710">
            <v>0</v>
          </cell>
          <cell r="O1710">
            <v>0</v>
          </cell>
        </row>
        <row r="1711">
          <cell r="D1711" t="str">
            <v>10800221102005877</v>
          </cell>
          <cell r="E1711" t="str">
            <v>校级3D打印铁基材料在有机废水处理中的应</v>
          </cell>
          <cell r="F1711" t="str">
            <v>李丹</v>
          </cell>
          <cell r="G1711" t="str">
            <v>2018115</v>
          </cell>
          <cell r="H1711">
            <v>0</v>
          </cell>
          <cell r="I1711">
            <v>0</v>
          </cell>
          <cell r="J1711">
            <v>0</v>
          </cell>
          <cell r="K1711">
            <v>0</v>
          </cell>
          <cell r="L1711">
            <v>0</v>
          </cell>
          <cell r="M1711">
            <v>0</v>
          </cell>
          <cell r="N1711">
            <v>0</v>
          </cell>
          <cell r="O1711">
            <v>0</v>
          </cell>
        </row>
        <row r="1712">
          <cell r="D1712" t="str">
            <v>10800221102005878</v>
          </cell>
          <cell r="E1712" t="str">
            <v>校级疏水改性活性炭的制备及吸附VOCs的</v>
          </cell>
          <cell r="F1712" t="str">
            <v>张优</v>
          </cell>
          <cell r="G1712" t="str">
            <v>2018094</v>
          </cell>
          <cell r="H1712">
            <v>0</v>
          </cell>
          <cell r="I1712">
            <v>0</v>
          </cell>
          <cell r="J1712">
            <v>0</v>
          </cell>
          <cell r="K1712">
            <v>0</v>
          </cell>
          <cell r="L1712">
            <v>0</v>
          </cell>
          <cell r="M1712">
            <v>0</v>
          </cell>
          <cell r="N1712">
            <v>0</v>
          </cell>
          <cell r="O1712">
            <v>0</v>
          </cell>
        </row>
        <row r="1713">
          <cell r="D1713" t="str">
            <v>10800221102005879</v>
          </cell>
          <cell r="E1713" t="str">
            <v>校级3D打印钛基形稳电极处理难降解有机废</v>
          </cell>
          <cell r="F1713" t="str">
            <v>张云飞</v>
          </cell>
          <cell r="G1713" t="str">
            <v>2017073</v>
          </cell>
          <cell r="H1713">
            <v>0</v>
          </cell>
          <cell r="I1713">
            <v>0</v>
          </cell>
          <cell r="J1713">
            <v>0</v>
          </cell>
          <cell r="K1713">
            <v>0</v>
          </cell>
          <cell r="L1713">
            <v>0</v>
          </cell>
          <cell r="M1713">
            <v>0</v>
          </cell>
          <cell r="N1713">
            <v>0</v>
          </cell>
          <cell r="O1713">
            <v>0</v>
          </cell>
        </row>
        <row r="1714">
          <cell r="D1714" t="str">
            <v>10800221102005880</v>
          </cell>
          <cell r="E1714" t="str">
            <v>校级新型负刚度阻尼器</v>
          </cell>
          <cell r="F1714" t="str">
            <v>刘良坤</v>
          </cell>
          <cell r="G1714" t="str">
            <v>2018070</v>
          </cell>
          <cell r="H1714">
            <v>0</v>
          </cell>
          <cell r="I1714">
            <v>0</v>
          </cell>
          <cell r="J1714">
            <v>0</v>
          </cell>
          <cell r="K1714">
            <v>0</v>
          </cell>
          <cell r="L1714">
            <v>0</v>
          </cell>
          <cell r="M1714">
            <v>0</v>
          </cell>
          <cell r="N1714">
            <v>0</v>
          </cell>
          <cell r="O1714">
            <v>0</v>
          </cell>
        </row>
        <row r="1715">
          <cell r="D1715" t="str">
            <v>10800221102005881</v>
          </cell>
          <cell r="E1715" t="str">
            <v>校级二茂铁基可逆表面活性剂的制备以其在有</v>
          </cell>
          <cell r="F1715" t="str">
            <v>程志毓</v>
          </cell>
          <cell r="G1715" t="str">
            <v>2012049</v>
          </cell>
          <cell r="H1715">
            <v>0</v>
          </cell>
          <cell r="I1715">
            <v>0</v>
          </cell>
          <cell r="J1715">
            <v>0</v>
          </cell>
          <cell r="K1715">
            <v>0</v>
          </cell>
          <cell r="L1715">
            <v>0</v>
          </cell>
          <cell r="M1715">
            <v>0</v>
          </cell>
          <cell r="N1715">
            <v>0</v>
          </cell>
          <cell r="O1715">
            <v>0</v>
          </cell>
        </row>
        <row r="1716">
          <cell r="D1716" t="str">
            <v>10800221102005882</v>
          </cell>
          <cell r="E1716" t="str">
            <v>校级氧化铋复合电极的制备及其用于偶氮染料</v>
          </cell>
          <cell r="F1716" t="str">
            <v>邱永福</v>
          </cell>
          <cell r="G1716" t="str">
            <v>2009016</v>
          </cell>
          <cell r="H1716">
            <v>0</v>
          </cell>
          <cell r="I1716">
            <v>0</v>
          </cell>
          <cell r="J1716">
            <v>0</v>
          </cell>
          <cell r="K1716">
            <v>0</v>
          </cell>
          <cell r="L1716">
            <v>0</v>
          </cell>
          <cell r="M1716">
            <v>0</v>
          </cell>
          <cell r="N1716">
            <v>0</v>
          </cell>
          <cell r="O1716">
            <v>0</v>
          </cell>
        </row>
        <row r="1717">
          <cell r="D1717" t="str">
            <v>10800221102005883</v>
          </cell>
          <cell r="E1717" t="str">
            <v>校级Pt/CeO2催化剂金属与载体间强相</v>
          </cell>
          <cell r="F1717" t="str">
            <v>彭若斯</v>
          </cell>
          <cell r="G1717" t="str">
            <v>2018063</v>
          </cell>
          <cell r="H1717">
            <v>0</v>
          </cell>
          <cell r="I1717">
            <v>0</v>
          </cell>
          <cell r="J1717">
            <v>0</v>
          </cell>
          <cell r="K1717">
            <v>0</v>
          </cell>
          <cell r="L1717">
            <v>0</v>
          </cell>
          <cell r="M1717">
            <v>0</v>
          </cell>
          <cell r="N1717">
            <v>0</v>
          </cell>
          <cell r="O1717">
            <v>0</v>
          </cell>
        </row>
        <row r="1718">
          <cell r="D1718" t="str">
            <v>10800221102005884</v>
          </cell>
          <cell r="E1718" t="str">
            <v>校级可回收双止水对拉螺杆施工关键技术研究</v>
          </cell>
          <cell r="F1718" t="str">
            <v>马崇武</v>
          </cell>
          <cell r="G1718" t="str">
            <v>2005009</v>
          </cell>
          <cell r="H1718">
            <v>0</v>
          </cell>
          <cell r="I1718">
            <v>0</v>
          </cell>
          <cell r="J1718">
            <v>0</v>
          </cell>
          <cell r="K1718">
            <v>0</v>
          </cell>
          <cell r="L1718">
            <v>0</v>
          </cell>
          <cell r="M1718">
            <v>0</v>
          </cell>
          <cell r="N1718">
            <v>0</v>
          </cell>
          <cell r="O1718">
            <v>0</v>
          </cell>
        </row>
        <row r="1719">
          <cell r="D1719" t="str">
            <v>10800221102005885</v>
          </cell>
          <cell r="E1719" t="str">
            <v>校级温泉酒店预制装配式浴（泡）池施工关键</v>
          </cell>
          <cell r="F1719" t="str">
            <v>孙成访</v>
          </cell>
          <cell r="G1719" t="str">
            <v>2006002</v>
          </cell>
          <cell r="H1719">
            <v>0</v>
          </cell>
          <cell r="I1719">
            <v>0</v>
          </cell>
          <cell r="J1719">
            <v>0</v>
          </cell>
          <cell r="K1719">
            <v>0</v>
          </cell>
          <cell r="L1719">
            <v>0</v>
          </cell>
          <cell r="M1719">
            <v>0</v>
          </cell>
          <cell r="N1719">
            <v>0</v>
          </cell>
          <cell r="O1719">
            <v>0</v>
          </cell>
        </row>
        <row r="1720">
          <cell r="D1720" t="str">
            <v>10800221102005886</v>
          </cell>
          <cell r="E1720" t="str">
            <v>校级漆酶改造及其对多环芳烃的降解效果研究</v>
          </cell>
          <cell r="F1720" t="str">
            <v>吕小梅</v>
          </cell>
          <cell r="G1720" t="str">
            <v>2017158</v>
          </cell>
          <cell r="H1720">
            <v>0</v>
          </cell>
          <cell r="I1720">
            <v>0</v>
          </cell>
          <cell r="J1720">
            <v>0</v>
          </cell>
          <cell r="K1720">
            <v>0</v>
          </cell>
          <cell r="L1720">
            <v>0</v>
          </cell>
          <cell r="M1720">
            <v>0</v>
          </cell>
          <cell r="N1720">
            <v>0</v>
          </cell>
          <cell r="O1720">
            <v>0</v>
          </cell>
        </row>
        <row r="1721">
          <cell r="D1721" t="str">
            <v>10800221102005887</v>
          </cell>
          <cell r="E1721" t="str">
            <v>校级不同有机溶剂对光催化还原二氧化碳体系</v>
          </cell>
          <cell r="F1721" t="str">
            <v>谭桂平</v>
          </cell>
          <cell r="G1721" t="str">
            <v>2012041</v>
          </cell>
          <cell r="H1721">
            <v>0</v>
          </cell>
          <cell r="I1721">
            <v>0</v>
          </cell>
          <cell r="J1721">
            <v>0</v>
          </cell>
          <cell r="K1721">
            <v>0</v>
          </cell>
          <cell r="L1721">
            <v>0</v>
          </cell>
          <cell r="M1721">
            <v>0</v>
          </cell>
          <cell r="N1721">
            <v>0</v>
          </cell>
          <cell r="O1721">
            <v>0</v>
          </cell>
        </row>
        <row r="1722">
          <cell r="D1722" t="str">
            <v>10800221102005888</v>
          </cell>
          <cell r="E1722" t="str">
            <v>校级简支钢梁振动信号的影响因素研究</v>
          </cell>
          <cell r="F1722" t="str">
            <v>杨慧</v>
          </cell>
          <cell r="G1722" t="str">
            <v>2018071</v>
          </cell>
          <cell r="H1722">
            <v>0</v>
          </cell>
          <cell r="I1722">
            <v>0</v>
          </cell>
          <cell r="J1722">
            <v>0</v>
          </cell>
          <cell r="K1722">
            <v>0</v>
          </cell>
          <cell r="L1722">
            <v>0</v>
          </cell>
          <cell r="M1722">
            <v>0</v>
          </cell>
          <cell r="N1722">
            <v>0</v>
          </cell>
          <cell r="O1722">
            <v>0</v>
          </cell>
        </row>
        <row r="1723">
          <cell r="D1723" t="str">
            <v>10800221102005889</v>
          </cell>
          <cell r="E1723" t="str">
            <v>校级一种应用于解决温室效应的新型发光材料</v>
          </cell>
          <cell r="F1723" t="str">
            <v>焦哲</v>
          </cell>
          <cell r="G1723" t="str">
            <v>2012019</v>
          </cell>
          <cell r="H1723">
            <v>0</v>
          </cell>
          <cell r="I1723">
            <v>0</v>
          </cell>
          <cell r="J1723">
            <v>0</v>
          </cell>
          <cell r="K1723">
            <v>0</v>
          </cell>
          <cell r="L1723">
            <v>0</v>
          </cell>
          <cell r="M1723">
            <v>0</v>
          </cell>
          <cell r="N1723">
            <v>0</v>
          </cell>
          <cell r="O1723">
            <v>0</v>
          </cell>
        </row>
        <row r="1724">
          <cell r="D1724" t="str">
            <v>10800221102005890</v>
          </cell>
          <cell r="E1724" t="str">
            <v>校级RAP混合料厂拌热再生应用技术研究</v>
          </cell>
          <cell r="F1724" t="str">
            <v>黄文通</v>
          </cell>
          <cell r="G1724" t="str">
            <v>2016056</v>
          </cell>
          <cell r="H1724">
            <v>0</v>
          </cell>
          <cell r="I1724">
            <v>0</v>
          </cell>
          <cell r="J1724">
            <v>0</v>
          </cell>
          <cell r="K1724">
            <v>0</v>
          </cell>
          <cell r="L1724">
            <v>0</v>
          </cell>
          <cell r="M1724">
            <v>0</v>
          </cell>
          <cell r="N1724">
            <v>0</v>
          </cell>
          <cell r="O1724">
            <v>0</v>
          </cell>
        </row>
        <row r="1725">
          <cell r="D1725" t="str">
            <v>10800221102005891</v>
          </cell>
          <cell r="E1725" t="str">
            <v>校级界面氧化还原反应导向的叠层核壳催化剂</v>
          </cell>
          <cell r="F1725" t="str">
            <v>方嘉声</v>
          </cell>
          <cell r="G1725" t="str">
            <v>2018087</v>
          </cell>
          <cell r="H1725">
            <v>0</v>
          </cell>
          <cell r="I1725">
            <v>0</v>
          </cell>
          <cell r="J1725">
            <v>0</v>
          </cell>
          <cell r="K1725">
            <v>0</v>
          </cell>
          <cell r="L1725">
            <v>0</v>
          </cell>
          <cell r="M1725">
            <v>0</v>
          </cell>
          <cell r="N1725">
            <v>0</v>
          </cell>
          <cell r="O1725">
            <v>0</v>
          </cell>
        </row>
        <row r="1726">
          <cell r="D1726" t="str">
            <v>10800221102005892</v>
          </cell>
          <cell r="E1726" t="str">
            <v>校级调控并激活含铁废水的自净功能</v>
          </cell>
          <cell r="F1726" t="str">
            <v>刘骏龙</v>
          </cell>
          <cell r="G1726" t="str">
            <v>2017133</v>
          </cell>
          <cell r="H1726">
            <v>0</v>
          </cell>
          <cell r="I1726">
            <v>0</v>
          </cell>
          <cell r="J1726">
            <v>0</v>
          </cell>
          <cell r="K1726">
            <v>0</v>
          </cell>
          <cell r="L1726">
            <v>0</v>
          </cell>
          <cell r="M1726">
            <v>0</v>
          </cell>
          <cell r="N1726">
            <v>0</v>
          </cell>
          <cell r="O1726">
            <v>0</v>
          </cell>
        </row>
        <row r="1727">
          <cell r="D1727" t="str">
            <v>10800221102005893</v>
          </cell>
          <cell r="E1727" t="str">
            <v>校级基于酶促反应的广陈皮陈化过程中挥发性</v>
          </cell>
          <cell r="F1727" t="str">
            <v>余祥英</v>
          </cell>
          <cell r="G1727" t="str">
            <v>2017029</v>
          </cell>
          <cell r="H1727">
            <v>0</v>
          </cell>
          <cell r="I1727">
            <v>0</v>
          </cell>
          <cell r="J1727">
            <v>0</v>
          </cell>
          <cell r="K1727">
            <v>0</v>
          </cell>
          <cell r="L1727">
            <v>0</v>
          </cell>
          <cell r="M1727">
            <v>0</v>
          </cell>
          <cell r="N1727">
            <v>0</v>
          </cell>
          <cell r="O1727">
            <v>0</v>
          </cell>
        </row>
        <row r="1728">
          <cell r="D1728" t="str">
            <v>10800221102005894</v>
          </cell>
          <cell r="E1728" t="str">
            <v>校级MOFs衍生的锰碳、钴碳复合电容材料</v>
          </cell>
          <cell r="F1728" t="str">
            <v>钟国玉</v>
          </cell>
          <cell r="G1728" t="str">
            <v>2016022</v>
          </cell>
          <cell r="H1728">
            <v>0</v>
          </cell>
          <cell r="I1728">
            <v>0</v>
          </cell>
          <cell r="J1728">
            <v>0</v>
          </cell>
          <cell r="K1728">
            <v>0</v>
          </cell>
          <cell r="L1728">
            <v>0</v>
          </cell>
          <cell r="M1728">
            <v>0</v>
          </cell>
          <cell r="N1728">
            <v>0</v>
          </cell>
          <cell r="O1728">
            <v>0</v>
          </cell>
        </row>
        <row r="1729">
          <cell r="D1729" t="str">
            <v>10800221102005895</v>
          </cell>
          <cell r="E1729" t="str">
            <v>校级基于镍锰的纳米结构的合成及其电解尿素</v>
          </cell>
          <cell r="F1729" t="str">
            <v>易莉芝</v>
          </cell>
          <cell r="G1729" t="str">
            <v>2017131</v>
          </cell>
          <cell r="H1729">
            <v>0</v>
          </cell>
          <cell r="I1729">
            <v>0</v>
          </cell>
          <cell r="J1729">
            <v>0</v>
          </cell>
          <cell r="K1729">
            <v>0</v>
          </cell>
          <cell r="L1729">
            <v>0</v>
          </cell>
          <cell r="M1729">
            <v>0</v>
          </cell>
          <cell r="N1729">
            <v>0</v>
          </cell>
          <cell r="O1729">
            <v>0</v>
          </cell>
        </row>
        <row r="1730">
          <cell r="D1730" t="str">
            <v>10800221102005896</v>
          </cell>
          <cell r="E1730" t="str">
            <v>校级天然产物中黄酮类化合物的提取工艺、含</v>
          </cell>
          <cell r="F1730" t="str">
            <v>程文雪</v>
          </cell>
          <cell r="G1730" t="str">
            <v>2018114</v>
          </cell>
          <cell r="H1730">
            <v>0</v>
          </cell>
          <cell r="I1730">
            <v>0</v>
          </cell>
          <cell r="J1730">
            <v>0</v>
          </cell>
          <cell r="K1730">
            <v>0</v>
          </cell>
          <cell r="L1730">
            <v>0</v>
          </cell>
          <cell r="M1730">
            <v>0</v>
          </cell>
          <cell r="N1730">
            <v>0</v>
          </cell>
          <cell r="O1730">
            <v>0</v>
          </cell>
        </row>
        <row r="1731">
          <cell r="D1731" t="str">
            <v>10800221102005897</v>
          </cell>
          <cell r="E1731" t="str">
            <v>校级离子交换法高效制备NiFe MOFs</v>
          </cell>
          <cell r="F1731" t="str">
            <v>郝永超</v>
          </cell>
          <cell r="G1731" t="str">
            <v>2018295</v>
          </cell>
          <cell r="H1731">
            <v>0</v>
          </cell>
          <cell r="I1731">
            <v>0</v>
          </cell>
          <cell r="J1731">
            <v>0</v>
          </cell>
          <cell r="K1731">
            <v>0</v>
          </cell>
          <cell r="L1731">
            <v>0</v>
          </cell>
          <cell r="M1731">
            <v>0</v>
          </cell>
          <cell r="N1731">
            <v>0</v>
          </cell>
          <cell r="O1731">
            <v>0</v>
          </cell>
        </row>
        <row r="1732">
          <cell r="D1732" t="str">
            <v>10800221102005898</v>
          </cell>
          <cell r="E1732" t="str">
            <v>校级类纺锤体形NiFe MIL-88B的</v>
          </cell>
          <cell r="F1732" t="str">
            <v>郝永超</v>
          </cell>
          <cell r="G1732" t="str">
            <v>2018295</v>
          </cell>
          <cell r="H1732">
            <v>0</v>
          </cell>
          <cell r="I1732">
            <v>0</v>
          </cell>
          <cell r="J1732">
            <v>0</v>
          </cell>
          <cell r="K1732">
            <v>0</v>
          </cell>
          <cell r="L1732">
            <v>0</v>
          </cell>
          <cell r="M1732">
            <v>0</v>
          </cell>
          <cell r="N1732">
            <v>0</v>
          </cell>
          <cell r="O1732">
            <v>0</v>
          </cell>
        </row>
        <row r="1733">
          <cell r="D1733" t="str">
            <v>10800221102005899</v>
          </cell>
          <cell r="E1733" t="str">
            <v>校级α-MoO3纳米材料的超级电容性能研</v>
          </cell>
          <cell r="F1733" t="str">
            <v>朝洁</v>
          </cell>
          <cell r="G1733" t="str">
            <v>2018260</v>
          </cell>
          <cell r="H1733">
            <v>0</v>
          </cell>
          <cell r="I1733">
            <v>0</v>
          </cell>
          <cell r="J1733">
            <v>0</v>
          </cell>
          <cell r="K1733">
            <v>0</v>
          </cell>
          <cell r="L1733">
            <v>0</v>
          </cell>
          <cell r="M1733">
            <v>0</v>
          </cell>
          <cell r="N1733">
            <v>0</v>
          </cell>
          <cell r="O1733">
            <v>0</v>
          </cell>
        </row>
        <row r="1734">
          <cell r="D1734" t="str">
            <v>10800221102005900</v>
          </cell>
          <cell r="E1734" t="str">
            <v>校级广式双皮奶和姜撞奶的工艺优化及品质分</v>
          </cell>
          <cell r="F1734" t="str">
            <v>陈思谦</v>
          </cell>
          <cell r="G1734" t="str">
            <v>2018028</v>
          </cell>
          <cell r="H1734">
            <v>0</v>
          </cell>
          <cell r="I1734">
            <v>0</v>
          </cell>
          <cell r="J1734">
            <v>0</v>
          </cell>
          <cell r="K1734">
            <v>0</v>
          </cell>
          <cell r="L1734">
            <v>0</v>
          </cell>
          <cell r="M1734">
            <v>0</v>
          </cell>
          <cell r="N1734">
            <v>0</v>
          </cell>
          <cell r="O1734">
            <v>0</v>
          </cell>
        </row>
        <row r="1735">
          <cell r="D1735" t="str">
            <v>10800221102005901</v>
          </cell>
          <cell r="E1735" t="str">
            <v>校级基于碳中和模式的1,3-丙二醇丁二酸</v>
          </cell>
          <cell r="F1735" t="str">
            <v>程可可</v>
          </cell>
          <cell r="G1735" t="str">
            <v>2016825</v>
          </cell>
          <cell r="H1735">
            <v>0</v>
          </cell>
          <cell r="I1735">
            <v>0</v>
          </cell>
          <cell r="J1735">
            <v>0</v>
          </cell>
          <cell r="K1735">
            <v>0</v>
          </cell>
          <cell r="L1735">
            <v>0</v>
          </cell>
          <cell r="M1735">
            <v>0</v>
          </cell>
          <cell r="N1735">
            <v>0</v>
          </cell>
          <cell r="O1735">
            <v>0</v>
          </cell>
        </row>
        <row r="1736">
          <cell r="D1736" t="str">
            <v>10800221102005902</v>
          </cell>
          <cell r="E1736" t="str">
            <v>校级POSS基聚合物与Ag/SiO2自组</v>
          </cell>
          <cell r="F1736" t="str">
            <v>叶领云</v>
          </cell>
          <cell r="G1736" t="str">
            <v>2002042</v>
          </cell>
          <cell r="H1736">
            <v>0</v>
          </cell>
          <cell r="I1736">
            <v>0</v>
          </cell>
          <cell r="J1736">
            <v>0</v>
          </cell>
          <cell r="K1736">
            <v>0</v>
          </cell>
          <cell r="L1736">
            <v>0</v>
          </cell>
          <cell r="M1736">
            <v>0</v>
          </cell>
          <cell r="N1736">
            <v>0</v>
          </cell>
          <cell r="O1736">
            <v>0</v>
          </cell>
        </row>
        <row r="1737">
          <cell r="D1737" t="str">
            <v>10800221102005903</v>
          </cell>
          <cell r="E1737" t="str">
            <v>校级食品级安全的油水分离膜研制及油水分离</v>
          </cell>
          <cell r="F1737" t="str">
            <v>何奎</v>
          </cell>
          <cell r="G1737" t="str">
            <v>2019814</v>
          </cell>
          <cell r="H1737">
            <v>0</v>
          </cell>
          <cell r="I1737">
            <v>0</v>
          </cell>
          <cell r="J1737">
            <v>0</v>
          </cell>
          <cell r="K1737">
            <v>0</v>
          </cell>
          <cell r="L1737">
            <v>0</v>
          </cell>
          <cell r="M1737">
            <v>0</v>
          </cell>
          <cell r="N1737">
            <v>0</v>
          </cell>
          <cell r="O1737">
            <v>0</v>
          </cell>
        </row>
        <row r="1738">
          <cell r="D1738" t="str">
            <v>10800221102005904</v>
          </cell>
          <cell r="E1738" t="str">
            <v>校级新型太阳能半导体相变辐射供冷系统热性</v>
          </cell>
          <cell r="F1738" t="str">
            <v>李超</v>
          </cell>
          <cell r="G1738" t="str">
            <v>2018069</v>
          </cell>
          <cell r="H1738">
            <v>0</v>
          </cell>
          <cell r="I1738">
            <v>0</v>
          </cell>
          <cell r="J1738">
            <v>0</v>
          </cell>
          <cell r="K1738">
            <v>0</v>
          </cell>
          <cell r="L1738">
            <v>0</v>
          </cell>
          <cell r="M1738">
            <v>0</v>
          </cell>
          <cell r="N1738">
            <v>0</v>
          </cell>
          <cell r="O1738">
            <v>0</v>
          </cell>
        </row>
        <row r="1739">
          <cell r="D1739" t="str">
            <v>10800221102005905</v>
          </cell>
          <cell r="E1739" t="str">
            <v>校级湿热因素诱导食用花卉在加工过程中的营</v>
          </cell>
          <cell r="F1739" t="str">
            <v>刘宇佳</v>
          </cell>
          <cell r="G1739" t="str">
            <v>2017171</v>
          </cell>
          <cell r="H1739">
            <v>0</v>
          </cell>
          <cell r="I1739">
            <v>0</v>
          </cell>
          <cell r="J1739">
            <v>0</v>
          </cell>
          <cell r="K1739">
            <v>0</v>
          </cell>
          <cell r="L1739">
            <v>0</v>
          </cell>
          <cell r="M1739">
            <v>0</v>
          </cell>
          <cell r="N1739">
            <v>0</v>
          </cell>
          <cell r="O1739">
            <v>0</v>
          </cell>
        </row>
        <row r="1740">
          <cell r="D1740" t="str">
            <v>10800221102005906</v>
          </cell>
          <cell r="E1740" t="str">
            <v>校级木质素基Pickering乳液的制备</v>
          </cell>
          <cell r="F1740" t="str">
            <v>洪南龙</v>
          </cell>
          <cell r="G1740" t="str">
            <v>2017174</v>
          </cell>
          <cell r="H1740">
            <v>0</v>
          </cell>
          <cell r="I1740">
            <v>0</v>
          </cell>
          <cell r="J1740">
            <v>0</v>
          </cell>
          <cell r="K1740">
            <v>0</v>
          </cell>
          <cell r="L1740">
            <v>0</v>
          </cell>
          <cell r="M1740">
            <v>0</v>
          </cell>
          <cell r="N1740">
            <v>0</v>
          </cell>
          <cell r="O1740">
            <v>0</v>
          </cell>
        </row>
        <row r="1741">
          <cell r="D1741" t="str">
            <v>10800221102005907</v>
          </cell>
          <cell r="E1741" t="str">
            <v>校级钴锰催化剂的制备及其降解尿素的研究</v>
          </cell>
          <cell r="F1741" t="str">
            <v>易莉芝</v>
          </cell>
          <cell r="G1741" t="str">
            <v>2017131</v>
          </cell>
          <cell r="H1741">
            <v>0</v>
          </cell>
          <cell r="I1741">
            <v>0</v>
          </cell>
          <cell r="J1741">
            <v>0</v>
          </cell>
          <cell r="K1741">
            <v>0</v>
          </cell>
          <cell r="L1741">
            <v>0</v>
          </cell>
          <cell r="M1741">
            <v>0</v>
          </cell>
          <cell r="N1741">
            <v>0</v>
          </cell>
          <cell r="O1741">
            <v>0</v>
          </cell>
        </row>
        <row r="1742">
          <cell r="D1742" t="str">
            <v>10800221102005908</v>
          </cell>
          <cell r="E1742" t="str">
            <v>校级高活性CdS/Cu7S4/CdMoO</v>
          </cell>
          <cell r="F1742" t="str">
            <v>楚家玉</v>
          </cell>
          <cell r="G1742" t="str">
            <v>2020095</v>
          </cell>
          <cell r="H1742">
            <v>0</v>
          </cell>
          <cell r="I1742">
            <v>0</v>
          </cell>
          <cell r="J1742">
            <v>0</v>
          </cell>
          <cell r="K1742">
            <v>0</v>
          </cell>
          <cell r="L1742">
            <v>0</v>
          </cell>
          <cell r="M1742">
            <v>0</v>
          </cell>
          <cell r="N1742">
            <v>0</v>
          </cell>
          <cell r="O1742">
            <v>0</v>
          </cell>
        </row>
        <row r="1743">
          <cell r="D1743" t="str">
            <v>10800221102005909</v>
          </cell>
          <cell r="E1743" t="str">
            <v>校级《水力空化法制备纳米氢氧化镁的方法研</v>
          </cell>
          <cell r="F1743" t="str">
            <v>彭可文</v>
          </cell>
          <cell r="G1743" t="str">
            <v>2018088</v>
          </cell>
          <cell r="H1743">
            <v>0</v>
          </cell>
          <cell r="I1743">
            <v>0</v>
          </cell>
          <cell r="J1743">
            <v>0</v>
          </cell>
          <cell r="K1743">
            <v>0</v>
          </cell>
          <cell r="L1743">
            <v>0</v>
          </cell>
          <cell r="M1743">
            <v>0</v>
          </cell>
          <cell r="N1743">
            <v>0</v>
          </cell>
          <cell r="O1743">
            <v>0</v>
          </cell>
        </row>
        <row r="1744">
          <cell r="D1744" t="str">
            <v>10800221102005910</v>
          </cell>
          <cell r="E1744" t="str">
            <v>校级一种面向集中式光伏系统的光伏板冷却及</v>
          </cell>
          <cell r="F1744" t="str">
            <v>元武智</v>
          </cell>
          <cell r="G1744" t="str">
            <v>2018066</v>
          </cell>
          <cell r="H1744">
            <v>0</v>
          </cell>
          <cell r="I1744">
            <v>0</v>
          </cell>
          <cell r="J1744">
            <v>0</v>
          </cell>
          <cell r="K1744">
            <v>0</v>
          </cell>
          <cell r="L1744">
            <v>0</v>
          </cell>
          <cell r="M1744">
            <v>0</v>
          </cell>
          <cell r="N1744">
            <v>0</v>
          </cell>
          <cell r="O1744">
            <v>0</v>
          </cell>
        </row>
        <row r="1745">
          <cell r="D1745" t="str">
            <v>10800221102005911</v>
          </cell>
          <cell r="E1745" t="str">
            <v>校级大分子掺杂对MoS2超电容性能的影响</v>
          </cell>
          <cell r="F1745" t="str">
            <v>朝洁</v>
          </cell>
          <cell r="G1745" t="str">
            <v>2018260</v>
          </cell>
          <cell r="H1745">
            <v>0</v>
          </cell>
          <cell r="I1745">
            <v>0</v>
          </cell>
          <cell r="J1745">
            <v>0</v>
          </cell>
          <cell r="K1745">
            <v>0</v>
          </cell>
          <cell r="L1745">
            <v>0</v>
          </cell>
          <cell r="M1745">
            <v>0</v>
          </cell>
          <cell r="N1745">
            <v>0</v>
          </cell>
          <cell r="O1745">
            <v>0</v>
          </cell>
        </row>
        <row r="1746">
          <cell r="D1746" t="str">
            <v>10800221102005912</v>
          </cell>
          <cell r="E1746" t="str">
            <v>校级三相分离法从发酵液中提取聚谷氨酸的研</v>
          </cell>
          <cell r="F1746" t="str">
            <v>邹水洋</v>
          </cell>
          <cell r="G1746" t="str">
            <v>2000014</v>
          </cell>
          <cell r="H1746">
            <v>0</v>
          </cell>
          <cell r="I1746">
            <v>0</v>
          </cell>
          <cell r="J1746">
            <v>0</v>
          </cell>
          <cell r="K1746">
            <v>0</v>
          </cell>
          <cell r="L1746">
            <v>0</v>
          </cell>
          <cell r="M1746">
            <v>0</v>
          </cell>
          <cell r="N1746">
            <v>0</v>
          </cell>
          <cell r="O1746">
            <v>0</v>
          </cell>
        </row>
        <row r="1747">
          <cell r="D1747" t="str">
            <v>10800221102005913</v>
          </cell>
          <cell r="E1747" t="str">
            <v>校级基于时间预测模型优化啤酒糟多酚的提取</v>
          </cell>
          <cell r="F1747" t="str">
            <v>蔡燕雪</v>
          </cell>
          <cell r="G1747" t="str">
            <v>2021811</v>
          </cell>
          <cell r="H1747">
            <v>0</v>
          </cell>
          <cell r="I1747">
            <v>0</v>
          </cell>
          <cell r="J1747">
            <v>0</v>
          </cell>
          <cell r="K1747">
            <v>0</v>
          </cell>
          <cell r="L1747">
            <v>0</v>
          </cell>
          <cell r="M1747">
            <v>0</v>
          </cell>
          <cell r="N1747">
            <v>0</v>
          </cell>
          <cell r="O1747">
            <v>0</v>
          </cell>
        </row>
        <row r="1748">
          <cell r="D1748" t="str">
            <v>10800221102005914</v>
          </cell>
          <cell r="E1748" t="str">
            <v>校级面向5G设备的液态金属热界面材料的制</v>
          </cell>
          <cell r="F1748" t="str">
            <v>邹雪琳</v>
          </cell>
          <cell r="G1748" t="str">
            <v>2018256</v>
          </cell>
          <cell r="H1748">
            <v>0</v>
          </cell>
          <cell r="I1748">
            <v>0</v>
          </cell>
          <cell r="J1748">
            <v>0</v>
          </cell>
          <cell r="K1748">
            <v>0</v>
          </cell>
          <cell r="L1748">
            <v>0</v>
          </cell>
          <cell r="M1748">
            <v>0</v>
          </cell>
          <cell r="N1748">
            <v>0</v>
          </cell>
          <cell r="O1748">
            <v>0</v>
          </cell>
        </row>
        <row r="1749">
          <cell r="D1749" t="str">
            <v>10800221102005915</v>
          </cell>
          <cell r="E1749" t="str">
            <v>校级MOFs衍生金属催化剂制备及其光降解</v>
          </cell>
          <cell r="F1749" t="str">
            <v>许书瑞</v>
          </cell>
          <cell r="G1749" t="str">
            <v>2017172</v>
          </cell>
          <cell r="H1749">
            <v>0</v>
          </cell>
          <cell r="I1749">
            <v>0</v>
          </cell>
          <cell r="J1749">
            <v>0</v>
          </cell>
          <cell r="K1749">
            <v>0</v>
          </cell>
          <cell r="L1749">
            <v>0</v>
          </cell>
          <cell r="M1749">
            <v>0</v>
          </cell>
          <cell r="N1749">
            <v>0</v>
          </cell>
          <cell r="O1749">
            <v>0</v>
          </cell>
        </row>
        <row r="1750">
          <cell r="D1750" t="str">
            <v>10800221102005916</v>
          </cell>
          <cell r="E1750" t="str">
            <v>校级基于功能多糖—乳酸链球菌素共价互作的</v>
          </cell>
          <cell r="F1750" t="str">
            <v>李垄清</v>
          </cell>
          <cell r="G1750" t="str">
            <v>2022046</v>
          </cell>
          <cell r="H1750">
            <v>0</v>
          </cell>
          <cell r="I1750">
            <v>0</v>
          </cell>
          <cell r="J1750">
            <v>0</v>
          </cell>
          <cell r="K1750">
            <v>0</v>
          </cell>
          <cell r="L1750">
            <v>0</v>
          </cell>
          <cell r="M1750">
            <v>0</v>
          </cell>
          <cell r="N1750">
            <v>0</v>
          </cell>
          <cell r="O1750">
            <v>0</v>
          </cell>
        </row>
        <row r="1751">
          <cell r="D1751" t="str">
            <v>10800221102005917</v>
          </cell>
          <cell r="E1751" t="str">
            <v>校级视错觉榫卯产品设计</v>
          </cell>
          <cell r="F1751" t="str">
            <v>王铁球</v>
          </cell>
          <cell r="G1751" t="str">
            <v>2003097</v>
          </cell>
          <cell r="H1751">
            <v>0</v>
          </cell>
          <cell r="I1751">
            <v>0</v>
          </cell>
          <cell r="J1751">
            <v>0</v>
          </cell>
          <cell r="K1751">
            <v>0</v>
          </cell>
          <cell r="L1751">
            <v>0</v>
          </cell>
          <cell r="M1751">
            <v>0</v>
          </cell>
          <cell r="N1751">
            <v>0</v>
          </cell>
          <cell r="O1751">
            <v>0</v>
          </cell>
        </row>
        <row r="1752">
          <cell r="D1752" t="str">
            <v>10800221102005918</v>
          </cell>
          <cell r="E1752" t="str">
            <v>校级基于编织材料创新视角的家居创作设计</v>
          </cell>
          <cell r="F1752" t="str">
            <v>罗剑英</v>
          </cell>
          <cell r="G1752" t="str">
            <v>2007008</v>
          </cell>
          <cell r="H1752">
            <v>0</v>
          </cell>
          <cell r="I1752">
            <v>0</v>
          </cell>
          <cell r="J1752">
            <v>0</v>
          </cell>
          <cell r="K1752">
            <v>0</v>
          </cell>
          <cell r="L1752">
            <v>0</v>
          </cell>
          <cell r="M1752">
            <v>0</v>
          </cell>
          <cell r="N1752">
            <v>0</v>
          </cell>
          <cell r="O1752">
            <v>0</v>
          </cell>
        </row>
        <row r="1753">
          <cell r="D1753" t="str">
            <v>10800221102005919</v>
          </cell>
          <cell r="E1753" t="str">
            <v>校级基于SRI六维传感的飞行实验平台设计</v>
          </cell>
          <cell r="F1753" t="str">
            <v>陈玉娇</v>
          </cell>
          <cell r="G1753" t="str">
            <v>2018045</v>
          </cell>
          <cell r="H1753">
            <v>0</v>
          </cell>
          <cell r="I1753">
            <v>0</v>
          </cell>
          <cell r="J1753">
            <v>0</v>
          </cell>
          <cell r="K1753">
            <v>0</v>
          </cell>
          <cell r="L1753">
            <v>0</v>
          </cell>
          <cell r="M1753">
            <v>0</v>
          </cell>
          <cell r="N1753">
            <v>0</v>
          </cell>
          <cell r="O1753">
            <v>0</v>
          </cell>
        </row>
        <row r="1754">
          <cell r="D1754" t="str">
            <v>10800221102005920</v>
          </cell>
          <cell r="E1754" t="str">
            <v>校级基于TENG仿生机器鱼自供电系统设计</v>
          </cell>
          <cell r="F1754" t="str">
            <v>陈玉娇</v>
          </cell>
          <cell r="G1754" t="str">
            <v>2018045</v>
          </cell>
          <cell r="H1754">
            <v>0</v>
          </cell>
          <cell r="I1754">
            <v>0</v>
          </cell>
          <cell r="J1754">
            <v>0</v>
          </cell>
          <cell r="K1754">
            <v>0</v>
          </cell>
          <cell r="L1754">
            <v>0</v>
          </cell>
          <cell r="M1754">
            <v>0</v>
          </cell>
          <cell r="N1754">
            <v>0</v>
          </cell>
          <cell r="O1754">
            <v>0</v>
          </cell>
        </row>
        <row r="1755">
          <cell r="D1755" t="str">
            <v>10800221102005921</v>
          </cell>
          <cell r="E1755" t="str">
            <v>校级智能钢轨探伤车</v>
          </cell>
          <cell r="F1755" t="str">
            <v>张伟伟</v>
          </cell>
          <cell r="G1755" t="str">
            <v>2020823</v>
          </cell>
          <cell r="H1755">
            <v>0</v>
          </cell>
          <cell r="I1755">
            <v>0</v>
          </cell>
          <cell r="J1755">
            <v>0</v>
          </cell>
          <cell r="K1755">
            <v>0</v>
          </cell>
          <cell r="L1755">
            <v>0</v>
          </cell>
          <cell r="M1755">
            <v>0</v>
          </cell>
          <cell r="N1755">
            <v>0</v>
          </cell>
          <cell r="O1755">
            <v>0</v>
          </cell>
        </row>
        <row r="1756">
          <cell r="D1756" t="str">
            <v>10800221102005922</v>
          </cell>
          <cell r="E1756" t="str">
            <v>校级基于Yolo注塑件缺陷检测</v>
          </cell>
          <cell r="F1756" t="str">
            <v>张文涛</v>
          </cell>
          <cell r="G1756" t="str">
            <v>2017101</v>
          </cell>
          <cell r="H1756">
            <v>0</v>
          </cell>
          <cell r="I1756">
            <v>0</v>
          </cell>
          <cell r="J1756">
            <v>0</v>
          </cell>
          <cell r="K1756">
            <v>0</v>
          </cell>
          <cell r="L1756">
            <v>0</v>
          </cell>
          <cell r="M1756">
            <v>0</v>
          </cell>
          <cell r="N1756">
            <v>0</v>
          </cell>
          <cell r="O1756">
            <v>0</v>
          </cell>
        </row>
        <row r="1757">
          <cell r="D1757" t="str">
            <v>10800221102005923</v>
          </cell>
          <cell r="E1757" t="str">
            <v>校级履带式载人爬楼梯机器人</v>
          </cell>
          <cell r="F1757" t="str">
            <v>彭云</v>
          </cell>
          <cell r="G1757" t="str">
            <v>2017019</v>
          </cell>
          <cell r="H1757">
            <v>0</v>
          </cell>
          <cell r="I1757">
            <v>0</v>
          </cell>
          <cell r="J1757">
            <v>0</v>
          </cell>
          <cell r="K1757">
            <v>0</v>
          </cell>
          <cell r="L1757">
            <v>0</v>
          </cell>
          <cell r="M1757">
            <v>0</v>
          </cell>
          <cell r="N1757">
            <v>0</v>
          </cell>
          <cell r="O1757">
            <v>0</v>
          </cell>
        </row>
        <row r="1758">
          <cell r="D1758" t="str">
            <v>10800221102005924</v>
          </cell>
          <cell r="E1758" t="str">
            <v>校级基于多传感器融合机理的探测器</v>
          </cell>
          <cell r="F1758" t="str">
            <v>徐红娇</v>
          </cell>
          <cell r="G1758" t="str">
            <v>2006019</v>
          </cell>
          <cell r="H1758">
            <v>0</v>
          </cell>
          <cell r="I1758">
            <v>0</v>
          </cell>
          <cell r="J1758">
            <v>0</v>
          </cell>
          <cell r="K1758">
            <v>0</v>
          </cell>
          <cell r="L1758">
            <v>0</v>
          </cell>
          <cell r="M1758">
            <v>0</v>
          </cell>
          <cell r="N1758">
            <v>0</v>
          </cell>
          <cell r="O1758">
            <v>0</v>
          </cell>
        </row>
        <row r="1759">
          <cell r="D1759" t="str">
            <v>10800221102005925</v>
          </cell>
          <cell r="E1759" t="str">
            <v>校级小型直流电机扭矩特性测试装置的研制</v>
          </cell>
          <cell r="F1759" t="str">
            <v>黄泳波</v>
          </cell>
          <cell r="G1759" t="str">
            <v>2005089</v>
          </cell>
          <cell r="H1759">
            <v>0</v>
          </cell>
          <cell r="I1759">
            <v>0</v>
          </cell>
          <cell r="J1759">
            <v>0</v>
          </cell>
          <cell r="K1759">
            <v>0</v>
          </cell>
          <cell r="L1759">
            <v>0</v>
          </cell>
          <cell r="M1759">
            <v>0</v>
          </cell>
          <cell r="N1759">
            <v>0</v>
          </cell>
          <cell r="O1759">
            <v>0</v>
          </cell>
        </row>
        <row r="1760">
          <cell r="D1760" t="str">
            <v>10800221102005926</v>
          </cell>
          <cell r="E1760" t="str">
            <v>校级基于FPGA的建筑表面裂痕检测系统</v>
          </cell>
          <cell r="F1760" t="str">
            <v>梁经伦</v>
          </cell>
          <cell r="G1760" t="str">
            <v>2013029</v>
          </cell>
          <cell r="H1760">
            <v>0</v>
          </cell>
          <cell r="I1760">
            <v>0</v>
          </cell>
          <cell r="J1760">
            <v>0</v>
          </cell>
          <cell r="K1760">
            <v>0</v>
          </cell>
          <cell r="L1760">
            <v>0</v>
          </cell>
          <cell r="M1760">
            <v>0</v>
          </cell>
          <cell r="N1760">
            <v>0</v>
          </cell>
          <cell r="O1760">
            <v>0</v>
          </cell>
        </row>
        <row r="1761">
          <cell r="D1761" t="str">
            <v>10800221102005927</v>
          </cell>
          <cell r="E1761" t="str">
            <v>校级基于stm的多功能空气净化器和环境检</v>
          </cell>
          <cell r="F1761" t="str">
            <v>李思觅</v>
          </cell>
          <cell r="G1761" t="str">
            <v>2020121</v>
          </cell>
          <cell r="H1761">
            <v>0</v>
          </cell>
          <cell r="I1761">
            <v>1000</v>
          </cell>
          <cell r="J1761">
            <v>0</v>
          </cell>
          <cell r="K1761">
            <v>1000</v>
          </cell>
          <cell r="L1761">
            <v>0</v>
          </cell>
          <cell r="M1761">
            <v>0</v>
          </cell>
          <cell r="N1761">
            <v>0</v>
          </cell>
          <cell r="O1761">
            <v>1000</v>
          </cell>
        </row>
        <row r="1762">
          <cell r="D1762" t="str">
            <v>10800221102005928</v>
          </cell>
          <cell r="E1762" t="str">
            <v>校级全自动通用型立式自行车停放装置</v>
          </cell>
          <cell r="F1762" t="str">
            <v>李思觅</v>
          </cell>
          <cell r="G1762" t="str">
            <v>2020121</v>
          </cell>
          <cell r="H1762">
            <v>0</v>
          </cell>
          <cell r="I1762">
            <v>0</v>
          </cell>
          <cell r="J1762">
            <v>0</v>
          </cell>
          <cell r="K1762">
            <v>0</v>
          </cell>
          <cell r="L1762">
            <v>0</v>
          </cell>
          <cell r="M1762">
            <v>0</v>
          </cell>
          <cell r="N1762">
            <v>0</v>
          </cell>
          <cell r="O1762">
            <v>0</v>
          </cell>
        </row>
        <row r="1763">
          <cell r="D1763" t="str">
            <v>10800221102005929</v>
          </cell>
          <cell r="E1763" t="str">
            <v>校级基于slam的超市自动供货机器人</v>
          </cell>
          <cell r="F1763" t="str">
            <v>林小夏</v>
          </cell>
          <cell r="G1763" t="str">
            <v>2016017</v>
          </cell>
          <cell r="H1763">
            <v>0</v>
          </cell>
          <cell r="I1763">
            <v>1000</v>
          </cell>
          <cell r="J1763">
            <v>0</v>
          </cell>
          <cell r="K1763">
            <v>1000</v>
          </cell>
          <cell r="L1763">
            <v>0</v>
          </cell>
          <cell r="M1763">
            <v>0</v>
          </cell>
          <cell r="N1763">
            <v>0</v>
          </cell>
          <cell r="O1763">
            <v>1000</v>
          </cell>
        </row>
        <row r="1764">
          <cell r="D1764" t="str">
            <v>10800221102005930</v>
          </cell>
          <cell r="E1764" t="str">
            <v>校级改性混凝土在产品设计中的应用</v>
          </cell>
          <cell r="F1764" t="str">
            <v>张乃沃</v>
          </cell>
          <cell r="G1764" t="str">
            <v>2007055</v>
          </cell>
          <cell r="H1764">
            <v>0</v>
          </cell>
          <cell r="I1764">
            <v>0</v>
          </cell>
          <cell r="J1764">
            <v>0</v>
          </cell>
          <cell r="K1764">
            <v>0</v>
          </cell>
          <cell r="L1764">
            <v>0</v>
          </cell>
          <cell r="M1764">
            <v>0</v>
          </cell>
          <cell r="N1764">
            <v>0</v>
          </cell>
          <cell r="O1764">
            <v>0</v>
          </cell>
        </row>
        <row r="1765">
          <cell r="D1765" t="str">
            <v>10800221102005931</v>
          </cell>
          <cell r="E1765" t="str">
            <v>校级摩擦纳米发电机结构设计及电源管理电路</v>
          </cell>
          <cell r="F1765" t="str">
            <v>朱建军</v>
          </cell>
          <cell r="G1765" t="str">
            <v>2018003</v>
          </cell>
          <cell r="H1765">
            <v>0</v>
          </cell>
          <cell r="I1765">
            <v>0</v>
          </cell>
          <cell r="J1765">
            <v>0</v>
          </cell>
          <cell r="K1765">
            <v>0</v>
          </cell>
          <cell r="L1765">
            <v>0</v>
          </cell>
          <cell r="M1765">
            <v>0</v>
          </cell>
          <cell r="N1765">
            <v>0</v>
          </cell>
          <cell r="O1765">
            <v>0</v>
          </cell>
        </row>
        <row r="1766">
          <cell r="D1766" t="str">
            <v>10800221102005932</v>
          </cell>
          <cell r="E1766" t="str">
            <v>校级基于东莞千角灯文化的创新产品的设计与</v>
          </cell>
          <cell r="F1766" t="str">
            <v>王铁球</v>
          </cell>
          <cell r="G1766" t="str">
            <v>2003097</v>
          </cell>
          <cell r="H1766">
            <v>0</v>
          </cell>
          <cell r="I1766">
            <v>0</v>
          </cell>
          <cell r="J1766">
            <v>0</v>
          </cell>
          <cell r="K1766">
            <v>0</v>
          </cell>
          <cell r="L1766">
            <v>0</v>
          </cell>
          <cell r="M1766">
            <v>0</v>
          </cell>
          <cell r="N1766">
            <v>0</v>
          </cell>
          <cell r="O1766">
            <v>0</v>
          </cell>
        </row>
        <row r="1767">
          <cell r="D1767" t="str">
            <v>10800221102005933</v>
          </cell>
          <cell r="E1767" t="str">
            <v>校级便携式暖通管道自动焊接机器人</v>
          </cell>
          <cell r="F1767" t="str">
            <v>刘延星</v>
          </cell>
          <cell r="G1767" t="str">
            <v>2017069</v>
          </cell>
          <cell r="H1767">
            <v>0</v>
          </cell>
          <cell r="I1767">
            <v>0</v>
          </cell>
          <cell r="J1767">
            <v>0</v>
          </cell>
          <cell r="K1767">
            <v>0</v>
          </cell>
          <cell r="L1767">
            <v>0</v>
          </cell>
          <cell r="M1767">
            <v>0</v>
          </cell>
          <cell r="N1767">
            <v>0</v>
          </cell>
          <cell r="O1767">
            <v>0</v>
          </cell>
        </row>
        <row r="1768">
          <cell r="D1768" t="str">
            <v>10800221102005934</v>
          </cell>
          <cell r="E1768" t="str">
            <v>校级基于瓦楞纸结构在产品设计中的应用</v>
          </cell>
          <cell r="F1768" t="str">
            <v>张乃沃</v>
          </cell>
          <cell r="G1768" t="str">
            <v>2007055</v>
          </cell>
          <cell r="H1768">
            <v>0</v>
          </cell>
          <cell r="I1768">
            <v>0</v>
          </cell>
          <cell r="J1768">
            <v>0</v>
          </cell>
          <cell r="K1768">
            <v>0</v>
          </cell>
          <cell r="L1768">
            <v>0</v>
          </cell>
          <cell r="M1768">
            <v>0</v>
          </cell>
          <cell r="N1768">
            <v>0</v>
          </cell>
          <cell r="O1768">
            <v>0</v>
          </cell>
        </row>
        <row r="1769">
          <cell r="D1769" t="str">
            <v>10800221102005935</v>
          </cell>
          <cell r="E1769" t="str">
            <v>校级多功能水域养殖投料无人艇</v>
          </cell>
          <cell r="F1769" t="str">
            <v>冯树飞</v>
          </cell>
          <cell r="G1769" t="str">
            <v>2019125</v>
          </cell>
          <cell r="H1769">
            <v>0</v>
          </cell>
          <cell r="I1769">
            <v>0</v>
          </cell>
          <cell r="J1769">
            <v>0</v>
          </cell>
          <cell r="K1769">
            <v>0</v>
          </cell>
          <cell r="L1769">
            <v>0</v>
          </cell>
          <cell r="M1769">
            <v>0</v>
          </cell>
          <cell r="N1769">
            <v>0</v>
          </cell>
          <cell r="O1769">
            <v>0</v>
          </cell>
        </row>
        <row r="1770">
          <cell r="D1770" t="str">
            <v>10800221102005936</v>
          </cell>
          <cell r="E1770" t="str">
            <v>校级Al深度视觉多功能水下机器人</v>
          </cell>
          <cell r="F1770" t="str">
            <v>海洋</v>
          </cell>
          <cell r="G1770" t="str">
            <v>2017051</v>
          </cell>
          <cell r="H1770">
            <v>0</v>
          </cell>
          <cell r="I1770">
            <v>0</v>
          </cell>
          <cell r="J1770">
            <v>0</v>
          </cell>
          <cell r="K1770">
            <v>0</v>
          </cell>
          <cell r="L1770">
            <v>0</v>
          </cell>
          <cell r="M1770">
            <v>0</v>
          </cell>
          <cell r="N1770">
            <v>0</v>
          </cell>
          <cell r="O1770">
            <v>0</v>
          </cell>
        </row>
        <row r="1771">
          <cell r="D1771" t="str">
            <v>10800221102005937</v>
          </cell>
          <cell r="E1771" t="str">
            <v>校级基于姿态传感器的手部震颤检测系统开发</v>
          </cell>
          <cell r="F1771" t="str">
            <v>王磊杰</v>
          </cell>
          <cell r="G1771" t="str">
            <v>2012020</v>
          </cell>
          <cell r="H1771">
            <v>0</v>
          </cell>
          <cell r="I1771">
            <v>0</v>
          </cell>
          <cell r="J1771">
            <v>0</v>
          </cell>
          <cell r="K1771">
            <v>0</v>
          </cell>
          <cell r="L1771">
            <v>0</v>
          </cell>
          <cell r="M1771">
            <v>0</v>
          </cell>
          <cell r="N1771">
            <v>0</v>
          </cell>
          <cell r="O1771">
            <v>0</v>
          </cell>
        </row>
        <row r="1772">
          <cell r="D1772" t="str">
            <v>10800221102005938</v>
          </cell>
          <cell r="E1772" t="str">
            <v>校级可控热膨胀钛合金在电子及光学器件中的</v>
          </cell>
          <cell r="F1772" t="str">
            <v>王皓亮</v>
          </cell>
          <cell r="G1772" t="str">
            <v>2018231</v>
          </cell>
          <cell r="H1772">
            <v>0</v>
          </cell>
          <cell r="I1772">
            <v>0</v>
          </cell>
          <cell r="J1772">
            <v>0</v>
          </cell>
          <cell r="K1772">
            <v>0</v>
          </cell>
          <cell r="L1772">
            <v>0</v>
          </cell>
          <cell r="M1772">
            <v>0</v>
          </cell>
          <cell r="N1772">
            <v>0</v>
          </cell>
          <cell r="O1772">
            <v>0</v>
          </cell>
        </row>
        <row r="1773">
          <cell r="D1773" t="str">
            <v>10800221102005940</v>
          </cell>
          <cell r="E1773" t="str">
            <v>校级皮带输送系统移栽装置研发</v>
          </cell>
          <cell r="F1773" t="str">
            <v>何楚亮</v>
          </cell>
          <cell r="G1773" t="str">
            <v>2005081</v>
          </cell>
          <cell r="H1773">
            <v>0</v>
          </cell>
          <cell r="I1773">
            <v>0</v>
          </cell>
          <cell r="J1773">
            <v>0</v>
          </cell>
          <cell r="K1773">
            <v>0</v>
          </cell>
          <cell r="L1773">
            <v>0</v>
          </cell>
          <cell r="M1773">
            <v>0</v>
          </cell>
          <cell r="N1773">
            <v>0</v>
          </cell>
          <cell r="O1773">
            <v>0</v>
          </cell>
        </row>
        <row r="1774">
          <cell r="D1774" t="str">
            <v>10800221102005941</v>
          </cell>
          <cell r="E1774" t="str">
            <v>校级基于PID算法的阳极氧化温度和重量控</v>
          </cell>
          <cell r="F1774" t="str">
            <v>朱建军</v>
          </cell>
          <cell r="G1774" t="str">
            <v>2018003</v>
          </cell>
          <cell r="H1774">
            <v>0</v>
          </cell>
          <cell r="I1774">
            <v>0</v>
          </cell>
          <cell r="J1774">
            <v>0</v>
          </cell>
          <cell r="K1774">
            <v>0</v>
          </cell>
          <cell r="L1774">
            <v>0</v>
          </cell>
          <cell r="M1774">
            <v>0</v>
          </cell>
          <cell r="N1774">
            <v>0</v>
          </cell>
          <cell r="O1774">
            <v>0</v>
          </cell>
        </row>
        <row r="1775">
          <cell r="D1775" t="str">
            <v>10800221102005942</v>
          </cell>
          <cell r="E1775" t="str">
            <v>校级家庭护理机器人</v>
          </cell>
          <cell r="F1775" t="str">
            <v>张玉勋</v>
          </cell>
          <cell r="G1775" t="str">
            <v>2018014</v>
          </cell>
          <cell r="H1775">
            <v>0</v>
          </cell>
          <cell r="I1775">
            <v>0</v>
          </cell>
          <cell r="J1775">
            <v>0</v>
          </cell>
          <cell r="K1775">
            <v>0</v>
          </cell>
          <cell r="L1775">
            <v>0</v>
          </cell>
          <cell r="M1775">
            <v>0</v>
          </cell>
          <cell r="N1775">
            <v>0</v>
          </cell>
          <cell r="O1775">
            <v>0</v>
          </cell>
        </row>
        <row r="1776">
          <cell r="D1776" t="str">
            <v>10800221102005943</v>
          </cell>
          <cell r="E1776" t="str">
            <v>校级可悬停多翅扑翼样机设计与实验研究</v>
          </cell>
          <cell r="F1776" t="str">
            <v>汪超</v>
          </cell>
          <cell r="G1776" t="str">
            <v>2018119</v>
          </cell>
          <cell r="H1776">
            <v>0</v>
          </cell>
          <cell r="I1776">
            <v>0</v>
          </cell>
          <cell r="J1776">
            <v>0</v>
          </cell>
          <cell r="K1776">
            <v>0</v>
          </cell>
          <cell r="L1776">
            <v>0</v>
          </cell>
          <cell r="M1776">
            <v>0</v>
          </cell>
          <cell r="N1776">
            <v>0</v>
          </cell>
          <cell r="O1776">
            <v>0</v>
          </cell>
        </row>
        <row r="1777">
          <cell r="D1777" t="str">
            <v>10800221102005944</v>
          </cell>
          <cell r="E1777" t="str">
            <v>校级基于纳米摩擦发电的风能捕获装置</v>
          </cell>
          <cell r="F1777" t="str">
            <v>刘延星</v>
          </cell>
          <cell r="G1777" t="str">
            <v>2017069</v>
          </cell>
          <cell r="H1777">
            <v>0</v>
          </cell>
          <cell r="I1777">
            <v>0</v>
          </cell>
          <cell r="J1777">
            <v>0</v>
          </cell>
          <cell r="K1777">
            <v>0</v>
          </cell>
          <cell r="L1777">
            <v>0</v>
          </cell>
          <cell r="M1777">
            <v>0</v>
          </cell>
          <cell r="N1777">
            <v>0</v>
          </cell>
          <cell r="O1777">
            <v>0</v>
          </cell>
        </row>
        <row r="1778">
          <cell r="D1778" t="str">
            <v>10800221102005945</v>
          </cell>
          <cell r="E1778" t="str">
            <v>校级基于多模态语义识别的智能客服前处理系</v>
          </cell>
          <cell r="F1778" t="str">
            <v>吴兆乾</v>
          </cell>
          <cell r="G1778" t="str">
            <v>2021106</v>
          </cell>
          <cell r="H1778">
            <v>0</v>
          </cell>
          <cell r="I1778">
            <v>0</v>
          </cell>
          <cell r="J1778">
            <v>0</v>
          </cell>
          <cell r="K1778">
            <v>0</v>
          </cell>
          <cell r="L1778">
            <v>0</v>
          </cell>
          <cell r="M1778">
            <v>0</v>
          </cell>
          <cell r="N1778">
            <v>0</v>
          </cell>
          <cell r="O1778">
            <v>0</v>
          </cell>
        </row>
        <row r="1779">
          <cell r="D1779" t="str">
            <v>10800221102005946</v>
          </cell>
          <cell r="E1779" t="str">
            <v>校级基于自适应被动变形仿鸟扑翼飞行器样机</v>
          </cell>
          <cell r="F1779" t="str">
            <v>纪亚强</v>
          </cell>
          <cell r="G1779" t="str">
            <v>2023081</v>
          </cell>
          <cell r="H1779">
            <v>0</v>
          </cell>
          <cell r="I1779">
            <v>0</v>
          </cell>
          <cell r="J1779">
            <v>0</v>
          </cell>
          <cell r="K1779">
            <v>0</v>
          </cell>
          <cell r="L1779">
            <v>0</v>
          </cell>
          <cell r="M1779">
            <v>0</v>
          </cell>
          <cell r="N1779">
            <v>0</v>
          </cell>
          <cell r="O1779">
            <v>0</v>
          </cell>
        </row>
        <row r="1780">
          <cell r="D1780" t="str">
            <v>10800221102005947</v>
          </cell>
          <cell r="E1780" t="str">
            <v>校级金属离子预嵌入锰基正极材料的调控制备</v>
          </cell>
          <cell r="F1780" t="str">
            <v>许伟娜</v>
          </cell>
          <cell r="G1780" t="str">
            <v>2020029</v>
          </cell>
          <cell r="H1780">
            <v>0</v>
          </cell>
          <cell r="I1780">
            <v>0</v>
          </cell>
          <cell r="J1780">
            <v>0</v>
          </cell>
          <cell r="K1780">
            <v>0</v>
          </cell>
          <cell r="L1780">
            <v>0</v>
          </cell>
          <cell r="M1780">
            <v>0</v>
          </cell>
          <cell r="N1780">
            <v>0</v>
          </cell>
          <cell r="O1780">
            <v>0</v>
          </cell>
        </row>
        <row r="1781">
          <cell r="D1781" t="str">
            <v>10800221102005948</v>
          </cell>
          <cell r="E1781" t="str">
            <v>校级医用不锈钢表面自组装氧化石墨烯掺杂复</v>
          </cell>
          <cell r="F1781" t="str">
            <v>祝闻</v>
          </cell>
          <cell r="G1781" t="str">
            <v>2017065</v>
          </cell>
          <cell r="H1781">
            <v>0</v>
          </cell>
          <cell r="I1781">
            <v>0</v>
          </cell>
          <cell r="J1781">
            <v>0</v>
          </cell>
          <cell r="K1781">
            <v>0</v>
          </cell>
          <cell r="L1781">
            <v>0</v>
          </cell>
          <cell r="M1781">
            <v>0</v>
          </cell>
          <cell r="N1781">
            <v>0</v>
          </cell>
          <cell r="O1781">
            <v>0</v>
          </cell>
        </row>
        <row r="1782">
          <cell r="D1782" t="str">
            <v>10800221102005949</v>
          </cell>
          <cell r="E1782" t="str">
            <v>校级自修复搪瓷复合涂层的耐热震、热腐蚀机</v>
          </cell>
          <cell r="F1782" t="str">
            <v>陈肯</v>
          </cell>
          <cell r="G1782" t="str">
            <v>2019060</v>
          </cell>
          <cell r="H1782">
            <v>0</v>
          </cell>
          <cell r="I1782">
            <v>0</v>
          </cell>
          <cell r="J1782">
            <v>0</v>
          </cell>
          <cell r="K1782">
            <v>0</v>
          </cell>
          <cell r="L1782">
            <v>0</v>
          </cell>
          <cell r="M1782">
            <v>0</v>
          </cell>
          <cell r="N1782">
            <v>0</v>
          </cell>
          <cell r="O1782">
            <v>0</v>
          </cell>
        </row>
        <row r="1783">
          <cell r="D1783" t="str">
            <v>10800221102005950</v>
          </cell>
          <cell r="E1783" t="str">
            <v>校级铝合金表面导电转化膜的制备及性能</v>
          </cell>
          <cell r="F1783" t="str">
            <v>廖忠淼</v>
          </cell>
          <cell r="G1783" t="str">
            <v>2017141</v>
          </cell>
          <cell r="H1783">
            <v>0</v>
          </cell>
          <cell r="I1783">
            <v>0</v>
          </cell>
          <cell r="J1783">
            <v>0</v>
          </cell>
          <cell r="K1783">
            <v>0</v>
          </cell>
          <cell r="L1783">
            <v>0</v>
          </cell>
          <cell r="M1783">
            <v>0</v>
          </cell>
          <cell r="N1783">
            <v>0</v>
          </cell>
          <cell r="O1783">
            <v>0</v>
          </cell>
        </row>
        <row r="1784">
          <cell r="D1784" t="str">
            <v>10800221102005951</v>
          </cell>
          <cell r="E1784" t="str">
            <v>校级多功能MOF基涂层稳定锌金属负极/电</v>
          </cell>
          <cell r="F1784" t="str">
            <v>许伟娜</v>
          </cell>
          <cell r="G1784" t="str">
            <v>2020029</v>
          </cell>
          <cell r="H1784">
            <v>0</v>
          </cell>
          <cell r="I1784">
            <v>0</v>
          </cell>
          <cell r="J1784">
            <v>0</v>
          </cell>
          <cell r="K1784">
            <v>0</v>
          </cell>
          <cell r="L1784">
            <v>0</v>
          </cell>
          <cell r="M1784">
            <v>0</v>
          </cell>
          <cell r="N1784">
            <v>0</v>
          </cell>
          <cell r="O1784">
            <v>0</v>
          </cell>
        </row>
        <row r="1785">
          <cell r="D1785" t="str">
            <v>10800221102005952</v>
          </cell>
          <cell r="E1785" t="str">
            <v>校级明胶蛋白基多功能织物的设计与制备及其</v>
          </cell>
          <cell r="F1785" t="str">
            <v>陈敏</v>
          </cell>
          <cell r="G1785" t="str">
            <v>2021001</v>
          </cell>
          <cell r="H1785">
            <v>0</v>
          </cell>
          <cell r="I1785">
            <v>0</v>
          </cell>
          <cell r="J1785">
            <v>0</v>
          </cell>
          <cell r="K1785">
            <v>0</v>
          </cell>
          <cell r="L1785">
            <v>0</v>
          </cell>
          <cell r="M1785">
            <v>0</v>
          </cell>
          <cell r="N1785">
            <v>0</v>
          </cell>
          <cell r="O1785">
            <v>0</v>
          </cell>
        </row>
        <row r="1786">
          <cell r="D1786" t="str">
            <v>10800221102005953</v>
          </cell>
          <cell r="E1786" t="str">
            <v>校级直播电商场景下游戏化示能性对顾客冲动</v>
          </cell>
          <cell r="F1786" t="str">
            <v>杨葱葱</v>
          </cell>
          <cell r="G1786" t="str">
            <v>2016011</v>
          </cell>
          <cell r="H1786">
            <v>0</v>
          </cell>
          <cell r="I1786">
            <v>0</v>
          </cell>
          <cell r="J1786">
            <v>0</v>
          </cell>
          <cell r="K1786">
            <v>0</v>
          </cell>
          <cell r="L1786">
            <v>0</v>
          </cell>
          <cell r="M1786">
            <v>0</v>
          </cell>
          <cell r="N1786">
            <v>0</v>
          </cell>
          <cell r="O1786">
            <v>0</v>
          </cell>
        </row>
        <row r="1787">
          <cell r="D1787" t="str">
            <v>10800221102005954</v>
          </cell>
          <cell r="E1787" t="str">
            <v>校级新媒体视域下商品网络营销策略创新研究</v>
          </cell>
          <cell r="F1787" t="str">
            <v>黄雅莉</v>
          </cell>
          <cell r="G1787" t="str">
            <v>2021078</v>
          </cell>
          <cell r="H1787">
            <v>0</v>
          </cell>
          <cell r="I1787">
            <v>0</v>
          </cell>
          <cell r="J1787">
            <v>0</v>
          </cell>
          <cell r="K1787">
            <v>0</v>
          </cell>
          <cell r="L1787">
            <v>0</v>
          </cell>
          <cell r="M1787">
            <v>0</v>
          </cell>
          <cell r="N1787">
            <v>0</v>
          </cell>
          <cell r="O1787">
            <v>0</v>
          </cell>
        </row>
        <row r="1788">
          <cell r="D1788" t="str">
            <v>10800221102005955</v>
          </cell>
          <cell r="E1788" t="str">
            <v>校级老有所依，漂有所乐：珠三角老漂族生活</v>
          </cell>
          <cell r="F1788" t="str">
            <v>梁雅俐</v>
          </cell>
          <cell r="G1788" t="str">
            <v>2023001</v>
          </cell>
          <cell r="H1788">
            <v>0</v>
          </cell>
          <cell r="I1788">
            <v>0</v>
          </cell>
          <cell r="J1788">
            <v>0</v>
          </cell>
          <cell r="K1788">
            <v>0</v>
          </cell>
          <cell r="L1788">
            <v>0</v>
          </cell>
          <cell r="M1788">
            <v>0</v>
          </cell>
          <cell r="N1788">
            <v>0</v>
          </cell>
          <cell r="O1788">
            <v>0</v>
          </cell>
        </row>
        <row r="1789">
          <cell r="D1789" t="str">
            <v>10800221102005956</v>
          </cell>
          <cell r="E1789" t="str">
            <v>校级“互联网+教育”下生态课堂标准化建设</v>
          </cell>
          <cell r="F1789" t="str">
            <v>陈柏蓉</v>
          </cell>
          <cell r="G1789" t="str">
            <v>2019111</v>
          </cell>
          <cell r="H1789">
            <v>0</v>
          </cell>
          <cell r="I1789">
            <v>0</v>
          </cell>
          <cell r="J1789">
            <v>0</v>
          </cell>
          <cell r="K1789">
            <v>0</v>
          </cell>
          <cell r="L1789">
            <v>0</v>
          </cell>
          <cell r="M1789">
            <v>0</v>
          </cell>
          <cell r="N1789">
            <v>0</v>
          </cell>
          <cell r="O1789">
            <v>0</v>
          </cell>
        </row>
        <row r="1790">
          <cell r="D1790" t="str">
            <v>10800221102005957</v>
          </cell>
          <cell r="E1790" t="str">
            <v>校级疫情背景下资助育人的创新路径研究</v>
          </cell>
          <cell r="F1790" t="str">
            <v>周兆鸿</v>
          </cell>
          <cell r="G1790" t="str">
            <v>2008047</v>
          </cell>
          <cell r="H1790">
            <v>0</v>
          </cell>
          <cell r="I1790">
            <v>0</v>
          </cell>
          <cell r="J1790">
            <v>0</v>
          </cell>
          <cell r="K1790">
            <v>0</v>
          </cell>
          <cell r="L1790">
            <v>0</v>
          </cell>
          <cell r="M1790">
            <v>0</v>
          </cell>
          <cell r="N1790">
            <v>0</v>
          </cell>
          <cell r="O1790">
            <v>0</v>
          </cell>
        </row>
        <row r="1791">
          <cell r="D1791" t="str">
            <v>10800221102005958</v>
          </cell>
          <cell r="E1791" t="str">
            <v>校级粤港澳大湾区传统优势产业数字化升级研</v>
          </cell>
          <cell r="F1791" t="str">
            <v>黎伟</v>
          </cell>
          <cell r="G1791" t="str">
            <v>2016020</v>
          </cell>
          <cell r="H1791">
            <v>0</v>
          </cell>
          <cell r="I1791">
            <v>0</v>
          </cell>
          <cell r="J1791">
            <v>0</v>
          </cell>
          <cell r="K1791">
            <v>0</v>
          </cell>
          <cell r="L1791">
            <v>0</v>
          </cell>
          <cell r="M1791">
            <v>0</v>
          </cell>
          <cell r="N1791">
            <v>0</v>
          </cell>
          <cell r="O1791">
            <v>0</v>
          </cell>
        </row>
        <row r="1792">
          <cell r="D1792" t="str">
            <v>10800221102005959</v>
          </cell>
          <cell r="E1792" t="str">
            <v>校级经济学实验对大学生创新创业认知与学习</v>
          </cell>
          <cell r="F1792" t="str">
            <v>洪志远</v>
          </cell>
          <cell r="G1792" t="str">
            <v>2017013</v>
          </cell>
          <cell r="H1792">
            <v>0</v>
          </cell>
          <cell r="I1792">
            <v>0</v>
          </cell>
          <cell r="J1792">
            <v>0</v>
          </cell>
          <cell r="K1792">
            <v>0</v>
          </cell>
          <cell r="L1792">
            <v>0</v>
          </cell>
          <cell r="M1792">
            <v>0</v>
          </cell>
          <cell r="N1792">
            <v>0</v>
          </cell>
          <cell r="O1792">
            <v>0</v>
          </cell>
        </row>
        <row r="1793">
          <cell r="D1793" t="str">
            <v>10800221102005960</v>
          </cell>
          <cell r="E1793" t="str">
            <v>校级东莞市企业外迁的原因分析及环境优化研</v>
          </cell>
          <cell r="F1793" t="str">
            <v>黎伟</v>
          </cell>
          <cell r="G1793" t="str">
            <v>2016020</v>
          </cell>
          <cell r="H1793">
            <v>0</v>
          </cell>
          <cell r="I1793">
            <v>0</v>
          </cell>
          <cell r="J1793">
            <v>0</v>
          </cell>
          <cell r="K1793">
            <v>0</v>
          </cell>
          <cell r="L1793">
            <v>0</v>
          </cell>
          <cell r="M1793">
            <v>0</v>
          </cell>
          <cell r="N1793">
            <v>0</v>
          </cell>
          <cell r="O1793">
            <v>0</v>
          </cell>
        </row>
        <row r="1794">
          <cell r="D1794" t="str">
            <v>10800221102005961</v>
          </cell>
          <cell r="E1794" t="str">
            <v>校级东莞市质量基础设施（NQI）投入调查</v>
          </cell>
          <cell r="F1794" t="str">
            <v>陈海东</v>
          </cell>
          <cell r="G1794" t="str">
            <v>2003046</v>
          </cell>
          <cell r="H1794">
            <v>0</v>
          </cell>
          <cell r="I1794">
            <v>0</v>
          </cell>
          <cell r="J1794">
            <v>0</v>
          </cell>
          <cell r="K1794">
            <v>0</v>
          </cell>
          <cell r="L1794">
            <v>0</v>
          </cell>
          <cell r="M1794">
            <v>0</v>
          </cell>
          <cell r="N1794">
            <v>0</v>
          </cell>
          <cell r="O1794">
            <v>0</v>
          </cell>
        </row>
        <row r="1795">
          <cell r="D1795" t="str">
            <v>10800221102005962</v>
          </cell>
          <cell r="E1795" t="str">
            <v>校级上证50ETF期权隐含波动率影响因素</v>
          </cell>
          <cell r="F1795" t="str">
            <v>李蓬实</v>
          </cell>
          <cell r="G1795" t="str">
            <v>2018074</v>
          </cell>
          <cell r="H1795">
            <v>0</v>
          </cell>
          <cell r="I1795">
            <v>0</v>
          </cell>
          <cell r="J1795">
            <v>0</v>
          </cell>
          <cell r="K1795">
            <v>0</v>
          </cell>
          <cell r="L1795">
            <v>0</v>
          </cell>
          <cell r="M1795">
            <v>0</v>
          </cell>
          <cell r="N1795">
            <v>0</v>
          </cell>
          <cell r="O1795">
            <v>0</v>
          </cell>
        </row>
        <row r="1796">
          <cell r="D1796" t="str">
            <v>10800221102005963</v>
          </cell>
          <cell r="E1796" t="str">
            <v>校级RECO —— 基于“互联网+”的高</v>
          </cell>
          <cell r="F1796" t="str">
            <v>张林云</v>
          </cell>
          <cell r="G1796" t="str">
            <v>2008021</v>
          </cell>
          <cell r="H1796">
            <v>0</v>
          </cell>
          <cell r="I1796">
            <v>0</v>
          </cell>
          <cell r="J1796">
            <v>0</v>
          </cell>
          <cell r="K1796">
            <v>0</v>
          </cell>
          <cell r="L1796">
            <v>0</v>
          </cell>
          <cell r="M1796">
            <v>0</v>
          </cell>
          <cell r="N1796">
            <v>0</v>
          </cell>
          <cell r="O1796">
            <v>0</v>
          </cell>
        </row>
        <row r="1797">
          <cell r="D1797" t="str">
            <v>10800221102005964</v>
          </cell>
          <cell r="E1797" t="str">
            <v>校级大湾区高新技术企业应对国际科技竞争的</v>
          </cell>
          <cell r="F1797" t="str">
            <v>谭裕华</v>
          </cell>
          <cell r="G1797" t="str">
            <v>2009007</v>
          </cell>
          <cell r="H1797">
            <v>0</v>
          </cell>
          <cell r="I1797">
            <v>0</v>
          </cell>
          <cell r="J1797">
            <v>0</v>
          </cell>
          <cell r="K1797">
            <v>0</v>
          </cell>
          <cell r="L1797">
            <v>0</v>
          </cell>
          <cell r="M1797">
            <v>0</v>
          </cell>
          <cell r="N1797">
            <v>0</v>
          </cell>
          <cell r="O1797">
            <v>0</v>
          </cell>
        </row>
        <row r="1798">
          <cell r="D1798" t="str">
            <v>10800221102005965</v>
          </cell>
          <cell r="E1798" t="str">
            <v>校级安老怀少，智慧助老--“老友学堂”公</v>
          </cell>
          <cell r="F1798" t="str">
            <v>叶琦玮</v>
          </cell>
          <cell r="G1798" t="str">
            <v>2019072</v>
          </cell>
          <cell r="H1798">
            <v>0</v>
          </cell>
          <cell r="I1798">
            <v>0</v>
          </cell>
          <cell r="J1798">
            <v>0</v>
          </cell>
          <cell r="K1798">
            <v>0</v>
          </cell>
          <cell r="L1798">
            <v>0</v>
          </cell>
          <cell r="M1798">
            <v>0</v>
          </cell>
          <cell r="N1798">
            <v>0</v>
          </cell>
          <cell r="O1798">
            <v>0</v>
          </cell>
        </row>
        <row r="1799">
          <cell r="D1799" t="str">
            <v>10800221102005966</v>
          </cell>
          <cell r="E1799" t="str">
            <v>校级互联网模式下虚拟与现实技术的非遗“博</v>
          </cell>
          <cell r="F1799" t="str">
            <v>李绍群</v>
          </cell>
          <cell r="G1799" t="str">
            <v>2005050</v>
          </cell>
          <cell r="H1799">
            <v>0</v>
          </cell>
          <cell r="I1799">
            <v>0</v>
          </cell>
          <cell r="J1799">
            <v>0</v>
          </cell>
          <cell r="K1799">
            <v>0</v>
          </cell>
          <cell r="L1799">
            <v>0</v>
          </cell>
          <cell r="M1799">
            <v>0</v>
          </cell>
          <cell r="N1799">
            <v>0</v>
          </cell>
          <cell r="O1799">
            <v>0</v>
          </cell>
        </row>
        <row r="1800">
          <cell r="D1800" t="str">
            <v>10800221102005967</v>
          </cell>
          <cell r="E1800" t="str">
            <v>校级少数民族服饰文化的“跨媒介”之魅</v>
          </cell>
          <cell r="F1800" t="str">
            <v>王芹</v>
          </cell>
          <cell r="G1800" t="str">
            <v>2012002</v>
          </cell>
          <cell r="H1800">
            <v>0</v>
          </cell>
          <cell r="I1800">
            <v>0</v>
          </cell>
          <cell r="J1800">
            <v>0</v>
          </cell>
          <cell r="K1800">
            <v>0</v>
          </cell>
          <cell r="L1800">
            <v>0</v>
          </cell>
          <cell r="M1800">
            <v>0</v>
          </cell>
          <cell r="N1800">
            <v>0</v>
          </cell>
          <cell r="O1800">
            <v>0</v>
          </cell>
        </row>
        <row r="1801">
          <cell r="D1801" t="str">
            <v>10800221102005968</v>
          </cell>
          <cell r="E1801" t="str">
            <v>校级《网络电信诈骗形成及预防机制研究》—</v>
          </cell>
          <cell r="F1801" t="str">
            <v>姜慧慧</v>
          </cell>
          <cell r="G1801" t="str">
            <v>2019079</v>
          </cell>
          <cell r="H1801">
            <v>0</v>
          </cell>
          <cell r="I1801">
            <v>0</v>
          </cell>
          <cell r="J1801">
            <v>0</v>
          </cell>
          <cell r="K1801">
            <v>0</v>
          </cell>
          <cell r="L1801">
            <v>0</v>
          </cell>
          <cell r="M1801">
            <v>0</v>
          </cell>
          <cell r="N1801">
            <v>0</v>
          </cell>
          <cell r="O1801">
            <v>0</v>
          </cell>
        </row>
        <row r="1802">
          <cell r="D1802" t="str">
            <v>10800221102005969</v>
          </cell>
          <cell r="E1802" t="str">
            <v>校级古村落活化助推乡村振兴——以东莞万江</v>
          </cell>
          <cell r="F1802" t="str">
            <v>冯丽霞</v>
          </cell>
          <cell r="G1802" t="str">
            <v>2003037</v>
          </cell>
          <cell r="H1802">
            <v>0</v>
          </cell>
          <cell r="I1802">
            <v>0</v>
          </cell>
          <cell r="J1802">
            <v>0</v>
          </cell>
          <cell r="K1802">
            <v>0</v>
          </cell>
          <cell r="L1802">
            <v>0</v>
          </cell>
          <cell r="M1802">
            <v>0</v>
          </cell>
          <cell r="N1802">
            <v>0</v>
          </cell>
          <cell r="O1802">
            <v>0</v>
          </cell>
        </row>
        <row r="1803">
          <cell r="D1803" t="str">
            <v>10800221102005970</v>
          </cell>
          <cell r="E1803" t="str">
            <v>校级中国符号的国际传播与国家形象建构研究</v>
          </cell>
          <cell r="F1803" t="str">
            <v>侯雪红</v>
          </cell>
          <cell r="G1803" t="str">
            <v>2002029</v>
          </cell>
          <cell r="H1803">
            <v>0</v>
          </cell>
          <cell r="I1803">
            <v>0</v>
          </cell>
          <cell r="J1803">
            <v>0</v>
          </cell>
          <cell r="K1803">
            <v>0</v>
          </cell>
          <cell r="L1803">
            <v>0</v>
          </cell>
          <cell r="M1803">
            <v>0</v>
          </cell>
          <cell r="N1803">
            <v>0</v>
          </cell>
          <cell r="O1803">
            <v>0</v>
          </cell>
        </row>
        <row r="1804">
          <cell r="D1804" t="str">
            <v>10800221102005971</v>
          </cell>
          <cell r="E1804" t="str">
            <v>校级体育展示中的英文播报志愿者服务实践研</v>
          </cell>
          <cell r="F1804" t="str">
            <v>侯雪红</v>
          </cell>
          <cell r="G1804" t="str">
            <v>2002029</v>
          </cell>
          <cell r="H1804">
            <v>0</v>
          </cell>
          <cell r="I1804">
            <v>1000</v>
          </cell>
          <cell r="J1804">
            <v>0</v>
          </cell>
          <cell r="K1804">
            <v>1000</v>
          </cell>
          <cell r="L1804">
            <v>0</v>
          </cell>
          <cell r="M1804">
            <v>0</v>
          </cell>
          <cell r="N1804">
            <v>0</v>
          </cell>
          <cell r="O1804">
            <v>1000</v>
          </cell>
        </row>
        <row r="1805">
          <cell r="D1805" t="str">
            <v>10800221102005972</v>
          </cell>
          <cell r="E1805" t="str">
            <v>校级大数据背景下对文化创意产品创新推广的</v>
          </cell>
          <cell r="F1805" t="str">
            <v>陈锐聪</v>
          </cell>
          <cell r="G1805" t="str">
            <v>2013012</v>
          </cell>
          <cell r="H1805">
            <v>0</v>
          </cell>
          <cell r="I1805">
            <v>0</v>
          </cell>
          <cell r="J1805">
            <v>0</v>
          </cell>
          <cell r="K1805">
            <v>0</v>
          </cell>
          <cell r="L1805">
            <v>0</v>
          </cell>
          <cell r="M1805">
            <v>0</v>
          </cell>
          <cell r="N1805">
            <v>0</v>
          </cell>
          <cell r="O1805">
            <v>0</v>
          </cell>
        </row>
        <row r="1806">
          <cell r="D1806" t="str">
            <v>10800221102005973</v>
          </cell>
          <cell r="E1806" t="str">
            <v>校级”妙染“中国传统颜色微信小程序</v>
          </cell>
          <cell r="F1806" t="str">
            <v>于蓉</v>
          </cell>
          <cell r="G1806" t="str">
            <v>2009034</v>
          </cell>
          <cell r="H1806">
            <v>0</v>
          </cell>
          <cell r="I1806">
            <v>0</v>
          </cell>
          <cell r="J1806">
            <v>0</v>
          </cell>
          <cell r="K1806">
            <v>0</v>
          </cell>
          <cell r="L1806">
            <v>0</v>
          </cell>
          <cell r="M1806">
            <v>0</v>
          </cell>
          <cell r="N1806">
            <v>0</v>
          </cell>
          <cell r="O1806">
            <v>0</v>
          </cell>
        </row>
        <row r="1807">
          <cell r="D1807" t="str">
            <v>10800221102005974</v>
          </cell>
          <cell r="E1807" t="str">
            <v>校级文化IP视域下中国传统瑞兽形象的再现</v>
          </cell>
          <cell r="F1807" t="str">
            <v>余嘉</v>
          </cell>
          <cell r="G1807" t="str">
            <v>2017150</v>
          </cell>
          <cell r="H1807">
            <v>0</v>
          </cell>
          <cell r="I1807">
            <v>0</v>
          </cell>
          <cell r="J1807">
            <v>0</v>
          </cell>
          <cell r="K1807">
            <v>0</v>
          </cell>
          <cell r="L1807">
            <v>0</v>
          </cell>
          <cell r="M1807">
            <v>0</v>
          </cell>
          <cell r="N1807">
            <v>0</v>
          </cell>
          <cell r="O1807">
            <v>0</v>
          </cell>
        </row>
        <row r="1808">
          <cell r="D1808" t="str">
            <v>10800221102005975</v>
          </cell>
          <cell r="E1808" t="str">
            <v>校级“携手同行，为爱发电”ip粉丝圈经济</v>
          </cell>
          <cell r="F1808" t="str">
            <v>于蓉</v>
          </cell>
          <cell r="G1808" t="str">
            <v>2009034</v>
          </cell>
          <cell r="H1808">
            <v>0</v>
          </cell>
          <cell r="I1808">
            <v>0</v>
          </cell>
          <cell r="J1808">
            <v>0</v>
          </cell>
          <cell r="K1808">
            <v>0</v>
          </cell>
          <cell r="L1808">
            <v>0</v>
          </cell>
          <cell r="M1808">
            <v>0</v>
          </cell>
          <cell r="N1808">
            <v>0</v>
          </cell>
          <cell r="O1808">
            <v>0</v>
          </cell>
        </row>
        <row r="1809">
          <cell r="D1809" t="str">
            <v>10800221102005976</v>
          </cell>
          <cell r="E1809" t="str">
            <v>校级莞律传承，奋楫乡约</v>
          </cell>
          <cell r="F1809" t="str">
            <v>蔡贵峰</v>
          </cell>
          <cell r="G1809" t="str">
            <v>2009030</v>
          </cell>
          <cell r="H1809">
            <v>0</v>
          </cell>
          <cell r="I1809">
            <v>0</v>
          </cell>
          <cell r="J1809">
            <v>0</v>
          </cell>
          <cell r="K1809">
            <v>0</v>
          </cell>
          <cell r="L1809">
            <v>0</v>
          </cell>
          <cell r="M1809">
            <v>0</v>
          </cell>
          <cell r="N1809">
            <v>0</v>
          </cell>
          <cell r="O1809">
            <v>0</v>
          </cell>
        </row>
        <row r="1810">
          <cell r="D1810" t="str">
            <v>10800221102005977</v>
          </cell>
          <cell r="E1810" t="str">
            <v>校级美丽乡村微影计划</v>
          </cell>
          <cell r="F1810" t="str">
            <v>安淑莲</v>
          </cell>
          <cell r="G1810" t="str">
            <v>2012931</v>
          </cell>
          <cell r="H1810">
            <v>0</v>
          </cell>
          <cell r="I1810">
            <v>0</v>
          </cell>
          <cell r="J1810">
            <v>0</v>
          </cell>
          <cell r="K1810">
            <v>0</v>
          </cell>
          <cell r="L1810">
            <v>0</v>
          </cell>
          <cell r="M1810">
            <v>0</v>
          </cell>
          <cell r="N1810">
            <v>0</v>
          </cell>
          <cell r="O1810">
            <v>0</v>
          </cell>
        </row>
        <row r="1811">
          <cell r="D1811" t="str">
            <v>10800221102005978</v>
          </cell>
          <cell r="E1811" t="str">
            <v>校级从弱有所扶到弱有众扶：东莞市基本公共</v>
          </cell>
          <cell r="F1811" t="str">
            <v>杨亚南</v>
          </cell>
          <cell r="G1811" t="str">
            <v>2005055</v>
          </cell>
          <cell r="H1811">
            <v>0</v>
          </cell>
          <cell r="I1811">
            <v>0</v>
          </cell>
          <cell r="J1811">
            <v>0</v>
          </cell>
          <cell r="K1811">
            <v>0</v>
          </cell>
          <cell r="L1811">
            <v>0</v>
          </cell>
          <cell r="M1811">
            <v>0</v>
          </cell>
          <cell r="N1811">
            <v>0</v>
          </cell>
          <cell r="O1811">
            <v>0</v>
          </cell>
        </row>
        <row r="1812">
          <cell r="D1812" t="str">
            <v>10800221102005979</v>
          </cell>
          <cell r="E1812" t="str">
            <v>校级东莞社区居家养老医养结合发展现状调研</v>
          </cell>
          <cell r="F1812" t="str">
            <v>朱晓红</v>
          </cell>
          <cell r="G1812" t="str">
            <v>2007002</v>
          </cell>
          <cell r="H1812">
            <v>0</v>
          </cell>
          <cell r="I1812">
            <v>0</v>
          </cell>
          <cell r="J1812">
            <v>0</v>
          </cell>
          <cell r="K1812">
            <v>0</v>
          </cell>
          <cell r="L1812">
            <v>0</v>
          </cell>
          <cell r="M1812">
            <v>0</v>
          </cell>
          <cell r="N1812">
            <v>0</v>
          </cell>
          <cell r="O1812">
            <v>0</v>
          </cell>
        </row>
        <row r="1813">
          <cell r="D1813" t="str">
            <v>10800221102005980</v>
          </cell>
          <cell r="E1813" t="str">
            <v>校级东莞特殊儿童融合教育调查报告</v>
          </cell>
          <cell r="F1813" t="str">
            <v>杨瀚博</v>
          </cell>
          <cell r="G1813" t="str">
            <v>2020072</v>
          </cell>
          <cell r="H1813">
            <v>0</v>
          </cell>
          <cell r="I1813">
            <v>0</v>
          </cell>
          <cell r="J1813">
            <v>0</v>
          </cell>
          <cell r="K1813">
            <v>0</v>
          </cell>
          <cell r="L1813">
            <v>0</v>
          </cell>
          <cell r="M1813">
            <v>0</v>
          </cell>
          <cell r="N1813">
            <v>0</v>
          </cell>
          <cell r="O1813">
            <v>0</v>
          </cell>
        </row>
        <row r="1814">
          <cell r="D1814" t="str">
            <v>10800221102005981</v>
          </cell>
          <cell r="E1814" t="str">
            <v>校级“品味农耕文化”公益体验项目</v>
          </cell>
          <cell r="F1814" t="str">
            <v>杨瀚博</v>
          </cell>
          <cell r="G1814" t="str">
            <v>2020072</v>
          </cell>
          <cell r="H1814">
            <v>0</v>
          </cell>
          <cell r="I1814">
            <v>0</v>
          </cell>
          <cell r="J1814">
            <v>0</v>
          </cell>
          <cell r="K1814">
            <v>0</v>
          </cell>
          <cell r="L1814">
            <v>0</v>
          </cell>
          <cell r="M1814">
            <v>0</v>
          </cell>
          <cell r="N1814">
            <v>0</v>
          </cell>
          <cell r="O1814">
            <v>0</v>
          </cell>
        </row>
        <row r="1815">
          <cell r="D1815" t="str">
            <v>10800221102005982</v>
          </cell>
          <cell r="E1815" t="str">
            <v>校级绘声慧色·点亮心灵——特殊儿童心理关</v>
          </cell>
          <cell r="F1815" t="str">
            <v>谢媚媚</v>
          </cell>
          <cell r="G1815" t="str">
            <v>2021084</v>
          </cell>
          <cell r="H1815">
            <v>0</v>
          </cell>
          <cell r="I1815">
            <v>0</v>
          </cell>
          <cell r="J1815">
            <v>0</v>
          </cell>
          <cell r="K1815">
            <v>0</v>
          </cell>
          <cell r="L1815">
            <v>0</v>
          </cell>
          <cell r="M1815">
            <v>0</v>
          </cell>
          <cell r="N1815">
            <v>0</v>
          </cell>
          <cell r="O1815">
            <v>0</v>
          </cell>
        </row>
        <row r="1816">
          <cell r="D1816" t="str">
            <v>10800221102005983</v>
          </cell>
          <cell r="E1816" t="str">
            <v>校级“向阳花开，与心同行” 心理健康服务</v>
          </cell>
          <cell r="F1816" t="str">
            <v>谢媚媚</v>
          </cell>
          <cell r="G1816" t="str">
            <v>2021084</v>
          </cell>
          <cell r="H1816">
            <v>0</v>
          </cell>
          <cell r="I1816">
            <v>0</v>
          </cell>
          <cell r="J1816">
            <v>0</v>
          </cell>
          <cell r="K1816">
            <v>0</v>
          </cell>
          <cell r="L1816">
            <v>0</v>
          </cell>
          <cell r="M1816">
            <v>0</v>
          </cell>
          <cell r="N1816">
            <v>0</v>
          </cell>
          <cell r="O1816">
            <v>0</v>
          </cell>
        </row>
        <row r="1817">
          <cell r="D1817" t="str">
            <v>10800221102005984</v>
          </cell>
          <cell r="E1817" t="str">
            <v>校级有害垃圾分类的路径探索——基于东莞市</v>
          </cell>
          <cell r="F1817" t="str">
            <v>龚红兵</v>
          </cell>
          <cell r="G1817" t="str">
            <v>2007054</v>
          </cell>
          <cell r="H1817">
            <v>0</v>
          </cell>
          <cell r="I1817">
            <v>0</v>
          </cell>
          <cell r="J1817">
            <v>0</v>
          </cell>
          <cell r="K1817">
            <v>0</v>
          </cell>
          <cell r="L1817">
            <v>0</v>
          </cell>
          <cell r="M1817">
            <v>0</v>
          </cell>
          <cell r="N1817">
            <v>0</v>
          </cell>
          <cell r="O1817">
            <v>0</v>
          </cell>
        </row>
        <row r="1818">
          <cell r="D1818" t="str">
            <v>10800221102005985</v>
          </cell>
          <cell r="E1818" t="str">
            <v>校级“品读乡村之美，传承古韵文化”项目</v>
          </cell>
          <cell r="F1818" t="str">
            <v>朱晓红</v>
          </cell>
          <cell r="G1818" t="str">
            <v>2007002</v>
          </cell>
          <cell r="H1818">
            <v>0</v>
          </cell>
          <cell r="I1818">
            <v>0</v>
          </cell>
          <cell r="J1818">
            <v>0</v>
          </cell>
          <cell r="K1818">
            <v>0</v>
          </cell>
          <cell r="L1818">
            <v>0</v>
          </cell>
          <cell r="M1818">
            <v>0</v>
          </cell>
          <cell r="N1818">
            <v>0</v>
          </cell>
          <cell r="O1818">
            <v>0</v>
          </cell>
        </row>
        <row r="1819">
          <cell r="D1819" t="str">
            <v>10800221102005986</v>
          </cell>
          <cell r="E1819" t="str">
            <v>校级“心育学园”送心理健康教育课进小学公</v>
          </cell>
          <cell r="F1819" t="str">
            <v>刘健</v>
          </cell>
          <cell r="G1819" t="str">
            <v>1993042</v>
          </cell>
          <cell r="H1819">
            <v>0</v>
          </cell>
          <cell r="I1819">
            <v>0</v>
          </cell>
          <cell r="J1819">
            <v>0</v>
          </cell>
          <cell r="K1819">
            <v>0</v>
          </cell>
          <cell r="L1819">
            <v>0</v>
          </cell>
          <cell r="M1819">
            <v>0</v>
          </cell>
          <cell r="N1819">
            <v>0</v>
          </cell>
          <cell r="O1819">
            <v>0</v>
          </cell>
        </row>
        <row r="1820">
          <cell r="D1820" t="str">
            <v>10800221102005987</v>
          </cell>
          <cell r="E1820" t="str">
            <v>校级大学生留守经历对社会距离和心理韧性的</v>
          </cell>
          <cell r="F1820" t="str">
            <v>况小雪</v>
          </cell>
          <cell r="G1820" t="str">
            <v>2017057</v>
          </cell>
          <cell r="H1820">
            <v>0</v>
          </cell>
          <cell r="I1820">
            <v>0</v>
          </cell>
          <cell r="J1820">
            <v>0</v>
          </cell>
          <cell r="K1820">
            <v>0</v>
          </cell>
          <cell r="L1820">
            <v>0</v>
          </cell>
          <cell r="M1820">
            <v>0</v>
          </cell>
          <cell r="N1820">
            <v>0</v>
          </cell>
          <cell r="O1820">
            <v>0</v>
          </cell>
        </row>
        <row r="1821">
          <cell r="D1821" t="str">
            <v>10800221102005988</v>
          </cell>
          <cell r="E1821" t="str">
            <v>校级“三全育人”视域下高校劳动教育的探索</v>
          </cell>
          <cell r="F1821" t="str">
            <v>袁志军</v>
          </cell>
          <cell r="G1821" t="str">
            <v>2009032</v>
          </cell>
          <cell r="H1821">
            <v>0</v>
          </cell>
          <cell r="I1821">
            <v>0</v>
          </cell>
          <cell r="J1821">
            <v>0</v>
          </cell>
          <cell r="K1821">
            <v>0</v>
          </cell>
          <cell r="L1821">
            <v>0</v>
          </cell>
          <cell r="M1821">
            <v>0</v>
          </cell>
          <cell r="N1821">
            <v>0</v>
          </cell>
          <cell r="O1821">
            <v>0</v>
          </cell>
        </row>
        <row r="1822">
          <cell r="D1822" t="str">
            <v>10800221102005989</v>
          </cell>
          <cell r="E1822" t="str">
            <v>校级音尔来-城际音乐教育资源不平衡问题破</v>
          </cell>
          <cell r="F1822" t="str">
            <v>祁健邦</v>
          </cell>
          <cell r="G1822" t="str">
            <v>2021072</v>
          </cell>
          <cell r="H1822">
            <v>0</v>
          </cell>
          <cell r="I1822">
            <v>0</v>
          </cell>
          <cell r="J1822">
            <v>0</v>
          </cell>
          <cell r="K1822">
            <v>0</v>
          </cell>
          <cell r="L1822">
            <v>0</v>
          </cell>
          <cell r="M1822">
            <v>0</v>
          </cell>
          <cell r="N1822">
            <v>0</v>
          </cell>
          <cell r="O1822">
            <v>0</v>
          </cell>
        </row>
        <row r="1823">
          <cell r="D1823" t="str">
            <v>10800221102005990</v>
          </cell>
          <cell r="E1823" t="str">
            <v>校级基于荣格分析心理学视角的族谱象征意义</v>
          </cell>
          <cell r="F1823" t="str">
            <v>江文</v>
          </cell>
          <cell r="G1823" t="str">
            <v>2004051</v>
          </cell>
          <cell r="H1823">
            <v>0</v>
          </cell>
          <cell r="I1823">
            <v>0</v>
          </cell>
          <cell r="J1823">
            <v>0</v>
          </cell>
          <cell r="K1823">
            <v>0</v>
          </cell>
          <cell r="L1823">
            <v>0</v>
          </cell>
          <cell r="M1823">
            <v>0</v>
          </cell>
          <cell r="N1823">
            <v>0</v>
          </cell>
          <cell r="O1823">
            <v>0</v>
          </cell>
        </row>
        <row r="1824">
          <cell r="D1824" t="str">
            <v>10800221102005991</v>
          </cell>
          <cell r="E1824" t="str">
            <v>校级极简音乐创客坊</v>
          </cell>
          <cell r="F1824" t="str">
            <v>史海峰</v>
          </cell>
          <cell r="G1824" t="str">
            <v>2001024</v>
          </cell>
          <cell r="H1824">
            <v>0</v>
          </cell>
          <cell r="I1824">
            <v>0</v>
          </cell>
          <cell r="J1824">
            <v>0</v>
          </cell>
          <cell r="K1824">
            <v>0</v>
          </cell>
          <cell r="L1824">
            <v>0</v>
          </cell>
          <cell r="M1824">
            <v>0</v>
          </cell>
          <cell r="N1824">
            <v>0</v>
          </cell>
          <cell r="O1824">
            <v>0</v>
          </cell>
        </row>
        <row r="1825">
          <cell r="D1825" t="str">
            <v>10800221102005992</v>
          </cell>
          <cell r="E1825" t="str">
            <v>校级基于大数据和3D打印技术的模块化碳纤</v>
          </cell>
          <cell r="F1825" t="str">
            <v>颜乐</v>
          </cell>
          <cell r="G1825" t="str">
            <v>2004094</v>
          </cell>
          <cell r="H1825">
            <v>0</v>
          </cell>
          <cell r="I1825">
            <v>0</v>
          </cell>
          <cell r="J1825">
            <v>0</v>
          </cell>
          <cell r="K1825">
            <v>0</v>
          </cell>
          <cell r="L1825">
            <v>0</v>
          </cell>
          <cell r="M1825">
            <v>0</v>
          </cell>
          <cell r="N1825">
            <v>0</v>
          </cell>
          <cell r="O1825">
            <v>0</v>
          </cell>
        </row>
        <row r="1826">
          <cell r="D1826" t="str">
            <v>10800221102005993</v>
          </cell>
          <cell r="E1826" t="str">
            <v>校级红色题材舞蹈影像实验《魂归故土》</v>
          </cell>
          <cell r="F1826" t="str">
            <v>李卉</v>
          </cell>
          <cell r="G1826" t="str">
            <v>2021063</v>
          </cell>
          <cell r="H1826">
            <v>0</v>
          </cell>
          <cell r="I1826">
            <v>0</v>
          </cell>
          <cell r="J1826">
            <v>0</v>
          </cell>
          <cell r="K1826">
            <v>0</v>
          </cell>
          <cell r="L1826">
            <v>0</v>
          </cell>
          <cell r="M1826">
            <v>0</v>
          </cell>
          <cell r="N1826">
            <v>0</v>
          </cell>
          <cell r="O1826">
            <v>0</v>
          </cell>
        </row>
        <row r="1827">
          <cell r="D1827" t="str">
            <v>10800221102005994</v>
          </cell>
          <cell r="E1827" t="str">
            <v>校级公益舞蹈影像作品 回</v>
          </cell>
          <cell r="F1827" t="str">
            <v>李卉</v>
          </cell>
          <cell r="G1827" t="str">
            <v>2021063</v>
          </cell>
          <cell r="H1827">
            <v>0</v>
          </cell>
          <cell r="I1827">
            <v>0</v>
          </cell>
          <cell r="J1827">
            <v>0</v>
          </cell>
          <cell r="K1827">
            <v>0</v>
          </cell>
          <cell r="L1827">
            <v>0</v>
          </cell>
          <cell r="M1827">
            <v>0</v>
          </cell>
          <cell r="N1827">
            <v>0</v>
          </cell>
          <cell r="O1827">
            <v>0</v>
          </cell>
        </row>
        <row r="1828">
          <cell r="D1828" t="str">
            <v>10800221102005995</v>
          </cell>
          <cell r="E1828" t="str">
            <v>校级饮品连锁加盟店顾客满意度调查之研究</v>
          </cell>
          <cell r="F1828" t="str">
            <v>林明灶</v>
          </cell>
          <cell r="G1828" t="str">
            <v>2018073</v>
          </cell>
          <cell r="H1828">
            <v>0</v>
          </cell>
          <cell r="I1828">
            <v>0</v>
          </cell>
          <cell r="J1828">
            <v>0</v>
          </cell>
          <cell r="K1828">
            <v>0</v>
          </cell>
          <cell r="L1828">
            <v>0</v>
          </cell>
          <cell r="M1828">
            <v>0</v>
          </cell>
          <cell r="N1828">
            <v>0</v>
          </cell>
          <cell r="O1828">
            <v>0</v>
          </cell>
        </row>
        <row r="1829">
          <cell r="D1829" t="str">
            <v>10800221102005996</v>
          </cell>
          <cell r="E1829" t="str">
            <v>校级独立购物站引擎：助力中小卖家的电子商</v>
          </cell>
          <cell r="F1829" t="str">
            <v>林春佑</v>
          </cell>
          <cell r="G1829" t="str">
            <v>2020004</v>
          </cell>
          <cell r="H1829">
            <v>0</v>
          </cell>
          <cell r="I1829">
            <v>0</v>
          </cell>
          <cell r="J1829">
            <v>0</v>
          </cell>
          <cell r="K1829">
            <v>0</v>
          </cell>
          <cell r="L1829">
            <v>0</v>
          </cell>
          <cell r="M1829">
            <v>0</v>
          </cell>
          <cell r="N1829">
            <v>0</v>
          </cell>
          <cell r="O1829">
            <v>0</v>
          </cell>
        </row>
        <row r="1830">
          <cell r="D1830" t="str">
            <v>10800221102005997</v>
          </cell>
          <cell r="E1830" t="str">
            <v>校级泛用型自动配送机器人</v>
          </cell>
          <cell r="F1830" t="str">
            <v>陈冠玮</v>
          </cell>
          <cell r="G1830" t="str">
            <v>20220076</v>
          </cell>
          <cell r="H1830">
            <v>0</v>
          </cell>
          <cell r="I1830">
            <v>0</v>
          </cell>
          <cell r="J1830">
            <v>0</v>
          </cell>
          <cell r="K1830">
            <v>0</v>
          </cell>
          <cell r="L1830">
            <v>0</v>
          </cell>
          <cell r="M1830">
            <v>0</v>
          </cell>
          <cell r="N1830">
            <v>0</v>
          </cell>
          <cell r="O1830">
            <v>0</v>
          </cell>
        </row>
        <row r="1831">
          <cell r="D1831" t="str">
            <v>10800221102005998</v>
          </cell>
          <cell r="E1831" t="str">
            <v>校级智能自动避障机器人</v>
          </cell>
          <cell r="F1831" t="str">
            <v>陈冠玮</v>
          </cell>
          <cell r="G1831" t="str">
            <v>20220076</v>
          </cell>
          <cell r="H1831">
            <v>0</v>
          </cell>
          <cell r="I1831">
            <v>0</v>
          </cell>
          <cell r="J1831">
            <v>0</v>
          </cell>
          <cell r="K1831">
            <v>0</v>
          </cell>
          <cell r="L1831">
            <v>0</v>
          </cell>
          <cell r="M1831">
            <v>0</v>
          </cell>
          <cell r="N1831">
            <v>0</v>
          </cell>
          <cell r="O1831">
            <v>0</v>
          </cell>
        </row>
        <row r="1832">
          <cell r="D1832" t="str">
            <v>10800221102005999</v>
          </cell>
          <cell r="E1832" t="str">
            <v>校级LED 3535 Type 系列产制</v>
          </cell>
          <cell r="F1832" t="str">
            <v>陈冠玮</v>
          </cell>
          <cell r="G1832" t="str">
            <v>20220076</v>
          </cell>
          <cell r="H1832">
            <v>0</v>
          </cell>
          <cell r="I1832">
            <v>0</v>
          </cell>
          <cell r="J1832">
            <v>0</v>
          </cell>
          <cell r="K1832">
            <v>0</v>
          </cell>
          <cell r="L1832">
            <v>0</v>
          </cell>
          <cell r="M1832">
            <v>0</v>
          </cell>
          <cell r="N1832">
            <v>0</v>
          </cell>
          <cell r="O1832">
            <v>0</v>
          </cell>
        </row>
        <row r="1833">
          <cell r="D1833" t="str">
            <v>10800221103003005</v>
          </cell>
          <cell r="E1833" t="str">
            <v>实验室建设与实验室安全专项</v>
          </cell>
          <cell r="F1833" t="str">
            <v>王红成</v>
          </cell>
          <cell r="G1833" t="str">
            <v>2007023</v>
          </cell>
          <cell r="H1833">
            <v>0</v>
          </cell>
          <cell r="I1833">
            <v>0</v>
          </cell>
          <cell r="J1833">
            <v>0</v>
          </cell>
          <cell r="K1833">
            <v>0</v>
          </cell>
          <cell r="L1833">
            <v>0</v>
          </cell>
          <cell r="M1833">
            <v>0</v>
          </cell>
          <cell r="N1833">
            <v>0</v>
          </cell>
          <cell r="O1833">
            <v>0</v>
          </cell>
        </row>
        <row r="1834">
          <cell r="D1834" t="str">
            <v>10800221104001</v>
          </cell>
          <cell r="E1834" t="str">
            <v>专业建设费</v>
          </cell>
          <cell r="F1834" t="str">
            <v>王红成</v>
          </cell>
          <cell r="G1834" t="str">
            <v>2007023</v>
          </cell>
          <cell r="H1834">
            <v>0</v>
          </cell>
          <cell r="I1834">
            <v>460000</v>
          </cell>
          <cell r="J1834">
            <v>223550.76</v>
          </cell>
          <cell r="K1834">
            <v>236449.24</v>
          </cell>
          <cell r="L1834">
            <v>30000</v>
          </cell>
          <cell r="M1834">
            <v>50000</v>
          </cell>
          <cell r="N1834">
            <v>0</v>
          </cell>
          <cell r="O1834">
            <v>186449.24</v>
          </cell>
        </row>
        <row r="1835">
          <cell r="D1835" t="str">
            <v>10800221104002</v>
          </cell>
          <cell r="E1835" t="str">
            <v>新文科建设专项经费</v>
          </cell>
          <cell r="F1835" t="str">
            <v>王红成</v>
          </cell>
          <cell r="G1835" t="str">
            <v>2007023</v>
          </cell>
          <cell r="H1835">
            <v>0</v>
          </cell>
          <cell r="I1835">
            <v>0</v>
          </cell>
          <cell r="J1835">
            <v>0</v>
          </cell>
          <cell r="K1835">
            <v>0</v>
          </cell>
          <cell r="L1835">
            <v>0</v>
          </cell>
          <cell r="M1835">
            <v>0</v>
          </cell>
          <cell r="N1835">
            <v>0</v>
          </cell>
          <cell r="O1835">
            <v>0</v>
          </cell>
        </row>
        <row r="1836">
          <cell r="D1836" t="str">
            <v>10800221104002001</v>
          </cell>
          <cell r="E1836" t="str">
            <v>大学生理论宣讲团</v>
          </cell>
          <cell r="F1836" t="str">
            <v>唐晨诗</v>
          </cell>
          <cell r="G1836" t="str">
            <v>2020048</v>
          </cell>
          <cell r="H1836">
            <v>0</v>
          </cell>
          <cell r="I1836">
            <v>0</v>
          </cell>
          <cell r="J1836">
            <v>0</v>
          </cell>
          <cell r="K1836">
            <v>0</v>
          </cell>
          <cell r="L1836">
            <v>0</v>
          </cell>
          <cell r="M1836">
            <v>0</v>
          </cell>
          <cell r="N1836">
            <v>0</v>
          </cell>
          <cell r="O1836">
            <v>0</v>
          </cell>
        </row>
        <row r="1837">
          <cell r="D1837" t="str">
            <v>10800221104002002</v>
          </cell>
          <cell r="E1837" t="str">
            <v>极简音乐创客坊</v>
          </cell>
          <cell r="F1837" t="str">
            <v>史海峰</v>
          </cell>
          <cell r="G1837" t="str">
            <v>2001024</v>
          </cell>
          <cell r="H1837">
            <v>0</v>
          </cell>
          <cell r="I1837">
            <v>0</v>
          </cell>
          <cell r="J1837">
            <v>0</v>
          </cell>
          <cell r="K1837">
            <v>0</v>
          </cell>
          <cell r="L1837">
            <v>0</v>
          </cell>
          <cell r="M1837">
            <v>0</v>
          </cell>
          <cell r="N1837">
            <v>0</v>
          </cell>
          <cell r="O1837">
            <v>0</v>
          </cell>
        </row>
        <row r="1838">
          <cell r="D1838" t="str">
            <v>10800221104002003</v>
          </cell>
          <cell r="E1838" t="str">
            <v>“园丁汇”教育融创嘉年华</v>
          </cell>
          <cell r="F1838" t="str">
            <v>张锐</v>
          </cell>
          <cell r="G1838" t="str">
            <v>2010006</v>
          </cell>
          <cell r="H1838">
            <v>0</v>
          </cell>
          <cell r="I1838">
            <v>0</v>
          </cell>
          <cell r="J1838">
            <v>0</v>
          </cell>
          <cell r="K1838">
            <v>0</v>
          </cell>
          <cell r="L1838">
            <v>0</v>
          </cell>
          <cell r="M1838">
            <v>0</v>
          </cell>
          <cell r="N1838">
            <v>0</v>
          </cell>
          <cell r="O1838">
            <v>0</v>
          </cell>
        </row>
        <row r="1839">
          <cell r="D1839" t="str">
            <v>10800221104002004</v>
          </cell>
          <cell r="E1839" t="str">
            <v>“社工梦·起航”专业成长品牌特色活动</v>
          </cell>
          <cell r="F1839" t="str">
            <v>成伟</v>
          </cell>
          <cell r="G1839" t="str">
            <v>2013044</v>
          </cell>
          <cell r="H1839">
            <v>0</v>
          </cell>
          <cell r="I1839">
            <v>0</v>
          </cell>
          <cell r="J1839">
            <v>0</v>
          </cell>
          <cell r="K1839">
            <v>0</v>
          </cell>
          <cell r="L1839">
            <v>0</v>
          </cell>
          <cell r="M1839">
            <v>0</v>
          </cell>
          <cell r="N1839">
            <v>0</v>
          </cell>
          <cell r="O1839">
            <v>0</v>
          </cell>
        </row>
        <row r="1840">
          <cell r="D1840" t="str">
            <v>10800221104002005</v>
          </cell>
          <cell r="E1840" t="str">
            <v>“粤光杯”大学生影视作品大赛</v>
          </cell>
          <cell r="F1840" t="str">
            <v>蔡晓航</v>
          </cell>
          <cell r="G1840" t="str">
            <v>2006071</v>
          </cell>
          <cell r="H1840">
            <v>0</v>
          </cell>
          <cell r="I1840">
            <v>0</v>
          </cell>
          <cell r="J1840">
            <v>0</v>
          </cell>
          <cell r="K1840">
            <v>0</v>
          </cell>
          <cell r="L1840">
            <v>0</v>
          </cell>
          <cell r="M1840">
            <v>0</v>
          </cell>
          <cell r="N1840">
            <v>0</v>
          </cell>
          <cell r="O1840">
            <v>0</v>
          </cell>
        </row>
        <row r="1841">
          <cell r="D1841" t="str">
            <v>10800221104002006</v>
          </cell>
          <cell r="E1841" t="str">
            <v>跨境电商训练营</v>
          </cell>
          <cell r="F1841" t="str">
            <v>龙晶晶</v>
          </cell>
          <cell r="G1841" t="str">
            <v>2007045</v>
          </cell>
          <cell r="H1841">
            <v>0</v>
          </cell>
          <cell r="I1841">
            <v>0</v>
          </cell>
          <cell r="J1841">
            <v>0</v>
          </cell>
          <cell r="K1841">
            <v>0</v>
          </cell>
          <cell r="L1841">
            <v>0</v>
          </cell>
          <cell r="M1841">
            <v>0</v>
          </cell>
          <cell r="N1841">
            <v>0</v>
          </cell>
          <cell r="O1841">
            <v>0</v>
          </cell>
        </row>
        <row r="1842">
          <cell r="D1842" t="str">
            <v>10800221104002007</v>
          </cell>
          <cell r="E1842" t="str">
            <v>模拟法庭</v>
          </cell>
          <cell r="F1842" t="str">
            <v>吉海荣</v>
          </cell>
          <cell r="G1842" t="str">
            <v>2011034</v>
          </cell>
          <cell r="H1842">
            <v>0</v>
          </cell>
          <cell r="I1842">
            <v>0</v>
          </cell>
          <cell r="J1842">
            <v>0</v>
          </cell>
          <cell r="K1842">
            <v>0</v>
          </cell>
          <cell r="L1842">
            <v>0</v>
          </cell>
          <cell r="M1842">
            <v>0</v>
          </cell>
          <cell r="N1842">
            <v>0</v>
          </cell>
          <cell r="O1842">
            <v>0</v>
          </cell>
        </row>
        <row r="1843">
          <cell r="D1843" t="str">
            <v>10800221104002008</v>
          </cell>
          <cell r="E1843" t="str">
            <v>东莞理工学院工商模拟市场</v>
          </cell>
          <cell r="F1843" t="str">
            <v>黄湘</v>
          </cell>
          <cell r="G1843" t="str">
            <v>2003100</v>
          </cell>
          <cell r="H1843">
            <v>0</v>
          </cell>
          <cell r="I1843">
            <v>0</v>
          </cell>
          <cell r="J1843">
            <v>0</v>
          </cell>
          <cell r="K1843">
            <v>0</v>
          </cell>
          <cell r="L1843">
            <v>0</v>
          </cell>
          <cell r="M1843">
            <v>0</v>
          </cell>
          <cell r="N1843">
            <v>0</v>
          </cell>
          <cell r="O1843">
            <v>0</v>
          </cell>
        </row>
        <row r="1844">
          <cell r="D1844" t="str">
            <v>10800221104002009</v>
          </cell>
          <cell r="E1844" t="str">
            <v>创意市集</v>
          </cell>
          <cell r="F1844" t="str">
            <v>冯丽霞</v>
          </cell>
          <cell r="G1844" t="str">
            <v>2003037</v>
          </cell>
          <cell r="H1844">
            <v>0</v>
          </cell>
          <cell r="I1844">
            <v>0</v>
          </cell>
          <cell r="J1844">
            <v>0</v>
          </cell>
          <cell r="K1844">
            <v>0</v>
          </cell>
          <cell r="L1844">
            <v>0</v>
          </cell>
          <cell r="M1844">
            <v>0</v>
          </cell>
          <cell r="N1844">
            <v>0</v>
          </cell>
          <cell r="O1844">
            <v>0</v>
          </cell>
        </row>
        <row r="1845">
          <cell r="D1845" t="str">
            <v>10800221104002010</v>
          </cell>
          <cell r="E1845" t="str">
            <v>企业经营模拟沙盘竞赛</v>
          </cell>
          <cell r="F1845" t="str">
            <v>黎伟</v>
          </cell>
          <cell r="G1845" t="str">
            <v>2016020</v>
          </cell>
          <cell r="H1845">
            <v>0</v>
          </cell>
          <cell r="I1845">
            <v>0</v>
          </cell>
          <cell r="J1845">
            <v>0</v>
          </cell>
          <cell r="K1845">
            <v>0</v>
          </cell>
          <cell r="L1845">
            <v>0</v>
          </cell>
          <cell r="M1845">
            <v>0</v>
          </cell>
          <cell r="N1845">
            <v>0</v>
          </cell>
          <cell r="O1845">
            <v>0</v>
          </cell>
        </row>
        <row r="1846">
          <cell r="D1846" t="str">
            <v>10800221106</v>
          </cell>
          <cell r="E1846" t="str">
            <v>课程建设费</v>
          </cell>
          <cell r="F1846" t="str">
            <v>王红成</v>
          </cell>
          <cell r="G1846" t="str">
            <v>2007023</v>
          </cell>
          <cell r="H1846">
            <v>0</v>
          </cell>
          <cell r="I1846">
            <v>0</v>
          </cell>
          <cell r="J1846">
            <v>0</v>
          </cell>
          <cell r="K1846">
            <v>0</v>
          </cell>
          <cell r="L1846">
            <v>0</v>
          </cell>
          <cell r="M1846">
            <v>0</v>
          </cell>
          <cell r="N1846">
            <v>0</v>
          </cell>
          <cell r="O1846">
            <v>0</v>
          </cell>
        </row>
        <row r="1847">
          <cell r="D1847" t="str">
            <v>10800221106008</v>
          </cell>
          <cell r="E1847" t="str">
            <v>线性代数</v>
          </cell>
          <cell r="F1847" t="str">
            <v>李伯忍</v>
          </cell>
          <cell r="G1847" t="str">
            <v>2004026</v>
          </cell>
          <cell r="H1847">
            <v>0</v>
          </cell>
          <cell r="I1847">
            <v>0</v>
          </cell>
          <cell r="J1847">
            <v>0</v>
          </cell>
          <cell r="K1847">
            <v>0</v>
          </cell>
          <cell r="L1847">
            <v>0</v>
          </cell>
          <cell r="M1847">
            <v>0</v>
          </cell>
          <cell r="N1847">
            <v>0</v>
          </cell>
          <cell r="O1847">
            <v>0</v>
          </cell>
        </row>
        <row r="1848">
          <cell r="D1848" t="str">
            <v>10800221106009</v>
          </cell>
          <cell r="E1848" t="str">
            <v>外贸英语函电</v>
          </cell>
          <cell r="F1848" t="str">
            <v>卢晓晴</v>
          </cell>
          <cell r="G1848" t="str">
            <v>2005037</v>
          </cell>
          <cell r="H1848">
            <v>0</v>
          </cell>
          <cell r="I1848">
            <v>0</v>
          </cell>
          <cell r="J1848">
            <v>0</v>
          </cell>
          <cell r="K1848">
            <v>0</v>
          </cell>
          <cell r="L1848">
            <v>0</v>
          </cell>
          <cell r="M1848">
            <v>0</v>
          </cell>
          <cell r="N1848">
            <v>0</v>
          </cell>
          <cell r="O1848">
            <v>0</v>
          </cell>
        </row>
        <row r="1849">
          <cell r="D1849" t="str">
            <v>10800221106010</v>
          </cell>
          <cell r="E1849" t="str">
            <v>工科英语视听说</v>
          </cell>
          <cell r="F1849" t="str">
            <v>张力</v>
          </cell>
          <cell r="G1849" t="str">
            <v>2008022</v>
          </cell>
          <cell r="H1849">
            <v>0</v>
          </cell>
          <cell r="I1849">
            <v>0</v>
          </cell>
          <cell r="J1849">
            <v>0</v>
          </cell>
          <cell r="K1849">
            <v>0</v>
          </cell>
          <cell r="L1849">
            <v>0</v>
          </cell>
          <cell r="M1849">
            <v>0</v>
          </cell>
          <cell r="N1849">
            <v>0</v>
          </cell>
          <cell r="O1849">
            <v>0</v>
          </cell>
        </row>
        <row r="1850">
          <cell r="D1850" t="str">
            <v>10800221106011</v>
          </cell>
          <cell r="E1850" t="str">
            <v>会计学原理</v>
          </cell>
          <cell r="F1850" t="str">
            <v>段宁</v>
          </cell>
          <cell r="G1850" t="str">
            <v>2009029</v>
          </cell>
          <cell r="H1850">
            <v>0</v>
          </cell>
          <cell r="I1850">
            <v>0</v>
          </cell>
          <cell r="J1850">
            <v>0</v>
          </cell>
          <cell r="K1850">
            <v>0</v>
          </cell>
          <cell r="L1850">
            <v>0</v>
          </cell>
          <cell r="M1850">
            <v>0</v>
          </cell>
          <cell r="N1850">
            <v>0</v>
          </cell>
          <cell r="O1850">
            <v>0</v>
          </cell>
        </row>
        <row r="1851">
          <cell r="D1851" t="str">
            <v>10800221106012</v>
          </cell>
          <cell r="E1851" t="str">
            <v>行政法与行政诉讼法</v>
          </cell>
          <cell r="F1851" t="str">
            <v>钟碧莹</v>
          </cell>
          <cell r="G1851" t="str">
            <v>2018018</v>
          </cell>
          <cell r="H1851">
            <v>0</v>
          </cell>
          <cell r="I1851">
            <v>0</v>
          </cell>
          <cell r="J1851">
            <v>0</v>
          </cell>
          <cell r="K1851">
            <v>0</v>
          </cell>
          <cell r="L1851">
            <v>0</v>
          </cell>
          <cell r="M1851">
            <v>0</v>
          </cell>
          <cell r="N1851">
            <v>0</v>
          </cell>
          <cell r="O1851">
            <v>0</v>
          </cell>
        </row>
        <row r="1852">
          <cell r="D1852" t="str">
            <v>10800221106013</v>
          </cell>
          <cell r="E1852" t="str">
            <v>服务业管理</v>
          </cell>
          <cell r="F1852" t="str">
            <v>杨葱葱</v>
          </cell>
          <cell r="G1852" t="str">
            <v>2016011</v>
          </cell>
          <cell r="H1852">
            <v>0</v>
          </cell>
          <cell r="I1852">
            <v>0</v>
          </cell>
          <cell r="J1852">
            <v>0</v>
          </cell>
          <cell r="K1852">
            <v>0</v>
          </cell>
          <cell r="L1852">
            <v>0</v>
          </cell>
          <cell r="M1852">
            <v>0</v>
          </cell>
          <cell r="N1852">
            <v>0</v>
          </cell>
          <cell r="O1852">
            <v>0</v>
          </cell>
        </row>
        <row r="1853">
          <cell r="D1853" t="str">
            <v>10800221106014</v>
          </cell>
          <cell r="E1853" t="str">
            <v>化工专业综合设计实验</v>
          </cell>
          <cell r="F1853" t="str">
            <v>涂军令</v>
          </cell>
          <cell r="G1853" t="str">
            <v>2015006</v>
          </cell>
          <cell r="H1853">
            <v>0</v>
          </cell>
          <cell r="I1853">
            <v>0</v>
          </cell>
          <cell r="J1853">
            <v>0</v>
          </cell>
          <cell r="K1853">
            <v>0</v>
          </cell>
          <cell r="L1853">
            <v>0</v>
          </cell>
          <cell r="M1853">
            <v>0</v>
          </cell>
          <cell r="N1853">
            <v>0</v>
          </cell>
          <cell r="O1853">
            <v>0</v>
          </cell>
        </row>
        <row r="1854">
          <cell r="D1854" t="str">
            <v>10800221106015</v>
          </cell>
          <cell r="E1854" t="str">
            <v>分析化学实验</v>
          </cell>
          <cell r="F1854" t="str">
            <v>彭敏</v>
          </cell>
          <cell r="G1854" t="str">
            <v>2004027</v>
          </cell>
          <cell r="H1854">
            <v>0</v>
          </cell>
          <cell r="I1854">
            <v>0</v>
          </cell>
          <cell r="J1854">
            <v>0</v>
          </cell>
          <cell r="K1854">
            <v>0</v>
          </cell>
          <cell r="L1854">
            <v>0</v>
          </cell>
          <cell r="M1854">
            <v>0</v>
          </cell>
          <cell r="N1854">
            <v>0</v>
          </cell>
          <cell r="O1854">
            <v>0</v>
          </cell>
        </row>
        <row r="1855">
          <cell r="D1855" t="str">
            <v>10800221106016</v>
          </cell>
          <cell r="E1855" t="str">
            <v>无机化学实验</v>
          </cell>
          <cell r="F1855" t="str">
            <v>谭桂平</v>
          </cell>
          <cell r="G1855" t="str">
            <v>2012041</v>
          </cell>
          <cell r="H1855">
            <v>0</v>
          </cell>
          <cell r="I1855">
            <v>0</v>
          </cell>
          <cell r="J1855">
            <v>0</v>
          </cell>
          <cell r="K1855">
            <v>0</v>
          </cell>
          <cell r="L1855">
            <v>0</v>
          </cell>
          <cell r="M1855">
            <v>0</v>
          </cell>
          <cell r="N1855">
            <v>0</v>
          </cell>
          <cell r="O1855">
            <v>0</v>
          </cell>
        </row>
        <row r="1856">
          <cell r="D1856" t="str">
            <v>10800221106017</v>
          </cell>
          <cell r="E1856" t="str">
            <v>高频电子线路</v>
          </cell>
          <cell r="F1856" t="str">
            <v>林盛鑫</v>
          </cell>
          <cell r="G1856" t="str">
            <v>2003094</v>
          </cell>
          <cell r="H1856">
            <v>0</v>
          </cell>
          <cell r="I1856">
            <v>0</v>
          </cell>
          <cell r="J1856">
            <v>0</v>
          </cell>
          <cell r="K1856">
            <v>0</v>
          </cell>
          <cell r="L1856">
            <v>0</v>
          </cell>
          <cell r="M1856">
            <v>0</v>
          </cell>
          <cell r="N1856">
            <v>0</v>
          </cell>
          <cell r="O1856">
            <v>0</v>
          </cell>
        </row>
        <row r="1857">
          <cell r="D1857" t="str">
            <v>10800221106018</v>
          </cell>
          <cell r="E1857" t="str">
            <v>化工原理实验</v>
          </cell>
          <cell r="F1857" t="str">
            <v>李永梅</v>
          </cell>
          <cell r="G1857" t="str">
            <v>2005013</v>
          </cell>
          <cell r="H1857">
            <v>0</v>
          </cell>
          <cell r="I1857">
            <v>0</v>
          </cell>
          <cell r="J1857">
            <v>0</v>
          </cell>
          <cell r="K1857">
            <v>0</v>
          </cell>
          <cell r="L1857">
            <v>0</v>
          </cell>
          <cell r="M1857">
            <v>0</v>
          </cell>
          <cell r="N1857">
            <v>0</v>
          </cell>
          <cell r="O1857">
            <v>0</v>
          </cell>
        </row>
        <row r="1858">
          <cell r="D1858" t="str">
            <v>10800221106021</v>
          </cell>
          <cell r="E1858" t="str">
            <v>国学与人生</v>
          </cell>
          <cell r="F1858" t="str">
            <v>吕有云</v>
          </cell>
          <cell r="G1858" t="str">
            <v>2005012</v>
          </cell>
          <cell r="H1858">
            <v>0</v>
          </cell>
          <cell r="I1858">
            <v>0</v>
          </cell>
          <cell r="J1858">
            <v>0</v>
          </cell>
          <cell r="K1858">
            <v>0</v>
          </cell>
          <cell r="L1858">
            <v>0</v>
          </cell>
          <cell r="M1858">
            <v>0</v>
          </cell>
          <cell r="N1858">
            <v>0</v>
          </cell>
          <cell r="O1858">
            <v>0</v>
          </cell>
        </row>
        <row r="1859">
          <cell r="D1859" t="str">
            <v>10800221106022</v>
          </cell>
          <cell r="E1859" t="str">
            <v>环境问题观察</v>
          </cell>
          <cell r="F1859" t="str">
            <v>刘蕾</v>
          </cell>
          <cell r="G1859" t="str">
            <v>2011010</v>
          </cell>
          <cell r="H1859">
            <v>0</v>
          </cell>
          <cell r="I1859">
            <v>0</v>
          </cell>
          <cell r="J1859">
            <v>0</v>
          </cell>
          <cell r="K1859">
            <v>0</v>
          </cell>
          <cell r="L1859">
            <v>0</v>
          </cell>
          <cell r="M1859">
            <v>0</v>
          </cell>
          <cell r="N1859">
            <v>0</v>
          </cell>
          <cell r="O1859">
            <v>0</v>
          </cell>
        </row>
        <row r="1860">
          <cell r="D1860" t="str">
            <v>10800221106023</v>
          </cell>
          <cell r="E1860" t="str">
            <v>陶瓷工艺学</v>
          </cell>
          <cell r="F1860" t="str">
            <v>花开慧</v>
          </cell>
          <cell r="G1860" t="str">
            <v>2017076</v>
          </cell>
          <cell r="H1860">
            <v>0</v>
          </cell>
          <cell r="I1860">
            <v>0</v>
          </cell>
          <cell r="J1860">
            <v>0</v>
          </cell>
          <cell r="K1860">
            <v>0</v>
          </cell>
          <cell r="L1860">
            <v>0</v>
          </cell>
          <cell r="M1860">
            <v>0</v>
          </cell>
          <cell r="N1860">
            <v>0</v>
          </cell>
          <cell r="O1860">
            <v>0</v>
          </cell>
        </row>
        <row r="1861">
          <cell r="D1861" t="str">
            <v>10800221106024</v>
          </cell>
          <cell r="E1861" t="str">
            <v>Python统计分析与应用</v>
          </cell>
          <cell r="F1861" t="str">
            <v>谭伟</v>
          </cell>
          <cell r="G1861" t="str">
            <v>2002052</v>
          </cell>
          <cell r="H1861">
            <v>0</v>
          </cell>
          <cell r="I1861">
            <v>0</v>
          </cell>
          <cell r="J1861">
            <v>0</v>
          </cell>
          <cell r="K1861">
            <v>0</v>
          </cell>
          <cell r="L1861">
            <v>0</v>
          </cell>
          <cell r="M1861">
            <v>0</v>
          </cell>
          <cell r="N1861">
            <v>0</v>
          </cell>
          <cell r="O1861">
            <v>0</v>
          </cell>
        </row>
        <row r="1862">
          <cell r="D1862" t="str">
            <v>10800221106025</v>
          </cell>
          <cell r="E1862" t="str">
            <v>新媒体与社会</v>
          </cell>
          <cell r="F1862" t="str">
            <v>王芹</v>
          </cell>
          <cell r="G1862" t="str">
            <v>2012002</v>
          </cell>
          <cell r="H1862">
            <v>0</v>
          </cell>
          <cell r="I1862">
            <v>0</v>
          </cell>
          <cell r="J1862">
            <v>0</v>
          </cell>
          <cell r="K1862">
            <v>0</v>
          </cell>
          <cell r="L1862">
            <v>0</v>
          </cell>
          <cell r="M1862">
            <v>0</v>
          </cell>
          <cell r="N1862">
            <v>0</v>
          </cell>
          <cell r="O1862">
            <v>0</v>
          </cell>
        </row>
        <row r="1863">
          <cell r="D1863" t="str">
            <v>10800221106026</v>
          </cell>
          <cell r="E1863" t="str">
            <v>计算机类专业导论</v>
          </cell>
          <cell r="F1863" t="str">
            <v>李环</v>
          </cell>
          <cell r="G1863" t="str">
            <v>2003003</v>
          </cell>
          <cell r="H1863">
            <v>0</v>
          </cell>
          <cell r="I1863">
            <v>0</v>
          </cell>
          <cell r="J1863">
            <v>0</v>
          </cell>
          <cell r="K1863">
            <v>0</v>
          </cell>
          <cell r="L1863">
            <v>0</v>
          </cell>
          <cell r="M1863">
            <v>0</v>
          </cell>
          <cell r="N1863">
            <v>0</v>
          </cell>
          <cell r="O1863">
            <v>0</v>
          </cell>
        </row>
        <row r="1864">
          <cell r="D1864" t="str">
            <v>10800221106027</v>
          </cell>
          <cell r="E1864" t="str">
            <v>装配式混凝土结构设计与施工</v>
          </cell>
          <cell r="F1864" t="str">
            <v>艾心荧</v>
          </cell>
          <cell r="G1864" t="str">
            <v>2015010</v>
          </cell>
          <cell r="H1864">
            <v>0</v>
          </cell>
          <cell r="I1864">
            <v>0</v>
          </cell>
          <cell r="J1864">
            <v>0</v>
          </cell>
          <cell r="K1864">
            <v>0</v>
          </cell>
          <cell r="L1864">
            <v>0</v>
          </cell>
          <cell r="M1864">
            <v>0</v>
          </cell>
          <cell r="N1864">
            <v>0</v>
          </cell>
          <cell r="O1864">
            <v>0</v>
          </cell>
        </row>
        <row r="1865">
          <cell r="D1865" t="str">
            <v>10800221106028</v>
          </cell>
          <cell r="E1865" t="str">
            <v>集成电路工艺与设计</v>
          </cell>
          <cell r="F1865" t="str">
            <v>卢贵主</v>
          </cell>
          <cell r="G1865" t="str">
            <v>2006007</v>
          </cell>
          <cell r="H1865">
            <v>0</v>
          </cell>
          <cell r="I1865">
            <v>0</v>
          </cell>
          <cell r="J1865">
            <v>0</v>
          </cell>
          <cell r="K1865">
            <v>0</v>
          </cell>
          <cell r="L1865">
            <v>0</v>
          </cell>
          <cell r="M1865">
            <v>0</v>
          </cell>
          <cell r="N1865">
            <v>0</v>
          </cell>
          <cell r="O1865">
            <v>0</v>
          </cell>
        </row>
        <row r="1866">
          <cell r="D1866" t="str">
            <v>10800221106029</v>
          </cell>
          <cell r="E1866" t="str">
            <v>大学物理</v>
          </cell>
          <cell r="F1866" t="str">
            <v>何林</v>
          </cell>
          <cell r="G1866" t="str">
            <v>2012030</v>
          </cell>
          <cell r="H1866">
            <v>0</v>
          </cell>
          <cell r="I1866">
            <v>0</v>
          </cell>
          <cell r="J1866">
            <v>0</v>
          </cell>
          <cell r="K1866">
            <v>0</v>
          </cell>
          <cell r="L1866">
            <v>0</v>
          </cell>
          <cell r="M1866">
            <v>0</v>
          </cell>
          <cell r="N1866">
            <v>0</v>
          </cell>
          <cell r="O1866">
            <v>0</v>
          </cell>
        </row>
        <row r="1867">
          <cell r="D1867" t="str">
            <v>10800221106030</v>
          </cell>
          <cell r="E1867" t="str">
            <v>古代汉语</v>
          </cell>
          <cell r="F1867" t="str">
            <v>周赛红</v>
          </cell>
          <cell r="G1867" t="str">
            <v>2005035</v>
          </cell>
          <cell r="H1867">
            <v>0</v>
          </cell>
          <cell r="I1867">
            <v>0</v>
          </cell>
          <cell r="J1867">
            <v>0</v>
          </cell>
          <cell r="K1867">
            <v>0</v>
          </cell>
          <cell r="L1867">
            <v>0</v>
          </cell>
          <cell r="M1867">
            <v>0</v>
          </cell>
          <cell r="N1867">
            <v>0</v>
          </cell>
          <cell r="O1867">
            <v>0</v>
          </cell>
        </row>
        <row r="1868">
          <cell r="D1868" t="str">
            <v>10800221106031</v>
          </cell>
          <cell r="E1868" t="str">
            <v>Plant Simulation基础</v>
          </cell>
          <cell r="F1868" t="str">
            <v>孙泽文</v>
          </cell>
          <cell r="G1868" t="str">
            <v>2018057</v>
          </cell>
          <cell r="H1868">
            <v>0</v>
          </cell>
          <cell r="I1868">
            <v>0</v>
          </cell>
          <cell r="J1868">
            <v>0</v>
          </cell>
          <cell r="K1868">
            <v>0</v>
          </cell>
          <cell r="L1868">
            <v>0</v>
          </cell>
          <cell r="M1868">
            <v>0</v>
          </cell>
          <cell r="N1868">
            <v>0</v>
          </cell>
          <cell r="O1868">
            <v>0</v>
          </cell>
        </row>
        <row r="1869">
          <cell r="D1869" t="str">
            <v>10800221106032</v>
          </cell>
          <cell r="E1869" t="str">
            <v>Process Simulate仿真技术</v>
          </cell>
          <cell r="F1869" t="str">
            <v>秦毅</v>
          </cell>
          <cell r="G1869" t="str">
            <v>2018079</v>
          </cell>
          <cell r="H1869">
            <v>0</v>
          </cell>
          <cell r="I1869">
            <v>0</v>
          </cell>
          <cell r="J1869">
            <v>0</v>
          </cell>
          <cell r="K1869">
            <v>0</v>
          </cell>
          <cell r="L1869">
            <v>0</v>
          </cell>
          <cell r="M1869">
            <v>0</v>
          </cell>
          <cell r="N1869">
            <v>0</v>
          </cell>
          <cell r="O1869">
            <v>0</v>
          </cell>
        </row>
        <row r="1870">
          <cell r="D1870" t="str">
            <v>10800221106033</v>
          </cell>
          <cell r="E1870" t="str">
            <v>WinCC数据采集与监控</v>
          </cell>
          <cell r="F1870" t="str">
            <v>王福杰</v>
          </cell>
          <cell r="G1870" t="str">
            <v>2018077</v>
          </cell>
          <cell r="H1870">
            <v>0</v>
          </cell>
          <cell r="I1870">
            <v>0</v>
          </cell>
          <cell r="J1870">
            <v>0</v>
          </cell>
          <cell r="K1870">
            <v>0</v>
          </cell>
          <cell r="L1870">
            <v>0</v>
          </cell>
          <cell r="M1870">
            <v>0</v>
          </cell>
          <cell r="N1870">
            <v>0</v>
          </cell>
          <cell r="O1870">
            <v>0</v>
          </cell>
        </row>
        <row r="1871">
          <cell r="D1871" t="str">
            <v>10800221106034</v>
          </cell>
          <cell r="E1871" t="str">
            <v>NX提高</v>
          </cell>
          <cell r="F1871" t="str">
            <v>秦斐燕</v>
          </cell>
          <cell r="G1871" t="str">
            <v>2018267</v>
          </cell>
          <cell r="H1871">
            <v>0</v>
          </cell>
          <cell r="I1871">
            <v>0</v>
          </cell>
          <cell r="J1871">
            <v>0</v>
          </cell>
          <cell r="K1871">
            <v>0</v>
          </cell>
          <cell r="L1871">
            <v>0</v>
          </cell>
          <cell r="M1871">
            <v>0</v>
          </cell>
          <cell r="N1871">
            <v>0</v>
          </cell>
          <cell r="O1871">
            <v>0</v>
          </cell>
        </row>
        <row r="1872">
          <cell r="D1872" t="str">
            <v>10800221106035</v>
          </cell>
          <cell r="E1872" t="str">
            <v>精细化学品工艺学</v>
          </cell>
          <cell r="F1872" t="str">
            <v>张刚</v>
          </cell>
          <cell r="G1872" t="str">
            <v>2013068</v>
          </cell>
          <cell r="H1872">
            <v>0</v>
          </cell>
          <cell r="I1872">
            <v>0</v>
          </cell>
          <cell r="J1872">
            <v>0</v>
          </cell>
          <cell r="K1872">
            <v>0</v>
          </cell>
          <cell r="L1872">
            <v>0</v>
          </cell>
          <cell r="M1872">
            <v>0</v>
          </cell>
          <cell r="N1872">
            <v>0</v>
          </cell>
          <cell r="O1872">
            <v>0</v>
          </cell>
        </row>
        <row r="1873">
          <cell r="D1873" t="str">
            <v>10800221106036</v>
          </cell>
          <cell r="E1873" t="str">
            <v>建筑设计基础</v>
          </cell>
          <cell r="F1873" t="str">
            <v>罗瑜斌</v>
          </cell>
          <cell r="G1873" t="str">
            <v>2011017</v>
          </cell>
          <cell r="H1873">
            <v>0</v>
          </cell>
          <cell r="I1873">
            <v>0</v>
          </cell>
          <cell r="J1873">
            <v>0</v>
          </cell>
          <cell r="K1873">
            <v>0</v>
          </cell>
          <cell r="L1873">
            <v>0</v>
          </cell>
          <cell r="M1873">
            <v>0</v>
          </cell>
          <cell r="N1873">
            <v>0</v>
          </cell>
          <cell r="O1873">
            <v>0</v>
          </cell>
        </row>
        <row r="1874">
          <cell r="D1874" t="str">
            <v>10800221106037</v>
          </cell>
          <cell r="E1874" t="str">
            <v>人力资源战略与规划</v>
          </cell>
          <cell r="F1874" t="str">
            <v>帅建华</v>
          </cell>
          <cell r="G1874" t="str">
            <v>2015009</v>
          </cell>
          <cell r="H1874">
            <v>0</v>
          </cell>
          <cell r="I1874">
            <v>0</v>
          </cell>
          <cell r="J1874">
            <v>0</v>
          </cell>
          <cell r="K1874">
            <v>0</v>
          </cell>
          <cell r="L1874">
            <v>0</v>
          </cell>
          <cell r="M1874">
            <v>0</v>
          </cell>
          <cell r="N1874">
            <v>0</v>
          </cell>
          <cell r="O1874">
            <v>0</v>
          </cell>
        </row>
        <row r="1875">
          <cell r="D1875" t="str">
            <v>10800221106038</v>
          </cell>
          <cell r="E1875" t="str">
            <v>数字逻辑</v>
          </cell>
          <cell r="F1875" t="str">
            <v>肖慧娟</v>
          </cell>
          <cell r="G1875" t="str">
            <v>1999005</v>
          </cell>
          <cell r="H1875">
            <v>0</v>
          </cell>
          <cell r="I1875">
            <v>0</v>
          </cell>
          <cell r="J1875">
            <v>0</v>
          </cell>
          <cell r="K1875">
            <v>0</v>
          </cell>
          <cell r="L1875">
            <v>0</v>
          </cell>
          <cell r="M1875">
            <v>0</v>
          </cell>
          <cell r="N1875">
            <v>0</v>
          </cell>
          <cell r="O1875">
            <v>0</v>
          </cell>
        </row>
        <row r="1876">
          <cell r="D1876" t="str">
            <v>10800221106039</v>
          </cell>
          <cell r="E1876" t="str">
            <v>食品化学</v>
          </cell>
          <cell r="F1876" t="str">
            <v>李玉婷</v>
          </cell>
          <cell r="G1876" t="str">
            <v>2017004</v>
          </cell>
          <cell r="H1876">
            <v>0</v>
          </cell>
          <cell r="I1876">
            <v>0</v>
          </cell>
          <cell r="J1876">
            <v>0</v>
          </cell>
          <cell r="K1876">
            <v>0</v>
          </cell>
          <cell r="L1876">
            <v>0</v>
          </cell>
          <cell r="M1876">
            <v>0</v>
          </cell>
          <cell r="N1876">
            <v>0</v>
          </cell>
          <cell r="O1876">
            <v>0</v>
          </cell>
        </row>
        <row r="1877">
          <cell r="D1877" t="str">
            <v>10800221106040</v>
          </cell>
          <cell r="E1877" t="str">
            <v>设计表现技法</v>
          </cell>
          <cell r="F1877" t="str">
            <v>王铁球</v>
          </cell>
          <cell r="G1877" t="str">
            <v>2003097</v>
          </cell>
          <cell r="H1877">
            <v>0</v>
          </cell>
          <cell r="I1877">
            <v>0</v>
          </cell>
          <cell r="J1877">
            <v>0</v>
          </cell>
          <cell r="K1877">
            <v>0</v>
          </cell>
          <cell r="L1877">
            <v>0</v>
          </cell>
          <cell r="M1877">
            <v>0</v>
          </cell>
          <cell r="N1877">
            <v>0</v>
          </cell>
          <cell r="O1877">
            <v>0</v>
          </cell>
        </row>
        <row r="1878">
          <cell r="D1878" t="str">
            <v>10800221106041</v>
          </cell>
          <cell r="E1878" t="str">
            <v>工程力学</v>
          </cell>
          <cell r="F1878" t="str">
            <v>林荣</v>
          </cell>
          <cell r="G1878" t="str">
            <v>2017168</v>
          </cell>
          <cell r="H1878">
            <v>0</v>
          </cell>
          <cell r="I1878">
            <v>0</v>
          </cell>
          <cell r="J1878">
            <v>0</v>
          </cell>
          <cell r="K1878">
            <v>0</v>
          </cell>
          <cell r="L1878">
            <v>0</v>
          </cell>
          <cell r="M1878">
            <v>0</v>
          </cell>
          <cell r="N1878">
            <v>0</v>
          </cell>
          <cell r="O1878">
            <v>0</v>
          </cell>
        </row>
        <row r="1879">
          <cell r="D1879" t="str">
            <v>10800221106043</v>
          </cell>
          <cell r="E1879" t="str">
            <v>高分子物理与化学</v>
          </cell>
          <cell r="F1879" t="str">
            <v>刘啸天</v>
          </cell>
          <cell r="G1879" t="str">
            <v>2009011</v>
          </cell>
          <cell r="H1879">
            <v>0</v>
          </cell>
          <cell r="I1879">
            <v>0</v>
          </cell>
          <cell r="J1879">
            <v>0</v>
          </cell>
          <cell r="K1879">
            <v>0</v>
          </cell>
          <cell r="L1879">
            <v>0</v>
          </cell>
          <cell r="M1879">
            <v>0</v>
          </cell>
          <cell r="N1879">
            <v>0</v>
          </cell>
          <cell r="O1879">
            <v>0</v>
          </cell>
        </row>
        <row r="1880">
          <cell r="D1880" t="str">
            <v>10800221106044</v>
          </cell>
          <cell r="E1880" t="str">
            <v>会计信息系统</v>
          </cell>
          <cell r="F1880" t="str">
            <v>张新建</v>
          </cell>
          <cell r="G1880" t="str">
            <v>2003045</v>
          </cell>
          <cell r="H1880">
            <v>0</v>
          </cell>
          <cell r="I1880">
            <v>0</v>
          </cell>
          <cell r="J1880">
            <v>0</v>
          </cell>
          <cell r="K1880">
            <v>0</v>
          </cell>
          <cell r="L1880">
            <v>0</v>
          </cell>
          <cell r="M1880">
            <v>0</v>
          </cell>
          <cell r="N1880">
            <v>0</v>
          </cell>
          <cell r="O1880">
            <v>0</v>
          </cell>
        </row>
        <row r="1881">
          <cell r="D1881" t="str">
            <v>10800221106045</v>
          </cell>
          <cell r="E1881" t="str">
            <v>化工热力学</v>
          </cell>
          <cell r="F1881" t="str">
            <v>许书瑞</v>
          </cell>
          <cell r="G1881" t="str">
            <v>2017172</v>
          </cell>
          <cell r="H1881">
            <v>0</v>
          </cell>
          <cell r="I1881">
            <v>0</v>
          </cell>
          <cell r="J1881">
            <v>0</v>
          </cell>
          <cell r="K1881">
            <v>0</v>
          </cell>
          <cell r="L1881">
            <v>0</v>
          </cell>
          <cell r="M1881">
            <v>0</v>
          </cell>
          <cell r="N1881">
            <v>0</v>
          </cell>
          <cell r="O1881">
            <v>0</v>
          </cell>
        </row>
        <row r="1882">
          <cell r="D1882" t="str">
            <v>10800221106046</v>
          </cell>
          <cell r="E1882" t="str">
            <v> 光电子学</v>
          </cell>
          <cell r="F1882" t="str">
            <v>叶海</v>
          </cell>
          <cell r="G1882" t="str">
            <v>2003034</v>
          </cell>
          <cell r="H1882">
            <v>0</v>
          </cell>
          <cell r="I1882">
            <v>0</v>
          </cell>
          <cell r="J1882">
            <v>0</v>
          </cell>
          <cell r="K1882">
            <v>0</v>
          </cell>
          <cell r="L1882">
            <v>0</v>
          </cell>
          <cell r="M1882">
            <v>0</v>
          </cell>
          <cell r="N1882">
            <v>0</v>
          </cell>
          <cell r="O1882">
            <v>0</v>
          </cell>
        </row>
        <row r="1883">
          <cell r="D1883" t="str">
            <v>10800221106047</v>
          </cell>
          <cell r="E1883" t="str">
            <v>环境工程原理</v>
          </cell>
          <cell r="F1883" t="str">
            <v>陈忠明</v>
          </cell>
          <cell r="G1883" t="str">
            <v>2015015</v>
          </cell>
          <cell r="H1883">
            <v>0</v>
          </cell>
          <cell r="I1883">
            <v>0</v>
          </cell>
          <cell r="J1883">
            <v>0</v>
          </cell>
          <cell r="K1883">
            <v>0</v>
          </cell>
          <cell r="L1883">
            <v>0</v>
          </cell>
          <cell r="M1883">
            <v>0</v>
          </cell>
          <cell r="N1883">
            <v>0</v>
          </cell>
          <cell r="O1883">
            <v>0</v>
          </cell>
        </row>
        <row r="1884">
          <cell r="D1884" t="str">
            <v>10800221106048</v>
          </cell>
          <cell r="E1884" t="str">
            <v>电视节目制作</v>
          </cell>
          <cell r="F1884" t="str">
            <v>杨金山</v>
          </cell>
          <cell r="G1884" t="str">
            <v>2007025</v>
          </cell>
          <cell r="H1884">
            <v>0</v>
          </cell>
          <cell r="I1884">
            <v>0</v>
          </cell>
          <cell r="J1884">
            <v>0</v>
          </cell>
          <cell r="K1884">
            <v>0</v>
          </cell>
          <cell r="L1884">
            <v>0</v>
          </cell>
          <cell r="M1884">
            <v>0</v>
          </cell>
          <cell r="N1884">
            <v>0</v>
          </cell>
          <cell r="O1884">
            <v>0</v>
          </cell>
        </row>
        <row r="1885">
          <cell r="D1885" t="str">
            <v>10800221106049</v>
          </cell>
          <cell r="E1885" t="str">
            <v>工程项目管理</v>
          </cell>
          <cell r="F1885" t="str">
            <v>汤蓉</v>
          </cell>
          <cell r="G1885" t="str">
            <v>2014024</v>
          </cell>
          <cell r="H1885">
            <v>0</v>
          </cell>
          <cell r="I1885">
            <v>0</v>
          </cell>
          <cell r="J1885">
            <v>0</v>
          </cell>
          <cell r="K1885">
            <v>0</v>
          </cell>
          <cell r="L1885">
            <v>0</v>
          </cell>
          <cell r="M1885">
            <v>0</v>
          </cell>
          <cell r="N1885">
            <v>0</v>
          </cell>
          <cell r="O1885">
            <v>0</v>
          </cell>
        </row>
        <row r="1886">
          <cell r="D1886" t="str">
            <v>10800221106050</v>
          </cell>
          <cell r="E1886" t="str">
            <v>传感器与检测技术</v>
          </cell>
          <cell r="F1886" t="str">
            <v>李仪</v>
          </cell>
          <cell r="G1886" t="str">
            <v>2006057</v>
          </cell>
          <cell r="H1886">
            <v>0</v>
          </cell>
          <cell r="I1886">
            <v>0</v>
          </cell>
          <cell r="J1886">
            <v>0</v>
          </cell>
          <cell r="K1886">
            <v>0</v>
          </cell>
          <cell r="L1886">
            <v>0</v>
          </cell>
          <cell r="M1886">
            <v>0</v>
          </cell>
          <cell r="N1886">
            <v>0</v>
          </cell>
          <cell r="O1886">
            <v>0</v>
          </cell>
        </row>
        <row r="1887">
          <cell r="D1887" t="str">
            <v>10800221106051</v>
          </cell>
          <cell r="E1887" t="str">
            <v>食品微生物学</v>
          </cell>
          <cell r="F1887" t="str">
            <v>刘晓珍</v>
          </cell>
          <cell r="G1887" t="str">
            <v>2017054</v>
          </cell>
          <cell r="H1887">
            <v>0</v>
          </cell>
          <cell r="I1887">
            <v>0</v>
          </cell>
          <cell r="J1887">
            <v>0</v>
          </cell>
          <cell r="K1887">
            <v>0</v>
          </cell>
          <cell r="L1887">
            <v>0</v>
          </cell>
          <cell r="M1887">
            <v>0</v>
          </cell>
          <cell r="N1887">
            <v>0</v>
          </cell>
          <cell r="O1887">
            <v>0</v>
          </cell>
        </row>
        <row r="1888">
          <cell r="D1888" t="str">
            <v>10800221106052</v>
          </cell>
          <cell r="E1888" t="str">
            <v> Java EE程序设计</v>
          </cell>
          <cell r="F1888" t="str">
            <v>何文斌</v>
          </cell>
          <cell r="G1888" t="str">
            <v>2003028</v>
          </cell>
          <cell r="H1888">
            <v>0</v>
          </cell>
          <cell r="I1888">
            <v>0</v>
          </cell>
          <cell r="J1888">
            <v>0</v>
          </cell>
          <cell r="K1888">
            <v>0</v>
          </cell>
          <cell r="L1888">
            <v>0</v>
          </cell>
          <cell r="M1888">
            <v>0</v>
          </cell>
          <cell r="N1888">
            <v>0</v>
          </cell>
          <cell r="O1888">
            <v>0</v>
          </cell>
        </row>
        <row r="1889">
          <cell r="D1889" t="str">
            <v>10800221106053</v>
          </cell>
          <cell r="E1889" t="str">
            <v>智能化仪器仪表</v>
          </cell>
          <cell r="F1889" t="str">
            <v>彭超</v>
          </cell>
          <cell r="G1889" t="str">
            <v>2013045</v>
          </cell>
          <cell r="H1889">
            <v>0</v>
          </cell>
          <cell r="I1889">
            <v>0</v>
          </cell>
          <cell r="J1889">
            <v>0</v>
          </cell>
          <cell r="K1889">
            <v>0</v>
          </cell>
          <cell r="L1889">
            <v>0</v>
          </cell>
          <cell r="M1889">
            <v>0</v>
          </cell>
          <cell r="N1889">
            <v>0</v>
          </cell>
          <cell r="O1889">
            <v>0</v>
          </cell>
        </row>
        <row r="1890">
          <cell r="D1890" t="str">
            <v>10800221106054</v>
          </cell>
          <cell r="E1890" t="str">
            <v>材料研究与测试方法</v>
          </cell>
          <cell r="F1890" t="str">
            <v>党海峰</v>
          </cell>
          <cell r="G1890" t="str">
            <v>2014009</v>
          </cell>
          <cell r="H1890">
            <v>0</v>
          </cell>
          <cell r="I1890">
            <v>0</v>
          </cell>
          <cell r="J1890">
            <v>0</v>
          </cell>
          <cell r="K1890">
            <v>0</v>
          </cell>
          <cell r="L1890">
            <v>0</v>
          </cell>
          <cell r="M1890">
            <v>0</v>
          </cell>
          <cell r="N1890">
            <v>0</v>
          </cell>
          <cell r="O1890">
            <v>0</v>
          </cell>
        </row>
        <row r="1891">
          <cell r="D1891" t="str">
            <v>10800221106055</v>
          </cell>
          <cell r="E1891" t="str">
            <v>嵌入式微处理器结构与应用</v>
          </cell>
          <cell r="F1891" t="str">
            <v>赵维佺</v>
          </cell>
          <cell r="G1891" t="str">
            <v>2003058</v>
          </cell>
          <cell r="H1891">
            <v>0</v>
          </cell>
          <cell r="I1891">
            <v>0</v>
          </cell>
          <cell r="J1891">
            <v>0</v>
          </cell>
          <cell r="K1891">
            <v>0</v>
          </cell>
          <cell r="L1891">
            <v>0</v>
          </cell>
          <cell r="M1891">
            <v>0</v>
          </cell>
          <cell r="N1891">
            <v>0</v>
          </cell>
          <cell r="O1891">
            <v>0</v>
          </cell>
        </row>
        <row r="1892">
          <cell r="D1892" t="str">
            <v>10800221106056</v>
          </cell>
          <cell r="E1892" t="str">
            <v>工程流体力学</v>
          </cell>
          <cell r="F1892" t="str">
            <v>杨小平</v>
          </cell>
          <cell r="G1892" t="str">
            <v>2007058</v>
          </cell>
          <cell r="H1892">
            <v>0</v>
          </cell>
          <cell r="I1892">
            <v>0</v>
          </cell>
          <cell r="J1892">
            <v>0</v>
          </cell>
          <cell r="K1892">
            <v>0</v>
          </cell>
          <cell r="L1892">
            <v>0</v>
          </cell>
          <cell r="M1892">
            <v>0</v>
          </cell>
          <cell r="N1892">
            <v>0</v>
          </cell>
          <cell r="O1892">
            <v>0</v>
          </cell>
        </row>
        <row r="1893">
          <cell r="D1893" t="str">
            <v>10800221106057</v>
          </cell>
          <cell r="E1893" t="str">
            <v>冲压工艺与模具设计</v>
          </cell>
          <cell r="F1893" t="str">
            <v>尚欣</v>
          </cell>
          <cell r="G1893" t="str">
            <v>2016046</v>
          </cell>
          <cell r="H1893">
            <v>0</v>
          </cell>
          <cell r="I1893">
            <v>0</v>
          </cell>
          <cell r="J1893">
            <v>0</v>
          </cell>
          <cell r="K1893">
            <v>0</v>
          </cell>
          <cell r="L1893">
            <v>0</v>
          </cell>
          <cell r="M1893">
            <v>0</v>
          </cell>
          <cell r="N1893">
            <v>0</v>
          </cell>
          <cell r="O1893">
            <v>0</v>
          </cell>
        </row>
        <row r="1894">
          <cell r="D1894" t="str">
            <v>10800221106058</v>
          </cell>
          <cell r="E1894" t="str">
            <v>文学理论</v>
          </cell>
          <cell r="F1894" t="str">
            <v>姜辉</v>
          </cell>
          <cell r="G1894" t="str">
            <v>2002043</v>
          </cell>
          <cell r="H1894">
            <v>0</v>
          </cell>
          <cell r="I1894">
            <v>0</v>
          </cell>
          <cell r="J1894">
            <v>0</v>
          </cell>
          <cell r="K1894">
            <v>0</v>
          </cell>
          <cell r="L1894">
            <v>0</v>
          </cell>
          <cell r="M1894">
            <v>0</v>
          </cell>
          <cell r="N1894">
            <v>0</v>
          </cell>
          <cell r="O1894">
            <v>0</v>
          </cell>
        </row>
        <row r="1895">
          <cell r="D1895" t="str">
            <v>10800221106059</v>
          </cell>
          <cell r="E1895" t="str">
            <v>生产计划与控制</v>
          </cell>
          <cell r="F1895" t="str">
            <v>李帅</v>
          </cell>
          <cell r="G1895" t="str">
            <v>2004009</v>
          </cell>
          <cell r="H1895">
            <v>0</v>
          </cell>
          <cell r="I1895">
            <v>0</v>
          </cell>
          <cell r="J1895">
            <v>0</v>
          </cell>
          <cell r="K1895">
            <v>0</v>
          </cell>
          <cell r="L1895">
            <v>0</v>
          </cell>
          <cell r="M1895">
            <v>0</v>
          </cell>
          <cell r="N1895">
            <v>0</v>
          </cell>
          <cell r="O1895">
            <v>0</v>
          </cell>
        </row>
        <row r="1896">
          <cell r="D1896" t="str">
            <v>10800221106060</v>
          </cell>
          <cell r="E1896" t="str">
            <v>中国现当代文学</v>
          </cell>
          <cell r="F1896" t="str">
            <v>郑阿平</v>
          </cell>
          <cell r="G1896" t="str">
            <v>1998001</v>
          </cell>
          <cell r="H1896">
            <v>0</v>
          </cell>
          <cell r="I1896">
            <v>0</v>
          </cell>
          <cell r="J1896">
            <v>0</v>
          </cell>
          <cell r="K1896">
            <v>0</v>
          </cell>
          <cell r="L1896">
            <v>0</v>
          </cell>
          <cell r="M1896">
            <v>0</v>
          </cell>
          <cell r="N1896">
            <v>0</v>
          </cell>
          <cell r="O1896">
            <v>0</v>
          </cell>
        </row>
        <row r="1897">
          <cell r="D1897" t="str">
            <v>10800221106061</v>
          </cell>
          <cell r="E1897" t="str">
            <v>信息安全概论</v>
          </cell>
          <cell r="F1897" t="str">
            <v>何凯</v>
          </cell>
          <cell r="G1897" t="str">
            <v>2017002</v>
          </cell>
          <cell r="H1897">
            <v>0</v>
          </cell>
          <cell r="I1897">
            <v>0</v>
          </cell>
          <cell r="J1897">
            <v>0</v>
          </cell>
          <cell r="K1897">
            <v>0</v>
          </cell>
          <cell r="L1897">
            <v>0</v>
          </cell>
          <cell r="M1897">
            <v>0</v>
          </cell>
          <cell r="N1897">
            <v>0</v>
          </cell>
          <cell r="O1897">
            <v>0</v>
          </cell>
        </row>
        <row r="1898">
          <cell r="D1898" t="str">
            <v>10800221106062</v>
          </cell>
          <cell r="E1898" t="str">
            <v>质量管理</v>
          </cell>
          <cell r="F1898" t="str">
            <v>徐敏</v>
          </cell>
          <cell r="G1898" t="str">
            <v>2005094</v>
          </cell>
          <cell r="H1898">
            <v>0</v>
          </cell>
          <cell r="I1898">
            <v>0</v>
          </cell>
          <cell r="J1898">
            <v>0</v>
          </cell>
          <cell r="K1898">
            <v>0</v>
          </cell>
          <cell r="L1898">
            <v>0</v>
          </cell>
          <cell r="M1898">
            <v>0</v>
          </cell>
          <cell r="N1898">
            <v>0</v>
          </cell>
          <cell r="O1898">
            <v>0</v>
          </cell>
        </row>
        <row r="1899">
          <cell r="D1899" t="str">
            <v>10800221106063</v>
          </cell>
          <cell r="E1899" t="str">
            <v>社会工作价值与伦理</v>
          </cell>
          <cell r="F1899" t="str">
            <v>居正</v>
          </cell>
          <cell r="G1899" t="str">
            <v>2013066</v>
          </cell>
          <cell r="H1899">
            <v>0</v>
          </cell>
          <cell r="I1899">
            <v>0</v>
          </cell>
          <cell r="J1899">
            <v>0</v>
          </cell>
          <cell r="K1899">
            <v>0</v>
          </cell>
          <cell r="L1899">
            <v>0</v>
          </cell>
          <cell r="M1899">
            <v>0</v>
          </cell>
          <cell r="N1899">
            <v>0</v>
          </cell>
          <cell r="O1899">
            <v>0</v>
          </cell>
        </row>
        <row r="1900">
          <cell r="D1900" t="str">
            <v>10800221106064</v>
          </cell>
          <cell r="E1900" t="str">
            <v>羽毛球</v>
          </cell>
          <cell r="F1900" t="str">
            <v>胡英姿</v>
          </cell>
          <cell r="G1900" t="str">
            <v>2011028</v>
          </cell>
          <cell r="H1900">
            <v>0</v>
          </cell>
          <cell r="I1900">
            <v>0</v>
          </cell>
          <cell r="J1900">
            <v>0</v>
          </cell>
          <cell r="K1900">
            <v>0</v>
          </cell>
          <cell r="L1900">
            <v>0</v>
          </cell>
          <cell r="M1900">
            <v>0</v>
          </cell>
          <cell r="N1900">
            <v>0</v>
          </cell>
          <cell r="O1900">
            <v>0</v>
          </cell>
        </row>
        <row r="1901">
          <cell r="D1901" t="str">
            <v>10800221106065</v>
          </cell>
          <cell r="E1901" t="str">
            <v>应用美学</v>
          </cell>
          <cell r="F1901" t="str">
            <v>吴寒柳</v>
          </cell>
          <cell r="G1901" t="str">
            <v>2013030</v>
          </cell>
          <cell r="H1901">
            <v>0</v>
          </cell>
          <cell r="I1901">
            <v>0</v>
          </cell>
          <cell r="J1901">
            <v>0</v>
          </cell>
          <cell r="K1901">
            <v>0</v>
          </cell>
          <cell r="L1901">
            <v>0</v>
          </cell>
          <cell r="M1901">
            <v>0</v>
          </cell>
          <cell r="N1901">
            <v>0</v>
          </cell>
          <cell r="O1901">
            <v>0</v>
          </cell>
        </row>
        <row r="1902">
          <cell r="D1902" t="str">
            <v>10800221106066</v>
          </cell>
          <cell r="E1902" t="str">
            <v>固体废物处理与处置</v>
          </cell>
          <cell r="F1902" t="str">
            <v>刘鹏</v>
          </cell>
          <cell r="G1902" t="str">
            <v>2017053</v>
          </cell>
          <cell r="H1902">
            <v>0</v>
          </cell>
          <cell r="I1902">
            <v>0</v>
          </cell>
          <cell r="J1902">
            <v>0</v>
          </cell>
          <cell r="K1902">
            <v>0</v>
          </cell>
          <cell r="L1902">
            <v>0</v>
          </cell>
          <cell r="M1902">
            <v>0</v>
          </cell>
          <cell r="N1902">
            <v>0</v>
          </cell>
          <cell r="O1902">
            <v>0</v>
          </cell>
        </row>
        <row r="1903">
          <cell r="D1903" t="str">
            <v>10800221106067</v>
          </cell>
          <cell r="E1903" t="str">
            <v>互换性与技术测量</v>
          </cell>
          <cell r="F1903" t="str">
            <v>刘延星</v>
          </cell>
          <cell r="G1903" t="str">
            <v>2017069</v>
          </cell>
          <cell r="H1903">
            <v>0</v>
          </cell>
          <cell r="I1903">
            <v>0</v>
          </cell>
          <cell r="J1903">
            <v>0</v>
          </cell>
          <cell r="K1903">
            <v>0</v>
          </cell>
          <cell r="L1903">
            <v>0</v>
          </cell>
          <cell r="M1903">
            <v>0</v>
          </cell>
          <cell r="N1903">
            <v>0</v>
          </cell>
          <cell r="O1903">
            <v>0</v>
          </cell>
        </row>
        <row r="1904">
          <cell r="D1904" t="str">
            <v>10800221106068</v>
          </cell>
          <cell r="E1904" t="str">
            <v>行政法与行政诉讼法</v>
          </cell>
          <cell r="F1904" t="str">
            <v>吉海荣</v>
          </cell>
          <cell r="G1904" t="str">
            <v>2011034</v>
          </cell>
          <cell r="H1904">
            <v>0</v>
          </cell>
          <cell r="I1904">
            <v>0</v>
          </cell>
          <cell r="J1904">
            <v>0</v>
          </cell>
          <cell r="K1904">
            <v>0</v>
          </cell>
          <cell r="L1904">
            <v>0</v>
          </cell>
          <cell r="M1904">
            <v>0</v>
          </cell>
          <cell r="N1904">
            <v>0</v>
          </cell>
          <cell r="O1904">
            <v>0</v>
          </cell>
        </row>
        <row r="1905">
          <cell r="D1905" t="str">
            <v>10800221106069</v>
          </cell>
          <cell r="E1905" t="str">
            <v>工程材料及成型技术</v>
          </cell>
          <cell r="F1905" t="str">
            <v>李文</v>
          </cell>
          <cell r="G1905" t="str">
            <v>2017116</v>
          </cell>
          <cell r="H1905">
            <v>0</v>
          </cell>
          <cell r="I1905">
            <v>0</v>
          </cell>
          <cell r="J1905">
            <v>0</v>
          </cell>
          <cell r="K1905">
            <v>0</v>
          </cell>
          <cell r="L1905">
            <v>0</v>
          </cell>
          <cell r="M1905">
            <v>0</v>
          </cell>
          <cell r="N1905">
            <v>0</v>
          </cell>
          <cell r="O1905">
            <v>0</v>
          </cell>
        </row>
        <row r="1906">
          <cell r="D1906" t="str">
            <v>10800221106070</v>
          </cell>
          <cell r="E1906" t="str">
            <v>热交换原理与技术</v>
          </cell>
          <cell r="F1906" t="str">
            <v>胡冰</v>
          </cell>
          <cell r="G1906" t="str">
            <v>2016003</v>
          </cell>
          <cell r="H1906">
            <v>0</v>
          </cell>
          <cell r="I1906">
            <v>0</v>
          </cell>
          <cell r="J1906">
            <v>0</v>
          </cell>
          <cell r="K1906">
            <v>0</v>
          </cell>
          <cell r="L1906">
            <v>0</v>
          </cell>
          <cell r="M1906">
            <v>0</v>
          </cell>
          <cell r="N1906">
            <v>0</v>
          </cell>
          <cell r="O1906">
            <v>0</v>
          </cell>
        </row>
        <row r="1907">
          <cell r="D1907" t="str">
            <v>10800221106071</v>
          </cell>
          <cell r="E1907" t="str">
            <v>环境微生物学</v>
          </cell>
          <cell r="F1907" t="str">
            <v>张舒婷</v>
          </cell>
          <cell r="G1907" t="str">
            <v>2018281</v>
          </cell>
          <cell r="H1907">
            <v>0</v>
          </cell>
          <cell r="I1907">
            <v>0</v>
          </cell>
          <cell r="J1907">
            <v>0</v>
          </cell>
          <cell r="K1907">
            <v>0</v>
          </cell>
          <cell r="L1907">
            <v>0</v>
          </cell>
          <cell r="M1907">
            <v>0</v>
          </cell>
          <cell r="N1907">
            <v>0</v>
          </cell>
          <cell r="O1907">
            <v>0</v>
          </cell>
        </row>
        <row r="1908">
          <cell r="D1908" t="str">
            <v>10800221106072</v>
          </cell>
          <cell r="E1908" t="str">
            <v>化工仿真实训</v>
          </cell>
          <cell r="F1908" t="str">
            <v>钟国玉</v>
          </cell>
          <cell r="G1908" t="str">
            <v>2016022</v>
          </cell>
          <cell r="H1908">
            <v>0</v>
          </cell>
          <cell r="I1908">
            <v>0</v>
          </cell>
          <cell r="J1908">
            <v>0</v>
          </cell>
          <cell r="K1908">
            <v>0</v>
          </cell>
          <cell r="L1908">
            <v>0</v>
          </cell>
          <cell r="M1908">
            <v>0</v>
          </cell>
          <cell r="N1908">
            <v>0</v>
          </cell>
          <cell r="O1908">
            <v>0</v>
          </cell>
        </row>
        <row r="1909">
          <cell r="D1909" t="str">
            <v>10800221106073</v>
          </cell>
          <cell r="E1909" t="str">
            <v>电路分析基础</v>
          </cell>
          <cell r="F1909" t="str">
            <v>胡君</v>
          </cell>
          <cell r="G1909" t="str">
            <v>2014013</v>
          </cell>
          <cell r="H1909">
            <v>0</v>
          </cell>
          <cell r="I1909">
            <v>0</v>
          </cell>
          <cell r="J1909">
            <v>0</v>
          </cell>
          <cell r="K1909">
            <v>0</v>
          </cell>
          <cell r="L1909">
            <v>0</v>
          </cell>
          <cell r="M1909">
            <v>0</v>
          </cell>
          <cell r="N1909">
            <v>0</v>
          </cell>
          <cell r="O1909">
            <v>0</v>
          </cell>
        </row>
        <row r="1910">
          <cell r="D1910" t="str">
            <v>10800221106074</v>
          </cell>
          <cell r="E1910" t="str">
            <v>物理光学</v>
          </cell>
          <cell r="F1910" t="str">
            <v>陈曼娜</v>
          </cell>
          <cell r="G1910" t="str">
            <v>2019012</v>
          </cell>
          <cell r="H1910">
            <v>0</v>
          </cell>
          <cell r="I1910">
            <v>0</v>
          </cell>
          <cell r="J1910">
            <v>0</v>
          </cell>
          <cell r="K1910">
            <v>0</v>
          </cell>
          <cell r="L1910">
            <v>0</v>
          </cell>
          <cell r="M1910">
            <v>0</v>
          </cell>
          <cell r="N1910">
            <v>0</v>
          </cell>
          <cell r="O1910">
            <v>0</v>
          </cell>
        </row>
        <row r="1911">
          <cell r="D1911" t="str">
            <v>10800221106075</v>
          </cell>
          <cell r="E1911" t="str">
            <v>PLC原理及应用</v>
          </cell>
          <cell r="F1911" t="str">
            <v>赵洋</v>
          </cell>
          <cell r="G1911" t="str">
            <v>2012050</v>
          </cell>
          <cell r="H1911">
            <v>0</v>
          </cell>
          <cell r="I1911">
            <v>0</v>
          </cell>
          <cell r="J1911">
            <v>0</v>
          </cell>
          <cell r="K1911">
            <v>0</v>
          </cell>
          <cell r="L1911">
            <v>0</v>
          </cell>
          <cell r="M1911">
            <v>0</v>
          </cell>
          <cell r="N1911">
            <v>0</v>
          </cell>
          <cell r="O1911">
            <v>0</v>
          </cell>
        </row>
        <row r="1912">
          <cell r="D1912" t="str">
            <v>10800221106076</v>
          </cell>
          <cell r="E1912" t="str">
            <v>机器人控制技术</v>
          </cell>
          <cell r="F1912" t="str">
            <v>张瑞</v>
          </cell>
          <cell r="G1912" t="str">
            <v>2016028</v>
          </cell>
          <cell r="H1912">
            <v>0</v>
          </cell>
          <cell r="I1912">
            <v>0</v>
          </cell>
          <cell r="J1912">
            <v>0</v>
          </cell>
          <cell r="K1912">
            <v>0</v>
          </cell>
          <cell r="L1912">
            <v>0</v>
          </cell>
          <cell r="M1912">
            <v>0</v>
          </cell>
          <cell r="N1912">
            <v>0</v>
          </cell>
          <cell r="O1912">
            <v>0</v>
          </cell>
        </row>
        <row r="1913">
          <cell r="D1913" t="str">
            <v>10800221106077</v>
          </cell>
          <cell r="E1913" t="str">
            <v>涂料工艺学</v>
          </cell>
          <cell r="F1913" t="str">
            <v>赵莉丽</v>
          </cell>
          <cell r="G1913" t="str">
            <v>2017175</v>
          </cell>
          <cell r="H1913">
            <v>0</v>
          </cell>
          <cell r="I1913">
            <v>0</v>
          </cell>
          <cell r="J1913">
            <v>0</v>
          </cell>
          <cell r="K1913">
            <v>0</v>
          </cell>
          <cell r="L1913">
            <v>0</v>
          </cell>
          <cell r="M1913">
            <v>0</v>
          </cell>
          <cell r="N1913">
            <v>0</v>
          </cell>
          <cell r="O1913">
            <v>0</v>
          </cell>
        </row>
        <row r="1914">
          <cell r="D1914" t="str">
            <v>10800221106078</v>
          </cell>
          <cell r="E1914" t="str">
            <v>食品工艺学</v>
          </cell>
          <cell r="F1914" t="str">
            <v>陈旭</v>
          </cell>
          <cell r="G1914" t="str">
            <v>2017078</v>
          </cell>
          <cell r="H1914">
            <v>0</v>
          </cell>
          <cell r="I1914">
            <v>0</v>
          </cell>
          <cell r="J1914">
            <v>0</v>
          </cell>
          <cell r="K1914">
            <v>0</v>
          </cell>
          <cell r="L1914">
            <v>0</v>
          </cell>
          <cell r="M1914">
            <v>0</v>
          </cell>
          <cell r="N1914">
            <v>0</v>
          </cell>
          <cell r="O1914">
            <v>0</v>
          </cell>
        </row>
        <row r="1915">
          <cell r="D1915" t="str">
            <v>10800221106079</v>
          </cell>
          <cell r="E1915" t="str">
            <v>复杂机电系统设计</v>
          </cell>
          <cell r="F1915" t="str">
            <v>王帅</v>
          </cell>
          <cell r="G1915" t="str">
            <v>2018118</v>
          </cell>
          <cell r="H1915">
            <v>0</v>
          </cell>
          <cell r="I1915">
            <v>0</v>
          </cell>
          <cell r="J1915">
            <v>0</v>
          </cell>
          <cell r="K1915">
            <v>0</v>
          </cell>
          <cell r="L1915">
            <v>0</v>
          </cell>
          <cell r="M1915">
            <v>0</v>
          </cell>
          <cell r="N1915">
            <v>0</v>
          </cell>
          <cell r="O1915">
            <v>0</v>
          </cell>
        </row>
        <row r="1916">
          <cell r="D1916" t="str">
            <v>10800221106080</v>
          </cell>
          <cell r="E1916" t="str">
            <v>三维软件造型技术</v>
          </cell>
          <cell r="F1916" t="str">
            <v>杨响亮</v>
          </cell>
          <cell r="G1916" t="str">
            <v>2008034</v>
          </cell>
          <cell r="H1916">
            <v>0</v>
          </cell>
          <cell r="I1916">
            <v>0</v>
          </cell>
          <cell r="J1916">
            <v>0</v>
          </cell>
          <cell r="K1916">
            <v>0</v>
          </cell>
          <cell r="L1916">
            <v>0</v>
          </cell>
          <cell r="M1916">
            <v>0</v>
          </cell>
          <cell r="N1916">
            <v>0</v>
          </cell>
          <cell r="O1916">
            <v>0</v>
          </cell>
        </row>
        <row r="1917">
          <cell r="D1917" t="str">
            <v>10800221106081</v>
          </cell>
          <cell r="E1917" t="str">
            <v>模具制造工艺</v>
          </cell>
          <cell r="F1917" t="str">
            <v>尚欣</v>
          </cell>
          <cell r="G1917" t="str">
            <v>2016046</v>
          </cell>
          <cell r="H1917">
            <v>0</v>
          </cell>
          <cell r="I1917">
            <v>0</v>
          </cell>
          <cell r="J1917">
            <v>0</v>
          </cell>
          <cell r="K1917">
            <v>0</v>
          </cell>
          <cell r="L1917">
            <v>0</v>
          </cell>
          <cell r="M1917">
            <v>0</v>
          </cell>
          <cell r="N1917">
            <v>0</v>
          </cell>
          <cell r="O1917">
            <v>0</v>
          </cell>
        </row>
        <row r="1918">
          <cell r="D1918" t="str">
            <v>10800221106082</v>
          </cell>
          <cell r="E1918" t="str">
            <v>材料成型基础</v>
          </cell>
          <cell r="F1918" t="str">
            <v>赵成亮</v>
          </cell>
          <cell r="G1918" t="str">
            <v>2018056</v>
          </cell>
          <cell r="H1918">
            <v>0</v>
          </cell>
          <cell r="I1918">
            <v>0</v>
          </cell>
          <cell r="J1918">
            <v>0</v>
          </cell>
          <cell r="K1918">
            <v>0</v>
          </cell>
          <cell r="L1918">
            <v>0</v>
          </cell>
          <cell r="M1918">
            <v>0</v>
          </cell>
          <cell r="N1918">
            <v>0</v>
          </cell>
          <cell r="O1918">
            <v>0</v>
          </cell>
        </row>
        <row r="1919">
          <cell r="D1919" t="str">
            <v>10800221106083</v>
          </cell>
          <cell r="E1919" t="str">
            <v>语言学导论（英语）</v>
          </cell>
          <cell r="F1919" t="str">
            <v>李忠华</v>
          </cell>
          <cell r="G1919" t="str">
            <v>2004017</v>
          </cell>
          <cell r="H1919">
            <v>0</v>
          </cell>
          <cell r="I1919">
            <v>0</v>
          </cell>
          <cell r="J1919">
            <v>0</v>
          </cell>
          <cell r="K1919">
            <v>0</v>
          </cell>
          <cell r="L1919">
            <v>0</v>
          </cell>
          <cell r="M1919">
            <v>0</v>
          </cell>
          <cell r="N1919">
            <v>0</v>
          </cell>
          <cell r="O1919">
            <v>0</v>
          </cell>
        </row>
        <row r="1920">
          <cell r="D1920" t="str">
            <v>10800221106084</v>
          </cell>
          <cell r="E1920" t="str">
            <v>新闻编辑学</v>
          </cell>
          <cell r="F1920" t="str">
            <v>王芹</v>
          </cell>
          <cell r="G1920" t="str">
            <v>2012002</v>
          </cell>
          <cell r="H1920">
            <v>0</v>
          </cell>
          <cell r="I1920">
            <v>0</v>
          </cell>
          <cell r="J1920">
            <v>0</v>
          </cell>
          <cell r="K1920">
            <v>0</v>
          </cell>
          <cell r="L1920">
            <v>0</v>
          </cell>
          <cell r="M1920">
            <v>0</v>
          </cell>
          <cell r="N1920">
            <v>0</v>
          </cell>
          <cell r="O1920">
            <v>0</v>
          </cell>
        </row>
        <row r="1921">
          <cell r="D1921" t="str">
            <v>10800221106085</v>
          </cell>
          <cell r="E1921" t="str">
            <v>传播学</v>
          </cell>
          <cell r="F1921" t="str">
            <v>彭云峰</v>
          </cell>
          <cell r="G1921" t="str">
            <v>2012044</v>
          </cell>
          <cell r="H1921">
            <v>0</v>
          </cell>
          <cell r="I1921">
            <v>0</v>
          </cell>
          <cell r="J1921">
            <v>0</v>
          </cell>
          <cell r="K1921">
            <v>0</v>
          </cell>
          <cell r="L1921">
            <v>0</v>
          </cell>
          <cell r="M1921">
            <v>0</v>
          </cell>
          <cell r="N1921">
            <v>0</v>
          </cell>
          <cell r="O1921">
            <v>0</v>
          </cell>
        </row>
        <row r="1922">
          <cell r="D1922" t="str">
            <v>10800221106086</v>
          </cell>
          <cell r="E1922" t="str">
            <v>非线性编辑</v>
          </cell>
          <cell r="F1922" t="str">
            <v>蔡晓航</v>
          </cell>
          <cell r="G1922" t="str">
            <v>2006071</v>
          </cell>
          <cell r="H1922">
            <v>0</v>
          </cell>
          <cell r="I1922">
            <v>0</v>
          </cell>
          <cell r="J1922">
            <v>0</v>
          </cell>
          <cell r="K1922">
            <v>0</v>
          </cell>
          <cell r="L1922">
            <v>0</v>
          </cell>
          <cell r="M1922">
            <v>0</v>
          </cell>
          <cell r="N1922">
            <v>0</v>
          </cell>
          <cell r="O1922">
            <v>0</v>
          </cell>
        </row>
        <row r="1923">
          <cell r="D1923" t="str">
            <v>10800221106087</v>
          </cell>
          <cell r="E1923" t="str">
            <v>语言学概论</v>
          </cell>
          <cell r="F1923" t="str">
            <v>朱华飞</v>
          </cell>
          <cell r="G1923" t="str">
            <v>2000007</v>
          </cell>
          <cell r="H1923">
            <v>0</v>
          </cell>
          <cell r="I1923">
            <v>0</v>
          </cell>
          <cell r="J1923">
            <v>0</v>
          </cell>
          <cell r="K1923">
            <v>0</v>
          </cell>
          <cell r="L1923">
            <v>0</v>
          </cell>
          <cell r="M1923">
            <v>0</v>
          </cell>
          <cell r="N1923">
            <v>0</v>
          </cell>
          <cell r="O1923">
            <v>0</v>
          </cell>
        </row>
        <row r="1924">
          <cell r="D1924" t="str">
            <v>10800221106088</v>
          </cell>
          <cell r="E1924" t="str">
            <v>组织行为学</v>
          </cell>
          <cell r="F1924" t="str">
            <v>吴丽娟</v>
          </cell>
          <cell r="G1924" t="str">
            <v>2005046</v>
          </cell>
          <cell r="H1924">
            <v>0</v>
          </cell>
          <cell r="I1924">
            <v>0</v>
          </cell>
          <cell r="J1924">
            <v>0</v>
          </cell>
          <cell r="K1924">
            <v>0</v>
          </cell>
          <cell r="L1924">
            <v>0</v>
          </cell>
          <cell r="M1924">
            <v>0</v>
          </cell>
          <cell r="N1924">
            <v>0</v>
          </cell>
          <cell r="O1924">
            <v>0</v>
          </cell>
        </row>
        <row r="1925">
          <cell r="D1925" t="str">
            <v>10800221106089</v>
          </cell>
          <cell r="E1925" t="str">
            <v>国际金融</v>
          </cell>
          <cell r="F1925" t="str">
            <v>孔小伟</v>
          </cell>
          <cell r="G1925" t="str">
            <v>2007021</v>
          </cell>
          <cell r="H1925">
            <v>0</v>
          </cell>
          <cell r="I1925">
            <v>0</v>
          </cell>
          <cell r="J1925">
            <v>0</v>
          </cell>
          <cell r="K1925">
            <v>0</v>
          </cell>
          <cell r="L1925">
            <v>0</v>
          </cell>
          <cell r="M1925">
            <v>0</v>
          </cell>
          <cell r="N1925">
            <v>0</v>
          </cell>
          <cell r="O1925">
            <v>0</v>
          </cell>
        </row>
        <row r="1926">
          <cell r="D1926" t="str">
            <v>10800221106090</v>
          </cell>
          <cell r="E1926" t="str">
            <v>电子商务运营</v>
          </cell>
          <cell r="F1926" t="str">
            <v>张林云</v>
          </cell>
          <cell r="G1926" t="str">
            <v>2008021</v>
          </cell>
          <cell r="H1926">
            <v>0</v>
          </cell>
          <cell r="I1926">
            <v>0</v>
          </cell>
          <cell r="J1926">
            <v>0</v>
          </cell>
          <cell r="K1926">
            <v>0</v>
          </cell>
          <cell r="L1926">
            <v>0</v>
          </cell>
          <cell r="M1926">
            <v>0</v>
          </cell>
          <cell r="N1926">
            <v>0</v>
          </cell>
          <cell r="O1926">
            <v>0</v>
          </cell>
        </row>
        <row r="1927">
          <cell r="D1927" t="str">
            <v>10800221106091</v>
          </cell>
          <cell r="E1927" t="str">
            <v>成本会计</v>
          </cell>
          <cell r="F1927" t="str">
            <v>郑静</v>
          </cell>
          <cell r="G1927" t="str">
            <v>2006028</v>
          </cell>
          <cell r="H1927">
            <v>0</v>
          </cell>
          <cell r="I1927">
            <v>0</v>
          </cell>
          <cell r="J1927">
            <v>0</v>
          </cell>
          <cell r="K1927">
            <v>0</v>
          </cell>
          <cell r="L1927">
            <v>0</v>
          </cell>
          <cell r="M1927">
            <v>0</v>
          </cell>
          <cell r="N1927">
            <v>0</v>
          </cell>
          <cell r="O1927">
            <v>0</v>
          </cell>
        </row>
        <row r="1928">
          <cell r="D1928" t="str">
            <v>10800221106092</v>
          </cell>
          <cell r="E1928" t="str">
            <v>班级管理</v>
          </cell>
          <cell r="F1928" t="str">
            <v>张锐</v>
          </cell>
          <cell r="G1928" t="str">
            <v>2010006</v>
          </cell>
          <cell r="H1928">
            <v>0</v>
          </cell>
          <cell r="I1928">
            <v>0</v>
          </cell>
          <cell r="J1928">
            <v>0</v>
          </cell>
          <cell r="K1928">
            <v>0</v>
          </cell>
          <cell r="L1928">
            <v>0</v>
          </cell>
          <cell r="M1928">
            <v>0</v>
          </cell>
          <cell r="N1928">
            <v>0</v>
          </cell>
          <cell r="O1928">
            <v>0</v>
          </cell>
        </row>
        <row r="1929">
          <cell r="D1929" t="str">
            <v>10800221106093</v>
          </cell>
          <cell r="E1929" t="str">
            <v>操作系统</v>
          </cell>
          <cell r="F1929" t="str">
            <v>谭伟</v>
          </cell>
          <cell r="G1929" t="str">
            <v>2002052</v>
          </cell>
          <cell r="H1929">
            <v>0</v>
          </cell>
          <cell r="I1929">
            <v>0</v>
          </cell>
          <cell r="J1929">
            <v>0</v>
          </cell>
          <cell r="K1929">
            <v>0</v>
          </cell>
          <cell r="L1929">
            <v>0</v>
          </cell>
          <cell r="M1929">
            <v>0</v>
          </cell>
          <cell r="N1929">
            <v>0</v>
          </cell>
          <cell r="O1929">
            <v>0</v>
          </cell>
        </row>
        <row r="1930">
          <cell r="D1930" t="str">
            <v>10800221106094</v>
          </cell>
          <cell r="E1930" t="str">
            <v>大数据</v>
          </cell>
          <cell r="F1930" t="str">
            <v>万宇晴</v>
          </cell>
          <cell r="G1930" t="str">
            <v>2019049</v>
          </cell>
          <cell r="H1930">
            <v>0</v>
          </cell>
          <cell r="I1930">
            <v>0</v>
          </cell>
          <cell r="J1930">
            <v>0</v>
          </cell>
          <cell r="K1930">
            <v>0</v>
          </cell>
          <cell r="L1930">
            <v>0</v>
          </cell>
          <cell r="M1930">
            <v>0</v>
          </cell>
          <cell r="N1930">
            <v>0</v>
          </cell>
          <cell r="O1930">
            <v>0</v>
          </cell>
        </row>
        <row r="1931">
          <cell r="D1931" t="str">
            <v>10800221106095</v>
          </cell>
          <cell r="E1931" t="str">
            <v>离散数学</v>
          </cell>
          <cell r="F1931" t="str">
            <v>潘晓衡</v>
          </cell>
          <cell r="G1931" t="str">
            <v>2013022</v>
          </cell>
          <cell r="H1931">
            <v>0</v>
          </cell>
          <cell r="I1931">
            <v>0</v>
          </cell>
          <cell r="J1931">
            <v>0</v>
          </cell>
          <cell r="K1931">
            <v>0</v>
          </cell>
          <cell r="L1931">
            <v>0</v>
          </cell>
          <cell r="M1931">
            <v>0</v>
          </cell>
          <cell r="N1931">
            <v>0</v>
          </cell>
          <cell r="O1931">
            <v>0</v>
          </cell>
        </row>
        <row r="1932">
          <cell r="D1932" t="str">
            <v>10800221106096</v>
          </cell>
          <cell r="E1932" t="str">
            <v>民法学I</v>
          </cell>
          <cell r="F1932" t="str">
            <v>安之楠</v>
          </cell>
          <cell r="G1932" t="str">
            <v>2018061</v>
          </cell>
          <cell r="H1932">
            <v>0</v>
          </cell>
          <cell r="I1932">
            <v>0</v>
          </cell>
          <cell r="J1932">
            <v>0</v>
          </cell>
          <cell r="K1932">
            <v>0</v>
          </cell>
          <cell r="L1932">
            <v>0</v>
          </cell>
          <cell r="M1932">
            <v>0</v>
          </cell>
          <cell r="N1932">
            <v>0</v>
          </cell>
          <cell r="O1932">
            <v>0</v>
          </cell>
        </row>
        <row r="1933">
          <cell r="D1933" t="str">
            <v>10800221106097</v>
          </cell>
          <cell r="E1933" t="str">
            <v>马克思主义基本原理概论</v>
          </cell>
          <cell r="F1933" t="str">
            <v>郭奕鹏</v>
          </cell>
          <cell r="G1933" t="str">
            <v>2013025</v>
          </cell>
          <cell r="H1933">
            <v>0</v>
          </cell>
          <cell r="I1933">
            <v>0</v>
          </cell>
          <cell r="J1933">
            <v>0</v>
          </cell>
          <cell r="K1933">
            <v>0</v>
          </cell>
          <cell r="L1933">
            <v>0</v>
          </cell>
          <cell r="M1933">
            <v>0</v>
          </cell>
          <cell r="N1933">
            <v>0</v>
          </cell>
          <cell r="O1933">
            <v>0</v>
          </cell>
        </row>
        <row r="1934">
          <cell r="D1934" t="str">
            <v>10800221106098</v>
          </cell>
          <cell r="E1934" t="str">
            <v>英语读写译</v>
          </cell>
          <cell r="F1934" t="str">
            <v>刘瑾</v>
          </cell>
          <cell r="G1934" t="str">
            <v>2005024</v>
          </cell>
          <cell r="H1934">
            <v>0</v>
          </cell>
          <cell r="I1934">
            <v>0</v>
          </cell>
          <cell r="J1934">
            <v>0</v>
          </cell>
          <cell r="K1934">
            <v>0</v>
          </cell>
          <cell r="L1934">
            <v>0</v>
          </cell>
          <cell r="M1934">
            <v>0</v>
          </cell>
          <cell r="N1934">
            <v>0</v>
          </cell>
          <cell r="O1934">
            <v>0</v>
          </cell>
        </row>
        <row r="1935">
          <cell r="D1935" t="str">
            <v>10800221106099</v>
          </cell>
          <cell r="E1935" t="str">
            <v>复变函数与积分变换</v>
          </cell>
          <cell r="F1935" t="str">
            <v>林志明</v>
          </cell>
          <cell r="G1935" t="str">
            <v>2018085</v>
          </cell>
          <cell r="H1935">
            <v>0</v>
          </cell>
          <cell r="I1935">
            <v>0</v>
          </cell>
          <cell r="J1935">
            <v>0</v>
          </cell>
          <cell r="K1935">
            <v>0</v>
          </cell>
          <cell r="L1935">
            <v>0</v>
          </cell>
          <cell r="M1935">
            <v>0</v>
          </cell>
          <cell r="N1935">
            <v>0</v>
          </cell>
          <cell r="O1935">
            <v>0</v>
          </cell>
        </row>
        <row r="1936">
          <cell r="D1936" t="str">
            <v>10800221106100</v>
          </cell>
          <cell r="E1936" t="str">
            <v>电工与电子技术</v>
          </cell>
          <cell r="F1936" t="str">
            <v>刘婵梓</v>
          </cell>
          <cell r="G1936" t="str">
            <v>2017030</v>
          </cell>
          <cell r="H1936">
            <v>0</v>
          </cell>
          <cell r="I1936">
            <v>0</v>
          </cell>
          <cell r="J1936">
            <v>0</v>
          </cell>
          <cell r="K1936">
            <v>0</v>
          </cell>
          <cell r="L1936">
            <v>0</v>
          </cell>
          <cell r="M1936">
            <v>0</v>
          </cell>
          <cell r="N1936">
            <v>0</v>
          </cell>
          <cell r="O1936">
            <v>0</v>
          </cell>
        </row>
        <row r="1937">
          <cell r="D1937" t="str">
            <v>10800221106101</v>
          </cell>
          <cell r="E1937" t="str">
            <v>岭南文化资源与创意实践</v>
          </cell>
          <cell r="F1937" t="str">
            <v>许燕转</v>
          </cell>
          <cell r="G1937" t="str">
            <v>2011015</v>
          </cell>
          <cell r="H1937">
            <v>0</v>
          </cell>
          <cell r="I1937">
            <v>0</v>
          </cell>
          <cell r="J1937">
            <v>0</v>
          </cell>
          <cell r="K1937">
            <v>0</v>
          </cell>
          <cell r="L1937">
            <v>0</v>
          </cell>
          <cell r="M1937">
            <v>0</v>
          </cell>
          <cell r="N1937">
            <v>0</v>
          </cell>
          <cell r="O1937">
            <v>0</v>
          </cell>
        </row>
        <row r="1938">
          <cell r="D1938" t="str">
            <v>10800221106102</v>
          </cell>
          <cell r="E1938" t="str">
            <v>机械制图</v>
          </cell>
          <cell r="F1938" t="str">
            <v>郭建文</v>
          </cell>
          <cell r="G1938" t="str">
            <v>2011012</v>
          </cell>
          <cell r="H1938">
            <v>0</v>
          </cell>
          <cell r="I1938">
            <v>0</v>
          </cell>
          <cell r="J1938">
            <v>0</v>
          </cell>
          <cell r="K1938">
            <v>0</v>
          </cell>
          <cell r="L1938">
            <v>0</v>
          </cell>
          <cell r="M1938">
            <v>0</v>
          </cell>
          <cell r="N1938">
            <v>0</v>
          </cell>
          <cell r="O1938">
            <v>0</v>
          </cell>
        </row>
        <row r="1939">
          <cell r="D1939" t="str">
            <v>10800221106103</v>
          </cell>
          <cell r="E1939" t="str">
            <v>水污染控制工程</v>
          </cell>
          <cell r="F1939" t="str">
            <v>张云飞</v>
          </cell>
          <cell r="G1939" t="str">
            <v>2017073</v>
          </cell>
          <cell r="H1939">
            <v>0</v>
          </cell>
          <cell r="I1939">
            <v>0</v>
          </cell>
          <cell r="J1939">
            <v>0</v>
          </cell>
          <cell r="K1939">
            <v>0</v>
          </cell>
          <cell r="L1939">
            <v>0</v>
          </cell>
          <cell r="M1939">
            <v>0</v>
          </cell>
          <cell r="N1939">
            <v>0</v>
          </cell>
          <cell r="O1939">
            <v>0</v>
          </cell>
        </row>
        <row r="1940">
          <cell r="D1940" t="str">
            <v>10800221106104</v>
          </cell>
          <cell r="E1940" t="str">
            <v>环境工程原理</v>
          </cell>
          <cell r="F1940" t="str">
            <v>臧云浩</v>
          </cell>
          <cell r="G1940" t="str">
            <v>2017156</v>
          </cell>
          <cell r="H1940">
            <v>0</v>
          </cell>
          <cell r="I1940">
            <v>0</v>
          </cell>
          <cell r="J1940">
            <v>0</v>
          </cell>
          <cell r="K1940">
            <v>0</v>
          </cell>
          <cell r="L1940">
            <v>0</v>
          </cell>
          <cell r="M1940">
            <v>0</v>
          </cell>
          <cell r="N1940">
            <v>0</v>
          </cell>
          <cell r="O1940">
            <v>0</v>
          </cell>
        </row>
        <row r="1941">
          <cell r="D1941" t="str">
            <v>10800221106105</v>
          </cell>
          <cell r="E1941" t="str">
            <v>DSP系统设计</v>
          </cell>
          <cell r="F1941" t="str">
            <v>郭芳</v>
          </cell>
          <cell r="G1941" t="str">
            <v>2019091</v>
          </cell>
          <cell r="H1941">
            <v>0</v>
          </cell>
          <cell r="I1941">
            <v>0</v>
          </cell>
          <cell r="J1941">
            <v>0</v>
          </cell>
          <cell r="K1941">
            <v>0</v>
          </cell>
          <cell r="L1941">
            <v>0</v>
          </cell>
          <cell r="M1941">
            <v>0</v>
          </cell>
          <cell r="N1941">
            <v>0</v>
          </cell>
          <cell r="O1941">
            <v>0</v>
          </cell>
        </row>
        <row r="1942">
          <cell r="D1942" t="str">
            <v>10800221106106</v>
          </cell>
          <cell r="E1942" t="str">
            <v>工程流体力学</v>
          </cell>
          <cell r="F1942" t="str">
            <v>彭可文</v>
          </cell>
          <cell r="G1942" t="str">
            <v>2018088</v>
          </cell>
          <cell r="H1942">
            <v>0</v>
          </cell>
          <cell r="I1942">
            <v>0</v>
          </cell>
          <cell r="J1942">
            <v>0</v>
          </cell>
          <cell r="K1942">
            <v>0</v>
          </cell>
          <cell r="L1942">
            <v>0</v>
          </cell>
          <cell r="M1942">
            <v>0</v>
          </cell>
          <cell r="N1942">
            <v>0</v>
          </cell>
          <cell r="O1942">
            <v>0</v>
          </cell>
        </row>
        <row r="1943">
          <cell r="D1943" t="str">
            <v>10800221106107</v>
          </cell>
          <cell r="E1943" t="str">
            <v>运动控制系统</v>
          </cell>
          <cell r="F1943" t="str">
            <v>唐校</v>
          </cell>
          <cell r="G1943" t="str">
            <v>2014015</v>
          </cell>
          <cell r="H1943">
            <v>0</v>
          </cell>
          <cell r="I1943">
            <v>0</v>
          </cell>
          <cell r="J1943">
            <v>0</v>
          </cell>
          <cell r="K1943">
            <v>0</v>
          </cell>
          <cell r="L1943">
            <v>0</v>
          </cell>
          <cell r="M1943">
            <v>0</v>
          </cell>
          <cell r="N1943">
            <v>0</v>
          </cell>
          <cell r="O1943">
            <v>0</v>
          </cell>
        </row>
        <row r="1944">
          <cell r="D1944" t="str">
            <v>10800221106108</v>
          </cell>
          <cell r="E1944" t="str">
            <v>计算机控制系统</v>
          </cell>
          <cell r="F1944" t="str">
            <v>沈博</v>
          </cell>
          <cell r="G1944" t="str">
            <v>2019067</v>
          </cell>
          <cell r="H1944">
            <v>0</v>
          </cell>
          <cell r="I1944">
            <v>0</v>
          </cell>
          <cell r="J1944">
            <v>0</v>
          </cell>
          <cell r="K1944">
            <v>0</v>
          </cell>
          <cell r="L1944">
            <v>0</v>
          </cell>
          <cell r="M1944">
            <v>0</v>
          </cell>
          <cell r="N1944">
            <v>0</v>
          </cell>
          <cell r="O1944">
            <v>0</v>
          </cell>
        </row>
        <row r="1945">
          <cell r="D1945" t="str">
            <v>10800221106109</v>
          </cell>
          <cell r="E1945" t="str">
            <v>企业级开发框架实践</v>
          </cell>
          <cell r="F1945" t="str">
            <v>黎志雄</v>
          </cell>
          <cell r="G1945" t="str">
            <v>2003066</v>
          </cell>
          <cell r="H1945">
            <v>0</v>
          </cell>
          <cell r="I1945">
            <v>0</v>
          </cell>
          <cell r="J1945">
            <v>0</v>
          </cell>
          <cell r="K1945">
            <v>0</v>
          </cell>
          <cell r="L1945">
            <v>0</v>
          </cell>
          <cell r="M1945">
            <v>0</v>
          </cell>
          <cell r="N1945">
            <v>0</v>
          </cell>
          <cell r="O1945">
            <v>0</v>
          </cell>
        </row>
        <row r="1946">
          <cell r="D1946" t="str">
            <v>10800221106110</v>
          </cell>
          <cell r="E1946" t="str">
            <v>网络规划</v>
          </cell>
          <cell r="F1946" t="str">
            <v>陈杨杨</v>
          </cell>
          <cell r="G1946" t="str">
            <v>2007050</v>
          </cell>
          <cell r="H1946">
            <v>0</v>
          </cell>
          <cell r="I1946">
            <v>0</v>
          </cell>
          <cell r="J1946">
            <v>0</v>
          </cell>
          <cell r="K1946">
            <v>0</v>
          </cell>
          <cell r="L1946">
            <v>0</v>
          </cell>
          <cell r="M1946">
            <v>0</v>
          </cell>
          <cell r="N1946">
            <v>0</v>
          </cell>
          <cell r="O1946">
            <v>0</v>
          </cell>
        </row>
        <row r="1947">
          <cell r="D1947" t="str">
            <v>10800221106111</v>
          </cell>
          <cell r="E1947" t="str">
            <v>高分子材料</v>
          </cell>
          <cell r="F1947" t="str">
            <v>李坤泉</v>
          </cell>
          <cell r="G1947" t="str">
            <v>2019080</v>
          </cell>
          <cell r="H1947">
            <v>0</v>
          </cell>
          <cell r="I1947">
            <v>0</v>
          </cell>
          <cell r="J1947">
            <v>0</v>
          </cell>
          <cell r="K1947">
            <v>0</v>
          </cell>
          <cell r="L1947">
            <v>0</v>
          </cell>
          <cell r="M1947">
            <v>0</v>
          </cell>
          <cell r="N1947">
            <v>0</v>
          </cell>
          <cell r="O1947">
            <v>0</v>
          </cell>
        </row>
        <row r="1948">
          <cell r="D1948" t="str">
            <v>10800221106112</v>
          </cell>
          <cell r="E1948" t="str">
            <v>绿色能源与化学技术创新创业</v>
          </cell>
          <cell r="F1948" t="str">
            <v>李超</v>
          </cell>
          <cell r="G1948" t="str">
            <v>2018069</v>
          </cell>
          <cell r="H1948">
            <v>0</v>
          </cell>
          <cell r="I1948">
            <v>0</v>
          </cell>
          <cell r="J1948">
            <v>0</v>
          </cell>
          <cell r="K1948">
            <v>0</v>
          </cell>
          <cell r="L1948">
            <v>0</v>
          </cell>
          <cell r="M1948">
            <v>0</v>
          </cell>
          <cell r="N1948">
            <v>0</v>
          </cell>
          <cell r="O1948">
            <v>0</v>
          </cell>
        </row>
        <row r="1949">
          <cell r="D1949" t="str">
            <v>10800221106113</v>
          </cell>
          <cell r="E1949" t="str">
            <v>化工制图</v>
          </cell>
          <cell r="F1949" t="str">
            <v>胡冰</v>
          </cell>
          <cell r="G1949" t="str">
            <v>2016003</v>
          </cell>
          <cell r="H1949">
            <v>0</v>
          </cell>
          <cell r="I1949">
            <v>0</v>
          </cell>
          <cell r="J1949">
            <v>0</v>
          </cell>
          <cell r="K1949">
            <v>0</v>
          </cell>
          <cell r="L1949">
            <v>0</v>
          </cell>
          <cell r="M1949">
            <v>0</v>
          </cell>
          <cell r="N1949">
            <v>0</v>
          </cell>
          <cell r="O1949">
            <v>0</v>
          </cell>
        </row>
        <row r="1950">
          <cell r="D1950" t="str">
            <v>10800221106114</v>
          </cell>
          <cell r="E1950" t="str">
            <v>应用电化学</v>
          </cell>
          <cell r="F1950" t="str">
            <v>苗荣荣</v>
          </cell>
          <cell r="G1950" t="str">
            <v>2016057</v>
          </cell>
          <cell r="H1950">
            <v>0</v>
          </cell>
          <cell r="I1950">
            <v>0</v>
          </cell>
          <cell r="J1950">
            <v>0</v>
          </cell>
          <cell r="K1950">
            <v>0</v>
          </cell>
          <cell r="L1950">
            <v>0</v>
          </cell>
          <cell r="M1950">
            <v>0</v>
          </cell>
          <cell r="N1950">
            <v>0</v>
          </cell>
          <cell r="O1950">
            <v>0</v>
          </cell>
        </row>
        <row r="1951">
          <cell r="D1951" t="str">
            <v>10800221106115</v>
          </cell>
          <cell r="E1951" t="str">
            <v>流行配饰研究</v>
          </cell>
          <cell r="F1951" t="str">
            <v>王铁球</v>
          </cell>
          <cell r="G1951" t="str">
            <v>2003097</v>
          </cell>
          <cell r="H1951">
            <v>0</v>
          </cell>
          <cell r="I1951">
            <v>0</v>
          </cell>
          <cell r="J1951">
            <v>0</v>
          </cell>
          <cell r="K1951">
            <v>0</v>
          </cell>
          <cell r="L1951">
            <v>0</v>
          </cell>
          <cell r="M1951">
            <v>0</v>
          </cell>
          <cell r="N1951">
            <v>0</v>
          </cell>
          <cell r="O1951">
            <v>0</v>
          </cell>
        </row>
        <row r="1952">
          <cell r="D1952" t="str">
            <v>10800221106116</v>
          </cell>
          <cell r="E1952" t="str">
            <v>机械制造技术基础</v>
          </cell>
          <cell r="F1952" t="str">
            <v>张玉勋</v>
          </cell>
          <cell r="G1952" t="str">
            <v>2018014</v>
          </cell>
          <cell r="H1952">
            <v>0</v>
          </cell>
          <cell r="I1952">
            <v>0</v>
          </cell>
          <cell r="J1952">
            <v>0</v>
          </cell>
          <cell r="K1952">
            <v>0</v>
          </cell>
          <cell r="L1952">
            <v>0</v>
          </cell>
          <cell r="M1952">
            <v>0</v>
          </cell>
          <cell r="N1952">
            <v>0</v>
          </cell>
          <cell r="O1952">
            <v>0</v>
          </cell>
        </row>
        <row r="1953">
          <cell r="D1953" t="str">
            <v>10800221106117</v>
          </cell>
          <cell r="E1953" t="str">
            <v>工程造价软件及应用</v>
          </cell>
          <cell r="F1953" t="str">
            <v>吴晓伟</v>
          </cell>
          <cell r="G1953" t="str">
            <v>2017044</v>
          </cell>
          <cell r="H1953">
            <v>0</v>
          </cell>
          <cell r="I1953">
            <v>0</v>
          </cell>
          <cell r="J1953">
            <v>0</v>
          </cell>
          <cell r="K1953">
            <v>0</v>
          </cell>
          <cell r="L1953">
            <v>0</v>
          </cell>
          <cell r="M1953">
            <v>0</v>
          </cell>
          <cell r="N1953">
            <v>0</v>
          </cell>
          <cell r="O1953">
            <v>0</v>
          </cell>
        </row>
        <row r="1954">
          <cell r="D1954" t="str">
            <v>10800221106118</v>
          </cell>
          <cell r="E1954" t="str">
            <v>先进材料与制程技术</v>
          </cell>
          <cell r="F1954" t="str">
            <v>陈尚彦</v>
          </cell>
          <cell r="G1954" t="str">
            <v>2018022</v>
          </cell>
          <cell r="H1954">
            <v>0</v>
          </cell>
          <cell r="I1954">
            <v>0</v>
          </cell>
          <cell r="J1954">
            <v>0</v>
          </cell>
          <cell r="K1954">
            <v>0</v>
          </cell>
          <cell r="L1954">
            <v>0</v>
          </cell>
          <cell r="M1954">
            <v>0</v>
          </cell>
          <cell r="N1954">
            <v>0</v>
          </cell>
          <cell r="O1954">
            <v>0</v>
          </cell>
        </row>
        <row r="1955">
          <cell r="D1955" t="str">
            <v>10800221106120</v>
          </cell>
          <cell r="E1955" t="str">
            <v>发光与显示</v>
          </cell>
          <cell r="F1955" t="str">
            <v>谭桂平</v>
          </cell>
          <cell r="G1955" t="str">
            <v>2012041</v>
          </cell>
          <cell r="H1955">
            <v>0</v>
          </cell>
          <cell r="I1955">
            <v>0</v>
          </cell>
          <cell r="J1955">
            <v>0</v>
          </cell>
          <cell r="K1955">
            <v>0</v>
          </cell>
          <cell r="L1955">
            <v>0</v>
          </cell>
          <cell r="M1955">
            <v>0</v>
          </cell>
          <cell r="N1955">
            <v>0</v>
          </cell>
          <cell r="O1955">
            <v>0</v>
          </cell>
        </row>
        <row r="1956">
          <cell r="D1956" t="str">
            <v>10800221106121</v>
          </cell>
          <cell r="E1956" t="str">
            <v>创意写作</v>
          </cell>
          <cell r="F1956" t="str">
            <v>王勇</v>
          </cell>
          <cell r="G1956" t="str">
            <v>2017049</v>
          </cell>
          <cell r="H1956">
            <v>0</v>
          </cell>
          <cell r="I1956">
            <v>0</v>
          </cell>
          <cell r="J1956">
            <v>0</v>
          </cell>
          <cell r="K1956">
            <v>0</v>
          </cell>
          <cell r="L1956">
            <v>0</v>
          </cell>
          <cell r="M1956">
            <v>0</v>
          </cell>
          <cell r="N1956">
            <v>0</v>
          </cell>
          <cell r="O1956">
            <v>0</v>
          </cell>
        </row>
        <row r="1957">
          <cell r="D1957" t="str">
            <v>10800221106122</v>
          </cell>
          <cell r="E1957" t="str">
            <v>网球运动</v>
          </cell>
          <cell r="F1957" t="str">
            <v>苏敷志</v>
          </cell>
          <cell r="G1957" t="str">
            <v>2006072</v>
          </cell>
          <cell r="H1957">
            <v>0</v>
          </cell>
          <cell r="I1957">
            <v>0</v>
          </cell>
          <cell r="J1957">
            <v>0</v>
          </cell>
          <cell r="K1957">
            <v>0</v>
          </cell>
          <cell r="L1957">
            <v>0</v>
          </cell>
          <cell r="M1957">
            <v>0</v>
          </cell>
          <cell r="N1957">
            <v>0</v>
          </cell>
          <cell r="O1957">
            <v>0</v>
          </cell>
        </row>
        <row r="1958">
          <cell r="D1958" t="str">
            <v>10800221106123</v>
          </cell>
          <cell r="E1958" t="str">
            <v>口语表达艺术</v>
          </cell>
          <cell r="F1958" t="str">
            <v>孟颖</v>
          </cell>
          <cell r="G1958" t="str">
            <v>2004071</v>
          </cell>
          <cell r="H1958">
            <v>0</v>
          </cell>
          <cell r="I1958">
            <v>0</v>
          </cell>
          <cell r="J1958">
            <v>0</v>
          </cell>
          <cell r="K1958">
            <v>0</v>
          </cell>
          <cell r="L1958">
            <v>0</v>
          </cell>
          <cell r="M1958">
            <v>0</v>
          </cell>
          <cell r="N1958">
            <v>0</v>
          </cell>
          <cell r="O1958">
            <v>0</v>
          </cell>
        </row>
        <row r="1959">
          <cell r="D1959" t="str">
            <v>10800221106124</v>
          </cell>
          <cell r="E1959" t="str">
            <v>影视作品中的英美法律</v>
          </cell>
          <cell r="F1959" t="str">
            <v>张凯功</v>
          </cell>
          <cell r="G1959" t="str">
            <v>2003095</v>
          </cell>
          <cell r="H1959">
            <v>0</v>
          </cell>
          <cell r="I1959">
            <v>0</v>
          </cell>
          <cell r="J1959">
            <v>0</v>
          </cell>
          <cell r="K1959">
            <v>0</v>
          </cell>
          <cell r="L1959">
            <v>0</v>
          </cell>
          <cell r="M1959">
            <v>0</v>
          </cell>
          <cell r="N1959">
            <v>0</v>
          </cell>
          <cell r="O1959">
            <v>0</v>
          </cell>
        </row>
        <row r="1960">
          <cell r="D1960" t="str">
            <v>10800221106125</v>
          </cell>
          <cell r="E1960" t="str">
            <v>实验室安全与环境保护</v>
          </cell>
          <cell r="F1960" t="str">
            <v>罗群</v>
          </cell>
          <cell r="G1960" t="str">
            <v>2007047</v>
          </cell>
          <cell r="H1960">
            <v>0</v>
          </cell>
          <cell r="I1960">
            <v>0</v>
          </cell>
          <cell r="J1960">
            <v>0</v>
          </cell>
          <cell r="K1960">
            <v>0</v>
          </cell>
          <cell r="L1960">
            <v>0</v>
          </cell>
          <cell r="M1960">
            <v>0</v>
          </cell>
          <cell r="N1960">
            <v>0</v>
          </cell>
          <cell r="O1960">
            <v>0</v>
          </cell>
        </row>
        <row r="1961">
          <cell r="D1961" t="str">
            <v>10800221106126</v>
          </cell>
          <cell r="E1961" t="str">
            <v>交际法语</v>
          </cell>
          <cell r="F1961" t="str">
            <v>唐亚梅</v>
          </cell>
          <cell r="G1961" t="str">
            <v>20200058</v>
          </cell>
          <cell r="H1961">
            <v>0</v>
          </cell>
          <cell r="I1961">
            <v>0</v>
          </cell>
          <cell r="J1961">
            <v>0</v>
          </cell>
          <cell r="K1961">
            <v>0</v>
          </cell>
          <cell r="L1961">
            <v>0</v>
          </cell>
          <cell r="M1961">
            <v>0</v>
          </cell>
          <cell r="N1961">
            <v>0</v>
          </cell>
          <cell r="O1961">
            <v>0</v>
          </cell>
        </row>
        <row r="1962">
          <cell r="D1962" t="str">
            <v>10800221106127</v>
          </cell>
          <cell r="E1962" t="str">
            <v>信仰的力量</v>
          </cell>
          <cell r="F1962" t="str">
            <v>苏亚玲</v>
          </cell>
          <cell r="G1962" t="str">
            <v>1993025</v>
          </cell>
          <cell r="H1962">
            <v>0</v>
          </cell>
          <cell r="I1962">
            <v>0</v>
          </cell>
          <cell r="J1962">
            <v>0</v>
          </cell>
          <cell r="K1962">
            <v>0</v>
          </cell>
          <cell r="L1962">
            <v>0</v>
          </cell>
          <cell r="M1962">
            <v>0</v>
          </cell>
          <cell r="N1962">
            <v>0</v>
          </cell>
          <cell r="O1962">
            <v>0</v>
          </cell>
        </row>
        <row r="1963">
          <cell r="D1963" t="str">
            <v>10800221106128</v>
          </cell>
          <cell r="E1963" t="str">
            <v>公正，什么是正确的事？</v>
          </cell>
          <cell r="F1963" t="str">
            <v>陈丽平</v>
          </cell>
          <cell r="G1963" t="str">
            <v>2019076</v>
          </cell>
          <cell r="H1963">
            <v>0</v>
          </cell>
          <cell r="I1963">
            <v>0</v>
          </cell>
          <cell r="J1963">
            <v>0</v>
          </cell>
          <cell r="K1963">
            <v>0</v>
          </cell>
          <cell r="L1963">
            <v>0</v>
          </cell>
          <cell r="M1963">
            <v>0</v>
          </cell>
          <cell r="N1963">
            <v>0</v>
          </cell>
          <cell r="O1963">
            <v>0</v>
          </cell>
        </row>
        <row r="1964">
          <cell r="D1964" t="str">
            <v>10800221106129</v>
          </cell>
          <cell r="E1964" t="str">
            <v>古代书院制的传承与创新</v>
          </cell>
          <cell r="F1964" t="str">
            <v>黄宁</v>
          </cell>
          <cell r="G1964" t="str">
            <v>2020088</v>
          </cell>
          <cell r="H1964">
            <v>0</v>
          </cell>
          <cell r="I1964">
            <v>0</v>
          </cell>
          <cell r="J1964">
            <v>0</v>
          </cell>
          <cell r="K1964">
            <v>0</v>
          </cell>
          <cell r="L1964">
            <v>0</v>
          </cell>
          <cell r="M1964">
            <v>0</v>
          </cell>
          <cell r="N1964">
            <v>0</v>
          </cell>
          <cell r="O1964">
            <v>0</v>
          </cell>
        </row>
        <row r="1965">
          <cell r="D1965" t="str">
            <v>10800221106130</v>
          </cell>
          <cell r="E1965" t="str">
            <v>家门口心理服务——沙盘游戏课程</v>
          </cell>
          <cell r="F1965" t="str">
            <v>杨瀚博</v>
          </cell>
          <cell r="G1965" t="str">
            <v>2020072</v>
          </cell>
          <cell r="H1965">
            <v>0</v>
          </cell>
          <cell r="I1965">
            <v>0</v>
          </cell>
          <cell r="J1965">
            <v>0</v>
          </cell>
          <cell r="K1965">
            <v>0</v>
          </cell>
          <cell r="L1965">
            <v>0</v>
          </cell>
          <cell r="M1965">
            <v>0</v>
          </cell>
          <cell r="N1965">
            <v>0</v>
          </cell>
          <cell r="O1965">
            <v>0</v>
          </cell>
        </row>
        <row r="1966">
          <cell r="D1966" t="str">
            <v>10800221106131</v>
          </cell>
          <cell r="E1966" t="str">
            <v>社区志愿服务素质提升课程</v>
          </cell>
          <cell r="F1966" t="str">
            <v>柳卓君</v>
          </cell>
          <cell r="G1966" t="str">
            <v>2007022</v>
          </cell>
          <cell r="H1966">
            <v>0</v>
          </cell>
          <cell r="I1966">
            <v>0</v>
          </cell>
          <cell r="J1966">
            <v>0</v>
          </cell>
          <cell r="K1966">
            <v>0</v>
          </cell>
          <cell r="L1966">
            <v>0</v>
          </cell>
          <cell r="M1966">
            <v>0</v>
          </cell>
          <cell r="N1966">
            <v>0</v>
          </cell>
          <cell r="O1966">
            <v>0</v>
          </cell>
        </row>
        <row r="1967">
          <cell r="D1967" t="str">
            <v>10800221106132</v>
          </cell>
          <cell r="E1967" t="str">
            <v>性别文化与自我成长</v>
          </cell>
          <cell r="F1967" t="str">
            <v>梁志凯</v>
          </cell>
          <cell r="G1967" t="str">
            <v>2017148</v>
          </cell>
          <cell r="H1967">
            <v>0</v>
          </cell>
          <cell r="I1967">
            <v>0</v>
          </cell>
          <cell r="J1967">
            <v>0</v>
          </cell>
          <cell r="K1967">
            <v>0</v>
          </cell>
          <cell r="L1967">
            <v>0</v>
          </cell>
          <cell r="M1967">
            <v>0</v>
          </cell>
          <cell r="N1967">
            <v>0</v>
          </cell>
          <cell r="O1967">
            <v>0</v>
          </cell>
        </row>
        <row r="1968">
          <cell r="D1968" t="str">
            <v>10800221106133</v>
          </cell>
          <cell r="E1968" t="str">
            <v>知行学院——梨川社区学生校外实践教学实习</v>
          </cell>
          <cell r="F1968" t="str">
            <v>张世邦</v>
          </cell>
          <cell r="G1968" t="str">
            <v>2012966</v>
          </cell>
          <cell r="H1968">
            <v>0</v>
          </cell>
          <cell r="I1968">
            <v>0</v>
          </cell>
          <cell r="J1968">
            <v>0</v>
          </cell>
          <cell r="K1968">
            <v>0</v>
          </cell>
          <cell r="L1968">
            <v>0</v>
          </cell>
          <cell r="M1968">
            <v>0</v>
          </cell>
          <cell r="N1968">
            <v>0</v>
          </cell>
          <cell r="O1968">
            <v>0</v>
          </cell>
        </row>
        <row r="1969">
          <cell r="D1969" t="str">
            <v>10800221106134</v>
          </cell>
          <cell r="E1969" t="str">
            <v>大学生个人形象提升对社区风貌的积极影响</v>
          </cell>
          <cell r="F1969" t="str">
            <v>黄宁</v>
          </cell>
          <cell r="G1969" t="str">
            <v>2020088</v>
          </cell>
          <cell r="H1969">
            <v>0</v>
          </cell>
          <cell r="I1969">
            <v>0</v>
          </cell>
          <cell r="J1969">
            <v>0</v>
          </cell>
          <cell r="K1969">
            <v>0</v>
          </cell>
          <cell r="L1969">
            <v>0</v>
          </cell>
          <cell r="M1969">
            <v>0</v>
          </cell>
          <cell r="N1969">
            <v>0</v>
          </cell>
          <cell r="O1969">
            <v>0</v>
          </cell>
        </row>
        <row r="1970">
          <cell r="D1970" t="str">
            <v>10800221106135</v>
          </cell>
          <cell r="E1970" t="str">
            <v>职业生涯规划之职业认知</v>
          </cell>
          <cell r="F1970" t="str">
            <v>徐斌</v>
          </cell>
          <cell r="G1970" t="str">
            <v>2012976</v>
          </cell>
          <cell r="H1970">
            <v>0</v>
          </cell>
          <cell r="I1970">
            <v>0</v>
          </cell>
          <cell r="J1970">
            <v>0</v>
          </cell>
          <cell r="K1970">
            <v>0</v>
          </cell>
          <cell r="L1970">
            <v>0</v>
          </cell>
          <cell r="M1970">
            <v>0</v>
          </cell>
          <cell r="N1970">
            <v>0</v>
          </cell>
          <cell r="O1970">
            <v>0</v>
          </cell>
        </row>
        <row r="1971">
          <cell r="D1971" t="str">
            <v>10800221106136</v>
          </cell>
          <cell r="E1971" t="str">
            <v>莞香舞蹈编创知行课程</v>
          </cell>
          <cell r="F1971" t="str">
            <v>姚佩婵</v>
          </cell>
          <cell r="G1971" t="str">
            <v>2009039</v>
          </cell>
          <cell r="H1971">
            <v>0</v>
          </cell>
          <cell r="I1971">
            <v>0</v>
          </cell>
          <cell r="J1971">
            <v>0</v>
          </cell>
          <cell r="K1971">
            <v>0</v>
          </cell>
          <cell r="L1971">
            <v>0</v>
          </cell>
          <cell r="M1971">
            <v>0</v>
          </cell>
          <cell r="N1971">
            <v>0</v>
          </cell>
          <cell r="O1971">
            <v>0</v>
          </cell>
        </row>
        <row r="1972">
          <cell r="D1972" t="str">
            <v>10800221106137</v>
          </cell>
          <cell r="E1972" t="str">
            <v>莞香文化</v>
          </cell>
          <cell r="F1972" t="str">
            <v>诸小妮</v>
          </cell>
          <cell r="G1972" t="str">
            <v>2001025</v>
          </cell>
          <cell r="H1972">
            <v>0</v>
          </cell>
          <cell r="I1972">
            <v>0</v>
          </cell>
          <cell r="J1972">
            <v>0</v>
          </cell>
          <cell r="K1972">
            <v>0</v>
          </cell>
          <cell r="L1972">
            <v>0</v>
          </cell>
          <cell r="M1972">
            <v>0</v>
          </cell>
          <cell r="N1972">
            <v>0</v>
          </cell>
          <cell r="O1972">
            <v>0</v>
          </cell>
        </row>
        <row r="1973">
          <cell r="D1973" t="str">
            <v>10800221106138</v>
          </cell>
          <cell r="E1973" t="str">
            <v>高雅艺术进社区——艺术赏析与实践</v>
          </cell>
          <cell r="F1973" t="str">
            <v>谈娟</v>
          </cell>
          <cell r="G1973" t="str">
            <v>2006054</v>
          </cell>
          <cell r="H1973">
            <v>0</v>
          </cell>
          <cell r="I1973">
            <v>0</v>
          </cell>
          <cell r="J1973">
            <v>0</v>
          </cell>
          <cell r="K1973">
            <v>0</v>
          </cell>
          <cell r="L1973">
            <v>0</v>
          </cell>
          <cell r="M1973">
            <v>0</v>
          </cell>
          <cell r="N1973">
            <v>0</v>
          </cell>
          <cell r="O1973">
            <v>0</v>
          </cell>
        </row>
        <row r="1974">
          <cell r="D1974" t="str">
            <v>10800221106139</v>
          </cell>
          <cell r="E1974" t="str">
            <v>工程材料及成型技术</v>
          </cell>
          <cell r="F1974" t="str">
            <v>王维</v>
          </cell>
          <cell r="G1974" t="str">
            <v>2015014</v>
          </cell>
          <cell r="H1974">
            <v>0</v>
          </cell>
          <cell r="I1974">
            <v>0</v>
          </cell>
          <cell r="J1974">
            <v>0</v>
          </cell>
          <cell r="K1974">
            <v>0</v>
          </cell>
          <cell r="L1974">
            <v>0</v>
          </cell>
          <cell r="M1974">
            <v>0</v>
          </cell>
          <cell r="N1974">
            <v>0</v>
          </cell>
          <cell r="O1974">
            <v>0</v>
          </cell>
        </row>
        <row r="1975">
          <cell r="D1975" t="str">
            <v>10800221106140</v>
          </cell>
          <cell r="E1975" t="str">
            <v>3D打印技术及实践</v>
          </cell>
          <cell r="F1975" t="str">
            <v>宋菊青</v>
          </cell>
          <cell r="G1975" t="str">
            <v>2016052</v>
          </cell>
          <cell r="H1975">
            <v>0</v>
          </cell>
          <cell r="I1975">
            <v>0</v>
          </cell>
          <cell r="J1975">
            <v>0</v>
          </cell>
          <cell r="K1975">
            <v>0</v>
          </cell>
          <cell r="L1975">
            <v>0</v>
          </cell>
          <cell r="M1975">
            <v>0</v>
          </cell>
          <cell r="N1975">
            <v>0</v>
          </cell>
          <cell r="O1975">
            <v>0</v>
          </cell>
        </row>
        <row r="1976">
          <cell r="D1976" t="str">
            <v>10800221106141</v>
          </cell>
          <cell r="E1976" t="str">
            <v>机械设计基础</v>
          </cell>
          <cell r="F1976" t="str">
            <v>卢文娟</v>
          </cell>
          <cell r="G1976" t="str">
            <v>2019123</v>
          </cell>
          <cell r="H1976">
            <v>0</v>
          </cell>
          <cell r="I1976">
            <v>0</v>
          </cell>
          <cell r="J1976">
            <v>0</v>
          </cell>
          <cell r="K1976">
            <v>0</v>
          </cell>
          <cell r="L1976">
            <v>0</v>
          </cell>
          <cell r="M1976">
            <v>0</v>
          </cell>
          <cell r="N1976">
            <v>0</v>
          </cell>
          <cell r="O1976">
            <v>0</v>
          </cell>
        </row>
        <row r="1977">
          <cell r="D1977" t="str">
            <v>10800221106142</v>
          </cell>
          <cell r="E1977" t="str">
            <v>思想道德与法治</v>
          </cell>
          <cell r="F1977" t="str">
            <v>赵洁</v>
          </cell>
          <cell r="G1977" t="str">
            <v>2021049</v>
          </cell>
          <cell r="H1977">
            <v>0</v>
          </cell>
          <cell r="I1977">
            <v>0</v>
          </cell>
          <cell r="J1977">
            <v>0</v>
          </cell>
          <cell r="K1977">
            <v>0</v>
          </cell>
          <cell r="L1977">
            <v>0</v>
          </cell>
          <cell r="M1977">
            <v>0</v>
          </cell>
          <cell r="N1977">
            <v>0</v>
          </cell>
          <cell r="O1977">
            <v>0</v>
          </cell>
        </row>
        <row r="1978">
          <cell r="D1978" t="str">
            <v>10800221106143</v>
          </cell>
          <cell r="E1978" t="str">
            <v>模拟电子技术</v>
          </cell>
          <cell r="F1978" t="str">
            <v>赖颖昕</v>
          </cell>
          <cell r="G1978" t="str">
            <v>2008018</v>
          </cell>
          <cell r="H1978">
            <v>0</v>
          </cell>
          <cell r="I1978">
            <v>0</v>
          </cell>
          <cell r="J1978">
            <v>0</v>
          </cell>
          <cell r="K1978">
            <v>0</v>
          </cell>
          <cell r="L1978">
            <v>0</v>
          </cell>
          <cell r="M1978">
            <v>0</v>
          </cell>
          <cell r="N1978">
            <v>0</v>
          </cell>
          <cell r="O1978">
            <v>0</v>
          </cell>
        </row>
        <row r="1979">
          <cell r="D1979" t="str">
            <v>10800221106144</v>
          </cell>
          <cell r="E1979" t="str">
            <v>分析化学实验</v>
          </cell>
          <cell r="F1979" t="str">
            <v>陈灵晶</v>
          </cell>
          <cell r="G1979" t="str">
            <v>2017024</v>
          </cell>
          <cell r="H1979">
            <v>0</v>
          </cell>
          <cell r="I1979">
            <v>0</v>
          </cell>
          <cell r="J1979">
            <v>0</v>
          </cell>
          <cell r="K1979">
            <v>0</v>
          </cell>
          <cell r="L1979">
            <v>0</v>
          </cell>
          <cell r="M1979">
            <v>0</v>
          </cell>
          <cell r="N1979">
            <v>0</v>
          </cell>
          <cell r="O1979">
            <v>0</v>
          </cell>
        </row>
        <row r="1980">
          <cell r="D1980" t="str">
            <v>10800221106145</v>
          </cell>
          <cell r="E1980" t="str">
            <v>产业经济学</v>
          </cell>
          <cell r="F1980" t="str">
            <v>洪志远</v>
          </cell>
          <cell r="G1980" t="str">
            <v>2017013</v>
          </cell>
          <cell r="H1980">
            <v>0</v>
          </cell>
          <cell r="I1980">
            <v>0</v>
          </cell>
          <cell r="J1980">
            <v>0</v>
          </cell>
          <cell r="K1980">
            <v>0</v>
          </cell>
          <cell r="L1980">
            <v>0</v>
          </cell>
          <cell r="M1980">
            <v>0</v>
          </cell>
          <cell r="N1980">
            <v>0</v>
          </cell>
          <cell r="O1980">
            <v>0</v>
          </cell>
        </row>
        <row r="1981">
          <cell r="D1981" t="str">
            <v>10800221106146</v>
          </cell>
          <cell r="E1981" t="str">
            <v>液压与气动</v>
          </cell>
          <cell r="F1981" t="str">
            <v>汪超</v>
          </cell>
          <cell r="G1981" t="str">
            <v>2018119</v>
          </cell>
          <cell r="H1981">
            <v>0</v>
          </cell>
          <cell r="I1981">
            <v>0</v>
          </cell>
          <cell r="J1981">
            <v>0</v>
          </cell>
          <cell r="K1981">
            <v>0</v>
          </cell>
          <cell r="L1981">
            <v>0</v>
          </cell>
          <cell r="M1981">
            <v>0</v>
          </cell>
          <cell r="N1981">
            <v>0</v>
          </cell>
          <cell r="O1981">
            <v>0</v>
          </cell>
        </row>
        <row r="1982">
          <cell r="D1982" t="str">
            <v>10800221106147</v>
          </cell>
          <cell r="E1982" t="str">
            <v>节能原理与技术</v>
          </cell>
          <cell r="F1982" t="str">
            <v>何清</v>
          </cell>
          <cell r="G1982" t="str">
            <v>2016018</v>
          </cell>
          <cell r="H1982">
            <v>0</v>
          </cell>
          <cell r="I1982">
            <v>0</v>
          </cell>
          <cell r="J1982">
            <v>0</v>
          </cell>
          <cell r="K1982">
            <v>0</v>
          </cell>
          <cell r="L1982">
            <v>0</v>
          </cell>
          <cell r="M1982">
            <v>0</v>
          </cell>
          <cell r="N1982">
            <v>0</v>
          </cell>
          <cell r="O1982">
            <v>0</v>
          </cell>
        </row>
        <row r="1983">
          <cell r="D1983" t="str">
            <v>10800221106148</v>
          </cell>
          <cell r="E1983" t="str">
            <v>工程化学与土木工程材料</v>
          </cell>
          <cell r="F1983" t="str">
            <v>高品海</v>
          </cell>
          <cell r="G1983" t="str">
            <v>2019017</v>
          </cell>
          <cell r="H1983">
            <v>0</v>
          </cell>
          <cell r="I1983">
            <v>0</v>
          </cell>
          <cell r="J1983">
            <v>0</v>
          </cell>
          <cell r="K1983">
            <v>0</v>
          </cell>
          <cell r="L1983">
            <v>0</v>
          </cell>
          <cell r="M1983">
            <v>0</v>
          </cell>
          <cell r="N1983">
            <v>0</v>
          </cell>
          <cell r="O1983">
            <v>0</v>
          </cell>
        </row>
        <row r="1984">
          <cell r="D1984" t="str">
            <v>10800221106149</v>
          </cell>
          <cell r="E1984" t="str">
            <v>软件测试项目实践</v>
          </cell>
          <cell r="F1984" t="str">
            <v>张福勇</v>
          </cell>
          <cell r="G1984" t="str">
            <v>2012038</v>
          </cell>
          <cell r="H1984">
            <v>0</v>
          </cell>
          <cell r="I1984">
            <v>0</v>
          </cell>
          <cell r="J1984">
            <v>0</v>
          </cell>
          <cell r="K1984">
            <v>0</v>
          </cell>
          <cell r="L1984">
            <v>0</v>
          </cell>
          <cell r="M1984">
            <v>0</v>
          </cell>
          <cell r="N1984">
            <v>0</v>
          </cell>
          <cell r="O1984">
            <v>0</v>
          </cell>
        </row>
        <row r="1985">
          <cell r="D1985" t="str">
            <v>10800221106150</v>
          </cell>
          <cell r="E1985" t="str">
            <v>网络直播营销</v>
          </cell>
          <cell r="F1985" t="str">
            <v>杨金山</v>
          </cell>
          <cell r="G1985" t="str">
            <v>2007025</v>
          </cell>
          <cell r="H1985">
            <v>0</v>
          </cell>
          <cell r="I1985">
            <v>0</v>
          </cell>
          <cell r="J1985">
            <v>0</v>
          </cell>
          <cell r="K1985">
            <v>0</v>
          </cell>
          <cell r="L1985">
            <v>0</v>
          </cell>
          <cell r="M1985">
            <v>0</v>
          </cell>
          <cell r="N1985">
            <v>0</v>
          </cell>
          <cell r="O1985">
            <v>0</v>
          </cell>
        </row>
        <row r="1986">
          <cell r="D1986" t="str">
            <v>10800221106151</v>
          </cell>
          <cell r="E1986" t="str">
            <v>化工仪表及自动化</v>
          </cell>
          <cell r="F1986" t="str">
            <v>黄卫清</v>
          </cell>
          <cell r="G1986" t="str">
            <v>2011008</v>
          </cell>
          <cell r="H1986">
            <v>0</v>
          </cell>
          <cell r="I1986">
            <v>0</v>
          </cell>
          <cell r="J1986">
            <v>0</v>
          </cell>
          <cell r="K1986">
            <v>0</v>
          </cell>
          <cell r="L1986">
            <v>0</v>
          </cell>
          <cell r="M1986">
            <v>0</v>
          </cell>
          <cell r="N1986">
            <v>0</v>
          </cell>
          <cell r="O1986">
            <v>0</v>
          </cell>
        </row>
        <row r="1987">
          <cell r="D1987" t="str">
            <v>10800221106152</v>
          </cell>
          <cell r="E1987" t="str">
            <v>机器人跨专业团队项目化课程中的工程师法语</v>
          </cell>
          <cell r="F1987" t="str">
            <v>尹玲</v>
          </cell>
          <cell r="G1987" t="str">
            <v>2014016</v>
          </cell>
          <cell r="H1987">
            <v>0</v>
          </cell>
          <cell r="I1987">
            <v>0</v>
          </cell>
          <cell r="J1987">
            <v>0</v>
          </cell>
          <cell r="K1987">
            <v>0</v>
          </cell>
          <cell r="L1987">
            <v>0</v>
          </cell>
          <cell r="M1987">
            <v>0</v>
          </cell>
          <cell r="N1987">
            <v>0</v>
          </cell>
          <cell r="O1987">
            <v>0</v>
          </cell>
        </row>
        <row r="1988">
          <cell r="D1988" t="str">
            <v>10800221106153</v>
          </cell>
          <cell r="E1988" t="str">
            <v>Python语言程序设计</v>
          </cell>
          <cell r="F1988" t="str">
            <v>陈雪芳</v>
          </cell>
          <cell r="G1988" t="str">
            <v>2003109</v>
          </cell>
          <cell r="H1988">
            <v>0</v>
          </cell>
          <cell r="I1988">
            <v>0</v>
          </cell>
          <cell r="J1988">
            <v>0</v>
          </cell>
          <cell r="K1988">
            <v>0</v>
          </cell>
          <cell r="L1988">
            <v>0</v>
          </cell>
          <cell r="M1988">
            <v>0</v>
          </cell>
          <cell r="N1988">
            <v>0</v>
          </cell>
          <cell r="O1988">
            <v>0</v>
          </cell>
        </row>
        <row r="1989">
          <cell r="D1989" t="str">
            <v>10800221106154</v>
          </cell>
          <cell r="E1989" t="str">
            <v>力学与设计课程探索</v>
          </cell>
          <cell r="F1989" t="str">
            <v>张伟伟</v>
          </cell>
          <cell r="G1989" t="str">
            <v>2020823</v>
          </cell>
          <cell r="H1989">
            <v>0</v>
          </cell>
          <cell r="I1989">
            <v>0</v>
          </cell>
          <cell r="J1989">
            <v>0</v>
          </cell>
          <cell r="K1989">
            <v>0</v>
          </cell>
          <cell r="L1989">
            <v>0</v>
          </cell>
          <cell r="M1989">
            <v>0</v>
          </cell>
          <cell r="N1989">
            <v>0</v>
          </cell>
          <cell r="O1989">
            <v>0</v>
          </cell>
        </row>
        <row r="1990">
          <cell r="D1990" t="str">
            <v>10800221106155</v>
          </cell>
          <cell r="E1990" t="str">
            <v>机器学习</v>
          </cell>
          <cell r="F1990" t="str">
            <v>张宁</v>
          </cell>
          <cell r="G1990" t="str">
            <v>2019008</v>
          </cell>
          <cell r="H1990">
            <v>0</v>
          </cell>
          <cell r="I1990">
            <v>0</v>
          </cell>
          <cell r="J1990">
            <v>0</v>
          </cell>
          <cell r="K1990">
            <v>0</v>
          </cell>
          <cell r="L1990">
            <v>0</v>
          </cell>
          <cell r="M1990">
            <v>0</v>
          </cell>
          <cell r="N1990">
            <v>0</v>
          </cell>
          <cell r="O1990">
            <v>0</v>
          </cell>
        </row>
        <row r="1991">
          <cell r="D1991" t="str">
            <v>10800221106156</v>
          </cell>
          <cell r="E1991" t="str">
            <v>数字系统综合设计</v>
          </cell>
          <cell r="F1991" t="str">
            <v>丁凯</v>
          </cell>
          <cell r="G1991" t="str">
            <v>2019010</v>
          </cell>
          <cell r="H1991">
            <v>0</v>
          </cell>
          <cell r="I1991">
            <v>0</v>
          </cell>
          <cell r="J1991">
            <v>0</v>
          </cell>
          <cell r="K1991">
            <v>0</v>
          </cell>
          <cell r="L1991">
            <v>0</v>
          </cell>
          <cell r="M1991">
            <v>0</v>
          </cell>
          <cell r="N1991">
            <v>0</v>
          </cell>
          <cell r="O1991">
            <v>0</v>
          </cell>
        </row>
        <row r="1992">
          <cell r="D1992" t="str">
            <v>10800221106157</v>
          </cell>
          <cell r="E1992" t="str">
            <v>道路勘测设计</v>
          </cell>
          <cell r="F1992" t="str">
            <v>潘美萍</v>
          </cell>
          <cell r="G1992" t="str">
            <v>2011021</v>
          </cell>
          <cell r="H1992">
            <v>0</v>
          </cell>
          <cell r="I1992">
            <v>0</v>
          </cell>
          <cell r="J1992">
            <v>0</v>
          </cell>
          <cell r="K1992">
            <v>0</v>
          </cell>
          <cell r="L1992">
            <v>0</v>
          </cell>
          <cell r="M1992">
            <v>0</v>
          </cell>
          <cell r="N1992">
            <v>0</v>
          </cell>
          <cell r="O1992">
            <v>0</v>
          </cell>
        </row>
        <row r="1993">
          <cell r="D1993" t="str">
            <v>10800221106158</v>
          </cell>
          <cell r="E1993" t="str">
            <v>绿色化工与清洁生产</v>
          </cell>
          <cell r="F1993" t="str">
            <v>李超</v>
          </cell>
          <cell r="G1993" t="str">
            <v>2017048</v>
          </cell>
          <cell r="H1993">
            <v>0</v>
          </cell>
          <cell r="I1993">
            <v>0</v>
          </cell>
          <cell r="J1993">
            <v>0</v>
          </cell>
          <cell r="K1993">
            <v>0</v>
          </cell>
          <cell r="L1993">
            <v>0</v>
          </cell>
          <cell r="M1993">
            <v>0</v>
          </cell>
          <cell r="N1993">
            <v>0</v>
          </cell>
          <cell r="O1993">
            <v>0</v>
          </cell>
        </row>
        <row r="1994">
          <cell r="D1994" t="str">
            <v>10800221106159</v>
          </cell>
          <cell r="E1994" t="str">
            <v>机械零部件测绘实践</v>
          </cell>
          <cell r="F1994" t="str">
            <v>郑东海</v>
          </cell>
          <cell r="G1994" t="str">
            <v>2016026</v>
          </cell>
          <cell r="H1994">
            <v>0</v>
          </cell>
          <cell r="I1994">
            <v>0</v>
          </cell>
          <cell r="J1994">
            <v>0</v>
          </cell>
          <cell r="K1994">
            <v>0</v>
          </cell>
          <cell r="L1994">
            <v>0</v>
          </cell>
          <cell r="M1994">
            <v>0</v>
          </cell>
          <cell r="N1994">
            <v>0</v>
          </cell>
          <cell r="O1994">
            <v>0</v>
          </cell>
        </row>
        <row r="1995">
          <cell r="D1995" t="str">
            <v>10800221106160</v>
          </cell>
          <cell r="E1995" t="str">
            <v>人工智能</v>
          </cell>
          <cell r="F1995" t="str">
            <v>张剑</v>
          </cell>
          <cell r="G1995" t="str">
            <v>2011019</v>
          </cell>
          <cell r="H1995">
            <v>0</v>
          </cell>
          <cell r="I1995">
            <v>0</v>
          </cell>
          <cell r="J1995">
            <v>0</v>
          </cell>
          <cell r="K1995">
            <v>0</v>
          </cell>
          <cell r="L1995">
            <v>0</v>
          </cell>
          <cell r="M1995">
            <v>0</v>
          </cell>
          <cell r="N1995">
            <v>0</v>
          </cell>
          <cell r="O1995">
            <v>0</v>
          </cell>
        </row>
        <row r="1996">
          <cell r="D1996" t="str">
            <v>10800221106161</v>
          </cell>
          <cell r="E1996" t="str">
            <v>应用型高校美育质量测评体系及实施路径</v>
          </cell>
          <cell r="F1996" t="str">
            <v>吴寒柳</v>
          </cell>
          <cell r="G1996" t="str">
            <v>2013030</v>
          </cell>
          <cell r="H1996">
            <v>0</v>
          </cell>
          <cell r="I1996">
            <v>0</v>
          </cell>
          <cell r="J1996">
            <v>0</v>
          </cell>
          <cell r="K1996">
            <v>0</v>
          </cell>
          <cell r="L1996">
            <v>0</v>
          </cell>
          <cell r="M1996">
            <v>0</v>
          </cell>
          <cell r="N1996">
            <v>0</v>
          </cell>
          <cell r="O1996">
            <v>0</v>
          </cell>
        </row>
        <row r="1997">
          <cell r="D1997" t="str">
            <v>10800221106162</v>
          </cell>
          <cell r="E1997" t="str">
            <v>通识教育视域下地方性高校学生思维能力培养</v>
          </cell>
          <cell r="F1997" t="str">
            <v>郝丽霞</v>
          </cell>
          <cell r="G1997" t="str">
            <v>2018082</v>
          </cell>
          <cell r="H1997">
            <v>0</v>
          </cell>
          <cell r="I1997">
            <v>0</v>
          </cell>
          <cell r="J1997">
            <v>0</v>
          </cell>
          <cell r="K1997">
            <v>0</v>
          </cell>
          <cell r="L1997">
            <v>0</v>
          </cell>
          <cell r="M1997">
            <v>0</v>
          </cell>
          <cell r="N1997">
            <v>0</v>
          </cell>
          <cell r="O1997">
            <v>0</v>
          </cell>
        </row>
        <row r="1998">
          <cell r="D1998" t="str">
            <v>10800221106163</v>
          </cell>
          <cell r="E1998" t="str">
            <v>测评使用论证（AUA）框架视域下的英语叙</v>
          </cell>
          <cell r="F1998" t="str">
            <v>麦肖群</v>
          </cell>
          <cell r="G1998" t="str">
            <v>2002023</v>
          </cell>
          <cell r="H1998">
            <v>0</v>
          </cell>
          <cell r="I1998">
            <v>0</v>
          </cell>
          <cell r="J1998">
            <v>0</v>
          </cell>
          <cell r="K1998">
            <v>0</v>
          </cell>
          <cell r="L1998">
            <v>0</v>
          </cell>
          <cell r="M1998">
            <v>0</v>
          </cell>
          <cell r="N1998">
            <v>0</v>
          </cell>
          <cell r="O1998">
            <v>0</v>
          </cell>
        </row>
        <row r="1999">
          <cell r="D1999" t="str">
            <v>10800221106164</v>
          </cell>
          <cell r="E1999" t="str">
            <v>自然科学经典导引</v>
          </cell>
          <cell r="F1999" t="str">
            <v>徐钦桂</v>
          </cell>
          <cell r="G1999" t="str">
            <v>2003067</v>
          </cell>
          <cell r="H1999">
            <v>0</v>
          </cell>
          <cell r="I1999">
            <v>0</v>
          </cell>
          <cell r="J1999">
            <v>0</v>
          </cell>
          <cell r="K1999">
            <v>0</v>
          </cell>
          <cell r="L1999">
            <v>0</v>
          </cell>
          <cell r="M1999">
            <v>0</v>
          </cell>
          <cell r="N1999">
            <v>0</v>
          </cell>
          <cell r="O1999">
            <v>0</v>
          </cell>
        </row>
        <row r="2000">
          <cell r="D2000" t="str">
            <v>10800221106165</v>
          </cell>
          <cell r="E2000" t="str">
            <v>批判与创新思维导引</v>
          </cell>
          <cell r="F2000" t="str">
            <v>孙振忠</v>
          </cell>
          <cell r="G2000" t="str">
            <v>2006080</v>
          </cell>
          <cell r="H2000">
            <v>0</v>
          </cell>
          <cell r="I2000">
            <v>0</v>
          </cell>
          <cell r="J2000">
            <v>0</v>
          </cell>
          <cell r="K2000">
            <v>0</v>
          </cell>
          <cell r="L2000">
            <v>0</v>
          </cell>
          <cell r="M2000">
            <v>0</v>
          </cell>
          <cell r="N2000">
            <v>0</v>
          </cell>
          <cell r="O2000">
            <v>0</v>
          </cell>
        </row>
        <row r="2001">
          <cell r="D2001" t="str">
            <v>10800221106166</v>
          </cell>
          <cell r="E2001" t="str">
            <v>人文社科经典导引</v>
          </cell>
          <cell r="F2001" t="str">
            <v>刘川</v>
          </cell>
          <cell r="G2001" t="str">
            <v>2001021</v>
          </cell>
          <cell r="H2001">
            <v>0</v>
          </cell>
          <cell r="I2001">
            <v>0</v>
          </cell>
          <cell r="J2001">
            <v>0</v>
          </cell>
          <cell r="K2001">
            <v>0</v>
          </cell>
          <cell r="L2001">
            <v>0</v>
          </cell>
          <cell r="M2001">
            <v>0</v>
          </cell>
          <cell r="N2001">
            <v>0</v>
          </cell>
          <cell r="O2001">
            <v>0</v>
          </cell>
        </row>
        <row r="2002">
          <cell r="D2002" t="str">
            <v>10800221106167</v>
          </cell>
          <cell r="E2002" t="str">
            <v>英语演讲的艺术</v>
          </cell>
          <cell r="F2002" t="str">
            <v>刘瑾</v>
          </cell>
          <cell r="G2002" t="str">
            <v>2005024</v>
          </cell>
          <cell r="H2002">
            <v>0</v>
          </cell>
          <cell r="I2002">
            <v>0</v>
          </cell>
          <cell r="J2002">
            <v>0</v>
          </cell>
          <cell r="K2002">
            <v>0</v>
          </cell>
          <cell r="L2002">
            <v>0</v>
          </cell>
          <cell r="M2002">
            <v>0</v>
          </cell>
          <cell r="N2002">
            <v>0</v>
          </cell>
          <cell r="O2002">
            <v>0</v>
          </cell>
        </row>
        <row r="2003">
          <cell r="D2003" t="str">
            <v>10800221106168</v>
          </cell>
          <cell r="E2003" t="str">
            <v>解码科幻:从荧幕到现实</v>
          </cell>
          <cell r="F2003" t="str">
            <v>黄晓园</v>
          </cell>
          <cell r="G2003" t="str">
            <v>2013058</v>
          </cell>
          <cell r="H2003">
            <v>0</v>
          </cell>
          <cell r="I2003">
            <v>0</v>
          </cell>
          <cell r="J2003">
            <v>0</v>
          </cell>
          <cell r="K2003">
            <v>0</v>
          </cell>
          <cell r="L2003">
            <v>0</v>
          </cell>
          <cell r="M2003">
            <v>0</v>
          </cell>
          <cell r="N2003">
            <v>0</v>
          </cell>
          <cell r="O2003">
            <v>0</v>
          </cell>
        </row>
        <row r="2004">
          <cell r="D2004" t="str">
            <v>10800221106169</v>
          </cell>
          <cell r="E2004" t="str">
            <v>食品营养与健康</v>
          </cell>
          <cell r="F2004" t="str">
            <v>彭敏</v>
          </cell>
          <cell r="G2004" t="str">
            <v>2004027</v>
          </cell>
          <cell r="H2004">
            <v>0</v>
          </cell>
          <cell r="I2004">
            <v>0</v>
          </cell>
          <cell r="J2004">
            <v>0</v>
          </cell>
          <cell r="K2004">
            <v>0</v>
          </cell>
          <cell r="L2004">
            <v>0</v>
          </cell>
          <cell r="M2004">
            <v>0</v>
          </cell>
          <cell r="N2004">
            <v>0</v>
          </cell>
          <cell r="O2004">
            <v>0</v>
          </cell>
        </row>
        <row r="2005">
          <cell r="D2005" t="str">
            <v>10800221106170</v>
          </cell>
          <cell r="E2005" t="str">
            <v>经济学原理</v>
          </cell>
          <cell r="F2005" t="str">
            <v>马光威</v>
          </cell>
          <cell r="G2005" t="str">
            <v>2018048</v>
          </cell>
          <cell r="H2005">
            <v>0</v>
          </cell>
          <cell r="I2005">
            <v>0</v>
          </cell>
          <cell r="J2005">
            <v>0</v>
          </cell>
          <cell r="K2005">
            <v>0</v>
          </cell>
          <cell r="L2005">
            <v>0</v>
          </cell>
          <cell r="M2005">
            <v>0</v>
          </cell>
          <cell r="N2005">
            <v>0</v>
          </cell>
          <cell r="O2005">
            <v>0</v>
          </cell>
        </row>
        <row r="2006">
          <cell r="D2006" t="str">
            <v>10800221106171</v>
          </cell>
          <cell r="E2006" t="str">
            <v>基于OBE理念的大学生心理健康教育课程群</v>
          </cell>
          <cell r="F2006" t="str">
            <v>况小雪</v>
          </cell>
          <cell r="G2006" t="str">
            <v>2017057</v>
          </cell>
          <cell r="H2006">
            <v>0</v>
          </cell>
          <cell r="I2006">
            <v>0</v>
          </cell>
          <cell r="J2006">
            <v>0</v>
          </cell>
          <cell r="K2006">
            <v>0</v>
          </cell>
          <cell r="L2006">
            <v>0</v>
          </cell>
          <cell r="M2006">
            <v>0</v>
          </cell>
          <cell r="N2006">
            <v>0</v>
          </cell>
          <cell r="O2006">
            <v>0</v>
          </cell>
        </row>
        <row r="2007">
          <cell r="D2007" t="str">
            <v>10800221106172</v>
          </cell>
          <cell r="E2007" t="str">
            <v>质量管理与控制</v>
          </cell>
          <cell r="F2007" t="str">
            <v>姜雄华</v>
          </cell>
          <cell r="G2007" t="str">
            <v>2016055</v>
          </cell>
          <cell r="H2007">
            <v>0</v>
          </cell>
          <cell r="I2007">
            <v>0</v>
          </cell>
          <cell r="J2007">
            <v>0</v>
          </cell>
          <cell r="K2007">
            <v>0</v>
          </cell>
          <cell r="L2007">
            <v>0</v>
          </cell>
          <cell r="M2007">
            <v>0</v>
          </cell>
          <cell r="N2007">
            <v>0</v>
          </cell>
          <cell r="O2007">
            <v>0</v>
          </cell>
        </row>
        <row r="2008">
          <cell r="D2008" t="str">
            <v>10800221106173</v>
          </cell>
          <cell r="E2008" t="str">
            <v>大学物理</v>
          </cell>
          <cell r="F2008" t="str">
            <v>何林</v>
          </cell>
          <cell r="G2008" t="str">
            <v>2012030</v>
          </cell>
          <cell r="H2008">
            <v>0</v>
          </cell>
          <cell r="I2008">
            <v>0</v>
          </cell>
          <cell r="J2008">
            <v>0</v>
          </cell>
          <cell r="K2008">
            <v>0</v>
          </cell>
          <cell r="L2008">
            <v>0</v>
          </cell>
          <cell r="M2008">
            <v>0</v>
          </cell>
          <cell r="N2008">
            <v>0</v>
          </cell>
          <cell r="O2008">
            <v>0</v>
          </cell>
        </row>
        <row r="2009">
          <cell r="D2009" t="str">
            <v>10800221106174</v>
          </cell>
          <cell r="E2009" t="str">
            <v>工科英语视听说</v>
          </cell>
          <cell r="F2009" t="str">
            <v>张力</v>
          </cell>
          <cell r="G2009" t="str">
            <v>2008022</v>
          </cell>
          <cell r="H2009">
            <v>0</v>
          </cell>
          <cell r="I2009">
            <v>0</v>
          </cell>
          <cell r="J2009">
            <v>0</v>
          </cell>
          <cell r="K2009">
            <v>0</v>
          </cell>
          <cell r="L2009">
            <v>0</v>
          </cell>
          <cell r="M2009">
            <v>0</v>
          </cell>
          <cell r="N2009">
            <v>0</v>
          </cell>
          <cell r="O2009">
            <v>0</v>
          </cell>
        </row>
        <row r="2010">
          <cell r="D2010" t="str">
            <v>10800221106175</v>
          </cell>
          <cell r="E2010" t="str">
            <v>公共关系学</v>
          </cell>
          <cell r="F2010" t="str">
            <v>朱晓红</v>
          </cell>
          <cell r="G2010" t="str">
            <v>2007002</v>
          </cell>
          <cell r="H2010">
            <v>0</v>
          </cell>
          <cell r="I2010">
            <v>0</v>
          </cell>
          <cell r="J2010">
            <v>0</v>
          </cell>
          <cell r="K2010">
            <v>0</v>
          </cell>
          <cell r="L2010">
            <v>0</v>
          </cell>
          <cell r="M2010">
            <v>0</v>
          </cell>
          <cell r="N2010">
            <v>0</v>
          </cell>
          <cell r="O2010">
            <v>0</v>
          </cell>
        </row>
        <row r="2011">
          <cell r="D2011" t="str">
            <v>10800221106176</v>
          </cell>
          <cell r="E2011" t="str">
            <v>社会工作价值与伦理</v>
          </cell>
          <cell r="F2011" t="str">
            <v>居正</v>
          </cell>
          <cell r="G2011" t="str">
            <v>2013066</v>
          </cell>
          <cell r="H2011">
            <v>0</v>
          </cell>
          <cell r="I2011">
            <v>0</v>
          </cell>
          <cell r="J2011">
            <v>0</v>
          </cell>
          <cell r="K2011">
            <v>0</v>
          </cell>
          <cell r="L2011">
            <v>0</v>
          </cell>
          <cell r="M2011">
            <v>0</v>
          </cell>
          <cell r="N2011">
            <v>0</v>
          </cell>
          <cell r="O2011">
            <v>0</v>
          </cell>
        </row>
        <row r="2012">
          <cell r="D2012" t="str">
            <v>10800221106177</v>
          </cell>
          <cell r="E2012" t="str">
            <v>化工原理</v>
          </cell>
          <cell r="F2012" t="str">
            <v>何运兵</v>
          </cell>
          <cell r="G2012" t="str">
            <v>2011009</v>
          </cell>
          <cell r="H2012">
            <v>0</v>
          </cell>
          <cell r="I2012">
            <v>0</v>
          </cell>
          <cell r="J2012">
            <v>0</v>
          </cell>
          <cell r="K2012">
            <v>0</v>
          </cell>
          <cell r="L2012">
            <v>0</v>
          </cell>
          <cell r="M2012">
            <v>0</v>
          </cell>
          <cell r="N2012">
            <v>0</v>
          </cell>
          <cell r="O2012">
            <v>0</v>
          </cell>
        </row>
        <row r="2013">
          <cell r="D2013" t="str">
            <v>10800221106178</v>
          </cell>
          <cell r="E2013" t="str">
            <v>传热学</v>
          </cell>
          <cell r="F2013" t="str">
            <v>郭晓娟</v>
          </cell>
          <cell r="G2013" t="str">
            <v>2011035</v>
          </cell>
          <cell r="H2013">
            <v>0</v>
          </cell>
          <cell r="I2013">
            <v>0</v>
          </cell>
          <cell r="J2013">
            <v>0</v>
          </cell>
          <cell r="K2013">
            <v>0</v>
          </cell>
          <cell r="L2013">
            <v>0</v>
          </cell>
          <cell r="M2013">
            <v>0</v>
          </cell>
          <cell r="N2013">
            <v>0</v>
          </cell>
          <cell r="O2013">
            <v>0</v>
          </cell>
        </row>
        <row r="2014">
          <cell r="D2014" t="str">
            <v>10800221106179</v>
          </cell>
          <cell r="E2014" t="str">
            <v>工程材料及成型技术</v>
          </cell>
          <cell r="F2014" t="str">
            <v>孙振忠</v>
          </cell>
          <cell r="G2014" t="str">
            <v>2006080</v>
          </cell>
          <cell r="H2014">
            <v>0</v>
          </cell>
          <cell r="I2014">
            <v>0</v>
          </cell>
          <cell r="J2014">
            <v>0</v>
          </cell>
          <cell r="K2014">
            <v>0</v>
          </cell>
          <cell r="L2014">
            <v>0</v>
          </cell>
          <cell r="M2014">
            <v>0</v>
          </cell>
          <cell r="N2014">
            <v>0</v>
          </cell>
          <cell r="O2014">
            <v>0</v>
          </cell>
        </row>
        <row r="2015">
          <cell r="D2015" t="str">
            <v>10800221106180</v>
          </cell>
          <cell r="E2015" t="str">
            <v>工程训练</v>
          </cell>
          <cell r="F2015" t="str">
            <v>何伟锋</v>
          </cell>
          <cell r="G2015" t="str">
            <v>2009025</v>
          </cell>
          <cell r="H2015">
            <v>0</v>
          </cell>
          <cell r="I2015">
            <v>0</v>
          </cell>
          <cell r="J2015">
            <v>0</v>
          </cell>
          <cell r="K2015">
            <v>0</v>
          </cell>
          <cell r="L2015">
            <v>0</v>
          </cell>
          <cell r="M2015">
            <v>0</v>
          </cell>
          <cell r="N2015">
            <v>0</v>
          </cell>
          <cell r="O2015">
            <v>0</v>
          </cell>
        </row>
        <row r="2016">
          <cell r="D2016" t="str">
            <v>10800221106181</v>
          </cell>
          <cell r="E2016" t="str">
            <v>概率论与数理统计</v>
          </cell>
          <cell r="F2016" t="str">
            <v>王立本</v>
          </cell>
          <cell r="G2016" t="str">
            <v>2018075</v>
          </cell>
          <cell r="H2016">
            <v>0</v>
          </cell>
          <cell r="I2016">
            <v>0</v>
          </cell>
          <cell r="J2016">
            <v>0</v>
          </cell>
          <cell r="K2016">
            <v>0</v>
          </cell>
          <cell r="L2016">
            <v>0</v>
          </cell>
          <cell r="M2016">
            <v>0</v>
          </cell>
          <cell r="N2016">
            <v>0</v>
          </cell>
          <cell r="O2016">
            <v>0</v>
          </cell>
        </row>
        <row r="2017">
          <cell r="D2017" t="str">
            <v>10800221106182</v>
          </cell>
          <cell r="E2017" t="str">
            <v>声乐基础</v>
          </cell>
          <cell r="F2017" t="str">
            <v>林雄文</v>
          </cell>
          <cell r="G2017" t="str">
            <v>2004038</v>
          </cell>
          <cell r="H2017">
            <v>0</v>
          </cell>
          <cell r="I2017">
            <v>0</v>
          </cell>
          <cell r="J2017">
            <v>0</v>
          </cell>
          <cell r="K2017">
            <v>0</v>
          </cell>
          <cell r="L2017">
            <v>0</v>
          </cell>
          <cell r="M2017">
            <v>0</v>
          </cell>
          <cell r="N2017">
            <v>0</v>
          </cell>
          <cell r="O2017">
            <v>0</v>
          </cell>
        </row>
        <row r="2018">
          <cell r="D2018" t="str">
            <v>10800221106183</v>
          </cell>
          <cell r="E2018" t="str">
            <v>微观经济学</v>
          </cell>
          <cell r="F2018" t="str">
            <v>马光威</v>
          </cell>
          <cell r="G2018" t="str">
            <v>2018048</v>
          </cell>
          <cell r="H2018">
            <v>0</v>
          </cell>
          <cell r="I2018">
            <v>0</v>
          </cell>
          <cell r="J2018">
            <v>0</v>
          </cell>
          <cell r="K2018">
            <v>0</v>
          </cell>
          <cell r="L2018">
            <v>0</v>
          </cell>
          <cell r="M2018">
            <v>0</v>
          </cell>
          <cell r="N2018">
            <v>0</v>
          </cell>
          <cell r="O2018">
            <v>0</v>
          </cell>
        </row>
        <row r="2019">
          <cell r="D2019" t="str">
            <v>10800221106184</v>
          </cell>
          <cell r="E2019" t="str">
            <v>招聘管理</v>
          </cell>
          <cell r="F2019" t="str">
            <v>王春</v>
          </cell>
          <cell r="G2019" t="str">
            <v>2002018</v>
          </cell>
          <cell r="H2019">
            <v>0</v>
          </cell>
          <cell r="I2019">
            <v>0</v>
          </cell>
          <cell r="J2019">
            <v>0</v>
          </cell>
          <cell r="K2019">
            <v>0</v>
          </cell>
          <cell r="L2019">
            <v>0</v>
          </cell>
          <cell r="M2019">
            <v>0</v>
          </cell>
          <cell r="N2019">
            <v>0</v>
          </cell>
          <cell r="O2019">
            <v>0</v>
          </cell>
        </row>
        <row r="2020">
          <cell r="D2020" t="str">
            <v>10800221106185</v>
          </cell>
          <cell r="E2020" t="str">
            <v>普通物理学2</v>
          </cell>
          <cell r="F2020" t="str">
            <v>魏亚东</v>
          </cell>
          <cell r="G2020" t="str">
            <v>2003033</v>
          </cell>
          <cell r="H2020">
            <v>0</v>
          </cell>
          <cell r="I2020">
            <v>0</v>
          </cell>
          <cell r="J2020">
            <v>0</v>
          </cell>
          <cell r="K2020">
            <v>0</v>
          </cell>
          <cell r="L2020">
            <v>0</v>
          </cell>
          <cell r="M2020">
            <v>0</v>
          </cell>
          <cell r="N2020">
            <v>0</v>
          </cell>
          <cell r="O2020">
            <v>0</v>
          </cell>
        </row>
        <row r="2021">
          <cell r="D2021" t="str">
            <v>10800221106186</v>
          </cell>
          <cell r="E2021" t="str">
            <v>固体废物处理与处置</v>
          </cell>
          <cell r="F2021" t="str">
            <v>花开慧</v>
          </cell>
          <cell r="G2021" t="str">
            <v>2017076</v>
          </cell>
          <cell r="H2021">
            <v>0</v>
          </cell>
          <cell r="I2021">
            <v>0</v>
          </cell>
          <cell r="J2021">
            <v>0</v>
          </cell>
          <cell r="K2021">
            <v>0</v>
          </cell>
          <cell r="L2021">
            <v>0</v>
          </cell>
          <cell r="M2021">
            <v>0</v>
          </cell>
          <cell r="N2021">
            <v>0</v>
          </cell>
          <cell r="O2021">
            <v>0</v>
          </cell>
        </row>
        <row r="2022">
          <cell r="D2022" t="str">
            <v>10800221106187</v>
          </cell>
          <cell r="E2022" t="str">
            <v>建筑物理</v>
          </cell>
          <cell r="F2022" t="str">
            <v>王频</v>
          </cell>
          <cell r="G2022" t="str">
            <v>2015011</v>
          </cell>
          <cell r="H2022">
            <v>0</v>
          </cell>
          <cell r="I2022">
            <v>0</v>
          </cell>
          <cell r="J2022">
            <v>0</v>
          </cell>
          <cell r="K2022">
            <v>0</v>
          </cell>
          <cell r="L2022">
            <v>0</v>
          </cell>
          <cell r="M2022">
            <v>0</v>
          </cell>
          <cell r="N2022">
            <v>0</v>
          </cell>
          <cell r="O2022">
            <v>0</v>
          </cell>
        </row>
        <row r="2023">
          <cell r="D2023" t="str">
            <v>10800221106188</v>
          </cell>
          <cell r="E2023" t="str">
            <v>操作系统</v>
          </cell>
          <cell r="F2023" t="str">
            <v>刘文果</v>
          </cell>
          <cell r="G2023" t="str">
            <v>2016029</v>
          </cell>
          <cell r="H2023">
            <v>0</v>
          </cell>
          <cell r="I2023">
            <v>0</v>
          </cell>
          <cell r="J2023">
            <v>0</v>
          </cell>
          <cell r="K2023">
            <v>0</v>
          </cell>
          <cell r="L2023">
            <v>0</v>
          </cell>
          <cell r="M2023">
            <v>0</v>
          </cell>
          <cell r="N2023">
            <v>0</v>
          </cell>
          <cell r="O2023">
            <v>0</v>
          </cell>
        </row>
        <row r="2024">
          <cell r="D2024" t="str">
            <v>10800221106189</v>
          </cell>
          <cell r="E2024" t="str">
            <v>文艺理论</v>
          </cell>
          <cell r="F2024" t="str">
            <v>许燕转</v>
          </cell>
          <cell r="G2024" t="str">
            <v>2011015</v>
          </cell>
          <cell r="H2024">
            <v>0</v>
          </cell>
          <cell r="I2024">
            <v>0</v>
          </cell>
          <cell r="J2024">
            <v>0</v>
          </cell>
          <cell r="K2024">
            <v>0</v>
          </cell>
          <cell r="L2024">
            <v>0</v>
          </cell>
          <cell r="M2024">
            <v>0</v>
          </cell>
          <cell r="N2024">
            <v>0</v>
          </cell>
          <cell r="O2024">
            <v>0</v>
          </cell>
        </row>
        <row r="2025">
          <cell r="D2025" t="str">
            <v>10800221106190</v>
          </cell>
          <cell r="E2025" t="str">
            <v>基础英语</v>
          </cell>
          <cell r="F2025" t="str">
            <v>张放</v>
          </cell>
          <cell r="G2025" t="str">
            <v>2004033</v>
          </cell>
          <cell r="H2025">
            <v>0</v>
          </cell>
          <cell r="I2025">
            <v>0</v>
          </cell>
          <cell r="J2025">
            <v>0</v>
          </cell>
          <cell r="K2025">
            <v>0</v>
          </cell>
          <cell r="L2025">
            <v>0</v>
          </cell>
          <cell r="M2025">
            <v>0</v>
          </cell>
          <cell r="N2025">
            <v>0</v>
          </cell>
          <cell r="O2025">
            <v>0</v>
          </cell>
        </row>
        <row r="2026">
          <cell r="D2026" t="str">
            <v>10800221106191</v>
          </cell>
          <cell r="E2026" t="str">
            <v>公共行政学</v>
          </cell>
          <cell r="F2026" t="str">
            <v>黄海蓉</v>
          </cell>
          <cell r="G2026" t="str">
            <v>2005036</v>
          </cell>
          <cell r="H2026">
            <v>0</v>
          </cell>
          <cell r="I2026">
            <v>0</v>
          </cell>
          <cell r="J2026">
            <v>0</v>
          </cell>
          <cell r="K2026">
            <v>0</v>
          </cell>
          <cell r="L2026">
            <v>0</v>
          </cell>
          <cell r="M2026">
            <v>0</v>
          </cell>
          <cell r="N2026">
            <v>0</v>
          </cell>
          <cell r="O2026">
            <v>0</v>
          </cell>
        </row>
        <row r="2027">
          <cell r="D2027" t="str">
            <v>10800221106192</v>
          </cell>
          <cell r="E2027" t="str">
            <v>社会公共危机治理：案例及启示</v>
          </cell>
          <cell r="F2027" t="str">
            <v>丁淑娟</v>
          </cell>
          <cell r="G2027" t="str">
            <v>2017062</v>
          </cell>
          <cell r="H2027">
            <v>0</v>
          </cell>
          <cell r="I2027">
            <v>5000</v>
          </cell>
          <cell r="J2027">
            <v>0</v>
          </cell>
          <cell r="K2027">
            <v>5000</v>
          </cell>
          <cell r="L2027">
            <v>0</v>
          </cell>
          <cell r="M2027">
            <v>0</v>
          </cell>
          <cell r="N2027">
            <v>0</v>
          </cell>
          <cell r="O2027">
            <v>5000</v>
          </cell>
        </row>
        <row r="2028">
          <cell r="D2028" t="str">
            <v>10800221106193</v>
          </cell>
          <cell r="E2028" t="str">
            <v>饮食营养与健康</v>
          </cell>
          <cell r="F2028" t="str">
            <v>朱丹</v>
          </cell>
          <cell r="G2028" t="str">
            <v>2004081</v>
          </cell>
          <cell r="H2028">
            <v>0</v>
          </cell>
          <cell r="I2028">
            <v>5000</v>
          </cell>
          <cell r="J2028">
            <v>3600</v>
          </cell>
          <cell r="K2028">
            <v>1400</v>
          </cell>
          <cell r="L2028">
            <v>0</v>
          </cell>
          <cell r="M2028">
            <v>0</v>
          </cell>
          <cell r="N2028">
            <v>0</v>
          </cell>
          <cell r="O2028">
            <v>1400</v>
          </cell>
        </row>
        <row r="2029">
          <cell r="D2029" t="str">
            <v>10800221106194</v>
          </cell>
          <cell r="E2029" t="str">
            <v>《市场营销》全英教学示范课程建设项目</v>
          </cell>
          <cell r="F2029" t="str">
            <v>方向</v>
          </cell>
          <cell r="G2029" t="str">
            <v>2018009</v>
          </cell>
          <cell r="H2029">
            <v>0</v>
          </cell>
          <cell r="I2029">
            <v>5000</v>
          </cell>
          <cell r="J2029">
            <v>0</v>
          </cell>
          <cell r="K2029">
            <v>5000</v>
          </cell>
          <cell r="L2029">
            <v>0</v>
          </cell>
          <cell r="M2029">
            <v>0</v>
          </cell>
          <cell r="N2029">
            <v>0</v>
          </cell>
          <cell r="O2029">
            <v>5000</v>
          </cell>
        </row>
        <row r="2030">
          <cell r="D2030" t="str">
            <v>10800221106195</v>
          </cell>
          <cell r="E2030" t="str">
            <v>环境仪器分析</v>
          </cell>
          <cell r="F2030" t="str">
            <v>陈洪伟</v>
          </cell>
          <cell r="G2030" t="str">
            <v>2008001</v>
          </cell>
          <cell r="H2030">
            <v>0</v>
          </cell>
          <cell r="I2030">
            <v>18000</v>
          </cell>
          <cell r="J2030">
            <v>0</v>
          </cell>
          <cell r="K2030">
            <v>18000</v>
          </cell>
          <cell r="L2030">
            <v>0</v>
          </cell>
          <cell r="M2030">
            <v>5000</v>
          </cell>
          <cell r="N2030">
            <v>0</v>
          </cell>
          <cell r="O2030">
            <v>13000</v>
          </cell>
        </row>
        <row r="2031">
          <cell r="D2031" t="str">
            <v>10800221106196</v>
          </cell>
          <cell r="E2031" t="str">
            <v>《财务管理》线上线下混合式一流课程</v>
          </cell>
          <cell r="F2031" t="str">
            <v>刘锦芳</v>
          </cell>
          <cell r="G2031" t="str">
            <v>2017112</v>
          </cell>
          <cell r="H2031">
            <v>0</v>
          </cell>
          <cell r="I2031">
            <v>7000</v>
          </cell>
          <cell r="J2031">
            <v>0</v>
          </cell>
          <cell r="K2031">
            <v>7000</v>
          </cell>
          <cell r="L2031">
            <v>0</v>
          </cell>
          <cell r="M2031">
            <v>0</v>
          </cell>
          <cell r="N2031">
            <v>0</v>
          </cell>
          <cell r="O2031">
            <v>7000</v>
          </cell>
        </row>
        <row r="2032">
          <cell r="D2032" t="str">
            <v>10800221106197</v>
          </cell>
          <cell r="E2032" t="str">
            <v>锅炉原理</v>
          </cell>
          <cell r="F2032" t="str">
            <v>陈佰满</v>
          </cell>
          <cell r="G2032" t="str">
            <v>2013013</v>
          </cell>
          <cell r="H2032">
            <v>0</v>
          </cell>
          <cell r="I2032">
            <v>20000</v>
          </cell>
          <cell r="J2032">
            <v>0</v>
          </cell>
          <cell r="K2032">
            <v>20000</v>
          </cell>
          <cell r="L2032">
            <v>0</v>
          </cell>
          <cell r="M2032">
            <v>0</v>
          </cell>
          <cell r="N2032">
            <v>0</v>
          </cell>
          <cell r="O2032">
            <v>20000</v>
          </cell>
        </row>
        <row r="2033">
          <cell r="D2033" t="str">
            <v>10800221106198</v>
          </cell>
          <cell r="E2033" t="str">
            <v>《应用统计学》线下一流课程建设</v>
          </cell>
          <cell r="F2033" t="str">
            <v>张良伟</v>
          </cell>
          <cell r="G2033" t="str">
            <v>2017027</v>
          </cell>
          <cell r="H2033">
            <v>0</v>
          </cell>
          <cell r="I2033">
            <v>21300</v>
          </cell>
          <cell r="J2033">
            <v>16949.6</v>
          </cell>
          <cell r="K2033">
            <v>4350.4</v>
          </cell>
          <cell r="L2033">
            <v>0</v>
          </cell>
          <cell r="M2033">
            <v>0</v>
          </cell>
          <cell r="N2033">
            <v>0</v>
          </cell>
          <cell r="O2033">
            <v>4350.4</v>
          </cell>
        </row>
        <row r="2034">
          <cell r="D2034" t="str">
            <v>10800221106199</v>
          </cell>
          <cell r="E2034" t="str">
            <v>有机化学</v>
          </cell>
          <cell r="F2034" t="str">
            <v>程志毓</v>
          </cell>
          <cell r="G2034" t="str">
            <v>2012049</v>
          </cell>
          <cell r="H2034">
            <v>0</v>
          </cell>
          <cell r="I2034">
            <v>14000</v>
          </cell>
          <cell r="J2034">
            <v>14000</v>
          </cell>
          <cell r="K2034">
            <v>0</v>
          </cell>
          <cell r="L2034">
            <v>0</v>
          </cell>
          <cell r="M2034">
            <v>0</v>
          </cell>
          <cell r="N2034">
            <v>0</v>
          </cell>
          <cell r="O2034">
            <v>0</v>
          </cell>
        </row>
        <row r="2035">
          <cell r="D2035" t="str">
            <v>10800221106200</v>
          </cell>
          <cell r="E2035" t="str">
            <v>路桥工程《CAD》</v>
          </cell>
          <cell r="F2035" t="str">
            <v>胡守旺</v>
          </cell>
          <cell r="G2035" t="str">
            <v>2018076</v>
          </cell>
          <cell r="H2035">
            <v>0</v>
          </cell>
          <cell r="I2035">
            <v>5000</v>
          </cell>
          <cell r="J2035">
            <v>3214.06</v>
          </cell>
          <cell r="K2035">
            <v>1785.94</v>
          </cell>
          <cell r="L2035">
            <v>0</v>
          </cell>
          <cell r="M2035">
            <v>0</v>
          </cell>
          <cell r="N2035">
            <v>0</v>
          </cell>
          <cell r="O2035">
            <v>1785.94</v>
          </cell>
        </row>
        <row r="2036">
          <cell r="D2036" t="str">
            <v>10800221106201</v>
          </cell>
          <cell r="E2036" t="str">
            <v>三维软件综合实训</v>
          </cell>
          <cell r="F2036" t="str">
            <v>林小夏</v>
          </cell>
          <cell r="G2036" t="str">
            <v>2016017</v>
          </cell>
          <cell r="H2036">
            <v>0</v>
          </cell>
          <cell r="I2036">
            <v>10000</v>
          </cell>
          <cell r="J2036">
            <v>0</v>
          </cell>
          <cell r="K2036">
            <v>10000</v>
          </cell>
          <cell r="L2036">
            <v>0</v>
          </cell>
          <cell r="M2036">
            <v>0</v>
          </cell>
          <cell r="N2036">
            <v>0</v>
          </cell>
          <cell r="O2036">
            <v>10000</v>
          </cell>
        </row>
        <row r="2037">
          <cell r="D2037" t="str">
            <v>10800221106202</v>
          </cell>
          <cell r="E2037" t="str">
            <v>《专业综合设计实验》</v>
          </cell>
          <cell r="F2037" t="str">
            <v>王波</v>
          </cell>
          <cell r="G2037" t="str">
            <v>2018268</v>
          </cell>
          <cell r="H2037">
            <v>0</v>
          </cell>
          <cell r="I2037">
            <v>10000</v>
          </cell>
          <cell r="J2037">
            <v>0</v>
          </cell>
          <cell r="K2037">
            <v>10000</v>
          </cell>
          <cell r="L2037">
            <v>0</v>
          </cell>
          <cell r="M2037">
            <v>0</v>
          </cell>
          <cell r="N2037">
            <v>0</v>
          </cell>
          <cell r="O2037">
            <v>10000</v>
          </cell>
        </row>
        <row r="2038">
          <cell r="D2038" t="str">
            <v>10800221106203</v>
          </cell>
          <cell r="E2038" t="str">
            <v>网络安全项目实践</v>
          </cell>
          <cell r="F2038" t="str">
            <v>李新</v>
          </cell>
          <cell r="G2038" t="str">
            <v>2020111</v>
          </cell>
          <cell r="H2038">
            <v>0</v>
          </cell>
          <cell r="I2038">
            <v>5000</v>
          </cell>
          <cell r="J2038">
            <v>0</v>
          </cell>
          <cell r="K2038">
            <v>5000</v>
          </cell>
          <cell r="L2038">
            <v>0</v>
          </cell>
          <cell r="M2038">
            <v>0</v>
          </cell>
          <cell r="N2038">
            <v>0</v>
          </cell>
          <cell r="O2038">
            <v>5000</v>
          </cell>
        </row>
        <row r="2039">
          <cell r="D2039" t="str">
            <v>10800221106204</v>
          </cell>
          <cell r="E2039" t="str">
            <v>LED切割制程项目优化</v>
          </cell>
          <cell r="F2039" t="str">
            <v>陈尚彦</v>
          </cell>
          <cell r="G2039" t="str">
            <v>2018022</v>
          </cell>
          <cell r="H2039">
            <v>0</v>
          </cell>
          <cell r="I2039">
            <v>5000</v>
          </cell>
          <cell r="J2039">
            <v>0</v>
          </cell>
          <cell r="K2039">
            <v>5000</v>
          </cell>
          <cell r="L2039">
            <v>0</v>
          </cell>
          <cell r="M2039">
            <v>0</v>
          </cell>
          <cell r="N2039">
            <v>0</v>
          </cell>
          <cell r="O2039">
            <v>5000</v>
          </cell>
        </row>
        <row r="2040">
          <cell r="D2040" t="str">
            <v>10800221106205</v>
          </cell>
          <cell r="E2040" t="str">
            <v>环境监测项目实训</v>
          </cell>
          <cell r="F2040" t="str">
            <v>曾燕艳</v>
          </cell>
          <cell r="G2040" t="str">
            <v>2012005</v>
          </cell>
          <cell r="H2040">
            <v>0</v>
          </cell>
          <cell r="I2040">
            <v>10000</v>
          </cell>
          <cell r="J2040">
            <v>0</v>
          </cell>
          <cell r="K2040">
            <v>10000</v>
          </cell>
          <cell r="L2040">
            <v>0</v>
          </cell>
          <cell r="M2040">
            <v>0</v>
          </cell>
          <cell r="N2040">
            <v>0</v>
          </cell>
          <cell r="O2040">
            <v>10000</v>
          </cell>
        </row>
        <row r="2041">
          <cell r="D2041" t="str">
            <v>10800221106206</v>
          </cell>
          <cell r="E2041" t="str">
            <v>机器人系统建模与仿真</v>
          </cell>
          <cell r="F2041" t="str">
            <v>张超</v>
          </cell>
          <cell r="G2041" t="str">
            <v>2018044</v>
          </cell>
          <cell r="H2041">
            <v>0</v>
          </cell>
          <cell r="I2041">
            <v>2000</v>
          </cell>
          <cell r="J2041">
            <v>1946.64</v>
          </cell>
          <cell r="K2041">
            <v>53.36</v>
          </cell>
          <cell r="L2041">
            <v>0</v>
          </cell>
          <cell r="M2041">
            <v>0</v>
          </cell>
          <cell r="N2041">
            <v>0</v>
          </cell>
          <cell r="O2041">
            <v>53.36</v>
          </cell>
        </row>
        <row r="2042">
          <cell r="D2042" t="str">
            <v>10800221106207</v>
          </cell>
          <cell r="E2042" t="str">
            <v>工程地质</v>
          </cell>
          <cell r="F2042" t="str">
            <v>潘美萍</v>
          </cell>
          <cell r="G2042" t="str">
            <v>2011021</v>
          </cell>
          <cell r="H2042">
            <v>0</v>
          </cell>
          <cell r="I2042">
            <v>7000</v>
          </cell>
          <cell r="J2042">
            <v>1719.94</v>
          </cell>
          <cell r="K2042">
            <v>5280.06</v>
          </cell>
          <cell r="L2042">
            <v>0</v>
          </cell>
          <cell r="M2042">
            <v>0</v>
          </cell>
          <cell r="N2042">
            <v>0</v>
          </cell>
          <cell r="O2042">
            <v>5280.06</v>
          </cell>
        </row>
        <row r="2043">
          <cell r="D2043" t="str">
            <v>10800221106208</v>
          </cell>
          <cell r="E2043" t="str">
            <v>工程制图</v>
          </cell>
          <cell r="F2043" t="str">
            <v>葛亚</v>
          </cell>
          <cell r="G2043" t="str">
            <v>2019069</v>
          </cell>
          <cell r="H2043">
            <v>0</v>
          </cell>
          <cell r="I2043">
            <v>9000</v>
          </cell>
          <cell r="J2043">
            <v>5794.15</v>
          </cell>
          <cell r="K2043">
            <v>3205.85</v>
          </cell>
          <cell r="L2043">
            <v>0</v>
          </cell>
          <cell r="M2043">
            <v>0</v>
          </cell>
          <cell r="N2043">
            <v>0</v>
          </cell>
          <cell r="O2043">
            <v>3205.85</v>
          </cell>
        </row>
        <row r="2044">
          <cell r="D2044" t="str">
            <v>10800221106209</v>
          </cell>
          <cell r="E2044" t="str">
            <v>《社会语言学》</v>
          </cell>
          <cell r="F2044" t="str">
            <v>张斌华</v>
          </cell>
          <cell r="G2044" t="str">
            <v>2006047</v>
          </cell>
          <cell r="H2044">
            <v>0</v>
          </cell>
          <cell r="I2044">
            <v>8000</v>
          </cell>
          <cell r="J2044">
            <v>0</v>
          </cell>
          <cell r="K2044">
            <v>8000</v>
          </cell>
          <cell r="L2044">
            <v>0</v>
          </cell>
          <cell r="M2044">
            <v>0</v>
          </cell>
          <cell r="N2044">
            <v>0</v>
          </cell>
          <cell r="O2044">
            <v>8000</v>
          </cell>
        </row>
        <row r="2045">
          <cell r="D2045" t="str">
            <v>10800221108</v>
          </cell>
          <cell r="E2045" t="str">
            <v>创新强校配套项目经费</v>
          </cell>
          <cell r="F2045" t="str">
            <v>王红成</v>
          </cell>
          <cell r="G2045" t="str">
            <v>2007023</v>
          </cell>
          <cell r="H2045">
            <v>0</v>
          </cell>
          <cell r="I2045">
            <v>6000</v>
          </cell>
          <cell r="J2045">
            <v>0</v>
          </cell>
          <cell r="K2045">
            <v>6000</v>
          </cell>
          <cell r="L2045">
            <v>60000</v>
          </cell>
          <cell r="M2045">
            <v>0</v>
          </cell>
          <cell r="N2045">
            <v>0</v>
          </cell>
          <cell r="O2045">
            <v>6000</v>
          </cell>
        </row>
        <row r="2046">
          <cell r="D2046" t="str">
            <v>10800221108003</v>
          </cell>
          <cell r="E2046" t="str">
            <v>基于新工科背景与OBE理念的土木工程专业</v>
          </cell>
          <cell r="F2046" t="str">
            <v>艾心荧</v>
          </cell>
          <cell r="G2046" t="str">
            <v>2015010</v>
          </cell>
          <cell r="H2046">
            <v>0</v>
          </cell>
          <cell r="I2046">
            <v>0</v>
          </cell>
          <cell r="J2046">
            <v>0</v>
          </cell>
          <cell r="K2046">
            <v>0</v>
          </cell>
          <cell r="L2046">
            <v>0</v>
          </cell>
          <cell r="M2046">
            <v>0</v>
          </cell>
          <cell r="N2046">
            <v>0</v>
          </cell>
          <cell r="O2046">
            <v>0</v>
          </cell>
        </row>
        <row r="2047">
          <cell r="D2047" t="str">
            <v>10800221108010</v>
          </cell>
          <cell r="E2047" t="str">
            <v>基于SPOC的教育学课程混合式教学模式研</v>
          </cell>
          <cell r="F2047" t="str">
            <v>黎婉勤</v>
          </cell>
          <cell r="G2047" t="str">
            <v>2004052</v>
          </cell>
          <cell r="H2047">
            <v>0</v>
          </cell>
          <cell r="I2047">
            <v>0</v>
          </cell>
          <cell r="J2047">
            <v>0</v>
          </cell>
          <cell r="K2047">
            <v>0</v>
          </cell>
          <cell r="L2047">
            <v>0</v>
          </cell>
          <cell r="M2047">
            <v>0</v>
          </cell>
          <cell r="N2047">
            <v>0</v>
          </cell>
          <cell r="O2047">
            <v>0</v>
          </cell>
        </row>
        <row r="2048">
          <cell r="D2048" t="str">
            <v>10800221108011</v>
          </cell>
          <cell r="E2048" t="str">
            <v>新工科背景下深化产教融合聚焦智能制造现代</v>
          </cell>
          <cell r="F2048" t="str">
            <v>任斌</v>
          </cell>
          <cell r="G2048" t="str">
            <v>2003008</v>
          </cell>
          <cell r="H2048">
            <v>0</v>
          </cell>
          <cell r="I2048">
            <v>0</v>
          </cell>
          <cell r="J2048">
            <v>0</v>
          </cell>
          <cell r="K2048">
            <v>0</v>
          </cell>
          <cell r="L2048">
            <v>0</v>
          </cell>
          <cell r="M2048">
            <v>0</v>
          </cell>
          <cell r="N2048">
            <v>0</v>
          </cell>
          <cell r="O2048">
            <v>0</v>
          </cell>
        </row>
        <row r="2049">
          <cell r="D2049" t="str">
            <v>10800221108012</v>
          </cell>
          <cell r="E2049" t="str">
            <v>新工科现代产业学院内涵建设研究与实践</v>
          </cell>
          <cell r="F2049" t="str">
            <v>黄彬</v>
          </cell>
          <cell r="G2049" t="str">
            <v>2012012</v>
          </cell>
          <cell r="H2049">
            <v>0</v>
          </cell>
          <cell r="I2049">
            <v>0</v>
          </cell>
          <cell r="J2049">
            <v>0</v>
          </cell>
          <cell r="K2049">
            <v>0</v>
          </cell>
          <cell r="L2049">
            <v>0</v>
          </cell>
          <cell r="M2049">
            <v>0</v>
          </cell>
          <cell r="N2049">
            <v>0</v>
          </cell>
          <cell r="O2049">
            <v>0</v>
          </cell>
        </row>
        <row r="2050">
          <cell r="D2050" t="str">
            <v>10800221108013</v>
          </cell>
          <cell r="E2050" t="str">
            <v>面向东莞地区材料创新高地需求的地方高校新</v>
          </cell>
          <cell r="F2050" t="str">
            <v>陈德良</v>
          </cell>
          <cell r="G2050" t="str">
            <v>2016812</v>
          </cell>
          <cell r="H2050">
            <v>0</v>
          </cell>
          <cell r="I2050">
            <v>0</v>
          </cell>
          <cell r="J2050">
            <v>0</v>
          </cell>
          <cell r="K2050">
            <v>0</v>
          </cell>
          <cell r="L2050">
            <v>0</v>
          </cell>
          <cell r="M2050">
            <v>0</v>
          </cell>
          <cell r="N2050">
            <v>0</v>
          </cell>
          <cell r="O2050">
            <v>0</v>
          </cell>
        </row>
        <row r="2051">
          <cell r="D2051" t="str">
            <v>10800221108014</v>
          </cell>
          <cell r="E2051" t="str">
            <v>实训实习就业一体化的软件类人才联合培养-</v>
          </cell>
          <cell r="F2051" t="str">
            <v>刘文果</v>
          </cell>
          <cell r="G2051" t="str">
            <v>2016029</v>
          </cell>
          <cell r="H2051">
            <v>0</v>
          </cell>
          <cell r="I2051">
            <v>0</v>
          </cell>
          <cell r="J2051">
            <v>0</v>
          </cell>
          <cell r="K2051">
            <v>0</v>
          </cell>
          <cell r="L2051">
            <v>0</v>
          </cell>
          <cell r="M2051">
            <v>0</v>
          </cell>
          <cell r="N2051">
            <v>0</v>
          </cell>
          <cell r="O2051">
            <v>0</v>
          </cell>
        </row>
        <row r="2052">
          <cell r="D2052" t="str">
            <v>10800221108015</v>
          </cell>
          <cell r="E2052" t="str">
            <v>新文科建设的场域资源利用：以广泛文化参与</v>
          </cell>
          <cell r="F2052" t="str">
            <v>田根胜</v>
          </cell>
          <cell r="G2052" t="str">
            <v>1993043</v>
          </cell>
          <cell r="H2052">
            <v>0</v>
          </cell>
          <cell r="I2052">
            <v>0</v>
          </cell>
          <cell r="J2052">
            <v>0</v>
          </cell>
          <cell r="K2052">
            <v>0</v>
          </cell>
          <cell r="L2052">
            <v>0</v>
          </cell>
          <cell r="M2052">
            <v>0</v>
          </cell>
          <cell r="N2052">
            <v>0</v>
          </cell>
          <cell r="O2052">
            <v>0</v>
          </cell>
        </row>
        <row r="2053">
          <cell r="D2053" t="str">
            <v>10800221108016</v>
          </cell>
          <cell r="E2053" t="str">
            <v>工程招投标与合同管理</v>
          </cell>
          <cell r="F2053" t="str">
            <v>孙璨</v>
          </cell>
          <cell r="G2053" t="str">
            <v>2011018</v>
          </cell>
          <cell r="H2053">
            <v>0</v>
          </cell>
          <cell r="I2053">
            <v>0</v>
          </cell>
          <cell r="J2053">
            <v>0</v>
          </cell>
          <cell r="K2053">
            <v>0</v>
          </cell>
          <cell r="L2053">
            <v>0</v>
          </cell>
          <cell r="M2053">
            <v>0</v>
          </cell>
          <cell r="N2053">
            <v>0</v>
          </cell>
          <cell r="O2053">
            <v>0</v>
          </cell>
        </row>
        <row r="2054">
          <cell r="D2054" t="str">
            <v>10800221108017</v>
          </cell>
          <cell r="E2054" t="str">
            <v>知识产权法（微课群）</v>
          </cell>
          <cell r="F2054" t="str">
            <v>龚红兵</v>
          </cell>
          <cell r="G2054" t="str">
            <v>2007054</v>
          </cell>
          <cell r="H2054">
            <v>0</v>
          </cell>
          <cell r="I2054">
            <v>0</v>
          </cell>
          <cell r="J2054">
            <v>0</v>
          </cell>
          <cell r="K2054">
            <v>0</v>
          </cell>
          <cell r="L2054">
            <v>0</v>
          </cell>
          <cell r="M2054">
            <v>0</v>
          </cell>
          <cell r="N2054">
            <v>0</v>
          </cell>
          <cell r="O2054">
            <v>0</v>
          </cell>
        </row>
        <row r="2055">
          <cell r="D2055" t="str">
            <v>10800221108018</v>
          </cell>
          <cell r="E2055" t="str">
            <v>东莞报业传媒集团传媒文化校外实践教学基地</v>
          </cell>
          <cell r="F2055" t="str">
            <v>戴姝英</v>
          </cell>
          <cell r="G2055" t="str">
            <v>2007020</v>
          </cell>
          <cell r="H2055">
            <v>0</v>
          </cell>
          <cell r="I2055">
            <v>0</v>
          </cell>
          <cell r="J2055">
            <v>0</v>
          </cell>
          <cell r="K2055">
            <v>0</v>
          </cell>
          <cell r="L2055">
            <v>0</v>
          </cell>
          <cell r="M2055">
            <v>0</v>
          </cell>
          <cell r="N2055">
            <v>0</v>
          </cell>
          <cell r="O2055">
            <v>0</v>
          </cell>
        </row>
        <row r="2056">
          <cell r="D2056" t="str">
            <v>10800221108019</v>
          </cell>
          <cell r="E2056" t="str">
            <v>东莞理工学院-广东华坤建设集团有限公司-</v>
          </cell>
          <cell r="F2056" t="str">
            <v>孙成访</v>
          </cell>
          <cell r="G2056" t="str">
            <v>2006002</v>
          </cell>
          <cell r="H2056">
            <v>0</v>
          </cell>
          <cell r="I2056">
            <v>0</v>
          </cell>
          <cell r="J2056">
            <v>0</v>
          </cell>
          <cell r="K2056">
            <v>0</v>
          </cell>
          <cell r="L2056">
            <v>0</v>
          </cell>
          <cell r="M2056">
            <v>0</v>
          </cell>
          <cell r="N2056">
            <v>0</v>
          </cell>
          <cell r="O2056">
            <v>0</v>
          </cell>
        </row>
        <row r="2057">
          <cell r="D2057" t="str">
            <v>10800221108021</v>
          </cell>
          <cell r="E2057" t="str">
            <v>工程材料及成型技术教学团队</v>
          </cell>
          <cell r="F2057" t="str">
            <v>孙振忠</v>
          </cell>
          <cell r="G2057" t="str">
            <v>2006080</v>
          </cell>
          <cell r="H2057">
            <v>0</v>
          </cell>
          <cell r="I2057">
            <v>0</v>
          </cell>
          <cell r="J2057">
            <v>0</v>
          </cell>
          <cell r="K2057">
            <v>0</v>
          </cell>
          <cell r="L2057">
            <v>0</v>
          </cell>
          <cell r="M2057">
            <v>0</v>
          </cell>
          <cell r="N2057">
            <v>0</v>
          </cell>
          <cell r="O2057">
            <v>0</v>
          </cell>
        </row>
        <row r="2058">
          <cell r="D2058" t="str">
            <v>10800221108022</v>
          </cell>
          <cell r="E2058" t="str">
            <v>化学化工教学团队</v>
          </cell>
          <cell r="F2058" t="str">
            <v>邵友元</v>
          </cell>
          <cell r="G2058" t="str">
            <v>2007039</v>
          </cell>
          <cell r="H2058">
            <v>0</v>
          </cell>
          <cell r="I2058">
            <v>0</v>
          </cell>
          <cell r="J2058">
            <v>0</v>
          </cell>
          <cell r="K2058">
            <v>0</v>
          </cell>
          <cell r="L2058">
            <v>0</v>
          </cell>
          <cell r="M2058">
            <v>0</v>
          </cell>
          <cell r="N2058">
            <v>0</v>
          </cell>
          <cell r="O2058">
            <v>0</v>
          </cell>
        </row>
        <row r="2059">
          <cell r="D2059" t="str">
            <v>10800221108023</v>
          </cell>
          <cell r="E2059" t="str">
            <v>软件工程</v>
          </cell>
          <cell r="F2059" t="str">
            <v>殷建平</v>
          </cell>
          <cell r="G2059" t="str">
            <v>2017829</v>
          </cell>
          <cell r="H2059">
            <v>0</v>
          </cell>
          <cell r="I2059">
            <v>0</v>
          </cell>
          <cell r="J2059">
            <v>0</v>
          </cell>
          <cell r="K2059">
            <v>0</v>
          </cell>
          <cell r="L2059">
            <v>0</v>
          </cell>
          <cell r="M2059">
            <v>0</v>
          </cell>
          <cell r="N2059">
            <v>0</v>
          </cell>
          <cell r="O2059">
            <v>0</v>
          </cell>
        </row>
        <row r="2060">
          <cell r="D2060" t="str">
            <v>10800221108024</v>
          </cell>
          <cell r="E2060" t="str">
            <v>面向培养卓越工程师的《机械设计》混合式教</v>
          </cell>
          <cell r="F2060" t="str">
            <v>梁经伦</v>
          </cell>
          <cell r="G2060" t="str">
            <v>2013029</v>
          </cell>
          <cell r="H2060">
            <v>0</v>
          </cell>
          <cell r="I2060">
            <v>0</v>
          </cell>
          <cell r="J2060">
            <v>0</v>
          </cell>
          <cell r="K2060">
            <v>0</v>
          </cell>
          <cell r="L2060">
            <v>0</v>
          </cell>
          <cell r="M2060">
            <v>0</v>
          </cell>
          <cell r="N2060">
            <v>0</v>
          </cell>
          <cell r="O2060">
            <v>0</v>
          </cell>
        </row>
        <row r="2061">
          <cell r="D2061" t="str">
            <v>10800221108025</v>
          </cell>
          <cell r="E2061" t="str">
            <v>工业机器人双语模块化系统教学研究</v>
          </cell>
          <cell r="F2061" t="str">
            <v>谭华</v>
          </cell>
          <cell r="G2061" t="str">
            <v>2018029</v>
          </cell>
          <cell r="H2061">
            <v>0</v>
          </cell>
          <cell r="I2061">
            <v>0</v>
          </cell>
          <cell r="J2061">
            <v>0</v>
          </cell>
          <cell r="K2061">
            <v>0</v>
          </cell>
          <cell r="L2061">
            <v>0</v>
          </cell>
          <cell r="M2061">
            <v>0</v>
          </cell>
          <cell r="N2061">
            <v>0</v>
          </cell>
          <cell r="O2061">
            <v>0</v>
          </cell>
        </row>
        <row r="2062">
          <cell r="D2062" t="str">
            <v>10800221108026</v>
          </cell>
          <cell r="E2062" t="str">
            <v>新工科背景下《材料研究与测试方法》课程教</v>
          </cell>
          <cell r="F2062" t="str">
            <v>党海峰</v>
          </cell>
          <cell r="G2062" t="str">
            <v>2014009</v>
          </cell>
          <cell r="H2062">
            <v>0</v>
          </cell>
          <cell r="I2062">
            <v>0</v>
          </cell>
          <cell r="J2062">
            <v>0</v>
          </cell>
          <cell r="K2062">
            <v>0</v>
          </cell>
          <cell r="L2062">
            <v>0</v>
          </cell>
          <cell r="M2062">
            <v>0</v>
          </cell>
          <cell r="N2062">
            <v>0</v>
          </cell>
          <cell r="O2062">
            <v>0</v>
          </cell>
        </row>
        <row r="2063">
          <cell r="D2063" t="str">
            <v>10800221108027</v>
          </cell>
          <cell r="E2063" t="str">
            <v>马克思主义“看家本领”教育研究</v>
          </cell>
          <cell r="F2063" t="str">
            <v>朱诗勇</v>
          </cell>
          <cell r="G2063" t="str">
            <v>2017165</v>
          </cell>
          <cell r="H2063">
            <v>0</v>
          </cell>
          <cell r="I2063">
            <v>0</v>
          </cell>
          <cell r="J2063">
            <v>0</v>
          </cell>
          <cell r="K2063">
            <v>0</v>
          </cell>
          <cell r="L2063">
            <v>0</v>
          </cell>
          <cell r="M2063">
            <v>0</v>
          </cell>
          <cell r="N2063">
            <v>0</v>
          </cell>
          <cell r="O2063">
            <v>0</v>
          </cell>
        </row>
        <row r="2064">
          <cell r="D2064" t="str">
            <v>10800221108028</v>
          </cell>
          <cell r="E2064" t="str">
            <v>师范专业认证背景下教育实践课程与专业课程</v>
          </cell>
          <cell r="F2064" t="str">
            <v>谢伟红</v>
          </cell>
          <cell r="G2064" t="str">
            <v>2003050</v>
          </cell>
          <cell r="H2064">
            <v>0</v>
          </cell>
          <cell r="I2064">
            <v>0</v>
          </cell>
          <cell r="J2064">
            <v>0</v>
          </cell>
          <cell r="K2064">
            <v>0</v>
          </cell>
          <cell r="L2064">
            <v>0</v>
          </cell>
          <cell r="M2064">
            <v>0</v>
          </cell>
          <cell r="N2064">
            <v>0</v>
          </cell>
          <cell r="O2064">
            <v>0</v>
          </cell>
        </row>
        <row r="2065">
          <cell r="D2065" t="str">
            <v>10800221108029</v>
          </cell>
          <cell r="E2065" t="str">
            <v>课程思政理念下的线上线下混合式一流课程教</v>
          </cell>
          <cell r="F2065" t="str">
            <v>张放</v>
          </cell>
          <cell r="G2065" t="str">
            <v>2004033</v>
          </cell>
          <cell r="H2065">
            <v>0</v>
          </cell>
          <cell r="I2065">
            <v>0</v>
          </cell>
          <cell r="J2065">
            <v>0</v>
          </cell>
          <cell r="K2065">
            <v>0</v>
          </cell>
          <cell r="L2065">
            <v>0</v>
          </cell>
          <cell r="M2065">
            <v>0</v>
          </cell>
          <cell r="N2065">
            <v>0</v>
          </cell>
          <cell r="O2065">
            <v>0</v>
          </cell>
        </row>
        <row r="2066">
          <cell r="D2066" t="str">
            <v>10800221108030</v>
          </cell>
          <cell r="E2066" t="str">
            <v>基于微信支持的经管类课程翻转课堂教学模式</v>
          </cell>
          <cell r="F2066" t="str">
            <v>刘锦芳</v>
          </cell>
          <cell r="G2066" t="str">
            <v>2017112</v>
          </cell>
          <cell r="H2066">
            <v>0</v>
          </cell>
          <cell r="I2066">
            <v>0</v>
          </cell>
          <cell r="J2066">
            <v>0</v>
          </cell>
          <cell r="K2066">
            <v>0</v>
          </cell>
          <cell r="L2066">
            <v>0</v>
          </cell>
          <cell r="M2066">
            <v>0</v>
          </cell>
          <cell r="N2066">
            <v>0</v>
          </cell>
          <cell r="O2066">
            <v>0</v>
          </cell>
        </row>
        <row r="2067">
          <cell r="D2067" t="str">
            <v>10800221108031</v>
          </cell>
          <cell r="E2067" t="str">
            <v>一流专业建设背景下电磁场与电磁波课程改革</v>
          </cell>
          <cell r="F2067" t="str">
            <v>江小敏</v>
          </cell>
          <cell r="G2067" t="str">
            <v>2013035</v>
          </cell>
          <cell r="H2067">
            <v>0</v>
          </cell>
          <cell r="I2067">
            <v>0</v>
          </cell>
          <cell r="J2067">
            <v>0</v>
          </cell>
          <cell r="K2067">
            <v>0</v>
          </cell>
          <cell r="L2067">
            <v>0</v>
          </cell>
          <cell r="M2067">
            <v>0</v>
          </cell>
          <cell r="N2067">
            <v>0</v>
          </cell>
          <cell r="O2067">
            <v>0</v>
          </cell>
        </row>
        <row r="2068">
          <cell r="D2068" t="str">
            <v>10800221108032</v>
          </cell>
          <cell r="E2068" t="str">
            <v>基于SPOC的《算法与数据结构》课程混合</v>
          </cell>
          <cell r="F2068" t="str">
            <v>周坤晓</v>
          </cell>
          <cell r="G2068" t="str">
            <v>2013002</v>
          </cell>
          <cell r="H2068">
            <v>0</v>
          </cell>
          <cell r="I2068">
            <v>0</v>
          </cell>
          <cell r="J2068">
            <v>0</v>
          </cell>
          <cell r="K2068">
            <v>0</v>
          </cell>
          <cell r="L2068">
            <v>0</v>
          </cell>
          <cell r="M2068">
            <v>0</v>
          </cell>
          <cell r="N2068">
            <v>0</v>
          </cell>
          <cell r="O2068">
            <v>0</v>
          </cell>
        </row>
        <row r="2069">
          <cell r="D2069" t="str">
            <v>10800221108033</v>
          </cell>
          <cell r="E2069" t="str">
            <v>计算机系统基础课程混合教学中线上线下教学</v>
          </cell>
          <cell r="F2069" t="str">
            <v>肖慧娟</v>
          </cell>
          <cell r="G2069" t="str">
            <v>1999005</v>
          </cell>
          <cell r="H2069">
            <v>0</v>
          </cell>
          <cell r="I2069">
            <v>0</v>
          </cell>
          <cell r="J2069">
            <v>0</v>
          </cell>
          <cell r="K2069">
            <v>0</v>
          </cell>
          <cell r="L2069">
            <v>0</v>
          </cell>
          <cell r="M2069">
            <v>0</v>
          </cell>
          <cell r="N2069">
            <v>0</v>
          </cell>
          <cell r="O2069">
            <v>0</v>
          </cell>
        </row>
        <row r="2070">
          <cell r="D2070" t="str">
            <v>10800221108034</v>
          </cell>
          <cell r="E2070" t="str">
            <v>深化“科教+产教”双融合，促进能源与动力</v>
          </cell>
          <cell r="F2070" t="str">
            <v>陈佰满</v>
          </cell>
          <cell r="G2070" t="str">
            <v>2013013</v>
          </cell>
          <cell r="H2070">
            <v>0</v>
          </cell>
          <cell r="I2070">
            <v>0</v>
          </cell>
          <cell r="J2070">
            <v>0</v>
          </cell>
          <cell r="K2070">
            <v>0</v>
          </cell>
          <cell r="L2070">
            <v>0</v>
          </cell>
          <cell r="M2070">
            <v>0</v>
          </cell>
          <cell r="N2070">
            <v>0</v>
          </cell>
          <cell r="O2070">
            <v>0</v>
          </cell>
        </row>
        <row r="2071">
          <cell r="D2071" t="str">
            <v>10800221108035</v>
          </cell>
          <cell r="E2071" t="str">
            <v>社会工作职业能力培养的实践研究</v>
          </cell>
          <cell r="F2071" t="str">
            <v>成伟</v>
          </cell>
          <cell r="G2071" t="str">
            <v>2013044</v>
          </cell>
          <cell r="H2071">
            <v>0</v>
          </cell>
          <cell r="I2071">
            <v>0</v>
          </cell>
          <cell r="J2071">
            <v>0</v>
          </cell>
          <cell r="K2071">
            <v>0</v>
          </cell>
          <cell r="L2071">
            <v>0</v>
          </cell>
          <cell r="M2071">
            <v>0</v>
          </cell>
          <cell r="N2071">
            <v>0</v>
          </cell>
          <cell r="O2071">
            <v>0</v>
          </cell>
        </row>
        <row r="2072">
          <cell r="D2072" t="str">
            <v>10800221108036</v>
          </cell>
          <cell r="E2072" t="str">
            <v>东莞理工学院先进制造学院（长安）校企合作</v>
          </cell>
          <cell r="F2072" t="str">
            <v>黄辉宇</v>
          </cell>
          <cell r="G2072" t="str">
            <v>2006078</v>
          </cell>
          <cell r="H2072">
            <v>0</v>
          </cell>
          <cell r="I2072">
            <v>0</v>
          </cell>
          <cell r="J2072">
            <v>0</v>
          </cell>
          <cell r="K2072">
            <v>0</v>
          </cell>
          <cell r="L2072">
            <v>0</v>
          </cell>
          <cell r="M2072">
            <v>0</v>
          </cell>
          <cell r="N2072">
            <v>0</v>
          </cell>
          <cell r="O2072">
            <v>0</v>
          </cell>
        </row>
        <row r="2073">
          <cell r="D2073" t="str">
            <v>10800221108037</v>
          </cell>
          <cell r="E2073" t="str">
            <v>BIM建筑信息技术科产教深度融合的路径探</v>
          </cell>
          <cell r="F2073" t="str">
            <v>王晓璐</v>
          </cell>
          <cell r="G2073" t="str">
            <v>2016004</v>
          </cell>
          <cell r="H2073">
            <v>0</v>
          </cell>
          <cell r="I2073">
            <v>0</v>
          </cell>
          <cell r="J2073">
            <v>0</v>
          </cell>
          <cell r="K2073">
            <v>0</v>
          </cell>
          <cell r="L2073">
            <v>0</v>
          </cell>
          <cell r="M2073">
            <v>0</v>
          </cell>
          <cell r="N2073">
            <v>0</v>
          </cell>
          <cell r="O2073">
            <v>0</v>
          </cell>
        </row>
        <row r="2074">
          <cell r="D2074" t="str">
            <v>10800221108038</v>
          </cell>
          <cell r="E2074" t="str">
            <v>东莞理工学院协鑫安全检测大学生实践教学</v>
          </cell>
          <cell r="F2074" t="str">
            <v>李衍亮</v>
          </cell>
          <cell r="G2074" t="str">
            <v>2017075</v>
          </cell>
          <cell r="H2074">
            <v>0</v>
          </cell>
          <cell r="I2074">
            <v>0</v>
          </cell>
          <cell r="J2074">
            <v>0</v>
          </cell>
          <cell r="K2074">
            <v>0</v>
          </cell>
          <cell r="L2074">
            <v>0</v>
          </cell>
          <cell r="M2074">
            <v>0</v>
          </cell>
          <cell r="N2074">
            <v>0</v>
          </cell>
          <cell r="O2074">
            <v>0</v>
          </cell>
        </row>
        <row r="2075">
          <cell r="D2075" t="str">
            <v>10800221108039</v>
          </cell>
          <cell r="E2075" t="str">
            <v>东莞理工学院-大众社会工作服务中心社会工</v>
          </cell>
          <cell r="F2075" t="str">
            <v>张燕婷</v>
          </cell>
          <cell r="G2075" t="str">
            <v>2009038</v>
          </cell>
          <cell r="H2075">
            <v>0</v>
          </cell>
          <cell r="I2075">
            <v>0</v>
          </cell>
          <cell r="J2075">
            <v>0</v>
          </cell>
          <cell r="K2075">
            <v>0</v>
          </cell>
          <cell r="L2075">
            <v>0</v>
          </cell>
          <cell r="M2075">
            <v>0</v>
          </cell>
          <cell r="N2075">
            <v>0</v>
          </cell>
          <cell r="O2075">
            <v>0</v>
          </cell>
        </row>
        <row r="2076">
          <cell r="D2076" t="str">
            <v>10800221108040</v>
          </cell>
          <cell r="E2076" t="str">
            <v>东莞理工—广东农信金融软件测试实践基地</v>
          </cell>
          <cell r="F2076" t="str">
            <v>刘文果</v>
          </cell>
          <cell r="G2076" t="str">
            <v>2016029</v>
          </cell>
          <cell r="H2076">
            <v>0</v>
          </cell>
          <cell r="I2076">
            <v>0</v>
          </cell>
          <cell r="J2076">
            <v>0</v>
          </cell>
          <cell r="K2076">
            <v>0</v>
          </cell>
          <cell r="L2076">
            <v>0</v>
          </cell>
          <cell r="M2076">
            <v>0</v>
          </cell>
          <cell r="N2076">
            <v>0</v>
          </cell>
          <cell r="O2076">
            <v>0</v>
          </cell>
        </row>
        <row r="2077">
          <cell r="D2077" t="str">
            <v>10800221108041</v>
          </cell>
          <cell r="E2077" t="str">
            <v>工程力学教学团队</v>
          </cell>
          <cell r="F2077" t="str">
            <v>马宏伟</v>
          </cell>
          <cell r="G2077" t="str">
            <v>2016008</v>
          </cell>
          <cell r="H2077">
            <v>0</v>
          </cell>
          <cell r="I2077">
            <v>0</v>
          </cell>
          <cell r="J2077">
            <v>0</v>
          </cell>
          <cell r="K2077">
            <v>0</v>
          </cell>
          <cell r="L2077">
            <v>0</v>
          </cell>
          <cell r="M2077">
            <v>0</v>
          </cell>
          <cell r="N2077">
            <v>0</v>
          </cell>
          <cell r="O2077">
            <v>0</v>
          </cell>
        </row>
        <row r="2078">
          <cell r="D2078" t="str">
            <v>10800221108042</v>
          </cell>
          <cell r="E2078" t="str">
            <v>建筑信息化智慧仿真实验教学示范中心</v>
          </cell>
          <cell r="F2078" t="str">
            <v>郑愚</v>
          </cell>
          <cell r="G2078" t="str">
            <v>2008004</v>
          </cell>
          <cell r="H2078">
            <v>0</v>
          </cell>
          <cell r="I2078">
            <v>0</v>
          </cell>
          <cell r="J2078">
            <v>0</v>
          </cell>
          <cell r="K2078">
            <v>0</v>
          </cell>
          <cell r="L2078">
            <v>0</v>
          </cell>
          <cell r="M2078">
            <v>0</v>
          </cell>
          <cell r="N2078">
            <v>0</v>
          </cell>
          <cell r="O2078">
            <v>0</v>
          </cell>
        </row>
        <row r="2079">
          <cell r="D2079" t="str">
            <v>10800221108043</v>
          </cell>
          <cell r="E2079" t="str">
            <v>数字电子技术</v>
          </cell>
          <cell r="F2079" t="str">
            <v>丁文霞</v>
          </cell>
          <cell r="G2079" t="str">
            <v>2018017</v>
          </cell>
          <cell r="H2079">
            <v>0</v>
          </cell>
          <cell r="I2079">
            <v>0</v>
          </cell>
          <cell r="J2079">
            <v>0</v>
          </cell>
          <cell r="K2079">
            <v>0</v>
          </cell>
          <cell r="L2079">
            <v>0</v>
          </cell>
          <cell r="M2079">
            <v>0</v>
          </cell>
          <cell r="N2079">
            <v>0</v>
          </cell>
          <cell r="O2079">
            <v>0</v>
          </cell>
        </row>
        <row r="2080">
          <cell r="D2080" t="str">
            <v>10800221108044</v>
          </cell>
          <cell r="E2080" t="str">
            <v>自动化</v>
          </cell>
          <cell r="F2080" t="str">
            <v>任斌</v>
          </cell>
          <cell r="G2080" t="str">
            <v>2003008</v>
          </cell>
          <cell r="H2080">
            <v>0</v>
          </cell>
          <cell r="I2080">
            <v>0</v>
          </cell>
          <cell r="J2080">
            <v>0</v>
          </cell>
          <cell r="K2080">
            <v>0</v>
          </cell>
          <cell r="L2080">
            <v>0</v>
          </cell>
          <cell r="M2080">
            <v>0</v>
          </cell>
          <cell r="N2080">
            <v>0</v>
          </cell>
          <cell r="O2080">
            <v>0</v>
          </cell>
        </row>
        <row r="2081">
          <cell r="D2081" t="str">
            <v>10800221108045</v>
          </cell>
          <cell r="E2081" t="str">
            <v>高分子材料与工程</v>
          </cell>
          <cell r="F2081" t="str">
            <v>吴文剑</v>
          </cell>
          <cell r="G2081" t="str">
            <v>2015004</v>
          </cell>
          <cell r="H2081">
            <v>0</v>
          </cell>
          <cell r="I2081">
            <v>0</v>
          </cell>
          <cell r="J2081">
            <v>0</v>
          </cell>
          <cell r="K2081">
            <v>0</v>
          </cell>
          <cell r="L2081">
            <v>0</v>
          </cell>
          <cell r="M2081">
            <v>0</v>
          </cell>
          <cell r="N2081">
            <v>0</v>
          </cell>
          <cell r="O2081">
            <v>0</v>
          </cell>
        </row>
        <row r="2082">
          <cell r="D2082" t="str">
            <v>10800221108046</v>
          </cell>
          <cell r="E2082" t="str">
            <v>基础力学虚拟教研室</v>
          </cell>
          <cell r="F2082" t="str">
            <v>马宏伟</v>
          </cell>
          <cell r="G2082" t="str">
            <v>2016008</v>
          </cell>
          <cell r="H2082">
            <v>0</v>
          </cell>
          <cell r="I2082">
            <v>0</v>
          </cell>
          <cell r="J2082">
            <v>0</v>
          </cell>
          <cell r="K2082">
            <v>0</v>
          </cell>
          <cell r="L2082">
            <v>0</v>
          </cell>
          <cell r="M2082">
            <v>0</v>
          </cell>
          <cell r="N2082">
            <v>0</v>
          </cell>
          <cell r="O2082">
            <v>0</v>
          </cell>
        </row>
        <row r="2083">
          <cell r="D2083" t="str">
            <v>10800221108047</v>
          </cell>
          <cell r="E2083" t="str">
            <v>东莞理工学院-广东生益科技股份有限公司</v>
          </cell>
          <cell r="F2083" t="str">
            <v>陈德良</v>
          </cell>
          <cell r="G2083" t="str">
            <v>2016812</v>
          </cell>
          <cell r="H2083">
            <v>0</v>
          </cell>
          <cell r="I2083">
            <v>0</v>
          </cell>
          <cell r="J2083">
            <v>0</v>
          </cell>
          <cell r="K2083">
            <v>0</v>
          </cell>
          <cell r="L2083">
            <v>0</v>
          </cell>
          <cell r="M2083">
            <v>0</v>
          </cell>
          <cell r="N2083">
            <v>0</v>
          </cell>
          <cell r="O2083">
            <v>0</v>
          </cell>
        </row>
        <row r="2084">
          <cell r="D2084" t="str">
            <v>10800221108048</v>
          </cell>
          <cell r="E2084" t="str">
            <v>集成电路设计应用型人才培养计划</v>
          </cell>
          <cell r="F2084" t="str">
            <v>卢贵主</v>
          </cell>
          <cell r="G2084" t="str">
            <v>2006007</v>
          </cell>
          <cell r="H2084">
            <v>0</v>
          </cell>
          <cell r="I2084">
            <v>0</v>
          </cell>
          <cell r="J2084">
            <v>0</v>
          </cell>
          <cell r="K2084">
            <v>0</v>
          </cell>
          <cell r="L2084">
            <v>55000</v>
          </cell>
          <cell r="M2084">
            <v>0</v>
          </cell>
          <cell r="N2084">
            <v>0</v>
          </cell>
          <cell r="O2084">
            <v>0</v>
          </cell>
        </row>
        <row r="2085">
          <cell r="D2085" t="str">
            <v>10800221108049</v>
          </cell>
          <cell r="E2085" t="str">
            <v>智慧防灾与应急管理特色人才培养计划</v>
          </cell>
          <cell r="F2085" t="str">
            <v>孙璨</v>
          </cell>
          <cell r="G2085" t="str">
            <v>2011018</v>
          </cell>
          <cell r="H2085">
            <v>0</v>
          </cell>
          <cell r="I2085">
            <v>0</v>
          </cell>
          <cell r="J2085">
            <v>0</v>
          </cell>
          <cell r="K2085">
            <v>0</v>
          </cell>
          <cell r="L2085">
            <v>0</v>
          </cell>
          <cell r="M2085">
            <v>0</v>
          </cell>
          <cell r="N2085">
            <v>0</v>
          </cell>
          <cell r="O2085">
            <v>0</v>
          </cell>
        </row>
        <row r="2086">
          <cell r="D2086" t="str">
            <v>10800221108050</v>
          </cell>
          <cell r="E2086" t="str">
            <v>东莞理工学院—东莞市社会工作协会大学生实</v>
          </cell>
          <cell r="F2086" t="str">
            <v>朱晓红</v>
          </cell>
          <cell r="G2086" t="str">
            <v>2007002</v>
          </cell>
          <cell r="H2086">
            <v>0</v>
          </cell>
          <cell r="I2086">
            <v>0</v>
          </cell>
          <cell r="J2086">
            <v>0</v>
          </cell>
          <cell r="K2086">
            <v>0</v>
          </cell>
          <cell r="L2086">
            <v>0</v>
          </cell>
          <cell r="M2086">
            <v>0</v>
          </cell>
          <cell r="N2086">
            <v>0</v>
          </cell>
          <cell r="O2086">
            <v>0</v>
          </cell>
        </row>
        <row r="2087">
          <cell r="D2087" t="str">
            <v>10800221108051</v>
          </cell>
          <cell r="E2087" t="str">
            <v>东莞理工-普密斯光电专业科产教融合实践教</v>
          </cell>
          <cell r="F2087" t="str">
            <v>刘晔</v>
          </cell>
          <cell r="G2087" t="str">
            <v>2018807</v>
          </cell>
          <cell r="H2087">
            <v>0</v>
          </cell>
          <cell r="I2087">
            <v>0</v>
          </cell>
          <cell r="J2087">
            <v>0</v>
          </cell>
          <cell r="K2087">
            <v>0</v>
          </cell>
          <cell r="L2087">
            <v>0</v>
          </cell>
          <cell r="M2087">
            <v>0</v>
          </cell>
          <cell r="N2087">
            <v>0</v>
          </cell>
          <cell r="O2087">
            <v>0</v>
          </cell>
        </row>
        <row r="2088">
          <cell r="D2088" t="str">
            <v>10800221108052</v>
          </cell>
          <cell r="E2088" t="str">
            <v>基于创新能力培养的基础力学课程教学改革研</v>
          </cell>
          <cell r="F2088" t="str">
            <v>林荣</v>
          </cell>
          <cell r="G2088" t="str">
            <v>2017168</v>
          </cell>
          <cell r="H2088">
            <v>0</v>
          </cell>
          <cell r="I2088">
            <v>0</v>
          </cell>
          <cell r="J2088">
            <v>0</v>
          </cell>
          <cell r="K2088">
            <v>0</v>
          </cell>
          <cell r="L2088">
            <v>0</v>
          </cell>
          <cell r="M2088">
            <v>0</v>
          </cell>
          <cell r="N2088">
            <v>0</v>
          </cell>
          <cell r="O2088">
            <v>0</v>
          </cell>
        </row>
        <row r="2089">
          <cell r="D2089" t="str">
            <v>10800221108053</v>
          </cell>
          <cell r="E2089" t="str">
            <v>沉浸式体验教学模式研究 ——以《地方立法</v>
          </cell>
          <cell r="F2089" t="str">
            <v>庄瑞银</v>
          </cell>
          <cell r="G2089" t="str">
            <v>2018053</v>
          </cell>
          <cell r="H2089">
            <v>0</v>
          </cell>
          <cell r="I2089">
            <v>0</v>
          </cell>
          <cell r="J2089">
            <v>0</v>
          </cell>
          <cell r="K2089">
            <v>0</v>
          </cell>
          <cell r="L2089">
            <v>0</v>
          </cell>
          <cell r="M2089">
            <v>0</v>
          </cell>
          <cell r="N2089">
            <v>0</v>
          </cell>
          <cell r="O2089">
            <v>0</v>
          </cell>
        </row>
        <row r="2090">
          <cell r="D2090" t="str">
            <v>10800221108054</v>
          </cell>
          <cell r="E2090" t="str">
            <v>沿海发达地区传统《桥梁结构电算》课程教学</v>
          </cell>
          <cell r="F2090" t="str">
            <v>胡守旺</v>
          </cell>
          <cell r="G2090" t="str">
            <v>2018076</v>
          </cell>
          <cell r="H2090">
            <v>0</v>
          </cell>
          <cell r="I2090">
            <v>0</v>
          </cell>
          <cell r="J2090">
            <v>0</v>
          </cell>
          <cell r="K2090">
            <v>0</v>
          </cell>
          <cell r="L2090">
            <v>0</v>
          </cell>
          <cell r="M2090">
            <v>0</v>
          </cell>
          <cell r="N2090">
            <v>0</v>
          </cell>
          <cell r="O2090">
            <v>0</v>
          </cell>
        </row>
        <row r="2091">
          <cell r="D2091" t="str">
            <v>10800221108055</v>
          </cell>
          <cell r="E2091" t="str">
            <v>基于产出导向的《应用化学专业综合设计实验</v>
          </cell>
          <cell r="F2091" t="str">
            <v>黄相璇</v>
          </cell>
          <cell r="G2091" t="str">
            <v>2013053</v>
          </cell>
          <cell r="H2091">
            <v>0</v>
          </cell>
          <cell r="I2091">
            <v>0</v>
          </cell>
          <cell r="J2091">
            <v>0</v>
          </cell>
          <cell r="K2091">
            <v>0</v>
          </cell>
          <cell r="L2091">
            <v>0</v>
          </cell>
          <cell r="M2091">
            <v>0</v>
          </cell>
          <cell r="N2091">
            <v>0</v>
          </cell>
          <cell r="O2091">
            <v>0</v>
          </cell>
        </row>
        <row r="2092">
          <cell r="D2092" t="str">
            <v>10800221108056</v>
          </cell>
          <cell r="E2092" t="str">
            <v>新工科背景下宽口径专业基础课教学模式探索</v>
          </cell>
          <cell r="F2092" t="str">
            <v>张兆云</v>
          </cell>
          <cell r="G2092" t="str">
            <v>2016006</v>
          </cell>
          <cell r="H2092">
            <v>0</v>
          </cell>
          <cell r="I2092">
            <v>0</v>
          </cell>
          <cell r="J2092">
            <v>0</v>
          </cell>
          <cell r="K2092">
            <v>0</v>
          </cell>
          <cell r="L2092">
            <v>0</v>
          </cell>
          <cell r="M2092">
            <v>0</v>
          </cell>
          <cell r="N2092">
            <v>0</v>
          </cell>
          <cell r="O2092">
            <v>0</v>
          </cell>
        </row>
        <row r="2093">
          <cell r="D2093" t="str">
            <v>10800221108057</v>
          </cell>
          <cell r="E2093" t="str">
            <v>双融驱动、双创牵引，新工科创新人才培养体</v>
          </cell>
          <cell r="F2093" t="str">
            <v>陈伟</v>
          </cell>
          <cell r="G2093" t="str">
            <v>2003020</v>
          </cell>
          <cell r="H2093">
            <v>0</v>
          </cell>
          <cell r="I2093">
            <v>0</v>
          </cell>
          <cell r="J2093">
            <v>0</v>
          </cell>
          <cell r="K2093">
            <v>0</v>
          </cell>
          <cell r="L2093">
            <v>0</v>
          </cell>
          <cell r="M2093">
            <v>0</v>
          </cell>
          <cell r="N2093">
            <v>0</v>
          </cell>
          <cell r="O2093">
            <v>0</v>
          </cell>
        </row>
        <row r="2094">
          <cell r="D2094" t="str">
            <v>10800221108058</v>
          </cell>
          <cell r="E2094" t="str">
            <v>基于热交换原理与技术课程的项目式教学模式</v>
          </cell>
          <cell r="F2094" t="str">
            <v>胡冰</v>
          </cell>
          <cell r="G2094" t="str">
            <v>2016003</v>
          </cell>
          <cell r="H2094">
            <v>0</v>
          </cell>
          <cell r="I2094">
            <v>0</v>
          </cell>
          <cell r="J2094">
            <v>0</v>
          </cell>
          <cell r="K2094">
            <v>0</v>
          </cell>
          <cell r="L2094">
            <v>0</v>
          </cell>
          <cell r="M2094">
            <v>0</v>
          </cell>
          <cell r="N2094">
            <v>0</v>
          </cell>
          <cell r="O2094">
            <v>0</v>
          </cell>
        </row>
        <row r="2095">
          <cell r="D2095" t="str">
            <v>10800221108059</v>
          </cell>
          <cell r="E2095" t="str">
            <v>社会工作专业本科生科研能力提升实践探索：</v>
          </cell>
          <cell r="F2095" t="str">
            <v>黄俊辉</v>
          </cell>
          <cell r="G2095" t="str">
            <v>2016037</v>
          </cell>
          <cell r="H2095">
            <v>0</v>
          </cell>
          <cell r="I2095">
            <v>0</v>
          </cell>
          <cell r="J2095">
            <v>0</v>
          </cell>
          <cell r="K2095">
            <v>0</v>
          </cell>
          <cell r="L2095">
            <v>0</v>
          </cell>
          <cell r="M2095">
            <v>0</v>
          </cell>
          <cell r="N2095">
            <v>0</v>
          </cell>
          <cell r="O2095">
            <v>0</v>
          </cell>
        </row>
        <row r="2096">
          <cell r="D2096" t="str">
            <v>10800221108060</v>
          </cell>
          <cell r="E2096" t="str">
            <v>以学科竞赛为导向，创新实践教学融入课程思</v>
          </cell>
          <cell r="F2096" t="str">
            <v>何伟锋</v>
          </cell>
          <cell r="G2096" t="str">
            <v>2009025</v>
          </cell>
          <cell r="H2096">
            <v>0</v>
          </cell>
          <cell r="I2096">
            <v>0</v>
          </cell>
          <cell r="J2096">
            <v>0</v>
          </cell>
          <cell r="K2096">
            <v>0</v>
          </cell>
          <cell r="L2096">
            <v>0</v>
          </cell>
          <cell r="M2096">
            <v>0</v>
          </cell>
          <cell r="N2096">
            <v>0</v>
          </cell>
          <cell r="O2096">
            <v>0</v>
          </cell>
        </row>
        <row r="2097">
          <cell r="D2097" t="str">
            <v>10800221108061</v>
          </cell>
          <cell r="E2097" t="str">
            <v>文化育人视域下的“实践共同体”：应用型大</v>
          </cell>
          <cell r="F2097" t="str">
            <v>王芹</v>
          </cell>
          <cell r="G2097" t="str">
            <v>2012002</v>
          </cell>
          <cell r="H2097">
            <v>0</v>
          </cell>
          <cell r="I2097">
            <v>0</v>
          </cell>
          <cell r="J2097">
            <v>0</v>
          </cell>
          <cell r="K2097">
            <v>0</v>
          </cell>
          <cell r="L2097">
            <v>0</v>
          </cell>
          <cell r="M2097">
            <v>0</v>
          </cell>
          <cell r="N2097">
            <v>0</v>
          </cell>
          <cell r="O2097">
            <v>0</v>
          </cell>
        </row>
        <row r="2098">
          <cell r="D2098" t="str">
            <v>10800221108062</v>
          </cell>
          <cell r="E2098" t="str">
            <v>光电子学课程教学改革研究</v>
          </cell>
          <cell r="F2098" t="str">
            <v>叶海</v>
          </cell>
          <cell r="G2098" t="str">
            <v>2003034</v>
          </cell>
          <cell r="H2098">
            <v>0</v>
          </cell>
          <cell r="I2098">
            <v>0</v>
          </cell>
          <cell r="J2098">
            <v>0</v>
          </cell>
          <cell r="K2098">
            <v>0</v>
          </cell>
          <cell r="L2098">
            <v>0</v>
          </cell>
          <cell r="M2098">
            <v>0</v>
          </cell>
          <cell r="N2098">
            <v>0</v>
          </cell>
          <cell r="O2098">
            <v>0</v>
          </cell>
        </row>
        <row r="2099">
          <cell r="D2099" t="str">
            <v>10800221108063</v>
          </cell>
          <cell r="E2099" t="str">
            <v>新文科及师范专业认证双背景下小学教育专业</v>
          </cell>
          <cell r="F2099" t="str">
            <v>张锐</v>
          </cell>
          <cell r="G2099" t="str">
            <v>2010006</v>
          </cell>
          <cell r="H2099">
            <v>0</v>
          </cell>
          <cell r="I2099">
            <v>0</v>
          </cell>
          <cell r="J2099">
            <v>0</v>
          </cell>
          <cell r="K2099">
            <v>0</v>
          </cell>
          <cell r="L2099">
            <v>0</v>
          </cell>
          <cell r="M2099">
            <v>0</v>
          </cell>
          <cell r="N2099">
            <v>0</v>
          </cell>
          <cell r="O2099">
            <v>0</v>
          </cell>
        </row>
        <row r="2100">
          <cell r="D2100" t="str">
            <v>10800221108064</v>
          </cell>
          <cell r="E2100" t="str">
            <v>岭南民间舞素材的实践与研究</v>
          </cell>
          <cell r="F2100" t="str">
            <v>姚佩婵</v>
          </cell>
          <cell r="G2100" t="str">
            <v>2009039</v>
          </cell>
          <cell r="H2100">
            <v>0</v>
          </cell>
          <cell r="I2100">
            <v>0</v>
          </cell>
          <cell r="J2100">
            <v>0</v>
          </cell>
          <cell r="K2100">
            <v>0</v>
          </cell>
          <cell r="L2100">
            <v>0</v>
          </cell>
          <cell r="M2100">
            <v>0</v>
          </cell>
          <cell r="N2100">
            <v>0</v>
          </cell>
          <cell r="O2100">
            <v>0</v>
          </cell>
        </row>
        <row r="2101">
          <cell r="D2101" t="str">
            <v>10800221108065</v>
          </cell>
          <cell r="E2101" t="str">
            <v>新文科背景下商学院实践教学体系改革研究</v>
          </cell>
          <cell r="F2101" t="str">
            <v>黎伟</v>
          </cell>
          <cell r="G2101" t="str">
            <v>2016020</v>
          </cell>
          <cell r="H2101">
            <v>0</v>
          </cell>
          <cell r="I2101">
            <v>0</v>
          </cell>
          <cell r="J2101">
            <v>0</v>
          </cell>
          <cell r="K2101">
            <v>0</v>
          </cell>
          <cell r="L2101">
            <v>0</v>
          </cell>
          <cell r="M2101">
            <v>0</v>
          </cell>
          <cell r="N2101">
            <v>0</v>
          </cell>
          <cell r="O2101">
            <v>0</v>
          </cell>
        </row>
        <row r="2102">
          <cell r="D2102" t="str">
            <v>10800221108066</v>
          </cell>
          <cell r="E2102" t="str">
            <v>新工科背景下质量管理与控制专业选修课的教</v>
          </cell>
          <cell r="F2102" t="str">
            <v>姜雄华</v>
          </cell>
          <cell r="G2102" t="str">
            <v>2016055</v>
          </cell>
          <cell r="H2102">
            <v>0</v>
          </cell>
          <cell r="I2102">
            <v>0</v>
          </cell>
          <cell r="J2102">
            <v>0</v>
          </cell>
          <cell r="K2102">
            <v>0</v>
          </cell>
          <cell r="L2102">
            <v>0</v>
          </cell>
          <cell r="M2102">
            <v>0</v>
          </cell>
          <cell r="N2102">
            <v>0</v>
          </cell>
          <cell r="O2102">
            <v>0</v>
          </cell>
        </row>
        <row r="2103">
          <cell r="D2103" t="str">
            <v>10800221108067</v>
          </cell>
          <cell r="E2103" t="str">
            <v>自动化实验教学示范中心</v>
          </cell>
          <cell r="F2103" t="str">
            <v>胡耀华</v>
          </cell>
          <cell r="G2103" t="str">
            <v>2006022</v>
          </cell>
          <cell r="H2103">
            <v>0</v>
          </cell>
          <cell r="I2103">
            <v>150000</v>
          </cell>
          <cell r="J2103">
            <v>3280</v>
          </cell>
          <cell r="K2103">
            <v>146720</v>
          </cell>
          <cell r="L2103">
            <v>0</v>
          </cell>
          <cell r="M2103">
            <v>0</v>
          </cell>
          <cell r="N2103">
            <v>0</v>
          </cell>
          <cell r="O2103">
            <v>146720</v>
          </cell>
        </row>
        <row r="2104">
          <cell r="D2104" t="str">
            <v>10800221108068</v>
          </cell>
          <cell r="E2104" t="str">
            <v>得利钟表大学生实践教学基地</v>
          </cell>
          <cell r="F2104" t="str">
            <v>刘武辉</v>
          </cell>
          <cell r="G2104" t="str">
            <v>2008014</v>
          </cell>
          <cell r="H2104">
            <v>0</v>
          </cell>
          <cell r="I2104">
            <v>30000</v>
          </cell>
          <cell r="J2104">
            <v>0</v>
          </cell>
          <cell r="K2104">
            <v>30000</v>
          </cell>
          <cell r="L2104">
            <v>0</v>
          </cell>
          <cell r="M2104">
            <v>0</v>
          </cell>
          <cell r="N2104">
            <v>0</v>
          </cell>
          <cell r="O2104">
            <v>30000</v>
          </cell>
        </row>
        <row r="2105">
          <cell r="D2105" t="str">
            <v>10800221108069</v>
          </cell>
          <cell r="E2105" t="str">
            <v>系统与网络虚拟教研室</v>
          </cell>
          <cell r="F2105" t="str">
            <v>陶铭</v>
          </cell>
          <cell r="G2105" t="str">
            <v>2012032</v>
          </cell>
          <cell r="H2105">
            <v>0</v>
          </cell>
          <cell r="I2105">
            <v>44000</v>
          </cell>
          <cell r="J2105">
            <v>41480.36</v>
          </cell>
          <cell r="K2105">
            <v>2519.64</v>
          </cell>
          <cell r="L2105">
            <v>0</v>
          </cell>
          <cell r="M2105">
            <v>0</v>
          </cell>
          <cell r="N2105">
            <v>0</v>
          </cell>
          <cell r="O2105">
            <v>2519.64</v>
          </cell>
        </row>
        <row r="2106">
          <cell r="D2106" t="str">
            <v>10800221108070</v>
          </cell>
          <cell r="E2106" t="str">
            <v>马克思主义经典著作阅读能力培养</v>
          </cell>
          <cell r="F2106" t="str">
            <v>郭奕鹏</v>
          </cell>
          <cell r="G2106" t="str">
            <v>2013025</v>
          </cell>
          <cell r="H2106">
            <v>0</v>
          </cell>
          <cell r="I2106">
            <v>10000</v>
          </cell>
          <cell r="J2106">
            <v>3364</v>
          </cell>
          <cell r="K2106">
            <v>6636</v>
          </cell>
          <cell r="L2106">
            <v>0</v>
          </cell>
          <cell r="M2106">
            <v>0</v>
          </cell>
          <cell r="N2106">
            <v>0</v>
          </cell>
          <cell r="O2106">
            <v>6636</v>
          </cell>
        </row>
        <row r="2107">
          <cell r="D2107" t="str">
            <v>10800221108071</v>
          </cell>
          <cell r="E2107" t="str">
            <v>基于“四维三阶段”的大学物理课程混合式教</v>
          </cell>
          <cell r="F2107" t="str">
            <v>何林</v>
          </cell>
          <cell r="G2107" t="str">
            <v>2012030</v>
          </cell>
          <cell r="H2107">
            <v>0</v>
          </cell>
          <cell r="I2107">
            <v>9000</v>
          </cell>
          <cell r="J2107">
            <v>0</v>
          </cell>
          <cell r="K2107">
            <v>9000</v>
          </cell>
          <cell r="L2107">
            <v>0</v>
          </cell>
          <cell r="M2107">
            <v>0</v>
          </cell>
          <cell r="N2107">
            <v>0</v>
          </cell>
          <cell r="O2107">
            <v>9000</v>
          </cell>
        </row>
        <row r="2108">
          <cell r="D2108" t="str">
            <v>10800221108072</v>
          </cell>
          <cell r="E2108" t="str">
            <v>面向培养学生解决复杂工程问题能力的《能源</v>
          </cell>
          <cell r="F2108" t="str">
            <v>林有胜</v>
          </cell>
          <cell r="G2108" t="str">
            <v>2019039</v>
          </cell>
          <cell r="H2108">
            <v>0</v>
          </cell>
          <cell r="I2108">
            <v>10500</v>
          </cell>
          <cell r="J2108">
            <v>4237</v>
          </cell>
          <cell r="K2108">
            <v>6263</v>
          </cell>
          <cell r="L2108">
            <v>0</v>
          </cell>
          <cell r="M2108">
            <v>0</v>
          </cell>
          <cell r="N2108">
            <v>0</v>
          </cell>
          <cell r="O2108">
            <v>6263</v>
          </cell>
        </row>
        <row r="2109">
          <cell r="D2109" t="str">
            <v>10800221108073</v>
          </cell>
          <cell r="E2109" t="str">
            <v>基于项目化的材料力学课程的趣味改革与实践</v>
          </cell>
          <cell r="F2109" t="str">
            <v>武静</v>
          </cell>
          <cell r="G2109" t="str">
            <v>2017045</v>
          </cell>
          <cell r="H2109">
            <v>0</v>
          </cell>
          <cell r="I2109">
            <v>9000</v>
          </cell>
          <cell r="J2109">
            <v>0</v>
          </cell>
          <cell r="K2109">
            <v>9000</v>
          </cell>
          <cell r="L2109">
            <v>0</v>
          </cell>
          <cell r="M2109">
            <v>0</v>
          </cell>
          <cell r="N2109">
            <v>0</v>
          </cell>
          <cell r="O2109">
            <v>9000</v>
          </cell>
        </row>
        <row r="2110">
          <cell r="D2110" t="str">
            <v>10800221108074</v>
          </cell>
          <cell r="E2110" t="str">
            <v>基于知识-能力-思政素养“三位一体”的多</v>
          </cell>
          <cell r="F2110" t="str">
            <v>陈旭</v>
          </cell>
          <cell r="G2110" t="str">
            <v>2017078</v>
          </cell>
          <cell r="H2110">
            <v>0</v>
          </cell>
          <cell r="I2110">
            <v>0</v>
          </cell>
          <cell r="J2110">
            <v>0</v>
          </cell>
          <cell r="K2110">
            <v>0</v>
          </cell>
          <cell r="L2110">
            <v>0</v>
          </cell>
          <cell r="M2110">
            <v>0</v>
          </cell>
          <cell r="N2110">
            <v>0</v>
          </cell>
          <cell r="O2110">
            <v>0</v>
          </cell>
        </row>
        <row r="2111">
          <cell r="D2111" t="str">
            <v>10800221108075</v>
          </cell>
          <cell r="E2111" t="str">
            <v>基于“课程思政”的《概率论与数理统计》课</v>
          </cell>
          <cell r="F2111" t="str">
            <v>王立本</v>
          </cell>
          <cell r="G2111" t="str">
            <v>2018075</v>
          </cell>
          <cell r="H2111">
            <v>0</v>
          </cell>
          <cell r="I2111">
            <v>12000</v>
          </cell>
          <cell r="J2111">
            <v>1700</v>
          </cell>
          <cell r="K2111">
            <v>10300</v>
          </cell>
          <cell r="L2111">
            <v>0</v>
          </cell>
          <cell r="M2111">
            <v>0</v>
          </cell>
          <cell r="N2111">
            <v>0</v>
          </cell>
          <cell r="O2111">
            <v>10300</v>
          </cell>
        </row>
        <row r="2112">
          <cell r="D2112" t="str">
            <v>10800221108076</v>
          </cell>
          <cell r="E2112" t="str">
            <v>以学生为中心的《离散数学》课程教学改革与</v>
          </cell>
          <cell r="F2112" t="str">
            <v>潘晓衡</v>
          </cell>
          <cell r="G2112" t="str">
            <v>2013022</v>
          </cell>
          <cell r="H2112">
            <v>0</v>
          </cell>
          <cell r="I2112">
            <v>7000</v>
          </cell>
          <cell r="J2112">
            <v>5867</v>
          </cell>
          <cell r="K2112">
            <v>1133</v>
          </cell>
          <cell r="L2112">
            <v>0</v>
          </cell>
          <cell r="M2112">
            <v>0</v>
          </cell>
          <cell r="N2112">
            <v>0</v>
          </cell>
          <cell r="O2112">
            <v>1133</v>
          </cell>
        </row>
        <row r="2113">
          <cell r="D2113" t="str">
            <v>10800221108077</v>
          </cell>
          <cell r="E2113" t="str">
            <v>宪法学产教融合实践教学改革</v>
          </cell>
          <cell r="F2113" t="str">
            <v>吉海荣</v>
          </cell>
          <cell r="G2113" t="str">
            <v>2011034</v>
          </cell>
          <cell r="H2113">
            <v>0</v>
          </cell>
          <cell r="I2113">
            <v>0</v>
          </cell>
          <cell r="J2113">
            <v>0</v>
          </cell>
          <cell r="K2113">
            <v>0</v>
          </cell>
          <cell r="L2113">
            <v>0</v>
          </cell>
          <cell r="M2113">
            <v>0</v>
          </cell>
          <cell r="N2113">
            <v>0</v>
          </cell>
          <cell r="O2113">
            <v>0</v>
          </cell>
        </row>
        <row r="2114">
          <cell r="D2114" t="str">
            <v>10800221108078</v>
          </cell>
          <cell r="E2114" t="str">
            <v>新工科背景下先进制造技术专业选修课教学改</v>
          </cell>
          <cell r="F2114" t="str">
            <v>宋菊青</v>
          </cell>
          <cell r="G2114" t="str">
            <v>2016052</v>
          </cell>
          <cell r="H2114">
            <v>0</v>
          </cell>
          <cell r="I2114">
            <v>6000</v>
          </cell>
          <cell r="J2114">
            <v>1620</v>
          </cell>
          <cell r="K2114">
            <v>4380</v>
          </cell>
          <cell r="L2114">
            <v>0</v>
          </cell>
          <cell r="M2114">
            <v>0</v>
          </cell>
          <cell r="N2114">
            <v>0</v>
          </cell>
          <cell r="O2114">
            <v>4380</v>
          </cell>
        </row>
        <row r="2115">
          <cell r="D2115" t="str">
            <v>10800221108079</v>
          </cell>
          <cell r="E2115" t="str">
            <v>依托现代产业学院的“自动控制原理”案例式</v>
          </cell>
          <cell r="F2115" t="str">
            <v>姜鸣</v>
          </cell>
          <cell r="G2115" t="str">
            <v>2012039</v>
          </cell>
          <cell r="H2115">
            <v>0</v>
          </cell>
          <cell r="I2115">
            <v>9000</v>
          </cell>
          <cell r="J2115">
            <v>3500</v>
          </cell>
          <cell r="K2115">
            <v>5500</v>
          </cell>
          <cell r="L2115">
            <v>0</v>
          </cell>
          <cell r="M2115">
            <v>0</v>
          </cell>
          <cell r="N2115">
            <v>0</v>
          </cell>
          <cell r="O2115">
            <v>5500</v>
          </cell>
        </row>
        <row r="2116">
          <cell r="D2116" t="str">
            <v>10800221108080</v>
          </cell>
          <cell r="E2116" t="str">
            <v>基于卓越工程师人才培养模式的食品微生物学</v>
          </cell>
          <cell r="F2116" t="str">
            <v>刘晓珍</v>
          </cell>
          <cell r="G2116" t="str">
            <v>2017054</v>
          </cell>
          <cell r="H2116">
            <v>0</v>
          </cell>
          <cell r="I2116">
            <v>10000</v>
          </cell>
          <cell r="J2116">
            <v>0</v>
          </cell>
          <cell r="K2116">
            <v>10000</v>
          </cell>
          <cell r="L2116">
            <v>0</v>
          </cell>
          <cell r="M2116">
            <v>0</v>
          </cell>
          <cell r="N2116">
            <v>0</v>
          </cell>
          <cell r="O2116">
            <v>10000</v>
          </cell>
        </row>
        <row r="2117">
          <cell r="D2117" t="str">
            <v>10800221108081</v>
          </cell>
          <cell r="E2117" t="str">
            <v>基于金字塔原理的财税类课程教学改革实践—</v>
          </cell>
          <cell r="F2117" t="str">
            <v>方东霖</v>
          </cell>
          <cell r="G2117" t="str">
            <v>2016012</v>
          </cell>
          <cell r="H2117">
            <v>0</v>
          </cell>
          <cell r="I2117">
            <v>0</v>
          </cell>
          <cell r="J2117">
            <v>0</v>
          </cell>
          <cell r="K2117">
            <v>0</v>
          </cell>
          <cell r="L2117">
            <v>0</v>
          </cell>
          <cell r="M2117">
            <v>0</v>
          </cell>
          <cell r="N2117">
            <v>0</v>
          </cell>
          <cell r="O2117">
            <v>0</v>
          </cell>
        </row>
        <row r="2118">
          <cell r="D2118" t="str">
            <v>10800221108082</v>
          </cell>
          <cell r="E2118" t="str">
            <v>面向实战的测试开发课程体系改革与实践</v>
          </cell>
          <cell r="F2118" t="str">
            <v>张福勇</v>
          </cell>
          <cell r="G2118" t="str">
            <v>2012038</v>
          </cell>
          <cell r="H2118">
            <v>0</v>
          </cell>
          <cell r="I2118">
            <v>9000</v>
          </cell>
          <cell r="J2118">
            <v>2350</v>
          </cell>
          <cell r="K2118">
            <v>6650</v>
          </cell>
          <cell r="L2118">
            <v>0</v>
          </cell>
          <cell r="M2118">
            <v>0</v>
          </cell>
          <cell r="N2118">
            <v>0</v>
          </cell>
          <cell r="O2118">
            <v>6650</v>
          </cell>
        </row>
        <row r="2119">
          <cell r="D2119" t="str">
            <v>10800221108083</v>
          </cell>
          <cell r="E2119" t="str">
            <v>新文科视阈下卓越社会工作人才培养的协同机制研究：以东莞理工学院为例</v>
          </cell>
          <cell r="F2119" t="str">
            <v>王海洋</v>
          </cell>
          <cell r="G2119" t="str">
            <v>2020031</v>
          </cell>
          <cell r="H2119">
            <v>0</v>
          </cell>
          <cell r="I2119">
            <v>10000</v>
          </cell>
          <cell r="J2119">
            <v>0</v>
          </cell>
          <cell r="K2119">
            <v>10000</v>
          </cell>
          <cell r="L2119">
            <v>0</v>
          </cell>
          <cell r="M2119">
            <v>0</v>
          </cell>
          <cell r="N2119">
            <v>0</v>
          </cell>
          <cell r="O2119">
            <v>10000</v>
          </cell>
        </row>
        <row r="2120">
          <cell r="D2120" t="str">
            <v>10800221108084</v>
          </cell>
          <cell r="E2120" t="str">
            <v>土木工程虚拟仿真实验教学示范中心</v>
          </cell>
          <cell r="F2120" t="str">
            <v>孙成访</v>
          </cell>
          <cell r="G2120" t="str">
            <v>2006002</v>
          </cell>
          <cell r="H2120">
            <v>0</v>
          </cell>
          <cell r="I2120">
            <v>334000</v>
          </cell>
          <cell r="J2120">
            <v>0</v>
          </cell>
          <cell r="K2120">
            <v>334000</v>
          </cell>
          <cell r="L2120">
            <v>0</v>
          </cell>
          <cell r="M2120">
            <v>0</v>
          </cell>
          <cell r="N2120">
            <v>0</v>
          </cell>
          <cell r="O2120">
            <v>334000</v>
          </cell>
        </row>
        <row r="2121">
          <cell r="D2121" t="str">
            <v>10800221108085</v>
          </cell>
          <cell r="E2121" t="str">
            <v>东莞理工-测吧测试开发实践教学基地</v>
          </cell>
          <cell r="F2121" t="str">
            <v>张福勇</v>
          </cell>
          <cell r="G2121" t="str">
            <v>2012038</v>
          </cell>
          <cell r="H2121">
            <v>0</v>
          </cell>
          <cell r="I2121">
            <v>60000</v>
          </cell>
          <cell r="J2121">
            <v>38091.45</v>
          </cell>
          <cell r="K2121">
            <v>21908.55</v>
          </cell>
          <cell r="L2121">
            <v>0</v>
          </cell>
          <cell r="M2121">
            <v>0</v>
          </cell>
          <cell r="N2121">
            <v>0</v>
          </cell>
          <cell r="O2121">
            <v>21908.55</v>
          </cell>
        </row>
        <row r="2122">
          <cell r="D2122" t="str">
            <v>10800221108086</v>
          </cell>
          <cell r="E2122" t="str">
            <v>东莞理工学院劳动人事争议仲裁实习基地</v>
          </cell>
          <cell r="F2122" t="str">
            <v>谷云燕</v>
          </cell>
          <cell r="G2122" t="str">
            <v>2004037</v>
          </cell>
          <cell r="H2122">
            <v>0</v>
          </cell>
          <cell r="I2122">
            <v>30000</v>
          </cell>
          <cell r="J2122">
            <v>0</v>
          </cell>
          <cell r="K2122">
            <v>30000</v>
          </cell>
          <cell r="L2122">
            <v>0</v>
          </cell>
          <cell r="M2122">
            <v>0</v>
          </cell>
          <cell r="N2122">
            <v>0</v>
          </cell>
          <cell r="O2122">
            <v>30000</v>
          </cell>
        </row>
        <row r="2123">
          <cell r="D2123" t="str">
            <v>10800221108087</v>
          </cell>
          <cell r="E2123" t="str">
            <v>土木工程施工课程教研室</v>
          </cell>
          <cell r="F2123" t="str">
            <v>艾心荧</v>
          </cell>
          <cell r="G2123" t="str">
            <v>2015010</v>
          </cell>
          <cell r="H2123">
            <v>0</v>
          </cell>
          <cell r="I2123">
            <v>34000</v>
          </cell>
          <cell r="J2123">
            <v>26189.72</v>
          </cell>
          <cell r="K2123">
            <v>7810.28</v>
          </cell>
          <cell r="L2123">
            <v>0</v>
          </cell>
          <cell r="M2123">
            <v>0</v>
          </cell>
          <cell r="N2123">
            <v>0</v>
          </cell>
          <cell r="O2123">
            <v>7810.28</v>
          </cell>
        </row>
        <row r="2124">
          <cell r="D2124" t="str">
            <v>10800221108088</v>
          </cell>
          <cell r="E2124" t="str">
            <v>新型储能产业学院</v>
          </cell>
          <cell r="F2124" t="str">
            <v>徐勇军</v>
          </cell>
          <cell r="G2124" t="str">
            <v>2003053</v>
          </cell>
          <cell r="H2124">
            <v>0</v>
          </cell>
          <cell r="I2124">
            <v>300000</v>
          </cell>
          <cell r="J2124">
            <v>0</v>
          </cell>
          <cell r="K2124">
            <v>300000</v>
          </cell>
          <cell r="L2124">
            <v>0</v>
          </cell>
          <cell r="M2124">
            <v>0</v>
          </cell>
          <cell r="N2124">
            <v>0</v>
          </cell>
          <cell r="O2124">
            <v>300000</v>
          </cell>
        </row>
        <row r="2125">
          <cell r="D2125" t="str">
            <v>10800221108089</v>
          </cell>
          <cell r="E2125" t="str">
            <v>学科交叉-医工融合背景下智能医学工程专业</v>
          </cell>
          <cell r="F2125" t="str">
            <v>王际辉</v>
          </cell>
          <cell r="G2125" t="str">
            <v>2018809</v>
          </cell>
          <cell r="H2125">
            <v>0</v>
          </cell>
          <cell r="I2125">
            <v>70000</v>
          </cell>
          <cell r="J2125">
            <v>25404.5</v>
          </cell>
          <cell r="K2125">
            <v>44595.5</v>
          </cell>
          <cell r="L2125">
            <v>0</v>
          </cell>
          <cell r="M2125">
            <v>0</v>
          </cell>
          <cell r="N2125">
            <v>0</v>
          </cell>
          <cell r="O2125">
            <v>44595.5</v>
          </cell>
        </row>
        <row r="2126">
          <cell r="D2126" t="str">
            <v>10800221108090</v>
          </cell>
          <cell r="E2126" t="str">
            <v>“新工科”背景下土木工程测量课程项目驱动</v>
          </cell>
          <cell r="F2126" t="str">
            <v>潘兆东</v>
          </cell>
          <cell r="G2126" t="str">
            <v>2017072</v>
          </cell>
          <cell r="H2126">
            <v>0</v>
          </cell>
          <cell r="I2126">
            <v>9000</v>
          </cell>
          <cell r="J2126">
            <v>3800</v>
          </cell>
          <cell r="K2126">
            <v>5200</v>
          </cell>
          <cell r="L2126">
            <v>0</v>
          </cell>
          <cell r="M2126">
            <v>0</v>
          </cell>
          <cell r="N2126">
            <v>0</v>
          </cell>
          <cell r="O2126">
            <v>5200</v>
          </cell>
        </row>
        <row r="2127">
          <cell r="D2127" t="str">
            <v>10800221108091</v>
          </cell>
          <cell r="E2127" t="str">
            <v>基于产出导向法的《国际素养英语》课程思政</v>
          </cell>
          <cell r="F2127" t="str">
            <v>李玲玲</v>
          </cell>
          <cell r="G2127" t="str">
            <v>2022101</v>
          </cell>
          <cell r="H2127">
            <v>0</v>
          </cell>
          <cell r="I2127">
            <v>9000</v>
          </cell>
          <cell r="J2127">
            <v>4966</v>
          </cell>
          <cell r="K2127">
            <v>4034</v>
          </cell>
          <cell r="L2127">
            <v>0</v>
          </cell>
          <cell r="M2127">
            <v>0</v>
          </cell>
          <cell r="N2127">
            <v>0</v>
          </cell>
          <cell r="O2127">
            <v>4034</v>
          </cell>
        </row>
        <row r="2128">
          <cell r="D2128" t="str">
            <v>10800221108092</v>
          </cell>
          <cell r="E2128" t="str">
            <v>新能源行业锂电产业/专业卓越工程师培养课</v>
          </cell>
          <cell r="F2128" t="str">
            <v>廖俊旭</v>
          </cell>
          <cell r="G2128" t="str">
            <v>2018121</v>
          </cell>
          <cell r="H2128">
            <v>0</v>
          </cell>
          <cell r="I2128">
            <v>9000</v>
          </cell>
          <cell r="J2128">
            <v>0</v>
          </cell>
          <cell r="K2128">
            <v>9000</v>
          </cell>
          <cell r="L2128">
            <v>0</v>
          </cell>
          <cell r="M2128">
            <v>0</v>
          </cell>
          <cell r="N2128">
            <v>0</v>
          </cell>
          <cell r="O2128">
            <v>9000</v>
          </cell>
        </row>
        <row r="2129">
          <cell r="D2129" t="str">
            <v>10800221108093</v>
          </cell>
          <cell r="E2129" t="str">
            <v>AI时代翻译软件在大学英语教学中的应用及</v>
          </cell>
          <cell r="F2129" t="str">
            <v>刘瑾</v>
          </cell>
          <cell r="G2129" t="str">
            <v>2005024</v>
          </cell>
          <cell r="H2129">
            <v>0</v>
          </cell>
          <cell r="I2129">
            <v>10000</v>
          </cell>
          <cell r="J2129">
            <v>0</v>
          </cell>
          <cell r="K2129">
            <v>10000</v>
          </cell>
          <cell r="L2129">
            <v>0</v>
          </cell>
          <cell r="M2129">
            <v>0</v>
          </cell>
          <cell r="N2129">
            <v>0</v>
          </cell>
          <cell r="O2129">
            <v>10000</v>
          </cell>
        </row>
        <row r="2130">
          <cell r="D2130" t="str">
            <v>10800221108094</v>
          </cell>
          <cell r="E2130" t="str">
            <v>工程认证背景下基于成果导向理论的食品化学</v>
          </cell>
          <cell r="F2130" t="str">
            <v>李玉婷</v>
          </cell>
          <cell r="G2130" t="str">
            <v>2017004</v>
          </cell>
          <cell r="H2130">
            <v>0</v>
          </cell>
          <cell r="I2130">
            <v>11000</v>
          </cell>
          <cell r="J2130">
            <v>0</v>
          </cell>
          <cell r="K2130">
            <v>11000</v>
          </cell>
          <cell r="L2130">
            <v>0</v>
          </cell>
          <cell r="M2130">
            <v>0</v>
          </cell>
          <cell r="N2130">
            <v>0</v>
          </cell>
          <cell r="O2130">
            <v>11000</v>
          </cell>
        </row>
        <row r="2131">
          <cell r="D2131" t="str">
            <v>10800221108095</v>
          </cell>
          <cell r="E2131" t="str">
            <v>学科交叉导向的项目式外语课程改革</v>
          </cell>
          <cell r="F2131" t="str">
            <v>张力</v>
          </cell>
          <cell r="G2131" t="str">
            <v>2008022</v>
          </cell>
          <cell r="H2131">
            <v>0</v>
          </cell>
          <cell r="I2131">
            <v>22000</v>
          </cell>
          <cell r="J2131">
            <v>0</v>
          </cell>
          <cell r="K2131">
            <v>22000</v>
          </cell>
          <cell r="L2131">
            <v>0</v>
          </cell>
          <cell r="M2131">
            <v>0</v>
          </cell>
          <cell r="N2131">
            <v>0</v>
          </cell>
          <cell r="O2131">
            <v>22000</v>
          </cell>
        </row>
        <row r="2132">
          <cell r="D2132" t="str">
            <v>10800221108096</v>
          </cell>
          <cell r="E2132" t="str">
            <v>通识教育视域下地方性高校学生批判性思维培</v>
          </cell>
          <cell r="F2132" t="str">
            <v>郝丽霞</v>
          </cell>
          <cell r="G2132" t="str">
            <v>2018082</v>
          </cell>
          <cell r="H2132">
            <v>0</v>
          </cell>
          <cell r="I2132">
            <v>9000</v>
          </cell>
          <cell r="J2132">
            <v>0</v>
          </cell>
          <cell r="K2132">
            <v>9000</v>
          </cell>
          <cell r="L2132">
            <v>0</v>
          </cell>
          <cell r="M2132">
            <v>0</v>
          </cell>
          <cell r="N2132">
            <v>0</v>
          </cell>
          <cell r="O2132">
            <v>9000</v>
          </cell>
        </row>
        <row r="2133">
          <cell r="D2133" t="str">
            <v>10800221108097</v>
          </cell>
          <cell r="E2133" t="str">
            <v>学科交叉融合背景下《数据库系统原理》课程</v>
          </cell>
          <cell r="F2133" t="str">
            <v>邓见光</v>
          </cell>
          <cell r="G2133" t="str">
            <v>2008007</v>
          </cell>
          <cell r="H2133">
            <v>0</v>
          </cell>
          <cell r="I2133">
            <v>10000</v>
          </cell>
          <cell r="J2133">
            <v>3150</v>
          </cell>
          <cell r="K2133">
            <v>6850</v>
          </cell>
          <cell r="L2133">
            <v>0</v>
          </cell>
          <cell r="M2133">
            <v>0</v>
          </cell>
          <cell r="N2133">
            <v>0</v>
          </cell>
          <cell r="O2133">
            <v>6850</v>
          </cell>
        </row>
        <row r="2134">
          <cell r="D2134" t="str">
            <v>10800221108098</v>
          </cell>
          <cell r="E2134" t="str">
            <v>OBE理念下《员工关系管理》课程思政立体</v>
          </cell>
          <cell r="F2134" t="str">
            <v>程守红</v>
          </cell>
          <cell r="G2134" t="str">
            <v>2004036</v>
          </cell>
          <cell r="H2134">
            <v>0</v>
          </cell>
          <cell r="I2134">
            <v>10000</v>
          </cell>
          <cell r="J2134">
            <v>1882.57</v>
          </cell>
          <cell r="K2134">
            <v>8117.43</v>
          </cell>
          <cell r="L2134">
            <v>0</v>
          </cell>
          <cell r="M2134">
            <v>0</v>
          </cell>
          <cell r="N2134">
            <v>0</v>
          </cell>
          <cell r="O2134">
            <v>8117.43</v>
          </cell>
        </row>
        <row r="2135">
          <cell r="D2135" t="str">
            <v>10800221108099</v>
          </cell>
          <cell r="E2135" t="str">
            <v>基于能源动力背景的《工程制图》学科交叉教</v>
          </cell>
          <cell r="F2135" t="str">
            <v>葛亚</v>
          </cell>
          <cell r="G2135" t="str">
            <v>2019069</v>
          </cell>
          <cell r="H2135">
            <v>0</v>
          </cell>
          <cell r="I2135">
            <v>7000</v>
          </cell>
          <cell r="J2135">
            <v>5561.65</v>
          </cell>
          <cell r="K2135">
            <v>1438.35</v>
          </cell>
          <cell r="L2135">
            <v>0</v>
          </cell>
          <cell r="M2135">
            <v>0</v>
          </cell>
          <cell r="N2135">
            <v>0</v>
          </cell>
          <cell r="O2135">
            <v>1438.35</v>
          </cell>
        </row>
        <row r="2136">
          <cell r="D2136" t="str">
            <v>10800221108100</v>
          </cell>
          <cell r="E2136" t="str">
            <v>基于BOPPPS模式的光电信息物理基础课</v>
          </cell>
          <cell r="F2136" t="str">
            <v>陈桂华</v>
          </cell>
          <cell r="G2136" t="str">
            <v>2008026</v>
          </cell>
          <cell r="H2136">
            <v>0</v>
          </cell>
          <cell r="I2136">
            <v>10000</v>
          </cell>
          <cell r="J2136">
            <v>2300</v>
          </cell>
          <cell r="K2136">
            <v>7700</v>
          </cell>
          <cell r="L2136">
            <v>0</v>
          </cell>
          <cell r="M2136">
            <v>0</v>
          </cell>
          <cell r="N2136">
            <v>0</v>
          </cell>
          <cell r="O2136">
            <v>7700</v>
          </cell>
        </row>
        <row r="2137">
          <cell r="D2137" t="str">
            <v>10800221108101</v>
          </cell>
          <cell r="E2137" t="str">
            <v>新工科背景下《机械设计基础》课程教学创新</v>
          </cell>
          <cell r="F2137" t="str">
            <v>卢文娟</v>
          </cell>
          <cell r="G2137" t="str">
            <v>2019123</v>
          </cell>
          <cell r="H2137">
            <v>0</v>
          </cell>
          <cell r="I2137">
            <v>9000</v>
          </cell>
          <cell r="J2137">
            <v>0</v>
          </cell>
          <cell r="K2137">
            <v>9000</v>
          </cell>
          <cell r="L2137">
            <v>0</v>
          </cell>
          <cell r="M2137">
            <v>0</v>
          </cell>
          <cell r="N2137">
            <v>0</v>
          </cell>
          <cell r="O2137">
            <v>9000</v>
          </cell>
        </row>
        <row r="2138">
          <cell r="D2138" t="str">
            <v>10800221108102</v>
          </cell>
          <cell r="E2138" t="str">
            <v> 《民事诉讼法学》课程“实体法+程序法”</v>
          </cell>
          <cell r="F2138" t="str">
            <v>沈亚萍</v>
          </cell>
          <cell r="G2138" t="str">
            <v>2003038</v>
          </cell>
          <cell r="H2138">
            <v>0</v>
          </cell>
          <cell r="I2138">
            <v>9000</v>
          </cell>
          <cell r="J2138">
            <v>0</v>
          </cell>
          <cell r="K2138">
            <v>9000</v>
          </cell>
          <cell r="L2138">
            <v>0</v>
          </cell>
          <cell r="M2138">
            <v>0</v>
          </cell>
          <cell r="N2138">
            <v>0</v>
          </cell>
          <cell r="O2138">
            <v>9000</v>
          </cell>
        </row>
        <row r="2139">
          <cell r="D2139" t="str">
            <v>10800221108103</v>
          </cell>
          <cell r="E2139" t="str">
            <v>“以学生主动探索为中心”的德法课主题教学</v>
          </cell>
          <cell r="F2139" t="str">
            <v>赵洁</v>
          </cell>
          <cell r="G2139" t="str">
            <v>2021049</v>
          </cell>
          <cell r="H2139">
            <v>0</v>
          </cell>
          <cell r="I2139">
            <v>9000</v>
          </cell>
          <cell r="J2139">
            <v>2545.28</v>
          </cell>
          <cell r="K2139">
            <v>6454.72</v>
          </cell>
          <cell r="L2139">
            <v>0</v>
          </cell>
          <cell r="M2139">
            <v>0</v>
          </cell>
          <cell r="N2139">
            <v>0</v>
          </cell>
          <cell r="O2139">
            <v>6454.72</v>
          </cell>
        </row>
        <row r="2140">
          <cell r="D2140" t="str">
            <v>10800221108104</v>
          </cell>
          <cell r="E2140" t="str">
            <v>基于《环境学》的“三位一体”课程思政设计</v>
          </cell>
          <cell r="F2140" t="str">
            <v>曲江英</v>
          </cell>
          <cell r="G2140" t="str">
            <v>2017828</v>
          </cell>
          <cell r="H2140">
            <v>0</v>
          </cell>
          <cell r="I2140">
            <v>10000</v>
          </cell>
          <cell r="J2140">
            <v>0</v>
          </cell>
          <cell r="K2140">
            <v>10000</v>
          </cell>
          <cell r="L2140">
            <v>0</v>
          </cell>
          <cell r="M2140">
            <v>0</v>
          </cell>
          <cell r="N2140">
            <v>0</v>
          </cell>
          <cell r="O2140">
            <v>10000</v>
          </cell>
        </row>
        <row r="2141">
          <cell r="D2141" t="str">
            <v>10800221108105</v>
          </cell>
          <cell r="E2141" t="str">
            <v>“双碳”国家战略背景下锂电行业专项人才培养计划</v>
          </cell>
          <cell r="F2141" t="str">
            <v>何运兵</v>
          </cell>
          <cell r="G2141" t="str">
            <v>2011009</v>
          </cell>
          <cell r="H2141">
            <v>0</v>
          </cell>
          <cell r="I2141">
            <v>90000</v>
          </cell>
          <cell r="J2141">
            <v>16009.1</v>
          </cell>
          <cell r="K2141">
            <v>73990.9</v>
          </cell>
          <cell r="L2141">
            <v>0</v>
          </cell>
          <cell r="M2141">
            <v>0</v>
          </cell>
          <cell r="N2141">
            <v>0</v>
          </cell>
          <cell r="O2141">
            <v>73990.9</v>
          </cell>
        </row>
        <row r="2142">
          <cell r="D2142" t="str">
            <v>10800221108106</v>
          </cell>
          <cell r="E2142" t="str">
            <v>化学化工类科产教融合实践教学基地</v>
          </cell>
          <cell r="F2142" t="str">
            <v>廖文波</v>
          </cell>
          <cell r="G2142" t="str">
            <v>2011007</v>
          </cell>
          <cell r="H2142">
            <v>0</v>
          </cell>
          <cell r="I2142">
            <v>80000</v>
          </cell>
          <cell r="J2142">
            <v>42628.58</v>
          </cell>
          <cell r="K2142">
            <v>37371.42</v>
          </cell>
          <cell r="L2142">
            <v>0</v>
          </cell>
          <cell r="M2142">
            <v>0</v>
          </cell>
          <cell r="N2142">
            <v>0</v>
          </cell>
          <cell r="O2142">
            <v>37371.42</v>
          </cell>
        </row>
        <row r="2143">
          <cell r="D2143" t="str">
            <v>10800221108107</v>
          </cell>
          <cell r="E2143" t="str">
            <v>东莞理工--中虹建设绿色建造技术联合实验室</v>
          </cell>
          <cell r="F2143" t="str">
            <v>花开慧</v>
          </cell>
          <cell r="G2143" t="str">
            <v>2017076</v>
          </cell>
          <cell r="H2143">
            <v>0</v>
          </cell>
          <cell r="I2143">
            <v>95000</v>
          </cell>
          <cell r="J2143">
            <v>5455</v>
          </cell>
          <cell r="K2143">
            <v>89545</v>
          </cell>
          <cell r="L2143">
            <v>0</v>
          </cell>
          <cell r="M2143">
            <v>0</v>
          </cell>
          <cell r="N2143">
            <v>0</v>
          </cell>
          <cell r="O2143">
            <v>89545</v>
          </cell>
        </row>
        <row r="2144">
          <cell r="D2144" t="str">
            <v>10800221108108</v>
          </cell>
          <cell r="E2144" t="str">
            <v>机械工程学院实验教学示范中心</v>
          </cell>
          <cell r="F2144" t="str">
            <v>郭建文</v>
          </cell>
          <cell r="G2144" t="str">
            <v>2011012</v>
          </cell>
          <cell r="H2144">
            <v>0</v>
          </cell>
          <cell r="I2144">
            <v>174000</v>
          </cell>
          <cell r="J2144">
            <v>56845.84</v>
          </cell>
          <cell r="K2144">
            <v>117154.16</v>
          </cell>
          <cell r="L2144">
            <v>0</v>
          </cell>
          <cell r="M2144">
            <v>0</v>
          </cell>
          <cell r="N2144">
            <v>0</v>
          </cell>
          <cell r="O2144">
            <v>117154.16</v>
          </cell>
        </row>
        <row r="2145">
          <cell r="D2145" t="str">
            <v>10800221108109</v>
          </cell>
          <cell r="E2145" t="str">
            <v>通识核心导引课程教研室</v>
          </cell>
          <cell r="F2145" t="str">
            <v>许燕转</v>
          </cell>
          <cell r="G2145" t="str">
            <v>2011015</v>
          </cell>
          <cell r="H2145">
            <v>0</v>
          </cell>
          <cell r="I2145">
            <v>40000</v>
          </cell>
          <cell r="J2145">
            <v>0</v>
          </cell>
          <cell r="K2145">
            <v>40000</v>
          </cell>
          <cell r="L2145">
            <v>0</v>
          </cell>
          <cell r="M2145">
            <v>0</v>
          </cell>
          <cell r="N2145">
            <v>0</v>
          </cell>
          <cell r="O2145">
            <v>40000</v>
          </cell>
        </row>
        <row r="2146">
          <cell r="D2146" t="str">
            <v>10800221108110</v>
          </cell>
          <cell r="E2146" t="str">
            <v>光电信息物理基础教研室</v>
          </cell>
          <cell r="F2146" t="str">
            <v>陈桂华</v>
          </cell>
          <cell r="G2146" t="str">
            <v>2008026</v>
          </cell>
          <cell r="H2146">
            <v>0</v>
          </cell>
          <cell r="I2146">
            <v>27000</v>
          </cell>
          <cell r="J2146">
            <v>4349.14</v>
          </cell>
          <cell r="K2146">
            <v>22650.86</v>
          </cell>
          <cell r="L2146">
            <v>0</v>
          </cell>
          <cell r="M2146">
            <v>0</v>
          </cell>
          <cell r="N2146">
            <v>0</v>
          </cell>
          <cell r="O2146">
            <v>22650.86</v>
          </cell>
        </row>
        <row r="2147">
          <cell r="D2147" t="str">
            <v>10800221108111</v>
          </cell>
          <cell r="E2147" t="str">
            <v>信号处理课程教研室</v>
          </cell>
          <cell r="F2147" t="str">
            <v>赵晓芳</v>
          </cell>
          <cell r="G2147" t="str">
            <v>2011005</v>
          </cell>
          <cell r="H2147">
            <v>0</v>
          </cell>
          <cell r="I2147">
            <v>40000</v>
          </cell>
          <cell r="J2147">
            <v>20041.24</v>
          </cell>
          <cell r="K2147">
            <v>19958.76</v>
          </cell>
          <cell r="L2147">
            <v>0</v>
          </cell>
          <cell r="M2147">
            <v>0</v>
          </cell>
          <cell r="N2147">
            <v>0</v>
          </cell>
          <cell r="O2147">
            <v>19958.76</v>
          </cell>
        </row>
        <row r="2148">
          <cell r="D2148" t="str">
            <v>10800221108112</v>
          </cell>
          <cell r="E2148" t="str">
            <v>数智化时代下《工程热力学》课程的知识图谱构建与实践教学研究</v>
          </cell>
          <cell r="F2148" t="str">
            <v>曲万军</v>
          </cell>
          <cell r="G2148" t="str">
            <v>2020014</v>
          </cell>
          <cell r="H2148">
            <v>0</v>
          </cell>
          <cell r="I2148">
            <v>1500</v>
          </cell>
          <cell r="J2148">
            <v>0</v>
          </cell>
          <cell r="K2148">
            <v>1500</v>
          </cell>
          <cell r="L2148">
            <v>0</v>
          </cell>
          <cell r="M2148">
            <v>0</v>
          </cell>
          <cell r="N2148">
            <v>0</v>
          </cell>
          <cell r="O2148">
            <v>1500</v>
          </cell>
        </row>
        <row r="2149">
          <cell r="D2149" t="str">
            <v>10800221108113</v>
          </cell>
          <cell r="E2149" t="str">
            <v>现代产业学院下《WinCC数据采集与监控系统》课程项目与赛教双驱动型教学改革与实践</v>
          </cell>
          <cell r="F2149" t="str">
            <v>王福杰</v>
          </cell>
          <cell r="G2149" t="str">
            <v>2018077</v>
          </cell>
          <cell r="H2149">
            <v>0</v>
          </cell>
          <cell r="I2149">
            <v>10000</v>
          </cell>
          <cell r="J2149">
            <v>2720.26</v>
          </cell>
          <cell r="K2149">
            <v>7279.74</v>
          </cell>
          <cell r="L2149">
            <v>0</v>
          </cell>
          <cell r="M2149">
            <v>0</v>
          </cell>
          <cell r="N2149">
            <v>0</v>
          </cell>
          <cell r="O2149">
            <v>7279.74</v>
          </cell>
        </row>
        <row r="2150">
          <cell r="D2150" t="str">
            <v>10800221108114</v>
          </cell>
          <cell r="E2150" t="str">
            <v>AI赋能线上线下混合教学模式探索与实践——以《工程材料及成型技术》课程为例</v>
          </cell>
          <cell r="F2150" t="str">
            <v>王维</v>
          </cell>
          <cell r="G2150" t="str">
            <v>2015014</v>
          </cell>
          <cell r="H2150">
            <v>0</v>
          </cell>
          <cell r="I2150">
            <v>14000</v>
          </cell>
          <cell r="J2150">
            <v>0</v>
          </cell>
          <cell r="K2150">
            <v>14000</v>
          </cell>
          <cell r="L2150">
            <v>0</v>
          </cell>
          <cell r="M2150">
            <v>0</v>
          </cell>
          <cell r="N2150">
            <v>0</v>
          </cell>
          <cell r="O2150">
            <v>14000</v>
          </cell>
        </row>
        <row r="2151">
          <cell r="D2151" t="str">
            <v>10800221108115</v>
          </cell>
          <cell r="E2151" t="str">
            <v>“理实融合”型《电池及化学储能原理》课程改革研究</v>
          </cell>
          <cell r="F2151" t="str">
            <v>苗荣荣</v>
          </cell>
          <cell r="G2151" t="str">
            <v>2016057</v>
          </cell>
          <cell r="H2151">
            <v>0</v>
          </cell>
          <cell r="I2151">
            <v>12000</v>
          </cell>
          <cell r="J2151">
            <v>11694.82</v>
          </cell>
          <cell r="K2151">
            <v>305.18</v>
          </cell>
          <cell r="L2151">
            <v>0</v>
          </cell>
          <cell r="M2151">
            <v>0</v>
          </cell>
          <cell r="N2151">
            <v>0</v>
          </cell>
          <cell r="O2151">
            <v>305.18</v>
          </cell>
        </row>
        <row r="2152">
          <cell r="D2152" t="str">
            <v>10800221108116</v>
          </cell>
          <cell r="E2152" t="str">
            <v>基于OBE理念的理工科高校《大学生心理健康教育》课程改革—基于课程活动测评一体化的视角</v>
          </cell>
          <cell r="F2152" t="str">
            <v>况小雪</v>
          </cell>
          <cell r="G2152" t="str">
            <v>2017057</v>
          </cell>
          <cell r="H2152">
            <v>0</v>
          </cell>
          <cell r="I2152">
            <v>15000</v>
          </cell>
          <cell r="J2152">
            <v>2208</v>
          </cell>
          <cell r="K2152">
            <v>12792</v>
          </cell>
          <cell r="L2152">
            <v>0</v>
          </cell>
          <cell r="M2152">
            <v>0</v>
          </cell>
          <cell r="N2152">
            <v>0</v>
          </cell>
          <cell r="O2152">
            <v>12792</v>
          </cell>
        </row>
        <row r="2153">
          <cell r="D2153" t="str">
            <v>10800221108117</v>
          </cell>
          <cell r="E2153" t="str">
            <v>基于OBE理念的数字系统与计算机硬件基础实验教学改革</v>
          </cell>
          <cell r="F2153" t="str">
            <v>丁凯</v>
          </cell>
          <cell r="G2153" t="str">
            <v>2019010</v>
          </cell>
          <cell r="H2153">
            <v>0</v>
          </cell>
          <cell r="I2153">
            <v>12000</v>
          </cell>
          <cell r="J2153">
            <v>3132</v>
          </cell>
          <cell r="K2153">
            <v>8868</v>
          </cell>
          <cell r="L2153">
            <v>0</v>
          </cell>
          <cell r="M2153">
            <v>0</v>
          </cell>
          <cell r="N2153">
            <v>0</v>
          </cell>
          <cell r="O2153">
            <v>8868</v>
          </cell>
        </row>
        <row r="2154">
          <cell r="D2154" t="str">
            <v>10800221108118</v>
          </cell>
          <cell r="E2154" t="str">
            <v>解锁认知纽带：强化应用统计学教育中“问题—方法—工具”的链接构建</v>
          </cell>
          <cell r="F2154" t="str">
            <v>张良伟</v>
          </cell>
          <cell r="G2154" t="str">
            <v>2017027</v>
          </cell>
          <cell r="H2154">
            <v>0</v>
          </cell>
          <cell r="I2154">
            <v>3000</v>
          </cell>
          <cell r="J2154">
            <v>0</v>
          </cell>
          <cell r="K2154">
            <v>3000</v>
          </cell>
          <cell r="L2154">
            <v>0</v>
          </cell>
          <cell r="M2154">
            <v>0</v>
          </cell>
          <cell r="N2154">
            <v>0</v>
          </cell>
          <cell r="O2154">
            <v>3000</v>
          </cell>
        </row>
        <row r="2155">
          <cell r="D2155" t="str">
            <v>10800221108119</v>
          </cell>
          <cell r="E2155" t="str">
            <v>新工科与劳动教育双视域下土木类专业《理论力学》课程改革与实践</v>
          </cell>
          <cell r="F2155" t="str">
            <v>艾心荧</v>
          </cell>
          <cell r="G2155" t="str">
            <v>2015010</v>
          </cell>
          <cell r="H2155">
            <v>0</v>
          </cell>
          <cell r="I2155">
            <v>10000</v>
          </cell>
          <cell r="J2155">
            <v>5247.6</v>
          </cell>
          <cell r="K2155">
            <v>4752.4</v>
          </cell>
          <cell r="L2155">
            <v>0</v>
          </cell>
          <cell r="M2155">
            <v>0</v>
          </cell>
          <cell r="N2155">
            <v>0</v>
          </cell>
          <cell r="O2155">
            <v>4752.4</v>
          </cell>
        </row>
        <row r="2156">
          <cell r="D2156" t="str">
            <v>10800221108120</v>
          </cell>
          <cell r="E2156" t="str">
            <v>涉外法治人才培养背景下的《竞争法》全英课程改革实践探索</v>
          </cell>
          <cell r="F2156" t="str">
            <v>罗兆婧</v>
          </cell>
          <cell r="G2156" t="str">
            <v>2012029</v>
          </cell>
          <cell r="H2156">
            <v>0</v>
          </cell>
          <cell r="I2156">
            <v>5000</v>
          </cell>
          <cell r="J2156">
            <v>0</v>
          </cell>
          <cell r="K2156">
            <v>5000</v>
          </cell>
          <cell r="L2156">
            <v>0</v>
          </cell>
          <cell r="M2156">
            <v>0</v>
          </cell>
          <cell r="N2156">
            <v>0</v>
          </cell>
          <cell r="O2156">
            <v>5000</v>
          </cell>
        </row>
        <row r="2157">
          <cell r="D2157" t="str">
            <v>10800221108121</v>
          </cell>
          <cell r="E2157" t="str">
            <v>“双百行动”背景下《电子商务运营》课程实践教学的改革研究</v>
          </cell>
          <cell r="F2157" t="str">
            <v>张林云</v>
          </cell>
          <cell r="G2157" t="str">
            <v>2008021</v>
          </cell>
          <cell r="H2157">
            <v>0</v>
          </cell>
          <cell r="I2157">
            <v>12000</v>
          </cell>
          <cell r="J2157">
            <v>0</v>
          </cell>
          <cell r="K2157">
            <v>12000</v>
          </cell>
          <cell r="L2157">
            <v>0</v>
          </cell>
          <cell r="M2157">
            <v>0</v>
          </cell>
          <cell r="N2157">
            <v>0</v>
          </cell>
          <cell r="O2157">
            <v>12000</v>
          </cell>
        </row>
        <row r="2158">
          <cell r="D2158" t="str">
            <v>10800221108122</v>
          </cell>
          <cell r="E2158" t="str">
            <v>基于AI智慧课堂的金属材料专业英语教学改革研究</v>
          </cell>
          <cell r="F2158" t="str">
            <v>姜雄华</v>
          </cell>
          <cell r="G2158" t="str">
            <v>2016055</v>
          </cell>
          <cell r="H2158">
            <v>0</v>
          </cell>
          <cell r="I2158">
            <v>20000</v>
          </cell>
          <cell r="J2158">
            <v>20000</v>
          </cell>
          <cell r="K2158">
            <v>0</v>
          </cell>
          <cell r="L2158">
            <v>0</v>
          </cell>
          <cell r="M2158">
            <v>0</v>
          </cell>
          <cell r="N2158">
            <v>0</v>
          </cell>
          <cell r="O2158">
            <v>0</v>
          </cell>
        </row>
        <row r="2159">
          <cell r="D2159" t="str">
            <v>10800221108123</v>
          </cell>
          <cell r="E2159" t="str">
            <v>项目驱动赋能BOPPPS教学模式在《道路勘测设计》课程中的应用实践</v>
          </cell>
          <cell r="F2159" t="str">
            <v>潘美萍</v>
          </cell>
          <cell r="G2159" t="str">
            <v>2011021</v>
          </cell>
          <cell r="H2159">
            <v>0</v>
          </cell>
          <cell r="I2159">
            <v>12000</v>
          </cell>
          <cell r="J2159">
            <v>0</v>
          </cell>
          <cell r="K2159">
            <v>12000</v>
          </cell>
          <cell r="L2159">
            <v>0</v>
          </cell>
          <cell r="M2159">
            <v>2249</v>
          </cell>
          <cell r="N2159">
            <v>0</v>
          </cell>
          <cell r="O2159">
            <v>9751</v>
          </cell>
        </row>
        <row r="2160">
          <cell r="D2160" t="str">
            <v>10800221108124</v>
          </cell>
          <cell r="E2160" t="str">
            <v>基于“高阶性、创新性、挑战度”标准的《物理光学》课程教学改革研究</v>
          </cell>
          <cell r="F2160" t="str">
            <v>陈曼娜</v>
          </cell>
          <cell r="G2160" t="str">
            <v>2019012</v>
          </cell>
          <cell r="H2160">
            <v>0</v>
          </cell>
          <cell r="I2160">
            <v>11000</v>
          </cell>
          <cell r="J2160">
            <v>7855.15</v>
          </cell>
          <cell r="K2160">
            <v>3144.85</v>
          </cell>
          <cell r="L2160">
            <v>0</v>
          </cell>
          <cell r="M2160">
            <v>0</v>
          </cell>
          <cell r="N2160">
            <v>0</v>
          </cell>
          <cell r="O2160">
            <v>3144.85</v>
          </cell>
        </row>
        <row r="2161">
          <cell r="D2161" t="str">
            <v>10800221108125</v>
          </cell>
          <cell r="E2161" t="str">
            <v>实践导向式的《线性代数》课程教学改革与探索——融合数学模型构建与工程应用分析</v>
          </cell>
          <cell r="F2161" t="str">
            <v>张静</v>
          </cell>
          <cell r="G2161" t="str">
            <v>2020058</v>
          </cell>
          <cell r="H2161">
            <v>0</v>
          </cell>
          <cell r="I2161">
            <v>17500</v>
          </cell>
          <cell r="J2161">
            <v>10549</v>
          </cell>
          <cell r="K2161">
            <v>6951</v>
          </cell>
          <cell r="L2161">
            <v>0</v>
          </cell>
          <cell r="M2161">
            <v>0</v>
          </cell>
          <cell r="N2161">
            <v>0</v>
          </cell>
          <cell r="O2161">
            <v>6951</v>
          </cell>
        </row>
        <row r="2162">
          <cell r="D2162" t="str">
            <v>10800221108126</v>
          </cell>
          <cell r="E2162" t="str">
            <v>“以美润心?设计赋能”基础设计课程思政建设与教学改革实践</v>
          </cell>
          <cell r="F2162" t="str">
            <v>罗瑜斌</v>
          </cell>
          <cell r="G2162" t="str">
            <v>2011017</v>
          </cell>
          <cell r="H2162">
            <v>0</v>
          </cell>
          <cell r="I2162">
            <v>12000</v>
          </cell>
          <cell r="J2162">
            <v>9221.5</v>
          </cell>
          <cell r="K2162">
            <v>2778.5</v>
          </cell>
          <cell r="L2162">
            <v>0</v>
          </cell>
          <cell r="M2162">
            <v>0</v>
          </cell>
          <cell r="N2162">
            <v>0</v>
          </cell>
          <cell r="O2162">
            <v>2778.5</v>
          </cell>
        </row>
        <row r="2163">
          <cell r="D2163" t="str">
            <v>10800221112</v>
          </cell>
          <cell r="E2163" t="str">
            <v>教学条件提升</v>
          </cell>
          <cell r="F2163" t="str">
            <v>王红成</v>
          </cell>
          <cell r="G2163" t="str">
            <v>2007023</v>
          </cell>
          <cell r="H2163">
            <v>0</v>
          </cell>
          <cell r="I2163">
            <v>0</v>
          </cell>
          <cell r="J2163">
            <v>0</v>
          </cell>
          <cell r="K2163">
            <v>0</v>
          </cell>
          <cell r="L2163">
            <v>0</v>
          </cell>
          <cell r="M2163">
            <v>0</v>
          </cell>
          <cell r="N2163">
            <v>0</v>
          </cell>
          <cell r="O2163">
            <v>0</v>
          </cell>
        </row>
        <row r="2164">
          <cell r="D2164" t="str">
            <v>10800221114</v>
          </cell>
          <cell r="E2164" t="str">
            <v>教学改革工作经费</v>
          </cell>
          <cell r="F2164" t="str">
            <v>王红成</v>
          </cell>
          <cell r="G2164" t="str">
            <v>2007023</v>
          </cell>
          <cell r="H2164">
            <v>0</v>
          </cell>
          <cell r="I2164">
            <v>2888700</v>
          </cell>
          <cell r="J2164">
            <v>590518.69</v>
          </cell>
          <cell r="K2164">
            <v>2298181.31</v>
          </cell>
          <cell r="L2164">
            <v>60000</v>
          </cell>
          <cell r="M2164">
            <v>663000</v>
          </cell>
          <cell r="N2164">
            <v>0</v>
          </cell>
          <cell r="O2164">
            <v>1635181.31</v>
          </cell>
        </row>
        <row r="2165">
          <cell r="D2165" t="str">
            <v>10800221114001</v>
          </cell>
          <cell r="E2165" t="str">
            <v>光电信息科学与工程</v>
          </cell>
          <cell r="F2165" t="str">
            <v>刘晔</v>
          </cell>
          <cell r="G2165" t="str">
            <v>2018807</v>
          </cell>
          <cell r="H2165">
            <v>0</v>
          </cell>
          <cell r="I2165">
            <v>0</v>
          </cell>
          <cell r="J2165">
            <v>0</v>
          </cell>
          <cell r="K2165">
            <v>0</v>
          </cell>
          <cell r="L2165">
            <v>0</v>
          </cell>
          <cell r="M2165">
            <v>0</v>
          </cell>
          <cell r="N2165">
            <v>0</v>
          </cell>
          <cell r="O2165">
            <v>0</v>
          </cell>
        </row>
        <row r="2166">
          <cell r="D2166" t="str">
            <v>10800221114002</v>
          </cell>
          <cell r="E2166" t="str">
            <v>会计学</v>
          </cell>
          <cell r="F2166" t="str">
            <v>周润书</v>
          </cell>
          <cell r="G2166" t="str">
            <v>2006008</v>
          </cell>
          <cell r="H2166">
            <v>0</v>
          </cell>
          <cell r="I2166">
            <v>0</v>
          </cell>
          <cell r="J2166">
            <v>0</v>
          </cell>
          <cell r="K2166">
            <v>0</v>
          </cell>
          <cell r="L2166">
            <v>0</v>
          </cell>
          <cell r="M2166">
            <v>0</v>
          </cell>
          <cell r="N2166">
            <v>0</v>
          </cell>
          <cell r="O2166">
            <v>0</v>
          </cell>
        </row>
        <row r="2167">
          <cell r="D2167" t="str">
            <v>10800221114006</v>
          </cell>
          <cell r="E2167" t="str">
            <v>东莞理工-中储粮油脂（东莞基地）大学生校</v>
          </cell>
          <cell r="F2167" t="str">
            <v>邹水洋</v>
          </cell>
          <cell r="G2167" t="str">
            <v>2000014</v>
          </cell>
          <cell r="H2167">
            <v>0</v>
          </cell>
          <cell r="I2167">
            <v>0</v>
          </cell>
          <cell r="J2167">
            <v>0</v>
          </cell>
          <cell r="K2167">
            <v>0</v>
          </cell>
          <cell r="L2167">
            <v>0</v>
          </cell>
          <cell r="M2167">
            <v>0</v>
          </cell>
          <cell r="N2167">
            <v>0</v>
          </cell>
          <cell r="O2167">
            <v>0</v>
          </cell>
        </row>
        <row r="2168">
          <cell r="D2168" t="str">
            <v>10800221114007</v>
          </cell>
          <cell r="E2168" t="str">
            <v>文学与传媒学院-松山湖管委会校外实践教学</v>
          </cell>
          <cell r="F2168" t="str">
            <v>阎江</v>
          </cell>
          <cell r="G2168" t="str">
            <v>1999007</v>
          </cell>
          <cell r="H2168">
            <v>0</v>
          </cell>
          <cell r="I2168">
            <v>0</v>
          </cell>
          <cell r="J2168">
            <v>0</v>
          </cell>
          <cell r="K2168">
            <v>0</v>
          </cell>
          <cell r="L2168">
            <v>0</v>
          </cell>
          <cell r="M2168">
            <v>0</v>
          </cell>
          <cell r="N2168">
            <v>0</v>
          </cell>
          <cell r="O2168">
            <v>0</v>
          </cell>
        </row>
        <row r="2169">
          <cell r="D2169" t="str">
            <v>10800221114017</v>
          </cell>
          <cell r="E2169" t="str">
            <v>劳动经济学课程过程性评价和多元考核机制研</v>
          </cell>
          <cell r="F2169" t="str">
            <v>谷云燕</v>
          </cell>
          <cell r="G2169" t="str">
            <v>2004037</v>
          </cell>
          <cell r="H2169">
            <v>0</v>
          </cell>
          <cell r="I2169">
            <v>0</v>
          </cell>
          <cell r="J2169">
            <v>0</v>
          </cell>
          <cell r="K2169">
            <v>0</v>
          </cell>
          <cell r="L2169">
            <v>0</v>
          </cell>
          <cell r="M2169">
            <v>0</v>
          </cell>
          <cell r="N2169">
            <v>0</v>
          </cell>
          <cell r="O2169">
            <v>0</v>
          </cell>
        </row>
        <row r="2170">
          <cell r="D2170" t="str">
            <v>10800221114025</v>
          </cell>
          <cell r="E2170" t="str">
            <v>新媒体语境下大学生思想政治教育话语困境分</v>
          </cell>
          <cell r="F2170" t="str">
            <v>李仕波</v>
          </cell>
          <cell r="G2170" t="str">
            <v>2017050</v>
          </cell>
          <cell r="H2170">
            <v>0</v>
          </cell>
          <cell r="I2170">
            <v>0</v>
          </cell>
          <cell r="J2170">
            <v>0</v>
          </cell>
          <cell r="K2170">
            <v>0</v>
          </cell>
          <cell r="L2170">
            <v>0</v>
          </cell>
          <cell r="M2170">
            <v>0</v>
          </cell>
          <cell r="N2170">
            <v>0</v>
          </cell>
          <cell r="O2170">
            <v>0</v>
          </cell>
        </row>
        <row r="2171">
          <cell r="D2171" t="str">
            <v>10800221114027</v>
          </cell>
          <cell r="E2171" t="str">
            <v>以绿色建筑创新实践能力培养为核心发展方向</v>
          </cell>
          <cell r="F2171" t="str">
            <v>王频</v>
          </cell>
          <cell r="G2171" t="str">
            <v>2015011</v>
          </cell>
          <cell r="H2171">
            <v>0</v>
          </cell>
          <cell r="I2171">
            <v>0</v>
          </cell>
          <cell r="J2171">
            <v>0</v>
          </cell>
          <cell r="K2171">
            <v>0</v>
          </cell>
          <cell r="L2171">
            <v>0</v>
          </cell>
          <cell r="M2171">
            <v>0</v>
          </cell>
          <cell r="N2171">
            <v>0</v>
          </cell>
          <cell r="O2171">
            <v>0</v>
          </cell>
        </row>
        <row r="2172">
          <cell r="D2172" t="str">
            <v>10800221114028</v>
          </cell>
          <cell r="E2172" t="str">
            <v>地方性工科院校工业设计专业“以赛促教”人</v>
          </cell>
          <cell r="F2172" t="str">
            <v>徐伟斌</v>
          </cell>
          <cell r="G2172" t="str">
            <v>2001049</v>
          </cell>
          <cell r="H2172">
            <v>0</v>
          </cell>
          <cell r="I2172">
            <v>0</v>
          </cell>
          <cell r="J2172">
            <v>0</v>
          </cell>
          <cell r="K2172">
            <v>0</v>
          </cell>
          <cell r="L2172">
            <v>0</v>
          </cell>
          <cell r="M2172">
            <v>0</v>
          </cell>
          <cell r="N2172">
            <v>0</v>
          </cell>
          <cell r="O2172">
            <v>0</v>
          </cell>
        </row>
        <row r="2173">
          <cell r="D2173" t="str">
            <v>10800221114029</v>
          </cell>
          <cell r="E2173" t="str">
            <v>马克思主义哲学的“看家本领”教育研究</v>
          </cell>
          <cell r="F2173" t="str">
            <v>朱诗勇</v>
          </cell>
          <cell r="G2173" t="str">
            <v>2017165</v>
          </cell>
          <cell r="H2173">
            <v>0</v>
          </cell>
          <cell r="I2173">
            <v>0</v>
          </cell>
          <cell r="J2173">
            <v>0</v>
          </cell>
          <cell r="K2173">
            <v>0</v>
          </cell>
          <cell r="L2173">
            <v>0</v>
          </cell>
          <cell r="M2173">
            <v>0</v>
          </cell>
          <cell r="N2173">
            <v>0</v>
          </cell>
          <cell r="O2173">
            <v>0</v>
          </cell>
        </row>
        <row r="2174">
          <cell r="D2174" t="str">
            <v>10800221114031</v>
          </cell>
          <cell r="E2174" t="str">
            <v>理工科高校的“新文科”变革：逻辑厘清、系</v>
          </cell>
          <cell r="F2174" t="str">
            <v>刘盾</v>
          </cell>
          <cell r="G2174" t="str">
            <v>2018054</v>
          </cell>
          <cell r="H2174">
            <v>0</v>
          </cell>
          <cell r="I2174">
            <v>0</v>
          </cell>
          <cell r="J2174">
            <v>0</v>
          </cell>
          <cell r="K2174">
            <v>0</v>
          </cell>
          <cell r="L2174">
            <v>0</v>
          </cell>
          <cell r="M2174">
            <v>0</v>
          </cell>
          <cell r="N2174">
            <v>0</v>
          </cell>
          <cell r="O2174">
            <v>0</v>
          </cell>
        </row>
        <row r="2175">
          <cell r="D2175" t="str">
            <v>10800221114033</v>
          </cell>
          <cell r="E2175" t="str">
            <v>污染物地球化学工程学 教材项目建设</v>
          </cell>
          <cell r="F2175" t="str">
            <v>胡俊杰</v>
          </cell>
          <cell r="G2175" t="str">
            <v>2017003</v>
          </cell>
          <cell r="H2175">
            <v>0</v>
          </cell>
          <cell r="I2175">
            <v>0</v>
          </cell>
          <cell r="J2175">
            <v>0</v>
          </cell>
          <cell r="K2175">
            <v>0</v>
          </cell>
          <cell r="L2175">
            <v>0</v>
          </cell>
          <cell r="M2175">
            <v>0</v>
          </cell>
          <cell r="N2175">
            <v>0</v>
          </cell>
          <cell r="O2175">
            <v>0</v>
          </cell>
        </row>
        <row r="2176">
          <cell r="D2176" t="str">
            <v>10800221114035</v>
          </cell>
          <cell r="E2176" t="str">
            <v>广东传统儿歌即兴伴奏与弹唱教材</v>
          </cell>
          <cell r="F2176" t="str">
            <v>丁雪</v>
          </cell>
          <cell r="G2176" t="str">
            <v>2003086</v>
          </cell>
          <cell r="H2176">
            <v>0</v>
          </cell>
          <cell r="I2176">
            <v>0</v>
          </cell>
          <cell r="J2176">
            <v>0</v>
          </cell>
          <cell r="K2176">
            <v>0</v>
          </cell>
          <cell r="L2176">
            <v>0</v>
          </cell>
          <cell r="M2176">
            <v>0</v>
          </cell>
          <cell r="N2176">
            <v>0</v>
          </cell>
          <cell r="O2176">
            <v>0</v>
          </cell>
        </row>
        <row r="2177">
          <cell r="D2177" t="str">
            <v>10800221114037</v>
          </cell>
          <cell r="E2177" t="str">
            <v>材料成型及控制工程</v>
          </cell>
          <cell r="F2177" t="str">
            <v>谢春晓</v>
          </cell>
          <cell r="G2177" t="str">
            <v>2006058</v>
          </cell>
          <cell r="H2177">
            <v>0</v>
          </cell>
          <cell r="I2177">
            <v>0</v>
          </cell>
          <cell r="J2177">
            <v>0</v>
          </cell>
          <cell r="K2177">
            <v>0</v>
          </cell>
          <cell r="L2177">
            <v>0</v>
          </cell>
          <cell r="M2177">
            <v>0</v>
          </cell>
          <cell r="N2177">
            <v>0</v>
          </cell>
          <cell r="O2177">
            <v>0</v>
          </cell>
        </row>
        <row r="2178">
          <cell r="D2178" t="str">
            <v>10800221114038</v>
          </cell>
          <cell r="E2178" t="str">
            <v>电智学院-普密斯光电专业校外实践教学基地</v>
          </cell>
          <cell r="F2178" t="str">
            <v>刘晔</v>
          </cell>
          <cell r="G2178" t="str">
            <v>2018807</v>
          </cell>
          <cell r="H2178">
            <v>0</v>
          </cell>
          <cell r="I2178">
            <v>0</v>
          </cell>
          <cell r="J2178">
            <v>0</v>
          </cell>
          <cell r="K2178">
            <v>0</v>
          </cell>
          <cell r="L2178">
            <v>0</v>
          </cell>
          <cell r="M2178">
            <v>0</v>
          </cell>
          <cell r="N2178">
            <v>0</v>
          </cell>
          <cell r="O2178">
            <v>0</v>
          </cell>
        </row>
        <row r="2179">
          <cell r="D2179" t="str">
            <v>10800221114039</v>
          </cell>
          <cell r="E2179" t="str">
            <v>化能学院-东莞市大能环保科技有限公司大学</v>
          </cell>
          <cell r="F2179" t="str">
            <v>郭晓娟</v>
          </cell>
          <cell r="G2179" t="str">
            <v>2011035</v>
          </cell>
          <cell r="H2179">
            <v>0</v>
          </cell>
          <cell r="I2179">
            <v>0</v>
          </cell>
          <cell r="J2179">
            <v>0</v>
          </cell>
          <cell r="K2179">
            <v>0</v>
          </cell>
          <cell r="L2179">
            <v>0</v>
          </cell>
          <cell r="M2179">
            <v>0</v>
          </cell>
          <cell r="N2179">
            <v>0</v>
          </cell>
          <cell r="O2179">
            <v>0</v>
          </cell>
        </row>
        <row r="2180">
          <cell r="D2180" t="str">
            <v>10800221114040</v>
          </cell>
          <cell r="E2180" t="str">
            <v>法社学院-东莞市社会工作协会社会工作专业</v>
          </cell>
          <cell r="F2180" t="str">
            <v>朱晓红</v>
          </cell>
          <cell r="G2180" t="str">
            <v>2007002</v>
          </cell>
          <cell r="H2180">
            <v>0</v>
          </cell>
          <cell r="I2180">
            <v>0</v>
          </cell>
          <cell r="J2180">
            <v>0</v>
          </cell>
          <cell r="K2180">
            <v>0</v>
          </cell>
          <cell r="L2180">
            <v>0</v>
          </cell>
          <cell r="M2180">
            <v>0</v>
          </cell>
          <cell r="N2180">
            <v>0</v>
          </cell>
          <cell r="O2180">
            <v>0</v>
          </cell>
        </row>
        <row r="2181">
          <cell r="D2181" t="str">
            <v>10800221114041</v>
          </cell>
          <cell r="E2181" t="str">
            <v>东莞理工学院经济与管理学院-万物云空间科</v>
          </cell>
          <cell r="F2181" t="str">
            <v>黎伟</v>
          </cell>
          <cell r="G2181" t="str">
            <v>2016020</v>
          </cell>
          <cell r="H2181">
            <v>0</v>
          </cell>
          <cell r="I2181">
            <v>0</v>
          </cell>
          <cell r="J2181">
            <v>0</v>
          </cell>
          <cell r="K2181">
            <v>0</v>
          </cell>
          <cell r="L2181">
            <v>0</v>
          </cell>
          <cell r="M2181">
            <v>0</v>
          </cell>
          <cell r="N2181">
            <v>0</v>
          </cell>
          <cell r="O2181">
            <v>0</v>
          </cell>
        </row>
        <row r="2182">
          <cell r="D2182" t="str">
            <v>10800221114042</v>
          </cell>
          <cell r="E2182" t="str">
            <v>经济与管理学院—东莞市同信瑞丰财税集团经</v>
          </cell>
          <cell r="F2182" t="str">
            <v>黄润樑</v>
          </cell>
          <cell r="G2182" t="str">
            <v>2004005</v>
          </cell>
          <cell r="H2182">
            <v>0</v>
          </cell>
          <cell r="I2182">
            <v>0</v>
          </cell>
          <cell r="J2182">
            <v>0</v>
          </cell>
          <cell r="K2182">
            <v>0</v>
          </cell>
          <cell r="L2182">
            <v>0</v>
          </cell>
          <cell r="M2182">
            <v>0</v>
          </cell>
          <cell r="N2182">
            <v>0</v>
          </cell>
          <cell r="O2182">
            <v>0</v>
          </cell>
        </row>
        <row r="2183">
          <cell r="D2183" t="str">
            <v>10800221114043</v>
          </cell>
          <cell r="E2183" t="str">
            <v>环建学院-深圳市深科技术有限公司建筑专业</v>
          </cell>
          <cell r="F2183" t="str">
            <v>李宁</v>
          </cell>
          <cell r="G2183" t="str">
            <v>2018007</v>
          </cell>
          <cell r="H2183">
            <v>0</v>
          </cell>
          <cell r="I2183">
            <v>0</v>
          </cell>
          <cell r="J2183">
            <v>0</v>
          </cell>
          <cell r="K2183">
            <v>0</v>
          </cell>
          <cell r="L2183">
            <v>0</v>
          </cell>
          <cell r="M2183">
            <v>0</v>
          </cell>
          <cell r="N2183">
            <v>0</v>
          </cell>
          <cell r="O2183">
            <v>0</v>
          </cell>
        </row>
        <row r="2184">
          <cell r="D2184" t="str">
            <v>10800221114044</v>
          </cell>
          <cell r="E2184" t="str">
            <v>材料科学与工程学院-东莞旭光五金氧化制品</v>
          </cell>
          <cell r="F2184" t="str">
            <v>易爱华</v>
          </cell>
          <cell r="G2184" t="str">
            <v>2018005</v>
          </cell>
          <cell r="H2184">
            <v>0</v>
          </cell>
          <cell r="I2184">
            <v>0</v>
          </cell>
          <cell r="J2184">
            <v>0</v>
          </cell>
          <cell r="K2184">
            <v>0</v>
          </cell>
          <cell r="L2184">
            <v>0</v>
          </cell>
          <cell r="M2184">
            <v>0</v>
          </cell>
          <cell r="N2184">
            <v>0</v>
          </cell>
          <cell r="O2184">
            <v>0</v>
          </cell>
        </row>
        <row r="2185">
          <cell r="D2185" t="str">
            <v>10800221114045</v>
          </cell>
          <cell r="E2185" t="str">
            <v>教育学院（师范学院）-东莞市松山湖第一小</v>
          </cell>
          <cell r="F2185" t="str">
            <v>谢伟红</v>
          </cell>
          <cell r="G2185" t="str">
            <v>2003050</v>
          </cell>
          <cell r="H2185">
            <v>0</v>
          </cell>
          <cell r="I2185">
            <v>0</v>
          </cell>
          <cell r="J2185">
            <v>0</v>
          </cell>
          <cell r="K2185">
            <v>0</v>
          </cell>
          <cell r="L2185">
            <v>0</v>
          </cell>
          <cell r="M2185">
            <v>0</v>
          </cell>
          <cell r="N2185">
            <v>0</v>
          </cell>
          <cell r="O2185">
            <v>0</v>
          </cell>
        </row>
        <row r="2186">
          <cell r="D2186" t="str">
            <v>10800221114046</v>
          </cell>
          <cell r="E2186" t="str">
            <v>东莞理工-中科云遥（东莞）软件开发实践基</v>
          </cell>
          <cell r="F2186" t="str">
            <v>何文斌</v>
          </cell>
          <cell r="G2186" t="str">
            <v>2003028</v>
          </cell>
          <cell r="H2186">
            <v>0</v>
          </cell>
          <cell r="I2186">
            <v>0</v>
          </cell>
          <cell r="J2186">
            <v>0</v>
          </cell>
          <cell r="K2186">
            <v>0</v>
          </cell>
          <cell r="L2186">
            <v>0</v>
          </cell>
          <cell r="M2186">
            <v>0</v>
          </cell>
          <cell r="N2186">
            <v>0</v>
          </cell>
          <cell r="O2186">
            <v>0</v>
          </cell>
        </row>
        <row r="2187">
          <cell r="D2187" t="str">
            <v>10800221114047</v>
          </cell>
          <cell r="E2187" t="str">
            <v>文学与传媒学院-东莞市袁崇焕纪念园文化产</v>
          </cell>
          <cell r="F2187" t="str">
            <v>冯丽霞</v>
          </cell>
          <cell r="G2187" t="str">
            <v>2003037</v>
          </cell>
          <cell r="H2187">
            <v>0</v>
          </cell>
          <cell r="I2187">
            <v>0</v>
          </cell>
          <cell r="J2187">
            <v>0</v>
          </cell>
          <cell r="K2187">
            <v>0</v>
          </cell>
          <cell r="L2187">
            <v>0</v>
          </cell>
          <cell r="M2187">
            <v>0</v>
          </cell>
          <cell r="N2187">
            <v>0</v>
          </cell>
          <cell r="O2187">
            <v>0</v>
          </cell>
        </row>
        <row r="2188">
          <cell r="D2188" t="str">
            <v>10800221114048</v>
          </cell>
          <cell r="E2188" t="str">
            <v>通信工程系AiNET教学团队</v>
          </cell>
          <cell r="F2188" t="str">
            <v>周清峰</v>
          </cell>
          <cell r="G2188" t="str">
            <v>2017804</v>
          </cell>
          <cell r="H2188">
            <v>0</v>
          </cell>
          <cell r="I2188">
            <v>0</v>
          </cell>
          <cell r="J2188">
            <v>0</v>
          </cell>
          <cell r="K2188">
            <v>0</v>
          </cell>
          <cell r="L2188">
            <v>0</v>
          </cell>
          <cell r="M2188">
            <v>0</v>
          </cell>
          <cell r="N2188">
            <v>0</v>
          </cell>
          <cell r="O2188">
            <v>0</v>
          </cell>
        </row>
        <row r="2189">
          <cell r="D2189" t="str">
            <v>10800221114049</v>
          </cell>
          <cell r="E2189" t="str">
            <v>Python语言程序设计</v>
          </cell>
          <cell r="F2189" t="str">
            <v>陈雪芳</v>
          </cell>
          <cell r="G2189" t="str">
            <v>2003109</v>
          </cell>
          <cell r="H2189">
            <v>0</v>
          </cell>
          <cell r="I2189">
            <v>0</v>
          </cell>
          <cell r="J2189">
            <v>0</v>
          </cell>
          <cell r="K2189">
            <v>0</v>
          </cell>
          <cell r="L2189">
            <v>0</v>
          </cell>
          <cell r="M2189">
            <v>0</v>
          </cell>
          <cell r="N2189">
            <v>0</v>
          </cell>
          <cell r="O2189">
            <v>0</v>
          </cell>
        </row>
        <row r="2190">
          <cell r="D2190" t="str">
            <v>10800221114050</v>
          </cell>
          <cell r="E2190" t="str">
            <v>社区工作</v>
          </cell>
          <cell r="F2190" t="str">
            <v>王海洋</v>
          </cell>
          <cell r="G2190" t="str">
            <v>2020031</v>
          </cell>
          <cell r="H2190">
            <v>0</v>
          </cell>
          <cell r="I2190">
            <v>0</v>
          </cell>
          <cell r="J2190">
            <v>0</v>
          </cell>
          <cell r="K2190">
            <v>0</v>
          </cell>
          <cell r="L2190">
            <v>0</v>
          </cell>
          <cell r="M2190">
            <v>0</v>
          </cell>
          <cell r="N2190">
            <v>0</v>
          </cell>
          <cell r="O2190">
            <v>0</v>
          </cell>
        </row>
        <row r="2191">
          <cell r="D2191" t="str">
            <v>10800221114051</v>
          </cell>
          <cell r="E2191" t="str">
            <v>大学物理实验</v>
          </cell>
          <cell r="F2191" t="str">
            <v>张绍强</v>
          </cell>
          <cell r="G2191" t="str">
            <v>2005098</v>
          </cell>
          <cell r="H2191">
            <v>0</v>
          </cell>
          <cell r="I2191">
            <v>0</v>
          </cell>
          <cell r="J2191">
            <v>0</v>
          </cell>
          <cell r="K2191">
            <v>0</v>
          </cell>
          <cell r="L2191">
            <v>0</v>
          </cell>
          <cell r="M2191">
            <v>0</v>
          </cell>
          <cell r="N2191">
            <v>0</v>
          </cell>
          <cell r="O2191">
            <v>0</v>
          </cell>
        </row>
        <row r="2192">
          <cell r="D2192" t="str">
            <v>10800221114052</v>
          </cell>
          <cell r="E2192" t="str">
            <v>环境生物催化原理与应用</v>
          </cell>
          <cell r="F2192" t="str">
            <v>吕小梅</v>
          </cell>
          <cell r="G2192" t="str">
            <v>2017158</v>
          </cell>
          <cell r="H2192">
            <v>0</v>
          </cell>
          <cell r="I2192">
            <v>37800</v>
          </cell>
          <cell r="J2192">
            <v>37800</v>
          </cell>
          <cell r="K2192">
            <v>0</v>
          </cell>
          <cell r="L2192">
            <v>0</v>
          </cell>
          <cell r="M2192">
            <v>0</v>
          </cell>
          <cell r="N2192">
            <v>0</v>
          </cell>
          <cell r="O2192">
            <v>0</v>
          </cell>
        </row>
        <row r="2193">
          <cell r="D2193" t="str">
            <v>10800221114053</v>
          </cell>
          <cell r="E2193" t="str">
            <v>审计</v>
          </cell>
          <cell r="F2193" t="str">
            <v>韩开军</v>
          </cell>
          <cell r="G2193" t="str">
            <v>2016047</v>
          </cell>
          <cell r="H2193">
            <v>0</v>
          </cell>
          <cell r="I2193">
            <v>0</v>
          </cell>
          <cell r="J2193">
            <v>0</v>
          </cell>
          <cell r="K2193">
            <v>0</v>
          </cell>
          <cell r="L2193">
            <v>0</v>
          </cell>
          <cell r="M2193">
            <v>0</v>
          </cell>
          <cell r="N2193">
            <v>0</v>
          </cell>
          <cell r="O2193">
            <v>0</v>
          </cell>
        </row>
        <row r="2194">
          <cell r="D2194" t="str">
            <v>10800221114054</v>
          </cell>
          <cell r="E2194" t="str">
            <v>工程材料及成形技术基础</v>
          </cell>
          <cell r="F2194" t="str">
            <v>李文</v>
          </cell>
          <cell r="G2194" t="str">
            <v>2017116</v>
          </cell>
          <cell r="H2194">
            <v>0</v>
          </cell>
          <cell r="I2194">
            <v>0</v>
          </cell>
          <cell r="J2194">
            <v>0</v>
          </cell>
          <cell r="K2194">
            <v>0</v>
          </cell>
          <cell r="L2194">
            <v>0</v>
          </cell>
          <cell r="M2194">
            <v>0</v>
          </cell>
          <cell r="N2194">
            <v>0</v>
          </cell>
          <cell r="O2194">
            <v>0</v>
          </cell>
        </row>
        <row r="2195">
          <cell r="D2195" t="str">
            <v>10800221114055</v>
          </cell>
          <cell r="E2195" t="str">
            <v>虚拟现实人才培养模式创新实验区</v>
          </cell>
          <cell r="F2195" t="str">
            <v>袁华强</v>
          </cell>
          <cell r="G2195" t="str">
            <v>2002053</v>
          </cell>
          <cell r="H2195">
            <v>0</v>
          </cell>
          <cell r="I2195">
            <v>0</v>
          </cell>
          <cell r="J2195">
            <v>0</v>
          </cell>
          <cell r="K2195">
            <v>0</v>
          </cell>
          <cell r="L2195">
            <v>0</v>
          </cell>
          <cell r="M2195">
            <v>0</v>
          </cell>
          <cell r="N2195">
            <v>0</v>
          </cell>
          <cell r="O2195">
            <v>0</v>
          </cell>
        </row>
        <row r="2196">
          <cell r="D2196" t="str">
            <v>10800221114056</v>
          </cell>
          <cell r="E2196" t="str">
            <v>计算机类人才培养模式创新实验区</v>
          </cell>
          <cell r="F2196" t="str">
            <v>罗达</v>
          </cell>
          <cell r="G2196" t="str">
            <v>2017801</v>
          </cell>
          <cell r="H2196">
            <v>0</v>
          </cell>
          <cell r="I2196">
            <v>0</v>
          </cell>
          <cell r="J2196">
            <v>0</v>
          </cell>
          <cell r="K2196">
            <v>0</v>
          </cell>
          <cell r="L2196">
            <v>0</v>
          </cell>
          <cell r="M2196">
            <v>0</v>
          </cell>
          <cell r="N2196">
            <v>0</v>
          </cell>
          <cell r="O2196">
            <v>0</v>
          </cell>
        </row>
        <row r="2197">
          <cell r="D2197" t="str">
            <v>10800221114057</v>
          </cell>
          <cell r="E2197" t="str">
            <v>新文科背景下“新中文”人才培养模式创新实</v>
          </cell>
          <cell r="F2197" t="str">
            <v>张斌华</v>
          </cell>
          <cell r="G2197" t="str">
            <v>2006047</v>
          </cell>
          <cell r="H2197">
            <v>0</v>
          </cell>
          <cell r="I2197">
            <v>0</v>
          </cell>
          <cell r="J2197">
            <v>0</v>
          </cell>
          <cell r="K2197">
            <v>0</v>
          </cell>
          <cell r="L2197">
            <v>0</v>
          </cell>
          <cell r="M2197">
            <v>0</v>
          </cell>
          <cell r="N2197">
            <v>0</v>
          </cell>
          <cell r="O2197">
            <v>0</v>
          </cell>
        </row>
        <row r="2198">
          <cell r="D2198" t="str">
            <v>10800221114058</v>
          </cell>
          <cell r="E2198" t="str">
            <v>基于OBE教育理念的教学管理信息化系统开</v>
          </cell>
          <cell r="F2198" t="str">
            <v>罗达</v>
          </cell>
          <cell r="G2198" t="str">
            <v>2017801</v>
          </cell>
          <cell r="H2198">
            <v>0</v>
          </cell>
          <cell r="I2198">
            <v>0</v>
          </cell>
          <cell r="J2198">
            <v>0</v>
          </cell>
          <cell r="K2198">
            <v>0</v>
          </cell>
          <cell r="L2198">
            <v>0</v>
          </cell>
          <cell r="M2198">
            <v>0</v>
          </cell>
          <cell r="N2198">
            <v>0</v>
          </cell>
          <cell r="O2198">
            <v>0</v>
          </cell>
        </row>
        <row r="2199">
          <cell r="D2199" t="str">
            <v>10800221114059</v>
          </cell>
          <cell r="E2199" t="str">
            <v>新工科背景下宽口径专业基础课教学模式探索</v>
          </cell>
          <cell r="F2199" t="str">
            <v>张兆云</v>
          </cell>
          <cell r="G2199" t="str">
            <v>2016006</v>
          </cell>
          <cell r="H2199">
            <v>0</v>
          </cell>
          <cell r="I2199">
            <v>0</v>
          </cell>
          <cell r="J2199">
            <v>0</v>
          </cell>
          <cell r="K2199">
            <v>0</v>
          </cell>
          <cell r="L2199">
            <v>0</v>
          </cell>
          <cell r="M2199">
            <v>0</v>
          </cell>
          <cell r="N2199">
            <v>0</v>
          </cell>
          <cell r="O2199">
            <v>0</v>
          </cell>
        </row>
        <row r="2200">
          <cell r="D2200" t="str">
            <v>10800221114060</v>
          </cell>
          <cell r="E2200" t="str">
            <v>基于专业技能综合实习的课程信息化改革实践</v>
          </cell>
          <cell r="F2200" t="str">
            <v>张新建</v>
          </cell>
          <cell r="G2200" t="str">
            <v>2003045</v>
          </cell>
          <cell r="H2200">
            <v>0</v>
          </cell>
          <cell r="I2200">
            <v>0</v>
          </cell>
          <cell r="J2200">
            <v>0</v>
          </cell>
          <cell r="K2200">
            <v>0</v>
          </cell>
          <cell r="L2200">
            <v>0</v>
          </cell>
          <cell r="M2200">
            <v>0</v>
          </cell>
          <cell r="N2200">
            <v>0</v>
          </cell>
          <cell r="O2200">
            <v>0</v>
          </cell>
        </row>
        <row r="2201">
          <cell r="D2201" t="str">
            <v>10800221114061</v>
          </cell>
          <cell r="E2201" t="str">
            <v>化工设计课程教学改革探索研究</v>
          </cell>
          <cell r="F2201" t="str">
            <v>康世民</v>
          </cell>
          <cell r="G2201" t="str">
            <v>2015804</v>
          </cell>
          <cell r="H2201">
            <v>0</v>
          </cell>
          <cell r="I2201">
            <v>0</v>
          </cell>
          <cell r="J2201">
            <v>0</v>
          </cell>
          <cell r="K2201">
            <v>0</v>
          </cell>
          <cell r="L2201">
            <v>0</v>
          </cell>
          <cell r="M2201">
            <v>0</v>
          </cell>
          <cell r="N2201">
            <v>0</v>
          </cell>
          <cell r="O2201">
            <v>0</v>
          </cell>
        </row>
        <row r="2202">
          <cell r="D2202" t="str">
            <v>10800221114062</v>
          </cell>
          <cell r="E2202" t="str">
            <v>新工科背景下先进制造技术课程教学改革与实</v>
          </cell>
          <cell r="F2202" t="str">
            <v>宋菊青</v>
          </cell>
          <cell r="G2202" t="str">
            <v>2016052</v>
          </cell>
          <cell r="H2202">
            <v>0</v>
          </cell>
          <cell r="I2202">
            <v>0</v>
          </cell>
          <cell r="J2202">
            <v>0</v>
          </cell>
          <cell r="K2202">
            <v>0</v>
          </cell>
          <cell r="L2202">
            <v>0</v>
          </cell>
          <cell r="M2202">
            <v>0</v>
          </cell>
          <cell r="N2202">
            <v>0</v>
          </cell>
          <cell r="O2202">
            <v>0</v>
          </cell>
        </row>
        <row r="2203">
          <cell r="D2203" t="str">
            <v>10800221114063</v>
          </cell>
          <cell r="E2203" t="str">
            <v>新工科背景下专业选修课的课程建设-以质量</v>
          </cell>
          <cell r="F2203" t="str">
            <v>姜雄华</v>
          </cell>
          <cell r="G2203" t="str">
            <v>2016055</v>
          </cell>
          <cell r="H2203">
            <v>0</v>
          </cell>
          <cell r="I2203">
            <v>0</v>
          </cell>
          <cell r="J2203">
            <v>0</v>
          </cell>
          <cell r="K2203">
            <v>0</v>
          </cell>
          <cell r="L2203">
            <v>0</v>
          </cell>
          <cell r="M2203">
            <v>0</v>
          </cell>
          <cell r="N2203">
            <v>0</v>
          </cell>
          <cell r="O2203">
            <v>0</v>
          </cell>
        </row>
        <row r="2204">
          <cell r="D2204" t="str">
            <v>10800221114064</v>
          </cell>
          <cell r="E2204" t="str">
            <v>基于R语言的数据分析课程混合教学模式探析</v>
          </cell>
          <cell r="F2204" t="str">
            <v>李青青</v>
          </cell>
          <cell r="G2204" t="str">
            <v>2018097</v>
          </cell>
          <cell r="H2204">
            <v>0</v>
          </cell>
          <cell r="I2204">
            <v>0</v>
          </cell>
          <cell r="J2204">
            <v>0</v>
          </cell>
          <cell r="K2204">
            <v>0</v>
          </cell>
          <cell r="L2204">
            <v>0</v>
          </cell>
          <cell r="M2204">
            <v>0</v>
          </cell>
          <cell r="N2204">
            <v>0</v>
          </cell>
          <cell r="O2204">
            <v>0</v>
          </cell>
        </row>
        <row r="2205">
          <cell r="D2205" t="str">
            <v>10800221114065</v>
          </cell>
          <cell r="E2205" t="str">
            <v>基于新工科力学概念感知与实践的理论力学课</v>
          </cell>
          <cell r="F2205" t="str">
            <v>刘良坤</v>
          </cell>
          <cell r="G2205" t="str">
            <v>2018070</v>
          </cell>
          <cell r="H2205">
            <v>0</v>
          </cell>
          <cell r="I2205">
            <v>0</v>
          </cell>
          <cell r="J2205">
            <v>0</v>
          </cell>
          <cell r="K2205">
            <v>0</v>
          </cell>
          <cell r="L2205">
            <v>0</v>
          </cell>
          <cell r="M2205">
            <v>0</v>
          </cell>
          <cell r="N2205">
            <v>0</v>
          </cell>
          <cell r="O2205">
            <v>0</v>
          </cell>
        </row>
        <row r="2206">
          <cell r="D2206" t="str">
            <v>10800221114066</v>
          </cell>
          <cell r="E2206" t="str">
            <v>跨文化交际在新文科英语教学中的文化整合-</v>
          </cell>
          <cell r="F2206" t="str">
            <v>张力</v>
          </cell>
          <cell r="G2206" t="str">
            <v>2008022</v>
          </cell>
          <cell r="H2206">
            <v>0</v>
          </cell>
          <cell r="I2206">
            <v>0</v>
          </cell>
          <cell r="J2206">
            <v>0</v>
          </cell>
          <cell r="K2206">
            <v>0</v>
          </cell>
          <cell r="L2206">
            <v>0</v>
          </cell>
          <cell r="M2206">
            <v>0</v>
          </cell>
          <cell r="N2206">
            <v>0</v>
          </cell>
          <cell r="O2206">
            <v>0</v>
          </cell>
        </row>
        <row r="2207">
          <cell r="D2207" t="str">
            <v>10800221114067</v>
          </cell>
          <cell r="E2207" t="str">
            <v>地方立法人才需求导向下体验式教学模式研究</v>
          </cell>
          <cell r="F2207" t="str">
            <v>庄瑞银</v>
          </cell>
          <cell r="G2207" t="str">
            <v>2018053</v>
          </cell>
          <cell r="H2207">
            <v>0</v>
          </cell>
          <cell r="I2207">
            <v>0</v>
          </cell>
          <cell r="J2207">
            <v>0</v>
          </cell>
          <cell r="K2207">
            <v>0</v>
          </cell>
          <cell r="L2207">
            <v>0</v>
          </cell>
          <cell r="M2207">
            <v>0</v>
          </cell>
          <cell r="N2207">
            <v>0</v>
          </cell>
          <cell r="O2207">
            <v>0</v>
          </cell>
        </row>
        <row r="2208">
          <cell r="D2208" t="str">
            <v>10800221114068</v>
          </cell>
          <cell r="E2208" t="str">
            <v>以OBE模式为导向的高校美术基础课程教学</v>
          </cell>
          <cell r="F2208" t="str">
            <v>李淑怡</v>
          </cell>
          <cell r="G2208" t="str">
            <v>2004053</v>
          </cell>
          <cell r="H2208">
            <v>0</v>
          </cell>
          <cell r="I2208">
            <v>0</v>
          </cell>
          <cell r="J2208">
            <v>0</v>
          </cell>
          <cell r="K2208">
            <v>0</v>
          </cell>
          <cell r="L2208">
            <v>0</v>
          </cell>
          <cell r="M2208">
            <v>0</v>
          </cell>
          <cell r="N2208">
            <v>0</v>
          </cell>
          <cell r="O2208">
            <v>0</v>
          </cell>
        </row>
        <row r="2209">
          <cell r="D2209" t="str">
            <v>10800221114069</v>
          </cell>
          <cell r="E2209" t="str">
            <v>基于创新能力培养和教育信息化的工程测量微</v>
          </cell>
          <cell r="F2209" t="str">
            <v>潘兆东</v>
          </cell>
          <cell r="G2209" t="str">
            <v>2017072</v>
          </cell>
          <cell r="H2209">
            <v>0</v>
          </cell>
          <cell r="I2209">
            <v>0</v>
          </cell>
          <cell r="J2209">
            <v>0</v>
          </cell>
          <cell r="K2209">
            <v>0</v>
          </cell>
          <cell r="L2209">
            <v>0</v>
          </cell>
          <cell r="M2209">
            <v>0</v>
          </cell>
          <cell r="N2209">
            <v>0</v>
          </cell>
          <cell r="O2209">
            <v>0</v>
          </cell>
        </row>
        <row r="2210">
          <cell r="D2210" t="str">
            <v>10800221114070</v>
          </cell>
          <cell r="E2210" t="str">
            <v>新时代两岸高校合作跨界多元创新人才培养模</v>
          </cell>
          <cell r="F2210" t="str">
            <v>陈伟</v>
          </cell>
          <cell r="G2210" t="str">
            <v>2016025</v>
          </cell>
          <cell r="H2210">
            <v>0</v>
          </cell>
          <cell r="I2210">
            <v>0</v>
          </cell>
          <cell r="J2210">
            <v>0</v>
          </cell>
          <cell r="K2210">
            <v>0</v>
          </cell>
          <cell r="L2210">
            <v>0</v>
          </cell>
          <cell r="M2210">
            <v>0</v>
          </cell>
          <cell r="N2210">
            <v>0</v>
          </cell>
          <cell r="O2210">
            <v>0</v>
          </cell>
        </row>
        <row r="2211">
          <cell r="D2211" t="str">
            <v>10800221114071</v>
          </cell>
          <cell r="E2211" t="str">
            <v>基于创新能力培养的力学本科课程教学改革研</v>
          </cell>
          <cell r="F2211" t="str">
            <v>林荣</v>
          </cell>
          <cell r="G2211" t="str">
            <v>2017168</v>
          </cell>
          <cell r="H2211">
            <v>0</v>
          </cell>
          <cell r="I2211">
            <v>0</v>
          </cell>
          <cell r="J2211">
            <v>0</v>
          </cell>
          <cell r="K2211">
            <v>0</v>
          </cell>
          <cell r="L2211">
            <v>0</v>
          </cell>
          <cell r="M2211">
            <v>0</v>
          </cell>
          <cell r="N2211">
            <v>0</v>
          </cell>
          <cell r="O2211">
            <v>0</v>
          </cell>
        </row>
        <row r="2212">
          <cell r="D2212" t="str">
            <v>10800221114072</v>
          </cell>
          <cell r="E2212" t="str">
            <v>模式重建与路径创新：面向新高考的新型理工</v>
          </cell>
          <cell r="F2212" t="str">
            <v>魏东初</v>
          </cell>
          <cell r="G2212" t="str">
            <v>1999009</v>
          </cell>
          <cell r="H2212">
            <v>0</v>
          </cell>
          <cell r="I2212">
            <v>0</v>
          </cell>
          <cell r="J2212">
            <v>0</v>
          </cell>
          <cell r="K2212">
            <v>0</v>
          </cell>
          <cell r="L2212">
            <v>0</v>
          </cell>
          <cell r="M2212">
            <v>0</v>
          </cell>
          <cell r="N2212">
            <v>0</v>
          </cell>
          <cell r="O2212">
            <v>0</v>
          </cell>
        </row>
        <row r="2213">
          <cell r="D2213" t="str">
            <v>10800221114073</v>
          </cell>
          <cell r="E2213" t="str">
            <v>基于能力取向的领导科学课程教学一体化设计</v>
          </cell>
          <cell r="F2213" t="str">
            <v>杨亚南</v>
          </cell>
          <cell r="G2213" t="str">
            <v>2005055</v>
          </cell>
          <cell r="H2213">
            <v>0</v>
          </cell>
          <cell r="I2213">
            <v>0</v>
          </cell>
          <cell r="J2213">
            <v>0</v>
          </cell>
          <cell r="K2213">
            <v>0</v>
          </cell>
          <cell r="L2213">
            <v>0</v>
          </cell>
          <cell r="M2213">
            <v>0</v>
          </cell>
          <cell r="N2213">
            <v>0</v>
          </cell>
          <cell r="O2213">
            <v>0</v>
          </cell>
        </row>
        <row r="2214">
          <cell r="D2214" t="str">
            <v>10800221114074</v>
          </cell>
          <cell r="E2214" t="str">
            <v>东莞知识产权学院</v>
          </cell>
          <cell r="F2214" t="str">
            <v>郑玉敏</v>
          </cell>
          <cell r="G2214" t="str">
            <v>2005002</v>
          </cell>
          <cell r="H2214">
            <v>0</v>
          </cell>
          <cell r="I2214">
            <v>0</v>
          </cell>
          <cell r="J2214">
            <v>0</v>
          </cell>
          <cell r="K2214">
            <v>0</v>
          </cell>
          <cell r="L2214">
            <v>0</v>
          </cell>
          <cell r="M2214">
            <v>0</v>
          </cell>
          <cell r="N2214">
            <v>0</v>
          </cell>
          <cell r="O2214">
            <v>0</v>
          </cell>
        </row>
        <row r="2215">
          <cell r="D2215" t="str">
            <v>10800221114075</v>
          </cell>
          <cell r="E2215" t="str">
            <v>土木工程虚拟仿真实验教学示范中心</v>
          </cell>
          <cell r="F2215" t="str">
            <v>孙成访</v>
          </cell>
          <cell r="G2215" t="str">
            <v>2006002</v>
          </cell>
          <cell r="H2215">
            <v>0</v>
          </cell>
          <cell r="I2215">
            <v>0</v>
          </cell>
          <cell r="J2215">
            <v>0</v>
          </cell>
          <cell r="K2215">
            <v>0</v>
          </cell>
          <cell r="L2215">
            <v>0</v>
          </cell>
          <cell r="M2215">
            <v>0</v>
          </cell>
          <cell r="N2215">
            <v>0</v>
          </cell>
          <cell r="O2215">
            <v>0</v>
          </cell>
        </row>
        <row r="2216">
          <cell r="D2216" t="str">
            <v>10800221114076</v>
          </cell>
          <cell r="E2216" t="str">
            <v>东莞理工学院-广东生益科技股份有限公司电</v>
          </cell>
          <cell r="F2216" t="str">
            <v>陈德良</v>
          </cell>
          <cell r="G2216" t="str">
            <v>2016812</v>
          </cell>
          <cell r="H2216">
            <v>0</v>
          </cell>
          <cell r="I2216">
            <v>0</v>
          </cell>
          <cell r="J2216">
            <v>0</v>
          </cell>
          <cell r="K2216">
            <v>0</v>
          </cell>
          <cell r="L2216">
            <v>0</v>
          </cell>
          <cell r="M2216">
            <v>0</v>
          </cell>
          <cell r="N2216">
            <v>0</v>
          </cell>
          <cell r="O2216">
            <v>0</v>
          </cell>
        </row>
        <row r="2217">
          <cell r="D2217" t="str">
            <v>10800221114077</v>
          </cell>
          <cell r="E2217" t="str">
            <v>东莞理工学院-“西门子”虚拟仿真联合实验</v>
          </cell>
          <cell r="F2217" t="str">
            <v>胡耀华</v>
          </cell>
          <cell r="G2217" t="str">
            <v>2006022</v>
          </cell>
          <cell r="H2217">
            <v>0</v>
          </cell>
          <cell r="I2217">
            <v>0</v>
          </cell>
          <cell r="J2217">
            <v>0</v>
          </cell>
          <cell r="K2217">
            <v>0</v>
          </cell>
          <cell r="L2217">
            <v>0</v>
          </cell>
          <cell r="M2217">
            <v>0</v>
          </cell>
          <cell r="N2217">
            <v>0</v>
          </cell>
          <cell r="O2217">
            <v>0</v>
          </cell>
        </row>
        <row r="2218">
          <cell r="D2218" t="str">
            <v>10800221114078</v>
          </cell>
          <cell r="E2218" t="str">
            <v>东莞市贝特利新材料有限公司化工专业产教融</v>
          </cell>
          <cell r="F2218" t="str">
            <v>涂军令</v>
          </cell>
          <cell r="G2218" t="str">
            <v>2015006</v>
          </cell>
          <cell r="H2218">
            <v>0</v>
          </cell>
          <cell r="I2218">
            <v>0</v>
          </cell>
          <cell r="J2218">
            <v>0</v>
          </cell>
          <cell r="K2218">
            <v>0</v>
          </cell>
          <cell r="L2218">
            <v>0</v>
          </cell>
          <cell r="M2218">
            <v>0</v>
          </cell>
          <cell r="N2218">
            <v>0</v>
          </cell>
          <cell r="O2218">
            <v>0</v>
          </cell>
        </row>
        <row r="2219">
          <cell r="D2219" t="str">
            <v>10800221114079</v>
          </cell>
          <cell r="E2219" t="str">
            <v>东莞理工学院-360网络空间安全实践教学</v>
          </cell>
          <cell r="F2219" t="str">
            <v>李新</v>
          </cell>
          <cell r="G2219" t="str">
            <v>2020111</v>
          </cell>
          <cell r="H2219">
            <v>0</v>
          </cell>
          <cell r="I2219">
            <v>0</v>
          </cell>
          <cell r="J2219">
            <v>0</v>
          </cell>
          <cell r="K2219">
            <v>0</v>
          </cell>
          <cell r="L2219">
            <v>0</v>
          </cell>
          <cell r="M2219">
            <v>0</v>
          </cell>
          <cell r="N2219">
            <v>0</v>
          </cell>
          <cell r="O2219">
            <v>0</v>
          </cell>
        </row>
        <row r="2220">
          <cell r="D2220" t="str">
            <v>10800221114080</v>
          </cell>
          <cell r="E2220" t="str">
            <v>生态环境与建筑工程学院-生态环境技术中心</v>
          </cell>
          <cell r="F2220" t="str">
            <v>吕小梅</v>
          </cell>
          <cell r="G2220" t="str">
            <v>2017158</v>
          </cell>
          <cell r="H2220">
            <v>0</v>
          </cell>
          <cell r="I2220">
            <v>0</v>
          </cell>
          <cell r="J2220">
            <v>0</v>
          </cell>
          <cell r="K2220">
            <v>0</v>
          </cell>
          <cell r="L2220">
            <v>0</v>
          </cell>
          <cell r="M2220">
            <v>0</v>
          </cell>
          <cell r="N2220">
            <v>0</v>
          </cell>
          <cell r="O2220">
            <v>0</v>
          </cell>
        </row>
        <row r="2221">
          <cell r="D2221" t="str">
            <v>10800221114081</v>
          </cell>
          <cell r="E2221" t="str">
            <v>松山湖国际创新创业社区大学生实践教学基地</v>
          </cell>
          <cell r="F2221" t="str">
            <v>彭羚冰</v>
          </cell>
          <cell r="G2221" t="str">
            <v>2011027</v>
          </cell>
          <cell r="H2221">
            <v>0</v>
          </cell>
          <cell r="I2221">
            <v>0</v>
          </cell>
          <cell r="J2221">
            <v>0</v>
          </cell>
          <cell r="K2221">
            <v>0</v>
          </cell>
          <cell r="L2221">
            <v>0</v>
          </cell>
          <cell r="M2221">
            <v>0</v>
          </cell>
          <cell r="N2221">
            <v>0</v>
          </cell>
          <cell r="O2221">
            <v>0</v>
          </cell>
        </row>
        <row r="2222">
          <cell r="D2222" t="str">
            <v>10800221114082</v>
          </cell>
          <cell r="E2222" t="str">
            <v>基础力学虚拟教研室</v>
          </cell>
          <cell r="F2222" t="str">
            <v>马宏伟</v>
          </cell>
          <cell r="G2222" t="str">
            <v>2016008</v>
          </cell>
          <cell r="H2222">
            <v>0</v>
          </cell>
          <cell r="I2222">
            <v>0</v>
          </cell>
          <cell r="J2222">
            <v>0</v>
          </cell>
          <cell r="K2222">
            <v>0</v>
          </cell>
          <cell r="L2222">
            <v>0</v>
          </cell>
          <cell r="M2222">
            <v>0</v>
          </cell>
          <cell r="N2222">
            <v>0</v>
          </cell>
          <cell r="O2222">
            <v>0</v>
          </cell>
        </row>
        <row r="2223">
          <cell r="D2223" t="str">
            <v>10800221114083</v>
          </cell>
          <cell r="E2223" t="str">
            <v>系统与网络课程教研室</v>
          </cell>
          <cell r="F2223" t="str">
            <v>陶铭</v>
          </cell>
          <cell r="G2223" t="str">
            <v>2012032</v>
          </cell>
          <cell r="H2223">
            <v>0</v>
          </cell>
          <cell r="I2223">
            <v>0</v>
          </cell>
          <cell r="J2223">
            <v>0</v>
          </cell>
          <cell r="K2223">
            <v>0</v>
          </cell>
          <cell r="L2223">
            <v>0</v>
          </cell>
          <cell r="M2223">
            <v>0</v>
          </cell>
          <cell r="N2223">
            <v>0</v>
          </cell>
          <cell r="O2223">
            <v>0</v>
          </cell>
        </row>
        <row r="2224">
          <cell r="D2224" t="str">
            <v>10800221114084</v>
          </cell>
          <cell r="E2224" t="str">
            <v>物理化学教研室</v>
          </cell>
          <cell r="F2224" t="str">
            <v>黄斯珉</v>
          </cell>
          <cell r="G2224" t="str">
            <v>2012034</v>
          </cell>
          <cell r="H2224">
            <v>0</v>
          </cell>
          <cell r="I2224">
            <v>0</v>
          </cell>
          <cell r="J2224">
            <v>0</v>
          </cell>
          <cell r="K2224">
            <v>0</v>
          </cell>
          <cell r="L2224">
            <v>0</v>
          </cell>
          <cell r="M2224">
            <v>0</v>
          </cell>
          <cell r="N2224">
            <v>0</v>
          </cell>
          <cell r="O2224">
            <v>0</v>
          </cell>
        </row>
        <row r="2225">
          <cell r="D2225" t="str">
            <v>10800221114085</v>
          </cell>
          <cell r="E2225" t="str">
            <v>卓越英语教研室</v>
          </cell>
          <cell r="F2225" t="str">
            <v>张放</v>
          </cell>
          <cell r="G2225" t="str">
            <v>2004033</v>
          </cell>
          <cell r="H2225">
            <v>0</v>
          </cell>
          <cell r="I2225">
            <v>0</v>
          </cell>
          <cell r="J2225">
            <v>0</v>
          </cell>
          <cell r="K2225">
            <v>0</v>
          </cell>
          <cell r="L2225">
            <v>0</v>
          </cell>
          <cell r="M2225">
            <v>0</v>
          </cell>
          <cell r="N2225">
            <v>0</v>
          </cell>
          <cell r="O2225">
            <v>0</v>
          </cell>
        </row>
        <row r="2226">
          <cell r="D2226" t="str">
            <v>10800221114086</v>
          </cell>
          <cell r="E2226" t="str">
            <v>智能化运营管理课程教研室</v>
          </cell>
          <cell r="F2226" t="str">
            <v>刘田</v>
          </cell>
          <cell r="G2226" t="str">
            <v>2016016</v>
          </cell>
          <cell r="H2226">
            <v>0</v>
          </cell>
          <cell r="I2226">
            <v>0</v>
          </cell>
          <cell r="J2226">
            <v>0</v>
          </cell>
          <cell r="K2226">
            <v>0</v>
          </cell>
          <cell r="L2226">
            <v>0</v>
          </cell>
          <cell r="M2226">
            <v>0</v>
          </cell>
          <cell r="N2226">
            <v>0</v>
          </cell>
          <cell r="O2226">
            <v>0</v>
          </cell>
        </row>
        <row r="2227">
          <cell r="D2227" t="str">
            <v>10800221114087</v>
          </cell>
          <cell r="E2227" t="str">
            <v>有机化学教研室</v>
          </cell>
          <cell r="F2227" t="str">
            <v>陈贵</v>
          </cell>
          <cell r="G2227" t="str">
            <v>2017802</v>
          </cell>
          <cell r="H2227">
            <v>0</v>
          </cell>
          <cell r="I2227">
            <v>0</v>
          </cell>
          <cell r="J2227">
            <v>0</v>
          </cell>
          <cell r="K2227">
            <v>0</v>
          </cell>
          <cell r="L2227">
            <v>0</v>
          </cell>
          <cell r="M2227">
            <v>0</v>
          </cell>
          <cell r="N2227">
            <v>0</v>
          </cell>
          <cell r="O2227">
            <v>0</v>
          </cell>
        </row>
        <row r="2228">
          <cell r="D2228" t="str">
            <v>10800221114088</v>
          </cell>
          <cell r="E2228" t="str">
            <v>教育学类课程教研室</v>
          </cell>
          <cell r="F2228" t="str">
            <v>黎婉勤</v>
          </cell>
          <cell r="G2228" t="str">
            <v>2004052</v>
          </cell>
          <cell r="H2228">
            <v>0</v>
          </cell>
          <cell r="I2228">
            <v>0</v>
          </cell>
          <cell r="J2228">
            <v>0</v>
          </cell>
          <cell r="K2228">
            <v>0</v>
          </cell>
          <cell r="L2228">
            <v>0</v>
          </cell>
          <cell r="M2228">
            <v>0</v>
          </cell>
          <cell r="N2228">
            <v>0</v>
          </cell>
          <cell r="O2228">
            <v>0</v>
          </cell>
        </row>
        <row r="2229">
          <cell r="D2229" t="str">
            <v>10800221114089</v>
          </cell>
          <cell r="E2229" t="str">
            <v>城市安全应急管理与技术学院</v>
          </cell>
          <cell r="F2229" t="str">
            <v>郑愚</v>
          </cell>
          <cell r="G2229" t="str">
            <v>2008004</v>
          </cell>
          <cell r="H2229">
            <v>0</v>
          </cell>
          <cell r="I2229">
            <v>0</v>
          </cell>
          <cell r="J2229">
            <v>0</v>
          </cell>
          <cell r="K2229">
            <v>0</v>
          </cell>
          <cell r="L2229">
            <v>0</v>
          </cell>
          <cell r="M2229">
            <v>0</v>
          </cell>
          <cell r="N2229">
            <v>0</v>
          </cell>
          <cell r="O2229">
            <v>0</v>
          </cell>
        </row>
        <row r="2230">
          <cell r="D2230" t="str">
            <v>10800221114090</v>
          </cell>
          <cell r="E2230" t="str">
            <v>智慧防灾与应急管理特色人才实验班</v>
          </cell>
          <cell r="F2230" t="str">
            <v>孙璨</v>
          </cell>
          <cell r="G2230" t="str">
            <v>2011018</v>
          </cell>
          <cell r="H2230">
            <v>0</v>
          </cell>
          <cell r="I2230">
            <v>0</v>
          </cell>
          <cell r="J2230">
            <v>0</v>
          </cell>
          <cell r="K2230">
            <v>0</v>
          </cell>
          <cell r="L2230">
            <v>0</v>
          </cell>
          <cell r="M2230">
            <v>0</v>
          </cell>
          <cell r="N2230">
            <v>0</v>
          </cell>
          <cell r="O2230">
            <v>0</v>
          </cell>
        </row>
        <row r="2231">
          <cell r="D2231" t="str">
            <v>10800221114091</v>
          </cell>
          <cell r="E2231" t="str">
            <v>东莞理工学院人才培养专项计划-集成电路方</v>
          </cell>
          <cell r="F2231" t="str">
            <v>卢贵主</v>
          </cell>
          <cell r="G2231" t="str">
            <v>2006007</v>
          </cell>
          <cell r="H2231">
            <v>0</v>
          </cell>
          <cell r="I2231">
            <v>0</v>
          </cell>
          <cell r="J2231">
            <v>0</v>
          </cell>
          <cell r="K2231">
            <v>0</v>
          </cell>
          <cell r="L2231">
            <v>0</v>
          </cell>
          <cell r="M2231">
            <v>0</v>
          </cell>
          <cell r="N2231">
            <v>0</v>
          </cell>
          <cell r="O2231">
            <v>0</v>
          </cell>
        </row>
        <row r="2232">
          <cell r="D2232" t="str">
            <v>10800221114092</v>
          </cell>
          <cell r="E2232" t="str">
            <v>PLC编程控制实战</v>
          </cell>
          <cell r="F2232" t="str">
            <v>黄辉宇</v>
          </cell>
          <cell r="G2232" t="str">
            <v>2006078</v>
          </cell>
          <cell r="H2232">
            <v>0</v>
          </cell>
          <cell r="I2232">
            <v>0</v>
          </cell>
          <cell r="J2232">
            <v>0</v>
          </cell>
          <cell r="K2232">
            <v>0</v>
          </cell>
          <cell r="L2232">
            <v>0</v>
          </cell>
          <cell r="M2232">
            <v>0</v>
          </cell>
          <cell r="N2232">
            <v>0</v>
          </cell>
          <cell r="O2232">
            <v>0</v>
          </cell>
        </row>
        <row r="2233">
          <cell r="D2233" t="str">
            <v>10800221114093</v>
          </cell>
          <cell r="E2233" t="str">
            <v>数字媒介互动营销：从媒介理论到产业实践</v>
          </cell>
          <cell r="F2233" t="str">
            <v>卢嘉杰</v>
          </cell>
          <cell r="G2233" t="str">
            <v>2017108</v>
          </cell>
          <cell r="H2233">
            <v>0</v>
          </cell>
          <cell r="I2233">
            <v>0</v>
          </cell>
          <cell r="J2233">
            <v>0</v>
          </cell>
          <cell r="K2233">
            <v>0</v>
          </cell>
          <cell r="L2233">
            <v>0</v>
          </cell>
          <cell r="M2233">
            <v>0</v>
          </cell>
          <cell r="N2233">
            <v>0</v>
          </cell>
          <cell r="O2233">
            <v>0</v>
          </cell>
        </row>
        <row r="2234">
          <cell r="D2234" t="str">
            <v>10800221114094</v>
          </cell>
          <cell r="E2234" t="str">
            <v>建筑施工图绘制与实践</v>
          </cell>
          <cell r="F2234" t="str">
            <v>卢素梅</v>
          </cell>
          <cell r="G2234" t="str">
            <v>2019084</v>
          </cell>
          <cell r="H2234">
            <v>0</v>
          </cell>
          <cell r="I2234">
            <v>0</v>
          </cell>
          <cell r="J2234">
            <v>0</v>
          </cell>
          <cell r="K2234">
            <v>0</v>
          </cell>
          <cell r="L2234">
            <v>0</v>
          </cell>
          <cell r="M2234">
            <v>0</v>
          </cell>
          <cell r="N2234">
            <v>0</v>
          </cell>
          <cell r="O2234">
            <v>0</v>
          </cell>
        </row>
        <row r="2235">
          <cell r="D2235" t="str">
            <v>10800221114095</v>
          </cell>
          <cell r="E2235" t="str">
            <v>（新）网络营销</v>
          </cell>
          <cell r="F2235" t="str">
            <v>全裕吉</v>
          </cell>
          <cell r="G2235" t="str">
            <v>2004032</v>
          </cell>
          <cell r="H2235">
            <v>0</v>
          </cell>
          <cell r="I2235">
            <v>0</v>
          </cell>
          <cell r="J2235">
            <v>0</v>
          </cell>
          <cell r="K2235">
            <v>0</v>
          </cell>
          <cell r="L2235">
            <v>30000</v>
          </cell>
          <cell r="M2235">
            <v>0</v>
          </cell>
          <cell r="N2235">
            <v>0</v>
          </cell>
          <cell r="O2235">
            <v>0</v>
          </cell>
        </row>
        <row r="2236">
          <cell r="D2236" t="str">
            <v>10800221114096</v>
          </cell>
          <cell r="E2236" t="str">
            <v>影视编导：艺术与形态的构成</v>
          </cell>
          <cell r="F2236" t="str">
            <v>严前海</v>
          </cell>
          <cell r="G2236" t="str">
            <v>2006052</v>
          </cell>
          <cell r="H2236">
            <v>0</v>
          </cell>
          <cell r="I2236">
            <v>0</v>
          </cell>
          <cell r="J2236">
            <v>0</v>
          </cell>
          <cell r="K2236">
            <v>0</v>
          </cell>
          <cell r="L2236">
            <v>0</v>
          </cell>
          <cell r="M2236">
            <v>0</v>
          </cell>
          <cell r="N2236">
            <v>0</v>
          </cell>
          <cell r="O2236">
            <v>0</v>
          </cell>
        </row>
        <row r="2237">
          <cell r="D2237" t="str">
            <v>10800221114097</v>
          </cell>
          <cell r="E2237" t="str">
            <v>人力资源管理</v>
          </cell>
          <cell r="F2237" t="str">
            <v>龚志周</v>
          </cell>
          <cell r="G2237" t="str">
            <v>2005034</v>
          </cell>
          <cell r="H2237">
            <v>0</v>
          </cell>
          <cell r="I2237">
            <v>0</v>
          </cell>
          <cell r="J2237">
            <v>0</v>
          </cell>
          <cell r="K2237">
            <v>0</v>
          </cell>
          <cell r="L2237">
            <v>0</v>
          </cell>
          <cell r="M2237">
            <v>0</v>
          </cell>
          <cell r="N2237">
            <v>0</v>
          </cell>
          <cell r="O2237">
            <v>0</v>
          </cell>
        </row>
        <row r="2238">
          <cell r="D2238" t="str">
            <v>10800221114098</v>
          </cell>
          <cell r="E2238" t="str">
            <v>环境生物技术</v>
          </cell>
          <cell r="F2238" t="str">
            <v>李衍亮</v>
          </cell>
          <cell r="G2238" t="str">
            <v>2017075</v>
          </cell>
          <cell r="H2238">
            <v>0</v>
          </cell>
          <cell r="I2238">
            <v>0</v>
          </cell>
          <cell r="J2238">
            <v>0</v>
          </cell>
          <cell r="K2238">
            <v>0</v>
          </cell>
          <cell r="L2238">
            <v>30000</v>
          </cell>
          <cell r="M2238">
            <v>0</v>
          </cell>
          <cell r="N2238">
            <v>0</v>
          </cell>
          <cell r="O2238">
            <v>0</v>
          </cell>
        </row>
        <row r="2239">
          <cell r="D2239" t="str">
            <v>10800221114099</v>
          </cell>
          <cell r="E2239" t="str">
            <v>食品安全学再版</v>
          </cell>
          <cell r="F2239" t="str">
            <v>王际辉</v>
          </cell>
          <cell r="G2239" t="str">
            <v>2018809</v>
          </cell>
          <cell r="H2239">
            <v>0</v>
          </cell>
          <cell r="I2239">
            <v>0</v>
          </cell>
          <cell r="J2239">
            <v>0</v>
          </cell>
          <cell r="K2239">
            <v>0</v>
          </cell>
          <cell r="L2239">
            <v>0</v>
          </cell>
          <cell r="M2239">
            <v>0</v>
          </cell>
          <cell r="N2239">
            <v>0</v>
          </cell>
          <cell r="O2239">
            <v>0</v>
          </cell>
        </row>
        <row r="2240">
          <cell r="D2240" t="str">
            <v>10800221114100</v>
          </cell>
          <cell r="E2240" t="str">
            <v>批判与创新思维教程</v>
          </cell>
          <cell r="F2240" t="str">
            <v>郭奕鹏</v>
          </cell>
          <cell r="G2240" t="str">
            <v>2013025</v>
          </cell>
          <cell r="H2240">
            <v>0</v>
          </cell>
          <cell r="I2240">
            <v>0</v>
          </cell>
          <cell r="J2240">
            <v>0</v>
          </cell>
          <cell r="K2240">
            <v>0</v>
          </cell>
          <cell r="L2240">
            <v>0</v>
          </cell>
          <cell r="M2240">
            <v>0</v>
          </cell>
          <cell r="N2240">
            <v>0</v>
          </cell>
          <cell r="O2240">
            <v>0</v>
          </cell>
        </row>
        <row r="2241">
          <cell r="D2241" t="str">
            <v>10800221114101</v>
          </cell>
          <cell r="E2241" t="str">
            <v>人文社科经典导引</v>
          </cell>
          <cell r="F2241" t="str">
            <v>宋秋敏</v>
          </cell>
          <cell r="G2241" t="str">
            <v>2020078</v>
          </cell>
          <cell r="H2241">
            <v>0</v>
          </cell>
          <cell r="I2241">
            <v>0</v>
          </cell>
          <cell r="J2241">
            <v>0</v>
          </cell>
          <cell r="K2241">
            <v>0</v>
          </cell>
          <cell r="L2241">
            <v>0</v>
          </cell>
          <cell r="M2241">
            <v>0</v>
          </cell>
          <cell r="N2241">
            <v>0</v>
          </cell>
          <cell r="O2241">
            <v>0</v>
          </cell>
        </row>
        <row r="2242">
          <cell r="D2242" t="str">
            <v>10800221114102</v>
          </cell>
          <cell r="E2242" t="str">
            <v>地方应用型大学的通识教育体系建设探索</v>
          </cell>
          <cell r="F2242" t="str">
            <v>许燕转</v>
          </cell>
          <cell r="G2242" t="str">
            <v>2011015</v>
          </cell>
          <cell r="H2242">
            <v>0</v>
          </cell>
          <cell r="I2242">
            <v>0</v>
          </cell>
          <cell r="J2242">
            <v>0</v>
          </cell>
          <cell r="K2242">
            <v>0</v>
          </cell>
          <cell r="L2242">
            <v>0</v>
          </cell>
          <cell r="M2242">
            <v>0</v>
          </cell>
          <cell r="N2242">
            <v>0</v>
          </cell>
          <cell r="O2242">
            <v>0</v>
          </cell>
        </row>
        <row r="2243">
          <cell r="D2243" t="str">
            <v>10800221114103</v>
          </cell>
          <cell r="E2243" t="str">
            <v>课程思政背景下黄大年精神在工程测量课程改</v>
          </cell>
          <cell r="F2243" t="str">
            <v>丁其乐</v>
          </cell>
          <cell r="G2243" t="str">
            <v>2017169</v>
          </cell>
          <cell r="H2243">
            <v>0</v>
          </cell>
          <cell r="I2243">
            <v>0</v>
          </cell>
          <cell r="J2243">
            <v>0</v>
          </cell>
          <cell r="K2243">
            <v>0</v>
          </cell>
          <cell r="L2243">
            <v>0</v>
          </cell>
          <cell r="M2243">
            <v>0</v>
          </cell>
          <cell r="N2243">
            <v>0</v>
          </cell>
          <cell r="O2243">
            <v>0</v>
          </cell>
        </row>
        <row r="2244">
          <cell r="D2244" t="str">
            <v>10800221114104</v>
          </cell>
          <cell r="E2244" t="str">
            <v>《可靠性工程》课程思政建设研究与实践</v>
          </cell>
          <cell r="F2244" t="str">
            <v>龙建宇</v>
          </cell>
          <cell r="G2244" t="str">
            <v>2019129</v>
          </cell>
          <cell r="H2244">
            <v>0</v>
          </cell>
          <cell r="I2244">
            <v>0</v>
          </cell>
          <cell r="J2244">
            <v>0</v>
          </cell>
          <cell r="K2244">
            <v>0</v>
          </cell>
          <cell r="L2244">
            <v>0</v>
          </cell>
          <cell r="M2244">
            <v>0</v>
          </cell>
          <cell r="N2244">
            <v>0</v>
          </cell>
          <cell r="O2244">
            <v>0</v>
          </cell>
        </row>
        <row r="2245">
          <cell r="D2245" t="str">
            <v>10800221114105</v>
          </cell>
          <cell r="E2245" t="str">
            <v>“微”传播时代背景下高校“音乐教育+美育</v>
          </cell>
          <cell r="F2245" t="str">
            <v>林雄文</v>
          </cell>
          <cell r="G2245" t="str">
            <v>2004038</v>
          </cell>
          <cell r="H2245">
            <v>0</v>
          </cell>
          <cell r="I2245">
            <v>0</v>
          </cell>
          <cell r="J2245">
            <v>0</v>
          </cell>
          <cell r="K2245">
            <v>0</v>
          </cell>
          <cell r="L2245">
            <v>0</v>
          </cell>
          <cell r="M2245">
            <v>0</v>
          </cell>
          <cell r="N2245">
            <v>0</v>
          </cell>
          <cell r="O2245">
            <v>0</v>
          </cell>
        </row>
        <row r="2246">
          <cell r="D2246" t="str">
            <v>10800221114106</v>
          </cell>
          <cell r="E2246" t="str">
            <v>基于数学建模实践的《线性代数》课程改革探</v>
          </cell>
          <cell r="F2246" t="str">
            <v>张静</v>
          </cell>
          <cell r="G2246" t="str">
            <v>2020058</v>
          </cell>
          <cell r="H2246">
            <v>0</v>
          </cell>
          <cell r="I2246">
            <v>0</v>
          </cell>
          <cell r="J2246">
            <v>0</v>
          </cell>
          <cell r="K2246">
            <v>0</v>
          </cell>
          <cell r="L2246">
            <v>0</v>
          </cell>
          <cell r="M2246">
            <v>0</v>
          </cell>
          <cell r="N2246">
            <v>0</v>
          </cell>
          <cell r="O2246">
            <v>0</v>
          </cell>
        </row>
        <row r="2247">
          <cell r="D2247" t="str">
            <v>10800221114107</v>
          </cell>
          <cell r="E2247" t="str">
            <v>工程教育专业认证背景下能源与动力类专业综</v>
          </cell>
          <cell r="F2247" t="str">
            <v>林有胜</v>
          </cell>
          <cell r="G2247" t="str">
            <v>2019039</v>
          </cell>
          <cell r="H2247">
            <v>0</v>
          </cell>
          <cell r="I2247">
            <v>0</v>
          </cell>
          <cell r="J2247">
            <v>0</v>
          </cell>
          <cell r="K2247">
            <v>0</v>
          </cell>
          <cell r="L2247">
            <v>0</v>
          </cell>
          <cell r="M2247">
            <v>0</v>
          </cell>
          <cell r="N2247">
            <v>0</v>
          </cell>
          <cell r="O2247">
            <v>0</v>
          </cell>
        </row>
        <row r="2248">
          <cell r="D2248" t="str">
            <v>10800221114108</v>
          </cell>
          <cell r="E2248" t="str">
            <v>以典型实践课程驱动的机械类专业学生创新能</v>
          </cell>
          <cell r="F2248" t="str">
            <v>王帅</v>
          </cell>
          <cell r="G2248" t="str">
            <v>2018118</v>
          </cell>
          <cell r="H2248">
            <v>0</v>
          </cell>
          <cell r="I2248">
            <v>0</v>
          </cell>
          <cell r="J2248">
            <v>0</v>
          </cell>
          <cell r="K2248">
            <v>0</v>
          </cell>
          <cell r="L2248">
            <v>0</v>
          </cell>
          <cell r="M2248">
            <v>0</v>
          </cell>
          <cell r="N2248">
            <v>0</v>
          </cell>
          <cell r="O2248">
            <v>0</v>
          </cell>
        </row>
        <row r="2249">
          <cell r="D2249" t="str">
            <v>10800221114109</v>
          </cell>
          <cell r="E2249" t="str">
            <v>基于OBE教育理念的《员工关系管理》课程</v>
          </cell>
          <cell r="F2249" t="str">
            <v>程守红</v>
          </cell>
          <cell r="G2249" t="str">
            <v>2004036</v>
          </cell>
          <cell r="H2249">
            <v>0</v>
          </cell>
          <cell r="I2249">
            <v>0</v>
          </cell>
          <cell r="J2249">
            <v>0</v>
          </cell>
          <cell r="K2249">
            <v>0</v>
          </cell>
          <cell r="L2249">
            <v>0</v>
          </cell>
          <cell r="M2249">
            <v>0</v>
          </cell>
          <cell r="N2249">
            <v>0</v>
          </cell>
          <cell r="O2249">
            <v>0</v>
          </cell>
        </row>
        <row r="2250">
          <cell r="D2250" t="str">
            <v>10800221114110</v>
          </cell>
          <cell r="E2250" t="str">
            <v>基于思维导图的计算机类课程知识图谱可视化</v>
          </cell>
          <cell r="F2250" t="str">
            <v>谢仁平</v>
          </cell>
          <cell r="G2250" t="str">
            <v>2020020</v>
          </cell>
          <cell r="H2250">
            <v>0</v>
          </cell>
          <cell r="I2250">
            <v>0</v>
          </cell>
          <cell r="J2250">
            <v>0</v>
          </cell>
          <cell r="K2250">
            <v>0</v>
          </cell>
          <cell r="L2250">
            <v>0</v>
          </cell>
          <cell r="M2250">
            <v>0</v>
          </cell>
          <cell r="N2250">
            <v>0</v>
          </cell>
          <cell r="O2250">
            <v>0</v>
          </cell>
        </row>
        <row r="2251">
          <cell r="D2251" t="str">
            <v>10800221114111</v>
          </cell>
          <cell r="E2251" t="str">
            <v>东莞理工学院音乐学专业《专业实训-器乐作</v>
          </cell>
          <cell r="F2251" t="str">
            <v>谭敏</v>
          </cell>
          <cell r="G2251" t="str">
            <v>2002020</v>
          </cell>
          <cell r="H2251">
            <v>0</v>
          </cell>
          <cell r="I2251">
            <v>0</v>
          </cell>
          <cell r="J2251">
            <v>0</v>
          </cell>
          <cell r="K2251">
            <v>0</v>
          </cell>
          <cell r="L2251">
            <v>0</v>
          </cell>
          <cell r="M2251">
            <v>0</v>
          </cell>
          <cell r="N2251">
            <v>0</v>
          </cell>
          <cell r="O2251">
            <v>0</v>
          </cell>
        </row>
        <row r="2252">
          <cell r="D2252" t="str">
            <v>10800221114112</v>
          </cell>
          <cell r="E2252" t="str">
            <v>基于成果导向理念下社会工作专业实践教学能</v>
          </cell>
          <cell r="F2252" t="str">
            <v>张子庄</v>
          </cell>
          <cell r="G2252" t="str">
            <v>2018110</v>
          </cell>
          <cell r="H2252">
            <v>0</v>
          </cell>
          <cell r="I2252">
            <v>0</v>
          </cell>
          <cell r="J2252">
            <v>0</v>
          </cell>
          <cell r="K2252">
            <v>0</v>
          </cell>
          <cell r="L2252">
            <v>0</v>
          </cell>
          <cell r="M2252">
            <v>0</v>
          </cell>
          <cell r="N2252">
            <v>0</v>
          </cell>
          <cell r="O2252">
            <v>0</v>
          </cell>
        </row>
        <row r="2253">
          <cell r="D2253" t="str">
            <v>10800221114113</v>
          </cell>
          <cell r="E2253" t="str">
            <v>新工科背景下金属材料专业英语教学改革</v>
          </cell>
          <cell r="F2253" t="str">
            <v>姜雄华</v>
          </cell>
          <cell r="G2253" t="str">
            <v>2016055</v>
          </cell>
          <cell r="H2253">
            <v>0</v>
          </cell>
          <cell r="I2253">
            <v>0</v>
          </cell>
          <cell r="J2253">
            <v>0</v>
          </cell>
          <cell r="K2253">
            <v>0</v>
          </cell>
          <cell r="L2253">
            <v>0</v>
          </cell>
          <cell r="M2253">
            <v>0</v>
          </cell>
          <cell r="N2253">
            <v>0</v>
          </cell>
          <cell r="O2253">
            <v>0</v>
          </cell>
        </row>
        <row r="2254">
          <cell r="D2254" t="str">
            <v>10800221114114</v>
          </cell>
          <cell r="E2254" t="str">
            <v>党史教育融入高校思想政治理论课的路径研究</v>
          </cell>
          <cell r="F2254" t="str">
            <v>罗艳</v>
          </cell>
          <cell r="G2254" t="str">
            <v>2006040</v>
          </cell>
          <cell r="H2254">
            <v>0</v>
          </cell>
          <cell r="I2254">
            <v>0</v>
          </cell>
          <cell r="J2254">
            <v>0</v>
          </cell>
          <cell r="K2254">
            <v>0</v>
          </cell>
          <cell r="L2254">
            <v>0</v>
          </cell>
          <cell r="M2254">
            <v>0</v>
          </cell>
          <cell r="N2254">
            <v>0</v>
          </cell>
          <cell r="O2254">
            <v>0</v>
          </cell>
        </row>
        <row r="2255">
          <cell r="D2255" t="str">
            <v>10800221114115</v>
          </cell>
          <cell r="E2255" t="str">
            <v>基于混合式教学和工程应用的《桥涵水文》课</v>
          </cell>
          <cell r="F2255" t="str">
            <v>喻鹏</v>
          </cell>
          <cell r="G2255" t="str">
            <v>2018051</v>
          </cell>
          <cell r="H2255">
            <v>0</v>
          </cell>
          <cell r="I2255">
            <v>0</v>
          </cell>
          <cell r="J2255">
            <v>0</v>
          </cell>
          <cell r="K2255">
            <v>0</v>
          </cell>
          <cell r="L2255">
            <v>0</v>
          </cell>
          <cell r="M2255">
            <v>0</v>
          </cell>
          <cell r="N2255">
            <v>0</v>
          </cell>
          <cell r="O2255">
            <v>0</v>
          </cell>
        </row>
        <row r="2256">
          <cell r="D2256" t="str">
            <v>10800221114116</v>
          </cell>
          <cell r="E2256" t="str">
            <v>面向高互动课堂的理科课堂改革实践研究</v>
          </cell>
          <cell r="F2256" t="str">
            <v>林梓钘</v>
          </cell>
          <cell r="G2256" t="str">
            <v>2019088</v>
          </cell>
          <cell r="H2256">
            <v>0</v>
          </cell>
          <cell r="I2256">
            <v>0</v>
          </cell>
          <cell r="J2256">
            <v>0</v>
          </cell>
          <cell r="K2256">
            <v>0</v>
          </cell>
          <cell r="L2256">
            <v>0</v>
          </cell>
          <cell r="M2256">
            <v>0</v>
          </cell>
          <cell r="N2256">
            <v>0</v>
          </cell>
          <cell r="O2256">
            <v>0</v>
          </cell>
        </row>
        <row r="2257">
          <cell r="D2257" t="str">
            <v>10800221114117</v>
          </cell>
          <cell r="E2257" t="str">
            <v>粤港澳大湾区能源与动力工程专业产科教融合</v>
          </cell>
          <cell r="F2257" t="str">
            <v>郭晓娟</v>
          </cell>
          <cell r="G2257" t="str">
            <v>2011035</v>
          </cell>
          <cell r="H2257">
            <v>0</v>
          </cell>
          <cell r="I2257">
            <v>0</v>
          </cell>
          <cell r="J2257">
            <v>0</v>
          </cell>
          <cell r="K2257">
            <v>0</v>
          </cell>
          <cell r="L2257">
            <v>0</v>
          </cell>
          <cell r="M2257">
            <v>0</v>
          </cell>
          <cell r="N2257">
            <v>0</v>
          </cell>
          <cell r="O2257">
            <v>0</v>
          </cell>
        </row>
        <row r="2258">
          <cell r="D2258" t="str">
            <v>10800221114118</v>
          </cell>
          <cell r="E2258" t="str">
            <v>化工原理实验</v>
          </cell>
          <cell r="F2258" t="str">
            <v>邵友元</v>
          </cell>
          <cell r="G2258" t="str">
            <v>2007039</v>
          </cell>
          <cell r="H2258">
            <v>0</v>
          </cell>
          <cell r="I2258">
            <v>0</v>
          </cell>
          <cell r="J2258">
            <v>0</v>
          </cell>
          <cell r="K2258">
            <v>0</v>
          </cell>
          <cell r="L2258">
            <v>0</v>
          </cell>
          <cell r="M2258">
            <v>0</v>
          </cell>
          <cell r="N2258">
            <v>0</v>
          </cell>
          <cell r="O2258">
            <v>0</v>
          </cell>
        </row>
        <row r="2259">
          <cell r="D2259" t="str">
            <v>10800221114119</v>
          </cell>
          <cell r="E2259" t="str">
            <v>精细化工综合设计实验</v>
          </cell>
          <cell r="F2259" t="str">
            <v>黄相璇</v>
          </cell>
          <cell r="G2259" t="str">
            <v>2013053</v>
          </cell>
          <cell r="H2259">
            <v>0</v>
          </cell>
          <cell r="I2259">
            <v>0</v>
          </cell>
          <cell r="J2259">
            <v>0</v>
          </cell>
          <cell r="K2259">
            <v>0</v>
          </cell>
          <cell r="L2259">
            <v>20000</v>
          </cell>
          <cell r="M2259">
            <v>0</v>
          </cell>
          <cell r="N2259">
            <v>0</v>
          </cell>
          <cell r="O2259">
            <v>0</v>
          </cell>
        </row>
        <row r="2260">
          <cell r="D2260" t="str">
            <v>10800221114120</v>
          </cell>
          <cell r="E2260" t="str">
            <v>生态环境与建筑工程学院</v>
          </cell>
          <cell r="F2260" t="str">
            <v>孙璨</v>
          </cell>
          <cell r="G2260" t="str">
            <v>2011018</v>
          </cell>
          <cell r="H2260">
            <v>0</v>
          </cell>
          <cell r="I2260">
            <v>0</v>
          </cell>
          <cell r="J2260">
            <v>0</v>
          </cell>
          <cell r="K2260">
            <v>0</v>
          </cell>
          <cell r="L2260">
            <v>0</v>
          </cell>
          <cell r="M2260">
            <v>0</v>
          </cell>
          <cell r="N2260">
            <v>0</v>
          </cell>
          <cell r="O2260">
            <v>0</v>
          </cell>
        </row>
        <row r="2261">
          <cell r="D2261" t="str">
            <v>10800221114121</v>
          </cell>
          <cell r="E2261" t="str">
            <v>文学与传媒学院</v>
          </cell>
          <cell r="F2261" t="str">
            <v>张艳红</v>
          </cell>
          <cell r="G2261" t="str">
            <v>2004016</v>
          </cell>
          <cell r="H2261">
            <v>0</v>
          </cell>
          <cell r="I2261">
            <v>0</v>
          </cell>
          <cell r="J2261">
            <v>0</v>
          </cell>
          <cell r="K2261">
            <v>0</v>
          </cell>
          <cell r="L2261">
            <v>0</v>
          </cell>
          <cell r="M2261">
            <v>0</v>
          </cell>
          <cell r="N2261">
            <v>0</v>
          </cell>
          <cell r="O2261">
            <v>0</v>
          </cell>
        </row>
        <row r="2262">
          <cell r="D2262" t="str">
            <v>10800221114122</v>
          </cell>
          <cell r="E2262" t="str">
            <v>土木工程</v>
          </cell>
          <cell r="F2262" t="str">
            <v>艾心荧</v>
          </cell>
          <cell r="G2262" t="str">
            <v>2015010</v>
          </cell>
          <cell r="H2262">
            <v>0</v>
          </cell>
          <cell r="I2262">
            <v>0</v>
          </cell>
          <cell r="J2262">
            <v>0</v>
          </cell>
          <cell r="K2262">
            <v>0</v>
          </cell>
          <cell r="L2262">
            <v>0</v>
          </cell>
          <cell r="M2262">
            <v>0</v>
          </cell>
          <cell r="N2262">
            <v>0</v>
          </cell>
          <cell r="O2262">
            <v>0</v>
          </cell>
        </row>
        <row r="2263">
          <cell r="D2263" t="str">
            <v>10800221114123</v>
          </cell>
          <cell r="E2263" t="str">
            <v>应用化学</v>
          </cell>
          <cell r="F2263" t="str">
            <v>邵友元</v>
          </cell>
          <cell r="G2263" t="str">
            <v>2007039</v>
          </cell>
          <cell r="H2263">
            <v>0</v>
          </cell>
          <cell r="I2263">
            <v>0</v>
          </cell>
          <cell r="J2263">
            <v>0</v>
          </cell>
          <cell r="K2263">
            <v>0</v>
          </cell>
          <cell r="L2263">
            <v>0</v>
          </cell>
          <cell r="M2263">
            <v>0</v>
          </cell>
          <cell r="N2263">
            <v>0</v>
          </cell>
          <cell r="O2263">
            <v>0</v>
          </cell>
        </row>
        <row r="2264">
          <cell r="D2264" t="str">
            <v>10800221114124</v>
          </cell>
          <cell r="E2264" t="str">
            <v>机械设计制造及其自动化</v>
          </cell>
          <cell r="F2264" t="str">
            <v>郭建文</v>
          </cell>
          <cell r="G2264" t="str">
            <v>2011012</v>
          </cell>
          <cell r="H2264">
            <v>0</v>
          </cell>
          <cell r="I2264">
            <v>0</v>
          </cell>
          <cell r="J2264">
            <v>0</v>
          </cell>
          <cell r="K2264">
            <v>0</v>
          </cell>
          <cell r="L2264">
            <v>0</v>
          </cell>
          <cell r="M2264">
            <v>0</v>
          </cell>
          <cell r="N2264">
            <v>0</v>
          </cell>
          <cell r="O2264">
            <v>0</v>
          </cell>
        </row>
        <row r="2265">
          <cell r="D2265" t="str">
            <v>10800221114125</v>
          </cell>
          <cell r="E2265" t="str">
            <v>人力资源管理</v>
          </cell>
          <cell r="F2265" t="str">
            <v>谷云燕</v>
          </cell>
          <cell r="G2265" t="str">
            <v>2004037</v>
          </cell>
          <cell r="H2265">
            <v>0</v>
          </cell>
          <cell r="I2265">
            <v>0</v>
          </cell>
          <cell r="J2265">
            <v>0</v>
          </cell>
          <cell r="K2265">
            <v>0</v>
          </cell>
          <cell r="L2265">
            <v>0</v>
          </cell>
          <cell r="M2265">
            <v>0</v>
          </cell>
          <cell r="N2265">
            <v>0</v>
          </cell>
          <cell r="O2265">
            <v>0</v>
          </cell>
        </row>
        <row r="2266">
          <cell r="D2266" t="str">
            <v>10800221114126</v>
          </cell>
          <cell r="E2266" t="str">
            <v>广播电视学</v>
          </cell>
          <cell r="F2266" t="str">
            <v>严前海</v>
          </cell>
          <cell r="G2266" t="str">
            <v>2006052</v>
          </cell>
          <cell r="H2266">
            <v>0</v>
          </cell>
          <cell r="I2266">
            <v>0</v>
          </cell>
          <cell r="J2266">
            <v>0</v>
          </cell>
          <cell r="K2266">
            <v>0</v>
          </cell>
          <cell r="L2266">
            <v>0</v>
          </cell>
          <cell r="M2266">
            <v>0</v>
          </cell>
          <cell r="N2266">
            <v>0</v>
          </cell>
          <cell r="O2266">
            <v>0</v>
          </cell>
        </row>
        <row r="2267">
          <cell r="D2267" t="str">
            <v>10800221114127</v>
          </cell>
          <cell r="E2267" t="str">
            <v>英语视听说2（Unit 3 Part 4</v>
          </cell>
          <cell r="F2267" t="str">
            <v>邬丽珊</v>
          </cell>
          <cell r="G2267" t="str">
            <v>2006061</v>
          </cell>
          <cell r="H2267">
            <v>0</v>
          </cell>
          <cell r="I2267">
            <v>0</v>
          </cell>
          <cell r="J2267">
            <v>0</v>
          </cell>
          <cell r="K2267">
            <v>0</v>
          </cell>
          <cell r="L2267">
            <v>0</v>
          </cell>
          <cell r="M2267">
            <v>0</v>
          </cell>
          <cell r="N2267">
            <v>0</v>
          </cell>
          <cell r="O2267">
            <v>0</v>
          </cell>
        </row>
        <row r="2268">
          <cell r="D2268" t="str">
            <v>10800221114128</v>
          </cell>
          <cell r="E2268" t="str">
            <v>3D打印技术及时间（金属材料打印工艺之L</v>
          </cell>
          <cell r="F2268" t="str">
            <v>宋菊青</v>
          </cell>
          <cell r="G2268" t="str">
            <v>2016052</v>
          </cell>
          <cell r="H2268">
            <v>0</v>
          </cell>
          <cell r="I2268">
            <v>0</v>
          </cell>
          <cell r="J2268">
            <v>0</v>
          </cell>
          <cell r="K2268">
            <v>0</v>
          </cell>
          <cell r="L2268">
            <v>0</v>
          </cell>
          <cell r="M2268">
            <v>0</v>
          </cell>
          <cell r="N2268">
            <v>0</v>
          </cell>
          <cell r="O2268">
            <v>0</v>
          </cell>
        </row>
        <row r="2269">
          <cell r="D2269" t="str">
            <v>10800221114129</v>
          </cell>
          <cell r="E2269" t="str">
            <v>高等数学C（第七章第五节）</v>
          </cell>
          <cell r="F2269" t="str">
            <v>肖静</v>
          </cell>
          <cell r="G2269" t="str">
            <v>2018015</v>
          </cell>
          <cell r="H2269">
            <v>0</v>
          </cell>
          <cell r="I2269">
            <v>0</v>
          </cell>
          <cell r="J2269">
            <v>0</v>
          </cell>
          <cell r="K2269">
            <v>0</v>
          </cell>
          <cell r="L2269">
            <v>0</v>
          </cell>
          <cell r="M2269">
            <v>0</v>
          </cell>
          <cell r="N2269">
            <v>0</v>
          </cell>
          <cell r="O2269">
            <v>0</v>
          </cell>
        </row>
        <row r="2270">
          <cell r="D2270" t="str">
            <v>10800221114130</v>
          </cell>
          <cell r="E2270" t="str">
            <v>分析化学实验（酸碱滴定法）</v>
          </cell>
          <cell r="F2270" t="str">
            <v>彭敏</v>
          </cell>
          <cell r="G2270" t="str">
            <v>2004027</v>
          </cell>
          <cell r="H2270">
            <v>0</v>
          </cell>
          <cell r="I2270">
            <v>0</v>
          </cell>
          <cell r="J2270">
            <v>0</v>
          </cell>
          <cell r="K2270">
            <v>0</v>
          </cell>
          <cell r="L2270">
            <v>0</v>
          </cell>
          <cell r="M2270">
            <v>0</v>
          </cell>
          <cell r="N2270">
            <v>0</v>
          </cell>
          <cell r="O2270">
            <v>0</v>
          </cell>
        </row>
        <row r="2271">
          <cell r="D2271" t="str">
            <v>10800221114131</v>
          </cell>
          <cell r="E2271" t="str">
            <v>民间舞（第四章）</v>
          </cell>
          <cell r="F2271" t="str">
            <v>姚佩婵</v>
          </cell>
          <cell r="G2271" t="str">
            <v>2009039</v>
          </cell>
          <cell r="H2271">
            <v>0</v>
          </cell>
          <cell r="I2271">
            <v>0</v>
          </cell>
          <cell r="J2271">
            <v>0</v>
          </cell>
          <cell r="K2271">
            <v>0</v>
          </cell>
          <cell r="L2271">
            <v>0</v>
          </cell>
          <cell r="M2271">
            <v>0</v>
          </cell>
          <cell r="N2271">
            <v>0</v>
          </cell>
          <cell r="O2271">
            <v>0</v>
          </cell>
        </row>
        <row r="2272">
          <cell r="D2272" t="str">
            <v>10800221114132</v>
          </cell>
          <cell r="E2272" t="str">
            <v>复杂机电系统设计（第四章）</v>
          </cell>
          <cell r="F2272" t="str">
            <v>王湘</v>
          </cell>
          <cell r="G2272" t="str">
            <v>2016021</v>
          </cell>
          <cell r="H2272">
            <v>0</v>
          </cell>
          <cell r="I2272">
            <v>0</v>
          </cell>
          <cell r="J2272">
            <v>0</v>
          </cell>
          <cell r="K2272">
            <v>0</v>
          </cell>
          <cell r="L2272">
            <v>0</v>
          </cell>
          <cell r="M2272">
            <v>0</v>
          </cell>
          <cell r="N2272">
            <v>0</v>
          </cell>
          <cell r="O2272">
            <v>0</v>
          </cell>
        </row>
        <row r="2273">
          <cell r="D2273" t="str">
            <v>10800221114133</v>
          </cell>
          <cell r="E2273" t="str">
            <v>货币银行学（第九章1-3节）</v>
          </cell>
          <cell r="F2273" t="str">
            <v>许桂华</v>
          </cell>
          <cell r="G2273" t="str">
            <v>2013042</v>
          </cell>
          <cell r="H2273">
            <v>0</v>
          </cell>
          <cell r="I2273">
            <v>0</v>
          </cell>
          <cell r="J2273">
            <v>0</v>
          </cell>
          <cell r="K2273">
            <v>0</v>
          </cell>
          <cell r="L2273">
            <v>0</v>
          </cell>
          <cell r="M2273">
            <v>0</v>
          </cell>
          <cell r="N2273">
            <v>0</v>
          </cell>
          <cell r="O2273">
            <v>0</v>
          </cell>
        </row>
        <row r="2274">
          <cell r="D2274" t="str">
            <v>10800221114134</v>
          </cell>
          <cell r="E2274" t="str">
            <v>机械工程学院</v>
          </cell>
          <cell r="F2274" t="str">
            <v>晏晓辉</v>
          </cell>
          <cell r="G2274" t="str">
            <v>2013003</v>
          </cell>
          <cell r="H2274">
            <v>0</v>
          </cell>
          <cell r="I2274">
            <v>0</v>
          </cell>
          <cell r="J2274">
            <v>0</v>
          </cell>
          <cell r="K2274">
            <v>0</v>
          </cell>
          <cell r="L2274">
            <v>0</v>
          </cell>
          <cell r="M2274">
            <v>0</v>
          </cell>
          <cell r="N2274">
            <v>0</v>
          </cell>
          <cell r="O2274">
            <v>0</v>
          </cell>
        </row>
        <row r="2275">
          <cell r="D2275" t="str">
            <v>10800221114135</v>
          </cell>
          <cell r="E2275" t="str">
            <v>经济与管理学院</v>
          </cell>
          <cell r="F2275" t="str">
            <v>黎伟</v>
          </cell>
          <cell r="G2275" t="str">
            <v>2016020</v>
          </cell>
          <cell r="H2275">
            <v>0</v>
          </cell>
          <cell r="I2275">
            <v>0</v>
          </cell>
          <cell r="J2275">
            <v>0</v>
          </cell>
          <cell r="K2275">
            <v>0</v>
          </cell>
          <cell r="L2275">
            <v>0</v>
          </cell>
          <cell r="M2275">
            <v>6.4</v>
          </cell>
          <cell r="N2275">
            <v>0</v>
          </cell>
          <cell r="O2275">
            <v>-6.4</v>
          </cell>
        </row>
        <row r="2276">
          <cell r="D2276" t="str">
            <v>10800221114136</v>
          </cell>
          <cell r="E2276" t="str">
            <v>计算机科学与技术</v>
          </cell>
          <cell r="F2276" t="str">
            <v>陶铭</v>
          </cell>
          <cell r="G2276" t="str">
            <v>2012032</v>
          </cell>
          <cell r="H2276">
            <v>0</v>
          </cell>
          <cell r="I2276">
            <v>0</v>
          </cell>
          <cell r="J2276">
            <v>0</v>
          </cell>
          <cell r="K2276">
            <v>0</v>
          </cell>
          <cell r="L2276">
            <v>0</v>
          </cell>
          <cell r="M2276">
            <v>0</v>
          </cell>
          <cell r="N2276">
            <v>0</v>
          </cell>
          <cell r="O2276">
            <v>0</v>
          </cell>
        </row>
        <row r="2277">
          <cell r="D2277" t="str">
            <v>10800221114137</v>
          </cell>
          <cell r="E2277" t="str">
            <v>软件工程</v>
          </cell>
          <cell r="F2277" t="str">
            <v>殷建平</v>
          </cell>
          <cell r="G2277" t="str">
            <v>2017829</v>
          </cell>
          <cell r="H2277">
            <v>0</v>
          </cell>
          <cell r="I2277">
            <v>0</v>
          </cell>
          <cell r="J2277">
            <v>0</v>
          </cell>
          <cell r="K2277">
            <v>0</v>
          </cell>
          <cell r="L2277">
            <v>0</v>
          </cell>
          <cell r="M2277">
            <v>0</v>
          </cell>
          <cell r="N2277">
            <v>0</v>
          </cell>
          <cell r="O2277">
            <v>0</v>
          </cell>
        </row>
        <row r="2278">
          <cell r="D2278" t="str">
            <v>10800221114138</v>
          </cell>
          <cell r="E2278" t="str">
            <v>精细化工课程思政示范团队</v>
          </cell>
          <cell r="F2278" t="str">
            <v>张刚</v>
          </cell>
          <cell r="G2278" t="str">
            <v>2013068</v>
          </cell>
          <cell r="H2278">
            <v>0</v>
          </cell>
          <cell r="I2278">
            <v>0</v>
          </cell>
          <cell r="J2278">
            <v>0</v>
          </cell>
          <cell r="K2278">
            <v>0</v>
          </cell>
          <cell r="L2278">
            <v>0</v>
          </cell>
          <cell r="M2278">
            <v>0</v>
          </cell>
          <cell r="N2278">
            <v>0</v>
          </cell>
          <cell r="O2278">
            <v>0</v>
          </cell>
        </row>
        <row r="2279">
          <cell r="D2279" t="str">
            <v>10800221114139</v>
          </cell>
          <cell r="E2279" t="str">
            <v>工程材料及成型课程群课程思政示范团队</v>
          </cell>
          <cell r="F2279" t="str">
            <v>孙振忠</v>
          </cell>
          <cell r="G2279" t="str">
            <v>2006080</v>
          </cell>
          <cell r="H2279">
            <v>0</v>
          </cell>
          <cell r="I2279">
            <v>0</v>
          </cell>
          <cell r="J2279">
            <v>0</v>
          </cell>
          <cell r="K2279">
            <v>0</v>
          </cell>
          <cell r="L2279">
            <v>0</v>
          </cell>
          <cell r="M2279">
            <v>0</v>
          </cell>
          <cell r="N2279">
            <v>0</v>
          </cell>
          <cell r="O2279">
            <v>0</v>
          </cell>
        </row>
        <row r="2280">
          <cell r="D2280" t="str">
            <v>10800221114140</v>
          </cell>
          <cell r="E2280" t="str">
            <v>大学英语教学团队</v>
          </cell>
          <cell r="F2280" t="str">
            <v>张放</v>
          </cell>
          <cell r="G2280" t="str">
            <v>2004033</v>
          </cell>
          <cell r="H2280">
            <v>0</v>
          </cell>
          <cell r="I2280">
            <v>0</v>
          </cell>
          <cell r="J2280">
            <v>0</v>
          </cell>
          <cell r="K2280">
            <v>0</v>
          </cell>
          <cell r="L2280">
            <v>0</v>
          </cell>
          <cell r="M2280">
            <v>0</v>
          </cell>
          <cell r="N2280">
            <v>0</v>
          </cell>
          <cell r="O2280">
            <v>0</v>
          </cell>
        </row>
        <row r="2281">
          <cell r="D2281" t="str">
            <v>10800221114141</v>
          </cell>
          <cell r="E2281" t="str">
            <v>英语读写译4</v>
          </cell>
          <cell r="F2281" t="str">
            <v>刘瑾</v>
          </cell>
          <cell r="G2281" t="str">
            <v>2005024</v>
          </cell>
          <cell r="H2281">
            <v>0</v>
          </cell>
          <cell r="I2281">
            <v>0</v>
          </cell>
          <cell r="J2281">
            <v>0</v>
          </cell>
          <cell r="K2281">
            <v>0</v>
          </cell>
          <cell r="L2281">
            <v>0</v>
          </cell>
          <cell r="M2281">
            <v>0</v>
          </cell>
          <cell r="N2281">
            <v>0</v>
          </cell>
          <cell r="O2281">
            <v>0</v>
          </cell>
        </row>
        <row r="2282">
          <cell r="D2282" t="str">
            <v>10800221114142</v>
          </cell>
          <cell r="E2282" t="str">
            <v>微机原理与单片机技术</v>
          </cell>
          <cell r="F2282" t="str">
            <v>唐校</v>
          </cell>
          <cell r="G2282" t="str">
            <v>2014015</v>
          </cell>
          <cell r="H2282">
            <v>0</v>
          </cell>
          <cell r="I2282">
            <v>0</v>
          </cell>
          <cell r="J2282">
            <v>0</v>
          </cell>
          <cell r="K2282">
            <v>0</v>
          </cell>
          <cell r="L2282">
            <v>0</v>
          </cell>
          <cell r="M2282">
            <v>0</v>
          </cell>
          <cell r="N2282">
            <v>0</v>
          </cell>
          <cell r="O2282">
            <v>0</v>
          </cell>
        </row>
        <row r="2283">
          <cell r="D2283" t="str">
            <v>10800221114143</v>
          </cell>
          <cell r="E2283" t="str">
            <v>工程流体力学</v>
          </cell>
          <cell r="F2283" t="str">
            <v>杨小平</v>
          </cell>
          <cell r="G2283" t="str">
            <v>2007058</v>
          </cell>
          <cell r="H2283">
            <v>0</v>
          </cell>
          <cell r="I2283">
            <v>0</v>
          </cell>
          <cell r="J2283">
            <v>0</v>
          </cell>
          <cell r="K2283">
            <v>0</v>
          </cell>
          <cell r="L2283">
            <v>0</v>
          </cell>
          <cell r="M2283">
            <v>0</v>
          </cell>
          <cell r="N2283">
            <v>0</v>
          </cell>
          <cell r="O2283">
            <v>0</v>
          </cell>
        </row>
        <row r="2284">
          <cell r="D2284" t="str">
            <v>10800221114144</v>
          </cell>
          <cell r="E2284" t="str">
            <v>机械设计</v>
          </cell>
          <cell r="F2284" t="str">
            <v>梁经伦</v>
          </cell>
          <cell r="G2284" t="str">
            <v>2013029</v>
          </cell>
          <cell r="H2284">
            <v>0</v>
          </cell>
          <cell r="I2284">
            <v>0</v>
          </cell>
          <cell r="J2284">
            <v>0</v>
          </cell>
          <cell r="K2284">
            <v>0</v>
          </cell>
          <cell r="L2284">
            <v>0</v>
          </cell>
          <cell r="M2284">
            <v>0</v>
          </cell>
          <cell r="N2284">
            <v>0</v>
          </cell>
          <cell r="O2284">
            <v>0</v>
          </cell>
        </row>
        <row r="2285">
          <cell r="D2285" t="str">
            <v>10800221114145</v>
          </cell>
          <cell r="E2285" t="str">
            <v>涂料工艺学</v>
          </cell>
          <cell r="F2285" t="str">
            <v>赵莉丽</v>
          </cell>
          <cell r="G2285" t="str">
            <v>2017175</v>
          </cell>
          <cell r="H2285">
            <v>0</v>
          </cell>
          <cell r="I2285">
            <v>0</v>
          </cell>
          <cell r="J2285">
            <v>0</v>
          </cell>
          <cell r="K2285">
            <v>0</v>
          </cell>
          <cell r="L2285">
            <v>0</v>
          </cell>
          <cell r="M2285">
            <v>0</v>
          </cell>
          <cell r="N2285">
            <v>0</v>
          </cell>
          <cell r="O2285">
            <v>0</v>
          </cell>
        </row>
        <row r="2286">
          <cell r="D2286" t="str">
            <v>10800221114146</v>
          </cell>
          <cell r="E2286" t="str">
            <v>数字系统综合设计</v>
          </cell>
          <cell r="F2286" t="str">
            <v>丁凯</v>
          </cell>
          <cell r="G2286" t="str">
            <v>2019010</v>
          </cell>
          <cell r="H2286">
            <v>0</v>
          </cell>
          <cell r="I2286">
            <v>0</v>
          </cell>
          <cell r="J2286">
            <v>0</v>
          </cell>
          <cell r="K2286">
            <v>0</v>
          </cell>
          <cell r="L2286">
            <v>0</v>
          </cell>
          <cell r="M2286">
            <v>0</v>
          </cell>
          <cell r="N2286">
            <v>0</v>
          </cell>
          <cell r="O2286">
            <v>0</v>
          </cell>
        </row>
        <row r="2287">
          <cell r="D2287" t="str">
            <v>10800221114147</v>
          </cell>
          <cell r="E2287" t="str">
            <v>建设法规概论</v>
          </cell>
          <cell r="F2287" t="str">
            <v>吴晓伟</v>
          </cell>
          <cell r="G2287" t="str">
            <v>2017044</v>
          </cell>
          <cell r="H2287">
            <v>0</v>
          </cell>
          <cell r="I2287">
            <v>0</v>
          </cell>
          <cell r="J2287">
            <v>0</v>
          </cell>
          <cell r="K2287">
            <v>0</v>
          </cell>
          <cell r="L2287">
            <v>0</v>
          </cell>
          <cell r="M2287">
            <v>0</v>
          </cell>
          <cell r="N2287">
            <v>0</v>
          </cell>
          <cell r="O2287">
            <v>0</v>
          </cell>
        </row>
        <row r="2288">
          <cell r="D2288" t="str">
            <v>10800221114148</v>
          </cell>
          <cell r="E2288" t="str">
            <v>数字电子技术</v>
          </cell>
          <cell r="F2288" t="str">
            <v>丁文霞</v>
          </cell>
          <cell r="G2288" t="str">
            <v>2018017</v>
          </cell>
          <cell r="H2288">
            <v>0</v>
          </cell>
          <cell r="I2288">
            <v>0</v>
          </cell>
          <cell r="J2288">
            <v>0</v>
          </cell>
          <cell r="K2288">
            <v>0</v>
          </cell>
          <cell r="L2288">
            <v>0</v>
          </cell>
          <cell r="M2288">
            <v>0</v>
          </cell>
          <cell r="N2288">
            <v>0</v>
          </cell>
          <cell r="O2288">
            <v>0</v>
          </cell>
        </row>
        <row r="2289">
          <cell r="D2289" t="str">
            <v>10800221114149</v>
          </cell>
          <cell r="E2289" t="str">
            <v>老年社会工作</v>
          </cell>
          <cell r="F2289" t="str">
            <v>刘静</v>
          </cell>
          <cell r="G2289" t="str">
            <v>2011040</v>
          </cell>
          <cell r="H2289">
            <v>0</v>
          </cell>
          <cell r="I2289">
            <v>0</v>
          </cell>
          <cell r="J2289">
            <v>0</v>
          </cell>
          <cell r="K2289">
            <v>0</v>
          </cell>
          <cell r="L2289">
            <v>0</v>
          </cell>
          <cell r="M2289">
            <v>0</v>
          </cell>
          <cell r="N2289">
            <v>0</v>
          </cell>
          <cell r="O2289">
            <v>0</v>
          </cell>
        </row>
        <row r="2290">
          <cell r="D2290" t="str">
            <v>10800221114150</v>
          </cell>
          <cell r="E2290" t="str">
            <v>系统工程</v>
          </cell>
          <cell r="F2290" t="str">
            <v>黄辉宇</v>
          </cell>
          <cell r="G2290" t="str">
            <v>2006078</v>
          </cell>
          <cell r="H2290">
            <v>0</v>
          </cell>
          <cell r="I2290">
            <v>0</v>
          </cell>
          <cell r="J2290">
            <v>0</v>
          </cell>
          <cell r="K2290">
            <v>0</v>
          </cell>
          <cell r="L2290">
            <v>0</v>
          </cell>
          <cell r="M2290">
            <v>0</v>
          </cell>
          <cell r="N2290">
            <v>0</v>
          </cell>
          <cell r="O2290">
            <v>0</v>
          </cell>
        </row>
        <row r="2291">
          <cell r="D2291" t="str">
            <v>10800221114151</v>
          </cell>
          <cell r="E2291" t="str">
            <v>人力资源管理</v>
          </cell>
          <cell r="F2291" t="str">
            <v>谷云燕</v>
          </cell>
          <cell r="G2291" t="str">
            <v>2004037</v>
          </cell>
          <cell r="H2291">
            <v>0</v>
          </cell>
          <cell r="I2291">
            <v>0</v>
          </cell>
          <cell r="J2291">
            <v>0</v>
          </cell>
          <cell r="K2291">
            <v>0</v>
          </cell>
          <cell r="L2291">
            <v>0</v>
          </cell>
          <cell r="M2291">
            <v>0</v>
          </cell>
          <cell r="N2291">
            <v>0</v>
          </cell>
          <cell r="O2291">
            <v>0</v>
          </cell>
        </row>
        <row r="2292">
          <cell r="D2292" t="str">
            <v>10800221114152</v>
          </cell>
          <cell r="E2292" t="str">
            <v>中国现当代文学研读（一）</v>
          </cell>
          <cell r="F2292" t="str">
            <v>叶永胜</v>
          </cell>
          <cell r="G2292" t="str">
            <v>2021089</v>
          </cell>
          <cell r="H2292">
            <v>0</v>
          </cell>
          <cell r="I2292">
            <v>0</v>
          </cell>
          <cell r="J2292">
            <v>0</v>
          </cell>
          <cell r="K2292">
            <v>0</v>
          </cell>
          <cell r="L2292">
            <v>0</v>
          </cell>
          <cell r="M2292">
            <v>0</v>
          </cell>
          <cell r="N2292">
            <v>0</v>
          </cell>
          <cell r="O2292">
            <v>0</v>
          </cell>
        </row>
        <row r="2293">
          <cell r="D2293" t="str">
            <v>10800221114153</v>
          </cell>
          <cell r="E2293" t="str">
            <v>算法与数据结构</v>
          </cell>
          <cell r="F2293" t="str">
            <v>曲超</v>
          </cell>
          <cell r="G2293" t="str">
            <v>2002013</v>
          </cell>
          <cell r="H2293">
            <v>0</v>
          </cell>
          <cell r="I2293">
            <v>0</v>
          </cell>
          <cell r="J2293">
            <v>0</v>
          </cell>
          <cell r="K2293">
            <v>0</v>
          </cell>
          <cell r="L2293">
            <v>0</v>
          </cell>
          <cell r="M2293">
            <v>0</v>
          </cell>
          <cell r="N2293">
            <v>0</v>
          </cell>
          <cell r="O2293">
            <v>0</v>
          </cell>
        </row>
        <row r="2294">
          <cell r="D2294" t="str">
            <v>10800221114154</v>
          </cell>
          <cell r="E2294" t="str">
            <v>匹克球</v>
          </cell>
          <cell r="F2294" t="str">
            <v>苏敷志</v>
          </cell>
          <cell r="G2294" t="str">
            <v>2006072</v>
          </cell>
          <cell r="H2294">
            <v>0</v>
          </cell>
          <cell r="I2294">
            <v>0</v>
          </cell>
          <cell r="J2294">
            <v>0</v>
          </cell>
          <cell r="K2294">
            <v>0</v>
          </cell>
          <cell r="L2294">
            <v>0</v>
          </cell>
          <cell r="M2294">
            <v>0</v>
          </cell>
          <cell r="N2294">
            <v>0</v>
          </cell>
          <cell r="O2294">
            <v>0</v>
          </cell>
        </row>
        <row r="2295">
          <cell r="D2295" t="str">
            <v>10800221114155</v>
          </cell>
          <cell r="E2295" t="str">
            <v>电磁场与电磁波</v>
          </cell>
          <cell r="F2295" t="str">
            <v>沈飞</v>
          </cell>
          <cell r="G2295" t="str">
            <v>2018811</v>
          </cell>
          <cell r="H2295">
            <v>0</v>
          </cell>
          <cell r="I2295">
            <v>0</v>
          </cell>
          <cell r="J2295">
            <v>0</v>
          </cell>
          <cell r="K2295">
            <v>0</v>
          </cell>
          <cell r="L2295">
            <v>0</v>
          </cell>
          <cell r="M2295">
            <v>0</v>
          </cell>
          <cell r="N2295">
            <v>0</v>
          </cell>
          <cell r="O2295">
            <v>0</v>
          </cell>
        </row>
        <row r="2296">
          <cell r="D2296" t="str">
            <v>10800221114156</v>
          </cell>
          <cell r="E2296" t="str">
            <v>广东传统儿歌即兴伴奏与弹唱教材</v>
          </cell>
          <cell r="F2296" t="str">
            <v>丁雪</v>
          </cell>
          <cell r="G2296" t="str">
            <v>2003086</v>
          </cell>
          <cell r="H2296">
            <v>0</v>
          </cell>
          <cell r="I2296">
            <v>0</v>
          </cell>
          <cell r="J2296">
            <v>0</v>
          </cell>
          <cell r="K2296">
            <v>0</v>
          </cell>
          <cell r="L2296">
            <v>0</v>
          </cell>
          <cell r="M2296">
            <v>0</v>
          </cell>
          <cell r="N2296">
            <v>0</v>
          </cell>
          <cell r="O2296">
            <v>0</v>
          </cell>
        </row>
        <row r="2297">
          <cell r="D2297" t="str">
            <v>10800221114157</v>
          </cell>
          <cell r="E2297" t="str">
            <v>(杨班)基于全局特征和重排序的跨模态行人重识别方</v>
          </cell>
          <cell r="F2297" t="str">
            <v>赵铁柱</v>
          </cell>
          <cell r="G2297" t="str">
            <v>2012047</v>
          </cell>
          <cell r="H2297">
            <v>0</v>
          </cell>
          <cell r="I2297">
            <v>0</v>
          </cell>
          <cell r="J2297">
            <v>0</v>
          </cell>
          <cell r="K2297">
            <v>0</v>
          </cell>
          <cell r="L2297">
            <v>0</v>
          </cell>
          <cell r="M2297">
            <v>0</v>
          </cell>
          <cell r="N2297">
            <v>0</v>
          </cell>
          <cell r="O2297">
            <v>0</v>
          </cell>
        </row>
        <row r="2298">
          <cell r="D2298" t="str">
            <v>10800221114158</v>
          </cell>
          <cell r="E2298" t="str">
            <v>(杨班)基于机器学习的优化理论与算法研究</v>
          </cell>
          <cell r="F2298" t="str">
            <v>程万友</v>
          </cell>
          <cell r="G2298" t="str">
            <v>2008029</v>
          </cell>
          <cell r="H2298">
            <v>0</v>
          </cell>
          <cell r="I2298">
            <v>0</v>
          </cell>
          <cell r="J2298">
            <v>0</v>
          </cell>
          <cell r="K2298">
            <v>0</v>
          </cell>
          <cell r="L2298">
            <v>0</v>
          </cell>
          <cell r="M2298">
            <v>0</v>
          </cell>
          <cell r="N2298">
            <v>0</v>
          </cell>
          <cell r="O2298">
            <v>0</v>
          </cell>
        </row>
        <row r="2299">
          <cell r="D2299" t="str">
            <v>10800221114159</v>
          </cell>
          <cell r="E2299" t="str">
            <v>(杨班)基于改进元启发式算法的作业调度优化</v>
          </cell>
          <cell r="F2299" t="str">
            <v>魏文红</v>
          </cell>
          <cell r="G2299" t="str">
            <v>2009012</v>
          </cell>
          <cell r="H2299">
            <v>0</v>
          </cell>
          <cell r="I2299">
            <v>0</v>
          </cell>
          <cell r="J2299">
            <v>0</v>
          </cell>
          <cell r="K2299">
            <v>0</v>
          </cell>
          <cell r="L2299">
            <v>0</v>
          </cell>
          <cell r="M2299">
            <v>0</v>
          </cell>
          <cell r="N2299">
            <v>0</v>
          </cell>
          <cell r="O2299">
            <v>0</v>
          </cell>
        </row>
        <row r="2300">
          <cell r="D2300" t="str">
            <v>10800221114160</v>
          </cell>
          <cell r="E2300" t="str">
            <v>(杨班)校园综合信息交流平台的设计与实现</v>
          </cell>
          <cell r="F2300" t="str">
            <v>邓见光</v>
          </cell>
          <cell r="G2300" t="str">
            <v>2008007</v>
          </cell>
          <cell r="H2300">
            <v>0</v>
          </cell>
          <cell r="I2300">
            <v>0</v>
          </cell>
          <cell r="J2300">
            <v>0</v>
          </cell>
          <cell r="K2300">
            <v>0</v>
          </cell>
          <cell r="L2300">
            <v>0</v>
          </cell>
          <cell r="M2300">
            <v>0</v>
          </cell>
          <cell r="N2300">
            <v>0</v>
          </cell>
          <cell r="O2300">
            <v>0</v>
          </cell>
        </row>
        <row r="2301">
          <cell r="D2301" t="str">
            <v>10800221114161</v>
          </cell>
          <cell r="E2301" t="str">
            <v>(杨班)基于数据驱动的遗传算法研究</v>
          </cell>
          <cell r="F2301" t="str">
            <v>刘群锋</v>
          </cell>
          <cell r="G2301" t="str">
            <v>2004003</v>
          </cell>
          <cell r="H2301">
            <v>0</v>
          </cell>
          <cell r="I2301">
            <v>0</v>
          </cell>
          <cell r="J2301">
            <v>0</v>
          </cell>
          <cell r="K2301">
            <v>0</v>
          </cell>
          <cell r="L2301">
            <v>0</v>
          </cell>
          <cell r="M2301">
            <v>0</v>
          </cell>
          <cell r="N2301">
            <v>0</v>
          </cell>
          <cell r="O2301">
            <v>0</v>
          </cell>
        </row>
        <row r="2302">
          <cell r="D2302" t="str">
            <v>10800221114162</v>
          </cell>
          <cell r="E2302" t="str">
            <v>(杨班)基于高效二阶张量分解的异常区块链链路发现</v>
          </cell>
          <cell r="F2302" t="str">
            <v>罗辛</v>
          </cell>
          <cell r="G2302" t="str">
            <v>2018817</v>
          </cell>
          <cell r="H2302">
            <v>0</v>
          </cell>
          <cell r="I2302">
            <v>0</v>
          </cell>
          <cell r="J2302">
            <v>0</v>
          </cell>
          <cell r="K2302">
            <v>0</v>
          </cell>
          <cell r="L2302">
            <v>0</v>
          </cell>
          <cell r="M2302">
            <v>0</v>
          </cell>
          <cell r="N2302">
            <v>0</v>
          </cell>
          <cell r="O2302">
            <v>0</v>
          </cell>
        </row>
        <row r="2303">
          <cell r="D2303" t="str">
            <v>10800221114163</v>
          </cell>
          <cell r="E2303" t="str">
            <v>(杨班)面对中文地址的通讯要素抽取</v>
          </cell>
          <cell r="F2303" t="str">
            <v>张剑</v>
          </cell>
          <cell r="G2303" t="str">
            <v>2011019</v>
          </cell>
          <cell r="H2303">
            <v>0</v>
          </cell>
          <cell r="I2303">
            <v>0</v>
          </cell>
          <cell r="J2303">
            <v>0</v>
          </cell>
          <cell r="K2303">
            <v>0</v>
          </cell>
          <cell r="L2303">
            <v>0</v>
          </cell>
          <cell r="M2303">
            <v>0</v>
          </cell>
          <cell r="N2303">
            <v>0</v>
          </cell>
          <cell r="O2303">
            <v>0</v>
          </cell>
        </row>
        <row r="2304">
          <cell r="D2304" t="str">
            <v>10800221114164</v>
          </cell>
          <cell r="E2304" t="str">
            <v>(杨班)基于 SCMA 和 BIA 的新型干扰管</v>
          </cell>
          <cell r="F2304" t="str">
            <v>周清峰</v>
          </cell>
          <cell r="G2304" t="str">
            <v>2017804</v>
          </cell>
          <cell r="H2304">
            <v>0</v>
          </cell>
          <cell r="I2304">
            <v>0</v>
          </cell>
          <cell r="J2304">
            <v>0</v>
          </cell>
          <cell r="K2304">
            <v>0</v>
          </cell>
          <cell r="L2304">
            <v>0</v>
          </cell>
          <cell r="M2304">
            <v>0</v>
          </cell>
          <cell r="N2304">
            <v>0</v>
          </cell>
          <cell r="O2304">
            <v>0</v>
          </cell>
        </row>
        <row r="2305">
          <cell r="D2305" t="str">
            <v>10800221114165</v>
          </cell>
          <cell r="E2305" t="str">
            <v>(杨班)基于 Yanshee 机器人的语音控制技</v>
          </cell>
          <cell r="F2305" t="str">
            <v>丁文霞</v>
          </cell>
          <cell r="G2305" t="str">
            <v>2018017</v>
          </cell>
          <cell r="H2305">
            <v>0</v>
          </cell>
          <cell r="I2305">
            <v>0</v>
          </cell>
          <cell r="J2305">
            <v>0</v>
          </cell>
          <cell r="K2305">
            <v>0</v>
          </cell>
          <cell r="L2305">
            <v>0</v>
          </cell>
          <cell r="M2305">
            <v>0</v>
          </cell>
          <cell r="N2305">
            <v>0</v>
          </cell>
          <cell r="O2305">
            <v>0</v>
          </cell>
        </row>
        <row r="2306">
          <cell r="D2306" t="str">
            <v>10800221114166</v>
          </cell>
          <cell r="E2306" t="str">
            <v>(杨班)CMOS 射频集成电路调谐平方律混频器的</v>
          </cell>
          <cell r="F2306" t="str">
            <v>陈剑</v>
          </cell>
          <cell r="G2306" t="str">
            <v>2017041</v>
          </cell>
          <cell r="H2306">
            <v>0</v>
          </cell>
          <cell r="I2306">
            <v>0</v>
          </cell>
          <cell r="J2306">
            <v>0</v>
          </cell>
          <cell r="K2306">
            <v>0</v>
          </cell>
          <cell r="L2306">
            <v>0</v>
          </cell>
          <cell r="M2306">
            <v>0</v>
          </cell>
          <cell r="N2306">
            <v>0</v>
          </cell>
          <cell r="O2306">
            <v>0</v>
          </cell>
        </row>
        <row r="2307">
          <cell r="D2307" t="str">
            <v>10800221114167</v>
          </cell>
          <cell r="E2307" t="str">
            <v>(杨班)基于双目视觉的视网膜血管三维重建技术</v>
          </cell>
          <cell r="F2307" t="str">
            <v>刘华珠</v>
          </cell>
          <cell r="G2307" t="str">
            <v>2003113</v>
          </cell>
          <cell r="H2307">
            <v>0</v>
          </cell>
          <cell r="I2307">
            <v>0</v>
          </cell>
          <cell r="J2307">
            <v>0</v>
          </cell>
          <cell r="K2307">
            <v>0</v>
          </cell>
          <cell r="L2307">
            <v>0</v>
          </cell>
          <cell r="M2307">
            <v>0</v>
          </cell>
          <cell r="N2307">
            <v>0</v>
          </cell>
          <cell r="O2307">
            <v>0</v>
          </cell>
        </row>
        <row r="2308">
          <cell r="D2308" t="str">
            <v>10800221114168</v>
          </cell>
          <cell r="E2308" t="str">
            <v>(杨班)高渗透率可再生能源微电网源网荷储仿真模型</v>
          </cell>
          <cell r="F2308" t="str">
            <v>康丽</v>
          </cell>
          <cell r="G2308" t="str">
            <v>2002039</v>
          </cell>
          <cell r="H2308">
            <v>0</v>
          </cell>
          <cell r="I2308">
            <v>0</v>
          </cell>
          <cell r="J2308">
            <v>0</v>
          </cell>
          <cell r="K2308">
            <v>0</v>
          </cell>
          <cell r="L2308">
            <v>0</v>
          </cell>
          <cell r="M2308">
            <v>0</v>
          </cell>
          <cell r="N2308">
            <v>0</v>
          </cell>
          <cell r="O2308">
            <v>0</v>
          </cell>
        </row>
        <row r="2309">
          <cell r="D2309" t="str">
            <v>10800221114169</v>
          </cell>
          <cell r="E2309" t="str">
            <v>(杨班)电化学提铵电极性能及其机制研究</v>
          </cell>
          <cell r="F2309" t="str">
            <v>王刚</v>
          </cell>
          <cell r="G2309" t="str">
            <v>2017837</v>
          </cell>
          <cell r="H2309">
            <v>0</v>
          </cell>
          <cell r="I2309">
            <v>0</v>
          </cell>
          <cell r="J2309">
            <v>0</v>
          </cell>
          <cell r="K2309">
            <v>0</v>
          </cell>
          <cell r="L2309">
            <v>0</v>
          </cell>
          <cell r="M2309">
            <v>0</v>
          </cell>
          <cell r="N2309">
            <v>0</v>
          </cell>
          <cell r="O2309">
            <v>0</v>
          </cell>
        </row>
        <row r="2310">
          <cell r="D2310" t="str">
            <v>10800221114170</v>
          </cell>
          <cell r="E2310" t="str">
            <v>(杨班)绿色莫来石晶须骨架多孔吸声陶瓷的制备与性</v>
          </cell>
          <cell r="F2310" t="str">
            <v>花开慧</v>
          </cell>
          <cell r="G2310" t="str">
            <v>2017076</v>
          </cell>
          <cell r="H2310">
            <v>0</v>
          </cell>
          <cell r="I2310">
            <v>0</v>
          </cell>
          <cell r="J2310">
            <v>0</v>
          </cell>
          <cell r="K2310">
            <v>0</v>
          </cell>
          <cell r="L2310">
            <v>0</v>
          </cell>
          <cell r="M2310">
            <v>0</v>
          </cell>
          <cell r="N2310">
            <v>0</v>
          </cell>
          <cell r="O2310">
            <v>0</v>
          </cell>
        </row>
        <row r="2311">
          <cell r="D2311" t="str">
            <v>10800221114171</v>
          </cell>
          <cell r="E2311" t="str">
            <v>(杨班)突发环境事件现场污染物的快速分析检测技术</v>
          </cell>
          <cell r="F2311" t="str">
            <v>焦哲</v>
          </cell>
          <cell r="G2311" t="str">
            <v>2012019</v>
          </cell>
          <cell r="H2311">
            <v>0</v>
          </cell>
          <cell r="I2311">
            <v>0</v>
          </cell>
          <cell r="J2311">
            <v>0</v>
          </cell>
          <cell r="K2311">
            <v>0</v>
          </cell>
          <cell r="L2311">
            <v>0</v>
          </cell>
          <cell r="M2311">
            <v>0</v>
          </cell>
          <cell r="N2311">
            <v>0</v>
          </cell>
          <cell r="O2311">
            <v>0</v>
          </cell>
        </row>
        <row r="2312">
          <cell r="D2312" t="str">
            <v>10800221114172</v>
          </cell>
          <cell r="E2312" t="str">
            <v>(杨班)基于边缘计算的刀具状态监测系统开发</v>
          </cell>
          <cell r="F2312" t="str">
            <v>张绍辉</v>
          </cell>
          <cell r="G2312" t="str">
            <v>2020037</v>
          </cell>
          <cell r="H2312">
            <v>0</v>
          </cell>
          <cell r="I2312">
            <v>0</v>
          </cell>
          <cell r="J2312">
            <v>0</v>
          </cell>
          <cell r="K2312">
            <v>0</v>
          </cell>
          <cell r="L2312">
            <v>0</v>
          </cell>
          <cell r="M2312">
            <v>0</v>
          </cell>
          <cell r="N2312">
            <v>0</v>
          </cell>
          <cell r="O2312">
            <v>0</v>
          </cell>
        </row>
        <row r="2313">
          <cell r="D2313" t="str">
            <v>10800221114173</v>
          </cell>
          <cell r="E2313" t="str">
            <v>(杨班)基于深度学习的机动车辆违停检测算法研究</v>
          </cell>
          <cell r="F2313" t="str">
            <v>刘文果</v>
          </cell>
          <cell r="G2313" t="str">
            <v>2016029</v>
          </cell>
          <cell r="H2313">
            <v>0</v>
          </cell>
          <cell r="I2313">
            <v>0</v>
          </cell>
          <cell r="J2313">
            <v>0</v>
          </cell>
          <cell r="K2313">
            <v>0</v>
          </cell>
          <cell r="L2313">
            <v>0</v>
          </cell>
          <cell r="M2313">
            <v>0</v>
          </cell>
          <cell r="N2313">
            <v>0</v>
          </cell>
          <cell r="O2313">
            <v>0</v>
          </cell>
        </row>
        <row r="2314">
          <cell r="D2314" t="str">
            <v>10800221114174</v>
          </cell>
          <cell r="E2314" t="str">
            <v>(杨班)针对大宗交易贸易平台的全方位测试</v>
          </cell>
          <cell r="F2314" t="str">
            <v>张福勇</v>
          </cell>
          <cell r="G2314" t="str">
            <v>2012038</v>
          </cell>
          <cell r="H2314">
            <v>0</v>
          </cell>
          <cell r="I2314">
            <v>0</v>
          </cell>
          <cell r="J2314">
            <v>0</v>
          </cell>
          <cell r="K2314">
            <v>0</v>
          </cell>
          <cell r="L2314">
            <v>0</v>
          </cell>
          <cell r="M2314">
            <v>0</v>
          </cell>
          <cell r="N2314">
            <v>0</v>
          </cell>
          <cell r="O2314">
            <v>0</v>
          </cell>
        </row>
        <row r="2315">
          <cell r="D2315" t="str">
            <v>10800221114175</v>
          </cell>
          <cell r="E2315" t="str">
            <v>(杨班)基于数据挖掘的音乐分格辨识</v>
          </cell>
          <cell r="F2315" t="str">
            <v>WANGYI</v>
          </cell>
          <cell r="G2315" t="str">
            <v>2016818</v>
          </cell>
          <cell r="H2315">
            <v>0</v>
          </cell>
          <cell r="I2315">
            <v>0</v>
          </cell>
          <cell r="J2315">
            <v>0</v>
          </cell>
          <cell r="K2315">
            <v>0</v>
          </cell>
          <cell r="L2315">
            <v>0</v>
          </cell>
          <cell r="M2315">
            <v>0</v>
          </cell>
          <cell r="N2315">
            <v>0</v>
          </cell>
          <cell r="O2315">
            <v>0</v>
          </cell>
        </row>
        <row r="2316">
          <cell r="D2316" t="str">
            <v>10800221114176</v>
          </cell>
          <cell r="E2316" t="str">
            <v>(杨班)校园卡私人区块链平台</v>
          </cell>
          <cell r="F2316" t="str">
            <v>吴宇</v>
          </cell>
          <cell r="G2316" t="str">
            <v>2016819</v>
          </cell>
          <cell r="H2316">
            <v>0</v>
          </cell>
          <cell r="I2316">
            <v>0</v>
          </cell>
          <cell r="J2316">
            <v>0</v>
          </cell>
          <cell r="K2316">
            <v>0</v>
          </cell>
          <cell r="L2316">
            <v>0</v>
          </cell>
          <cell r="M2316">
            <v>0</v>
          </cell>
          <cell r="N2316">
            <v>0</v>
          </cell>
          <cell r="O2316">
            <v>0</v>
          </cell>
        </row>
        <row r="2317">
          <cell r="D2317" t="str">
            <v>10800221114177</v>
          </cell>
          <cell r="E2317" t="str">
            <v>(杨班)基于 Unity 3D 的虚拟试衣系统</v>
          </cell>
          <cell r="F2317" t="str">
            <v>罗达</v>
          </cell>
          <cell r="G2317" t="str">
            <v>2017801</v>
          </cell>
          <cell r="H2317">
            <v>0</v>
          </cell>
          <cell r="I2317">
            <v>0</v>
          </cell>
          <cell r="J2317">
            <v>0</v>
          </cell>
          <cell r="K2317">
            <v>0</v>
          </cell>
          <cell r="L2317">
            <v>0</v>
          </cell>
          <cell r="M2317">
            <v>0</v>
          </cell>
          <cell r="N2317">
            <v>0</v>
          </cell>
          <cell r="O2317">
            <v>0</v>
          </cell>
        </row>
        <row r="2318">
          <cell r="D2318" t="str">
            <v>10800221114178</v>
          </cell>
          <cell r="E2318" t="str">
            <v>(杨班)基于联盟链的可信身份及授权管理平台</v>
          </cell>
          <cell r="F2318" t="str">
            <v>丁烨</v>
          </cell>
          <cell r="G2318" t="str">
            <v>2018821</v>
          </cell>
          <cell r="H2318">
            <v>0</v>
          </cell>
          <cell r="I2318">
            <v>0</v>
          </cell>
          <cell r="J2318">
            <v>0</v>
          </cell>
          <cell r="K2318">
            <v>0</v>
          </cell>
          <cell r="L2318">
            <v>0</v>
          </cell>
          <cell r="M2318">
            <v>0</v>
          </cell>
          <cell r="N2318">
            <v>0</v>
          </cell>
          <cell r="O2318">
            <v>0</v>
          </cell>
        </row>
        <row r="2319">
          <cell r="D2319" t="str">
            <v>10800221114179</v>
          </cell>
          <cell r="E2319" t="str">
            <v>(杨班)多频段弹性光网络路由机制设计与频谱分配优</v>
          </cell>
          <cell r="F2319" t="str">
            <v>GUOJUN</v>
          </cell>
          <cell r="G2319" t="str">
            <v>2016817</v>
          </cell>
          <cell r="H2319">
            <v>0</v>
          </cell>
          <cell r="I2319">
            <v>0</v>
          </cell>
          <cell r="J2319">
            <v>0</v>
          </cell>
          <cell r="K2319">
            <v>0</v>
          </cell>
          <cell r="L2319">
            <v>0</v>
          </cell>
          <cell r="M2319">
            <v>0</v>
          </cell>
          <cell r="N2319">
            <v>0</v>
          </cell>
          <cell r="O2319">
            <v>0</v>
          </cell>
        </row>
        <row r="2320">
          <cell r="D2320" t="str">
            <v>10800221114181</v>
          </cell>
          <cell r="E2320" t="str">
            <v>(杨班)基于 Yanshee 机器人的动作控制技</v>
          </cell>
          <cell r="F2320" t="str">
            <v>丁文霞</v>
          </cell>
          <cell r="G2320" t="str">
            <v>2018017</v>
          </cell>
          <cell r="H2320">
            <v>0</v>
          </cell>
          <cell r="I2320">
            <v>0</v>
          </cell>
          <cell r="J2320">
            <v>0</v>
          </cell>
          <cell r="K2320">
            <v>0</v>
          </cell>
          <cell r="L2320">
            <v>0</v>
          </cell>
          <cell r="M2320">
            <v>0</v>
          </cell>
          <cell r="N2320">
            <v>0</v>
          </cell>
          <cell r="O2320">
            <v>0</v>
          </cell>
        </row>
        <row r="2321">
          <cell r="D2321" t="str">
            <v>10800221114182</v>
          </cell>
          <cell r="E2321" t="str">
            <v>(杨班)过渡金属掺杂氮化镓（GaN）纳米线锂电高</v>
          </cell>
          <cell r="F2321" t="str">
            <v>王严杰</v>
          </cell>
          <cell r="G2321" t="str">
            <v>2017827</v>
          </cell>
          <cell r="H2321">
            <v>0</v>
          </cell>
          <cell r="I2321">
            <v>0</v>
          </cell>
          <cell r="J2321">
            <v>0</v>
          </cell>
          <cell r="K2321">
            <v>0</v>
          </cell>
          <cell r="L2321">
            <v>0</v>
          </cell>
          <cell r="M2321">
            <v>0</v>
          </cell>
          <cell r="N2321">
            <v>0</v>
          </cell>
          <cell r="O2321">
            <v>0</v>
          </cell>
        </row>
        <row r="2322">
          <cell r="D2322" t="str">
            <v>10800221114183</v>
          </cell>
          <cell r="E2322" t="str">
            <v>(杨班)智慧城市物联网——燃气管道监测系统研究</v>
          </cell>
          <cell r="F2322" t="str">
            <v>张光旻</v>
          </cell>
          <cell r="G2322" t="str">
            <v>2013014</v>
          </cell>
          <cell r="H2322">
            <v>0</v>
          </cell>
          <cell r="I2322">
            <v>0</v>
          </cell>
          <cell r="J2322">
            <v>0</v>
          </cell>
          <cell r="K2322">
            <v>0</v>
          </cell>
          <cell r="L2322">
            <v>0</v>
          </cell>
          <cell r="M2322">
            <v>0</v>
          </cell>
          <cell r="N2322">
            <v>0</v>
          </cell>
          <cell r="O2322">
            <v>0</v>
          </cell>
        </row>
        <row r="2323">
          <cell r="D2323" t="str">
            <v>10800221114184</v>
          </cell>
          <cell r="E2323" t="str">
            <v>(杨班)5G 毫米波基板用低损耗介质陶瓷的性能研</v>
          </cell>
          <cell r="F2323" t="str">
            <v>赵晓芳</v>
          </cell>
          <cell r="G2323" t="str">
            <v>2011005</v>
          </cell>
          <cell r="H2323">
            <v>0</v>
          </cell>
          <cell r="I2323">
            <v>0</v>
          </cell>
          <cell r="J2323">
            <v>0</v>
          </cell>
          <cell r="K2323">
            <v>0</v>
          </cell>
          <cell r="L2323">
            <v>0</v>
          </cell>
          <cell r="M2323">
            <v>0</v>
          </cell>
          <cell r="N2323">
            <v>0</v>
          </cell>
          <cell r="O2323">
            <v>0</v>
          </cell>
        </row>
        <row r="2324">
          <cell r="D2324" t="str">
            <v>10800221114185</v>
          </cell>
          <cell r="E2324" t="str">
            <v>(杨班)多路热电偶恒温控制器设计</v>
          </cell>
          <cell r="F2324" t="str">
            <v>刘华珠</v>
          </cell>
          <cell r="G2324" t="str">
            <v>2003113</v>
          </cell>
          <cell r="H2324">
            <v>0</v>
          </cell>
          <cell r="I2324">
            <v>0</v>
          </cell>
          <cell r="J2324">
            <v>0</v>
          </cell>
          <cell r="K2324">
            <v>0</v>
          </cell>
          <cell r="L2324">
            <v>0</v>
          </cell>
          <cell r="M2324">
            <v>0</v>
          </cell>
          <cell r="N2324">
            <v>0</v>
          </cell>
          <cell r="O2324">
            <v>0</v>
          </cell>
        </row>
        <row r="2325">
          <cell r="D2325" t="str">
            <v>10800221114186</v>
          </cell>
          <cell r="E2325" t="str">
            <v>(杨班)基于知识图谱的会话推荐系统研究</v>
          </cell>
          <cell r="F2325" t="str">
            <v>赵铁柱</v>
          </cell>
          <cell r="G2325" t="str">
            <v>2012047</v>
          </cell>
          <cell r="H2325">
            <v>0</v>
          </cell>
          <cell r="I2325">
            <v>0</v>
          </cell>
          <cell r="J2325">
            <v>0</v>
          </cell>
          <cell r="K2325">
            <v>0</v>
          </cell>
          <cell r="L2325">
            <v>0</v>
          </cell>
          <cell r="M2325">
            <v>0</v>
          </cell>
          <cell r="N2325">
            <v>0</v>
          </cell>
          <cell r="O2325">
            <v>0</v>
          </cell>
        </row>
        <row r="2326">
          <cell r="D2326" t="str">
            <v>10800221114187</v>
          </cell>
          <cell r="E2326" t="str">
            <v>(杨班)基于多水平蚁群优化算法求解大型 TSP</v>
          </cell>
          <cell r="F2326" t="str">
            <v>刘群锋</v>
          </cell>
          <cell r="G2326" t="str">
            <v>2004003</v>
          </cell>
          <cell r="H2326">
            <v>0</v>
          </cell>
          <cell r="I2326">
            <v>0</v>
          </cell>
          <cell r="J2326">
            <v>0</v>
          </cell>
          <cell r="K2326">
            <v>0</v>
          </cell>
          <cell r="L2326">
            <v>0</v>
          </cell>
          <cell r="M2326">
            <v>0</v>
          </cell>
          <cell r="N2326">
            <v>0</v>
          </cell>
          <cell r="O2326">
            <v>0</v>
          </cell>
        </row>
        <row r="2327">
          <cell r="D2327" t="str">
            <v>10800221114188</v>
          </cell>
          <cell r="E2327" t="str">
            <v>(杨班)约束的稀疏优化理论及算法研究</v>
          </cell>
          <cell r="F2327" t="str">
            <v>程万友</v>
          </cell>
          <cell r="G2327" t="str">
            <v>2008029</v>
          </cell>
          <cell r="H2327">
            <v>0</v>
          </cell>
          <cell r="I2327">
            <v>0</v>
          </cell>
          <cell r="J2327">
            <v>0</v>
          </cell>
          <cell r="K2327">
            <v>0</v>
          </cell>
          <cell r="L2327">
            <v>0</v>
          </cell>
          <cell r="M2327">
            <v>0</v>
          </cell>
          <cell r="N2327">
            <v>0</v>
          </cell>
          <cell r="O2327">
            <v>0</v>
          </cell>
        </row>
        <row r="2328">
          <cell r="D2328" t="str">
            <v>10800221114189</v>
          </cell>
          <cell r="E2328" t="str">
            <v>(杨班)蚁群算法在机器人路径规划中的研究</v>
          </cell>
          <cell r="F2328" t="str">
            <v>魏文红</v>
          </cell>
          <cell r="G2328" t="str">
            <v>2009012</v>
          </cell>
          <cell r="H2328">
            <v>0</v>
          </cell>
          <cell r="I2328">
            <v>0</v>
          </cell>
          <cell r="J2328">
            <v>0</v>
          </cell>
          <cell r="K2328">
            <v>0</v>
          </cell>
          <cell r="L2328">
            <v>0</v>
          </cell>
          <cell r="M2328">
            <v>0</v>
          </cell>
          <cell r="N2328">
            <v>0</v>
          </cell>
          <cell r="O2328">
            <v>0</v>
          </cell>
        </row>
        <row r="2329">
          <cell r="D2329" t="str">
            <v>10800221114190</v>
          </cell>
          <cell r="E2329" t="str">
            <v>(杨班)基于文本情感分析的新闻推荐系统研究与开发</v>
          </cell>
          <cell r="F2329" t="str">
            <v>张剑</v>
          </cell>
          <cell r="G2329" t="str">
            <v>2011019</v>
          </cell>
          <cell r="H2329">
            <v>0</v>
          </cell>
          <cell r="I2329">
            <v>0</v>
          </cell>
          <cell r="J2329">
            <v>0</v>
          </cell>
          <cell r="K2329">
            <v>0</v>
          </cell>
          <cell r="L2329">
            <v>0</v>
          </cell>
          <cell r="M2329">
            <v>0</v>
          </cell>
          <cell r="N2329">
            <v>0</v>
          </cell>
          <cell r="O2329">
            <v>0</v>
          </cell>
        </row>
        <row r="2330">
          <cell r="D2330" t="str">
            <v>10800221114191</v>
          </cell>
          <cell r="E2330" t="str">
            <v>(杨班)高并发校园考勤系统的性能优化研究与实现</v>
          </cell>
          <cell r="F2330" t="str">
            <v>刘文果</v>
          </cell>
          <cell r="G2330" t="str">
            <v>2016029</v>
          </cell>
          <cell r="H2330">
            <v>0</v>
          </cell>
          <cell r="I2330">
            <v>0</v>
          </cell>
          <cell r="J2330">
            <v>0</v>
          </cell>
          <cell r="K2330">
            <v>0</v>
          </cell>
          <cell r="L2330">
            <v>0</v>
          </cell>
          <cell r="M2330">
            <v>0</v>
          </cell>
          <cell r="N2330">
            <v>0</v>
          </cell>
          <cell r="O2330">
            <v>0</v>
          </cell>
        </row>
        <row r="2331">
          <cell r="D2331" t="str">
            <v>10800221114192</v>
          </cell>
          <cell r="E2331" t="str">
            <v>(杨班)区块链酒店管理系统</v>
          </cell>
          <cell r="F2331" t="str">
            <v>丁烨</v>
          </cell>
          <cell r="G2331" t="str">
            <v>2018821</v>
          </cell>
          <cell r="H2331">
            <v>0</v>
          </cell>
          <cell r="I2331">
            <v>0</v>
          </cell>
          <cell r="J2331">
            <v>0</v>
          </cell>
          <cell r="K2331">
            <v>0</v>
          </cell>
          <cell r="L2331">
            <v>0</v>
          </cell>
          <cell r="M2331">
            <v>0</v>
          </cell>
          <cell r="N2331">
            <v>0</v>
          </cell>
          <cell r="O2331">
            <v>0</v>
          </cell>
        </row>
        <row r="2332">
          <cell r="D2332" t="str">
            <v>10800221114193</v>
          </cell>
          <cell r="E2332" t="str">
            <v>(杨班)路边停车监测系统节点部署优化研究</v>
          </cell>
          <cell r="F2332" t="str">
            <v>丁烨</v>
          </cell>
          <cell r="G2332" t="str">
            <v>2018821</v>
          </cell>
          <cell r="H2332">
            <v>0</v>
          </cell>
          <cell r="I2332">
            <v>0</v>
          </cell>
          <cell r="J2332">
            <v>0</v>
          </cell>
          <cell r="K2332">
            <v>0</v>
          </cell>
          <cell r="L2332">
            <v>0</v>
          </cell>
          <cell r="M2332">
            <v>0</v>
          </cell>
          <cell r="N2332">
            <v>0</v>
          </cell>
          <cell r="O2332">
            <v>0</v>
          </cell>
        </row>
        <row r="2333">
          <cell r="D2333" t="str">
            <v>10800221114195</v>
          </cell>
          <cell r="E2333" t="str">
            <v>(杨班)对抗样本检测</v>
          </cell>
          <cell r="F2333" t="str">
            <v>罗达</v>
          </cell>
          <cell r="G2333" t="str">
            <v>2017801</v>
          </cell>
          <cell r="H2333">
            <v>0</v>
          </cell>
          <cell r="I2333">
            <v>0</v>
          </cell>
          <cell r="J2333">
            <v>0</v>
          </cell>
          <cell r="K2333">
            <v>0</v>
          </cell>
          <cell r="L2333">
            <v>0</v>
          </cell>
          <cell r="M2333">
            <v>0</v>
          </cell>
          <cell r="N2333">
            <v>0</v>
          </cell>
          <cell r="O2333">
            <v>0</v>
          </cell>
        </row>
        <row r="2334">
          <cell r="D2334" t="str">
            <v>10800221114196</v>
          </cell>
          <cell r="E2334" t="str">
            <v>(杨班)基于语音和视频图像的多模态情感识别系统</v>
          </cell>
          <cell r="F2334" t="str">
            <v>秦勇</v>
          </cell>
          <cell r="G2334" t="str">
            <v>2011033</v>
          </cell>
          <cell r="H2334">
            <v>0</v>
          </cell>
          <cell r="I2334">
            <v>0</v>
          </cell>
          <cell r="J2334">
            <v>0</v>
          </cell>
          <cell r="K2334">
            <v>0</v>
          </cell>
          <cell r="L2334">
            <v>0</v>
          </cell>
          <cell r="M2334">
            <v>0</v>
          </cell>
          <cell r="N2334">
            <v>0</v>
          </cell>
          <cell r="O2334">
            <v>0</v>
          </cell>
        </row>
        <row r="2335">
          <cell r="D2335" t="str">
            <v>10800221114197</v>
          </cell>
          <cell r="E2335" t="str">
            <v>(杨班)随心租</v>
          </cell>
          <cell r="F2335" t="str">
            <v>丁烨</v>
          </cell>
          <cell r="G2335" t="str">
            <v>2018821</v>
          </cell>
          <cell r="H2335">
            <v>0</v>
          </cell>
          <cell r="I2335">
            <v>0</v>
          </cell>
          <cell r="J2335">
            <v>0</v>
          </cell>
          <cell r="K2335">
            <v>0</v>
          </cell>
          <cell r="L2335">
            <v>0</v>
          </cell>
          <cell r="M2335">
            <v>0</v>
          </cell>
          <cell r="N2335">
            <v>0</v>
          </cell>
          <cell r="O2335">
            <v>0</v>
          </cell>
        </row>
        <row r="2336">
          <cell r="D2336" t="str">
            <v>10800221114198</v>
          </cell>
          <cell r="E2336" t="str">
            <v>(杨班)肿瘤术后复发预测报告分析平台</v>
          </cell>
          <cell r="F2336" t="str">
            <v>吴宇</v>
          </cell>
          <cell r="G2336" t="str">
            <v>2016819</v>
          </cell>
          <cell r="H2336">
            <v>0</v>
          </cell>
          <cell r="I2336">
            <v>0</v>
          </cell>
          <cell r="J2336">
            <v>0</v>
          </cell>
          <cell r="K2336">
            <v>0</v>
          </cell>
          <cell r="L2336">
            <v>0</v>
          </cell>
          <cell r="M2336">
            <v>0</v>
          </cell>
          <cell r="N2336">
            <v>0</v>
          </cell>
          <cell r="O2336">
            <v>0</v>
          </cell>
        </row>
        <row r="2337">
          <cell r="D2337" t="str">
            <v>10800221114199</v>
          </cell>
          <cell r="E2337" t="str">
            <v>(杨班)编译器设计实现与优化</v>
          </cell>
          <cell r="F2337" t="str">
            <v>殷建平</v>
          </cell>
          <cell r="G2337" t="str">
            <v>2017829</v>
          </cell>
          <cell r="H2337">
            <v>0</v>
          </cell>
          <cell r="I2337">
            <v>0</v>
          </cell>
          <cell r="J2337">
            <v>0</v>
          </cell>
          <cell r="K2337">
            <v>0</v>
          </cell>
          <cell r="L2337">
            <v>0</v>
          </cell>
          <cell r="M2337">
            <v>0</v>
          </cell>
          <cell r="N2337">
            <v>0</v>
          </cell>
          <cell r="O2337">
            <v>0</v>
          </cell>
        </row>
        <row r="2338">
          <cell r="D2338" t="str">
            <v>10800221114200</v>
          </cell>
          <cell r="E2338" t="str">
            <v>(杨班)移动机器人单目视觉跟踪及惯导姿态解算算法</v>
          </cell>
          <cell r="F2338" t="str">
            <v>李宽</v>
          </cell>
          <cell r="G2338" t="str">
            <v>2018820</v>
          </cell>
          <cell r="H2338">
            <v>0</v>
          </cell>
          <cell r="I2338">
            <v>0</v>
          </cell>
          <cell r="J2338">
            <v>0</v>
          </cell>
          <cell r="K2338">
            <v>0</v>
          </cell>
          <cell r="L2338">
            <v>0</v>
          </cell>
          <cell r="M2338">
            <v>0</v>
          </cell>
          <cell r="N2338">
            <v>0</v>
          </cell>
          <cell r="O2338">
            <v>0</v>
          </cell>
        </row>
        <row r="2339">
          <cell r="D2339" t="str">
            <v>10800221114201</v>
          </cell>
          <cell r="E2339" t="str">
            <v>(杨班)隐私保护技术不经意随机访问机的带宽优化研</v>
          </cell>
          <cell r="F2339" t="str">
            <v>李睿</v>
          </cell>
          <cell r="G2339" t="str">
            <v>2016814</v>
          </cell>
          <cell r="H2339">
            <v>0</v>
          </cell>
          <cell r="I2339">
            <v>0</v>
          </cell>
          <cell r="J2339">
            <v>0</v>
          </cell>
          <cell r="K2339">
            <v>0</v>
          </cell>
          <cell r="L2339">
            <v>0</v>
          </cell>
          <cell r="M2339">
            <v>0</v>
          </cell>
          <cell r="N2339">
            <v>0</v>
          </cell>
          <cell r="O2339">
            <v>0</v>
          </cell>
        </row>
        <row r="2340">
          <cell r="D2340" t="str">
            <v>10800221114202</v>
          </cell>
          <cell r="E2340" t="str">
            <v>(杨班)基于秘密共享的安全数据库</v>
          </cell>
          <cell r="F2340" t="str">
            <v>李银</v>
          </cell>
          <cell r="G2340" t="str">
            <v>2020001</v>
          </cell>
          <cell r="H2340">
            <v>0</v>
          </cell>
          <cell r="I2340">
            <v>0</v>
          </cell>
          <cell r="J2340">
            <v>0</v>
          </cell>
          <cell r="K2340">
            <v>0</v>
          </cell>
          <cell r="L2340">
            <v>0</v>
          </cell>
          <cell r="M2340">
            <v>0</v>
          </cell>
          <cell r="N2340">
            <v>0</v>
          </cell>
          <cell r="O2340">
            <v>0</v>
          </cell>
        </row>
        <row r="2341">
          <cell r="D2341" t="str">
            <v>10800221114203</v>
          </cell>
          <cell r="E2341" t="str">
            <v>土木建筑工程专业思政育人团队</v>
          </cell>
          <cell r="F2341" t="str">
            <v>郑愚</v>
          </cell>
          <cell r="G2341" t="str">
            <v>2008004</v>
          </cell>
          <cell r="H2341">
            <v>0</v>
          </cell>
          <cell r="I2341">
            <v>0</v>
          </cell>
          <cell r="J2341">
            <v>0</v>
          </cell>
          <cell r="K2341">
            <v>0</v>
          </cell>
          <cell r="L2341">
            <v>0</v>
          </cell>
          <cell r="M2341">
            <v>0</v>
          </cell>
          <cell r="N2341">
            <v>0</v>
          </cell>
          <cell r="O2341">
            <v>0</v>
          </cell>
        </row>
        <row r="2342">
          <cell r="D2342" t="str">
            <v>10800221114204</v>
          </cell>
          <cell r="E2342" t="str">
            <v>法学</v>
          </cell>
          <cell r="F2342" t="str">
            <v>景春兰</v>
          </cell>
          <cell r="G2342" t="str">
            <v>2001043</v>
          </cell>
          <cell r="H2342">
            <v>0</v>
          </cell>
          <cell r="I2342">
            <v>0</v>
          </cell>
          <cell r="J2342">
            <v>0</v>
          </cell>
          <cell r="K2342">
            <v>0</v>
          </cell>
          <cell r="L2342">
            <v>0</v>
          </cell>
          <cell r="M2342">
            <v>0</v>
          </cell>
          <cell r="N2342">
            <v>0</v>
          </cell>
          <cell r="O2342">
            <v>0</v>
          </cell>
        </row>
        <row r="2343">
          <cell r="D2343" t="str">
            <v>10800221114205</v>
          </cell>
          <cell r="E2343" t="str">
            <v>工商管理</v>
          </cell>
          <cell r="F2343" t="str">
            <v>刘继云</v>
          </cell>
          <cell r="G2343" t="str">
            <v>2006039</v>
          </cell>
          <cell r="H2343">
            <v>0</v>
          </cell>
          <cell r="I2343">
            <v>0</v>
          </cell>
          <cell r="J2343">
            <v>0</v>
          </cell>
          <cell r="K2343">
            <v>0</v>
          </cell>
          <cell r="L2343">
            <v>0</v>
          </cell>
          <cell r="M2343">
            <v>0</v>
          </cell>
          <cell r="N2343">
            <v>0</v>
          </cell>
          <cell r="O2343">
            <v>0</v>
          </cell>
        </row>
        <row r="2344">
          <cell r="D2344" t="str">
            <v>10800221114206</v>
          </cell>
          <cell r="E2344" t="str">
            <v>产品设计程序与方法</v>
          </cell>
          <cell r="F2344" t="str">
            <v>谢黎</v>
          </cell>
          <cell r="G2344" t="str">
            <v>2004031</v>
          </cell>
          <cell r="H2344">
            <v>0</v>
          </cell>
          <cell r="I2344">
            <v>0</v>
          </cell>
          <cell r="J2344">
            <v>0</v>
          </cell>
          <cell r="K2344">
            <v>0</v>
          </cell>
          <cell r="L2344">
            <v>0</v>
          </cell>
          <cell r="M2344">
            <v>0</v>
          </cell>
          <cell r="N2344">
            <v>0</v>
          </cell>
          <cell r="O2344">
            <v>0</v>
          </cell>
        </row>
        <row r="2345">
          <cell r="D2345" t="str">
            <v>10800221114207</v>
          </cell>
          <cell r="E2345" t="str">
            <v>社会保障学</v>
          </cell>
          <cell r="F2345" t="str">
            <v>程守红</v>
          </cell>
          <cell r="G2345" t="str">
            <v>2004036</v>
          </cell>
          <cell r="H2345">
            <v>0</v>
          </cell>
          <cell r="I2345">
            <v>0</v>
          </cell>
          <cell r="J2345">
            <v>0</v>
          </cell>
          <cell r="K2345">
            <v>0</v>
          </cell>
          <cell r="L2345">
            <v>0</v>
          </cell>
          <cell r="M2345">
            <v>0</v>
          </cell>
          <cell r="N2345">
            <v>0</v>
          </cell>
          <cell r="O2345">
            <v>0</v>
          </cell>
        </row>
        <row r="2346">
          <cell r="D2346" t="str">
            <v>10800221114208</v>
          </cell>
          <cell r="E2346" t="str">
            <v>有机化学</v>
          </cell>
          <cell r="F2346" t="str">
            <v>涂军令</v>
          </cell>
          <cell r="G2346" t="str">
            <v>2015006</v>
          </cell>
          <cell r="H2346">
            <v>0</v>
          </cell>
          <cell r="I2346">
            <v>0</v>
          </cell>
          <cell r="J2346">
            <v>0</v>
          </cell>
          <cell r="K2346">
            <v>0</v>
          </cell>
          <cell r="L2346">
            <v>0</v>
          </cell>
          <cell r="M2346">
            <v>0</v>
          </cell>
          <cell r="N2346">
            <v>0</v>
          </cell>
          <cell r="O2346">
            <v>0</v>
          </cell>
        </row>
        <row r="2347">
          <cell r="D2347" t="str">
            <v>10800221114209</v>
          </cell>
          <cell r="E2347" t="str">
            <v>知识产权法</v>
          </cell>
          <cell r="F2347" t="str">
            <v>龚红兵</v>
          </cell>
          <cell r="G2347" t="str">
            <v>2007054</v>
          </cell>
          <cell r="H2347">
            <v>0</v>
          </cell>
          <cell r="I2347">
            <v>0</v>
          </cell>
          <cell r="J2347">
            <v>0</v>
          </cell>
          <cell r="K2347">
            <v>0</v>
          </cell>
          <cell r="L2347">
            <v>0</v>
          </cell>
          <cell r="M2347">
            <v>0</v>
          </cell>
          <cell r="N2347">
            <v>0</v>
          </cell>
          <cell r="O2347">
            <v>0</v>
          </cell>
        </row>
        <row r="2348">
          <cell r="D2348" t="str">
            <v>10800221114210</v>
          </cell>
          <cell r="E2348" t="str">
            <v>机械设计基础</v>
          </cell>
          <cell r="F2348" t="str">
            <v>卢文娟</v>
          </cell>
          <cell r="G2348" t="str">
            <v>2019123</v>
          </cell>
          <cell r="H2348">
            <v>0</v>
          </cell>
          <cell r="I2348">
            <v>0</v>
          </cell>
          <cell r="J2348">
            <v>0</v>
          </cell>
          <cell r="K2348">
            <v>0</v>
          </cell>
          <cell r="L2348">
            <v>0</v>
          </cell>
          <cell r="M2348">
            <v>0</v>
          </cell>
          <cell r="N2348">
            <v>0</v>
          </cell>
          <cell r="O2348">
            <v>0</v>
          </cell>
        </row>
        <row r="2349">
          <cell r="D2349" t="str">
            <v>10800221114211</v>
          </cell>
          <cell r="E2349" t="str">
            <v>程序设计基础</v>
          </cell>
          <cell r="F2349" t="str">
            <v>罗达</v>
          </cell>
          <cell r="G2349" t="str">
            <v>2017801</v>
          </cell>
          <cell r="H2349">
            <v>0</v>
          </cell>
          <cell r="I2349">
            <v>0</v>
          </cell>
          <cell r="J2349">
            <v>0</v>
          </cell>
          <cell r="K2349">
            <v>0</v>
          </cell>
          <cell r="L2349">
            <v>0</v>
          </cell>
          <cell r="M2349">
            <v>0</v>
          </cell>
          <cell r="N2349">
            <v>0</v>
          </cell>
          <cell r="O2349">
            <v>0</v>
          </cell>
        </row>
        <row r="2350">
          <cell r="D2350" t="str">
            <v>10800221114212</v>
          </cell>
          <cell r="E2350" t="str">
            <v>化工设计</v>
          </cell>
          <cell r="F2350" t="str">
            <v>康世民</v>
          </cell>
          <cell r="G2350" t="str">
            <v>2015804</v>
          </cell>
          <cell r="H2350">
            <v>0</v>
          </cell>
          <cell r="I2350">
            <v>0</v>
          </cell>
          <cell r="J2350">
            <v>0</v>
          </cell>
          <cell r="K2350">
            <v>0</v>
          </cell>
          <cell r="L2350">
            <v>0</v>
          </cell>
          <cell r="M2350">
            <v>0</v>
          </cell>
          <cell r="N2350">
            <v>0</v>
          </cell>
          <cell r="O2350">
            <v>0</v>
          </cell>
        </row>
        <row r="2351">
          <cell r="D2351" t="str">
            <v>10800221114213</v>
          </cell>
          <cell r="E2351" t="str">
            <v>电路分析基础</v>
          </cell>
          <cell r="F2351" t="str">
            <v>胡君</v>
          </cell>
          <cell r="G2351" t="str">
            <v>2014013</v>
          </cell>
          <cell r="H2351">
            <v>0</v>
          </cell>
          <cell r="I2351">
            <v>0</v>
          </cell>
          <cell r="J2351">
            <v>0</v>
          </cell>
          <cell r="K2351">
            <v>0</v>
          </cell>
          <cell r="L2351">
            <v>0</v>
          </cell>
          <cell r="M2351">
            <v>0</v>
          </cell>
          <cell r="N2351">
            <v>0</v>
          </cell>
          <cell r="O2351">
            <v>0</v>
          </cell>
        </row>
        <row r="2352">
          <cell r="D2352" t="str">
            <v>10800221114214</v>
          </cell>
          <cell r="E2352" t="str">
            <v>自然科学经典导引</v>
          </cell>
          <cell r="F2352" t="str">
            <v>郭建文</v>
          </cell>
          <cell r="G2352" t="str">
            <v>2011012</v>
          </cell>
          <cell r="H2352">
            <v>0</v>
          </cell>
          <cell r="I2352">
            <v>0</v>
          </cell>
          <cell r="J2352">
            <v>0</v>
          </cell>
          <cell r="K2352">
            <v>0</v>
          </cell>
          <cell r="L2352">
            <v>0</v>
          </cell>
          <cell r="M2352">
            <v>0</v>
          </cell>
          <cell r="N2352">
            <v>0</v>
          </cell>
          <cell r="O2352">
            <v>0</v>
          </cell>
        </row>
        <row r="2353">
          <cell r="D2353" t="str">
            <v>10800221114215</v>
          </cell>
          <cell r="E2353" t="str">
            <v>竞争法</v>
          </cell>
          <cell r="F2353" t="str">
            <v>罗兆婧</v>
          </cell>
          <cell r="G2353" t="str">
            <v>2012029</v>
          </cell>
          <cell r="H2353">
            <v>0</v>
          </cell>
          <cell r="I2353">
            <v>0</v>
          </cell>
          <cell r="J2353">
            <v>0</v>
          </cell>
          <cell r="K2353">
            <v>0</v>
          </cell>
          <cell r="L2353">
            <v>0</v>
          </cell>
          <cell r="M2353">
            <v>0</v>
          </cell>
          <cell r="N2353">
            <v>0</v>
          </cell>
          <cell r="O2353">
            <v>0</v>
          </cell>
        </row>
        <row r="2354">
          <cell r="D2354" t="str">
            <v>10800221114216</v>
          </cell>
          <cell r="E2354" t="str">
            <v>公益慈善</v>
          </cell>
          <cell r="F2354" t="str">
            <v>朱晓红</v>
          </cell>
          <cell r="G2354" t="str">
            <v>2007002</v>
          </cell>
          <cell r="H2354">
            <v>0</v>
          </cell>
          <cell r="I2354">
            <v>0</v>
          </cell>
          <cell r="J2354">
            <v>0</v>
          </cell>
          <cell r="K2354">
            <v>0</v>
          </cell>
          <cell r="L2354">
            <v>0</v>
          </cell>
          <cell r="M2354">
            <v>0</v>
          </cell>
          <cell r="N2354">
            <v>0</v>
          </cell>
          <cell r="O2354">
            <v>0</v>
          </cell>
        </row>
        <row r="2355">
          <cell r="D2355" t="str">
            <v>10800221114217</v>
          </cell>
          <cell r="E2355" t="str">
            <v>软件测试概论</v>
          </cell>
          <cell r="F2355" t="str">
            <v>张福勇</v>
          </cell>
          <cell r="G2355" t="str">
            <v>2012038</v>
          </cell>
          <cell r="H2355">
            <v>0</v>
          </cell>
          <cell r="I2355">
            <v>0</v>
          </cell>
          <cell r="J2355">
            <v>0</v>
          </cell>
          <cell r="K2355">
            <v>0</v>
          </cell>
          <cell r="L2355">
            <v>0</v>
          </cell>
          <cell r="M2355">
            <v>0</v>
          </cell>
          <cell r="N2355">
            <v>0</v>
          </cell>
          <cell r="O2355">
            <v>0</v>
          </cell>
        </row>
        <row r="2356">
          <cell r="D2356" t="str">
            <v>10800221114218</v>
          </cell>
          <cell r="E2356" t="str">
            <v>市场营销学</v>
          </cell>
          <cell r="F2356" t="str">
            <v>贺艳春</v>
          </cell>
          <cell r="G2356" t="str">
            <v>2006011</v>
          </cell>
          <cell r="H2356">
            <v>0</v>
          </cell>
          <cell r="I2356">
            <v>0</v>
          </cell>
          <cell r="J2356">
            <v>0</v>
          </cell>
          <cell r="K2356">
            <v>0</v>
          </cell>
          <cell r="L2356">
            <v>0</v>
          </cell>
          <cell r="M2356">
            <v>0</v>
          </cell>
          <cell r="N2356">
            <v>0</v>
          </cell>
          <cell r="O2356">
            <v>0</v>
          </cell>
        </row>
        <row r="2357">
          <cell r="D2357" t="str">
            <v>10800221114219</v>
          </cell>
          <cell r="E2357" t="str">
            <v>高级英语</v>
          </cell>
          <cell r="F2357" t="str">
            <v>李忠华</v>
          </cell>
          <cell r="G2357" t="str">
            <v>2004017</v>
          </cell>
          <cell r="H2357">
            <v>0</v>
          </cell>
          <cell r="I2357">
            <v>0</v>
          </cell>
          <cell r="J2357">
            <v>0</v>
          </cell>
          <cell r="K2357">
            <v>0</v>
          </cell>
          <cell r="L2357">
            <v>0</v>
          </cell>
          <cell r="M2357">
            <v>0</v>
          </cell>
          <cell r="N2357">
            <v>0</v>
          </cell>
          <cell r="O2357">
            <v>0</v>
          </cell>
        </row>
        <row r="2358">
          <cell r="D2358" t="str">
            <v>10800221114220</v>
          </cell>
          <cell r="E2358" t="str">
            <v>程序设计基础</v>
          </cell>
          <cell r="F2358" t="str">
            <v>赵铁柱</v>
          </cell>
          <cell r="G2358" t="str">
            <v>2012047</v>
          </cell>
          <cell r="H2358">
            <v>0</v>
          </cell>
          <cell r="I2358">
            <v>0</v>
          </cell>
          <cell r="J2358">
            <v>0</v>
          </cell>
          <cell r="K2358">
            <v>0</v>
          </cell>
          <cell r="L2358">
            <v>0</v>
          </cell>
          <cell r="M2358">
            <v>0</v>
          </cell>
          <cell r="N2358">
            <v>0</v>
          </cell>
          <cell r="O2358">
            <v>0</v>
          </cell>
        </row>
        <row r="2359">
          <cell r="D2359" t="str">
            <v>10800221114221</v>
          </cell>
          <cell r="E2359" t="str">
            <v>信号与系统</v>
          </cell>
          <cell r="F2359" t="str">
            <v>赵晓芳</v>
          </cell>
          <cell r="G2359" t="str">
            <v>2011005</v>
          </cell>
          <cell r="H2359">
            <v>0</v>
          </cell>
          <cell r="I2359">
            <v>0</v>
          </cell>
          <cell r="J2359">
            <v>0</v>
          </cell>
          <cell r="K2359">
            <v>0</v>
          </cell>
          <cell r="L2359">
            <v>0</v>
          </cell>
          <cell r="M2359">
            <v>0</v>
          </cell>
          <cell r="N2359">
            <v>0</v>
          </cell>
          <cell r="O2359">
            <v>0</v>
          </cell>
        </row>
        <row r="2360">
          <cell r="D2360" t="str">
            <v>10800221114222</v>
          </cell>
          <cell r="E2360" t="str">
            <v>（杨班）C语言安全子集子系统</v>
          </cell>
          <cell r="F2360" t="str">
            <v>殷建平</v>
          </cell>
          <cell r="G2360" t="str">
            <v>2017829</v>
          </cell>
          <cell r="H2360">
            <v>0</v>
          </cell>
          <cell r="I2360">
            <v>4000</v>
          </cell>
          <cell r="J2360">
            <v>0</v>
          </cell>
          <cell r="K2360">
            <v>4000</v>
          </cell>
          <cell r="L2360">
            <v>0</v>
          </cell>
          <cell r="M2360">
            <v>0</v>
          </cell>
          <cell r="N2360">
            <v>0</v>
          </cell>
          <cell r="O2360">
            <v>4000</v>
          </cell>
        </row>
        <row r="2361">
          <cell r="D2361" t="str">
            <v>10800221114223</v>
          </cell>
          <cell r="E2361" t="str">
            <v>（杨班）散裂中子源靶站冷却系统的数字孪生技术研发</v>
          </cell>
          <cell r="F2361" t="str">
            <v>郭建文</v>
          </cell>
          <cell r="G2361" t="str">
            <v>2011012</v>
          </cell>
          <cell r="H2361">
            <v>0</v>
          </cell>
          <cell r="I2361">
            <v>4000</v>
          </cell>
          <cell r="J2361">
            <v>3099.86</v>
          </cell>
          <cell r="K2361">
            <v>900.14</v>
          </cell>
          <cell r="L2361">
            <v>0</v>
          </cell>
          <cell r="M2361">
            <v>0</v>
          </cell>
          <cell r="N2361">
            <v>0</v>
          </cell>
          <cell r="O2361">
            <v>900.14</v>
          </cell>
        </row>
        <row r="2362">
          <cell r="D2362" t="str">
            <v>10800221114224</v>
          </cell>
          <cell r="E2362" t="str">
            <v>（杨班）LLM模型强对话系统参数调优与测试研究</v>
          </cell>
          <cell r="F2362" t="str">
            <v>秦勇</v>
          </cell>
          <cell r="G2362" t="str">
            <v>2011033</v>
          </cell>
          <cell r="H2362">
            <v>0</v>
          </cell>
          <cell r="I2362">
            <v>4000</v>
          </cell>
          <cell r="J2362">
            <v>0</v>
          </cell>
          <cell r="K2362">
            <v>4000</v>
          </cell>
          <cell r="L2362">
            <v>0</v>
          </cell>
          <cell r="M2362">
            <v>0</v>
          </cell>
          <cell r="N2362">
            <v>0</v>
          </cell>
          <cell r="O2362">
            <v>4000</v>
          </cell>
        </row>
        <row r="2363">
          <cell r="D2363" t="str">
            <v>10800221114225</v>
          </cell>
          <cell r="E2363" t="str">
            <v>（杨班）一类特殊的Hankel矩阵的特征值研究</v>
          </cell>
          <cell r="F2363" t="str">
            <v>林志明</v>
          </cell>
          <cell r="G2363" t="str">
            <v>2018085</v>
          </cell>
          <cell r="H2363">
            <v>0</v>
          </cell>
          <cell r="I2363">
            <v>4000</v>
          </cell>
          <cell r="J2363">
            <v>3433.43</v>
          </cell>
          <cell r="K2363">
            <v>566.57</v>
          </cell>
          <cell r="L2363">
            <v>0</v>
          </cell>
          <cell r="M2363">
            <v>0</v>
          </cell>
          <cell r="N2363">
            <v>0</v>
          </cell>
          <cell r="O2363">
            <v>566.57</v>
          </cell>
        </row>
        <row r="2364">
          <cell r="D2364" t="str">
            <v>10800221114226</v>
          </cell>
          <cell r="E2364" t="str">
            <v>（杨班）MOFs/CNTs纳米复合材料制备及气敏性能研究</v>
          </cell>
          <cell r="F2364" t="str">
            <v>陈德良</v>
          </cell>
          <cell r="G2364" t="str">
            <v>2016812</v>
          </cell>
          <cell r="H2364">
            <v>0</v>
          </cell>
          <cell r="I2364">
            <v>4000</v>
          </cell>
          <cell r="J2364">
            <v>4000</v>
          </cell>
          <cell r="K2364">
            <v>0</v>
          </cell>
          <cell r="L2364">
            <v>0</v>
          </cell>
          <cell r="M2364">
            <v>0</v>
          </cell>
          <cell r="N2364">
            <v>0</v>
          </cell>
          <cell r="O2364">
            <v>0</v>
          </cell>
        </row>
        <row r="2365">
          <cell r="D2365" t="str">
            <v>10800221114227</v>
          </cell>
          <cell r="E2365" t="str">
            <v>（杨班）面向大规模群体的推荐算法的社会学性质研究</v>
          </cell>
          <cell r="F2365" t="str">
            <v>刘群锋</v>
          </cell>
          <cell r="G2365" t="str">
            <v>2004003</v>
          </cell>
          <cell r="H2365">
            <v>0</v>
          </cell>
          <cell r="I2365">
            <v>0</v>
          </cell>
          <cell r="J2365">
            <v>0</v>
          </cell>
          <cell r="K2365">
            <v>0</v>
          </cell>
          <cell r="L2365">
            <v>0</v>
          </cell>
          <cell r="M2365">
            <v>0</v>
          </cell>
          <cell r="N2365">
            <v>0</v>
          </cell>
          <cell r="O2365">
            <v>0</v>
          </cell>
        </row>
        <row r="2366">
          <cell r="D2366" t="str">
            <v>10800221114228</v>
          </cell>
          <cell r="E2366" t="str">
            <v>（杨班）基于陶瓷传感器的灭火器气体压力蓝牙监测系统</v>
          </cell>
          <cell r="F2366" t="str">
            <v>卢贵主</v>
          </cell>
          <cell r="G2366" t="str">
            <v>2006007</v>
          </cell>
          <cell r="H2366">
            <v>0</v>
          </cell>
          <cell r="I2366">
            <v>4000</v>
          </cell>
          <cell r="J2366">
            <v>0</v>
          </cell>
          <cell r="K2366">
            <v>4000</v>
          </cell>
          <cell r="L2366">
            <v>0</v>
          </cell>
          <cell r="M2366">
            <v>0</v>
          </cell>
          <cell r="N2366">
            <v>0</v>
          </cell>
          <cell r="O2366">
            <v>4000</v>
          </cell>
        </row>
        <row r="2367">
          <cell r="D2367" t="str">
            <v>10800221114229</v>
          </cell>
          <cell r="E2367" t="str">
            <v>（杨班）矢量图形加密域可见可逆水印</v>
          </cell>
          <cell r="F2367" t="str">
            <v>林梓钘</v>
          </cell>
          <cell r="G2367" t="str">
            <v>2019088</v>
          </cell>
          <cell r="H2367">
            <v>0</v>
          </cell>
          <cell r="I2367">
            <v>4000</v>
          </cell>
          <cell r="J2367">
            <v>0</v>
          </cell>
          <cell r="K2367">
            <v>4000</v>
          </cell>
          <cell r="L2367">
            <v>0</v>
          </cell>
          <cell r="M2367">
            <v>0</v>
          </cell>
          <cell r="N2367">
            <v>0</v>
          </cell>
          <cell r="O2367">
            <v>4000</v>
          </cell>
        </row>
        <row r="2368">
          <cell r="D2368" t="str">
            <v>10800221114230</v>
          </cell>
          <cell r="E2368" t="str">
            <v>（杨班）Dialogue-GPT(基于ChatGPT的语音交互平台)</v>
          </cell>
          <cell r="F2368" t="str">
            <v>吴宇</v>
          </cell>
          <cell r="G2368" t="str">
            <v>2016819</v>
          </cell>
          <cell r="H2368">
            <v>0</v>
          </cell>
          <cell r="I2368">
            <v>0</v>
          </cell>
          <cell r="J2368">
            <v>0</v>
          </cell>
          <cell r="K2368">
            <v>0</v>
          </cell>
          <cell r="L2368">
            <v>0</v>
          </cell>
          <cell r="M2368">
            <v>0</v>
          </cell>
          <cell r="N2368">
            <v>0</v>
          </cell>
          <cell r="O2368">
            <v>0</v>
          </cell>
        </row>
        <row r="2369">
          <cell r="D2369" t="str">
            <v>10800221114231</v>
          </cell>
          <cell r="E2369" t="str">
            <v>（杨班）基于微信生态的智慧医疗健康平台</v>
          </cell>
          <cell r="F2369" t="str">
            <v>赵慧</v>
          </cell>
          <cell r="G2369" t="str">
            <v>2013049</v>
          </cell>
          <cell r="H2369">
            <v>0</v>
          </cell>
          <cell r="I2369">
            <v>4000</v>
          </cell>
          <cell r="J2369">
            <v>0</v>
          </cell>
          <cell r="K2369">
            <v>4000</v>
          </cell>
          <cell r="L2369">
            <v>0</v>
          </cell>
          <cell r="M2369">
            <v>0</v>
          </cell>
          <cell r="N2369">
            <v>0</v>
          </cell>
          <cell r="O2369">
            <v>4000</v>
          </cell>
        </row>
        <row r="2370">
          <cell r="D2370" t="str">
            <v>10800221114232</v>
          </cell>
          <cell r="E2370" t="str">
            <v>（杨班）数字锁相放大器</v>
          </cell>
          <cell r="F2370" t="str">
            <v>杨雷</v>
          </cell>
          <cell r="G2370" t="str">
            <v>2004093</v>
          </cell>
          <cell r="H2370">
            <v>0</v>
          </cell>
          <cell r="I2370">
            <v>0</v>
          </cell>
          <cell r="J2370">
            <v>0</v>
          </cell>
          <cell r="K2370">
            <v>0</v>
          </cell>
          <cell r="L2370">
            <v>0</v>
          </cell>
          <cell r="M2370">
            <v>0</v>
          </cell>
          <cell r="N2370">
            <v>0</v>
          </cell>
          <cell r="O2370">
            <v>0</v>
          </cell>
        </row>
        <row r="2371">
          <cell r="D2371" t="str">
            <v>10800221114233</v>
          </cell>
          <cell r="E2371" t="str">
            <v>（杨班）基因表达调控的数学模型及动态分析</v>
          </cell>
          <cell r="F2371" t="str">
            <v>李青青</v>
          </cell>
          <cell r="G2371" t="str">
            <v>2018097</v>
          </cell>
          <cell r="H2371">
            <v>0</v>
          </cell>
          <cell r="I2371">
            <v>0</v>
          </cell>
          <cell r="J2371">
            <v>0</v>
          </cell>
          <cell r="K2371">
            <v>0</v>
          </cell>
          <cell r="L2371">
            <v>0</v>
          </cell>
          <cell r="M2371">
            <v>0</v>
          </cell>
          <cell r="N2371">
            <v>0</v>
          </cell>
          <cell r="O2371">
            <v>0</v>
          </cell>
        </row>
        <row r="2372">
          <cell r="D2372" t="str">
            <v>10800221114234</v>
          </cell>
          <cell r="E2372" t="str">
            <v>（杨班）多孔半导体陶瓷的制备及其可见光催化印染废水性能研究</v>
          </cell>
          <cell r="F2372" t="str">
            <v>花开慧</v>
          </cell>
          <cell r="G2372" t="str">
            <v>2017076</v>
          </cell>
          <cell r="H2372">
            <v>0</v>
          </cell>
          <cell r="I2372">
            <v>4000</v>
          </cell>
          <cell r="J2372">
            <v>4000</v>
          </cell>
          <cell r="K2372">
            <v>0</v>
          </cell>
          <cell r="L2372">
            <v>0</v>
          </cell>
          <cell r="M2372">
            <v>0</v>
          </cell>
          <cell r="N2372">
            <v>0</v>
          </cell>
          <cell r="O2372">
            <v>0</v>
          </cell>
        </row>
        <row r="2373">
          <cell r="D2373" t="str">
            <v>10800221114235</v>
          </cell>
          <cell r="E2373" t="str">
            <v>（杨班）音乐风格识别及代表性曲目筛选</v>
          </cell>
          <cell r="F2373" t="str">
            <v>王艺</v>
          </cell>
          <cell r="G2373" t="str">
            <v>2016818</v>
          </cell>
          <cell r="H2373">
            <v>0</v>
          </cell>
          <cell r="I2373">
            <v>4000</v>
          </cell>
          <cell r="J2373">
            <v>0</v>
          </cell>
          <cell r="K2373">
            <v>4000</v>
          </cell>
          <cell r="L2373">
            <v>0</v>
          </cell>
          <cell r="M2373">
            <v>0</v>
          </cell>
          <cell r="N2373">
            <v>0</v>
          </cell>
          <cell r="O2373">
            <v>4000</v>
          </cell>
        </row>
        <row r="2374">
          <cell r="D2374" t="str">
            <v>10800221114236</v>
          </cell>
          <cell r="E2374" t="str">
            <v>（杨班）新型低功耗、全电学自旋轨道矩器件研究</v>
          </cell>
          <cell r="F2374" t="str">
            <v>赵旭鹏</v>
          </cell>
          <cell r="G2374" t="str">
            <v>2022050</v>
          </cell>
          <cell r="H2374">
            <v>0</v>
          </cell>
          <cell r="I2374">
            <v>4000</v>
          </cell>
          <cell r="J2374">
            <v>3991.33</v>
          </cell>
          <cell r="K2374">
            <v>8.67</v>
          </cell>
          <cell r="L2374">
            <v>0</v>
          </cell>
          <cell r="M2374">
            <v>0</v>
          </cell>
          <cell r="N2374">
            <v>0</v>
          </cell>
          <cell r="O2374">
            <v>8.67</v>
          </cell>
        </row>
        <row r="2375">
          <cell r="D2375" t="str">
            <v>10800221114237</v>
          </cell>
          <cell r="E2375" t="str">
            <v>（杨班）一种智能加热茶托开发</v>
          </cell>
          <cell r="F2375" t="str">
            <v>赵晓芳</v>
          </cell>
          <cell r="G2375" t="str">
            <v>2011005</v>
          </cell>
          <cell r="H2375">
            <v>0</v>
          </cell>
          <cell r="I2375">
            <v>0</v>
          </cell>
          <cell r="J2375">
            <v>0</v>
          </cell>
          <cell r="K2375">
            <v>0</v>
          </cell>
          <cell r="L2375">
            <v>0</v>
          </cell>
          <cell r="M2375">
            <v>0</v>
          </cell>
          <cell r="N2375">
            <v>0</v>
          </cell>
          <cell r="O2375">
            <v>0</v>
          </cell>
        </row>
        <row r="2376">
          <cell r="D2376" t="str">
            <v>10800221114238</v>
          </cell>
          <cell r="E2376" t="str">
            <v>（杨班）基于小波变换的自适应滤波算法</v>
          </cell>
          <cell r="F2376" t="str">
            <v>刘华珠</v>
          </cell>
          <cell r="G2376" t="str">
            <v>2003113</v>
          </cell>
          <cell r="H2376">
            <v>0</v>
          </cell>
          <cell r="I2376">
            <v>4000</v>
          </cell>
          <cell r="J2376">
            <v>3990.57</v>
          </cell>
          <cell r="K2376">
            <v>9.43</v>
          </cell>
          <cell r="L2376">
            <v>0</v>
          </cell>
          <cell r="M2376">
            <v>0</v>
          </cell>
          <cell r="N2376">
            <v>0</v>
          </cell>
          <cell r="O2376">
            <v>9.43</v>
          </cell>
        </row>
        <row r="2377">
          <cell r="D2377" t="str">
            <v>10800221114239</v>
          </cell>
          <cell r="E2377" t="str">
            <v>（杨班）重要数据显式特征提取</v>
          </cell>
          <cell r="F2377" t="str">
            <v>林梓钘</v>
          </cell>
          <cell r="G2377" t="str">
            <v>2019088</v>
          </cell>
          <cell r="H2377">
            <v>0</v>
          </cell>
          <cell r="I2377">
            <v>0</v>
          </cell>
          <cell r="J2377">
            <v>0</v>
          </cell>
          <cell r="K2377">
            <v>0</v>
          </cell>
          <cell r="L2377">
            <v>0</v>
          </cell>
          <cell r="M2377">
            <v>0</v>
          </cell>
          <cell r="N2377">
            <v>0</v>
          </cell>
          <cell r="O2377">
            <v>0</v>
          </cell>
        </row>
        <row r="2378">
          <cell r="D2378" t="str">
            <v>10800221114240</v>
          </cell>
          <cell r="E2378" t="str">
            <v>（杨班）生物质纤维素制备可回收弹性体</v>
          </cell>
          <cell r="F2378" t="str">
            <v>杨树颜</v>
          </cell>
          <cell r="G2378" t="str">
            <v>2012035</v>
          </cell>
          <cell r="H2378">
            <v>0</v>
          </cell>
          <cell r="I2378">
            <v>4000</v>
          </cell>
          <cell r="J2378">
            <v>4000</v>
          </cell>
          <cell r="K2378">
            <v>0</v>
          </cell>
          <cell r="L2378">
            <v>0</v>
          </cell>
          <cell r="M2378">
            <v>0</v>
          </cell>
          <cell r="N2378">
            <v>0</v>
          </cell>
          <cell r="O2378">
            <v>0</v>
          </cell>
        </row>
        <row r="2379">
          <cell r="D2379" t="str">
            <v>10800221114241</v>
          </cell>
          <cell r="E2379" t="str">
            <v>（杨班）基于视频监控的电梯乘客异常行为检测算法研究</v>
          </cell>
          <cell r="F2379" t="str">
            <v>刘文果</v>
          </cell>
          <cell r="G2379" t="str">
            <v>2016029</v>
          </cell>
          <cell r="H2379">
            <v>0</v>
          </cell>
          <cell r="I2379">
            <v>4000</v>
          </cell>
          <cell r="J2379">
            <v>0</v>
          </cell>
          <cell r="K2379">
            <v>4000</v>
          </cell>
          <cell r="L2379">
            <v>0</v>
          </cell>
          <cell r="M2379">
            <v>0</v>
          </cell>
          <cell r="N2379">
            <v>0</v>
          </cell>
          <cell r="O2379">
            <v>4000</v>
          </cell>
        </row>
        <row r="2380">
          <cell r="D2380" t="str">
            <v>10800221114242</v>
          </cell>
          <cell r="E2380" t="str">
            <v>（杨班）面向语音识别技术的对抗样本识别</v>
          </cell>
          <cell r="F2380" t="str">
            <v>罗达</v>
          </cell>
          <cell r="G2380" t="str">
            <v>2017801</v>
          </cell>
          <cell r="H2380">
            <v>0</v>
          </cell>
          <cell r="I2380">
            <v>0</v>
          </cell>
          <cell r="J2380">
            <v>0</v>
          </cell>
          <cell r="K2380">
            <v>0</v>
          </cell>
          <cell r="L2380">
            <v>0</v>
          </cell>
          <cell r="M2380">
            <v>0</v>
          </cell>
          <cell r="N2380">
            <v>0</v>
          </cell>
          <cell r="O2380">
            <v>0</v>
          </cell>
        </row>
        <row r="2381">
          <cell r="D2381" t="str">
            <v>10800221114243</v>
          </cell>
          <cell r="E2381" t="str">
            <v>（杨班）智慧实验室在线监测平台数据采集开发</v>
          </cell>
          <cell r="F2381" t="str">
            <v>任斌</v>
          </cell>
          <cell r="G2381" t="str">
            <v>2003008</v>
          </cell>
          <cell r="H2381">
            <v>0</v>
          </cell>
          <cell r="I2381">
            <v>4000</v>
          </cell>
          <cell r="J2381">
            <v>1818.58</v>
          </cell>
          <cell r="K2381">
            <v>2181.42</v>
          </cell>
          <cell r="L2381">
            <v>0</v>
          </cell>
          <cell r="M2381">
            <v>0</v>
          </cell>
          <cell r="N2381">
            <v>0</v>
          </cell>
          <cell r="O2381">
            <v>2181.42</v>
          </cell>
        </row>
        <row r="2382">
          <cell r="D2382" t="str">
            <v>10800221114244</v>
          </cell>
          <cell r="E2382" t="str">
            <v>（杨班）国产计算机终端保密检查系统</v>
          </cell>
          <cell r="F2382" t="str">
            <v>李宽</v>
          </cell>
          <cell r="G2382" t="str">
            <v>2018820</v>
          </cell>
          <cell r="H2382">
            <v>0</v>
          </cell>
          <cell r="I2382">
            <v>4000</v>
          </cell>
          <cell r="J2382">
            <v>1319.33</v>
          </cell>
          <cell r="K2382">
            <v>2680.67</v>
          </cell>
          <cell r="L2382">
            <v>0</v>
          </cell>
          <cell r="M2382">
            <v>0</v>
          </cell>
          <cell r="N2382">
            <v>0</v>
          </cell>
          <cell r="O2382">
            <v>2680.67</v>
          </cell>
        </row>
        <row r="2383">
          <cell r="D2383" t="str">
            <v>10800221114245</v>
          </cell>
          <cell r="E2383" t="str">
            <v>（杨班）AI-NPC：基于AIGC模型的元宇宙智能NPC系统</v>
          </cell>
          <cell r="F2383" t="str">
            <v>丁烨</v>
          </cell>
          <cell r="G2383" t="str">
            <v>2018821</v>
          </cell>
          <cell r="H2383">
            <v>0</v>
          </cell>
          <cell r="I2383">
            <v>0</v>
          </cell>
          <cell r="J2383">
            <v>0</v>
          </cell>
          <cell r="K2383">
            <v>0</v>
          </cell>
          <cell r="L2383">
            <v>0</v>
          </cell>
          <cell r="M2383">
            <v>0</v>
          </cell>
          <cell r="N2383">
            <v>0</v>
          </cell>
          <cell r="O2383">
            <v>0</v>
          </cell>
        </row>
        <row r="2384">
          <cell r="D2384" t="str">
            <v>10800221114246</v>
          </cell>
          <cell r="E2384" t="str">
            <v>（杨班）集成树模型的鲁棒性研究</v>
          </cell>
          <cell r="F2384" t="str">
            <v>张福勇</v>
          </cell>
          <cell r="G2384" t="str">
            <v>2012038</v>
          </cell>
          <cell r="H2384">
            <v>0</v>
          </cell>
          <cell r="I2384">
            <v>4000</v>
          </cell>
          <cell r="J2384">
            <v>3692.16</v>
          </cell>
          <cell r="K2384">
            <v>307.84</v>
          </cell>
          <cell r="L2384">
            <v>0</v>
          </cell>
          <cell r="M2384">
            <v>0</v>
          </cell>
          <cell r="N2384">
            <v>0</v>
          </cell>
          <cell r="O2384">
            <v>307.84</v>
          </cell>
        </row>
        <row r="2385">
          <cell r="D2385" t="str">
            <v>10800221114247</v>
          </cell>
          <cell r="E2385" t="str">
            <v>（杨班）导电聚苯胺修饰液态金属微球的制备及其传感性能研究</v>
          </cell>
          <cell r="F2385" t="str">
            <v>巫运辉</v>
          </cell>
          <cell r="G2385" t="str">
            <v>2019057</v>
          </cell>
          <cell r="H2385">
            <v>0</v>
          </cell>
          <cell r="I2385">
            <v>4000</v>
          </cell>
          <cell r="J2385">
            <v>3341.2</v>
          </cell>
          <cell r="K2385">
            <v>658.8</v>
          </cell>
          <cell r="L2385">
            <v>0</v>
          </cell>
          <cell r="M2385">
            <v>0</v>
          </cell>
          <cell r="N2385">
            <v>0</v>
          </cell>
          <cell r="O2385">
            <v>658.8</v>
          </cell>
        </row>
        <row r="2386">
          <cell r="D2386" t="str">
            <v>10800221114248</v>
          </cell>
          <cell r="E2386" t="str">
            <v> （杨班）基于可满足性求解的属性均衡划分算法研究</v>
          </cell>
          <cell r="F2386" t="str">
            <v>罗凯伦</v>
          </cell>
          <cell r="G2386" t="str">
            <v>2020093</v>
          </cell>
          <cell r="H2386">
            <v>0</v>
          </cell>
          <cell r="I2386">
            <v>0</v>
          </cell>
          <cell r="J2386">
            <v>0</v>
          </cell>
          <cell r="K2386">
            <v>0</v>
          </cell>
          <cell r="L2386">
            <v>0</v>
          </cell>
          <cell r="M2386">
            <v>0</v>
          </cell>
          <cell r="N2386">
            <v>0</v>
          </cell>
          <cell r="O2386">
            <v>0</v>
          </cell>
        </row>
        <row r="2387">
          <cell r="D2387" t="str">
            <v>10800221114249</v>
          </cell>
          <cell r="E2387" t="str">
            <v>（杨班）基于多传感器的远程液压监测系统</v>
          </cell>
          <cell r="F2387" t="str">
            <v>张光旻</v>
          </cell>
          <cell r="G2387" t="str">
            <v>2013014</v>
          </cell>
          <cell r="H2387">
            <v>0</v>
          </cell>
          <cell r="I2387">
            <v>4000</v>
          </cell>
          <cell r="J2387">
            <v>3988.73</v>
          </cell>
          <cell r="K2387">
            <v>11.27</v>
          </cell>
          <cell r="L2387">
            <v>0</v>
          </cell>
          <cell r="M2387">
            <v>0</v>
          </cell>
          <cell r="N2387">
            <v>0</v>
          </cell>
          <cell r="O2387">
            <v>11.27</v>
          </cell>
        </row>
        <row r="2388">
          <cell r="D2388" t="str">
            <v>10800221114250</v>
          </cell>
          <cell r="E2388" t="str">
            <v>（杨班）基于大数投资的量化策略研究及可视化分析</v>
          </cell>
          <cell r="F2388" t="str">
            <v>卢安</v>
          </cell>
          <cell r="G2388" t="str">
            <v>2016009</v>
          </cell>
          <cell r="H2388">
            <v>0</v>
          </cell>
          <cell r="I2388">
            <v>0</v>
          </cell>
          <cell r="J2388">
            <v>0</v>
          </cell>
          <cell r="K2388">
            <v>0</v>
          </cell>
          <cell r="L2388">
            <v>0</v>
          </cell>
          <cell r="M2388">
            <v>0</v>
          </cell>
          <cell r="N2388">
            <v>0</v>
          </cell>
          <cell r="O2388">
            <v>0</v>
          </cell>
        </row>
        <row r="2389">
          <cell r="D2389" t="str">
            <v>10800221114251</v>
          </cell>
          <cell r="E2389" t="str">
            <v>（杨班）基于机器视觉的动作捕捉方法研究</v>
          </cell>
          <cell r="F2389" t="str">
            <v>任子良</v>
          </cell>
          <cell r="G2389" t="str">
            <v>2021121</v>
          </cell>
          <cell r="H2389">
            <v>0</v>
          </cell>
          <cell r="I2389">
            <v>4000</v>
          </cell>
          <cell r="J2389">
            <v>1067.98</v>
          </cell>
          <cell r="K2389">
            <v>2932.02</v>
          </cell>
          <cell r="L2389">
            <v>0</v>
          </cell>
          <cell r="M2389">
            <v>0</v>
          </cell>
          <cell r="N2389">
            <v>0</v>
          </cell>
          <cell r="O2389">
            <v>2932.02</v>
          </cell>
        </row>
        <row r="2390">
          <cell r="D2390" t="str">
            <v>10800221114252</v>
          </cell>
          <cell r="E2390" t="str">
            <v>新能源现代产业学院</v>
          </cell>
          <cell r="F2390" t="str">
            <v>徐勇军</v>
          </cell>
          <cell r="G2390" t="str">
            <v>2003053</v>
          </cell>
          <cell r="H2390">
            <v>0</v>
          </cell>
          <cell r="I2390">
            <v>0</v>
          </cell>
          <cell r="J2390">
            <v>0</v>
          </cell>
          <cell r="K2390">
            <v>0</v>
          </cell>
          <cell r="L2390">
            <v>0</v>
          </cell>
          <cell r="M2390">
            <v>0</v>
          </cell>
          <cell r="N2390">
            <v>0</v>
          </cell>
          <cell r="O2390">
            <v>0</v>
          </cell>
        </row>
        <row r="2391">
          <cell r="D2391" t="str">
            <v>10800221114253</v>
          </cell>
          <cell r="E2391" t="str">
            <v>东莞理工学院大学生社会实践教学基地---</v>
          </cell>
          <cell r="F2391" t="str">
            <v>鲁硕</v>
          </cell>
          <cell r="G2391" t="str">
            <v>2000010</v>
          </cell>
          <cell r="H2391">
            <v>0</v>
          </cell>
          <cell r="I2391">
            <v>0</v>
          </cell>
          <cell r="J2391">
            <v>0</v>
          </cell>
          <cell r="K2391">
            <v>0</v>
          </cell>
          <cell r="L2391">
            <v>0</v>
          </cell>
          <cell r="M2391">
            <v>0</v>
          </cell>
          <cell r="N2391">
            <v>0</v>
          </cell>
          <cell r="O2391">
            <v>0</v>
          </cell>
        </row>
        <row r="2392">
          <cell r="D2392" t="str">
            <v>10800221114254</v>
          </cell>
          <cell r="E2392" t="str">
            <v>劳动人事争议仲裁实习基地</v>
          </cell>
          <cell r="F2392" t="str">
            <v>谷云燕</v>
          </cell>
          <cell r="G2392" t="str">
            <v>2004037</v>
          </cell>
          <cell r="H2392">
            <v>0</v>
          </cell>
          <cell r="I2392">
            <v>0</v>
          </cell>
          <cell r="J2392">
            <v>0</v>
          </cell>
          <cell r="K2392">
            <v>0</v>
          </cell>
          <cell r="L2392">
            <v>0</v>
          </cell>
          <cell r="M2392">
            <v>0</v>
          </cell>
          <cell r="N2392">
            <v>0</v>
          </cell>
          <cell r="O2392">
            <v>0</v>
          </cell>
        </row>
        <row r="2393">
          <cell r="D2393" t="str">
            <v>10800221114255</v>
          </cell>
          <cell r="E2393" t="str">
            <v>赣锋锂电卓越工程师产教融合实践教学基地</v>
          </cell>
          <cell r="F2393" t="str">
            <v>陈佰满</v>
          </cell>
          <cell r="G2393" t="str">
            <v>2013013</v>
          </cell>
          <cell r="H2393">
            <v>0</v>
          </cell>
          <cell r="I2393">
            <v>0</v>
          </cell>
          <cell r="J2393">
            <v>0</v>
          </cell>
          <cell r="K2393">
            <v>0</v>
          </cell>
          <cell r="L2393">
            <v>0</v>
          </cell>
          <cell r="M2393">
            <v>0</v>
          </cell>
          <cell r="N2393">
            <v>0</v>
          </cell>
          <cell r="O2393">
            <v>0</v>
          </cell>
        </row>
        <row r="2394">
          <cell r="D2394" t="str">
            <v>10800221114256</v>
          </cell>
          <cell r="E2394" t="str">
            <v>东莞理工-测吧测试开发实践教学基地</v>
          </cell>
          <cell r="F2394" t="str">
            <v>张福勇</v>
          </cell>
          <cell r="G2394" t="str">
            <v>2012038</v>
          </cell>
          <cell r="H2394">
            <v>0</v>
          </cell>
          <cell r="I2394">
            <v>0</v>
          </cell>
          <cell r="J2394">
            <v>0</v>
          </cell>
          <cell r="K2394">
            <v>0</v>
          </cell>
          <cell r="L2394">
            <v>0</v>
          </cell>
          <cell r="M2394">
            <v>0</v>
          </cell>
          <cell r="N2394">
            <v>0</v>
          </cell>
          <cell r="O2394">
            <v>0</v>
          </cell>
        </row>
        <row r="2395">
          <cell r="D2395" t="str">
            <v>10800221114257</v>
          </cell>
          <cell r="E2395" t="str">
            <v>土木工程施工教研室</v>
          </cell>
          <cell r="F2395" t="str">
            <v>艾心荧</v>
          </cell>
          <cell r="G2395" t="str">
            <v>2015010</v>
          </cell>
          <cell r="H2395">
            <v>0</v>
          </cell>
          <cell r="I2395">
            <v>0</v>
          </cell>
          <cell r="J2395">
            <v>0</v>
          </cell>
          <cell r="K2395">
            <v>0</v>
          </cell>
          <cell r="L2395">
            <v>0</v>
          </cell>
          <cell r="M2395">
            <v>0</v>
          </cell>
          <cell r="N2395">
            <v>0</v>
          </cell>
          <cell r="O2395">
            <v>0</v>
          </cell>
        </row>
        <row r="2396">
          <cell r="D2396" t="str">
            <v>10800221114258</v>
          </cell>
          <cell r="E2396" t="str">
            <v>化工原理课程教研室</v>
          </cell>
          <cell r="F2396" t="str">
            <v>何运兵</v>
          </cell>
          <cell r="G2396" t="str">
            <v>2011009</v>
          </cell>
          <cell r="H2396">
            <v>0</v>
          </cell>
          <cell r="I2396">
            <v>0</v>
          </cell>
          <cell r="J2396">
            <v>0</v>
          </cell>
          <cell r="K2396">
            <v>0</v>
          </cell>
          <cell r="L2396">
            <v>0</v>
          </cell>
          <cell r="M2396">
            <v>0</v>
          </cell>
          <cell r="N2396">
            <v>0</v>
          </cell>
          <cell r="O2396">
            <v>0</v>
          </cell>
        </row>
        <row r="2397">
          <cell r="D2397" t="str">
            <v>10800221114259</v>
          </cell>
          <cell r="E2397" t="str">
            <v>大学物理教研室</v>
          </cell>
          <cell r="F2397" t="str">
            <v>何林</v>
          </cell>
          <cell r="G2397" t="str">
            <v>2012030</v>
          </cell>
          <cell r="H2397">
            <v>0</v>
          </cell>
          <cell r="I2397">
            <v>0</v>
          </cell>
          <cell r="J2397">
            <v>0</v>
          </cell>
          <cell r="K2397">
            <v>0</v>
          </cell>
          <cell r="L2397">
            <v>0</v>
          </cell>
          <cell r="M2397">
            <v>0</v>
          </cell>
          <cell r="N2397">
            <v>0</v>
          </cell>
          <cell r="O2397">
            <v>0</v>
          </cell>
        </row>
        <row r="2398">
          <cell r="D2398" t="str">
            <v>10800221114260</v>
          </cell>
          <cell r="E2398" t="str">
            <v>信号处理课程教研室</v>
          </cell>
          <cell r="F2398" t="str">
            <v>赵晓芳</v>
          </cell>
          <cell r="G2398" t="str">
            <v>2011005</v>
          </cell>
          <cell r="H2398">
            <v>0</v>
          </cell>
          <cell r="I2398">
            <v>0</v>
          </cell>
          <cell r="J2398">
            <v>0</v>
          </cell>
          <cell r="K2398">
            <v>0</v>
          </cell>
          <cell r="L2398">
            <v>0</v>
          </cell>
          <cell r="M2398">
            <v>0</v>
          </cell>
          <cell r="N2398">
            <v>0</v>
          </cell>
          <cell r="O2398">
            <v>0</v>
          </cell>
        </row>
        <row r="2399">
          <cell r="D2399" t="str">
            <v>10800221114261</v>
          </cell>
          <cell r="E2399" t="str">
            <v>工程图学教研室</v>
          </cell>
          <cell r="F2399" t="str">
            <v>曹晓畅</v>
          </cell>
          <cell r="G2399" t="str">
            <v>2012045</v>
          </cell>
          <cell r="H2399">
            <v>0</v>
          </cell>
          <cell r="I2399">
            <v>0</v>
          </cell>
          <cell r="J2399">
            <v>0</v>
          </cell>
          <cell r="K2399">
            <v>0</v>
          </cell>
          <cell r="L2399">
            <v>0</v>
          </cell>
          <cell r="M2399">
            <v>0</v>
          </cell>
          <cell r="N2399">
            <v>0</v>
          </cell>
          <cell r="O2399">
            <v>0</v>
          </cell>
        </row>
        <row r="2400">
          <cell r="D2400" t="str">
            <v>10800221114262</v>
          </cell>
          <cell r="E2400" t="str">
            <v>食品安全教研室</v>
          </cell>
          <cell r="F2400" t="str">
            <v>肖珊</v>
          </cell>
          <cell r="G2400" t="str">
            <v>2018283</v>
          </cell>
          <cell r="H2400">
            <v>0</v>
          </cell>
          <cell r="I2400">
            <v>0</v>
          </cell>
          <cell r="J2400">
            <v>0</v>
          </cell>
          <cell r="K2400">
            <v>0</v>
          </cell>
          <cell r="L2400">
            <v>0</v>
          </cell>
          <cell r="M2400">
            <v>0</v>
          </cell>
          <cell r="N2400">
            <v>0</v>
          </cell>
          <cell r="O2400">
            <v>0</v>
          </cell>
        </row>
        <row r="2401">
          <cell r="D2401" t="str">
            <v>10800221114263</v>
          </cell>
          <cell r="E2401" t="str">
            <v>数据结构教研室</v>
          </cell>
          <cell r="F2401" t="str">
            <v>周坤晓</v>
          </cell>
          <cell r="G2401" t="str">
            <v>2013002</v>
          </cell>
          <cell r="H2401">
            <v>0</v>
          </cell>
          <cell r="I2401">
            <v>0</v>
          </cell>
          <cell r="J2401">
            <v>0</v>
          </cell>
          <cell r="K2401">
            <v>0</v>
          </cell>
          <cell r="L2401">
            <v>0</v>
          </cell>
          <cell r="M2401">
            <v>0</v>
          </cell>
          <cell r="N2401">
            <v>0</v>
          </cell>
          <cell r="O2401">
            <v>0</v>
          </cell>
        </row>
        <row r="2402">
          <cell r="D2402" t="str">
            <v>10800221114264</v>
          </cell>
          <cell r="E2402" t="str">
            <v>产教融合和多学科交叉背景下人工智能的教学</v>
          </cell>
          <cell r="F2402" t="str">
            <v>李青青</v>
          </cell>
          <cell r="G2402" t="str">
            <v>2018097</v>
          </cell>
          <cell r="H2402">
            <v>0</v>
          </cell>
          <cell r="I2402">
            <v>0</v>
          </cell>
          <cell r="J2402">
            <v>0</v>
          </cell>
          <cell r="K2402">
            <v>0</v>
          </cell>
          <cell r="L2402">
            <v>0</v>
          </cell>
          <cell r="M2402">
            <v>0</v>
          </cell>
          <cell r="N2402">
            <v>0</v>
          </cell>
          <cell r="O2402">
            <v>0</v>
          </cell>
        </row>
        <row r="2403">
          <cell r="D2403" t="str">
            <v>10800221114265</v>
          </cell>
          <cell r="E2403" t="str">
            <v>新工科背景下融合创新模式的仪器分析实验教</v>
          </cell>
          <cell r="F2403" t="str">
            <v>王玥婷</v>
          </cell>
          <cell r="G2403" t="str">
            <v>2011022</v>
          </cell>
          <cell r="H2403">
            <v>0</v>
          </cell>
          <cell r="I2403">
            <v>0</v>
          </cell>
          <cell r="J2403">
            <v>0</v>
          </cell>
          <cell r="K2403">
            <v>0</v>
          </cell>
          <cell r="L2403">
            <v>0</v>
          </cell>
          <cell r="M2403">
            <v>0</v>
          </cell>
          <cell r="N2403">
            <v>0</v>
          </cell>
          <cell r="O2403">
            <v>0</v>
          </cell>
        </row>
        <row r="2404">
          <cell r="D2404" t="str">
            <v>10800221114266</v>
          </cell>
          <cell r="E2404" t="str">
            <v>《实验设计与数据处理》课程思政建设实践</v>
          </cell>
          <cell r="F2404" t="str">
            <v>刘宇佳</v>
          </cell>
          <cell r="G2404" t="str">
            <v>2017171</v>
          </cell>
          <cell r="H2404">
            <v>0</v>
          </cell>
          <cell r="I2404">
            <v>0</v>
          </cell>
          <cell r="J2404">
            <v>0</v>
          </cell>
          <cell r="K2404">
            <v>0</v>
          </cell>
          <cell r="L2404">
            <v>0</v>
          </cell>
          <cell r="M2404">
            <v>0</v>
          </cell>
          <cell r="N2404">
            <v>0</v>
          </cell>
          <cell r="O2404">
            <v>0</v>
          </cell>
        </row>
        <row r="2405">
          <cell r="D2405" t="str">
            <v>10800221114267</v>
          </cell>
          <cell r="E2405" t="str">
            <v>新工科背景下工程测量教学改革研究</v>
          </cell>
          <cell r="F2405" t="str">
            <v>杨健彬</v>
          </cell>
          <cell r="G2405" t="str">
            <v>2013023</v>
          </cell>
          <cell r="H2405">
            <v>0</v>
          </cell>
          <cell r="I2405">
            <v>0</v>
          </cell>
          <cell r="J2405">
            <v>0</v>
          </cell>
          <cell r="K2405">
            <v>0</v>
          </cell>
          <cell r="L2405">
            <v>0</v>
          </cell>
          <cell r="M2405">
            <v>0</v>
          </cell>
          <cell r="N2405">
            <v>0</v>
          </cell>
          <cell r="O2405">
            <v>0</v>
          </cell>
        </row>
        <row r="2406">
          <cell r="D2406" t="str">
            <v>10800221114268</v>
          </cell>
          <cell r="E2406" t="str">
            <v>面向产教融合的《制造系统状态监测与故障诊</v>
          </cell>
          <cell r="F2406" t="str">
            <v>吴兆乾</v>
          </cell>
          <cell r="G2406" t="str">
            <v>2021106</v>
          </cell>
          <cell r="H2406">
            <v>0</v>
          </cell>
          <cell r="I2406">
            <v>0</v>
          </cell>
          <cell r="J2406">
            <v>0</v>
          </cell>
          <cell r="K2406">
            <v>0</v>
          </cell>
          <cell r="L2406">
            <v>0</v>
          </cell>
          <cell r="M2406">
            <v>0</v>
          </cell>
          <cell r="N2406">
            <v>0</v>
          </cell>
          <cell r="O2406">
            <v>0</v>
          </cell>
        </row>
        <row r="2407">
          <cell r="D2407" t="str">
            <v>10800221114269</v>
          </cell>
          <cell r="E2407" t="str">
            <v>数字化背景下《电脑音乐》在普通高校音乐学</v>
          </cell>
          <cell r="F2407" t="str">
            <v>史旻</v>
          </cell>
          <cell r="G2407" t="str">
            <v>2002010</v>
          </cell>
          <cell r="H2407">
            <v>0</v>
          </cell>
          <cell r="I2407">
            <v>0</v>
          </cell>
          <cell r="J2407">
            <v>0</v>
          </cell>
          <cell r="K2407">
            <v>0</v>
          </cell>
          <cell r="L2407">
            <v>0</v>
          </cell>
          <cell r="M2407">
            <v>0</v>
          </cell>
          <cell r="N2407">
            <v>0</v>
          </cell>
          <cell r="O2407">
            <v>0</v>
          </cell>
        </row>
        <row r="2408">
          <cell r="D2408" t="str">
            <v>10800221114270</v>
          </cell>
          <cell r="E2408" t="str">
            <v>新文科背景下基础设计课程创造性思维导向的</v>
          </cell>
          <cell r="F2408" t="str">
            <v>罗瑜斌</v>
          </cell>
          <cell r="G2408" t="str">
            <v>2011017</v>
          </cell>
          <cell r="H2408">
            <v>0</v>
          </cell>
          <cell r="I2408">
            <v>0</v>
          </cell>
          <cell r="J2408">
            <v>0</v>
          </cell>
          <cell r="K2408">
            <v>0</v>
          </cell>
          <cell r="L2408">
            <v>0</v>
          </cell>
          <cell r="M2408">
            <v>0</v>
          </cell>
          <cell r="N2408">
            <v>0</v>
          </cell>
          <cell r="O2408">
            <v>0</v>
          </cell>
        </row>
        <row r="2409">
          <cell r="D2409" t="str">
            <v>10800221114271</v>
          </cell>
          <cell r="E2409" t="str">
            <v>“对分课堂”教学模式在《公司治理》课堂中</v>
          </cell>
          <cell r="F2409" t="str">
            <v>丁齐英</v>
          </cell>
          <cell r="G2409" t="str">
            <v>2018092</v>
          </cell>
          <cell r="H2409">
            <v>0</v>
          </cell>
          <cell r="I2409">
            <v>0</v>
          </cell>
          <cell r="J2409">
            <v>0</v>
          </cell>
          <cell r="K2409">
            <v>0</v>
          </cell>
          <cell r="L2409">
            <v>0</v>
          </cell>
          <cell r="M2409">
            <v>0</v>
          </cell>
          <cell r="N2409">
            <v>0</v>
          </cell>
          <cell r="O2409">
            <v>0</v>
          </cell>
        </row>
        <row r="2410">
          <cell r="D2410" t="str">
            <v>10800221114272</v>
          </cell>
          <cell r="E2410" t="str">
            <v>基于翻转课堂的游戏化教学改革</v>
          </cell>
          <cell r="F2410" t="str">
            <v>陈肯</v>
          </cell>
          <cell r="G2410" t="str">
            <v>2019060</v>
          </cell>
          <cell r="H2410">
            <v>0</v>
          </cell>
          <cell r="I2410">
            <v>0</v>
          </cell>
          <cell r="J2410">
            <v>0</v>
          </cell>
          <cell r="K2410">
            <v>0</v>
          </cell>
          <cell r="L2410">
            <v>0</v>
          </cell>
          <cell r="M2410">
            <v>0</v>
          </cell>
          <cell r="N2410">
            <v>0</v>
          </cell>
          <cell r="O2410">
            <v>0</v>
          </cell>
        </row>
        <row r="2411">
          <cell r="D2411" t="str">
            <v>10800221114273</v>
          </cell>
          <cell r="E2411" t="str">
            <v>《西方社会学理论》课程的实践教学模式探索</v>
          </cell>
          <cell r="F2411" t="str">
            <v>林寒</v>
          </cell>
          <cell r="G2411" t="str">
            <v>2018012</v>
          </cell>
          <cell r="H2411">
            <v>0</v>
          </cell>
          <cell r="I2411">
            <v>0</v>
          </cell>
          <cell r="J2411">
            <v>0</v>
          </cell>
          <cell r="K2411">
            <v>0</v>
          </cell>
          <cell r="L2411">
            <v>0</v>
          </cell>
          <cell r="M2411">
            <v>0</v>
          </cell>
          <cell r="N2411">
            <v>0</v>
          </cell>
          <cell r="O2411">
            <v>0</v>
          </cell>
        </row>
        <row r="2412">
          <cell r="D2412" t="str">
            <v>10800221114274</v>
          </cell>
          <cell r="E2412" t="str">
            <v>伟大建党精神融入“习近平新时代中国特色社</v>
          </cell>
          <cell r="F2412" t="str">
            <v>李仕波</v>
          </cell>
          <cell r="G2412" t="str">
            <v>2017050</v>
          </cell>
          <cell r="H2412">
            <v>0</v>
          </cell>
          <cell r="I2412">
            <v>5000</v>
          </cell>
          <cell r="J2412">
            <v>5000</v>
          </cell>
          <cell r="K2412">
            <v>0</v>
          </cell>
          <cell r="L2412">
            <v>0</v>
          </cell>
          <cell r="M2412">
            <v>0</v>
          </cell>
          <cell r="N2412">
            <v>0</v>
          </cell>
          <cell r="O2412">
            <v>0</v>
          </cell>
        </row>
        <row r="2413">
          <cell r="D2413" t="str">
            <v>10800221114275</v>
          </cell>
          <cell r="E2413" t="str">
            <v>卓越工程人才培养视阈下本科生工程实践能力</v>
          </cell>
          <cell r="F2413" t="str">
            <v>李莹</v>
          </cell>
          <cell r="G2413" t="str">
            <v>2021110</v>
          </cell>
          <cell r="H2413">
            <v>0</v>
          </cell>
          <cell r="I2413">
            <v>5000</v>
          </cell>
          <cell r="J2413">
            <v>0</v>
          </cell>
          <cell r="K2413">
            <v>5000</v>
          </cell>
          <cell r="L2413">
            <v>0</v>
          </cell>
          <cell r="M2413">
            <v>0</v>
          </cell>
          <cell r="N2413">
            <v>0</v>
          </cell>
          <cell r="O2413">
            <v>5000</v>
          </cell>
        </row>
        <row r="2414">
          <cell r="D2414" t="str">
            <v>10800221114276</v>
          </cell>
          <cell r="E2414" t="str">
            <v>基于产出导向法的《基础英语》课程思政教学</v>
          </cell>
          <cell r="F2414" t="str">
            <v>李玲玲</v>
          </cell>
          <cell r="G2414" t="str">
            <v>2022101</v>
          </cell>
          <cell r="H2414">
            <v>0</v>
          </cell>
          <cell r="I2414">
            <v>4000</v>
          </cell>
          <cell r="J2414">
            <v>677.24</v>
          </cell>
          <cell r="K2414">
            <v>3322.76</v>
          </cell>
          <cell r="L2414">
            <v>0</v>
          </cell>
          <cell r="M2414">
            <v>0</v>
          </cell>
          <cell r="N2414">
            <v>0</v>
          </cell>
          <cell r="O2414">
            <v>3322.76</v>
          </cell>
        </row>
        <row r="2415">
          <cell r="D2415" t="str">
            <v>10800221114277</v>
          </cell>
          <cell r="E2415" t="str">
            <v>高频电子线路与5G融合的教学研究与改革</v>
          </cell>
          <cell r="F2415" t="str">
            <v>陈高</v>
          </cell>
          <cell r="G2415" t="str">
            <v>2018058</v>
          </cell>
          <cell r="H2415">
            <v>0</v>
          </cell>
          <cell r="I2415">
            <v>5000</v>
          </cell>
          <cell r="J2415">
            <v>0</v>
          </cell>
          <cell r="K2415">
            <v>5000</v>
          </cell>
          <cell r="L2415">
            <v>0</v>
          </cell>
          <cell r="M2415">
            <v>0</v>
          </cell>
          <cell r="N2415">
            <v>0</v>
          </cell>
          <cell r="O2415">
            <v>5000</v>
          </cell>
        </row>
        <row r="2416">
          <cell r="D2416" t="str">
            <v>10800221114278</v>
          </cell>
          <cell r="E2416" t="str">
            <v>本科生-硕士生“3+3”学制连培的实践与</v>
          </cell>
          <cell r="F2416" t="str">
            <v>周海</v>
          </cell>
          <cell r="G2416" t="str">
            <v>2021090</v>
          </cell>
          <cell r="H2416">
            <v>0</v>
          </cell>
          <cell r="I2416">
            <v>3000</v>
          </cell>
          <cell r="J2416">
            <v>3000</v>
          </cell>
          <cell r="K2416">
            <v>0</v>
          </cell>
          <cell r="L2416">
            <v>0</v>
          </cell>
          <cell r="M2416">
            <v>0</v>
          </cell>
          <cell r="N2416">
            <v>0</v>
          </cell>
          <cell r="O2416">
            <v>0</v>
          </cell>
        </row>
        <row r="2417">
          <cell r="D2417" t="str">
            <v>10800221114279</v>
          </cell>
          <cell r="E2417" t="str">
            <v>智能医学工程-学科交叉人才培养专项计划</v>
          </cell>
          <cell r="F2417" t="str">
            <v>王际辉</v>
          </cell>
          <cell r="G2417" t="str">
            <v>2018809</v>
          </cell>
          <cell r="H2417">
            <v>0</v>
          </cell>
          <cell r="I2417">
            <v>0</v>
          </cell>
          <cell r="J2417">
            <v>0</v>
          </cell>
          <cell r="K2417">
            <v>0</v>
          </cell>
          <cell r="L2417">
            <v>0</v>
          </cell>
          <cell r="M2417">
            <v>0</v>
          </cell>
          <cell r="N2417">
            <v>0</v>
          </cell>
          <cell r="O2417">
            <v>0</v>
          </cell>
        </row>
        <row r="2418">
          <cell r="D2418" t="str">
            <v>10800221114280</v>
          </cell>
          <cell r="E2418" t="str">
            <v>锂离子电池质量管理</v>
          </cell>
          <cell r="F2418" t="str">
            <v>彭敏</v>
          </cell>
          <cell r="G2418" t="str">
            <v>2004027</v>
          </cell>
          <cell r="H2418">
            <v>0</v>
          </cell>
          <cell r="I2418">
            <v>2000</v>
          </cell>
          <cell r="J2418">
            <v>0</v>
          </cell>
          <cell r="K2418">
            <v>2000</v>
          </cell>
          <cell r="L2418">
            <v>0</v>
          </cell>
          <cell r="M2418">
            <v>0</v>
          </cell>
          <cell r="N2418">
            <v>0</v>
          </cell>
          <cell r="O2418">
            <v>2000</v>
          </cell>
        </row>
        <row r="2419">
          <cell r="D2419" t="str">
            <v>10800221114281</v>
          </cell>
          <cell r="E2419" t="str">
            <v>弹性力学</v>
          </cell>
          <cell r="F2419" t="str">
            <v>张伟伟</v>
          </cell>
          <cell r="G2419" t="str">
            <v>2020823</v>
          </cell>
          <cell r="H2419">
            <v>0</v>
          </cell>
          <cell r="I2419">
            <v>0</v>
          </cell>
          <cell r="J2419">
            <v>0</v>
          </cell>
          <cell r="K2419">
            <v>0</v>
          </cell>
          <cell r="L2419">
            <v>0</v>
          </cell>
          <cell r="M2419">
            <v>0</v>
          </cell>
          <cell r="N2419">
            <v>0</v>
          </cell>
          <cell r="O2419">
            <v>0</v>
          </cell>
        </row>
        <row r="2420">
          <cell r="D2420" t="str">
            <v>10800221114282</v>
          </cell>
          <cell r="E2420" t="str">
            <v>锂离子电池制造技术</v>
          </cell>
          <cell r="F2420" t="str">
            <v>李超</v>
          </cell>
          <cell r="G2420" t="str">
            <v>2017048</v>
          </cell>
          <cell r="H2420">
            <v>0</v>
          </cell>
          <cell r="I2420">
            <v>1000</v>
          </cell>
          <cell r="J2420">
            <v>0</v>
          </cell>
          <cell r="K2420">
            <v>1000</v>
          </cell>
          <cell r="L2420">
            <v>0</v>
          </cell>
          <cell r="M2420">
            <v>0</v>
          </cell>
          <cell r="N2420">
            <v>0</v>
          </cell>
          <cell r="O2420">
            <v>1000</v>
          </cell>
        </row>
        <row r="2421">
          <cell r="D2421" t="str">
            <v>10800221114283</v>
          </cell>
          <cell r="E2421" t="str">
            <v>电池及化学储能原理</v>
          </cell>
          <cell r="F2421" t="str">
            <v>苗荣荣</v>
          </cell>
          <cell r="G2421" t="str">
            <v>2016057</v>
          </cell>
          <cell r="H2421">
            <v>0</v>
          </cell>
          <cell r="I2421">
            <v>4000</v>
          </cell>
          <cell r="J2421">
            <v>3995.17</v>
          </cell>
          <cell r="K2421">
            <v>4.83</v>
          </cell>
          <cell r="L2421">
            <v>0</v>
          </cell>
          <cell r="M2421">
            <v>0</v>
          </cell>
          <cell r="N2421">
            <v>0</v>
          </cell>
          <cell r="O2421">
            <v>4.83</v>
          </cell>
        </row>
        <row r="2422">
          <cell r="D2422" t="str">
            <v>10800221114284</v>
          </cell>
          <cell r="E2422" t="str">
            <v>新愿景大学英语听说教程</v>
          </cell>
          <cell r="F2422" t="str">
            <v>张放</v>
          </cell>
          <cell r="G2422" t="str">
            <v>2004033</v>
          </cell>
          <cell r="H2422">
            <v>0</v>
          </cell>
          <cell r="I2422">
            <v>4000</v>
          </cell>
          <cell r="J2422">
            <v>0</v>
          </cell>
          <cell r="K2422">
            <v>4000</v>
          </cell>
          <cell r="L2422">
            <v>0</v>
          </cell>
          <cell r="M2422">
            <v>0</v>
          </cell>
          <cell r="N2422">
            <v>0</v>
          </cell>
          <cell r="O2422">
            <v>4000</v>
          </cell>
        </row>
        <row r="2423">
          <cell r="D2423" t="str">
            <v>10800221114285</v>
          </cell>
          <cell r="E2423" t="str">
            <v>中国传统诗歌经典导读</v>
          </cell>
          <cell r="F2423" t="str">
            <v>田根胜</v>
          </cell>
          <cell r="G2423" t="str">
            <v>1993043</v>
          </cell>
          <cell r="H2423">
            <v>0</v>
          </cell>
          <cell r="I2423">
            <v>0</v>
          </cell>
          <cell r="J2423">
            <v>0</v>
          </cell>
          <cell r="K2423">
            <v>0</v>
          </cell>
          <cell r="L2423">
            <v>0</v>
          </cell>
          <cell r="M2423">
            <v>0</v>
          </cell>
          <cell r="N2423">
            <v>0</v>
          </cell>
          <cell r="O2423">
            <v>0</v>
          </cell>
        </row>
        <row r="2424">
          <cell r="D2424" t="str">
            <v>10800221114286</v>
          </cell>
          <cell r="E2424" t="str">
            <v>《锂离子电池工程思维与方法导论》精品教材</v>
          </cell>
          <cell r="F2424" t="str">
            <v>赵丽源</v>
          </cell>
          <cell r="G2424" t="str">
            <v>2020113</v>
          </cell>
          <cell r="H2424">
            <v>0</v>
          </cell>
          <cell r="I2424">
            <v>3000</v>
          </cell>
          <cell r="J2424">
            <v>0</v>
          </cell>
          <cell r="K2424">
            <v>3000</v>
          </cell>
          <cell r="L2424">
            <v>0</v>
          </cell>
          <cell r="M2424">
            <v>0</v>
          </cell>
          <cell r="N2424">
            <v>0</v>
          </cell>
          <cell r="O2424">
            <v>3000</v>
          </cell>
        </row>
        <row r="2425">
          <cell r="D2425" t="str">
            <v>10800221114287</v>
          </cell>
          <cell r="E2425" t="str">
            <v>锂离子电池材料与设计</v>
          </cell>
          <cell r="F2425" t="str">
            <v>廖俊旭</v>
          </cell>
          <cell r="G2425" t="str">
            <v>2018121</v>
          </cell>
          <cell r="H2425">
            <v>0</v>
          </cell>
          <cell r="I2425">
            <v>2000</v>
          </cell>
          <cell r="J2425">
            <v>0</v>
          </cell>
          <cell r="K2425">
            <v>2000</v>
          </cell>
          <cell r="L2425">
            <v>0</v>
          </cell>
          <cell r="M2425">
            <v>0</v>
          </cell>
          <cell r="N2425">
            <v>0</v>
          </cell>
          <cell r="O2425">
            <v>2000</v>
          </cell>
        </row>
        <row r="2426">
          <cell r="D2426" t="str">
            <v>10800221114288</v>
          </cell>
          <cell r="E2426" t="str">
            <v>精品教材-《物理化学实验》</v>
          </cell>
          <cell r="F2426" t="str">
            <v>罗群</v>
          </cell>
          <cell r="G2426" t="str">
            <v>2007047</v>
          </cell>
          <cell r="H2426">
            <v>0</v>
          </cell>
          <cell r="I2426">
            <v>0</v>
          </cell>
          <cell r="J2426">
            <v>0</v>
          </cell>
          <cell r="K2426">
            <v>0</v>
          </cell>
          <cell r="L2426">
            <v>0</v>
          </cell>
          <cell r="M2426">
            <v>0</v>
          </cell>
          <cell r="N2426">
            <v>0</v>
          </cell>
          <cell r="O2426">
            <v>0</v>
          </cell>
        </row>
        <row r="2427">
          <cell r="D2427" t="str">
            <v>10800221114289</v>
          </cell>
          <cell r="E2427" t="str">
            <v>环境学</v>
          </cell>
          <cell r="F2427" t="str">
            <v>曲江英</v>
          </cell>
          <cell r="G2427" t="str">
            <v>2017828</v>
          </cell>
          <cell r="H2427">
            <v>0</v>
          </cell>
          <cell r="I2427">
            <v>0</v>
          </cell>
          <cell r="J2427">
            <v>0</v>
          </cell>
          <cell r="K2427">
            <v>0</v>
          </cell>
          <cell r="L2427">
            <v>0</v>
          </cell>
          <cell r="M2427">
            <v>0</v>
          </cell>
          <cell r="N2427">
            <v>0</v>
          </cell>
          <cell r="O2427">
            <v>0</v>
          </cell>
        </row>
        <row r="2428">
          <cell r="D2428" t="str">
            <v>10800221114290</v>
          </cell>
          <cell r="E2428" t="str">
            <v>基于深度学习的食品异物检测系统开发</v>
          </cell>
          <cell r="F2428" t="str">
            <v>陈雪芳</v>
          </cell>
          <cell r="G2428" t="str">
            <v>2003109</v>
          </cell>
          <cell r="H2428">
            <v>0</v>
          </cell>
          <cell r="I2428">
            <v>3000</v>
          </cell>
          <cell r="J2428">
            <v>0</v>
          </cell>
          <cell r="K2428">
            <v>3000</v>
          </cell>
          <cell r="L2428">
            <v>0</v>
          </cell>
          <cell r="M2428">
            <v>0</v>
          </cell>
          <cell r="N2428">
            <v>0</v>
          </cell>
          <cell r="O2428">
            <v>3000</v>
          </cell>
        </row>
        <row r="2429">
          <cell r="D2429" t="str">
            <v>10800221114291</v>
          </cell>
          <cell r="E2429" t="str">
            <v>大学生四、六级英语口语系统——您的私人</v>
          </cell>
          <cell r="F2429" t="str">
            <v>潘一腾</v>
          </cell>
          <cell r="G2429" t="str">
            <v>2020044</v>
          </cell>
          <cell r="H2429">
            <v>0</v>
          </cell>
          <cell r="I2429">
            <v>3000</v>
          </cell>
          <cell r="J2429">
            <v>0</v>
          </cell>
          <cell r="K2429">
            <v>3000</v>
          </cell>
          <cell r="L2429">
            <v>0</v>
          </cell>
          <cell r="M2429">
            <v>0</v>
          </cell>
          <cell r="N2429">
            <v>0</v>
          </cell>
          <cell r="O2429">
            <v>3000</v>
          </cell>
        </row>
        <row r="2430">
          <cell r="D2430" t="str">
            <v>10800221114292</v>
          </cell>
          <cell r="E2430" t="str">
            <v>深度学习驱动对图像里关键信息的拆分</v>
          </cell>
          <cell r="F2430" t="str">
            <v>林梓钘</v>
          </cell>
          <cell r="G2430" t="str">
            <v>2019088</v>
          </cell>
          <cell r="H2430">
            <v>0</v>
          </cell>
          <cell r="I2430">
            <v>0</v>
          </cell>
          <cell r="J2430">
            <v>0</v>
          </cell>
          <cell r="K2430">
            <v>0</v>
          </cell>
          <cell r="L2430">
            <v>0</v>
          </cell>
          <cell r="M2430">
            <v>0</v>
          </cell>
          <cell r="N2430">
            <v>0</v>
          </cell>
          <cell r="O2430">
            <v>0</v>
          </cell>
        </row>
        <row r="2431">
          <cell r="D2431" t="str">
            <v>10800221114293</v>
          </cell>
          <cell r="E2431" t="str">
            <v>基于树莓派的智能语音交互实现</v>
          </cell>
          <cell r="F2431" t="str">
            <v>卢安</v>
          </cell>
          <cell r="G2431" t="str">
            <v>2016009</v>
          </cell>
          <cell r="H2431">
            <v>0</v>
          </cell>
          <cell r="I2431">
            <v>0</v>
          </cell>
          <cell r="J2431">
            <v>0</v>
          </cell>
          <cell r="K2431">
            <v>0</v>
          </cell>
          <cell r="L2431">
            <v>0</v>
          </cell>
          <cell r="M2431">
            <v>0</v>
          </cell>
          <cell r="N2431">
            <v>0</v>
          </cell>
          <cell r="O2431">
            <v>0</v>
          </cell>
        </row>
        <row r="2432">
          <cell r="D2432" t="str">
            <v>10800221114294</v>
          </cell>
          <cell r="E2432" t="str">
            <v>基于胎盘超声图像分析的胎儿生长受限预测</v>
          </cell>
          <cell r="F2432" t="str">
            <v>李蔚凌</v>
          </cell>
          <cell r="G2432" t="str">
            <v>2022062</v>
          </cell>
          <cell r="H2432">
            <v>0</v>
          </cell>
          <cell r="I2432">
            <v>3000</v>
          </cell>
          <cell r="J2432">
            <v>757.5</v>
          </cell>
          <cell r="K2432">
            <v>2242.5</v>
          </cell>
          <cell r="L2432">
            <v>0</v>
          </cell>
          <cell r="M2432">
            <v>0</v>
          </cell>
          <cell r="N2432">
            <v>0</v>
          </cell>
          <cell r="O2432">
            <v>2242.5</v>
          </cell>
        </row>
        <row r="2433">
          <cell r="D2433" t="str">
            <v>10800221114295</v>
          </cell>
          <cell r="E2433" t="str">
            <v>基于大模型集成学习的英语句子结构解析应用</v>
          </cell>
          <cell r="F2433" t="str">
            <v>张剑</v>
          </cell>
          <cell r="G2433" t="str">
            <v>2011019</v>
          </cell>
          <cell r="H2433">
            <v>0</v>
          </cell>
          <cell r="I2433">
            <v>3000</v>
          </cell>
          <cell r="J2433">
            <v>0</v>
          </cell>
          <cell r="K2433">
            <v>3000</v>
          </cell>
          <cell r="L2433">
            <v>0</v>
          </cell>
          <cell r="M2433">
            <v>0</v>
          </cell>
          <cell r="N2433">
            <v>0</v>
          </cell>
          <cell r="O2433">
            <v>3000</v>
          </cell>
        </row>
        <row r="2434">
          <cell r="D2434" t="str">
            <v>10800221114296</v>
          </cell>
          <cell r="E2434" t="str">
            <v>基于扩散模型的推荐算法研究</v>
          </cell>
          <cell r="F2434" t="str">
            <v>赵铁柱</v>
          </cell>
          <cell r="G2434" t="str">
            <v>2012047</v>
          </cell>
          <cell r="H2434">
            <v>0</v>
          </cell>
          <cell r="I2434">
            <v>3000</v>
          </cell>
          <cell r="J2434">
            <v>0</v>
          </cell>
          <cell r="K2434">
            <v>3000</v>
          </cell>
          <cell r="L2434">
            <v>0</v>
          </cell>
          <cell r="M2434">
            <v>0</v>
          </cell>
          <cell r="N2434">
            <v>0</v>
          </cell>
          <cell r="O2434">
            <v>3000</v>
          </cell>
        </row>
        <row r="2435">
          <cell r="D2435" t="str">
            <v>10800221114297</v>
          </cell>
          <cell r="E2435" t="str">
            <v>基于二维图像的三维转换算法研究</v>
          </cell>
          <cell r="F2435" t="str">
            <v>卢安</v>
          </cell>
          <cell r="G2435" t="str">
            <v>2016009</v>
          </cell>
          <cell r="H2435">
            <v>0</v>
          </cell>
          <cell r="I2435">
            <v>0</v>
          </cell>
          <cell r="J2435">
            <v>0</v>
          </cell>
          <cell r="K2435">
            <v>0</v>
          </cell>
          <cell r="L2435">
            <v>0</v>
          </cell>
          <cell r="M2435">
            <v>0</v>
          </cell>
          <cell r="N2435">
            <v>0</v>
          </cell>
          <cell r="O2435">
            <v>0</v>
          </cell>
        </row>
        <row r="2436">
          <cell r="D2436" t="str">
            <v>10800221114298</v>
          </cell>
          <cell r="E2436" t="str">
            <v>基于深度学习的学生课堂行为检测与分析系统</v>
          </cell>
          <cell r="F2436" t="str">
            <v>陶铭</v>
          </cell>
          <cell r="G2436" t="str">
            <v>2012032</v>
          </cell>
          <cell r="H2436">
            <v>0</v>
          </cell>
          <cell r="I2436">
            <v>3000</v>
          </cell>
          <cell r="J2436">
            <v>2999.8</v>
          </cell>
          <cell r="K2436">
            <v>0.2</v>
          </cell>
          <cell r="L2436">
            <v>0</v>
          </cell>
          <cell r="M2436">
            <v>0</v>
          </cell>
          <cell r="N2436">
            <v>0</v>
          </cell>
          <cell r="O2436">
            <v>0.2</v>
          </cell>
        </row>
        <row r="2437">
          <cell r="D2437" t="str">
            <v>10800221114299</v>
          </cell>
          <cell r="E2437" t="str">
            <v>基于深度学习的工业缺陷算法研究与应用</v>
          </cell>
          <cell r="F2437" t="str">
            <v>陈雪芳</v>
          </cell>
          <cell r="G2437" t="str">
            <v>2003109</v>
          </cell>
          <cell r="H2437">
            <v>0</v>
          </cell>
          <cell r="I2437">
            <v>3000</v>
          </cell>
          <cell r="J2437">
            <v>0</v>
          </cell>
          <cell r="K2437">
            <v>3000</v>
          </cell>
          <cell r="L2437">
            <v>0</v>
          </cell>
          <cell r="M2437">
            <v>0</v>
          </cell>
          <cell r="N2437">
            <v>0</v>
          </cell>
          <cell r="O2437">
            <v>3000</v>
          </cell>
        </row>
        <row r="2438">
          <cell r="D2438" t="str">
            <v>10800221114300</v>
          </cell>
          <cell r="E2438" t="str">
            <v>基于 YOLO 模型的人体动作识别系统研</v>
          </cell>
          <cell r="F2438" t="str">
            <v>任子良</v>
          </cell>
          <cell r="G2438" t="str">
            <v>2021121</v>
          </cell>
          <cell r="H2438">
            <v>0</v>
          </cell>
          <cell r="I2438">
            <v>3000</v>
          </cell>
          <cell r="J2438">
            <v>0</v>
          </cell>
          <cell r="K2438">
            <v>3000</v>
          </cell>
          <cell r="L2438">
            <v>0</v>
          </cell>
          <cell r="M2438">
            <v>0</v>
          </cell>
          <cell r="N2438">
            <v>0</v>
          </cell>
          <cell r="O2438">
            <v>3000</v>
          </cell>
        </row>
        <row r="2439">
          <cell r="D2439" t="str">
            <v>10800221114301</v>
          </cell>
          <cell r="E2439" t="str">
            <v>绿色能源与化学技术创新创业</v>
          </cell>
          <cell r="F2439" t="str">
            <v>李超</v>
          </cell>
          <cell r="G2439" t="str">
            <v>2017048</v>
          </cell>
          <cell r="H2439">
            <v>0</v>
          </cell>
          <cell r="I2439">
            <v>0</v>
          </cell>
          <cell r="J2439">
            <v>0</v>
          </cell>
          <cell r="K2439">
            <v>0</v>
          </cell>
          <cell r="L2439">
            <v>0</v>
          </cell>
          <cell r="M2439">
            <v>0</v>
          </cell>
          <cell r="N2439">
            <v>0</v>
          </cell>
          <cell r="O2439">
            <v>0</v>
          </cell>
        </row>
        <row r="2440">
          <cell r="D2440" t="str">
            <v>10800221114302</v>
          </cell>
          <cell r="E2440" t="str">
            <v>基于群体智能的数据驱动优化算法设计及其应</v>
          </cell>
          <cell r="F2440" t="str">
            <v>刘群锋</v>
          </cell>
          <cell r="G2440" t="str">
            <v>2004003</v>
          </cell>
          <cell r="H2440">
            <v>0</v>
          </cell>
          <cell r="I2440">
            <v>0</v>
          </cell>
          <cell r="J2440">
            <v>0</v>
          </cell>
          <cell r="K2440">
            <v>0</v>
          </cell>
          <cell r="L2440">
            <v>0</v>
          </cell>
          <cell r="M2440">
            <v>0</v>
          </cell>
          <cell r="N2440">
            <v>0</v>
          </cell>
          <cell r="O2440">
            <v>0</v>
          </cell>
        </row>
        <row r="2441">
          <cell r="D2441" t="str">
            <v>10800221114303</v>
          </cell>
          <cell r="E2441" t="str">
            <v>聚 3-羟基丁酸酯定向催化制备高纯(R)</v>
          </cell>
          <cell r="F2441" t="str">
            <v>康世民</v>
          </cell>
          <cell r="G2441" t="str">
            <v>2015804</v>
          </cell>
          <cell r="H2441">
            <v>0</v>
          </cell>
          <cell r="I2441">
            <v>3000</v>
          </cell>
          <cell r="J2441">
            <v>3000</v>
          </cell>
          <cell r="K2441">
            <v>0</v>
          </cell>
          <cell r="L2441">
            <v>0</v>
          </cell>
          <cell r="M2441">
            <v>0</v>
          </cell>
          <cell r="N2441">
            <v>0</v>
          </cell>
          <cell r="O2441">
            <v>0</v>
          </cell>
        </row>
        <row r="2442">
          <cell r="D2442" t="str">
            <v>10800221114304</v>
          </cell>
          <cell r="E2442" t="str">
            <v>角色扮演增强：ChatGPT 智能虚拟演</v>
          </cell>
          <cell r="F2442" t="str">
            <v>丁烨</v>
          </cell>
          <cell r="G2442" t="str">
            <v>2018821</v>
          </cell>
          <cell r="H2442">
            <v>0</v>
          </cell>
          <cell r="I2442">
            <v>3000</v>
          </cell>
          <cell r="J2442">
            <v>0</v>
          </cell>
          <cell r="K2442">
            <v>3000</v>
          </cell>
          <cell r="L2442">
            <v>0</v>
          </cell>
          <cell r="M2442">
            <v>0</v>
          </cell>
          <cell r="N2442">
            <v>0</v>
          </cell>
          <cell r="O2442">
            <v>3000</v>
          </cell>
        </row>
        <row r="2443">
          <cell r="D2443" t="str">
            <v>10800221114305</v>
          </cell>
          <cell r="E2443" t="str">
            <v>高级威胁防御系统研究与开发</v>
          </cell>
          <cell r="F2443" t="str">
            <v>张福勇</v>
          </cell>
          <cell r="G2443" t="str">
            <v>2012038</v>
          </cell>
          <cell r="H2443">
            <v>0</v>
          </cell>
          <cell r="I2443">
            <v>0</v>
          </cell>
          <cell r="J2443">
            <v>0</v>
          </cell>
          <cell r="K2443">
            <v>0</v>
          </cell>
          <cell r="L2443">
            <v>0</v>
          </cell>
          <cell r="M2443">
            <v>0</v>
          </cell>
          <cell r="N2443">
            <v>0</v>
          </cell>
          <cell r="O2443">
            <v>0</v>
          </cell>
        </row>
        <row r="2444">
          <cell r="D2444" t="str">
            <v>10800221114306</v>
          </cell>
          <cell r="E2444" t="str">
            <v>基于深度学习伴随无人机 3D 环境构建算</v>
          </cell>
          <cell r="F2444" t="str">
            <v>李宽</v>
          </cell>
          <cell r="G2444" t="str">
            <v>2018820</v>
          </cell>
          <cell r="H2444">
            <v>0</v>
          </cell>
          <cell r="I2444">
            <v>3000</v>
          </cell>
          <cell r="J2444">
            <v>0</v>
          </cell>
          <cell r="K2444">
            <v>3000</v>
          </cell>
          <cell r="L2444">
            <v>0</v>
          </cell>
          <cell r="M2444">
            <v>0</v>
          </cell>
          <cell r="N2444">
            <v>0</v>
          </cell>
          <cell r="O2444">
            <v>3000</v>
          </cell>
        </row>
        <row r="2445">
          <cell r="D2445" t="str">
            <v>10800221114307</v>
          </cell>
          <cell r="E2445" t="str">
            <v>编译器的优化研究</v>
          </cell>
          <cell r="F2445" t="str">
            <v>李宽</v>
          </cell>
          <cell r="G2445" t="str">
            <v>2018820</v>
          </cell>
          <cell r="H2445">
            <v>0</v>
          </cell>
          <cell r="I2445">
            <v>3000</v>
          </cell>
          <cell r="J2445">
            <v>0</v>
          </cell>
          <cell r="K2445">
            <v>3000</v>
          </cell>
          <cell r="L2445">
            <v>0</v>
          </cell>
          <cell r="M2445">
            <v>0</v>
          </cell>
          <cell r="N2445">
            <v>0</v>
          </cell>
          <cell r="O2445">
            <v>3000</v>
          </cell>
        </row>
        <row r="2446">
          <cell r="D2446" t="str">
            <v>10800221114308</v>
          </cell>
          <cell r="E2446" t="str">
            <v>基于大语言模型（LLM）的自主学习代理:</v>
          </cell>
          <cell r="F2446" t="str">
            <v>丁烨</v>
          </cell>
          <cell r="G2446" t="str">
            <v>2018821</v>
          </cell>
          <cell r="H2446">
            <v>0</v>
          </cell>
          <cell r="I2446">
            <v>0</v>
          </cell>
          <cell r="J2446">
            <v>0</v>
          </cell>
          <cell r="K2446">
            <v>0</v>
          </cell>
          <cell r="L2446">
            <v>0</v>
          </cell>
          <cell r="M2446">
            <v>0</v>
          </cell>
          <cell r="N2446">
            <v>0</v>
          </cell>
          <cell r="O2446">
            <v>0</v>
          </cell>
        </row>
        <row r="2447">
          <cell r="D2447" t="str">
            <v>10800221114309</v>
          </cell>
          <cell r="E2447" t="str">
            <v>基于物联网的智慧农业监测系统</v>
          </cell>
          <cell r="F2447" t="str">
            <v>刘文果</v>
          </cell>
          <cell r="G2447" t="str">
            <v>2016029</v>
          </cell>
          <cell r="H2447">
            <v>0</v>
          </cell>
          <cell r="I2447">
            <v>3000</v>
          </cell>
          <cell r="J2447">
            <v>0</v>
          </cell>
          <cell r="K2447">
            <v>3000</v>
          </cell>
          <cell r="L2447">
            <v>0</v>
          </cell>
          <cell r="M2447">
            <v>0</v>
          </cell>
          <cell r="N2447">
            <v>0</v>
          </cell>
          <cell r="O2447">
            <v>3000</v>
          </cell>
        </row>
        <row r="2448">
          <cell r="D2448" t="str">
            <v>10800221114310</v>
          </cell>
          <cell r="E2448" t="str">
            <v>基于合成图像技术与集成学习策略的糖尿病足</v>
          </cell>
          <cell r="F2448" t="str">
            <v>殷建平</v>
          </cell>
          <cell r="G2448" t="str">
            <v>2017829</v>
          </cell>
          <cell r="H2448">
            <v>0</v>
          </cell>
          <cell r="I2448">
            <v>3000</v>
          </cell>
          <cell r="J2448">
            <v>0</v>
          </cell>
          <cell r="K2448">
            <v>3000</v>
          </cell>
          <cell r="L2448">
            <v>0</v>
          </cell>
          <cell r="M2448">
            <v>0</v>
          </cell>
          <cell r="N2448">
            <v>0</v>
          </cell>
          <cell r="O2448">
            <v>3000</v>
          </cell>
        </row>
        <row r="2449">
          <cell r="D2449" t="str">
            <v>10800221114311</v>
          </cell>
          <cell r="E2449" t="str">
            <v>基于 Transformer 的上消化道</v>
          </cell>
          <cell r="F2449" t="str">
            <v>唐穗谷</v>
          </cell>
          <cell r="G2449" t="str">
            <v>2023149</v>
          </cell>
          <cell r="H2449">
            <v>0</v>
          </cell>
          <cell r="I2449">
            <v>3000</v>
          </cell>
          <cell r="J2449">
            <v>0</v>
          </cell>
          <cell r="K2449">
            <v>3000</v>
          </cell>
          <cell r="L2449">
            <v>0</v>
          </cell>
          <cell r="M2449">
            <v>0</v>
          </cell>
          <cell r="N2449">
            <v>0</v>
          </cell>
          <cell r="O2449">
            <v>3000</v>
          </cell>
        </row>
        <row r="2450">
          <cell r="D2450" t="str">
            <v>10800221114312</v>
          </cell>
          <cell r="E2450" t="str">
            <v>基于 STM32F103 的小型无人船控</v>
          </cell>
          <cell r="F2450" t="str">
            <v>刘彬</v>
          </cell>
          <cell r="G2450" t="str">
            <v>2023070</v>
          </cell>
          <cell r="H2450">
            <v>0</v>
          </cell>
          <cell r="I2450">
            <v>0</v>
          </cell>
          <cell r="J2450">
            <v>0</v>
          </cell>
          <cell r="K2450">
            <v>0</v>
          </cell>
          <cell r="L2450">
            <v>0</v>
          </cell>
          <cell r="M2450">
            <v>0</v>
          </cell>
          <cell r="N2450">
            <v>0</v>
          </cell>
          <cell r="O2450">
            <v>0</v>
          </cell>
        </row>
        <row r="2451">
          <cell r="D2451" t="str">
            <v>10800221114313</v>
          </cell>
          <cell r="E2451" t="str">
            <v>基于去耦网络的可集成贴片天线研究</v>
          </cell>
          <cell r="F2451" t="str">
            <v>沈飞</v>
          </cell>
          <cell r="G2451" t="str">
            <v>2018811</v>
          </cell>
          <cell r="H2451">
            <v>0</v>
          </cell>
          <cell r="I2451">
            <v>0</v>
          </cell>
          <cell r="J2451">
            <v>0</v>
          </cell>
          <cell r="K2451">
            <v>0</v>
          </cell>
          <cell r="L2451">
            <v>0</v>
          </cell>
          <cell r="M2451">
            <v>0</v>
          </cell>
          <cell r="N2451">
            <v>0</v>
          </cell>
          <cell r="O2451">
            <v>0</v>
          </cell>
        </row>
        <row r="2452">
          <cell r="D2452" t="str">
            <v>10800221114314</v>
          </cell>
          <cell r="E2452" t="str">
            <v>用于解决 np-hard 问题的光子处理</v>
          </cell>
          <cell r="F2452" t="str">
            <v>陈豪翔</v>
          </cell>
          <cell r="G2452" t="str">
            <v>2023120</v>
          </cell>
          <cell r="H2452">
            <v>0</v>
          </cell>
          <cell r="I2452">
            <v>3000</v>
          </cell>
          <cell r="J2452">
            <v>0</v>
          </cell>
          <cell r="K2452">
            <v>3000</v>
          </cell>
          <cell r="L2452">
            <v>0</v>
          </cell>
          <cell r="M2452">
            <v>0</v>
          </cell>
          <cell r="N2452">
            <v>0</v>
          </cell>
          <cell r="O2452">
            <v>3000</v>
          </cell>
        </row>
        <row r="2453">
          <cell r="D2453" t="str">
            <v>10800221114315</v>
          </cell>
          <cell r="E2453" t="str">
            <v>基于数据驱动的锂离子电池检测技术</v>
          </cell>
          <cell r="F2453" t="str">
            <v>王禹</v>
          </cell>
          <cell r="G2453" t="str">
            <v>2022028</v>
          </cell>
          <cell r="H2453">
            <v>0</v>
          </cell>
          <cell r="I2453">
            <v>3000</v>
          </cell>
          <cell r="J2453">
            <v>171.89</v>
          </cell>
          <cell r="K2453">
            <v>2828.11</v>
          </cell>
          <cell r="L2453">
            <v>0</v>
          </cell>
          <cell r="M2453">
            <v>0</v>
          </cell>
          <cell r="N2453">
            <v>0</v>
          </cell>
          <cell r="O2453">
            <v>2828.11</v>
          </cell>
        </row>
        <row r="2454">
          <cell r="D2454" t="str">
            <v>10800221114316</v>
          </cell>
          <cell r="E2454" t="str">
            <v>基于 SAW 声镊调控柔性莫尔钙钛矿偏振</v>
          </cell>
          <cell r="F2454" t="str">
            <v>张光旻</v>
          </cell>
          <cell r="G2454" t="str">
            <v>2013014</v>
          </cell>
          <cell r="H2454">
            <v>0</v>
          </cell>
          <cell r="I2454">
            <v>3000</v>
          </cell>
          <cell r="J2454">
            <v>0</v>
          </cell>
          <cell r="K2454">
            <v>3000</v>
          </cell>
          <cell r="L2454">
            <v>0</v>
          </cell>
          <cell r="M2454">
            <v>0</v>
          </cell>
          <cell r="N2454">
            <v>0</v>
          </cell>
          <cell r="O2454">
            <v>3000</v>
          </cell>
        </row>
        <row r="2455">
          <cell r="D2455" t="str">
            <v>10800221114317</v>
          </cell>
          <cell r="E2455" t="str">
            <v>多环嵌套圆环贴片天线研究</v>
          </cell>
          <cell r="F2455" t="str">
            <v>杨阳</v>
          </cell>
          <cell r="G2455" t="str">
            <v>2020117</v>
          </cell>
          <cell r="H2455">
            <v>0</v>
          </cell>
          <cell r="I2455">
            <v>3000</v>
          </cell>
          <cell r="J2455">
            <v>0</v>
          </cell>
          <cell r="K2455">
            <v>3000</v>
          </cell>
          <cell r="L2455">
            <v>0</v>
          </cell>
          <cell r="M2455">
            <v>0</v>
          </cell>
          <cell r="N2455">
            <v>0</v>
          </cell>
          <cell r="O2455">
            <v>3000</v>
          </cell>
        </row>
        <row r="2456">
          <cell r="D2456" t="str">
            <v>10800221114318</v>
          </cell>
          <cell r="E2456" t="str">
            <v>多视角全方位入楦检测系统开发</v>
          </cell>
          <cell r="F2456" t="str">
            <v>赵晓芳</v>
          </cell>
          <cell r="G2456" t="str">
            <v>2011005</v>
          </cell>
          <cell r="H2456">
            <v>0</v>
          </cell>
          <cell r="I2456">
            <v>3000</v>
          </cell>
          <cell r="J2456">
            <v>0</v>
          </cell>
          <cell r="K2456">
            <v>3000</v>
          </cell>
          <cell r="L2456">
            <v>0</v>
          </cell>
          <cell r="M2456">
            <v>0</v>
          </cell>
          <cell r="N2456">
            <v>0</v>
          </cell>
          <cell r="O2456">
            <v>3000</v>
          </cell>
        </row>
        <row r="2457">
          <cell r="D2457" t="str">
            <v>10800221114319</v>
          </cell>
          <cell r="E2457" t="str">
            <v>智慧实验室在线监测平台数据采集开发</v>
          </cell>
          <cell r="F2457" t="str">
            <v>任斌</v>
          </cell>
          <cell r="G2457" t="str">
            <v>2003008</v>
          </cell>
          <cell r="H2457">
            <v>0</v>
          </cell>
          <cell r="I2457">
            <v>3000</v>
          </cell>
          <cell r="J2457">
            <v>0</v>
          </cell>
          <cell r="K2457">
            <v>3000</v>
          </cell>
          <cell r="L2457">
            <v>0</v>
          </cell>
          <cell r="M2457">
            <v>0</v>
          </cell>
          <cell r="N2457">
            <v>0</v>
          </cell>
          <cell r="O2457">
            <v>3000</v>
          </cell>
        </row>
        <row r="2458">
          <cell r="D2458" t="str">
            <v>10800221114320</v>
          </cell>
          <cell r="E2458" t="str">
            <v>24 小时动态心率记录手环</v>
          </cell>
          <cell r="F2458" t="str">
            <v>刘华珠</v>
          </cell>
          <cell r="G2458" t="str">
            <v>2003113</v>
          </cell>
          <cell r="H2458">
            <v>0</v>
          </cell>
          <cell r="I2458">
            <v>3000</v>
          </cell>
          <cell r="J2458">
            <v>0</v>
          </cell>
          <cell r="K2458">
            <v>3000</v>
          </cell>
          <cell r="L2458">
            <v>0</v>
          </cell>
          <cell r="M2458">
            <v>0</v>
          </cell>
          <cell r="N2458">
            <v>0</v>
          </cell>
          <cell r="O2458">
            <v>3000</v>
          </cell>
        </row>
        <row r="2459">
          <cell r="D2459" t="str">
            <v>10800221114321</v>
          </cell>
          <cell r="E2459" t="str">
            <v>墨水屏腕带</v>
          </cell>
          <cell r="F2459" t="str">
            <v>刘华珠</v>
          </cell>
          <cell r="G2459" t="str">
            <v>2003113</v>
          </cell>
          <cell r="H2459">
            <v>0</v>
          </cell>
          <cell r="I2459">
            <v>3000</v>
          </cell>
          <cell r="J2459">
            <v>0</v>
          </cell>
          <cell r="K2459">
            <v>3000</v>
          </cell>
          <cell r="L2459">
            <v>0</v>
          </cell>
          <cell r="M2459">
            <v>0</v>
          </cell>
          <cell r="N2459">
            <v>0</v>
          </cell>
          <cell r="O2459">
            <v>3000</v>
          </cell>
        </row>
        <row r="2460">
          <cell r="D2460" t="str">
            <v>10800221114322</v>
          </cell>
          <cell r="E2460" t="str">
            <v>RISC-CPU 代替 ARM 技术研究</v>
          </cell>
          <cell r="F2460" t="str">
            <v>卢贵主</v>
          </cell>
          <cell r="G2460" t="str">
            <v>2006007</v>
          </cell>
          <cell r="H2460">
            <v>0</v>
          </cell>
          <cell r="I2460">
            <v>0</v>
          </cell>
          <cell r="J2460">
            <v>0</v>
          </cell>
          <cell r="K2460">
            <v>0</v>
          </cell>
          <cell r="L2460">
            <v>0</v>
          </cell>
          <cell r="M2460">
            <v>0</v>
          </cell>
          <cell r="N2460">
            <v>0</v>
          </cell>
          <cell r="O2460">
            <v>0</v>
          </cell>
        </row>
        <row r="2461">
          <cell r="D2461" t="str">
            <v>10800221114323</v>
          </cell>
          <cell r="E2461" t="str">
            <v>自供能智能可穿戴设备研究</v>
          </cell>
          <cell r="F2461" t="str">
            <v>罗安信</v>
          </cell>
          <cell r="G2461" t="str">
            <v>2023178</v>
          </cell>
          <cell r="H2461">
            <v>0</v>
          </cell>
          <cell r="I2461">
            <v>3000</v>
          </cell>
          <cell r="J2461">
            <v>2998.25</v>
          </cell>
          <cell r="K2461">
            <v>1.75</v>
          </cell>
          <cell r="L2461">
            <v>0</v>
          </cell>
          <cell r="M2461">
            <v>0</v>
          </cell>
          <cell r="N2461">
            <v>0</v>
          </cell>
          <cell r="O2461">
            <v>1.75</v>
          </cell>
        </row>
        <row r="2462">
          <cell r="D2462" t="str">
            <v>10800221114324</v>
          </cell>
          <cell r="E2462" t="str">
            <v>新时代两岸高校合作跨界多元创新人才培养模式的探索与实践</v>
          </cell>
          <cell r="F2462" t="str">
            <v>陈伟</v>
          </cell>
          <cell r="G2462" t="str">
            <v>2003020</v>
          </cell>
          <cell r="H2462">
            <v>0</v>
          </cell>
          <cell r="I2462">
            <v>0</v>
          </cell>
          <cell r="J2462">
            <v>0</v>
          </cell>
          <cell r="K2462">
            <v>0</v>
          </cell>
          <cell r="L2462">
            <v>0</v>
          </cell>
          <cell r="M2462">
            <v>0</v>
          </cell>
          <cell r="N2462">
            <v>0</v>
          </cell>
          <cell r="O2462">
            <v>0</v>
          </cell>
        </row>
        <row r="2463">
          <cell r="D2463" t="str">
            <v>10800221114325</v>
          </cell>
          <cell r="E2463" t="str">
            <v>（杨班）基于多模态融合的暴力行为实时检测系统</v>
          </cell>
          <cell r="F2463" t="str">
            <v>李宽</v>
          </cell>
          <cell r="G2463" t="str">
            <v>2018820</v>
          </cell>
          <cell r="H2463">
            <v>0</v>
          </cell>
          <cell r="I2463">
            <v>3000</v>
          </cell>
          <cell r="J2463">
            <v>1151.06</v>
          </cell>
          <cell r="K2463">
            <v>1848.94</v>
          </cell>
          <cell r="L2463">
            <v>0</v>
          </cell>
          <cell r="M2463">
            <v>0</v>
          </cell>
          <cell r="N2463">
            <v>0</v>
          </cell>
          <cell r="O2463">
            <v>1848.94</v>
          </cell>
        </row>
        <row r="2464">
          <cell r="D2464" t="str">
            <v>10800221114326</v>
          </cell>
          <cell r="E2464" t="str">
            <v>（杨班）光伏-热泵-水箱-热机系统优化设计研究</v>
          </cell>
          <cell r="F2464" t="str">
            <v>李炎桐</v>
          </cell>
          <cell r="G2464" t="str">
            <v>2022165</v>
          </cell>
          <cell r="H2464">
            <v>0</v>
          </cell>
          <cell r="I2464">
            <v>3000</v>
          </cell>
          <cell r="J2464">
            <v>0</v>
          </cell>
          <cell r="K2464">
            <v>3000</v>
          </cell>
          <cell r="L2464">
            <v>0</v>
          </cell>
          <cell r="M2464">
            <v>0</v>
          </cell>
          <cell r="N2464">
            <v>0</v>
          </cell>
          <cell r="O2464">
            <v>3000</v>
          </cell>
        </row>
        <row r="2465">
          <cell r="D2465" t="str">
            <v>10800221114327</v>
          </cell>
          <cell r="E2465" t="str">
            <v>（杨班）超市智能导航小程序“闪觅”研发与应用</v>
          </cell>
          <cell r="F2465" t="str">
            <v>李青青</v>
          </cell>
          <cell r="G2465" t="str">
            <v>2018097</v>
          </cell>
          <cell r="H2465">
            <v>0</v>
          </cell>
          <cell r="I2465">
            <v>3000</v>
          </cell>
          <cell r="J2465">
            <v>0</v>
          </cell>
          <cell r="K2465">
            <v>3000</v>
          </cell>
          <cell r="L2465">
            <v>0</v>
          </cell>
          <cell r="M2465">
            <v>0</v>
          </cell>
          <cell r="N2465">
            <v>0</v>
          </cell>
          <cell r="O2465">
            <v>3000</v>
          </cell>
        </row>
        <row r="2466">
          <cell r="D2466" t="str">
            <v>10800221114328</v>
          </cell>
          <cell r="E2466" t="str">
            <v>（杨班）动力电池热管理的高效散热仿真和实验研究</v>
          </cell>
          <cell r="F2466" t="str">
            <v>杨小平</v>
          </cell>
          <cell r="G2466" t="str">
            <v>2007058</v>
          </cell>
          <cell r="H2466">
            <v>0</v>
          </cell>
          <cell r="I2466">
            <v>3000</v>
          </cell>
          <cell r="J2466">
            <v>0</v>
          </cell>
          <cell r="K2466">
            <v>3000</v>
          </cell>
          <cell r="L2466">
            <v>0</v>
          </cell>
          <cell r="M2466">
            <v>0</v>
          </cell>
          <cell r="N2466">
            <v>0</v>
          </cell>
          <cell r="O2466">
            <v>3000</v>
          </cell>
        </row>
        <row r="2467">
          <cell r="D2467" t="str">
            <v>10800221114329</v>
          </cell>
          <cell r="E2467" t="str">
            <v>（杨班）硅/碳化硅/石墨烯双界面结构材料的设计与储锂研究</v>
          </cell>
          <cell r="F2467" t="str">
            <v>王严杰</v>
          </cell>
          <cell r="G2467" t="str">
            <v>2017827</v>
          </cell>
          <cell r="H2467">
            <v>0</v>
          </cell>
          <cell r="I2467">
            <v>3000</v>
          </cell>
          <cell r="J2467">
            <v>2998</v>
          </cell>
          <cell r="K2467">
            <v>2</v>
          </cell>
          <cell r="L2467">
            <v>0</v>
          </cell>
          <cell r="M2467">
            <v>0</v>
          </cell>
          <cell r="N2467">
            <v>0</v>
          </cell>
          <cell r="O2467">
            <v>2</v>
          </cell>
        </row>
        <row r="2468">
          <cell r="D2468" t="str">
            <v>10800221114330</v>
          </cell>
          <cell r="E2468" t="str">
            <v>（杨班）实时呼吸检测拉力带</v>
          </cell>
          <cell r="F2468" t="str">
            <v>刘华珠</v>
          </cell>
          <cell r="G2468" t="str">
            <v>2003113</v>
          </cell>
          <cell r="H2468">
            <v>0</v>
          </cell>
          <cell r="I2468">
            <v>3000</v>
          </cell>
          <cell r="J2468">
            <v>0</v>
          </cell>
          <cell r="K2468">
            <v>3000</v>
          </cell>
          <cell r="L2468">
            <v>0</v>
          </cell>
          <cell r="M2468">
            <v>0</v>
          </cell>
          <cell r="N2468">
            <v>0</v>
          </cell>
          <cell r="O2468">
            <v>3000</v>
          </cell>
        </row>
        <row r="2469">
          <cell r="D2469" t="str">
            <v>10800221114331</v>
          </cell>
          <cell r="E2469" t="str">
            <v>（杨班）基于轻量化神经网络与差分隐私的轨迹隐私保护方案</v>
          </cell>
          <cell r="F2469" t="str">
            <v>刘家男</v>
          </cell>
          <cell r="G2469" t="str">
            <v>2022144</v>
          </cell>
          <cell r="H2469">
            <v>0</v>
          </cell>
          <cell r="I2469">
            <v>3000</v>
          </cell>
          <cell r="J2469">
            <v>0</v>
          </cell>
          <cell r="K2469">
            <v>3000</v>
          </cell>
          <cell r="L2469">
            <v>0</v>
          </cell>
          <cell r="M2469">
            <v>0</v>
          </cell>
          <cell r="N2469">
            <v>0</v>
          </cell>
          <cell r="O2469">
            <v>3000</v>
          </cell>
        </row>
        <row r="2470">
          <cell r="D2470" t="str">
            <v>10800221114332</v>
          </cell>
          <cell r="E2470" t="str">
            <v>（杨班）无人机多点调度在低空经济物流配送中的应用</v>
          </cell>
          <cell r="F2470" t="str">
            <v>罗达</v>
          </cell>
          <cell r="G2470" t="str">
            <v>2017801</v>
          </cell>
          <cell r="H2470">
            <v>0</v>
          </cell>
          <cell r="I2470">
            <v>3000</v>
          </cell>
          <cell r="J2470">
            <v>0</v>
          </cell>
          <cell r="K2470">
            <v>3000</v>
          </cell>
          <cell r="L2470">
            <v>0</v>
          </cell>
          <cell r="M2470">
            <v>0</v>
          </cell>
          <cell r="N2470">
            <v>0</v>
          </cell>
          <cell r="O2470">
            <v>3000</v>
          </cell>
        </row>
        <row r="2471">
          <cell r="D2471" t="str">
            <v>10800221114333</v>
          </cell>
          <cell r="E2471" t="str">
            <v>（杨班）基于开源机械臂的中国象棋对弈机器人</v>
          </cell>
          <cell r="F2471" t="str">
            <v>李宽</v>
          </cell>
          <cell r="G2471" t="str">
            <v>2018820</v>
          </cell>
          <cell r="H2471">
            <v>0</v>
          </cell>
          <cell r="I2471">
            <v>3000</v>
          </cell>
          <cell r="J2471">
            <v>0</v>
          </cell>
          <cell r="K2471">
            <v>3000</v>
          </cell>
          <cell r="L2471">
            <v>0</v>
          </cell>
          <cell r="M2471">
            <v>0</v>
          </cell>
          <cell r="N2471">
            <v>0</v>
          </cell>
          <cell r="O2471">
            <v>3000</v>
          </cell>
        </row>
        <row r="2472">
          <cell r="D2472" t="str">
            <v>10800221114334</v>
          </cell>
          <cell r="E2472" t="str">
            <v>（杨班）“双碳”战略目标下纤维素基可持续功能材料的开发及应用</v>
          </cell>
          <cell r="F2472" t="str">
            <v>康世民</v>
          </cell>
          <cell r="G2472" t="str">
            <v>2015804</v>
          </cell>
          <cell r="H2472">
            <v>0</v>
          </cell>
          <cell r="I2472">
            <v>3000</v>
          </cell>
          <cell r="J2472">
            <v>2998</v>
          </cell>
          <cell r="K2472">
            <v>2</v>
          </cell>
          <cell r="L2472">
            <v>0</v>
          </cell>
          <cell r="M2472">
            <v>0</v>
          </cell>
          <cell r="N2472">
            <v>0</v>
          </cell>
          <cell r="O2472">
            <v>2</v>
          </cell>
        </row>
        <row r="2473">
          <cell r="D2473" t="str">
            <v>10800221114335</v>
          </cell>
          <cell r="E2473" t="str">
            <v>（杨班）基于轻量化多模态模型的植物病害诊断研究</v>
          </cell>
          <cell r="F2473" t="str">
            <v>殷建平</v>
          </cell>
          <cell r="G2473" t="str">
            <v>2017829</v>
          </cell>
          <cell r="H2473">
            <v>0</v>
          </cell>
          <cell r="I2473">
            <v>3000</v>
          </cell>
          <cell r="J2473">
            <v>0</v>
          </cell>
          <cell r="K2473">
            <v>3000</v>
          </cell>
          <cell r="L2473">
            <v>0</v>
          </cell>
          <cell r="M2473">
            <v>0</v>
          </cell>
          <cell r="N2473">
            <v>0</v>
          </cell>
          <cell r="O2473">
            <v>3000</v>
          </cell>
        </row>
        <row r="2474">
          <cell r="D2474" t="str">
            <v>10800221114336</v>
          </cell>
          <cell r="E2474" t="str">
            <v>（杨班）基于深度学习的农作物病虫害监测与风险预警系统</v>
          </cell>
          <cell r="F2474" t="str">
            <v>陶铭</v>
          </cell>
          <cell r="G2474" t="str">
            <v>2012032</v>
          </cell>
          <cell r="H2474">
            <v>0</v>
          </cell>
          <cell r="I2474">
            <v>3000</v>
          </cell>
          <cell r="J2474">
            <v>3000</v>
          </cell>
          <cell r="K2474">
            <v>0</v>
          </cell>
          <cell r="L2474">
            <v>0</v>
          </cell>
          <cell r="M2474">
            <v>0</v>
          </cell>
          <cell r="N2474">
            <v>0</v>
          </cell>
          <cell r="O2474">
            <v>0</v>
          </cell>
        </row>
        <row r="2475">
          <cell r="D2475" t="str">
            <v>10800221114337</v>
          </cell>
          <cell r="E2475" t="str">
            <v>（杨班）基于SHE和四叉树的隐私保护时空接触追踪技术研究</v>
          </cell>
          <cell r="F2475" t="str">
            <v>刘家男</v>
          </cell>
          <cell r="G2475" t="str">
            <v>2022144</v>
          </cell>
          <cell r="H2475">
            <v>0</v>
          </cell>
          <cell r="I2475">
            <v>3000</v>
          </cell>
          <cell r="J2475">
            <v>0</v>
          </cell>
          <cell r="K2475">
            <v>3000</v>
          </cell>
          <cell r="L2475">
            <v>0</v>
          </cell>
          <cell r="M2475">
            <v>0</v>
          </cell>
          <cell r="N2475">
            <v>0</v>
          </cell>
          <cell r="O2475">
            <v>3000</v>
          </cell>
        </row>
        <row r="2476">
          <cell r="D2476" t="str">
            <v>10800221114338</v>
          </cell>
          <cell r="E2476" t="str">
            <v>（杨班）聚酰亚胺基耐温耐湿长余辉发光薄膜的设计及其发光机制的研究</v>
          </cell>
          <cell r="F2476" t="str">
            <v>龙禹波</v>
          </cell>
          <cell r="G2476" t="str">
            <v>2023203</v>
          </cell>
          <cell r="H2476">
            <v>0</v>
          </cell>
          <cell r="I2476">
            <v>3000</v>
          </cell>
          <cell r="J2476">
            <v>0</v>
          </cell>
          <cell r="K2476">
            <v>3000</v>
          </cell>
          <cell r="L2476">
            <v>0</v>
          </cell>
          <cell r="M2476">
            <v>0</v>
          </cell>
          <cell r="N2476">
            <v>0</v>
          </cell>
          <cell r="O2476">
            <v>3000</v>
          </cell>
        </row>
        <row r="2477">
          <cell r="D2477" t="str">
            <v>10800221114339</v>
          </cell>
          <cell r="E2477" t="str">
            <v>（杨班）基于优化算法耦合机器学习与CFD模型的高性能双层微通道散热器多目标设计</v>
          </cell>
          <cell r="F2477" t="str">
            <v>葛亚</v>
          </cell>
          <cell r="G2477" t="str">
            <v>2019069</v>
          </cell>
          <cell r="H2477">
            <v>0</v>
          </cell>
          <cell r="I2477">
            <v>3000</v>
          </cell>
          <cell r="J2477">
            <v>0</v>
          </cell>
          <cell r="K2477">
            <v>3000</v>
          </cell>
          <cell r="L2477">
            <v>0</v>
          </cell>
          <cell r="M2477">
            <v>0</v>
          </cell>
          <cell r="N2477">
            <v>0</v>
          </cell>
          <cell r="O2477">
            <v>3000</v>
          </cell>
        </row>
        <row r="2478">
          <cell r="D2478" t="str">
            <v>10800221114340</v>
          </cell>
          <cell r="E2478" t="str">
            <v>（杨班）废旧橡胶衍生碳耦合金属原子催化剂的可控合成及其在氢燃料电池中电催化应用</v>
          </cell>
          <cell r="F2478" t="str">
            <v>王严杰</v>
          </cell>
          <cell r="G2478" t="str">
            <v>2017827</v>
          </cell>
          <cell r="H2478">
            <v>0</v>
          </cell>
          <cell r="I2478">
            <v>3000</v>
          </cell>
          <cell r="J2478">
            <v>2991.24</v>
          </cell>
          <cell r="K2478">
            <v>8.76</v>
          </cell>
          <cell r="L2478">
            <v>0</v>
          </cell>
          <cell r="M2478">
            <v>0</v>
          </cell>
          <cell r="N2478">
            <v>0</v>
          </cell>
          <cell r="O2478">
            <v>8.76</v>
          </cell>
        </row>
        <row r="2479">
          <cell r="D2479" t="str">
            <v>10800221114341</v>
          </cell>
          <cell r="E2479" t="str">
            <v>（杨班）冷热电多元储能系统调控策略与优化研究</v>
          </cell>
          <cell r="F2479" t="str">
            <v>蒋润花</v>
          </cell>
          <cell r="G2479" t="str">
            <v>2009009</v>
          </cell>
          <cell r="H2479">
            <v>0</v>
          </cell>
          <cell r="I2479">
            <v>3000</v>
          </cell>
          <cell r="J2479">
            <v>0</v>
          </cell>
          <cell r="K2479">
            <v>3000</v>
          </cell>
          <cell r="L2479">
            <v>0</v>
          </cell>
          <cell r="M2479">
            <v>0</v>
          </cell>
          <cell r="N2479">
            <v>0</v>
          </cell>
          <cell r="O2479">
            <v>3000</v>
          </cell>
        </row>
        <row r="2480">
          <cell r="D2480" t="str">
            <v>10800221114342</v>
          </cell>
          <cell r="E2480" t="str">
            <v>（杨班）氟修饰双加成富勒烯衍生物的合成研究</v>
          </cell>
          <cell r="F2480" t="str">
            <v>陈木青</v>
          </cell>
          <cell r="G2480" t="str">
            <v>2022013</v>
          </cell>
          <cell r="H2480">
            <v>0</v>
          </cell>
          <cell r="I2480">
            <v>3000</v>
          </cell>
          <cell r="J2480">
            <v>2939</v>
          </cell>
          <cell r="K2480">
            <v>61</v>
          </cell>
          <cell r="L2480">
            <v>0</v>
          </cell>
          <cell r="M2480">
            <v>0</v>
          </cell>
          <cell r="N2480">
            <v>0</v>
          </cell>
          <cell r="O2480">
            <v>61</v>
          </cell>
        </row>
        <row r="2481">
          <cell r="D2481" t="str">
            <v>10800221114343</v>
          </cell>
          <cell r="E2481" t="str">
            <v>（杨班）智绘：AI辅助阅读</v>
          </cell>
          <cell r="F2481" t="str">
            <v>丁烨</v>
          </cell>
          <cell r="G2481" t="str">
            <v>2018821</v>
          </cell>
          <cell r="H2481">
            <v>0</v>
          </cell>
          <cell r="I2481">
            <v>3000</v>
          </cell>
          <cell r="J2481">
            <v>0</v>
          </cell>
          <cell r="K2481">
            <v>3000</v>
          </cell>
          <cell r="L2481">
            <v>0</v>
          </cell>
          <cell r="M2481">
            <v>0</v>
          </cell>
          <cell r="N2481">
            <v>0</v>
          </cell>
          <cell r="O2481">
            <v>3000</v>
          </cell>
        </row>
        <row r="2482">
          <cell r="D2482" t="str">
            <v>10800221114344</v>
          </cell>
          <cell r="E2482" t="str">
            <v>（杨班）基于树莓派的智能陪伴犬开发</v>
          </cell>
          <cell r="F2482" t="str">
            <v>卢安</v>
          </cell>
          <cell r="G2482" t="str">
            <v>2016009</v>
          </cell>
          <cell r="H2482">
            <v>0</v>
          </cell>
          <cell r="I2482">
            <v>3000</v>
          </cell>
          <cell r="J2482">
            <v>872.03</v>
          </cell>
          <cell r="K2482">
            <v>2127.97</v>
          </cell>
          <cell r="L2482">
            <v>0</v>
          </cell>
          <cell r="M2482">
            <v>0</v>
          </cell>
          <cell r="N2482">
            <v>0</v>
          </cell>
          <cell r="O2482">
            <v>2127.97</v>
          </cell>
        </row>
        <row r="2483">
          <cell r="D2483" t="str">
            <v>10800221114345</v>
          </cell>
          <cell r="E2483" t="str">
            <v>（杨班）基于机械力法高效制备非可逆共价键连接的COFs及其应用研究</v>
          </cell>
          <cell r="F2483" t="str">
            <v>詹益周</v>
          </cell>
          <cell r="G2483" t="str">
            <v>2023023</v>
          </cell>
          <cell r="H2483">
            <v>0</v>
          </cell>
          <cell r="I2483">
            <v>3000</v>
          </cell>
          <cell r="J2483">
            <v>0</v>
          </cell>
          <cell r="K2483">
            <v>3000</v>
          </cell>
          <cell r="L2483">
            <v>0</v>
          </cell>
          <cell r="M2483">
            <v>0</v>
          </cell>
          <cell r="N2483">
            <v>0</v>
          </cell>
          <cell r="O2483">
            <v>3000</v>
          </cell>
        </row>
        <row r="2484">
          <cell r="D2484" t="str">
            <v>10800221114346</v>
          </cell>
          <cell r="E2484" t="str">
            <v>（杨班）东莞人口系统建模与仿真研究</v>
          </cell>
          <cell r="F2484" t="str">
            <v>刘群锋</v>
          </cell>
          <cell r="G2484" t="str">
            <v>2004003</v>
          </cell>
          <cell r="H2484">
            <v>0</v>
          </cell>
          <cell r="I2484">
            <v>3000</v>
          </cell>
          <cell r="J2484">
            <v>0</v>
          </cell>
          <cell r="K2484">
            <v>3000</v>
          </cell>
          <cell r="L2484">
            <v>0</v>
          </cell>
          <cell r="M2484">
            <v>0</v>
          </cell>
          <cell r="N2484">
            <v>0</v>
          </cell>
          <cell r="O2484">
            <v>3000</v>
          </cell>
        </row>
        <row r="2485">
          <cell r="D2485" t="str">
            <v>10800221114347</v>
          </cell>
          <cell r="E2485" t="str">
            <v>（杨班）Sb2Se3太阳能电池性能优化研究</v>
          </cell>
          <cell r="F2485" t="str">
            <v>赵晓芳</v>
          </cell>
          <cell r="G2485" t="str">
            <v>2011005</v>
          </cell>
          <cell r="H2485">
            <v>0</v>
          </cell>
          <cell r="I2485">
            <v>3000</v>
          </cell>
          <cell r="J2485">
            <v>0</v>
          </cell>
          <cell r="K2485">
            <v>3000</v>
          </cell>
          <cell r="L2485">
            <v>0</v>
          </cell>
          <cell r="M2485">
            <v>0</v>
          </cell>
          <cell r="N2485">
            <v>0</v>
          </cell>
          <cell r="O2485">
            <v>3000</v>
          </cell>
        </row>
        <row r="2486">
          <cell r="D2486" t="str">
            <v>10800221114348</v>
          </cell>
          <cell r="E2486" t="str">
            <v>（杨班）激光选区熔化Al-Si合金成分与组织性能调控</v>
          </cell>
          <cell r="F2486" t="str">
            <v>李润霞</v>
          </cell>
          <cell r="G2486" t="str">
            <v>2018805</v>
          </cell>
          <cell r="H2486">
            <v>0</v>
          </cell>
          <cell r="I2486">
            <v>3000</v>
          </cell>
          <cell r="J2486">
            <v>0</v>
          </cell>
          <cell r="K2486">
            <v>3000</v>
          </cell>
          <cell r="L2486">
            <v>0</v>
          </cell>
          <cell r="M2486">
            <v>0</v>
          </cell>
          <cell r="N2486">
            <v>0</v>
          </cell>
          <cell r="O2486">
            <v>3000</v>
          </cell>
        </row>
        <row r="2487">
          <cell r="D2487" t="str">
            <v>10800221114349</v>
          </cell>
          <cell r="E2487" t="str">
            <v>（杨班）车联网中基于区块链和联邦学习的动态资源分配算法研究</v>
          </cell>
          <cell r="F2487" t="str">
            <v>杨伟伟</v>
          </cell>
          <cell r="G2487" t="str">
            <v>2021048</v>
          </cell>
          <cell r="H2487">
            <v>0</v>
          </cell>
          <cell r="I2487">
            <v>3000</v>
          </cell>
          <cell r="J2487">
            <v>0</v>
          </cell>
          <cell r="K2487">
            <v>3000</v>
          </cell>
          <cell r="L2487">
            <v>0</v>
          </cell>
          <cell r="M2487">
            <v>0</v>
          </cell>
          <cell r="N2487">
            <v>0</v>
          </cell>
          <cell r="O2487">
            <v>3000</v>
          </cell>
        </row>
        <row r="2488">
          <cell r="D2488" t="str">
            <v>10800221114350</v>
          </cell>
          <cell r="E2488" t="str">
            <v>（杨班）基于多模态数据融合的轻量化人体运动识别与实时反馈辅助训练系统</v>
          </cell>
          <cell r="F2488" t="str">
            <v>任斌</v>
          </cell>
          <cell r="G2488" t="str">
            <v>2003008</v>
          </cell>
          <cell r="H2488">
            <v>0</v>
          </cell>
          <cell r="I2488">
            <v>3000</v>
          </cell>
          <cell r="J2488">
            <v>0</v>
          </cell>
          <cell r="K2488">
            <v>3000</v>
          </cell>
          <cell r="L2488">
            <v>0</v>
          </cell>
          <cell r="M2488">
            <v>0</v>
          </cell>
          <cell r="N2488">
            <v>0</v>
          </cell>
          <cell r="O2488">
            <v>3000</v>
          </cell>
        </row>
        <row r="2489">
          <cell r="D2489" t="str">
            <v>10800221114351</v>
          </cell>
          <cell r="E2489" t="str">
            <v>（杨班）基于视觉的篮球运动员实时运动分析AI系统</v>
          </cell>
          <cell r="F2489" t="str">
            <v>丁烨</v>
          </cell>
          <cell r="G2489" t="str">
            <v>2018821</v>
          </cell>
          <cell r="H2489">
            <v>0</v>
          </cell>
          <cell r="I2489">
            <v>3000</v>
          </cell>
          <cell r="J2489">
            <v>0</v>
          </cell>
          <cell r="K2489">
            <v>3000</v>
          </cell>
          <cell r="L2489">
            <v>0</v>
          </cell>
          <cell r="M2489">
            <v>0</v>
          </cell>
          <cell r="N2489">
            <v>0</v>
          </cell>
          <cell r="O2489">
            <v>3000</v>
          </cell>
        </row>
        <row r="2490">
          <cell r="D2490" t="str">
            <v>10800221114352</v>
          </cell>
          <cell r="E2490" t="str">
            <v>（杨班）基于量子阱霍尔效应传感器的高分辨率实时磁像摄像机的研究</v>
          </cell>
          <cell r="F2490" t="str">
            <v>张光旻</v>
          </cell>
          <cell r="G2490" t="str">
            <v>2013014</v>
          </cell>
          <cell r="H2490">
            <v>0</v>
          </cell>
          <cell r="I2490">
            <v>3000</v>
          </cell>
          <cell r="J2490">
            <v>1255.75</v>
          </cell>
          <cell r="K2490">
            <v>1744.25</v>
          </cell>
          <cell r="L2490">
            <v>0</v>
          </cell>
          <cell r="M2490">
            <v>0</v>
          </cell>
          <cell r="N2490">
            <v>0</v>
          </cell>
          <cell r="O2490">
            <v>1744.25</v>
          </cell>
        </row>
        <row r="2491">
          <cell r="D2491" t="str">
            <v>10800221114353</v>
          </cell>
          <cell r="E2491" t="str">
            <v>（杨班）面向数据拆分重构的系统组件层</v>
          </cell>
          <cell r="F2491" t="str">
            <v>林梓钘</v>
          </cell>
          <cell r="G2491" t="str">
            <v>2019088</v>
          </cell>
          <cell r="H2491">
            <v>0</v>
          </cell>
          <cell r="I2491">
            <v>3000</v>
          </cell>
          <cell r="J2491">
            <v>0</v>
          </cell>
          <cell r="K2491">
            <v>3000</v>
          </cell>
          <cell r="L2491">
            <v>0</v>
          </cell>
          <cell r="M2491">
            <v>0</v>
          </cell>
          <cell r="N2491">
            <v>0</v>
          </cell>
          <cell r="O2491">
            <v>3000</v>
          </cell>
        </row>
        <row r="2492">
          <cell r="D2492" t="str">
            <v>10800221114354</v>
          </cell>
          <cell r="E2492" t="str">
            <v>（杨班）基于去噪扩散概率模型的图片修复</v>
          </cell>
          <cell r="F2492" t="str">
            <v>王艺</v>
          </cell>
          <cell r="G2492" t="str">
            <v>2016818</v>
          </cell>
          <cell r="H2492">
            <v>0</v>
          </cell>
          <cell r="I2492">
            <v>3000</v>
          </cell>
          <cell r="J2492">
            <v>0</v>
          </cell>
          <cell r="K2492">
            <v>3000</v>
          </cell>
          <cell r="L2492">
            <v>0</v>
          </cell>
          <cell r="M2492">
            <v>0</v>
          </cell>
          <cell r="N2492">
            <v>0</v>
          </cell>
          <cell r="O2492">
            <v>3000</v>
          </cell>
        </row>
        <row r="2493">
          <cell r="D2493" t="str">
            <v>10800221114355</v>
          </cell>
          <cell r="E2493" t="str">
            <v>（杨班）腹腔加压气雾剂化疗喷嘴液膜破碎及液滴运动机理研究</v>
          </cell>
          <cell r="F2493" t="str">
            <v>肖烈晖</v>
          </cell>
          <cell r="G2493" t="str">
            <v>2020124</v>
          </cell>
          <cell r="H2493">
            <v>0</v>
          </cell>
          <cell r="I2493">
            <v>3000</v>
          </cell>
          <cell r="J2493">
            <v>0</v>
          </cell>
          <cell r="K2493">
            <v>3000</v>
          </cell>
          <cell r="L2493">
            <v>0</v>
          </cell>
          <cell r="M2493">
            <v>0</v>
          </cell>
          <cell r="N2493">
            <v>0</v>
          </cell>
          <cell r="O2493">
            <v>3000</v>
          </cell>
        </row>
        <row r="2494">
          <cell r="D2494" t="str">
            <v>10800221114356</v>
          </cell>
          <cell r="E2494" t="str">
            <v>（杨班）“超级通勤 +” 软件的设计与实现</v>
          </cell>
          <cell r="F2494" t="str">
            <v>李青青</v>
          </cell>
          <cell r="G2494" t="str">
            <v>2018097</v>
          </cell>
          <cell r="H2494">
            <v>0</v>
          </cell>
          <cell r="I2494">
            <v>3000</v>
          </cell>
          <cell r="J2494">
            <v>0</v>
          </cell>
          <cell r="K2494">
            <v>3000</v>
          </cell>
          <cell r="L2494">
            <v>0</v>
          </cell>
          <cell r="M2494">
            <v>0</v>
          </cell>
          <cell r="N2494">
            <v>0</v>
          </cell>
          <cell r="O2494">
            <v>3000</v>
          </cell>
        </row>
        <row r="2495">
          <cell r="D2495" t="str">
            <v>10800221114357</v>
          </cell>
          <cell r="E2495" t="str">
            <v>（杨班）非对称配位的碳基Co单原子催化剂催化5-羟甲基糠醛无碱氧化合成FDCA的作用机制</v>
          </cell>
          <cell r="F2495" t="str">
            <v>许书瑞</v>
          </cell>
          <cell r="G2495" t="str">
            <v>2017172</v>
          </cell>
          <cell r="H2495">
            <v>0</v>
          </cell>
          <cell r="I2495">
            <v>3000</v>
          </cell>
          <cell r="J2495">
            <v>0</v>
          </cell>
          <cell r="K2495">
            <v>3000</v>
          </cell>
          <cell r="L2495">
            <v>0</v>
          </cell>
          <cell r="M2495">
            <v>0</v>
          </cell>
          <cell r="N2495">
            <v>0</v>
          </cell>
          <cell r="O2495">
            <v>3000</v>
          </cell>
        </row>
        <row r="2496">
          <cell r="D2496" t="str">
            <v>10800221114358</v>
          </cell>
          <cell r="E2496" t="str">
            <v>（杨班）新型无镉Sb2(S,Se)3太阳电池的设计与性能研究</v>
          </cell>
          <cell r="F2496" t="str">
            <v>林俊辉</v>
          </cell>
          <cell r="G2496" t="str">
            <v>2023175</v>
          </cell>
          <cell r="H2496">
            <v>0</v>
          </cell>
          <cell r="I2496">
            <v>3000</v>
          </cell>
          <cell r="J2496">
            <v>0</v>
          </cell>
          <cell r="K2496">
            <v>3000</v>
          </cell>
          <cell r="L2496">
            <v>0</v>
          </cell>
          <cell r="M2496">
            <v>0</v>
          </cell>
          <cell r="N2496">
            <v>0</v>
          </cell>
          <cell r="O2496">
            <v>3000</v>
          </cell>
        </row>
        <row r="2497">
          <cell r="D2497" t="str">
            <v>10800221114359</v>
          </cell>
          <cell r="E2497" t="str">
            <v>（杨班）钛酸锂电致变色薄膜的制备及智能窗光热调控应用研究</v>
          </cell>
          <cell r="F2497" t="str">
            <v>赵莉丽</v>
          </cell>
          <cell r="G2497" t="str">
            <v>2017175</v>
          </cell>
          <cell r="H2497">
            <v>0</v>
          </cell>
          <cell r="I2497">
            <v>3000</v>
          </cell>
          <cell r="J2497">
            <v>0</v>
          </cell>
          <cell r="K2497">
            <v>3000</v>
          </cell>
          <cell r="L2497">
            <v>0</v>
          </cell>
          <cell r="M2497">
            <v>0</v>
          </cell>
          <cell r="N2497">
            <v>0</v>
          </cell>
          <cell r="O2497">
            <v>3000</v>
          </cell>
        </row>
        <row r="2498">
          <cell r="D2498" t="str">
            <v>10800221114360</v>
          </cell>
          <cell r="E2498" t="str">
            <v>医工交叉融合创新人才培养专项建设</v>
          </cell>
          <cell r="F2498" t="str">
            <v>刘丹</v>
          </cell>
          <cell r="G2498" t="str">
            <v>2018808</v>
          </cell>
          <cell r="H2498">
            <v>0</v>
          </cell>
          <cell r="I2498">
            <v>15000</v>
          </cell>
          <cell r="J2498">
            <v>0</v>
          </cell>
          <cell r="K2498">
            <v>15000</v>
          </cell>
          <cell r="L2498">
            <v>0</v>
          </cell>
          <cell r="M2498">
            <v>0</v>
          </cell>
          <cell r="N2498">
            <v>0</v>
          </cell>
          <cell r="O2498">
            <v>15000</v>
          </cell>
        </row>
        <row r="2499">
          <cell r="D2499" t="str">
            <v>10800221114361</v>
          </cell>
          <cell r="E2499" t="str">
            <v>电类创新应用型人才培养专项计划</v>
          </cell>
          <cell r="F2499" t="str">
            <v>胡君</v>
          </cell>
          <cell r="G2499" t="str">
            <v>2014013</v>
          </cell>
          <cell r="H2499">
            <v>0</v>
          </cell>
          <cell r="I2499">
            <v>14000</v>
          </cell>
          <cell r="J2499">
            <v>0</v>
          </cell>
          <cell r="K2499">
            <v>14000</v>
          </cell>
          <cell r="L2499">
            <v>0</v>
          </cell>
          <cell r="M2499">
            <v>0</v>
          </cell>
          <cell r="N2499">
            <v>0</v>
          </cell>
          <cell r="O2499">
            <v>14000</v>
          </cell>
        </row>
        <row r="2500">
          <cell r="D2500" t="str">
            <v>10800221114362</v>
          </cell>
          <cell r="E2500" t="str">
            <v>东莞理工学院南阳山根据地（船埔）红色文化实践基地</v>
          </cell>
          <cell r="F2500" t="str">
            <v>黄楚刁</v>
          </cell>
          <cell r="G2500" t="str">
            <v>2011013</v>
          </cell>
          <cell r="H2500">
            <v>0</v>
          </cell>
          <cell r="I2500">
            <v>15000</v>
          </cell>
          <cell r="J2500">
            <v>12153</v>
          </cell>
          <cell r="K2500">
            <v>2847</v>
          </cell>
          <cell r="L2500">
            <v>0</v>
          </cell>
          <cell r="M2500">
            <v>0</v>
          </cell>
          <cell r="N2500">
            <v>0</v>
          </cell>
          <cell r="O2500">
            <v>2847</v>
          </cell>
        </row>
        <row r="2501">
          <cell r="D2501" t="str">
            <v>10800221114363</v>
          </cell>
          <cell r="E2501" t="str">
            <v>材料科学与工程实验教学示范中心</v>
          </cell>
          <cell r="F2501" t="str">
            <v>李润霞</v>
          </cell>
          <cell r="G2501" t="str">
            <v>2018805</v>
          </cell>
          <cell r="H2501">
            <v>0</v>
          </cell>
          <cell r="I2501">
            <v>30000</v>
          </cell>
          <cell r="J2501">
            <v>0</v>
          </cell>
          <cell r="K2501">
            <v>30000</v>
          </cell>
          <cell r="L2501">
            <v>0</v>
          </cell>
          <cell r="M2501">
            <v>0</v>
          </cell>
          <cell r="N2501">
            <v>0</v>
          </cell>
          <cell r="O2501">
            <v>30000</v>
          </cell>
        </row>
        <row r="2502">
          <cell r="D2502" t="str">
            <v>10800221114364</v>
          </cell>
          <cell r="E2502" t="str">
            <v>光电信息实验教学示范中心</v>
          </cell>
          <cell r="F2502" t="str">
            <v>刘晔</v>
          </cell>
          <cell r="G2502" t="str">
            <v>2018807</v>
          </cell>
          <cell r="H2502">
            <v>0</v>
          </cell>
          <cell r="I2502">
            <v>15000</v>
          </cell>
          <cell r="J2502">
            <v>8597</v>
          </cell>
          <cell r="K2502">
            <v>6403</v>
          </cell>
          <cell r="L2502">
            <v>0</v>
          </cell>
          <cell r="M2502">
            <v>0</v>
          </cell>
          <cell r="N2502">
            <v>0</v>
          </cell>
          <cell r="O2502">
            <v>6403</v>
          </cell>
        </row>
        <row r="2503">
          <cell r="D2503" t="str">
            <v>10800221114365</v>
          </cell>
          <cell r="E2503" t="str">
            <v>机器视觉与智能人机交互联合实验室</v>
          </cell>
          <cell r="F2503" t="str">
            <v>任子良</v>
          </cell>
          <cell r="G2503" t="str">
            <v>2021121</v>
          </cell>
          <cell r="H2503">
            <v>0</v>
          </cell>
          <cell r="I2503">
            <v>18000</v>
          </cell>
          <cell r="J2503">
            <v>17953.74</v>
          </cell>
          <cell r="K2503">
            <v>46.26</v>
          </cell>
          <cell r="L2503">
            <v>0</v>
          </cell>
          <cell r="M2503">
            <v>0</v>
          </cell>
          <cell r="N2503">
            <v>0</v>
          </cell>
          <cell r="O2503">
            <v>46.26</v>
          </cell>
        </row>
        <row r="2504">
          <cell r="D2504" t="str">
            <v>10800221114366</v>
          </cell>
          <cell r="E2504" t="str">
            <v>数字媒体创新设计实验室</v>
          </cell>
          <cell r="F2504" t="str">
            <v>郑路</v>
          </cell>
          <cell r="G2504" t="str">
            <v>2019001</v>
          </cell>
          <cell r="H2504">
            <v>0</v>
          </cell>
          <cell r="I2504">
            <v>10000</v>
          </cell>
          <cell r="J2504">
            <v>0</v>
          </cell>
          <cell r="K2504">
            <v>10000</v>
          </cell>
          <cell r="L2504">
            <v>0</v>
          </cell>
          <cell r="M2504">
            <v>0</v>
          </cell>
          <cell r="N2504">
            <v>0</v>
          </cell>
          <cell r="O2504">
            <v>10000</v>
          </cell>
        </row>
        <row r="2505">
          <cell r="D2505" t="str">
            <v>10800221114367</v>
          </cell>
          <cell r="E2505" t="str">
            <v>粤港机器人学院科产教融合实践教学基地</v>
          </cell>
          <cell r="F2505" t="str">
            <v>丁文霞</v>
          </cell>
          <cell r="G2505" t="str">
            <v>2018017</v>
          </cell>
          <cell r="H2505">
            <v>0</v>
          </cell>
          <cell r="I2505">
            <v>14000</v>
          </cell>
          <cell r="J2505">
            <v>0</v>
          </cell>
          <cell r="K2505">
            <v>14000</v>
          </cell>
          <cell r="L2505">
            <v>0</v>
          </cell>
          <cell r="M2505">
            <v>0</v>
          </cell>
          <cell r="N2505">
            <v>0</v>
          </cell>
          <cell r="O2505">
            <v>14000</v>
          </cell>
        </row>
        <row r="2506">
          <cell r="D2506" t="str">
            <v>10800221114368</v>
          </cell>
          <cell r="E2506" t="str">
            <v>东莞理工-歌尔智能科产教融合实践教学基地</v>
          </cell>
          <cell r="F2506" t="str">
            <v>赖颖昕</v>
          </cell>
          <cell r="G2506" t="str">
            <v>2008018</v>
          </cell>
          <cell r="H2506">
            <v>0</v>
          </cell>
          <cell r="I2506">
            <v>12000</v>
          </cell>
          <cell r="J2506">
            <v>0</v>
          </cell>
          <cell r="K2506">
            <v>12000</v>
          </cell>
          <cell r="L2506">
            <v>0</v>
          </cell>
          <cell r="M2506">
            <v>0</v>
          </cell>
          <cell r="N2506">
            <v>0</v>
          </cell>
          <cell r="O2506">
            <v>12000</v>
          </cell>
        </row>
        <row r="2507">
          <cell r="D2507" t="str">
            <v>10800221114369</v>
          </cell>
          <cell r="E2507" t="str">
            <v>“制氢-储氢-用氢”一体化科产教融合实践教学基地</v>
          </cell>
          <cell r="F2507" t="str">
            <v>宋金刚</v>
          </cell>
          <cell r="G2507" t="str">
            <v>2018065</v>
          </cell>
          <cell r="H2507">
            <v>0</v>
          </cell>
          <cell r="I2507">
            <v>17500</v>
          </cell>
          <cell r="J2507">
            <v>6390</v>
          </cell>
          <cell r="K2507">
            <v>11110</v>
          </cell>
          <cell r="L2507">
            <v>0</v>
          </cell>
          <cell r="M2507">
            <v>0</v>
          </cell>
          <cell r="N2507">
            <v>0</v>
          </cell>
          <cell r="O2507">
            <v>11110</v>
          </cell>
        </row>
        <row r="2508">
          <cell r="D2508" t="str">
            <v>10800221114370</v>
          </cell>
          <cell r="E2508" t="str">
            <v>面向东莞材料加工业科产教融合实践教学基地</v>
          </cell>
          <cell r="F2508" t="str">
            <v>田君</v>
          </cell>
          <cell r="G2508" t="str">
            <v>2001006</v>
          </cell>
          <cell r="H2508">
            <v>0</v>
          </cell>
          <cell r="I2508">
            <v>15000</v>
          </cell>
          <cell r="J2508">
            <v>6495</v>
          </cell>
          <cell r="K2508">
            <v>8505</v>
          </cell>
          <cell r="L2508">
            <v>0</v>
          </cell>
          <cell r="M2508">
            <v>0</v>
          </cell>
          <cell r="N2508">
            <v>0</v>
          </cell>
          <cell r="O2508">
            <v>8505</v>
          </cell>
        </row>
        <row r="2509">
          <cell r="D2509" t="str">
            <v>10800221114371</v>
          </cell>
          <cell r="E2509" t="str">
            <v>无机化学实验</v>
          </cell>
          <cell r="F2509" t="str">
            <v>高峰</v>
          </cell>
          <cell r="G2509" t="str">
            <v>2018032</v>
          </cell>
          <cell r="H2509">
            <v>0</v>
          </cell>
          <cell r="I2509">
            <v>80000</v>
          </cell>
          <cell r="J2509">
            <v>0</v>
          </cell>
          <cell r="K2509">
            <v>80000</v>
          </cell>
          <cell r="L2509">
            <v>0</v>
          </cell>
          <cell r="M2509">
            <v>65000</v>
          </cell>
          <cell r="N2509">
            <v>0</v>
          </cell>
          <cell r="O2509">
            <v>15000</v>
          </cell>
        </row>
        <row r="2510">
          <cell r="D2510" t="str">
            <v>10800221114372</v>
          </cell>
          <cell r="E2510" t="str">
            <v>人工智能2.0：生成式AI时代的基础与进阶</v>
          </cell>
          <cell r="F2510" t="str">
            <v>陈雪芳</v>
          </cell>
          <cell r="G2510" t="str">
            <v>2003109</v>
          </cell>
          <cell r="H2510">
            <v>0</v>
          </cell>
          <cell r="I2510">
            <v>5500</v>
          </cell>
          <cell r="J2510">
            <v>0</v>
          </cell>
          <cell r="K2510">
            <v>5500</v>
          </cell>
          <cell r="L2510">
            <v>0</v>
          </cell>
          <cell r="M2510">
            <v>0</v>
          </cell>
          <cell r="N2510">
            <v>0</v>
          </cell>
          <cell r="O2510">
            <v>5500</v>
          </cell>
        </row>
        <row r="2511">
          <cell r="D2511" t="str">
            <v>10800221114373</v>
          </cell>
          <cell r="E2511" t="str">
            <v>电子商务运营</v>
          </cell>
          <cell r="F2511" t="str">
            <v>张林云</v>
          </cell>
          <cell r="G2511" t="str">
            <v>2008021</v>
          </cell>
          <cell r="H2511">
            <v>0</v>
          </cell>
          <cell r="I2511">
            <v>5000</v>
          </cell>
          <cell r="J2511">
            <v>0</v>
          </cell>
          <cell r="K2511">
            <v>5000</v>
          </cell>
          <cell r="L2511">
            <v>0</v>
          </cell>
          <cell r="M2511">
            <v>0</v>
          </cell>
          <cell r="N2511">
            <v>0</v>
          </cell>
          <cell r="O2511">
            <v>5000</v>
          </cell>
        </row>
        <row r="2512">
          <cell r="D2512" t="str">
            <v>10800221114374</v>
          </cell>
          <cell r="E2512" t="str">
            <v>未来设计：智能赋能产品设计的程序与方法</v>
          </cell>
          <cell r="F2512" t="str">
            <v>王沄</v>
          </cell>
          <cell r="G2512" t="str">
            <v>2023204</v>
          </cell>
          <cell r="H2512">
            <v>0</v>
          </cell>
          <cell r="I2512">
            <v>10000</v>
          </cell>
          <cell r="J2512">
            <v>828.48</v>
          </cell>
          <cell r="K2512">
            <v>9171.52</v>
          </cell>
          <cell r="L2512">
            <v>0</v>
          </cell>
          <cell r="M2512">
            <v>0</v>
          </cell>
          <cell r="N2512">
            <v>0</v>
          </cell>
          <cell r="O2512">
            <v>9171.52</v>
          </cell>
        </row>
        <row r="2513">
          <cell r="D2513" t="str">
            <v>10800221114375</v>
          </cell>
          <cell r="E2513" t="str">
            <v>C语言程序设计教材</v>
          </cell>
          <cell r="F2513" t="str">
            <v>罗达</v>
          </cell>
          <cell r="G2513" t="str">
            <v>2017801</v>
          </cell>
          <cell r="H2513">
            <v>0</v>
          </cell>
          <cell r="I2513">
            <v>20000</v>
          </cell>
          <cell r="J2513">
            <v>614.5</v>
          </cell>
          <cell r="K2513">
            <v>19385.5</v>
          </cell>
          <cell r="L2513">
            <v>0</v>
          </cell>
          <cell r="M2513">
            <v>0</v>
          </cell>
          <cell r="N2513">
            <v>0</v>
          </cell>
          <cell r="O2513">
            <v>19385.5</v>
          </cell>
        </row>
        <row r="2514">
          <cell r="D2514" t="str">
            <v>10800221114376</v>
          </cell>
          <cell r="E2514" t="str">
            <v>涂料工艺学课程教研室</v>
          </cell>
          <cell r="F2514" t="str">
            <v>赵莉丽</v>
          </cell>
          <cell r="G2514" t="str">
            <v>2017175</v>
          </cell>
          <cell r="H2514">
            <v>0</v>
          </cell>
          <cell r="I2514">
            <v>14000</v>
          </cell>
          <cell r="J2514">
            <v>0</v>
          </cell>
          <cell r="K2514">
            <v>14000</v>
          </cell>
          <cell r="L2514">
            <v>0</v>
          </cell>
          <cell r="M2514">
            <v>0</v>
          </cell>
          <cell r="N2514">
            <v>0</v>
          </cell>
          <cell r="O2514">
            <v>14000</v>
          </cell>
        </row>
        <row r="2515">
          <cell r="D2515" t="str">
            <v>10800221114377</v>
          </cell>
          <cell r="E2515" t="str">
            <v>机械原理及设计教研室</v>
          </cell>
          <cell r="F2515" t="str">
            <v>曾达幸</v>
          </cell>
          <cell r="G2515" t="str">
            <v>2019818</v>
          </cell>
          <cell r="H2515">
            <v>0</v>
          </cell>
          <cell r="I2515">
            <v>18000</v>
          </cell>
          <cell r="J2515">
            <v>0</v>
          </cell>
          <cell r="K2515">
            <v>18000</v>
          </cell>
          <cell r="L2515">
            <v>0</v>
          </cell>
          <cell r="M2515">
            <v>0</v>
          </cell>
          <cell r="N2515">
            <v>0</v>
          </cell>
          <cell r="O2515">
            <v>18000</v>
          </cell>
        </row>
        <row r="2516">
          <cell r="D2516" t="str">
            <v>10800221114378</v>
          </cell>
          <cell r="E2516" t="str">
            <v>人工智能与计算思维课程群虚拟教研室</v>
          </cell>
          <cell r="F2516" t="str">
            <v>殷建平</v>
          </cell>
          <cell r="G2516" t="str">
            <v>2017829</v>
          </cell>
          <cell r="H2516">
            <v>0</v>
          </cell>
          <cell r="I2516">
            <v>15000</v>
          </cell>
          <cell r="J2516">
            <v>0</v>
          </cell>
          <cell r="K2516">
            <v>15000</v>
          </cell>
          <cell r="L2516">
            <v>0</v>
          </cell>
          <cell r="M2516">
            <v>0</v>
          </cell>
          <cell r="N2516">
            <v>0</v>
          </cell>
          <cell r="O2516">
            <v>15000</v>
          </cell>
        </row>
        <row r="2517">
          <cell r="D2517" t="str">
            <v>10800221114379</v>
          </cell>
          <cell r="E2517" t="str">
            <v>外语类专业核心基础课程教研室</v>
          </cell>
          <cell r="F2517" t="str">
            <v>杨燕锋</v>
          </cell>
          <cell r="G2517" t="str">
            <v>2019007</v>
          </cell>
          <cell r="H2517">
            <v>0</v>
          </cell>
          <cell r="I2517">
            <v>10000</v>
          </cell>
          <cell r="J2517">
            <v>5136</v>
          </cell>
          <cell r="K2517">
            <v>4864</v>
          </cell>
          <cell r="L2517">
            <v>0</v>
          </cell>
          <cell r="M2517">
            <v>0</v>
          </cell>
          <cell r="N2517">
            <v>0</v>
          </cell>
          <cell r="O2517">
            <v>4864</v>
          </cell>
        </row>
        <row r="2518">
          <cell r="D2518" t="str">
            <v>10800221114380</v>
          </cell>
          <cell r="E2518" t="str">
            <v>材料现代研究方法课程教研室</v>
          </cell>
          <cell r="F2518" t="str">
            <v>党海峰</v>
          </cell>
          <cell r="G2518" t="str">
            <v>2014009</v>
          </cell>
          <cell r="H2518">
            <v>0</v>
          </cell>
          <cell r="I2518">
            <v>17000</v>
          </cell>
          <cell r="J2518">
            <v>481.8</v>
          </cell>
          <cell r="K2518">
            <v>16518.2</v>
          </cell>
          <cell r="L2518">
            <v>0</v>
          </cell>
          <cell r="M2518">
            <v>0</v>
          </cell>
          <cell r="N2518">
            <v>0</v>
          </cell>
          <cell r="O2518">
            <v>16518.2</v>
          </cell>
        </row>
        <row r="2519">
          <cell r="D2519" t="str">
            <v>10800221114381</v>
          </cell>
          <cell r="E2519" t="str">
            <v>东莞理工学院非遗学院</v>
          </cell>
          <cell r="F2519" t="str">
            <v>郑坚</v>
          </cell>
          <cell r="G2519" t="str">
            <v>2024103</v>
          </cell>
          <cell r="H2519">
            <v>0</v>
          </cell>
          <cell r="I2519">
            <v>30000</v>
          </cell>
          <cell r="J2519">
            <v>0</v>
          </cell>
          <cell r="K2519">
            <v>30000</v>
          </cell>
          <cell r="L2519">
            <v>0</v>
          </cell>
          <cell r="M2519">
            <v>0</v>
          </cell>
          <cell r="N2519">
            <v>0</v>
          </cell>
          <cell r="O2519">
            <v>30000</v>
          </cell>
        </row>
        <row r="2520">
          <cell r="D2520" t="str">
            <v>10800221116001</v>
          </cell>
          <cell r="E2520" t="str">
            <v>新工科新文科协同发展项目</v>
          </cell>
          <cell r="F2520" t="str">
            <v>王红成</v>
          </cell>
          <cell r="G2520" t="str">
            <v>2007023</v>
          </cell>
          <cell r="H2520">
            <v>0</v>
          </cell>
          <cell r="I2520">
            <v>0</v>
          </cell>
          <cell r="J2520">
            <v>0</v>
          </cell>
          <cell r="K2520">
            <v>0</v>
          </cell>
          <cell r="L2520">
            <v>0</v>
          </cell>
          <cell r="M2520">
            <v>0</v>
          </cell>
          <cell r="N2520">
            <v>0</v>
          </cell>
          <cell r="O2520">
            <v>0</v>
          </cell>
        </row>
        <row r="2521">
          <cell r="D2521" t="str">
            <v>10800221120</v>
          </cell>
          <cell r="E2521" t="str">
            <v>劳动教育专项经费</v>
          </cell>
          <cell r="F2521" t="str">
            <v>王红成</v>
          </cell>
          <cell r="G2521" t="str">
            <v>2007023</v>
          </cell>
          <cell r="H2521">
            <v>0</v>
          </cell>
          <cell r="I2521">
            <v>0</v>
          </cell>
          <cell r="J2521">
            <v>0</v>
          </cell>
          <cell r="K2521">
            <v>0</v>
          </cell>
          <cell r="L2521">
            <v>0</v>
          </cell>
          <cell r="M2521">
            <v>0</v>
          </cell>
          <cell r="N2521">
            <v>0</v>
          </cell>
          <cell r="O2521">
            <v>0</v>
          </cell>
        </row>
        <row r="2522">
          <cell r="D2522" t="str">
            <v>10800221120001</v>
          </cell>
          <cell r="E2522" t="str">
            <v>发挥专业优势，打造品牌活动，“五育并举”</v>
          </cell>
          <cell r="F2522" t="str">
            <v>刘蕾</v>
          </cell>
          <cell r="G2522" t="str">
            <v>2004047</v>
          </cell>
          <cell r="H2522">
            <v>0</v>
          </cell>
          <cell r="I2522">
            <v>0</v>
          </cell>
          <cell r="J2522">
            <v>0</v>
          </cell>
          <cell r="K2522">
            <v>0</v>
          </cell>
          <cell r="L2522">
            <v>0</v>
          </cell>
          <cell r="M2522">
            <v>0</v>
          </cell>
          <cell r="N2522">
            <v>0</v>
          </cell>
          <cell r="O2522">
            <v>0</v>
          </cell>
        </row>
        <row r="2523">
          <cell r="D2523" t="str">
            <v>10800221120002</v>
          </cell>
          <cell r="E2523" t="str">
            <v>劳动教育示范学院</v>
          </cell>
          <cell r="F2523" t="str">
            <v>郭建文</v>
          </cell>
          <cell r="G2523" t="str">
            <v>2011012</v>
          </cell>
          <cell r="H2523">
            <v>0</v>
          </cell>
          <cell r="I2523">
            <v>0</v>
          </cell>
          <cell r="J2523">
            <v>0</v>
          </cell>
          <cell r="K2523">
            <v>0</v>
          </cell>
          <cell r="L2523">
            <v>0</v>
          </cell>
          <cell r="M2523">
            <v>0</v>
          </cell>
          <cell r="N2523">
            <v>0</v>
          </cell>
          <cell r="O2523">
            <v>0</v>
          </cell>
        </row>
        <row r="2524">
          <cell r="D2524" t="str">
            <v>10800221120003</v>
          </cell>
          <cell r="E2524" t="str">
            <v>电子互联与封装材料创新劳动教育教学团队</v>
          </cell>
          <cell r="F2524" t="str">
            <v>陈德良</v>
          </cell>
          <cell r="G2524" t="str">
            <v>2016812</v>
          </cell>
          <cell r="H2524">
            <v>0</v>
          </cell>
          <cell r="I2524">
            <v>0</v>
          </cell>
          <cell r="J2524">
            <v>0</v>
          </cell>
          <cell r="K2524">
            <v>0</v>
          </cell>
          <cell r="L2524">
            <v>0</v>
          </cell>
          <cell r="M2524">
            <v>0</v>
          </cell>
          <cell r="N2524">
            <v>0</v>
          </cell>
          <cell r="O2524">
            <v>0</v>
          </cell>
        </row>
        <row r="2525">
          <cell r="D2525" t="str">
            <v>10800221120004</v>
          </cell>
          <cell r="E2525" t="str">
            <v>劳动教育课程实践示范教学团队</v>
          </cell>
          <cell r="F2525" t="str">
            <v>谢春晓</v>
          </cell>
          <cell r="G2525" t="str">
            <v>2006058</v>
          </cell>
          <cell r="H2525">
            <v>0</v>
          </cell>
          <cell r="I2525">
            <v>0</v>
          </cell>
          <cell r="J2525">
            <v>0</v>
          </cell>
          <cell r="K2525">
            <v>0</v>
          </cell>
          <cell r="L2525">
            <v>0</v>
          </cell>
          <cell r="M2525">
            <v>0</v>
          </cell>
          <cell r="N2525">
            <v>0</v>
          </cell>
          <cell r="O2525">
            <v>0</v>
          </cell>
        </row>
        <row r="2526">
          <cell r="D2526" t="str">
            <v>10800221120005</v>
          </cell>
          <cell r="E2526" t="str">
            <v>我莞我家：环境问题实践调查</v>
          </cell>
          <cell r="F2526" t="str">
            <v>曲江英</v>
          </cell>
          <cell r="G2526" t="str">
            <v>2017828</v>
          </cell>
          <cell r="H2526">
            <v>0</v>
          </cell>
          <cell r="I2526">
            <v>0</v>
          </cell>
          <cell r="J2526">
            <v>0</v>
          </cell>
          <cell r="K2526">
            <v>0</v>
          </cell>
          <cell r="L2526">
            <v>0</v>
          </cell>
          <cell r="M2526">
            <v>0</v>
          </cell>
          <cell r="N2526">
            <v>0</v>
          </cell>
          <cell r="O2526">
            <v>0</v>
          </cell>
        </row>
        <row r="2527">
          <cell r="D2527" t="str">
            <v>10800221120006</v>
          </cell>
          <cell r="E2527" t="str">
            <v>单片机与智能控制示范教学团队</v>
          </cell>
          <cell r="F2527" t="str">
            <v>任斌</v>
          </cell>
          <cell r="G2527" t="str">
            <v>2003008</v>
          </cell>
          <cell r="H2527">
            <v>0</v>
          </cell>
          <cell r="I2527">
            <v>0</v>
          </cell>
          <cell r="J2527">
            <v>0</v>
          </cell>
          <cell r="K2527">
            <v>0</v>
          </cell>
          <cell r="L2527">
            <v>0</v>
          </cell>
          <cell r="M2527">
            <v>0</v>
          </cell>
          <cell r="N2527">
            <v>0</v>
          </cell>
          <cell r="O2527">
            <v>0</v>
          </cell>
        </row>
        <row r="2528">
          <cell r="D2528" t="str">
            <v>10800221120007</v>
          </cell>
          <cell r="E2528" t="str">
            <v>《劳动关系和社会保障》劳动教育教学团队</v>
          </cell>
          <cell r="F2528" t="str">
            <v>谷云燕</v>
          </cell>
          <cell r="G2528" t="str">
            <v>2004037</v>
          </cell>
          <cell r="H2528">
            <v>0</v>
          </cell>
          <cell r="I2528">
            <v>0</v>
          </cell>
          <cell r="J2528">
            <v>0</v>
          </cell>
          <cell r="K2528">
            <v>0</v>
          </cell>
          <cell r="L2528">
            <v>0</v>
          </cell>
          <cell r="M2528">
            <v>0</v>
          </cell>
          <cell r="N2528">
            <v>0</v>
          </cell>
          <cell r="O2528">
            <v>0</v>
          </cell>
        </row>
        <row r="2529">
          <cell r="D2529" t="str">
            <v>10800221120008</v>
          </cell>
          <cell r="E2529" t="str">
            <v>“暖风”乡村教育振兴志愿服务活动</v>
          </cell>
          <cell r="F2529" t="str">
            <v>况小雪</v>
          </cell>
          <cell r="G2529" t="str">
            <v>2017057</v>
          </cell>
          <cell r="H2529">
            <v>0</v>
          </cell>
          <cell r="I2529">
            <v>0</v>
          </cell>
          <cell r="J2529">
            <v>0</v>
          </cell>
          <cell r="K2529">
            <v>0</v>
          </cell>
          <cell r="L2529">
            <v>0</v>
          </cell>
          <cell r="M2529">
            <v>0</v>
          </cell>
          <cell r="N2529">
            <v>0</v>
          </cell>
          <cell r="O2529">
            <v>0</v>
          </cell>
        </row>
        <row r="2530">
          <cell r="D2530" t="str">
            <v>10800221120009</v>
          </cell>
          <cell r="E2530" t="str">
            <v>弘扬社会主义法治精神 践行全面依法治国实</v>
          </cell>
          <cell r="F2530" t="str">
            <v>龚红兵</v>
          </cell>
          <cell r="G2530" t="str">
            <v>2007054</v>
          </cell>
          <cell r="H2530">
            <v>0</v>
          </cell>
          <cell r="I2530">
            <v>0</v>
          </cell>
          <cell r="J2530">
            <v>0</v>
          </cell>
          <cell r="K2530">
            <v>0</v>
          </cell>
          <cell r="L2530">
            <v>0</v>
          </cell>
          <cell r="M2530">
            <v>0</v>
          </cell>
          <cell r="N2530">
            <v>0</v>
          </cell>
          <cell r="O2530">
            <v>0</v>
          </cell>
        </row>
        <row r="2531">
          <cell r="D2531" t="str">
            <v>10800221120010</v>
          </cell>
          <cell r="E2531" t="str">
            <v>“老友学堂”品牌活动建设</v>
          </cell>
          <cell r="F2531" t="str">
            <v>陈海东</v>
          </cell>
          <cell r="G2531" t="str">
            <v>2003046</v>
          </cell>
          <cell r="H2531">
            <v>0</v>
          </cell>
          <cell r="I2531">
            <v>0</v>
          </cell>
          <cell r="J2531">
            <v>0</v>
          </cell>
          <cell r="K2531">
            <v>0</v>
          </cell>
          <cell r="L2531">
            <v>0</v>
          </cell>
          <cell r="M2531">
            <v>0</v>
          </cell>
          <cell r="N2531">
            <v>0</v>
          </cell>
          <cell r="O2531">
            <v>0</v>
          </cell>
        </row>
        <row r="2532">
          <cell r="D2532" t="str">
            <v>10800221120011</v>
          </cell>
          <cell r="E2532" t="str">
            <v>网络空间安全学院师友志愿服务队电脑义修项</v>
          </cell>
          <cell r="F2532" t="str">
            <v>江源</v>
          </cell>
          <cell r="G2532" t="str">
            <v>2009021</v>
          </cell>
          <cell r="H2532">
            <v>0</v>
          </cell>
          <cell r="I2532">
            <v>0</v>
          </cell>
          <cell r="J2532">
            <v>0</v>
          </cell>
          <cell r="K2532">
            <v>0</v>
          </cell>
          <cell r="L2532">
            <v>0</v>
          </cell>
          <cell r="M2532">
            <v>0</v>
          </cell>
          <cell r="N2532">
            <v>0</v>
          </cell>
          <cell r="O2532">
            <v>0</v>
          </cell>
        </row>
        <row r="2533">
          <cell r="D2533" t="str">
            <v>10800221120012</v>
          </cell>
          <cell r="E2533" t="str">
            <v>“青鸢计划“劳动教育品牌活动</v>
          </cell>
          <cell r="F2533" t="str">
            <v>杨瀚博</v>
          </cell>
          <cell r="G2533" t="str">
            <v>2020072</v>
          </cell>
          <cell r="H2533">
            <v>0</v>
          </cell>
          <cell r="I2533">
            <v>0</v>
          </cell>
          <cell r="J2533">
            <v>0</v>
          </cell>
          <cell r="K2533">
            <v>0</v>
          </cell>
          <cell r="L2533">
            <v>0</v>
          </cell>
          <cell r="M2533">
            <v>0</v>
          </cell>
          <cell r="N2533">
            <v>0</v>
          </cell>
          <cell r="O2533">
            <v>0</v>
          </cell>
        </row>
        <row r="2534">
          <cell r="D2534" t="str">
            <v>10800221120013</v>
          </cell>
          <cell r="E2534" t="str">
            <v>“桃李芬芳，硕果累累”果树栽培劳动实践活</v>
          </cell>
          <cell r="F2534" t="str">
            <v>袁荫贞</v>
          </cell>
          <cell r="G2534" t="str">
            <v>2000009</v>
          </cell>
          <cell r="H2534">
            <v>0</v>
          </cell>
          <cell r="I2534">
            <v>0</v>
          </cell>
          <cell r="J2534">
            <v>0</v>
          </cell>
          <cell r="K2534">
            <v>0</v>
          </cell>
          <cell r="L2534">
            <v>0</v>
          </cell>
          <cell r="M2534">
            <v>0</v>
          </cell>
          <cell r="N2534">
            <v>0</v>
          </cell>
          <cell r="O2534">
            <v>0</v>
          </cell>
        </row>
        <row r="2535">
          <cell r="D2535" t="str">
            <v>10800221120014</v>
          </cell>
          <cell r="E2535" t="str">
            <v>安全环保有机化学实验劳动教育品牌活动</v>
          </cell>
          <cell r="F2535" t="str">
            <v>王晓季</v>
          </cell>
          <cell r="G2535" t="str">
            <v>2018816</v>
          </cell>
          <cell r="H2535">
            <v>0</v>
          </cell>
          <cell r="I2535">
            <v>0</v>
          </cell>
          <cell r="J2535">
            <v>0</v>
          </cell>
          <cell r="K2535">
            <v>0</v>
          </cell>
          <cell r="L2535">
            <v>0</v>
          </cell>
          <cell r="M2535">
            <v>0</v>
          </cell>
          <cell r="N2535">
            <v>0</v>
          </cell>
          <cell r="O2535">
            <v>0</v>
          </cell>
        </row>
        <row r="2536">
          <cell r="D2536" t="str">
            <v>10800221120015</v>
          </cell>
          <cell r="E2536" t="str">
            <v>传承工匠精神·筑梦建筑强国——东莞理工学</v>
          </cell>
          <cell r="F2536" t="str">
            <v>艾心荧</v>
          </cell>
          <cell r="G2536" t="str">
            <v>2015010</v>
          </cell>
          <cell r="H2536">
            <v>0</v>
          </cell>
          <cell r="I2536">
            <v>0</v>
          </cell>
          <cell r="J2536">
            <v>0</v>
          </cell>
          <cell r="K2536">
            <v>0</v>
          </cell>
          <cell r="L2536">
            <v>0</v>
          </cell>
          <cell r="M2536">
            <v>0</v>
          </cell>
          <cell r="N2536">
            <v>0</v>
          </cell>
          <cell r="O2536">
            <v>0</v>
          </cell>
        </row>
        <row r="2537">
          <cell r="D2537" t="str">
            <v>10800221120016</v>
          </cell>
          <cell r="E2537" t="str">
            <v>新生入门兴趣项目设计比赛</v>
          </cell>
          <cell r="F2537" t="str">
            <v>胡君</v>
          </cell>
          <cell r="G2537" t="str">
            <v>2014013</v>
          </cell>
          <cell r="H2537">
            <v>0</v>
          </cell>
          <cell r="I2537">
            <v>0</v>
          </cell>
          <cell r="J2537">
            <v>0</v>
          </cell>
          <cell r="K2537">
            <v>0</v>
          </cell>
          <cell r="L2537">
            <v>0</v>
          </cell>
          <cell r="M2537">
            <v>0</v>
          </cell>
          <cell r="N2537">
            <v>0</v>
          </cell>
          <cell r="O2537">
            <v>0</v>
          </cell>
        </row>
        <row r="2538">
          <cell r="D2538" t="str">
            <v>10800221120017</v>
          </cell>
          <cell r="E2538" t="str">
            <v>电子产品生产实践-PCB制作与焊接</v>
          </cell>
          <cell r="F2538" t="str">
            <v>张光旻</v>
          </cell>
          <cell r="G2538" t="str">
            <v>2013014</v>
          </cell>
          <cell r="H2538">
            <v>0</v>
          </cell>
          <cell r="I2538">
            <v>0</v>
          </cell>
          <cell r="J2538">
            <v>0</v>
          </cell>
          <cell r="K2538">
            <v>0</v>
          </cell>
          <cell r="L2538">
            <v>0</v>
          </cell>
          <cell r="M2538">
            <v>0</v>
          </cell>
          <cell r="N2538">
            <v>0</v>
          </cell>
          <cell r="O2538">
            <v>0</v>
          </cell>
        </row>
        <row r="2539">
          <cell r="D2539" t="str">
            <v>10800221120018</v>
          </cell>
          <cell r="E2539" t="str">
            <v>劳以育人，以法促劳，共圆美好生活梦想</v>
          </cell>
          <cell r="F2539" t="str">
            <v>王敬华</v>
          </cell>
          <cell r="G2539" t="str">
            <v>1992015</v>
          </cell>
          <cell r="H2539">
            <v>0</v>
          </cell>
          <cell r="I2539">
            <v>0</v>
          </cell>
          <cell r="J2539">
            <v>0</v>
          </cell>
          <cell r="K2539">
            <v>0</v>
          </cell>
          <cell r="L2539">
            <v>0</v>
          </cell>
          <cell r="M2539">
            <v>0</v>
          </cell>
          <cell r="N2539">
            <v>0</v>
          </cell>
          <cell r="O2539">
            <v>0</v>
          </cell>
        </row>
        <row r="2540">
          <cell r="D2540" t="str">
            <v>10800221120019</v>
          </cell>
          <cell r="E2540" t="str">
            <v>在材料物理性能和工程伦理课程中引入特色专</v>
          </cell>
          <cell r="F2540" t="str">
            <v>孔凤玉</v>
          </cell>
          <cell r="G2540" t="str">
            <v>2020030</v>
          </cell>
          <cell r="H2540">
            <v>0</v>
          </cell>
          <cell r="I2540">
            <v>0</v>
          </cell>
          <cell r="J2540">
            <v>0</v>
          </cell>
          <cell r="K2540">
            <v>0</v>
          </cell>
          <cell r="L2540">
            <v>0</v>
          </cell>
          <cell r="M2540">
            <v>0</v>
          </cell>
          <cell r="N2540">
            <v>0</v>
          </cell>
          <cell r="O2540">
            <v>0</v>
          </cell>
        </row>
        <row r="2541">
          <cell r="D2541" t="str">
            <v>10800221132002</v>
          </cell>
          <cell r="E2541" t="str">
            <v>卓越工程师培养条件提升建设贴息贷款项目设备采购资本金（公共基础实验教学设备购置与更新）</v>
          </cell>
          <cell r="F2541" t="str">
            <v>王红成</v>
          </cell>
          <cell r="G2541" t="str">
            <v>2007023</v>
          </cell>
          <cell r="H2541">
            <v>0</v>
          </cell>
          <cell r="I2541">
            <v>0</v>
          </cell>
          <cell r="J2541">
            <v>0</v>
          </cell>
          <cell r="K2541">
            <v>0</v>
          </cell>
          <cell r="L2541">
            <v>0</v>
          </cell>
          <cell r="M2541">
            <v>0</v>
          </cell>
          <cell r="N2541">
            <v>0</v>
          </cell>
          <cell r="O2541">
            <v>0</v>
          </cell>
        </row>
        <row r="2542">
          <cell r="D2542" t="str">
            <v>10800221201</v>
          </cell>
          <cell r="E2542" t="str">
            <v>22年大创项目</v>
          </cell>
          <cell r="F2542" t="str">
            <v>王红成</v>
          </cell>
          <cell r="G2542" t="str">
            <v>2007023</v>
          </cell>
          <cell r="H2542">
            <v>0</v>
          </cell>
          <cell r="I2542">
            <v>0</v>
          </cell>
          <cell r="J2542">
            <v>0</v>
          </cell>
          <cell r="K2542">
            <v>0</v>
          </cell>
          <cell r="L2542">
            <v>0</v>
          </cell>
          <cell r="M2542">
            <v>0</v>
          </cell>
          <cell r="N2542">
            <v>0</v>
          </cell>
          <cell r="O2542">
            <v>0</v>
          </cell>
        </row>
        <row r="2543">
          <cell r="D2543" t="str">
            <v>10800221201001</v>
          </cell>
          <cell r="E2543" t="str">
            <v>校级基于全志v3s的远程调试装置</v>
          </cell>
          <cell r="F2543" t="str">
            <v>林春佑</v>
          </cell>
          <cell r="G2543" t="str">
            <v>2020004</v>
          </cell>
          <cell r="H2543">
            <v>0</v>
          </cell>
          <cell r="I2543">
            <v>0</v>
          </cell>
          <cell r="J2543">
            <v>0</v>
          </cell>
          <cell r="K2543">
            <v>0</v>
          </cell>
          <cell r="L2543">
            <v>0</v>
          </cell>
          <cell r="M2543">
            <v>0</v>
          </cell>
          <cell r="N2543">
            <v>0</v>
          </cell>
          <cell r="O2543">
            <v>0</v>
          </cell>
        </row>
        <row r="2544">
          <cell r="D2544" t="str">
            <v>10800221201002</v>
          </cell>
          <cell r="E2544" t="str">
            <v>校级基于动态道路状况图像识别和广度优先算</v>
          </cell>
          <cell r="F2544" t="str">
            <v>欧超超</v>
          </cell>
          <cell r="G2544" t="str">
            <v>20210179</v>
          </cell>
          <cell r="H2544">
            <v>0</v>
          </cell>
          <cell r="I2544">
            <v>0</v>
          </cell>
          <cell r="J2544">
            <v>0</v>
          </cell>
          <cell r="K2544">
            <v>0</v>
          </cell>
          <cell r="L2544">
            <v>0</v>
          </cell>
          <cell r="M2544">
            <v>0</v>
          </cell>
          <cell r="N2544">
            <v>0</v>
          </cell>
          <cell r="O2544">
            <v>0</v>
          </cell>
        </row>
        <row r="2545">
          <cell r="D2545" t="str">
            <v>10800221201003</v>
          </cell>
          <cell r="E2545" t="str">
            <v>校级宏星教育——“三红”教育项目</v>
          </cell>
          <cell r="F2545" t="str">
            <v>莫晓红</v>
          </cell>
          <cell r="G2545" t="str">
            <v>2009035</v>
          </cell>
          <cell r="H2545">
            <v>0</v>
          </cell>
          <cell r="I2545">
            <v>0</v>
          </cell>
          <cell r="J2545">
            <v>0</v>
          </cell>
          <cell r="K2545">
            <v>0</v>
          </cell>
          <cell r="L2545">
            <v>0</v>
          </cell>
          <cell r="M2545">
            <v>0</v>
          </cell>
          <cell r="N2545">
            <v>0</v>
          </cell>
          <cell r="O2545">
            <v>0</v>
          </cell>
        </row>
        <row r="2546">
          <cell r="D2546" t="str">
            <v>10800221201004</v>
          </cell>
          <cell r="E2546" t="str">
            <v>校级多功能一体化智能宠物屋</v>
          </cell>
          <cell r="F2546" t="str">
            <v>王欢</v>
          </cell>
          <cell r="G2546" t="str">
            <v>20200230</v>
          </cell>
          <cell r="H2546">
            <v>0</v>
          </cell>
          <cell r="I2546">
            <v>0</v>
          </cell>
          <cell r="J2546">
            <v>0</v>
          </cell>
          <cell r="K2546">
            <v>0</v>
          </cell>
          <cell r="L2546">
            <v>0</v>
          </cell>
          <cell r="M2546">
            <v>0</v>
          </cell>
          <cell r="N2546">
            <v>0</v>
          </cell>
          <cell r="O2546">
            <v>0</v>
          </cell>
        </row>
        <row r="2547">
          <cell r="D2547" t="str">
            <v>10800221201005</v>
          </cell>
          <cell r="E2547" t="str">
            <v>校级基于openmv的机器蛇视觉控制云平</v>
          </cell>
          <cell r="F2547" t="str">
            <v>武静</v>
          </cell>
          <cell r="G2547" t="str">
            <v>2017045</v>
          </cell>
          <cell r="H2547">
            <v>0</v>
          </cell>
          <cell r="I2547">
            <v>0</v>
          </cell>
          <cell r="J2547">
            <v>0</v>
          </cell>
          <cell r="K2547">
            <v>0</v>
          </cell>
          <cell r="L2547">
            <v>0</v>
          </cell>
          <cell r="M2547">
            <v>0</v>
          </cell>
          <cell r="N2547">
            <v>0</v>
          </cell>
          <cell r="O2547">
            <v>0</v>
          </cell>
        </row>
        <row r="2548">
          <cell r="D2548" t="str">
            <v>10800221201006</v>
          </cell>
          <cell r="E2548" t="str">
            <v>校级基于单片机技术的混沌弱信号检测仪开发</v>
          </cell>
          <cell r="F2548" t="str">
            <v>张伟伟</v>
          </cell>
          <cell r="G2548" t="str">
            <v>2020823</v>
          </cell>
          <cell r="H2548">
            <v>0</v>
          </cell>
          <cell r="I2548">
            <v>0</v>
          </cell>
          <cell r="J2548">
            <v>0</v>
          </cell>
          <cell r="K2548">
            <v>0</v>
          </cell>
          <cell r="L2548">
            <v>0</v>
          </cell>
          <cell r="M2548">
            <v>0</v>
          </cell>
          <cell r="N2548">
            <v>0</v>
          </cell>
          <cell r="O2548">
            <v>0</v>
          </cell>
        </row>
        <row r="2549">
          <cell r="D2549" t="str">
            <v>10800221201007</v>
          </cell>
          <cell r="E2549" t="str">
            <v>校级共轭梯度法研究及应用</v>
          </cell>
          <cell r="F2549" t="str">
            <v>程万友</v>
          </cell>
          <cell r="G2549" t="str">
            <v>2008029</v>
          </cell>
          <cell r="H2549">
            <v>0</v>
          </cell>
          <cell r="I2549">
            <v>0</v>
          </cell>
          <cell r="J2549">
            <v>0</v>
          </cell>
          <cell r="K2549">
            <v>0</v>
          </cell>
          <cell r="L2549">
            <v>0</v>
          </cell>
          <cell r="M2549">
            <v>0</v>
          </cell>
          <cell r="N2549">
            <v>0</v>
          </cell>
          <cell r="O2549">
            <v>0</v>
          </cell>
        </row>
        <row r="2550">
          <cell r="D2550" t="str">
            <v>10800221201008</v>
          </cell>
          <cell r="E2550" t="str">
            <v>校级编译器设计实现与优化</v>
          </cell>
          <cell r="F2550" t="str">
            <v>李宽</v>
          </cell>
          <cell r="G2550" t="str">
            <v>2018820</v>
          </cell>
          <cell r="H2550">
            <v>0</v>
          </cell>
          <cell r="I2550">
            <v>0</v>
          </cell>
          <cell r="J2550">
            <v>0</v>
          </cell>
          <cell r="K2550">
            <v>0</v>
          </cell>
          <cell r="L2550">
            <v>0</v>
          </cell>
          <cell r="M2550">
            <v>0</v>
          </cell>
          <cell r="N2550">
            <v>0</v>
          </cell>
          <cell r="O2550">
            <v>0</v>
          </cell>
        </row>
        <row r="2551">
          <cell r="D2551" t="str">
            <v>10800221201009</v>
          </cell>
          <cell r="E2551" t="str">
            <v>校级涂层对医用镁合金电偶腐蚀的影响研究</v>
          </cell>
          <cell r="F2551" t="str">
            <v>万鹏</v>
          </cell>
          <cell r="G2551" t="str">
            <v>2018002</v>
          </cell>
          <cell r="H2551">
            <v>0</v>
          </cell>
          <cell r="I2551">
            <v>0</v>
          </cell>
          <cell r="J2551">
            <v>0</v>
          </cell>
          <cell r="K2551">
            <v>0</v>
          </cell>
          <cell r="L2551">
            <v>0</v>
          </cell>
          <cell r="M2551">
            <v>0</v>
          </cell>
          <cell r="N2551">
            <v>0</v>
          </cell>
          <cell r="O2551">
            <v>0</v>
          </cell>
        </row>
        <row r="2552">
          <cell r="D2552" t="str">
            <v>10800221201010</v>
          </cell>
          <cell r="E2552" t="str">
            <v>校级一种具有小程序智能操作的无泵液体散热</v>
          </cell>
          <cell r="F2552" t="str">
            <v>林春佑</v>
          </cell>
          <cell r="G2552" t="str">
            <v>2020004</v>
          </cell>
          <cell r="H2552">
            <v>0</v>
          </cell>
          <cell r="I2552">
            <v>0</v>
          </cell>
          <cell r="J2552">
            <v>0</v>
          </cell>
          <cell r="K2552">
            <v>0</v>
          </cell>
          <cell r="L2552">
            <v>0</v>
          </cell>
          <cell r="M2552">
            <v>0</v>
          </cell>
          <cell r="N2552">
            <v>0</v>
          </cell>
          <cell r="O2552">
            <v>0</v>
          </cell>
        </row>
        <row r="2553">
          <cell r="D2553" t="str">
            <v>10800221201011</v>
          </cell>
          <cell r="E2553" t="str">
            <v>校级一种材料管理系统的科普案例设计</v>
          </cell>
          <cell r="F2553" t="str">
            <v>梁展豪</v>
          </cell>
          <cell r="G2553" t="str">
            <v>2013039</v>
          </cell>
          <cell r="H2553">
            <v>0</v>
          </cell>
          <cell r="I2553">
            <v>0</v>
          </cell>
          <cell r="J2553">
            <v>0</v>
          </cell>
          <cell r="K2553">
            <v>0</v>
          </cell>
          <cell r="L2553">
            <v>0</v>
          </cell>
          <cell r="M2553">
            <v>0</v>
          </cell>
          <cell r="N2553">
            <v>0</v>
          </cell>
          <cell r="O2553">
            <v>0</v>
          </cell>
        </row>
        <row r="2554">
          <cell r="D2554" t="str">
            <v>10800221201012</v>
          </cell>
          <cell r="E2554" t="str">
            <v>校级一种客户关系管理系统的科普案例设计</v>
          </cell>
          <cell r="F2554" t="str">
            <v>吴树荣</v>
          </cell>
          <cell r="G2554" t="str">
            <v>2000001</v>
          </cell>
          <cell r="H2554">
            <v>0</v>
          </cell>
          <cell r="I2554">
            <v>0</v>
          </cell>
          <cell r="J2554">
            <v>0</v>
          </cell>
          <cell r="K2554">
            <v>0</v>
          </cell>
          <cell r="L2554">
            <v>0</v>
          </cell>
          <cell r="M2554">
            <v>0</v>
          </cell>
          <cell r="N2554">
            <v>0</v>
          </cell>
          <cell r="O2554">
            <v>0</v>
          </cell>
        </row>
        <row r="2555">
          <cell r="D2555" t="str">
            <v>10800221201013</v>
          </cell>
          <cell r="E2555" t="str">
            <v>校级一种会员管理系统的科普案例设计</v>
          </cell>
          <cell r="F2555" t="str">
            <v>毛焕章</v>
          </cell>
          <cell r="G2555" t="str">
            <v>1996009</v>
          </cell>
          <cell r="H2555">
            <v>0</v>
          </cell>
          <cell r="I2555">
            <v>0</v>
          </cell>
          <cell r="J2555">
            <v>0</v>
          </cell>
          <cell r="K2555">
            <v>0</v>
          </cell>
          <cell r="L2555">
            <v>0</v>
          </cell>
          <cell r="M2555">
            <v>0</v>
          </cell>
          <cell r="N2555">
            <v>0</v>
          </cell>
          <cell r="O2555">
            <v>0</v>
          </cell>
        </row>
        <row r="2556">
          <cell r="D2556" t="str">
            <v>10800221201014</v>
          </cell>
          <cell r="E2556" t="str">
            <v>校级一种课程预约系统的科普案例设计</v>
          </cell>
          <cell r="F2556" t="str">
            <v>黄建钊</v>
          </cell>
          <cell r="G2556" t="str">
            <v>2002037</v>
          </cell>
          <cell r="H2556">
            <v>0</v>
          </cell>
          <cell r="I2556">
            <v>0</v>
          </cell>
          <cell r="J2556">
            <v>0</v>
          </cell>
          <cell r="K2556">
            <v>0</v>
          </cell>
          <cell r="L2556">
            <v>0</v>
          </cell>
          <cell r="M2556">
            <v>0</v>
          </cell>
          <cell r="N2556">
            <v>0</v>
          </cell>
          <cell r="O2556">
            <v>0</v>
          </cell>
        </row>
        <row r="2557">
          <cell r="D2557" t="str">
            <v>10800221201015</v>
          </cell>
          <cell r="E2557" t="str">
            <v>校级一种员工管理系统的科普案例设计</v>
          </cell>
          <cell r="F2557" t="str">
            <v>黄建钊</v>
          </cell>
          <cell r="G2557" t="str">
            <v>2002037</v>
          </cell>
          <cell r="H2557">
            <v>0</v>
          </cell>
          <cell r="I2557">
            <v>0</v>
          </cell>
          <cell r="J2557">
            <v>0</v>
          </cell>
          <cell r="K2557">
            <v>0</v>
          </cell>
          <cell r="L2557">
            <v>0</v>
          </cell>
          <cell r="M2557">
            <v>0</v>
          </cell>
          <cell r="N2557">
            <v>0</v>
          </cell>
          <cell r="O2557">
            <v>0</v>
          </cell>
        </row>
        <row r="2558">
          <cell r="D2558" t="str">
            <v>10800221201016</v>
          </cell>
          <cell r="E2558" t="str">
            <v>校级产业研学——大湾区校地教育拓荒者，南</v>
          </cell>
          <cell r="F2558" t="str">
            <v>钟丽华</v>
          </cell>
          <cell r="G2558" t="str">
            <v>2009031</v>
          </cell>
          <cell r="H2558">
            <v>0</v>
          </cell>
          <cell r="I2558">
            <v>0</v>
          </cell>
          <cell r="J2558">
            <v>0</v>
          </cell>
          <cell r="K2558">
            <v>0</v>
          </cell>
          <cell r="L2558">
            <v>0</v>
          </cell>
          <cell r="M2558">
            <v>0</v>
          </cell>
          <cell r="N2558">
            <v>0</v>
          </cell>
          <cell r="O2558">
            <v>0</v>
          </cell>
        </row>
        <row r="2559">
          <cell r="D2559" t="str">
            <v>10800221201017</v>
          </cell>
          <cell r="E2559" t="str">
            <v>校级粤韵悦心APP——大湾区粤语教育引领</v>
          </cell>
          <cell r="F2559" t="str">
            <v>黄小万</v>
          </cell>
          <cell r="G2559" t="str">
            <v>2021007</v>
          </cell>
          <cell r="H2559">
            <v>0</v>
          </cell>
          <cell r="I2559">
            <v>0</v>
          </cell>
          <cell r="J2559">
            <v>0</v>
          </cell>
          <cell r="K2559">
            <v>0</v>
          </cell>
          <cell r="L2559">
            <v>0</v>
          </cell>
          <cell r="M2559">
            <v>0</v>
          </cell>
          <cell r="N2559">
            <v>0</v>
          </cell>
          <cell r="O2559">
            <v>0</v>
          </cell>
        </row>
        <row r="2560">
          <cell r="D2560" t="str">
            <v>10800221201018</v>
          </cell>
          <cell r="E2560" t="str">
            <v>校级"佳眠"好睡枕</v>
          </cell>
          <cell r="F2560" t="str">
            <v>黄小万</v>
          </cell>
          <cell r="G2560" t="str">
            <v>2021007</v>
          </cell>
          <cell r="H2560">
            <v>0</v>
          </cell>
          <cell r="I2560">
            <v>0</v>
          </cell>
          <cell r="J2560">
            <v>0</v>
          </cell>
          <cell r="K2560">
            <v>0</v>
          </cell>
          <cell r="L2560">
            <v>0</v>
          </cell>
          <cell r="M2560">
            <v>0</v>
          </cell>
          <cell r="N2560">
            <v>0</v>
          </cell>
          <cell r="O2560">
            <v>0</v>
          </cell>
        </row>
        <row r="2561">
          <cell r="D2561" t="str">
            <v>10800221201019</v>
          </cell>
          <cell r="E2561" t="str">
            <v>校级多功能智慧护理床</v>
          </cell>
          <cell r="F2561" t="str">
            <v>黄楚刁</v>
          </cell>
          <cell r="G2561" t="str">
            <v>2011013</v>
          </cell>
          <cell r="H2561">
            <v>0</v>
          </cell>
          <cell r="I2561">
            <v>0</v>
          </cell>
          <cell r="J2561">
            <v>0</v>
          </cell>
          <cell r="K2561">
            <v>0</v>
          </cell>
          <cell r="L2561">
            <v>0</v>
          </cell>
          <cell r="M2561">
            <v>0</v>
          </cell>
          <cell r="N2561">
            <v>0</v>
          </cell>
          <cell r="O2561">
            <v>0</v>
          </cell>
        </row>
        <row r="2562">
          <cell r="D2562" t="str">
            <v>10800221201020</v>
          </cell>
          <cell r="E2562" t="str">
            <v>校级智慧体测</v>
          </cell>
          <cell r="F2562" t="str">
            <v>杨帆</v>
          </cell>
          <cell r="G2562" t="str">
            <v>2009026</v>
          </cell>
          <cell r="H2562">
            <v>0</v>
          </cell>
          <cell r="I2562">
            <v>0</v>
          </cell>
          <cell r="J2562">
            <v>0</v>
          </cell>
          <cell r="K2562">
            <v>0</v>
          </cell>
          <cell r="L2562">
            <v>0</v>
          </cell>
          <cell r="M2562">
            <v>0</v>
          </cell>
          <cell r="N2562">
            <v>0</v>
          </cell>
          <cell r="O2562">
            <v>0</v>
          </cell>
        </row>
        <row r="2563">
          <cell r="D2563" t="str">
            <v>10800221201021</v>
          </cell>
          <cell r="E2563" t="str">
            <v>校级一个足部矫形鞋垫领导品牌</v>
          </cell>
          <cell r="F2563" t="str">
            <v>陈伟鹏</v>
          </cell>
          <cell r="G2563" t="str">
            <v>2017146</v>
          </cell>
          <cell r="H2563">
            <v>0</v>
          </cell>
          <cell r="I2563">
            <v>0</v>
          </cell>
          <cell r="J2563">
            <v>0</v>
          </cell>
          <cell r="K2563">
            <v>0</v>
          </cell>
          <cell r="L2563">
            <v>0</v>
          </cell>
          <cell r="M2563">
            <v>0</v>
          </cell>
          <cell r="N2563">
            <v>0</v>
          </cell>
          <cell r="O2563">
            <v>0</v>
          </cell>
        </row>
        <row r="2564">
          <cell r="D2564" t="str">
            <v>10800221201022</v>
          </cell>
          <cell r="E2564" t="str">
            <v>校级一站式婴幼产品服务系统开发</v>
          </cell>
          <cell r="F2564" t="str">
            <v>潘雁钦</v>
          </cell>
          <cell r="G2564" t="str">
            <v>2012979</v>
          </cell>
          <cell r="H2564">
            <v>0</v>
          </cell>
          <cell r="I2564">
            <v>0</v>
          </cell>
          <cell r="J2564">
            <v>0</v>
          </cell>
          <cell r="K2564">
            <v>0</v>
          </cell>
          <cell r="L2564">
            <v>0</v>
          </cell>
          <cell r="M2564">
            <v>0</v>
          </cell>
          <cell r="N2564">
            <v>0</v>
          </cell>
          <cell r="O2564">
            <v>0</v>
          </cell>
        </row>
        <row r="2565">
          <cell r="D2565" t="str">
            <v>10800221201023</v>
          </cell>
          <cell r="E2565" t="str">
            <v>校级一种3D打印点阵结构</v>
          </cell>
          <cell r="F2565" t="str">
            <v>李楠</v>
          </cell>
          <cell r="G2565" t="str">
            <v>2013063</v>
          </cell>
          <cell r="H2565">
            <v>0</v>
          </cell>
          <cell r="I2565">
            <v>0</v>
          </cell>
          <cell r="J2565">
            <v>0</v>
          </cell>
          <cell r="K2565">
            <v>0</v>
          </cell>
          <cell r="L2565">
            <v>0</v>
          </cell>
          <cell r="M2565">
            <v>0</v>
          </cell>
          <cell r="N2565">
            <v>0</v>
          </cell>
          <cell r="O2565">
            <v>0</v>
          </cell>
        </row>
        <row r="2566">
          <cell r="D2566" t="str">
            <v>10800221201024</v>
          </cell>
          <cell r="E2566" t="str">
            <v>校级基于机器视觉的智能购物车系统</v>
          </cell>
          <cell r="F2566" t="str">
            <v>刘学良</v>
          </cell>
          <cell r="G2566" t="str">
            <v>2013005</v>
          </cell>
          <cell r="H2566">
            <v>0</v>
          </cell>
          <cell r="I2566">
            <v>0</v>
          </cell>
          <cell r="J2566">
            <v>0</v>
          </cell>
          <cell r="K2566">
            <v>0</v>
          </cell>
          <cell r="L2566">
            <v>0</v>
          </cell>
          <cell r="M2566">
            <v>0</v>
          </cell>
          <cell r="N2566">
            <v>0</v>
          </cell>
          <cell r="O2566">
            <v>0</v>
          </cell>
        </row>
        <row r="2567">
          <cell r="D2567" t="str">
            <v>10800221201025</v>
          </cell>
          <cell r="E2567" t="str">
            <v>校级机器人气动仿生软体抓手研究</v>
          </cell>
          <cell r="F2567" t="str">
            <v>秦斐燕</v>
          </cell>
          <cell r="G2567" t="str">
            <v>2018267</v>
          </cell>
          <cell r="H2567">
            <v>0</v>
          </cell>
          <cell r="I2567">
            <v>0</v>
          </cell>
          <cell r="J2567">
            <v>0</v>
          </cell>
          <cell r="K2567">
            <v>0</v>
          </cell>
          <cell r="L2567">
            <v>0</v>
          </cell>
          <cell r="M2567">
            <v>0</v>
          </cell>
          <cell r="N2567">
            <v>0</v>
          </cell>
          <cell r="O2567">
            <v>0</v>
          </cell>
        </row>
        <row r="2568">
          <cell r="D2568" t="str">
            <v>10800221201026</v>
          </cell>
          <cell r="E2568" t="str">
            <v>校级基于PLC的群控电梯</v>
          </cell>
          <cell r="F2568" t="str">
            <v>秦毅</v>
          </cell>
          <cell r="G2568" t="str">
            <v>2018079</v>
          </cell>
          <cell r="H2568">
            <v>0</v>
          </cell>
          <cell r="I2568">
            <v>0</v>
          </cell>
          <cell r="J2568">
            <v>0</v>
          </cell>
          <cell r="K2568">
            <v>0</v>
          </cell>
          <cell r="L2568">
            <v>0</v>
          </cell>
          <cell r="M2568">
            <v>0</v>
          </cell>
          <cell r="N2568">
            <v>0</v>
          </cell>
          <cell r="O2568">
            <v>0</v>
          </cell>
        </row>
        <row r="2569">
          <cell r="D2569" t="str">
            <v>10800221201027</v>
          </cell>
          <cell r="E2569" t="str">
            <v>校级智能送快递机器人</v>
          </cell>
          <cell r="F2569" t="str">
            <v>廖春萍</v>
          </cell>
          <cell r="G2569" t="str">
            <v>2014004</v>
          </cell>
          <cell r="H2569">
            <v>0</v>
          </cell>
          <cell r="I2569">
            <v>0</v>
          </cell>
          <cell r="J2569">
            <v>0</v>
          </cell>
          <cell r="K2569">
            <v>0</v>
          </cell>
          <cell r="L2569">
            <v>0</v>
          </cell>
          <cell r="M2569">
            <v>0</v>
          </cell>
          <cell r="N2569">
            <v>0</v>
          </cell>
          <cell r="O2569">
            <v>0</v>
          </cell>
        </row>
        <row r="2570">
          <cell r="D2570" t="str">
            <v>10800221201028</v>
          </cell>
          <cell r="E2570" t="str">
            <v>校级基于深度学习辅助结构光调制度解析的微</v>
          </cell>
          <cell r="F2570" t="str">
            <v>谢仲业</v>
          </cell>
          <cell r="G2570" t="str">
            <v>2021025</v>
          </cell>
          <cell r="H2570">
            <v>0</v>
          </cell>
          <cell r="I2570">
            <v>0</v>
          </cell>
          <cell r="J2570">
            <v>0</v>
          </cell>
          <cell r="K2570">
            <v>0</v>
          </cell>
          <cell r="L2570">
            <v>0</v>
          </cell>
          <cell r="M2570">
            <v>0</v>
          </cell>
          <cell r="N2570">
            <v>0</v>
          </cell>
          <cell r="O2570">
            <v>0</v>
          </cell>
        </row>
        <row r="2571">
          <cell r="D2571" t="str">
            <v>10800221201029</v>
          </cell>
          <cell r="E2571" t="str">
            <v>校级无人机工厂零件入库输送方案</v>
          </cell>
          <cell r="F2571" t="str">
            <v>叶立仁</v>
          </cell>
          <cell r="G2571" t="str">
            <v>2018300</v>
          </cell>
          <cell r="H2571">
            <v>0</v>
          </cell>
          <cell r="I2571">
            <v>0</v>
          </cell>
          <cell r="J2571">
            <v>0</v>
          </cell>
          <cell r="K2571">
            <v>0</v>
          </cell>
          <cell r="L2571">
            <v>0</v>
          </cell>
          <cell r="M2571">
            <v>0</v>
          </cell>
          <cell r="N2571">
            <v>0</v>
          </cell>
          <cell r="O2571">
            <v>0</v>
          </cell>
        </row>
        <row r="2572">
          <cell r="D2572" t="str">
            <v>10800221201030</v>
          </cell>
          <cell r="E2572" t="str">
            <v>校级基于STM32的高精度电压采集模块设</v>
          </cell>
          <cell r="F2572" t="str">
            <v>陈少文</v>
          </cell>
          <cell r="G2572" t="str">
            <v>2002040</v>
          </cell>
          <cell r="H2572">
            <v>0</v>
          </cell>
          <cell r="I2572">
            <v>0</v>
          </cell>
          <cell r="J2572">
            <v>0</v>
          </cell>
          <cell r="K2572">
            <v>0</v>
          </cell>
          <cell r="L2572">
            <v>0</v>
          </cell>
          <cell r="M2572">
            <v>0</v>
          </cell>
          <cell r="N2572">
            <v>0</v>
          </cell>
          <cell r="O2572">
            <v>0</v>
          </cell>
        </row>
        <row r="2573">
          <cell r="D2573" t="str">
            <v>10800221201031</v>
          </cell>
          <cell r="E2573" t="str">
            <v>校级基于STM32F1的旋翼式陆空两栖智</v>
          </cell>
          <cell r="F2573" t="str">
            <v>李波瑶</v>
          </cell>
          <cell r="G2573" t="str">
            <v>2021047</v>
          </cell>
          <cell r="H2573">
            <v>0</v>
          </cell>
          <cell r="I2573">
            <v>0</v>
          </cell>
          <cell r="J2573">
            <v>0</v>
          </cell>
          <cell r="K2573">
            <v>0</v>
          </cell>
          <cell r="L2573">
            <v>0</v>
          </cell>
          <cell r="M2573">
            <v>0</v>
          </cell>
          <cell r="N2573">
            <v>0</v>
          </cell>
          <cell r="O2573">
            <v>0</v>
          </cell>
        </row>
        <row r="2574">
          <cell r="D2574" t="str">
            <v>10800221201032</v>
          </cell>
          <cell r="E2574" t="str">
            <v>校级基于无感FOC驱动航模电机的方案</v>
          </cell>
          <cell r="F2574" t="str">
            <v>唐校</v>
          </cell>
          <cell r="G2574" t="str">
            <v>2014015</v>
          </cell>
          <cell r="H2574">
            <v>0</v>
          </cell>
          <cell r="I2574">
            <v>0</v>
          </cell>
          <cell r="J2574">
            <v>0</v>
          </cell>
          <cell r="K2574">
            <v>0</v>
          </cell>
          <cell r="L2574">
            <v>0</v>
          </cell>
          <cell r="M2574">
            <v>0</v>
          </cell>
          <cell r="N2574">
            <v>0</v>
          </cell>
          <cell r="O2574">
            <v>0</v>
          </cell>
        </row>
        <row r="2575">
          <cell r="D2575" t="str">
            <v>10800221201033</v>
          </cell>
          <cell r="E2575" t="str">
            <v>校级基于STM32的多功能RC遥控</v>
          </cell>
          <cell r="F2575" t="str">
            <v>王福杰</v>
          </cell>
          <cell r="G2575" t="str">
            <v>2018077</v>
          </cell>
          <cell r="H2575">
            <v>0</v>
          </cell>
          <cell r="I2575">
            <v>0</v>
          </cell>
          <cell r="J2575">
            <v>0</v>
          </cell>
          <cell r="K2575">
            <v>0</v>
          </cell>
          <cell r="L2575">
            <v>0</v>
          </cell>
          <cell r="M2575">
            <v>0</v>
          </cell>
          <cell r="N2575">
            <v>0</v>
          </cell>
          <cell r="O2575">
            <v>0</v>
          </cell>
        </row>
        <row r="2576">
          <cell r="D2576" t="str">
            <v>10800221201034</v>
          </cell>
          <cell r="E2576" t="str">
            <v>校级基于freeros系统的步态检测装置</v>
          </cell>
          <cell r="F2576" t="str">
            <v>沈博</v>
          </cell>
          <cell r="G2576" t="str">
            <v>2019067</v>
          </cell>
          <cell r="H2576">
            <v>0</v>
          </cell>
          <cell r="I2576">
            <v>0</v>
          </cell>
          <cell r="J2576">
            <v>0</v>
          </cell>
          <cell r="K2576">
            <v>0</v>
          </cell>
          <cell r="L2576">
            <v>0</v>
          </cell>
          <cell r="M2576">
            <v>0</v>
          </cell>
          <cell r="N2576">
            <v>0</v>
          </cell>
          <cell r="O2576">
            <v>0</v>
          </cell>
        </row>
        <row r="2577">
          <cell r="D2577" t="str">
            <v>10800221201035</v>
          </cell>
          <cell r="E2577" t="str">
            <v>校级双足机器人探索研发</v>
          </cell>
          <cell r="F2577" t="str">
            <v>沈博</v>
          </cell>
          <cell r="G2577" t="str">
            <v>2019067</v>
          </cell>
          <cell r="H2577">
            <v>0</v>
          </cell>
          <cell r="I2577">
            <v>0</v>
          </cell>
          <cell r="J2577">
            <v>0</v>
          </cell>
          <cell r="K2577">
            <v>0</v>
          </cell>
          <cell r="L2577">
            <v>0</v>
          </cell>
          <cell r="M2577">
            <v>0</v>
          </cell>
          <cell r="N2577">
            <v>0</v>
          </cell>
          <cell r="O2577">
            <v>0</v>
          </cell>
        </row>
        <row r="2578">
          <cell r="D2578" t="str">
            <v>10800221201036</v>
          </cell>
          <cell r="E2578" t="str">
            <v>校级一种小型自动化切割机的设计与实现</v>
          </cell>
          <cell r="F2578" t="str">
            <v>楚豫川</v>
          </cell>
          <cell r="G2578" t="str">
            <v>2018026</v>
          </cell>
          <cell r="H2578">
            <v>0</v>
          </cell>
          <cell r="I2578">
            <v>0</v>
          </cell>
          <cell r="J2578">
            <v>0</v>
          </cell>
          <cell r="K2578">
            <v>0</v>
          </cell>
          <cell r="L2578">
            <v>0</v>
          </cell>
          <cell r="M2578">
            <v>0</v>
          </cell>
          <cell r="N2578">
            <v>0</v>
          </cell>
          <cell r="O2578">
            <v>0</v>
          </cell>
        </row>
        <row r="2579">
          <cell r="D2579" t="str">
            <v>10800221201037</v>
          </cell>
          <cell r="E2579" t="str">
            <v>校级基于球类运动的取球发射一体化机构</v>
          </cell>
          <cell r="F2579" t="str">
            <v>张新竹</v>
          </cell>
          <cell r="G2579" t="str">
            <v>20170230</v>
          </cell>
          <cell r="H2579">
            <v>0</v>
          </cell>
          <cell r="I2579">
            <v>0</v>
          </cell>
          <cell r="J2579">
            <v>0</v>
          </cell>
          <cell r="K2579">
            <v>0</v>
          </cell>
          <cell r="L2579">
            <v>0</v>
          </cell>
          <cell r="M2579">
            <v>0</v>
          </cell>
          <cell r="N2579">
            <v>0</v>
          </cell>
          <cell r="O2579">
            <v>0</v>
          </cell>
        </row>
        <row r="2580">
          <cell r="D2580" t="str">
            <v>10800221201038</v>
          </cell>
          <cell r="E2580" t="str">
            <v>校级基于stm32的无刷电机控制驱动</v>
          </cell>
          <cell r="F2580" t="str">
            <v>王福杰</v>
          </cell>
          <cell r="G2580" t="str">
            <v>2018077</v>
          </cell>
          <cell r="H2580">
            <v>0</v>
          </cell>
          <cell r="I2580">
            <v>0</v>
          </cell>
          <cell r="J2580">
            <v>0</v>
          </cell>
          <cell r="K2580">
            <v>0</v>
          </cell>
          <cell r="L2580">
            <v>0</v>
          </cell>
          <cell r="M2580">
            <v>0</v>
          </cell>
          <cell r="N2580">
            <v>0</v>
          </cell>
          <cell r="O2580">
            <v>0</v>
          </cell>
        </row>
        <row r="2581">
          <cell r="D2581" t="str">
            <v>10800221201039</v>
          </cell>
          <cell r="E2581" t="str">
            <v>校级稳定器</v>
          </cell>
          <cell r="F2581" t="str">
            <v>张新竹</v>
          </cell>
          <cell r="G2581" t="str">
            <v>20170230</v>
          </cell>
          <cell r="H2581">
            <v>0</v>
          </cell>
          <cell r="I2581">
            <v>0</v>
          </cell>
          <cell r="J2581">
            <v>0</v>
          </cell>
          <cell r="K2581">
            <v>0</v>
          </cell>
          <cell r="L2581">
            <v>0</v>
          </cell>
          <cell r="M2581">
            <v>0</v>
          </cell>
          <cell r="N2581">
            <v>0</v>
          </cell>
          <cell r="O2581">
            <v>0</v>
          </cell>
        </row>
        <row r="2582">
          <cell r="D2582" t="str">
            <v>10800221201040</v>
          </cell>
          <cell r="E2582" t="str">
            <v>校级新能源动力艇的研究</v>
          </cell>
          <cell r="F2582" t="str">
            <v>胡君</v>
          </cell>
          <cell r="G2582" t="str">
            <v>2014013</v>
          </cell>
          <cell r="H2582">
            <v>0</v>
          </cell>
          <cell r="I2582">
            <v>0</v>
          </cell>
          <cell r="J2582">
            <v>0</v>
          </cell>
          <cell r="K2582">
            <v>0</v>
          </cell>
          <cell r="L2582">
            <v>0</v>
          </cell>
          <cell r="M2582">
            <v>0</v>
          </cell>
          <cell r="N2582">
            <v>0</v>
          </cell>
          <cell r="O2582">
            <v>0</v>
          </cell>
        </row>
        <row r="2583">
          <cell r="D2583" t="str">
            <v>10800221201041</v>
          </cell>
          <cell r="E2583" t="str">
            <v>校级基于EtherCAT实时控制系统设计</v>
          </cell>
          <cell r="F2583" t="str">
            <v>林盛鑫</v>
          </cell>
          <cell r="G2583" t="str">
            <v>2003094</v>
          </cell>
          <cell r="H2583">
            <v>0</v>
          </cell>
          <cell r="I2583">
            <v>0</v>
          </cell>
          <cell r="J2583">
            <v>0</v>
          </cell>
          <cell r="K2583">
            <v>0</v>
          </cell>
          <cell r="L2583">
            <v>0</v>
          </cell>
          <cell r="M2583">
            <v>0</v>
          </cell>
          <cell r="N2583">
            <v>0</v>
          </cell>
          <cell r="O2583">
            <v>0</v>
          </cell>
        </row>
        <row r="2584">
          <cell r="D2584" t="str">
            <v>10800221201042</v>
          </cell>
          <cell r="E2584" t="str">
            <v>校级Linux环境下的伴侣陪伴替代机器人</v>
          </cell>
          <cell r="F2584" t="str">
            <v>李媛</v>
          </cell>
          <cell r="G2584" t="str">
            <v>2020066</v>
          </cell>
          <cell r="H2584">
            <v>0</v>
          </cell>
          <cell r="I2584">
            <v>0</v>
          </cell>
          <cell r="J2584">
            <v>0</v>
          </cell>
          <cell r="K2584">
            <v>0</v>
          </cell>
          <cell r="L2584">
            <v>0</v>
          </cell>
          <cell r="M2584">
            <v>0</v>
          </cell>
          <cell r="N2584">
            <v>0</v>
          </cell>
          <cell r="O2584">
            <v>0</v>
          </cell>
        </row>
        <row r="2585">
          <cell r="D2585" t="str">
            <v>10800221201043</v>
          </cell>
          <cell r="E2585" t="str">
            <v>校级基于STM32的微型LCR测量仪</v>
          </cell>
          <cell r="F2585" t="str">
            <v>姜明慧</v>
          </cell>
          <cell r="G2585" t="str">
            <v>2020063</v>
          </cell>
          <cell r="H2585">
            <v>0</v>
          </cell>
          <cell r="I2585">
            <v>0</v>
          </cell>
          <cell r="J2585">
            <v>0</v>
          </cell>
          <cell r="K2585">
            <v>0</v>
          </cell>
          <cell r="L2585">
            <v>0</v>
          </cell>
          <cell r="M2585">
            <v>0</v>
          </cell>
          <cell r="N2585">
            <v>0</v>
          </cell>
          <cell r="O2585">
            <v>0</v>
          </cell>
        </row>
        <row r="2586">
          <cell r="D2586" t="str">
            <v>10800221201044</v>
          </cell>
          <cell r="E2586" t="str">
            <v>校级智能家居控制系统</v>
          </cell>
          <cell r="F2586" t="str">
            <v>黎山峰</v>
          </cell>
          <cell r="G2586" t="str">
            <v>2004103</v>
          </cell>
          <cell r="H2586">
            <v>0</v>
          </cell>
          <cell r="I2586">
            <v>0</v>
          </cell>
          <cell r="J2586">
            <v>0</v>
          </cell>
          <cell r="K2586">
            <v>0</v>
          </cell>
          <cell r="L2586">
            <v>0</v>
          </cell>
          <cell r="M2586">
            <v>0</v>
          </cell>
          <cell r="N2586">
            <v>0</v>
          </cell>
          <cell r="O2586">
            <v>0</v>
          </cell>
        </row>
        <row r="2587">
          <cell r="D2587" t="str">
            <v>10800221201045</v>
          </cell>
          <cell r="E2587" t="str">
            <v>校级便携式甲醛检测监控报警装置</v>
          </cell>
          <cell r="F2587" t="str">
            <v>赵晓芳</v>
          </cell>
          <cell r="G2587" t="str">
            <v>2011005</v>
          </cell>
          <cell r="H2587">
            <v>0</v>
          </cell>
          <cell r="I2587">
            <v>0</v>
          </cell>
          <cell r="J2587">
            <v>0</v>
          </cell>
          <cell r="K2587">
            <v>0</v>
          </cell>
          <cell r="L2587">
            <v>0</v>
          </cell>
          <cell r="M2587">
            <v>0</v>
          </cell>
          <cell r="N2587">
            <v>0</v>
          </cell>
          <cell r="O2587">
            <v>0</v>
          </cell>
        </row>
        <row r="2588">
          <cell r="D2588" t="str">
            <v>10800221201046</v>
          </cell>
          <cell r="E2588" t="str">
            <v>校级基于室内的空气净化系统</v>
          </cell>
          <cell r="F2588" t="str">
            <v>胡必武</v>
          </cell>
          <cell r="G2588" t="str">
            <v>2000011</v>
          </cell>
          <cell r="H2588">
            <v>0</v>
          </cell>
          <cell r="I2588">
            <v>0</v>
          </cell>
          <cell r="J2588">
            <v>0</v>
          </cell>
          <cell r="K2588">
            <v>0</v>
          </cell>
          <cell r="L2588">
            <v>0</v>
          </cell>
          <cell r="M2588">
            <v>0</v>
          </cell>
          <cell r="N2588">
            <v>0</v>
          </cell>
          <cell r="O2588">
            <v>0</v>
          </cell>
        </row>
        <row r="2589">
          <cell r="D2589" t="str">
            <v>10800221201047</v>
          </cell>
          <cell r="E2589" t="str">
            <v>校级噪声检测仪</v>
          </cell>
          <cell r="F2589" t="str">
            <v>胡必武</v>
          </cell>
          <cell r="G2589" t="str">
            <v>2000011</v>
          </cell>
          <cell r="H2589">
            <v>0</v>
          </cell>
          <cell r="I2589">
            <v>0</v>
          </cell>
          <cell r="J2589">
            <v>0</v>
          </cell>
          <cell r="K2589">
            <v>0</v>
          </cell>
          <cell r="L2589">
            <v>0</v>
          </cell>
          <cell r="M2589">
            <v>0</v>
          </cell>
          <cell r="N2589">
            <v>0</v>
          </cell>
          <cell r="O2589">
            <v>0</v>
          </cell>
        </row>
        <row r="2590">
          <cell r="D2590" t="str">
            <v>10800221201048</v>
          </cell>
          <cell r="E2590" t="str">
            <v>全国大学生数学竞赛专项</v>
          </cell>
          <cell r="F2590" t="str">
            <v>袁华强</v>
          </cell>
          <cell r="G2590" t="str">
            <v>2002053</v>
          </cell>
          <cell r="H2590">
            <v>0</v>
          </cell>
          <cell r="I2590">
            <v>0</v>
          </cell>
          <cell r="J2590">
            <v>0</v>
          </cell>
          <cell r="K2590">
            <v>0</v>
          </cell>
          <cell r="L2590">
            <v>0</v>
          </cell>
          <cell r="M2590">
            <v>0</v>
          </cell>
          <cell r="N2590">
            <v>0</v>
          </cell>
          <cell r="O2590">
            <v>0</v>
          </cell>
        </row>
        <row r="2591">
          <cell r="D2591" t="str">
            <v>10800221201049</v>
          </cell>
          <cell r="E2591" t="str">
            <v>“Eye+”面向3C电子产品的OCR缺陷</v>
          </cell>
          <cell r="F2591" t="str">
            <v>黄晓园</v>
          </cell>
          <cell r="G2591" t="str">
            <v>2013058</v>
          </cell>
          <cell r="H2591">
            <v>0</v>
          </cell>
          <cell r="I2591">
            <v>0</v>
          </cell>
          <cell r="J2591">
            <v>0</v>
          </cell>
          <cell r="K2591">
            <v>0</v>
          </cell>
          <cell r="L2591">
            <v>0</v>
          </cell>
          <cell r="M2591">
            <v>0</v>
          </cell>
          <cell r="N2591">
            <v>0</v>
          </cell>
          <cell r="O2591">
            <v>0</v>
          </cell>
        </row>
        <row r="2592">
          <cell r="D2592" t="str">
            <v>10800221201050</v>
          </cell>
          <cell r="E2592" t="str">
            <v>4G实时油管压力压力预测系统</v>
          </cell>
          <cell r="F2592" t="str">
            <v>陈平平</v>
          </cell>
          <cell r="G2592" t="str">
            <v>2006043</v>
          </cell>
          <cell r="H2592">
            <v>0</v>
          </cell>
          <cell r="I2592">
            <v>0</v>
          </cell>
          <cell r="J2592">
            <v>0</v>
          </cell>
          <cell r="K2592">
            <v>0</v>
          </cell>
          <cell r="L2592">
            <v>0</v>
          </cell>
          <cell r="M2592">
            <v>0</v>
          </cell>
          <cell r="N2592">
            <v>0</v>
          </cell>
          <cell r="O2592">
            <v>0</v>
          </cell>
        </row>
        <row r="2593">
          <cell r="D2593" t="str">
            <v>10800221201051</v>
          </cell>
          <cell r="E2593" t="str">
            <v>Ag-SnO2/rGO多级复合纳米材料的</v>
          </cell>
          <cell r="F2593" t="str">
            <v>陈德良</v>
          </cell>
          <cell r="G2593" t="str">
            <v>2016812</v>
          </cell>
          <cell r="H2593">
            <v>0</v>
          </cell>
          <cell r="I2593">
            <v>0</v>
          </cell>
          <cell r="J2593">
            <v>0</v>
          </cell>
          <cell r="K2593">
            <v>0</v>
          </cell>
          <cell r="L2593">
            <v>0</v>
          </cell>
          <cell r="M2593">
            <v>0</v>
          </cell>
          <cell r="N2593">
            <v>0</v>
          </cell>
          <cell r="O2593">
            <v>0</v>
          </cell>
        </row>
        <row r="2594">
          <cell r="D2594" t="str">
            <v>10800221201052</v>
          </cell>
          <cell r="E2594" t="str">
            <v>百家千县——以小“家”平台助力国家乡村振</v>
          </cell>
          <cell r="F2594" t="str">
            <v>罗恒深</v>
          </cell>
          <cell r="G2594" t="str">
            <v>2004080</v>
          </cell>
          <cell r="H2594">
            <v>0</v>
          </cell>
          <cell r="I2594">
            <v>0</v>
          </cell>
          <cell r="J2594">
            <v>0</v>
          </cell>
          <cell r="K2594">
            <v>0</v>
          </cell>
          <cell r="L2594">
            <v>0</v>
          </cell>
          <cell r="M2594">
            <v>0</v>
          </cell>
          <cell r="N2594">
            <v>0</v>
          </cell>
          <cell r="O2594">
            <v>0</v>
          </cell>
        </row>
        <row r="2595">
          <cell r="D2595" t="str">
            <v>10800221201053</v>
          </cell>
          <cell r="E2595" t="str">
            <v>不同的照射波长对光催化还原二氧化碳效果的</v>
          </cell>
          <cell r="F2595" t="str">
            <v>谭桂平</v>
          </cell>
          <cell r="G2595" t="str">
            <v>2012041</v>
          </cell>
          <cell r="H2595">
            <v>0</v>
          </cell>
          <cell r="I2595">
            <v>0</v>
          </cell>
          <cell r="J2595">
            <v>0</v>
          </cell>
          <cell r="K2595">
            <v>0</v>
          </cell>
          <cell r="L2595">
            <v>0</v>
          </cell>
          <cell r="M2595">
            <v>0</v>
          </cell>
          <cell r="N2595">
            <v>0</v>
          </cell>
          <cell r="O2595">
            <v>0</v>
          </cell>
        </row>
        <row r="2596">
          <cell r="D2596" t="str">
            <v>10800221201054</v>
          </cell>
          <cell r="E2596" t="str">
            <v>储能系统用高增益隔离型双向DC/DC变换</v>
          </cell>
          <cell r="F2596" t="str">
            <v>张志</v>
          </cell>
          <cell r="G2596" t="str">
            <v>2013017</v>
          </cell>
          <cell r="H2596">
            <v>0</v>
          </cell>
          <cell r="I2596">
            <v>0</v>
          </cell>
          <cell r="J2596">
            <v>0</v>
          </cell>
          <cell r="K2596">
            <v>0</v>
          </cell>
          <cell r="L2596">
            <v>0</v>
          </cell>
          <cell r="M2596">
            <v>0</v>
          </cell>
          <cell r="N2596">
            <v>0</v>
          </cell>
          <cell r="O2596">
            <v>0</v>
          </cell>
        </row>
        <row r="2597">
          <cell r="D2597" t="str">
            <v>10800221201055</v>
          </cell>
          <cell r="E2597" t="str">
            <v>东莞美丽乡村示范建设与民俗文化活化的调查</v>
          </cell>
          <cell r="F2597" t="str">
            <v>阎江</v>
          </cell>
          <cell r="G2597" t="str">
            <v>1999007</v>
          </cell>
          <cell r="H2597">
            <v>0</v>
          </cell>
          <cell r="I2597">
            <v>0</v>
          </cell>
          <cell r="J2597">
            <v>0</v>
          </cell>
          <cell r="K2597">
            <v>0</v>
          </cell>
          <cell r="L2597">
            <v>0</v>
          </cell>
          <cell r="M2597">
            <v>0</v>
          </cell>
          <cell r="N2597">
            <v>0</v>
          </cell>
          <cell r="O2597">
            <v>0</v>
          </cell>
        </row>
        <row r="2598">
          <cell r="D2598" t="str">
            <v>10800221201056</v>
          </cell>
          <cell r="E2598" t="str">
            <v>绘乐园—儿童行为养成计划</v>
          </cell>
          <cell r="F2598" t="str">
            <v>张锐</v>
          </cell>
          <cell r="G2598" t="str">
            <v>2010006</v>
          </cell>
          <cell r="H2598">
            <v>0</v>
          </cell>
          <cell r="I2598">
            <v>0</v>
          </cell>
          <cell r="J2598">
            <v>0</v>
          </cell>
          <cell r="K2598">
            <v>0</v>
          </cell>
          <cell r="L2598">
            <v>0</v>
          </cell>
          <cell r="M2598">
            <v>0</v>
          </cell>
          <cell r="N2598">
            <v>0</v>
          </cell>
          <cell r="O2598">
            <v>0</v>
          </cell>
        </row>
        <row r="2599">
          <cell r="D2599" t="str">
            <v>10800221201057</v>
          </cell>
          <cell r="E2599" t="str">
            <v>基于NB-IoT的校园疫情监测报警系统设</v>
          </cell>
          <cell r="F2599" t="str">
            <v>袁华强</v>
          </cell>
          <cell r="G2599" t="str">
            <v>2002053</v>
          </cell>
          <cell r="H2599">
            <v>0</v>
          </cell>
          <cell r="I2599">
            <v>0</v>
          </cell>
          <cell r="J2599">
            <v>0</v>
          </cell>
          <cell r="K2599">
            <v>0</v>
          </cell>
          <cell r="L2599">
            <v>0</v>
          </cell>
          <cell r="M2599">
            <v>0</v>
          </cell>
          <cell r="N2599">
            <v>0</v>
          </cell>
          <cell r="O2599">
            <v>0</v>
          </cell>
        </row>
        <row r="2600">
          <cell r="D2600" t="str">
            <v>10800221201058</v>
          </cell>
          <cell r="E2600" t="str">
            <v>基于传感器户外定位的嵌入式智能交互机器人</v>
          </cell>
          <cell r="F2600" t="str">
            <v>肖毅</v>
          </cell>
          <cell r="G2600" t="str">
            <v>2012053</v>
          </cell>
          <cell r="H2600">
            <v>0</v>
          </cell>
          <cell r="I2600">
            <v>0</v>
          </cell>
          <cell r="J2600">
            <v>0</v>
          </cell>
          <cell r="K2600">
            <v>0</v>
          </cell>
          <cell r="L2600">
            <v>0</v>
          </cell>
          <cell r="M2600">
            <v>0</v>
          </cell>
          <cell r="N2600">
            <v>0</v>
          </cell>
          <cell r="O2600">
            <v>0</v>
          </cell>
        </row>
        <row r="2601">
          <cell r="D2601" t="str">
            <v>10800221201059</v>
          </cell>
          <cell r="E2601" t="str">
            <v>基于钢制连接盒的装配式隔墙连接施工关键技</v>
          </cell>
          <cell r="F2601" t="str">
            <v>孙成访</v>
          </cell>
          <cell r="G2601" t="str">
            <v>2006002</v>
          </cell>
          <cell r="H2601">
            <v>0</v>
          </cell>
          <cell r="I2601">
            <v>0</v>
          </cell>
          <cell r="J2601">
            <v>0</v>
          </cell>
          <cell r="K2601">
            <v>0</v>
          </cell>
          <cell r="L2601">
            <v>0</v>
          </cell>
          <cell r="M2601">
            <v>0</v>
          </cell>
          <cell r="N2601">
            <v>0</v>
          </cell>
          <cell r="O2601">
            <v>0</v>
          </cell>
        </row>
        <row r="2602">
          <cell r="D2602" t="str">
            <v>10800221201060</v>
          </cell>
          <cell r="E2602" t="str">
            <v>基于工业级SMT贴片机结构改进及其优化</v>
          </cell>
          <cell r="F2602" t="str">
            <v>陈尚彦</v>
          </cell>
          <cell r="G2602" t="str">
            <v>2018022</v>
          </cell>
          <cell r="H2602">
            <v>0</v>
          </cell>
          <cell r="I2602">
            <v>0</v>
          </cell>
          <cell r="J2602">
            <v>0</v>
          </cell>
          <cell r="K2602">
            <v>0</v>
          </cell>
          <cell r="L2602">
            <v>0</v>
          </cell>
          <cell r="M2602">
            <v>0</v>
          </cell>
          <cell r="N2602">
            <v>0</v>
          </cell>
          <cell r="O2602">
            <v>0</v>
          </cell>
        </row>
        <row r="2603">
          <cell r="D2603" t="str">
            <v>10800221201061</v>
          </cell>
          <cell r="E2603" t="str">
            <v>基于雷达与声学定位的多源融合无人机监控警</v>
          </cell>
          <cell r="F2603" t="str">
            <v>张志坚</v>
          </cell>
          <cell r="G2603" t="str">
            <v>2006044</v>
          </cell>
          <cell r="H2603">
            <v>0</v>
          </cell>
          <cell r="I2603">
            <v>0</v>
          </cell>
          <cell r="J2603">
            <v>0</v>
          </cell>
          <cell r="K2603">
            <v>0</v>
          </cell>
          <cell r="L2603">
            <v>0</v>
          </cell>
          <cell r="M2603">
            <v>0</v>
          </cell>
          <cell r="N2603">
            <v>0</v>
          </cell>
          <cell r="O2603">
            <v>0</v>
          </cell>
        </row>
        <row r="2604">
          <cell r="D2604" t="str">
            <v>10800221201062</v>
          </cell>
          <cell r="E2604" t="str">
            <v>基于热电效应可回收水蒸气凝结潜热的太阳能</v>
          </cell>
          <cell r="F2604" t="str">
            <v>王文豪</v>
          </cell>
          <cell r="G2604" t="str">
            <v>2013040</v>
          </cell>
          <cell r="H2604">
            <v>0</v>
          </cell>
          <cell r="I2604">
            <v>0</v>
          </cell>
          <cell r="J2604">
            <v>0</v>
          </cell>
          <cell r="K2604">
            <v>0</v>
          </cell>
          <cell r="L2604">
            <v>0</v>
          </cell>
          <cell r="M2604">
            <v>0</v>
          </cell>
          <cell r="N2604">
            <v>0</v>
          </cell>
          <cell r="O2604">
            <v>0</v>
          </cell>
        </row>
        <row r="2605">
          <cell r="D2605" t="str">
            <v>10800221201063</v>
          </cell>
          <cell r="E2605" t="str">
            <v>基于神经网络实现锻炼方案推荐的智能软硬件</v>
          </cell>
          <cell r="F2605" t="str">
            <v>张志坚</v>
          </cell>
          <cell r="G2605" t="str">
            <v>2006044</v>
          </cell>
          <cell r="H2605">
            <v>0</v>
          </cell>
          <cell r="I2605">
            <v>0</v>
          </cell>
          <cell r="J2605">
            <v>0</v>
          </cell>
          <cell r="K2605">
            <v>0</v>
          </cell>
          <cell r="L2605">
            <v>0</v>
          </cell>
          <cell r="M2605">
            <v>0</v>
          </cell>
          <cell r="N2605">
            <v>0</v>
          </cell>
          <cell r="O2605">
            <v>0</v>
          </cell>
        </row>
        <row r="2606">
          <cell r="D2606" t="str">
            <v>10800221201064</v>
          </cell>
          <cell r="E2606" t="str">
            <v>基于数字孪生的辐射屏蔽筒遥操作搬运机器人</v>
          </cell>
          <cell r="F2606" t="str">
            <v>郭建文</v>
          </cell>
          <cell r="G2606" t="str">
            <v>2011012</v>
          </cell>
          <cell r="H2606">
            <v>0</v>
          </cell>
          <cell r="I2606">
            <v>0</v>
          </cell>
          <cell r="J2606">
            <v>0</v>
          </cell>
          <cell r="K2606">
            <v>0</v>
          </cell>
          <cell r="L2606">
            <v>0</v>
          </cell>
          <cell r="M2606">
            <v>0</v>
          </cell>
          <cell r="N2606">
            <v>0</v>
          </cell>
          <cell r="O2606">
            <v>0</v>
          </cell>
        </row>
        <row r="2607">
          <cell r="D2607" t="str">
            <v>10800221201065</v>
          </cell>
          <cell r="E2607" t="str">
            <v>基于水下探测的智能避障软体机器鱼</v>
          </cell>
          <cell r="F2607" t="str">
            <v>宋加雷</v>
          </cell>
          <cell r="G2607" t="str">
            <v>2018052</v>
          </cell>
          <cell r="H2607">
            <v>0</v>
          </cell>
          <cell r="I2607">
            <v>0</v>
          </cell>
          <cell r="J2607">
            <v>0</v>
          </cell>
          <cell r="K2607">
            <v>0</v>
          </cell>
          <cell r="L2607">
            <v>0</v>
          </cell>
          <cell r="M2607">
            <v>0</v>
          </cell>
          <cell r="N2607">
            <v>0</v>
          </cell>
          <cell r="O2607">
            <v>0</v>
          </cell>
        </row>
        <row r="2608">
          <cell r="D2608" t="str">
            <v>10800221201066</v>
          </cell>
          <cell r="E2608" t="str">
            <v>科技冬奥进行时--SH智能头盔中国造</v>
          </cell>
          <cell r="F2608" t="str">
            <v>李楠</v>
          </cell>
          <cell r="G2608" t="str">
            <v>2013063</v>
          </cell>
          <cell r="H2608">
            <v>0</v>
          </cell>
          <cell r="I2608">
            <v>0</v>
          </cell>
          <cell r="J2608">
            <v>0</v>
          </cell>
          <cell r="K2608">
            <v>0</v>
          </cell>
          <cell r="L2608">
            <v>0</v>
          </cell>
          <cell r="M2608">
            <v>0</v>
          </cell>
          <cell r="N2608">
            <v>0</v>
          </cell>
          <cell r="O2608">
            <v>0</v>
          </cell>
        </row>
        <row r="2609">
          <cell r="D2609" t="str">
            <v>10800221201067</v>
          </cell>
          <cell r="E2609" t="str">
            <v>可编程教育机器人</v>
          </cell>
          <cell r="F2609" t="str">
            <v>彭川</v>
          </cell>
          <cell r="G2609" t="str">
            <v>2013041</v>
          </cell>
          <cell r="H2609">
            <v>0</v>
          </cell>
          <cell r="I2609">
            <v>0</v>
          </cell>
          <cell r="J2609">
            <v>0</v>
          </cell>
          <cell r="K2609">
            <v>0</v>
          </cell>
          <cell r="L2609">
            <v>0</v>
          </cell>
          <cell r="M2609">
            <v>0</v>
          </cell>
          <cell r="N2609">
            <v>0</v>
          </cell>
          <cell r="O2609">
            <v>0</v>
          </cell>
        </row>
        <row r="2610">
          <cell r="D2610" t="str">
            <v>10800221201068</v>
          </cell>
          <cell r="E2610" t="str">
            <v>可逆热致变色材料微胶囊化的研发与应用—以</v>
          </cell>
          <cell r="F2610" t="str">
            <v>邵友元</v>
          </cell>
          <cell r="G2610" t="str">
            <v>2007039</v>
          </cell>
          <cell r="H2610">
            <v>0</v>
          </cell>
          <cell r="I2610">
            <v>0</v>
          </cell>
          <cell r="J2610">
            <v>0</v>
          </cell>
          <cell r="K2610">
            <v>0</v>
          </cell>
          <cell r="L2610">
            <v>0</v>
          </cell>
          <cell r="M2610">
            <v>0</v>
          </cell>
          <cell r="N2610">
            <v>0</v>
          </cell>
          <cell r="O2610">
            <v>0</v>
          </cell>
        </row>
        <row r="2611">
          <cell r="D2611" t="str">
            <v>10800221201069</v>
          </cell>
          <cell r="E2611" t="str">
            <v>老年人的智慧居家养老服务获得感研究——基</v>
          </cell>
          <cell r="F2611" t="str">
            <v>黄俊辉</v>
          </cell>
          <cell r="G2611" t="str">
            <v>2016037</v>
          </cell>
          <cell r="H2611">
            <v>0</v>
          </cell>
          <cell r="I2611">
            <v>0</v>
          </cell>
          <cell r="J2611">
            <v>0</v>
          </cell>
          <cell r="K2611">
            <v>0</v>
          </cell>
          <cell r="L2611">
            <v>0</v>
          </cell>
          <cell r="M2611">
            <v>0</v>
          </cell>
          <cell r="N2611">
            <v>0</v>
          </cell>
          <cell r="O2611">
            <v>0</v>
          </cell>
        </row>
        <row r="2612">
          <cell r="D2612" t="str">
            <v>10800221201070</v>
          </cell>
          <cell r="E2612" t="str">
            <v>面对中文地址的通讯要素抽取</v>
          </cell>
          <cell r="F2612" t="str">
            <v>张剑</v>
          </cell>
          <cell r="G2612" t="str">
            <v>2011019</v>
          </cell>
          <cell r="H2612">
            <v>0</v>
          </cell>
          <cell r="I2612">
            <v>0</v>
          </cell>
          <cell r="J2612">
            <v>0</v>
          </cell>
          <cell r="K2612">
            <v>0</v>
          </cell>
          <cell r="L2612">
            <v>0</v>
          </cell>
          <cell r="M2612">
            <v>0</v>
          </cell>
          <cell r="N2612">
            <v>0</v>
          </cell>
          <cell r="O2612">
            <v>0</v>
          </cell>
        </row>
        <row r="2613">
          <cell r="D2613" t="str">
            <v>10800221201071</v>
          </cell>
          <cell r="E2613" t="str">
            <v>全方向舵轮智能机器人底盘</v>
          </cell>
          <cell r="F2613" t="str">
            <v>沈博</v>
          </cell>
          <cell r="G2613" t="str">
            <v>2019067</v>
          </cell>
          <cell r="H2613">
            <v>0</v>
          </cell>
          <cell r="I2613">
            <v>0</v>
          </cell>
          <cell r="J2613">
            <v>0</v>
          </cell>
          <cell r="K2613">
            <v>0</v>
          </cell>
          <cell r="L2613">
            <v>0</v>
          </cell>
          <cell r="M2613">
            <v>0</v>
          </cell>
          <cell r="N2613">
            <v>0</v>
          </cell>
          <cell r="O2613">
            <v>0</v>
          </cell>
        </row>
        <row r="2614">
          <cell r="D2614" t="str">
            <v>10800221201072</v>
          </cell>
          <cell r="E2614" t="str">
            <v>一种精密铸造蜡模修补蜡的制备与性能研究</v>
          </cell>
          <cell r="F2614" t="str">
            <v>徐勇军</v>
          </cell>
          <cell r="G2614" t="str">
            <v>2003053</v>
          </cell>
          <cell r="H2614">
            <v>0</v>
          </cell>
          <cell r="I2614">
            <v>0</v>
          </cell>
          <cell r="J2614">
            <v>0</v>
          </cell>
          <cell r="K2614">
            <v>0</v>
          </cell>
          <cell r="L2614">
            <v>0</v>
          </cell>
          <cell r="M2614">
            <v>0</v>
          </cell>
          <cell r="N2614">
            <v>0</v>
          </cell>
          <cell r="O2614">
            <v>0</v>
          </cell>
        </row>
        <row r="2615">
          <cell r="D2615" t="str">
            <v>10800221201073</v>
          </cell>
          <cell r="E2615" t="str">
            <v>原位修饰复合硅负极材料</v>
          </cell>
          <cell r="F2615" t="str">
            <v>李超</v>
          </cell>
          <cell r="G2615" t="str">
            <v>2017048</v>
          </cell>
          <cell r="H2615">
            <v>0</v>
          </cell>
          <cell r="I2615">
            <v>0</v>
          </cell>
          <cell r="J2615">
            <v>0</v>
          </cell>
          <cell r="K2615">
            <v>0</v>
          </cell>
          <cell r="L2615">
            <v>0</v>
          </cell>
          <cell r="M2615">
            <v>0</v>
          </cell>
          <cell r="N2615">
            <v>0</v>
          </cell>
          <cell r="O2615">
            <v>0</v>
          </cell>
        </row>
        <row r="2616">
          <cell r="D2616" t="str">
            <v>10800221201074</v>
          </cell>
          <cell r="E2616" t="str">
            <v>“老漂族”语言使用与社会适应的研究</v>
          </cell>
          <cell r="F2616" t="str">
            <v>张斌华</v>
          </cell>
          <cell r="G2616" t="str">
            <v>2006047</v>
          </cell>
          <cell r="H2616">
            <v>0</v>
          </cell>
          <cell r="I2616">
            <v>0</v>
          </cell>
          <cell r="J2616">
            <v>0</v>
          </cell>
          <cell r="K2616">
            <v>0</v>
          </cell>
          <cell r="L2616">
            <v>0</v>
          </cell>
          <cell r="M2616">
            <v>0</v>
          </cell>
          <cell r="N2616">
            <v>0</v>
          </cell>
          <cell r="O2616">
            <v>0</v>
          </cell>
        </row>
        <row r="2617">
          <cell r="D2617" t="str">
            <v>10800221201075</v>
          </cell>
          <cell r="E2617" t="str">
            <v>Ag-K-CeO2纳米棒催化剂制备及其在</v>
          </cell>
          <cell r="F2617" t="str">
            <v>何运兵</v>
          </cell>
          <cell r="G2617" t="str">
            <v>2011009</v>
          </cell>
          <cell r="H2617">
            <v>0</v>
          </cell>
          <cell r="I2617">
            <v>0</v>
          </cell>
          <cell r="J2617">
            <v>0</v>
          </cell>
          <cell r="K2617">
            <v>0</v>
          </cell>
          <cell r="L2617">
            <v>0</v>
          </cell>
          <cell r="M2617">
            <v>0</v>
          </cell>
          <cell r="N2617">
            <v>0</v>
          </cell>
          <cell r="O2617">
            <v>0</v>
          </cell>
        </row>
        <row r="2618">
          <cell r="D2618" t="str">
            <v>10800221201076</v>
          </cell>
          <cell r="E2618" t="str">
            <v>LED汽车前照灯液体散热器研究</v>
          </cell>
          <cell r="F2618" t="str">
            <v>林春佑</v>
          </cell>
          <cell r="G2618" t="str">
            <v>2020004</v>
          </cell>
          <cell r="H2618">
            <v>0</v>
          </cell>
          <cell r="I2618">
            <v>0</v>
          </cell>
          <cell r="J2618">
            <v>0</v>
          </cell>
          <cell r="K2618">
            <v>0</v>
          </cell>
          <cell r="L2618">
            <v>0</v>
          </cell>
          <cell r="M2618">
            <v>0</v>
          </cell>
          <cell r="N2618">
            <v>0</v>
          </cell>
          <cell r="O2618">
            <v>0</v>
          </cell>
        </row>
        <row r="2619">
          <cell r="D2619" t="str">
            <v>10800221201077</v>
          </cell>
          <cell r="E2619" t="str">
            <v>SLM气体循环优化系统及粉末回收自动化循</v>
          </cell>
          <cell r="F2619" t="str">
            <v>尚欣</v>
          </cell>
          <cell r="G2619" t="str">
            <v>2016046</v>
          </cell>
          <cell r="H2619">
            <v>0</v>
          </cell>
          <cell r="I2619">
            <v>0</v>
          </cell>
          <cell r="J2619">
            <v>0</v>
          </cell>
          <cell r="K2619">
            <v>0</v>
          </cell>
          <cell r="L2619">
            <v>0</v>
          </cell>
          <cell r="M2619">
            <v>0</v>
          </cell>
          <cell r="N2619">
            <v>0</v>
          </cell>
          <cell r="O2619">
            <v>0</v>
          </cell>
        </row>
        <row r="2620">
          <cell r="D2620" t="str">
            <v>10800221201078</v>
          </cell>
          <cell r="E2620" t="str">
            <v>ZrO2纳米空心微球的制备及应用研究</v>
          </cell>
          <cell r="F2620" t="str">
            <v>涂军令</v>
          </cell>
          <cell r="G2620" t="str">
            <v>2015006</v>
          </cell>
          <cell r="H2620">
            <v>0</v>
          </cell>
          <cell r="I2620">
            <v>0</v>
          </cell>
          <cell r="J2620">
            <v>0</v>
          </cell>
          <cell r="K2620">
            <v>0</v>
          </cell>
          <cell r="L2620">
            <v>0</v>
          </cell>
          <cell r="M2620">
            <v>0</v>
          </cell>
          <cell r="N2620">
            <v>0</v>
          </cell>
          <cell r="O2620">
            <v>0</v>
          </cell>
        </row>
        <row r="2621">
          <cell r="D2621" t="str">
            <v>10800221201079</v>
          </cell>
          <cell r="E2621" t="str">
            <v>便携式负压换气系统设计和制作</v>
          </cell>
          <cell r="F2621" t="str">
            <v>陈海彬</v>
          </cell>
          <cell r="G2621" t="str">
            <v>2007041</v>
          </cell>
          <cell r="H2621">
            <v>0</v>
          </cell>
          <cell r="I2621">
            <v>0</v>
          </cell>
          <cell r="J2621">
            <v>0</v>
          </cell>
          <cell r="K2621">
            <v>0</v>
          </cell>
          <cell r="L2621">
            <v>0</v>
          </cell>
          <cell r="M2621">
            <v>0</v>
          </cell>
          <cell r="N2621">
            <v>0</v>
          </cell>
          <cell r="O2621">
            <v>0</v>
          </cell>
        </row>
        <row r="2622">
          <cell r="D2622" t="str">
            <v>10800221201080</v>
          </cell>
          <cell r="E2622" t="str">
            <v>村级工业园改造困境与路径探索 ——以广东</v>
          </cell>
          <cell r="F2622" t="str">
            <v>钟丽华</v>
          </cell>
          <cell r="G2622" t="str">
            <v>2009031</v>
          </cell>
          <cell r="H2622">
            <v>0</v>
          </cell>
          <cell r="I2622">
            <v>0</v>
          </cell>
          <cell r="J2622">
            <v>0</v>
          </cell>
          <cell r="K2622">
            <v>0</v>
          </cell>
          <cell r="L2622">
            <v>0</v>
          </cell>
          <cell r="M2622">
            <v>0</v>
          </cell>
          <cell r="N2622">
            <v>0</v>
          </cell>
          <cell r="O2622">
            <v>0</v>
          </cell>
        </row>
        <row r="2623">
          <cell r="D2623" t="str">
            <v>10800221201081</v>
          </cell>
          <cell r="E2623" t="str">
            <v>叮咚高校——基于数据中台的一体化教学服务</v>
          </cell>
          <cell r="F2623" t="str">
            <v>丁烨</v>
          </cell>
          <cell r="G2623" t="str">
            <v>2018821</v>
          </cell>
          <cell r="H2623">
            <v>0</v>
          </cell>
          <cell r="I2623">
            <v>0</v>
          </cell>
          <cell r="J2623">
            <v>0</v>
          </cell>
          <cell r="K2623">
            <v>0</v>
          </cell>
          <cell r="L2623">
            <v>0</v>
          </cell>
          <cell r="M2623">
            <v>0</v>
          </cell>
          <cell r="N2623">
            <v>0</v>
          </cell>
          <cell r="O2623">
            <v>0</v>
          </cell>
        </row>
        <row r="2624">
          <cell r="D2624" t="str">
            <v>10800221201082</v>
          </cell>
          <cell r="E2624" t="str">
            <v>东莞非物质文化遗产歌舞课程开发</v>
          </cell>
          <cell r="F2624" t="str">
            <v>姚佩婵</v>
          </cell>
          <cell r="G2624" t="str">
            <v>2009039</v>
          </cell>
          <cell r="H2624">
            <v>0</v>
          </cell>
          <cell r="I2624">
            <v>0</v>
          </cell>
          <cell r="J2624">
            <v>0</v>
          </cell>
          <cell r="K2624">
            <v>0</v>
          </cell>
          <cell r="L2624">
            <v>0</v>
          </cell>
          <cell r="M2624">
            <v>0</v>
          </cell>
          <cell r="N2624">
            <v>0</v>
          </cell>
          <cell r="O2624">
            <v>0</v>
          </cell>
        </row>
        <row r="2625">
          <cell r="D2625" t="str">
            <v>10800221201083</v>
          </cell>
          <cell r="E2625" t="str">
            <v>东莞市创业营商环境现状调查研究</v>
          </cell>
          <cell r="F2625" t="str">
            <v>魏红征</v>
          </cell>
          <cell r="G2625" t="str">
            <v>2004060</v>
          </cell>
          <cell r="H2625">
            <v>0</v>
          </cell>
          <cell r="I2625">
            <v>0</v>
          </cell>
          <cell r="J2625">
            <v>0</v>
          </cell>
          <cell r="K2625">
            <v>0</v>
          </cell>
          <cell r="L2625">
            <v>0</v>
          </cell>
          <cell r="M2625">
            <v>0</v>
          </cell>
          <cell r="N2625">
            <v>0</v>
          </cell>
          <cell r="O2625">
            <v>0</v>
          </cell>
        </row>
        <row r="2626">
          <cell r="D2626" t="str">
            <v>10800221201084</v>
          </cell>
          <cell r="E2626" t="str">
            <v>多元治理视阀下知识产权解纷路径探索——基</v>
          </cell>
          <cell r="F2626" t="str">
            <v>龚红兵</v>
          </cell>
          <cell r="G2626" t="str">
            <v>2007054</v>
          </cell>
          <cell r="H2626">
            <v>0</v>
          </cell>
          <cell r="I2626">
            <v>0</v>
          </cell>
          <cell r="J2626">
            <v>0</v>
          </cell>
          <cell r="K2626">
            <v>0</v>
          </cell>
          <cell r="L2626">
            <v>0</v>
          </cell>
          <cell r="M2626">
            <v>0</v>
          </cell>
          <cell r="N2626">
            <v>0</v>
          </cell>
          <cell r="O2626">
            <v>0</v>
          </cell>
        </row>
        <row r="2627">
          <cell r="D2627" t="str">
            <v>10800221201085</v>
          </cell>
          <cell r="E2627" t="str">
            <v>发酵食品中生物活性肽的分离纯化及在食品加</v>
          </cell>
          <cell r="F2627" t="str">
            <v>肖珊</v>
          </cell>
          <cell r="G2627" t="str">
            <v>2018283</v>
          </cell>
          <cell r="H2627">
            <v>0</v>
          </cell>
          <cell r="I2627">
            <v>0</v>
          </cell>
          <cell r="J2627">
            <v>0</v>
          </cell>
          <cell r="K2627">
            <v>0</v>
          </cell>
          <cell r="L2627">
            <v>0</v>
          </cell>
          <cell r="M2627">
            <v>0</v>
          </cell>
          <cell r="N2627">
            <v>0</v>
          </cell>
          <cell r="O2627">
            <v>0</v>
          </cell>
        </row>
        <row r="2628">
          <cell r="D2628" t="str">
            <v>10800221201086</v>
          </cell>
          <cell r="E2628" t="str">
            <v>仿沙蜥蜴机器人</v>
          </cell>
          <cell r="F2628" t="str">
            <v>卢文娟</v>
          </cell>
          <cell r="G2628" t="str">
            <v>2019123</v>
          </cell>
          <cell r="H2628">
            <v>0</v>
          </cell>
          <cell r="I2628">
            <v>0</v>
          </cell>
          <cell r="J2628">
            <v>0</v>
          </cell>
          <cell r="K2628">
            <v>0</v>
          </cell>
          <cell r="L2628">
            <v>0</v>
          </cell>
          <cell r="M2628">
            <v>0</v>
          </cell>
          <cell r="N2628">
            <v>0</v>
          </cell>
          <cell r="O2628">
            <v>0</v>
          </cell>
        </row>
        <row r="2629">
          <cell r="D2629" t="str">
            <v>10800221201087</v>
          </cell>
          <cell r="E2629" t="str">
            <v>仿生爬壁机器人的设计与开发</v>
          </cell>
          <cell r="F2629" t="str">
            <v>黄泳波</v>
          </cell>
          <cell r="G2629" t="str">
            <v>2005089</v>
          </cell>
          <cell r="H2629">
            <v>0</v>
          </cell>
          <cell r="I2629">
            <v>0</v>
          </cell>
          <cell r="J2629">
            <v>0</v>
          </cell>
          <cell r="K2629">
            <v>0</v>
          </cell>
          <cell r="L2629">
            <v>0</v>
          </cell>
          <cell r="M2629">
            <v>0</v>
          </cell>
          <cell r="N2629">
            <v>0</v>
          </cell>
          <cell r="O2629">
            <v>0</v>
          </cell>
        </row>
        <row r="2630">
          <cell r="D2630" t="str">
            <v>10800221201088</v>
          </cell>
          <cell r="E2630" t="str">
            <v>高柔韧性连续结构缝及智能监测系统</v>
          </cell>
          <cell r="F2630" t="str">
            <v>王鹏</v>
          </cell>
          <cell r="G2630" t="str">
            <v>2021008</v>
          </cell>
          <cell r="H2630">
            <v>0</v>
          </cell>
          <cell r="I2630">
            <v>0</v>
          </cell>
          <cell r="J2630">
            <v>0</v>
          </cell>
          <cell r="K2630">
            <v>0</v>
          </cell>
          <cell r="L2630">
            <v>0</v>
          </cell>
          <cell r="M2630">
            <v>0</v>
          </cell>
          <cell r="N2630">
            <v>0</v>
          </cell>
          <cell r="O2630">
            <v>0</v>
          </cell>
        </row>
        <row r="2631">
          <cell r="D2631" t="str">
            <v>10800221201089</v>
          </cell>
          <cell r="E2631" t="str">
            <v>孤岛之困如何解围：老年人数字鸿沟跨越研究</v>
          </cell>
          <cell r="F2631" t="str">
            <v>方妙英</v>
          </cell>
          <cell r="G2631" t="str">
            <v>2012018</v>
          </cell>
          <cell r="H2631">
            <v>0</v>
          </cell>
          <cell r="I2631">
            <v>0</v>
          </cell>
          <cell r="J2631">
            <v>0</v>
          </cell>
          <cell r="K2631">
            <v>0</v>
          </cell>
          <cell r="L2631">
            <v>0</v>
          </cell>
          <cell r="M2631">
            <v>0</v>
          </cell>
          <cell r="N2631">
            <v>0</v>
          </cell>
          <cell r="O2631">
            <v>0</v>
          </cell>
        </row>
        <row r="2632">
          <cell r="D2632" t="str">
            <v>10800221201090</v>
          </cell>
          <cell r="E2632" t="str">
            <v>广东省东莞市中小学的校园文化建设</v>
          </cell>
          <cell r="F2632" t="str">
            <v>况小雪</v>
          </cell>
          <cell r="G2632" t="str">
            <v>2017057</v>
          </cell>
          <cell r="H2632">
            <v>0</v>
          </cell>
          <cell r="I2632">
            <v>0</v>
          </cell>
          <cell r="J2632">
            <v>0</v>
          </cell>
          <cell r="K2632">
            <v>0</v>
          </cell>
          <cell r="L2632">
            <v>0</v>
          </cell>
          <cell r="M2632">
            <v>0</v>
          </cell>
          <cell r="N2632">
            <v>0</v>
          </cell>
          <cell r="O2632">
            <v>0</v>
          </cell>
        </row>
        <row r="2633">
          <cell r="D2633" t="str">
            <v>10800221201091</v>
          </cell>
          <cell r="E2633" t="str">
            <v>机制砂高性能混凝土制备及性能研究</v>
          </cell>
          <cell r="F2633" t="str">
            <v>高品海</v>
          </cell>
          <cell r="G2633" t="str">
            <v>2019017</v>
          </cell>
          <cell r="H2633">
            <v>0</v>
          </cell>
          <cell r="I2633">
            <v>0</v>
          </cell>
          <cell r="J2633">
            <v>0</v>
          </cell>
          <cell r="K2633">
            <v>0</v>
          </cell>
          <cell r="L2633">
            <v>0</v>
          </cell>
          <cell r="M2633">
            <v>0</v>
          </cell>
          <cell r="N2633">
            <v>0</v>
          </cell>
          <cell r="O2633">
            <v>0</v>
          </cell>
        </row>
        <row r="2634">
          <cell r="D2634" t="str">
            <v>10800221201092</v>
          </cell>
          <cell r="E2634" t="str">
            <v>基于FOC的集成无刷电机驱动器</v>
          </cell>
          <cell r="F2634" t="str">
            <v>姚娜</v>
          </cell>
          <cell r="G2634" t="str">
            <v>2011024</v>
          </cell>
          <cell r="H2634">
            <v>0</v>
          </cell>
          <cell r="I2634">
            <v>0</v>
          </cell>
          <cell r="J2634">
            <v>0</v>
          </cell>
          <cell r="K2634">
            <v>0</v>
          </cell>
          <cell r="L2634">
            <v>0</v>
          </cell>
          <cell r="M2634">
            <v>0</v>
          </cell>
          <cell r="N2634">
            <v>0</v>
          </cell>
          <cell r="O2634">
            <v>0</v>
          </cell>
        </row>
        <row r="2635">
          <cell r="D2635" t="str">
            <v>10800221201093</v>
          </cell>
          <cell r="E2635" t="str">
            <v>基于FPGA的函数发生器</v>
          </cell>
          <cell r="F2635" t="str">
            <v>李明</v>
          </cell>
          <cell r="G2635" t="str">
            <v>2004072</v>
          </cell>
          <cell r="H2635">
            <v>0</v>
          </cell>
          <cell r="I2635">
            <v>0</v>
          </cell>
          <cell r="J2635">
            <v>0</v>
          </cell>
          <cell r="K2635">
            <v>0</v>
          </cell>
          <cell r="L2635">
            <v>0</v>
          </cell>
          <cell r="M2635">
            <v>0</v>
          </cell>
          <cell r="N2635">
            <v>0</v>
          </cell>
          <cell r="O2635">
            <v>0</v>
          </cell>
        </row>
        <row r="2636">
          <cell r="D2636" t="str">
            <v>10800221201094</v>
          </cell>
          <cell r="E2636" t="str">
            <v>基于NBIoT的“防走丢”智能定位器</v>
          </cell>
          <cell r="F2636" t="str">
            <v>江小敏</v>
          </cell>
          <cell r="G2636" t="str">
            <v>2013035</v>
          </cell>
          <cell r="H2636">
            <v>0</v>
          </cell>
          <cell r="I2636">
            <v>0</v>
          </cell>
          <cell r="J2636">
            <v>0</v>
          </cell>
          <cell r="K2636">
            <v>0</v>
          </cell>
          <cell r="L2636">
            <v>0</v>
          </cell>
          <cell r="M2636">
            <v>0</v>
          </cell>
          <cell r="N2636">
            <v>0</v>
          </cell>
          <cell r="O2636">
            <v>0</v>
          </cell>
        </row>
        <row r="2637">
          <cell r="D2637" t="str">
            <v>10800221201095</v>
          </cell>
          <cell r="E2637" t="str">
            <v>基于NB-IoT的锂电池监控预警系统设计</v>
          </cell>
          <cell r="F2637" t="str">
            <v>魏亚东</v>
          </cell>
          <cell r="G2637" t="str">
            <v>2003033</v>
          </cell>
          <cell r="H2637">
            <v>0</v>
          </cell>
          <cell r="I2637">
            <v>0</v>
          </cell>
          <cell r="J2637">
            <v>0</v>
          </cell>
          <cell r="K2637">
            <v>0</v>
          </cell>
          <cell r="L2637">
            <v>0</v>
          </cell>
          <cell r="M2637">
            <v>0</v>
          </cell>
          <cell r="N2637">
            <v>0</v>
          </cell>
          <cell r="O2637">
            <v>0</v>
          </cell>
        </row>
        <row r="2638">
          <cell r="D2638" t="str">
            <v>10800221201096</v>
          </cell>
          <cell r="E2638" t="str">
            <v>基于STM32的多能源供电便携式半导体制</v>
          </cell>
          <cell r="F2638" t="str">
            <v>赖树明</v>
          </cell>
          <cell r="G2638" t="str">
            <v>2004019</v>
          </cell>
          <cell r="H2638">
            <v>0</v>
          </cell>
          <cell r="I2638">
            <v>0</v>
          </cell>
          <cell r="J2638">
            <v>0</v>
          </cell>
          <cell r="K2638">
            <v>0</v>
          </cell>
          <cell r="L2638">
            <v>0</v>
          </cell>
          <cell r="M2638">
            <v>0</v>
          </cell>
          <cell r="N2638">
            <v>0</v>
          </cell>
          <cell r="O2638">
            <v>0</v>
          </cell>
        </row>
        <row r="2639">
          <cell r="D2639" t="str">
            <v>10800221201097</v>
          </cell>
          <cell r="E2639" t="str">
            <v>基于STM32的手持示波器</v>
          </cell>
          <cell r="F2639" t="str">
            <v>胡必武</v>
          </cell>
          <cell r="G2639" t="str">
            <v>2000011</v>
          </cell>
          <cell r="H2639">
            <v>0</v>
          </cell>
          <cell r="I2639">
            <v>0</v>
          </cell>
          <cell r="J2639">
            <v>0</v>
          </cell>
          <cell r="K2639">
            <v>0</v>
          </cell>
          <cell r="L2639">
            <v>0</v>
          </cell>
          <cell r="M2639">
            <v>0</v>
          </cell>
          <cell r="N2639">
            <v>0</v>
          </cell>
          <cell r="O2639">
            <v>0</v>
          </cell>
        </row>
        <row r="2640">
          <cell r="D2640" t="str">
            <v>10800221201098</v>
          </cell>
          <cell r="E2640" t="str">
            <v>基于Transformers机制的企业隐</v>
          </cell>
          <cell r="F2640" t="str">
            <v>张宇辉</v>
          </cell>
          <cell r="G2640" t="str">
            <v>2019056</v>
          </cell>
          <cell r="H2640">
            <v>0</v>
          </cell>
          <cell r="I2640">
            <v>0</v>
          </cell>
          <cell r="J2640">
            <v>0</v>
          </cell>
          <cell r="K2640">
            <v>0</v>
          </cell>
          <cell r="L2640">
            <v>0</v>
          </cell>
          <cell r="M2640">
            <v>0</v>
          </cell>
          <cell r="N2640">
            <v>0</v>
          </cell>
          <cell r="O2640">
            <v>0</v>
          </cell>
        </row>
        <row r="2641">
          <cell r="D2641" t="str">
            <v>10800221201099</v>
          </cell>
          <cell r="E2641" t="str">
            <v>基于轨道角动量复用的小型无线通信系统研究</v>
          </cell>
          <cell r="F2641" t="str">
            <v>程凯扬</v>
          </cell>
          <cell r="G2641" t="str">
            <v>2020082</v>
          </cell>
          <cell r="H2641">
            <v>0</v>
          </cell>
          <cell r="I2641">
            <v>0</v>
          </cell>
          <cell r="J2641">
            <v>0</v>
          </cell>
          <cell r="K2641">
            <v>0</v>
          </cell>
          <cell r="L2641">
            <v>0</v>
          </cell>
          <cell r="M2641">
            <v>0</v>
          </cell>
          <cell r="N2641">
            <v>0</v>
          </cell>
          <cell r="O2641">
            <v>0</v>
          </cell>
        </row>
        <row r="2642">
          <cell r="D2642" t="str">
            <v>10800221201100</v>
          </cell>
          <cell r="E2642" t="str">
            <v>基于开关电源设计的移动机器人电容的研制</v>
          </cell>
          <cell r="F2642" t="str">
            <v>姜鸣</v>
          </cell>
          <cell r="G2642" t="str">
            <v>2012039</v>
          </cell>
          <cell r="H2642">
            <v>0</v>
          </cell>
          <cell r="I2642">
            <v>0</v>
          </cell>
          <cell r="J2642">
            <v>0</v>
          </cell>
          <cell r="K2642">
            <v>0</v>
          </cell>
          <cell r="L2642">
            <v>0</v>
          </cell>
          <cell r="M2642">
            <v>0</v>
          </cell>
          <cell r="N2642">
            <v>0</v>
          </cell>
          <cell r="O2642">
            <v>0</v>
          </cell>
        </row>
        <row r="2643">
          <cell r="D2643" t="str">
            <v>10800221201101</v>
          </cell>
          <cell r="E2643" t="str">
            <v>基于模板法自组装的叠层核壳材料及其处理农</v>
          </cell>
          <cell r="F2643" t="str">
            <v>方嘉声</v>
          </cell>
          <cell r="G2643" t="str">
            <v>2018087</v>
          </cell>
          <cell r="H2643">
            <v>0</v>
          </cell>
          <cell r="I2643">
            <v>0</v>
          </cell>
          <cell r="J2643">
            <v>0</v>
          </cell>
          <cell r="K2643">
            <v>0</v>
          </cell>
          <cell r="L2643">
            <v>0</v>
          </cell>
          <cell r="M2643">
            <v>0</v>
          </cell>
          <cell r="N2643">
            <v>0</v>
          </cell>
          <cell r="O2643">
            <v>0</v>
          </cell>
        </row>
        <row r="2644">
          <cell r="D2644" t="str">
            <v>10800221201102</v>
          </cell>
          <cell r="E2644" t="str">
            <v>基于人工智能的嵌入式多目标识别系统设计</v>
          </cell>
          <cell r="F2644" t="str">
            <v>林盛鑫</v>
          </cell>
          <cell r="G2644" t="str">
            <v>2003094</v>
          </cell>
          <cell r="H2644">
            <v>0</v>
          </cell>
          <cell r="I2644">
            <v>0</v>
          </cell>
          <cell r="J2644">
            <v>0</v>
          </cell>
          <cell r="K2644">
            <v>0</v>
          </cell>
          <cell r="L2644">
            <v>0</v>
          </cell>
          <cell r="M2644">
            <v>0</v>
          </cell>
          <cell r="N2644">
            <v>0</v>
          </cell>
          <cell r="O2644">
            <v>0</v>
          </cell>
        </row>
        <row r="2645">
          <cell r="D2645" t="str">
            <v>10800221201103</v>
          </cell>
          <cell r="E2645" t="str">
            <v>基于深度学习的嵌入式物体认知系统设计与实</v>
          </cell>
          <cell r="F2645" t="str">
            <v>李广明</v>
          </cell>
          <cell r="G2645" t="str">
            <v>2000005</v>
          </cell>
          <cell r="H2645">
            <v>0</v>
          </cell>
          <cell r="I2645">
            <v>0</v>
          </cell>
          <cell r="J2645">
            <v>0</v>
          </cell>
          <cell r="K2645">
            <v>0</v>
          </cell>
          <cell r="L2645">
            <v>0</v>
          </cell>
          <cell r="M2645">
            <v>0</v>
          </cell>
          <cell r="N2645">
            <v>0</v>
          </cell>
          <cell r="O2645">
            <v>0</v>
          </cell>
        </row>
        <row r="2646">
          <cell r="D2646" t="str">
            <v>10800221201104</v>
          </cell>
          <cell r="E2646" t="str">
            <v>基于深度学习的商品推荐系统</v>
          </cell>
          <cell r="F2646" t="str">
            <v>罗达</v>
          </cell>
          <cell r="G2646" t="str">
            <v>2017801</v>
          </cell>
          <cell r="H2646">
            <v>0</v>
          </cell>
          <cell r="I2646">
            <v>0</v>
          </cell>
          <cell r="J2646">
            <v>0</v>
          </cell>
          <cell r="K2646">
            <v>0</v>
          </cell>
          <cell r="L2646">
            <v>0</v>
          </cell>
          <cell r="M2646">
            <v>0</v>
          </cell>
          <cell r="N2646">
            <v>0</v>
          </cell>
          <cell r="O2646">
            <v>0</v>
          </cell>
        </row>
        <row r="2647">
          <cell r="D2647" t="str">
            <v>10800221201105</v>
          </cell>
          <cell r="E2647" t="str">
            <v>基于神经网络的智能陪伴机器人</v>
          </cell>
          <cell r="F2647" t="str">
            <v>刘畅</v>
          </cell>
          <cell r="G2647" t="str">
            <v>2014020</v>
          </cell>
          <cell r="H2647">
            <v>0</v>
          </cell>
          <cell r="I2647">
            <v>0</v>
          </cell>
          <cell r="J2647">
            <v>0</v>
          </cell>
          <cell r="K2647">
            <v>0</v>
          </cell>
          <cell r="L2647">
            <v>0</v>
          </cell>
          <cell r="M2647">
            <v>0</v>
          </cell>
          <cell r="N2647">
            <v>0</v>
          </cell>
          <cell r="O2647">
            <v>0</v>
          </cell>
        </row>
        <row r="2648">
          <cell r="D2648" t="str">
            <v>10800221201106</v>
          </cell>
          <cell r="E2648" t="str">
            <v>基于视觉轨迹识别的乒乓球陪练伴侣</v>
          </cell>
          <cell r="F2648" t="str">
            <v>胡君</v>
          </cell>
          <cell r="G2648" t="str">
            <v>2014013</v>
          </cell>
          <cell r="H2648">
            <v>0</v>
          </cell>
          <cell r="I2648">
            <v>0</v>
          </cell>
          <cell r="J2648">
            <v>0</v>
          </cell>
          <cell r="K2648">
            <v>0</v>
          </cell>
          <cell r="L2648">
            <v>0</v>
          </cell>
          <cell r="M2648">
            <v>0</v>
          </cell>
          <cell r="N2648">
            <v>0</v>
          </cell>
          <cell r="O2648">
            <v>0</v>
          </cell>
        </row>
        <row r="2649">
          <cell r="D2649" t="str">
            <v>10800221201107</v>
          </cell>
          <cell r="E2649" t="str">
            <v>基于数据驱动的遗传算法研究</v>
          </cell>
          <cell r="F2649" t="str">
            <v>刘群锋</v>
          </cell>
          <cell r="G2649" t="str">
            <v>2004003</v>
          </cell>
          <cell r="H2649">
            <v>0</v>
          </cell>
          <cell r="I2649">
            <v>0</v>
          </cell>
          <cell r="J2649">
            <v>0</v>
          </cell>
          <cell r="K2649">
            <v>0</v>
          </cell>
          <cell r="L2649">
            <v>0</v>
          </cell>
          <cell r="M2649">
            <v>0</v>
          </cell>
          <cell r="N2649">
            <v>0</v>
          </cell>
          <cell r="O2649">
            <v>0</v>
          </cell>
        </row>
        <row r="2650">
          <cell r="D2650" t="str">
            <v>10800221201108</v>
          </cell>
          <cell r="E2650" t="str">
            <v>基于数字孪生的6DOF机械臂状态监测与路</v>
          </cell>
          <cell r="F2650" t="str">
            <v>张绍辉</v>
          </cell>
          <cell r="G2650" t="str">
            <v>2018027</v>
          </cell>
          <cell r="H2650">
            <v>0</v>
          </cell>
          <cell r="I2650">
            <v>0</v>
          </cell>
          <cell r="J2650">
            <v>0</v>
          </cell>
          <cell r="K2650">
            <v>0</v>
          </cell>
          <cell r="L2650">
            <v>0</v>
          </cell>
          <cell r="M2650">
            <v>0</v>
          </cell>
          <cell r="N2650">
            <v>0</v>
          </cell>
          <cell r="O2650">
            <v>0</v>
          </cell>
        </row>
        <row r="2651">
          <cell r="D2651" t="str">
            <v>10800221201109</v>
          </cell>
          <cell r="E2651" t="str">
            <v>基于思维导图的知识图谱可视化研究及实现</v>
          </cell>
          <cell r="F2651" t="str">
            <v>陶铭</v>
          </cell>
          <cell r="G2651" t="str">
            <v>2012032</v>
          </cell>
          <cell r="H2651">
            <v>0</v>
          </cell>
          <cell r="I2651">
            <v>0</v>
          </cell>
          <cell r="J2651">
            <v>0</v>
          </cell>
          <cell r="K2651">
            <v>0</v>
          </cell>
          <cell r="L2651">
            <v>0</v>
          </cell>
          <cell r="M2651">
            <v>0</v>
          </cell>
          <cell r="N2651">
            <v>0</v>
          </cell>
          <cell r="O2651">
            <v>0</v>
          </cell>
        </row>
        <row r="2652">
          <cell r="D2652" t="str">
            <v>10800221201110</v>
          </cell>
          <cell r="E2652" t="str">
            <v>基于氧化钛阵列的非晶-结晶核壳结构氧化钨</v>
          </cell>
          <cell r="F2652" t="str">
            <v>赵莉丽</v>
          </cell>
          <cell r="G2652" t="str">
            <v>2017175</v>
          </cell>
          <cell r="H2652">
            <v>0</v>
          </cell>
          <cell r="I2652">
            <v>0</v>
          </cell>
          <cell r="J2652">
            <v>0</v>
          </cell>
          <cell r="K2652">
            <v>0</v>
          </cell>
          <cell r="L2652">
            <v>0</v>
          </cell>
          <cell r="M2652">
            <v>0</v>
          </cell>
          <cell r="N2652">
            <v>0</v>
          </cell>
          <cell r="O2652">
            <v>0</v>
          </cell>
        </row>
        <row r="2653">
          <cell r="D2653" t="str">
            <v>10800221201111</v>
          </cell>
          <cell r="E2653" t="str">
            <v>基于语音识别的智能防诈骗预警系统设计与实</v>
          </cell>
          <cell r="F2653" t="str">
            <v>魏文红</v>
          </cell>
          <cell r="G2653" t="str">
            <v>2009012</v>
          </cell>
          <cell r="H2653">
            <v>0</v>
          </cell>
          <cell r="I2653">
            <v>0</v>
          </cell>
          <cell r="J2653">
            <v>0</v>
          </cell>
          <cell r="K2653">
            <v>0</v>
          </cell>
          <cell r="L2653">
            <v>0</v>
          </cell>
          <cell r="M2653">
            <v>0</v>
          </cell>
          <cell r="N2653">
            <v>0</v>
          </cell>
          <cell r="O2653">
            <v>0</v>
          </cell>
        </row>
        <row r="2654">
          <cell r="D2654" t="str">
            <v>10800221201112</v>
          </cell>
          <cell r="E2654" t="str">
            <v>激发需求活力：后疫情时代消费观变化与刺激</v>
          </cell>
          <cell r="F2654" t="str">
            <v>宋忆宁</v>
          </cell>
          <cell r="G2654" t="str">
            <v>2019045</v>
          </cell>
          <cell r="H2654">
            <v>0</v>
          </cell>
          <cell r="I2654">
            <v>0</v>
          </cell>
          <cell r="J2654">
            <v>0</v>
          </cell>
          <cell r="K2654">
            <v>0</v>
          </cell>
          <cell r="L2654">
            <v>0</v>
          </cell>
          <cell r="M2654">
            <v>0</v>
          </cell>
          <cell r="N2654">
            <v>0</v>
          </cell>
          <cell r="O2654">
            <v>0</v>
          </cell>
        </row>
        <row r="2655">
          <cell r="D2655" t="str">
            <v>10800221201113</v>
          </cell>
          <cell r="E2655" t="str">
            <v>减碳消污—一种助力碳中和的东莞典型复合污</v>
          </cell>
          <cell r="F2655" t="str">
            <v>李衍亮</v>
          </cell>
          <cell r="G2655" t="str">
            <v>2017075</v>
          </cell>
          <cell r="H2655">
            <v>0</v>
          </cell>
          <cell r="I2655">
            <v>0</v>
          </cell>
          <cell r="J2655">
            <v>0</v>
          </cell>
          <cell r="K2655">
            <v>0</v>
          </cell>
          <cell r="L2655">
            <v>0</v>
          </cell>
          <cell r="M2655">
            <v>0</v>
          </cell>
          <cell r="N2655">
            <v>0</v>
          </cell>
          <cell r="O2655">
            <v>0</v>
          </cell>
        </row>
        <row r="2656">
          <cell r="D2656" t="str">
            <v>10800221201114</v>
          </cell>
          <cell r="E2656" t="str">
            <v>建筑物维修维护工程管理小程序开发</v>
          </cell>
          <cell r="F2656" t="str">
            <v>李春红</v>
          </cell>
          <cell r="G2656" t="str">
            <v>2005029</v>
          </cell>
          <cell r="H2656">
            <v>0</v>
          </cell>
          <cell r="I2656">
            <v>0</v>
          </cell>
          <cell r="J2656">
            <v>0</v>
          </cell>
          <cell r="K2656">
            <v>0</v>
          </cell>
          <cell r="L2656">
            <v>0</v>
          </cell>
          <cell r="M2656">
            <v>0</v>
          </cell>
          <cell r="N2656">
            <v>0</v>
          </cell>
          <cell r="O2656">
            <v>0</v>
          </cell>
        </row>
        <row r="2657">
          <cell r="D2657" t="str">
            <v>10800221201115</v>
          </cell>
          <cell r="E2657" t="str">
            <v>具有宽温域减震降噪功能复合材料制备</v>
          </cell>
          <cell r="F2657" t="str">
            <v>杨树颜</v>
          </cell>
          <cell r="G2657" t="str">
            <v>2012035</v>
          </cell>
          <cell r="H2657">
            <v>0</v>
          </cell>
          <cell r="I2657">
            <v>0</v>
          </cell>
          <cell r="J2657">
            <v>0</v>
          </cell>
          <cell r="K2657">
            <v>0</v>
          </cell>
          <cell r="L2657">
            <v>0</v>
          </cell>
          <cell r="M2657">
            <v>0</v>
          </cell>
          <cell r="N2657">
            <v>0</v>
          </cell>
          <cell r="O2657">
            <v>0</v>
          </cell>
        </row>
        <row r="2658">
          <cell r="D2658" t="str">
            <v>10800221201116</v>
          </cell>
          <cell r="E2658" t="str">
            <v>聚3-羟基丁酸酯氨解研究</v>
          </cell>
          <cell r="F2658" t="str">
            <v>康世民</v>
          </cell>
          <cell r="G2658" t="str">
            <v>2015804</v>
          </cell>
          <cell r="H2658">
            <v>0</v>
          </cell>
          <cell r="I2658">
            <v>0</v>
          </cell>
          <cell r="J2658">
            <v>0</v>
          </cell>
          <cell r="K2658">
            <v>0</v>
          </cell>
          <cell r="L2658">
            <v>0</v>
          </cell>
          <cell r="M2658">
            <v>0</v>
          </cell>
          <cell r="N2658">
            <v>0</v>
          </cell>
          <cell r="O2658">
            <v>0</v>
          </cell>
        </row>
        <row r="2659">
          <cell r="D2659" t="str">
            <v>10800221201117</v>
          </cell>
          <cell r="E2659" t="str">
            <v>抗菌聚合物载药体系的开发及其细菌感染治疗</v>
          </cell>
          <cell r="F2659" t="str">
            <v>黄相璇</v>
          </cell>
          <cell r="G2659" t="str">
            <v>2013053</v>
          </cell>
          <cell r="H2659">
            <v>0</v>
          </cell>
          <cell r="I2659">
            <v>0</v>
          </cell>
          <cell r="J2659">
            <v>0</v>
          </cell>
          <cell r="K2659">
            <v>0</v>
          </cell>
          <cell r="L2659">
            <v>0</v>
          </cell>
          <cell r="M2659">
            <v>0</v>
          </cell>
          <cell r="N2659">
            <v>0</v>
          </cell>
          <cell r="O2659">
            <v>0</v>
          </cell>
        </row>
        <row r="2660">
          <cell r="D2660" t="str">
            <v>10800221201118</v>
          </cell>
          <cell r="E2660" t="str">
            <v>跨视角信息融合的机械臂姿态跟踪及其在遥控</v>
          </cell>
          <cell r="F2660" t="str">
            <v>张智聪</v>
          </cell>
          <cell r="G2660" t="str">
            <v>2009003</v>
          </cell>
          <cell r="H2660">
            <v>0</v>
          </cell>
          <cell r="I2660">
            <v>0</v>
          </cell>
          <cell r="J2660">
            <v>0</v>
          </cell>
          <cell r="K2660">
            <v>0</v>
          </cell>
          <cell r="L2660">
            <v>0</v>
          </cell>
          <cell r="M2660">
            <v>0</v>
          </cell>
          <cell r="N2660">
            <v>0</v>
          </cell>
          <cell r="O2660">
            <v>0</v>
          </cell>
        </row>
        <row r="2661">
          <cell r="D2661" t="str">
            <v>10800221201119</v>
          </cell>
          <cell r="E2661" t="str">
            <v>氯化镁活化的生物质衍生碳材料的制备及其六</v>
          </cell>
          <cell r="F2661" t="str">
            <v>钟国玉</v>
          </cell>
          <cell r="G2661" t="str">
            <v>2016022</v>
          </cell>
          <cell r="H2661">
            <v>0</v>
          </cell>
          <cell r="I2661">
            <v>0</v>
          </cell>
          <cell r="J2661">
            <v>0</v>
          </cell>
          <cell r="K2661">
            <v>0</v>
          </cell>
          <cell r="L2661">
            <v>0</v>
          </cell>
          <cell r="M2661">
            <v>0</v>
          </cell>
          <cell r="N2661">
            <v>0</v>
          </cell>
          <cell r="O2661">
            <v>0</v>
          </cell>
        </row>
        <row r="2662">
          <cell r="D2662" t="str">
            <v>10800221201120</v>
          </cell>
          <cell r="E2662" t="str">
            <v>面向光伏板的超疏水表面除尘特性研究</v>
          </cell>
          <cell r="F2662" t="str">
            <v>元武智</v>
          </cell>
          <cell r="G2662" t="str">
            <v>2018066</v>
          </cell>
          <cell r="H2662">
            <v>0</v>
          </cell>
          <cell r="I2662">
            <v>0</v>
          </cell>
          <cell r="J2662">
            <v>0</v>
          </cell>
          <cell r="K2662">
            <v>0</v>
          </cell>
          <cell r="L2662">
            <v>0</v>
          </cell>
          <cell r="M2662">
            <v>0</v>
          </cell>
          <cell r="N2662">
            <v>0</v>
          </cell>
          <cell r="O2662">
            <v>0</v>
          </cell>
        </row>
        <row r="2663">
          <cell r="D2663" t="str">
            <v>10800221201121</v>
          </cell>
          <cell r="E2663" t="str">
            <v>面向教育的可python编程无人机</v>
          </cell>
          <cell r="F2663" t="str">
            <v>王彩申</v>
          </cell>
          <cell r="G2663" t="str">
            <v>2013073</v>
          </cell>
          <cell r="H2663">
            <v>0</v>
          </cell>
          <cell r="I2663">
            <v>0</v>
          </cell>
          <cell r="J2663">
            <v>0</v>
          </cell>
          <cell r="K2663">
            <v>0</v>
          </cell>
          <cell r="L2663">
            <v>0</v>
          </cell>
          <cell r="M2663">
            <v>0</v>
          </cell>
          <cell r="N2663">
            <v>0</v>
          </cell>
          <cell r="O2663">
            <v>0</v>
          </cell>
        </row>
        <row r="2664">
          <cell r="D2664" t="str">
            <v>10800221201122</v>
          </cell>
          <cell r="E2664" t="str">
            <v>面向新冠疫情下的自动智能紫外消毒车</v>
          </cell>
          <cell r="F2664" t="str">
            <v>叶海</v>
          </cell>
          <cell r="G2664" t="str">
            <v>2003034</v>
          </cell>
          <cell r="H2664">
            <v>0</v>
          </cell>
          <cell r="I2664">
            <v>0</v>
          </cell>
          <cell r="J2664">
            <v>0</v>
          </cell>
          <cell r="K2664">
            <v>0</v>
          </cell>
          <cell r="L2664">
            <v>0</v>
          </cell>
          <cell r="M2664">
            <v>0</v>
          </cell>
          <cell r="N2664">
            <v>0</v>
          </cell>
          <cell r="O2664">
            <v>0</v>
          </cell>
        </row>
        <row r="2665">
          <cell r="D2665" t="str">
            <v>10800221201123</v>
          </cell>
          <cell r="E2665" t="str">
            <v>热电型温度响应纳米涂层设计及其火灾预警功</v>
          </cell>
          <cell r="F2665" t="str">
            <v>谢华理</v>
          </cell>
          <cell r="G2665" t="str">
            <v>2020064</v>
          </cell>
          <cell r="H2665">
            <v>0</v>
          </cell>
          <cell r="I2665">
            <v>0</v>
          </cell>
          <cell r="J2665">
            <v>0</v>
          </cell>
          <cell r="K2665">
            <v>0</v>
          </cell>
          <cell r="L2665">
            <v>0</v>
          </cell>
          <cell r="M2665">
            <v>0</v>
          </cell>
          <cell r="N2665">
            <v>0</v>
          </cell>
          <cell r="O2665">
            <v>0</v>
          </cell>
        </row>
        <row r="2666">
          <cell r="D2666" t="str">
            <v>10800221201124</v>
          </cell>
          <cell r="E2666" t="str">
            <v>热光伏电池的设计与优化</v>
          </cell>
          <cell r="F2666" t="str">
            <v>陈捷超</v>
          </cell>
          <cell r="G2666" t="str">
            <v>2017081</v>
          </cell>
          <cell r="H2666">
            <v>0</v>
          </cell>
          <cell r="I2666">
            <v>0</v>
          </cell>
          <cell r="J2666">
            <v>0</v>
          </cell>
          <cell r="K2666">
            <v>0</v>
          </cell>
          <cell r="L2666">
            <v>0</v>
          </cell>
          <cell r="M2666">
            <v>0</v>
          </cell>
          <cell r="N2666">
            <v>0</v>
          </cell>
          <cell r="O2666">
            <v>0</v>
          </cell>
        </row>
        <row r="2667">
          <cell r="D2667" t="str">
            <v>10800221201125</v>
          </cell>
          <cell r="E2667" t="str">
            <v>人工智能教育工具箱系统设计与实现</v>
          </cell>
          <cell r="F2667" t="str">
            <v>卢安</v>
          </cell>
          <cell r="G2667" t="str">
            <v>2016009</v>
          </cell>
          <cell r="H2667">
            <v>0</v>
          </cell>
          <cell r="I2667">
            <v>0</v>
          </cell>
          <cell r="J2667">
            <v>0</v>
          </cell>
          <cell r="K2667">
            <v>0</v>
          </cell>
          <cell r="L2667">
            <v>0</v>
          </cell>
          <cell r="M2667">
            <v>0</v>
          </cell>
          <cell r="N2667">
            <v>0</v>
          </cell>
          <cell r="O2667">
            <v>0</v>
          </cell>
        </row>
        <row r="2668">
          <cell r="D2668" t="str">
            <v>10800221201126</v>
          </cell>
          <cell r="E2668" t="str">
            <v>山竹皮多酚的抗氧化作用研究及其对丙烯酰胺</v>
          </cell>
          <cell r="F2668" t="str">
            <v>刘晓珍</v>
          </cell>
          <cell r="G2668" t="str">
            <v>2017054</v>
          </cell>
          <cell r="H2668">
            <v>0</v>
          </cell>
          <cell r="I2668">
            <v>0</v>
          </cell>
          <cell r="J2668">
            <v>0</v>
          </cell>
          <cell r="K2668">
            <v>0</v>
          </cell>
          <cell r="L2668">
            <v>0</v>
          </cell>
          <cell r="M2668">
            <v>0</v>
          </cell>
          <cell r="N2668">
            <v>0</v>
          </cell>
          <cell r="O2668">
            <v>0</v>
          </cell>
        </row>
        <row r="2669">
          <cell r="D2669" t="str">
            <v>10800221201127</v>
          </cell>
          <cell r="E2669" t="str">
            <v>社区团购消费者消费行为调查研究——基于广</v>
          </cell>
          <cell r="F2669" t="str">
            <v>程守红</v>
          </cell>
          <cell r="G2669" t="str">
            <v>2004036</v>
          </cell>
          <cell r="H2669">
            <v>0</v>
          </cell>
          <cell r="I2669">
            <v>0</v>
          </cell>
          <cell r="J2669">
            <v>0</v>
          </cell>
          <cell r="K2669">
            <v>0</v>
          </cell>
          <cell r="L2669">
            <v>0</v>
          </cell>
          <cell r="M2669">
            <v>0</v>
          </cell>
          <cell r="N2669">
            <v>0</v>
          </cell>
          <cell r="O2669">
            <v>0</v>
          </cell>
        </row>
        <row r="2670">
          <cell r="D2670" t="str">
            <v>10800221201128</v>
          </cell>
          <cell r="E2670" t="str">
            <v>太阳能和风能协同驱动湿空气除湿取水的方法</v>
          </cell>
          <cell r="F2670" t="str">
            <v>曲万军</v>
          </cell>
          <cell r="G2670" t="str">
            <v>2020014</v>
          </cell>
          <cell r="H2670">
            <v>0</v>
          </cell>
          <cell r="I2670">
            <v>0</v>
          </cell>
          <cell r="J2670">
            <v>0</v>
          </cell>
          <cell r="K2670">
            <v>0</v>
          </cell>
          <cell r="L2670">
            <v>0</v>
          </cell>
          <cell r="M2670">
            <v>0</v>
          </cell>
          <cell r="N2670">
            <v>0</v>
          </cell>
          <cell r="O2670">
            <v>0</v>
          </cell>
        </row>
        <row r="2671">
          <cell r="D2671" t="str">
            <v>10800221201129</v>
          </cell>
          <cell r="E2671" t="str">
            <v>脱卤酶对TBBPA的脱卤转化研究</v>
          </cell>
          <cell r="F2671" t="str">
            <v>吕小梅</v>
          </cell>
          <cell r="G2671" t="str">
            <v>2017158</v>
          </cell>
          <cell r="H2671">
            <v>0</v>
          </cell>
          <cell r="I2671">
            <v>0</v>
          </cell>
          <cell r="J2671">
            <v>0</v>
          </cell>
          <cell r="K2671">
            <v>0</v>
          </cell>
          <cell r="L2671">
            <v>0</v>
          </cell>
          <cell r="M2671">
            <v>0</v>
          </cell>
          <cell r="N2671">
            <v>0</v>
          </cell>
          <cell r="O2671">
            <v>0</v>
          </cell>
        </row>
        <row r="2672">
          <cell r="D2672" t="str">
            <v>10800221201130</v>
          </cell>
          <cell r="E2672" t="str">
            <v>无电制冷膜的产品开发及应用研究</v>
          </cell>
          <cell r="F2672" t="str">
            <v>贾宝华</v>
          </cell>
          <cell r="G2672" t="str">
            <v>2019803</v>
          </cell>
          <cell r="H2672">
            <v>0</v>
          </cell>
          <cell r="I2672">
            <v>0</v>
          </cell>
          <cell r="J2672">
            <v>0</v>
          </cell>
          <cell r="K2672">
            <v>0</v>
          </cell>
          <cell r="L2672">
            <v>0</v>
          </cell>
          <cell r="M2672">
            <v>0</v>
          </cell>
          <cell r="N2672">
            <v>0</v>
          </cell>
          <cell r="O2672">
            <v>0</v>
          </cell>
        </row>
        <row r="2673">
          <cell r="D2673" t="str">
            <v>10800221201131</v>
          </cell>
          <cell r="E2673" t="str">
            <v>无位置传感器的无刷直流电机的驱动</v>
          </cell>
          <cell r="F2673" t="str">
            <v>唐校</v>
          </cell>
          <cell r="G2673" t="str">
            <v>2014015</v>
          </cell>
          <cell r="H2673">
            <v>0</v>
          </cell>
          <cell r="I2673">
            <v>0</v>
          </cell>
          <cell r="J2673">
            <v>0</v>
          </cell>
          <cell r="K2673">
            <v>0</v>
          </cell>
          <cell r="L2673">
            <v>0</v>
          </cell>
          <cell r="M2673">
            <v>0</v>
          </cell>
          <cell r="N2673">
            <v>0</v>
          </cell>
          <cell r="O2673">
            <v>0</v>
          </cell>
        </row>
        <row r="2674">
          <cell r="D2674" t="str">
            <v>10800221201132</v>
          </cell>
          <cell r="E2674" t="str">
            <v>乡村教育振兴战略下农村基础教育育人模式的</v>
          </cell>
          <cell r="F2674" t="str">
            <v>谢伟红</v>
          </cell>
          <cell r="G2674" t="str">
            <v>2003050</v>
          </cell>
          <cell r="H2674">
            <v>0</v>
          </cell>
          <cell r="I2674">
            <v>0</v>
          </cell>
          <cell r="J2674">
            <v>0</v>
          </cell>
          <cell r="K2674">
            <v>0</v>
          </cell>
          <cell r="L2674">
            <v>0</v>
          </cell>
          <cell r="M2674">
            <v>0</v>
          </cell>
          <cell r="N2674">
            <v>0</v>
          </cell>
          <cell r="O2674">
            <v>0</v>
          </cell>
        </row>
        <row r="2675">
          <cell r="D2675" t="str">
            <v>10800221201133</v>
          </cell>
          <cell r="E2675" t="str">
            <v>新型抗侧移模块化低位顶升钢平台模架体系设</v>
          </cell>
          <cell r="F2675" t="str">
            <v>艾心荧</v>
          </cell>
          <cell r="G2675" t="str">
            <v>2015010</v>
          </cell>
          <cell r="H2675">
            <v>0</v>
          </cell>
          <cell r="I2675">
            <v>0</v>
          </cell>
          <cell r="J2675">
            <v>0</v>
          </cell>
          <cell r="K2675">
            <v>0</v>
          </cell>
          <cell r="L2675">
            <v>0</v>
          </cell>
          <cell r="M2675">
            <v>0</v>
          </cell>
          <cell r="N2675">
            <v>0</v>
          </cell>
          <cell r="O2675">
            <v>0</v>
          </cell>
        </row>
        <row r="2676">
          <cell r="D2676" t="str">
            <v>10800221201134</v>
          </cell>
          <cell r="E2676" t="str">
            <v>一体化报销软件——叮咚记账</v>
          </cell>
          <cell r="F2676" t="str">
            <v>赵海峰</v>
          </cell>
          <cell r="G2676" t="str">
            <v>2017145</v>
          </cell>
          <cell r="H2676">
            <v>0</v>
          </cell>
          <cell r="I2676">
            <v>0</v>
          </cell>
          <cell r="J2676">
            <v>0</v>
          </cell>
          <cell r="K2676">
            <v>0</v>
          </cell>
          <cell r="L2676">
            <v>0</v>
          </cell>
          <cell r="M2676">
            <v>0</v>
          </cell>
          <cell r="N2676">
            <v>0</v>
          </cell>
          <cell r="O2676">
            <v>0</v>
          </cell>
        </row>
        <row r="2677">
          <cell r="D2677" t="str">
            <v>10800221201135</v>
          </cell>
          <cell r="E2677" t="str">
            <v>一种垂直轴风力转动及与电机结合驱动的冷却</v>
          </cell>
          <cell r="F2677" t="str">
            <v>陈佰满</v>
          </cell>
          <cell r="G2677" t="str">
            <v>2013013</v>
          </cell>
          <cell r="H2677">
            <v>0</v>
          </cell>
          <cell r="I2677">
            <v>0</v>
          </cell>
          <cell r="J2677">
            <v>0</v>
          </cell>
          <cell r="K2677">
            <v>0</v>
          </cell>
          <cell r="L2677">
            <v>0</v>
          </cell>
          <cell r="M2677">
            <v>0</v>
          </cell>
          <cell r="N2677">
            <v>0</v>
          </cell>
          <cell r="O2677">
            <v>0</v>
          </cell>
        </row>
        <row r="2678">
          <cell r="D2678" t="str">
            <v>10800221201136</v>
          </cell>
          <cell r="E2678" t="str">
            <v>一种用于海洋的油污吸附和固体废弃物清理的</v>
          </cell>
          <cell r="F2678" t="str">
            <v>何伟锋</v>
          </cell>
          <cell r="G2678" t="str">
            <v>2009025</v>
          </cell>
          <cell r="H2678">
            <v>0</v>
          </cell>
          <cell r="I2678">
            <v>0</v>
          </cell>
          <cell r="J2678">
            <v>0</v>
          </cell>
          <cell r="K2678">
            <v>0</v>
          </cell>
          <cell r="L2678">
            <v>0</v>
          </cell>
          <cell r="M2678">
            <v>0</v>
          </cell>
          <cell r="N2678">
            <v>0</v>
          </cell>
          <cell r="O2678">
            <v>0</v>
          </cell>
        </row>
        <row r="2679">
          <cell r="D2679" t="str">
            <v>10800221201137</v>
          </cell>
          <cell r="E2679" t="str">
            <v>植物结合多酚类化合物的提取与组学分析</v>
          </cell>
          <cell r="F2679" t="str">
            <v>刘宇佳</v>
          </cell>
          <cell r="G2679" t="str">
            <v>2017171</v>
          </cell>
          <cell r="H2679">
            <v>0</v>
          </cell>
          <cell r="I2679">
            <v>0</v>
          </cell>
          <cell r="J2679">
            <v>0</v>
          </cell>
          <cell r="K2679">
            <v>0</v>
          </cell>
          <cell r="L2679">
            <v>0</v>
          </cell>
          <cell r="M2679">
            <v>0</v>
          </cell>
          <cell r="N2679">
            <v>0</v>
          </cell>
          <cell r="O2679">
            <v>0</v>
          </cell>
        </row>
        <row r="2680">
          <cell r="D2680" t="str">
            <v>10800221201138</v>
          </cell>
          <cell r="E2680" t="str">
            <v>智能安全座椅</v>
          </cell>
          <cell r="F2680" t="str">
            <v>曾达幸</v>
          </cell>
          <cell r="G2680" t="str">
            <v>2019818</v>
          </cell>
          <cell r="H2680">
            <v>0</v>
          </cell>
          <cell r="I2680">
            <v>0</v>
          </cell>
          <cell r="J2680">
            <v>0</v>
          </cell>
          <cell r="K2680">
            <v>0</v>
          </cell>
          <cell r="L2680">
            <v>0</v>
          </cell>
          <cell r="M2680">
            <v>0</v>
          </cell>
          <cell r="N2680">
            <v>0</v>
          </cell>
          <cell r="O2680">
            <v>0</v>
          </cell>
        </row>
        <row r="2681">
          <cell r="D2681" t="str">
            <v>10800221201139</v>
          </cell>
          <cell r="E2681" t="str">
            <v>智能感应导盲帽子</v>
          </cell>
          <cell r="F2681" t="str">
            <v>张世邦</v>
          </cell>
          <cell r="G2681" t="str">
            <v>2012966</v>
          </cell>
          <cell r="H2681">
            <v>0</v>
          </cell>
          <cell r="I2681">
            <v>0</v>
          </cell>
          <cell r="J2681">
            <v>0</v>
          </cell>
          <cell r="K2681">
            <v>0</v>
          </cell>
          <cell r="L2681">
            <v>0</v>
          </cell>
          <cell r="M2681">
            <v>0</v>
          </cell>
          <cell r="N2681">
            <v>0</v>
          </cell>
          <cell r="O2681">
            <v>0</v>
          </cell>
        </row>
        <row r="2682">
          <cell r="D2682" t="str">
            <v>10800221201140</v>
          </cell>
          <cell r="E2682" t="str">
            <v>智能交互空调遥控器</v>
          </cell>
          <cell r="F2682" t="str">
            <v>廖春萍</v>
          </cell>
          <cell r="G2682" t="str">
            <v>2014004</v>
          </cell>
          <cell r="H2682">
            <v>0</v>
          </cell>
          <cell r="I2682">
            <v>0</v>
          </cell>
          <cell r="J2682">
            <v>0</v>
          </cell>
          <cell r="K2682">
            <v>0</v>
          </cell>
          <cell r="L2682">
            <v>0</v>
          </cell>
          <cell r="M2682">
            <v>0</v>
          </cell>
          <cell r="N2682">
            <v>0</v>
          </cell>
          <cell r="O2682">
            <v>0</v>
          </cell>
        </row>
        <row r="2683">
          <cell r="D2683" t="str">
            <v>10800221201141</v>
          </cell>
          <cell r="E2683" t="str">
            <v>智能物联网医疗雾化器</v>
          </cell>
          <cell r="F2683" t="str">
            <v>杨平</v>
          </cell>
          <cell r="G2683" t="str">
            <v>2013020</v>
          </cell>
          <cell r="H2683">
            <v>0</v>
          </cell>
          <cell r="I2683">
            <v>0</v>
          </cell>
          <cell r="J2683">
            <v>0</v>
          </cell>
          <cell r="K2683">
            <v>0</v>
          </cell>
          <cell r="L2683">
            <v>0</v>
          </cell>
          <cell r="M2683">
            <v>0</v>
          </cell>
          <cell r="N2683">
            <v>0</v>
          </cell>
          <cell r="O2683">
            <v>0</v>
          </cell>
        </row>
        <row r="2684">
          <cell r="D2684" t="str">
            <v>10800221201142</v>
          </cell>
          <cell r="E2684" t="str">
            <v>中国传统服饰文化的可视化呈现——以汉服文</v>
          </cell>
          <cell r="F2684" t="str">
            <v>王芹</v>
          </cell>
          <cell r="G2684" t="str">
            <v>2012002</v>
          </cell>
          <cell r="H2684">
            <v>0</v>
          </cell>
          <cell r="I2684">
            <v>0</v>
          </cell>
          <cell r="J2684">
            <v>0</v>
          </cell>
          <cell r="K2684">
            <v>0</v>
          </cell>
          <cell r="L2684">
            <v>0</v>
          </cell>
          <cell r="M2684">
            <v>0</v>
          </cell>
          <cell r="N2684">
            <v>0</v>
          </cell>
          <cell r="O2684">
            <v>0</v>
          </cell>
        </row>
        <row r="2685">
          <cell r="D2685" t="str">
            <v>10800221201143</v>
          </cell>
          <cell r="E2685" t="str">
            <v>竹木钉结构连接件抗剪力学性能研究</v>
          </cell>
          <cell r="F2685" t="str">
            <v>夏立鹏</v>
          </cell>
          <cell r="G2685" t="str">
            <v>2017103</v>
          </cell>
          <cell r="H2685">
            <v>0</v>
          </cell>
          <cell r="I2685">
            <v>0</v>
          </cell>
          <cell r="J2685">
            <v>0</v>
          </cell>
          <cell r="K2685">
            <v>0</v>
          </cell>
          <cell r="L2685">
            <v>0</v>
          </cell>
          <cell r="M2685">
            <v>0</v>
          </cell>
          <cell r="N2685">
            <v>0</v>
          </cell>
          <cell r="O2685">
            <v>0</v>
          </cell>
        </row>
        <row r="2686">
          <cell r="D2686" t="str">
            <v>10800221201144</v>
          </cell>
          <cell r="E2686" t="str">
            <v>自主导航式海洋垃圾清理装置</v>
          </cell>
          <cell r="F2686" t="str">
            <v>李荣泳</v>
          </cell>
          <cell r="G2686" t="str">
            <v>2007042</v>
          </cell>
          <cell r="H2686">
            <v>0</v>
          </cell>
          <cell r="I2686">
            <v>0</v>
          </cell>
          <cell r="J2686">
            <v>0</v>
          </cell>
          <cell r="K2686">
            <v>0</v>
          </cell>
          <cell r="L2686">
            <v>0</v>
          </cell>
          <cell r="M2686">
            <v>0</v>
          </cell>
          <cell r="N2686">
            <v>0</v>
          </cell>
          <cell r="O2686">
            <v>0</v>
          </cell>
        </row>
        <row r="2687">
          <cell r="D2687" t="str">
            <v>10800221201145</v>
          </cell>
          <cell r="E2687" t="str">
            <v>“菜小保”空气能高效节能保温餐车</v>
          </cell>
          <cell r="F2687" t="str">
            <v>王文豪</v>
          </cell>
          <cell r="G2687" t="str">
            <v>2013040</v>
          </cell>
          <cell r="H2687">
            <v>0</v>
          </cell>
          <cell r="I2687">
            <v>0</v>
          </cell>
          <cell r="J2687">
            <v>0</v>
          </cell>
          <cell r="K2687">
            <v>0</v>
          </cell>
          <cell r="L2687">
            <v>0</v>
          </cell>
          <cell r="M2687">
            <v>0</v>
          </cell>
          <cell r="N2687">
            <v>0</v>
          </cell>
          <cell r="O2687">
            <v>0</v>
          </cell>
        </row>
        <row r="2688">
          <cell r="D2688" t="str">
            <v>10800221201146</v>
          </cell>
          <cell r="E2688" t="str">
            <v>“大”就业</v>
          </cell>
          <cell r="F2688" t="str">
            <v>周坤晓</v>
          </cell>
          <cell r="G2688" t="str">
            <v>2013002</v>
          </cell>
          <cell r="H2688">
            <v>0</v>
          </cell>
          <cell r="I2688">
            <v>0</v>
          </cell>
          <cell r="J2688">
            <v>0</v>
          </cell>
          <cell r="K2688">
            <v>0</v>
          </cell>
          <cell r="L2688">
            <v>0</v>
          </cell>
          <cell r="M2688">
            <v>0</v>
          </cell>
          <cell r="N2688">
            <v>0</v>
          </cell>
          <cell r="O2688">
            <v>0</v>
          </cell>
        </row>
        <row r="2689">
          <cell r="D2689" t="str">
            <v>10800221201147</v>
          </cell>
          <cell r="E2689" t="str">
            <v>“老友学堂”互联网+智慧助老模式探索</v>
          </cell>
          <cell r="F2689" t="str">
            <v>刘文渊</v>
          </cell>
          <cell r="G2689" t="str">
            <v>2018262</v>
          </cell>
          <cell r="H2689">
            <v>0</v>
          </cell>
          <cell r="I2689">
            <v>0</v>
          </cell>
          <cell r="J2689">
            <v>0</v>
          </cell>
          <cell r="K2689">
            <v>0</v>
          </cell>
          <cell r="L2689">
            <v>0</v>
          </cell>
          <cell r="M2689">
            <v>0</v>
          </cell>
          <cell r="N2689">
            <v>0</v>
          </cell>
          <cell r="O2689">
            <v>0</v>
          </cell>
        </row>
        <row r="2690">
          <cell r="D2690" t="str">
            <v>10800221201148</v>
          </cell>
          <cell r="E2690" t="str">
            <v>“美丽乡村 与法同行”公益普法志愿服务项</v>
          </cell>
          <cell r="F2690" t="str">
            <v>胡庆乐</v>
          </cell>
          <cell r="G2690" t="str">
            <v>2018279</v>
          </cell>
          <cell r="H2690">
            <v>0</v>
          </cell>
          <cell r="I2690">
            <v>0</v>
          </cell>
          <cell r="J2690">
            <v>0</v>
          </cell>
          <cell r="K2690">
            <v>0</v>
          </cell>
          <cell r="L2690">
            <v>0</v>
          </cell>
          <cell r="M2690">
            <v>0</v>
          </cell>
          <cell r="N2690">
            <v>0</v>
          </cell>
          <cell r="O2690">
            <v>0</v>
          </cell>
        </row>
        <row r="2691">
          <cell r="D2691" t="str">
            <v>10800221201149</v>
          </cell>
          <cell r="E2691" t="str">
            <v>“云”游红色圣地</v>
          </cell>
          <cell r="F2691" t="str">
            <v>周坤晓</v>
          </cell>
          <cell r="G2691" t="str">
            <v>2013002</v>
          </cell>
          <cell r="H2691">
            <v>0</v>
          </cell>
          <cell r="I2691">
            <v>0</v>
          </cell>
          <cell r="J2691">
            <v>0</v>
          </cell>
          <cell r="K2691">
            <v>0</v>
          </cell>
          <cell r="L2691">
            <v>0</v>
          </cell>
          <cell r="M2691">
            <v>0</v>
          </cell>
          <cell r="N2691">
            <v>0</v>
          </cell>
          <cell r="O2691">
            <v>0</v>
          </cell>
        </row>
        <row r="2692">
          <cell r="D2692" t="str">
            <v>10800221201150</v>
          </cell>
          <cell r="E2692" t="str">
            <v>“筑爱星家，与星同行”——关爱自闭症儿童</v>
          </cell>
          <cell r="F2692" t="str">
            <v>张子庄</v>
          </cell>
          <cell r="G2692" t="str">
            <v>2018110</v>
          </cell>
          <cell r="H2692">
            <v>0</v>
          </cell>
          <cell r="I2692">
            <v>0</v>
          </cell>
          <cell r="J2692">
            <v>0</v>
          </cell>
          <cell r="K2692">
            <v>0</v>
          </cell>
          <cell r="L2692">
            <v>0</v>
          </cell>
          <cell r="M2692">
            <v>0</v>
          </cell>
          <cell r="N2692">
            <v>0</v>
          </cell>
          <cell r="O2692">
            <v>0</v>
          </cell>
        </row>
        <row r="2693">
          <cell r="D2693" t="str">
            <v>10800221201151</v>
          </cell>
          <cell r="E2693" t="str">
            <v>《东莞市中小学美育课程的实践与创新研究》</v>
          </cell>
          <cell r="F2693" t="str">
            <v>武楚君</v>
          </cell>
          <cell r="G2693" t="str">
            <v>2020041</v>
          </cell>
          <cell r="H2693">
            <v>0</v>
          </cell>
          <cell r="I2693">
            <v>0</v>
          </cell>
          <cell r="J2693">
            <v>0</v>
          </cell>
          <cell r="K2693">
            <v>0</v>
          </cell>
          <cell r="L2693">
            <v>0</v>
          </cell>
          <cell r="M2693">
            <v>0</v>
          </cell>
          <cell r="N2693">
            <v>0</v>
          </cell>
          <cell r="O2693">
            <v>0</v>
          </cell>
        </row>
        <row r="2694">
          <cell r="D2694" t="str">
            <v>10800221201152</v>
          </cell>
          <cell r="E2694" t="str">
            <v>12mmFA机器视觉镜头的光学设计与实现</v>
          </cell>
          <cell r="F2694" t="str">
            <v>王红成</v>
          </cell>
          <cell r="G2694" t="str">
            <v>2007023</v>
          </cell>
          <cell r="H2694">
            <v>0</v>
          </cell>
          <cell r="I2694">
            <v>0</v>
          </cell>
          <cell r="J2694">
            <v>0</v>
          </cell>
          <cell r="K2694">
            <v>0</v>
          </cell>
          <cell r="L2694">
            <v>0</v>
          </cell>
          <cell r="M2694">
            <v>0</v>
          </cell>
          <cell r="N2694">
            <v>0</v>
          </cell>
          <cell r="O2694">
            <v>0</v>
          </cell>
        </row>
        <row r="2695">
          <cell r="D2695" t="str">
            <v>10800221201153</v>
          </cell>
          <cell r="E2695" t="str">
            <v>3D打印MoS2复合电极降解对乙酰氨基酚</v>
          </cell>
          <cell r="F2695" t="str">
            <v>徐剑晖</v>
          </cell>
          <cell r="G2695" t="str">
            <v>2017052</v>
          </cell>
          <cell r="H2695">
            <v>0</v>
          </cell>
          <cell r="I2695">
            <v>0</v>
          </cell>
          <cell r="J2695">
            <v>0</v>
          </cell>
          <cell r="K2695">
            <v>0</v>
          </cell>
          <cell r="L2695">
            <v>0</v>
          </cell>
          <cell r="M2695">
            <v>0</v>
          </cell>
          <cell r="N2695">
            <v>0</v>
          </cell>
          <cell r="O2695">
            <v>0</v>
          </cell>
        </row>
        <row r="2696">
          <cell r="D2696" t="str">
            <v>10800221201154</v>
          </cell>
          <cell r="E2696" t="str">
            <v>3μm锂电池用铜箔的制备工艺研究</v>
          </cell>
          <cell r="F2696" t="str">
            <v>周凤玲</v>
          </cell>
          <cell r="G2696" t="str">
            <v>2018819</v>
          </cell>
          <cell r="H2696">
            <v>0</v>
          </cell>
          <cell r="I2696">
            <v>0</v>
          </cell>
          <cell r="J2696">
            <v>0</v>
          </cell>
          <cell r="K2696">
            <v>0</v>
          </cell>
          <cell r="L2696">
            <v>0</v>
          </cell>
          <cell r="M2696">
            <v>0</v>
          </cell>
          <cell r="N2696">
            <v>0</v>
          </cell>
          <cell r="O2696">
            <v>0</v>
          </cell>
        </row>
        <row r="2697">
          <cell r="D2697" t="str">
            <v>10800221201155</v>
          </cell>
          <cell r="E2697" t="str">
            <v>5G智慧电商解决方案</v>
          </cell>
          <cell r="F2697" t="str">
            <v>姚晓曼</v>
          </cell>
          <cell r="G2697" t="str">
            <v>2020134</v>
          </cell>
          <cell r="H2697">
            <v>0</v>
          </cell>
          <cell r="I2697">
            <v>0</v>
          </cell>
          <cell r="J2697">
            <v>0</v>
          </cell>
          <cell r="K2697">
            <v>0</v>
          </cell>
          <cell r="L2697">
            <v>0</v>
          </cell>
          <cell r="M2697">
            <v>0</v>
          </cell>
          <cell r="N2697">
            <v>0</v>
          </cell>
          <cell r="O2697">
            <v>0</v>
          </cell>
        </row>
        <row r="2698">
          <cell r="D2698" t="str">
            <v>10800221201156</v>
          </cell>
          <cell r="E2698" t="str">
            <v>AZ91D镁合金笔记本电脑外壳表面钼锰复</v>
          </cell>
          <cell r="F2698" t="str">
            <v>祝闻</v>
          </cell>
          <cell r="G2698" t="str">
            <v>2017065</v>
          </cell>
          <cell r="H2698">
            <v>0</v>
          </cell>
          <cell r="I2698">
            <v>0</v>
          </cell>
          <cell r="J2698">
            <v>0</v>
          </cell>
          <cell r="K2698">
            <v>0</v>
          </cell>
          <cell r="L2698">
            <v>0</v>
          </cell>
          <cell r="M2698">
            <v>0</v>
          </cell>
          <cell r="N2698">
            <v>0</v>
          </cell>
          <cell r="O2698">
            <v>0</v>
          </cell>
        </row>
        <row r="2699">
          <cell r="D2699" t="str">
            <v>10800221201157</v>
          </cell>
          <cell r="E2699" t="str">
            <v>CdS/助催化剂异质结构的制备及光催化产</v>
          </cell>
          <cell r="F2699" t="str">
            <v>楚家玉</v>
          </cell>
          <cell r="G2699" t="str">
            <v>2020095</v>
          </cell>
          <cell r="H2699">
            <v>0</v>
          </cell>
          <cell r="I2699">
            <v>0</v>
          </cell>
          <cell r="J2699">
            <v>0</v>
          </cell>
          <cell r="K2699">
            <v>0</v>
          </cell>
          <cell r="L2699">
            <v>0</v>
          </cell>
          <cell r="M2699">
            <v>0</v>
          </cell>
          <cell r="N2699">
            <v>0</v>
          </cell>
          <cell r="O2699">
            <v>0</v>
          </cell>
        </row>
        <row r="2700">
          <cell r="D2700" t="str">
            <v>10800221201158</v>
          </cell>
          <cell r="E2700" t="str">
            <v>FRP筋海水海砂混凝土梁长期力学性能试验</v>
          </cell>
          <cell r="F2700" t="str">
            <v>王晓璐</v>
          </cell>
          <cell r="G2700" t="str">
            <v>2016004</v>
          </cell>
          <cell r="H2700">
            <v>0</v>
          </cell>
          <cell r="I2700">
            <v>0</v>
          </cell>
          <cell r="J2700">
            <v>0</v>
          </cell>
          <cell r="K2700">
            <v>0</v>
          </cell>
          <cell r="L2700">
            <v>0</v>
          </cell>
          <cell r="M2700">
            <v>0</v>
          </cell>
          <cell r="N2700">
            <v>0</v>
          </cell>
          <cell r="O2700">
            <v>0</v>
          </cell>
        </row>
        <row r="2701">
          <cell r="D2701" t="str">
            <v>10800221201159</v>
          </cell>
          <cell r="E2701" t="str">
            <v>GFRP筋与海水海砂地聚物混凝土粘结性能</v>
          </cell>
          <cell r="F2701" t="str">
            <v>孙璨</v>
          </cell>
          <cell r="G2701" t="str">
            <v>2011018</v>
          </cell>
          <cell r="H2701">
            <v>0</v>
          </cell>
          <cell r="I2701">
            <v>0</v>
          </cell>
          <cell r="J2701">
            <v>0</v>
          </cell>
          <cell r="K2701">
            <v>0</v>
          </cell>
          <cell r="L2701">
            <v>0</v>
          </cell>
          <cell r="M2701">
            <v>0</v>
          </cell>
          <cell r="N2701">
            <v>0</v>
          </cell>
          <cell r="O2701">
            <v>0</v>
          </cell>
        </row>
        <row r="2702">
          <cell r="D2702" t="str">
            <v>10800221201160</v>
          </cell>
          <cell r="E2702" t="str">
            <v>Max-U</v>
          </cell>
          <cell r="F2702" t="str">
            <v>周兆鸿</v>
          </cell>
          <cell r="G2702" t="str">
            <v>2008047</v>
          </cell>
          <cell r="H2702">
            <v>0</v>
          </cell>
          <cell r="I2702">
            <v>0</v>
          </cell>
          <cell r="J2702">
            <v>0</v>
          </cell>
          <cell r="K2702">
            <v>0</v>
          </cell>
          <cell r="L2702">
            <v>0</v>
          </cell>
          <cell r="M2702">
            <v>0</v>
          </cell>
          <cell r="N2702">
            <v>0</v>
          </cell>
          <cell r="O2702">
            <v>0</v>
          </cell>
        </row>
        <row r="2703">
          <cell r="D2703" t="str">
            <v>10800221201161</v>
          </cell>
          <cell r="E2703" t="str">
            <v>MPPT太阳能控制器的设计与实现</v>
          </cell>
          <cell r="F2703" t="str">
            <v>康丽</v>
          </cell>
          <cell r="G2703" t="str">
            <v>2002039</v>
          </cell>
          <cell r="H2703">
            <v>0</v>
          </cell>
          <cell r="I2703">
            <v>0</v>
          </cell>
          <cell r="J2703">
            <v>0</v>
          </cell>
          <cell r="K2703">
            <v>0</v>
          </cell>
          <cell r="L2703">
            <v>0</v>
          </cell>
          <cell r="M2703">
            <v>0</v>
          </cell>
          <cell r="N2703">
            <v>0</v>
          </cell>
          <cell r="O2703">
            <v>0</v>
          </cell>
        </row>
        <row r="2704">
          <cell r="D2704" t="str">
            <v>10800221201162</v>
          </cell>
          <cell r="E2704" t="str">
            <v>表达性艺术治疗技术在大学生心理健康教育中</v>
          </cell>
          <cell r="F2704" t="str">
            <v>刘健</v>
          </cell>
          <cell r="G2704" t="str">
            <v>1993042</v>
          </cell>
          <cell r="H2704">
            <v>0</v>
          </cell>
          <cell r="I2704">
            <v>0</v>
          </cell>
          <cell r="J2704">
            <v>0</v>
          </cell>
          <cell r="K2704">
            <v>0</v>
          </cell>
          <cell r="L2704">
            <v>0</v>
          </cell>
          <cell r="M2704">
            <v>0</v>
          </cell>
          <cell r="N2704">
            <v>0</v>
          </cell>
          <cell r="O2704">
            <v>0</v>
          </cell>
        </row>
        <row r="2705">
          <cell r="D2705" t="str">
            <v>10800221201163</v>
          </cell>
          <cell r="E2705" t="str">
            <v>产学教融合大学生创新实验室创新创业路径探</v>
          </cell>
          <cell r="F2705" t="str">
            <v>邓慧芬</v>
          </cell>
          <cell r="G2705" t="str">
            <v>2013059</v>
          </cell>
          <cell r="H2705">
            <v>0</v>
          </cell>
          <cell r="I2705">
            <v>0</v>
          </cell>
          <cell r="J2705">
            <v>0</v>
          </cell>
          <cell r="K2705">
            <v>0</v>
          </cell>
          <cell r="L2705">
            <v>0</v>
          </cell>
          <cell r="M2705">
            <v>0</v>
          </cell>
          <cell r="N2705">
            <v>0</v>
          </cell>
          <cell r="O2705">
            <v>0</v>
          </cell>
        </row>
        <row r="2706">
          <cell r="D2706" t="str">
            <v>10800221201164</v>
          </cell>
          <cell r="E2706" t="str">
            <v>超高层排钢管和双钢板剪力墙焊接变形控制研</v>
          </cell>
          <cell r="F2706" t="str">
            <v>杨慧</v>
          </cell>
          <cell r="G2706" t="str">
            <v>2018071</v>
          </cell>
          <cell r="H2706">
            <v>0</v>
          </cell>
          <cell r="I2706">
            <v>0</v>
          </cell>
          <cell r="J2706">
            <v>0</v>
          </cell>
          <cell r="K2706">
            <v>0</v>
          </cell>
          <cell r="L2706">
            <v>0</v>
          </cell>
          <cell r="M2706">
            <v>0</v>
          </cell>
          <cell r="N2706">
            <v>0</v>
          </cell>
          <cell r="O2706">
            <v>0</v>
          </cell>
        </row>
        <row r="2707">
          <cell r="D2707" t="str">
            <v>10800221201165</v>
          </cell>
          <cell r="E2707" t="str">
            <v>超声辅助醇提法生产大豆浓缩蛋白及糖蜜的高</v>
          </cell>
          <cell r="F2707" t="str">
            <v>邹水洋</v>
          </cell>
          <cell r="G2707" t="str">
            <v>2000014</v>
          </cell>
          <cell r="H2707">
            <v>0</v>
          </cell>
          <cell r="I2707">
            <v>0</v>
          </cell>
          <cell r="J2707">
            <v>0</v>
          </cell>
          <cell r="K2707">
            <v>0</v>
          </cell>
          <cell r="L2707">
            <v>0</v>
          </cell>
          <cell r="M2707">
            <v>0</v>
          </cell>
          <cell r="N2707">
            <v>0</v>
          </cell>
          <cell r="O2707">
            <v>0</v>
          </cell>
        </row>
        <row r="2708">
          <cell r="D2708" t="str">
            <v>10800221201166</v>
          </cell>
          <cell r="E2708" t="str">
            <v>陈皮特征香气指纹图谱的构建及其在产地溯源</v>
          </cell>
          <cell r="F2708" t="str">
            <v>余祥英</v>
          </cell>
          <cell r="G2708" t="str">
            <v>2017029</v>
          </cell>
          <cell r="H2708">
            <v>0</v>
          </cell>
          <cell r="I2708">
            <v>0</v>
          </cell>
          <cell r="J2708">
            <v>0</v>
          </cell>
          <cell r="K2708">
            <v>0</v>
          </cell>
          <cell r="L2708">
            <v>0</v>
          </cell>
          <cell r="M2708">
            <v>0</v>
          </cell>
          <cell r="N2708">
            <v>0</v>
          </cell>
          <cell r="O2708">
            <v>0</v>
          </cell>
        </row>
        <row r="2709">
          <cell r="D2709" t="str">
            <v>10800221201167</v>
          </cell>
          <cell r="E2709" t="str">
            <v>成长经验——以王大中院士为例</v>
          </cell>
          <cell r="F2709" t="str">
            <v>伍华章</v>
          </cell>
          <cell r="G2709" t="str">
            <v>2002038</v>
          </cell>
          <cell r="H2709">
            <v>0</v>
          </cell>
          <cell r="I2709">
            <v>0</v>
          </cell>
          <cell r="J2709">
            <v>0</v>
          </cell>
          <cell r="K2709">
            <v>0</v>
          </cell>
          <cell r="L2709">
            <v>0</v>
          </cell>
          <cell r="M2709">
            <v>0</v>
          </cell>
          <cell r="N2709">
            <v>0</v>
          </cell>
          <cell r="O2709">
            <v>0</v>
          </cell>
        </row>
        <row r="2710">
          <cell r="D2710" t="str">
            <v>10800221201168</v>
          </cell>
          <cell r="E2710" t="str">
            <v>成长经验——以王之江院士为例</v>
          </cell>
          <cell r="F2710" t="str">
            <v>伍华章</v>
          </cell>
          <cell r="G2710" t="str">
            <v>2002038</v>
          </cell>
          <cell r="H2710">
            <v>0</v>
          </cell>
          <cell r="I2710">
            <v>0</v>
          </cell>
          <cell r="J2710">
            <v>0</v>
          </cell>
          <cell r="K2710">
            <v>0</v>
          </cell>
          <cell r="L2710">
            <v>0</v>
          </cell>
          <cell r="M2710">
            <v>0</v>
          </cell>
          <cell r="N2710">
            <v>0</v>
          </cell>
          <cell r="O2710">
            <v>0</v>
          </cell>
        </row>
        <row r="2711">
          <cell r="D2711" t="str">
            <v>10800221201169</v>
          </cell>
          <cell r="E2711" t="str">
            <v>程控增益大功率宽带直流放大器</v>
          </cell>
          <cell r="F2711" t="str">
            <v>黎山峰</v>
          </cell>
          <cell r="G2711" t="str">
            <v>2004103</v>
          </cell>
          <cell r="H2711">
            <v>0</v>
          </cell>
          <cell r="I2711">
            <v>0</v>
          </cell>
          <cell r="J2711">
            <v>0</v>
          </cell>
          <cell r="K2711">
            <v>0</v>
          </cell>
          <cell r="L2711">
            <v>0</v>
          </cell>
          <cell r="M2711">
            <v>0</v>
          </cell>
          <cell r="N2711">
            <v>0</v>
          </cell>
          <cell r="O2711">
            <v>0</v>
          </cell>
        </row>
        <row r="2712">
          <cell r="D2712" t="str">
            <v>10800221201171</v>
          </cell>
          <cell r="E2712" t="str">
            <v>丑纪范院士科学思维经验线上推广案例设计</v>
          </cell>
          <cell r="F2712" t="str">
            <v>范丽仙</v>
          </cell>
          <cell r="G2712" t="str">
            <v>1999016</v>
          </cell>
          <cell r="H2712">
            <v>0</v>
          </cell>
          <cell r="I2712">
            <v>0</v>
          </cell>
          <cell r="J2712">
            <v>0</v>
          </cell>
          <cell r="K2712">
            <v>0</v>
          </cell>
          <cell r="L2712">
            <v>0</v>
          </cell>
          <cell r="M2712">
            <v>0</v>
          </cell>
          <cell r="N2712">
            <v>0</v>
          </cell>
          <cell r="O2712">
            <v>0</v>
          </cell>
        </row>
        <row r="2713">
          <cell r="D2713" t="str">
            <v>10800221201172</v>
          </cell>
          <cell r="E2713" t="str">
            <v>传承莞邑体育精神、弘扬篮球文化——东莞市</v>
          </cell>
          <cell r="F2713" t="str">
            <v>范鹏</v>
          </cell>
          <cell r="G2713" t="str">
            <v>2019029</v>
          </cell>
          <cell r="H2713">
            <v>0</v>
          </cell>
          <cell r="I2713">
            <v>0</v>
          </cell>
          <cell r="J2713">
            <v>0</v>
          </cell>
          <cell r="K2713">
            <v>0</v>
          </cell>
          <cell r="L2713">
            <v>0</v>
          </cell>
          <cell r="M2713">
            <v>0</v>
          </cell>
          <cell r="N2713">
            <v>0</v>
          </cell>
          <cell r="O2713">
            <v>0</v>
          </cell>
        </row>
        <row r="2714">
          <cell r="D2714" t="str">
            <v>10800221201173</v>
          </cell>
          <cell r="E2714" t="str">
            <v>传感器用高度可拉伸导电超疏水材料的关键技</v>
          </cell>
          <cell r="F2714" t="str">
            <v>苏晓竞</v>
          </cell>
          <cell r="G2714" t="str">
            <v>2020065</v>
          </cell>
          <cell r="H2714">
            <v>0</v>
          </cell>
          <cell r="I2714">
            <v>0</v>
          </cell>
          <cell r="J2714">
            <v>0</v>
          </cell>
          <cell r="K2714">
            <v>0</v>
          </cell>
          <cell r="L2714">
            <v>0</v>
          </cell>
          <cell r="M2714">
            <v>0</v>
          </cell>
          <cell r="N2714">
            <v>0</v>
          </cell>
          <cell r="O2714">
            <v>0</v>
          </cell>
        </row>
        <row r="2715">
          <cell r="D2715" t="str">
            <v>10800221201174</v>
          </cell>
          <cell r="E2715" t="str">
            <v>大棚种植的空气循环系统开发和应用</v>
          </cell>
          <cell r="F2715" t="str">
            <v>陈海彬</v>
          </cell>
          <cell r="G2715" t="str">
            <v>2007041</v>
          </cell>
          <cell r="H2715">
            <v>0</v>
          </cell>
          <cell r="I2715">
            <v>0</v>
          </cell>
          <cell r="J2715">
            <v>0</v>
          </cell>
          <cell r="K2715">
            <v>0</v>
          </cell>
          <cell r="L2715">
            <v>0</v>
          </cell>
          <cell r="M2715">
            <v>0</v>
          </cell>
          <cell r="N2715">
            <v>0</v>
          </cell>
          <cell r="O2715">
            <v>0</v>
          </cell>
        </row>
        <row r="2716">
          <cell r="D2716" t="str">
            <v>10800221201175</v>
          </cell>
          <cell r="E2716" t="str">
            <v>邓锡铭院士科学思维经验线上推广案例设计</v>
          </cell>
          <cell r="F2716" t="str">
            <v>黄建钊</v>
          </cell>
          <cell r="G2716" t="str">
            <v>2002037</v>
          </cell>
          <cell r="H2716">
            <v>0</v>
          </cell>
          <cell r="I2716">
            <v>0</v>
          </cell>
          <cell r="J2716">
            <v>0</v>
          </cell>
          <cell r="K2716">
            <v>0</v>
          </cell>
          <cell r="L2716">
            <v>0</v>
          </cell>
          <cell r="M2716">
            <v>0</v>
          </cell>
          <cell r="N2716">
            <v>0</v>
          </cell>
          <cell r="O2716">
            <v>0</v>
          </cell>
        </row>
        <row r="2717">
          <cell r="D2717" t="str">
            <v>10800221201176</v>
          </cell>
          <cell r="E2717" t="str">
            <v>地方立法视域下营商环境优化的路径研究 —</v>
          </cell>
          <cell r="F2717" t="str">
            <v>龚红兵</v>
          </cell>
          <cell r="G2717" t="str">
            <v>2007054</v>
          </cell>
          <cell r="H2717">
            <v>0</v>
          </cell>
          <cell r="I2717">
            <v>0</v>
          </cell>
          <cell r="J2717">
            <v>0</v>
          </cell>
          <cell r="K2717">
            <v>0</v>
          </cell>
          <cell r="L2717">
            <v>0</v>
          </cell>
          <cell r="M2717">
            <v>0</v>
          </cell>
          <cell r="N2717">
            <v>0</v>
          </cell>
          <cell r="O2717">
            <v>0</v>
          </cell>
        </row>
        <row r="2718">
          <cell r="D2718" t="str">
            <v>10800221201177</v>
          </cell>
          <cell r="E2718" t="str">
            <v>地铁车站中UHPC工作性能试验研究</v>
          </cell>
          <cell r="F2718" t="str">
            <v>喻鹏</v>
          </cell>
          <cell r="G2718" t="str">
            <v>2018051</v>
          </cell>
          <cell r="H2718">
            <v>0</v>
          </cell>
          <cell r="I2718">
            <v>0</v>
          </cell>
          <cell r="J2718">
            <v>0</v>
          </cell>
          <cell r="K2718">
            <v>0</v>
          </cell>
          <cell r="L2718">
            <v>0</v>
          </cell>
          <cell r="M2718">
            <v>0</v>
          </cell>
          <cell r="N2718">
            <v>0</v>
          </cell>
          <cell r="O2718">
            <v>0</v>
          </cell>
        </row>
        <row r="2719">
          <cell r="D2719" t="str">
            <v>10800221201178</v>
          </cell>
          <cell r="E2719" t="str">
            <v>电催化氧化的能源供给</v>
          </cell>
          <cell r="F2719" t="str">
            <v>卓琼芳</v>
          </cell>
          <cell r="G2719" t="str">
            <v>2018050</v>
          </cell>
          <cell r="H2719">
            <v>0</v>
          </cell>
          <cell r="I2719">
            <v>0</v>
          </cell>
          <cell r="J2719">
            <v>0</v>
          </cell>
          <cell r="K2719">
            <v>0</v>
          </cell>
          <cell r="L2719">
            <v>0</v>
          </cell>
          <cell r="M2719">
            <v>0</v>
          </cell>
          <cell r="N2719">
            <v>0</v>
          </cell>
          <cell r="O2719">
            <v>0</v>
          </cell>
        </row>
        <row r="2720">
          <cell r="D2720" t="str">
            <v>10800221201179</v>
          </cell>
          <cell r="E2720" t="str">
            <v>电动车制动能量的回收</v>
          </cell>
          <cell r="F2720" t="str">
            <v>何清</v>
          </cell>
          <cell r="G2720" t="str">
            <v>2016018</v>
          </cell>
          <cell r="H2720">
            <v>0</v>
          </cell>
          <cell r="I2720">
            <v>0</v>
          </cell>
          <cell r="J2720">
            <v>0</v>
          </cell>
          <cell r="K2720">
            <v>0</v>
          </cell>
          <cell r="L2720">
            <v>0</v>
          </cell>
          <cell r="M2720">
            <v>0</v>
          </cell>
          <cell r="N2720">
            <v>0</v>
          </cell>
          <cell r="O2720">
            <v>0</v>
          </cell>
        </row>
        <row r="2721">
          <cell r="D2721" t="str">
            <v>10800221201180</v>
          </cell>
          <cell r="E2721" t="str">
            <v>淀粉基面膜材料的开发</v>
          </cell>
          <cell r="F2721" t="str">
            <v>陈思谦</v>
          </cell>
          <cell r="G2721" t="str">
            <v>2018028</v>
          </cell>
          <cell r="H2721">
            <v>0</v>
          </cell>
          <cell r="I2721">
            <v>0</v>
          </cell>
          <cell r="J2721">
            <v>0</v>
          </cell>
          <cell r="K2721">
            <v>0</v>
          </cell>
          <cell r="L2721">
            <v>0</v>
          </cell>
          <cell r="M2721">
            <v>0</v>
          </cell>
          <cell r="N2721">
            <v>0</v>
          </cell>
          <cell r="O2721">
            <v>0</v>
          </cell>
        </row>
        <row r="2722">
          <cell r="D2722" t="str">
            <v>10800221201181</v>
          </cell>
          <cell r="E2722" t="str">
            <v>丁舜年院士线上宣传平台</v>
          </cell>
          <cell r="F2722" t="str">
            <v>吴树荣</v>
          </cell>
          <cell r="G2722" t="str">
            <v>2000001</v>
          </cell>
          <cell r="H2722">
            <v>0</v>
          </cell>
          <cell r="I2722">
            <v>0</v>
          </cell>
          <cell r="J2722">
            <v>0</v>
          </cell>
          <cell r="K2722">
            <v>0</v>
          </cell>
          <cell r="L2722">
            <v>0</v>
          </cell>
          <cell r="M2722">
            <v>0</v>
          </cell>
          <cell r="N2722">
            <v>0</v>
          </cell>
          <cell r="O2722">
            <v>0</v>
          </cell>
        </row>
        <row r="2723">
          <cell r="D2723" t="str">
            <v>10800221201182</v>
          </cell>
          <cell r="E2723" t="str">
            <v>东莞“以爱为盟”创益支持计划调研报告</v>
          </cell>
          <cell r="F2723" t="str">
            <v>张子庄</v>
          </cell>
          <cell r="G2723" t="str">
            <v>2018110</v>
          </cell>
          <cell r="H2723">
            <v>0</v>
          </cell>
          <cell r="I2723">
            <v>0</v>
          </cell>
          <cell r="J2723">
            <v>0</v>
          </cell>
          <cell r="K2723">
            <v>0</v>
          </cell>
          <cell r="L2723">
            <v>0</v>
          </cell>
          <cell r="M2723">
            <v>0</v>
          </cell>
          <cell r="N2723">
            <v>0</v>
          </cell>
          <cell r="O2723">
            <v>0</v>
          </cell>
        </row>
        <row r="2724">
          <cell r="D2724" t="str">
            <v>10800221201183</v>
          </cell>
          <cell r="E2724" t="str">
            <v>东莞城市形象研究----从都市传说背后体</v>
          </cell>
          <cell r="F2724" t="str">
            <v>李绍群</v>
          </cell>
          <cell r="G2724" t="str">
            <v>2005050</v>
          </cell>
          <cell r="H2724">
            <v>0</v>
          </cell>
          <cell r="I2724">
            <v>0</v>
          </cell>
          <cell r="J2724">
            <v>0</v>
          </cell>
          <cell r="K2724">
            <v>0</v>
          </cell>
          <cell r="L2724">
            <v>0</v>
          </cell>
          <cell r="M2724">
            <v>0</v>
          </cell>
          <cell r="N2724">
            <v>0</v>
          </cell>
          <cell r="O2724">
            <v>0</v>
          </cell>
        </row>
        <row r="2725">
          <cell r="D2725" t="str">
            <v>10800221201184</v>
          </cell>
          <cell r="E2725" t="str">
            <v>东莞慈善公益力量参与社区养老服务研究</v>
          </cell>
          <cell r="F2725" t="str">
            <v>杨瀚博</v>
          </cell>
          <cell r="G2725" t="str">
            <v>20190451</v>
          </cell>
          <cell r="H2725">
            <v>0</v>
          </cell>
          <cell r="I2725">
            <v>0</v>
          </cell>
          <cell r="J2725">
            <v>0</v>
          </cell>
          <cell r="K2725">
            <v>0</v>
          </cell>
          <cell r="L2725">
            <v>0</v>
          </cell>
          <cell r="M2725">
            <v>0</v>
          </cell>
          <cell r="N2725">
            <v>0</v>
          </cell>
          <cell r="O2725">
            <v>0</v>
          </cell>
        </row>
        <row r="2726">
          <cell r="D2726" t="str">
            <v>10800221201185</v>
          </cell>
          <cell r="E2726" t="str">
            <v>东莞古村落的现状与发展 ——以茶山镇南社</v>
          </cell>
          <cell r="F2726" t="str">
            <v>冯丽霞</v>
          </cell>
          <cell r="G2726" t="str">
            <v>2003037</v>
          </cell>
          <cell r="H2726">
            <v>0</v>
          </cell>
          <cell r="I2726">
            <v>0</v>
          </cell>
          <cell r="J2726">
            <v>0</v>
          </cell>
          <cell r="K2726">
            <v>0</v>
          </cell>
          <cell r="L2726">
            <v>0</v>
          </cell>
          <cell r="M2726">
            <v>0</v>
          </cell>
          <cell r="N2726">
            <v>0</v>
          </cell>
          <cell r="O2726">
            <v>0</v>
          </cell>
        </row>
        <row r="2727">
          <cell r="D2727" t="str">
            <v>10800221201186</v>
          </cell>
          <cell r="E2727" t="str">
            <v>东莞街道土壤有机污染物的健康效应</v>
          </cell>
          <cell r="F2727" t="str">
            <v>胡俊杰</v>
          </cell>
          <cell r="G2727" t="str">
            <v>2017003</v>
          </cell>
          <cell r="H2727">
            <v>0</v>
          </cell>
          <cell r="I2727">
            <v>0</v>
          </cell>
          <cell r="J2727">
            <v>0</v>
          </cell>
          <cell r="K2727">
            <v>0</v>
          </cell>
          <cell r="L2727">
            <v>0</v>
          </cell>
          <cell r="M2727">
            <v>0</v>
          </cell>
          <cell r="N2727">
            <v>0</v>
          </cell>
          <cell r="O2727">
            <v>0</v>
          </cell>
        </row>
        <row r="2728">
          <cell r="D2728" t="str">
            <v>10800221201187</v>
          </cell>
          <cell r="E2728" t="str">
            <v>东莞南城街道居家养老服务调研</v>
          </cell>
          <cell r="F2728" t="str">
            <v>党曦</v>
          </cell>
          <cell r="G2728" t="str">
            <v>2017011</v>
          </cell>
          <cell r="H2728">
            <v>0</v>
          </cell>
          <cell r="I2728">
            <v>0</v>
          </cell>
          <cell r="J2728">
            <v>0</v>
          </cell>
          <cell r="K2728">
            <v>0</v>
          </cell>
          <cell r="L2728">
            <v>0</v>
          </cell>
          <cell r="M2728">
            <v>0</v>
          </cell>
          <cell r="N2728">
            <v>0</v>
          </cell>
          <cell r="O2728">
            <v>0</v>
          </cell>
        </row>
        <row r="2729">
          <cell r="D2729" t="str">
            <v>10800221201188</v>
          </cell>
          <cell r="E2729" t="str">
            <v>东莞石龙镇新时代文明实践调查报告</v>
          </cell>
          <cell r="F2729" t="str">
            <v>蔡贵峰</v>
          </cell>
          <cell r="G2729" t="str">
            <v>2009030</v>
          </cell>
          <cell r="H2729">
            <v>0</v>
          </cell>
          <cell r="I2729">
            <v>0</v>
          </cell>
          <cell r="J2729">
            <v>0</v>
          </cell>
          <cell r="K2729">
            <v>0</v>
          </cell>
          <cell r="L2729">
            <v>0</v>
          </cell>
          <cell r="M2729">
            <v>0</v>
          </cell>
          <cell r="N2729">
            <v>0</v>
          </cell>
          <cell r="O2729">
            <v>0</v>
          </cell>
        </row>
        <row r="2730">
          <cell r="D2730" t="str">
            <v>10800221201189</v>
          </cell>
          <cell r="E2730" t="str">
            <v>东莞石龙镇兴龙社区楼栋善治模式调研</v>
          </cell>
          <cell r="F2730" t="str">
            <v>朱晓红</v>
          </cell>
          <cell r="G2730" t="str">
            <v>2007002</v>
          </cell>
          <cell r="H2730">
            <v>0</v>
          </cell>
          <cell r="I2730">
            <v>0</v>
          </cell>
          <cell r="J2730">
            <v>0</v>
          </cell>
          <cell r="K2730">
            <v>0</v>
          </cell>
          <cell r="L2730">
            <v>0</v>
          </cell>
          <cell r="M2730">
            <v>0</v>
          </cell>
          <cell r="N2730">
            <v>0</v>
          </cell>
          <cell r="O2730">
            <v>0</v>
          </cell>
        </row>
        <row r="2731">
          <cell r="D2731" t="str">
            <v>10800221201190</v>
          </cell>
          <cell r="E2731" t="str">
            <v>东莞市城市更新过程中村民拆迁意愿调查研究</v>
          </cell>
          <cell r="F2731" t="str">
            <v>魏红征</v>
          </cell>
          <cell r="G2731" t="str">
            <v>2004060</v>
          </cell>
          <cell r="H2731">
            <v>0</v>
          </cell>
          <cell r="I2731">
            <v>0</v>
          </cell>
          <cell r="J2731">
            <v>0</v>
          </cell>
          <cell r="K2731">
            <v>0</v>
          </cell>
          <cell r="L2731">
            <v>0</v>
          </cell>
          <cell r="M2731">
            <v>0</v>
          </cell>
          <cell r="N2731">
            <v>0</v>
          </cell>
          <cell r="O2731">
            <v>0</v>
          </cell>
        </row>
        <row r="2732">
          <cell r="D2732" t="str">
            <v>10800221201191</v>
          </cell>
          <cell r="E2732" t="str">
            <v>多酚与蛋白共价互作研究</v>
          </cell>
          <cell r="F2732" t="str">
            <v>李玉婷</v>
          </cell>
          <cell r="G2732" t="str">
            <v>2017004</v>
          </cell>
          <cell r="H2732">
            <v>0</v>
          </cell>
          <cell r="I2732">
            <v>0</v>
          </cell>
          <cell r="J2732">
            <v>0</v>
          </cell>
          <cell r="K2732">
            <v>0</v>
          </cell>
          <cell r="L2732">
            <v>0</v>
          </cell>
          <cell r="M2732">
            <v>0</v>
          </cell>
          <cell r="N2732">
            <v>0</v>
          </cell>
          <cell r="O2732">
            <v>0</v>
          </cell>
        </row>
        <row r="2733">
          <cell r="D2733" t="str">
            <v>10800221201192</v>
          </cell>
          <cell r="E2733" t="str">
            <v>多金属钨氧酸盐和膨胀石墨的复合光催化材料</v>
          </cell>
          <cell r="F2733" t="str">
            <v>陈炎丰</v>
          </cell>
          <cell r="G2733" t="str">
            <v>2019041</v>
          </cell>
          <cell r="H2733">
            <v>0</v>
          </cell>
          <cell r="I2733">
            <v>0</v>
          </cell>
          <cell r="J2733">
            <v>0</v>
          </cell>
          <cell r="K2733">
            <v>0</v>
          </cell>
          <cell r="L2733">
            <v>0</v>
          </cell>
          <cell r="M2733">
            <v>0</v>
          </cell>
          <cell r="N2733">
            <v>0</v>
          </cell>
          <cell r="O2733">
            <v>0</v>
          </cell>
        </row>
        <row r="2734">
          <cell r="D2734" t="str">
            <v>10800221201193</v>
          </cell>
          <cell r="E2734" t="str">
            <v>方守贤院士科学思维经验线上推广案例设计</v>
          </cell>
          <cell r="F2734" t="str">
            <v>车梦瑶</v>
          </cell>
          <cell r="G2734" t="str">
            <v>2018286</v>
          </cell>
          <cell r="H2734">
            <v>0</v>
          </cell>
          <cell r="I2734">
            <v>0</v>
          </cell>
          <cell r="J2734">
            <v>0</v>
          </cell>
          <cell r="K2734">
            <v>0</v>
          </cell>
          <cell r="L2734">
            <v>0</v>
          </cell>
          <cell r="M2734">
            <v>0</v>
          </cell>
          <cell r="N2734">
            <v>0</v>
          </cell>
          <cell r="O2734">
            <v>0</v>
          </cell>
        </row>
        <row r="2735">
          <cell r="D2735" t="str">
            <v>10800221201194</v>
          </cell>
          <cell r="E2735" t="str">
            <v>仿生蜻蜓扑翼飞行器样机研制</v>
          </cell>
          <cell r="F2735" t="str">
            <v>汪超</v>
          </cell>
          <cell r="G2735" t="str">
            <v>2018119</v>
          </cell>
          <cell r="H2735">
            <v>0</v>
          </cell>
          <cell r="I2735">
            <v>0</v>
          </cell>
          <cell r="J2735">
            <v>0</v>
          </cell>
          <cell r="K2735">
            <v>0</v>
          </cell>
          <cell r="L2735">
            <v>0</v>
          </cell>
          <cell r="M2735">
            <v>0</v>
          </cell>
          <cell r="N2735">
            <v>0</v>
          </cell>
          <cell r="O2735">
            <v>0</v>
          </cell>
        </row>
        <row r="2736">
          <cell r="D2736" t="str">
            <v>10800221201195</v>
          </cell>
          <cell r="E2736" t="str">
            <v>冯纯伯院士科学思维经验线上推广案例设计</v>
          </cell>
          <cell r="F2736" t="str">
            <v>赖笑琼</v>
          </cell>
          <cell r="G2736" t="str">
            <v>2001044</v>
          </cell>
          <cell r="H2736">
            <v>0</v>
          </cell>
          <cell r="I2736">
            <v>0</v>
          </cell>
          <cell r="J2736">
            <v>0</v>
          </cell>
          <cell r="K2736">
            <v>0</v>
          </cell>
          <cell r="L2736">
            <v>0</v>
          </cell>
          <cell r="M2736">
            <v>0</v>
          </cell>
          <cell r="N2736">
            <v>0</v>
          </cell>
          <cell r="O2736">
            <v>0</v>
          </cell>
        </row>
        <row r="2737">
          <cell r="D2737" t="str">
            <v>10800221201196</v>
          </cell>
          <cell r="E2737" t="str">
            <v>冯端院士科学思维经验线上推广案例设计</v>
          </cell>
          <cell r="F2737" t="str">
            <v>钟庆琪</v>
          </cell>
          <cell r="G2737" t="str">
            <v>2005007</v>
          </cell>
          <cell r="H2737">
            <v>0</v>
          </cell>
          <cell r="I2737">
            <v>0</v>
          </cell>
          <cell r="J2737">
            <v>0</v>
          </cell>
          <cell r="K2737">
            <v>0</v>
          </cell>
          <cell r="L2737">
            <v>0</v>
          </cell>
          <cell r="M2737">
            <v>0</v>
          </cell>
          <cell r="N2737">
            <v>0</v>
          </cell>
          <cell r="O2737">
            <v>0</v>
          </cell>
        </row>
        <row r="2738">
          <cell r="D2738" t="str">
            <v>10800221201197</v>
          </cell>
          <cell r="E2738" t="str">
            <v>冯新德院士科学思维经验线上推广案例设计</v>
          </cell>
          <cell r="F2738" t="str">
            <v>钟庆琪</v>
          </cell>
          <cell r="G2738" t="str">
            <v>2005007</v>
          </cell>
          <cell r="H2738">
            <v>0</v>
          </cell>
          <cell r="I2738">
            <v>0</v>
          </cell>
          <cell r="J2738">
            <v>0</v>
          </cell>
          <cell r="K2738">
            <v>0</v>
          </cell>
          <cell r="L2738">
            <v>0</v>
          </cell>
          <cell r="M2738">
            <v>0</v>
          </cell>
          <cell r="N2738">
            <v>0</v>
          </cell>
          <cell r="O2738">
            <v>0</v>
          </cell>
        </row>
        <row r="2739">
          <cell r="D2739" t="str">
            <v>10800221201198</v>
          </cell>
          <cell r="E2739" t="str">
            <v>辅以管乐团训练教具培训拓规范展乐团</v>
          </cell>
          <cell r="F2739" t="str">
            <v>颜乐</v>
          </cell>
          <cell r="G2739" t="str">
            <v>2004094</v>
          </cell>
          <cell r="H2739">
            <v>0</v>
          </cell>
          <cell r="I2739">
            <v>0</v>
          </cell>
          <cell r="J2739">
            <v>0</v>
          </cell>
          <cell r="K2739">
            <v>0</v>
          </cell>
          <cell r="L2739">
            <v>0</v>
          </cell>
          <cell r="M2739">
            <v>0</v>
          </cell>
          <cell r="N2739">
            <v>0</v>
          </cell>
          <cell r="O2739">
            <v>0</v>
          </cell>
        </row>
        <row r="2740">
          <cell r="D2740" t="str">
            <v>10800221201199</v>
          </cell>
          <cell r="E2740" t="str">
            <v>复材缠绕网格箍-GFRP筋混凝土短柱 抗</v>
          </cell>
          <cell r="F2740" t="str">
            <v>邸博</v>
          </cell>
          <cell r="G2740" t="str">
            <v>2017059</v>
          </cell>
          <cell r="H2740">
            <v>0</v>
          </cell>
          <cell r="I2740">
            <v>0</v>
          </cell>
          <cell r="J2740">
            <v>0</v>
          </cell>
          <cell r="K2740">
            <v>0</v>
          </cell>
          <cell r="L2740">
            <v>0</v>
          </cell>
          <cell r="M2740">
            <v>0</v>
          </cell>
          <cell r="N2740">
            <v>0</v>
          </cell>
          <cell r="O2740">
            <v>0</v>
          </cell>
        </row>
        <row r="2741">
          <cell r="D2741" t="str">
            <v>10800221201200</v>
          </cell>
          <cell r="E2741" t="str">
            <v>复杂因素下改扩建钢屋架结构健康监测研究与</v>
          </cell>
          <cell r="F2741" t="str">
            <v>罗振源</v>
          </cell>
          <cell r="G2741" t="str">
            <v>2018259</v>
          </cell>
          <cell r="H2741">
            <v>0</v>
          </cell>
          <cell r="I2741">
            <v>0</v>
          </cell>
          <cell r="J2741">
            <v>0</v>
          </cell>
          <cell r="K2741">
            <v>0</v>
          </cell>
          <cell r="L2741">
            <v>0</v>
          </cell>
          <cell r="M2741">
            <v>0</v>
          </cell>
          <cell r="N2741">
            <v>0</v>
          </cell>
          <cell r="O2741">
            <v>0</v>
          </cell>
        </row>
        <row r="2742">
          <cell r="D2742" t="str">
            <v>10800221201201</v>
          </cell>
          <cell r="E2742" t="str">
            <v>高效率单级无桥隔离型AC/DC技术</v>
          </cell>
          <cell r="F2742" t="str">
            <v>刘畅</v>
          </cell>
          <cell r="G2742" t="str">
            <v>2014020</v>
          </cell>
          <cell r="H2742">
            <v>0</v>
          </cell>
          <cell r="I2742">
            <v>0</v>
          </cell>
          <cell r="J2742">
            <v>0</v>
          </cell>
          <cell r="K2742">
            <v>0</v>
          </cell>
          <cell r="L2742">
            <v>0</v>
          </cell>
          <cell r="M2742">
            <v>0</v>
          </cell>
          <cell r="N2742">
            <v>0</v>
          </cell>
          <cell r="O2742">
            <v>0</v>
          </cell>
        </row>
        <row r="2743">
          <cell r="D2743" t="str">
            <v>10800221201202</v>
          </cell>
          <cell r="E2743" t="str">
            <v>高效率电催化二氧化碳产乙烯的铜基材料的制</v>
          </cell>
          <cell r="F2743" t="str">
            <v>柳鹏</v>
          </cell>
          <cell r="G2743" t="str">
            <v>2014008</v>
          </cell>
          <cell r="H2743">
            <v>0</v>
          </cell>
          <cell r="I2743">
            <v>0</v>
          </cell>
          <cell r="J2743">
            <v>0</v>
          </cell>
          <cell r="K2743">
            <v>0</v>
          </cell>
          <cell r="L2743">
            <v>0</v>
          </cell>
          <cell r="M2743">
            <v>0</v>
          </cell>
          <cell r="N2743">
            <v>0</v>
          </cell>
          <cell r="O2743">
            <v>0</v>
          </cell>
        </row>
        <row r="2744">
          <cell r="D2744" t="str">
            <v>10800221201203</v>
          </cell>
          <cell r="E2744" t="str">
            <v>工会社会工作实践模式研究：以东莞为例</v>
          </cell>
          <cell r="F2744" t="str">
            <v>王海洋</v>
          </cell>
          <cell r="G2744" t="str">
            <v>2020031</v>
          </cell>
          <cell r="H2744">
            <v>0</v>
          </cell>
          <cell r="I2744">
            <v>0</v>
          </cell>
          <cell r="J2744">
            <v>0</v>
          </cell>
          <cell r="K2744">
            <v>0</v>
          </cell>
          <cell r="L2744">
            <v>0</v>
          </cell>
          <cell r="M2744">
            <v>0</v>
          </cell>
          <cell r="N2744">
            <v>0</v>
          </cell>
          <cell r="O2744">
            <v>0</v>
          </cell>
        </row>
        <row r="2745">
          <cell r="D2745" t="str">
            <v>10800221201204</v>
          </cell>
          <cell r="E2745" t="str">
            <v>校园记忆</v>
          </cell>
          <cell r="F2745" t="str">
            <v>何凯</v>
          </cell>
          <cell r="G2745" t="str">
            <v>2017002</v>
          </cell>
          <cell r="H2745">
            <v>0</v>
          </cell>
          <cell r="I2745">
            <v>0</v>
          </cell>
          <cell r="J2745">
            <v>0</v>
          </cell>
          <cell r="K2745">
            <v>0</v>
          </cell>
          <cell r="L2745">
            <v>0</v>
          </cell>
          <cell r="M2745">
            <v>0</v>
          </cell>
          <cell r="N2745">
            <v>0</v>
          </cell>
          <cell r="O2745">
            <v>0</v>
          </cell>
        </row>
        <row r="2746">
          <cell r="D2746" t="str">
            <v>10800221201205</v>
          </cell>
          <cell r="E2746" t="str">
            <v>莞易——更便捷的二手平台</v>
          </cell>
          <cell r="F2746" t="str">
            <v>张林云</v>
          </cell>
          <cell r="G2746" t="str">
            <v>2008021</v>
          </cell>
          <cell r="H2746">
            <v>0</v>
          </cell>
          <cell r="I2746">
            <v>0</v>
          </cell>
          <cell r="J2746">
            <v>0</v>
          </cell>
          <cell r="K2746">
            <v>0</v>
          </cell>
          <cell r="L2746">
            <v>0</v>
          </cell>
          <cell r="M2746">
            <v>0</v>
          </cell>
          <cell r="N2746">
            <v>0</v>
          </cell>
          <cell r="O2746">
            <v>0</v>
          </cell>
        </row>
        <row r="2747">
          <cell r="D2747" t="str">
            <v>10800221201206</v>
          </cell>
          <cell r="E2747" t="str">
            <v>管涌险情人人拍</v>
          </cell>
          <cell r="F2747" t="str">
            <v>刘文果</v>
          </cell>
          <cell r="G2747" t="str">
            <v>2016029</v>
          </cell>
          <cell r="H2747">
            <v>0</v>
          </cell>
          <cell r="I2747">
            <v>0</v>
          </cell>
          <cell r="J2747">
            <v>0</v>
          </cell>
          <cell r="K2747">
            <v>0</v>
          </cell>
          <cell r="L2747">
            <v>0</v>
          </cell>
          <cell r="M2747">
            <v>0</v>
          </cell>
          <cell r="N2747">
            <v>0</v>
          </cell>
          <cell r="O2747">
            <v>0</v>
          </cell>
        </row>
        <row r="2748">
          <cell r="D2748" t="str">
            <v>10800221201207</v>
          </cell>
          <cell r="E2748" t="str">
            <v>光固化3D打印氧化锆陶瓷膏料制备及应用研</v>
          </cell>
          <cell r="F2748" t="str">
            <v>尚欣</v>
          </cell>
          <cell r="G2748" t="str">
            <v>2016046</v>
          </cell>
          <cell r="H2748">
            <v>0</v>
          </cell>
          <cell r="I2748">
            <v>0</v>
          </cell>
          <cell r="J2748">
            <v>0</v>
          </cell>
          <cell r="K2748">
            <v>0</v>
          </cell>
          <cell r="L2748">
            <v>0</v>
          </cell>
          <cell r="M2748">
            <v>0</v>
          </cell>
          <cell r="N2748">
            <v>0</v>
          </cell>
          <cell r="O2748">
            <v>0</v>
          </cell>
        </row>
        <row r="2749">
          <cell r="D2749" t="str">
            <v>10800221201208</v>
          </cell>
          <cell r="E2749" t="str">
            <v>广东省东莞市中小学语文教学课堂中家国情怀</v>
          </cell>
          <cell r="F2749" t="str">
            <v>仲雷</v>
          </cell>
          <cell r="G2749" t="str">
            <v>2017058</v>
          </cell>
          <cell r="H2749">
            <v>0</v>
          </cell>
          <cell r="I2749">
            <v>0</v>
          </cell>
          <cell r="J2749">
            <v>0</v>
          </cell>
          <cell r="K2749">
            <v>0</v>
          </cell>
          <cell r="L2749">
            <v>0</v>
          </cell>
          <cell r="M2749">
            <v>0</v>
          </cell>
          <cell r="N2749">
            <v>0</v>
          </cell>
          <cell r="O2749">
            <v>0</v>
          </cell>
        </row>
        <row r="2750">
          <cell r="D2750" t="str">
            <v>10800221201209</v>
          </cell>
          <cell r="E2750" t="str">
            <v>广府春节饮食文化调查研究</v>
          </cell>
          <cell r="F2750" t="str">
            <v>江文</v>
          </cell>
          <cell r="G2750" t="str">
            <v>2004051</v>
          </cell>
          <cell r="H2750">
            <v>0</v>
          </cell>
          <cell r="I2750">
            <v>0</v>
          </cell>
          <cell r="J2750">
            <v>0</v>
          </cell>
          <cell r="K2750">
            <v>0</v>
          </cell>
          <cell r="L2750">
            <v>0</v>
          </cell>
          <cell r="M2750">
            <v>0</v>
          </cell>
          <cell r="N2750">
            <v>0</v>
          </cell>
          <cell r="O2750">
            <v>0</v>
          </cell>
        </row>
        <row r="2751">
          <cell r="D2751" t="str">
            <v>10800221201210</v>
          </cell>
          <cell r="E2751" t="str">
            <v>过渡金属预插层钒氧化物正极材料的可控构筑</v>
          </cell>
          <cell r="F2751" t="str">
            <v>张鹏</v>
          </cell>
          <cell r="G2751" t="str">
            <v>2013047</v>
          </cell>
          <cell r="H2751">
            <v>0</v>
          </cell>
          <cell r="I2751">
            <v>0</v>
          </cell>
          <cell r="J2751">
            <v>0</v>
          </cell>
          <cell r="K2751">
            <v>0</v>
          </cell>
          <cell r="L2751">
            <v>0</v>
          </cell>
          <cell r="M2751">
            <v>0</v>
          </cell>
          <cell r="N2751">
            <v>0</v>
          </cell>
          <cell r="O2751">
            <v>0</v>
          </cell>
        </row>
        <row r="2752">
          <cell r="D2752" t="str">
            <v>10800221201211</v>
          </cell>
          <cell r="E2752" t="str">
            <v>红色文创——针对青年打造个性化红色教育</v>
          </cell>
          <cell r="F2752" t="str">
            <v>陈锐聪</v>
          </cell>
          <cell r="G2752" t="str">
            <v>2013012</v>
          </cell>
          <cell r="H2752">
            <v>0</v>
          </cell>
          <cell r="I2752">
            <v>0</v>
          </cell>
          <cell r="J2752">
            <v>0</v>
          </cell>
          <cell r="K2752">
            <v>0</v>
          </cell>
          <cell r="L2752">
            <v>0</v>
          </cell>
          <cell r="M2752">
            <v>0</v>
          </cell>
          <cell r="N2752">
            <v>0</v>
          </cell>
          <cell r="O2752">
            <v>0</v>
          </cell>
        </row>
        <row r="2753">
          <cell r="D2753" t="str">
            <v>10800221201212</v>
          </cell>
          <cell r="E2753" t="str">
            <v>互动式影视制作</v>
          </cell>
          <cell r="F2753" t="str">
            <v>刘家昌</v>
          </cell>
          <cell r="G2753" t="str">
            <v>2005072</v>
          </cell>
          <cell r="H2753">
            <v>0</v>
          </cell>
          <cell r="I2753">
            <v>0</v>
          </cell>
          <cell r="J2753">
            <v>0</v>
          </cell>
          <cell r="K2753">
            <v>0</v>
          </cell>
          <cell r="L2753">
            <v>0</v>
          </cell>
          <cell r="M2753">
            <v>0</v>
          </cell>
          <cell r="N2753">
            <v>0</v>
          </cell>
          <cell r="O2753">
            <v>0</v>
          </cell>
        </row>
        <row r="2754">
          <cell r="D2754" t="str">
            <v>10800221201213</v>
          </cell>
          <cell r="E2754" t="str">
            <v>护目镜&amp;口罩一体化面罩设计</v>
          </cell>
          <cell r="F2754" t="str">
            <v>张世邦</v>
          </cell>
          <cell r="G2754" t="str">
            <v>2012966</v>
          </cell>
          <cell r="H2754">
            <v>0</v>
          </cell>
          <cell r="I2754">
            <v>0</v>
          </cell>
          <cell r="J2754">
            <v>0</v>
          </cell>
          <cell r="K2754">
            <v>0</v>
          </cell>
          <cell r="L2754">
            <v>0</v>
          </cell>
          <cell r="M2754">
            <v>0</v>
          </cell>
          <cell r="N2754">
            <v>0</v>
          </cell>
          <cell r="O2754">
            <v>0</v>
          </cell>
        </row>
        <row r="2755">
          <cell r="D2755" t="str">
            <v>10800221201214</v>
          </cell>
          <cell r="E2755" t="str">
            <v>环保型铝合金表面钛锆转化膜的制备和成膜机</v>
          </cell>
          <cell r="F2755" t="str">
            <v>廖忠淼</v>
          </cell>
          <cell r="G2755" t="str">
            <v>2017141</v>
          </cell>
          <cell r="H2755">
            <v>0</v>
          </cell>
          <cell r="I2755">
            <v>0</v>
          </cell>
          <cell r="J2755">
            <v>0</v>
          </cell>
          <cell r="K2755">
            <v>0</v>
          </cell>
          <cell r="L2755">
            <v>0</v>
          </cell>
          <cell r="M2755">
            <v>0</v>
          </cell>
          <cell r="N2755">
            <v>0</v>
          </cell>
          <cell r="O2755">
            <v>0</v>
          </cell>
        </row>
        <row r="2756">
          <cell r="D2756" t="str">
            <v>10800221201215</v>
          </cell>
          <cell r="E2756" t="str">
            <v>缓解疾病年轻化 推动医疗便利化</v>
          </cell>
          <cell r="F2756" t="str">
            <v>陈永栓</v>
          </cell>
          <cell r="G2756" t="str">
            <v>2017016</v>
          </cell>
          <cell r="H2756">
            <v>0</v>
          </cell>
          <cell r="I2756">
            <v>0</v>
          </cell>
          <cell r="J2756">
            <v>0</v>
          </cell>
          <cell r="K2756">
            <v>0</v>
          </cell>
          <cell r="L2756">
            <v>0</v>
          </cell>
          <cell r="M2756">
            <v>0</v>
          </cell>
          <cell r="N2756">
            <v>0</v>
          </cell>
          <cell r="O2756">
            <v>0</v>
          </cell>
        </row>
        <row r="2757">
          <cell r="D2757" t="str">
            <v>10800221201216</v>
          </cell>
          <cell r="E2757" t="str">
            <v>基于4G网络的微气象采集系统</v>
          </cell>
          <cell r="F2757" t="str">
            <v>胡必武</v>
          </cell>
          <cell r="G2757" t="str">
            <v>2000011</v>
          </cell>
          <cell r="H2757">
            <v>0</v>
          </cell>
          <cell r="I2757">
            <v>0</v>
          </cell>
          <cell r="J2757">
            <v>0</v>
          </cell>
          <cell r="K2757">
            <v>0</v>
          </cell>
          <cell r="L2757">
            <v>0</v>
          </cell>
          <cell r="M2757">
            <v>0</v>
          </cell>
          <cell r="N2757">
            <v>0</v>
          </cell>
          <cell r="O2757">
            <v>0</v>
          </cell>
        </row>
        <row r="2758">
          <cell r="D2758" t="str">
            <v>10800221201217</v>
          </cell>
          <cell r="E2758" t="str">
            <v>基于4G网络的远程电压信号采集系统</v>
          </cell>
          <cell r="F2758" t="str">
            <v>江小敏</v>
          </cell>
          <cell r="G2758" t="str">
            <v>2013035</v>
          </cell>
          <cell r="H2758">
            <v>0</v>
          </cell>
          <cell r="I2758">
            <v>0</v>
          </cell>
          <cell r="J2758">
            <v>0</v>
          </cell>
          <cell r="K2758">
            <v>0</v>
          </cell>
          <cell r="L2758">
            <v>0</v>
          </cell>
          <cell r="M2758">
            <v>0</v>
          </cell>
          <cell r="N2758">
            <v>0</v>
          </cell>
          <cell r="O2758">
            <v>0</v>
          </cell>
        </row>
        <row r="2759">
          <cell r="D2759" t="str">
            <v>10800221201218</v>
          </cell>
          <cell r="E2759" t="str">
            <v>基于Arduino的六轴双臂全自动冲茶机</v>
          </cell>
          <cell r="F2759" t="str">
            <v>张智聪</v>
          </cell>
          <cell r="G2759" t="str">
            <v>2009003</v>
          </cell>
          <cell r="H2759">
            <v>0</v>
          </cell>
          <cell r="I2759">
            <v>0</v>
          </cell>
          <cell r="J2759">
            <v>0</v>
          </cell>
          <cell r="K2759">
            <v>0</v>
          </cell>
          <cell r="L2759">
            <v>0</v>
          </cell>
          <cell r="M2759">
            <v>0</v>
          </cell>
          <cell r="N2759">
            <v>0</v>
          </cell>
          <cell r="O2759">
            <v>0</v>
          </cell>
        </row>
        <row r="2760">
          <cell r="D2760" t="str">
            <v>10800221201219</v>
          </cell>
          <cell r="E2760" t="str">
            <v>基于CMF设计方法的智能手表创新路径研究</v>
          </cell>
          <cell r="F2760" t="str">
            <v>王铁球</v>
          </cell>
          <cell r="G2760" t="str">
            <v>2003097</v>
          </cell>
          <cell r="H2760">
            <v>0</v>
          </cell>
          <cell r="I2760">
            <v>0</v>
          </cell>
          <cell r="J2760">
            <v>0</v>
          </cell>
          <cell r="K2760">
            <v>0</v>
          </cell>
          <cell r="L2760">
            <v>0</v>
          </cell>
          <cell r="M2760">
            <v>0</v>
          </cell>
          <cell r="N2760">
            <v>0</v>
          </cell>
          <cell r="O2760">
            <v>0</v>
          </cell>
        </row>
        <row r="2761">
          <cell r="D2761" t="str">
            <v>10800221201220</v>
          </cell>
          <cell r="E2761" t="str">
            <v>基于esp32的嵌入式图形化编程设计</v>
          </cell>
          <cell r="F2761" t="str">
            <v>林盛鑫</v>
          </cell>
          <cell r="G2761" t="str">
            <v>2003094</v>
          </cell>
          <cell r="H2761">
            <v>0</v>
          </cell>
          <cell r="I2761">
            <v>0</v>
          </cell>
          <cell r="J2761">
            <v>0</v>
          </cell>
          <cell r="K2761">
            <v>0</v>
          </cell>
          <cell r="L2761">
            <v>0</v>
          </cell>
          <cell r="M2761">
            <v>0</v>
          </cell>
          <cell r="N2761">
            <v>0</v>
          </cell>
          <cell r="O2761">
            <v>0</v>
          </cell>
        </row>
        <row r="2762">
          <cell r="D2762" t="str">
            <v>10800221201221</v>
          </cell>
          <cell r="E2762" t="str">
            <v>基于iworks智慧工地信息化平台施工管</v>
          </cell>
          <cell r="F2762" t="str">
            <v>吴晓伟</v>
          </cell>
          <cell r="G2762" t="str">
            <v>2017044</v>
          </cell>
          <cell r="H2762">
            <v>0</v>
          </cell>
          <cell r="I2762">
            <v>0</v>
          </cell>
          <cell r="J2762">
            <v>0</v>
          </cell>
          <cell r="K2762">
            <v>0</v>
          </cell>
          <cell r="L2762">
            <v>0</v>
          </cell>
          <cell r="M2762">
            <v>0</v>
          </cell>
          <cell r="N2762">
            <v>0</v>
          </cell>
          <cell r="O2762">
            <v>0</v>
          </cell>
        </row>
        <row r="2763">
          <cell r="D2763" t="str">
            <v>10800221201222</v>
          </cell>
          <cell r="E2763" t="str">
            <v>基于K-Means聚类算法的商业广告投放</v>
          </cell>
          <cell r="F2763" t="str">
            <v>林春佑</v>
          </cell>
          <cell r="G2763" t="str">
            <v>2020004</v>
          </cell>
          <cell r="H2763">
            <v>0</v>
          </cell>
          <cell r="I2763">
            <v>0</v>
          </cell>
          <cell r="J2763">
            <v>0</v>
          </cell>
          <cell r="K2763">
            <v>0</v>
          </cell>
          <cell r="L2763">
            <v>0</v>
          </cell>
          <cell r="M2763">
            <v>0</v>
          </cell>
          <cell r="N2763">
            <v>0</v>
          </cell>
          <cell r="O2763">
            <v>0</v>
          </cell>
        </row>
        <row r="2764">
          <cell r="D2764" t="str">
            <v>10800221201223</v>
          </cell>
          <cell r="E2764" t="str">
            <v>基于MeArm机械臂的残余振动抑制研究</v>
          </cell>
          <cell r="F2764" t="str">
            <v>彭云</v>
          </cell>
          <cell r="G2764" t="str">
            <v>2017019</v>
          </cell>
          <cell r="H2764">
            <v>0</v>
          </cell>
          <cell r="I2764">
            <v>0</v>
          </cell>
          <cell r="J2764">
            <v>0</v>
          </cell>
          <cell r="K2764">
            <v>0</v>
          </cell>
          <cell r="L2764">
            <v>0</v>
          </cell>
          <cell r="M2764">
            <v>0</v>
          </cell>
          <cell r="N2764">
            <v>0</v>
          </cell>
          <cell r="O2764">
            <v>0</v>
          </cell>
        </row>
        <row r="2765">
          <cell r="D2765" t="str">
            <v>10800221201224</v>
          </cell>
          <cell r="E2765" t="str">
            <v>基于NB-IoT和深度学习的污水检测系统</v>
          </cell>
          <cell r="F2765" t="str">
            <v>何文斌</v>
          </cell>
          <cell r="G2765" t="str">
            <v>2003028</v>
          </cell>
          <cell r="H2765">
            <v>0</v>
          </cell>
          <cell r="I2765">
            <v>0</v>
          </cell>
          <cell r="J2765">
            <v>0</v>
          </cell>
          <cell r="K2765">
            <v>0</v>
          </cell>
          <cell r="L2765">
            <v>0</v>
          </cell>
          <cell r="M2765">
            <v>0</v>
          </cell>
          <cell r="N2765">
            <v>0</v>
          </cell>
          <cell r="O2765">
            <v>0</v>
          </cell>
        </row>
        <row r="2766">
          <cell r="D2766" t="str">
            <v>10800221201225</v>
          </cell>
          <cell r="E2766" t="str">
            <v>基于ResNet的音乐流派分类</v>
          </cell>
          <cell r="F2766" t="str">
            <v>罗达</v>
          </cell>
          <cell r="G2766" t="str">
            <v>2017801</v>
          </cell>
          <cell r="H2766">
            <v>0</v>
          </cell>
          <cell r="I2766">
            <v>0</v>
          </cell>
          <cell r="J2766">
            <v>0</v>
          </cell>
          <cell r="K2766">
            <v>0</v>
          </cell>
          <cell r="L2766">
            <v>0</v>
          </cell>
          <cell r="M2766">
            <v>0</v>
          </cell>
          <cell r="N2766">
            <v>0</v>
          </cell>
          <cell r="O2766">
            <v>0</v>
          </cell>
        </row>
        <row r="2767">
          <cell r="D2767" t="str">
            <v>10800221201226</v>
          </cell>
          <cell r="E2767" t="str">
            <v>基于stm32的低功耗无线鼠标的电源管理</v>
          </cell>
          <cell r="F2767" t="str">
            <v>赖树明</v>
          </cell>
          <cell r="G2767" t="str">
            <v>2004019</v>
          </cell>
          <cell r="H2767">
            <v>0</v>
          </cell>
          <cell r="I2767">
            <v>0</v>
          </cell>
          <cell r="J2767">
            <v>0</v>
          </cell>
          <cell r="K2767">
            <v>0</v>
          </cell>
          <cell r="L2767">
            <v>0</v>
          </cell>
          <cell r="M2767">
            <v>0</v>
          </cell>
          <cell r="N2767">
            <v>0</v>
          </cell>
          <cell r="O2767">
            <v>0</v>
          </cell>
        </row>
        <row r="2768">
          <cell r="D2768" t="str">
            <v>10800221201227</v>
          </cell>
          <cell r="E2768" t="str">
            <v>基于STM32的光能发电系统</v>
          </cell>
          <cell r="F2768" t="str">
            <v>赵洋</v>
          </cell>
          <cell r="G2768" t="str">
            <v>2012050</v>
          </cell>
          <cell r="H2768">
            <v>0</v>
          </cell>
          <cell r="I2768">
            <v>0</v>
          </cell>
          <cell r="J2768">
            <v>0</v>
          </cell>
          <cell r="K2768">
            <v>0</v>
          </cell>
          <cell r="L2768">
            <v>0</v>
          </cell>
          <cell r="M2768">
            <v>0</v>
          </cell>
          <cell r="N2768">
            <v>0</v>
          </cell>
          <cell r="O2768">
            <v>0</v>
          </cell>
        </row>
        <row r="2769">
          <cell r="D2769" t="str">
            <v>10800221201228</v>
          </cell>
          <cell r="E2769" t="str">
            <v>基于stm32的蓝牙打印机</v>
          </cell>
          <cell r="F2769" t="str">
            <v>廖春萍</v>
          </cell>
          <cell r="G2769" t="str">
            <v>2014004</v>
          </cell>
          <cell r="H2769">
            <v>0</v>
          </cell>
          <cell r="I2769">
            <v>0</v>
          </cell>
          <cell r="J2769">
            <v>0</v>
          </cell>
          <cell r="K2769">
            <v>0</v>
          </cell>
          <cell r="L2769">
            <v>0</v>
          </cell>
          <cell r="M2769">
            <v>0</v>
          </cell>
          <cell r="N2769">
            <v>0</v>
          </cell>
          <cell r="O2769">
            <v>0</v>
          </cell>
        </row>
        <row r="2770">
          <cell r="D2770" t="str">
            <v>10800221201229</v>
          </cell>
          <cell r="E2770" t="str">
            <v>基于STM32的智能温室大棚系统</v>
          </cell>
          <cell r="F2770" t="str">
            <v>胡胜</v>
          </cell>
          <cell r="G2770" t="str">
            <v>2004015</v>
          </cell>
          <cell r="H2770">
            <v>0</v>
          </cell>
          <cell r="I2770">
            <v>0</v>
          </cell>
          <cell r="J2770">
            <v>0</v>
          </cell>
          <cell r="K2770">
            <v>0</v>
          </cell>
          <cell r="L2770">
            <v>0</v>
          </cell>
          <cell r="M2770">
            <v>0</v>
          </cell>
          <cell r="N2770">
            <v>0</v>
          </cell>
          <cell r="O2770">
            <v>0</v>
          </cell>
        </row>
        <row r="2771">
          <cell r="D2771" t="str">
            <v>10800221201230</v>
          </cell>
          <cell r="E2771" t="str">
            <v>基于Unity 3D的虚拟试衣系统</v>
          </cell>
          <cell r="F2771" t="str">
            <v>罗达</v>
          </cell>
          <cell r="G2771" t="str">
            <v>2017801</v>
          </cell>
          <cell r="H2771">
            <v>0</v>
          </cell>
          <cell r="I2771">
            <v>0</v>
          </cell>
          <cell r="J2771">
            <v>0</v>
          </cell>
          <cell r="K2771">
            <v>0</v>
          </cell>
          <cell r="L2771">
            <v>0</v>
          </cell>
          <cell r="M2771">
            <v>0</v>
          </cell>
          <cell r="N2771">
            <v>0</v>
          </cell>
          <cell r="O2771">
            <v>0</v>
          </cell>
        </row>
        <row r="2772">
          <cell r="D2772" t="str">
            <v>10800221201231</v>
          </cell>
          <cell r="E2772" t="str">
            <v>基于ZigBee的温湿度采集系统</v>
          </cell>
          <cell r="F2772" t="str">
            <v>赖颖昕</v>
          </cell>
          <cell r="G2772" t="str">
            <v>2008018</v>
          </cell>
          <cell r="H2772">
            <v>0</v>
          </cell>
          <cell r="I2772">
            <v>0</v>
          </cell>
          <cell r="J2772">
            <v>0</v>
          </cell>
          <cell r="K2772">
            <v>0</v>
          </cell>
          <cell r="L2772">
            <v>0</v>
          </cell>
          <cell r="M2772">
            <v>0</v>
          </cell>
          <cell r="N2772">
            <v>0</v>
          </cell>
          <cell r="O2772">
            <v>0</v>
          </cell>
        </row>
        <row r="2773">
          <cell r="D2773" t="str">
            <v>10800221201232</v>
          </cell>
          <cell r="E2773" t="str">
            <v>基于超声波的物联网智能胎心仪</v>
          </cell>
          <cell r="F2773" t="str">
            <v>黄晓园</v>
          </cell>
          <cell r="G2773" t="str">
            <v>2013058</v>
          </cell>
          <cell r="H2773">
            <v>0</v>
          </cell>
          <cell r="I2773">
            <v>0</v>
          </cell>
          <cell r="J2773">
            <v>0</v>
          </cell>
          <cell r="K2773">
            <v>0</v>
          </cell>
          <cell r="L2773">
            <v>0</v>
          </cell>
          <cell r="M2773">
            <v>0</v>
          </cell>
          <cell r="N2773">
            <v>0</v>
          </cell>
          <cell r="O2773">
            <v>0</v>
          </cell>
        </row>
        <row r="2774">
          <cell r="D2774" t="str">
            <v>10800221201233</v>
          </cell>
          <cell r="E2774" t="str">
            <v>基于磁场定向控制，空间矢量调节的无刷电机</v>
          </cell>
          <cell r="F2774" t="str">
            <v>丁文霞</v>
          </cell>
          <cell r="G2774" t="str">
            <v>2018017</v>
          </cell>
          <cell r="H2774">
            <v>0</v>
          </cell>
          <cell r="I2774">
            <v>0</v>
          </cell>
          <cell r="J2774">
            <v>0</v>
          </cell>
          <cell r="K2774">
            <v>0</v>
          </cell>
          <cell r="L2774">
            <v>0</v>
          </cell>
          <cell r="M2774">
            <v>0</v>
          </cell>
          <cell r="N2774">
            <v>0</v>
          </cell>
          <cell r="O2774">
            <v>0</v>
          </cell>
        </row>
        <row r="2775">
          <cell r="D2775" t="str">
            <v>10800221201234</v>
          </cell>
          <cell r="E2775" t="str">
            <v>基于大数据算法的未来交通系统</v>
          </cell>
          <cell r="F2775" t="str">
            <v>陈尚彦</v>
          </cell>
          <cell r="G2775" t="str">
            <v>2018022</v>
          </cell>
          <cell r="H2775">
            <v>0</v>
          </cell>
          <cell r="I2775">
            <v>0</v>
          </cell>
          <cell r="J2775">
            <v>0</v>
          </cell>
          <cell r="K2775">
            <v>0</v>
          </cell>
          <cell r="L2775">
            <v>0</v>
          </cell>
          <cell r="M2775">
            <v>0</v>
          </cell>
          <cell r="N2775">
            <v>0</v>
          </cell>
          <cell r="O2775">
            <v>0</v>
          </cell>
        </row>
        <row r="2776">
          <cell r="D2776" t="str">
            <v>10800221201235</v>
          </cell>
          <cell r="E2776" t="str">
            <v>基于大数据与人工智能的显迹数据应用平台</v>
          </cell>
          <cell r="F2776" t="str">
            <v>丁烨</v>
          </cell>
          <cell r="G2776" t="str">
            <v>2018821</v>
          </cell>
          <cell r="H2776">
            <v>0</v>
          </cell>
          <cell r="I2776">
            <v>0</v>
          </cell>
          <cell r="J2776">
            <v>0</v>
          </cell>
          <cell r="K2776">
            <v>0</v>
          </cell>
          <cell r="L2776">
            <v>0</v>
          </cell>
          <cell r="M2776">
            <v>0</v>
          </cell>
          <cell r="N2776">
            <v>0</v>
          </cell>
          <cell r="O2776">
            <v>0</v>
          </cell>
        </row>
        <row r="2777">
          <cell r="D2777" t="str">
            <v>10800221201236</v>
          </cell>
          <cell r="E2777" t="str">
            <v>基于风力摆运动控制系统的研究</v>
          </cell>
          <cell r="F2777" t="str">
            <v>李明</v>
          </cell>
          <cell r="G2777" t="str">
            <v>2004072</v>
          </cell>
          <cell r="H2777">
            <v>0</v>
          </cell>
          <cell r="I2777">
            <v>0</v>
          </cell>
          <cell r="J2777">
            <v>0</v>
          </cell>
          <cell r="K2777">
            <v>0</v>
          </cell>
          <cell r="L2777">
            <v>0</v>
          </cell>
          <cell r="M2777">
            <v>0</v>
          </cell>
          <cell r="N2777">
            <v>0</v>
          </cell>
          <cell r="O2777">
            <v>0</v>
          </cell>
        </row>
        <row r="2778">
          <cell r="D2778" t="str">
            <v>10800221201237</v>
          </cell>
          <cell r="E2778" t="str">
            <v>基于复合相变散热的锂离子电池热管理</v>
          </cell>
          <cell r="F2778" t="str">
            <v>杨小平</v>
          </cell>
          <cell r="G2778" t="str">
            <v>2007058</v>
          </cell>
          <cell r="H2778">
            <v>0</v>
          </cell>
          <cell r="I2778">
            <v>0</v>
          </cell>
          <cell r="J2778">
            <v>0</v>
          </cell>
          <cell r="K2778">
            <v>0</v>
          </cell>
          <cell r="L2778">
            <v>0</v>
          </cell>
          <cell r="M2778">
            <v>0</v>
          </cell>
          <cell r="N2778">
            <v>0</v>
          </cell>
          <cell r="O2778">
            <v>0</v>
          </cell>
        </row>
        <row r="2779">
          <cell r="D2779" t="str">
            <v>10800221201238</v>
          </cell>
          <cell r="E2779" t="str">
            <v>基于固体废弃物水蒸发驱动的发电机的设计和</v>
          </cell>
          <cell r="F2779" t="str">
            <v>高峰</v>
          </cell>
          <cell r="G2779" t="str">
            <v>2008006</v>
          </cell>
          <cell r="H2779">
            <v>0</v>
          </cell>
          <cell r="I2779">
            <v>0</v>
          </cell>
          <cell r="J2779">
            <v>0</v>
          </cell>
          <cell r="K2779">
            <v>0</v>
          </cell>
          <cell r="L2779">
            <v>0</v>
          </cell>
          <cell r="M2779">
            <v>0</v>
          </cell>
          <cell r="N2779">
            <v>0</v>
          </cell>
          <cell r="O2779">
            <v>0</v>
          </cell>
        </row>
        <row r="2780">
          <cell r="D2780" t="str">
            <v>10800221201239</v>
          </cell>
          <cell r="E2780" t="str">
            <v>基于火焰识别的消防灭火车</v>
          </cell>
          <cell r="F2780" t="str">
            <v>赵容</v>
          </cell>
          <cell r="G2780" t="str">
            <v>2020116</v>
          </cell>
          <cell r="H2780">
            <v>0</v>
          </cell>
          <cell r="I2780">
            <v>0</v>
          </cell>
          <cell r="J2780">
            <v>0</v>
          </cell>
          <cell r="K2780">
            <v>0</v>
          </cell>
          <cell r="L2780">
            <v>0</v>
          </cell>
          <cell r="M2780">
            <v>0</v>
          </cell>
          <cell r="N2780">
            <v>0</v>
          </cell>
          <cell r="O2780">
            <v>0</v>
          </cell>
        </row>
        <row r="2781">
          <cell r="D2781" t="str">
            <v>10800221201240</v>
          </cell>
          <cell r="E2781" t="str">
            <v>基于机器视觉垃圾分类系统</v>
          </cell>
          <cell r="F2781" t="str">
            <v>赵洋</v>
          </cell>
          <cell r="G2781" t="str">
            <v>2012050</v>
          </cell>
          <cell r="H2781">
            <v>0</v>
          </cell>
          <cell r="I2781">
            <v>0</v>
          </cell>
          <cell r="J2781">
            <v>0</v>
          </cell>
          <cell r="K2781">
            <v>0</v>
          </cell>
          <cell r="L2781">
            <v>0</v>
          </cell>
          <cell r="M2781">
            <v>0</v>
          </cell>
          <cell r="N2781">
            <v>0</v>
          </cell>
          <cell r="O2781">
            <v>0</v>
          </cell>
        </row>
        <row r="2782">
          <cell r="D2782" t="str">
            <v>10800221201241</v>
          </cell>
          <cell r="E2782" t="str">
            <v>基于机器学习的钢管焊缝在线检测装置</v>
          </cell>
          <cell r="F2782" t="str">
            <v>谢仁平</v>
          </cell>
          <cell r="G2782" t="str">
            <v>2020020</v>
          </cell>
          <cell r="H2782">
            <v>0</v>
          </cell>
          <cell r="I2782">
            <v>0</v>
          </cell>
          <cell r="J2782">
            <v>0</v>
          </cell>
          <cell r="K2782">
            <v>0</v>
          </cell>
          <cell r="L2782">
            <v>0</v>
          </cell>
          <cell r="M2782">
            <v>0</v>
          </cell>
          <cell r="N2782">
            <v>0</v>
          </cell>
          <cell r="O2782">
            <v>0</v>
          </cell>
        </row>
        <row r="2783">
          <cell r="D2783" t="str">
            <v>10800221201242</v>
          </cell>
          <cell r="E2783" t="str">
            <v>基于激光测距仪的焊缝检测系统</v>
          </cell>
          <cell r="F2783" t="str">
            <v>曹晓畅</v>
          </cell>
          <cell r="G2783" t="str">
            <v>2012045</v>
          </cell>
          <cell r="H2783">
            <v>0</v>
          </cell>
          <cell r="I2783">
            <v>0</v>
          </cell>
          <cell r="J2783">
            <v>0</v>
          </cell>
          <cell r="K2783">
            <v>0</v>
          </cell>
          <cell r="L2783">
            <v>0</v>
          </cell>
          <cell r="M2783">
            <v>0</v>
          </cell>
          <cell r="N2783">
            <v>0</v>
          </cell>
          <cell r="O2783">
            <v>0</v>
          </cell>
        </row>
        <row r="2784">
          <cell r="D2784" t="str">
            <v>10800221201243</v>
          </cell>
          <cell r="E2784" t="str">
            <v>基于计算机视觉与自然语言处理的智能导航系</v>
          </cell>
          <cell r="F2784" t="str">
            <v>赵铁柱</v>
          </cell>
          <cell r="G2784" t="str">
            <v>2012047</v>
          </cell>
          <cell r="H2784">
            <v>0</v>
          </cell>
          <cell r="I2784">
            <v>0</v>
          </cell>
          <cell r="J2784">
            <v>0</v>
          </cell>
          <cell r="K2784">
            <v>0</v>
          </cell>
          <cell r="L2784">
            <v>0</v>
          </cell>
          <cell r="M2784">
            <v>0</v>
          </cell>
          <cell r="N2784">
            <v>0</v>
          </cell>
          <cell r="O2784">
            <v>0</v>
          </cell>
        </row>
        <row r="2785">
          <cell r="D2785" t="str">
            <v>10800221201244</v>
          </cell>
          <cell r="E2785" t="str">
            <v>基于建筑设计思维下的儿童建筑工作坊项目研</v>
          </cell>
          <cell r="F2785" t="str">
            <v>黄梦怡</v>
          </cell>
          <cell r="G2785" t="str">
            <v>2011026</v>
          </cell>
          <cell r="H2785">
            <v>0</v>
          </cell>
          <cell r="I2785">
            <v>0</v>
          </cell>
          <cell r="J2785">
            <v>0</v>
          </cell>
          <cell r="K2785">
            <v>0</v>
          </cell>
          <cell r="L2785">
            <v>0</v>
          </cell>
          <cell r="M2785">
            <v>0</v>
          </cell>
          <cell r="N2785">
            <v>0</v>
          </cell>
          <cell r="O2785">
            <v>0</v>
          </cell>
        </row>
        <row r="2786">
          <cell r="D2786" t="str">
            <v>10800221201245</v>
          </cell>
          <cell r="E2786" t="str">
            <v>基于快速路径规划的环境监测移动机器人</v>
          </cell>
          <cell r="F2786" t="str">
            <v>郭建文</v>
          </cell>
          <cell r="G2786" t="str">
            <v>2011012</v>
          </cell>
          <cell r="H2786">
            <v>0</v>
          </cell>
          <cell r="I2786">
            <v>0</v>
          </cell>
          <cell r="J2786">
            <v>0</v>
          </cell>
          <cell r="K2786">
            <v>0</v>
          </cell>
          <cell r="L2786">
            <v>0</v>
          </cell>
          <cell r="M2786">
            <v>0</v>
          </cell>
          <cell r="N2786">
            <v>0</v>
          </cell>
          <cell r="O2786">
            <v>0</v>
          </cell>
        </row>
        <row r="2787">
          <cell r="D2787" t="str">
            <v>10800221201246</v>
          </cell>
          <cell r="E2787" t="str">
            <v>基于六亚甲基四胺的金属配位聚合物的制备及</v>
          </cell>
          <cell r="F2787" t="str">
            <v>廖文波</v>
          </cell>
          <cell r="G2787" t="str">
            <v>2011007</v>
          </cell>
          <cell r="H2787">
            <v>0</v>
          </cell>
          <cell r="I2787">
            <v>0</v>
          </cell>
          <cell r="J2787">
            <v>0</v>
          </cell>
          <cell r="K2787">
            <v>0</v>
          </cell>
          <cell r="L2787">
            <v>0</v>
          </cell>
          <cell r="M2787">
            <v>0</v>
          </cell>
          <cell r="N2787">
            <v>0</v>
          </cell>
          <cell r="O2787">
            <v>0</v>
          </cell>
        </row>
        <row r="2788">
          <cell r="D2788" t="str">
            <v>10800221201247</v>
          </cell>
          <cell r="E2788" t="str">
            <v>基于庞特里亚金最小值原理的燃料电池混合动</v>
          </cell>
          <cell r="F2788" t="str">
            <v>秦斐燕</v>
          </cell>
          <cell r="G2788" t="str">
            <v>2018267</v>
          </cell>
          <cell r="H2788">
            <v>0</v>
          </cell>
          <cell r="I2788">
            <v>0</v>
          </cell>
          <cell r="J2788">
            <v>0</v>
          </cell>
          <cell r="K2788">
            <v>0</v>
          </cell>
          <cell r="L2788">
            <v>0</v>
          </cell>
          <cell r="M2788">
            <v>0</v>
          </cell>
          <cell r="N2788">
            <v>0</v>
          </cell>
          <cell r="O2788">
            <v>0</v>
          </cell>
        </row>
        <row r="2789">
          <cell r="D2789" t="str">
            <v>10800221201248</v>
          </cell>
          <cell r="E2789" t="str">
            <v>基于强化学习的6G空中接入网络关键技术研</v>
          </cell>
          <cell r="F2789" t="str">
            <v>张国斌</v>
          </cell>
          <cell r="G2789" t="str">
            <v>2011006</v>
          </cell>
          <cell r="H2789">
            <v>0</v>
          </cell>
          <cell r="I2789">
            <v>0</v>
          </cell>
          <cell r="J2789">
            <v>0</v>
          </cell>
          <cell r="K2789">
            <v>0</v>
          </cell>
          <cell r="L2789">
            <v>0</v>
          </cell>
          <cell r="M2789">
            <v>0</v>
          </cell>
          <cell r="N2789">
            <v>0</v>
          </cell>
          <cell r="O2789">
            <v>0</v>
          </cell>
        </row>
        <row r="2790">
          <cell r="D2790" t="str">
            <v>10800221201249</v>
          </cell>
          <cell r="E2790" t="str">
            <v>基于强化学习的驾驶工况预测</v>
          </cell>
          <cell r="F2790" t="str">
            <v>秦斐燕</v>
          </cell>
          <cell r="G2790" t="str">
            <v>2018267</v>
          </cell>
          <cell r="H2790">
            <v>0</v>
          </cell>
          <cell r="I2790">
            <v>0</v>
          </cell>
          <cell r="J2790">
            <v>0</v>
          </cell>
          <cell r="K2790">
            <v>0</v>
          </cell>
          <cell r="L2790">
            <v>0</v>
          </cell>
          <cell r="M2790">
            <v>0</v>
          </cell>
          <cell r="N2790">
            <v>0</v>
          </cell>
          <cell r="O2790">
            <v>0</v>
          </cell>
        </row>
        <row r="2791">
          <cell r="D2791" t="str">
            <v>10800221201250</v>
          </cell>
          <cell r="E2791" t="str">
            <v>基于亲水性中空纤维膜的烟气水分及热量回收</v>
          </cell>
          <cell r="F2791" t="str">
            <v>肖烈晖</v>
          </cell>
          <cell r="G2791" t="str">
            <v>2018250</v>
          </cell>
          <cell r="H2791">
            <v>0</v>
          </cell>
          <cell r="I2791">
            <v>0</v>
          </cell>
          <cell r="J2791">
            <v>0</v>
          </cell>
          <cell r="K2791">
            <v>0</v>
          </cell>
          <cell r="L2791">
            <v>0</v>
          </cell>
          <cell r="M2791">
            <v>0</v>
          </cell>
          <cell r="N2791">
            <v>0</v>
          </cell>
          <cell r="O2791">
            <v>0</v>
          </cell>
        </row>
        <row r="2792">
          <cell r="D2792" t="str">
            <v>10800221201251</v>
          </cell>
          <cell r="E2792" t="str">
            <v>基于人工智能的仿生机器蛇</v>
          </cell>
          <cell r="F2792" t="str">
            <v>武静</v>
          </cell>
          <cell r="G2792" t="str">
            <v>2017045</v>
          </cell>
          <cell r="H2792">
            <v>0</v>
          </cell>
          <cell r="I2792">
            <v>0</v>
          </cell>
          <cell r="J2792">
            <v>0</v>
          </cell>
          <cell r="K2792">
            <v>0</v>
          </cell>
          <cell r="L2792">
            <v>0</v>
          </cell>
          <cell r="M2792">
            <v>0</v>
          </cell>
          <cell r="N2792">
            <v>0</v>
          </cell>
          <cell r="O2792">
            <v>0</v>
          </cell>
        </row>
        <row r="2793">
          <cell r="D2793" t="str">
            <v>10800221201252</v>
          </cell>
          <cell r="E2793" t="str">
            <v>基于深度学习的布匹质量缺陷检测平台</v>
          </cell>
          <cell r="F2793" t="str">
            <v>郑华</v>
          </cell>
          <cell r="G2793" t="str">
            <v>2014017</v>
          </cell>
          <cell r="H2793">
            <v>0</v>
          </cell>
          <cell r="I2793">
            <v>0</v>
          </cell>
          <cell r="J2793">
            <v>0</v>
          </cell>
          <cell r="K2793">
            <v>0</v>
          </cell>
          <cell r="L2793">
            <v>0</v>
          </cell>
          <cell r="M2793">
            <v>0</v>
          </cell>
          <cell r="N2793">
            <v>0</v>
          </cell>
          <cell r="O2793">
            <v>0</v>
          </cell>
        </row>
        <row r="2794">
          <cell r="D2794" t="str">
            <v>10800221201253</v>
          </cell>
          <cell r="E2794" t="str">
            <v>基于深度学习的车辆特征分析系统</v>
          </cell>
          <cell r="F2794" t="str">
            <v>陈曼娜</v>
          </cell>
          <cell r="G2794" t="str">
            <v>2019012</v>
          </cell>
          <cell r="H2794">
            <v>0</v>
          </cell>
          <cell r="I2794">
            <v>0</v>
          </cell>
          <cell r="J2794">
            <v>0</v>
          </cell>
          <cell r="K2794">
            <v>0</v>
          </cell>
          <cell r="L2794">
            <v>0</v>
          </cell>
          <cell r="M2794">
            <v>0</v>
          </cell>
          <cell r="N2794">
            <v>0</v>
          </cell>
          <cell r="O2794">
            <v>0</v>
          </cell>
        </row>
        <row r="2795">
          <cell r="D2795" t="str">
            <v>10800221201254</v>
          </cell>
          <cell r="E2795" t="str">
            <v>基于深度学习的激光反射锥形镜缺陷智能检测</v>
          </cell>
          <cell r="F2795" t="str">
            <v>张耿</v>
          </cell>
          <cell r="G2795" t="str">
            <v>2012036</v>
          </cell>
          <cell r="H2795">
            <v>0</v>
          </cell>
          <cell r="I2795">
            <v>0</v>
          </cell>
          <cell r="J2795">
            <v>0</v>
          </cell>
          <cell r="K2795">
            <v>0</v>
          </cell>
          <cell r="L2795">
            <v>0</v>
          </cell>
          <cell r="M2795">
            <v>0</v>
          </cell>
          <cell r="N2795">
            <v>0</v>
          </cell>
          <cell r="O2795">
            <v>0</v>
          </cell>
        </row>
        <row r="2796">
          <cell r="D2796" t="str">
            <v>10800221201255</v>
          </cell>
          <cell r="E2796" t="str">
            <v>基于深度学习的音乐风格迁移</v>
          </cell>
          <cell r="F2796" t="str">
            <v>王艺</v>
          </cell>
          <cell r="G2796" t="str">
            <v>2016818</v>
          </cell>
          <cell r="H2796">
            <v>0</v>
          </cell>
          <cell r="I2796">
            <v>0</v>
          </cell>
          <cell r="J2796">
            <v>0</v>
          </cell>
          <cell r="K2796">
            <v>0</v>
          </cell>
          <cell r="L2796">
            <v>0</v>
          </cell>
          <cell r="M2796">
            <v>0</v>
          </cell>
          <cell r="N2796">
            <v>0</v>
          </cell>
          <cell r="O2796">
            <v>0</v>
          </cell>
        </row>
        <row r="2797">
          <cell r="D2797" t="str">
            <v>10800221201256</v>
          </cell>
          <cell r="E2797" t="str">
            <v>基于深度学习的智能学习平台的设计与搭建</v>
          </cell>
          <cell r="F2797" t="str">
            <v>熊金志</v>
          </cell>
          <cell r="G2797" t="str">
            <v>1999004</v>
          </cell>
          <cell r="H2797">
            <v>0</v>
          </cell>
          <cell r="I2797">
            <v>0</v>
          </cell>
          <cell r="J2797">
            <v>0</v>
          </cell>
          <cell r="K2797">
            <v>0</v>
          </cell>
          <cell r="L2797">
            <v>0</v>
          </cell>
          <cell r="M2797">
            <v>0</v>
          </cell>
          <cell r="N2797">
            <v>0</v>
          </cell>
          <cell r="O2797">
            <v>0</v>
          </cell>
        </row>
        <row r="2798">
          <cell r="D2798" t="str">
            <v>10800221201257</v>
          </cell>
          <cell r="E2798" t="str">
            <v>基于视觉伺服的并联精密定位平台</v>
          </cell>
          <cell r="F2798" t="str">
            <v>梁经伦</v>
          </cell>
          <cell r="G2798" t="str">
            <v>2013029</v>
          </cell>
          <cell r="H2798">
            <v>0</v>
          </cell>
          <cell r="I2798">
            <v>0</v>
          </cell>
          <cell r="J2798">
            <v>0</v>
          </cell>
          <cell r="K2798">
            <v>0</v>
          </cell>
          <cell r="L2798">
            <v>0</v>
          </cell>
          <cell r="M2798">
            <v>0</v>
          </cell>
          <cell r="N2798">
            <v>0</v>
          </cell>
          <cell r="O2798">
            <v>0</v>
          </cell>
        </row>
        <row r="2799">
          <cell r="D2799" t="str">
            <v>10800221201258</v>
          </cell>
          <cell r="E2799" t="str">
            <v>基于双目视觉和深度学习的人机交互系统</v>
          </cell>
          <cell r="F2799" t="str">
            <v>晏晓辉</v>
          </cell>
          <cell r="G2799" t="str">
            <v>2013003</v>
          </cell>
          <cell r="H2799">
            <v>0</v>
          </cell>
          <cell r="I2799">
            <v>0</v>
          </cell>
          <cell r="J2799">
            <v>0</v>
          </cell>
          <cell r="K2799">
            <v>0</v>
          </cell>
          <cell r="L2799">
            <v>0</v>
          </cell>
          <cell r="M2799">
            <v>0</v>
          </cell>
          <cell r="N2799">
            <v>0</v>
          </cell>
          <cell r="O2799">
            <v>0</v>
          </cell>
        </row>
        <row r="2800">
          <cell r="D2800" t="str">
            <v>10800221201259</v>
          </cell>
          <cell r="E2800" t="str">
            <v>基于随机森林算法在土壤中重金属定量分析的</v>
          </cell>
          <cell r="F2800" t="str">
            <v>何小勇</v>
          </cell>
          <cell r="G2800" t="str">
            <v>2020099</v>
          </cell>
          <cell r="H2800">
            <v>0</v>
          </cell>
          <cell r="I2800">
            <v>0</v>
          </cell>
          <cell r="J2800">
            <v>0</v>
          </cell>
          <cell r="K2800">
            <v>0</v>
          </cell>
          <cell r="L2800">
            <v>0</v>
          </cell>
          <cell r="M2800">
            <v>0</v>
          </cell>
          <cell r="N2800">
            <v>0</v>
          </cell>
          <cell r="O2800">
            <v>0</v>
          </cell>
        </row>
        <row r="2801">
          <cell r="D2801" t="str">
            <v>10800221201260</v>
          </cell>
          <cell r="E2801" t="str">
            <v>基于太阳能、风能和水滴机械能全天候路灯装</v>
          </cell>
          <cell r="F2801" t="str">
            <v>杨小平</v>
          </cell>
          <cell r="G2801" t="str">
            <v>2007058</v>
          </cell>
          <cell r="H2801">
            <v>0</v>
          </cell>
          <cell r="I2801">
            <v>0</v>
          </cell>
          <cell r="J2801">
            <v>0</v>
          </cell>
          <cell r="K2801">
            <v>0</v>
          </cell>
          <cell r="L2801">
            <v>0</v>
          </cell>
          <cell r="M2801">
            <v>0</v>
          </cell>
          <cell r="N2801">
            <v>0</v>
          </cell>
          <cell r="O2801">
            <v>0</v>
          </cell>
        </row>
        <row r="2802">
          <cell r="D2802" t="str">
            <v>10800221201261</v>
          </cell>
          <cell r="E2802" t="str">
            <v>基于微孔陶瓷膜的烟气热湿回收技术</v>
          </cell>
          <cell r="F2802" t="str">
            <v>肖烈晖</v>
          </cell>
          <cell r="G2802" t="str">
            <v>2018250</v>
          </cell>
          <cell r="H2802">
            <v>0</v>
          </cell>
          <cell r="I2802">
            <v>0</v>
          </cell>
          <cell r="J2802">
            <v>0</v>
          </cell>
          <cell r="K2802">
            <v>0</v>
          </cell>
          <cell r="L2802">
            <v>0</v>
          </cell>
          <cell r="M2802">
            <v>0</v>
          </cell>
          <cell r="N2802">
            <v>0</v>
          </cell>
          <cell r="O2802">
            <v>0</v>
          </cell>
        </row>
        <row r="2803">
          <cell r="D2803" t="str">
            <v>10800221201262</v>
          </cell>
          <cell r="E2803" t="str">
            <v>基于微信生态的高校智慧校园教学生活助手—</v>
          </cell>
          <cell r="F2803" t="str">
            <v>赵慧</v>
          </cell>
          <cell r="G2803" t="str">
            <v>2013049</v>
          </cell>
          <cell r="H2803">
            <v>0</v>
          </cell>
          <cell r="I2803">
            <v>0</v>
          </cell>
          <cell r="J2803">
            <v>0</v>
          </cell>
          <cell r="K2803">
            <v>0</v>
          </cell>
          <cell r="L2803">
            <v>0</v>
          </cell>
          <cell r="M2803">
            <v>0</v>
          </cell>
          <cell r="N2803">
            <v>0</v>
          </cell>
          <cell r="O2803">
            <v>0</v>
          </cell>
        </row>
        <row r="2804">
          <cell r="D2804" t="str">
            <v>10800221201263</v>
          </cell>
          <cell r="E2804" t="str">
            <v>基于微信小程序的校园车辆管理系统</v>
          </cell>
          <cell r="F2804" t="str">
            <v>谢满</v>
          </cell>
          <cell r="G2804" t="str">
            <v>2013034</v>
          </cell>
          <cell r="H2804">
            <v>0</v>
          </cell>
          <cell r="I2804">
            <v>0</v>
          </cell>
          <cell r="J2804">
            <v>0</v>
          </cell>
          <cell r="K2804">
            <v>0</v>
          </cell>
          <cell r="L2804">
            <v>0</v>
          </cell>
          <cell r="M2804">
            <v>0</v>
          </cell>
          <cell r="N2804">
            <v>0</v>
          </cell>
          <cell r="O2804">
            <v>0</v>
          </cell>
        </row>
        <row r="2805">
          <cell r="D2805" t="str">
            <v>10800221201264</v>
          </cell>
          <cell r="E2805" t="str">
            <v>基于文学与传媒学院的文创产品设计与开发</v>
          </cell>
          <cell r="F2805" t="str">
            <v>吴寒柳</v>
          </cell>
          <cell r="G2805" t="str">
            <v>2013030</v>
          </cell>
          <cell r="H2805">
            <v>0</v>
          </cell>
          <cell r="I2805">
            <v>0</v>
          </cell>
          <cell r="J2805">
            <v>0</v>
          </cell>
          <cell r="K2805">
            <v>0</v>
          </cell>
          <cell r="L2805">
            <v>0</v>
          </cell>
          <cell r="M2805">
            <v>0</v>
          </cell>
          <cell r="N2805">
            <v>0</v>
          </cell>
          <cell r="O2805">
            <v>0</v>
          </cell>
        </row>
        <row r="2806">
          <cell r="D2806" t="str">
            <v>10800221201265</v>
          </cell>
          <cell r="E2806" t="str">
            <v>基于无人机的公共场合口罩实时检测系统</v>
          </cell>
          <cell r="F2806" t="str">
            <v>肖捷</v>
          </cell>
          <cell r="G2806" t="str">
            <v>2000003</v>
          </cell>
          <cell r="H2806">
            <v>0</v>
          </cell>
          <cell r="I2806">
            <v>0</v>
          </cell>
          <cell r="J2806">
            <v>0</v>
          </cell>
          <cell r="K2806">
            <v>0</v>
          </cell>
          <cell r="L2806">
            <v>0</v>
          </cell>
          <cell r="M2806">
            <v>0</v>
          </cell>
          <cell r="N2806">
            <v>0</v>
          </cell>
          <cell r="O2806">
            <v>0</v>
          </cell>
        </row>
        <row r="2807">
          <cell r="D2807" t="str">
            <v>10800221201266</v>
          </cell>
          <cell r="E2807" t="str">
            <v>基于新型自适应悬挂系统的越野车底盘设计</v>
          </cell>
          <cell r="F2807" t="str">
            <v>胡君</v>
          </cell>
          <cell r="G2807" t="str">
            <v>2014013</v>
          </cell>
          <cell r="H2807">
            <v>0</v>
          </cell>
          <cell r="I2807">
            <v>0</v>
          </cell>
          <cell r="J2807">
            <v>0</v>
          </cell>
          <cell r="K2807">
            <v>0</v>
          </cell>
          <cell r="L2807">
            <v>0</v>
          </cell>
          <cell r="M2807">
            <v>0</v>
          </cell>
          <cell r="N2807">
            <v>0</v>
          </cell>
          <cell r="O2807">
            <v>0</v>
          </cell>
        </row>
        <row r="2808">
          <cell r="D2808" t="str">
            <v>10800221201267</v>
          </cell>
          <cell r="E2808" t="str">
            <v>基于云开发的新型高校自主学习规划平台——</v>
          </cell>
          <cell r="F2808" t="str">
            <v>贺艳春</v>
          </cell>
          <cell r="G2808" t="str">
            <v>2006011</v>
          </cell>
          <cell r="H2808">
            <v>0</v>
          </cell>
          <cell r="I2808">
            <v>0</v>
          </cell>
          <cell r="J2808">
            <v>0</v>
          </cell>
          <cell r="K2808">
            <v>0</v>
          </cell>
          <cell r="L2808">
            <v>0</v>
          </cell>
          <cell r="M2808">
            <v>0</v>
          </cell>
          <cell r="N2808">
            <v>0</v>
          </cell>
          <cell r="O2808">
            <v>0</v>
          </cell>
        </row>
        <row r="2809">
          <cell r="D2809" t="str">
            <v>10800221201268</v>
          </cell>
          <cell r="E2809" t="str">
            <v>基于资助育人理念的高校学生组织育人路径和</v>
          </cell>
          <cell r="F2809" t="str">
            <v>周兆鸿</v>
          </cell>
          <cell r="G2809" t="str">
            <v>2008047</v>
          </cell>
          <cell r="H2809">
            <v>0</v>
          </cell>
          <cell r="I2809">
            <v>0</v>
          </cell>
          <cell r="J2809">
            <v>0</v>
          </cell>
          <cell r="K2809">
            <v>0</v>
          </cell>
          <cell r="L2809">
            <v>0</v>
          </cell>
          <cell r="M2809">
            <v>0</v>
          </cell>
          <cell r="N2809">
            <v>0</v>
          </cell>
          <cell r="O2809">
            <v>0</v>
          </cell>
        </row>
        <row r="2810">
          <cell r="D2810" t="str">
            <v>10800221201269</v>
          </cell>
          <cell r="E2810" t="str">
            <v>基于自然语言处理的临床辅助决策平台</v>
          </cell>
          <cell r="F2810" t="str">
            <v>张剑</v>
          </cell>
          <cell r="G2810" t="str">
            <v>2011019</v>
          </cell>
          <cell r="H2810">
            <v>0</v>
          </cell>
          <cell r="I2810">
            <v>0</v>
          </cell>
          <cell r="J2810">
            <v>0</v>
          </cell>
          <cell r="K2810">
            <v>0</v>
          </cell>
          <cell r="L2810">
            <v>0</v>
          </cell>
          <cell r="M2810">
            <v>0</v>
          </cell>
          <cell r="N2810">
            <v>0</v>
          </cell>
          <cell r="O2810">
            <v>0</v>
          </cell>
        </row>
        <row r="2811">
          <cell r="D2811" t="str">
            <v>10800221201270</v>
          </cell>
          <cell r="E2811" t="str">
            <v>基与infineonTC264DA单片机</v>
          </cell>
          <cell r="F2811" t="str">
            <v>姚娜</v>
          </cell>
          <cell r="G2811" t="str">
            <v>2011024</v>
          </cell>
          <cell r="H2811">
            <v>0</v>
          </cell>
          <cell r="I2811">
            <v>0</v>
          </cell>
          <cell r="J2811">
            <v>0</v>
          </cell>
          <cell r="K2811">
            <v>0</v>
          </cell>
          <cell r="L2811">
            <v>0</v>
          </cell>
          <cell r="M2811">
            <v>0</v>
          </cell>
          <cell r="N2811">
            <v>0</v>
          </cell>
          <cell r="O2811">
            <v>0</v>
          </cell>
        </row>
        <row r="2812">
          <cell r="D2812" t="str">
            <v>10800221201271</v>
          </cell>
          <cell r="E2812" t="str">
            <v>极性单层过渡金属二硫族化合物Rashba</v>
          </cell>
          <cell r="F2812" t="str">
            <v>陈文周</v>
          </cell>
          <cell r="G2812" t="str">
            <v>2019061</v>
          </cell>
          <cell r="H2812">
            <v>0</v>
          </cell>
          <cell r="I2812">
            <v>0</v>
          </cell>
          <cell r="J2812">
            <v>0</v>
          </cell>
          <cell r="K2812">
            <v>0</v>
          </cell>
          <cell r="L2812">
            <v>0</v>
          </cell>
          <cell r="M2812">
            <v>0</v>
          </cell>
          <cell r="N2812">
            <v>0</v>
          </cell>
          <cell r="O2812">
            <v>0</v>
          </cell>
        </row>
        <row r="2813">
          <cell r="D2813" t="str">
            <v>10800221201272</v>
          </cell>
          <cell r="E2813" t="str">
            <v>家校联动大学生学业预警系统</v>
          </cell>
          <cell r="F2813" t="str">
            <v>刘文果</v>
          </cell>
          <cell r="G2813" t="str">
            <v>2016029</v>
          </cell>
          <cell r="H2813">
            <v>0</v>
          </cell>
          <cell r="I2813">
            <v>0</v>
          </cell>
          <cell r="J2813">
            <v>0</v>
          </cell>
          <cell r="K2813">
            <v>0</v>
          </cell>
          <cell r="L2813">
            <v>0</v>
          </cell>
          <cell r="M2813">
            <v>0</v>
          </cell>
          <cell r="N2813">
            <v>0</v>
          </cell>
          <cell r="O2813">
            <v>0</v>
          </cell>
        </row>
        <row r="2814">
          <cell r="D2814" t="str">
            <v>10800221201273</v>
          </cell>
          <cell r="E2814" t="str">
            <v>兼具有机磷农药快速检测和快速去除功能的电</v>
          </cell>
          <cell r="F2814" t="str">
            <v>黄建智</v>
          </cell>
          <cell r="G2814" t="str">
            <v>2020083</v>
          </cell>
          <cell r="H2814">
            <v>0</v>
          </cell>
          <cell r="I2814">
            <v>0</v>
          </cell>
          <cell r="J2814">
            <v>0</v>
          </cell>
          <cell r="K2814">
            <v>0</v>
          </cell>
          <cell r="L2814">
            <v>0</v>
          </cell>
          <cell r="M2814">
            <v>0</v>
          </cell>
          <cell r="N2814">
            <v>0</v>
          </cell>
          <cell r="O2814">
            <v>0</v>
          </cell>
        </row>
        <row r="2815">
          <cell r="D2815" t="str">
            <v>10800221201274</v>
          </cell>
          <cell r="E2815" t="str">
            <v>简易电路分析仪</v>
          </cell>
          <cell r="F2815" t="str">
            <v>赵晓芳</v>
          </cell>
          <cell r="G2815" t="str">
            <v>2011005</v>
          </cell>
          <cell r="H2815">
            <v>0</v>
          </cell>
          <cell r="I2815">
            <v>0</v>
          </cell>
          <cell r="J2815">
            <v>0</v>
          </cell>
          <cell r="K2815">
            <v>0</v>
          </cell>
          <cell r="L2815">
            <v>0</v>
          </cell>
          <cell r="M2815">
            <v>0</v>
          </cell>
          <cell r="N2815">
            <v>0</v>
          </cell>
          <cell r="O2815">
            <v>0</v>
          </cell>
        </row>
        <row r="2816">
          <cell r="D2816" t="str">
            <v>10800221201275</v>
          </cell>
          <cell r="E2816" t="str">
            <v>江元生院士科学思维经验线上推广案例设计</v>
          </cell>
          <cell r="F2816" t="str">
            <v>黎煜新</v>
          </cell>
          <cell r="G2816" t="str">
            <v>1996003</v>
          </cell>
          <cell r="H2816">
            <v>0</v>
          </cell>
          <cell r="I2816">
            <v>0</v>
          </cell>
          <cell r="J2816">
            <v>0</v>
          </cell>
          <cell r="K2816">
            <v>0</v>
          </cell>
          <cell r="L2816">
            <v>0</v>
          </cell>
          <cell r="M2816">
            <v>0</v>
          </cell>
          <cell r="N2816">
            <v>0</v>
          </cell>
          <cell r="O2816">
            <v>0</v>
          </cell>
        </row>
        <row r="2817">
          <cell r="D2817" t="str">
            <v>10800221201276</v>
          </cell>
          <cell r="E2817" t="str">
            <v>金属掺杂改性氧化锡锑电极的制备及其电催化</v>
          </cell>
          <cell r="F2817" t="str">
            <v>邱永福</v>
          </cell>
          <cell r="G2817" t="str">
            <v>2009016</v>
          </cell>
          <cell r="H2817">
            <v>0</v>
          </cell>
          <cell r="I2817">
            <v>0</v>
          </cell>
          <cell r="J2817">
            <v>0</v>
          </cell>
          <cell r="K2817">
            <v>0</v>
          </cell>
          <cell r="L2817">
            <v>0</v>
          </cell>
          <cell r="M2817">
            <v>0</v>
          </cell>
          <cell r="N2817">
            <v>0</v>
          </cell>
          <cell r="O2817">
            <v>0</v>
          </cell>
        </row>
        <row r="2818">
          <cell r="D2818" t="str">
            <v>10800221201277</v>
          </cell>
          <cell r="E2818" t="str">
            <v>具有仿生自修复功能弹性体制备</v>
          </cell>
          <cell r="F2818" t="str">
            <v>杨树颜</v>
          </cell>
          <cell r="G2818" t="str">
            <v>2012035</v>
          </cell>
          <cell r="H2818">
            <v>0</v>
          </cell>
          <cell r="I2818">
            <v>0</v>
          </cell>
          <cell r="J2818">
            <v>0</v>
          </cell>
          <cell r="K2818">
            <v>0</v>
          </cell>
          <cell r="L2818">
            <v>0</v>
          </cell>
          <cell r="M2818">
            <v>0</v>
          </cell>
          <cell r="N2818">
            <v>0</v>
          </cell>
          <cell r="O2818">
            <v>0</v>
          </cell>
        </row>
        <row r="2819">
          <cell r="D2819" t="str">
            <v>10800221201278</v>
          </cell>
          <cell r="E2819" t="str">
            <v>聚乳酸的高值化降解利用研究</v>
          </cell>
          <cell r="F2819" t="str">
            <v>康世民</v>
          </cell>
          <cell r="G2819" t="str">
            <v>2015804</v>
          </cell>
          <cell r="H2819">
            <v>0</v>
          </cell>
          <cell r="I2819">
            <v>0</v>
          </cell>
          <cell r="J2819">
            <v>0</v>
          </cell>
          <cell r="K2819">
            <v>0</v>
          </cell>
          <cell r="L2819">
            <v>0</v>
          </cell>
          <cell r="M2819">
            <v>0</v>
          </cell>
          <cell r="N2819">
            <v>0</v>
          </cell>
          <cell r="O2819">
            <v>0</v>
          </cell>
        </row>
        <row r="2820">
          <cell r="D2820" t="str">
            <v>10800221201279</v>
          </cell>
          <cell r="E2820" t="str">
            <v>抗性糊精的功能特性及其在低GI面包的应用</v>
          </cell>
          <cell r="F2820" t="str">
            <v>陈旭</v>
          </cell>
          <cell r="G2820" t="str">
            <v>2017078</v>
          </cell>
          <cell r="H2820">
            <v>0</v>
          </cell>
          <cell r="I2820">
            <v>0</v>
          </cell>
          <cell r="J2820">
            <v>0</v>
          </cell>
          <cell r="K2820">
            <v>0</v>
          </cell>
          <cell r="L2820">
            <v>0</v>
          </cell>
          <cell r="M2820">
            <v>0</v>
          </cell>
          <cell r="N2820">
            <v>0</v>
          </cell>
          <cell r="O2820">
            <v>0</v>
          </cell>
        </row>
        <row r="2821">
          <cell r="D2821" t="str">
            <v>10800221201280</v>
          </cell>
          <cell r="E2821" t="str">
            <v>科学经验线上推广案例设计——以干福熹院士</v>
          </cell>
          <cell r="F2821" t="str">
            <v>吴树荣</v>
          </cell>
          <cell r="G2821" t="str">
            <v>2000001</v>
          </cell>
          <cell r="H2821">
            <v>0</v>
          </cell>
          <cell r="I2821">
            <v>0</v>
          </cell>
          <cell r="J2821">
            <v>0</v>
          </cell>
          <cell r="K2821">
            <v>0</v>
          </cell>
          <cell r="L2821">
            <v>0</v>
          </cell>
          <cell r="M2821">
            <v>0</v>
          </cell>
          <cell r="N2821">
            <v>0</v>
          </cell>
          <cell r="O2821">
            <v>0</v>
          </cell>
        </row>
        <row r="2822">
          <cell r="D2822" t="str">
            <v>10800221201282</v>
          </cell>
          <cell r="E2822" t="str">
            <v>科学经验——以王世真院士为例</v>
          </cell>
          <cell r="F2822" t="str">
            <v>陈月英</v>
          </cell>
          <cell r="G2822" t="str">
            <v>1994008</v>
          </cell>
          <cell r="H2822">
            <v>0</v>
          </cell>
          <cell r="I2822">
            <v>0</v>
          </cell>
          <cell r="J2822">
            <v>0</v>
          </cell>
          <cell r="K2822">
            <v>0</v>
          </cell>
          <cell r="L2822">
            <v>0</v>
          </cell>
          <cell r="M2822">
            <v>0</v>
          </cell>
          <cell r="N2822">
            <v>0</v>
          </cell>
          <cell r="O2822">
            <v>0</v>
          </cell>
        </row>
        <row r="2823">
          <cell r="D2823" t="str">
            <v>10800221201283</v>
          </cell>
          <cell r="E2823" t="str">
            <v>科学经验——以王之玺院士为例</v>
          </cell>
          <cell r="F2823" t="str">
            <v>陈月英</v>
          </cell>
          <cell r="G2823" t="str">
            <v>1994008</v>
          </cell>
          <cell r="H2823">
            <v>0</v>
          </cell>
          <cell r="I2823">
            <v>0</v>
          </cell>
          <cell r="J2823">
            <v>0</v>
          </cell>
          <cell r="K2823">
            <v>0</v>
          </cell>
          <cell r="L2823">
            <v>0</v>
          </cell>
          <cell r="M2823">
            <v>0</v>
          </cell>
          <cell r="N2823">
            <v>0</v>
          </cell>
          <cell r="O2823">
            <v>0</v>
          </cell>
        </row>
        <row r="2824">
          <cell r="D2824" t="str">
            <v>10800221201284</v>
          </cell>
          <cell r="E2824" t="str">
            <v>可降解锌合金表面微弧氧化涂层研究</v>
          </cell>
          <cell r="F2824" t="str">
            <v>万鹏</v>
          </cell>
          <cell r="G2824" t="str">
            <v>2018002</v>
          </cell>
          <cell r="H2824">
            <v>0</v>
          </cell>
          <cell r="I2824">
            <v>0</v>
          </cell>
          <cell r="J2824">
            <v>0</v>
          </cell>
          <cell r="K2824">
            <v>0</v>
          </cell>
          <cell r="L2824">
            <v>0</v>
          </cell>
          <cell r="M2824">
            <v>0</v>
          </cell>
          <cell r="N2824">
            <v>0</v>
          </cell>
          <cell r="O2824">
            <v>0</v>
          </cell>
        </row>
        <row r="2825">
          <cell r="D2825" t="str">
            <v>10800221201285</v>
          </cell>
          <cell r="E2825" t="str">
            <v>可视化多功能药物喷洒无人机</v>
          </cell>
          <cell r="F2825" t="str">
            <v>胡君</v>
          </cell>
          <cell r="G2825" t="str">
            <v>2014013</v>
          </cell>
          <cell r="H2825">
            <v>0</v>
          </cell>
          <cell r="I2825">
            <v>0</v>
          </cell>
          <cell r="J2825">
            <v>0</v>
          </cell>
          <cell r="K2825">
            <v>0</v>
          </cell>
          <cell r="L2825">
            <v>0</v>
          </cell>
          <cell r="M2825">
            <v>0</v>
          </cell>
          <cell r="N2825">
            <v>0</v>
          </cell>
          <cell r="O2825">
            <v>0</v>
          </cell>
        </row>
        <row r="2826">
          <cell r="D2826" t="str">
            <v>10800221201286</v>
          </cell>
          <cell r="E2826" t="str">
            <v>蓝牙智能助听器</v>
          </cell>
          <cell r="F2826" t="str">
            <v>曾志峰</v>
          </cell>
          <cell r="G2826" t="str">
            <v>2004018</v>
          </cell>
          <cell r="H2826">
            <v>0</v>
          </cell>
          <cell r="I2826">
            <v>0</v>
          </cell>
          <cell r="J2826">
            <v>0</v>
          </cell>
          <cell r="K2826">
            <v>0</v>
          </cell>
          <cell r="L2826">
            <v>0</v>
          </cell>
          <cell r="M2826">
            <v>0</v>
          </cell>
          <cell r="N2826">
            <v>0</v>
          </cell>
          <cell r="O2826">
            <v>0</v>
          </cell>
        </row>
        <row r="2827">
          <cell r="D2827" t="str">
            <v>10800221201287</v>
          </cell>
          <cell r="E2827" t="str">
            <v>乐透婴幼——智能婴幼产品创新先锋</v>
          </cell>
          <cell r="F2827" t="str">
            <v>苏宁</v>
          </cell>
          <cell r="G2827" t="str">
            <v>2012968</v>
          </cell>
          <cell r="H2827">
            <v>0</v>
          </cell>
          <cell r="I2827">
            <v>0</v>
          </cell>
          <cell r="J2827">
            <v>0</v>
          </cell>
          <cell r="K2827">
            <v>0</v>
          </cell>
          <cell r="L2827">
            <v>0</v>
          </cell>
          <cell r="M2827">
            <v>0</v>
          </cell>
          <cell r="N2827">
            <v>0</v>
          </cell>
          <cell r="O2827">
            <v>0</v>
          </cell>
        </row>
        <row r="2828">
          <cell r="D2828" t="str">
            <v>10800221201288</v>
          </cell>
          <cell r="E2828" t="str">
            <v>冷、热可控保温箱的动能回收特性与实验研究</v>
          </cell>
          <cell r="F2828" t="str">
            <v>曲万军</v>
          </cell>
          <cell r="G2828" t="str">
            <v>2020014</v>
          </cell>
          <cell r="H2828">
            <v>0</v>
          </cell>
          <cell r="I2828">
            <v>0</v>
          </cell>
          <cell r="J2828">
            <v>0</v>
          </cell>
          <cell r="K2828">
            <v>0</v>
          </cell>
          <cell r="L2828">
            <v>0</v>
          </cell>
          <cell r="M2828">
            <v>0</v>
          </cell>
          <cell r="N2828">
            <v>0</v>
          </cell>
          <cell r="O2828">
            <v>0</v>
          </cell>
        </row>
        <row r="2829">
          <cell r="D2829" t="str">
            <v>10800221201289</v>
          </cell>
          <cell r="E2829" t="str">
            <v>利用厨余垃圾制备锂离子电池负极材料</v>
          </cell>
          <cell r="F2829" t="str">
            <v>海洋</v>
          </cell>
          <cell r="G2829" t="str">
            <v>2017051</v>
          </cell>
          <cell r="H2829">
            <v>0</v>
          </cell>
          <cell r="I2829">
            <v>0</v>
          </cell>
          <cell r="J2829">
            <v>0</v>
          </cell>
          <cell r="K2829">
            <v>0</v>
          </cell>
          <cell r="L2829">
            <v>0</v>
          </cell>
          <cell r="M2829">
            <v>0</v>
          </cell>
          <cell r="N2829">
            <v>0</v>
          </cell>
          <cell r="O2829">
            <v>0</v>
          </cell>
        </row>
        <row r="2830">
          <cell r="D2830" t="str">
            <v>10800221201290</v>
          </cell>
          <cell r="E2830" t="str">
            <v>磷、硫双原子掺杂生物制碳清洁能源二次电池</v>
          </cell>
          <cell r="F2830" t="str">
            <v>谢东</v>
          </cell>
          <cell r="G2830" t="str">
            <v>2017042</v>
          </cell>
          <cell r="H2830">
            <v>0</v>
          </cell>
          <cell r="I2830">
            <v>0</v>
          </cell>
          <cell r="J2830">
            <v>0</v>
          </cell>
          <cell r="K2830">
            <v>0</v>
          </cell>
          <cell r="L2830">
            <v>0</v>
          </cell>
          <cell r="M2830">
            <v>0</v>
          </cell>
          <cell r="N2830">
            <v>0</v>
          </cell>
          <cell r="O2830">
            <v>0</v>
          </cell>
        </row>
        <row r="2831">
          <cell r="D2831" t="str">
            <v>10800221201291</v>
          </cell>
          <cell r="E2831" t="str">
            <v>刘宝珺院士科学思维经验线上推广案例设计</v>
          </cell>
          <cell r="F2831" t="str">
            <v>张志军</v>
          </cell>
          <cell r="G2831" t="str">
            <v>1997006</v>
          </cell>
          <cell r="H2831">
            <v>0</v>
          </cell>
          <cell r="I2831">
            <v>0</v>
          </cell>
          <cell r="J2831">
            <v>0</v>
          </cell>
          <cell r="K2831">
            <v>0</v>
          </cell>
          <cell r="L2831">
            <v>0</v>
          </cell>
          <cell r="M2831">
            <v>0</v>
          </cell>
          <cell r="N2831">
            <v>0</v>
          </cell>
          <cell r="O2831">
            <v>0</v>
          </cell>
        </row>
        <row r="2832">
          <cell r="D2832" t="str">
            <v>10800221201292</v>
          </cell>
          <cell r="E2832" t="str">
            <v>流浪狗粮投喂机</v>
          </cell>
          <cell r="F2832" t="str">
            <v>陈伟</v>
          </cell>
          <cell r="G2832" t="str">
            <v>2003020</v>
          </cell>
          <cell r="H2832">
            <v>0</v>
          </cell>
          <cell r="I2832">
            <v>0</v>
          </cell>
          <cell r="J2832">
            <v>0</v>
          </cell>
          <cell r="K2832">
            <v>0</v>
          </cell>
          <cell r="L2832">
            <v>0</v>
          </cell>
          <cell r="M2832">
            <v>0</v>
          </cell>
          <cell r="N2832">
            <v>0</v>
          </cell>
          <cell r="O2832">
            <v>0</v>
          </cell>
        </row>
        <row r="2833">
          <cell r="D2833" t="str">
            <v>10800221201293</v>
          </cell>
          <cell r="E2833" t="str">
            <v>绿茶多酚对脲酶的抑制作用及机理研究</v>
          </cell>
          <cell r="F2833" t="str">
            <v>刘宇佳</v>
          </cell>
          <cell r="G2833" t="str">
            <v>2017171</v>
          </cell>
          <cell r="H2833">
            <v>0</v>
          </cell>
          <cell r="I2833">
            <v>0</v>
          </cell>
          <cell r="J2833">
            <v>0</v>
          </cell>
          <cell r="K2833">
            <v>0</v>
          </cell>
          <cell r="L2833">
            <v>0</v>
          </cell>
          <cell r="M2833">
            <v>0</v>
          </cell>
          <cell r="N2833">
            <v>0</v>
          </cell>
          <cell r="O2833">
            <v>0</v>
          </cell>
        </row>
        <row r="2834">
          <cell r="D2834" t="str">
            <v>10800221201294</v>
          </cell>
          <cell r="E2834" t="str">
            <v>绿色莫来石晶须骨架多孔吸声陶瓷的制备与性</v>
          </cell>
          <cell r="F2834" t="str">
            <v>花开慧</v>
          </cell>
          <cell r="G2834" t="str">
            <v>2017076</v>
          </cell>
          <cell r="H2834">
            <v>0</v>
          </cell>
          <cell r="I2834">
            <v>0</v>
          </cell>
          <cell r="J2834">
            <v>0</v>
          </cell>
          <cell r="K2834">
            <v>0</v>
          </cell>
          <cell r="L2834">
            <v>0</v>
          </cell>
          <cell r="M2834">
            <v>0</v>
          </cell>
          <cell r="N2834">
            <v>0</v>
          </cell>
          <cell r="O2834">
            <v>0</v>
          </cell>
        </row>
        <row r="2835">
          <cell r="D2835" t="str">
            <v>10800221201295</v>
          </cell>
          <cell r="E2835" t="str">
            <v>绿色农场基地</v>
          </cell>
          <cell r="F2835" t="str">
            <v>谭裕华</v>
          </cell>
          <cell r="G2835" t="str">
            <v>2009007</v>
          </cell>
          <cell r="H2835">
            <v>0</v>
          </cell>
          <cell r="I2835">
            <v>0</v>
          </cell>
          <cell r="J2835">
            <v>0</v>
          </cell>
          <cell r="K2835">
            <v>0</v>
          </cell>
          <cell r="L2835">
            <v>0</v>
          </cell>
          <cell r="M2835">
            <v>0</v>
          </cell>
          <cell r="N2835">
            <v>0</v>
          </cell>
          <cell r="O2835">
            <v>0</v>
          </cell>
        </row>
        <row r="2836">
          <cell r="D2836" t="str">
            <v>10800221201296</v>
          </cell>
          <cell r="E2836" t="str">
            <v>氯盐—硫酸盐侵蚀作用下混凝土力学性能研究</v>
          </cell>
          <cell r="F2836" t="str">
            <v>丁其乐</v>
          </cell>
          <cell r="G2836" t="str">
            <v>2017169</v>
          </cell>
          <cell r="H2836">
            <v>0</v>
          </cell>
          <cell r="I2836">
            <v>0</v>
          </cell>
          <cell r="J2836">
            <v>0</v>
          </cell>
          <cell r="K2836">
            <v>0</v>
          </cell>
          <cell r="L2836">
            <v>0</v>
          </cell>
          <cell r="M2836">
            <v>0</v>
          </cell>
          <cell r="N2836">
            <v>0</v>
          </cell>
          <cell r="O2836">
            <v>0</v>
          </cell>
        </row>
        <row r="2837">
          <cell r="D2837" t="str">
            <v>10800221201298</v>
          </cell>
          <cell r="E2837" t="str">
            <v>美丽乡村的VR视觉</v>
          </cell>
          <cell r="F2837" t="str">
            <v>黄楚刁</v>
          </cell>
          <cell r="G2837" t="str">
            <v>2011013</v>
          </cell>
          <cell r="H2837">
            <v>0</v>
          </cell>
          <cell r="I2837">
            <v>0</v>
          </cell>
          <cell r="J2837">
            <v>0</v>
          </cell>
          <cell r="K2837">
            <v>0</v>
          </cell>
          <cell r="L2837">
            <v>0</v>
          </cell>
          <cell r="M2837">
            <v>0</v>
          </cell>
          <cell r="N2837">
            <v>0</v>
          </cell>
          <cell r="O2837">
            <v>0</v>
          </cell>
        </row>
        <row r="2838">
          <cell r="D2838" t="str">
            <v>10800221201299</v>
          </cell>
          <cell r="E2838" t="str">
            <v>名师面对面--您身边的班级管理专家</v>
          </cell>
          <cell r="F2838" t="str">
            <v>张锐</v>
          </cell>
          <cell r="G2838" t="str">
            <v>2010006</v>
          </cell>
          <cell r="H2838">
            <v>0</v>
          </cell>
          <cell r="I2838">
            <v>0</v>
          </cell>
          <cell r="J2838">
            <v>0</v>
          </cell>
          <cell r="K2838">
            <v>0</v>
          </cell>
          <cell r="L2838">
            <v>0</v>
          </cell>
          <cell r="M2838">
            <v>0</v>
          </cell>
          <cell r="N2838">
            <v>0</v>
          </cell>
          <cell r="O2838">
            <v>0</v>
          </cell>
        </row>
        <row r="2839">
          <cell r="D2839" t="str">
            <v>10800221201300</v>
          </cell>
          <cell r="E2839" t="str">
            <v>女大学生外貌焦虑、自悯与情绪性进食的关系</v>
          </cell>
          <cell r="F2839" t="str">
            <v>刘勉</v>
          </cell>
          <cell r="G2839" t="str">
            <v>2013057</v>
          </cell>
          <cell r="H2839">
            <v>0</v>
          </cell>
          <cell r="I2839">
            <v>0</v>
          </cell>
          <cell r="J2839">
            <v>0</v>
          </cell>
          <cell r="K2839">
            <v>0</v>
          </cell>
          <cell r="L2839">
            <v>0</v>
          </cell>
          <cell r="M2839">
            <v>0</v>
          </cell>
          <cell r="N2839">
            <v>0</v>
          </cell>
          <cell r="O2839">
            <v>0</v>
          </cell>
        </row>
        <row r="2840">
          <cell r="D2840" t="str">
            <v>10800221201301</v>
          </cell>
          <cell r="E2840" t="str">
            <v>嵌入式理论视角下东莞老年人居家适老化改造</v>
          </cell>
          <cell r="F2840" t="str">
            <v>朱晓红</v>
          </cell>
          <cell r="G2840" t="str">
            <v>2007002</v>
          </cell>
          <cell r="H2840">
            <v>0</v>
          </cell>
          <cell r="I2840">
            <v>0</v>
          </cell>
          <cell r="J2840">
            <v>0</v>
          </cell>
          <cell r="K2840">
            <v>0</v>
          </cell>
          <cell r="L2840">
            <v>0</v>
          </cell>
          <cell r="M2840">
            <v>0</v>
          </cell>
          <cell r="N2840">
            <v>0</v>
          </cell>
          <cell r="O2840">
            <v>0</v>
          </cell>
        </row>
        <row r="2841">
          <cell r="D2841" t="str">
            <v>10800221201302</v>
          </cell>
          <cell r="E2841" t="str">
            <v>球磨对MoS2超电容性能的影响</v>
          </cell>
          <cell r="F2841" t="str">
            <v>朝洁</v>
          </cell>
          <cell r="G2841" t="str">
            <v>2018260</v>
          </cell>
          <cell r="H2841">
            <v>0</v>
          </cell>
          <cell r="I2841">
            <v>0</v>
          </cell>
          <cell r="J2841">
            <v>0</v>
          </cell>
          <cell r="K2841">
            <v>0</v>
          </cell>
          <cell r="L2841">
            <v>0</v>
          </cell>
          <cell r="M2841">
            <v>0</v>
          </cell>
          <cell r="N2841">
            <v>0</v>
          </cell>
          <cell r="O2841">
            <v>0</v>
          </cell>
        </row>
        <row r="2842">
          <cell r="D2842" t="str">
            <v>10800221201303</v>
          </cell>
          <cell r="E2842" t="str">
            <v>人行天桥的新型减振装置研发</v>
          </cell>
          <cell r="F2842" t="str">
            <v>潘兆东</v>
          </cell>
          <cell r="G2842" t="str">
            <v>2017072</v>
          </cell>
          <cell r="H2842">
            <v>0</v>
          </cell>
          <cell r="I2842">
            <v>0</v>
          </cell>
          <cell r="J2842">
            <v>0</v>
          </cell>
          <cell r="K2842">
            <v>0</v>
          </cell>
          <cell r="L2842">
            <v>0</v>
          </cell>
          <cell r="M2842">
            <v>0</v>
          </cell>
          <cell r="N2842">
            <v>0</v>
          </cell>
          <cell r="O2842">
            <v>0</v>
          </cell>
        </row>
        <row r="2843">
          <cell r="D2843" t="str">
            <v>10800221201304</v>
          </cell>
          <cell r="E2843" t="str">
            <v>三极管输入输出伏安特性测绘仪</v>
          </cell>
          <cell r="F2843" t="str">
            <v>赖颖昕</v>
          </cell>
          <cell r="G2843" t="str">
            <v>2008018</v>
          </cell>
          <cell r="H2843">
            <v>0</v>
          </cell>
          <cell r="I2843">
            <v>0</v>
          </cell>
          <cell r="J2843">
            <v>0</v>
          </cell>
          <cell r="K2843">
            <v>0</v>
          </cell>
          <cell r="L2843">
            <v>0</v>
          </cell>
          <cell r="M2843">
            <v>0</v>
          </cell>
          <cell r="N2843">
            <v>0</v>
          </cell>
          <cell r="O2843">
            <v>0</v>
          </cell>
        </row>
        <row r="2844">
          <cell r="D2844" t="str">
            <v>10800221201305</v>
          </cell>
          <cell r="E2844" t="str">
            <v>森贝黑科技-紫外线消毒箱包</v>
          </cell>
          <cell r="F2844" t="str">
            <v>姚晓曼</v>
          </cell>
          <cell r="G2844" t="str">
            <v>2020134</v>
          </cell>
          <cell r="H2844">
            <v>0</v>
          </cell>
          <cell r="I2844">
            <v>0</v>
          </cell>
          <cell r="J2844">
            <v>0</v>
          </cell>
          <cell r="K2844">
            <v>0</v>
          </cell>
          <cell r="L2844">
            <v>0</v>
          </cell>
          <cell r="M2844">
            <v>0</v>
          </cell>
          <cell r="N2844">
            <v>0</v>
          </cell>
          <cell r="O2844">
            <v>0</v>
          </cell>
        </row>
        <row r="2845">
          <cell r="D2845" t="str">
            <v>10800221201306</v>
          </cell>
          <cell r="E2845" t="str">
            <v>山竹壳多酚组分分析及其功能性饮料的制备</v>
          </cell>
          <cell r="F2845" t="str">
            <v>刘晓珍</v>
          </cell>
          <cell r="G2845" t="str">
            <v>2017054</v>
          </cell>
          <cell r="H2845">
            <v>0</v>
          </cell>
          <cell r="I2845">
            <v>0</v>
          </cell>
          <cell r="J2845">
            <v>0</v>
          </cell>
          <cell r="K2845">
            <v>0</v>
          </cell>
          <cell r="L2845">
            <v>0</v>
          </cell>
          <cell r="M2845">
            <v>0</v>
          </cell>
          <cell r="N2845">
            <v>0</v>
          </cell>
          <cell r="O2845">
            <v>0</v>
          </cell>
        </row>
        <row r="2846">
          <cell r="D2846" t="str">
            <v>10800221201307</v>
          </cell>
          <cell r="E2846" t="str">
            <v>生物质衍生多孔碳材料的制备及其氧还原性能</v>
          </cell>
          <cell r="F2846" t="str">
            <v>钟国玉</v>
          </cell>
          <cell r="G2846" t="str">
            <v>2016022</v>
          </cell>
          <cell r="H2846">
            <v>0</v>
          </cell>
          <cell r="I2846">
            <v>0</v>
          </cell>
          <cell r="J2846">
            <v>0</v>
          </cell>
          <cell r="K2846">
            <v>0</v>
          </cell>
          <cell r="L2846">
            <v>0</v>
          </cell>
          <cell r="M2846">
            <v>0</v>
          </cell>
          <cell r="N2846">
            <v>0</v>
          </cell>
          <cell r="O2846">
            <v>0</v>
          </cell>
        </row>
        <row r="2847">
          <cell r="D2847" t="str">
            <v>10800221201308</v>
          </cell>
          <cell r="E2847" t="str">
            <v>实验室耗材管理系统</v>
          </cell>
          <cell r="F2847" t="str">
            <v>谢满</v>
          </cell>
          <cell r="G2847" t="str">
            <v>2013034</v>
          </cell>
          <cell r="H2847">
            <v>0</v>
          </cell>
          <cell r="I2847">
            <v>0</v>
          </cell>
          <cell r="J2847">
            <v>0</v>
          </cell>
          <cell r="K2847">
            <v>0</v>
          </cell>
          <cell r="L2847">
            <v>0</v>
          </cell>
          <cell r="M2847">
            <v>0</v>
          </cell>
          <cell r="N2847">
            <v>0</v>
          </cell>
          <cell r="O2847">
            <v>0</v>
          </cell>
        </row>
        <row r="2848">
          <cell r="D2848" t="str">
            <v>10800221201309</v>
          </cell>
          <cell r="E2848" t="str">
            <v>手势控制电子书</v>
          </cell>
          <cell r="F2848" t="str">
            <v>任斌</v>
          </cell>
          <cell r="G2848" t="str">
            <v>2003008</v>
          </cell>
          <cell r="H2848">
            <v>0</v>
          </cell>
          <cell r="I2848">
            <v>0</v>
          </cell>
          <cell r="J2848">
            <v>0</v>
          </cell>
          <cell r="K2848">
            <v>0</v>
          </cell>
          <cell r="L2848">
            <v>0</v>
          </cell>
          <cell r="M2848">
            <v>0</v>
          </cell>
          <cell r="N2848">
            <v>0</v>
          </cell>
          <cell r="O2848">
            <v>0</v>
          </cell>
        </row>
        <row r="2849">
          <cell r="D2849" t="str">
            <v>10800221201310</v>
          </cell>
          <cell r="E2849" t="str">
            <v>数字赋能粤港澳大湾区乡村振兴的实现路径</v>
          </cell>
          <cell r="F2849" t="str">
            <v>陈永栓</v>
          </cell>
          <cell r="G2849" t="str">
            <v>2017016</v>
          </cell>
          <cell r="H2849">
            <v>0</v>
          </cell>
          <cell r="I2849">
            <v>0</v>
          </cell>
          <cell r="J2849">
            <v>0</v>
          </cell>
          <cell r="K2849">
            <v>0</v>
          </cell>
          <cell r="L2849">
            <v>0</v>
          </cell>
          <cell r="M2849">
            <v>0</v>
          </cell>
          <cell r="N2849">
            <v>0</v>
          </cell>
          <cell r="O2849">
            <v>0</v>
          </cell>
        </row>
        <row r="2850">
          <cell r="D2850" t="str">
            <v>10800221201311</v>
          </cell>
          <cell r="E2850" t="str">
            <v>水热法制备长径比可调的氧化钨纳米线及图案</v>
          </cell>
          <cell r="F2850" t="str">
            <v>赵莉丽</v>
          </cell>
          <cell r="G2850" t="str">
            <v>2017175</v>
          </cell>
          <cell r="H2850">
            <v>0</v>
          </cell>
          <cell r="I2850">
            <v>0</v>
          </cell>
          <cell r="J2850">
            <v>0</v>
          </cell>
          <cell r="K2850">
            <v>0</v>
          </cell>
          <cell r="L2850">
            <v>0</v>
          </cell>
          <cell r="M2850">
            <v>0</v>
          </cell>
          <cell r="N2850">
            <v>0</v>
          </cell>
          <cell r="O2850">
            <v>0</v>
          </cell>
        </row>
        <row r="2851">
          <cell r="D2851" t="str">
            <v>10800221201312</v>
          </cell>
          <cell r="E2851" t="str">
            <v>水上垃圾收集无人机</v>
          </cell>
          <cell r="F2851" t="str">
            <v>陈尚彦</v>
          </cell>
          <cell r="G2851" t="str">
            <v>2018022</v>
          </cell>
          <cell r="H2851">
            <v>0</v>
          </cell>
          <cell r="I2851">
            <v>0</v>
          </cell>
          <cell r="J2851">
            <v>0</v>
          </cell>
          <cell r="K2851">
            <v>0</v>
          </cell>
          <cell r="L2851">
            <v>0</v>
          </cell>
          <cell r="M2851">
            <v>0</v>
          </cell>
          <cell r="N2851">
            <v>0</v>
          </cell>
          <cell r="O2851">
            <v>0</v>
          </cell>
        </row>
        <row r="2852">
          <cell r="D2852" t="str">
            <v>10800221201313</v>
          </cell>
          <cell r="E2852" t="str">
            <v>台胞台属在东莞生活情况调研</v>
          </cell>
          <cell r="F2852" t="str">
            <v>刘蕾</v>
          </cell>
          <cell r="G2852" t="str">
            <v>2004047</v>
          </cell>
          <cell r="H2852">
            <v>0</v>
          </cell>
          <cell r="I2852">
            <v>0</v>
          </cell>
          <cell r="J2852">
            <v>0</v>
          </cell>
          <cell r="K2852">
            <v>0</v>
          </cell>
          <cell r="L2852">
            <v>0</v>
          </cell>
          <cell r="M2852">
            <v>0</v>
          </cell>
          <cell r="N2852">
            <v>0</v>
          </cell>
          <cell r="O2852">
            <v>0</v>
          </cell>
        </row>
        <row r="2853">
          <cell r="D2853" t="str">
            <v>10800221201314</v>
          </cell>
          <cell r="E2853" t="str">
            <v>探寻红色文化纪念馆如何通过IP提升自身影</v>
          </cell>
          <cell r="F2853" t="str">
            <v>于蓉</v>
          </cell>
          <cell r="G2853" t="str">
            <v>2009034</v>
          </cell>
          <cell r="H2853">
            <v>0</v>
          </cell>
          <cell r="I2853">
            <v>0</v>
          </cell>
          <cell r="J2853">
            <v>0</v>
          </cell>
          <cell r="K2853">
            <v>0</v>
          </cell>
          <cell r="L2853">
            <v>0</v>
          </cell>
          <cell r="M2853">
            <v>0</v>
          </cell>
          <cell r="N2853">
            <v>0</v>
          </cell>
          <cell r="O2853">
            <v>0</v>
          </cell>
        </row>
        <row r="2854">
          <cell r="D2854" t="str">
            <v>10800221201315</v>
          </cell>
          <cell r="E2854" t="str">
            <v>探寻以邓小平故里为代表的 乡村红色旅游发</v>
          </cell>
          <cell r="F2854" t="str">
            <v>朱文惠</v>
          </cell>
          <cell r="G2854" t="str">
            <v>2015005</v>
          </cell>
          <cell r="H2854">
            <v>0</v>
          </cell>
          <cell r="I2854">
            <v>0</v>
          </cell>
          <cell r="J2854">
            <v>0</v>
          </cell>
          <cell r="K2854">
            <v>0</v>
          </cell>
          <cell r="L2854">
            <v>0</v>
          </cell>
          <cell r="M2854">
            <v>0</v>
          </cell>
          <cell r="N2854">
            <v>0</v>
          </cell>
          <cell r="O2854">
            <v>0</v>
          </cell>
        </row>
        <row r="2855">
          <cell r="D2855" t="str">
            <v>10800221201316</v>
          </cell>
          <cell r="E2855" t="str">
            <v>碳-金属硫化物核壳纳米球的制备及其电容研</v>
          </cell>
          <cell r="F2855" t="str">
            <v>张东东</v>
          </cell>
          <cell r="G2855" t="str">
            <v>2019052</v>
          </cell>
          <cell r="H2855">
            <v>0</v>
          </cell>
          <cell r="I2855">
            <v>0</v>
          </cell>
          <cell r="J2855">
            <v>0</v>
          </cell>
          <cell r="K2855">
            <v>0</v>
          </cell>
          <cell r="L2855">
            <v>0</v>
          </cell>
          <cell r="M2855">
            <v>0</v>
          </cell>
          <cell r="N2855">
            <v>0</v>
          </cell>
          <cell r="O2855">
            <v>0</v>
          </cell>
        </row>
        <row r="2856">
          <cell r="D2856" t="str">
            <v>10800221201317</v>
          </cell>
          <cell r="E2856" t="str">
            <v>汤定元院士科学思维经验线上推广案例设计</v>
          </cell>
          <cell r="F2856" t="str">
            <v>黎煜新</v>
          </cell>
          <cell r="G2856" t="str">
            <v>1996003</v>
          </cell>
          <cell r="H2856">
            <v>0</v>
          </cell>
          <cell r="I2856">
            <v>0</v>
          </cell>
          <cell r="J2856">
            <v>0</v>
          </cell>
          <cell r="K2856">
            <v>0</v>
          </cell>
          <cell r="L2856">
            <v>0</v>
          </cell>
          <cell r="M2856">
            <v>0</v>
          </cell>
          <cell r="N2856">
            <v>0</v>
          </cell>
          <cell r="O2856">
            <v>0</v>
          </cell>
        </row>
        <row r="2857">
          <cell r="D2857" t="str">
            <v>10800221201318</v>
          </cell>
          <cell r="E2857" t="str">
            <v>团体沙盘游戏治疗对缓解大学生心理压力的干</v>
          </cell>
          <cell r="F2857" t="str">
            <v>杨瀚博</v>
          </cell>
          <cell r="G2857" t="str">
            <v>20190451</v>
          </cell>
          <cell r="H2857">
            <v>0</v>
          </cell>
          <cell r="I2857">
            <v>0</v>
          </cell>
          <cell r="J2857">
            <v>0</v>
          </cell>
          <cell r="K2857">
            <v>0</v>
          </cell>
          <cell r="L2857">
            <v>0</v>
          </cell>
          <cell r="M2857">
            <v>0</v>
          </cell>
          <cell r="N2857">
            <v>0</v>
          </cell>
          <cell r="O2857">
            <v>0</v>
          </cell>
        </row>
        <row r="2858">
          <cell r="D2858" t="str">
            <v>10800221201319</v>
          </cell>
          <cell r="E2858" t="str">
            <v>外源生物炭土壤中土壤酶活性和细菌群落对微</v>
          </cell>
          <cell r="F2858" t="str">
            <v>李衍亮</v>
          </cell>
          <cell r="G2858" t="str">
            <v>2017075</v>
          </cell>
          <cell r="H2858">
            <v>0</v>
          </cell>
          <cell r="I2858">
            <v>0</v>
          </cell>
          <cell r="J2858">
            <v>0</v>
          </cell>
          <cell r="K2858">
            <v>0</v>
          </cell>
          <cell r="L2858">
            <v>0</v>
          </cell>
          <cell r="M2858">
            <v>0</v>
          </cell>
          <cell r="N2858">
            <v>0</v>
          </cell>
          <cell r="O2858">
            <v>0</v>
          </cell>
        </row>
        <row r="2859">
          <cell r="D2859" t="str">
            <v>10800221201320</v>
          </cell>
          <cell r="E2859" t="str">
            <v>王阳元院士科学思维经验线上推广案例设计</v>
          </cell>
          <cell r="F2859" t="str">
            <v>余馥凝</v>
          </cell>
          <cell r="G2859" t="str">
            <v>2007035</v>
          </cell>
          <cell r="H2859">
            <v>0</v>
          </cell>
          <cell r="I2859">
            <v>0</v>
          </cell>
          <cell r="J2859">
            <v>0</v>
          </cell>
          <cell r="K2859">
            <v>0</v>
          </cell>
          <cell r="L2859">
            <v>0</v>
          </cell>
          <cell r="M2859">
            <v>0</v>
          </cell>
          <cell r="N2859">
            <v>0</v>
          </cell>
          <cell r="O2859">
            <v>0</v>
          </cell>
        </row>
        <row r="2860">
          <cell r="D2860" t="str">
            <v>10800221201321</v>
          </cell>
          <cell r="E2860" t="str">
            <v>王育竹院士科学思维经验线上推广案例设计</v>
          </cell>
          <cell r="F2860" t="str">
            <v>李梦露</v>
          </cell>
          <cell r="G2860" t="str">
            <v>20180401</v>
          </cell>
          <cell r="H2860">
            <v>0</v>
          </cell>
          <cell r="I2860">
            <v>0</v>
          </cell>
          <cell r="J2860">
            <v>0</v>
          </cell>
          <cell r="K2860">
            <v>0</v>
          </cell>
          <cell r="L2860">
            <v>0</v>
          </cell>
          <cell r="M2860">
            <v>0</v>
          </cell>
          <cell r="N2860">
            <v>0</v>
          </cell>
          <cell r="O2860">
            <v>0</v>
          </cell>
        </row>
        <row r="2861">
          <cell r="D2861" t="str">
            <v>10800221201322</v>
          </cell>
          <cell r="E2861" t="str">
            <v>王志钧院士科学思维经验线上推广案例设计</v>
          </cell>
          <cell r="F2861" t="str">
            <v>余馥凝</v>
          </cell>
          <cell r="G2861" t="str">
            <v>2007035</v>
          </cell>
          <cell r="H2861">
            <v>0</v>
          </cell>
          <cell r="I2861">
            <v>0</v>
          </cell>
          <cell r="J2861">
            <v>0</v>
          </cell>
          <cell r="K2861">
            <v>0</v>
          </cell>
          <cell r="L2861">
            <v>0</v>
          </cell>
          <cell r="M2861">
            <v>0</v>
          </cell>
          <cell r="N2861">
            <v>0</v>
          </cell>
          <cell r="O2861">
            <v>0</v>
          </cell>
        </row>
        <row r="2862">
          <cell r="D2862" t="str">
            <v>10800221201323</v>
          </cell>
          <cell r="E2862" t="str">
            <v>微通道换热器新型扰流元件强化传热研究</v>
          </cell>
          <cell r="F2862" t="str">
            <v>葛亚</v>
          </cell>
          <cell r="G2862" t="str">
            <v>2019069</v>
          </cell>
          <cell r="H2862">
            <v>0</v>
          </cell>
          <cell r="I2862">
            <v>0</v>
          </cell>
          <cell r="J2862">
            <v>0</v>
          </cell>
          <cell r="K2862">
            <v>0</v>
          </cell>
          <cell r="L2862">
            <v>0</v>
          </cell>
          <cell r="M2862">
            <v>0</v>
          </cell>
          <cell r="N2862">
            <v>0</v>
          </cell>
          <cell r="O2862">
            <v>0</v>
          </cell>
        </row>
        <row r="2863">
          <cell r="D2863" t="str">
            <v>10800221201324</v>
          </cell>
          <cell r="E2863" t="str">
            <v>文化特色视角下的“城市名片”创建研究</v>
          </cell>
          <cell r="F2863" t="str">
            <v>邓毅青</v>
          </cell>
          <cell r="G2863" t="str">
            <v>2011014</v>
          </cell>
          <cell r="H2863">
            <v>0</v>
          </cell>
          <cell r="I2863">
            <v>0</v>
          </cell>
          <cell r="J2863">
            <v>0</v>
          </cell>
          <cell r="K2863">
            <v>0</v>
          </cell>
          <cell r="L2863">
            <v>0</v>
          </cell>
          <cell r="M2863">
            <v>0</v>
          </cell>
          <cell r="N2863">
            <v>0</v>
          </cell>
          <cell r="O2863">
            <v>0</v>
          </cell>
        </row>
        <row r="2864">
          <cell r="D2864" t="str">
            <v>10800221201325</v>
          </cell>
          <cell r="E2864" t="str">
            <v>乡村振兴战略背景下旧村改造研究 ——以顺</v>
          </cell>
          <cell r="F2864" t="str">
            <v>钟丽华</v>
          </cell>
          <cell r="G2864" t="str">
            <v>2009031</v>
          </cell>
          <cell r="H2864">
            <v>0</v>
          </cell>
          <cell r="I2864">
            <v>0</v>
          </cell>
          <cell r="J2864">
            <v>0</v>
          </cell>
          <cell r="K2864">
            <v>0</v>
          </cell>
          <cell r="L2864">
            <v>0</v>
          </cell>
          <cell r="M2864">
            <v>0</v>
          </cell>
          <cell r="N2864">
            <v>0</v>
          </cell>
          <cell r="O2864">
            <v>0</v>
          </cell>
        </row>
        <row r="2865">
          <cell r="D2865" t="str">
            <v>10800221201326</v>
          </cell>
          <cell r="E2865" t="str">
            <v>乡村振兴战略下农村物流支持特色产业发展路</v>
          </cell>
          <cell r="F2865" t="str">
            <v>陈传营</v>
          </cell>
          <cell r="G2865" t="str">
            <v>2019046</v>
          </cell>
          <cell r="H2865">
            <v>0</v>
          </cell>
          <cell r="I2865">
            <v>0</v>
          </cell>
          <cell r="J2865">
            <v>0</v>
          </cell>
          <cell r="K2865">
            <v>0</v>
          </cell>
          <cell r="L2865">
            <v>0</v>
          </cell>
          <cell r="M2865">
            <v>0</v>
          </cell>
          <cell r="N2865">
            <v>0</v>
          </cell>
          <cell r="O2865">
            <v>0</v>
          </cell>
        </row>
        <row r="2866">
          <cell r="D2866" t="str">
            <v>10800221201327</v>
          </cell>
          <cell r="E2866" t="str">
            <v>小可创客——STEAM教育服务与教具研发</v>
          </cell>
          <cell r="F2866" t="str">
            <v>陈伟鹏</v>
          </cell>
          <cell r="G2866" t="str">
            <v>2017146</v>
          </cell>
          <cell r="H2866">
            <v>0</v>
          </cell>
          <cell r="I2866">
            <v>0</v>
          </cell>
          <cell r="J2866">
            <v>0</v>
          </cell>
          <cell r="K2866">
            <v>0</v>
          </cell>
          <cell r="L2866">
            <v>0</v>
          </cell>
          <cell r="M2866">
            <v>0</v>
          </cell>
          <cell r="N2866">
            <v>0</v>
          </cell>
          <cell r="O2866">
            <v>0</v>
          </cell>
        </row>
        <row r="2867">
          <cell r="D2867" t="str">
            <v>10800221201328</v>
          </cell>
          <cell r="E2867" t="str">
            <v>小学数学教具设计与开发</v>
          </cell>
          <cell r="F2867" t="str">
            <v>况小雪</v>
          </cell>
          <cell r="G2867" t="str">
            <v>2017057</v>
          </cell>
          <cell r="H2867">
            <v>0</v>
          </cell>
          <cell r="I2867">
            <v>0</v>
          </cell>
          <cell r="J2867">
            <v>0</v>
          </cell>
          <cell r="K2867">
            <v>0</v>
          </cell>
          <cell r="L2867">
            <v>0</v>
          </cell>
          <cell r="M2867">
            <v>0</v>
          </cell>
          <cell r="N2867">
            <v>0</v>
          </cell>
          <cell r="O2867">
            <v>0</v>
          </cell>
        </row>
        <row r="2868">
          <cell r="D2868" t="str">
            <v>10800221201329</v>
          </cell>
          <cell r="E2868" t="str">
            <v>携带式小型冰储冷空调</v>
          </cell>
          <cell r="F2868" t="str">
            <v>郭晓娟</v>
          </cell>
          <cell r="G2868" t="str">
            <v>2011035</v>
          </cell>
          <cell r="H2868">
            <v>0</v>
          </cell>
          <cell r="I2868">
            <v>0</v>
          </cell>
          <cell r="J2868">
            <v>0</v>
          </cell>
          <cell r="K2868">
            <v>0</v>
          </cell>
          <cell r="L2868">
            <v>0</v>
          </cell>
          <cell r="M2868">
            <v>0</v>
          </cell>
          <cell r="N2868">
            <v>0</v>
          </cell>
          <cell r="O2868">
            <v>0</v>
          </cell>
        </row>
        <row r="2869">
          <cell r="D2869" t="str">
            <v>10800221201330</v>
          </cell>
          <cell r="E2869" t="str">
            <v>新媒体时代下大学生红色教育体系的研究</v>
          </cell>
          <cell r="F2869" t="str">
            <v>左涛</v>
          </cell>
          <cell r="G2869" t="str">
            <v>2020017</v>
          </cell>
          <cell r="H2869">
            <v>0</v>
          </cell>
          <cell r="I2869">
            <v>0</v>
          </cell>
          <cell r="J2869">
            <v>0</v>
          </cell>
          <cell r="K2869">
            <v>0</v>
          </cell>
          <cell r="L2869">
            <v>0</v>
          </cell>
          <cell r="M2869">
            <v>0</v>
          </cell>
          <cell r="N2869">
            <v>0</v>
          </cell>
          <cell r="O2869">
            <v>0</v>
          </cell>
        </row>
        <row r="2870">
          <cell r="D2870" t="str">
            <v>10800221201331</v>
          </cell>
          <cell r="E2870" t="str">
            <v>新媒体时代下高校创业教育体系研究——基于</v>
          </cell>
          <cell r="F2870" t="str">
            <v>熊涛</v>
          </cell>
          <cell r="G2870" t="str">
            <v>2012056</v>
          </cell>
          <cell r="H2870">
            <v>0</v>
          </cell>
          <cell r="I2870">
            <v>0</v>
          </cell>
          <cell r="J2870">
            <v>0</v>
          </cell>
          <cell r="K2870">
            <v>0</v>
          </cell>
          <cell r="L2870">
            <v>0</v>
          </cell>
          <cell r="M2870">
            <v>0</v>
          </cell>
          <cell r="N2870">
            <v>0</v>
          </cell>
          <cell r="O2870">
            <v>0</v>
          </cell>
        </row>
        <row r="2871">
          <cell r="D2871" t="str">
            <v>10800221201332</v>
          </cell>
          <cell r="E2871" t="str">
            <v>新型高鲁棒性的惯容减震器</v>
          </cell>
          <cell r="F2871" t="str">
            <v>刘良坤</v>
          </cell>
          <cell r="G2871" t="str">
            <v>2018070</v>
          </cell>
          <cell r="H2871">
            <v>0</v>
          </cell>
          <cell r="I2871">
            <v>0</v>
          </cell>
          <cell r="J2871">
            <v>0</v>
          </cell>
          <cell r="K2871">
            <v>0</v>
          </cell>
          <cell r="L2871">
            <v>0</v>
          </cell>
          <cell r="M2871">
            <v>0</v>
          </cell>
          <cell r="N2871">
            <v>0</v>
          </cell>
          <cell r="O2871">
            <v>0</v>
          </cell>
        </row>
        <row r="2872">
          <cell r="D2872" t="str">
            <v>10800221201333</v>
          </cell>
          <cell r="E2872" t="str">
            <v>新型镍铁二维材料的制备其在氧气析出反应中</v>
          </cell>
          <cell r="F2872" t="str">
            <v>郝永超</v>
          </cell>
          <cell r="G2872" t="str">
            <v>2018295</v>
          </cell>
          <cell r="H2872">
            <v>0</v>
          </cell>
          <cell r="I2872">
            <v>0</v>
          </cell>
          <cell r="J2872">
            <v>0</v>
          </cell>
          <cell r="K2872">
            <v>0</v>
          </cell>
          <cell r="L2872">
            <v>0</v>
          </cell>
          <cell r="M2872">
            <v>0</v>
          </cell>
          <cell r="N2872">
            <v>0</v>
          </cell>
          <cell r="O2872">
            <v>0</v>
          </cell>
        </row>
        <row r="2873">
          <cell r="D2873" t="str">
            <v>10800221201334</v>
          </cell>
          <cell r="E2873" t="str">
            <v>阳极氧化清洁生产工艺提升——以东莞企业为</v>
          </cell>
          <cell r="F2873" t="str">
            <v>纪传伟</v>
          </cell>
          <cell r="G2873" t="str">
            <v>2006064</v>
          </cell>
          <cell r="H2873">
            <v>0</v>
          </cell>
          <cell r="I2873">
            <v>0</v>
          </cell>
          <cell r="J2873">
            <v>0</v>
          </cell>
          <cell r="K2873">
            <v>0</v>
          </cell>
          <cell r="L2873">
            <v>0</v>
          </cell>
          <cell r="M2873">
            <v>0</v>
          </cell>
          <cell r="N2873">
            <v>0</v>
          </cell>
          <cell r="O2873">
            <v>0</v>
          </cell>
        </row>
        <row r="2874">
          <cell r="D2874" t="str">
            <v>10800221201335</v>
          </cell>
          <cell r="E2874" t="str">
            <v>氧化钙（镁）调理协同水热改性对生物质热解</v>
          </cell>
          <cell r="F2874" t="str">
            <v>林有胜</v>
          </cell>
          <cell r="G2874" t="str">
            <v>2019039</v>
          </cell>
          <cell r="H2874">
            <v>0</v>
          </cell>
          <cell r="I2874">
            <v>0</v>
          </cell>
          <cell r="J2874">
            <v>0</v>
          </cell>
          <cell r="K2874">
            <v>0</v>
          </cell>
          <cell r="L2874">
            <v>0</v>
          </cell>
          <cell r="M2874">
            <v>0</v>
          </cell>
          <cell r="N2874">
            <v>0</v>
          </cell>
          <cell r="O2874">
            <v>0</v>
          </cell>
        </row>
        <row r="2875">
          <cell r="D2875" t="str">
            <v>10800221201336</v>
          </cell>
          <cell r="E2875" t="str">
            <v>业治铮院士科学思维经验线上推广案例设计</v>
          </cell>
          <cell r="F2875" t="str">
            <v>邓思波</v>
          </cell>
          <cell r="G2875" t="str">
            <v>2005045</v>
          </cell>
          <cell r="H2875">
            <v>0</v>
          </cell>
          <cell r="I2875">
            <v>0</v>
          </cell>
          <cell r="J2875">
            <v>0</v>
          </cell>
          <cell r="K2875">
            <v>0</v>
          </cell>
          <cell r="L2875">
            <v>0</v>
          </cell>
          <cell r="M2875">
            <v>0</v>
          </cell>
          <cell r="N2875">
            <v>0</v>
          </cell>
          <cell r="O2875">
            <v>0</v>
          </cell>
        </row>
        <row r="2876">
          <cell r="D2876" t="str">
            <v>10800221201337</v>
          </cell>
          <cell r="E2876" t="str">
            <v>叶大年院士科学思维经验线上推广案例设计</v>
          </cell>
          <cell r="F2876" t="str">
            <v>邓思波</v>
          </cell>
          <cell r="G2876" t="str">
            <v>2005045</v>
          </cell>
          <cell r="H2876">
            <v>0</v>
          </cell>
          <cell r="I2876">
            <v>0</v>
          </cell>
          <cell r="J2876">
            <v>0</v>
          </cell>
          <cell r="K2876">
            <v>0</v>
          </cell>
          <cell r="L2876">
            <v>0</v>
          </cell>
          <cell r="M2876">
            <v>0</v>
          </cell>
          <cell r="N2876">
            <v>0</v>
          </cell>
          <cell r="O2876">
            <v>0</v>
          </cell>
        </row>
        <row r="2877">
          <cell r="D2877" t="str">
            <v>10800221201338</v>
          </cell>
          <cell r="E2877" t="str">
            <v>液态金属芯片导热材料开发及其工程应用研究</v>
          </cell>
          <cell r="F2877" t="str">
            <v>巫运辉</v>
          </cell>
          <cell r="G2877" t="str">
            <v>2019057</v>
          </cell>
          <cell r="H2877">
            <v>0</v>
          </cell>
          <cell r="I2877">
            <v>0</v>
          </cell>
          <cell r="J2877">
            <v>0</v>
          </cell>
          <cell r="K2877">
            <v>0</v>
          </cell>
          <cell r="L2877">
            <v>0</v>
          </cell>
          <cell r="M2877">
            <v>0</v>
          </cell>
          <cell r="N2877">
            <v>0</v>
          </cell>
          <cell r="O2877">
            <v>0</v>
          </cell>
        </row>
        <row r="2878">
          <cell r="D2878" t="str">
            <v>10800221201339</v>
          </cell>
          <cell r="E2878" t="str">
            <v>一个流程高度自定义、适用性广的场地管理系</v>
          </cell>
          <cell r="F2878" t="str">
            <v>刘文果</v>
          </cell>
          <cell r="G2878" t="str">
            <v>2016029</v>
          </cell>
          <cell r="H2878">
            <v>0</v>
          </cell>
          <cell r="I2878">
            <v>0</v>
          </cell>
          <cell r="J2878">
            <v>0</v>
          </cell>
          <cell r="K2878">
            <v>0</v>
          </cell>
          <cell r="L2878">
            <v>0</v>
          </cell>
          <cell r="M2878">
            <v>0</v>
          </cell>
          <cell r="N2878">
            <v>0</v>
          </cell>
          <cell r="O2878">
            <v>0</v>
          </cell>
        </row>
        <row r="2879">
          <cell r="D2879" t="str">
            <v>10800221201340</v>
          </cell>
          <cell r="E2879" t="str">
            <v>一款无线智能穿戴设备---智能鞋垫</v>
          </cell>
          <cell r="F2879" t="str">
            <v>陈高</v>
          </cell>
          <cell r="G2879" t="str">
            <v>2018058</v>
          </cell>
          <cell r="H2879">
            <v>0</v>
          </cell>
          <cell r="I2879">
            <v>0</v>
          </cell>
          <cell r="J2879">
            <v>0</v>
          </cell>
          <cell r="K2879">
            <v>0</v>
          </cell>
          <cell r="L2879">
            <v>0</v>
          </cell>
          <cell r="M2879">
            <v>0</v>
          </cell>
          <cell r="N2879">
            <v>0</v>
          </cell>
          <cell r="O2879">
            <v>0</v>
          </cell>
        </row>
        <row r="2880">
          <cell r="D2880" t="str">
            <v>10800221201341</v>
          </cell>
          <cell r="E2880" t="str">
            <v>一种船舶烟气余热和风能互补驱动的储能式海</v>
          </cell>
          <cell r="F2880" t="str">
            <v>蒋润花</v>
          </cell>
          <cell r="G2880" t="str">
            <v>2009009</v>
          </cell>
          <cell r="H2880">
            <v>0</v>
          </cell>
          <cell r="I2880">
            <v>0</v>
          </cell>
          <cell r="J2880">
            <v>0</v>
          </cell>
          <cell r="K2880">
            <v>0</v>
          </cell>
          <cell r="L2880">
            <v>0</v>
          </cell>
          <cell r="M2880">
            <v>0</v>
          </cell>
          <cell r="N2880">
            <v>0</v>
          </cell>
          <cell r="O2880">
            <v>0</v>
          </cell>
        </row>
        <row r="2881">
          <cell r="D2881" t="str">
            <v>10800221201342</v>
          </cell>
          <cell r="E2881" t="str">
            <v>一种仿生扑翼机器鸟的创新结构</v>
          </cell>
          <cell r="F2881" t="str">
            <v>宋加雷</v>
          </cell>
          <cell r="G2881" t="str">
            <v>2018052</v>
          </cell>
          <cell r="H2881">
            <v>0</v>
          </cell>
          <cell r="I2881">
            <v>0</v>
          </cell>
          <cell r="J2881">
            <v>0</v>
          </cell>
          <cell r="K2881">
            <v>0</v>
          </cell>
          <cell r="L2881">
            <v>0</v>
          </cell>
          <cell r="M2881">
            <v>0</v>
          </cell>
          <cell r="N2881">
            <v>0</v>
          </cell>
          <cell r="O2881">
            <v>0</v>
          </cell>
        </row>
        <row r="2882">
          <cell r="D2882" t="str">
            <v>10800221201343</v>
          </cell>
          <cell r="E2882" t="str">
            <v>一种精密铸造蜡模粘接蜡的制备与性能研究</v>
          </cell>
          <cell r="F2882" t="str">
            <v>徐勇军</v>
          </cell>
          <cell r="G2882" t="str">
            <v>2003053</v>
          </cell>
          <cell r="H2882">
            <v>0</v>
          </cell>
          <cell r="I2882">
            <v>0</v>
          </cell>
          <cell r="J2882">
            <v>0</v>
          </cell>
          <cell r="K2882">
            <v>0</v>
          </cell>
          <cell r="L2882">
            <v>0</v>
          </cell>
          <cell r="M2882">
            <v>0</v>
          </cell>
          <cell r="N2882">
            <v>0</v>
          </cell>
          <cell r="O2882">
            <v>0</v>
          </cell>
        </row>
        <row r="2883">
          <cell r="D2883" t="str">
            <v>10800221201344</v>
          </cell>
          <cell r="E2883" t="str">
            <v>一种可视化检测牙周炎患者呼出气体的3D打</v>
          </cell>
          <cell r="F2883" t="str">
            <v>梁志辉</v>
          </cell>
          <cell r="G2883" t="str">
            <v>2007048</v>
          </cell>
          <cell r="H2883">
            <v>0</v>
          </cell>
          <cell r="I2883">
            <v>0</v>
          </cell>
          <cell r="J2883">
            <v>0</v>
          </cell>
          <cell r="K2883">
            <v>0</v>
          </cell>
          <cell r="L2883">
            <v>0</v>
          </cell>
          <cell r="M2883">
            <v>0</v>
          </cell>
          <cell r="N2883">
            <v>0</v>
          </cell>
          <cell r="O2883">
            <v>0</v>
          </cell>
        </row>
        <row r="2884">
          <cell r="D2884" t="str">
            <v>10800221201345</v>
          </cell>
          <cell r="E2884" t="str">
            <v>一种绿色环保的干式电解抛光机设计</v>
          </cell>
          <cell r="F2884" t="str">
            <v>刘延星</v>
          </cell>
          <cell r="G2884" t="str">
            <v>2017069</v>
          </cell>
          <cell r="H2884">
            <v>0</v>
          </cell>
          <cell r="I2884">
            <v>0</v>
          </cell>
          <cell r="J2884">
            <v>0</v>
          </cell>
          <cell r="K2884">
            <v>0</v>
          </cell>
          <cell r="L2884">
            <v>0</v>
          </cell>
          <cell r="M2884">
            <v>0</v>
          </cell>
          <cell r="N2884">
            <v>0</v>
          </cell>
          <cell r="O2884">
            <v>0</v>
          </cell>
        </row>
        <row r="2885">
          <cell r="D2885" t="str">
            <v>10800221201346</v>
          </cell>
          <cell r="E2885" t="str">
            <v>一种声控移动型智能垃圾搬运机器人</v>
          </cell>
          <cell r="F2885" t="str">
            <v>何伟锋</v>
          </cell>
          <cell r="G2885" t="str">
            <v>2009025</v>
          </cell>
          <cell r="H2885">
            <v>0</v>
          </cell>
          <cell r="I2885">
            <v>0</v>
          </cell>
          <cell r="J2885">
            <v>0</v>
          </cell>
          <cell r="K2885">
            <v>0</v>
          </cell>
          <cell r="L2885">
            <v>0</v>
          </cell>
          <cell r="M2885">
            <v>0</v>
          </cell>
          <cell r="N2885">
            <v>0</v>
          </cell>
          <cell r="O2885">
            <v>0</v>
          </cell>
        </row>
        <row r="2886">
          <cell r="D2886" t="str">
            <v>10800221201347</v>
          </cell>
          <cell r="E2886" t="str">
            <v>一种小型便携的丙酮气体可视化检测装置研制</v>
          </cell>
          <cell r="F2886" t="str">
            <v>焦哲</v>
          </cell>
          <cell r="G2886" t="str">
            <v>2012019</v>
          </cell>
          <cell r="H2886">
            <v>0</v>
          </cell>
          <cell r="I2886">
            <v>0</v>
          </cell>
          <cell r="J2886">
            <v>0</v>
          </cell>
          <cell r="K2886">
            <v>0</v>
          </cell>
          <cell r="L2886">
            <v>0</v>
          </cell>
          <cell r="M2886">
            <v>0</v>
          </cell>
          <cell r="N2886">
            <v>0</v>
          </cell>
          <cell r="O2886">
            <v>0</v>
          </cell>
        </row>
        <row r="2887">
          <cell r="D2887" t="str">
            <v>10800221201348</v>
          </cell>
          <cell r="E2887" t="str">
            <v>异丙醇生产过程优化与环境风险集成研究</v>
          </cell>
          <cell r="F2887" t="str">
            <v>黄卫清</v>
          </cell>
          <cell r="G2887" t="str">
            <v>2011008</v>
          </cell>
          <cell r="H2887">
            <v>0</v>
          </cell>
          <cell r="I2887">
            <v>0</v>
          </cell>
          <cell r="J2887">
            <v>0</v>
          </cell>
          <cell r="K2887">
            <v>0</v>
          </cell>
          <cell r="L2887">
            <v>0</v>
          </cell>
          <cell r="M2887">
            <v>0</v>
          </cell>
          <cell r="N2887">
            <v>0</v>
          </cell>
          <cell r="O2887">
            <v>0</v>
          </cell>
        </row>
        <row r="2888">
          <cell r="D2888" t="str">
            <v>10800221201349</v>
          </cell>
          <cell r="E2888" t="str">
            <v>应用于复杂环境快速应急救援的智能飞行机械</v>
          </cell>
          <cell r="F2888" t="str">
            <v>曾达幸</v>
          </cell>
          <cell r="G2888" t="str">
            <v>2019818</v>
          </cell>
          <cell r="H2888">
            <v>0</v>
          </cell>
          <cell r="I2888">
            <v>0</v>
          </cell>
          <cell r="J2888">
            <v>0</v>
          </cell>
          <cell r="K2888">
            <v>0</v>
          </cell>
          <cell r="L2888">
            <v>0</v>
          </cell>
          <cell r="M2888">
            <v>0</v>
          </cell>
          <cell r="N2888">
            <v>0</v>
          </cell>
          <cell r="O2888">
            <v>0</v>
          </cell>
        </row>
        <row r="2889">
          <cell r="D2889" t="str">
            <v>10800221201350</v>
          </cell>
          <cell r="E2889" t="str">
            <v>应用于全地形的陆空两栖机器人</v>
          </cell>
          <cell r="F2889" t="str">
            <v>李荣泳</v>
          </cell>
          <cell r="G2889" t="str">
            <v>2007042</v>
          </cell>
          <cell r="H2889">
            <v>0</v>
          </cell>
          <cell r="I2889">
            <v>0</v>
          </cell>
          <cell r="J2889">
            <v>0</v>
          </cell>
          <cell r="K2889">
            <v>0</v>
          </cell>
          <cell r="L2889">
            <v>0</v>
          </cell>
          <cell r="M2889">
            <v>0</v>
          </cell>
          <cell r="N2889">
            <v>0</v>
          </cell>
          <cell r="O2889">
            <v>0</v>
          </cell>
        </row>
        <row r="2890">
          <cell r="D2890" t="str">
            <v>10800221201351</v>
          </cell>
          <cell r="E2890" t="str">
            <v>用于海洋微塑料污染物检测的机械装置</v>
          </cell>
          <cell r="F2890" t="str">
            <v>张绍辉</v>
          </cell>
          <cell r="G2890" t="str">
            <v>2018027</v>
          </cell>
          <cell r="H2890">
            <v>0</v>
          </cell>
          <cell r="I2890">
            <v>0</v>
          </cell>
          <cell r="J2890">
            <v>0</v>
          </cell>
          <cell r="K2890">
            <v>0</v>
          </cell>
          <cell r="L2890">
            <v>0</v>
          </cell>
          <cell r="M2890">
            <v>0</v>
          </cell>
          <cell r="N2890">
            <v>0</v>
          </cell>
          <cell r="O2890">
            <v>0</v>
          </cell>
        </row>
        <row r="2891">
          <cell r="D2891" t="str">
            <v>10800221201352</v>
          </cell>
          <cell r="E2891" t="str">
            <v>用于尿素氧化的含钴电催化剂：合成、结构与</v>
          </cell>
          <cell r="F2891" t="str">
            <v>易莉芝</v>
          </cell>
          <cell r="G2891" t="str">
            <v>2017131</v>
          </cell>
          <cell r="H2891">
            <v>0</v>
          </cell>
          <cell r="I2891">
            <v>0</v>
          </cell>
          <cell r="J2891">
            <v>0</v>
          </cell>
          <cell r="K2891">
            <v>0</v>
          </cell>
          <cell r="L2891">
            <v>0</v>
          </cell>
          <cell r="M2891">
            <v>0</v>
          </cell>
          <cell r="N2891">
            <v>0</v>
          </cell>
          <cell r="O2891">
            <v>0</v>
          </cell>
        </row>
        <row r="2892">
          <cell r="D2892" t="str">
            <v>10800221201353</v>
          </cell>
          <cell r="E2892" t="str">
            <v>用于脱除铵根离子的电容去离子的电极的设计</v>
          </cell>
          <cell r="F2892" t="str">
            <v>王刚</v>
          </cell>
          <cell r="G2892" t="str">
            <v>2017018</v>
          </cell>
          <cell r="H2892">
            <v>0</v>
          </cell>
          <cell r="I2892">
            <v>0</v>
          </cell>
          <cell r="J2892">
            <v>0</v>
          </cell>
          <cell r="K2892">
            <v>0</v>
          </cell>
          <cell r="L2892">
            <v>0</v>
          </cell>
          <cell r="M2892">
            <v>0</v>
          </cell>
          <cell r="N2892">
            <v>0</v>
          </cell>
          <cell r="O2892">
            <v>0</v>
          </cell>
        </row>
        <row r="2893">
          <cell r="D2893" t="str">
            <v>10800221201354</v>
          </cell>
          <cell r="E2893" t="str">
            <v>优化外向型企业营商法治环境的实践探索</v>
          </cell>
          <cell r="F2893" t="str">
            <v>罗兆婧</v>
          </cell>
          <cell r="G2893" t="str">
            <v>2012029</v>
          </cell>
          <cell r="H2893">
            <v>0</v>
          </cell>
          <cell r="I2893">
            <v>0</v>
          </cell>
          <cell r="J2893">
            <v>0</v>
          </cell>
          <cell r="K2893">
            <v>0</v>
          </cell>
          <cell r="L2893">
            <v>0</v>
          </cell>
          <cell r="M2893">
            <v>0</v>
          </cell>
          <cell r="N2893">
            <v>0</v>
          </cell>
          <cell r="O2893">
            <v>0</v>
          </cell>
        </row>
        <row r="2894">
          <cell r="D2894" t="str">
            <v>10800221201355</v>
          </cell>
          <cell r="E2894" t="str">
            <v>友趣APP</v>
          </cell>
          <cell r="F2894" t="str">
            <v>秦勇</v>
          </cell>
          <cell r="G2894" t="str">
            <v>2011033</v>
          </cell>
          <cell r="H2894">
            <v>0</v>
          </cell>
          <cell r="I2894">
            <v>0</v>
          </cell>
          <cell r="J2894">
            <v>0</v>
          </cell>
          <cell r="K2894">
            <v>0</v>
          </cell>
          <cell r="L2894">
            <v>0</v>
          </cell>
          <cell r="M2894">
            <v>0</v>
          </cell>
          <cell r="N2894">
            <v>0</v>
          </cell>
          <cell r="O2894">
            <v>0</v>
          </cell>
        </row>
        <row r="2895">
          <cell r="D2895" t="str">
            <v>10800221201356</v>
          </cell>
          <cell r="E2895" t="str">
            <v>园区室内地图 —— 精细定制化的室内地图</v>
          </cell>
          <cell r="F2895" t="str">
            <v>黄斌</v>
          </cell>
          <cell r="G2895" t="str">
            <v>2006504</v>
          </cell>
          <cell r="H2895">
            <v>0</v>
          </cell>
          <cell r="I2895">
            <v>0</v>
          </cell>
          <cell r="J2895">
            <v>0</v>
          </cell>
          <cell r="K2895">
            <v>0</v>
          </cell>
          <cell r="L2895">
            <v>0</v>
          </cell>
          <cell r="M2895">
            <v>0</v>
          </cell>
          <cell r="N2895">
            <v>0</v>
          </cell>
          <cell r="O2895">
            <v>0</v>
          </cell>
        </row>
        <row r="2896">
          <cell r="D2896" t="str">
            <v>10800221201357</v>
          </cell>
          <cell r="E2896" t="str">
            <v>粤港澳大湾区“营商环境高地”建设目标下的</v>
          </cell>
          <cell r="F2896" t="str">
            <v>张建超</v>
          </cell>
          <cell r="G2896" t="str">
            <v>2007056</v>
          </cell>
          <cell r="H2896">
            <v>0</v>
          </cell>
          <cell r="I2896">
            <v>0</v>
          </cell>
          <cell r="J2896">
            <v>0</v>
          </cell>
          <cell r="K2896">
            <v>0</v>
          </cell>
          <cell r="L2896">
            <v>0</v>
          </cell>
          <cell r="M2896">
            <v>0</v>
          </cell>
          <cell r="N2896">
            <v>0</v>
          </cell>
          <cell r="O2896">
            <v>0</v>
          </cell>
        </row>
        <row r="2897">
          <cell r="D2897" t="str">
            <v>10800221201358</v>
          </cell>
          <cell r="E2897" t="str">
            <v>粤港澳大湾区国际仲裁中心建设路径探索——</v>
          </cell>
          <cell r="F2897" t="str">
            <v>吉海荣</v>
          </cell>
          <cell r="G2897" t="str">
            <v>2011034</v>
          </cell>
          <cell r="H2897">
            <v>0</v>
          </cell>
          <cell r="I2897">
            <v>0</v>
          </cell>
          <cell r="J2897">
            <v>0</v>
          </cell>
          <cell r="K2897">
            <v>0</v>
          </cell>
          <cell r="L2897">
            <v>0</v>
          </cell>
          <cell r="M2897">
            <v>0</v>
          </cell>
          <cell r="N2897">
            <v>0</v>
          </cell>
          <cell r="O2897">
            <v>0</v>
          </cell>
        </row>
        <row r="2898">
          <cell r="D2898" t="str">
            <v>10800221201359</v>
          </cell>
          <cell r="E2898" t="str">
            <v>粤港澳大湾区民办中小学教师职业内卷 现况</v>
          </cell>
          <cell r="F2898" t="str">
            <v>刘勉</v>
          </cell>
          <cell r="G2898" t="str">
            <v>2013057</v>
          </cell>
          <cell r="H2898">
            <v>0</v>
          </cell>
          <cell r="I2898">
            <v>0</v>
          </cell>
          <cell r="J2898">
            <v>0</v>
          </cell>
          <cell r="K2898">
            <v>0</v>
          </cell>
          <cell r="L2898">
            <v>0</v>
          </cell>
          <cell r="M2898">
            <v>0</v>
          </cell>
          <cell r="N2898">
            <v>0</v>
          </cell>
          <cell r="O2898">
            <v>0</v>
          </cell>
        </row>
        <row r="2899">
          <cell r="D2899" t="str">
            <v>10800221201361</v>
          </cell>
          <cell r="E2899" t="str">
            <v>云上校园生态科普导赏系统的设计与开发</v>
          </cell>
          <cell r="F2899" t="str">
            <v>李翠丹</v>
          </cell>
          <cell r="G2899" t="str">
            <v>2008038</v>
          </cell>
          <cell r="H2899">
            <v>0</v>
          </cell>
          <cell r="I2899">
            <v>0</v>
          </cell>
          <cell r="J2899">
            <v>0</v>
          </cell>
          <cell r="K2899">
            <v>0</v>
          </cell>
          <cell r="L2899">
            <v>0</v>
          </cell>
          <cell r="M2899">
            <v>0</v>
          </cell>
          <cell r="N2899">
            <v>0</v>
          </cell>
          <cell r="O2899">
            <v>0</v>
          </cell>
        </row>
        <row r="2900">
          <cell r="D2900" t="str">
            <v>10800221201362</v>
          </cell>
          <cell r="E2900" t="str">
            <v>增益可控放大器</v>
          </cell>
          <cell r="F2900" t="str">
            <v>彭川</v>
          </cell>
          <cell r="G2900" t="str">
            <v>2013041</v>
          </cell>
          <cell r="H2900">
            <v>0</v>
          </cell>
          <cell r="I2900">
            <v>0</v>
          </cell>
          <cell r="J2900">
            <v>0</v>
          </cell>
          <cell r="K2900">
            <v>0</v>
          </cell>
          <cell r="L2900">
            <v>0</v>
          </cell>
          <cell r="M2900">
            <v>0</v>
          </cell>
          <cell r="N2900">
            <v>0</v>
          </cell>
          <cell r="O2900">
            <v>0</v>
          </cell>
        </row>
        <row r="2901">
          <cell r="D2901" t="str">
            <v>10800221201363</v>
          </cell>
          <cell r="E2901" t="str">
            <v>知识产权制度对东莞家具制造业转型升级的支</v>
          </cell>
          <cell r="F2901" t="str">
            <v>张建超</v>
          </cell>
          <cell r="G2901" t="str">
            <v>2007056</v>
          </cell>
          <cell r="H2901">
            <v>0</v>
          </cell>
          <cell r="I2901">
            <v>0</v>
          </cell>
          <cell r="J2901">
            <v>0</v>
          </cell>
          <cell r="K2901">
            <v>0</v>
          </cell>
          <cell r="L2901">
            <v>0</v>
          </cell>
          <cell r="M2901">
            <v>0</v>
          </cell>
          <cell r="N2901">
            <v>0</v>
          </cell>
          <cell r="O2901">
            <v>0</v>
          </cell>
        </row>
        <row r="2902">
          <cell r="D2902" t="str">
            <v>10800221201364</v>
          </cell>
          <cell r="E2902" t="str">
            <v>智能防盗婴儿车</v>
          </cell>
          <cell r="F2902" t="str">
            <v>任斌</v>
          </cell>
          <cell r="G2902" t="str">
            <v>2003008</v>
          </cell>
          <cell r="H2902">
            <v>0</v>
          </cell>
          <cell r="I2902">
            <v>0</v>
          </cell>
          <cell r="J2902">
            <v>0</v>
          </cell>
          <cell r="K2902">
            <v>0</v>
          </cell>
          <cell r="L2902">
            <v>0</v>
          </cell>
          <cell r="M2902">
            <v>0</v>
          </cell>
          <cell r="N2902">
            <v>0</v>
          </cell>
          <cell r="O2902">
            <v>0</v>
          </cell>
        </row>
        <row r="2903">
          <cell r="D2903" t="str">
            <v>10800221201365</v>
          </cell>
          <cell r="E2903" t="str">
            <v>智能气压控制系统</v>
          </cell>
          <cell r="F2903" t="str">
            <v>赵晓芳</v>
          </cell>
          <cell r="G2903" t="str">
            <v>2011005</v>
          </cell>
          <cell r="H2903">
            <v>0</v>
          </cell>
          <cell r="I2903">
            <v>0</v>
          </cell>
          <cell r="J2903">
            <v>0</v>
          </cell>
          <cell r="K2903">
            <v>0</v>
          </cell>
          <cell r="L2903">
            <v>0</v>
          </cell>
          <cell r="M2903">
            <v>0</v>
          </cell>
          <cell r="N2903">
            <v>0</v>
          </cell>
          <cell r="O2903">
            <v>0</v>
          </cell>
        </row>
        <row r="2904">
          <cell r="D2904" t="str">
            <v>10800221201366</v>
          </cell>
          <cell r="E2904" t="str">
            <v>智能手写笔</v>
          </cell>
          <cell r="F2904" t="str">
            <v>陈传祥</v>
          </cell>
          <cell r="G2904" t="str">
            <v>2006066</v>
          </cell>
          <cell r="H2904">
            <v>0</v>
          </cell>
          <cell r="I2904">
            <v>0</v>
          </cell>
          <cell r="J2904">
            <v>0</v>
          </cell>
          <cell r="K2904">
            <v>0</v>
          </cell>
          <cell r="L2904">
            <v>0</v>
          </cell>
          <cell r="M2904">
            <v>0</v>
          </cell>
          <cell r="N2904">
            <v>0</v>
          </cell>
          <cell r="O2904">
            <v>0</v>
          </cell>
        </row>
        <row r="2905">
          <cell r="D2905" t="str">
            <v>10800221201367</v>
          </cell>
          <cell r="E2905" t="str">
            <v>智能输液系统</v>
          </cell>
          <cell r="F2905" t="str">
            <v>胡胜</v>
          </cell>
          <cell r="G2905" t="str">
            <v>2004015</v>
          </cell>
          <cell r="H2905">
            <v>0</v>
          </cell>
          <cell r="I2905">
            <v>0</v>
          </cell>
          <cell r="J2905">
            <v>0</v>
          </cell>
          <cell r="K2905">
            <v>0</v>
          </cell>
          <cell r="L2905">
            <v>0</v>
          </cell>
          <cell r="M2905">
            <v>0</v>
          </cell>
          <cell r="N2905">
            <v>0</v>
          </cell>
          <cell r="O2905">
            <v>0</v>
          </cell>
        </row>
        <row r="2906">
          <cell r="D2906" t="str">
            <v>10800221201368</v>
          </cell>
          <cell r="E2906" t="str">
            <v>智能语音识别垃圾分类系统</v>
          </cell>
          <cell r="F2906" t="str">
            <v>王彩申</v>
          </cell>
          <cell r="G2906" t="str">
            <v>2013073</v>
          </cell>
          <cell r="H2906">
            <v>0</v>
          </cell>
          <cell r="I2906">
            <v>0</v>
          </cell>
          <cell r="J2906">
            <v>0</v>
          </cell>
          <cell r="K2906">
            <v>0</v>
          </cell>
          <cell r="L2906">
            <v>0</v>
          </cell>
          <cell r="M2906">
            <v>0</v>
          </cell>
          <cell r="N2906">
            <v>0</v>
          </cell>
          <cell r="O2906">
            <v>0</v>
          </cell>
        </row>
        <row r="2907">
          <cell r="D2907" t="str">
            <v>10800221201369</v>
          </cell>
          <cell r="E2907" t="str">
            <v>中西部扶贫项目——“鲜·省”农机</v>
          </cell>
          <cell r="F2907" t="str">
            <v>周坤晓</v>
          </cell>
          <cell r="G2907" t="str">
            <v>2013002</v>
          </cell>
          <cell r="H2907">
            <v>0</v>
          </cell>
          <cell r="I2907">
            <v>0</v>
          </cell>
          <cell r="J2907">
            <v>0</v>
          </cell>
          <cell r="K2907">
            <v>0</v>
          </cell>
          <cell r="L2907">
            <v>0</v>
          </cell>
          <cell r="M2907">
            <v>0</v>
          </cell>
          <cell r="N2907">
            <v>0</v>
          </cell>
          <cell r="O2907">
            <v>0</v>
          </cell>
        </row>
        <row r="2908">
          <cell r="D2908" t="str">
            <v>10800221201370</v>
          </cell>
          <cell r="E2908" t="str">
            <v>朱清时院士科学思维经验线上推广案例设计</v>
          </cell>
          <cell r="F2908" t="str">
            <v>张志军</v>
          </cell>
          <cell r="G2908" t="str">
            <v>1997006</v>
          </cell>
          <cell r="H2908">
            <v>0</v>
          </cell>
          <cell r="I2908">
            <v>0</v>
          </cell>
          <cell r="J2908">
            <v>0</v>
          </cell>
          <cell r="K2908">
            <v>0</v>
          </cell>
          <cell r="L2908">
            <v>0</v>
          </cell>
          <cell r="M2908">
            <v>0</v>
          </cell>
          <cell r="N2908">
            <v>0</v>
          </cell>
          <cell r="O2908">
            <v>0</v>
          </cell>
        </row>
        <row r="2909">
          <cell r="D2909" t="str">
            <v>10800221201371</v>
          </cell>
          <cell r="E2909" t="str">
            <v>朱显谟院士科学思维经验线上推广案例设计</v>
          </cell>
          <cell r="F2909" t="str">
            <v>毛焕章</v>
          </cell>
          <cell r="G2909" t="str">
            <v>1996009</v>
          </cell>
          <cell r="H2909">
            <v>0</v>
          </cell>
          <cell r="I2909">
            <v>0</v>
          </cell>
          <cell r="J2909">
            <v>0</v>
          </cell>
          <cell r="K2909">
            <v>0</v>
          </cell>
          <cell r="L2909">
            <v>0</v>
          </cell>
          <cell r="M2909">
            <v>0</v>
          </cell>
          <cell r="N2909">
            <v>0</v>
          </cell>
          <cell r="O2909">
            <v>0</v>
          </cell>
        </row>
        <row r="2910">
          <cell r="D2910" t="str">
            <v>10800221201372</v>
          </cell>
          <cell r="E2910" t="str">
            <v>朱兆良院士科学思维经验线上推广案例设计</v>
          </cell>
          <cell r="F2910" t="str">
            <v>毛焕章</v>
          </cell>
          <cell r="G2910" t="str">
            <v>1996009</v>
          </cell>
          <cell r="H2910">
            <v>0</v>
          </cell>
          <cell r="I2910">
            <v>0</v>
          </cell>
          <cell r="J2910">
            <v>0</v>
          </cell>
          <cell r="K2910">
            <v>0</v>
          </cell>
          <cell r="L2910">
            <v>0</v>
          </cell>
          <cell r="M2910">
            <v>0</v>
          </cell>
          <cell r="N2910">
            <v>0</v>
          </cell>
          <cell r="O2910">
            <v>0</v>
          </cell>
        </row>
        <row r="2911">
          <cell r="D2911" t="str">
            <v>10800221201373</v>
          </cell>
          <cell r="E2911" t="str">
            <v>竹炭-纳米氧化铋复合材料的制备及其在有机</v>
          </cell>
          <cell r="F2911" t="str">
            <v>常学义</v>
          </cell>
          <cell r="G2911" t="str">
            <v>2016027</v>
          </cell>
          <cell r="H2911">
            <v>0</v>
          </cell>
          <cell r="I2911">
            <v>0</v>
          </cell>
          <cell r="J2911">
            <v>0</v>
          </cell>
          <cell r="K2911">
            <v>0</v>
          </cell>
          <cell r="L2911">
            <v>0</v>
          </cell>
          <cell r="M2911">
            <v>0</v>
          </cell>
          <cell r="N2911">
            <v>0</v>
          </cell>
          <cell r="O2911">
            <v>0</v>
          </cell>
        </row>
        <row r="2912">
          <cell r="D2912" t="str">
            <v>10800221201374</v>
          </cell>
          <cell r="E2912" t="str">
            <v>竹炭-氧化铋复合电极材料的可控制备及其储</v>
          </cell>
          <cell r="F2912" t="str">
            <v>程志毓</v>
          </cell>
          <cell r="G2912" t="str">
            <v>2012049</v>
          </cell>
          <cell r="H2912">
            <v>0</v>
          </cell>
          <cell r="I2912">
            <v>0</v>
          </cell>
          <cell r="J2912">
            <v>0</v>
          </cell>
          <cell r="K2912">
            <v>0</v>
          </cell>
          <cell r="L2912">
            <v>0</v>
          </cell>
          <cell r="M2912">
            <v>0</v>
          </cell>
          <cell r="N2912">
            <v>0</v>
          </cell>
          <cell r="O2912">
            <v>0</v>
          </cell>
        </row>
        <row r="2913">
          <cell r="D2913" t="str">
            <v>10800221201375</v>
          </cell>
          <cell r="E2913" t="str">
            <v>烛影暗香——定制香薰</v>
          </cell>
          <cell r="F2913" t="str">
            <v>陈锐聪</v>
          </cell>
          <cell r="G2913" t="str">
            <v>2013012</v>
          </cell>
          <cell r="H2913">
            <v>0</v>
          </cell>
          <cell r="I2913">
            <v>0</v>
          </cell>
          <cell r="J2913">
            <v>0</v>
          </cell>
          <cell r="K2913">
            <v>0</v>
          </cell>
          <cell r="L2913">
            <v>0</v>
          </cell>
          <cell r="M2913">
            <v>0</v>
          </cell>
          <cell r="N2913">
            <v>0</v>
          </cell>
          <cell r="O2913">
            <v>0</v>
          </cell>
        </row>
        <row r="2914">
          <cell r="D2914" t="str">
            <v>10800221201376</v>
          </cell>
          <cell r="E2914" t="str">
            <v>自动物流仓储机器人</v>
          </cell>
          <cell r="F2914" t="str">
            <v>林春佑</v>
          </cell>
          <cell r="G2914" t="str">
            <v>2020004</v>
          </cell>
          <cell r="H2914">
            <v>0</v>
          </cell>
          <cell r="I2914">
            <v>0</v>
          </cell>
          <cell r="J2914">
            <v>0</v>
          </cell>
          <cell r="K2914">
            <v>0</v>
          </cell>
          <cell r="L2914">
            <v>0</v>
          </cell>
          <cell r="M2914">
            <v>0</v>
          </cell>
          <cell r="N2914">
            <v>0</v>
          </cell>
          <cell r="O2914">
            <v>0</v>
          </cell>
        </row>
        <row r="2915">
          <cell r="D2915" t="str">
            <v>10800221201377</v>
          </cell>
          <cell r="E2915" t="str">
            <v>高球形度导热氮化铝纳米粉体的微波制备与电</v>
          </cell>
          <cell r="F2915" t="str">
            <v>陈德良</v>
          </cell>
          <cell r="G2915" t="str">
            <v>2016812</v>
          </cell>
          <cell r="H2915">
            <v>0</v>
          </cell>
          <cell r="I2915">
            <v>0</v>
          </cell>
          <cell r="J2915">
            <v>0</v>
          </cell>
          <cell r="K2915">
            <v>0</v>
          </cell>
          <cell r="L2915">
            <v>0</v>
          </cell>
          <cell r="M2915">
            <v>0</v>
          </cell>
          <cell r="N2915">
            <v>0</v>
          </cell>
          <cell r="O2915">
            <v>0</v>
          </cell>
        </row>
        <row r="2916">
          <cell r="D2916" t="str">
            <v>10800221201378</v>
          </cell>
          <cell r="E2916" t="str">
            <v>基于Kalman滤波的目标跟踪拍摄无人机</v>
          </cell>
          <cell r="F2916" t="str">
            <v>黄辉宇</v>
          </cell>
          <cell r="G2916" t="str">
            <v>2006078</v>
          </cell>
          <cell r="H2916">
            <v>0</v>
          </cell>
          <cell r="I2916">
            <v>0</v>
          </cell>
          <cell r="J2916">
            <v>0</v>
          </cell>
          <cell r="K2916">
            <v>0</v>
          </cell>
          <cell r="L2916">
            <v>0</v>
          </cell>
          <cell r="M2916">
            <v>0</v>
          </cell>
          <cell r="N2916">
            <v>0</v>
          </cell>
          <cell r="O2916">
            <v>0</v>
          </cell>
        </row>
        <row r="2917">
          <cell r="D2917" t="str">
            <v>10800221201379</v>
          </cell>
          <cell r="E2917" t="str">
            <v>集群机器人协同工作应用技术研究与开发</v>
          </cell>
          <cell r="F2917" t="str">
            <v>黄培灿</v>
          </cell>
          <cell r="G2917" t="str">
            <v>2006069</v>
          </cell>
          <cell r="H2917">
            <v>0</v>
          </cell>
          <cell r="I2917">
            <v>0</v>
          </cell>
          <cell r="J2917">
            <v>0</v>
          </cell>
          <cell r="K2917">
            <v>0</v>
          </cell>
          <cell r="L2917">
            <v>0</v>
          </cell>
          <cell r="M2917">
            <v>0</v>
          </cell>
          <cell r="N2917">
            <v>0</v>
          </cell>
          <cell r="O2917">
            <v>0</v>
          </cell>
        </row>
        <row r="2918">
          <cell r="D2918" t="str">
            <v>10800221201380</v>
          </cell>
          <cell r="E2918" t="str">
            <v>富含吡啶氮和单原子分散Fe-Nx的高效碳</v>
          </cell>
          <cell r="F2918" t="str">
            <v>乔校畅</v>
          </cell>
          <cell r="G2918" t="str">
            <v>2019128</v>
          </cell>
          <cell r="H2918">
            <v>0</v>
          </cell>
          <cell r="I2918">
            <v>0</v>
          </cell>
          <cell r="J2918">
            <v>0</v>
          </cell>
          <cell r="K2918">
            <v>0</v>
          </cell>
          <cell r="L2918">
            <v>0</v>
          </cell>
          <cell r="M2918">
            <v>0</v>
          </cell>
          <cell r="N2918">
            <v>0</v>
          </cell>
          <cell r="O2918">
            <v>0</v>
          </cell>
        </row>
        <row r="2919">
          <cell r="D2919" t="str">
            <v>10800221201381</v>
          </cell>
          <cell r="E2919" t="str">
            <v>3D孔状生物质衍生M-N-C催化剂的可控制备及其燃料电池</v>
          </cell>
          <cell r="F2919" t="str">
            <v>乔校畅</v>
          </cell>
          <cell r="G2919" t="str">
            <v>2019128</v>
          </cell>
          <cell r="H2919">
            <v>0</v>
          </cell>
          <cell r="I2919">
            <v>0</v>
          </cell>
          <cell r="J2919">
            <v>0</v>
          </cell>
          <cell r="K2919">
            <v>0</v>
          </cell>
          <cell r="L2919">
            <v>0</v>
          </cell>
          <cell r="M2919">
            <v>0</v>
          </cell>
          <cell r="N2919">
            <v>0</v>
          </cell>
          <cell r="O2919">
            <v>0</v>
          </cell>
        </row>
        <row r="2920">
          <cell r="D2920" t="str">
            <v>10800221201382</v>
          </cell>
          <cell r="E2920" t="str">
            <v>基于深度学习的荔枝虫害检测算法研究与应用</v>
          </cell>
          <cell r="F2920" t="str">
            <v>朱君</v>
          </cell>
          <cell r="G2920" t="str">
            <v>2001037</v>
          </cell>
          <cell r="H2920">
            <v>0</v>
          </cell>
          <cell r="I2920">
            <v>0</v>
          </cell>
          <cell r="J2920">
            <v>0</v>
          </cell>
          <cell r="K2920">
            <v>0</v>
          </cell>
          <cell r="L2920">
            <v>0</v>
          </cell>
          <cell r="M2920">
            <v>0</v>
          </cell>
          <cell r="N2920">
            <v>0</v>
          </cell>
          <cell r="O2920">
            <v>0</v>
          </cell>
        </row>
        <row r="2921">
          <cell r="D2921" t="str">
            <v>10800221201383</v>
          </cell>
          <cell r="E2921" t="str">
            <v>基于数字人的动画创作系统设计与实现</v>
          </cell>
          <cell r="F2921" t="str">
            <v>李广明</v>
          </cell>
          <cell r="G2921" t="str">
            <v>2000005</v>
          </cell>
          <cell r="H2921">
            <v>0</v>
          </cell>
          <cell r="I2921">
            <v>0</v>
          </cell>
          <cell r="J2921">
            <v>0</v>
          </cell>
          <cell r="K2921">
            <v>0</v>
          </cell>
          <cell r="L2921">
            <v>0</v>
          </cell>
          <cell r="M2921">
            <v>0</v>
          </cell>
          <cell r="N2921">
            <v>0</v>
          </cell>
          <cell r="O2921">
            <v>0</v>
          </cell>
        </row>
        <row r="2922">
          <cell r="D2922" t="str">
            <v>10800221201384</v>
          </cell>
          <cell r="E2922" t="str">
            <v>基于Yolov7的疲劳驾驶检测系统设计与</v>
          </cell>
          <cell r="F2922" t="str">
            <v>张丽芳</v>
          </cell>
          <cell r="G2922" t="str">
            <v>2017028</v>
          </cell>
          <cell r="H2922">
            <v>0</v>
          </cell>
          <cell r="I2922">
            <v>0</v>
          </cell>
          <cell r="J2922">
            <v>0</v>
          </cell>
          <cell r="K2922">
            <v>0</v>
          </cell>
          <cell r="L2922">
            <v>0</v>
          </cell>
          <cell r="M2922">
            <v>0</v>
          </cell>
          <cell r="N2922">
            <v>0</v>
          </cell>
          <cell r="O2922">
            <v>0</v>
          </cell>
        </row>
        <row r="2923">
          <cell r="D2923" t="str">
            <v>10800221201385</v>
          </cell>
          <cell r="E2923" t="str">
            <v>国产计算机终端保密检查系统</v>
          </cell>
          <cell r="F2923" t="str">
            <v>李宽</v>
          </cell>
          <cell r="G2923" t="str">
            <v>2018820</v>
          </cell>
          <cell r="H2923">
            <v>0</v>
          </cell>
          <cell r="I2923">
            <v>0</v>
          </cell>
          <cell r="J2923">
            <v>0</v>
          </cell>
          <cell r="K2923">
            <v>0</v>
          </cell>
          <cell r="L2923">
            <v>0</v>
          </cell>
          <cell r="M2923">
            <v>0</v>
          </cell>
          <cell r="N2923">
            <v>0</v>
          </cell>
          <cell r="O2923">
            <v>0</v>
          </cell>
        </row>
        <row r="2924">
          <cell r="D2924" t="str">
            <v>10800221201386</v>
          </cell>
          <cell r="E2924" t="str">
            <v>低剖面圆极化滤波贴片偶极子天线</v>
          </cell>
          <cell r="F2924" t="str">
            <v>林娴静</v>
          </cell>
          <cell r="G2924" t="str">
            <v>2017040</v>
          </cell>
          <cell r="H2924">
            <v>0</v>
          </cell>
          <cell r="I2924">
            <v>0</v>
          </cell>
          <cell r="J2924">
            <v>0</v>
          </cell>
          <cell r="K2924">
            <v>0</v>
          </cell>
          <cell r="L2924">
            <v>0</v>
          </cell>
          <cell r="M2924">
            <v>0</v>
          </cell>
          <cell r="N2924">
            <v>0</v>
          </cell>
          <cell r="O2924">
            <v>0</v>
          </cell>
        </row>
        <row r="2925">
          <cell r="D2925" t="str">
            <v>10800221201387</v>
          </cell>
          <cell r="E2925" t="str">
            <v>石墨烯修饰的双芯光纤器件研究</v>
          </cell>
          <cell r="F2925" t="str">
            <v>初让</v>
          </cell>
          <cell r="G2925" t="str">
            <v>2021022</v>
          </cell>
          <cell r="H2925">
            <v>0</v>
          </cell>
          <cell r="I2925">
            <v>0</v>
          </cell>
          <cell r="J2925">
            <v>0</v>
          </cell>
          <cell r="K2925">
            <v>0</v>
          </cell>
          <cell r="L2925">
            <v>0</v>
          </cell>
          <cell r="M2925">
            <v>0</v>
          </cell>
          <cell r="N2925">
            <v>0</v>
          </cell>
          <cell r="O2925">
            <v>0</v>
          </cell>
        </row>
        <row r="2926">
          <cell r="D2926" t="str">
            <v>10800221201388</v>
          </cell>
          <cell r="E2926" t="str">
            <v>糖分检测仪</v>
          </cell>
          <cell r="F2926" t="str">
            <v>江小敏</v>
          </cell>
          <cell r="G2926" t="str">
            <v>2013035</v>
          </cell>
          <cell r="H2926">
            <v>0</v>
          </cell>
          <cell r="I2926">
            <v>0</v>
          </cell>
          <cell r="J2926">
            <v>0</v>
          </cell>
          <cell r="K2926">
            <v>0</v>
          </cell>
          <cell r="L2926">
            <v>0</v>
          </cell>
          <cell r="M2926">
            <v>0</v>
          </cell>
          <cell r="N2926">
            <v>0</v>
          </cell>
          <cell r="O2926">
            <v>0</v>
          </cell>
        </row>
        <row r="2927">
          <cell r="D2927" t="str">
            <v>10800221201389</v>
          </cell>
          <cell r="E2927" t="str">
            <v>基于LLC谐振软开关技术的单相储能逆变器</v>
          </cell>
          <cell r="F2927" t="str">
            <v>张志</v>
          </cell>
          <cell r="G2927" t="str">
            <v>2013017</v>
          </cell>
          <cell r="H2927">
            <v>0</v>
          </cell>
          <cell r="I2927">
            <v>0</v>
          </cell>
          <cell r="J2927">
            <v>0</v>
          </cell>
          <cell r="K2927">
            <v>0</v>
          </cell>
          <cell r="L2927">
            <v>0</v>
          </cell>
          <cell r="M2927">
            <v>0</v>
          </cell>
          <cell r="N2927">
            <v>0</v>
          </cell>
          <cell r="O2927">
            <v>0</v>
          </cell>
        </row>
        <row r="2928">
          <cell r="D2928" t="str">
            <v>10800221201390</v>
          </cell>
          <cell r="E2928" t="str">
            <v>水质检测智能小船</v>
          </cell>
          <cell r="F2928" t="str">
            <v>王彩申</v>
          </cell>
          <cell r="G2928" t="str">
            <v>2013073</v>
          </cell>
          <cell r="H2928">
            <v>0</v>
          </cell>
          <cell r="I2928">
            <v>0</v>
          </cell>
          <cell r="J2928">
            <v>0</v>
          </cell>
          <cell r="K2928">
            <v>0</v>
          </cell>
          <cell r="L2928">
            <v>0</v>
          </cell>
          <cell r="M2928">
            <v>0</v>
          </cell>
          <cell r="N2928">
            <v>0</v>
          </cell>
          <cell r="O2928">
            <v>0</v>
          </cell>
        </row>
        <row r="2929">
          <cell r="D2929" t="str">
            <v>10800221201391</v>
          </cell>
          <cell r="E2929" t="str">
            <v>基于深度学习的电容器外观缺陷检测系统</v>
          </cell>
          <cell r="F2929" t="str">
            <v>黄晓园</v>
          </cell>
          <cell r="G2929" t="str">
            <v>2013058</v>
          </cell>
          <cell r="H2929">
            <v>0</v>
          </cell>
          <cell r="I2929">
            <v>0</v>
          </cell>
          <cell r="J2929">
            <v>0</v>
          </cell>
          <cell r="K2929">
            <v>0</v>
          </cell>
          <cell r="L2929">
            <v>0</v>
          </cell>
          <cell r="M2929">
            <v>0</v>
          </cell>
          <cell r="N2929">
            <v>0</v>
          </cell>
          <cell r="O2929">
            <v>0</v>
          </cell>
        </row>
        <row r="2930">
          <cell r="D2930" t="str">
            <v>10800221201392</v>
          </cell>
          <cell r="E2930" t="str">
            <v>基于等砂浆体积法拌制的多代再生混凝土材料</v>
          </cell>
          <cell r="F2930" t="str">
            <v>周玲珠</v>
          </cell>
          <cell r="G2930" t="str">
            <v>2022024</v>
          </cell>
          <cell r="H2930">
            <v>0</v>
          </cell>
          <cell r="I2930">
            <v>0</v>
          </cell>
          <cell r="J2930">
            <v>0</v>
          </cell>
          <cell r="K2930">
            <v>0</v>
          </cell>
          <cell r="L2930">
            <v>0</v>
          </cell>
          <cell r="M2930">
            <v>0</v>
          </cell>
          <cell r="N2930">
            <v>0</v>
          </cell>
          <cell r="O2930">
            <v>0</v>
          </cell>
        </row>
        <row r="2931">
          <cell r="D2931" t="str">
            <v>10800221201393</v>
          </cell>
          <cell r="E2931" t="str">
            <v>廉价金属光敏剂在CO2光催化还原反应中的</v>
          </cell>
          <cell r="F2931" t="str">
            <v>谭桂平</v>
          </cell>
          <cell r="G2931" t="str">
            <v>2012041</v>
          </cell>
          <cell r="H2931">
            <v>0</v>
          </cell>
          <cell r="I2931">
            <v>0</v>
          </cell>
          <cell r="J2931">
            <v>0</v>
          </cell>
          <cell r="K2931">
            <v>0</v>
          </cell>
          <cell r="L2931">
            <v>0</v>
          </cell>
          <cell r="M2931">
            <v>0</v>
          </cell>
          <cell r="N2931">
            <v>0</v>
          </cell>
          <cell r="O2931">
            <v>0</v>
          </cell>
        </row>
        <row r="2932">
          <cell r="D2932" t="str">
            <v>10800221201394</v>
          </cell>
          <cell r="E2932" t="str">
            <v>基于多种新型传感器的GFRP纵筋/FRP</v>
          </cell>
          <cell r="F2932" t="str">
            <v>周玲珠</v>
          </cell>
          <cell r="G2932" t="str">
            <v>2022024</v>
          </cell>
          <cell r="H2932">
            <v>0</v>
          </cell>
          <cell r="I2932">
            <v>0</v>
          </cell>
          <cell r="J2932">
            <v>0</v>
          </cell>
          <cell r="K2932">
            <v>0</v>
          </cell>
          <cell r="L2932">
            <v>0</v>
          </cell>
          <cell r="M2932">
            <v>0</v>
          </cell>
          <cell r="N2932">
            <v>0</v>
          </cell>
          <cell r="O2932">
            <v>0</v>
          </cell>
        </row>
        <row r="2933">
          <cell r="D2933" t="str">
            <v>10800221201395</v>
          </cell>
          <cell r="E2933" t="str">
            <v>基于遥感和机器学习的城市碳排放反演研究</v>
          </cell>
          <cell r="F2933" t="str">
            <v>陈晨</v>
          </cell>
          <cell r="G2933" t="str">
            <v>2020811</v>
          </cell>
          <cell r="H2933">
            <v>0</v>
          </cell>
          <cell r="I2933">
            <v>0</v>
          </cell>
          <cell r="J2933">
            <v>0</v>
          </cell>
          <cell r="K2933">
            <v>0</v>
          </cell>
          <cell r="L2933">
            <v>0</v>
          </cell>
          <cell r="M2933">
            <v>0</v>
          </cell>
          <cell r="N2933">
            <v>0</v>
          </cell>
          <cell r="O2933">
            <v>0</v>
          </cell>
        </row>
        <row r="2934">
          <cell r="D2934" t="str">
            <v>10800221201396</v>
          </cell>
          <cell r="E2934" t="str">
            <v>有机/碳纳米管柔性复合材料的构筑及其对C</v>
          </cell>
          <cell r="F2934" t="str">
            <v>陈忠明</v>
          </cell>
          <cell r="G2934" t="str">
            <v>2015015</v>
          </cell>
          <cell r="H2934">
            <v>0</v>
          </cell>
          <cell r="I2934">
            <v>0</v>
          </cell>
          <cell r="J2934">
            <v>0</v>
          </cell>
          <cell r="K2934">
            <v>0</v>
          </cell>
          <cell r="L2934">
            <v>0</v>
          </cell>
          <cell r="M2934">
            <v>0</v>
          </cell>
          <cell r="N2934">
            <v>0</v>
          </cell>
          <cell r="O2934">
            <v>0</v>
          </cell>
        </row>
        <row r="2935">
          <cell r="D2935" t="str">
            <v>10800221201397</v>
          </cell>
          <cell r="E2935" t="str">
            <v>一种用于肿瘤光热治疗中的可逆热致变色微胶</v>
          </cell>
          <cell r="F2935" t="str">
            <v>邵友元</v>
          </cell>
          <cell r="G2935" t="str">
            <v>2007039</v>
          </cell>
          <cell r="H2935">
            <v>0</v>
          </cell>
          <cell r="I2935">
            <v>0</v>
          </cell>
          <cell r="J2935">
            <v>0</v>
          </cell>
          <cell r="K2935">
            <v>0</v>
          </cell>
          <cell r="L2935">
            <v>0</v>
          </cell>
          <cell r="M2935">
            <v>0</v>
          </cell>
          <cell r="N2935">
            <v>0</v>
          </cell>
          <cell r="O2935">
            <v>0</v>
          </cell>
        </row>
        <row r="2936">
          <cell r="D2936" t="str">
            <v>10800221201398</v>
          </cell>
          <cell r="E2936" t="str">
            <v>植物油一步法制备脂肪酸酰胺研究</v>
          </cell>
          <cell r="F2936" t="str">
            <v>康世民</v>
          </cell>
          <cell r="G2936" t="str">
            <v>2015804</v>
          </cell>
          <cell r="H2936">
            <v>0</v>
          </cell>
          <cell r="I2936">
            <v>0</v>
          </cell>
          <cell r="J2936">
            <v>0</v>
          </cell>
          <cell r="K2936">
            <v>0</v>
          </cell>
          <cell r="L2936">
            <v>0</v>
          </cell>
          <cell r="M2936">
            <v>0</v>
          </cell>
          <cell r="N2936">
            <v>0</v>
          </cell>
          <cell r="O2936">
            <v>0</v>
          </cell>
        </row>
        <row r="2937">
          <cell r="D2937" t="str">
            <v>10800221201399</v>
          </cell>
          <cell r="E2937" t="str">
            <v>无机多孔填料在精密铸造模型材料中的应用</v>
          </cell>
          <cell r="F2937" t="str">
            <v>徐勇军</v>
          </cell>
          <cell r="G2937" t="str">
            <v>2003053</v>
          </cell>
          <cell r="H2937">
            <v>0</v>
          </cell>
          <cell r="I2937">
            <v>0</v>
          </cell>
          <cell r="J2937">
            <v>0</v>
          </cell>
          <cell r="K2937">
            <v>0</v>
          </cell>
          <cell r="L2937">
            <v>0</v>
          </cell>
          <cell r="M2937">
            <v>0</v>
          </cell>
          <cell r="N2937">
            <v>0</v>
          </cell>
          <cell r="O2937">
            <v>0</v>
          </cell>
        </row>
        <row r="2938">
          <cell r="D2938" t="str">
            <v>10800221201400</v>
          </cell>
          <cell r="E2938" t="str">
            <v>一种可主动调控冷凝速率的太阳能蒸馏装置</v>
          </cell>
          <cell r="F2938" t="str">
            <v>王文豪</v>
          </cell>
          <cell r="G2938" t="str">
            <v>2013040</v>
          </cell>
          <cell r="H2938">
            <v>0</v>
          </cell>
          <cell r="I2938">
            <v>0</v>
          </cell>
          <cell r="J2938">
            <v>0</v>
          </cell>
          <cell r="K2938">
            <v>0</v>
          </cell>
          <cell r="L2938">
            <v>0</v>
          </cell>
          <cell r="M2938">
            <v>0</v>
          </cell>
          <cell r="N2938">
            <v>0</v>
          </cell>
          <cell r="O2938">
            <v>0</v>
          </cell>
        </row>
        <row r="2939">
          <cell r="D2939" t="str">
            <v>10800221201401</v>
          </cell>
          <cell r="E2939" t="str">
            <v>“沐”光而行 — 追光取水海水淡化装置</v>
          </cell>
          <cell r="F2939" t="str">
            <v>曲万军</v>
          </cell>
          <cell r="G2939" t="str">
            <v>2020014</v>
          </cell>
          <cell r="H2939">
            <v>0</v>
          </cell>
          <cell r="I2939">
            <v>0</v>
          </cell>
          <cell r="J2939">
            <v>0</v>
          </cell>
          <cell r="K2939">
            <v>0</v>
          </cell>
          <cell r="L2939">
            <v>0</v>
          </cell>
          <cell r="M2939">
            <v>0</v>
          </cell>
          <cell r="N2939">
            <v>0</v>
          </cell>
          <cell r="O2939">
            <v>0</v>
          </cell>
        </row>
        <row r="2940">
          <cell r="D2940" t="str">
            <v>10800221201402</v>
          </cell>
          <cell r="E2940" t="str">
            <v>AMn2Ox/C的制备及其催化氧化HMF</v>
          </cell>
          <cell r="F2940" t="str">
            <v>许书瑞</v>
          </cell>
          <cell r="G2940" t="str">
            <v>2017172</v>
          </cell>
          <cell r="H2940">
            <v>0</v>
          </cell>
          <cell r="I2940">
            <v>0</v>
          </cell>
          <cell r="J2940">
            <v>0</v>
          </cell>
          <cell r="K2940">
            <v>0</v>
          </cell>
          <cell r="L2940">
            <v>0</v>
          </cell>
          <cell r="M2940">
            <v>0</v>
          </cell>
          <cell r="N2940">
            <v>0</v>
          </cell>
          <cell r="O2940">
            <v>0</v>
          </cell>
        </row>
        <row r="2941">
          <cell r="D2941" t="str">
            <v>10800221201403</v>
          </cell>
          <cell r="E2941" t="str">
            <v>应用于远程精细作业的触觉感知机械手</v>
          </cell>
          <cell r="F2941" t="str">
            <v>郭建文</v>
          </cell>
          <cell r="G2941" t="str">
            <v>2011012</v>
          </cell>
          <cell r="H2941">
            <v>0</v>
          </cell>
          <cell r="I2941">
            <v>0</v>
          </cell>
          <cell r="J2941">
            <v>0</v>
          </cell>
          <cell r="K2941">
            <v>0</v>
          </cell>
          <cell r="L2941">
            <v>0</v>
          </cell>
          <cell r="M2941">
            <v>0</v>
          </cell>
          <cell r="N2941">
            <v>0</v>
          </cell>
          <cell r="O2941">
            <v>0</v>
          </cell>
        </row>
        <row r="2942">
          <cell r="D2942" t="str">
            <v>10800221201404</v>
          </cell>
          <cell r="E2942" t="str">
            <v>自运行蔬菜种植装置的开发</v>
          </cell>
          <cell r="F2942" t="str">
            <v>陈海彬</v>
          </cell>
          <cell r="G2942" t="str">
            <v>2007041</v>
          </cell>
          <cell r="H2942">
            <v>0</v>
          </cell>
          <cell r="I2942">
            <v>0</v>
          </cell>
          <cell r="J2942">
            <v>0</v>
          </cell>
          <cell r="K2942">
            <v>0</v>
          </cell>
          <cell r="L2942">
            <v>0</v>
          </cell>
          <cell r="M2942">
            <v>0</v>
          </cell>
          <cell r="N2942">
            <v>0</v>
          </cell>
          <cell r="O2942">
            <v>0</v>
          </cell>
        </row>
        <row r="2943">
          <cell r="D2943" t="str">
            <v>10800221201405</v>
          </cell>
          <cell r="E2943" t="str">
            <v>“同助相耕，通教达变”智能小农播种机</v>
          </cell>
          <cell r="F2943" t="str">
            <v>孙振忠</v>
          </cell>
          <cell r="G2943" t="str">
            <v>2006080</v>
          </cell>
          <cell r="H2943">
            <v>0</v>
          </cell>
          <cell r="I2943">
            <v>0</v>
          </cell>
          <cell r="J2943">
            <v>0</v>
          </cell>
          <cell r="K2943">
            <v>0</v>
          </cell>
          <cell r="L2943">
            <v>0</v>
          </cell>
          <cell r="M2943">
            <v>0</v>
          </cell>
          <cell r="N2943">
            <v>0</v>
          </cell>
          <cell r="O2943">
            <v>0</v>
          </cell>
        </row>
        <row r="2944">
          <cell r="D2944" t="str">
            <v>10800221201406</v>
          </cell>
          <cell r="E2944" t="str">
            <v>基于空化射流及视觉SLAM技术的水下清洗</v>
          </cell>
          <cell r="F2944" t="str">
            <v>吴鹏</v>
          </cell>
          <cell r="G2944" t="str">
            <v>2013036</v>
          </cell>
          <cell r="H2944">
            <v>0</v>
          </cell>
          <cell r="I2944">
            <v>0</v>
          </cell>
          <cell r="J2944">
            <v>0</v>
          </cell>
          <cell r="K2944">
            <v>0</v>
          </cell>
          <cell r="L2944">
            <v>0</v>
          </cell>
          <cell r="M2944">
            <v>0</v>
          </cell>
          <cell r="N2944">
            <v>0</v>
          </cell>
          <cell r="O2944">
            <v>0</v>
          </cell>
        </row>
        <row r="2945">
          <cell r="D2945" t="str">
            <v>10800221201407</v>
          </cell>
          <cell r="E2945" t="str">
            <v>智能水上救生机器人</v>
          </cell>
          <cell r="F2945" t="str">
            <v>黄泳波</v>
          </cell>
          <cell r="G2945" t="str">
            <v>2005089</v>
          </cell>
          <cell r="H2945">
            <v>0</v>
          </cell>
          <cell r="I2945">
            <v>0</v>
          </cell>
          <cell r="J2945">
            <v>0</v>
          </cell>
          <cell r="K2945">
            <v>0</v>
          </cell>
          <cell r="L2945">
            <v>0</v>
          </cell>
          <cell r="M2945">
            <v>0</v>
          </cell>
          <cell r="N2945">
            <v>0</v>
          </cell>
          <cell r="O2945">
            <v>0</v>
          </cell>
        </row>
        <row r="2946">
          <cell r="D2946" t="str">
            <v>10800221201408</v>
          </cell>
          <cell r="E2946" t="str">
            <v>面向救援拍翼飞行器设计的昆虫飞行运动的研</v>
          </cell>
          <cell r="F2946" t="str">
            <v>宋加雷</v>
          </cell>
          <cell r="G2946" t="str">
            <v>2018052</v>
          </cell>
          <cell r="H2946">
            <v>0</v>
          </cell>
          <cell r="I2946">
            <v>0</v>
          </cell>
          <cell r="J2946">
            <v>0</v>
          </cell>
          <cell r="K2946">
            <v>0</v>
          </cell>
          <cell r="L2946">
            <v>0</v>
          </cell>
          <cell r="M2946">
            <v>0</v>
          </cell>
          <cell r="N2946">
            <v>0</v>
          </cell>
          <cell r="O2946">
            <v>0</v>
          </cell>
        </row>
        <row r="2947">
          <cell r="D2947" t="str">
            <v>10800221201409</v>
          </cell>
          <cell r="E2947" t="str">
            <v>猫找科技-无人新零售零食箱</v>
          </cell>
          <cell r="F2947" t="str">
            <v>许海涛</v>
          </cell>
          <cell r="G2947" t="str">
            <v>2018068</v>
          </cell>
          <cell r="H2947">
            <v>0</v>
          </cell>
          <cell r="I2947">
            <v>0</v>
          </cell>
          <cell r="J2947">
            <v>0</v>
          </cell>
          <cell r="K2947">
            <v>0</v>
          </cell>
          <cell r="L2947">
            <v>0</v>
          </cell>
          <cell r="M2947">
            <v>0</v>
          </cell>
          <cell r="N2947">
            <v>0</v>
          </cell>
          <cell r="O2947">
            <v>0</v>
          </cell>
        </row>
        <row r="2948">
          <cell r="D2948" t="str">
            <v>10800221201410</v>
          </cell>
          <cell r="E2948" t="str">
            <v>聚焦“一老一小”，绘就“幸福本色”：粤港</v>
          </cell>
          <cell r="F2948" t="str">
            <v>丁齐英</v>
          </cell>
          <cell r="G2948" t="str">
            <v>2018092</v>
          </cell>
          <cell r="H2948">
            <v>0</v>
          </cell>
          <cell r="I2948">
            <v>0</v>
          </cell>
          <cell r="J2948">
            <v>0</v>
          </cell>
          <cell r="K2948">
            <v>0</v>
          </cell>
          <cell r="L2948">
            <v>0</v>
          </cell>
          <cell r="M2948">
            <v>0</v>
          </cell>
          <cell r="N2948">
            <v>0</v>
          </cell>
          <cell r="O2948">
            <v>0</v>
          </cell>
        </row>
        <row r="2949">
          <cell r="D2949" t="str">
            <v>10800221201411</v>
          </cell>
          <cell r="E2949" t="str">
            <v>莞工“转化电商成果，助力乡村振兴”电商技</v>
          </cell>
          <cell r="F2949" t="str">
            <v>欧阳波</v>
          </cell>
          <cell r="G2949" t="str">
            <v>2003048</v>
          </cell>
          <cell r="H2949">
            <v>0</v>
          </cell>
          <cell r="I2949">
            <v>0</v>
          </cell>
          <cell r="J2949">
            <v>0</v>
          </cell>
          <cell r="K2949">
            <v>0</v>
          </cell>
          <cell r="L2949">
            <v>0</v>
          </cell>
          <cell r="M2949">
            <v>0</v>
          </cell>
          <cell r="N2949">
            <v>0</v>
          </cell>
          <cell r="O2949">
            <v>0</v>
          </cell>
        </row>
        <row r="2950">
          <cell r="D2950" t="str">
            <v>10800221201412</v>
          </cell>
          <cell r="E2950" t="str">
            <v>璀璨湾——基于微信小程序的粤港澳大湾区非</v>
          </cell>
          <cell r="F2950" t="str">
            <v>刘家昌</v>
          </cell>
          <cell r="G2950" t="str">
            <v>2005072</v>
          </cell>
          <cell r="H2950">
            <v>0</v>
          </cell>
          <cell r="I2950">
            <v>0</v>
          </cell>
          <cell r="J2950">
            <v>0</v>
          </cell>
          <cell r="K2950">
            <v>0</v>
          </cell>
          <cell r="L2950">
            <v>0</v>
          </cell>
          <cell r="M2950">
            <v>0</v>
          </cell>
          <cell r="N2950">
            <v>0</v>
          </cell>
          <cell r="O2950">
            <v>0</v>
          </cell>
        </row>
        <row r="2951">
          <cell r="D2951" t="str">
            <v>10800221201413</v>
          </cell>
          <cell r="E2951" t="str">
            <v>粤港澳大湾区企业知识产权合规体系建设的理</v>
          </cell>
          <cell r="F2951" t="str">
            <v>龚红兵</v>
          </cell>
          <cell r="G2951" t="str">
            <v>2007054</v>
          </cell>
          <cell r="H2951">
            <v>0</v>
          </cell>
          <cell r="I2951">
            <v>0</v>
          </cell>
          <cell r="J2951">
            <v>0</v>
          </cell>
          <cell r="K2951">
            <v>0</v>
          </cell>
          <cell r="L2951">
            <v>0</v>
          </cell>
          <cell r="M2951">
            <v>0</v>
          </cell>
          <cell r="N2951">
            <v>0</v>
          </cell>
          <cell r="O2951">
            <v>0</v>
          </cell>
        </row>
        <row r="2952">
          <cell r="D2952" t="str">
            <v>10800221201414</v>
          </cell>
          <cell r="E2952" t="str">
            <v>AIGC-生成式人工智能的著作权问题研究</v>
          </cell>
          <cell r="F2952" t="str">
            <v>刘兵红</v>
          </cell>
          <cell r="G2952" t="str">
            <v>2001022</v>
          </cell>
          <cell r="H2952">
            <v>0</v>
          </cell>
          <cell r="I2952">
            <v>0</v>
          </cell>
          <cell r="J2952">
            <v>0</v>
          </cell>
          <cell r="K2952">
            <v>0</v>
          </cell>
          <cell r="L2952">
            <v>0</v>
          </cell>
          <cell r="M2952">
            <v>0</v>
          </cell>
          <cell r="N2952">
            <v>0</v>
          </cell>
          <cell r="O2952">
            <v>0</v>
          </cell>
        </row>
        <row r="2953">
          <cell r="D2953" t="str">
            <v>10800221201415</v>
          </cell>
          <cell r="E2953" t="str">
            <v>基于3D打印数字泡沫——自适应材料应用边</v>
          </cell>
          <cell r="F2953" t="str">
            <v>李楠</v>
          </cell>
          <cell r="G2953" t="str">
            <v>2013063</v>
          </cell>
          <cell r="H2953">
            <v>0</v>
          </cell>
          <cell r="I2953">
            <v>0</v>
          </cell>
          <cell r="J2953">
            <v>0</v>
          </cell>
          <cell r="K2953">
            <v>0</v>
          </cell>
          <cell r="L2953">
            <v>0</v>
          </cell>
          <cell r="M2953">
            <v>0</v>
          </cell>
          <cell r="N2953">
            <v>0</v>
          </cell>
          <cell r="O2953">
            <v>0</v>
          </cell>
        </row>
        <row r="2954">
          <cell r="D2954" t="str">
            <v>10800221201416</v>
          </cell>
          <cell r="E2954" t="str">
            <v>基于专项行动背景下的我国乡镇基础教育“四</v>
          </cell>
          <cell r="F2954" t="str">
            <v>谢伟红</v>
          </cell>
          <cell r="G2954" t="str">
            <v>2003050</v>
          </cell>
          <cell r="H2954">
            <v>0</v>
          </cell>
          <cell r="I2954">
            <v>0</v>
          </cell>
          <cell r="J2954">
            <v>0</v>
          </cell>
          <cell r="K2954">
            <v>0</v>
          </cell>
          <cell r="L2954">
            <v>0</v>
          </cell>
          <cell r="M2954">
            <v>0</v>
          </cell>
          <cell r="N2954">
            <v>0</v>
          </cell>
          <cell r="O2954">
            <v>0</v>
          </cell>
        </row>
        <row r="2955">
          <cell r="D2955" t="str">
            <v>10800221201417</v>
          </cell>
          <cell r="E2955" t="str">
            <v>基于超快激光技术的硅和玻璃焊接亚半导体界</v>
          </cell>
          <cell r="F2955" t="str">
            <v>谭华</v>
          </cell>
          <cell r="G2955" t="str">
            <v>2018029</v>
          </cell>
          <cell r="H2955">
            <v>0</v>
          </cell>
          <cell r="I2955">
            <v>0</v>
          </cell>
          <cell r="J2955">
            <v>0</v>
          </cell>
          <cell r="K2955">
            <v>0</v>
          </cell>
          <cell r="L2955">
            <v>0</v>
          </cell>
          <cell r="M2955">
            <v>0</v>
          </cell>
          <cell r="N2955">
            <v>0</v>
          </cell>
          <cell r="O2955">
            <v>0</v>
          </cell>
        </row>
        <row r="2956">
          <cell r="D2956" t="str">
            <v>10800221201418</v>
          </cell>
          <cell r="E2956" t="str">
            <v>基于鸿蒙操作架构与海思芯片的智能化生态系</v>
          </cell>
          <cell r="F2956" t="str">
            <v>严安</v>
          </cell>
          <cell r="G2956" t="str">
            <v>2020122</v>
          </cell>
          <cell r="H2956">
            <v>0</v>
          </cell>
          <cell r="I2956">
            <v>0</v>
          </cell>
          <cell r="J2956">
            <v>0</v>
          </cell>
          <cell r="K2956">
            <v>0</v>
          </cell>
          <cell r="L2956">
            <v>0</v>
          </cell>
          <cell r="M2956">
            <v>0</v>
          </cell>
          <cell r="N2956">
            <v>0</v>
          </cell>
          <cell r="O2956">
            <v>0</v>
          </cell>
        </row>
        <row r="2957">
          <cell r="D2957" t="str">
            <v>10800221201419</v>
          </cell>
          <cell r="E2957" t="str">
            <v>近距离灭火飞弹的气动外形研究与非化学动力</v>
          </cell>
          <cell r="F2957" t="str">
            <v>江小敏</v>
          </cell>
          <cell r="G2957" t="str">
            <v>2013035</v>
          </cell>
          <cell r="H2957">
            <v>0</v>
          </cell>
          <cell r="I2957">
            <v>0</v>
          </cell>
          <cell r="J2957">
            <v>0</v>
          </cell>
          <cell r="K2957">
            <v>0</v>
          </cell>
          <cell r="L2957">
            <v>0</v>
          </cell>
          <cell r="M2957">
            <v>0</v>
          </cell>
          <cell r="N2957">
            <v>0</v>
          </cell>
          <cell r="O2957">
            <v>0</v>
          </cell>
        </row>
        <row r="2958">
          <cell r="D2958" t="str">
            <v>10800221201420</v>
          </cell>
          <cell r="E2958" t="str">
            <v>基于步行康复训练系统的机器人的研发与制作</v>
          </cell>
          <cell r="F2958" t="str">
            <v>秦毅</v>
          </cell>
          <cell r="G2958" t="str">
            <v>2018079</v>
          </cell>
          <cell r="H2958">
            <v>0</v>
          </cell>
          <cell r="I2958">
            <v>0</v>
          </cell>
          <cell r="J2958">
            <v>0</v>
          </cell>
          <cell r="K2958">
            <v>0</v>
          </cell>
          <cell r="L2958">
            <v>0</v>
          </cell>
          <cell r="M2958">
            <v>0</v>
          </cell>
          <cell r="N2958">
            <v>0</v>
          </cell>
          <cell r="O2958">
            <v>0</v>
          </cell>
        </row>
        <row r="2959">
          <cell r="D2959" t="str">
            <v>10800221201421</v>
          </cell>
          <cell r="E2959" t="str">
            <v>无人机矿业安全巡检系统</v>
          </cell>
          <cell r="F2959" t="str">
            <v>沈博</v>
          </cell>
          <cell r="G2959" t="str">
            <v>2019067</v>
          </cell>
          <cell r="H2959">
            <v>0</v>
          </cell>
          <cell r="I2959">
            <v>0</v>
          </cell>
          <cell r="J2959">
            <v>0</v>
          </cell>
          <cell r="K2959">
            <v>0</v>
          </cell>
          <cell r="L2959">
            <v>0</v>
          </cell>
          <cell r="M2959">
            <v>0</v>
          </cell>
          <cell r="N2959">
            <v>0</v>
          </cell>
          <cell r="O2959">
            <v>0</v>
          </cell>
        </row>
        <row r="2960">
          <cell r="D2960" t="str">
            <v>10800221201422</v>
          </cell>
          <cell r="E2960" t="str">
            <v>一种追踪特定生物的四轴飞行器</v>
          </cell>
          <cell r="F2960" t="str">
            <v>沈博</v>
          </cell>
          <cell r="G2960" t="str">
            <v>2019067</v>
          </cell>
          <cell r="H2960">
            <v>0</v>
          </cell>
          <cell r="I2960">
            <v>0</v>
          </cell>
          <cell r="J2960">
            <v>0</v>
          </cell>
          <cell r="K2960">
            <v>0</v>
          </cell>
          <cell r="L2960">
            <v>0</v>
          </cell>
          <cell r="M2960">
            <v>0</v>
          </cell>
          <cell r="N2960">
            <v>0</v>
          </cell>
          <cell r="O2960">
            <v>0</v>
          </cell>
        </row>
        <row r="2961">
          <cell r="D2961" t="str">
            <v>10800221201423</v>
          </cell>
          <cell r="E2961" t="str">
            <v>折叠式陆空双栖四旋翼无人机</v>
          </cell>
          <cell r="F2961" t="str">
            <v>李波瑶</v>
          </cell>
          <cell r="G2961" t="str">
            <v>2021047</v>
          </cell>
          <cell r="H2961">
            <v>0</v>
          </cell>
          <cell r="I2961">
            <v>0</v>
          </cell>
          <cell r="J2961">
            <v>0</v>
          </cell>
          <cell r="K2961">
            <v>0</v>
          </cell>
          <cell r="L2961">
            <v>0</v>
          </cell>
          <cell r="M2961">
            <v>0</v>
          </cell>
          <cell r="N2961">
            <v>0</v>
          </cell>
          <cell r="O2961">
            <v>0</v>
          </cell>
        </row>
        <row r="2962">
          <cell r="D2962" t="str">
            <v>10800221201424</v>
          </cell>
          <cell r="E2962" t="str">
            <v>制药废水零排放处理技术开拓者</v>
          </cell>
          <cell r="F2962" t="str">
            <v>张颖君</v>
          </cell>
          <cell r="G2962" t="str">
            <v>2017154</v>
          </cell>
          <cell r="H2962">
            <v>0</v>
          </cell>
          <cell r="I2962">
            <v>0</v>
          </cell>
          <cell r="J2962">
            <v>0</v>
          </cell>
          <cell r="K2962">
            <v>0</v>
          </cell>
          <cell r="L2962">
            <v>0</v>
          </cell>
          <cell r="M2962">
            <v>0</v>
          </cell>
          <cell r="N2962">
            <v>0</v>
          </cell>
          <cell r="O2962">
            <v>0</v>
          </cell>
        </row>
        <row r="2963">
          <cell r="D2963" t="str">
            <v>10800221201425</v>
          </cell>
          <cell r="E2963" t="str">
            <v>基于IMX6ULL的运算放大器性能测试仪</v>
          </cell>
          <cell r="F2963" t="str">
            <v>姜明慧</v>
          </cell>
          <cell r="G2963" t="str">
            <v>2020063</v>
          </cell>
          <cell r="H2963">
            <v>0</v>
          </cell>
          <cell r="I2963">
            <v>0</v>
          </cell>
          <cell r="J2963">
            <v>0</v>
          </cell>
          <cell r="K2963">
            <v>0</v>
          </cell>
          <cell r="L2963">
            <v>0</v>
          </cell>
          <cell r="M2963">
            <v>0</v>
          </cell>
          <cell r="N2963">
            <v>0</v>
          </cell>
          <cell r="O2963">
            <v>0</v>
          </cell>
        </row>
        <row r="2964">
          <cell r="D2964" t="str">
            <v>10800221201426</v>
          </cell>
          <cell r="E2964" t="str">
            <v>便携式元器件镊子测试仪</v>
          </cell>
          <cell r="F2964" t="str">
            <v>黎山峰</v>
          </cell>
          <cell r="G2964" t="str">
            <v>2004103</v>
          </cell>
          <cell r="H2964">
            <v>0</v>
          </cell>
          <cell r="I2964">
            <v>0</v>
          </cell>
          <cell r="J2964">
            <v>0</v>
          </cell>
          <cell r="K2964">
            <v>0</v>
          </cell>
          <cell r="L2964">
            <v>0</v>
          </cell>
          <cell r="M2964">
            <v>0</v>
          </cell>
          <cell r="N2964">
            <v>0</v>
          </cell>
          <cell r="O2964">
            <v>0</v>
          </cell>
        </row>
        <row r="2965">
          <cell r="D2965" t="str">
            <v>10800221201427</v>
          </cell>
          <cell r="E2965" t="str">
            <v>便携式游戏化健身智能软硬件设备</v>
          </cell>
          <cell r="F2965" t="str">
            <v>桂龙</v>
          </cell>
          <cell r="G2965" t="str">
            <v>2006015</v>
          </cell>
          <cell r="H2965">
            <v>0</v>
          </cell>
          <cell r="I2965">
            <v>0</v>
          </cell>
          <cell r="J2965">
            <v>0</v>
          </cell>
          <cell r="K2965">
            <v>0</v>
          </cell>
          <cell r="L2965">
            <v>0</v>
          </cell>
          <cell r="M2965">
            <v>0</v>
          </cell>
          <cell r="N2965">
            <v>0</v>
          </cell>
          <cell r="O2965">
            <v>0</v>
          </cell>
        </row>
        <row r="2966">
          <cell r="D2966" t="str">
            <v>10800221201428</v>
          </cell>
          <cell r="E2966" t="str">
            <v>中小学音乐课程智慧软件开发</v>
          </cell>
          <cell r="F2966" t="str">
            <v>刘文果</v>
          </cell>
          <cell r="G2966" t="str">
            <v>2016029</v>
          </cell>
          <cell r="H2966">
            <v>0</v>
          </cell>
          <cell r="I2966">
            <v>0</v>
          </cell>
          <cell r="J2966">
            <v>0</v>
          </cell>
          <cell r="K2966">
            <v>0</v>
          </cell>
          <cell r="L2966">
            <v>0</v>
          </cell>
          <cell r="M2966">
            <v>0</v>
          </cell>
          <cell r="N2966">
            <v>0</v>
          </cell>
          <cell r="O2966">
            <v>0</v>
          </cell>
        </row>
        <row r="2967">
          <cell r="D2967" t="str">
            <v>10800221201429</v>
          </cell>
          <cell r="E2967" t="str">
            <v>基于物联网的家用智能药箱</v>
          </cell>
          <cell r="F2967" t="str">
            <v>刘文果</v>
          </cell>
          <cell r="G2967" t="str">
            <v>2016029</v>
          </cell>
          <cell r="H2967">
            <v>0</v>
          </cell>
          <cell r="I2967">
            <v>0</v>
          </cell>
          <cell r="J2967">
            <v>0</v>
          </cell>
          <cell r="K2967">
            <v>0</v>
          </cell>
          <cell r="L2967">
            <v>0</v>
          </cell>
          <cell r="M2967">
            <v>0</v>
          </cell>
          <cell r="N2967">
            <v>0</v>
          </cell>
          <cell r="O2967">
            <v>0</v>
          </cell>
        </row>
        <row r="2968">
          <cell r="D2968" t="str">
            <v>10800221201430</v>
          </cell>
          <cell r="E2968" t="str">
            <v>基于深度学习的人脸信息检测模型与算法研究</v>
          </cell>
          <cell r="F2968" t="str">
            <v>赵慧</v>
          </cell>
          <cell r="G2968" t="str">
            <v>2013049</v>
          </cell>
          <cell r="H2968">
            <v>0</v>
          </cell>
          <cell r="I2968">
            <v>0</v>
          </cell>
          <cell r="J2968">
            <v>0</v>
          </cell>
          <cell r="K2968">
            <v>0</v>
          </cell>
          <cell r="L2968">
            <v>0</v>
          </cell>
          <cell r="M2968">
            <v>0</v>
          </cell>
          <cell r="N2968">
            <v>0</v>
          </cell>
          <cell r="O2968">
            <v>0</v>
          </cell>
        </row>
        <row r="2969">
          <cell r="D2969" t="str">
            <v>10800221201431</v>
          </cell>
          <cell r="E2969" t="str">
            <v>Fun越野之旅——数字化运动社交平台</v>
          </cell>
          <cell r="F2969" t="str">
            <v>罗达</v>
          </cell>
          <cell r="G2969" t="str">
            <v>2017801</v>
          </cell>
          <cell r="H2969">
            <v>0</v>
          </cell>
          <cell r="I2969">
            <v>0</v>
          </cell>
          <cell r="J2969">
            <v>0</v>
          </cell>
          <cell r="K2969">
            <v>0</v>
          </cell>
          <cell r="L2969">
            <v>0</v>
          </cell>
          <cell r="M2969">
            <v>0</v>
          </cell>
          <cell r="N2969">
            <v>0</v>
          </cell>
          <cell r="O2969">
            <v>0</v>
          </cell>
        </row>
        <row r="2970">
          <cell r="D2970" t="str">
            <v>10800221201432</v>
          </cell>
          <cell r="E2970" t="str">
            <v>基于微信生态的环境交流平台—环保助手</v>
          </cell>
          <cell r="F2970" t="str">
            <v>徐钦桂</v>
          </cell>
          <cell r="G2970" t="str">
            <v>2003067</v>
          </cell>
          <cell r="H2970">
            <v>0</v>
          </cell>
          <cell r="I2970">
            <v>0</v>
          </cell>
          <cell r="J2970">
            <v>0</v>
          </cell>
          <cell r="K2970">
            <v>0</v>
          </cell>
          <cell r="L2970">
            <v>0</v>
          </cell>
          <cell r="M2970">
            <v>0</v>
          </cell>
          <cell r="N2970">
            <v>0</v>
          </cell>
          <cell r="O2970">
            <v>0</v>
          </cell>
        </row>
        <row r="2971">
          <cell r="D2971" t="str">
            <v>10800221201433</v>
          </cell>
          <cell r="E2971" t="str">
            <v>基于XR的千角灯艺术馆模拟软件</v>
          </cell>
          <cell r="F2971" t="str">
            <v>颜彪</v>
          </cell>
          <cell r="G2971" t="str">
            <v>2021005</v>
          </cell>
          <cell r="H2971">
            <v>0</v>
          </cell>
          <cell r="I2971">
            <v>0</v>
          </cell>
          <cell r="J2971">
            <v>0</v>
          </cell>
          <cell r="K2971">
            <v>0</v>
          </cell>
          <cell r="L2971">
            <v>0</v>
          </cell>
          <cell r="M2971">
            <v>0</v>
          </cell>
          <cell r="N2971">
            <v>0</v>
          </cell>
          <cell r="O2971">
            <v>0</v>
          </cell>
        </row>
        <row r="2972">
          <cell r="D2972" t="str">
            <v>10800221201434</v>
          </cell>
          <cell r="E2972" t="str">
            <v>一种通过遥控运输储物的工业机器人</v>
          </cell>
          <cell r="F2972" t="str">
            <v>王艳玲</v>
          </cell>
          <cell r="G2972" t="str">
            <v>2018062</v>
          </cell>
          <cell r="H2972">
            <v>0</v>
          </cell>
          <cell r="I2972">
            <v>0</v>
          </cell>
          <cell r="J2972">
            <v>0</v>
          </cell>
          <cell r="K2972">
            <v>0</v>
          </cell>
          <cell r="L2972">
            <v>0</v>
          </cell>
          <cell r="M2972">
            <v>0</v>
          </cell>
          <cell r="N2972">
            <v>0</v>
          </cell>
          <cell r="O2972">
            <v>0</v>
          </cell>
        </row>
        <row r="2973">
          <cell r="D2973" t="str">
            <v>10800221201435</v>
          </cell>
          <cell r="E2973" t="str">
            <v>乐道拾遗——非遗智慧数字平台</v>
          </cell>
          <cell r="F2973" t="str">
            <v>李宽</v>
          </cell>
          <cell r="G2973" t="str">
            <v>2018820</v>
          </cell>
          <cell r="H2973">
            <v>0</v>
          </cell>
          <cell r="I2973">
            <v>0</v>
          </cell>
          <cell r="J2973">
            <v>0</v>
          </cell>
          <cell r="K2973">
            <v>0</v>
          </cell>
          <cell r="L2973">
            <v>0</v>
          </cell>
          <cell r="M2973">
            <v>0</v>
          </cell>
          <cell r="N2973">
            <v>0</v>
          </cell>
          <cell r="O2973">
            <v>0</v>
          </cell>
        </row>
        <row r="2974">
          <cell r="D2974" t="str">
            <v>10800221201436</v>
          </cell>
          <cell r="E2974" t="str">
            <v>地市级三农产品销售及助农生产指导一体化小</v>
          </cell>
          <cell r="F2974" t="str">
            <v>丁烨</v>
          </cell>
          <cell r="G2974" t="str">
            <v>2018821</v>
          </cell>
          <cell r="H2974">
            <v>0</v>
          </cell>
          <cell r="I2974">
            <v>0</v>
          </cell>
          <cell r="J2974">
            <v>0</v>
          </cell>
          <cell r="K2974">
            <v>0</v>
          </cell>
          <cell r="L2974">
            <v>0</v>
          </cell>
          <cell r="M2974">
            <v>0</v>
          </cell>
          <cell r="N2974">
            <v>0</v>
          </cell>
          <cell r="O2974">
            <v>0</v>
          </cell>
        </row>
        <row r="2975">
          <cell r="D2975" t="str">
            <v>10800221201437</v>
          </cell>
          <cell r="E2975" t="str">
            <v>基于STM32的智能厨房安全监测系统设计</v>
          </cell>
          <cell r="F2975" t="str">
            <v>丁凯</v>
          </cell>
          <cell r="G2975" t="str">
            <v>2019010</v>
          </cell>
          <cell r="H2975">
            <v>0</v>
          </cell>
          <cell r="I2975">
            <v>0</v>
          </cell>
          <cell r="J2975">
            <v>0</v>
          </cell>
          <cell r="K2975">
            <v>0</v>
          </cell>
          <cell r="L2975">
            <v>0</v>
          </cell>
          <cell r="M2975">
            <v>0</v>
          </cell>
          <cell r="N2975">
            <v>0</v>
          </cell>
          <cell r="O2975">
            <v>0</v>
          </cell>
        </row>
        <row r="2976">
          <cell r="D2976" t="str">
            <v>10800221201438</v>
          </cell>
          <cell r="E2976" t="str">
            <v>基于多传感器融合的莞工大气环境实时监测系</v>
          </cell>
          <cell r="F2976" t="str">
            <v>肖慧娟</v>
          </cell>
          <cell r="G2976" t="str">
            <v>1999005</v>
          </cell>
          <cell r="H2976">
            <v>0</v>
          </cell>
          <cell r="I2976">
            <v>0</v>
          </cell>
          <cell r="J2976">
            <v>0</v>
          </cell>
          <cell r="K2976">
            <v>0</v>
          </cell>
          <cell r="L2976">
            <v>0</v>
          </cell>
          <cell r="M2976">
            <v>0</v>
          </cell>
          <cell r="N2976">
            <v>0</v>
          </cell>
          <cell r="O2976">
            <v>0</v>
          </cell>
        </row>
        <row r="2977">
          <cell r="D2977" t="str">
            <v>10800221201439</v>
          </cell>
          <cell r="E2977" t="str">
            <v>三端口光纤拉曼探头的设计与制备</v>
          </cell>
          <cell r="F2977" t="str">
            <v>刘晔</v>
          </cell>
          <cell r="G2977" t="str">
            <v>2018807</v>
          </cell>
          <cell r="H2977">
            <v>0</v>
          </cell>
          <cell r="I2977">
            <v>0</v>
          </cell>
          <cell r="J2977">
            <v>0</v>
          </cell>
          <cell r="K2977">
            <v>0</v>
          </cell>
          <cell r="L2977">
            <v>0</v>
          </cell>
          <cell r="M2977">
            <v>0</v>
          </cell>
          <cell r="N2977">
            <v>0</v>
          </cell>
          <cell r="O2977">
            <v>0</v>
          </cell>
        </row>
        <row r="2978">
          <cell r="D2978" t="str">
            <v>10800221201440</v>
          </cell>
          <cell r="E2978" t="str">
            <v>移动机器人</v>
          </cell>
          <cell r="F2978" t="str">
            <v>彭川</v>
          </cell>
          <cell r="G2978" t="str">
            <v>2013041</v>
          </cell>
          <cell r="H2978">
            <v>0</v>
          </cell>
          <cell r="I2978">
            <v>0</v>
          </cell>
          <cell r="J2978">
            <v>0</v>
          </cell>
          <cell r="K2978">
            <v>0</v>
          </cell>
          <cell r="L2978">
            <v>0</v>
          </cell>
          <cell r="M2978">
            <v>0</v>
          </cell>
          <cell r="N2978">
            <v>0</v>
          </cell>
          <cell r="O2978">
            <v>0</v>
          </cell>
        </row>
        <row r="2979">
          <cell r="D2979" t="str">
            <v>10800221201441</v>
          </cell>
          <cell r="E2979" t="str">
            <v>机器学习结合飞秒激光诱导击穿光谱技术用于</v>
          </cell>
          <cell r="F2979" t="str">
            <v>何小勇</v>
          </cell>
          <cell r="G2979" t="str">
            <v>2020099</v>
          </cell>
          <cell r="H2979">
            <v>0</v>
          </cell>
          <cell r="I2979">
            <v>0</v>
          </cell>
          <cell r="J2979">
            <v>0</v>
          </cell>
          <cell r="K2979">
            <v>0</v>
          </cell>
          <cell r="L2979">
            <v>0</v>
          </cell>
          <cell r="M2979">
            <v>0</v>
          </cell>
          <cell r="N2979">
            <v>0</v>
          </cell>
          <cell r="O2979">
            <v>0</v>
          </cell>
        </row>
        <row r="2980">
          <cell r="D2980" t="str">
            <v>10800221201442</v>
          </cell>
          <cell r="E2980" t="str">
            <v>基于多传感器信息融合的智能健康坐垫</v>
          </cell>
          <cell r="F2980" t="str">
            <v>李明</v>
          </cell>
          <cell r="G2980" t="str">
            <v>2004072</v>
          </cell>
          <cell r="H2980">
            <v>0</v>
          </cell>
          <cell r="I2980">
            <v>0</v>
          </cell>
          <cell r="J2980">
            <v>0</v>
          </cell>
          <cell r="K2980">
            <v>0</v>
          </cell>
          <cell r="L2980">
            <v>0</v>
          </cell>
          <cell r="M2980">
            <v>0</v>
          </cell>
          <cell r="N2980">
            <v>0</v>
          </cell>
          <cell r="O2980">
            <v>0</v>
          </cell>
        </row>
        <row r="2981">
          <cell r="D2981" t="str">
            <v>10800221201443</v>
          </cell>
          <cell r="E2981" t="str">
            <v>高精度LCR测试仪</v>
          </cell>
          <cell r="F2981" t="str">
            <v>陈平平</v>
          </cell>
          <cell r="G2981" t="str">
            <v>2006043</v>
          </cell>
          <cell r="H2981">
            <v>0</v>
          </cell>
          <cell r="I2981">
            <v>0</v>
          </cell>
          <cell r="J2981">
            <v>0</v>
          </cell>
          <cell r="K2981">
            <v>0</v>
          </cell>
          <cell r="L2981">
            <v>0</v>
          </cell>
          <cell r="M2981">
            <v>0</v>
          </cell>
          <cell r="N2981">
            <v>0</v>
          </cell>
          <cell r="O2981">
            <v>0</v>
          </cell>
        </row>
        <row r="2982">
          <cell r="D2982" t="str">
            <v>10800221201444</v>
          </cell>
          <cell r="E2982" t="str">
            <v>基于多传感器融合的云联可移动式饮水机</v>
          </cell>
          <cell r="F2982" t="str">
            <v>胡君</v>
          </cell>
          <cell r="G2982" t="str">
            <v>2014013</v>
          </cell>
          <cell r="H2982">
            <v>0</v>
          </cell>
          <cell r="I2982">
            <v>0</v>
          </cell>
          <cell r="J2982">
            <v>0</v>
          </cell>
          <cell r="K2982">
            <v>0</v>
          </cell>
          <cell r="L2982">
            <v>0</v>
          </cell>
          <cell r="M2982">
            <v>0</v>
          </cell>
          <cell r="N2982">
            <v>0</v>
          </cell>
          <cell r="O2982">
            <v>0</v>
          </cell>
        </row>
        <row r="2983">
          <cell r="D2983" t="str">
            <v>10800221201445</v>
          </cell>
          <cell r="E2983" t="str">
            <v>基于改进LSTM的新能源汽车锂离子电池S</v>
          </cell>
          <cell r="F2983" t="str">
            <v>赵洋</v>
          </cell>
          <cell r="G2983" t="str">
            <v>2012050</v>
          </cell>
          <cell r="H2983">
            <v>0</v>
          </cell>
          <cell r="I2983">
            <v>0</v>
          </cell>
          <cell r="J2983">
            <v>0</v>
          </cell>
          <cell r="K2983">
            <v>0</v>
          </cell>
          <cell r="L2983">
            <v>0</v>
          </cell>
          <cell r="M2983">
            <v>0</v>
          </cell>
          <cell r="N2983">
            <v>0</v>
          </cell>
          <cell r="O2983">
            <v>0</v>
          </cell>
        </row>
        <row r="2984">
          <cell r="D2984" t="str">
            <v>10800221201446</v>
          </cell>
          <cell r="E2984" t="str">
            <v>基于轻量级AI算法的仪表盘数字识别终端</v>
          </cell>
          <cell r="F2984" t="str">
            <v>叶海</v>
          </cell>
          <cell r="G2984" t="str">
            <v>2003034</v>
          </cell>
          <cell r="H2984">
            <v>0</v>
          </cell>
          <cell r="I2984">
            <v>0</v>
          </cell>
          <cell r="J2984">
            <v>0</v>
          </cell>
          <cell r="K2984">
            <v>0</v>
          </cell>
          <cell r="L2984">
            <v>0</v>
          </cell>
          <cell r="M2984">
            <v>0</v>
          </cell>
          <cell r="N2984">
            <v>0</v>
          </cell>
          <cell r="O2984">
            <v>0</v>
          </cell>
        </row>
        <row r="2985">
          <cell r="D2985" t="str">
            <v>10800221201447</v>
          </cell>
          <cell r="E2985" t="str">
            <v>物联网便携式云光谱分析仪</v>
          </cell>
          <cell r="F2985" t="str">
            <v>王红成</v>
          </cell>
          <cell r="G2985" t="str">
            <v>2007023</v>
          </cell>
          <cell r="H2985">
            <v>0</v>
          </cell>
          <cell r="I2985">
            <v>0</v>
          </cell>
          <cell r="J2985">
            <v>0</v>
          </cell>
          <cell r="K2985">
            <v>0</v>
          </cell>
          <cell r="L2985">
            <v>0</v>
          </cell>
          <cell r="M2985">
            <v>0</v>
          </cell>
          <cell r="N2985">
            <v>0</v>
          </cell>
          <cell r="O2985">
            <v>0</v>
          </cell>
        </row>
        <row r="2986">
          <cell r="D2986" t="str">
            <v>10800221201448</v>
          </cell>
          <cell r="E2986" t="str">
            <v>基于数据驱动的压电智能骨料FRP筋ECC</v>
          </cell>
          <cell r="F2986" t="str">
            <v>张黎飞</v>
          </cell>
          <cell r="G2986" t="str">
            <v>2022128</v>
          </cell>
          <cell r="H2986">
            <v>0</v>
          </cell>
          <cell r="I2986">
            <v>0</v>
          </cell>
          <cell r="J2986">
            <v>0</v>
          </cell>
          <cell r="K2986">
            <v>0</v>
          </cell>
          <cell r="L2986">
            <v>0</v>
          </cell>
          <cell r="M2986">
            <v>0</v>
          </cell>
          <cell r="N2986">
            <v>0</v>
          </cell>
          <cell r="O2986">
            <v>0</v>
          </cell>
        </row>
        <row r="2987">
          <cell r="D2987" t="str">
            <v>10800221201449</v>
          </cell>
          <cell r="E2987" t="str">
            <v>GFRP筋ECC伸缩缝连接板拉伸刚化效应</v>
          </cell>
          <cell r="F2987" t="str">
            <v>夏立鹏</v>
          </cell>
          <cell r="G2987" t="str">
            <v>2017103</v>
          </cell>
          <cell r="H2987">
            <v>0</v>
          </cell>
          <cell r="I2987">
            <v>0</v>
          </cell>
          <cell r="J2987">
            <v>0</v>
          </cell>
          <cell r="K2987">
            <v>0</v>
          </cell>
          <cell r="L2987">
            <v>0</v>
          </cell>
          <cell r="M2987">
            <v>0</v>
          </cell>
          <cell r="N2987">
            <v>0</v>
          </cell>
          <cell r="O2987">
            <v>0</v>
          </cell>
        </row>
        <row r="2988">
          <cell r="D2988" t="str">
            <v>10800221201450</v>
          </cell>
          <cell r="E2988" t="str">
            <v>叠层结构封装的埃洛石载金复合催化剂及其处</v>
          </cell>
          <cell r="F2988" t="str">
            <v>方嘉声</v>
          </cell>
          <cell r="G2988" t="str">
            <v>2018087</v>
          </cell>
          <cell r="H2988">
            <v>0</v>
          </cell>
          <cell r="I2988">
            <v>0</v>
          </cell>
          <cell r="J2988">
            <v>0</v>
          </cell>
          <cell r="K2988">
            <v>0</v>
          </cell>
          <cell r="L2988">
            <v>0</v>
          </cell>
          <cell r="M2988">
            <v>0</v>
          </cell>
          <cell r="N2988">
            <v>0</v>
          </cell>
          <cell r="O2988">
            <v>0</v>
          </cell>
        </row>
        <row r="2989">
          <cell r="D2989" t="str">
            <v>10800221201451</v>
          </cell>
          <cell r="E2989" t="str">
            <v>珠江典型河口水和沉积物中微塑料污染特征及</v>
          </cell>
          <cell r="F2989" t="str">
            <v>吕小梅</v>
          </cell>
          <cell r="G2989" t="str">
            <v>2017158</v>
          </cell>
          <cell r="H2989">
            <v>0</v>
          </cell>
          <cell r="I2989">
            <v>0</v>
          </cell>
          <cell r="J2989">
            <v>0</v>
          </cell>
          <cell r="K2989">
            <v>0</v>
          </cell>
          <cell r="L2989">
            <v>0</v>
          </cell>
          <cell r="M2989">
            <v>0</v>
          </cell>
          <cell r="N2989">
            <v>0</v>
          </cell>
          <cell r="O2989">
            <v>0</v>
          </cell>
        </row>
        <row r="2990">
          <cell r="D2990" t="str">
            <v>10800221201452</v>
          </cell>
          <cell r="E2990" t="str">
            <v>东莞市手机大数据城市空间及交通特征演变分</v>
          </cell>
          <cell r="F2990" t="str">
            <v>余烈</v>
          </cell>
          <cell r="G2990" t="str">
            <v>2021012</v>
          </cell>
          <cell r="H2990">
            <v>0</v>
          </cell>
          <cell r="I2990">
            <v>0</v>
          </cell>
          <cell r="J2990">
            <v>0</v>
          </cell>
          <cell r="K2990">
            <v>0</v>
          </cell>
          <cell r="L2990">
            <v>0</v>
          </cell>
          <cell r="M2990">
            <v>0</v>
          </cell>
          <cell r="N2990">
            <v>0</v>
          </cell>
          <cell r="O2990">
            <v>0</v>
          </cell>
        </row>
        <row r="2991">
          <cell r="D2991" t="str">
            <v>10800221201453</v>
          </cell>
          <cell r="E2991" t="str">
            <v>电化学金属纳米修饰电极测定水中亚硫酸盐的</v>
          </cell>
          <cell r="F2991" t="str">
            <v>蔡丽蓉</v>
          </cell>
          <cell r="G2991" t="str">
            <v>2015013</v>
          </cell>
          <cell r="H2991">
            <v>0</v>
          </cell>
          <cell r="I2991">
            <v>0</v>
          </cell>
          <cell r="J2991">
            <v>0</v>
          </cell>
          <cell r="K2991">
            <v>0</v>
          </cell>
          <cell r="L2991">
            <v>0</v>
          </cell>
          <cell r="M2991">
            <v>0</v>
          </cell>
          <cell r="N2991">
            <v>0</v>
          </cell>
          <cell r="O2991">
            <v>0</v>
          </cell>
        </row>
        <row r="2992">
          <cell r="D2992" t="str">
            <v>10800221201454</v>
          </cell>
          <cell r="E2992" t="str">
            <v>二维富勒烯-二氧化钛复合材料光催化降解有</v>
          </cell>
          <cell r="F2992" t="str">
            <v>陈木青</v>
          </cell>
          <cell r="G2992" t="str">
            <v>2022013</v>
          </cell>
          <cell r="H2992">
            <v>0</v>
          </cell>
          <cell r="I2992">
            <v>0</v>
          </cell>
          <cell r="J2992">
            <v>0</v>
          </cell>
          <cell r="K2992">
            <v>0</v>
          </cell>
          <cell r="L2992">
            <v>0</v>
          </cell>
          <cell r="M2992">
            <v>0</v>
          </cell>
          <cell r="N2992">
            <v>0</v>
          </cell>
          <cell r="O2992">
            <v>0</v>
          </cell>
        </row>
        <row r="2993">
          <cell r="D2993" t="str">
            <v>10800221201455</v>
          </cell>
          <cell r="E2993" t="str">
            <v>超高层建筑施工垂直运输通道塔设计与施工技</v>
          </cell>
          <cell r="F2993" t="str">
            <v>艾心荧</v>
          </cell>
          <cell r="G2993" t="str">
            <v>2015010</v>
          </cell>
          <cell r="H2993">
            <v>0</v>
          </cell>
          <cell r="I2993">
            <v>0</v>
          </cell>
          <cell r="J2993">
            <v>0</v>
          </cell>
          <cell r="K2993">
            <v>0</v>
          </cell>
          <cell r="L2993">
            <v>0</v>
          </cell>
          <cell r="M2993">
            <v>0</v>
          </cell>
          <cell r="N2993">
            <v>0</v>
          </cell>
          <cell r="O2993">
            <v>0</v>
          </cell>
        </row>
        <row r="2994">
          <cell r="D2994" t="str">
            <v>10800221201456</v>
          </cell>
          <cell r="E2994" t="str">
            <v>新型污染物微塑料的生物学和环境生态影响</v>
          </cell>
          <cell r="F2994" t="str">
            <v>李衍亮</v>
          </cell>
          <cell r="G2994" t="str">
            <v>2017075</v>
          </cell>
          <cell r="H2994">
            <v>0</v>
          </cell>
          <cell r="I2994">
            <v>0</v>
          </cell>
          <cell r="J2994">
            <v>0</v>
          </cell>
          <cell r="K2994">
            <v>0</v>
          </cell>
          <cell r="L2994">
            <v>0</v>
          </cell>
          <cell r="M2994">
            <v>0</v>
          </cell>
          <cell r="N2994">
            <v>0</v>
          </cell>
          <cell r="O2994">
            <v>0</v>
          </cell>
        </row>
        <row r="2995">
          <cell r="D2995" t="str">
            <v>10800221201457</v>
          </cell>
          <cell r="E2995" t="str">
            <v>微生物强化修复黑臭水体并驱动水体抗生素药</v>
          </cell>
          <cell r="F2995" t="str">
            <v>黄皖唐</v>
          </cell>
          <cell r="G2995" t="str">
            <v>2021006</v>
          </cell>
          <cell r="H2995">
            <v>0</v>
          </cell>
          <cell r="I2995">
            <v>0</v>
          </cell>
          <cell r="J2995">
            <v>0</v>
          </cell>
          <cell r="K2995">
            <v>0</v>
          </cell>
          <cell r="L2995">
            <v>0</v>
          </cell>
          <cell r="M2995">
            <v>0</v>
          </cell>
          <cell r="N2995">
            <v>0</v>
          </cell>
          <cell r="O2995">
            <v>0</v>
          </cell>
        </row>
        <row r="2996">
          <cell r="D2996" t="str">
            <v>10800221201458</v>
          </cell>
          <cell r="E2996" t="str">
            <v>固体材料在多维冲击载荷作用下的动态力学实</v>
          </cell>
          <cell r="F2996" t="str">
            <v>庞书孟</v>
          </cell>
          <cell r="G2996" t="str">
            <v>2020127</v>
          </cell>
          <cell r="H2996">
            <v>0</v>
          </cell>
          <cell r="I2996">
            <v>0</v>
          </cell>
          <cell r="J2996">
            <v>0</v>
          </cell>
          <cell r="K2996">
            <v>0</v>
          </cell>
          <cell r="L2996">
            <v>0</v>
          </cell>
          <cell r="M2996">
            <v>0</v>
          </cell>
          <cell r="N2996">
            <v>0</v>
          </cell>
          <cell r="O2996">
            <v>0</v>
          </cell>
        </row>
        <row r="2997">
          <cell r="D2997" t="str">
            <v>10800221201459</v>
          </cell>
          <cell r="E2997" t="str">
            <v>Ag/Al2O3催化剂结构调控及其催化氧</v>
          </cell>
          <cell r="F2997" t="str">
            <v>何运兵</v>
          </cell>
          <cell r="G2997" t="str">
            <v>2011009</v>
          </cell>
          <cell r="H2997">
            <v>0</v>
          </cell>
          <cell r="I2997">
            <v>0</v>
          </cell>
          <cell r="J2997">
            <v>0</v>
          </cell>
          <cell r="K2997">
            <v>0</v>
          </cell>
          <cell r="L2997">
            <v>0</v>
          </cell>
          <cell r="M2997">
            <v>0</v>
          </cell>
          <cell r="N2997">
            <v>0</v>
          </cell>
          <cell r="O2997">
            <v>0</v>
          </cell>
        </row>
        <row r="2998">
          <cell r="D2998" t="str">
            <v>10800221201460</v>
          </cell>
          <cell r="E2998" t="str">
            <v>铜基复合载氧体的构筑及其化学链氧解耦燃烧</v>
          </cell>
          <cell r="F2998" t="str">
            <v>林有胜</v>
          </cell>
          <cell r="G2998" t="str">
            <v>2019039</v>
          </cell>
          <cell r="H2998">
            <v>0</v>
          </cell>
          <cell r="I2998">
            <v>0</v>
          </cell>
          <cell r="J2998">
            <v>0</v>
          </cell>
          <cell r="K2998">
            <v>0</v>
          </cell>
          <cell r="L2998">
            <v>0</v>
          </cell>
          <cell r="M2998">
            <v>0</v>
          </cell>
          <cell r="N2998">
            <v>0</v>
          </cell>
          <cell r="O2998">
            <v>0</v>
          </cell>
        </row>
        <row r="2999">
          <cell r="D2999" t="str">
            <v>10800221201461</v>
          </cell>
          <cell r="E2999" t="str">
            <v>基于平板热管-相变材料复合传热系统的热管</v>
          </cell>
          <cell r="F2999" t="str">
            <v>杨小平</v>
          </cell>
          <cell r="G2999" t="str">
            <v>2007058</v>
          </cell>
          <cell r="H2999">
            <v>0</v>
          </cell>
          <cell r="I2999">
            <v>0</v>
          </cell>
          <cell r="J2999">
            <v>0</v>
          </cell>
          <cell r="K2999">
            <v>0</v>
          </cell>
          <cell r="L2999">
            <v>0</v>
          </cell>
          <cell r="M2999">
            <v>0</v>
          </cell>
          <cell r="N2999">
            <v>0</v>
          </cell>
          <cell r="O2999">
            <v>0</v>
          </cell>
        </row>
        <row r="3000">
          <cell r="D3000" t="str">
            <v>10800221201462</v>
          </cell>
          <cell r="E3000" t="str">
            <v>乡村振兴背景下西北地区中小学科普教育资源</v>
          </cell>
          <cell r="F3000" t="str">
            <v>王馨</v>
          </cell>
          <cell r="G3000" t="str">
            <v>2021075</v>
          </cell>
          <cell r="H3000">
            <v>0</v>
          </cell>
          <cell r="I3000">
            <v>0</v>
          </cell>
          <cell r="J3000">
            <v>0</v>
          </cell>
          <cell r="K3000">
            <v>0</v>
          </cell>
          <cell r="L3000">
            <v>0</v>
          </cell>
          <cell r="M3000">
            <v>0</v>
          </cell>
          <cell r="N3000">
            <v>0</v>
          </cell>
          <cell r="O3000">
            <v>0</v>
          </cell>
        </row>
        <row r="3001">
          <cell r="D3001" t="str">
            <v>10800221201463</v>
          </cell>
          <cell r="E3001" t="str">
            <v>磁性靶向自驱动纳米聚合物载药体系的制备</v>
          </cell>
          <cell r="F3001" t="str">
            <v>黄相璇</v>
          </cell>
          <cell r="G3001" t="str">
            <v>2013053</v>
          </cell>
          <cell r="H3001">
            <v>0</v>
          </cell>
          <cell r="I3001">
            <v>0</v>
          </cell>
          <cell r="J3001">
            <v>0</v>
          </cell>
          <cell r="K3001">
            <v>0</v>
          </cell>
          <cell r="L3001">
            <v>0</v>
          </cell>
          <cell r="M3001">
            <v>0</v>
          </cell>
          <cell r="N3001">
            <v>0</v>
          </cell>
          <cell r="O3001">
            <v>0</v>
          </cell>
        </row>
        <row r="3002">
          <cell r="D3002" t="str">
            <v>10800221201464</v>
          </cell>
          <cell r="E3002" t="str">
            <v>木质素基聚合物的荧光聚集行为研究</v>
          </cell>
          <cell r="F3002" t="str">
            <v>洪南龙</v>
          </cell>
          <cell r="G3002" t="str">
            <v>2017174</v>
          </cell>
          <cell r="H3002">
            <v>0</v>
          </cell>
          <cell r="I3002">
            <v>0</v>
          </cell>
          <cell r="J3002">
            <v>0</v>
          </cell>
          <cell r="K3002">
            <v>0</v>
          </cell>
          <cell r="L3002">
            <v>0</v>
          </cell>
          <cell r="M3002">
            <v>0</v>
          </cell>
          <cell r="N3002">
            <v>0</v>
          </cell>
          <cell r="O3002">
            <v>0</v>
          </cell>
        </row>
        <row r="3003">
          <cell r="D3003" t="str">
            <v>10800221201465</v>
          </cell>
          <cell r="E3003" t="str">
            <v>一种光电可调的多响应性智能窗</v>
          </cell>
          <cell r="F3003" t="str">
            <v>赵莉丽</v>
          </cell>
          <cell r="G3003" t="str">
            <v>2017175</v>
          </cell>
          <cell r="H3003">
            <v>0</v>
          </cell>
          <cell r="I3003">
            <v>0</v>
          </cell>
          <cell r="J3003">
            <v>0</v>
          </cell>
          <cell r="K3003">
            <v>0</v>
          </cell>
          <cell r="L3003">
            <v>0</v>
          </cell>
          <cell r="M3003">
            <v>0</v>
          </cell>
          <cell r="N3003">
            <v>0</v>
          </cell>
          <cell r="O3003">
            <v>0</v>
          </cell>
        </row>
        <row r="3004">
          <cell r="D3004" t="str">
            <v>10800221201466</v>
          </cell>
          <cell r="E3004" t="str">
            <v>基于钛基MOF的光催化剂制备及其降解四环</v>
          </cell>
          <cell r="F3004" t="str">
            <v>钟国玉</v>
          </cell>
          <cell r="G3004" t="str">
            <v>2016022</v>
          </cell>
          <cell r="H3004">
            <v>0</v>
          </cell>
          <cell r="I3004">
            <v>0</v>
          </cell>
          <cell r="J3004">
            <v>0</v>
          </cell>
          <cell r="K3004">
            <v>0</v>
          </cell>
          <cell r="L3004">
            <v>0</v>
          </cell>
          <cell r="M3004">
            <v>0</v>
          </cell>
          <cell r="N3004">
            <v>0</v>
          </cell>
          <cell r="O3004">
            <v>0</v>
          </cell>
        </row>
        <row r="3005">
          <cell r="D3005" t="str">
            <v>10800221201467</v>
          </cell>
          <cell r="E3005" t="str">
            <v>乙酰丙酸酰胺化制备4,5-二氢-6-甲基</v>
          </cell>
          <cell r="F3005" t="str">
            <v>彭喆喆</v>
          </cell>
          <cell r="G3005" t="str">
            <v>2017162</v>
          </cell>
          <cell r="H3005">
            <v>0</v>
          </cell>
          <cell r="I3005">
            <v>0</v>
          </cell>
          <cell r="J3005">
            <v>0</v>
          </cell>
          <cell r="K3005">
            <v>0</v>
          </cell>
          <cell r="L3005">
            <v>0</v>
          </cell>
          <cell r="M3005">
            <v>0</v>
          </cell>
          <cell r="N3005">
            <v>0</v>
          </cell>
          <cell r="O3005">
            <v>0</v>
          </cell>
        </row>
        <row r="3006">
          <cell r="D3006" t="str">
            <v>10800221201468</v>
          </cell>
          <cell r="E3006" t="str">
            <v>钴锰二维MOFs材料的构助及电解水应用研</v>
          </cell>
          <cell r="F3006" t="str">
            <v>郝永超</v>
          </cell>
          <cell r="G3006" t="str">
            <v>2018295</v>
          </cell>
          <cell r="H3006">
            <v>0</v>
          </cell>
          <cell r="I3006">
            <v>0</v>
          </cell>
          <cell r="J3006">
            <v>0</v>
          </cell>
          <cell r="K3006">
            <v>0</v>
          </cell>
          <cell r="L3006">
            <v>0</v>
          </cell>
          <cell r="M3006">
            <v>0</v>
          </cell>
          <cell r="N3006">
            <v>0</v>
          </cell>
          <cell r="O3006">
            <v>0</v>
          </cell>
        </row>
        <row r="3007">
          <cell r="D3007" t="str">
            <v>10800221201469</v>
          </cell>
          <cell r="E3007" t="str">
            <v>垃圾焚烧飞灰与其他固废协同高温熔融制备微</v>
          </cell>
          <cell r="F3007" t="str">
            <v>张刚</v>
          </cell>
          <cell r="G3007" t="str">
            <v>2013068</v>
          </cell>
          <cell r="H3007">
            <v>0</v>
          </cell>
          <cell r="I3007">
            <v>0</v>
          </cell>
          <cell r="J3007">
            <v>0</v>
          </cell>
          <cell r="K3007">
            <v>0</v>
          </cell>
          <cell r="L3007">
            <v>0</v>
          </cell>
          <cell r="M3007">
            <v>0</v>
          </cell>
          <cell r="N3007">
            <v>0</v>
          </cell>
          <cell r="O3007">
            <v>0</v>
          </cell>
        </row>
        <row r="3008">
          <cell r="D3008" t="str">
            <v>10800221201470</v>
          </cell>
          <cell r="E3008" t="str">
            <v>湿法共沉淀制备普鲁士白正极材料</v>
          </cell>
          <cell r="F3008" t="str">
            <v>李超</v>
          </cell>
          <cell r="G3008" t="str">
            <v>2017048</v>
          </cell>
          <cell r="H3008">
            <v>0</v>
          </cell>
          <cell r="I3008">
            <v>0</v>
          </cell>
          <cell r="J3008">
            <v>0</v>
          </cell>
          <cell r="K3008">
            <v>0</v>
          </cell>
          <cell r="L3008">
            <v>0</v>
          </cell>
          <cell r="M3008">
            <v>0</v>
          </cell>
          <cell r="N3008">
            <v>0</v>
          </cell>
          <cell r="O3008">
            <v>0</v>
          </cell>
        </row>
        <row r="3009">
          <cell r="D3009" t="str">
            <v>10800221201471</v>
          </cell>
          <cell r="E3009" t="str">
            <v>基于多孔陶瓷膜的太阳能光热强化的膜结晶过</v>
          </cell>
          <cell r="F3009" t="str">
            <v>肖烈晖</v>
          </cell>
          <cell r="G3009" t="str">
            <v>2020124</v>
          </cell>
          <cell r="H3009">
            <v>0</v>
          </cell>
          <cell r="I3009">
            <v>0</v>
          </cell>
          <cell r="J3009">
            <v>0</v>
          </cell>
          <cell r="K3009">
            <v>0</v>
          </cell>
          <cell r="L3009">
            <v>0</v>
          </cell>
          <cell r="M3009">
            <v>0</v>
          </cell>
          <cell r="N3009">
            <v>0</v>
          </cell>
          <cell r="O3009">
            <v>0</v>
          </cell>
        </row>
        <row r="3010">
          <cell r="D3010" t="str">
            <v>10800221201473</v>
          </cell>
          <cell r="E3010" t="str">
            <v>动态机械装置的设计与应用研究</v>
          </cell>
          <cell r="F3010" t="str">
            <v>徐伟斌</v>
          </cell>
          <cell r="G3010" t="str">
            <v>2001049</v>
          </cell>
          <cell r="H3010">
            <v>0</v>
          </cell>
          <cell r="I3010">
            <v>0</v>
          </cell>
          <cell r="J3010">
            <v>0</v>
          </cell>
          <cell r="K3010">
            <v>0</v>
          </cell>
          <cell r="L3010">
            <v>0</v>
          </cell>
          <cell r="M3010">
            <v>0</v>
          </cell>
          <cell r="N3010">
            <v>0</v>
          </cell>
          <cell r="O3010">
            <v>0</v>
          </cell>
        </row>
        <row r="3011">
          <cell r="D3011" t="str">
            <v>10800221201474</v>
          </cell>
          <cell r="E3011" t="str">
            <v>基于IMU与北斗卫星数据融合针对室外大面</v>
          </cell>
          <cell r="F3011" t="str">
            <v>王帅</v>
          </cell>
          <cell r="G3011" t="str">
            <v>2018118</v>
          </cell>
          <cell r="H3011">
            <v>0</v>
          </cell>
          <cell r="I3011">
            <v>0</v>
          </cell>
          <cell r="J3011">
            <v>0</v>
          </cell>
          <cell r="K3011">
            <v>0</v>
          </cell>
          <cell r="L3011">
            <v>0</v>
          </cell>
          <cell r="M3011">
            <v>0</v>
          </cell>
          <cell r="N3011">
            <v>0</v>
          </cell>
          <cell r="O3011">
            <v>0</v>
          </cell>
        </row>
        <row r="3012">
          <cell r="D3012" t="str">
            <v>10800221201475</v>
          </cell>
          <cell r="E3012" t="str">
            <v>一种具备结构与成分抗菌特性的混合基植骨材</v>
          </cell>
          <cell r="F3012" t="str">
            <v>王翀</v>
          </cell>
          <cell r="G3012" t="str">
            <v>2016033</v>
          </cell>
          <cell r="H3012">
            <v>0</v>
          </cell>
          <cell r="I3012">
            <v>0</v>
          </cell>
          <cell r="J3012">
            <v>0</v>
          </cell>
          <cell r="K3012">
            <v>0</v>
          </cell>
          <cell r="L3012">
            <v>0</v>
          </cell>
          <cell r="M3012">
            <v>0</v>
          </cell>
          <cell r="N3012">
            <v>0</v>
          </cell>
          <cell r="O3012">
            <v>0</v>
          </cell>
        </row>
        <row r="3013">
          <cell r="D3013" t="str">
            <v>10800221201476</v>
          </cell>
          <cell r="E3013" t="str">
            <v>基于树莓派的固定翼垂直起降飞行器</v>
          </cell>
          <cell r="F3013" t="str">
            <v>龙建宇</v>
          </cell>
          <cell r="G3013" t="str">
            <v>2019129</v>
          </cell>
          <cell r="H3013">
            <v>0</v>
          </cell>
          <cell r="I3013">
            <v>0</v>
          </cell>
          <cell r="J3013">
            <v>0</v>
          </cell>
          <cell r="K3013">
            <v>0</v>
          </cell>
          <cell r="L3013">
            <v>0</v>
          </cell>
          <cell r="M3013">
            <v>0</v>
          </cell>
          <cell r="N3013">
            <v>0</v>
          </cell>
          <cell r="O3013">
            <v>0</v>
          </cell>
        </row>
        <row r="3014">
          <cell r="D3014" t="str">
            <v>10800221201477</v>
          </cell>
          <cell r="E3014" t="str">
            <v>远洋无人船的被动俯仰推进系统的开发研究</v>
          </cell>
          <cell r="F3014" t="str">
            <v>张超</v>
          </cell>
          <cell r="G3014" t="str">
            <v>2018044</v>
          </cell>
          <cell r="H3014">
            <v>0</v>
          </cell>
          <cell r="I3014">
            <v>2000</v>
          </cell>
          <cell r="J3014">
            <v>0</v>
          </cell>
          <cell r="K3014">
            <v>2000</v>
          </cell>
          <cell r="L3014">
            <v>0</v>
          </cell>
          <cell r="M3014">
            <v>0</v>
          </cell>
          <cell r="N3014">
            <v>0</v>
          </cell>
          <cell r="O3014">
            <v>2000</v>
          </cell>
        </row>
        <row r="3015">
          <cell r="D3015" t="str">
            <v>10800221201478</v>
          </cell>
          <cell r="E3015" t="str">
            <v>基于线驱动的腹轮越障超冗余机器蛇</v>
          </cell>
          <cell r="F3015" t="str">
            <v>武静</v>
          </cell>
          <cell r="G3015" t="str">
            <v>2017045</v>
          </cell>
          <cell r="H3015">
            <v>0</v>
          </cell>
          <cell r="I3015">
            <v>0</v>
          </cell>
          <cell r="J3015">
            <v>0</v>
          </cell>
          <cell r="K3015">
            <v>0</v>
          </cell>
          <cell r="L3015">
            <v>0</v>
          </cell>
          <cell r="M3015">
            <v>0</v>
          </cell>
          <cell r="N3015">
            <v>0</v>
          </cell>
          <cell r="O3015">
            <v>0</v>
          </cell>
        </row>
        <row r="3016">
          <cell r="D3016" t="str">
            <v>10800221201480</v>
          </cell>
          <cell r="E3016" t="str">
            <v>基于翅振频率的光电传感式蚊子分类监测系统</v>
          </cell>
          <cell r="F3016" t="str">
            <v>何伟锋</v>
          </cell>
          <cell r="G3016" t="str">
            <v>2009025</v>
          </cell>
          <cell r="H3016">
            <v>0</v>
          </cell>
          <cell r="I3016">
            <v>0</v>
          </cell>
          <cell r="J3016">
            <v>0</v>
          </cell>
          <cell r="K3016">
            <v>0</v>
          </cell>
          <cell r="L3016">
            <v>0</v>
          </cell>
          <cell r="M3016">
            <v>0</v>
          </cell>
          <cell r="N3016">
            <v>0</v>
          </cell>
          <cell r="O3016">
            <v>0</v>
          </cell>
        </row>
        <row r="3017">
          <cell r="D3017" t="str">
            <v>10800221201481</v>
          </cell>
          <cell r="E3017" t="str">
            <v>家庭用剩余食物烘干装置开发</v>
          </cell>
          <cell r="F3017" t="str">
            <v>陈勇志</v>
          </cell>
          <cell r="G3017" t="str">
            <v>2004090</v>
          </cell>
          <cell r="H3017">
            <v>0</v>
          </cell>
          <cell r="I3017">
            <v>0</v>
          </cell>
          <cell r="J3017">
            <v>0</v>
          </cell>
          <cell r="K3017">
            <v>0</v>
          </cell>
          <cell r="L3017">
            <v>0</v>
          </cell>
          <cell r="M3017">
            <v>0</v>
          </cell>
          <cell r="N3017">
            <v>0</v>
          </cell>
          <cell r="O3017">
            <v>0</v>
          </cell>
        </row>
        <row r="3018">
          <cell r="D3018" t="str">
            <v>10800221201482</v>
          </cell>
          <cell r="E3018" t="str">
            <v>一种轨道式智能物料识别龙门起重搬运装置</v>
          </cell>
          <cell r="F3018" t="str">
            <v>卢文娟</v>
          </cell>
          <cell r="G3018" t="str">
            <v>2019123</v>
          </cell>
          <cell r="H3018">
            <v>0</v>
          </cell>
          <cell r="I3018">
            <v>0</v>
          </cell>
          <cell r="J3018">
            <v>0</v>
          </cell>
          <cell r="K3018">
            <v>0</v>
          </cell>
          <cell r="L3018">
            <v>0</v>
          </cell>
          <cell r="M3018">
            <v>0</v>
          </cell>
          <cell r="N3018">
            <v>0</v>
          </cell>
          <cell r="O3018">
            <v>0</v>
          </cell>
        </row>
        <row r="3019">
          <cell r="D3019" t="str">
            <v>10800221201483</v>
          </cell>
          <cell r="E3019" t="str">
            <v>电弧熔丝增材制造Al-Cu合金表面氧化膜</v>
          </cell>
          <cell r="F3019" t="str">
            <v>李康</v>
          </cell>
          <cell r="G3019" t="str">
            <v>2019059</v>
          </cell>
          <cell r="H3019">
            <v>0</v>
          </cell>
          <cell r="I3019">
            <v>0</v>
          </cell>
          <cell r="J3019">
            <v>0</v>
          </cell>
          <cell r="K3019">
            <v>0</v>
          </cell>
          <cell r="L3019">
            <v>0</v>
          </cell>
          <cell r="M3019">
            <v>0</v>
          </cell>
          <cell r="N3019">
            <v>0</v>
          </cell>
          <cell r="O3019">
            <v>0</v>
          </cell>
        </row>
        <row r="3020">
          <cell r="D3020" t="str">
            <v>10800221201484</v>
          </cell>
          <cell r="E3020" t="str">
            <v>聚氧化乙烯与二氧化钛共修饰的锂离子电池P</v>
          </cell>
          <cell r="F3020" t="str">
            <v>王严杰</v>
          </cell>
          <cell r="G3020" t="str">
            <v>2017827</v>
          </cell>
          <cell r="H3020">
            <v>0</v>
          </cell>
          <cell r="I3020">
            <v>0</v>
          </cell>
          <cell r="J3020">
            <v>0</v>
          </cell>
          <cell r="K3020">
            <v>0</v>
          </cell>
          <cell r="L3020">
            <v>0</v>
          </cell>
          <cell r="M3020">
            <v>0</v>
          </cell>
          <cell r="N3020">
            <v>0</v>
          </cell>
          <cell r="O3020">
            <v>0</v>
          </cell>
        </row>
        <row r="3021">
          <cell r="D3021" t="str">
            <v>10800221201485</v>
          </cell>
          <cell r="E3021" t="str">
            <v>电荷可转变型两性离子聚合物胶束的制备及其</v>
          </cell>
          <cell r="F3021" t="str">
            <v>郑轲</v>
          </cell>
          <cell r="G3021" t="str">
            <v>2019119</v>
          </cell>
          <cell r="H3021">
            <v>0</v>
          </cell>
          <cell r="I3021">
            <v>0</v>
          </cell>
          <cell r="J3021">
            <v>0</v>
          </cell>
          <cell r="K3021">
            <v>0</v>
          </cell>
          <cell r="L3021">
            <v>0</v>
          </cell>
          <cell r="M3021">
            <v>0</v>
          </cell>
          <cell r="N3021">
            <v>0</v>
          </cell>
          <cell r="O3021">
            <v>0</v>
          </cell>
        </row>
        <row r="3022">
          <cell r="D3022" t="str">
            <v>10800221201486</v>
          </cell>
          <cell r="E3022" t="str">
            <v>东方咖啡-科技拓咖农之路，文化塑民族品牌</v>
          </cell>
          <cell r="F3022" t="str">
            <v>杨壮鹏</v>
          </cell>
          <cell r="G3022" t="str">
            <v>2021070</v>
          </cell>
          <cell r="H3022">
            <v>0</v>
          </cell>
          <cell r="I3022">
            <v>0</v>
          </cell>
          <cell r="J3022">
            <v>0</v>
          </cell>
          <cell r="K3022">
            <v>0</v>
          </cell>
          <cell r="L3022">
            <v>0</v>
          </cell>
          <cell r="M3022">
            <v>0</v>
          </cell>
          <cell r="N3022">
            <v>0</v>
          </cell>
          <cell r="O3022">
            <v>0</v>
          </cell>
        </row>
        <row r="3023">
          <cell r="D3023" t="str">
            <v>10800221201487</v>
          </cell>
          <cell r="E3023" t="str">
            <v>科技有温度，养老更智慧：数字经济背景下智</v>
          </cell>
          <cell r="F3023" t="str">
            <v>程守红</v>
          </cell>
          <cell r="G3023" t="str">
            <v>2004036</v>
          </cell>
          <cell r="H3023">
            <v>0</v>
          </cell>
          <cell r="I3023">
            <v>0</v>
          </cell>
          <cell r="J3023">
            <v>0</v>
          </cell>
          <cell r="K3023">
            <v>0</v>
          </cell>
          <cell r="L3023">
            <v>0</v>
          </cell>
          <cell r="M3023">
            <v>0</v>
          </cell>
          <cell r="N3023">
            <v>0</v>
          </cell>
          <cell r="O3023">
            <v>0</v>
          </cell>
        </row>
        <row r="3024">
          <cell r="D3024" t="str">
            <v>10800221201488</v>
          </cell>
          <cell r="E3024" t="str">
            <v>CEO领导风格对数字化转型能力的跨层次影</v>
          </cell>
          <cell r="F3024" t="str">
            <v>张新建</v>
          </cell>
          <cell r="G3024" t="str">
            <v>2003045</v>
          </cell>
          <cell r="H3024">
            <v>0</v>
          </cell>
          <cell r="I3024">
            <v>0</v>
          </cell>
          <cell r="J3024">
            <v>0</v>
          </cell>
          <cell r="K3024">
            <v>0</v>
          </cell>
          <cell r="L3024">
            <v>0</v>
          </cell>
          <cell r="M3024">
            <v>0</v>
          </cell>
          <cell r="N3024">
            <v>0</v>
          </cell>
          <cell r="O3024">
            <v>0</v>
          </cell>
        </row>
        <row r="3025">
          <cell r="D3025" t="str">
            <v>10800221201489</v>
          </cell>
          <cell r="E3025" t="str">
            <v>大学生参与社区助老志愿服务长效机制研究</v>
          </cell>
          <cell r="F3025" t="str">
            <v>叶琦玮</v>
          </cell>
          <cell r="G3025" t="str">
            <v>2019072</v>
          </cell>
          <cell r="H3025">
            <v>0</v>
          </cell>
          <cell r="I3025">
            <v>0</v>
          </cell>
          <cell r="J3025">
            <v>0</v>
          </cell>
          <cell r="K3025">
            <v>0</v>
          </cell>
          <cell r="L3025">
            <v>0</v>
          </cell>
          <cell r="M3025">
            <v>0</v>
          </cell>
          <cell r="N3025">
            <v>0</v>
          </cell>
          <cell r="O3025">
            <v>0</v>
          </cell>
        </row>
        <row r="3026">
          <cell r="D3026" t="str">
            <v>10800221201490</v>
          </cell>
          <cell r="E3026" t="str">
            <v>基于“一村一品”乡村振兴视域下的特色产业</v>
          </cell>
          <cell r="F3026" t="str">
            <v>邓毅青</v>
          </cell>
          <cell r="G3026" t="str">
            <v>2011014</v>
          </cell>
          <cell r="H3026">
            <v>0</v>
          </cell>
          <cell r="I3026">
            <v>0</v>
          </cell>
          <cell r="J3026">
            <v>0</v>
          </cell>
          <cell r="K3026">
            <v>0</v>
          </cell>
          <cell r="L3026">
            <v>0</v>
          </cell>
          <cell r="M3026">
            <v>0</v>
          </cell>
          <cell r="N3026">
            <v>0</v>
          </cell>
          <cell r="O3026">
            <v>0</v>
          </cell>
        </row>
        <row r="3027">
          <cell r="D3027" t="str">
            <v>10800221201491</v>
          </cell>
          <cell r="E3027" t="str">
            <v>经济现代化背景下区域经济规模-结构-效率</v>
          </cell>
          <cell r="F3027" t="str">
            <v>邱志萍</v>
          </cell>
          <cell r="G3027" t="str">
            <v>2022158</v>
          </cell>
          <cell r="H3027">
            <v>0</v>
          </cell>
          <cell r="I3027">
            <v>0</v>
          </cell>
          <cell r="J3027">
            <v>0</v>
          </cell>
          <cell r="K3027">
            <v>0</v>
          </cell>
          <cell r="L3027">
            <v>0</v>
          </cell>
          <cell r="M3027">
            <v>0</v>
          </cell>
          <cell r="N3027">
            <v>0</v>
          </cell>
          <cell r="O3027">
            <v>0</v>
          </cell>
        </row>
        <row r="3028">
          <cell r="D3028" t="str">
            <v>10800221201492</v>
          </cell>
          <cell r="E3028" t="str">
            <v>创新时代下醒狮文化的发展方向——以广东佛</v>
          </cell>
          <cell r="F3028" t="str">
            <v>余嘉</v>
          </cell>
          <cell r="G3028" t="str">
            <v>2017150</v>
          </cell>
          <cell r="H3028">
            <v>0</v>
          </cell>
          <cell r="I3028">
            <v>0</v>
          </cell>
          <cell r="J3028">
            <v>0</v>
          </cell>
          <cell r="K3028">
            <v>0</v>
          </cell>
          <cell r="L3028">
            <v>0</v>
          </cell>
          <cell r="M3028">
            <v>0</v>
          </cell>
          <cell r="N3028">
            <v>0</v>
          </cell>
          <cell r="O3028">
            <v>0</v>
          </cell>
        </row>
        <row r="3029">
          <cell r="D3029" t="str">
            <v>10800221201493</v>
          </cell>
          <cell r="E3029" t="str">
            <v>声意盎然，声生不息——以广东汉剧为例的广</v>
          </cell>
          <cell r="F3029" t="str">
            <v>刘家昌</v>
          </cell>
          <cell r="G3029" t="str">
            <v>2005072</v>
          </cell>
          <cell r="H3029">
            <v>0</v>
          </cell>
          <cell r="I3029">
            <v>0</v>
          </cell>
          <cell r="J3029">
            <v>0</v>
          </cell>
          <cell r="K3029">
            <v>0</v>
          </cell>
          <cell r="L3029">
            <v>0</v>
          </cell>
          <cell r="M3029">
            <v>0</v>
          </cell>
          <cell r="N3029">
            <v>0</v>
          </cell>
          <cell r="O3029">
            <v>0</v>
          </cell>
        </row>
        <row r="3030">
          <cell r="D3030" t="str">
            <v>10800221201494</v>
          </cell>
          <cell r="E3030" t="str">
            <v>“非遗”东莞木偶戏的创新性传承</v>
          </cell>
          <cell r="F3030" t="str">
            <v>叶永胜</v>
          </cell>
          <cell r="G3030" t="str">
            <v>2021089</v>
          </cell>
          <cell r="H3030">
            <v>0</v>
          </cell>
          <cell r="I3030">
            <v>0</v>
          </cell>
          <cell r="J3030">
            <v>0</v>
          </cell>
          <cell r="K3030">
            <v>0</v>
          </cell>
          <cell r="L3030">
            <v>0</v>
          </cell>
          <cell r="M3030">
            <v>0</v>
          </cell>
          <cell r="N3030">
            <v>0</v>
          </cell>
          <cell r="O3030">
            <v>0</v>
          </cell>
        </row>
        <row r="3031">
          <cell r="D3031" t="str">
            <v>10800221201495</v>
          </cell>
          <cell r="E3031" t="str">
            <v>知识产权保护对企业竞争力的影响研究</v>
          </cell>
          <cell r="F3031" t="str">
            <v>龚红兵</v>
          </cell>
          <cell r="G3031" t="str">
            <v>2007054</v>
          </cell>
          <cell r="H3031">
            <v>0</v>
          </cell>
          <cell r="I3031">
            <v>0</v>
          </cell>
          <cell r="J3031">
            <v>0</v>
          </cell>
          <cell r="K3031">
            <v>0</v>
          </cell>
          <cell r="L3031">
            <v>0</v>
          </cell>
          <cell r="M3031">
            <v>0</v>
          </cell>
          <cell r="N3031">
            <v>0</v>
          </cell>
          <cell r="O3031">
            <v>0</v>
          </cell>
        </row>
        <row r="3032">
          <cell r="D3032" t="str">
            <v>10800221201496</v>
          </cell>
          <cell r="E3032" t="str">
            <v>共矫共治共融：社区矫正中的社工服务链构建</v>
          </cell>
          <cell r="F3032" t="str">
            <v>于铁山</v>
          </cell>
          <cell r="G3032" t="str">
            <v>2017079</v>
          </cell>
          <cell r="H3032">
            <v>0</v>
          </cell>
          <cell r="I3032">
            <v>0</v>
          </cell>
          <cell r="J3032">
            <v>0</v>
          </cell>
          <cell r="K3032">
            <v>0</v>
          </cell>
          <cell r="L3032">
            <v>0</v>
          </cell>
          <cell r="M3032">
            <v>0</v>
          </cell>
          <cell r="N3032">
            <v>0</v>
          </cell>
          <cell r="O3032">
            <v>0</v>
          </cell>
        </row>
        <row r="3033">
          <cell r="D3033" t="str">
            <v>10800221201497</v>
          </cell>
          <cell r="E3033" t="str">
            <v>与星同行——学龄前孤独症儿童照顾者的赋能</v>
          </cell>
          <cell r="F3033" t="str">
            <v>居正</v>
          </cell>
          <cell r="G3033" t="str">
            <v>2013066</v>
          </cell>
          <cell r="H3033">
            <v>0</v>
          </cell>
          <cell r="I3033">
            <v>0</v>
          </cell>
          <cell r="J3033">
            <v>0</v>
          </cell>
          <cell r="K3033">
            <v>0</v>
          </cell>
          <cell r="L3033">
            <v>0</v>
          </cell>
          <cell r="M3033">
            <v>0</v>
          </cell>
          <cell r="N3033">
            <v>0</v>
          </cell>
          <cell r="O3033">
            <v>0</v>
          </cell>
        </row>
        <row r="3034">
          <cell r="D3034" t="str">
            <v>10800221201498</v>
          </cell>
          <cell r="E3034" t="str">
            <v>社会工作专业学生专业满意度的调查研究</v>
          </cell>
          <cell r="F3034" t="str">
            <v>杨瀚博</v>
          </cell>
          <cell r="G3034" t="str">
            <v>2020072</v>
          </cell>
          <cell r="H3034">
            <v>0</v>
          </cell>
          <cell r="I3034">
            <v>0</v>
          </cell>
          <cell r="J3034">
            <v>0</v>
          </cell>
          <cell r="K3034">
            <v>0</v>
          </cell>
          <cell r="L3034">
            <v>0</v>
          </cell>
          <cell r="M3034">
            <v>0</v>
          </cell>
          <cell r="N3034">
            <v>0</v>
          </cell>
          <cell r="O3034">
            <v>0</v>
          </cell>
        </row>
        <row r="3035">
          <cell r="D3035" t="str">
            <v>10800221201499</v>
          </cell>
          <cell r="E3035" t="str">
            <v>龙城古韵——非遗寻迹研学之旅</v>
          </cell>
          <cell r="F3035" t="str">
            <v>朱晓红</v>
          </cell>
          <cell r="G3035" t="str">
            <v>2007002</v>
          </cell>
          <cell r="H3035">
            <v>0</v>
          </cell>
          <cell r="I3035">
            <v>0</v>
          </cell>
          <cell r="J3035">
            <v>0</v>
          </cell>
          <cell r="K3035">
            <v>0</v>
          </cell>
          <cell r="L3035">
            <v>0</v>
          </cell>
          <cell r="M3035">
            <v>0</v>
          </cell>
          <cell r="N3035">
            <v>0</v>
          </cell>
          <cell r="O3035">
            <v>0</v>
          </cell>
        </row>
        <row r="3036">
          <cell r="D3036" t="str">
            <v>10800221201500</v>
          </cell>
          <cell r="E3036" t="str">
            <v>学乐趣生——指向小学核心素养的智能化数学</v>
          </cell>
          <cell r="F3036" t="str">
            <v>张锐</v>
          </cell>
          <cell r="G3036" t="str">
            <v>2010006</v>
          </cell>
          <cell r="H3036">
            <v>0</v>
          </cell>
          <cell r="I3036">
            <v>0</v>
          </cell>
          <cell r="J3036">
            <v>0</v>
          </cell>
          <cell r="K3036">
            <v>0</v>
          </cell>
          <cell r="L3036">
            <v>0</v>
          </cell>
          <cell r="M3036">
            <v>0</v>
          </cell>
          <cell r="N3036">
            <v>0</v>
          </cell>
          <cell r="O3036">
            <v>0</v>
          </cell>
        </row>
        <row r="3037">
          <cell r="D3037" t="str">
            <v>10800221201501</v>
          </cell>
          <cell r="E3037" t="str">
            <v>传统文化传承背景下的环境舞蹈编创《鲜》</v>
          </cell>
          <cell r="F3037" t="str">
            <v>赵娜</v>
          </cell>
          <cell r="G3037" t="str">
            <v>2021064</v>
          </cell>
          <cell r="H3037">
            <v>0</v>
          </cell>
          <cell r="I3037">
            <v>0</v>
          </cell>
          <cell r="J3037">
            <v>0</v>
          </cell>
          <cell r="K3037">
            <v>0</v>
          </cell>
          <cell r="L3037">
            <v>0</v>
          </cell>
          <cell r="M3037">
            <v>0</v>
          </cell>
          <cell r="N3037">
            <v>0</v>
          </cell>
          <cell r="O3037">
            <v>0</v>
          </cell>
        </row>
        <row r="3038">
          <cell r="D3038" t="str">
            <v>10800221201502</v>
          </cell>
          <cell r="E3038" t="str">
            <v>疲劳驾驶与分心检测系统</v>
          </cell>
          <cell r="F3038" t="str">
            <v>凃保民</v>
          </cell>
          <cell r="G3038" t="str">
            <v>2022114</v>
          </cell>
          <cell r="H3038">
            <v>0</v>
          </cell>
          <cell r="I3038">
            <v>0</v>
          </cell>
          <cell r="J3038">
            <v>0</v>
          </cell>
          <cell r="K3038">
            <v>0</v>
          </cell>
          <cell r="L3038">
            <v>0</v>
          </cell>
          <cell r="M3038">
            <v>0</v>
          </cell>
          <cell r="N3038">
            <v>0</v>
          </cell>
          <cell r="O3038">
            <v>0</v>
          </cell>
        </row>
        <row r="3039">
          <cell r="D3039" t="str">
            <v>10800221201503</v>
          </cell>
          <cell r="E3039" t="str">
            <v>可移植视觉综合珍稀动物实时检测与跟踪系统</v>
          </cell>
          <cell r="F3039" t="str">
            <v>陈尚彦</v>
          </cell>
          <cell r="G3039" t="str">
            <v>2018022</v>
          </cell>
          <cell r="H3039">
            <v>0</v>
          </cell>
          <cell r="I3039">
            <v>0</v>
          </cell>
          <cell r="J3039">
            <v>0</v>
          </cell>
          <cell r="K3039">
            <v>0</v>
          </cell>
          <cell r="L3039">
            <v>0</v>
          </cell>
          <cell r="M3039">
            <v>0</v>
          </cell>
          <cell r="N3039">
            <v>0</v>
          </cell>
          <cell r="O3039">
            <v>0</v>
          </cell>
        </row>
        <row r="3040">
          <cell r="D3040" t="str">
            <v>10800221201504</v>
          </cell>
          <cell r="E3040" t="str">
            <v>关于多轴机器人的自定义遥控器</v>
          </cell>
          <cell r="F3040" t="str">
            <v>宋跃</v>
          </cell>
          <cell r="G3040" t="str">
            <v>2005003</v>
          </cell>
          <cell r="H3040">
            <v>0</v>
          </cell>
          <cell r="I3040">
            <v>0</v>
          </cell>
          <cell r="J3040">
            <v>0</v>
          </cell>
          <cell r="K3040">
            <v>0</v>
          </cell>
          <cell r="L3040">
            <v>0</v>
          </cell>
          <cell r="M3040">
            <v>0</v>
          </cell>
          <cell r="N3040">
            <v>0</v>
          </cell>
          <cell r="O3040">
            <v>0</v>
          </cell>
        </row>
        <row r="3041">
          <cell r="D3041" t="str">
            <v>10800221201505</v>
          </cell>
          <cell r="E3041" t="str">
            <v>基于轮腿结构的运输小车方案研究</v>
          </cell>
          <cell r="F3041" t="str">
            <v>张颖君</v>
          </cell>
          <cell r="G3041" t="str">
            <v>2017154</v>
          </cell>
          <cell r="H3041">
            <v>0</v>
          </cell>
          <cell r="I3041">
            <v>0</v>
          </cell>
          <cell r="J3041">
            <v>0</v>
          </cell>
          <cell r="K3041">
            <v>0</v>
          </cell>
          <cell r="L3041">
            <v>0</v>
          </cell>
          <cell r="M3041">
            <v>0</v>
          </cell>
          <cell r="N3041">
            <v>0</v>
          </cell>
          <cell r="O3041">
            <v>0</v>
          </cell>
        </row>
        <row r="3042">
          <cell r="D3042" t="str">
            <v>10800221201506</v>
          </cell>
          <cell r="E3042" t="str">
            <v>基于深度学习时域相移结构光测量方法</v>
          </cell>
          <cell r="F3042" t="str">
            <v>齐方奕</v>
          </cell>
          <cell r="G3042" t="str">
            <v>2020137</v>
          </cell>
          <cell r="H3042">
            <v>0</v>
          </cell>
          <cell r="I3042">
            <v>0</v>
          </cell>
          <cell r="J3042">
            <v>0</v>
          </cell>
          <cell r="K3042">
            <v>0</v>
          </cell>
          <cell r="L3042">
            <v>0</v>
          </cell>
          <cell r="M3042">
            <v>0</v>
          </cell>
          <cell r="N3042">
            <v>0</v>
          </cell>
          <cell r="O3042">
            <v>0</v>
          </cell>
        </row>
        <row r="3043">
          <cell r="D3043" t="str">
            <v>10800221201507</v>
          </cell>
          <cell r="E3043" t="str">
            <v>测绘漫游者</v>
          </cell>
          <cell r="F3043" t="str">
            <v>严安</v>
          </cell>
          <cell r="G3043" t="str">
            <v>2020122</v>
          </cell>
          <cell r="H3043">
            <v>0</v>
          </cell>
          <cell r="I3043">
            <v>0</v>
          </cell>
          <cell r="J3043">
            <v>0</v>
          </cell>
          <cell r="K3043">
            <v>0</v>
          </cell>
          <cell r="L3043">
            <v>0</v>
          </cell>
          <cell r="M3043">
            <v>0</v>
          </cell>
          <cell r="N3043">
            <v>0</v>
          </cell>
          <cell r="O3043">
            <v>0</v>
          </cell>
        </row>
        <row r="3044">
          <cell r="D3044" t="str">
            <v>10800221201508</v>
          </cell>
          <cell r="E3044" t="str">
            <v>基于蓝牙和4G的地下矿洞人员车辆位置监测</v>
          </cell>
          <cell r="F3044" t="str">
            <v>林盛鑫</v>
          </cell>
          <cell r="G3044" t="str">
            <v>2003094</v>
          </cell>
          <cell r="H3044">
            <v>0</v>
          </cell>
          <cell r="I3044">
            <v>0</v>
          </cell>
          <cell r="J3044">
            <v>0</v>
          </cell>
          <cell r="K3044">
            <v>0</v>
          </cell>
          <cell r="L3044">
            <v>0</v>
          </cell>
          <cell r="M3044">
            <v>0</v>
          </cell>
          <cell r="N3044">
            <v>0</v>
          </cell>
          <cell r="O3044">
            <v>0</v>
          </cell>
        </row>
        <row r="3045">
          <cell r="D3045" t="str">
            <v>10800221201509</v>
          </cell>
          <cell r="E3045" t="str">
            <v>基于零次学习的轴承新类故障诊断系统开发</v>
          </cell>
          <cell r="F3045" t="str">
            <v>洪颖</v>
          </cell>
          <cell r="G3045" t="str">
            <v>2017159</v>
          </cell>
          <cell r="H3045">
            <v>0</v>
          </cell>
          <cell r="I3045">
            <v>0</v>
          </cell>
          <cell r="J3045">
            <v>0</v>
          </cell>
          <cell r="K3045">
            <v>0</v>
          </cell>
          <cell r="L3045">
            <v>0</v>
          </cell>
          <cell r="M3045">
            <v>0</v>
          </cell>
          <cell r="N3045">
            <v>0</v>
          </cell>
          <cell r="O3045">
            <v>0</v>
          </cell>
        </row>
        <row r="3046">
          <cell r="D3046" t="str">
            <v>10800221201510</v>
          </cell>
          <cell r="E3046" t="str">
            <v>基于视觉slam定位的室内自动巡检无人机</v>
          </cell>
          <cell r="F3046" t="str">
            <v>沈博</v>
          </cell>
          <cell r="G3046" t="str">
            <v>2019067</v>
          </cell>
          <cell r="H3046">
            <v>0</v>
          </cell>
          <cell r="I3046">
            <v>0</v>
          </cell>
          <cell r="J3046">
            <v>0</v>
          </cell>
          <cell r="K3046">
            <v>0</v>
          </cell>
          <cell r="L3046">
            <v>0</v>
          </cell>
          <cell r="M3046">
            <v>0</v>
          </cell>
          <cell r="N3046">
            <v>0</v>
          </cell>
          <cell r="O3046">
            <v>0</v>
          </cell>
        </row>
        <row r="3047">
          <cell r="D3047" t="str">
            <v>10800221201511</v>
          </cell>
          <cell r="E3047" t="str">
            <v>射击场中智能实弹回收与处理系统</v>
          </cell>
          <cell r="F3047" t="str">
            <v>刘婵梓</v>
          </cell>
          <cell r="G3047" t="str">
            <v>2017030</v>
          </cell>
          <cell r="H3047">
            <v>0</v>
          </cell>
          <cell r="I3047">
            <v>0</v>
          </cell>
          <cell r="J3047">
            <v>0</v>
          </cell>
          <cell r="K3047">
            <v>0</v>
          </cell>
          <cell r="L3047">
            <v>0</v>
          </cell>
          <cell r="M3047">
            <v>0</v>
          </cell>
          <cell r="N3047">
            <v>0</v>
          </cell>
          <cell r="O3047">
            <v>0</v>
          </cell>
        </row>
        <row r="3048">
          <cell r="D3048" t="str">
            <v>10800221201512</v>
          </cell>
          <cell r="E3048" t="str">
            <v>一种新型的跳绳手柄</v>
          </cell>
          <cell r="F3048" t="str">
            <v>陈广进</v>
          </cell>
          <cell r="G3048" t="str">
            <v>2017090</v>
          </cell>
          <cell r="H3048">
            <v>0</v>
          </cell>
          <cell r="I3048">
            <v>0</v>
          </cell>
          <cell r="J3048">
            <v>0</v>
          </cell>
          <cell r="K3048">
            <v>0</v>
          </cell>
          <cell r="L3048">
            <v>0</v>
          </cell>
          <cell r="M3048">
            <v>0</v>
          </cell>
          <cell r="N3048">
            <v>0</v>
          </cell>
          <cell r="O3048">
            <v>0</v>
          </cell>
        </row>
        <row r="3049">
          <cell r="D3049" t="str">
            <v>10800221201513</v>
          </cell>
          <cell r="E3049" t="str">
            <v>基于天然色素的食品新鲜度指示标签的制备与</v>
          </cell>
          <cell r="F3049" t="str">
            <v>余祥英</v>
          </cell>
          <cell r="G3049" t="str">
            <v>2017029</v>
          </cell>
          <cell r="H3049">
            <v>0</v>
          </cell>
          <cell r="I3049">
            <v>0</v>
          </cell>
          <cell r="J3049">
            <v>0</v>
          </cell>
          <cell r="K3049">
            <v>0</v>
          </cell>
          <cell r="L3049">
            <v>0</v>
          </cell>
          <cell r="M3049">
            <v>0</v>
          </cell>
          <cell r="N3049">
            <v>0</v>
          </cell>
          <cell r="O3049">
            <v>0</v>
          </cell>
        </row>
        <row r="3050">
          <cell r="D3050" t="str">
            <v>10800221201514</v>
          </cell>
          <cell r="E3050" t="str">
            <v>追梦数字化新零售</v>
          </cell>
          <cell r="F3050" t="str">
            <v>张颖君</v>
          </cell>
          <cell r="G3050" t="str">
            <v>2017154</v>
          </cell>
          <cell r="H3050">
            <v>0</v>
          </cell>
          <cell r="I3050">
            <v>0</v>
          </cell>
          <cell r="J3050">
            <v>0</v>
          </cell>
          <cell r="K3050">
            <v>0</v>
          </cell>
          <cell r="L3050">
            <v>0</v>
          </cell>
          <cell r="M3050">
            <v>0</v>
          </cell>
          <cell r="N3050">
            <v>0</v>
          </cell>
          <cell r="O3050">
            <v>0</v>
          </cell>
        </row>
        <row r="3051">
          <cell r="D3051" t="str">
            <v>10800221201515</v>
          </cell>
          <cell r="E3051" t="str">
            <v>基于卡尔曼滤波和pid算法的防抖勺子</v>
          </cell>
          <cell r="F3051" t="str">
            <v>胡必武</v>
          </cell>
          <cell r="G3051" t="str">
            <v>2000011</v>
          </cell>
          <cell r="H3051">
            <v>0</v>
          </cell>
          <cell r="I3051">
            <v>0</v>
          </cell>
          <cell r="J3051">
            <v>0</v>
          </cell>
          <cell r="K3051">
            <v>0</v>
          </cell>
          <cell r="L3051">
            <v>0</v>
          </cell>
          <cell r="M3051">
            <v>0</v>
          </cell>
          <cell r="N3051">
            <v>0</v>
          </cell>
          <cell r="O3051">
            <v>0</v>
          </cell>
        </row>
        <row r="3052">
          <cell r="D3052" t="str">
            <v>10800221201516</v>
          </cell>
          <cell r="E3052" t="str">
            <v>肺癌标识物的气体检测装置的研制</v>
          </cell>
          <cell r="F3052" t="str">
            <v>赵晓芳</v>
          </cell>
          <cell r="G3052" t="str">
            <v>2011005</v>
          </cell>
          <cell r="H3052">
            <v>0</v>
          </cell>
          <cell r="I3052">
            <v>0</v>
          </cell>
          <cell r="J3052">
            <v>0</v>
          </cell>
          <cell r="K3052">
            <v>0</v>
          </cell>
          <cell r="L3052">
            <v>0</v>
          </cell>
          <cell r="M3052">
            <v>0</v>
          </cell>
          <cell r="N3052">
            <v>0</v>
          </cell>
          <cell r="O3052">
            <v>0</v>
          </cell>
        </row>
        <row r="3053">
          <cell r="D3053" t="str">
            <v>10800221201517</v>
          </cell>
          <cell r="E3053" t="str">
            <v>基于薄膜工艺传感器的灭火器气压无线蓝牙监</v>
          </cell>
          <cell r="F3053" t="str">
            <v>杨阳</v>
          </cell>
          <cell r="G3053" t="str">
            <v>2020117</v>
          </cell>
          <cell r="H3053">
            <v>0</v>
          </cell>
          <cell r="I3053">
            <v>0</v>
          </cell>
          <cell r="J3053">
            <v>0</v>
          </cell>
          <cell r="K3053">
            <v>0</v>
          </cell>
          <cell r="L3053">
            <v>0</v>
          </cell>
          <cell r="M3053">
            <v>0</v>
          </cell>
          <cell r="N3053">
            <v>0</v>
          </cell>
          <cell r="O3053">
            <v>0</v>
          </cell>
        </row>
        <row r="3054">
          <cell r="D3054" t="str">
            <v>10800221201518</v>
          </cell>
          <cell r="E3054" t="str">
            <v>基于ARM+QT的嵌入式智能家居安防与门</v>
          </cell>
          <cell r="F3054" t="str">
            <v>任斌</v>
          </cell>
          <cell r="G3054" t="str">
            <v>2003008</v>
          </cell>
          <cell r="H3054">
            <v>0</v>
          </cell>
          <cell r="I3054">
            <v>0</v>
          </cell>
          <cell r="J3054">
            <v>0</v>
          </cell>
          <cell r="K3054">
            <v>0</v>
          </cell>
          <cell r="L3054">
            <v>0</v>
          </cell>
          <cell r="M3054">
            <v>0</v>
          </cell>
          <cell r="N3054">
            <v>0</v>
          </cell>
          <cell r="O3054">
            <v>0</v>
          </cell>
        </row>
        <row r="3055">
          <cell r="D3055" t="str">
            <v>10800221201519</v>
          </cell>
          <cell r="E3055" t="str">
            <v>数字锁相放大器</v>
          </cell>
          <cell r="F3055" t="str">
            <v>胡胜</v>
          </cell>
          <cell r="G3055" t="str">
            <v>2004015</v>
          </cell>
          <cell r="H3055">
            <v>0</v>
          </cell>
          <cell r="I3055">
            <v>0</v>
          </cell>
          <cell r="J3055">
            <v>0</v>
          </cell>
          <cell r="K3055">
            <v>0</v>
          </cell>
          <cell r="L3055">
            <v>0</v>
          </cell>
          <cell r="M3055">
            <v>0</v>
          </cell>
          <cell r="N3055">
            <v>0</v>
          </cell>
          <cell r="O3055">
            <v>0</v>
          </cell>
        </row>
        <row r="3056">
          <cell r="D3056" t="str">
            <v>10800221201520</v>
          </cell>
          <cell r="E3056" t="str">
            <v>游戏化健身拉力器</v>
          </cell>
          <cell r="F3056" t="str">
            <v>张志坚</v>
          </cell>
          <cell r="G3056" t="str">
            <v>2006044</v>
          </cell>
          <cell r="H3056">
            <v>0</v>
          </cell>
          <cell r="I3056">
            <v>0</v>
          </cell>
          <cell r="J3056">
            <v>0</v>
          </cell>
          <cell r="K3056">
            <v>0</v>
          </cell>
          <cell r="L3056">
            <v>0</v>
          </cell>
          <cell r="M3056">
            <v>0</v>
          </cell>
          <cell r="N3056">
            <v>0</v>
          </cell>
          <cell r="O3056">
            <v>0</v>
          </cell>
        </row>
        <row r="3057">
          <cell r="D3057" t="str">
            <v>10800221201521</v>
          </cell>
          <cell r="E3057" t="str">
            <v>淀粉-乳化剂复合物在快速烘烤蛋糕淀粉老化</v>
          </cell>
          <cell r="F3057" t="str">
            <v>陈旭</v>
          </cell>
          <cell r="G3057" t="str">
            <v>2017078</v>
          </cell>
          <cell r="H3057">
            <v>0</v>
          </cell>
          <cell r="I3057">
            <v>0</v>
          </cell>
          <cell r="J3057">
            <v>0</v>
          </cell>
          <cell r="K3057">
            <v>0</v>
          </cell>
          <cell r="L3057">
            <v>0</v>
          </cell>
          <cell r="M3057">
            <v>0</v>
          </cell>
          <cell r="N3057">
            <v>0</v>
          </cell>
          <cell r="O3057">
            <v>0</v>
          </cell>
        </row>
        <row r="3058">
          <cell r="D3058" t="str">
            <v>10800221201522</v>
          </cell>
          <cell r="E3058" t="str">
            <v>搭载云计算大数据预测分析的多功能线上服务</v>
          </cell>
          <cell r="F3058" t="str">
            <v>曲超</v>
          </cell>
          <cell r="G3058" t="str">
            <v>2002013</v>
          </cell>
          <cell r="H3058">
            <v>0</v>
          </cell>
          <cell r="I3058">
            <v>0</v>
          </cell>
          <cell r="J3058">
            <v>0</v>
          </cell>
          <cell r="K3058">
            <v>0</v>
          </cell>
          <cell r="L3058">
            <v>0</v>
          </cell>
          <cell r="M3058">
            <v>0</v>
          </cell>
          <cell r="N3058">
            <v>0</v>
          </cell>
          <cell r="O3058">
            <v>0</v>
          </cell>
        </row>
        <row r="3059">
          <cell r="D3059" t="str">
            <v>10800221201523</v>
          </cell>
          <cell r="E3059" t="str">
            <v>XR模拟舞台美术效果3D设计预览软件</v>
          </cell>
          <cell r="F3059" t="str">
            <v>颜彪</v>
          </cell>
          <cell r="G3059" t="str">
            <v>2021005</v>
          </cell>
          <cell r="H3059">
            <v>0</v>
          </cell>
          <cell r="I3059">
            <v>0</v>
          </cell>
          <cell r="J3059">
            <v>0</v>
          </cell>
          <cell r="K3059">
            <v>0</v>
          </cell>
          <cell r="L3059">
            <v>0</v>
          </cell>
          <cell r="M3059">
            <v>0</v>
          </cell>
          <cell r="N3059">
            <v>0</v>
          </cell>
          <cell r="O3059">
            <v>0</v>
          </cell>
        </row>
        <row r="3060">
          <cell r="D3060" t="str">
            <v>10800221201524</v>
          </cell>
          <cell r="E3060" t="str">
            <v>基于AIoT系统的乐托智能型婴儿车</v>
          </cell>
          <cell r="F3060" t="str">
            <v>王若羽</v>
          </cell>
          <cell r="G3060" t="str">
            <v>2020080</v>
          </cell>
          <cell r="H3060">
            <v>0</v>
          </cell>
          <cell r="I3060">
            <v>0</v>
          </cell>
          <cell r="J3060">
            <v>0</v>
          </cell>
          <cell r="K3060">
            <v>0</v>
          </cell>
          <cell r="L3060">
            <v>0</v>
          </cell>
          <cell r="M3060">
            <v>0</v>
          </cell>
          <cell r="N3060">
            <v>0</v>
          </cell>
          <cell r="O3060">
            <v>0</v>
          </cell>
        </row>
        <row r="3061">
          <cell r="D3061" t="str">
            <v>10800221201525</v>
          </cell>
          <cell r="E3061" t="str">
            <v>基于Unity的互动案例设计</v>
          </cell>
          <cell r="F3061" t="str">
            <v>卢安</v>
          </cell>
          <cell r="G3061" t="str">
            <v>2016009</v>
          </cell>
          <cell r="H3061">
            <v>0</v>
          </cell>
          <cell r="I3061">
            <v>0</v>
          </cell>
          <cell r="J3061">
            <v>0</v>
          </cell>
          <cell r="K3061">
            <v>0</v>
          </cell>
          <cell r="L3061">
            <v>0</v>
          </cell>
          <cell r="M3061">
            <v>0</v>
          </cell>
          <cell r="N3061">
            <v>0</v>
          </cell>
          <cell r="O3061">
            <v>0</v>
          </cell>
        </row>
        <row r="3062">
          <cell r="D3062" t="str">
            <v>10800221201526</v>
          </cell>
          <cell r="E3062" t="str">
            <v>基于NLP算法的新闻推荐系统</v>
          </cell>
          <cell r="F3062" t="str">
            <v>张剑</v>
          </cell>
          <cell r="G3062" t="str">
            <v>2011019</v>
          </cell>
          <cell r="H3062">
            <v>0</v>
          </cell>
          <cell r="I3062">
            <v>0</v>
          </cell>
          <cell r="J3062">
            <v>0</v>
          </cell>
          <cell r="K3062">
            <v>0</v>
          </cell>
          <cell r="L3062">
            <v>0</v>
          </cell>
          <cell r="M3062">
            <v>0</v>
          </cell>
          <cell r="N3062">
            <v>0</v>
          </cell>
          <cell r="O3062">
            <v>0</v>
          </cell>
        </row>
        <row r="3063">
          <cell r="D3063" t="str">
            <v>10800221201527</v>
          </cell>
          <cell r="E3063" t="str">
            <v>AI NPC</v>
          </cell>
          <cell r="F3063" t="str">
            <v>丁烨</v>
          </cell>
          <cell r="G3063" t="str">
            <v>2018821</v>
          </cell>
          <cell r="H3063">
            <v>0</v>
          </cell>
          <cell r="I3063">
            <v>0</v>
          </cell>
          <cell r="J3063">
            <v>0</v>
          </cell>
          <cell r="K3063">
            <v>0</v>
          </cell>
          <cell r="L3063">
            <v>0</v>
          </cell>
          <cell r="M3063">
            <v>0</v>
          </cell>
          <cell r="N3063">
            <v>0</v>
          </cell>
          <cell r="O3063">
            <v>0</v>
          </cell>
        </row>
        <row r="3064">
          <cell r="D3064" t="str">
            <v>10800221201528</v>
          </cell>
          <cell r="E3064" t="str">
            <v>基于深度学习的三维重建</v>
          </cell>
          <cell r="F3064" t="str">
            <v>曲超</v>
          </cell>
          <cell r="G3064" t="str">
            <v>2002013</v>
          </cell>
          <cell r="H3064">
            <v>0</v>
          </cell>
          <cell r="I3064">
            <v>0</v>
          </cell>
          <cell r="J3064">
            <v>0</v>
          </cell>
          <cell r="K3064">
            <v>0</v>
          </cell>
          <cell r="L3064">
            <v>0</v>
          </cell>
          <cell r="M3064">
            <v>0</v>
          </cell>
          <cell r="N3064">
            <v>0</v>
          </cell>
          <cell r="O3064">
            <v>0</v>
          </cell>
        </row>
        <row r="3065">
          <cell r="D3065" t="str">
            <v>10800221201529</v>
          </cell>
          <cell r="E3065" t="str">
            <v>基于深度学习的个人文本与图像的隐私保护研</v>
          </cell>
          <cell r="F3065" t="str">
            <v>罗凯伦</v>
          </cell>
          <cell r="G3065" t="str">
            <v>2020093</v>
          </cell>
          <cell r="H3065">
            <v>0</v>
          </cell>
          <cell r="I3065">
            <v>0</v>
          </cell>
          <cell r="J3065">
            <v>0</v>
          </cell>
          <cell r="K3065">
            <v>0</v>
          </cell>
          <cell r="L3065">
            <v>0</v>
          </cell>
          <cell r="M3065">
            <v>0</v>
          </cell>
          <cell r="N3065">
            <v>0</v>
          </cell>
          <cell r="O3065">
            <v>0</v>
          </cell>
        </row>
        <row r="3066">
          <cell r="D3066" t="str">
            <v>10800221201530</v>
          </cell>
          <cell r="E3066" t="str">
            <v>基于RFlD的物流资源共享及其优化调度平</v>
          </cell>
          <cell r="F3066" t="str">
            <v>谭伟</v>
          </cell>
          <cell r="G3066" t="str">
            <v>2002052</v>
          </cell>
          <cell r="H3066">
            <v>0</v>
          </cell>
          <cell r="I3066">
            <v>0</v>
          </cell>
          <cell r="J3066">
            <v>0</v>
          </cell>
          <cell r="K3066">
            <v>0</v>
          </cell>
          <cell r="L3066">
            <v>0</v>
          </cell>
          <cell r="M3066">
            <v>0</v>
          </cell>
          <cell r="N3066">
            <v>0</v>
          </cell>
          <cell r="O3066">
            <v>0</v>
          </cell>
        </row>
        <row r="3067">
          <cell r="D3067" t="str">
            <v>10800221201531</v>
          </cell>
          <cell r="E3067" t="str">
            <v>基于时间差分图的植被遥感数据重建与植被碳</v>
          </cell>
          <cell r="F3067" t="str">
            <v>陈晨</v>
          </cell>
          <cell r="G3067" t="str">
            <v>2020811</v>
          </cell>
          <cell r="H3067">
            <v>0</v>
          </cell>
          <cell r="I3067">
            <v>0</v>
          </cell>
          <cell r="J3067">
            <v>0</v>
          </cell>
          <cell r="K3067">
            <v>0</v>
          </cell>
          <cell r="L3067">
            <v>0</v>
          </cell>
          <cell r="M3067">
            <v>0</v>
          </cell>
          <cell r="N3067">
            <v>0</v>
          </cell>
          <cell r="O3067">
            <v>0</v>
          </cell>
        </row>
        <row r="3068">
          <cell r="D3068" t="str">
            <v>10800221201532</v>
          </cell>
          <cell r="E3068" t="str">
            <v>基于传感器信息收集与机器人学习算法的“S</v>
          </cell>
          <cell r="F3068" t="str">
            <v>李国歌</v>
          </cell>
          <cell r="G3068" t="str">
            <v>2017144</v>
          </cell>
          <cell r="H3068">
            <v>0</v>
          </cell>
          <cell r="I3068">
            <v>0</v>
          </cell>
          <cell r="J3068">
            <v>0</v>
          </cell>
          <cell r="K3068">
            <v>0</v>
          </cell>
          <cell r="L3068">
            <v>0</v>
          </cell>
          <cell r="M3068">
            <v>0</v>
          </cell>
          <cell r="N3068">
            <v>0</v>
          </cell>
          <cell r="O3068">
            <v>0</v>
          </cell>
        </row>
        <row r="3069">
          <cell r="D3069" t="str">
            <v>10800221201533</v>
          </cell>
          <cell r="E3069" t="str">
            <v>“蚤上好”校内闲置交易平台</v>
          </cell>
          <cell r="F3069" t="str">
            <v>周坤晓</v>
          </cell>
          <cell r="G3069" t="str">
            <v>2013002</v>
          </cell>
          <cell r="H3069">
            <v>0</v>
          </cell>
          <cell r="I3069">
            <v>0</v>
          </cell>
          <cell r="J3069">
            <v>0</v>
          </cell>
          <cell r="K3069">
            <v>0</v>
          </cell>
          <cell r="L3069">
            <v>0</v>
          </cell>
          <cell r="M3069">
            <v>0</v>
          </cell>
          <cell r="N3069">
            <v>0</v>
          </cell>
          <cell r="O3069">
            <v>0</v>
          </cell>
        </row>
        <row r="3070">
          <cell r="D3070" t="str">
            <v>10800221201534</v>
          </cell>
          <cell r="E3070" t="str">
            <v>面向ICPC的数论模版及交互软件</v>
          </cell>
          <cell r="F3070" t="str">
            <v>罗达</v>
          </cell>
          <cell r="G3070" t="str">
            <v>2017801</v>
          </cell>
          <cell r="H3070">
            <v>0</v>
          </cell>
          <cell r="I3070">
            <v>0</v>
          </cell>
          <cell r="J3070">
            <v>0</v>
          </cell>
          <cell r="K3070">
            <v>0</v>
          </cell>
          <cell r="L3070">
            <v>0</v>
          </cell>
          <cell r="M3070">
            <v>0</v>
          </cell>
          <cell r="N3070">
            <v>0</v>
          </cell>
          <cell r="O3070">
            <v>0</v>
          </cell>
        </row>
        <row r="3071">
          <cell r="D3071" t="str">
            <v>10800221201535</v>
          </cell>
          <cell r="E3071" t="str">
            <v>基于双目视觉的行人三维重建</v>
          </cell>
          <cell r="F3071" t="str">
            <v>任子良</v>
          </cell>
          <cell r="G3071" t="str">
            <v>2021121</v>
          </cell>
          <cell r="H3071">
            <v>0</v>
          </cell>
          <cell r="I3071">
            <v>0</v>
          </cell>
          <cell r="J3071">
            <v>0</v>
          </cell>
          <cell r="K3071">
            <v>0</v>
          </cell>
          <cell r="L3071">
            <v>0</v>
          </cell>
          <cell r="M3071">
            <v>0</v>
          </cell>
          <cell r="N3071">
            <v>0</v>
          </cell>
          <cell r="O3071">
            <v>0</v>
          </cell>
        </row>
        <row r="3072">
          <cell r="D3072" t="str">
            <v>10800221201536</v>
          </cell>
          <cell r="E3072" t="str">
            <v>一种基于STM32与BMI088的陀螺仪</v>
          </cell>
          <cell r="F3072" t="str">
            <v>武淼</v>
          </cell>
          <cell r="G3072" t="str">
            <v>2022159</v>
          </cell>
          <cell r="H3072">
            <v>0</v>
          </cell>
          <cell r="I3072">
            <v>0</v>
          </cell>
          <cell r="J3072">
            <v>0</v>
          </cell>
          <cell r="K3072">
            <v>0</v>
          </cell>
          <cell r="L3072">
            <v>0</v>
          </cell>
          <cell r="M3072">
            <v>0</v>
          </cell>
          <cell r="N3072">
            <v>0</v>
          </cell>
          <cell r="O3072">
            <v>0</v>
          </cell>
        </row>
        <row r="3073">
          <cell r="D3073" t="str">
            <v>10800221201537</v>
          </cell>
          <cell r="E3073" t="str">
            <v>智慧协同学习平台开发</v>
          </cell>
          <cell r="F3073" t="str">
            <v>谭伟</v>
          </cell>
          <cell r="G3073" t="str">
            <v>2002052</v>
          </cell>
          <cell r="H3073">
            <v>0</v>
          </cell>
          <cell r="I3073">
            <v>0</v>
          </cell>
          <cell r="J3073">
            <v>0</v>
          </cell>
          <cell r="K3073">
            <v>0</v>
          </cell>
          <cell r="L3073">
            <v>0</v>
          </cell>
          <cell r="M3073">
            <v>0</v>
          </cell>
          <cell r="N3073">
            <v>0</v>
          </cell>
          <cell r="O3073">
            <v>0</v>
          </cell>
        </row>
        <row r="3074">
          <cell r="D3074" t="str">
            <v>10800221201538</v>
          </cell>
          <cell r="E3074" t="str">
            <v>面向ICPC竞赛的基础算法模板</v>
          </cell>
          <cell r="F3074" t="str">
            <v>王艳玲</v>
          </cell>
          <cell r="G3074" t="str">
            <v>2018062</v>
          </cell>
          <cell r="H3074">
            <v>0</v>
          </cell>
          <cell r="I3074">
            <v>0</v>
          </cell>
          <cell r="J3074">
            <v>0</v>
          </cell>
          <cell r="K3074">
            <v>0</v>
          </cell>
          <cell r="L3074">
            <v>0</v>
          </cell>
          <cell r="M3074">
            <v>0</v>
          </cell>
          <cell r="N3074">
            <v>0</v>
          </cell>
          <cell r="O3074">
            <v>0</v>
          </cell>
        </row>
        <row r="3075">
          <cell r="D3075" t="str">
            <v>10800221201539</v>
          </cell>
          <cell r="E3075" t="str">
            <v>基于mediapipe的手势识别系统的设</v>
          </cell>
          <cell r="F3075" t="str">
            <v>王艳玲</v>
          </cell>
          <cell r="G3075" t="str">
            <v>2018062</v>
          </cell>
          <cell r="H3075">
            <v>0</v>
          </cell>
          <cell r="I3075">
            <v>0</v>
          </cell>
          <cell r="J3075">
            <v>0</v>
          </cell>
          <cell r="K3075">
            <v>0</v>
          </cell>
          <cell r="L3075">
            <v>0</v>
          </cell>
          <cell r="M3075">
            <v>0</v>
          </cell>
          <cell r="N3075">
            <v>0</v>
          </cell>
          <cell r="O3075">
            <v>0</v>
          </cell>
        </row>
        <row r="3076">
          <cell r="D3076" t="str">
            <v>10800221201540</v>
          </cell>
          <cell r="E3076" t="str">
            <v>基于边缘服务器优化部署与管理的云边协同调</v>
          </cell>
          <cell r="F3076" t="str">
            <v>谭伟</v>
          </cell>
          <cell r="G3076" t="str">
            <v>2002052</v>
          </cell>
          <cell r="H3076">
            <v>0</v>
          </cell>
          <cell r="I3076">
            <v>0</v>
          </cell>
          <cell r="J3076">
            <v>0</v>
          </cell>
          <cell r="K3076">
            <v>0</v>
          </cell>
          <cell r="L3076">
            <v>0</v>
          </cell>
          <cell r="M3076">
            <v>0</v>
          </cell>
          <cell r="N3076">
            <v>0</v>
          </cell>
          <cell r="O3076">
            <v>0</v>
          </cell>
        </row>
        <row r="3077">
          <cell r="D3077" t="str">
            <v>10800221201541</v>
          </cell>
          <cell r="E3077" t="str">
            <v>应用于健身的数据挖掘算法设计与现实</v>
          </cell>
          <cell r="F3077" t="str">
            <v>陈传祥</v>
          </cell>
          <cell r="G3077" t="str">
            <v>2006066</v>
          </cell>
          <cell r="H3077">
            <v>0</v>
          </cell>
          <cell r="I3077">
            <v>0</v>
          </cell>
          <cell r="J3077">
            <v>0</v>
          </cell>
          <cell r="K3077">
            <v>0</v>
          </cell>
          <cell r="L3077">
            <v>0</v>
          </cell>
          <cell r="M3077">
            <v>0</v>
          </cell>
          <cell r="N3077">
            <v>0</v>
          </cell>
          <cell r="O3077">
            <v>0</v>
          </cell>
        </row>
        <row r="3078">
          <cell r="D3078" t="str">
            <v>10800221201542</v>
          </cell>
          <cell r="E3078" t="str">
            <v>基于UniAPP的高精度数据采集与可视化</v>
          </cell>
          <cell r="F3078" t="str">
            <v>丁凯</v>
          </cell>
          <cell r="G3078" t="str">
            <v>2019010</v>
          </cell>
          <cell r="H3078">
            <v>0</v>
          </cell>
          <cell r="I3078">
            <v>0</v>
          </cell>
          <cell r="J3078">
            <v>0</v>
          </cell>
          <cell r="K3078">
            <v>0</v>
          </cell>
          <cell r="L3078">
            <v>0</v>
          </cell>
          <cell r="M3078">
            <v>0</v>
          </cell>
          <cell r="N3078">
            <v>0</v>
          </cell>
          <cell r="O3078">
            <v>0</v>
          </cell>
        </row>
        <row r="3079">
          <cell r="D3079" t="str">
            <v>10800221201543</v>
          </cell>
          <cell r="E3079" t="str">
            <v>基于leapmotion+unity实现</v>
          </cell>
          <cell r="F3079" t="str">
            <v>朱镇南</v>
          </cell>
          <cell r="G3079" t="str">
            <v>2021046</v>
          </cell>
          <cell r="H3079">
            <v>0</v>
          </cell>
          <cell r="I3079">
            <v>0</v>
          </cell>
          <cell r="J3079">
            <v>0</v>
          </cell>
          <cell r="K3079">
            <v>0</v>
          </cell>
          <cell r="L3079">
            <v>0</v>
          </cell>
          <cell r="M3079">
            <v>0</v>
          </cell>
          <cell r="N3079">
            <v>0</v>
          </cell>
          <cell r="O3079">
            <v>0</v>
          </cell>
        </row>
        <row r="3080">
          <cell r="D3080" t="str">
            <v>10800221201544</v>
          </cell>
          <cell r="E3080" t="str">
            <v>基于pi pico的逻辑分析仪</v>
          </cell>
          <cell r="F3080" t="str">
            <v>廖春萍</v>
          </cell>
          <cell r="G3080" t="str">
            <v>2014004</v>
          </cell>
          <cell r="H3080">
            <v>0</v>
          </cell>
          <cell r="I3080">
            <v>0</v>
          </cell>
          <cell r="J3080">
            <v>0</v>
          </cell>
          <cell r="K3080">
            <v>0</v>
          </cell>
          <cell r="L3080">
            <v>0</v>
          </cell>
          <cell r="M3080">
            <v>0</v>
          </cell>
          <cell r="N3080">
            <v>0</v>
          </cell>
          <cell r="O3080">
            <v>0</v>
          </cell>
        </row>
        <row r="3081">
          <cell r="D3081" t="str">
            <v>10800221201545</v>
          </cell>
          <cell r="E3081" t="str">
            <v>四足机器狗</v>
          </cell>
          <cell r="F3081" t="str">
            <v>刘学良</v>
          </cell>
          <cell r="G3081" t="str">
            <v>2013005</v>
          </cell>
          <cell r="H3081">
            <v>0</v>
          </cell>
          <cell r="I3081">
            <v>0</v>
          </cell>
          <cell r="J3081">
            <v>0</v>
          </cell>
          <cell r="K3081">
            <v>0</v>
          </cell>
          <cell r="L3081">
            <v>0</v>
          </cell>
          <cell r="M3081">
            <v>0</v>
          </cell>
          <cell r="N3081">
            <v>0</v>
          </cell>
          <cell r="O3081">
            <v>0</v>
          </cell>
        </row>
        <row r="3082">
          <cell r="D3082" t="str">
            <v>10800221201546</v>
          </cell>
          <cell r="E3082" t="str">
            <v>基于拉曼光谱的氯离子浓度检测</v>
          </cell>
          <cell r="F3082" t="str">
            <v>周飞</v>
          </cell>
          <cell r="G3082" t="str">
            <v>2018806</v>
          </cell>
          <cell r="H3082">
            <v>0</v>
          </cell>
          <cell r="I3082">
            <v>0</v>
          </cell>
          <cell r="J3082">
            <v>0</v>
          </cell>
          <cell r="K3082">
            <v>0</v>
          </cell>
          <cell r="L3082">
            <v>0</v>
          </cell>
          <cell r="M3082">
            <v>0</v>
          </cell>
          <cell r="N3082">
            <v>0</v>
          </cell>
          <cell r="O3082">
            <v>0</v>
          </cell>
        </row>
        <row r="3083">
          <cell r="D3083" t="str">
            <v>10800221201547</v>
          </cell>
          <cell r="E3083" t="str">
            <v>基于PD快充的便携式T12烙铁可调电源一</v>
          </cell>
          <cell r="F3083" t="str">
            <v>王彩申</v>
          </cell>
          <cell r="G3083" t="str">
            <v>2013073</v>
          </cell>
          <cell r="H3083">
            <v>0</v>
          </cell>
          <cell r="I3083">
            <v>0</v>
          </cell>
          <cell r="J3083">
            <v>0</v>
          </cell>
          <cell r="K3083">
            <v>0</v>
          </cell>
          <cell r="L3083">
            <v>0</v>
          </cell>
          <cell r="M3083">
            <v>0</v>
          </cell>
          <cell r="N3083">
            <v>0</v>
          </cell>
          <cell r="O3083">
            <v>0</v>
          </cell>
        </row>
        <row r="3084">
          <cell r="D3084" t="str">
            <v>10800221201548</v>
          </cell>
          <cell r="E3084" t="str">
            <v>一种新型500W逆变器的研发</v>
          </cell>
          <cell r="F3084" t="str">
            <v>赖树明</v>
          </cell>
          <cell r="G3084" t="str">
            <v>2004019</v>
          </cell>
          <cell r="H3084">
            <v>0</v>
          </cell>
          <cell r="I3084">
            <v>0</v>
          </cell>
          <cell r="J3084">
            <v>0</v>
          </cell>
          <cell r="K3084">
            <v>0</v>
          </cell>
          <cell r="L3084">
            <v>0</v>
          </cell>
          <cell r="M3084">
            <v>0</v>
          </cell>
          <cell r="N3084">
            <v>0</v>
          </cell>
          <cell r="O3084">
            <v>0</v>
          </cell>
        </row>
        <row r="3085">
          <cell r="D3085" t="str">
            <v>10800221201549</v>
          </cell>
          <cell r="E3085" t="str">
            <v>基于定位技术的小型女性安全护卫器</v>
          </cell>
          <cell r="F3085" t="str">
            <v>雷瑞庭</v>
          </cell>
          <cell r="G3085" t="str">
            <v>2008044</v>
          </cell>
          <cell r="H3085">
            <v>0</v>
          </cell>
          <cell r="I3085">
            <v>0</v>
          </cell>
          <cell r="J3085">
            <v>0</v>
          </cell>
          <cell r="K3085">
            <v>0</v>
          </cell>
          <cell r="L3085">
            <v>0</v>
          </cell>
          <cell r="M3085">
            <v>0</v>
          </cell>
          <cell r="N3085">
            <v>0</v>
          </cell>
          <cell r="O3085">
            <v>0</v>
          </cell>
        </row>
        <row r="3086">
          <cell r="D3086" t="str">
            <v>10800221201550</v>
          </cell>
          <cell r="E3086" t="str">
            <v>基于嵌入式的智能卧室控制系统</v>
          </cell>
          <cell r="F3086" t="str">
            <v>宋跃</v>
          </cell>
          <cell r="G3086" t="str">
            <v>2005003</v>
          </cell>
          <cell r="H3086">
            <v>0</v>
          </cell>
          <cell r="I3086">
            <v>0</v>
          </cell>
          <cell r="J3086">
            <v>0</v>
          </cell>
          <cell r="K3086">
            <v>0</v>
          </cell>
          <cell r="L3086">
            <v>0</v>
          </cell>
          <cell r="M3086">
            <v>0</v>
          </cell>
          <cell r="N3086">
            <v>0</v>
          </cell>
          <cell r="O3086">
            <v>0</v>
          </cell>
        </row>
        <row r="3087">
          <cell r="D3087" t="str">
            <v>10800221201551</v>
          </cell>
          <cell r="E3087" t="str">
            <v>超短多芯光纤光栅阵列的研制及高温传感技术</v>
          </cell>
          <cell r="F3087" t="str">
            <v>郭奎奎</v>
          </cell>
          <cell r="G3087" t="str">
            <v>2022090</v>
          </cell>
          <cell r="H3087">
            <v>0</v>
          </cell>
          <cell r="I3087">
            <v>0</v>
          </cell>
          <cell r="J3087">
            <v>0</v>
          </cell>
          <cell r="K3087">
            <v>0</v>
          </cell>
          <cell r="L3087">
            <v>0</v>
          </cell>
          <cell r="M3087">
            <v>0</v>
          </cell>
          <cell r="N3087">
            <v>0</v>
          </cell>
          <cell r="O3087">
            <v>0</v>
          </cell>
        </row>
        <row r="3088">
          <cell r="D3088" t="str">
            <v>10800221201552</v>
          </cell>
          <cell r="E3088" t="str">
            <v>高密度渔业养殖水质环境智能监控系统</v>
          </cell>
          <cell r="F3088" t="str">
            <v>杨平</v>
          </cell>
          <cell r="G3088" t="str">
            <v>2013020</v>
          </cell>
          <cell r="H3088">
            <v>0</v>
          </cell>
          <cell r="I3088">
            <v>0</v>
          </cell>
          <cell r="J3088">
            <v>0</v>
          </cell>
          <cell r="K3088">
            <v>0</v>
          </cell>
          <cell r="L3088">
            <v>0</v>
          </cell>
          <cell r="M3088">
            <v>0</v>
          </cell>
          <cell r="N3088">
            <v>0</v>
          </cell>
          <cell r="O3088">
            <v>0</v>
          </cell>
        </row>
        <row r="3089">
          <cell r="D3089" t="str">
            <v>10800221201553</v>
          </cell>
          <cell r="E3089" t="str">
            <v>一种适用于显微镜的温控装置的研制</v>
          </cell>
          <cell r="F3089" t="str">
            <v>何林</v>
          </cell>
          <cell r="G3089" t="str">
            <v>2012030</v>
          </cell>
          <cell r="H3089">
            <v>0</v>
          </cell>
          <cell r="I3089">
            <v>0</v>
          </cell>
          <cell r="J3089">
            <v>0</v>
          </cell>
          <cell r="K3089">
            <v>0</v>
          </cell>
          <cell r="L3089">
            <v>0</v>
          </cell>
          <cell r="M3089">
            <v>0</v>
          </cell>
          <cell r="N3089">
            <v>0</v>
          </cell>
          <cell r="O3089">
            <v>0</v>
          </cell>
        </row>
        <row r="3090">
          <cell r="D3090" t="str">
            <v>10800221201554</v>
          </cell>
          <cell r="E3090" t="str">
            <v>无线充电智能小车</v>
          </cell>
          <cell r="F3090" t="str">
            <v>胡望</v>
          </cell>
          <cell r="G3090" t="str">
            <v>2022184</v>
          </cell>
          <cell r="H3090">
            <v>0</v>
          </cell>
          <cell r="I3090">
            <v>0</v>
          </cell>
          <cell r="J3090">
            <v>0</v>
          </cell>
          <cell r="K3090">
            <v>0</v>
          </cell>
          <cell r="L3090">
            <v>0</v>
          </cell>
          <cell r="M3090">
            <v>0</v>
          </cell>
          <cell r="N3090">
            <v>0</v>
          </cell>
          <cell r="O3090">
            <v>0</v>
          </cell>
        </row>
        <row r="3091">
          <cell r="D3091" t="str">
            <v>10800221201555</v>
          </cell>
          <cell r="E3091" t="str">
            <v>面向小尺寸穿戴设备的高精度定位天线研究</v>
          </cell>
          <cell r="F3091" t="str">
            <v>钟增培</v>
          </cell>
          <cell r="G3091" t="str">
            <v>2022006</v>
          </cell>
          <cell r="H3091">
            <v>0</v>
          </cell>
          <cell r="I3091">
            <v>0</v>
          </cell>
          <cell r="J3091">
            <v>0</v>
          </cell>
          <cell r="K3091">
            <v>0</v>
          </cell>
          <cell r="L3091">
            <v>0</v>
          </cell>
          <cell r="M3091">
            <v>0</v>
          </cell>
          <cell r="N3091">
            <v>0</v>
          </cell>
          <cell r="O3091">
            <v>0</v>
          </cell>
        </row>
        <row r="3092">
          <cell r="D3092" t="str">
            <v>10800221201556</v>
          </cell>
          <cell r="E3092" t="str">
            <v>无人机影像及激光雷达技术在智慧城市三维建</v>
          </cell>
          <cell r="F3092" t="str">
            <v>王晓璐</v>
          </cell>
          <cell r="G3092" t="str">
            <v>2016004</v>
          </cell>
          <cell r="H3092">
            <v>0</v>
          </cell>
          <cell r="I3092">
            <v>0</v>
          </cell>
          <cell r="J3092">
            <v>0</v>
          </cell>
          <cell r="K3092">
            <v>0</v>
          </cell>
          <cell r="L3092">
            <v>0</v>
          </cell>
          <cell r="M3092">
            <v>0</v>
          </cell>
          <cell r="N3092">
            <v>0</v>
          </cell>
          <cell r="O3092">
            <v>0</v>
          </cell>
        </row>
        <row r="3093">
          <cell r="D3093" t="str">
            <v>10800221201557</v>
          </cell>
          <cell r="E3093" t="str">
            <v>太阳能辅助的废弃玉米芯海水淡化应用</v>
          </cell>
          <cell r="F3093" t="str">
            <v>曲江英</v>
          </cell>
          <cell r="G3093" t="str">
            <v>2017828</v>
          </cell>
          <cell r="H3093">
            <v>0</v>
          </cell>
          <cell r="I3093">
            <v>0</v>
          </cell>
          <cell r="J3093">
            <v>0</v>
          </cell>
          <cell r="K3093">
            <v>0</v>
          </cell>
          <cell r="L3093">
            <v>0</v>
          </cell>
          <cell r="M3093">
            <v>0</v>
          </cell>
          <cell r="N3093">
            <v>0</v>
          </cell>
          <cell r="O3093">
            <v>0</v>
          </cell>
        </row>
        <row r="3094">
          <cell r="D3094" t="str">
            <v>10800221201558</v>
          </cell>
          <cell r="E3094" t="str">
            <v>层间隔震结构支座群内力调整施工方法研究-</v>
          </cell>
          <cell r="F3094" t="str">
            <v>罗振源</v>
          </cell>
          <cell r="G3094" t="str">
            <v>2018259</v>
          </cell>
          <cell r="H3094">
            <v>0</v>
          </cell>
          <cell r="I3094">
            <v>0</v>
          </cell>
          <cell r="J3094">
            <v>0</v>
          </cell>
          <cell r="K3094">
            <v>0</v>
          </cell>
          <cell r="L3094">
            <v>0</v>
          </cell>
          <cell r="M3094">
            <v>0</v>
          </cell>
          <cell r="N3094">
            <v>0</v>
          </cell>
          <cell r="O3094">
            <v>0</v>
          </cell>
        </row>
        <row r="3095">
          <cell r="D3095" t="str">
            <v>10800221201559</v>
          </cell>
          <cell r="E3095" t="str">
            <v>大跨度海底隧道地震响应特征研究</v>
          </cell>
          <cell r="F3095" t="str">
            <v>罗毅</v>
          </cell>
          <cell r="G3095" t="str">
            <v>2021039</v>
          </cell>
          <cell r="H3095">
            <v>0</v>
          </cell>
          <cell r="I3095">
            <v>0</v>
          </cell>
          <cell r="J3095">
            <v>0</v>
          </cell>
          <cell r="K3095">
            <v>0</v>
          </cell>
          <cell r="L3095">
            <v>0</v>
          </cell>
          <cell r="M3095">
            <v>0</v>
          </cell>
          <cell r="N3095">
            <v>0</v>
          </cell>
          <cell r="O3095">
            <v>0</v>
          </cell>
        </row>
        <row r="3096">
          <cell r="D3096" t="str">
            <v>10800221201560</v>
          </cell>
          <cell r="E3096" t="str">
            <v>蓝色TiO2纳米管阵列载钯阴极对氟苯尼考</v>
          </cell>
          <cell r="F3096" t="str">
            <v>徐剑晖</v>
          </cell>
          <cell r="G3096" t="str">
            <v>2017052</v>
          </cell>
          <cell r="H3096">
            <v>0</v>
          </cell>
          <cell r="I3096">
            <v>0</v>
          </cell>
          <cell r="J3096">
            <v>0</v>
          </cell>
          <cell r="K3096">
            <v>0</v>
          </cell>
          <cell r="L3096">
            <v>0</v>
          </cell>
          <cell r="M3096">
            <v>0</v>
          </cell>
          <cell r="N3096">
            <v>0</v>
          </cell>
          <cell r="O3096">
            <v>0</v>
          </cell>
        </row>
        <row r="3097">
          <cell r="D3097" t="str">
            <v>10800221201561</v>
          </cell>
          <cell r="E3097" t="str">
            <v>基于智能砂浆摊铺机的加气混凝土砌块薄浆干</v>
          </cell>
          <cell r="F3097" t="str">
            <v>孙成访</v>
          </cell>
          <cell r="G3097" t="str">
            <v>2006002</v>
          </cell>
          <cell r="H3097">
            <v>0</v>
          </cell>
          <cell r="I3097">
            <v>0</v>
          </cell>
          <cell r="J3097">
            <v>0</v>
          </cell>
          <cell r="K3097">
            <v>0</v>
          </cell>
          <cell r="L3097">
            <v>0</v>
          </cell>
          <cell r="M3097">
            <v>0</v>
          </cell>
          <cell r="N3097">
            <v>0</v>
          </cell>
          <cell r="O3097">
            <v>0</v>
          </cell>
        </row>
        <row r="3098">
          <cell r="D3098" t="str">
            <v>10800221201562</v>
          </cell>
          <cell r="E3098" t="str">
            <v>印染行业绿色清洁生产高质量转型——以东莞</v>
          </cell>
          <cell r="F3098" t="str">
            <v>李阳苹</v>
          </cell>
          <cell r="G3098" t="str">
            <v>2011031</v>
          </cell>
          <cell r="H3098">
            <v>0</v>
          </cell>
          <cell r="I3098">
            <v>0</v>
          </cell>
          <cell r="J3098">
            <v>0</v>
          </cell>
          <cell r="K3098">
            <v>0</v>
          </cell>
          <cell r="L3098">
            <v>0</v>
          </cell>
          <cell r="M3098">
            <v>0</v>
          </cell>
          <cell r="N3098">
            <v>0</v>
          </cell>
          <cell r="O3098">
            <v>0</v>
          </cell>
        </row>
        <row r="3099">
          <cell r="D3099" t="str">
            <v>10800221201563</v>
          </cell>
          <cell r="E3099" t="str">
            <v>挥发性含硫化合物的可视化检测技术研究</v>
          </cell>
          <cell r="F3099" t="str">
            <v>焦哲</v>
          </cell>
          <cell r="G3099" t="str">
            <v>2012019</v>
          </cell>
          <cell r="H3099">
            <v>0</v>
          </cell>
          <cell r="I3099">
            <v>0</v>
          </cell>
          <cell r="J3099">
            <v>0</v>
          </cell>
          <cell r="K3099">
            <v>0</v>
          </cell>
          <cell r="L3099">
            <v>0</v>
          </cell>
          <cell r="M3099">
            <v>0</v>
          </cell>
          <cell r="N3099">
            <v>0</v>
          </cell>
          <cell r="O3099">
            <v>0</v>
          </cell>
        </row>
        <row r="3100">
          <cell r="D3100" t="str">
            <v>10800221201564</v>
          </cell>
          <cell r="E3100" t="str">
            <v>紫外光催化氧化制药废水处理技术</v>
          </cell>
          <cell r="F3100" t="str">
            <v>刘鹏</v>
          </cell>
          <cell r="G3100" t="str">
            <v>2017053</v>
          </cell>
          <cell r="H3100">
            <v>0</v>
          </cell>
          <cell r="I3100">
            <v>0</v>
          </cell>
          <cell r="J3100">
            <v>0</v>
          </cell>
          <cell r="K3100">
            <v>0</v>
          </cell>
          <cell r="L3100">
            <v>0</v>
          </cell>
          <cell r="M3100">
            <v>0</v>
          </cell>
          <cell r="N3100">
            <v>0</v>
          </cell>
          <cell r="O3100">
            <v>0</v>
          </cell>
        </row>
        <row r="3101">
          <cell r="D3101" t="str">
            <v>10800221201565</v>
          </cell>
          <cell r="E3101" t="str">
            <v>住宅小区业主意识提高策略研究</v>
          </cell>
          <cell r="F3101" t="str">
            <v>李春红</v>
          </cell>
          <cell r="G3101" t="str">
            <v>2005029</v>
          </cell>
          <cell r="H3101">
            <v>0</v>
          </cell>
          <cell r="I3101">
            <v>0</v>
          </cell>
          <cell r="J3101">
            <v>0</v>
          </cell>
          <cell r="K3101">
            <v>0</v>
          </cell>
          <cell r="L3101">
            <v>0</v>
          </cell>
          <cell r="M3101">
            <v>0</v>
          </cell>
          <cell r="N3101">
            <v>0</v>
          </cell>
          <cell r="O3101">
            <v>0</v>
          </cell>
        </row>
        <row r="3102">
          <cell r="D3102" t="str">
            <v>10800221201566</v>
          </cell>
          <cell r="E3102" t="str">
            <v>二茂铁基两亲分子接枝改性碳布的制备及其富</v>
          </cell>
          <cell r="F3102" t="str">
            <v>程志毓</v>
          </cell>
          <cell r="G3102" t="str">
            <v>2012049</v>
          </cell>
          <cell r="H3102">
            <v>0</v>
          </cell>
          <cell r="I3102">
            <v>0</v>
          </cell>
          <cell r="J3102">
            <v>0</v>
          </cell>
          <cell r="K3102">
            <v>0</v>
          </cell>
          <cell r="L3102">
            <v>0</v>
          </cell>
          <cell r="M3102">
            <v>0</v>
          </cell>
          <cell r="N3102">
            <v>0</v>
          </cell>
          <cell r="O3102">
            <v>0</v>
          </cell>
        </row>
        <row r="3103">
          <cell r="D3103" t="str">
            <v>10800221201567</v>
          </cell>
          <cell r="E3103" t="str">
            <v>高速公路新型降噪装置研发</v>
          </cell>
          <cell r="F3103" t="str">
            <v>潘兆东</v>
          </cell>
          <cell r="G3103" t="str">
            <v>2017072</v>
          </cell>
          <cell r="H3103">
            <v>0</v>
          </cell>
          <cell r="I3103">
            <v>0</v>
          </cell>
          <cell r="J3103">
            <v>0</v>
          </cell>
          <cell r="K3103">
            <v>0</v>
          </cell>
          <cell r="L3103">
            <v>0</v>
          </cell>
          <cell r="M3103">
            <v>0</v>
          </cell>
          <cell r="N3103">
            <v>0</v>
          </cell>
          <cell r="O3103">
            <v>0</v>
          </cell>
        </row>
        <row r="3104">
          <cell r="D3104" t="str">
            <v>10800221201568</v>
          </cell>
          <cell r="E3104" t="str">
            <v>煤矿固废超高性能混凝土材料收缩机理及力学</v>
          </cell>
          <cell r="F3104" t="str">
            <v>周佳乐</v>
          </cell>
          <cell r="G3104" t="str">
            <v>2023068</v>
          </cell>
          <cell r="H3104">
            <v>0</v>
          </cell>
          <cell r="I3104">
            <v>0</v>
          </cell>
          <cell r="J3104">
            <v>0</v>
          </cell>
          <cell r="K3104">
            <v>0</v>
          </cell>
          <cell r="L3104">
            <v>0</v>
          </cell>
          <cell r="M3104">
            <v>0</v>
          </cell>
          <cell r="N3104">
            <v>0</v>
          </cell>
          <cell r="O3104">
            <v>0</v>
          </cell>
        </row>
        <row r="3105">
          <cell r="D3105" t="str">
            <v>10800221201569</v>
          </cell>
          <cell r="E3105" t="str">
            <v>机制砂掺量及其组分对地铁工程用高性能混凝</v>
          </cell>
          <cell r="F3105" t="str">
            <v>喻鹏</v>
          </cell>
          <cell r="G3105" t="str">
            <v>2018051</v>
          </cell>
          <cell r="H3105">
            <v>0</v>
          </cell>
          <cell r="I3105">
            <v>0</v>
          </cell>
          <cell r="J3105">
            <v>0</v>
          </cell>
          <cell r="K3105">
            <v>0</v>
          </cell>
          <cell r="L3105">
            <v>0</v>
          </cell>
          <cell r="M3105">
            <v>0</v>
          </cell>
          <cell r="N3105">
            <v>0</v>
          </cell>
          <cell r="O3105">
            <v>0</v>
          </cell>
        </row>
        <row r="3106">
          <cell r="D3106" t="str">
            <v>10800221201570</v>
          </cell>
          <cell r="E3106" t="str">
            <v>东莞市水库型滑坡变形特征与机理研究</v>
          </cell>
          <cell r="F3106" t="str">
            <v>何春灿</v>
          </cell>
          <cell r="G3106" t="str">
            <v>2020100</v>
          </cell>
          <cell r="H3106">
            <v>0</v>
          </cell>
          <cell r="I3106">
            <v>0</v>
          </cell>
          <cell r="J3106">
            <v>0</v>
          </cell>
          <cell r="K3106">
            <v>0</v>
          </cell>
          <cell r="L3106">
            <v>0</v>
          </cell>
          <cell r="M3106">
            <v>0</v>
          </cell>
          <cell r="N3106">
            <v>0</v>
          </cell>
          <cell r="O3106">
            <v>0</v>
          </cell>
        </row>
        <row r="3107">
          <cell r="D3107" t="str">
            <v>10800221201571</v>
          </cell>
          <cell r="E3107" t="str">
            <v>校园建筑群震害预测与应急救援微信小程序开</v>
          </cell>
          <cell r="F3107" t="str">
            <v>刘良坤</v>
          </cell>
          <cell r="G3107" t="str">
            <v>2018070</v>
          </cell>
          <cell r="H3107">
            <v>0</v>
          </cell>
          <cell r="I3107">
            <v>0</v>
          </cell>
          <cell r="J3107">
            <v>0</v>
          </cell>
          <cell r="K3107">
            <v>0</v>
          </cell>
          <cell r="L3107">
            <v>0</v>
          </cell>
          <cell r="M3107">
            <v>0</v>
          </cell>
          <cell r="N3107">
            <v>0</v>
          </cell>
          <cell r="O3107">
            <v>0</v>
          </cell>
        </row>
        <row r="3108">
          <cell r="D3108" t="str">
            <v>10800221201572</v>
          </cell>
          <cell r="E3108" t="str">
            <v>铂纳米球/还原氧化石墨烯电化学传感器对环</v>
          </cell>
          <cell r="F3108" t="str">
            <v>黄建智</v>
          </cell>
          <cell r="G3108" t="str">
            <v>2020083</v>
          </cell>
          <cell r="H3108">
            <v>0</v>
          </cell>
          <cell r="I3108">
            <v>0</v>
          </cell>
          <cell r="J3108">
            <v>0</v>
          </cell>
          <cell r="K3108">
            <v>0</v>
          </cell>
          <cell r="L3108">
            <v>0</v>
          </cell>
          <cell r="M3108">
            <v>0</v>
          </cell>
          <cell r="N3108">
            <v>0</v>
          </cell>
          <cell r="O3108">
            <v>0</v>
          </cell>
        </row>
        <row r="3109">
          <cell r="D3109" t="str">
            <v>10800221201573</v>
          </cell>
          <cell r="E3109" t="str">
            <v>印刷行业清洁生产技术提升——以东莞企业为</v>
          </cell>
          <cell r="F3109" t="str">
            <v>纪传伟</v>
          </cell>
          <cell r="G3109" t="str">
            <v>2006064</v>
          </cell>
          <cell r="H3109">
            <v>0</v>
          </cell>
          <cell r="I3109">
            <v>0</v>
          </cell>
          <cell r="J3109">
            <v>0</v>
          </cell>
          <cell r="K3109">
            <v>0</v>
          </cell>
          <cell r="L3109">
            <v>0</v>
          </cell>
          <cell r="M3109">
            <v>0</v>
          </cell>
          <cell r="N3109">
            <v>0</v>
          </cell>
          <cell r="O3109">
            <v>0</v>
          </cell>
        </row>
        <row r="3110">
          <cell r="D3110" t="str">
            <v>10800221201574</v>
          </cell>
          <cell r="E3110" t="str">
            <v>水中有机质对3D打印钛基形稳电极降解抗生</v>
          </cell>
          <cell r="F3110" t="str">
            <v>张云飞</v>
          </cell>
          <cell r="G3110" t="str">
            <v>2017073</v>
          </cell>
          <cell r="H3110">
            <v>0</v>
          </cell>
          <cell r="I3110">
            <v>0</v>
          </cell>
          <cell r="J3110">
            <v>0</v>
          </cell>
          <cell r="K3110">
            <v>0</v>
          </cell>
          <cell r="L3110">
            <v>0</v>
          </cell>
          <cell r="M3110">
            <v>0</v>
          </cell>
          <cell r="N3110">
            <v>0</v>
          </cell>
          <cell r="O3110">
            <v>0</v>
          </cell>
        </row>
        <row r="3111">
          <cell r="D3111" t="str">
            <v>10800221201575</v>
          </cell>
          <cell r="E3111" t="str">
            <v>表面增强拉曼光谱（SERS）基底的优化制</v>
          </cell>
          <cell r="F3111" t="str">
            <v>柳鹏</v>
          </cell>
          <cell r="G3111" t="str">
            <v>2014008</v>
          </cell>
          <cell r="H3111">
            <v>0</v>
          </cell>
          <cell r="I3111">
            <v>0</v>
          </cell>
          <cell r="J3111">
            <v>0</v>
          </cell>
          <cell r="K3111">
            <v>0</v>
          </cell>
          <cell r="L3111">
            <v>0</v>
          </cell>
          <cell r="M3111">
            <v>0</v>
          </cell>
          <cell r="N3111">
            <v>0</v>
          </cell>
          <cell r="O3111">
            <v>0</v>
          </cell>
        </row>
        <row r="3112">
          <cell r="D3112" t="str">
            <v>10800221201576</v>
          </cell>
          <cell r="E3112" t="str">
            <v>富氧空位W18O49/Ti3C2 MXe</v>
          </cell>
          <cell r="F3112" t="str">
            <v>王安祺</v>
          </cell>
          <cell r="G3112" t="str">
            <v>2020092</v>
          </cell>
          <cell r="H3112">
            <v>0</v>
          </cell>
          <cell r="I3112">
            <v>0</v>
          </cell>
          <cell r="J3112">
            <v>0</v>
          </cell>
          <cell r="K3112">
            <v>0</v>
          </cell>
          <cell r="L3112">
            <v>0</v>
          </cell>
          <cell r="M3112">
            <v>0</v>
          </cell>
          <cell r="N3112">
            <v>0</v>
          </cell>
          <cell r="O3112">
            <v>0</v>
          </cell>
        </row>
        <row r="3113">
          <cell r="D3113" t="str">
            <v>10800221201577</v>
          </cell>
          <cell r="E3113" t="str">
            <v>考虑二次受力影响的加固RC梁抗弯性能研究</v>
          </cell>
          <cell r="F3113" t="str">
            <v>杨慧</v>
          </cell>
          <cell r="G3113" t="str">
            <v>2018071</v>
          </cell>
          <cell r="H3113">
            <v>0</v>
          </cell>
          <cell r="I3113">
            <v>0</v>
          </cell>
          <cell r="J3113">
            <v>0</v>
          </cell>
          <cell r="K3113">
            <v>0</v>
          </cell>
          <cell r="L3113">
            <v>0</v>
          </cell>
          <cell r="M3113">
            <v>0</v>
          </cell>
          <cell r="N3113">
            <v>0</v>
          </cell>
          <cell r="O3113">
            <v>0</v>
          </cell>
        </row>
        <row r="3114">
          <cell r="D3114" t="str">
            <v>10800221201578</v>
          </cell>
          <cell r="E3114" t="str">
            <v>多孔半导体陶瓷的制备及其可见光催化印染废</v>
          </cell>
          <cell r="F3114" t="str">
            <v>花开慧</v>
          </cell>
          <cell r="G3114" t="str">
            <v>2017076</v>
          </cell>
          <cell r="H3114">
            <v>0</v>
          </cell>
          <cell r="I3114">
            <v>0</v>
          </cell>
          <cell r="J3114">
            <v>0</v>
          </cell>
          <cell r="K3114">
            <v>0</v>
          </cell>
          <cell r="L3114">
            <v>0</v>
          </cell>
          <cell r="M3114">
            <v>0</v>
          </cell>
          <cell r="N3114">
            <v>0</v>
          </cell>
          <cell r="O3114">
            <v>0</v>
          </cell>
        </row>
        <row r="3115">
          <cell r="D3115" t="str">
            <v>10800221201579</v>
          </cell>
          <cell r="E3115" t="str">
            <v>钢结构两边连接预制轻质墙体构造设计与抗侧</v>
          </cell>
          <cell r="F3115" t="str">
            <v>王鹏</v>
          </cell>
          <cell r="G3115" t="str">
            <v>2021008</v>
          </cell>
          <cell r="H3115">
            <v>0</v>
          </cell>
          <cell r="I3115">
            <v>0</v>
          </cell>
          <cell r="J3115">
            <v>0</v>
          </cell>
          <cell r="K3115">
            <v>0</v>
          </cell>
          <cell r="L3115">
            <v>0</v>
          </cell>
          <cell r="M3115">
            <v>0</v>
          </cell>
          <cell r="N3115">
            <v>0</v>
          </cell>
          <cell r="O3115">
            <v>0</v>
          </cell>
        </row>
        <row r="3116">
          <cell r="D3116" t="str">
            <v>10800221201580</v>
          </cell>
          <cell r="E3116" t="str">
            <v>水泥基外掺剂固化有机质软土工程性质研究</v>
          </cell>
          <cell r="F3116" t="str">
            <v>丁其乐</v>
          </cell>
          <cell r="G3116" t="str">
            <v>2017169</v>
          </cell>
          <cell r="H3116">
            <v>0</v>
          </cell>
          <cell r="I3116">
            <v>0</v>
          </cell>
          <cell r="J3116">
            <v>0</v>
          </cell>
          <cell r="K3116">
            <v>0</v>
          </cell>
          <cell r="L3116">
            <v>0</v>
          </cell>
          <cell r="M3116">
            <v>0</v>
          </cell>
          <cell r="N3116">
            <v>0</v>
          </cell>
          <cell r="O3116">
            <v>0</v>
          </cell>
        </row>
        <row r="3117">
          <cell r="D3117" t="str">
            <v>10800221201581</v>
          </cell>
          <cell r="E3117" t="str">
            <v>高效甲醇液相重整制氢催化剂构筑及性能研究</v>
          </cell>
          <cell r="F3117" t="str">
            <v>刘丹</v>
          </cell>
          <cell r="G3117" t="str">
            <v>2022026</v>
          </cell>
          <cell r="H3117">
            <v>0</v>
          </cell>
          <cell r="I3117">
            <v>0</v>
          </cell>
          <cell r="J3117">
            <v>0</v>
          </cell>
          <cell r="K3117">
            <v>0</v>
          </cell>
          <cell r="L3117">
            <v>0</v>
          </cell>
          <cell r="M3117">
            <v>0</v>
          </cell>
          <cell r="N3117">
            <v>0</v>
          </cell>
          <cell r="O3117">
            <v>0</v>
          </cell>
        </row>
        <row r="3118">
          <cell r="D3118" t="str">
            <v>10800221201582</v>
          </cell>
          <cell r="E3118" t="str">
            <v>水系钾离子电容器用MoPO/MoS2电极</v>
          </cell>
          <cell r="F3118" t="str">
            <v>朝洁</v>
          </cell>
          <cell r="G3118" t="str">
            <v>2018260</v>
          </cell>
          <cell r="H3118">
            <v>0</v>
          </cell>
          <cell r="I3118">
            <v>0</v>
          </cell>
          <cell r="J3118">
            <v>0</v>
          </cell>
          <cell r="K3118">
            <v>0</v>
          </cell>
          <cell r="L3118">
            <v>0</v>
          </cell>
          <cell r="M3118">
            <v>0</v>
          </cell>
          <cell r="N3118">
            <v>0</v>
          </cell>
          <cell r="O3118">
            <v>0</v>
          </cell>
        </row>
        <row r="3119">
          <cell r="D3119" t="str">
            <v>10800221201583</v>
          </cell>
          <cell r="E3119" t="str">
            <v>镍铜电催化剂的合成及其尿素氧化性能的研究</v>
          </cell>
          <cell r="F3119" t="str">
            <v>易莉芝</v>
          </cell>
          <cell r="G3119" t="str">
            <v>2017131</v>
          </cell>
          <cell r="H3119">
            <v>0</v>
          </cell>
          <cell r="I3119">
            <v>0</v>
          </cell>
          <cell r="J3119">
            <v>0</v>
          </cell>
          <cell r="K3119">
            <v>0</v>
          </cell>
          <cell r="L3119">
            <v>0</v>
          </cell>
          <cell r="M3119">
            <v>0</v>
          </cell>
          <cell r="N3119">
            <v>0</v>
          </cell>
          <cell r="O3119">
            <v>0</v>
          </cell>
        </row>
        <row r="3120">
          <cell r="D3120" t="str">
            <v>10800221201584</v>
          </cell>
          <cell r="E3120" t="str">
            <v>CdS/NiS复合材料的制备及光催化产氢</v>
          </cell>
          <cell r="F3120" t="str">
            <v>楚家玉</v>
          </cell>
          <cell r="G3120" t="str">
            <v>2020095</v>
          </cell>
          <cell r="H3120">
            <v>0</v>
          </cell>
          <cell r="I3120">
            <v>0</v>
          </cell>
          <cell r="J3120">
            <v>0</v>
          </cell>
          <cell r="K3120">
            <v>0</v>
          </cell>
          <cell r="L3120">
            <v>0</v>
          </cell>
          <cell r="M3120">
            <v>0</v>
          </cell>
          <cell r="N3120">
            <v>0</v>
          </cell>
          <cell r="O3120">
            <v>0</v>
          </cell>
        </row>
        <row r="3121">
          <cell r="D3121" t="str">
            <v>10800221201585</v>
          </cell>
          <cell r="E3121" t="str">
            <v>原位氮掺杂的多级孔碳材料构筑及其CO2环</v>
          </cell>
          <cell r="F3121" t="str">
            <v>刘丹</v>
          </cell>
          <cell r="G3121" t="str">
            <v>2022026</v>
          </cell>
          <cell r="H3121">
            <v>0</v>
          </cell>
          <cell r="I3121">
            <v>0</v>
          </cell>
          <cell r="J3121">
            <v>0</v>
          </cell>
          <cell r="K3121">
            <v>0</v>
          </cell>
          <cell r="L3121">
            <v>0</v>
          </cell>
          <cell r="M3121">
            <v>0</v>
          </cell>
          <cell r="N3121">
            <v>0</v>
          </cell>
          <cell r="O3121">
            <v>0</v>
          </cell>
        </row>
        <row r="3122">
          <cell r="D3122" t="str">
            <v>10800221201586</v>
          </cell>
          <cell r="E3122" t="str">
            <v>氟烷基取代的β-内酰胺骨架构建</v>
          </cell>
          <cell r="F3122" t="str">
            <v>王强</v>
          </cell>
          <cell r="G3122" t="str">
            <v>2022063</v>
          </cell>
          <cell r="H3122">
            <v>0</v>
          </cell>
          <cell r="I3122">
            <v>0</v>
          </cell>
          <cell r="J3122">
            <v>0</v>
          </cell>
          <cell r="K3122">
            <v>0</v>
          </cell>
          <cell r="L3122">
            <v>0</v>
          </cell>
          <cell r="M3122">
            <v>0</v>
          </cell>
          <cell r="N3122">
            <v>0</v>
          </cell>
          <cell r="O3122">
            <v>0</v>
          </cell>
        </row>
        <row r="3123">
          <cell r="D3123" t="str">
            <v>10800221201587</v>
          </cell>
          <cell r="E3123" t="str">
            <v>探究碳资源循环利用之奥秘——Cu基催化剂</v>
          </cell>
          <cell r="F3123" t="str">
            <v>赵丽源</v>
          </cell>
          <cell r="G3123" t="str">
            <v>2020113</v>
          </cell>
          <cell r="H3123">
            <v>0</v>
          </cell>
          <cell r="I3123">
            <v>0</v>
          </cell>
          <cell r="J3123">
            <v>0</v>
          </cell>
          <cell r="K3123">
            <v>0</v>
          </cell>
          <cell r="L3123">
            <v>0</v>
          </cell>
          <cell r="M3123">
            <v>0</v>
          </cell>
          <cell r="N3123">
            <v>0</v>
          </cell>
          <cell r="O3123">
            <v>0</v>
          </cell>
        </row>
        <row r="3124">
          <cell r="D3124" t="str">
            <v>10800221201588</v>
          </cell>
          <cell r="E3124" t="str">
            <v>硫酸亚铁纳正极材料</v>
          </cell>
          <cell r="F3124" t="str">
            <v>赵丽源</v>
          </cell>
          <cell r="G3124" t="str">
            <v>2020113</v>
          </cell>
          <cell r="H3124">
            <v>0</v>
          </cell>
          <cell r="I3124">
            <v>0</v>
          </cell>
          <cell r="J3124">
            <v>0</v>
          </cell>
          <cell r="K3124">
            <v>0</v>
          </cell>
          <cell r="L3124">
            <v>0</v>
          </cell>
          <cell r="M3124">
            <v>0</v>
          </cell>
          <cell r="N3124">
            <v>0</v>
          </cell>
          <cell r="O3124">
            <v>0</v>
          </cell>
        </row>
        <row r="3125">
          <cell r="D3125" t="str">
            <v>10800221201589</v>
          </cell>
          <cell r="E3125" t="str">
            <v>锂电用硅基负极材料的制备工艺研究</v>
          </cell>
          <cell r="F3125" t="str">
            <v>周凤玲</v>
          </cell>
          <cell r="G3125" t="str">
            <v>2018819</v>
          </cell>
          <cell r="H3125">
            <v>0</v>
          </cell>
          <cell r="I3125">
            <v>0</v>
          </cell>
          <cell r="J3125">
            <v>0</v>
          </cell>
          <cell r="K3125">
            <v>0</v>
          </cell>
          <cell r="L3125">
            <v>0</v>
          </cell>
          <cell r="M3125">
            <v>0</v>
          </cell>
          <cell r="N3125">
            <v>0</v>
          </cell>
          <cell r="O3125">
            <v>0</v>
          </cell>
        </row>
        <row r="3126">
          <cell r="D3126" t="str">
            <v>10800221201590</v>
          </cell>
          <cell r="E3126" t="str">
            <v>NiMoO4基析氢催化剂制备工艺研究</v>
          </cell>
          <cell r="F3126" t="str">
            <v>周凤玲</v>
          </cell>
          <cell r="G3126" t="str">
            <v>2018819</v>
          </cell>
          <cell r="H3126">
            <v>0</v>
          </cell>
          <cell r="I3126">
            <v>0</v>
          </cell>
          <cell r="J3126">
            <v>0</v>
          </cell>
          <cell r="K3126">
            <v>0</v>
          </cell>
          <cell r="L3126">
            <v>0</v>
          </cell>
          <cell r="M3126">
            <v>0</v>
          </cell>
          <cell r="N3126">
            <v>0</v>
          </cell>
          <cell r="O3126">
            <v>0</v>
          </cell>
        </row>
        <row r="3127">
          <cell r="D3127" t="str">
            <v>10800221201591</v>
          </cell>
          <cell r="E3127" t="str">
            <v>智能手机超薄均热板开发与设计</v>
          </cell>
          <cell r="F3127" t="str">
            <v>陈捷超</v>
          </cell>
          <cell r="G3127" t="str">
            <v>2017081</v>
          </cell>
          <cell r="H3127">
            <v>0</v>
          </cell>
          <cell r="I3127">
            <v>0</v>
          </cell>
          <cell r="J3127">
            <v>0</v>
          </cell>
          <cell r="K3127">
            <v>0</v>
          </cell>
          <cell r="L3127">
            <v>0</v>
          </cell>
          <cell r="M3127">
            <v>0</v>
          </cell>
          <cell r="N3127">
            <v>0</v>
          </cell>
          <cell r="O3127">
            <v>0</v>
          </cell>
        </row>
        <row r="3128">
          <cell r="D3128" t="str">
            <v>10800221201592</v>
          </cell>
          <cell r="E3128" t="str">
            <v>聚合物基复合复合水凝胶的制备及性能研究</v>
          </cell>
          <cell r="F3128" t="str">
            <v>楚家玉</v>
          </cell>
          <cell r="G3128" t="str">
            <v>2020095</v>
          </cell>
          <cell r="H3128">
            <v>0</v>
          </cell>
          <cell r="I3128">
            <v>0</v>
          </cell>
          <cell r="J3128">
            <v>0</v>
          </cell>
          <cell r="K3128">
            <v>0</v>
          </cell>
          <cell r="L3128">
            <v>0</v>
          </cell>
          <cell r="M3128">
            <v>0</v>
          </cell>
          <cell r="N3128">
            <v>0</v>
          </cell>
          <cell r="O3128">
            <v>0</v>
          </cell>
        </row>
        <row r="3129">
          <cell r="D3129" t="str">
            <v>10800221201593</v>
          </cell>
          <cell r="E3129" t="str">
            <v>锰基MOF衍生的二氧化锰碳复合材料的制备</v>
          </cell>
          <cell r="F3129" t="str">
            <v>钟国玉</v>
          </cell>
          <cell r="G3129" t="str">
            <v>2016022</v>
          </cell>
          <cell r="H3129">
            <v>0</v>
          </cell>
          <cell r="I3129">
            <v>0</v>
          </cell>
          <cell r="J3129">
            <v>0</v>
          </cell>
          <cell r="K3129">
            <v>0</v>
          </cell>
          <cell r="L3129">
            <v>0</v>
          </cell>
          <cell r="M3129">
            <v>0</v>
          </cell>
          <cell r="N3129">
            <v>0</v>
          </cell>
          <cell r="O3129">
            <v>0</v>
          </cell>
        </row>
        <row r="3130">
          <cell r="D3130" t="str">
            <v>10800221201594</v>
          </cell>
          <cell r="E3130" t="str">
            <v>无水干法制备普鲁士蓝钠离子电池正极材料</v>
          </cell>
          <cell r="F3130" t="str">
            <v>李超</v>
          </cell>
          <cell r="G3130" t="str">
            <v>2017048</v>
          </cell>
          <cell r="H3130">
            <v>0</v>
          </cell>
          <cell r="I3130">
            <v>0</v>
          </cell>
          <cell r="J3130">
            <v>0</v>
          </cell>
          <cell r="K3130">
            <v>0</v>
          </cell>
          <cell r="L3130">
            <v>0</v>
          </cell>
          <cell r="M3130">
            <v>0</v>
          </cell>
          <cell r="N3130">
            <v>0</v>
          </cell>
          <cell r="O3130">
            <v>0</v>
          </cell>
        </row>
        <row r="3131">
          <cell r="D3131" t="str">
            <v>10800221201595</v>
          </cell>
          <cell r="E3131" t="str">
            <v>铜铟锌硫光阴极材料的制备及其光电催化分解</v>
          </cell>
          <cell r="F3131" t="str">
            <v>宋金刚</v>
          </cell>
          <cell r="G3131" t="str">
            <v>2018065</v>
          </cell>
          <cell r="H3131">
            <v>0</v>
          </cell>
          <cell r="I3131">
            <v>0</v>
          </cell>
          <cell r="J3131">
            <v>0</v>
          </cell>
          <cell r="K3131">
            <v>0</v>
          </cell>
          <cell r="L3131">
            <v>0</v>
          </cell>
          <cell r="M3131">
            <v>0</v>
          </cell>
          <cell r="N3131">
            <v>0</v>
          </cell>
          <cell r="O3131">
            <v>0</v>
          </cell>
        </row>
        <row r="3132">
          <cell r="D3132" t="str">
            <v>10800221201596</v>
          </cell>
          <cell r="E3132" t="str">
            <v>导热型粘接胶的制备及性能研究</v>
          </cell>
          <cell r="F3132" t="str">
            <v>邹雪琳</v>
          </cell>
          <cell r="G3132" t="str">
            <v>2018256</v>
          </cell>
          <cell r="H3132">
            <v>0</v>
          </cell>
          <cell r="I3132">
            <v>0</v>
          </cell>
          <cell r="J3132">
            <v>0</v>
          </cell>
          <cell r="K3132">
            <v>0</v>
          </cell>
          <cell r="L3132">
            <v>0</v>
          </cell>
          <cell r="M3132">
            <v>0</v>
          </cell>
          <cell r="N3132">
            <v>0</v>
          </cell>
          <cell r="O3132">
            <v>0</v>
          </cell>
        </row>
        <row r="3133">
          <cell r="D3133" t="str">
            <v>10800221201597</v>
          </cell>
          <cell r="E3133" t="str">
            <v>基于温差利用的电动窗帘设计研究</v>
          </cell>
          <cell r="F3133" t="str">
            <v>张承宇</v>
          </cell>
          <cell r="G3133" t="str">
            <v>2020089</v>
          </cell>
          <cell r="H3133">
            <v>0</v>
          </cell>
          <cell r="I3133">
            <v>0</v>
          </cell>
          <cell r="J3133">
            <v>0</v>
          </cell>
          <cell r="K3133">
            <v>0</v>
          </cell>
          <cell r="L3133">
            <v>0</v>
          </cell>
          <cell r="M3133">
            <v>0</v>
          </cell>
          <cell r="N3133">
            <v>0</v>
          </cell>
          <cell r="O3133">
            <v>0</v>
          </cell>
        </row>
        <row r="3134">
          <cell r="D3134" t="str">
            <v>10800221201598</v>
          </cell>
          <cell r="E3134" t="str">
            <v>PFS-PDMDAAC复合混凝剂的混凝性</v>
          </cell>
          <cell r="F3134" t="str">
            <v>钟少芬</v>
          </cell>
          <cell r="G3134" t="str">
            <v>2011029</v>
          </cell>
          <cell r="H3134">
            <v>0</v>
          </cell>
          <cell r="I3134">
            <v>0</v>
          </cell>
          <cell r="J3134">
            <v>0</v>
          </cell>
          <cell r="K3134">
            <v>0</v>
          </cell>
          <cell r="L3134">
            <v>0</v>
          </cell>
          <cell r="M3134">
            <v>0</v>
          </cell>
          <cell r="N3134">
            <v>0</v>
          </cell>
          <cell r="O3134">
            <v>0</v>
          </cell>
        </row>
        <row r="3135">
          <cell r="D3135" t="str">
            <v>10800221201599</v>
          </cell>
          <cell r="E3135" t="str">
            <v>铌钨氧器件制备及其光电性能研究</v>
          </cell>
          <cell r="F3135" t="str">
            <v>赵莉丽</v>
          </cell>
          <cell r="G3135" t="str">
            <v>2017175</v>
          </cell>
          <cell r="H3135">
            <v>0</v>
          </cell>
          <cell r="I3135">
            <v>0</v>
          </cell>
          <cell r="J3135">
            <v>0</v>
          </cell>
          <cell r="K3135">
            <v>0</v>
          </cell>
          <cell r="L3135">
            <v>0</v>
          </cell>
          <cell r="M3135">
            <v>0</v>
          </cell>
          <cell r="N3135">
            <v>0</v>
          </cell>
          <cell r="O3135">
            <v>0</v>
          </cell>
        </row>
        <row r="3136">
          <cell r="D3136" t="str">
            <v>10800221201600</v>
          </cell>
          <cell r="E3136" t="str">
            <v>刺激响应型载药水凝胶的制备及其作为抗菌消</v>
          </cell>
          <cell r="F3136" t="str">
            <v>詹益周</v>
          </cell>
          <cell r="G3136" t="str">
            <v>2023023</v>
          </cell>
          <cell r="H3136">
            <v>0</v>
          </cell>
          <cell r="I3136">
            <v>0</v>
          </cell>
          <cell r="J3136">
            <v>0</v>
          </cell>
          <cell r="K3136">
            <v>0</v>
          </cell>
          <cell r="L3136">
            <v>0</v>
          </cell>
          <cell r="M3136">
            <v>0</v>
          </cell>
          <cell r="N3136">
            <v>0</v>
          </cell>
          <cell r="O3136">
            <v>0</v>
          </cell>
        </row>
        <row r="3137">
          <cell r="D3137" t="str">
            <v>10800221201601</v>
          </cell>
          <cell r="E3137" t="str">
            <v>基于BasicVSR++的超分辨率算法在</v>
          </cell>
          <cell r="F3137" t="str">
            <v>晏晓辉</v>
          </cell>
          <cell r="G3137" t="str">
            <v>2013003</v>
          </cell>
          <cell r="H3137">
            <v>0</v>
          </cell>
          <cell r="I3137">
            <v>0</v>
          </cell>
          <cell r="J3137">
            <v>0</v>
          </cell>
          <cell r="K3137">
            <v>0</v>
          </cell>
          <cell r="L3137">
            <v>0</v>
          </cell>
          <cell r="M3137">
            <v>0</v>
          </cell>
          <cell r="N3137">
            <v>0</v>
          </cell>
          <cell r="O3137">
            <v>0</v>
          </cell>
        </row>
        <row r="3138">
          <cell r="D3138" t="str">
            <v>10800221201602</v>
          </cell>
          <cell r="E3138" t="str">
            <v>复杂环境的生命感知与搜救轮足机器人</v>
          </cell>
          <cell r="F3138" t="str">
            <v>张智聪</v>
          </cell>
          <cell r="G3138" t="str">
            <v>2009003</v>
          </cell>
          <cell r="H3138">
            <v>0</v>
          </cell>
          <cell r="I3138">
            <v>0</v>
          </cell>
          <cell r="J3138">
            <v>0</v>
          </cell>
          <cell r="K3138">
            <v>0</v>
          </cell>
          <cell r="L3138">
            <v>0</v>
          </cell>
          <cell r="M3138">
            <v>0</v>
          </cell>
          <cell r="N3138">
            <v>0</v>
          </cell>
          <cell r="O3138">
            <v>0</v>
          </cell>
        </row>
        <row r="3139">
          <cell r="D3139" t="str">
            <v>10800221201603</v>
          </cell>
          <cell r="E3139" t="str">
            <v>基于PIV技术的仿生机器鱼集群游动性能研</v>
          </cell>
          <cell r="F3139" t="str">
            <v>宋加雷</v>
          </cell>
          <cell r="G3139" t="str">
            <v>2018052</v>
          </cell>
          <cell r="H3139">
            <v>0</v>
          </cell>
          <cell r="I3139">
            <v>0</v>
          </cell>
          <cell r="J3139">
            <v>0</v>
          </cell>
          <cell r="K3139">
            <v>0</v>
          </cell>
          <cell r="L3139">
            <v>0</v>
          </cell>
          <cell r="M3139">
            <v>0</v>
          </cell>
          <cell r="N3139">
            <v>0</v>
          </cell>
          <cell r="O3139">
            <v>0</v>
          </cell>
        </row>
        <row r="3140">
          <cell r="D3140" t="str">
            <v>10800221201604</v>
          </cell>
          <cell r="E3140" t="str">
            <v>基于破乳化共混工艺的柔性可穿戴应力传感器</v>
          </cell>
          <cell r="F3140" t="str">
            <v>徐进</v>
          </cell>
          <cell r="G3140" t="str">
            <v>2018080</v>
          </cell>
          <cell r="H3140">
            <v>0</v>
          </cell>
          <cell r="I3140">
            <v>0</v>
          </cell>
          <cell r="J3140">
            <v>0</v>
          </cell>
          <cell r="K3140">
            <v>0</v>
          </cell>
          <cell r="L3140">
            <v>0</v>
          </cell>
          <cell r="M3140">
            <v>0</v>
          </cell>
          <cell r="N3140">
            <v>0</v>
          </cell>
          <cell r="O3140">
            <v>0</v>
          </cell>
        </row>
        <row r="3141">
          <cell r="D3141" t="str">
            <v>10800221201605</v>
          </cell>
          <cell r="E3141" t="str">
            <v>科技兴农-基于物联网的多功能智慧农业设备</v>
          </cell>
          <cell r="F3141" t="str">
            <v>王建国</v>
          </cell>
          <cell r="G3141" t="str">
            <v>2018801</v>
          </cell>
          <cell r="H3141">
            <v>0</v>
          </cell>
          <cell r="I3141">
            <v>0</v>
          </cell>
          <cell r="J3141">
            <v>0</v>
          </cell>
          <cell r="K3141">
            <v>0</v>
          </cell>
          <cell r="L3141">
            <v>0</v>
          </cell>
          <cell r="M3141">
            <v>0</v>
          </cell>
          <cell r="N3141">
            <v>0</v>
          </cell>
          <cell r="O3141">
            <v>0</v>
          </cell>
        </row>
        <row r="3142">
          <cell r="D3142" t="str">
            <v>10800221201606</v>
          </cell>
          <cell r="E3142" t="str">
            <v>基于3D打印技术的康复辅具数字化设计及应</v>
          </cell>
          <cell r="F3142" t="str">
            <v>尚欣</v>
          </cell>
          <cell r="G3142" t="str">
            <v>2016046</v>
          </cell>
          <cell r="H3142">
            <v>0</v>
          </cell>
          <cell r="I3142">
            <v>0</v>
          </cell>
          <cell r="J3142">
            <v>0</v>
          </cell>
          <cell r="K3142">
            <v>0</v>
          </cell>
          <cell r="L3142">
            <v>0</v>
          </cell>
          <cell r="M3142">
            <v>0</v>
          </cell>
          <cell r="N3142">
            <v>0</v>
          </cell>
          <cell r="O3142">
            <v>0</v>
          </cell>
        </row>
        <row r="3143">
          <cell r="D3143" t="str">
            <v>10800221201607</v>
          </cell>
          <cell r="E3143" t="str">
            <v>DIC测量用三轴旋转标定装置研发</v>
          </cell>
          <cell r="F3143" t="str">
            <v>宋成浩</v>
          </cell>
          <cell r="G3143" t="str">
            <v>2020131</v>
          </cell>
          <cell r="H3143">
            <v>0</v>
          </cell>
          <cell r="I3143">
            <v>0</v>
          </cell>
          <cell r="J3143">
            <v>0</v>
          </cell>
          <cell r="K3143">
            <v>0</v>
          </cell>
          <cell r="L3143">
            <v>0</v>
          </cell>
          <cell r="M3143">
            <v>0</v>
          </cell>
          <cell r="N3143">
            <v>0</v>
          </cell>
          <cell r="O3143">
            <v>0</v>
          </cell>
        </row>
        <row r="3144">
          <cell r="D3144" t="str">
            <v>10800221201608</v>
          </cell>
          <cell r="E3144" t="str">
            <v>基于智能图像识别的仓储物流管理机器人</v>
          </cell>
          <cell r="F3144" t="str">
            <v>何伟锋</v>
          </cell>
          <cell r="G3144" t="str">
            <v>2009025</v>
          </cell>
          <cell r="H3144">
            <v>0</v>
          </cell>
          <cell r="I3144">
            <v>0</v>
          </cell>
          <cell r="J3144">
            <v>0</v>
          </cell>
          <cell r="K3144">
            <v>0</v>
          </cell>
          <cell r="L3144">
            <v>0</v>
          </cell>
          <cell r="M3144">
            <v>0</v>
          </cell>
          <cell r="N3144">
            <v>0</v>
          </cell>
          <cell r="O3144">
            <v>0</v>
          </cell>
        </row>
        <row r="3145">
          <cell r="D3145" t="str">
            <v>10800221201609</v>
          </cell>
          <cell r="E3145" t="str">
            <v>基于无人机的农田作业路径智能规划系统</v>
          </cell>
          <cell r="F3145" t="str">
            <v>张建阁</v>
          </cell>
          <cell r="G3145" t="str">
            <v>2018229</v>
          </cell>
          <cell r="H3145">
            <v>0</v>
          </cell>
          <cell r="I3145">
            <v>0</v>
          </cell>
          <cell r="J3145">
            <v>0</v>
          </cell>
          <cell r="K3145">
            <v>0</v>
          </cell>
          <cell r="L3145">
            <v>0</v>
          </cell>
          <cell r="M3145">
            <v>0</v>
          </cell>
          <cell r="N3145">
            <v>0</v>
          </cell>
          <cell r="O3145">
            <v>0</v>
          </cell>
        </row>
        <row r="3146">
          <cell r="D3146" t="str">
            <v>10800221201610</v>
          </cell>
          <cell r="E3146" t="str">
            <v>应用于灾区复杂地形救援的六轮救援机器人</v>
          </cell>
          <cell r="F3146" t="str">
            <v>李帅</v>
          </cell>
          <cell r="G3146" t="str">
            <v>2004009</v>
          </cell>
          <cell r="H3146">
            <v>0</v>
          </cell>
          <cell r="I3146">
            <v>0</v>
          </cell>
          <cell r="J3146">
            <v>0</v>
          </cell>
          <cell r="K3146">
            <v>0</v>
          </cell>
          <cell r="L3146">
            <v>0</v>
          </cell>
          <cell r="M3146">
            <v>0</v>
          </cell>
          <cell r="N3146">
            <v>0</v>
          </cell>
          <cell r="O3146">
            <v>0</v>
          </cell>
        </row>
        <row r="3147">
          <cell r="D3147" t="str">
            <v>10800221201611</v>
          </cell>
          <cell r="E3147" t="str">
            <v>基于双舵机型仿鸟扑翼飞行器样机的设计与研</v>
          </cell>
          <cell r="F3147" t="str">
            <v>陈玉娇</v>
          </cell>
          <cell r="G3147" t="str">
            <v>2018045</v>
          </cell>
          <cell r="H3147">
            <v>0</v>
          </cell>
          <cell r="I3147">
            <v>0</v>
          </cell>
          <cell r="J3147">
            <v>0</v>
          </cell>
          <cell r="K3147">
            <v>0</v>
          </cell>
          <cell r="L3147">
            <v>0</v>
          </cell>
          <cell r="M3147">
            <v>0</v>
          </cell>
          <cell r="N3147">
            <v>0</v>
          </cell>
          <cell r="O3147">
            <v>0</v>
          </cell>
        </row>
        <row r="3148">
          <cell r="D3148" t="str">
            <v>10800221201612</v>
          </cell>
          <cell r="E3148" t="str">
            <v>基于多元混流技术的小型智能茶叶包装机</v>
          </cell>
          <cell r="F3148" t="str">
            <v>张斐</v>
          </cell>
          <cell r="G3148" t="str">
            <v>2017039</v>
          </cell>
          <cell r="H3148">
            <v>0</v>
          </cell>
          <cell r="I3148">
            <v>0</v>
          </cell>
          <cell r="J3148">
            <v>0</v>
          </cell>
          <cell r="K3148">
            <v>0</v>
          </cell>
          <cell r="L3148">
            <v>0</v>
          </cell>
          <cell r="M3148">
            <v>0</v>
          </cell>
          <cell r="N3148">
            <v>0</v>
          </cell>
          <cell r="O3148">
            <v>0</v>
          </cell>
        </row>
        <row r="3149">
          <cell r="D3149" t="str">
            <v>10800221201613</v>
          </cell>
          <cell r="E3149" t="str">
            <v>轻质负热膨胀点阵结构设计及制备工艺研究</v>
          </cell>
          <cell r="F3149" t="str">
            <v>王皓亮</v>
          </cell>
          <cell r="G3149" t="str">
            <v>2018231</v>
          </cell>
          <cell r="H3149">
            <v>0</v>
          </cell>
          <cell r="I3149">
            <v>0</v>
          </cell>
          <cell r="J3149">
            <v>0</v>
          </cell>
          <cell r="K3149">
            <v>0</v>
          </cell>
          <cell r="L3149">
            <v>0</v>
          </cell>
          <cell r="M3149">
            <v>0</v>
          </cell>
          <cell r="N3149">
            <v>0</v>
          </cell>
          <cell r="O3149">
            <v>0</v>
          </cell>
        </row>
        <row r="3150">
          <cell r="D3150" t="str">
            <v>10800221201614</v>
          </cell>
          <cell r="E3150" t="str">
            <v>各向异性热膨胀钛合金垫片制备工艺研究</v>
          </cell>
          <cell r="F3150" t="str">
            <v>马百胜</v>
          </cell>
          <cell r="G3150" t="str">
            <v>2018096</v>
          </cell>
          <cell r="H3150">
            <v>0</v>
          </cell>
          <cell r="I3150">
            <v>0</v>
          </cell>
          <cell r="J3150">
            <v>0</v>
          </cell>
          <cell r="K3150">
            <v>0</v>
          </cell>
          <cell r="L3150">
            <v>0</v>
          </cell>
          <cell r="M3150">
            <v>0</v>
          </cell>
          <cell r="N3150">
            <v>0</v>
          </cell>
          <cell r="O3150">
            <v>0</v>
          </cell>
        </row>
        <row r="3151">
          <cell r="D3151" t="str">
            <v>10800221201615</v>
          </cell>
          <cell r="E3151" t="str">
            <v>基于3D打印技术的模具随形冷却水路优化设</v>
          </cell>
          <cell r="F3151" t="str">
            <v>尚欣</v>
          </cell>
          <cell r="G3151" t="str">
            <v>2016046</v>
          </cell>
          <cell r="H3151">
            <v>0</v>
          </cell>
          <cell r="I3151">
            <v>0</v>
          </cell>
          <cell r="J3151">
            <v>0</v>
          </cell>
          <cell r="K3151">
            <v>0</v>
          </cell>
          <cell r="L3151">
            <v>0</v>
          </cell>
          <cell r="M3151">
            <v>0</v>
          </cell>
          <cell r="N3151">
            <v>0</v>
          </cell>
          <cell r="O3151">
            <v>0</v>
          </cell>
        </row>
        <row r="3152">
          <cell r="D3152" t="str">
            <v>10800221201616</v>
          </cell>
          <cell r="E3152" t="str">
            <v>体视显微镜平行光分光器研发</v>
          </cell>
          <cell r="F3152" t="str">
            <v>马百胜</v>
          </cell>
          <cell r="G3152" t="str">
            <v>2018096</v>
          </cell>
          <cell r="H3152">
            <v>0</v>
          </cell>
          <cell r="I3152">
            <v>0</v>
          </cell>
          <cell r="J3152">
            <v>0</v>
          </cell>
          <cell r="K3152">
            <v>0</v>
          </cell>
          <cell r="L3152">
            <v>0</v>
          </cell>
          <cell r="M3152">
            <v>0</v>
          </cell>
          <cell r="N3152">
            <v>0</v>
          </cell>
          <cell r="O3152">
            <v>0</v>
          </cell>
        </row>
        <row r="3153">
          <cell r="D3153" t="str">
            <v>10800221201617</v>
          </cell>
          <cell r="E3153" t="str">
            <v>六轴双臂协作机器人结构与控制技术研究</v>
          </cell>
          <cell r="F3153" t="str">
            <v>彭云</v>
          </cell>
          <cell r="G3153" t="str">
            <v>2017019</v>
          </cell>
          <cell r="H3153">
            <v>0</v>
          </cell>
          <cell r="I3153">
            <v>0</v>
          </cell>
          <cell r="J3153">
            <v>0</v>
          </cell>
          <cell r="K3153">
            <v>0</v>
          </cell>
          <cell r="L3153">
            <v>0</v>
          </cell>
          <cell r="M3153">
            <v>0</v>
          </cell>
          <cell r="N3153">
            <v>0</v>
          </cell>
          <cell r="O3153">
            <v>0</v>
          </cell>
        </row>
        <row r="3154">
          <cell r="D3154" t="str">
            <v>10800221201618</v>
          </cell>
          <cell r="E3154" t="str">
            <v>激光光学模组焦点热漂移验证装置研发</v>
          </cell>
          <cell r="F3154" t="str">
            <v>王皓亮</v>
          </cell>
          <cell r="G3154" t="str">
            <v>2018231</v>
          </cell>
          <cell r="H3154">
            <v>0</v>
          </cell>
          <cell r="I3154">
            <v>0</v>
          </cell>
          <cell r="J3154">
            <v>0</v>
          </cell>
          <cell r="K3154">
            <v>0</v>
          </cell>
          <cell r="L3154">
            <v>0</v>
          </cell>
          <cell r="M3154">
            <v>0</v>
          </cell>
          <cell r="N3154">
            <v>0</v>
          </cell>
          <cell r="O3154">
            <v>0</v>
          </cell>
        </row>
        <row r="3155">
          <cell r="D3155" t="str">
            <v>10800221201619</v>
          </cell>
          <cell r="E3155" t="str">
            <v>散裂中子源靶站冷却系统的数字孪生技术研发</v>
          </cell>
          <cell r="F3155" t="str">
            <v>林小夏</v>
          </cell>
          <cell r="G3155" t="str">
            <v>2016017</v>
          </cell>
          <cell r="H3155">
            <v>0</v>
          </cell>
          <cell r="I3155">
            <v>0</v>
          </cell>
          <cell r="J3155">
            <v>0</v>
          </cell>
          <cell r="K3155">
            <v>0</v>
          </cell>
          <cell r="L3155">
            <v>0</v>
          </cell>
          <cell r="M3155">
            <v>0</v>
          </cell>
          <cell r="N3155">
            <v>0</v>
          </cell>
          <cell r="O3155">
            <v>0</v>
          </cell>
        </row>
        <row r="3156">
          <cell r="D3156" t="str">
            <v>10800221201620</v>
          </cell>
          <cell r="E3156" t="str">
            <v>仿昆虫扑翼机器人超清高强度翅膀的设计开发</v>
          </cell>
          <cell r="F3156" t="str">
            <v>尹玲</v>
          </cell>
          <cell r="G3156" t="str">
            <v>2014016</v>
          </cell>
          <cell r="H3156">
            <v>0</v>
          </cell>
          <cell r="I3156">
            <v>0</v>
          </cell>
          <cell r="J3156">
            <v>0</v>
          </cell>
          <cell r="K3156">
            <v>0</v>
          </cell>
          <cell r="L3156">
            <v>0</v>
          </cell>
          <cell r="M3156">
            <v>0</v>
          </cell>
          <cell r="N3156">
            <v>0</v>
          </cell>
          <cell r="O3156">
            <v>0</v>
          </cell>
        </row>
        <row r="3157">
          <cell r="D3157" t="str">
            <v>10800221201621</v>
          </cell>
          <cell r="E3157" t="str">
            <v>多功能叶类蔬菜收播一体化智能设备</v>
          </cell>
          <cell r="F3157" t="str">
            <v>李荣泳</v>
          </cell>
          <cell r="G3157" t="str">
            <v>2007042</v>
          </cell>
          <cell r="H3157">
            <v>0</v>
          </cell>
          <cell r="I3157">
            <v>0</v>
          </cell>
          <cell r="J3157">
            <v>0</v>
          </cell>
          <cell r="K3157">
            <v>0</v>
          </cell>
          <cell r="L3157">
            <v>0</v>
          </cell>
          <cell r="M3157">
            <v>0</v>
          </cell>
          <cell r="N3157">
            <v>0</v>
          </cell>
          <cell r="O3157">
            <v>0</v>
          </cell>
        </row>
        <row r="3158">
          <cell r="D3158" t="str">
            <v>10800221201622</v>
          </cell>
          <cell r="E3158" t="str">
            <v>基于超声清洗的新型高空洗楼机设计</v>
          </cell>
          <cell r="F3158" t="str">
            <v>宋菊青</v>
          </cell>
          <cell r="G3158" t="str">
            <v>2016052</v>
          </cell>
          <cell r="H3158">
            <v>0</v>
          </cell>
          <cell r="I3158">
            <v>0</v>
          </cell>
          <cell r="J3158">
            <v>0</v>
          </cell>
          <cell r="K3158">
            <v>0</v>
          </cell>
          <cell r="L3158">
            <v>0</v>
          </cell>
          <cell r="M3158">
            <v>0</v>
          </cell>
          <cell r="N3158">
            <v>0</v>
          </cell>
          <cell r="O3158">
            <v>0</v>
          </cell>
        </row>
        <row r="3159">
          <cell r="D3159" t="str">
            <v>10800221201623</v>
          </cell>
          <cell r="E3159" t="str">
            <v>柔性扑翼气动力与气动变形测量平台设计</v>
          </cell>
          <cell r="F3159" t="str">
            <v>汪超</v>
          </cell>
          <cell r="G3159" t="str">
            <v>2018119</v>
          </cell>
          <cell r="H3159">
            <v>0</v>
          </cell>
          <cell r="I3159">
            <v>0</v>
          </cell>
          <cell r="J3159">
            <v>0</v>
          </cell>
          <cell r="K3159">
            <v>0</v>
          </cell>
          <cell r="L3159">
            <v>0</v>
          </cell>
          <cell r="M3159">
            <v>0</v>
          </cell>
          <cell r="N3159">
            <v>0</v>
          </cell>
          <cell r="O3159">
            <v>0</v>
          </cell>
        </row>
        <row r="3160">
          <cell r="D3160" t="str">
            <v>10800221201624</v>
          </cell>
          <cell r="E3160" t="str">
            <v>双轮双臂动平衡机器人设计与优化</v>
          </cell>
          <cell r="F3160" t="str">
            <v>林荣</v>
          </cell>
          <cell r="G3160" t="str">
            <v>2017168</v>
          </cell>
          <cell r="H3160">
            <v>0</v>
          </cell>
          <cell r="I3160">
            <v>0</v>
          </cell>
          <cell r="J3160">
            <v>0</v>
          </cell>
          <cell r="K3160">
            <v>0</v>
          </cell>
          <cell r="L3160">
            <v>0</v>
          </cell>
          <cell r="M3160">
            <v>0</v>
          </cell>
          <cell r="N3160">
            <v>0</v>
          </cell>
          <cell r="O3160">
            <v>0</v>
          </cell>
        </row>
        <row r="3161">
          <cell r="D3161" t="str">
            <v>10800221201625</v>
          </cell>
          <cell r="E3161" t="str">
            <v>应用于危险海洋流域光缆抢修ROV机器人</v>
          </cell>
          <cell r="F3161" t="str">
            <v>赵容</v>
          </cell>
          <cell r="G3161" t="str">
            <v>2020116</v>
          </cell>
          <cell r="H3161">
            <v>0</v>
          </cell>
          <cell r="I3161">
            <v>0</v>
          </cell>
          <cell r="J3161">
            <v>0</v>
          </cell>
          <cell r="K3161">
            <v>0</v>
          </cell>
          <cell r="L3161">
            <v>0</v>
          </cell>
          <cell r="M3161">
            <v>0</v>
          </cell>
          <cell r="N3161">
            <v>0</v>
          </cell>
          <cell r="O3161">
            <v>0</v>
          </cell>
        </row>
        <row r="3162">
          <cell r="D3162" t="str">
            <v>10800221201626</v>
          </cell>
          <cell r="E3162" t="str">
            <v>电机转子飞叉外绕式的绕线机的设计及控制开</v>
          </cell>
          <cell r="F3162" t="str">
            <v>黄泳波</v>
          </cell>
          <cell r="G3162" t="str">
            <v>2005089</v>
          </cell>
          <cell r="H3162">
            <v>0</v>
          </cell>
          <cell r="I3162">
            <v>0</v>
          </cell>
          <cell r="J3162">
            <v>0</v>
          </cell>
          <cell r="K3162">
            <v>0</v>
          </cell>
          <cell r="L3162">
            <v>0</v>
          </cell>
          <cell r="M3162">
            <v>0</v>
          </cell>
          <cell r="N3162">
            <v>0</v>
          </cell>
          <cell r="O3162">
            <v>0</v>
          </cell>
        </row>
        <row r="3163">
          <cell r="D3163" t="str">
            <v>10800221201627</v>
          </cell>
          <cell r="E3163" t="str">
            <v>红豆全自动播种机</v>
          </cell>
          <cell r="F3163" t="str">
            <v>张玉勋</v>
          </cell>
          <cell r="G3163" t="str">
            <v>2018014</v>
          </cell>
          <cell r="H3163">
            <v>0</v>
          </cell>
          <cell r="I3163">
            <v>0</v>
          </cell>
          <cell r="J3163">
            <v>0</v>
          </cell>
          <cell r="K3163">
            <v>0</v>
          </cell>
          <cell r="L3163">
            <v>0</v>
          </cell>
          <cell r="M3163">
            <v>0</v>
          </cell>
          <cell r="N3163">
            <v>0</v>
          </cell>
          <cell r="O3163">
            <v>0</v>
          </cell>
        </row>
        <row r="3164">
          <cell r="D3164" t="str">
            <v>10800221201628</v>
          </cell>
          <cell r="E3164" t="str">
            <v>基于惯性传感器的机器蛇方向控制研究</v>
          </cell>
          <cell r="F3164" t="str">
            <v>武静</v>
          </cell>
          <cell r="G3164" t="str">
            <v>2017045</v>
          </cell>
          <cell r="H3164">
            <v>0</v>
          </cell>
          <cell r="I3164">
            <v>0</v>
          </cell>
          <cell r="J3164">
            <v>0</v>
          </cell>
          <cell r="K3164">
            <v>0</v>
          </cell>
          <cell r="L3164">
            <v>0</v>
          </cell>
          <cell r="M3164">
            <v>0</v>
          </cell>
          <cell r="N3164">
            <v>0</v>
          </cell>
          <cell r="O3164">
            <v>0</v>
          </cell>
        </row>
        <row r="3165">
          <cell r="D3165" t="str">
            <v>10800221201629</v>
          </cell>
          <cell r="E3165" t="str">
            <v>基于校友赋能的创新创业育人路径研究</v>
          </cell>
          <cell r="F3165" t="str">
            <v>周兆鸿</v>
          </cell>
          <cell r="G3165" t="str">
            <v>2008047</v>
          </cell>
          <cell r="H3165">
            <v>0</v>
          </cell>
          <cell r="I3165">
            <v>0</v>
          </cell>
          <cell r="J3165">
            <v>0</v>
          </cell>
          <cell r="K3165">
            <v>0</v>
          </cell>
          <cell r="L3165">
            <v>0</v>
          </cell>
          <cell r="M3165">
            <v>0</v>
          </cell>
          <cell r="N3165">
            <v>0</v>
          </cell>
          <cell r="O3165">
            <v>0</v>
          </cell>
        </row>
        <row r="3166">
          <cell r="D3166" t="str">
            <v>10800221201630</v>
          </cell>
          <cell r="E3166" t="str">
            <v>儿童兴趣特长GC智能体开发</v>
          </cell>
          <cell r="F3166" t="str">
            <v>刘延星</v>
          </cell>
          <cell r="G3166" t="str">
            <v>2017069</v>
          </cell>
          <cell r="H3166">
            <v>0</v>
          </cell>
          <cell r="I3166">
            <v>0</v>
          </cell>
          <cell r="J3166">
            <v>0</v>
          </cell>
          <cell r="K3166">
            <v>0</v>
          </cell>
          <cell r="L3166">
            <v>0</v>
          </cell>
          <cell r="M3166">
            <v>0</v>
          </cell>
          <cell r="N3166">
            <v>0</v>
          </cell>
          <cell r="O3166">
            <v>0</v>
          </cell>
        </row>
        <row r="3167">
          <cell r="D3167" t="str">
            <v>10800221201631</v>
          </cell>
          <cell r="E3167" t="str">
            <v>镁合金表面环保型钼/锰复合膜的制备及性能</v>
          </cell>
          <cell r="F3167" t="str">
            <v>祝闻</v>
          </cell>
          <cell r="G3167" t="str">
            <v>2017065</v>
          </cell>
          <cell r="H3167">
            <v>0</v>
          </cell>
          <cell r="I3167">
            <v>0</v>
          </cell>
          <cell r="J3167">
            <v>0</v>
          </cell>
          <cell r="K3167">
            <v>0</v>
          </cell>
          <cell r="L3167">
            <v>0</v>
          </cell>
          <cell r="M3167">
            <v>0</v>
          </cell>
          <cell r="N3167">
            <v>0</v>
          </cell>
          <cell r="O3167">
            <v>0</v>
          </cell>
        </row>
        <row r="3168">
          <cell r="D3168" t="str">
            <v>10800221201632</v>
          </cell>
          <cell r="E3168" t="str">
            <v>铂合金催化剂的制备及其电催化性能研究</v>
          </cell>
          <cell r="F3168" t="str">
            <v>廖忠淼</v>
          </cell>
          <cell r="G3168" t="str">
            <v>2017141</v>
          </cell>
          <cell r="H3168">
            <v>0</v>
          </cell>
          <cell r="I3168">
            <v>0</v>
          </cell>
          <cell r="J3168">
            <v>0</v>
          </cell>
          <cell r="K3168">
            <v>0</v>
          </cell>
          <cell r="L3168">
            <v>0</v>
          </cell>
          <cell r="M3168">
            <v>0</v>
          </cell>
          <cell r="N3168">
            <v>0</v>
          </cell>
          <cell r="O3168">
            <v>0</v>
          </cell>
        </row>
        <row r="3169">
          <cell r="D3169" t="str">
            <v>10800221201633</v>
          </cell>
          <cell r="E3169" t="str">
            <v>基于sp2杂化的小分子气相自组装碳纳米片</v>
          </cell>
          <cell r="F3169" t="str">
            <v>张东东</v>
          </cell>
          <cell r="G3169" t="str">
            <v>2019052</v>
          </cell>
          <cell r="H3169">
            <v>0</v>
          </cell>
          <cell r="I3169">
            <v>0</v>
          </cell>
          <cell r="J3169">
            <v>0</v>
          </cell>
          <cell r="K3169">
            <v>0</v>
          </cell>
          <cell r="L3169">
            <v>0</v>
          </cell>
          <cell r="M3169">
            <v>0</v>
          </cell>
          <cell r="N3169">
            <v>0</v>
          </cell>
          <cell r="O3169">
            <v>0</v>
          </cell>
        </row>
        <row r="3170">
          <cell r="D3170" t="str">
            <v>10800221201634</v>
          </cell>
          <cell r="E3170" t="str">
            <v>基于钒系纳米材料的三维聚集电极及储锌机制</v>
          </cell>
          <cell r="F3170" t="str">
            <v>许伟娜</v>
          </cell>
          <cell r="G3170" t="str">
            <v>2020029</v>
          </cell>
          <cell r="H3170">
            <v>0</v>
          </cell>
          <cell r="I3170">
            <v>0</v>
          </cell>
          <cell r="J3170">
            <v>0</v>
          </cell>
          <cell r="K3170">
            <v>0</v>
          </cell>
          <cell r="L3170">
            <v>0</v>
          </cell>
          <cell r="M3170">
            <v>0</v>
          </cell>
          <cell r="N3170">
            <v>0</v>
          </cell>
          <cell r="O3170">
            <v>0</v>
          </cell>
        </row>
        <row r="3171">
          <cell r="D3171" t="str">
            <v>10800221201635</v>
          </cell>
          <cell r="E3171" t="str">
            <v>电解液添加剂对高电压钴酸锂电池性能影响研</v>
          </cell>
          <cell r="F3171" t="str">
            <v>乔校畅</v>
          </cell>
          <cell r="G3171" t="str">
            <v>2019128</v>
          </cell>
          <cell r="H3171">
            <v>0</v>
          </cell>
          <cell r="I3171">
            <v>0</v>
          </cell>
          <cell r="J3171">
            <v>0</v>
          </cell>
          <cell r="K3171">
            <v>0</v>
          </cell>
          <cell r="L3171">
            <v>0</v>
          </cell>
          <cell r="M3171">
            <v>0</v>
          </cell>
          <cell r="N3171">
            <v>0</v>
          </cell>
          <cell r="O3171">
            <v>0</v>
          </cell>
        </row>
        <row r="3172">
          <cell r="D3172" t="str">
            <v>10800221201636</v>
          </cell>
          <cell r="E3172" t="str">
            <v>双脉冲电沉积法提升模具使用寿命</v>
          </cell>
          <cell r="F3172" t="str">
            <v>姜雄华</v>
          </cell>
          <cell r="G3172" t="str">
            <v>2016055</v>
          </cell>
          <cell r="H3172">
            <v>0</v>
          </cell>
          <cell r="I3172">
            <v>0</v>
          </cell>
          <cell r="J3172">
            <v>0</v>
          </cell>
          <cell r="K3172">
            <v>0</v>
          </cell>
          <cell r="L3172">
            <v>0</v>
          </cell>
          <cell r="M3172">
            <v>0</v>
          </cell>
          <cell r="N3172">
            <v>0</v>
          </cell>
          <cell r="O3172">
            <v>0</v>
          </cell>
        </row>
        <row r="3173">
          <cell r="D3173" t="str">
            <v>10800221201637</v>
          </cell>
          <cell r="E3173" t="str">
            <v>多功能无机锌盐修饰的锌负极材料的原位构筑</v>
          </cell>
          <cell r="F3173" t="str">
            <v>张鹏</v>
          </cell>
          <cell r="G3173" t="str">
            <v>2013047</v>
          </cell>
          <cell r="H3173">
            <v>0</v>
          </cell>
          <cell r="I3173">
            <v>0</v>
          </cell>
          <cell r="J3173">
            <v>0</v>
          </cell>
          <cell r="K3173">
            <v>0</v>
          </cell>
          <cell r="L3173">
            <v>0</v>
          </cell>
          <cell r="M3173">
            <v>0</v>
          </cell>
          <cell r="N3173">
            <v>0</v>
          </cell>
          <cell r="O3173">
            <v>0</v>
          </cell>
        </row>
        <row r="3174">
          <cell r="D3174" t="str">
            <v>10800221201638</v>
          </cell>
          <cell r="E3174" t="str">
            <v>医用可降解铁锰氮合金的去应力退火研究</v>
          </cell>
          <cell r="F3174" t="str">
            <v>万鹏</v>
          </cell>
          <cell r="G3174" t="str">
            <v>2018002</v>
          </cell>
          <cell r="H3174">
            <v>0</v>
          </cell>
          <cell r="I3174">
            <v>0</v>
          </cell>
          <cell r="J3174">
            <v>0</v>
          </cell>
          <cell r="K3174">
            <v>0</v>
          </cell>
          <cell r="L3174">
            <v>0</v>
          </cell>
          <cell r="M3174">
            <v>0</v>
          </cell>
          <cell r="N3174">
            <v>0</v>
          </cell>
          <cell r="O3174">
            <v>0</v>
          </cell>
        </row>
        <row r="3175">
          <cell r="D3175" t="str">
            <v>10800221201639</v>
          </cell>
          <cell r="E3175" t="str">
            <v>钴铁基助催化剂修饰半导体光阳极的广谱性及</v>
          </cell>
          <cell r="F3175" t="str">
            <v>张晓凡</v>
          </cell>
          <cell r="G3175" t="str">
            <v>2018104</v>
          </cell>
          <cell r="H3175">
            <v>0</v>
          </cell>
          <cell r="I3175">
            <v>0</v>
          </cell>
          <cell r="J3175">
            <v>0</v>
          </cell>
          <cell r="K3175">
            <v>0</v>
          </cell>
          <cell r="L3175">
            <v>0</v>
          </cell>
          <cell r="M3175">
            <v>0</v>
          </cell>
          <cell r="N3175">
            <v>0</v>
          </cell>
          <cell r="O3175">
            <v>0</v>
          </cell>
        </row>
        <row r="3176">
          <cell r="D3176" t="str">
            <v>10800221201640</v>
          </cell>
          <cell r="E3176" t="str">
            <v>大健康视域下正念训练在高校阈下抑郁学生群</v>
          </cell>
          <cell r="F3176" t="str">
            <v>陈壮有</v>
          </cell>
          <cell r="G3176" t="str">
            <v>2020059</v>
          </cell>
          <cell r="H3176">
            <v>0</v>
          </cell>
          <cell r="I3176">
            <v>0</v>
          </cell>
          <cell r="J3176">
            <v>0</v>
          </cell>
          <cell r="K3176">
            <v>0</v>
          </cell>
          <cell r="L3176">
            <v>0</v>
          </cell>
          <cell r="M3176">
            <v>0</v>
          </cell>
          <cell r="N3176">
            <v>0</v>
          </cell>
          <cell r="O3176">
            <v>0</v>
          </cell>
        </row>
        <row r="3177">
          <cell r="D3177" t="str">
            <v>10800221201641</v>
          </cell>
          <cell r="E3177" t="str">
            <v>寻味石龙</v>
          </cell>
          <cell r="F3177" t="str">
            <v>黎伟</v>
          </cell>
          <cell r="G3177" t="str">
            <v>2016020</v>
          </cell>
          <cell r="H3177">
            <v>0</v>
          </cell>
          <cell r="I3177">
            <v>0</v>
          </cell>
          <cell r="J3177">
            <v>0</v>
          </cell>
          <cell r="K3177">
            <v>0</v>
          </cell>
          <cell r="L3177">
            <v>0</v>
          </cell>
          <cell r="M3177">
            <v>0</v>
          </cell>
          <cell r="N3177">
            <v>0</v>
          </cell>
          <cell r="O3177">
            <v>0</v>
          </cell>
        </row>
        <row r="3178">
          <cell r="D3178" t="str">
            <v>10800221201642</v>
          </cell>
          <cell r="E3178" t="str">
            <v>东莞市家具业出口贸易渠道优化研究</v>
          </cell>
          <cell r="F3178" t="str">
            <v>孙菁靖</v>
          </cell>
          <cell r="G3178" t="str">
            <v>2022074</v>
          </cell>
          <cell r="H3178">
            <v>0</v>
          </cell>
          <cell r="I3178">
            <v>0</v>
          </cell>
          <cell r="J3178">
            <v>0</v>
          </cell>
          <cell r="K3178">
            <v>0</v>
          </cell>
          <cell r="L3178">
            <v>0</v>
          </cell>
          <cell r="M3178">
            <v>0</v>
          </cell>
          <cell r="N3178">
            <v>0</v>
          </cell>
          <cell r="O3178">
            <v>0</v>
          </cell>
        </row>
        <row r="3179">
          <cell r="D3179" t="str">
            <v>10800221201643</v>
          </cell>
          <cell r="E3179" t="str">
            <v>“爱美之心，人皆有之”—东莞市医疗美容潜</v>
          </cell>
          <cell r="F3179" t="str">
            <v>李蓬实</v>
          </cell>
          <cell r="G3179" t="str">
            <v>2018074</v>
          </cell>
          <cell r="H3179">
            <v>0</v>
          </cell>
          <cell r="I3179">
            <v>0</v>
          </cell>
          <cell r="J3179">
            <v>0</v>
          </cell>
          <cell r="K3179">
            <v>0</v>
          </cell>
          <cell r="L3179">
            <v>0</v>
          </cell>
          <cell r="M3179">
            <v>0</v>
          </cell>
          <cell r="N3179">
            <v>0</v>
          </cell>
          <cell r="O3179">
            <v>0</v>
          </cell>
        </row>
        <row r="3180">
          <cell r="D3180" t="str">
            <v>10800221201644</v>
          </cell>
          <cell r="E3180" t="str">
            <v>中小企业质量管理体系发展现状及应对策略</v>
          </cell>
          <cell r="F3180" t="str">
            <v>金凤花</v>
          </cell>
          <cell r="G3180" t="str">
            <v>2008010</v>
          </cell>
          <cell r="H3180">
            <v>0</v>
          </cell>
          <cell r="I3180">
            <v>0</v>
          </cell>
          <cell r="J3180">
            <v>0</v>
          </cell>
          <cell r="K3180">
            <v>0</v>
          </cell>
          <cell r="L3180">
            <v>0</v>
          </cell>
          <cell r="M3180">
            <v>0</v>
          </cell>
          <cell r="N3180">
            <v>0</v>
          </cell>
          <cell r="O3180">
            <v>0</v>
          </cell>
        </row>
        <row r="3181">
          <cell r="D3181" t="str">
            <v>10800221201645</v>
          </cell>
          <cell r="E3181" t="str">
            <v>善养颐养，乐享银龄：基于老龄化视角下粤桂</v>
          </cell>
          <cell r="F3181" t="str">
            <v>黄馨瑶</v>
          </cell>
          <cell r="G3181" t="str">
            <v>2017105</v>
          </cell>
          <cell r="H3181">
            <v>0</v>
          </cell>
          <cell r="I3181">
            <v>0</v>
          </cell>
          <cell r="J3181">
            <v>0</v>
          </cell>
          <cell r="K3181">
            <v>0</v>
          </cell>
          <cell r="L3181">
            <v>0</v>
          </cell>
          <cell r="M3181">
            <v>0</v>
          </cell>
          <cell r="N3181">
            <v>0</v>
          </cell>
          <cell r="O3181">
            <v>0</v>
          </cell>
        </row>
        <row r="3182">
          <cell r="D3182" t="str">
            <v>10800221201646</v>
          </cell>
          <cell r="E3182" t="str">
            <v>个人财务管理应用发展模式的研究</v>
          </cell>
          <cell r="F3182" t="str">
            <v>孔小伟</v>
          </cell>
          <cell r="G3182" t="str">
            <v>2007021</v>
          </cell>
          <cell r="H3182">
            <v>0</v>
          </cell>
          <cell r="I3182">
            <v>0</v>
          </cell>
          <cell r="J3182">
            <v>0</v>
          </cell>
          <cell r="K3182">
            <v>0</v>
          </cell>
          <cell r="L3182">
            <v>0</v>
          </cell>
          <cell r="M3182">
            <v>0</v>
          </cell>
          <cell r="N3182">
            <v>0</v>
          </cell>
          <cell r="O3182">
            <v>0</v>
          </cell>
        </row>
        <row r="3183">
          <cell r="D3183" t="str">
            <v>10800221201647</v>
          </cell>
          <cell r="E3183" t="str">
            <v>直播电商场景下游戏化对顾客公民行为的影响</v>
          </cell>
          <cell r="F3183" t="str">
            <v>杨葱葱</v>
          </cell>
          <cell r="G3183" t="str">
            <v>2016011</v>
          </cell>
          <cell r="H3183">
            <v>0</v>
          </cell>
          <cell r="I3183">
            <v>0</v>
          </cell>
          <cell r="J3183">
            <v>0</v>
          </cell>
          <cell r="K3183">
            <v>0</v>
          </cell>
          <cell r="L3183">
            <v>0</v>
          </cell>
          <cell r="M3183">
            <v>0</v>
          </cell>
          <cell r="N3183">
            <v>0</v>
          </cell>
          <cell r="O3183">
            <v>0</v>
          </cell>
        </row>
        <row r="3184">
          <cell r="D3184" t="str">
            <v>10800221201648</v>
          </cell>
          <cell r="E3184" t="str">
            <v>EcoTrace - 智能农业溯源网络</v>
          </cell>
          <cell r="F3184" t="str">
            <v>黄春阳</v>
          </cell>
          <cell r="G3184" t="str">
            <v>2008002</v>
          </cell>
          <cell r="H3184">
            <v>0</v>
          </cell>
          <cell r="I3184">
            <v>0</v>
          </cell>
          <cell r="J3184">
            <v>0</v>
          </cell>
          <cell r="K3184">
            <v>0</v>
          </cell>
          <cell r="L3184">
            <v>0</v>
          </cell>
          <cell r="M3184">
            <v>0</v>
          </cell>
          <cell r="N3184">
            <v>0</v>
          </cell>
          <cell r="O3184">
            <v>0</v>
          </cell>
        </row>
        <row r="3185">
          <cell r="D3185" t="str">
            <v>10800221201649</v>
          </cell>
          <cell r="E3185" t="str">
            <v>轻装</v>
          </cell>
          <cell r="F3185" t="str">
            <v>马光威</v>
          </cell>
          <cell r="G3185" t="str">
            <v>2018048</v>
          </cell>
          <cell r="H3185">
            <v>0</v>
          </cell>
          <cell r="I3185">
            <v>0</v>
          </cell>
          <cell r="J3185">
            <v>0</v>
          </cell>
          <cell r="K3185">
            <v>0</v>
          </cell>
          <cell r="L3185">
            <v>0</v>
          </cell>
          <cell r="M3185">
            <v>0</v>
          </cell>
          <cell r="N3185">
            <v>0</v>
          </cell>
          <cell r="O3185">
            <v>0</v>
          </cell>
        </row>
        <row r="3186">
          <cell r="D3186" t="str">
            <v>10800221201650</v>
          </cell>
          <cell r="E3186" t="str">
            <v>关爱之精神抚慰犬</v>
          </cell>
          <cell r="F3186" t="str">
            <v>陈永栓</v>
          </cell>
          <cell r="G3186" t="str">
            <v>2017016</v>
          </cell>
          <cell r="H3186">
            <v>0</v>
          </cell>
          <cell r="I3186">
            <v>0</v>
          </cell>
          <cell r="J3186">
            <v>0</v>
          </cell>
          <cell r="K3186">
            <v>0</v>
          </cell>
          <cell r="L3186">
            <v>0</v>
          </cell>
          <cell r="M3186">
            <v>0</v>
          </cell>
          <cell r="N3186">
            <v>0</v>
          </cell>
          <cell r="O3186">
            <v>0</v>
          </cell>
        </row>
        <row r="3187">
          <cell r="D3187" t="str">
            <v>10800221201651</v>
          </cell>
          <cell r="E3187" t="str">
            <v>当代网络文学系统重生文体的兴盛：论自媒体</v>
          </cell>
          <cell r="F3187" t="str">
            <v>郑阿平</v>
          </cell>
          <cell r="G3187" t="str">
            <v>1998001</v>
          </cell>
          <cell r="H3187">
            <v>0</v>
          </cell>
          <cell r="I3187">
            <v>0</v>
          </cell>
          <cell r="J3187">
            <v>0</v>
          </cell>
          <cell r="K3187">
            <v>0</v>
          </cell>
          <cell r="L3187">
            <v>0</v>
          </cell>
          <cell r="M3187">
            <v>0</v>
          </cell>
          <cell r="N3187">
            <v>0</v>
          </cell>
          <cell r="O3187">
            <v>0</v>
          </cell>
        </row>
        <row r="3188">
          <cell r="D3188" t="str">
            <v>10800221201652</v>
          </cell>
          <cell r="E3188" t="str">
            <v>非遗与现代产业融合现状及优化路径分析——</v>
          </cell>
          <cell r="F3188" t="str">
            <v>冯丽霞</v>
          </cell>
          <cell r="G3188" t="str">
            <v>2003037</v>
          </cell>
          <cell r="H3188">
            <v>0</v>
          </cell>
          <cell r="I3188">
            <v>0</v>
          </cell>
          <cell r="J3188">
            <v>0</v>
          </cell>
          <cell r="K3188">
            <v>0</v>
          </cell>
          <cell r="L3188">
            <v>0</v>
          </cell>
          <cell r="M3188">
            <v>0</v>
          </cell>
          <cell r="N3188">
            <v>0</v>
          </cell>
          <cell r="O3188">
            <v>0</v>
          </cell>
        </row>
        <row r="3189">
          <cell r="D3189" t="str">
            <v>10800221201653</v>
          </cell>
          <cell r="E3189" t="str">
            <v>文创产品的发展创新路径研究——以东莞博物</v>
          </cell>
          <cell r="F3189" t="str">
            <v>陈晓君</v>
          </cell>
          <cell r="G3189" t="str">
            <v>2020138</v>
          </cell>
          <cell r="H3189">
            <v>0</v>
          </cell>
          <cell r="I3189">
            <v>0</v>
          </cell>
          <cell r="J3189">
            <v>0</v>
          </cell>
          <cell r="K3189">
            <v>0</v>
          </cell>
          <cell r="L3189">
            <v>0</v>
          </cell>
          <cell r="M3189">
            <v>0</v>
          </cell>
          <cell r="N3189">
            <v>0</v>
          </cell>
          <cell r="O3189">
            <v>0</v>
          </cell>
        </row>
        <row r="3190">
          <cell r="D3190" t="str">
            <v>10800221201654</v>
          </cell>
          <cell r="E3190" t="str">
            <v>语言舆情视域下的农村青少年推普赋能乡村振</v>
          </cell>
          <cell r="F3190" t="str">
            <v>王勇</v>
          </cell>
          <cell r="G3190" t="str">
            <v>2017049</v>
          </cell>
          <cell r="H3190">
            <v>0</v>
          </cell>
          <cell r="I3190">
            <v>0</v>
          </cell>
          <cell r="J3190">
            <v>0</v>
          </cell>
          <cell r="K3190">
            <v>0</v>
          </cell>
          <cell r="L3190">
            <v>0</v>
          </cell>
          <cell r="M3190">
            <v>0</v>
          </cell>
          <cell r="N3190">
            <v>0</v>
          </cell>
          <cell r="O3190">
            <v>0</v>
          </cell>
        </row>
        <row r="3191">
          <cell r="D3191" t="str">
            <v>10800221201655</v>
          </cell>
          <cell r="E3191" t="str">
            <v>2019-2023东莞市高中校园文学类社</v>
          </cell>
          <cell r="F3191" t="str">
            <v>王勇</v>
          </cell>
          <cell r="G3191" t="str">
            <v>2017049</v>
          </cell>
          <cell r="H3191">
            <v>0</v>
          </cell>
          <cell r="I3191">
            <v>0</v>
          </cell>
          <cell r="J3191">
            <v>0</v>
          </cell>
          <cell r="K3191">
            <v>0</v>
          </cell>
          <cell r="L3191">
            <v>0</v>
          </cell>
          <cell r="M3191">
            <v>0</v>
          </cell>
          <cell r="N3191">
            <v>0</v>
          </cell>
          <cell r="O3191">
            <v>0</v>
          </cell>
        </row>
        <row r="3192">
          <cell r="D3192" t="str">
            <v>10800221201656</v>
          </cell>
          <cell r="E3192" t="str">
            <v>关于东莞市地名规范化问题的调查 ——以莞</v>
          </cell>
          <cell r="F3192" t="str">
            <v>张炎</v>
          </cell>
          <cell r="G3192" t="str">
            <v>2018067</v>
          </cell>
          <cell r="H3192">
            <v>0</v>
          </cell>
          <cell r="I3192">
            <v>0</v>
          </cell>
          <cell r="J3192">
            <v>0</v>
          </cell>
          <cell r="K3192">
            <v>0</v>
          </cell>
          <cell r="L3192">
            <v>0</v>
          </cell>
          <cell r="M3192">
            <v>0</v>
          </cell>
          <cell r="N3192">
            <v>0</v>
          </cell>
          <cell r="O3192">
            <v>0</v>
          </cell>
        </row>
        <row r="3193">
          <cell r="D3193" t="str">
            <v>10800221201657</v>
          </cell>
          <cell r="E3193" t="str">
            <v>共享3d打印机工作室和构建大学生建模交流</v>
          </cell>
          <cell r="F3193" t="str">
            <v>陈晓君</v>
          </cell>
          <cell r="G3193" t="str">
            <v>2020138</v>
          </cell>
          <cell r="H3193">
            <v>0</v>
          </cell>
          <cell r="I3193">
            <v>0</v>
          </cell>
          <cell r="J3193">
            <v>0</v>
          </cell>
          <cell r="K3193">
            <v>0</v>
          </cell>
          <cell r="L3193">
            <v>0</v>
          </cell>
          <cell r="M3193">
            <v>0</v>
          </cell>
          <cell r="N3193">
            <v>0</v>
          </cell>
          <cell r="O3193">
            <v>0</v>
          </cell>
        </row>
        <row r="3194">
          <cell r="D3194" t="str">
            <v>10800221201658</v>
          </cell>
          <cell r="E3194" t="str">
            <v>百年传承，石龙醒狮 ——石龙醒狮头制作技</v>
          </cell>
          <cell r="F3194" t="str">
            <v>黄海娜</v>
          </cell>
          <cell r="G3194" t="str">
            <v>2021079</v>
          </cell>
          <cell r="H3194">
            <v>0</v>
          </cell>
          <cell r="I3194">
            <v>0</v>
          </cell>
          <cell r="J3194">
            <v>0</v>
          </cell>
          <cell r="K3194">
            <v>0</v>
          </cell>
          <cell r="L3194">
            <v>0</v>
          </cell>
          <cell r="M3194">
            <v>0</v>
          </cell>
          <cell r="N3194">
            <v>0</v>
          </cell>
          <cell r="O3194">
            <v>0</v>
          </cell>
        </row>
        <row r="3195">
          <cell r="D3195" t="str">
            <v>10800221201659</v>
          </cell>
          <cell r="E3195" t="str">
            <v>认知心理学视角下的职业能力测评研究</v>
          </cell>
          <cell r="F3195" t="str">
            <v>魏红征</v>
          </cell>
          <cell r="G3195" t="str">
            <v>2004060</v>
          </cell>
          <cell r="H3195">
            <v>0</v>
          </cell>
          <cell r="I3195">
            <v>1000</v>
          </cell>
          <cell r="J3195">
            <v>0</v>
          </cell>
          <cell r="K3195">
            <v>1000</v>
          </cell>
          <cell r="L3195">
            <v>0</v>
          </cell>
          <cell r="M3195">
            <v>0</v>
          </cell>
          <cell r="N3195">
            <v>0</v>
          </cell>
          <cell r="O3195">
            <v>1000</v>
          </cell>
        </row>
        <row r="3196">
          <cell r="D3196" t="str">
            <v>10800221201660</v>
          </cell>
          <cell r="E3196" t="str">
            <v>研知食趣，寻味石龙</v>
          </cell>
          <cell r="F3196" t="str">
            <v>谢媚媚</v>
          </cell>
          <cell r="G3196" t="str">
            <v>2021084</v>
          </cell>
          <cell r="H3196">
            <v>0</v>
          </cell>
          <cell r="I3196">
            <v>0</v>
          </cell>
          <cell r="J3196">
            <v>0</v>
          </cell>
          <cell r="K3196">
            <v>0</v>
          </cell>
          <cell r="L3196">
            <v>0</v>
          </cell>
          <cell r="M3196">
            <v>0</v>
          </cell>
          <cell r="N3196">
            <v>0</v>
          </cell>
          <cell r="O3196">
            <v>0</v>
          </cell>
        </row>
        <row r="3197">
          <cell r="D3197" t="str">
            <v>10800221201661</v>
          </cell>
          <cell r="E3197" t="str">
            <v>东莞非物质文化遗产新昌鼓的传承与保护研究</v>
          </cell>
          <cell r="F3197" t="str">
            <v>黄海娜</v>
          </cell>
          <cell r="G3197" t="str">
            <v>2021079</v>
          </cell>
          <cell r="H3197">
            <v>0</v>
          </cell>
          <cell r="I3197">
            <v>0</v>
          </cell>
          <cell r="J3197">
            <v>0</v>
          </cell>
          <cell r="K3197">
            <v>0</v>
          </cell>
          <cell r="L3197">
            <v>0</v>
          </cell>
          <cell r="M3197">
            <v>0</v>
          </cell>
          <cell r="N3197">
            <v>0</v>
          </cell>
          <cell r="O3197">
            <v>0</v>
          </cell>
        </row>
        <row r="3198">
          <cell r="D3198" t="str">
            <v>10800221201662</v>
          </cell>
          <cell r="E3198" t="str">
            <v>“寻找向善的力量”公益项目</v>
          </cell>
          <cell r="F3198" t="str">
            <v>朱晓红</v>
          </cell>
          <cell r="G3198" t="str">
            <v>2007002</v>
          </cell>
          <cell r="H3198">
            <v>0</v>
          </cell>
          <cell r="I3198">
            <v>0</v>
          </cell>
          <cell r="J3198">
            <v>0</v>
          </cell>
          <cell r="K3198">
            <v>0</v>
          </cell>
          <cell r="L3198">
            <v>0</v>
          </cell>
          <cell r="M3198">
            <v>0</v>
          </cell>
          <cell r="N3198">
            <v>0</v>
          </cell>
          <cell r="O3198">
            <v>0</v>
          </cell>
        </row>
        <row r="3199">
          <cell r="D3199" t="str">
            <v>10800221201663</v>
          </cell>
          <cell r="E3199" t="str">
            <v>推进美劳教育、加强文化自信——商业+公益</v>
          </cell>
          <cell r="F3199" t="str">
            <v>魏红征</v>
          </cell>
          <cell r="G3199" t="str">
            <v>2004060</v>
          </cell>
          <cell r="H3199">
            <v>0</v>
          </cell>
          <cell r="I3199">
            <v>0</v>
          </cell>
          <cell r="J3199">
            <v>0</v>
          </cell>
          <cell r="K3199">
            <v>0</v>
          </cell>
          <cell r="L3199">
            <v>0</v>
          </cell>
          <cell r="M3199">
            <v>0</v>
          </cell>
          <cell r="N3199">
            <v>0</v>
          </cell>
          <cell r="O3199">
            <v>0</v>
          </cell>
        </row>
        <row r="3200">
          <cell r="D3200" t="str">
            <v>10800221201664</v>
          </cell>
          <cell r="E3200" t="str">
            <v>族谱中的传统文化内涵研究——以湖南长沙宁</v>
          </cell>
          <cell r="F3200" t="str">
            <v>刘健</v>
          </cell>
          <cell r="G3200" t="str">
            <v>1993042</v>
          </cell>
          <cell r="H3200">
            <v>0</v>
          </cell>
          <cell r="I3200">
            <v>0</v>
          </cell>
          <cell r="J3200">
            <v>0</v>
          </cell>
          <cell r="K3200">
            <v>0</v>
          </cell>
          <cell r="L3200">
            <v>0</v>
          </cell>
          <cell r="M3200">
            <v>0</v>
          </cell>
          <cell r="N3200">
            <v>0</v>
          </cell>
          <cell r="O3200">
            <v>0</v>
          </cell>
        </row>
        <row r="3201">
          <cell r="D3201" t="str">
            <v>10800221201665</v>
          </cell>
          <cell r="E3201" t="str">
            <v>基于极简技术的葫芦丝研发</v>
          </cell>
          <cell r="F3201" t="str">
            <v>黄小万</v>
          </cell>
          <cell r="G3201" t="str">
            <v>2021007</v>
          </cell>
          <cell r="H3201">
            <v>0</v>
          </cell>
          <cell r="I3201">
            <v>0</v>
          </cell>
          <cell r="J3201">
            <v>0</v>
          </cell>
          <cell r="K3201">
            <v>0</v>
          </cell>
          <cell r="L3201">
            <v>0</v>
          </cell>
          <cell r="M3201">
            <v>0</v>
          </cell>
          <cell r="N3201">
            <v>0</v>
          </cell>
          <cell r="O3201">
            <v>0</v>
          </cell>
        </row>
        <row r="3202">
          <cell r="D3202" t="str">
            <v>10800221201666</v>
          </cell>
          <cell r="E3202" t="str">
            <v>关爱生命，科学护航——后疫情时期自杀预防</v>
          </cell>
          <cell r="F3202" t="str">
            <v>江文</v>
          </cell>
          <cell r="G3202" t="str">
            <v>2004051</v>
          </cell>
          <cell r="H3202">
            <v>0</v>
          </cell>
          <cell r="I3202">
            <v>0</v>
          </cell>
          <cell r="J3202">
            <v>0</v>
          </cell>
          <cell r="K3202">
            <v>0</v>
          </cell>
          <cell r="L3202">
            <v>0</v>
          </cell>
          <cell r="M3202">
            <v>0</v>
          </cell>
          <cell r="N3202">
            <v>0</v>
          </cell>
          <cell r="O3202">
            <v>0</v>
          </cell>
        </row>
        <row r="3203">
          <cell r="D3203" t="str">
            <v>10800221201667</v>
          </cell>
          <cell r="E3203" t="str">
            <v>教育数字化转型背景下学生心理社会性发展和</v>
          </cell>
          <cell r="F3203" t="str">
            <v>况小雪</v>
          </cell>
          <cell r="G3203" t="str">
            <v>2017057</v>
          </cell>
          <cell r="H3203">
            <v>0</v>
          </cell>
          <cell r="I3203">
            <v>0</v>
          </cell>
          <cell r="J3203">
            <v>0</v>
          </cell>
          <cell r="K3203">
            <v>0</v>
          </cell>
          <cell r="L3203">
            <v>0</v>
          </cell>
          <cell r="M3203">
            <v>0</v>
          </cell>
          <cell r="N3203">
            <v>0</v>
          </cell>
          <cell r="O3203">
            <v>0</v>
          </cell>
        </row>
        <row r="3204">
          <cell r="D3204" t="str">
            <v>10800221201668</v>
          </cell>
          <cell r="E3204" t="str">
            <v>非遗粤剧题材影像舞蹈《遗·牙》</v>
          </cell>
          <cell r="F3204" t="str">
            <v>赵娜</v>
          </cell>
          <cell r="G3204" t="str">
            <v>2021064</v>
          </cell>
          <cell r="H3204">
            <v>0</v>
          </cell>
          <cell r="I3204">
            <v>0</v>
          </cell>
          <cell r="J3204">
            <v>0</v>
          </cell>
          <cell r="K3204">
            <v>0</v>
          </cell>
          <cell r="L3204">
            <v>0</v>
          </cell>
          <cell r="M3204">
            <v>0</v>
          </cell>
          <cell r="N3204">
            <v>0</v>
          </cell>
          <cell r="O3204">
            <v>0</v>
          </cell>
        </row>
        <row r="3205">
          <cell r="D3205" t="str">
            <v>10800221201669</v>
          </cell>
          <cell r="E3205" t="str">
            <v>智能人体力量健康评估系统</v>
          </cell>
          <cell r="F3205" t="str">
            <v>余意</v>
          </cell>
          <cell r="G3205" t="str">
            <v>2001036</v>
          </cell>
          <cell r="H3205">
            <v>0</v>
          </cell>
          <cell r="I3205">
            <v>0</v>
          </cell>
          <cell r="J3205">
            <v>0</v>
          </cell>
          <cell r="K3205">
            <v>0</v>
          </cell>
          <cell r="L3205">
            <v>0</v>
          </cell>
          <cell r="M3205">
            <v>0</v>
          </cell>
          <cell r="N3205">
            <v>0</v>
          </cell>
          <cell r="O3205">
            <v>0</v>
          </cell>
        </row>
        <row r="3206">
          <cell r="D3206" t="str">
            <v>10800221201670</v>
          </cell>
          <cell r="E3206" t="str">
            <v>由“思”至“造”：新文科探索视域下创客教</v>
          </cell>
          <cell r="F3206" t="str">
            <v>余意</v>
          </cell>
          <cell r="G3206" t="str">
            <v>2001036</v>
          </cell>
          <cell r="H3206">
            <v>0</v>
          </cell>
          <cell r="I3206">
            <v>0</v>
          </cell>
          <cell r="J3206">
            <v>0</v>
          </cell>
          <cell r="K3206">
            <v>0</v>
          </cell>
          <cell r="L3206">
            <v>0</v>
          </cell>
          <cell r="M3206">
            <v>0</v>
          </cell>
          <cell r="N3206">
            <v>0</v>
          </cell>
          <cell r="O3206">
            <v>0</v>
          </cell>
        </row>
        <row r="3207">
          <cell r="D3207" t="str">
            <v>10800221201671</v>
          </cell>
          <cell r="E3207" t="str">
            <v>特殊儿童康复服务现状及提升策略——基于东</v>
          </cell>
          <cell r="F3207" t="str">
            <v>况小雪</v>
          </cell>
          <cell r="G3207" t="str">
            <v>2017057</v>
          </cell>
          <cell r="H3207">
            <v>0</v>
          </cell>
          <cell r="I3207">
            <v>0</v>
          </cell>
          <cell r="J3207">
            <v>0</v>
          </cell>
          <cell r="K3207">
            <v>0</v>
          </cell>
          <cell r="L3207">
            <v>0</v>
          </cell>
          <cell r="M3207">
            <v>0</v>
          </cell>
          <cell r="N3207">
            <v>0</v>
          </cell>
          <cell r="O3207">
            <v>0</v>
          </cell>
        </row>
        <row r="3208">
          <cell r="D3208" t="str">
            <v>10800221201672</v>
          </cell>
          <cell r="E3208" t="str">
            <v>“多维”舞蹈实验剧场《瓦里斯的谜语》</v>
          </cell>
          <cell r="F3208" t="str">
            <v>赵娜</v>
          </cell>
          <cell r="G3208" t="str">
            <v>2021064</v>
          </cell>
          <cell r="H3208">
            <v>0</v>
          </cell>
          <cell r="I3208">
            <v>0</v>
          </cell>
          <cell r="J3208">
            <v>0</v>
          </cell>
          <cell r="K3208">
            <v>0</v>
          </cell>
          <cell r="L3208">
            <v>0</v>
          </cell>
          <cell r="M3208">
            <v>0</v>
          </cell>
          <cell r="N3208">
            <v>0</v>
          </cell>
          <cell r="O3208">
            <v>0</v>
          </cell>
        </row>
        <row r="3209">
          <cell r="D3209" t="str">
            <v>10800221201673</v>
          </cell>
          <cell r="E3209" t="str">
            <v>柚书阅读——专注于幼小初阅读服务的智能平</v>
          </cell>
          <cell r="F3209" t="str">
            <v>黄小万</v>
          </cell>
          <cell r="G3209" t="str">
            <v>2021007</v>
          </cell>
          <cell r="H3209">
            <v>0</v>
          </cell>
          <cell r="I3209">
            <v>0</v>
          </cell>
          <cell r="J3209">
            <v>0</v>
          </cell>
          <cell r="K3209">
            <v>0</v>
          </cell>
          <cell r="L3209">
            <v>0</v>
          </cell>
          <cell r="M3209">
            <v>0</v>
          </cell>
          <cell r="N3209">
            <v>0</v>
          </cell>
          <cell r="O3209">
            <v>0</v>
          </cell>
        </row>
        <row r="3210">
          <cell r="D3210" t="str">
            <v>10800221201674</v>
          </cell>
          <cell r="E3210" t="str">
            <v>极简音乐教育-简易化智能乐器普惠教育开拓</v>
          </cell>
          <cell r="F3210" t="str">
            <v>黄小万</v>
          </cell>
          <cell r="G3210" t="str">
            <v>2021007</v>
          </cell>
          <cell r="H3210">
            <v>0</v>
          </cell>
          <cell r="I3210">
            <v>0</v>
          </cell>
          <cell r="J3210">
            <v>0</v>
          </cell>
          <cell r="K3210">
            <v>0</v>
          </cell>
          <cell r="L3210">
            <v>0</v>
          </cell>
          <cell r="M3210">
            <v>0</v>
          </cell>
          <cell r="N3210">
            <v>0</v>
          </cell>
          <cell r="O3210">
            <v>0</v>
          </cell>
        </row>
        <row r="3211">
          <cell r="D3211" t="str">
            <v>10800221201675</v>
          </cell>
          <cell r="E3211" t="str">
            <v>云上智体——中国AI大数据智能体育教育领</v>
          </cell>
          <cell r="F3211" t="str">
            <v>陈进</v>
          </cell>
          <cell r="G3211" t="str">
            <v>2001034</v>
          </cell>
          <cell r="H3211">
            <v>0</v>
          </cell>
          <cell r="I3211">
            <v>0</v>
          </cell>
          <cell r="J3211">
            <v>0</v>
          </cell>
          <cell r="K3211">
            <v>0</v>
          </cell>
          <cell r="L3211">
            <v>0</v>
          </cell>
          <cell r="M3211">
            <v>0</v>
          </cell>
          <cell r="N3211">
            <v>0</v>
          </cell>
          <cell r="O3211">
            <v>0</v>
          </cell>
        </row>
        <row r="3212">
          <cell r="D3212" t="str">
            <v>10800221201676</v>
          </cell>
          <cell r="E3212" t="str">
            <v>《绘乐园——绘新乐园，创“芯”世界》</v>
          </cell>
          <cell r="F3212" t="str">
            <v>张锐</v>
          </cell>
          <cell r="G3212" t="str">
            <v>2010006</v>
          </cell>
          <cell r="H3212">
            <v>0</v>
          </cell>
          <cell r="I3212">
            <v>0</v>
          </cell>
          <cell r="J3212">
            <v>0</v>
          </cell>
          <cell r="K3212">
            <v>0</v>
          </cell>
          <cell r="L3212">
            <v>0</v>
          </cell>
          <cell r="M3212">
            <v>0</v>
          </cell>
          <cell r="N3212">
            <v>0</v>
          </cell>
          <cell r="O3212">
            <v>0</v>
          </cell>
        </row>
        <row r="3213">
          <cell r="D3213" t="str">
            <v>10800221201677</v>
          </cell>
          <cell r="E3213" t="str">
            <v>“好评如潮”还是“褒贬不一”——我国珠三</v>
          </cell>
          <cell r="F3213" t="str">
            <v>张世邦</v>
          </cell>
          <cell r="G3213" t="str">
            <v>2012966</v>
          </cell>
          <cell r="H3213">
            <v>0</v>
          </cell>
          <cell r="I3213">
            <v>0</v>
          </cell>
          <cell r="J3213">
            <v>0</v>
          </cell>
          <cell r="K3213">
            <v>0</v>
          </cell>
          <cell r="L3213">
            <v>0</v>
          </cell>
          <cell r="M3213">
            <v>0</v>
          </cell>
          <cell r="N3213">
            <v>0</v>
          </cell>
          <cell r="O3213">
            <v>0</v>
          </cell>
        </row>
        <row r="3214">
          <cell r="D3214" t="str">
            <v>10800221201678</v>
          </cell>
          <cell r="E3214" t="str">
            <v>基于图像识别技术的精准灭火系统</v>
          </cell>
          <cell r="F3214" t="str">
            <v>时维宁</v>
          </cell>
          <cell r="G3214" t="str">
            <v>2017126</v>
          </cell>
          <cell r="H3214">
            <v>0</v>
          </cell>
          <cell r="I3214">
            <v>0</v>
          </cell>
          <cell r="J3214">
            <v>0</v>
          </cell>
          <cell r="K3214">
            <v>0</v>
          </cell>
          <cell r="L3214">
            <v>0</v>
          </cell>
          <cell r="M3214">
            <v>0</v>
          </cell>
          <cell r="N3214">
            <v>0</v>
          </cell>
          <cell r="O3214">
            <v>0</v>
          </cell>
        </row>
        <row r="3215">
          <cell r="D3215" t="str">
            <v>10800221201679</v>
          </cell>
          <cell r="E3215" t="str">
            <v>手创起点</v>
          </cell>
          <cell r="F3215" t="str">
            <v>潘雁钦</v>
          </cell>
          <cell r="G3215" t="str">
            <v>2012979</v>
          </cell>
          <cell r="H3215">
            <v>0</v>
          </cell>
          <cell r="I3215">
            <v>0</v>
          </cell>
          <cell r="J3215">
            <v>0</v>
          </cell>
          <cell r="K3215">
            <v>0</v>
          </cell>
          <cell r="L3215">
            <v>0</v>
          </cell>
          <cell r="M3215">
            <v>0</v>
          </cell>
          <cell r="N3215">
            <v>0</v>
          </cell>
          <cell r="O3215">
            <v>0</v>
          </cell>
        </row>
        <row r="3216">
          <cell r="D3216" t="str">
            <v>10800221201680</v>
          </cell>
          <cell r="E3216" t="str">
            <v>全息防护全方位感知与预警的物联网安防系统</v>
          </cell>
          <cell r="F3216" t="str">
            <v>林春佑</v>
          </cell>
          <cell r="G3216" t="str">
            <v>2020004</v>
          </cell>
          <cell r="H3216">
            <v>0</v>
          </cell>
          <cell r="I3216">
            <v>0</v>
          </cell>
          <cell r="J3216">
            <v>0</v>
          </cell>
          <cell r="K3216">
            <v>0</v>
          </cell>
          <cell r="L3216">
            <v>0</v>
          </cell>
          <cell r="M3216">
            <v>0</v>
          </cell>
          <cell r="N3216">
            <v>0</v>
          </cell>
          <cell r="O3216">
            <v>0</v>
          </cell>
        </row>
        <row r="3217">
          <cell r="D3217" t="str">
            <v>10800221201681</v>
          </cell>
          <cell r="E3217" t="str">
            <v>快速开店商城模块电商平台</v>
          </cell>
          <cell r="F3217" t="str">
            <v>林春佑</v>
          </cell>
          <cell r="G3217" t="str">
            <v>2020004</v>
          </cell>
          <cell r="H3217">
            <v>0</v>
          </cell>
          <cell r="I3217">
            <v>0</v>
          </cell>
          <cell r="J3217">
            <v>0</v>
          </cell>
          <cell r="K3217">
            <v>0</v>
          </cell>
          <cell r="L3217">
            <v>0</v>
          </cell>
          <cell r="M3217">
            <v>0</v>
          </cell>
          <cell r="N3217">
            <v>0</v>
          </cell>
          <cell r="O3217">
            <v>0</v>
          </cell>
        </row>
        <row r="3218">
          <cell r="D3218" t="str">
            <v>10800221201682</v>
          </cell>
          <cell r="E3218" t="str">
            <v>智能电表发展的探索性研究</v>
          </cell>
          <cell r="F3218" t="str">
            <v>陈尚彦</v>
          </cell>
          <cell r="G3218" t="str">
            <v>2018022</v>
          </cell>
          <cell r="H3218">
            <v>0</v>
          </cell>
          <cell r="I3218">
            <v>0</v>
          </cell>
          <cell r="J3218">
            <v>0</v>
          </cell>
          <cell r="K3218">
            <v>0</v>
          </cell>
          <cell r="L3218">
            <v>0</v>
          </cell>
          <cell r="M3218">
            <v>0</v>
          </cell>
          <cell r="N3218">
            <v>0</v>
          </cell>
          <cell r="O3218">
            <v>0</v>
          </cell>
        </row>
        <row r="3219">
          <cell r="D3219" t="str">
            <v>10800221201683</v>
          </cell>
          <cell r="E3219" t="str">
            <v>温情宝宝—模块化多功能婴儿车</v>
          </cell>
          <cell r="F3219" t="str">
            <v>潘雁钦</v>
          </cell>
          <cell r="G3219" t="str">
            <v>2012979</v>
          </cell>
          <cell r="H3219">
            <v>0</v>
          </cell>
          <cell r="I3219">
            <v>0</v>
          </cell>
          <cell r="J3219">
            <v>0</v>
          </cell>
          <cell r="K3219">
            <v>0</v>
          </cell>
          <cell r="L3219">
            <v>0</v>
          </cell>
          <cell r="M3219">
            <v>0</v>
          </cell>
          <cell r="N3219">
            <v>0</v>
          </cell>
          <cell r="O3219">
            <v>0</v>
          </cell>
        </row>
        <row r="3220">
          <cell r="D3220" t="str">
            <v>10800221201684</v>
          </cell>
          <cell r="E3220" t="str">
            <v>车辆减振器优化设计</v>
          </cell>
          <cell r="F3220" t="str">
            <v>陈尚彦</v>
          </cell>
          <cell r="G3220" t="str">
            <v>2018022</v>
          </cell>
          <cell r="H3220">
            <v>0</v>
          </cell>
          <cell r="I3220">
            <v>0</v>
          </cell>
          <cell r="J3220">
            <v>0</v>
          </cell>
          <cell r="K3220">
            <v>0</v>
          </cell>
          <cell r="L3220">
            <v>0</v>
          </cell>
          <cell r="M3220">
            <v>0</v>
          </cell>
          <cell r="N3220">
            <v>0</v>
          </cell>
          <cell r="O3220">
            <v>0</v>
          </cell>
        </row>
        <row r="3221">
          <cell r="D3221" t="str">
            <v>10800221201685</v>
          </cell>
          <cell r="E3221" t="str">
            <v>具有物联网情境灯光控制液冷散热器</v>
          </cell>
          <cell r="F3221" t="str">
            <v>苏宁</v>
          </cell>
          <cell r="G3221" t="str">
            <v>2012968</v>
          </cell>
          <cell r="H3221">
            <v>0</v>
          </cell>
          <cell r="I3221">
            <v>0</v>
          </cell>
          <cell r="J3221">
            <v>0</v>
          </cell>
          <cell r="K3221">
            <v>0</v>
          </cell>
          <cell r="L3221">
            <v>0</v>
          </cell>
          <cell r="M3221">
            <v>0</v>
          </cell>
          <cell r="N3221">
            <v>0</v>
          </cell>
          <cell r="O3221">
            <v>0</v>
          </cell>
        </row>
        <row r="3222">
          <cell r="D3222" t="str">
            <v>10800221201686</v>
          </cell>
          <cell r="E3222" t="str">
            <v>基于机器视觉的空气甲醛浓度检测</v>
          </cell>
          <cell r="F3222" t="str">
            <v>凃保民</v>
          </cell>
          <cell r="G3222" t="str">
            <v>2022114</v>
          </cell>
          <cell r="H3222">
            <v>0</v>
          </cell>
          <cell r="I3222">
            <v>0</v>
          </cell>
          <cell r="J3222">
            <v>0</v>
          </cell>
          <cell r="K3222">
            <v>0</v>
          </cell>
          <cell r="L3222">
            <v>0</v>
          </cell>
          <cell r="M3222">
            <v>0</v>
          </cell>
          <cell r="N3222">
            <v>0</v>
          </cell>
          <cell r="O3222">
            <v>0</v>
          </cell>
        </row>
        <row r="3223">
          <cell r="D3223" t="str">
            <v>10800221201687</v>
          </cell>
          <cell r="E3223" t="str">
            <v>AI伴侣</v>
          </cell>
          <cell r="F3223" t="str">
            <v>许嘉峻</v>
          </cell>
          <cell r="G3223" t="str">
            <v>2022120</v>
          </cell>
          <cell r="H3223">
            <v>0</v>
          </cell>
          <cell r="I3223">
            <v>0</v>
          </cell>
          <cell r="J3223">
            <v>0</v>
          </cell>
          <cell r="K3223">
            <v>0</v>
          </cell>
          <cell r="L3223">
            <v>0</v>
          </cell>
          <cell r="M3223">
            <v>0</v>
          </cell>
          <cell r="N3223">
            <v>0</v>
          </cell>
          <cell r="O3223">
            <v>0</v>
          </cell>
        </row>
        <row r="3224">
          <cell r="D3224" t="str">
            <v>10800221201688</v>
          </cell>
          <cell r="E3224" t="str">
            <v>“池”续利用</v>
          </cell>
          <cell r="F3224" t="str">
            <v>时维宁</v>
          </cell>
          <cell r="G3224" t="str">
            <v>2017126</v>
          </cell>
          <cell r="H3224">
            <v>0</v>
          </cell>
          <cell r="I3224">
            <v>0</v>
          </cell>
          <cell r="J3224">
            <v>0</v>
          </cell>
          <cell r="K3224">
            <v>0</v>
          </cell>
          <cell r="L3224">
            <v>0</v>
          </cell>
          <cell r="M3224">
            <v>0</v>
          </cell>
          <cell r="N3224">
            <v>0</v>
          </cell>
          <cell r="O3224">
            <v>0</v>
          </cell>
        </row>
        <row r="3225">
          <cell r="D3225" t="str">
            <v>10800221201689</v>
          </cell>
          <cell r="E3225" t="str">
            <v>一种基于RFID射频识别技术的导盲杖</v>
          </cell>
          <cell r="F3225" t="str">
            <v>许嘉峻</v>
          </cell>
          <cell r="G3225" t="str">
            <v>2022120</v>
          </cell>
          <cell r="H3225">
            <v>0</v>
          </cell>
          <cell r="I3225">
            <v>0</v>
          </cell>
          <cell r="J3225">
            <v>0</v>
          </cell>
          <cell r="K3225">
            <v>0</v>
          </cell>
          <cell r="L3225">
            <v>0</v>
          </cell>
          <cell r="M3225">
            <v>0</v>
          </cell>
          <cell r="N3225">
            <v>0</v>
          </cell>
          <cell r="O3225">
            <v>0</v>
          </cell>
        </row>
        <row r="3226">
          <cell r="D3226" t="str">
            <v>10800221201690</v>
          </cell>
          <cell r="E3226" t="str">
            <v>跨介质飞行器</v>
          </cell>
          <cell r="F3226" t="str">
            <v>宋忻睿</v>
          </cell>
          <cell r="G3226" t="str">
            <v>2022061</v>
          </cell>
          <cell r="H3226">
            <v>0</v>
          </cell>
          <cell r="I3226">
            <v>0</v>
          </cell>
          <cell r="J3226">
            <v>0</v>
          </cell>
          <cell r="K3226">
            <v>0</v>
          </cell>
          <cell r="L3226">
            <v>0</v>
          </cell>
          <cell r="M3226">
            <v>0</v>
          </cell>
          <cell r="N3226">
            <v>0</v>
          </cell>
          <cell r="O3226">
            <v>0</v>
          </cell>
        </row>
        <row r="3227">
          <cell r="D3227" t="str">
            <v>10800221201691</v>
          </cell>
          <cell r="E3227" t="str">
            <v>基于视觉自适应的贴标机</v>
          </cell>
          <cell r="F3227" t="str">
            <v>曾淼旺</v>
          </cell>
          <cell r="G3227" t="str">
            <v>2017167</v>
          </cell>
          <cell r="H3227">
            <v>0</v>
          </cell>
          <cell r="I3227">
            <v>0</v>
          </cell>
          <cell r="J3227">
            <v>0</v>
          </cell>
          <cell r="K3227">
            <v>0</v>
          </cell>
          <cell r="L3227">
            <v>0</v>
          </cell>
          <cell r="M3227">
            <v>0</v>
          </cell>
          <cell r="N3227">
            <v>0</v>
          </cell>
          <cell r="O3227">
            <v>0</v>
          </cell>
        </row>
        <row r="3228">
          <cell r="D3228" t="str">
            <v>10800221201692</v>
          </cell>
          <cell r="E3228" t="str">
            <v>基于循环神经网络多特征融合的疲劳驾驶智能</v>
          </cell>
          <cell r="F3228" t="str">
            <v>张丽娟</v>
          </cell>
          <cell r="G3228" t="str">
            <v>2017034</v>
          </cell>
          <cell r="H3228">
            <v>0</v>
          </cell>
          <cell r="I3228">
            <v>0</v>
          </cell>
          <cell r="J3228">
            <v>0</v>
          </cell>
          <cell r="K3228">
            <v>0</v>
          </cell>
          <cell r="L3228">
            <v>0</v>
          </cell>
          <cell r="M3228">
            <v>0</v>
          </cell>
          <cell r="N3228">
            <v>0</v>
          </cell>
          <cell r="O3228">
            <v>0</v>
          </cell>
        </row>
        <row r="3229">
          <cell r="D3229" t="str">
            <v>10800221201693</v>
          </cell>
          <cell r="E3229" t="str">
            <v>基于视觉识别的辣椒采摘器</v>
          </cell>
          <cell r="F3229" t="str">
            <v>郑华</v>
          </cell>
          <cell r="G3229" t="str">
            <v>2014017</v>
          </cell>
          <cell r="H3229">
            <v>0</v>
          </cell>
          <cell r="I3229">
            <v>0</v>
          </cell>
          <cell r="J3229">
            <v>0</v>
          </cell>
          <cell r="K3229">
            <v>0</v>
          </cell>
          <cell r="L3229">
            <v>0</v>
          </cell>
          <cell r="M3229">
            <v>0</v>
          </cell>
          <cell r="N3229">
            <v>0</v>
          </cell>
          <cell r="O3229">
            <v>0</v>
          </cell>
        </row>
        <row r="3230">
          <cell r="D3230" t="str">
            <v>10800221201694</v>
          </cell>
          <cell r="E3230" t="str">
            <v>工科学生“用外语讲好中国故事”探索实践</v>
          </cell>
          <cell r="F3230" t="str">
            <v>周莹</v>
          </cell>
          <cell r="G3230" t="str">
            <v>20210108</v>
          </cell>
          <cell r="H3230">
            <v>0</v>
          </cell>
          <cell r="I3230">
            <v>0</v>
          </cell>
          <cell r="J3230">
            <v>0</v>
          </cell>
          <cell r="K3230">
            <v>0</v>
          </cell>
          <cell r="L3230">
            <v>0</v>
          </cell>
          <cell r="M3230">
            <v>0</v>
          </cell>
          <cell r="N3230">
            <v>0</v>
          </cell>
          <cell r="O3230">
            <v>0</v>
          </cell>
        </row>
        <row r="3231">
          <cell r="D3231" t="str">
            <v>10800221201695</v>
          </cell>
          <cell r="E3231" t="str">
            <v>基于指数整数场型的序列进行信息位置替换的</v>
          </cell>
          <cell r="F3231" t="str">
            <v>张赫烜</v>
          </cell>
          <cell r="G3231" t="str">
            <v>2022126</v>
          </cell>
          <cell r="H3231">
            <v>0</v>
          </cell>
          <cell r="I3231">
            <v>0</v>
          </cell>
          <cell r="J3231">
            <v>0</v>
          </cell>
          <cell r="K3231">
            <v>0</v>
          </cell>
          <cell r="L3231">
            <v>0</v>
          </cell>
          <cell r="M3231">
            <v>0</v>
          </cell>
          <cell r="N3231">
            <v>0</v>
          </cell>
          <cell r="O3231">
            <v>0</v>
          </cell>
        </row>
        <row r="3232">
          <cell r="D3232" t="str">
            <v>10800221201696</v>
          </cell>
          <cell r="E3232" t="str">
            <v>基于完美高斯整数序列之创新加密技术</v>
          </cell>
          <cell r="F3232" t="str">
            <v>张赫烜</v>
          </cell>
          <cell r="G3232" t="str">
            <v>2022126</v>
          </cell>
          <cell r="H3232">
            <v>0</v>
          </cell>
          <cell r="I3232">
            <v>0</v>
          </cell>
          <cell r="J3232">
            <v>0</v>
          </cell>
          <cell r="K3232">
            <v>0</v>
          </cell>
          <cell r="L3232">
            <v>0</v>
          </cell>
          <cell r="M3232">
            <v>0</v>
          </cell>
          <cell r="N3232">
            <v>0</v>
          </cell>
          <cell r="O3232">
            <v>0</v>
          </cell>
        </row>
        <row r="3233">
          <cell r="D3233" t="str">
            <v>10800221201697</v>
          </cell>
          <cell r="E3233" t="str">
            <v>基于深度学习的玻璃缺陷检测</v>
          </cell>
          <cell r="F3233" t="str">
            <v>张丽娟</v>
          </cell>
          <cell r="G3233" t="str">
            <v>2017034</v>
          </cell>
          <cell r="H3233">
            <v>0</v>
          </cell>
          <cell r="I3233">
            <v>0</v>
          </cell>
          <cell r="J3233">
            <v>0</v>
          </cell>
          <cell r="K3233">
            <v>0</v>
          </cell>
          <cell r="L3233">
            <v>0</v>
          </cell>
          <cell r="M3233">
            <v>0</v>
          </cell>
          <cell r="N3233">
            <v>0</v>
          </cell>
          <cell r="O3233">
            <v>0</v>
          </cell>
        </row>
        <row r="3234">
          <cell r="D3234" t="str">
            <v>10800221201698</v>
          </cell>
          <cell r="E3234" t="str">
            <v>水空一体摄像无人机</v>
          </cell>
          <cell r="F3234" t="str">
            <v>王欢</v>
          </cell>
          <cell r="G3234" t="str">
            <v>20200230</v>
          </cell>
          <cell r="H3234">
            <v>0</v>
          </cell>
          <cell r="I3234">
            <v>0</v>
          </cell>
          <cell r="J3234">
            <v>0</v>
          </cell>
          <cell r="K3234">
            <v>0</v>
          </cell>
          <cell r="L3234">
            <v>0</v>
          </cell>
          <cell r="M3234">
            <v>0</v>
          </cell>
          <cell r="N3234">
            <v>0</v>
          </cell>
          <cell r="O3234">
            <v>0</v>
          </cell>
        </row>
        <row r="3235">
          <cell r="D3235" t="str">
            <v>10800221201700</v>
          </cell>
          <cell r="E3235" t="str">
            <v>一种自主爬坡小车及其控制系统设计</v>
          </cell>
          <cell r="F3235" t="str">
            <v>秦斐燕</v>
          </cell>
          <cell r="G3235" t="str">
            <v>2018267</v>
          </cell>
          <cell r="H3235">
            <v>0</v>
          </cell>
          <cell r="I3235">
            <v>0</v>
          </cell>
          <cell r="J3235">
            <v>0</v>
          </cell>
          <cell r="K3235">
            <v>0</v>
          </cell>
          <cell r="L3235">
            <v>0</v>
          </cell>
          <cell r="M3235">
            <v>0</v>
          </cell>
          <cell r="N3235">
            <v>0</v>
          </cell>
          <cell r="O3235">
            <v>0</v>
          </cell>
        </row>
        <row r="3236">
          <cell r="D3236" t="str">
            <v>10800221201701</v>
          </cell>
          <cell r="E3236" t="str">
            <v>基于ROS机器人操作系统的多功能简易四足</v>
          </cell>
          <cell r="F3236" t="str">
            <v>秦斐燕</v>
          </cell>
          <cell r="G3236" t="str">
            <v>2018267</v>
          </cell>
          <cell r="H3236">
            <v>0</v>
          </cell>
          <cell r="I3236">
            <v>0</v>
          </cell>
          <cell r="J3236">
            <v>0</v>
          </cell>
          <cell r="K3236">
            <v>0</v>
          </cell>
          <cell r="L3236">
            <v>0</v>
          </cell>
          <cell r="M3236">
            <v>0</v>
          </cell>
          <cell r="N3236">
            <v>0</v>
          </cell>
          <cell r="O3236">
            <v>0</v>
          </cell>
        </row>
        <row r="3237">
          <cell r="D3237" t="str">
            <v>10800221201702</v>
          </cell>
          <cell r="E3237" t="str">
            <v>一种检测地面情况的功能辅助救援的无人机</v>
          </cell>
          <cell r="F3237" t="str">
            <v>杨乐瑶</v>
          </cell>
          <cell r="G3237" t="str">
            <v>2021073</v>
          </cell>
          <cell r="H3237">
            <v>0</v>
          </cell>
          <cell r="I3237">
            <v>0</v>
          </cell>
          <cell r="J3237">
            <v>0</v>
          </cell>
          <cell r="K3237">
            <v>0</v>
          </cell>
          <cell r="L3237">
            <v>0</v>
          </cell>
          <cell r="M3237">
            <v>0</v>
          </cell>
          <cell r="N3237">
            <v>0</v>
          </cell>
          <cell r="O3237">
            <v>0</v>
          </cell>
        </row>
        <row r="3238">
          <cell r="D3238" t="str">
            <v>10800221201703</v>
          </cell>
          <cell r="E3238" t="str">
            <v>一种基于corexy架构的FDM型3D打</v>
          </cell>
          <cell r="F3238" t="str">
            <v>海洋</v>
          </cell>
          <cell r="G3238" t="str">
            <v>2017051</v>
          </cell>
          <cell r="H3238">
            <v>0</v>
          </cell>
          <cell r="I3238">
            <v>0</v>
          </cell>
          <cell r="J3238">
            <v>0</v>
          </cell>
          <cell r="K3238">
            <v>0</v>
          </cell>
          <cell r="L3238">
            <v>0</v>
          </cell>
          <cell r="M3238">
            <v>0</v>
          </cell>
          <cell r="N3238">
            <v>0</v>
          </cell>
          <cell r="O3238">
            <v>0</v>
          </cell>
        </row>
        <row r="3239">
          <cell r="D3239" t="str">
            <v>10800221201705</v>
          </cell>
          <cell r="E3239" t="str">
            <v>智能桌宠陪伴机器人</v>
          </cell>
          <cell r="F3239" t="str">
            <v>谢仁平</v>
          </cell>
          <cell r="G3239" t="str">
            <v>2020020</v>
          </cell>
          <cell r="H3239">
            <v>0</v>
          </cell>
          <cell r="I3239">
            <v>0</v>
          </cell>
          <cell r="J3239">
            <v>0</v>
          </cell>
          <cell r="K3239">
            <v>0</v>
          </cell>
          <cell r="L3239">
            <v>0</v>
          </cell>
          <cell r="M3239">
            <v>0</v>
          </cell>
          <cell r="N3239">
            <v>0</v>
          </cell>
          <cell r="O3239">
            <v>0</v>
          </cell>
        </row>
        <row r="3240">
          <cell r="D3240" t="str">
            <v>10800221201706</v>
          </cell>
          <cell r="E3240" t="str">
            <v>基于深度学习与OPENCV实现的动态人流</v>
          </cell>
          <cell r="F3240" t="str">
            <v>齐方奕</v>
          </cell>
          <cell r="G3240" t="str">
            <v>2020137</v>
          </cell>
          <cell r="H3240">
            <v>0</v>
          </cell>
          <cell r="I3240">
            <v>0</v>
          </cell>
          <cell r="J3240">
            <v>0</v>
          </cell>
          <cell r="K3240">
            <v>0</v>
          </cell>
          <cell r="L3240">
            <v>0</v>
          </cell>
          <cell r="M3240">
            <v>0</v>
          </cell>
          <cell r="N3240">
            <v>0</v>
          </cell>
          <cell r="O3240">
            <v>0</v>
          </cell>
        </row>
        <row r="3241">
          <cell r="D3241" t="str">
            <v>10800221201707</v>
          </cell>
          <cell r="E3241" t="str">
            <v>基于无人机的交通侦察系统</v>
          </cell>
          <cell r="F3241" t="str">
            <v>雷瑞庭</v>
          </cell>
          <cell r="G3241" t="str">
            <v>2008044</v>
          </cell>
          <cell r="H3241">
            <v>0</v>
          </cell>
          <cell r="I3241">
            <v>0</v>
          </cell>
          <cell r="J3241">
            <v>0</v>
          </cell>
          <cell r="K3241">
            <v>0</v>
          </cell>
          <cell r="L3241">
            <v>0</v>
          </cell>
          <cell r="M3241">
            <v>0</v>
          </cell>
          <cell r="N3241">
            <v>0</v>
          </cell>
          <cell r="O3241">
            <v>0</v>
          </cell>
        </row>
        <row r="3242">
          <cell r="D3242" t="str">
            <v>10800221201708</v>
          </cell>
          <cell r="E3242" t="str">
            <v>关于并联腿四足机器人机械结构的开发与研究</v>
          </cell>
          <cell r="F3242" t="str">
            <v>林逸洲</v>
          </cell>
          <cell r="G3242" t="str">
            <v>2022123</v>
          </cell>
          <cell r="H3242">
            <v>0</v>
          </cell>
          <cell r="I3242">
            <v>0</v>
          </cell>
          <cell r="J3242">
            <v>0</v>
          </cell>
          <cell r="K3242">
            <v>0</v>
          </cell>
          <cell r="L3242">
            <v>0</v>
          </cell>
          <cell r="M3242">
            <v>0</v>
          </cell>
          <cell r="N3242">
            <v>0</v>
          </cell>
          <cell r="O3242">
            <v>0</v>
          </cell>
        </row>
        <row r="3243">
          <cell r="D3243" t="str">
            <v>10800221201709</v>
          </cell>
          <cell r="E3243" t="str">
            <v>基于ESP32的智能存放柜</v>
          </cell>
          <cell r="F3243" t="str">
            <v>刘慧杰</v>
          </cell>
          <cell r="G3243" t="str">
            <v>2003014</v>
          </cell>
          <cell r="H3243">
            <v>0</v>
          </cell>
          <cell r="I3243">
            <v>0</v>
          </cell>
          <cell r="J3243">
            <v>0</v>
          </cell>
          <cell r="K3243">
            <v>0</v>
          </cell>
          <cell r="L3243">
            <v>0</v>
          </cell>
          <cell r="M3243">
            <v>0</v>
          </cell>
          <cell r="N3243">
            <v>0</v>
          </cell>
          <cell r="O3243">
            <v>0</v>
          </cell>
        </row>
        <row r="3244">
          <cell r="D3244" t="str">
            <v>10800221201710</v>
          </cell>
          <cell r="E3244" t="str">
            <v>基于单片机的大功率无刷直流电机驱动器</v>
          </cell>
          <cell r="F3244" t="str">
            <v>丁文霞</v>
          </cell>
          <cell r="G3244" t="str">
            <v>2018017</v>
          </cell>
          <cell r="H3244">
            <v>0</v>
          </cell>
          <cell r="I3244">
            <v>0</v>
          </cell>
          <cell r="J3244">
            <v>0</v>
          </cell>
          <cell r="K3244">
            <v>0</v>
          </cell>
          <cell r="L3244">
            <v>0</v>
          </cell>
          <cell r="M3244">
            <v>0</v>
          </cell>
          <cell r="N3244">
            <v>0</v>
          </cell>
          <cell r="O3244">
            <v>0</v>
          </cell>
        </row>
        <row r="3245">
          <cell r="D3245" t="str">
            <v>10800221201711</v>
          </cell>
          <cell r="E3245" t="str">
            <v>旋翼消防机器人系统设计</v>
          </cell>
          <cell r="F3245" t="str">
            <v>秦斐燕</v>
          </cell>
          <cell r="G3245" t="str">
            <v>2018267</v>
          </cell>
          <cell r="H3245">
            <v>0</v>
          </cell>
          <cell r="I3245">
            <v>0</v>
          </cell>
          <cell r="J3245">
            <v>0</v>
          </cell>
          <cell r="K3245">
            <v>0</v>
          </cell>
          <cell r="L3245">
            <v>0</v>
          </cell>
          <cell r="M3245">
            <v>0</v>
          </cell>
          <cell r="N3245">
            <v>0</v>
          </cell>
          <cell r="O3245">
            <v>0</v>
          </cell>
        </row>
        <row r="3246">
          <cell r="D3246" t="str">
            <v>10800221201712</v>
          </cell>
          <cell r="E3246" t="str">
            <v>基于opencv和ocr的快递单面识别系</v>
          </cell>
          <cell r="F3246" t="str">
            <v>齐方奕</v>
          </cell>
          <cell r="G3246" t="str">
            <v>2020137</v>
          </cell>
          <cell r="H3246">
            <v>0</v>
          </cell>
          <cell r="I3246">
            <v>0</v>
          </cell>
          <cell r="J3246">
            <v>0</v>
          </cell>
          <cell r="K3246">
            <v>0</v>
          </cell>
          <cell r="L3246">
            <v>0</v>
          </cell>
          <cell r="M3246">
            <v>0</v>
          </cell>
          <cell r="N3246">
            <v>0</v>
          </cell>
          <cell r="O3246">
            <v>0</v>
          </cell>
        </row>
        <row r="3247">
          <cell r="D3247" t="str">
            <v>10800221201713</v>
          </cell>
          <cell r="E3247" t="str">
            <v>全向轮小车底盘</v>
          </cell>
          <cell r="F3247" t="str">
            <v>武淼</v>
          </cell>
          <cell r="G3247" t="str">
            <v>2022159</v>
          </cell>
          <cell r="H3247">
            <v>0</v>
          </cell>
          <cell r="I3247">
            <v>0</v>
          </cell>
          <cell r="J3247">
            <v>0</v>
          </cell>
          <cell r="K3247">
            <v>0</v>
          </cell>
          <cell r="L3247">
            <v>0</v>
          </cell>
          <cell r="M3247">
            <v>0</v>
          </cell>
          <cell r="N3247">
            <v>0</v>
          </cell>
          <cell r="O3247">
            <v>0</v>
          </cell>
        </row>
        <row r="3248">
          <cell r="D3248" t="str">
            <v>10800221201714</v>
          </cell>
          <cell r="E3248" t="str">
            <v>基于robomaster比赛以舵轮为底盘</v>
          </cell>
          <cell r="F3248" t="str">
            <v>张东</v>
          </cell>
          <cell r="G3248" t="str">
            <v>2021082</v>
          </cell>
          <cell r="H3248">
            <v>0</v>
          </cell>
          <cell r="I3248">
            <v>0</v>
          </cell>
          <cell r="J3248">
            <v>0</v>
          </cell>
          <cell r="K3248">
            <v>0</v>
          </cell>
          <cell r="L3248">
            <v>0</v>
          </cell>
          <cell r="M3248">
            <v>0</v>
          </cell>
          <cell r="N3248">
            <v>0</v>
          </cell>
          <cell r="O3248">
            <v>0</v>
          </cell>
        </row>
        <row r="3249">
          <cell r="D3249" t="str">
            <v>10800221201715</v>
          </cell>
          <cell r="E3249" t="str">
            <v>基于Qt的多通信集成机器人控制上位机软件</v>
          </cell>
          <cell r="F3249" t="str">
            <v>赵慧</v>
          </cell>
          <cell r="G3249" t="str">
            <v>2013049</v>
          </cell>
          <cell r="H3249">
            <v>0</v>
          </cell>
          <cell r="I3249">
            <v>0</v>
          </cell>
          <cell r="J3249">
            <v>0</v>
          </cell>
          <cell r="K3249">
            <v>0</v>
          </cell>
          <cell r="L3249">
            <v>0</v>
          </cell>
          <cell r="M3249">
            <v>0</v>
          </cell>
          <cell r="N3249">
            <v>0</v>
          </cell>
          <cell r="O3249">
            <v>0</v>
          </cell>
        </row>
        <row r="3250">
          <cell r="D3250" t="str">
            <v>10800221201716</v>
          </cell>
          <cell r="E3250" t="str">
            <v>基于神经回归算法的智能视觉运送小车</v>
          </cell>
          <cell r="F3250" t="str">
            <v>赵洋</v>
          </cell>
          <cell r="G3250" t="str">
            <v>2012050</v>
          </cell>
          <cell r="H3250">
            <v>0</v>
          </cell>
          <cell r="I3250">
            <v>0</v>
          </cell>
          <cell r="J3250">
            <v>0</v>
          </cell>
          <cell r="K3250">
            <v>0</v>
          </cell>
          <cell r="L3250">
            <v>0</v>
          </cell>
          <cell r="M3250">
            <v>0</v>
          </cell>
          <cell r="N3250">
            <v>0</v>
          </cell>
          <cell r="O3250">
            <v>0</v>
          </cell>
        </row>
        <row r="3251">
          <cell r="D3251" t="str">
            <v>10800221201717</v>
          </cell>
          <cell r="E3251" t="str">
            <v>基于FPGA技术的感光灯控</v>
          </cell>
          <cell r="F3251" t="str">
            <v>谢仲业</v>
          </cell>
          <cell r="G3251" t="str">
            <v>2021025</v>
          </cell>
          <cell r="H3251">
            <v>0</v>
          </cell>
          <cell r="I3251">
            <v>0</v>
          </cell>
          <cell r="J3251">
            <v>0</v>
          </cell>
          <cell r="K3251">
            <v>0</v>
          </cell>
          <cell r="L3251">
            <v>0</v>
          </cell>
          <cell r="M3251">
            <v>0</v>
          </cell>
          <cell r="N3251">
            <v>0</v>
          </cell>
          <cell r="O3251">
            <v>0</v>
          </cell>
        </row>
        <row r="3252">
          <cell r="D3252" t="str">
            <v>10800221201718</v>
          </cell>
          <cell r="E3252" t="str">
            <v>智能测温门框机器人</v>
          </cell>
          <cell r="F3252" t="str">
            <v>宋跃</v>
          </cell>
          <cell r="G3252" t="str">
            <v>2005003</v>
          </cell>
          <cell r="H3252">
            <v>0</v>
          </cell>
          <cell r="I3252">
            <v>0</v>
          </cell>
          <cell r="J3252">
            <v>0</v>
          </cell>
          <cell r="K3252">
            <v>0</v>
          </cell>
          <cell r="L3252">
            <v>0</v>
          </cell>
          <cell r="M3252">
            <v>0</v>
          </cell>
          <cell r="N3252">
            <v>0</v>
          </cell>
          <cell r="O3252">
            <v>0</v>
          </cell>
        </row>
        <row r="3253">
          <cell r="D3253" t="str">
            <v>10800221201719</v>
          </cell>
          <cell r="E3253" t="str">
            <v>水生生态机器人</v>
          </cell>
          <cell r="F3253" t="str">
            <v>黎山峰</v>
          </cell>
          <cell r="G3253" t="str">
            <v>2004103</v>
          </cell>
          <cell r="H3253">
            <v>0</v>
          </cell>
          <cell r="I3253">
            <v>0</v>
          </cell>
          <cell r="J3253">
            <v>0</v>
          </cell>
          <cell r="K3253">
            <v>0</v>
          </cell>
          <cell r="L3253">
            <v>0</v>
          </cell>
          <cell r="M3253">
            <v>0</v>
          </cell>
          <cell r="N3253">
            <v>0</v>
          </cell>
          <cell r="O3253">
            <v>0</v>
          </cell>
        </row>
        <row r="3254">
          <cell r="D3254" t="str">
            <v>10800221201720</v>
          </cell>
          <cell r="E3254" t="str">
            <v>基于多传感器的远程液压监测系统（智能消防</v>
          </cell>
          <cell r="F3254" t="str">
            <v>杨阳</v>
          </cell>
          <cell r="G3254" t="str">
            <v>2020117</v>
          </cell>
          <cell r="H3254">
            <v>0</v>
          </cell>
          <cell r="I3254">
            <v>0</v>
          </cell>
          <cell r="J3254">
            <v>0</v>
          </cell>
          <cell r="K3254">
            <v>0</v>
          </cell>
          <cell r="L3254">
            <v>0</v>
          </cell>
          <cell r="M3254">
            <v>0</v>
          </cell>
          <cell r="N3254">
            <v>0</v>
          </cell>
          <cell r="O3254">
            <v>0</v>
          </cell>
        </row>
        <row r="3255">
          <cell r="D3255" t="str">
            <v>10800221201721</v>
          </cell>
          <cell r="E3255" t="str">
            <v>基于深度学习的嵌入式显示器坏点检测系统</v>
          </cell>
          <cell r="F3255" t="str">
            <v>林盛鑫</v>
          </cell>
          <cell r="G3255" t="str">
            <v>2003094</v>
          </cell>
          <cell r="H3255">
            <v>0</v>
          </cell>
          <cell r="I3255">
            <v>0</v>
          </cell>
          <cell r="J3255">
            <v>0</v>
          </cell>
          <cell r="K3255">
            <v>0</v>
          </cell>
          <cell r="L3255">
            <v>0</v>
          </cell>
          <cell r="M3255">
            <v>0</v>
          </cell>
          <cell r="N3255">
            <v>0</v>
          </cell>
          <cell r="O3255">
            <v>0</v>
          </cell>
        </row>
        <row r="3256">
          <cell r="D3256" t="str">
            <v>10800221201722</v>
          </cell>
          <cell r="E3256" t="str">
            <v>Ga2O3/GaN异质结双波段MSM型光</v>
          </cell>
          <cell r="F3256" t="str">
            <v>李媛</v>
          </cell>
          <cell r="G3256" t="str">
            <v>2020066</v>
          </cell>
          <cell r="H3256">
            <v>0</v>
          </cell>
          <cell r="I3256">
            <v>0</v>
          </cell>
          <cell r="J3256">
            <v>0</v>
          </cell>
          <cell r="K3256">
            <v>0</v>
          </cell>
          <cell r="L3256">
            <v>0</v>
          </cell>
          <cell r="M3256">
            <v>0</v>
          </cell>
          <cell r="N3256">
            <v>0</v>
          </cell>
          <cell r="O3256">
            <v>0</v>
          </cell>
        </row>
        <row r="3257">
          <cell r="D3257" t="str">
            <v>10800221201723</v>
          </cell>
          <cell r="E3257" t="str">
            <v>GaN:C半绝缘特性的缺陷机理研究</v>
          </cell>
          <cell r="F3257" t="str">
            <v>谢子娟</v>
          </cell>
          <cell r="G3257" t="str">
            <v>2022005</v>
          </cell>
          <cell r="H3257">
            <v>0</v>
          </cell>
          <cell r="I3257">
            <v>0</v>
          </cell>
          <cell r="J3257">
            <v>0</v>
          </cell>
          <cell r="K3257">
            <v>0</v>
          </cell>
          <cell r="L3257">
            <v>0</v>
          </cell>
          <cell r="M3257">
            <v>0</v>
          </cell>
          <cell r="N3257">
            <v>0</v>
          </cell>
          <cell r="O3257">
            <v>0</v>
          </cell>
        </row>
        <row r="3258">
          <cell r="D3258" t="str">
            <v>10800221201724</v>
          </cell>
          <cell r="E3258" t="str">
            <v>柔性近单层网状卤化物钙钛矿纳米线光电探测</v>
          </cell>
          <cell r="F3258" t="str">
            <v>吴定军</v>
          </cell>
          <cell r="G3258" t="str">
            <v>2022089</v>
          </cell>
          <cell r="H3258">
            <v>0</v>
          </cell>
          <cell r="I3258">
            <v>0</v>
          </cell>
          <cell r="J3258">
            <v>0</v>
          </cell>
          <cell r="K3258">
            <v>0</v>
          </cell>
          <cell r="L3258">
            <v>0</v>
          </cell>
          <cell r="M3258">
            <v>0</v>
          </cell>
          <cell r="N3258">
            <v>0</v>
          </cell>
          <cell r="O3258">
            <v>0</v>
          </cell>
        </row>
        <row r="3259">
          <cell r="D3259" t="str">
            <v>10800221201725</v>
          </cell>
          <cell r="E3259" t="str">
            <v>CsPbCl3钙钛矿光电探测器的构筑及应</v>
          </cell>
          <cell r="F3259" t="str">
            <v>周海</v>
          </cell>
          <cell r="G3259" t="str">
            <v>2021090</v>
          </cell>
          <cell r="H3259">
            <v>0</v>
          </cell>
          <cell r="I3259">
            <v>0</v>
          </cell>
          <cell r="J3259">
            <v>0</v>
          </cell>
          <cell r="K3259">
            <v>0</v>
          </cell>
          <cell r="L3259">
            <v>0</v>
          </cell>
          <cell r="M3259">
            <v>0</v>
          </cell>
          <cell r="N3259">
            <v>0</v>
          </cell>
          <cell r="O3259">
            <v>0</v>
          </cell>
        </row>
        <row r="3260">
          <cell r="D3260" t="str">
            <v>10800221201726</v>
          </cell>
          <cell r="E3260" t="str">
            <v>智能化水产养殖系统</v>
          </cell>
          <cell r="F3260" t="str">
            <v>刘彬</v>
          </cell>
          <cell r="G3260" t="str">
            <v>2023070</v>
          </cell>
          <cell r="H3260">
            <v>0</v>
          </cell>
          <cell r="I3260">
            <v>0</v>
          </cell>
          <cell r="J3260">
            <v>0</v>
          </cell>
          <cell r="K3260">
            <v>0</v>
          </cell>
          <cell r="L3260">
            <v>0</v>
          </cell>
          <cell r="M3260">
            <v>0</v>
          </cell>
          <cell r="N3260">
            <v>0</v>
          </cell>
          <cell r="O3260">
            <v>0</v>
          </cell>
        </row>
        <row r="3261">
          <cell r="D3261" t="str">
            <v>10800221201727</v>
          </cell>
          <cell r="E3261" t="str">
            <v>微射流协同静电纺丝制备淀粉基纳米活性食品</v>
          </cell>
          <cell r="F3261" t="str">
            <v>张书艳</v>
          </cell>
          <cell r="G3261" t="str">
            <v>2017160</v>
          </cell>
          <cell r="H3261">
            <v>0</v>
          </cell>
          <cell r="I3261">
            <v>0</v>
          </cell>
          <cell r="J3261">
            <v>0</v>
          </cell>
          <cell r="K3261">
            <v>0</v>
          </cell>
          <cell r="L3261">
            <v>0</v>
          </cell>
          <cell r="M3261">
            <v>0</v>
          </cell>
          <cell r="N3261">
            <v>0</v>
          </cell>
          <cell r="O3261">
            <v>0</v>
          </cell>
        </row>
        <row r="3262">
          <cell r="D3262" t="str">
            <v>10800221201728</v>
          </cell>
          <cell r="E3262" t="str">
            <v>甜叶菊糖苷的提取优化工艺及其副产物功能活</v>
          </cell>
          <cell r="F3262" t="str">
            <v>刘宇佳</v>
          </cell>
          <cell r="G3262" t="str">
            <v>2017171</v>
          </cell>
          <cell r="H3262">
            <v>0</v>
          </cell>
          <cell r="I3262">
            <v>0</v>
          </cell>
          <cell r="J3262">
            <v>0</v>
          </cell>
          <cell r="K3262">
            <v>0</v>
          </cell>
          <cell r="L3262">
            <v>0</v>
          </cell>
          <cell r="M3262">
            <v>0</v>
          </cell>
          <cell r="N3262">
            <v>0</v>
          </cell>
          <cell r="O3262">
            <v>0</v>
          </cell>
        </row>
        <row r="3263">
          <cell r="D3263" t="str">
            <v>108002239101</v>
          </cell>
          <cell r="E3263" t="str">
            <v>基于新工科的光电子学课程教学模式改革</v>
          </cell>
          <cell r="F3263" t="str">
            <v>叶海</v>
          </cell>
          <cell r="G3263" t="str">
            <v>2003034</v>
          </cell>
          <cell r="H3263">
            <v>43030.2</v>
          </cell>
          <cell r="I3263">
            <v>0</v>
          </cell>
          <cell r="J3263">
            <v>700</v>
          </cell>
          <cell r="K3263">
            <v>42330.2</v>
          </cell>
          <cell r="L3263">
            <v>0</v>
          </cell>
          <cell r="M3263">
            <v>0</v>
          </cell>
          <cell r="N3263">
            <v>0</v>
          </cell>
          <cell r="O3263">
            <v>42330.2</v>
          </cell>
        </row>
        <row r="3264">
          <cell r="D3264" t="str">
            <v>108002239136</v>
          </cell>
          <cell r="E3264" t="str">
            <v>以节能降耗为目标的防护涂层延期服役技术研究</v>
          </cell>
          <cell r="F3264" t="str">
            <v>祝闻</v>
          </cell>
          <cell r="G3264" t="str">
            <v>2017065</v>
          </cell>
          <cell r="H3264">
            <v>0.24</v>
          </cell>
          <cell r="I3264">
            <v>40000</v>
          </cell>
          <cell r="J3264">
            <v>39995.84</v>
          </cell>
          <cell r="K3264">
            <v>4.4</v>
          </cell>
          <cell r="L3264">
            <v>0</v>
          </cell>
          <cell r="M3264">
            <v>0</v>
          </cell>
          <cell r="N3264">
            <v>0</v>
          </cell>
          <cell r="O3264">
            <v>4.4</v>
          </cell>
        </row>
        <row r="3265">
          <cell r="D3265" t="str">
            <v>10800225601011</v>
          </cell>
          <cell r="E3265" t="str">
            <v>科研管理费</v>
          </cell>
          <cell r="F3265" t="str">
            <v>王红成</v>
          </cell>
          <cell r="G3265" t="str">
            <v>2007023</v>
          </cell>
          <cell r="H3265">
            <v>0</v>
          </cell>
          <cell r="I3265">
            <v>3883.52</v>
          </cell>
          <cell r="J3265">
            <v>2000</v>
          </cell>
          <cell r="K3265">
            <v>1883.52</v>
          </cell>
          <cell r="L3265">
            <v>0</v>
          </cell>
          <cell r="M3265">
            <v>0</v>
          </cell>
          <cell r="N3265">
            <v>0</v>
          </cell>
          <cell r="O3265">
            <v>1883.52</v>
          </cell>
        </row>
        <row r="3266">
          <cell r="D3266" t="str">
            <v>10800225702</v>
          </cell>
          <cell r="E3266" t="str">
            <v>2022年研考报名费</v>
          </cell>
          <cell r="F3266" t="str">
            <v>王红成</v>
          </cell>
          <cell r="G3266" t="str">
            <v>2007023</v>
          </cell>
          <cell r="H3266">
            <v>0</v>
          </cell>
          <cell r="I3266">
            <v>0</v>
          </cell>
          <cell r="J3266">
            <v>0</v>
          </cell>
          <cell r="K3266">
            <v>0</v>
          </cell>
          <cell r="L3266">
            <v>0</v>
          </cell>
          <cell r="M3266">
            <v>0</v>
          </cell>
          <cell r="N3266">
            <v>0</v>
          </cell>
          <cell r="O3266">
            <v>0</v>
          </cell>
        </row>
        <row r="3267">
          <cell r="D3267" t="str">
            <v>10800225713</v>
          </cell>
          <cell r="E3267" t="str">
            <v>计算机外语等考试费</v>
          </cell>
          <cell r="F3267" t="str">
            <v>王红成</v>
          </cell>
          <cell r="G3267" t="str">
            <v>2007023</v>
          </cell>
          <cell r="H3267">
            <v>0</v>
          </cell>
          <cell r="I3267">
            <v>0</v>
          </cell>
          <cell r="J3267">
            <v>0</v>
          </cell>
          <cell r="K3267">
            <v>0</v>
          </cell>
          <cell r="L3267">
            <v>0</v>
          </cell>
          <cell r="M3267">
            <v>0</v>
          </cell>
          <cell r="N3267">
            <v>0</v>
          </cell>
          <cell r="O3267">
            <v>0</v>
          </cell>
        </row>
        <row r="3268">
          <cell r="D3268" t="str">
            <v>10800226113001</v>
          </cell>
          <cell r="E3268" t="str">
            <v>国际微电子学院建设经费</v>
          </cell>
          <cell r="F3268" t="str">
            <v>王红成</v>
          </cell>
          <cell r="G3268" t="str">
            <v>2007023</v>
          </cell>
          <cell r="H3268">
            <v>0</v>
          </cell>
          <cell r="I3268">
            <v>0</v>
          </cell>
          <cell r="J3268">
            <v>0</v>
          </cell>
          <cell r="K3268">
            <v>0</v>
          </cell>
          <cell r="L3268">
            <v>0</v>
          </cell>
          <cell r="M3268">
            <v>0</v>
          </cell>
          <cell r="N3268">
            <v>0</v>
          </cell>
          <cell r="O3268">
            <v>0</v>
          </cell>
        </row>
        <row r="3269">
          <cell r="D3269" t="str">
            <v>10800230204</v>
          </cell>
          <cell r="E3269" t="str">
            <v>（单位代管资金）22年专升本考试费</v>
          </cell>
          <cell r="F3269" t="str">
            <v>王红成</v>
          </cell>
          <cell r="G3269" t="str">
            <v>2007023</v>
          </cell>
          <cell r="H3269">
            <v>0</v>
          </cell>
          <cell r="I3269">
            <v>0</v>
          </cell>
          <cell r="J3269">
            <v>0</v>
          </cell>
          <cell r="K3269">
            <v>0</v>
          </cell>
          <cell r="L3269">
            <v>0</v>
          </cell>
          <cell r="M3269">
            <v>0</v>
          </cell>
          <cell r="N3269">
            <v>0</v>
          </cell>
          <cell r="O3269">
            <v>0</v>
          </cell>
        </row>
        <row r="3270">
          <cell r="D3270" t="str">
            <v>10800230219</v>
          </cell>
          <cell r="E3270" t="str">
            <v>粤财科教[2023]51号2023年少数民族预科生中央支持地方高校改革发展清算资金生均培养经费</v>
          </cell>
          <cell r="F3270" t="str">
            <v>王红成</v>
          </cell>
          <cell r="G3270" t="str">
            <v>2007023</v>
          </cell>
          <cell r="H3270">
            <v>0</v>
          </cell>
          <cell r="I3270">
            <v>0</v>
          </cell>
          <cell r="J3270">
            <v>0</v>
          </cell>
          <cell r="K3270">
            <v>0</v>
          </cell>
          <cell r="L3270">
            <v>0</v>
          </cell>
          <cell r="M3270">
            <v>0</v>
          </cell>
          <cell r="N3270">
            <v>0</v>
          </cell>
          <cell r="O3270">
            <v>0</v>
          </cell>
        </row>
        <row r="3271">
          <cell r="D3271" t="str">
            <v>10800231004</v>
          </cell>
          <cell r="E3271" t="str">
            <v>少数民族预科生培养经费</v>
          </cell>
          <cell r="F3271" t="str">
            <v>王红成</v>
          </cell>
          <cell r="G3271" t="str">
            <v>2007023</v>
          </cell>
          <cell r="H3271">
            <v>0</v>
          </cell>
          <cell r="I3271">
            <v>0</v>
          </cell>
          <cell r="J3271">
            <v>0</v>
          </cell>
          <cell r="K3271">
            <v>0</v>
          </cell>
          <cell r="L3271">
            <v>0</v>
          </cell>
          <cell r="M3271">
            <v>0</v>
          </cell>
          <cell r="N3271">
            <v>0</v>
          </cell>
          <cell r="O3271">
            <v>0</v>
          </cell>
        </row>
        <row r="3272">
          <cell r="D3272" t="str">
            <v>10800231201001</v>
          </cell>
          <cell r="E3272" t="str">
            <v>基于深度学习的荔枝虫害检测算法研究与应用</v>
          </cell>
          <cell r="F3272" t="str">
            <v>朱君</v>
          </cell>
          <cell r="G3272" t="str">
            <v>2001037</v>
          </cell>
          <cell r="H3272">
            <v>0</v>
          </cell>
          <cell r="I3272">
            <v>4000</v>
          </cell>
          <cell r="J3272">
            <v>3937.8</v>
          </cell>
          <cell r="K3272">
            <v>62.2</v>
          </cell>
          <cell r="L3272">
            <v>0</v>
          </cell>
          <cell r="M3272">
            <v>0</v>
          </cell>
          <cell r="N3272">
            <v>0</v>
          </cell>
          <cell r="O3272">
            <v>62.2</v>
          </cell>
        </row>
        <row r="3273">
          <cell r="D3273" t="str">
            <v>10800231201002</v>
          </cell>
          <cell r="E3273" t="str">
            <v>基于数字人的动画创作系统设计与实现</v>
          </cell>
          <cell r="F3273" t="str">
            <v>李广明</v>
          </cell>
          <cell r="G3273" t="str">
            <v>2000005</v>
          </cell>
          <cell r="H3273">
            <v>0</v>
          </cell>
          <cell r="I3273">
            <v>4000</v>
          </cell>
          <cell r="J3273">
            <v>3995</v>
          </cell>
          <cell r="K3273">
            <v>5</v>
          </cell>
          <cell r="L3273">
            <v>0</v>
          </cell>
          <cell r="M3273">
            <v>0</v>
          </cell>
          <cell r="N3273">
            <v>0</v>
          </cell>
          <cell r="O3273">
            <v>5</v>
          </cell>
        </row>
        <row r="3274">
          <cell r="D3274" t="str">
            <v>10800231201003</v>
          </cell>
          <cell r="E3274" t="str">
            <v>基于Yolov7的疲劳驾驶检测系统设计与</v>
          </cell>
          <cell r="F3274" t="str">
            <v>张丽芳</v>
          </cell>
          <cell r="G3274" t="str">
            <v>2017028</v>
          </cell>
          <cell r="H3274">
            <v>0</v>
          </cell>
          <cell r="I3274">
            <v>4000</v>
          </cell>
          <cell r="J3274">
            <v>3932.16</v>
          </cell>
          <cell r="K3274">
            <v>67.84</v>
          </cell>
          <cell r="L3274">
            <v>0</v>
          </cell>
          <cell r="M3274">
            <v>0</v>
          </cell>
          <cell r="N3274">
            <v>0</v>
          </cell>
          <cell r="O3274">
            <v>67.84</v>
          </cell>
        </row>
        <row r="3275">
          <cell r="D3275" t="str">
            <v>10800231201004</v>
          </cell>
          <cell r="E3275" t="str">
            <v>国产计算机终端保密检查系统</v>
          </cell>
          <cell r="F3275" t="str">
            <v>李宽</v>
          </cell>
          <cell r="G3275" t="str">
            <v>2018820</v>
          </cell>
          <cell r="H3275">
            <v>0</v>
          </cell>
          <cell r="I3275">
            <v>4000</v>
          </cell>
          <cell r="J3275">
            <v>1358.8</v>
          </cell>
          <cell r="K3275">
            <v>2641.2</v>
          </cell>
          <cell r="L3275">
            <v>0</v>
          </cell>
          <cell r="M3275">
            <v>0</v>
          </cell>
          <cell r="N3275">
            <v>0</v>
          </cell>
          <cell r="O3275">
            <v>2641.2</v>
          </cell>
        </row>
        <row r="3276">
          <cell r="D3276" t="str">
            <v>10800231201005</v>
          </cell>
          <cell r="E3276" t="str">
            <v>低剖面圆极化滤波贴片偶极子天线</v>
          </cell>
          <cell r="F3276" t="str">
            <v>林娴静</v>
          </cell>
          <cell r="G3276" t="str">
            <v>2017040</v>
          </cell>
          <cell r="H3276">
            <v>0</v>
          </cell>
          <cell r="I3276">
            <v>4000</v>
          </cell>
          <cell r="J3276">
            <v>4000</v>
          </cell>
          <cell r="K3276">
            <v>0</v>
          </cell>
          <cell r="L3276">
            <v>0</v>
          </cell>
          <cell r="M3276">
            <v>0</v>
          </cell>
          <cell r="N3276">
            <v>0</v>
          </cell>
          <cell r="O3276">
            <v>0</v>
          </cell>
        </row>
        <row r="3277">
          <cell r="D3277" t="str">
            <v>10800231201006</v>
          </cell>
          <cell r="E3277" t="str">
            <v>石墨烯修饰的双芯光纤器件研究</v>
          </cell>
          <cell r="F3277" t="str">
            <v>初让</v>
          </cell>
          <cell r="G3277" t="str">
            <v>2021022</v>
          </cell>
          <cell r="H3277">
            <v>0</v>
          </cell>
          <cell r="I3277">
            <v>4000</v>
          </cell>
          <cell r="J3277">
            <v>3880</v>
          </cell>
          <cell r="K3277">
            <v>120</v>
          </cell>
          <cell r="L3277">
            <v>0</v>
          </cell>
          <cell r="M3277">
            <v>0</v>
          </cell>
          <cell r="N3277">
            <v>0</v>
          </cell>
          <cell r="O3277">
            <v>120</v>
          </cell>
        </row>
        <row r="3278">
          <cell r="D3278" t="str">
            <v>10800231201007</v>
          </cell>
          <cell r="E3278" t="str">
            <v>糖分检测仪</v>
          </cell>
          <cell r="F3278" t="str">
            <v>江小敏</v>
          </cell>
          <cell r="G3278" t="str">
            <v>2013035</v>
          </cell>
          <cell r="H3278">
            <v>0</v>
          </cell>
          <cell r="I3278">
            <v>4000</v>
          </cell>
          <cell r="J3278">
            <v>3989.34</v>
          </cell>
          <cell r="K3278">
            <v>10.66</v>
          </cell>
          <cell r="L3278">
            <v>0</v>
          </cell>
          <cell r="M3278">
            <v>0</v>
          </cell>
          <cell r="N3278">
            <v>0</v>
          </cell>
          <cell r="O3278">
            <v>10.66</v>
          </cell>
        </row>
        <row r="3279">
          <cell r="D3279" t="str">
            <v>10800231201008</v>
          </cell>
          <cell r="E3279" t="str">
            <v>基于LLC谐振软开关技术的单相储能逆变器</v>
          </cell>
          <cell r="F3279" t="str">
            <v>张志</v>
          </cell>
          <cell r="G3279" t="str">
            <v>2013017</v>
          </cell>
          <cell r="H3279">
            <v>0</v>
          </cell>
          <cell r="I3279">
            <v>4000</v>
          </cell>
          <cell r="J3279">
            <v>3997.03</v>
          </cell>
          <cell r="K3279">
            <v>2.97</v>
          </cell>
          <cell r="L3279">
            <v>0</v>
          </cell>
          <cell r="M3279">
            <v>0</v>
          </cell>
          <cell r="N3279">
            <v>0</v>
          </cell>
          <cell r="O3279">
            <v>2.97</v>
          </cell>
        </row>
        <row r="3280">
          <cell r="D3280" t="str">
            <v>10800231201009</v>
          </cell>
          <cell r="E3280" t="str">
            <v>水质检测智能小船</v>
          </cell>
          <cell r="F3280" t="str">
            <v>王彩申</v>
          </cell>
          <cell r="G3280" t="str">
            <v>2013073</v>
          </cell>
          <cell r="H3280">
            <v>0</v>
          </cell>
          <cell r="I3280">
            <v>4000</v>
          </cell>
          <cell r="J3280">
            <v>3287.65</v>
          </cell>
          <cell r="K3280">
            <v>712.35</v>
          </cell>
          <cell r="L3280">
            <v>0</v>
          </cell>
          <cell r="M3280">
            <v>0</v>
          </cell>
          <cell r="N3280">
            <v>0</v>
          </cell>
          <cell r="O3280">
            <v>712.35</v>
          </cell>
        </row>
        <row r="3281">
          <cell r="D3281" t="str">
            <v>10800231201010</v>
          </cell>
          <cell r="E3281" t="str">
            <v>基于深度学习的电容器外观缺陷检测系统</v>
          </cell>
          <cell r="F3281" t="str">
            <v>黄晓园</v>
          </cell>
          <cell r="G3281" t="str">
            <v>2013058</v>
          </cell>
          <cell r="H3281">
            <v>0</v>
          </cell>
          <cell r="I3281">
            <v>4000</v>
          </cell>
          <cell r="J3281">
            <v>3998.17</v>
          </cell>
          <cell r="K3281">
            <v>1.83</v>
          </cell>
          <cell r="L3281">
            <v>0</v>
          </cell>
          <cell r="M3281">
            <v>0</v>
          </cell>
          <cell r="N3281">
            <v>0</v>
          </cell>
          <cell r="O3281">
            <v>1.83</v>
          </cell>
        </row>
        <row r="3282">
          <cell r="D3282" t="str">
            <v>10800231201011</v>
          </cell>
          <cell r="E3282" t="str">
            <v>基于等砂浆体积法拌制的多代再生混凝土材料</v>
          </cell>
          <cell r="F3282" t="str">
            <v>周玲珠</v>
          </cell>
          <cell r="G3282" t="str">
            <v>2022024</v>
          </cell>
          <cell r="H3282">
            <v>0</v>
          </cell>
          <cell r="I3282">
            <v>4000</v>
          </cell>
          <cell r="J3282">
            <v>3975</v>
          </cell>
          <cell r="K3282">
            <v>25</v>
          </cell>
          <cell r="L3282">
            <v>0</v>
          </cell>
          <cell r="M3282">
            <v>0</v>
          </cell>
          <cell r="N3282">
            <v>0</v>
          </cell>
          <cell r="O3282">
            <v>25</v>
          </cell>
        </row>
        <row r="3283">
          <cell r="D3283" t="str">
            <v>10800231201012</v>
          </cell>
          <cell r="E3283" t="str">
            <v>廉价金属光敏剂在CO2光催化还原反应中的</v>
          </cell>
          <cell r="F3283" t="str">
            <v>谭桂平</v>
          </cell>
          <cell r="G3283" t="str">
            <v>2012041</v>
          </cell>
          <cell r="H3283">
            <v>0</v>
          </cell>
          <cell r="I3283">
            <v>4000</v>
          </cell>
          <cell r="J3283">
            <v>3994</v>
          </cell>
          <cell r="K3283">
            <v>6</v>
          </cell>
          <cell r="L3283">
            <v>0</v>
          </cell>
          <cell r="M3283">
            <v>0</v>
          </cell>
          <cell r="N3283">
            <v>0</v>
          </cell>
          <cell r="O3283">
            <v>6</v>
          </cell>
        </row>
        <row r="3284">
          <cell r="D3284" t="str">
            <v>10800231201013</v>
          </cell>
          <cell r="E3284" t="str">
            <v>基于多种新型传感器的GFRP纵筋/FRP</v>
          </cell>
          <cell r="F3284" t="str">
            <v>周玲珠</v>
          </cell>
          <cell r="G3284" t="str">
            <v>2022024</v>
          </cell>
          <cell r="H3284">
            <v>0</v>
          </cell>
          <cell r="I3284">
            <v>4000</v>
          </cell>
          <cell r="J3284">
            <v>3980</v>
          </cell>
          <cell r="K3284">
            <v>20</v>
          </cell>
          <cell r="L3284">
            <v>0</v>
          </cell>
          <cell r="M3284">
            <v>0</v>
          </cell>
          <cell r="N3284">
            <v>0</v>
          </cell>
          <cell r="O3284">
            <v>20</v>
          </cell>
        </row>
        <row r="3285">
          <cell r="D3285" t="str">
            <v>10800231201014</v>
          </cell>
          <cell r="E3285" t="str">
            <v>基于遥感和机器学习的城市碳排放反演研究</v>
          </cell>
          <cell r="F3285" t="str">
            <v>陈晨</v>
          </cell>
          <cell r="G3285" t="str">
            <v>2020811</v>
          </cell>
          <cell r="H3285">
            <v>0</v>
          </cell>
          <cell r="I3285">
            <v>4000</v>
          </cell>
          <cell r="J3285">
            <v>4000</v>
          </cell>
          <cell r="K3285">
            <v>0</v>
          </cell>
          <cell r="L3285">
            <v>0</v>
          </cell>
          <cell r="M3285">
            <v>0</v>
          </cell>
          <cell r="N3285">
            <v>0</v>
          </cell>
          <cell r="O3285">
            <v>0</v>
          </cell>
        </row>
        <row r="3286">
          <cell r="D3286" t="str">
            <v>10800231201015</v>
          </cell>
          <cell r="E3286" t="str">
            <v>有机/碳纳米管柔性复合材料的构筑及其对C</v>
          </cell>
          <cell r="F3286" t="str">
            <v>陈忠明</v>
          </cell>
          <cell r="G3286" t="str">
            <v>2015015</v>
          </cell>
          <cell r="H3286">
            <v>0</v>
          </cell>
          <cell r="I3286">
            <v>4000</v>
          </cell>
          <cell r="J3286">
            <v>3998.5</v>
          </cell>
          <cell r="K3286">
            <v>1.5</v>
          </cell>
          <cell r="L3286">
            <v>0</v>
          </cell>
          <cell r="M3286">
            <v>0</v>
          </cell>
          <cell r="N3286">
            <v>0</v>
          </cell>
          <cell r="O3286">
            <v>1.5</v>
          </cell>
        </row>
        <row r="3287">
          <cell r="D3287" t="str">
            <v>10800231201016</v>
          </cell>
          <cell r="E3287" t="str">
            <v>一种用于肿瘤光热治疗中的可逆热致变色微胶</v>
          </cell>
          <cell r="F3287" t="str">
            <v>邵友元</v>
          </cell>
          <cell r="G3287" t="str">
            <v>2007039</v>
          </cell>
          <cell r="H3287">
            <v>0</v>
          </cell>
          <cell r="I3287">
            <v>4000</v>
          </cell>
          <cell r="J3287">
            <v>4000</v>
          </cell>
          <cell r="K3287">
            <v>0</v>
          </cell>
          <cell r="L3287">
            <v>0</v>
          </cell>
          <cell r="M3287">
            <v>0</v>
          </cell>
          <cell r="N3287">
            <v>0</v>
          </cell>
          <cell r="O3287">
            <v>0</v>
          </cell>
        </row>
        <row r="3288">
          <cell r="D3288" t="str">
            <v>10800231201017</v>
          </cell>
          <cell r="E3288" t="str">
            <v>植物油一步法制备脂肪酸酰胺研究</v>
          </cell>
          <cell r="F3288" t="str">
            <v>康世民</v>
          </cell>
          <cell r="G3288" t="str">
            <v>2015804</v>
          </cell>
          <cell r="H3288">
            <v>0</v>
          </cell>
          <cell r="I3288">
            <v>4000</v>
          </cell>
          <cell r="J3288">
            <v>4000</v>
          </cell>
          <cell r="K3288">
            <v>0</v>
          </cell>
          <cell r="L3288">
            <v>0</v>
          </cell>
          <cell r="M3288">
            <v>0</v>
          </cell>
          <cell r="N3288">
            <v>0</v>
          </cell>
          <cell r="O3288">
            <v>0</v>
          </cell>
        </row>
        <row r="3289">
          <cell r="D3289" t="str">
            <v>10800231201018</v>
          </cell>
          <cell r="E3289" t="str">
            <v>无机多孔填料在精密铸造模型材料中的应用</v>
          </cell>
          <cell r="F3289" t="str">
            <v>徐勇军</v>
          </cell>
          <cell r="G3289" t="str">
            <v>2003053</v>
          </cell>
          <cell r="H3289">
            <v>0</v>
          </cell>
          <cell r="I3289">
            <v>4000</v>
          </cell>
          <cell r="J3289">
            <v>3964.1</v>
          </cell>
          <cell r="K3289">
            <v>35.9</v>
          </cell>
          <cell r="L3289">
            <v>0</v>
          </cell>
          <cell r="M3289">
            <v>0</v>
          </cell>
          <cell r="N3289">
            <v>0</v>
          </cell>
          <cell r="O3289">
            <v>35.9</v>
          </cell>
        </row>
        <row r="3290">
          <cell r="D3290" t="str">
            <v>10800231201019</v>
          </cell>
          <cell r="E3290" t="str">
            <v>一种可主动调控冷凝速率的太阳能蒸馏装置</v>
          </cell>
          <cell r="F3290" t="str">
            <v>王文豪</v>
          </cell>
          <cell r="G3290" t="str">
            <v>2013040</v>
          </cell>
          <cell r="H3290">
            <v>0</v>
          </cell>
          <cell r="I3290">
            <v>4000</v>
          </cell>
          <cell r="J3290">
            <v>3964.6</v>
          </cell>
          <cell r="K3290">
            <v>35.4</v>
          </cell>
          <cell r="L3290">
            <v>0</v>
          </cell>
          <cell r="M3290">
            <v>0</v>
          </cell>
          <cell r="N3290">
            <v>0</v>
          </cell>
          <cell r="O3290">
            <v>35.4</v>
          </cell>
        </row>
        <row r="3291">
          <cell r="D3291" t="str">
            <v>10800231201020</v>
          </cell>
          <cell r="E3291" t="str">
            <v>“沐”光而行 — 追光取水海水淡化装置</v>
          </cell>
          <cell r="F3291" t="str">
            <v>曲万军</v>
          </cell>
          <cell r="G3291" t="str">
            <v>2020014</v>
          </cell>
          <cell r="H3291">
            <v>0</v>
          </cell>
          <cell r="I3291">
            <v>4000</v>
          </cell>
          <cell r="J3291">
            <v>0</v>
          </cell>
          <cell r="K3291">
            <v>4000</v>
          </cell>
          <cell r="L3291">
            <v>0</v>
          </cell>
          <cell r="M3291">
            <v>0</v>
          </cell>
          <cell r="N3291">
            <v>0</v>
          </cell>
          <cell r="O3291">
            <v>4000</v>
          </cell>
        </row>
        <row r="3292">
          <cell r="D3292" t="str">
            <v>10800231201021</v>
          </cell>
          <cell r="E3292" t="str">
            <v>AMn2Ox/C的制备及其催化氧化HMF</v>
          </cell>
          <cell r="F3292" t="str">
            <v>许书瑞</v>
          </cell>
          <cell r="G3292" t="str">
            <v>2017172</v>
          </cell>
          <cell r="H3292">
            <v>0</v>
          </cell>
          <cell r="I3292">
            <v>4000</v>
          </cell>
          <cell r="J3292">
            <v>0</v>
          </cell>
          <cell r="K3292">
            <v>4000</v>
          </cell>
          <cell r="L3292">
            <v>0</v>
          </cell>
          <cell r="M3292">
            <v>0</v>
          </cell>
          <cell r="N3292">
            <v>0</v>
          </cell>
          <cell r="O3292">
            <v>4000</v>
          </cell>
        </row>
        <row r="3293">
          <cell r="D3293" t="str">
            <v>10800231201022</v>
          </cell>
          <cell r="E3293" t="str">
            <v>应用于远程精细作业的触觉感知机械手</v>
          </cell>
          <cell r="F3293" t="str">
            <v>郭建文</v>
          </cell>
          <cell r="G3293" t="str">
            <v>2011012</v>
          </cell>
          <cell r="H3293">
            <v>0</v>
          </cell>
          <cell r="I3293">
            <v>0</v>
          </cell>
          <cell r="J3293">
            <v>0</v>
          </cell>
          <cell r="K3293">
            <v>0</v>
          </cell>
          <cell r="L3293">
            <v>0</v>
          </cell>
          <cell r="M3293">
            <v>0</v>
          </cell>
          <cell r="N3293">
            <v>0</v>
          </cell>
          <cell r="O3293">
            <v>0</v>
          </cell>
        </row>
        <row r="3294">
          <cell r="D3294" t="str">
            <v>10800231201023</v>
          </cell>
          <cell r="E3294" t="str">
            <v>自运行蔬菜种植装置的开发</v>
          </cell>
          <cell r="F3294" t="str">
            <v>陈海彬</v>
          </cell>
          <cell r="G3294" t="str">
            <v>2007041</v>
          </cell>
          <cell r="H3294">
            <v>0</v>
          </cell>
          <cell r="I3294">
            <v>4000</v>
          </cell>
          <cell r="J3294">
            <v>4000</v>
          </cell>
          <cell r="K3294">
            <v>0</v>
          </cell>
          <cell r="L3294">
            <v>0</v>
          </cell>
          <cell r="M3294">
            <v>0</v>
          </cell>
          <cell r="N3294">
            <v>0</v>
          </cell>
          <cell r="O3294">
            <v>0</v>
          </cell>
        </row>
        <row r="3295">
          <cell r="D3295" t="str">
            <v>10800231201024</v>
          </cell>
          <cell r="E3295" t="str">
            <v>“同助相耕，通教达变”智能小农播种机</v>
          </cell>
          <cell r="F3295" t="str">
            <v>孙振忠</v>
          </cell>
          <cell r="G3295" t="str">
            <v>2006080</v>
          </cell>
          <cell r="H3295">
            <v>0</v>
          </cell>
          <cell r="I3295">
            <v>0</v>
          </cell>
          <cell r="J3295">
            <v>0</v>
          </cell>
          <cell r="K3295">
            <v>0</v>
          </cell>
          <cell r="L3295">
            <v>0</v>
          </cell>
          <cell r="M3295">
            <v>0</v>
          </cell>
          <cell r="N3295">
            <v>0</v>
          </cell>
          <cell r="O3295">
            <v>0</v>
          </cell>
        </row>
        <row r="3296">
          <cell r="D3296" t="str">
            <v>10800231201025</v>
          </cell>
          <cell r="E3296" t="str">
            <v>基于空化射流及视觉SLAM技术的水下清洗</v>
          </cell>
          <cell r="F3296" t="str">
            <v>吴鹏</v>
          </cell>
          <cell r="G3296" t="str">
            <v>2013036</v>
          </cell>
          <cell r="H3296">
            <v>0</v>
          </cell>
          <cell r="I3296">
            <v>4000</v>
          </cell>
          <cell r="J3296">
            <v>3843.14</v>
          </cell>
          <cell r="K3296">
            <v>156.86</v>
          </cell>
          <cell r="L3296">
            <v>0</v>
          </cell>
          <cell r="M3296">
            <v>0</v>
          </cell>
          <cell r="N3296">
            <v>0</v>
          </cell>
          <cell r="O3296">
            <v>156.86</v>
          </cell>
        </row>
        <row r="3297">
          <cell r="D3297" t="str">
            <v>10800231201026</v>
          </cell>
          <cell r="E3297" t="str">
            <v>智能水上救生机器人</v>
          </cell>
          <cell r="F3297" t="str">
            <v>黄泳波</v>
          </cell>
          <cell r="G3297" t="str">
            <v>2005089</v>
          </cell>
          <cell r="H3297">
            <v>0</v>
          </cell>
          <cell r="I3297">
            <v>0</v>
          </cell>
          <cell r="J3297">
            <v>0</v>
          </cell>
          <cell r="K3297">
            <v>0</v>
          </cell>
          <cell r="L3297">
            <v>0</v>
          </cell>
          <cell r="M3297">
            <v>0</v>
          </cell>
          <cell r="N3297">
            <v>0</v>
          </cell>
          <cell r="O3297">
            <v>0</v>
          </cell>
        </row>
        <row r="3298">
          <cell r="D3298" t="str">
            <v>10800231201027</v>
          </cell>
          <cell r="E3298" t="str">
            <v>面向救援拍翼飞行器设计的昆虫飞行运动的研</v>
          </cell>
          <cell r="F3298" t="str">
            <v>宋加雷</v>
          </cell>
          <cell r="G3298" t="str">
            <v>2018052</v>
          </cell>
          <cell r="H3298">
            <v>0</v>
          </cell>
          <cell r="I3298">
            <v>0</v>
          </cell>
          <cell r="J3298">
            <v>0</v>
          </cell>
          <cell r="K3298">
            <v>0</v>
          </cell>
          <cell r="L3298">
            <v>0</v>
          </cell>
          <cell r="M3298">
            <v>0</v>
          </cell>
          <cell r="N3298">
            <v>0</v>
          </cell>
          <cell r="O3298">
            <v>0</v>
          </cell>
        </row>
        <row r="3299">
          <cell r="D3299" t="str">
            <v>10800231201028</v>
          </cell>
          <cell r="E3299" t="str">
            <v>猫找科技-无人新零售零食箱</v>
          </cell>
          <cell r="F3299" t="str">
            <v>许海涛</v>
          </cell>
          <cell r="G3299" t="str">
            <v>2018068</v>
          </cell>
          <cell r="H3299">
            <v>0</v>
          </cell>
          <cell r="I3299">
            <v>0</v>
          </cell>
          <cell r="J3299">
            <v>0</v>
          </cell>
          <cell r="K3299">
            <v>0</v>
          </cell>
          <cell r="L3299">
            <v>0</v>
          </cell>
          <cell r="M3299">
            <v>0</v>
          </cell>
          <cell r="N3299">
            <v>0</v>
          </cell>
          <cell r="O3299">
            <v>0</v>
          </cell>
        </row>
        <row r="3300">
          <cell r="D3300" t="str">
            <v>10800231201029</v>
          </cell>
          <cell r="E3300" t="str">
            <v>聚焦“一老一小”，绘就“幸福本色”：粤港</v>
          </cell>
          <cell r="F3300" t="str">
            <v>丁齐英</v>
          </cell>
          <cell r="G3300" t="str">
            <v>2018092</v>
          </cell>
          <cell r="H3300">
            <v>0</v>
          </cell>
          <cell r="I3300">
            <v>4000</v>
          </cell>
          <cell r="J3300">
            <v>3995</v>
          </cell>
          <cell r="K3300">
            <v>5</v>
          </cell>
          <cell r="L3300">
            <v>0</v>
          </cell>
          <cell r="M3300">
            <v>0</v>
          </cell>
          <cell r="N3300">
            <v>0</v>
          </cell>
          <cell r="O3300">
            <v>5</v>
          </cell>
        </row>
        <row r="3301">
          <cell r="D3301" t="str">
            <v>10800231201030</v>
          </cell>
          <cell r="E3301" t="str">
            <v>莞工“转化电商成果，助力乡村振兴”电商技</v>
          </cell>
          <cell r="F3301" t="str">
            <v>欧阳波</v>
          </cell>
          <cell r="G3301" t="str">
            <v>2003048</v>
          </cell>
          <cell r="H3301">
            <v>0</v>
          </cell>
          <cell r="I3301">
            <v>4000</v>
          </cell>
          <cell r="J3301">
            <v>0</v>
          </cell>
          <cell r="K3301">
            <v>4000</v>
          </cell>
          <cell r="L3301">
            <v>0</v>
          </cell>
          <cell r="M3301">
            <v>0</v>
          </cell>
          <cell r="N3301">
            <v>0</v>
          </cell>
          <cell r="O3301">
            <v>4000</v>
          </cell>
        </row>
        <row r="3302">
          <cell r="D3302" t="str">
            <v>10800231201031</v>
          </cell>
          <cell r="E3302" t="str">
            <v>璀璨湾——基于微信小程序的粤港澳大湾区非</v>
          </cell>
          <cell r="F3302" t="str">
            <v>刘家昌</v>
          </cell>
          <cell r="G3302" t="str">
            <v>2005072</v>
          </cell>
          <cell r="H3302">
            <v>0</v>
          </cell>
          <cell r="I3302">
            <v>0</v>
          </cell>
          <cell r="J3302">
            <v>0</v>
          </cell>
          <cell r="K3302">
            <v>0</v>
          </cell>
          <cell r="L3302">
            <v>0</v>
          </cell>
          <cell r="M3302">
            <v>0</v>
          </cell>
          <cell r="N3302">
            <v>0</v>
          </cell>
          <cell r="O3302">
            <v>0</v>
          </cell>
        </row>
        <row r="3303">
          <cell r="D3303" t="str">
            <v>10800231201032</v>
          </cell>
          <cell r="E3303" t="str">
            <v>粤港澳大湾区企业知识产权合规体系建设的理</v>
          </cell>
          <cell r="F3303" t="str">
            <v>龚红兵</v>
          </cell>
          <cell r="G3303" t="str">
            <v>2007054</v>
          </cell>
          <cell r="H3303">
            <v>0</v>
          </cell>
          <cell r="I3303">
            <v>4000</v>
          </cell>
          <cell r="J3303">
            <v>0</v>
          </cell>
          <cell r="K3303">
            <v>4000</v>
          </cell>
          <cell r="L3303">
            <v>0</v>
          </cell>
          <cell r="M3303">
            <v>0</v>
          </cell>
          <cell r="N3303">
            <v>0</v>
          </cell>
          <cell r="O3303">
            <v>4000</v>
          </cell>
        </row>
        <row r="3304">
          <cell r="D3304" t="str">
            <v>10800231201033</v>
          </cell>
          <cell r="E3304" t="str">
            <v>AIGC-生成式人工智能的著作权问题研究</v>
          </cell>
          <cell r="F3304" t="str">
            <v>刘兵红</v>
          </cell>
          <cell r="G3304" t="str">
            <v>2001022</v>
          </cell>
          <cell r="H3304">
            <v>0</v>
          </cell>
          <cell r="I3304">
            <v>4000</v>
          </cell>
          <cell r="J3304">
            <v>0</v>
          </cell>
          <cell r="K3304">
            <v>4000</v>
          </cell>
          <cell r="L3304">
            <v>0</v>
          </cell>
          <cell r="M3304">
            <v>0</v>
          </cell>
          <cell r="N3304">
            <v>0</v>
          </cell>
          <cell r="O3304">
            <v>4000</v>
          </cell>
        </row>
        <row r="3305">
          <cell r="D3305" t="str">
            <v>10800231201034</v>
          </cell>
          <cell r="E3305" t="str">
            <v>基于3D打印数字泡沫——自适应材料应用边</v>
          </cell>
          <cell r="F3305" t="str">
            <v>李楠</v>
          </cell>
          <cell r="G3305" t="str">
            <v>2013063</v>
          </cell>
          <cell r="H3305">
            <v>0</v>
          </cell>
          <cell r="I3305">
            <v>4000</v>
          </cell>
          <cell r="J3305">
            <v>4000</v>
          </cell>
          <cell r="K3305">
            <v>0</v>
          </cell>
          <cell r="L3305">
            <v>0</v>
          </cell>
          <cell r="M3305">
            <v>0</v>
          </cell>
          <cell r="N3305">
            <v>0</v>
          </cell>
          <cell r="O3305">
            <v>0</v>
          </cell>
        </row>
        <row r="3306">
          <cell r="D3306" t="str">
            <v>10800231201035</v>
          </cell>
          <cell r="E3306" t="str">
            <v>基于专项行动背景下的我国乡镇基础教育“四</v>
          </cell>
          <cell r="F3306" t="str">
            <v>谢伟红</v>
          </cell>
          <cell r="G3306" t="str">
            <v>2003050</v>
          </cell>
          <cell r="H3306">
            <v>0</v>
          </cell>
          <cell r="I3306">
            <v>4000</v>
          </cell>
          <cell r="J3306">
            <v>4000</v>
          </cell>
          <cell r="K3306">
            <v>0</v>
          </cell>
          <cell r="L3306">
            <v>0</v>
          </cell>
          <cell r="M3306">
            <v>0</v>
          </cell>
          <cell r="N3306">
            <v>0</v>
          </cell>
          <cell r="O3306">
            <v>0</v>
          </cell>
        </row>
        <row r="3307">
          <cell r="D3307" t="str">
            <v>10800231201036</v>
          </cell>
          <cell r="E3307" t="str">
            <v>基于超快激光技术的硅和玻璃焊接亚半导体界</v>
          </cell>
          <cell r="F3307" t="str">
            <v>谭华</v>
          </cell>
          <cell r="G3307" t="str">
            <v>2018029</v>
          </cell>
          <cell r="H3307">
            <v>0</v>
          </cell>
          <cell r="I3307">
            <v>4000</v>
          </cell>
          <cell r="J3307">
            <v>4000</v>
          </cell>
          <cell r="K3307">
            <v>0</v>
          </cell>
          <cell r="L3307">
            <v>0</v>
          </cell>
          <cell r="M3307">
            <v>0</v>
          </cell>
          <cell r="N3307">
            <v>0</v>
          </cell>
          <cell r="O3307">
            <v>0</v>
          </cell>
        </row>
        <row r="3308">
          <cell r="D3308" t="str">
            <v>10800231201037</v>
          </cell>
          <cell r="E3308" t="str">
            <v>基于鸿蒙操作架构与海思芯片的智能化生态系</v>
          </cell>
          <cell r="F3308" t="str">
            <v>严安</v>
          </cell>
          <cell r="G3308" t="str">
            <v>2020122</v>
          </cell>
          <cell r="H3308">
            <v>0</v>
          </cell>
          <cell r="I3308">
            <v>0</v>
          </cell>
          <cell r="J3308">
            <v>0</v>
          </cell>
          <cell r="K3308">
            <v>0</v>
          </cell>
          <cell r="L3308">
            <v>0</v>
          </cell>
          <cell r="M3308">
            <v>0</v>
          </cell>
          <cell r="N3308">
            <v>0</v>
          </cell>
          <cell r="O3308">
            <v>0</v>
          </cell>
        </row>
        <row r="3309">
          <cell r="D3309" t="str">
            <v>10800231201038</v>
          </cell>
          <cell r="E3309" t="str">
            <v>基于步行康复训练系统的机器人的研发与制作</v>
          </cell>
          <cell r="F3309" t="str">
            <v>秦毅</v>
          </cell>
          <cell r="G3309" t="str">
            <v>2018079</v>
          </cell>
          <cell r="H3309">
            <v>0</v>
          </cell>
          <cell r="I3309">
            <v>4000</v>
          </cell>
          <cell r="J3309">
            <v>3998.1</v>
          </cell>
          <cell r="K3309">
            <v>1.9</v>
          </cell>
          <cell r="L3309">
            <v>0</v>
          </cell>
          <cell r="M3309">
            <v>0</v>
          </cell>
          <cell r="N3309">
            <v>0</v>
          </cell>
          <cell r="O3309">
            <v>1.9</v>
          </cell>
        </row>
        <row r="3310">
          <cell r="D3310" t="str">
            <v>10800231201039</v>
          </cell>
          <cell r="E3310" t="str">
            <v>折叠式陆空双栖四旋翼无人机</v>
          </cell>
          <cell r="F3310" t="str">
            <v>李波瑶</v>
          </cell>
          <cell r="G3310" t="str">
            <v>2021047</v>
          </cell>
          <cell r="H3310">
            <v>0</v>
          </cell>
          <cell r="I3310">
            <v>4000</v>
          </cell>
          <cell r="J3310">
            <v>3831.83</v>
          </cell>
          <cell r="K3310">
            <v>168.17</v>
          </cell>
          <cell r="L3310">
            <v>0</v>
          </cell>
          <cell r="M3310">
            <v>0</v>
          </cell>
          <cell r="N3310">
            <v>0</v>
          </cell>
          <cell r="O3310">
            <v>168.17</v>
          </cell>
        </row>
        <row r="3311">
          <cell r="D3311" t="str">
            <v>10800231201040</v>
          </cell>
          <cell r="E3311" t="str">
            <v>制药废水零排放处理技术开拓者</v>
          </cell>
          <cell r="F3311" t="str">
            <v>张颖君</v>
          </cell>
          <cell r="G3311" t="str">
            <v>2017154</v>
          </cell>
          <cell r="H3311">
            <v>0</v>
          </cell>
          <cell r="I3311">
            <v>4000</v>
          </cell>
          <cell r="J3311">
            <v>0</v>
          </cell>
          <cell r="K3311">
            <v>4000</v>
          </cell>
          <cell r="L3311">
            <v>0</v>
          </cell>
          <cell r="M3311">
            <v>0</v>
          </cell>
          <cell r="N3311">
            <v>0</v>
          </cell>
          <cell r="O3311">
            <v>4000</v>
          </cell>
        </row>
        <row r="3312">
          <cell r="D3312" t="str">
            <v>10800231201041</v>
          </cell>
          <cell r="E3312" t="str">
            <v>基于IMX6ULL的运算放大器性能测试仪</v>
          </cell>
          <cell r="F3312" t="str">
            <v>姜明慧</v>
          </cell>
          <cell r="G3312" t="str">
            <v>2020063</v>
          </cell>
          <cell r="H3312">
            <v>0</v>
          </cell>
          <cell r="I3312">
            <v>4000</v>
          </cell>
          <cell r="J3312">
            <v>3991.45</v>
          </cell>
          <cell r="K3312">
            <v>8.55</v>
          </cell>
          <cell r="L3312">
            <v>0</v>
          </cell>
          <cell r="M3312">
            <v>0</v>
          </cell>
          <cell r="N3312">
            <v>0</v>
          </cell>
          <cell r="O3312">
            <v>8.55</v>
          </cell>
        </row>
        <row r="3313">
          <cell r="D3313" t="str">
            <v>10800231201042</v>
          </cell>
          <cell r="E3313" t="str">
            <v>便携式元器件镊子测试仪</v>
          </cell>
          <cell r="F3313" t="str">
            <v>黎山峰</v>
          </cell>
          <cell r="G3313" t="str">
            <v>2004103</v>
          </cell>
          <cell r="H3313">
            <v>0</v>
          </cell>
          <cell r="I3313">
            <v>4000</v>
          </cell>
          <cell r="J3313">
            <v>3994.04</v>
          </cell>
          <cell r="K3313">
            <v>5.96</v>
          </cell>
          <cell r="L3313">
            <v>0</v>
          </cell>
          <cell r="M3313">
            <v>0</v>
          </cell>
          <cell r="N3313">
            <v>0</v>
          </cell>
          <cell r="O3313">
            <v>5.96</v>
          </cell>
        </row>
        <row r="3314">
          <cell r="D3314" t="str">
            <v>10800231201043</v>
          </cell>
          <cell r="E3314" t="str">
            <v>便携式游戏化健身智能软硬件设备</v>
          </cell>
          <cell r="F3314" t="str">
            <v>桂龙</v>
          </cell>
          <cell r="G3314" t="str">
            <v>2006015</v>
          </cell>
          <cell r="H3314">
            <v>0</v>
          </cell>
          <cell r="I3314">
            <v>2000</v>
          </cell>
          <cell r="J3314">
            <v>1994.41</v>
          </cell>
          <cell r="K3314">
            <v>5.59</v>
          </cell>
          <cell r="L3314">
            <v>0</v>
          </cell>
          <cell r="M3314">
            <v>0</v>
          </cell>
          <cell r="N3314">
            <v>0</v>
          </cell>
          <cell r="O3314">
            <v>5.59</v>
          </cell>
        </row>
        <row r="3315">
          <cell r="D3315" t="str">
            <v>10800231201044</v>
          </cell>
          <cell r="E3315" t="str">
            <v>中小学音乐课程智慧软件开发</v>
          </cell>
          <cell r="F3315" t="str">
            <v>刘文果</v>
          </cell>
          <cell r="G3315" t="str">
            <v>2016029</v>
          </cell>
          <cell r="H3315">
            <v>0</v>
          </cell>
          <cell r="I3315">
            <v>2000</v>
          </cell>
          <cell r="J3315">
            <v>0</v>
          </cell>
          <cell r="K3315">
            <v>2000</v>
          </cell>
          <cell r="L3315">
            <v>0</v>
          </cell>
          <cell r="M3315">
            <v>0</v>
          </cell>
          <cell r="N3315">
            <v>0</v>
          </cell>
          <cell r="O3315">
            <v>2000</v>
          </cell>
        </row>
        <row r="3316">
          <cell r="D3316" t="str">
            <v>10800231201045</v>
          </cell>
          <cell r="E3316" t="str">
            <v>基于物联网的家用智能药箱</v>
          </cell>
          <cell r="F3316" t="str">
            <v>刘文果</v>
          </cell>
          <cell r="G3316" t="str">
            <v>2016029</v>
          </cell>
          <cell r="H3316">
            <v>0</v>
          </cell>
          <cell r="I3316">
            <v>2000</v>
          </cell>
          <cell r="J3316">
            <v>0</v>
          </cell>
          <cell r="K3316">
            <v>2000</v>
          </cell>
          <cell r="L3316">
            <v>0</v>
          </cell>
          <cell r="M3316">
            <v>0</v>
          </cell>
          <cell r="N3316">
            <v>0</v>
          </cell>
          <cell r="O3316">
            <v>2000</v>
          </cell>
        </row>
        <row r="3317">
          <cell r="D3317" t="str">
            <v>10800231201046</v>
          </cell>
          <cell r="E3317" t="str">
            <v>基于深度学习的人脸信息检测模型与算法研究</v>
          </cell>
          <cell r="F3317" t="str">
            <v>赵慧</v>
          </cell>
          <cell r="G3317" t="str">
            <v>2013049</v>
          </cell>
          <cell r="H3317">
            <v>0</v>
          </cell>
          <cell r="I3317">
            <v>2000</v>
          </cell>
          <cell r="J3317">
            <v>0</v>
          </cell>
          <cell r="K3317">
            <v>2000</v>
          </cell>
          <cell r="L3317">
            <v>0</v>
          </cell>
          <cell r="M3317">
            <v>0</v>
          </cell>
          <cell r="N3317">
            <v>0</v>
          </cell>
          <cell r="O3317">
            <v>2000</v>
          </cell>
        </row>
        <row r="3318">
          <cell r="D3318" t="str">
            <v>10800231201047</v>
          </cell>
          <cell r="E3318" t="str">
            <v>Fun越野之旅——数字化运动社交平台</v>
          </cell>
          <cell r="F3318" t="str">
            <v>罗达</v>
          </cell>
          <cell r="G3318" t="str">
            <v>2017801</v>
          </cell>
          <cell r="H3318">
            <v>0</v>
          </cell>
          <cell r="I3318">
            <v>2000</v>
          </cell>
          <cell r="J3318">
            <v>0</v>
          </cell>
          <cell r="K3318">
            <v>2000</v>
          </cell>
          <cell r="L3318">
            <v>0</v>
          </cell>
          <cell r="M3318">
            <v>0</v>
          </cell>
          <cell r="N3318">
            <v>0</v>
          </cell>
          <cell r="O3318">
            <v>2000</v>
          </cell>
        </row>
        <row r="3319">
          <cell r="D3319" t="str">
            <v>10800231201048</v>
          </cell>
          <cell r="E3319" t="str">
            <v>基于微信生态的环境交流平台—环保助手</v>
          </cell>
          <cell r="F3319" t="str">
            <v>徐钦桂</v>
          </cell>
          <cell r="G3319" t="str">
            <v>2003067</v>
          </cell>
          <cell r="H3319">
            <v>0</v>
          </cell>
          <cell r="I3319">
            <v>2000</v>
          </cell>
          <cell r="J3319">
            <v>0</v>
          </cell>
          <cell r="K3319">
            <v>2000</v>
          </cell>
          <cell r="L3319">
            <v>0</v>
          </cell>
          <cell r="M3319">
            <v>0</v>
          </cell>
          <cell r="N3319">
            <v>0</v>
          </cell>
          <cell r="O3319">
            <v>2000</v>
          </cell>
        </row>
        <row r="3320">
          <cell r="D3320" t="str">
            <v>10800231201049</v>
          </cell>
          <cell r="E3320" t="str">
            <v>基于XR的千角灯艺术馆模拟软件</v>
          </cell>
          <cell r="F3320" t="str">
            <v>颜彪</v>
          </cell>
          <cell r="G3320" t="str">
            <v>2021005</v>
          </cell>
          <cell r="H3320">
            <v>0</v>
          </cell>
          <cell r="I3320">
            <v>0</v>
          </cell>
          <cell r="J3320">
            <v>0</v>
          </cell>
          <cell r="K3320">
            <v>0</v>
          </cell>
          <cell r="L3320">
            <v>0</v>
          </cell>
          <cell r="M3320">
            <v>0</v>
          </cell>
          <cell r="N3320">
            <v>0</v>
          </cell>
          <cell r="O3320">
            <v>0</v>
          </cell>
        </row>
        <row r="3321">
          <cell r="D3321" t="str">
            <v>10800231201050</v>
          </cell>
          <cell r="E3321" t="str">
            <v>一种通过遥控运输储物的工业机器人</v>
          </cell>
          <cell r="F3321" t="str">
            <v>王艳玲</v>
          </cell>
          <cell r="G3321" t="str">
            <v>2018062</v>
          </cell>
          <cell r="H3321">
            <v>0</v>
          </cell>
          <cell r="I3321">
            <v>2000</v>
          </cell>
          <cell r="J3321">
            <v>0</v>
          </cell>
          <cell r="K3321">
            <v>2000</v>
          </cell>
          <cell r="L3321">
            <v>0</v>
          </cell>
          <cell r="M3321">
            <v>0</v>
          </cell>
          <cell r="N3321">
            <v>0</v>
          </cell>
          <cell r="O3321">
            <v>2000</v>
          </cell>
        </row>
        <row r="3322">
          <cell r="D3322" t="str">
            <v>10800231201051</v>
          </cell>
          <cell r="E3322" t="str">
            <v>乐道拾遗——非遗智慧数字平台</v>
          </cell>
          <cell r="F3322" t="str">
            <v>李宽</v>
          </cell>
          <cell r="G3322" t="str">
            <v>2018820</v>
          </cell>
          <cell r="H3322">
            <v>0</v>
          </cell>
          <cell r="I3322">
            <v>2000</v>
          </cell>
          <cell r="J3322">
            <v>0</v>
          </cell>
          <cell r="K3322">
            <v>2000</v>
          </cell>
          <cell r="L3322">
            <v>0</v>
          </cell>
          <cell r="M3322">
            <v>0</v>
          </cell>
          <cell r="N3322">
            <v>0</v>
          </cell>
          <cell r="O3322">
            <v>2000</v>
          </cell>
        </row>
        <row r="3323">
          <cell r="D3323" t="str">
            <v>10800231201052</v>
          </cell>
          <cell r="E3323" t="str">
            <v>地市级三农产品销售及助农生产指导一体化小</v>
          </cell>
          <cell r="F3323" t="str">
            <v>丁烨</v>
          </cell>
          <cell r="G3323" t="str">
            <v>2018821</v>
          </cell>
          <cell r="H3323">
            <v>0</v>
          </cell>
          <cell r="I3323">
            <v>2000</v>
          </cell>
          <cell r="J3323">
            <v>0</v>
          </cell>
          <cell r="K3323">
            <v>2000</v>
          </cell>
          <cell r="L3323">
            <v>0</v>
          </cell>
          <cell r="M3323">
            <v>0</v>
          </cell>
          <cell r="N3323">
            <v>0</v>
          </cell>
          <cell r="O3323">
            <v>2000</v>
          </cell>
        </row>
        <row r="3324">
          <cell r="D3324" t="str">
            <v>10800231201053</v>
          </cell>
          <cell r="E3324" t="str">
            <v>基于STM32的智能厨房安全监测系统设计</v>
          </cell>
          <cell r="F3324" t="str">
            <v>丁凯</v>
          </cell>
          <cell r="G3324" t="str">
            <v>2019010</v>
          </cell>
          <cell r="H3324">
            <v>0</v>
          </cell>
          <cell r="I3324">
            <v>2000</v>
          </cell>
          <cell r="J3324">
            <v>1994.88</v>
          </cell>
          <cell r="K3324">
            <v>5.12</v>
          </cell>
          <cell r="L3324">
            <v>0</v>
          </cell>
          <cell r="M3324">
            <v>0</v>
          </cell>
          <cell r="N3324">
            <v>0</v>
          </cell>
          <cell r="O3324">
            <v>5.12</v>
          </cell>
        </row>
        <row r="3325">
          <cell r="D3325" t="str">
            <v>10800231201054</v>
          </cell>
          <cell r="E3325" t="str">
            <v>基于多传感器融合的莞工大气环境实时监测系</v>
          </cell>
          <cell r="F3325" t="str">
            <v>肖慧娟</v>
          </cell>
          <cell r="G3325" t="str">
            <v>1999005</v>
          </cell>
          <cell r="H3325">
            <v>0</v>
          </cell>
          <cell r="I3325">
            <v>2000</v>
          </cell>
          <cell r="J3325">
            <v>1993.34</v>
          </cell>
          <cell r="K3325">
            <v>6.66</v>
          </cell>
          <cell r="L3325">
            <v>0</v>
          </cell>
          <cell r="M3325">
            <v>0</v>
          </cell>
          <cell r="N3325">
            <v>0</v>
          </cell>
          <cell r="O3325">
            <v>6.66</v>
          </cell>
        </row>
        <row r="3326">
          <cell r="D3326" t="str">
            <v>10800231201055</v>
          </cell>
          <cell r="E3326" t="str">
            <v>三端口光纤拉曼探头的设计与制备</v>
          </cell>
          <cell r="F3326" t="str">
            <v>刘晔</v>
          </cell>
          <cell r="G3326" t="str">
            <v>2018807</v>
          </cell>
          <cell r="H3326">
            <v>0</v>
          </cell>
          <cell r="I3326">
            <v>2000</v>
          </cell>
          <cell r="J3326">
            <v>1951.24</v>
          </cell>
          <cell r="K3326">
            <v>48.76</v>
          </cell>
          <cell r="L3326">
            <v>0</v>
          </cell>
          <cell r="M3326">
            <v>0</v>
          </cell>
          <cell r="N3326">
            <v>0</v>
          </cell>
          <cell r="O3326">
            <v>48.76</v>
          </cell>
        </row>
        <row r="3327">
          <cell r="D3327" t="str">
            <v>10800231201056</v>
          </cell>
          <cell r="E3327" t="str">
            <v>移动机器人</v>
          </cell>
          <cell r="F3327" t="str">
            <v>彭川</v>
          </cell>
          <cell r="G3327" t="str">
            <v>2013041</v>
          </cell>
          <cell r="H3327">
            <v>0</v>
          </cell>
          <cell r="I3327">
            <v>2000</v>
          </cell>
          <cell r="J3327">
            <v>1995.96</v>
          </cell>
          <cell r="K3327">
            <v>4.04</v>
          </cell>
          <cell r="L3327">
            <v>0</v>
          </cell>
          <cell r="M3327">
            <v>0</v>
          </cell>
          <cell r="N3327">
            <v>0</v>
          </cell>
          <cell r="O3327">
            <v>4.04</v>
          </cell>
        </row>
        <row r="3328">
          <cell r="D3328" t="str">
            <v>10800231201057</v>
          </cell>
          <cell r="E3328" t="str">
            <v>机器学习结合飞秒激光诱导击穿光谱技术用于</v>
          </cell>
          <cell r="F3328" t="str">
            <v>何小勇</v>
          </cell>
          <cell r="G3328" t="str">
            <v>2020099</v>
          </cell>
          <cell r="H3328">
            <v>0</v>
          </cell>
          <cell r="I3328">
            <v>2000</v>
          </cell>
          <cell r="J3328">
            <v>2000</v>
          </cell>
          <cell r="K3328">
            <v>0</v>
          </cell>
          <cell r="L3328">
            <v>0</v>
          </cell>
          <cell r="M3328">
            <v>0</v>
          </cell>
          <cell r="N3328">
            <v>0</v>
          </cell>
          <cell r="O3328">
            <v>0</v>
          </cell>
        </row>
        <row r="3329">
          <cell r="D3329" t="str">
            <v>10800231201058</v>
          </cell>
          <cell r="E3329" t="str">
            <v>基于多传感器信息融合的智能健康坐垫</v>
          </cell>
          <cell r="F3329" t="str">
            <v>李明</v>
          </cell>
          <cell r="G3329" t="str">
            <v>2004072</v>
          </cell>
          <cell r="H3329">
            <v>0</v>
          </cell>
          <cell r="I3329">
            <v>2000</v>
          </cell>
          <cell r="J3329">
            <v>1995.14</v>
          </cell>
          <cell r="K3329">
            <v>4.86</v>
          </cell>
          <cell r="L3329">
            <v>0</v>
          </cell>
          <cell r="M3329">
            <v>0</v>
          </cell>
          <cell r="N3329">
            <v>0</v>
          </cell>
          <cell r="O3329">
            <v>4.86</v>
          </cell>
        </row>
        <row r="3330">
          <cell r="D3330" t="str">
            <v>10800231201059</v>
          </cell>
          <cell r="E3330" t="str">
            <v>高精度LCR测试仪</v>
          </cell>
          <cell r="F3330" t="str">
            <v>陈平平</v>
          </cell>
          <cell r="G3330" t="str">
            <v>2006043</v>
          </cell>
          <cell r="H3330">
            <v>0</v>
          </cell>
          <cell r="I3330">
            <v>2000</v>
          </cell>
          <cell r="J3330">
            <v>1989.11</v>
          </cell>
          <cell r="K3330">
            <v>10.89</v>
          </cell>
          <cell r="L3330">
            <v>0</v>
          </cell>
          <cell r="M3330">
            <v>0</v>
          </cell>
          <cell r="N3330">
            <v>0</v>
          </cell>
          <cell r="O3330">
            <v>10.89</v>
          </cell>
        </row>
        <row r="3331">
          <cell r="D3331" t="str">
            <v>10800231201060</v>
          </cell>
          <cell r="E3331" t="str">
            <v>基于多传感器融合的云联可移动式饮水机</v>
          </cell>
          <cell r="F3331" t="str">
            <v>胡君</v>
          </cell>
          <cell r="G3331" t="str">
            <v>2014013</v>
          </cell>
          <cell r="H3331">
            <v>0</v>
          </cell>
          <cell r="I3331">
            <v>2000</v>
          </cell>
          <cell r="J3331">
            <v>1902.88</v>
          </cell>
          <cell r="K3331">
            <v>97.12</v>
          </cell>
          <cell r="L3331">
            <v>0</v>
          </cell>
          <cell r="M3331">
            <v>0</v>
          </cell>
          <cell r="N3331">
            <v>0</v>
          </cell>
          <cell r="O3331">
            <v>97.12</v>
          </cell>
        </row>
        <row r="3332">
          <cell r="D3332" t="str">
            <v>10800231201061</v>
          </cell>
          <cell r="E3332" t="str">
            <v>基于改进LSTM的新能源汽车锂离子电池S</v>
          </cell>
          <cell r="F3332" t="str">
            <v>赵洋</v>
          </cell>
          <cell r="G3332" t="str">
            <v>2012050</v>
          </cell>
          <cell r="H3332">
            <v>0</v>
          </cell>
          <cell r="I3332">
            <v>2000</v>
          </cell>
          <cell r="J3332">
            <v>0</v>
          </cell>
          <cell r="K3332">
            <v>2000</v>
          </cell>
          <cell r="L3332">
            <v>0</v>
          </cell>
          <cell r="M3332">
            <v>0</v>
          </cell>
          <cell r="N3332">
            <v>0</v>
          </cell>
          <cell r="O3332">
            <v>2000</v>
          </cell>
        </row>
        <row r="3333">
          <cell r="D3333" t="str">
            <v>10800231201062</v>
          </cell>
          <cell r="E3333" t="str">
            <v>基于轻量级AI算法的仪表盘数字识别终端</v>
          </cell>
          <cell r="F3333" t="str">
            <v>叶海</v>
          </cell>
          <cell r="G3333" t="str">
            <v>2003034</v>
          </cell>
          <cell r="H3333">
            <v>0</v>
          </cell>
          <cell r="I3333">
            <v>2000</v>
          </cell>
          <cell r="J3333">
            <v>1991.42</v>
          </cell>
          <cell r="K3333">
            <v>8.58</v>
          </cell>
          <cell r="L3333">
            <v>0</v>
          </cell>
          <cell r="M3333">
            <v>0</v>
          </cell>
          <cell r="N3333">
            <v>0</v>
          </cell>
          <cell r="O3333">
            <v>8.58</v>
          </cell>
        </row>
        <row r="3334">
          <cell r="D3334" t="str">
            <v>10800231201063</v>
          </cell>
          <cell r="E3334" t="str">
            <v>物联网便携式云光谱分析仪</v>
          </cell>
          <cell r="F3334" t="str">
            <v>王红成</v>
          </cell>
          <cell r="G3334" t="str">
            <v>2007023</v>
          </cell>
          <cell r="H3334">
            <v>0</v>
          </cell>
          <cell r="I3334">
            <v>0</v>
          </cell>
          <cell r="J3334">
            <v>0</v>
          </cell>
          <cell r="K3334">
            <v>0</v>
          </cell>
          <cell r="L3334">
            <v>0</v>
          </cell>
          <cell r="M3334">
            <v>0</v>
          </cell>
          <cell r="N3334">
            <v>0</v>
          </cell>
          <cell r="O3334">
            <v>0</v>
          </cell>
        </row>
        <row r="3335">
          <cell r="D3335" t="str">
            <v>10800231201064</v>
          </cell>
          <cell r="E3335" t="str">
            <v>基于数据驱动的压电智能骨料FRP筋ECC</v>
          </cell>
          <cell r="F3335" t="str">
            <v>张黎飞</v>
          </cell>
          <cell r="G3335" t="str">
            <v>2022128</v>
          </cell>
          <cell r="H3335">
            <v>0</v>
          </cell>
          <cell r="I3335">
            <v>2000</v>
          </cell>
          <cell r="J3335">
            <v>1992</v>
          </cell>
          <cell r="K3335">
            <v>8</v>
          </cell>
          <cell r="L3335">
            <v>0</v>
          </cell>
          <cell r="M3335">
            <v>0</v>
          </cell>
          <cell r="N3335">
            <v>0</v>
          </cell>
          <cell r="O3335">
            <v>8</v>
          </cell>
        </row>
        <row r="3336">
          <cell r="D3336" t="str">
            <v>10800231201065</v>
          </cell>
          <cell r="E3336" t="str">
            <v>GFRP筋ECC伸缩缝连接板拉伸刚化效应</v>
          </cell>
          <cell r="F3336" t="str">
            <v>夏立鹏</v>
          </cell>
          <cell r="G3336" t="str">
            <v>2017103</v>
          </cell>
          <cell r="H3336">
            <v>0</v>
          </cell>
          <cell r="I3336">
            <v>2000</v>
          </cell>
          <cell r="J3336">
            <v>0</v>
          </cell>
          <cell r="K3336">
            <v>2000</v>
          </cell>
          <cell r="L3336">
            <v>0</v>
          </cell>
          <cell r="M3336">
            <v>0</v>
          </cell>
          <cell r="N3336">
            <v>0</v>
          </cell>
          <cell r="O3336">
            <v>2000</v>
          </cell>
        </row>
        <row r="3337">
          <cell r="D3337" t="str">
            <v>10800231201066</v>
          </cell>
          <cell r="E3337" t="str">
            <v>叠层结构封装的埃洛石载金复合催化剂及其处</v>
          </cell>
          <cell r="F3337" t="str">
            <v>方嘉声</v>
          </cell>
          <cell r="G3337" t="str">
            <v>2018087</v>
          </cell>
          <cell r="H3337">
            <v>0</v>
          </cell>
          <cell r="I3337">
            <v>2000</v>
          </cell>
          <cell r="J3337">
            <v>2000</v>
          </cell>
          <cell r="K3337">
            <v>0</v>
          </cell>
          <cell r="L3337">
            <v>0</v>
          </cell>
          <cell r="M3337">
            <v>0</v>
          </cell>
          <cell r="N3337">
            <v>0</v>
          </cell>
          <cell r="O3337">
            <v>0</v>
          </cell>
        </row>
        <row r="3338">
          <cell r="D3338" t="str">
            <v>10800231201067</v>
          </cell>
          <cell r="E3338" t="str">
            <v>珠江典型河口水和沉积物中微塑料污染特征及</v>
          </cell>
          <cell r="F3338" t="str">
            <v>吕小梅</v>
          </cell>
          <cell r="G3338" t="str">
            <v>2017158</v>
          </cell>
          <cell r="H3338">
            <v>0</v>
          </cell>
          <cell r="I3338">
            <v>2000</v>
          </cell>
          <cell r="J3338">
            <v>1999.8</v>
          </cell>
          <cell r="K3338">
            <v>0.2</v>
          </cell>
          <cell r="L3338">
            <v>0</v>
          </cell>
          <cell r="M3338">
            <v>0</v>
          </cell>
          <cell r="N3338">
            <v>0</v>
          </cell>
          <cell r="O3338">
            <v>0.2</v>
          </cell>
        </row>
        <row r="3339">
          <cell r="D3339" t="str">
            <v>10800231201068</v>
          </cell>
          <cell r="E3339" t="str">
            <v>东莞市手机大数据城市空间及交通特征演变分</v>
          </cell>
          <cell r="F3339" t="str">
            <v>余烈</v>
          </cell>
          <cell r="G3339" t="str">
            <v>2021012</v>
          </cell>
          <cell r="H3339">
            <v>0</v>
          </cell>
          <cell r="I3339">
            <v>2000</v>
          </cell>
          <cell r="J3339">
            <v>0</v>
          </cell>
          <cell r="K3339">
            <v>2000</v>
          </cell>
          <cell r="L3339">
            <v>0</v>
          </cell>
          <cell r="M3339">
            <v>0</v>
          </cell>
          <cell r="N3339">
            <v>0</v>
          </cell>
          <cell r="O3339">
            <v>2000</v>
          </cell>
        </row>
        <row r="3340">
          <cell r="D3340" t="str">
            <v>10800231201069</v>
          </cell>
          <cell r="E3340" t="str">
            <v>电化学金属纳米修饰电极测定水中亚硫酸盐的</v>
          </cell>
          <cell r="F3340" t="str">
            <v>蔡丽蓉</v>
          </cell>
          <cell r="G3340" t="str">
            <v>2015013</v>
          </cell>
          <cell r="H3340">
            <v>0</v>
          </cell>
          <cell r="I3340">
            <v>2000</v>
          </cell>
          <cell r="J3340">
            <v>0</v>
          </cell>
          <cell r="K3340">
            <v>2000</v>
          </cell>
          <cell r="L3340">
            <v>0</v>
          </cell>
          <cell r="M3340">
            <v>0</v>
          </cell>
          <cell r="N3340">
            <v>0</v>
          </cell>
          <cell r="O3340">
            <v>2000</v>
          </cell>
        </row>
        <row r="3341">
          <cell r="D3341" t="str">
            <v>10800231201070</v>
          </cell>
          <cell r="E3341" t="str">
            <v>二维富勒烯-二氧化钛复合材料光催化降解有</v>
          </cell>
          <cell r="F3341" t="str">
            <v>陈木青</v>
          </cell>
          <cell r="G3341" t="str">
            <v>2022013</v>
          </cell>
          <cell r="H3341">
            <v>0</v>
          </cell>
          <cell r="I3341">
            <v>2000</v>
          </cell>
          <cell r="J3341">
            <v>1999</v>
          </cell>
          <cell r="K3341">
            <v>1</v>
          </cell>
          <cell r="L3341">
            <v>0</v>
          </cell>
          <cell r="M3341">
            <v>0</v>
          </cell>
          <cell r="N3341">
            <v>0</v>
          </cell>
          <cell r="O3341">
            <v>1</v>
          </cell>
        </row>
        <row r="3342">
          <cell r="D3342" t="str">
            <v>10800231201071</v>
          </cell>
          <cell r="E3342" t="str">
            <v>超高层建筑施工垂直运输通道塔设计与施工技</v>
          </cell>
          <cell r="F3342" t="str">
            <v>艾心荧</v>
          </cell>
          <cell r="G3342" t="str">
            <v>2015010</v>
          </cell>
          <cell r="H3342">
            <v>0</v>
          </cell>
          <cell r="I3342">
            <v>2000</v>
          </cell>
          <cell r="J3342">
            <v>2000</v>
          </cell>
          <cell r="K3342">
            <v>0</v>
          </cell>
          <cell r="L3342">
            <v>0</v>
          </cell>
          <cell r="M3342">
            <v>0</v>
          </cell>
          <cell r="N3342">
            <v>0</v>
          </cell>
          <cell r="O3342">
            <v>0</v>
          </cell>
        </row>
        <row r="3343">
          <cell r="D3343" t="str">
            <v>10800231201072</v>
          </cell>
          <cell r="E3343" t="str">
            <v>新型污染物微塑料的生物学和环境生态影响</v>
          </cell>
          <cell r="F3343" t="str">
            <v>李衍亮</v>
          </cell>
          <cell r="G3343" t="str">
            <v>2017075</v>
          </cell>
          <cell r="H3343">
            <v>0</v>
          </cell>
          <cell r="I3343">
            <v>2000</v>
          </cell>
          <cell r="J3343">
            <v>1944.44</v>
          </cell>
          <cell r="K3343">
            <v>55.56</v>
          </cell>
          <cell r="L3343">
            <v>0</v>
          </cell>
          <cell r="M3343">
            <v>0</v>
          </cell>
          <cell r="N3343">
            <v>0</v>
          </cell>
          <cell r="O3343">
            <v>55.56</v>
          </cell>
        </row>
        <row r="3344">
          <cell r="D3344" t="str">
            <v>10800231201073</v>
          </cell>
          <cell r="E3344" t="str">
            <v>微生物强化修复黑臭水体并驱动水体抗生素药</v>
          </cell>
          <cell r="F3344" t="str">
            <v>黄皖唐</v>
          </cell>
          <cell r="G3344" t="str">
            <v>2021006</v>
          </cell>
          <cell r="H3344">
            <v>0</v>
          </cell>
          <cell r="I3344">
            <v>2000</v>
          </cell>
          <cell r="J3344">
            <v>2000</v>
          </cell>
          <cell r="K3344">
            <v>0</v>
          </cell>
          <cell r="L3344">
            <v>0</v>
          </cell>
          <cell r="M3344">
            <v>0</v>
          </cell>
          <cell r="N3344">
            <v>0</v>
          </cell>
          <cell r="O3344">
            <v>0</v>
          </cell>
        </row>
        <row r="3345">
          <cell r="D3345" t="str">
            <v>10800231201074</v>
          </cell>
          <cell r="E3345" t="str">
            <v>固体材料在多维冲击载荷作用下的动态力学实</v>
          </cell>
          <cell r="F3345" t="str">
            <v>庞书孟</v>
          </cell>
          <cell r="G3345" t="str">
            <v>2020127</v>
          </cell>
          <cell r="H3345">
            <v>0</v>
          </cell>
          <cell r="I3345">
            <v>2000</v>
          </cell>
          <cell r="J3345">
            <v>0</v>
          </cell>
          <cell r="K3345">
            <v>2000</v>
          </cell>
          <cell r="L3345">
            <v>0</v>
          </cell>
          <cell r="M3345">
            <v>0</v>
          </cell>
          <cell r="N3345">
            <v>0</v>
          </cell>
          <cell r="O3345">
            <v>2000</v>
          </cell>
        </row>
        <row r="3346">
          <cell r="D3346" t="str">
            <v>10800231201075</v>
          </cell>
          <cell r="E3346" t="str">
            <v>Ag/Al2O3催化剂结构调控及其催化氧</v>
          </cell>
          <cell r="F3346" t="str">
            <v>何运兵</v>
          </cell>
          <cell r="G3346" t="str">
            <v>2011009</v>
          </cell>
          <cell r="H3346">
            <v>0</v>
          </cell>
          <cell r="I3346">
            <v>2000</v>
          </cell>
          <cell r="J3346">
            <v>1990</v>
          </cell>
          <cell r="K3346">
            <v>10</v>
          </cell>
          <cell r="L3346">
            <v>0</v>
          </cell>
          <cell r="M3346">
            <v>0</v>
          </cell>
          <cell r="N3346">
            <v>0</v>
          </cell>
          <cell r="O3346">
            <v>10</v>
          </cell>
        </row>
        <row r="3347">
          <cell r="D3347" t="str">
            <v>10800231201076</v>
          </cell>
          <cell r="E3347" t="str">
            <v>铜基复合载氧体的构筑及其化学链氧解耦燃烧</v>
          </cell>
          <cell r="F3347" t="str">
            <v>林有胜</v>
          </cell>
          <cell r="G3347" t="str">
            <v>2019039</v>
          </cell>
          <cell r="H3347">
            <v>0</v>
          </cell>
          <cell r="I3347">
            <v>2000</v>
          </cell>
          <cell r="J3347">
            <v>2000</v>
          </cell>
          <cell r="K3347">
            <v>0</v>
          </cell>
          <cell r="L3347">
            <v>0</v>
          </cell>
          <cell r="M3347">
            <v>0</v>
          </cell>
          <cell r="N3347">
            <v>0</v>
          </cell>
          <cell r="O3347">
            <v>0</v>
          </cell>
        </row>
        <row r="3348">
          <cell r="D3348" t="str">
            <v>10800231201077</v>
          </cell>
          <cell r="E3348" t="str">
            <v>基于平板热管-相变材料复合传热系统的热管</v>
          </cell>
          <cell r="F3348" t="str">
            <v>杨小平</v>
          </cell>
          <cell r="G3348" t="str">
            <v>2007058</v>
          </cell>
          <cell r="H3348">
            <v>0</v>
          </cell>
          <cell r="I3348">
            <v>2000</v>
          </cell>
          <cell r="J3348">
            <v>1691.41</v>
          </cell>
          <cell r="K3348">
            <v>308.59</v>
          </cell>
          <cell r="L3348">
            <v>0</v>
          </cell>
          <cell r="M3348">
            <v>0</v>
          </cell>
          <cell r="N3348">
            <v>0</v>
          </cell>
          <cell r="O3348">
            <v>308.59</v>
          </cell>
        </row>
        <row r="3349">
          <cell r="D3349" t="str">
            <v>10800231201078</v>
          </cell>
          <cell r="E3349" t="str">
            <v>乡村振兴背景下西北地区中小学科普教育资源</v>
          </cell>
          <cell r="F3349" t="str">
            <v>王馨</v>
          </cell>
          <cell r="G3349" t="str">
            <v>2021075</v>
          </cell>
          <cell r="H3349">
            <v>0</v>
          </cell>
          <cell r="I3349">
            <v>2000</v>
          </cell>
          <cell r="J3349">
            <v>2000</v>
          </cell>
          <cell r="K3349">
            <v>0</v>
          </cell>
          <cell r="L3349">
            <v>0</v>
          </cell>
          <cell r="M3349">
            <v>0</v>
          </cell>
          <cell r="N3349">
            <v>0</v>
          </cell>
          <cell r="O3349">
            <v>0</v>
          </cell>
        </row>
        <row r="3350">
          <cell r="D3350" t="str">
            <v>10800231201079</v>
          </cell>
          <cell r="E3350" t="str">
            <v>磁性靶向自驱动纳米聚合物载药体系的制备</v>
          </cell>
          <cell r="F3350" t="str">
            <v>黄相璇</v>
          </cell>
          <cell r="G3350" t="str">
            <v>2013053</v>
          </cell>
          <cell r="H3350">
            <v>0</v>
          </cell>
          <cell r="I3350">
            <v>2000</v>
          </cell>
          <cell r="J3350">
            <v>0</v>
          </cell>
          <cell r="K3350">
            <v>2000</v>
          </cell>
          <cell r="L3350">
            <v>0</v>
          </cell>
          <cell r="M3350">
            <v>0</v>
          </cell>
          <cell r="N3350">
            <v>0</v>
          </cell>
          <cell r="O3350">
            <v>2000</v>
          </cell>
        </row>
        <row r="3351">
          <cell r="D3351" t="str">
            <v>10800231201080</v>
          </cell>
          <cell r="E3351" t="str">
            <v>木质素基聚合物的荧光聚集行为研究</v>
          </cell>
          <cell r="F3351" t="str">
            <v>洪南龙</v>
          </cell>
          <cell r="G3351" t="str">
            <v>2017174</v>
          </cell>
          <cell r="H3351">
            <v>0</v>
          </cell>
          <cell r="I3351">
            <v>2000</v>
          </cell>
          <cell r="J3351">
            <v>1999.8</v>
          </cell>
          <cell r="K3351">
            <v>0.2</v>
          </cell>
          <cell r="L3351">
            <v>0</v>
          </cell>
          <cell r="M3351">
            <v>0</v>
          </cell>
          <cell r="N3351">
            <v>0</v>
          </cell>
          <cell r="O3351">
            <v>0.2</v>
          </cell>
        </row>
        <row r="3352">
          <cell r="D3352" t="str">
            <v>10800231201081</v>
          </cell>
          <cell r="E3352" t="str">
            <v>一种光电可调的多响应性智能窗</v>
          </cell>
          <cell r="F3352" t="str">
            <v>赵莉丽</v>
          </cell>
          <cell r="G3352" t="str">
            <v>2017175</v>
          </cell>
          <cell r="H3352">
            <v>0</v>
          </cell>
          <cell r="I3352">
            <v>2000</v>
          </cell>
          <cell r="J3352">
            <v>1988.8</v>
          </cell>
          <cell r="K3352">
            <v>11.2</v>
          </cell>
          <cell r="L3352">
            <v>0</v>
          </cell>
          <cell r="M3352">
            <v>0</v>
          </cell>
          <cell r="N3352">
            <v>0</v>
          </cell>
          <cell r="O3352">
            <v>11.2</v>
          </cell>
        </row>
        <row r="3353">
          <cell r="D3353" t="str">
            <v>10800231201082</v>
          </cell>
          <cell r="E3353" t="str">
            <v>基于钛基MOF的光催化剂制备及其降解四环</v>
          </cell>
          <cell r="F3353" t="str">
            <v>钟国玉</v>
          </cell>
          <cell r="G3353" t="str">
            <v>2016022</v>
          </cell>
          <cell r="H3353">
            <v>0</v>
          </cell>
          <cell r="I3353">
            <v>2000</v>
          </cell>
          <cell r="J3353">
            <v>0</v>
          </cell>
          <cell r="K3353">
            <v>2000</v>
          </cell>
          <cell r="L3353">
            <v>0</v>
          </cell>
          <cell r="M3353">
            <v>0</v>
          </cell>
          <cell r="N3353">
            <v>0</v>
          </cell>
          <cell r="O3353">
            <v>2000</v>
          </cell>
        </row>
        <row r="3354">
          <cell r="D3354" t="str">
            <v>10800231201083</v>
          </cell>
          <cell r="E3354" t="str">
            <v>乙酰丙酸酰胺化制备4,5-二氢-6-甲基</v>
          </cell>
          <cell r="F3354" t="str">
            <v>彭喆喆</v>
          </cell>
          <cell r="G3354" t="str">
            <v>2017162</v>
          </cell>
          <cell r="H3354">
            <v>0</v>
          </cell>
          <cell r="I3354">
            <v>2000</v>
          </cell>
          <cell r="J3354">
            <v>2000</v>
          </cell>
          <cell r="K3354">
            <v>0</v>
          </cell>
          <cell r="L3354">
            <v>0</v>
          </cell>
          <cell r="M3354">
            <v>0</v>
          </cell>
          <cell r="N3354">
            <v>0</v>
          </cell>
          <cell r="O3354">
            <v>0</v>
          </cell>
        </row>
        <row r="3355">
          <cell r="D3355" t="str">
            <v>10800231201084</v>
          </cell>
          <cell r="E3355" t="str">
            <v>钴锰二维MOFs材料的构助及电解水应用研</v>
          </cell>
          <cell r="F3355" t="str">
            <v>郝永超</v>
          </cell>
          <cell r="G3355" t="str">
            <v>2018295</v>
          </cell>
          <cell r="H3355">
            <v>0</v>
          </cell>
          <cell r="I3355">
            <v>2000</v>
          </cell>
          <cell r="J3355">
            <v>1955.2</v>
          </cell>
          <cell r="K3355">
            <v>44.8</v>
          </cell>
          <cell r="L3355">
            <v>0</v>
          </cell>
          <cell r="M3355">
            <v>0</v>
          </cell>
          <cell r="N3355">
            <v>0</v>
          </cell>
          <cell r="O3355">
            <v>44.8</v>
          </cell>
        </row>
        <row r="3356">
          <cell r="D3356" t="str">
            <v>10800231201085</v>
          </cell>
          <cell r="E3356" t="str">
            <v>垃圾焚烧飞灰与其他固废协同高温熔融制备微</v>
          </cell>
          <cell r="F3356" t="str">
            <v>张刚</v>
          </cell>
          <cell r="G3356" t="str">
            <v>2013068</v>
          </cell>
          <cell r="H3356">
            <v>0</v>
          </cell>
          <cell r="I3356">
            <v>2000</v>
          </cell>
          <cell r="J3356">
            <v>0</v>
          </cell>
          <cell r="K3356">
            <v>2000</v>
          </cell>
          <cell r="L3356">
            <v>0</v>
          </cell>
          <cell r="M3356">
            <v>0</v>
          </cell>
          <cell r="N3356">
            <v>0</v>
          </cell>
          <cell r="O3356">
            <v>2000</v>
          </cell>
        </row>
        <row r="3357">
          <cell r="D3357" t="str">
            <v>10800231201086</v>
          </cell>
          <cell r="E3357" t="str">
            <v>湿法共沉淀制备普鲁士白正极材料</v>
          </cell>
          <cell r="F3357" t="str">
            <v>李超</v>
          </cell>
          <cell r="G3357" t="str">
            <v>2017048</v>
          </cell>
          <cell r="H3357">
            <v>0</v>
          </cell>
          <cell r="I3357">
            <v>2000</v>
          </cell>
          <cell r="J3357">
            <v>1998.4</v>
          </cell>
          <cell r="K3357">
            <v>1.6</v>
          </cell>
          <cell r="L3357">
            <v>0</v>
          </cell>
          <cell r="M3357">
            <v>0</v>
          </cell>
          <cell r="N3357">
            <v>0</v>
          </cell>
          <cell r="O3357">
            <v>1.6</v>
          </cell>
        </row>
        <row r="3358">
          <cell r="D3358" t="str">
            <v>10800231201087</v>
          </cell>
          <cell r="E3358" t="str">
            <v>基于多孔陶瓷膜的太阳能光热强化的膜结晶过</v>
          </cell>
          <cell r="F3358" t="str">
            <v>肖烈晖</v>
          </cell>
          <cell r="G3358" t="str">
            <v>2020124</v>
          </cell>
          <cell r="H3358">
            <v>0</v>
          </cell>
          <cell r="I3358">
            <v>2000</v>
          </cell>
          <cell r="J3358">
            <v>1989.5</v>
          </cell>
          <cell r="K3358">
            <v>10.5</v>
          </cell>
          <cell r="L3358">
            <v>0</v>
          </cell>
          <cell r="M3358">
            <v>0</v>
          </cell>
          <cell r="N3358">
            <v>0</v>
          </cell>
          <cell r="O3358">
            <v>10.5</v>
          </cell>
        </row>
        <row r="3359">
          <cell r="D3359" t="str">
            <v>10800231201089</v>
          </cell>
          <cell r="E3359" t="str">
            <v>动态机械装置的设计与应用研究</v>
          </cell>
          <cell r="F3359" t="str">
            <v>徐伟斌</v>
          </cell>
          <cell r="G3359" t="str">
            <v>2001049</v>
          </cell>
          <cell r="H3359">
            <v>0</v>
          </cell>
          <cell r="I3359">
            <v>2000</v>
          </cell>
          <cell r="J3359">
            <v>0</v>
          </cell>
          <cell r="K3359">
            <v>2000</v>
          </cell>
          <cell r="L3359">
            <v>0</v>
          </cell>
          <cell r="M3359">
            <v>0</v>
          </cell>
          <cell r="N3359">
            <v>0</v>
          </cell>
          <cell r="O3359">
            <v>2000</v>
          </cell>
        </row>
        <row r="3360">
          <cell r="D3360" t="str">
            <v>10800231201090</v>
          </cell>
          <cell r="E3360" t="str">
            <v>基于IMU与北斗卫星数据融合针对室外大面</v>
          </cell>
          <cell r="F3360" t="str">
            <v>王帅</v>
          </cell>
          <cell r="G3360" t="str">
            <v>2018118</v>
          </cell>
          <cell r="H3360">
            <v>0</v>
          </cell>
          <cell r="I3360">
            <v>2000</v>
          </cell>
          <cell r="J3360">
            <v>1996.06</v>
          </cell>
          <cell r="K3360">
            <v>3.94</v>
          </cell>
          <cell r="L3360">
            <v>0</v>
          </cell>
          <cell r="M3360">
            <v>0</v>
          </cell>
          <cell r="N3360">
            <v>0</v>
          </cell>
          <cell r="O3360">
            <v>3.94</v>
          </cell>
        </row>
        <row r="3361">
          <cell r="D3361" t="str">
            <v>10800231201091</v>
          </cell>
          <cell r="E3361" t="str">
            <v>一种具备结构与成分抗菌特性的混合基植骨材</v>
          </cell>
          <cell r="F3361" t="str">
            <v>王翀</v>
          </cell>
          <cell r="G3361" t="str">
            <v>2016033</v>
          </cell>
          <cell r="H3361">
            <v>0</v>
          </cell>
          <cell r="I3361">
            <v>0</v>
          </cell>
          <cell r="J3361">
            <v>0</v>
          </cell>
          <cell r="K3361">
            <v>0</v>
          </cell>
          <cell r="L3361">
            <v>0</v>
          </cell>
          <cell r="M3361">
            <v>0</v>
          </cell>
          <cell r="N3361">
            <v>0</v>
          </cell>
          <cell r="O3361">
            <v>0</v>
          </cell>
        </row>
        <row r="3362">
          <cell r="D3362" t="str">
            <v>10800231201092</v>
          </cell>
          <cell r="E3362" t="str">
            <v>基于树莓派的固定翼垂直起降飞行器</v>
          </cell>
          <cell r="F3362" t="str">
            <v>龙建宇</v>
          </cell>
          <cell r="G3362" t="str">
            <v>2019129</v>
          </cell>
          <cell r="H3362">
            <v>0</v>
          </cell>
          <cell r="I3362">
            <v>2000</v>
          </cell>
          <cell r="J3362">
            <v>1997.59</v>
          </cell>
          <cell r="K3362">
            <v>2.41</v>
          </cell>
          <cell r="L3362">
            <v>0</v>
          </cell>
          <cell r="M3362">
            <v>0</v>
          </cell>
          <cell r="N3362">
            <v>0</v>
          </cell>
          <cell r="O3362">
            <v>2.41</v>
          </cell>
        </row>
        <row r="3363">
          <cell r="D3363" t="str">
            <v>10800231201093</v>
          </cell>
          <cell r="E3363" t="str">
            <v>基于线驱动的腹轮越障超冗余机器蛇</v>
          </cell>
          <cell r="F3363" t="str">
            <v>武静</v>
          </cell>
          <cell r="G3363" t="str">
            <v>2017045</v>
          </cell>
          <cell r="H3363">
            <v>0</v>
          </cell>
          <cell r="I3363">
            <v>2000</v>
          </cell>
          <cell r="J3363">
            <v>601.55</v>
          </cell>
          <cell r="K3363">
            <v>1398.45</v>
          </cell>
          <cell r="L3363">
            <v>0</v>
          </cell>
          <cell r="M3363">
            <v>0</v>
          </cell>
          <cell r="N3363">
            <v>0</v>
          </cell>
          <cell r="O3363">
            <v>1398.45</v>
          </cell>
        </row>
        <row r="3364">
          <cell r="D3364" t="str">
            <v>10800231201094</v>
          </cell>
          <cell r="E3364" t="str">
            <v>模块化叶菜类蔬菜播收一体机研制与试验</v>
          </cell>
          <cell r="F3364" t="str">
            <v>蔡盛腾</v>
          </cell>
          <cell r="G3364" t="str">
            <v>2005080</v>
          </cell>
          <cell r="H3364">
            <v>0</v>
          </cell>
          <cell r="I3364">
            <v>2000</v>
          </cell>
          <cell r="J3364">
            <v>1927</v>
          </cell>
          <cell r="K3364">
            <v>73</v>
          </cell>
          <cell r="L3364">
            <v>0</v>
          </cell>
          <cell r="M3364">
            <v>0</v>
          </cell>
          <cell r="N3364">
            <v>0</v>
          </cell>
          <cell r="O3364">
            <v>73</v>
          </cell>
        </row>
        <row r="3365">
          <cell r="D3365" t="str">
            <v>10800231201095</v>
          </cell>
          <cell r="E3365" t="str">
            <v>基于翅振频率的光电传感式蚊子分类监测系统</v>
          </cell>
          <cell r="F3365" t="str">
            <v>何伟锋</v>
          </cell>
          <cell r="G3365" t="str">
            <v>2009025</v>
          </cell>
          <cell r="H3365">
            <v>0</v>
          </cell>
          <cell r="I3365">
            <v>2000</v>
          </cell>
          <cell r="J3365">
            <v>2000</v>
          </cell>
          <cell r="K3365">
            <v>0</v>
          </cell>
          <cell r="L3365">
            <v>0</v>
          </cell>
          <cell r="M3365">
            <v>0</v>
          </cell>
          <cell r="N3365">
            <v>0</v>
          </cell>
          <cell r="O3365">
            <v>0</v>
          </cell>
        </row>
        <row r="3366">
          <cell r="D3366" t="str">
            <v>10800231201096</v>
          </cell>
          <cell r="E3366" t="str">
            <v>家庭用剩余食物烘干装置开发</v>
          </cell>
          <cell r="F3366" t="str">
            <v>陈勇志</v>
          </cell>
          <cell r="G3366" t="str">
            <v>2004090</v>
          </cell>
          <cell r="H3366">
            <v>0</v>
          </cell>
          <cell r="I3366">
            <v>2000</v>
          </cell>
          <cell r="J3366">
            <v>2000</v>
          </cell>
          <cell r="K3366">
            <v>0</v>
          </cell>
          <cell r="L3366">
            <v>0</v>
          </cell>
          <cell r="M3366">
            <v>0</v>
          </cell>
          <cell r="N3366">
            <v>0</v>
          </cell>
          <cell r="O3366">
            <v>0</v>
          </cell>
        </row>
        <row r="3367">
          <cell r="D3367" t="str">
            <v>10800231201097</v>
          </cell>
          <cell r="E3367" t="str">
            <v>一种轨道式智能物料识别龙门起重搬运装置</v>
          </cell>
          <cell r="F3367" t="str">
            <v>卢文娟</v>
          </cell>
          <cell r="G3367" t="str">
            <v>2019123</v>
          </cell>
          <cell r="H3367">
            <v>0</v>
          </cell>
          <cell r="I3367">
            <v>2000</v>
          </cell>
          <cell r="J3367">
            <v>1998.1</v>
          </cell>
          <cell r="K3367">
            <v>1.9</v>
          </cell>
          <cell r="L3367">
            <v>0</v>
          </cell>
          <cell r="M3367">
            <v>0</v>
          </cell>
          <cell r="N3367">
            <v>0</v>
          </cell>
          <cell r="O3367">
            <v>1.9</v>
          </cell>
        </row>
        <row r="3368">
          <cell r="D3368" t="str">
            <v>10800231201098</v>
          </cell>
          <cell r="E3368" t="str">
            <v>电弧熔丝增材制造Al-Cu合金表面氧化膜</v>
          </cell>
          <cell r="F3368" t="str">
            <v>李康</v>
          </cell>
          <cell r="G3368" t="str">
            <v>2019059</v>
          </cell>
          <cell r="H3368">
            <v>0</v>
          </cell>
          <cell r="I3368">
            <v>2000</v>
          </cell>
          <cell r="J3368">
            <v>1996.5</v>
          </cell>
          <cell r="K3368">
            <v>3.5</v>
          </cell>
          <cell r="L3368">
            <v>0</v>
          </cell>
          <cell r="M3368">
            <v>0</v>
          </cell>
          <cell r="N3368">
            <v>0</v>
          </cell>
          <cell r="O3368">
            <v>3.5</v>
          </cell>
        </row>
        <row r="3369">
          <cell r="D3369" t="str">
            <v>10800231201099</v>
          </cell>
          <cell r="E3369" t="str">
            <v>聚氧化乙烯与二氧化钛共修饰的锂离子电池P</v>
          </cell>
          <cell r="F3369" t="str">
            <v>王严杰</v>
          </cell>
          <cell r="G3369" t="str">
            <v>2017827</v>
          </cell>
          <cell r="H3369">
            <v>0</v>
          </cell>
          <cell r="I3369">
            <v>2000</v>
          </cell>
          <cell r="J3369">
            <v>2000</v>
          </cell>
          <cell r="K3369">
            <v>0</v>
          </cell>
          <cell r="L3369">
            <v>0</v>
          </cell>
          <cell r="M3369">
            <v>0</v>
          </cell>
          <cell r="N3369">
            <v>0</v>
          </cell>
          <cell r="O3369">
            <v>0</v>
          </cell>
        </row>
        <row r="3370">
          <cell r="D3370" t="str">
            <v>10800231201100</v>
          </cell>
          <cell r="E3370" t="str">
            <v>电荷可转变型两性离子聚合物胶束的制备及其</v>
          </cell>
          <cell r="F3370" t="str">
            <v>郑轲</v>
          </cell>
          <cell r="G3370" t="str">
            <v>2019119</v>
          </cell>
          <cell r="H3370">
            <v>0</v>
          </cell>
          <cell r="I3370">
            <v>2000</v>
          </cell>
          <cell r="J3370">
            <v>1992.8</v>
          </cell>
          <cell r="K3370">
            <v>7.2</v>
          </cell>
          <cell r="L3370">
            <v>0</v>
          </cell>
          <cell r="M3370">
            <v>0</v>
          </cell>
          <cell r="N3370">
            <v>0</v>
          </cell>
          <cell r="O3370">
            <v>7.2</v>
          </cell>
        </row>
        <row r="3371">
          <cell r="D3371" t="str">
            <v>10800231201101</v>
          </cell>
          <cell r="E3371" t="str">
            <v>东方咖啡-科技拓咖农之路，文化塑民族品牌</v>
          </cell>
          <cell r="F3371" t="str">
            <v>杨壮鹏</v>
          </cell>
          <cell r="G3371" t="str">
            <v>2021070</v>
          </cell>
          <cell r="H3371">
            <v>0</v>
          </cell>
          <cell r="I3371">
            <v>2000</v>
          </cell>
          <cell r="J3371">
            <v>0</v>
          </cell>
          <cell r="K3371">
            <v>2000</v>
          </cell>
          <cell r="L3371">
            <v>0</v>
          </cell>
          <cell r="M3371">
            <v>0</v>
          </cell>
          <cell r="N3371">
            <v>0</v>
          </cell>
          <cell r="O3371">
            <v>2000</v>
          </cell>
        </row>
        <row r="3372">
          <cell r="D3372" t="str">
            <v>10800231201102</v>
          </cell>
          <cell r="E3372" t="str">
            <v>科技有温度，养老更智慧：数字经济背景下智</v>
          </cell>
          <cell r="F3372" t="str">
            <v>程守红</v>
          </cell>
          <cell r="G3372" t="str">
            <v>2004036</v>
          </cell>
          <cell r="H3372">
            <v>0</v>
          </cell>
          <cell r="I3372">
            <v>2000</v>
          </cell>
          <cell r="J3372">
            <v>0</v>
          </cell>
          <cell r="K3372">
            <v>2000</v>
          </cell>
          <cell r="L3372">
            <v>0</v>
          </cell>
          <cell r="M3372">
            <v>0</v>
          </cell>
          <cell r="N3372">
            <v>0</v>
          </cell>
          <cell r="O3372">
            <v>2000</v>
          </cell>
        </row>
        <row r="3373">
          <cell r="D3373" t="str">
            <v>10800231201103</v>
          </cell>
          <cell r="E3373" t="str">
            <v>CEO领导风格对数字化转型能力的跨层次影</v>
          </cell>
          <cell r="F3373" t="str">
            <v>张新建</v>
          </cell>
          <cell r="G3373" t="str">
            <v>2003045</v>
          </cell>
          <cell r="H3373">
            <v>0</v>
          </cell>
          <cell r="I3373">
            <v>2000</v>
          </cell>
          <cell r="J3373">
            <v>2000</v>
          </cell>
          <cell r="K3373">
            <v>0</v>
          </cell>
          <cell r="L3373">
            <v>0</v>
          </cell>
          <cell r="M3373">
            <v>0</v>
          </cell>
          <cell r="N3373">
            <v>0</v>
          </cell>
          <cell r="O3373">
            <v>0</v>
          </cell>
        </row>
        <row r="3374">
          <cell r="D3374" t="str">
            <v>10800231201104</v>
          </cell>
          <cell r="E3374" t="str">
            <v>大学生参与社区助老志愿服务长效机制研究</v>
          </cell>
          <cell r="F3374" t="str">
            <v>叶琦玮</v>
          </cell>
          <cell r="G3374" t="str">
            <v>2019072</v>
          </cell>
          <cell r="H3374">
            <v>0</v>
          </cell>
          <cell r="I3374">
            <v>2000</v>
          </cell>
          <cell r="J3374">
            <v>0</v>
          </cell>
          <cell r="K3374">
            <v>2000</v>
          </cell>
          <cell r="L3374">
            <v>0</v>
          </cell>
          <cell r="M3374">
            <v>0</v>
          </cell>
          <cell r="N3374">
            <v>0</v>
          </cell>
          <cell r="O3374">
            <v>2000</v>
          </cell>
        </row>
        <row r="3375">
          <cell r="D3375" t="str">
            <v>10800231201105</v>
          </cell>
          <cell r="E3375" t="str">
            <v>基于“一村一品”乡村振兴视域下的特色产业</v>
          </cell>
          <cell r="F3375" t="str">
            <v>邓毅青</v>
          </cell>
          <cell r="G3375" t="str">
            <v>2011014</v>
          </cell>
          <cell r="H3375">
            <v>0</v>
          </cell>
          <cell r="I3375">
            <v>2000</v>
          </cell>
          <cell r="J3375">
            <v>0</v>
          </cell>
          <cell r="K3375">
            <v>2000</v>
          </cell>
          <cell r="L3375">
            <v>0</v>
          </cell>
          <cell r="M3375">
            <v>0</v>
          </cell>
          <cell r="N3375">
            <v>0</v>
          </cell>
          <cell r="O3375">
            <v>2000</v>
          </cell>
        </row>
        <row r="3376">
          <cell r="D3376" t="str">
            <v>10800231201106</v>
          </cell>
          <cell r="E3376" t="str">
            <v>经济现代化背景下区域经济规模-结构-效率</v>
          </cell>
          <cell r="F3376" t="str">
            <v>邱志萍</v>
          </cell>
          <cell r="G3376" t="str">
            <v>2022158</v>
          </cell>
          <cell r="H3376">
            <v>0</v>
          </cell>
          <cell r="I3376">
            <v>0</v>
          </cell>
          <cell r="J3376">
            <v>0</v>
          </cell>
          <cell r="K3376">
            <v>0</v>
          </cell>
          <cell r="L3376">
            <v>0</v>
          </cell>
          <cell r="M3376">
            <v>0</v>
          </cell>
          <cell r="N3376">
            <v>0</v>
          </cell>
          <cell r="O3376">
            <v>0</v>
          </cell>
        </row>
        <row r="3377">
          <cell r="D3377" t="str">
            <v>10800231201107</v>
          </cell>
          <cell r="E3377" t="str">
            <v>创新时代下醒狮文化的发展方向——以广东佛</v>
          </cell>
          <cell r="F3377" t="str">
            <v>余嘉</v>
          </cell>
          <cell r="G3377" t="str">
            <v>2017150</v>
          </cell>
          <cell r="H3377">
            <v>0</v>
          </cell>
          <cell r="I3377">
            <v>2000</v>
          </cell>
          <cell r="J3377">
            <v>0</v>
          </cell>
          <cell r="K3377">
            <v>2000</v>
          </cell>
          <cell r="L3377">
            <v>0</v>
          </cell>
          <cell r="M3377">
            <v>0</v>
          </cell>
          <cell r="N3377">
            <v>0</v>
          </cell>
          <cell r="O3377">
            <v>2000</v>
          </cell>
        </row>
        <row r="3378">
          <cell r="D3378" t="str">
            <v>10800231201108</v>
          </cell>
          <cell r="E3378" t="str">
            <v>声意盎然，声生不息——以广东汉剧为例的广</v>
          </cell>
          <cell r="F3378" t="str">
            <v>刘家昌</v>
          </cell>
          <cell r="G3378" t="str">
            <v>2005072</v>
          </cell>
          <cell r="H3378">
            <v>0</v>
          </cell>
          <cell r="I3378">
            <v>2000</v>
          </cell>
          <cell r="J3378">
            <v>0</v>
          </cell>
          <cell r="K3378">
            <v>2000</v>
          </cell>
          <cell r="L3378">
            <v>0</v>
          </cell>
          <cell r="M3378">
            <v>0</v>
          </cell>
          <cell r="N3378">
            <v>0</v>
          </cell>
          <cell r="O3378">
            <v>2000</v>
          </cell>
        </row>
        <row r="3379">
          <cell r="D3379" t="str">
            <v>10800231201109</v>
          </cell>
          <cell r="E3379" t="str">
            <v>“非遗”东莞木偶戏的创新性传承</v>
          </cell>
          <cell r="F3379" t="str">
            <v>叶永胜</v>
          </cell>
          <cell r="G3379" t="str">
            <v>2021089</v>
          </cell>
          <cell r="H3379">
            <v>0</v>
          </cell>
          <cell r="I3379">
            <v>2000</v>
          </cell>
          <cell r="J3379">
            <v>1696.32</v>
          </cell>
          <cell r="K3379">
            <v>303.68</v>
          </cell>
          <cell r="L3379">
            <v>0</v>
          </cell>
          <cell r="M3379">
            <v>0</v>
          </cell>
          <cell r="N3379">
            <v>0</v>
          </cell>
          <cell r="O3379">
            <v>303.68</v>
          </cell>
        </row>
        <row r="3380">
          <cell r="D3380" t="str">
            <v>10800231201110</v>
          </cell>
          <cell r="E3380" t="str">
            <v>知识产权保护对企业竞争力的影响研究</v>
          </cell>
          <cell r="F3380" t="str">
            <v>龚红兵</v>
          </cell>
          <cell r="G3380" t="str">
            <v>2007054</v>
          </cell>
          <cell r="H3380">
            <v>0</v>
          </cell>
          <cell r="I3380">
            <v>2000</v>
          </cell>
          <cell r="J3380">
            <v>0</v>
          </cell>
          <cell r="K3380">
            <v>2000</v>
          </cell>
          <cell r="L3380">
            <v>0</v>
          </cell>
          <cell r="M3380">
            <v>0</v>
          </cell>
          <cell r="N3380">
            <v>0</v>
          </cell>
          <cell r="O3380">
            <v>2000</v>
          </cell>
        </row>
        <row r="3381">
          <cell r="D3381" t="str">
            <v>10800231201111</v>
          </cell>
          <cell r="E3381" t="str">
            <v>共矫共治共融：社区矫正中的社工服务链构建</v>
          </cell>
          <cell r="F3381" t="str">
            <v>于铁山</v>
          </cell>
          <cell r="G3381" t="str">
            <v>2017079</v>
          </cell>
          <cell r="H3381">
            <v>0</v>
          </cell>
          <cell r="I3381">
            <v>2000</v>
          </cell>
          <cell r="J3381">
            <v>1718.86</v>
          </cell>
          <cell r="K3381">
            <v>281.14</v>
          </cell>
          <cell r="L3381">
            <v>0</v>
          </cell>
          <cell r="M3381">
            <v>0</v>
          </cell>
          <cell r="N3381">
            <v>0</v>
          </cell>
          <cell r="O3381">
            <v>281.14</v>
          </cell>
        </row>
        <row r="3382">
          <cell r="D3382" t="str">
            <v>10800231201112</v>
          </cell>
          <cell r="E3382" t="str">
            <v>与星同行——学龄前孤独症儿童照顾者的赋能</v>
          </cell>
          <cell r="F3382" t="str">
            <v>居正</v>
          </cell>
          <cell r="G3382" t="str">
            <v>2013066</v>
          </cell>
          <cell r="H3382">
            <v>0</v>
          </cell>
          <cell r="I3382">
            <v>2000</v>
          </cell>
          <cell r="J3382">
            <v>1595.57</v>
          </cell>
          <cell r="K3382">
            <v>404.43</v>
          </cell>
          <cell r="L3382">
            <v>0</v>
          </cell>
          <cell r="M3382">
            <v>0</v>
          </cell>
          <cell r="N3382">
            <v>0</v>
          </cell>
          <cell r="O3382">
            <v>404.43</v>
          </cell>
        </row>
        <row r="3383">
          <cell r="D3383" t="str">
            <v>10800231201113</v>
          </cell>
          <cell r="E3383" t="str">
            <v>社会工作专业学生专业满意度的调查研究</v>
          </cell>
          <cell r="F3383" t="str">
            <v>杨瀚博</v>
          </cell>
          <cell r="G3383" t="str">
            <v>2020072</v>
          </cell>
          <cell r="H3383">
            <v>0</v>
          </cell>
          <cell r="I3383">
            <v>2000</v>
          </cell>
          <cell r="J3383">
            <v>229.73</v>
          </cell>
          <cell r="K3383">
            <v>1770.27</v>
          </cell>
          <cell r="L3383">
            <v>0</v>
          </cell>
          <cell r="M3383">
            <v>0</v>
          </cell>
          <cell r="N3383">
            <v>0</v>
          </cell>
          <cell r="O3383">
            <v>1770.27</v>
          </cell>
        </row>
        <row r="3384">
          <cell r="D3384" t="str">
            <v>10800231201114</v>
          </cell>
          <cell r="E3384" t="str">
            <v>龙城古韵——非遗寻迹研学之旅</v>
          </cell>
          <cell r="F3384" t="str">
            <v>朱晓红</v>
          </cell>
          <cell r="G3384" t="str">
            <v>2007002</v>
          </cell>
          <cell r="H3384">
            <v>0</v>
          </cell>
          <cell r="I3384">
            <v>2000</v>
          </cell>
          <cell r="J3384">
            <v>1813.97</v>
          </cell>
          <cell r="K3384">
            <v>186.03</v>
          </cell>
          <cell r="L3384">
            <v>0</v>
          </cell>
          <cell r="M3384">
            <v>0</v>
          </cell>
          <cell r="N3384">
            <v>0</v>
          </cell>
          <cell r="O3384">
            <v>186.03</v>
          </cell>
        </row>
        <row r="3385">
          <cell r="D3385" t="str">
            <v>10800231201115</v>
          </cell>
          <cell r="E3385" t="str">
            <v>学乐趣生——指向小学核心素养的智能化数学</v>
          </cell>
          <cell r="F3385" t="str">
            <v>张锐</v>
          </cell>
          <cell r="G3385" t="str">
            <v>2010006</v>
          </cell>
          <cell r="H3385">
            <v>0</v>
          </cell>
          <cell r="I3385">
            <v>0</v>
          </cell>
          <cell r="J3385">
            <v>0</v>
          </cell>
          <cell r="K3385">
            <v>0</v>
          </cell>
          <cell r="L3385">
            <v>0</v>
          </cell>
          <cell r="M3385">
            <v>0</v>
          </cell>
          <cell r="N3385">
            <v>0</v>
          </cell>
          <cell r="O3385">
            <v>0</v>
          </cell>
        </row>
        <row r="3386">
          <cell r="D3386" t="str">
            <v>10800231201116</v>
          </cell>
          <cell r="E3386" t="str">
            <v>传统文化传承背景下的环境舞蹈编创《鲜》</v>
          </cell>
          <cell r="F3386" t="str">
            <v>赵娜</v>
          </cell>
          <cell r="G3386" t="str">
            <v>2021064</v>
          </cell>
          <cell r="H3386">
            <v>0</v>
          </cell>
          <cell r="I3386">
            <v>2000</v>
          </cell>
          <cell r="J3386">
            <v>2000</v>
          </cell>
          <cell r="K3386">
            <v>0</v>
          </cell>
          <cell r="L3386">
            <v>0</v>
          </cell>
          <cell r="M3386">
            <v>0</v>
          </cell>
          <cell r="N3386">
            <v>0</v>
          </cell>
          <cell r="O3386">
            <v>0</v>
          </cell>
        </row>
        <row r="3387">
          <cell r="D3387" t="str">
            <v>10800231201117</v>
          </cell>
          <cell r="E3387" t="str">
            <v>疲劳驾驶与分心检测系统</v>
          </cell>
          <cell r="F3387" t="str">
            <v>凃保民</v>
          </cell>
          <cell r="G3387" t="str">
            <v>2022114</v>
          </cell>
          <cell r="H3387">
            <v>0</v>
          </cell>
          <cell r="I3387">
            <v>0</v>
          </cell>
          <cell r="J3387">
            <v>0</v>
          </cell>
          <cell r="K3387">
            <v>0</v>
          </cell>
          <cell r="L3387">
            <v>0</v>
          </cell>
          <cell r="M3387">
            <v>0</v>
          </cell>
          <cell r="N3387">
            <v>0</v>
          </cell>
          <cell r="O3387">
            <v>0</v>
          </cell>
        </row>
        <row r="3388">
          <cell r="D3388" t="str">
            <v>10800231201118</v>
          </cell>
          <cell r="E3388" t="str">
            <v>可移植视觉综合珍稀动物实时检测与跟踪系统</v>
          </cell>
          <cell r="F3388" t="str">
            <v>陈尚彦</v>
          </cell>
          <cell r="G3388" t="str">
            <v>2018022</v>
          </cell>
          <cell r="H3388">
            <v>0</v>
          </cell>
          <cell r="I3388">
            <v>2000</v>
          </cell>
          <cell r="J3388">
            <v>2000</v>
          </cell>
          <cell r="K3388">
            <v>0</v>
          </cell>
          <cell r="L3388">
            <v>0</v>
          </cell>
          <cell r="M3388">
            <v>0</v>
          </cell>
          <cell r="N3388">
            <v>0</v>
          </cell>
          <cell r="O3388">
            <v>0</v>
          </cell>
        </row>
        <row r="3389">
          <cell r="D3389" t="str">
            <v>10800231201119</v>
          </cell>
          <cell r="E3389" t="str">
            <v>关于多轴机器人的自定义遥控器</v>
          </cell>
          <cell r="F3389" t="str">
            <v>宋跃</v>
          </cell>
          <cell r="G3389" t="str">
            <v>2005003</v>
          </cell>
          <cell r="H3389">
            <v>0</v>
          </cell>
          <cell r="I3389">
            <v>2000</v>
          </cell>
          <cell r="J3389">
            <v>0</v>
          </cell>
          <cell r="K3389">
            <v>2000</v>
          </cell>
          <cell r="L3389">
            <v>0</v>
          </cell>
          <cell r="M3389">
            <v>0</v>
          </cell>
          <cell r="N3389">
            <v>0</v>
          </cell>
          <cell r="O3389">
            <v>2000</v>
          </cell>
        </row>
        <row r="3390">
          <cell r="D3390" t="str">
            <v>10800231201120</v>
          </cell>
          <cell r="E3390" t="str">
            <v>基于轮腿结构的运输小车方案研究</v>
          </cell>
          <cell r="F3390" t="str">
            <v>张颖君</v>
          </cell>
          <cell r="G3390" t="str">
            <v>2017154</v>
          </cell>
          <cell r="H3390">
            <v>0</v>
          </cell>
          <cell r="I3390">
            <v>0</v>
          </cell>
          <cell r="J3390">
            <v>0</v>
          </cell>
          <cell r="K3390">
            <v>0</v>
          </cell>
          <cell r="L3390">
            <v>0</v>
          </cell>
          <cell r="M3390">
            <v>0</v>
          </cell>
          <cell r="N3390">
            <v>0</v>
          </cell>
          <cell r="O3390">
            <v>0</v>
          </cell>
        </row>
        <row r="3391">
          <cell r="D3391" t="str">
            <v>10800231201121</v>
          </cell>
          <cell r="E3391" t="str">
            <v>测绘漫游者</v>
          </cell>
          <cell r="F3391" t="str">
            <v>严安</v>
          </cell>
          <cell r="G3391" t="str">
            <v>2020122</v>
          </cell>
          <cell r="H3391">
            <v>0</v>
          </cell>
          <cell r="I3391">
            <v>2000</v>
          </cell>
          <cell r="J3391">
            <v>1984.92</v>
          </cell>
          <cell r="K3391">
            <v>15.08</v>
          </cell>
          <cell r="L3391">
            <v>0</v>
          </cell>
          <cell r="M3391">
            <v>0</v>
          </cell>
          <cell r="N3391">
            <v>0</v>
          </cell>
          <cell r="O3391">
            <v>15.08</v>
          </cell>
        </row>
        <row r="3392">
          <cell r="D3392" t="str">
            <v>10800231201122</v>
          </cell>
          <cell r="E3392" t="str">
            <v>基于蓝牙和4G的地下矿洞人员车辆位置监测</v>
          </cell>
          <cell r="F3392" t="str">
            <v>林盛鑫</v>
          </cell>
          <cell r="G3392" t="str">
            <v>2003094</v>
          </cell>
          <cell r="H3392">
            <v>0</v>
          </cell>
          <cell r="I3392">
            <v>2000</v>
          </cell>
          <cell r="J3392">
            <v>0</v>
          </cell>
          <cell r="K3392">
            <v>2000</v>
          </cell>
          <cell r="L3392">
            <v>0</v>
          </cell>
          <cell r="M3392">
            <v>0</v>
          </cell>
          <cell r="N3392">
            <v>0</v>
          </cell>
          <cell r="O3392">
            <v>2000</v>
          </cell>
        </row>
        <row r="3393">
          <cell r="D3393" t="str">
            <v>10800231201123</v>
          </cell>
          <cell r="E3393" t="str">
            <v>基于零次学习的轴承新类故障诊断系统开发</v>
          </cell>
          <cell r="F3393" t="str">
            <v>洪颖</v>
          </cell>
          <cell r="G3393" t="str">
            <v>2017159</v>
          </cell>
          <cell r="H3393">
            <v>0</v>
          </cell>
          <cell r="I3393">
            <v>2000</v>
          </cell>
          <cell r="J3393">
            <v>1997.66</v>
          </cell>
          <cell r="K3393">
            <v>2.34</v>
          </cell>
          <cell r="L3393">
            <v>0</v>
          </cell>
          <cell r="M3393">
            <v>0</v>
          </cell>
          <cell r="N3393">
            <v>0</v>
          </cell>
          <cell r="O3393">
            <v>2.34</v>
          </cell>
        </row>
        <row r="3394">
          <cell r="D3394" t="str">
            <v>10800231201124</v>
          </cell>
          <cell r="E3394" t="str">
            <v>射击场中智能实弹回收与处理系统</v>
          </cell>
          <cell r="F3394" t="str">
            <v>刘婵梓</v>
          </cell>
          <cell r="G3394" t="str">
            <v>2017030</v>
          </cell>
          <cell r="H3394">
            <v>0</v>
          </cell>
          <cell r="I3394">
            <v>2000</v>
          </cell>
          <cell r="J3394">
            <v>0</v>
          </cell>
          <cell r="K3394">
            <v>2000</v>
          </cell>
          <cell r="L3394">
            <v>0</v>
          </cell>
          <cell r="M3394">
            <v>0</v>
          </cell>
          <cell r="N3394">
            <v>0</v>
          </cell>
          <cell r="O3394">
            <v>2000</v>
          </cell>
        </row>
        <row r="3395">
          <cell r="D3395" t="str">
            <v>10800231201125</v>
          </cell>
          <cell r="E3395" t="str">
            <v>一种新型的跳绳手柄</v>
          </cell>
          <cell r="F3395" t="str">
            <v>陈广进</v>
          </cell>
          <cell r="G3395" t="str">
            <v>2017090</v>
          </cell>
          <cell r="H3395">
            <v>0</v>
          </cell>
          <cell r="I3395">
            <v>2000</v>
          </cell>
          <cell r="J3395">
            <v>2000</v>
          </cell>
          <cell r="K3395">
            <v>0</v>
          </cell>
          <cell r="L3395">
            <v>0</v>
          </cell>
          <cell r="M3395">
            <v>0</v>
          </cell>
          <cell r="N3395">
            <v>0</v>
          </cell>
          <cell r="O3395">
            <v>0</v>
          </cell>
        </row>
        <row r="3396">
          <cell r="D3396" t="str">
            <v>10800231201126</v>
          </cell>
          <cell r="E3396" t="str">
            <v>基于天然色素的食品新鲜度指示标签的制备与</v>
          </cell>
          <cell r="F3396" t="str">
            <v>余祥英</v>
          </cell>
          <cell r="G3396" t="str">
            <v>2017029</v>
          </cell>
          <cell r="H3396">
            <v>0</v>
          </cell>
          <cell r="I3396">
            <v>2000</v>
          </cell>
          <cell r="J3396">
            <v>0</v>
          </cell>
          <cell r="K3396">
            <v>2000</v>
          </cell>
          <cell r="L3396">
            <v>0</v>
          </cell>
          <cell r="M3396">
            <v>0</v>
          </cell>
          <cell r="N3396">
            <v>0</v>
          </cell>
          <cell r="O3396">
            <v>2000</v>
          </cell>
        </row>
        <row r="3397">
          <cell r="D3397" t="str">
            <v>10800231201127</v>
          </cell>
          <cell r="E3397" t="str">
            <v>追梦数字化新零售</v>
          </cell>
          <cell r="F3397" t="str">
            <v>张颖君</v>
          </cell>
          <cell r="G3397" t="str">
            <v>2017154</v>
          </cell>
          <cell r="H3397">
            <v>0</v>
          </cell>
          <cell r="I3397">
            <v>2000</v>
          </cell>
          <cell r="J3397">
            <v>0</v>
          </cell>
          <cell r="K3397">
            <v>2000</v>
          </cell>
          <cell r="L3397">
            <v>0</v>
          </cell>
          <cell r="M3397">
            <v>0</v>
          </cell>
          <cell r="N3397">
            <v>0</v>
          </cell>
          <cell r="O3397">
            <v>2000</v>
          </cell>
        </row>
        <row r="3398">
          <cell r="D3398" t="str">
            <v>10800231201128</v>
          </cell>
          <cell r="E3398" t="str">
            <v>基于卡尔曼滤波和pid算法的防抖勺子</v>
          </cell>
          <cell r="F3398" t="str">
            <v>胡必武</v>
          </cell>
          <cell r="G3398" t="str">
            <v>2000011</v>
          </cell>
          <cell r="H3398">
            <v>0</v>
          </cell>
          <cell r="I3398">
            <v>2000</v>
          </cell>
          <cell r="J3398">
            <v>2000</v>
          </cell>
          <cell r="K3398">
            <v>0</v>
          </cell>
          <cell r="L3398">
            <v>0</v>
          </cell>
          <cell r="M3398">
            <v>0</v>
          </cell>
          <cell r="N3398">
            <v>0</v>
          </cell>
          <cell r="O3398">
            <v>0</v>
          </cell>
        </row>
        <row r="3399">
          <cell r="D3399" t="str">
            <v>10800231201129</v>
          </cell>
          <cell r="E3399" t="str">
            <v>肺癌标识物的气体检测装置的研制</v>
          </cell>
          <cell r="F3399" t="str">
            <v>赵晓芳</v>
          </cell>
          <cell r="G3399" t="str">
            <v>2011005</v>
          </cell>
          <cell r="H3399">
            <v>0</v>
          </cell>
          <cell r="I3399">
            <v>2000</v>
          </cell>
          <cell r="J3399">
            <v>1977.5</v>
          </cell>
          <cell r="K3399">
            <v>22.5</v>
          </cell>
          <cell r="L3399">
            <v>0</v>
          </cell>
          <cell r="M3399">
            <v>0</v>
          </cell>
          <cell r="N3399">
            <v>0</v>
          </cell>
          <cell r="O3399">
            <v>22.5</v>
          </cell>
        </row>
        <row r="3400">
          <cell r="D3400" t="str">
            <v>10800231201130</v>
          </cell>
          <cell r="E3400" t="str">
            <v>基于薄膜工艺传感器的灭火器气压无线蓝牙监</v>
          </cell>
          <cell r="F3400" t="str">
            <v>杨阳</v>
          </cell>
          <cell r="G3400" t="str">
            <v>2020117</v>
          </cell>
          <cell r="H3400">
            <v>0</v>
          </cell>
          <cell r="I3400">
            <v>2000</v>
          </cell>
          <cell r="J3400">
            <v>0</v>
          </cell>
          <cell r="K3400">
            <v>2000</v>
          </cell>
          <cell r="L3400">
            <v>0</v>
          </cell>
          <cell r="M3400">
            <v>0</v>
          </cell>
          <cell r="N3400">
            <v>0</v>
          </cell>
          <cell r="O3400">
            <v>2000</v>
          </cell>
        </row>
        <row r="3401">
          <cell r="D3401" t="str">
            <v>10800231201131</v>
          </cell>
          <cell r="E3401" t="str">
            <v>基于ARM+QT的嵌入式智能家居安防与门</v>
          </cell>
          <cell r="F3401" t="str">
            <v>任斌</v>
          </cell>
          <cell r="G3401" t="str">
            <v>2003008</v>
          </cell>
          <cell r="H3401">
            <v>0</v>
          </cell>
          <cell r="I3401">
            <v>2000</v>
          </cell>
          <cell r="J3401">
            <v>0</v>
          </cell>
          <cell r="K3401">
            <v>2000</v>
          </cell>
          <cell r="L3401">
            <v>0</v>
          </cell>
          <cell r="M3401">
            <v>0</v>
          </cell>
          <cell r="N3401">
            <v>0</v>
          </cell>
          <cell r="O3401">
            <v>2000</v>
          </cell>
        </row>
        <row r="3402">
          <cell r="D3402" t="str">
            <v>10800231201132</v>
          </cell>
          <cell r="E3402" t="str">
            <v>数字锁相放大器</v>
          </cell>
          <cell r="F3402" t="str">
            <v>胡胜</v>
          </cell>
          <cell r="G3402" t="str">
            <v>2004015</v>
          </cell>
          <cell r="H3402">
            <v>0</v>
          </cell>
          <cell r="I3402">
            <v>2000</v>
          </cell>
          <cell r="J3402">
            <v>1978.71</v>
          </cell>
          <cell r="K3402">
            <v>21.29</v>
          </cell>
          <cell r="L3402">
            <v>0</v>
          </cell>
          <cell r="M3402">
            <v>0</v>
          </cell>
          <cell r="N3402">
            <v>0</v>
          </cell>
          <cell r="O3402">
            <v>21.29</v>
          </cell>
        </row>
        <row r="3403">
          <cell r="D3403" t="str">
            <v>10800231201133</v>
          </cell>
          <cell r="E3403" t="str">
            <v>游戏化健身拉力器</v>
          </cell>
          <cell r="F3403" t="str">
            <v>张志坚</v>
          </cell>
          <cell r="G3403" t="str">
            <v>2006044</v>
          </cell>
          <cell r="H3403">
            <v>0</v>
          </cell>
          <cell r="I3403">
            <v>2000</v>
          </cell>
          <cell r="J3403">
            <v>2000</v>
          </cell>
          <cell r="K3403">
            <v>0</v>
          </cell>
          <cell r="L3403">
            <v>0</v>
          </cell>
          <cell r="M3403">
            <v>0</v>
          </cell>
          <cell r="N3403">
            <v>0</v>
          </cell>
          <cell r="O3403">
            <v>0</v>
          </cell>
        </row>
        <row r="3404">
          <cell r="D3404" t="str">
            <v>10800231201134</v>
          </cell>
          <cell r="E3404" t="str">
            <v>淀粉-乳化剂复合物在快速烘烤蛋糕淀粉老化</v>
          </cell>
          <cell r="F3404" t="str">
            <v>陈旭</v>
          </cell>
          <cell r="G3404" t="str">
            <v>2017078</v>
          </cell>
          <cell r="H3404">
            <v>0</v>
          </cell>
          <cell r="I3404">
            <v>2000</v>
          </cell>
          <cell r="J3404">
            <v>0</v>
          </cell>
          <cell r="K3404">
            <v>2000</v>
          </cell>
          <cell r="L3404">
            <v>0</v>
          </cell>
          <cell r="M3404">
            <v>0</v>
          </cell>
          <cell r="N3404">
            <v>0</v>
          </cell>
          <cell r="O3404">
            <v>2000</v>
          </cell>
        </row>
        <row r="3405">
          <cell r="D3405" t="str">
            <v>10800231201135</v>
          </cell>
          <cell r="E3405" t="str">
            <v>搭载云计算大数据预测分析的多功能线上服务</v>
          </cell>
          <cell r="F3405" t="str">
            <v>曲超</v>
          </cell>
          <cell r="G3405" t="str">
            <v>2002013</v>
          </cell>
          <cell r="H3405">
            <v>0</v>
          </cell>
          <cell r="I3405">
            <v>1000</v>
          </cell>
          <cell r="J3405">
            <v>0</v>
          </cell>
          <cell r="K3405">
            <v>1000</v>
          </cell>
          <cell r="L3405">
            <v>0</v>
          </cell>
          <cell r="M3405">
            <v>0</v>
          </cell>
          <cell r="N3405">
            <v>0</v>
          </cell>
          <cell r="O3405">
            <v>1000</v>
          </cell>
        </row>
        <row r="3406">
          <cell r="D3406" t="str">
            <v>10800231201136</v>
          </cell>
          <cell r="E3406" t="str">
            <v>XR模拟舞台美术效果3D设计预览软件</v>
          </cell>
          <cell r="F3406" t="str">
            <v>颜彪</v>
          </cell>
          <cell r="G3406" t="str">
            <v>2021005</v>
          </cell>
          <cell r="H3406">
            <v>0</v>
          </cell>
          <cell r="I3406">
            <v>1000</v>
          </cell>
          <cell r="J3406">
            <v>0</v>
          </cell>
          <cell r="K3406">
            <v>1000</v>
          </cell>
          <cell r="L3406">
            <v>0</v>
          </cell>
          <cell r="M3406">
            <v>0</v>
          </cell>
          <cell r="N3406">
            <v>0</v>
          </cell>
          <cell r="O3406">
            <v>1000</v>
          </cell>
        </row>
        <row r="3407">
          <cell r="D3407" t="str">
            <v>10800231201137</v>
          </cell>
          <cell r="E3407" t="str">
            <v>基于AIoT系统的乐托智能型婴儿车</v>
          </cell>
          <cell r="F3407" t="str">
            <v>王若羽</v>
          </cell>
          <cell r="G3407" t="str">
            <v>2020080</v>
          </cell>
          <cell r="H3407">
            <v>0</v>
          </cell>
          <cell r="I3407">
            <v>1000</v>
          </cell>
          <cell r="J3407">
            <v>0</v>
          </cell>
          <cell r="K3407">
            <v>1000</v>
          </cell>
          <cell r="L3407">
            <v>0</v>
          </cell>
          <cell r="M3407">
            <v>0</v>
          </cell>
          <cell r="N3407">
            <v>0</v>
          </cell>
          <cell r="O3407">
            <v>1000</v>
          </cell>
        </row>
        <row r="3408">
          <cell r="D3408" t="str">
            <v>10800231201138</v>
          </cell>
          <cell r="E3408" t="str">
            <v>基于Unity的互动案例设计</v>
          </cell>
          <cell r="F3408" t="str">
            <v>卢安</v>
          </cell>
          <cell r="G3408" t="str">
            <v>2016009</v>
          </cell>
          <cell r="H3408">
            <v>0</v>
          </cell>
          <cell r="I3408">
            <v>1000</v>
          </cell>
          <cell r="J3408">
            <v>0</v>
          </cell>
          <cell r="K3408">
            <v>1000</v>
          </cell>
          <cell r="L3408">
            <v>0</v>
          </cell>
          <cell r="M3408">
            <v>0</v>
          </cell>
          <cell r="N3408">
            <v>0</v>
          </cell>
          <cell r="O3408">
            <v>1000</v>
          </cell>
        </row>
        <row r="3409">
          <cell r="D3409" t="str">
            <v>10800231201139</v>
          </cell>
          <cell r="E3409" t="str">
            <v>AI NPC</v>
          </cell>
          <cell r="F3409" t="str">
            <v>丁烨</v>
          </cell>
          <cell r="G3409" t="str">
            <v>2018821</v>
          </cell>
          <cell r="H3409">
            <v>0</v>
          </cell>
          <cell r="I3409">
            <v>1000</v>
          </cell>
          <cell r="J3409">
            <v>0</v>
          </cell>
          <cell r="K3409">
            <v>1000</v>
          </cell>
          <cell r="L3409">
            <v>0</v>
          </cell>
          <cell r="M3409">
            <v>0</v>
          </cell>
          <cell r="N3409">
            <v>0</v>
          </cell>
          <cell r="O3409">
            <v>1000</v>
          </cell>
        </row>
        <row r="3410">
          <cell r="D3410" t="str">
            <v>10800231201140</v>
          </cell>
          <cell r="E3410" t="str">
            <v>基于深度学习的三维重建</v>
          </cell>
          <cell r="F3410" t="str">
            <v>曲超</v>
          </cell>
          <cell r="G3410" t="str">
            <v>2002013</v>
          </cell>
          <cell r="H3410">
            <v>0</v>
          </cell>
          <cell r="I3410">
            <v>1000</v>
          </cell>
          <cell r="J3410">
            <v>0</v>
          </cell>
          <cell r="K3410">
            <v>1000</v>
          </cell>
          <cell r="L3410">
            <v>0</v>
          </cell>
          <cell r="M3410">
            <v>0</v>
          </cell>
          <cell r="N3410">
            <v>0</v>
          </cell>
          <cell r="O3410">
            <v>1000</v>
          </cell>
        </row>
        <row r="3411">
          <cell r="D3411" t="str">
            <v>10800231201141</v>
          </cell>
          <cell r="E3411" t="str">
            <v>基于深度学习的个人文本与图像的隐私保护研</v>
          </cell>
          <cell r="F3411" t="str">
            <v>罗凯伦</v>
          </cell>
          <cell r="G3411" t="str">
            <v>2020093</v>
          </cell>
          <cell r="H3411">
            <v>0</v>
          </cell>
          <cell r="I3411">
            <v>1000</v>
          </cell>
          <cell r="J3411">
            <v>0</v>
          </cell>
          <cell r="K3411">
            <v>1000</v>
          </cell>
          <cell r="L3411">
            <v>0</v>
          </cell>
          <cell r="M3411">
            <v>0</v>
          </cell>
          <cell r="N3411">
            <v>0</v>
          </cell>
          <cell r="O3411">
            <v>1000</v>
          </cell>
        </row>
        <row r="3412">
          <cell r="D3412" t="str">
            <v>10800231201142</v>
          </cell>
          <cell r="E3412" t="str">
            <v>基于RFlD的物流资源共享及其优化调度平</v>
          </cell>
          <cell r="F3412" t="str">
            <v>谭伟</v>
          </cell>
          <cell r="G3412" t="str">
            <v>2002052</v>
          </cell>
          <cell r="H3412">
            <v>0</v>
          </cell>
          <cell r="I3412">
            <v>0</v>
          </cell>
          <cell r="J3412">
            <v>0</v>
          </cell>
          <cell r="K3412">
            <v>0</v>
          </cell>
          <cell r="L3412">
            <v>0</v>
          </cell>
          <cell r="M3412">
            <v>0</v>
          </cell>
          <cell r="N3412">
            <v>0</v>
          </cell>
          <cell r="O3412">
            <v>0</v>
          </cell>
        </row>
        <row r="3413">
          <cell r="D3413" t="str">
            <v>10800231201143</v>
          </cell>
          <cell r="E3413" t="str">
            <v>基于时间差分图的植被遥感数据重建与植被碳</v>
          </cell>
          <cell r="F3413" t="str">
            <v>陈晨</v>
          </cell>
          <cell r="G3413" t="str">
            <v>2020811</v>
          </cell>
          <cell r="H3413">
            <v>0</v>
          </cell>
          <cell r="I3413">
            <v>1000</v>
          </cell>
          <cell r="J3413">
            <v>1000</v>
          </cell>
          <cell r="K3413">
            <v>0</v>
          </cell>
          <cell r="L3413">
            <v>0</v>
          </cell>
          <cell r="M3413">
            <v>0</v>
          </cell>
          <cell r="N3413">
            <v>0</v>
          </cell>
          <cell r="O3413">
            <v>0</v>
          </cell>
        </row>
        <row r="3414">
          <cell r="D3414" t="str">
            <v>10800231201144</v>
          </cell>
          <cell r="E3414" t="str">
            <v>基于传感器信息收集与机器人学习算法的“S</v>
          </cell>
          <cell r="F3414" t="str">
            <v>李国歌</v>
          </cell>
          <cell r="G3414" t="str">
            <v>2017144</v>
          </cell>
          <cell r="H3414">
            <v>0</v>
          </cell>
          <cell r="I3414">
            <v>1000</v>
          </cell>
          <cell r="J3414">
            <v>0</v>
          </cell>
          <cell r="K3414">
            <v>1000</v>
          </cell>
          <cell r="L3414">
            <v>0</v>
          </cell>
          <cell r="M3414">
            <v>0</v>
          </cell>
          <cell r="N3414">
            <v>0</v>
          </cell>
          <cell r="O3414">
            <v>1000</v>
          </cell>
        </row>
        <row r="3415">
          <cell r="D3415" t="str">
            <v>10800231201145</v>
          </cell>
          <cell r="E3415" t="str">
            <v>“蚤上好”校内闲置交易平台</v>
          </cell>
          <cell r="F3415" t="str">
            <v>周坤晓</v>
          </cell>
          <cell r="G3415" t="str">
            <v>2013002</v>
          </cell>
          <cell r="H3415">
            <v>0</v>
          </cell>
          <cell r="I3415">
            <v>1000</v>
          </cell>
          <cell r="J3415">
            <v>0</v>
          </cell>
          <cell r="K3415">
            <v>1000</v>
          </cell>
          <cell r="L3415">
            <v>0</v>
          </cell>
          <cell r="M3415">
            <v>0</v>
          </cell>
          <cell r="N3415">
            <v>0</v>
          </cell>
          <cell r="O3415">
            <v>1000</v>
          </cell>
        </row>
        <row r="3416">
          <cell r="D3416" t="str">
            <v>10800231201146</v>
          </cell>
          <cell r="E3416" t="str">
            <v>面向ICPC的数论模版及交互软件</v>
          </cell>
          <cell r="F3416" t="str">
            <v>罗达</v>
          </cell>
          <cell r="G3416" t="str">
            <v>2017801</v>
          </cell>
          <cell r="H3416">
            <v>0</v>
          </cell>
          <cell r="I3416">
            <v>1000</v>
          </cell>
          <cell r="J3416">
            <v>0</v>
          </cell>
          <cell r="K3416">
            <v>1000</v>
          </cell>
          <cell r="L3416">
            <v>0</v>
          </cell>
          <cell r="M3416">
            <v>0</v>
          </cell>
          <cell r="N3416">
            <v>0</v>
          </cell>
          <cell r="O3416">
            <v>1000</v>
          </cell>
        </row>
        <row r="3417">
          <cell r="D3417" t="str">
            <v>10800231201147</v>
          </cell>
          <cell r="E3417" t="str">
            <v>一种基于STM32与BMI088的陀螺仪</v>
          </cell>
          <cell r="F3417" t="str">
            <v>武淼</v>
          </cell>
          <cell r="G3417" t="str">
            <v>2022159</v>
          </cell>
          <cell r="H3417">
            <v>0</v>
          </cell>
          <cell r="I3417">
            <v>0</v>
          </cell>
          <cell r="J3417">
            <v>0</v>
          </cell>
          <cell r="K3417">
            <v>0</v>
          </cell>
          <cell r="L3417">
            <v>0</v>
          </cell>
          <cell r="M3417">
            <v>0</v>
          </cell>
          <cell r="N3417">
            <v>0</v>
          </cell>
          <cell r="O3417">
            <v>0</v>
          </cell>
        </row>
        <row r="3418">
          <cell r="D3418" t="str">
            <v>10800231201148</v>
          </cell>
          <cell r="E3418" t="str">
            <v>智慧协同学习平台开发</v>
          </cell>
          <cell r="F3418" t="str">
            <v>谭伟</v>
          </cell>
          <cell r="G3418" t="str">
            <v>2002052</v>
          </cell>
          <cell r="H3418">
            <v>0</v>
          </cell>
          <cell r="I3418">
            <v>0</v>
          </cell>
          <cell r="J3418">
            <v>0</v>
          </cell>
          <cell r="K3418">
            <v>0</v>
          </cell>
          <cell r="L3418">
            <v>0</v>
          </cell>
          <cell r="M3418">
            <v>0</v>
          </cell>
          <cell r="N3418">
            <v>0</v>
          </cell>
          <cell r="O3418">
            <v>0</v>
          </cell>
        </row>
        <row r="3419">
          <cell r="D3419" t="str">
            <v>10800231201149</v>
          </cell>
          <cell r="E3419" t="str">
            <v>面向ICPC竞赛的基础算法模板</v>
          </cell>
          <cell r="F3419" t="str">
            <v>王艳玲</v>
          </cell>
          <cell r="G3419" t="str">
            <v>2018062</v>
          </cell>
          <cell r="H3419">
            <v>0</v>
          </cell>
          <cell r="I3419">
            <v>1000</v>
          </cell>
          <cell r="J3419">
            <v>1000</v>
          </cell>
          <cell r="K3419">
            <v>0</v>
          </cell>
          <cell r="L3419">
            <v>0</v>
          </cell>
          <cell r="M3419">
            <v>0</v>
          </cell>
          <cell r="N3419">
            <v>0</v>
          </cell>
          <cell r="O3419">
            <v>0</v>
          </cell>
        </row>
        <row r="3420">
          <cell r="D3420" t="str">
            <v>10800231201150</v>
          </cell>
          <cell r="E3420" t="str">
            <v>基于mediapipe的手势识别系统的设</v>
          </cell>
          <cell r="F3420" t="str">
            <v>王艳玲</v>
          </cell>
          <cell r="G3420" t="str">
            <v>2018062</v>
          </cell>
          <cell r="H3420">
            <v>0</v>
          </cell>
          <cell r="I3420">
            <v>1000</v>
          </cell>
          <cell r="J3420">
            <v>995.19</v>
          </cell>
          <cell r="K3420">
            <v>4.81</v>
          </cell>
          <cell r="L3420">
            <v>0</v>
          </cell>
          <cell r="M3420">
            <v>0</v>
          </cell>
          <cell r="N3420">
            <v>0</v>
          </cell>
          <cell r="O3420">
            <v>4.81</v>
          </cell>
        </row>
        <row r="3421">
          <cell r="D3421" t="str">
            <v>10800231201151</v>
          </cell>
          <cell r="E3421" t="str">
            <v>基于边缘服务器优化部署与管理的云边协同调</v>
          </cell>
          <cell r="F3421" t="str">
            <v>谭伟</v>
          </cell>
          <cell r="G3421" t="str">
            <v>2002052</v>
          </cell>
          <cell r="H3421">
            <v>0</v>
          </cell>
          <cell r="I3421">
            <v>1000</v>
          </cell>
          <cell r="J3421">
            <v>0</v>
          </cell>
          <cell r="K3421">
            <v>1000</v>
          </cell>
          <cell r="L3421">
            <v>0</v>
          </cell>
          <cell r="M3421">
            <v>0</v>
          </cell>
          <cell r="N3421">
            <v>0</v>
          </cell>
          <cell r="O3421">
            <v>1000</v>
          </cell>
        </row>
        <row r="3422">
          <cell r="D3422" t="str">
            <v>10800231201152</v>
          </cell>
          <cell r="E3422" t="str">
            <v>应用于健身的数据挖掘算法设计与现实</v>
          </cell>
          <cell r="F3422" t="str">
            <v>陈传祥</v>
          </cell>
          <cell r="G3422" t="str">
            <v>2006066</v>
          </cell>
          <cell r="H3422">
            <v>0</v>
          </cell>
          <cell r="I3422">
            <v>1000</v>
          </cell>
          <cell r="J3422">
            <v>992</v>
          </cell>
          <cell r="K3422">
            <v>8</v>
          </cell>
          <cell r="L3422">
            <v>0</v>
          </cell>
          <cell r="M3422">
            <v>0</v>
          </cell>
          <cell r="N3422">
            <v>0</v>
          </cell>
          <cell r="O3422">
            <v>8</v>
          </cell>
        </row>
        <row r="3423">
          <cell r="D3423" t="str">
            <v>10800231201153</v>
          </cell>
          <cell r="E3423" t="str">
            <v>基于UniAPP的高精度数据采集与可视化</v>
          </cell>
          <cell r="F3423" t="str">
            <v>丁凯</v>
          </cell>
          <cell r="G3423" t="str">
            <v>2019010</v>
          </cell>
          <cell r="H3423">
            <v>0</v>
          </cell>
          <cell r="I3423">
            <v>1000</v>
          </cell>
          <cell r="J3423">
            <v>974</v>
          </cell>
          <cell r="K3423">
            <v>26</v>
          </cell>
          <cell r="L3423">
            <v>0</v>
          </cell>
          <cell r="M3423">
            <v>0</v>
          </cell>
          <cell r="N3423">
            <v>0</v>
          </cell>
          <cell r="O3423">
            <v>26</v>
          </cell>
        </row>
        <row r="3424">
          <cell r="D3424" t="str">
            <v>10800231201154</v>
          </cell>
          <cell r="E3424" t="str">
            <v>基于leapmotion+unity实现</v>
          </cell>
          <cell r="F3424" t="str">
            <v>朱镇南</v>
          </cell>
          <cell r="G3424" t="str">
            <v>2021046</v>
          </cell>
          <cell r="H3424">
            <v>0</v>
          </cell>
          <cell r="I3424">
            <v>1000</v>
          </cell>
          <cell r="J3424">
            <v>996</v>
          </cell>
          <cell r="K3424">
            <v>4</v>
          </cell>
          <cell r="L3424">
            <v>0</v>
          </cell>
          <cell r="M3424">
            <v>0</v>
          </cell>
          <cell r="N3424">
            <v>0</v>
          </cell>
          <cell r="O3424">
            <v>4</v>
          </cell>
        </row>
        <row r="3425">
          <cell r="D3425" t="str">
            <v>10800231201155</v>
          </cell>
          <cell r="E3425" t="str">
            <v>基于pi pico的逻辑分析仪</v>
          </cell>
          <cell r="F3425" t="str">
            <v>廖春萍</v>
          </cell>
          <cell r="G3425" t="str">
            <v>2014004</v>
          </cell>
          <cell r="H3425">
            <v>0</v>
          </cell>
          <cell r="I3425">
            <v>1000</v>
          </cell>
          <cell r="J3425">
            <v>999.24</v>
          </cell>
          <cell r="K3425">
            <v>0.76</v>
          </cell>
          <cell r="L3425">
            <v>0</v>
          </cell>
          <cell r="M3425">
            <v>0</v>
          </cell>
          <cell r="N3425">
            <v>0</v>
          </cell>
          <cell r="O3425">
            <v>0.76</v>
          </cell>
        </row>
        <row r="3426">
          <cell r="D3426" t="str">
            <v>10800231201156</v>
          </cell>
          <cell r="E3426" t="str">
            <v>四足机器狗</v>
          </cell>
          <cell r="F3426" t="str">
            <v>刘学良</v>
          </cell>
          <cell r="G3426" t="str">
            <v>2013005</v>
          </cell>
          <cell r="H3426">
            <v>0</v>
          </cell>
          <cell r="I3426">
            <v>1000</v>
          </cell>
          <cell r="J3426">
            <v>993.75</v>
          </cell>
          <cell r="K3426">
            <v>6.25</v>
          </cell>
          <cell r="L3426">
            <v>0</v>
          </cell>
          <cell r="M3426">
            <v>0</v>
          </cell>
          <cell r="N3426">
            <v>0</v>
          </cell>
          <cell r="O3426">
            <v>6.25</v>
          </cell>
        </row>
        <row r="3427">
          <cell r="D3427" t="str">
            <v>10800231201157</v>
          </cell>
          <cell r="E3427" t="str">
            <v>基于拉曼光谱的氯离子浓度检测</v>
          </cell>
          <cell r="F3427" t="str">
            <v>周飞</v>
          </cell>
          <cell r="G3427" t="str">
            <v>2018806</v>
          </cell>
          <cell r="H3427">
            <v>0</v>
          </cell>
          <cell r="I3427">
            <v>1000</v>
          </cell>
          <cell r="J3427">
            <v>0</v>
          </cell>
          <cell r="K3427">
            <v>1000</v>
          </cell>
          <cell r="L3427">
            <v>0</v>
          </cell>
          <cell r="M3427">
            <v>0</v>
          </cell>
          <cell r="N3427">
            <v>0</v>
          </cell>
          <cell r="O3427">
            <v>1000</v>
          </cell>
        </row>
        <row r="3428">
          <cell r="D3428" t="str">
            <v>10800231201158</v>
          </cell>
          <cell r="E3428" t="str">
            <v>基于PD快充的便携式T12烙铁可调电源一</v>
          </cell>
          <cell r="F3428" t="str">
            <v>王彩申</v>
          </cell>
          <cell r="G3428" t="str">
            <v>2013073</v>
          </cell>
          <cell r="H3428">
            <v>0</v>
          </cell>
          <cell r="I3428">
            <v>1000</v>
          </cell>
          <cell r="J3428">
            <v>1000</v>
          </cell>
          <cell r="K3428">
            <v>0</v>
          </cell>
          <cell r="L3428">
            <v>0</v>
          </cell>
          <cell r="M3428">
            <v>0</v>
          </cell>
          <cell r="N3428">
            <v>0</v>
          </cell>
          <cell r="O3428">
            <v>0</v>
          </cell>
        </row>
        <row r="3429">
          <cell r="D3429" t="str">
            <v>10800231201159</v>
          </cell>
          <cell r="E3429" t="str">
            <v>一种新型500W逆变器的研发</v>
          </cell>
          <cell r="F3429" t="str">
            <v>赖树明</v>
          </cell>
          <cell r="G3429" t="str">
            <v>2004019</v>
          </cell>
          <cell r="H3429">
            <v>0</v>
          </cell>
          <cell r="I3429">
            <v>1000</v>
          </cell>
          <cell r="J3429">
            <v>0</v>
          </cell>
          <cell r="K3429">
            <v>1000</v>
          </cell>
          <cell r="L3429">
            <v>0</v>
          </cell>
          <cell r="M3429">
            <v>0</v>
          </cell>
          <cell r="N3429">
            <v>0</v>
          </cell>
          <cell r="O3429">
            <v>1000</v>
          </cell>
        </row>
        <row r="3430">
          <cell r="D3430" t="str">
            <v>10800231201160</v>
          </cell>
          <cell r="E3430" t="str">
            <v>基于定位技术的小型女性安全护卫器</v>
          </cell>
          <cell r="F3430" t="str">
            <v>雷瑞庭</v>
          </cell>
          <cell r="G3430" t="str">
            <v>2008044</v>
          </cell>
          <cell r="H3430">
            <v>0</v>
          </cell>
          <cell r="I3430">
            <v>1000</v>
          </cell>
          <cell r="J3430">
            <v>821.05</v>
          </cell>
          <cell r="K3430">
            <v>178.95</v>
          </cell>
          <cell r="L3430">
            <v>0</v>
          </cell>
          <cell r="M3430">
            <v>0</v>
          </cell>
          <cell r="N3430">
            <v>0</v>
          </cell>
          <cell r="O3430">
            <v>178.95</v>
          </cell>
        </row>
        <row r="3431">
          <cell r="D3431" t="str">
            <v>10800231201161</v>
          </cell>
          <cell r="E3431" t="str">
            <v>基于嵌入式的智能卧室控制系统</v>
          </cell>
          <cell r="F3431" t="str">
            <v>宋跃</v>
          </cell>
          <cell r="G3431" t="str">
            <v>2005003</v>
          </cell>
          <cell r="H3431">
            <v>0</v>
          </cell>
          <cell r="I3431">
            <v>1000</v>
          </cell>
          <cell r="J3431">
            <v>676.9</v>
          </cell>
          <cell r="K3431">
            <v>323.1</v>
          </cell>
          <cell r="L3431">
            <v>0</v>
          </cell>
          <cell r="M3431">
            <v>0</v>
          </cell>
          <cell r="N3431">
            <v>0</v>
          </cell>
          <cell r="O3431">
            <v>323.1</v>
          </cell>
        </row>
        <row r="3432">
          <cell r="D3432" t="str">
            <v>10800231201162</v>
          </cell>
          <cell r="E3432" t="str">
            <v>超短多芯光纤光栅阵列的研制及高温传感技术</v>
          </cell>
          <cell r="F3432" t="str">
            <v>郭奎奎</v>
          </cell>
          <cell r="G3432" t="str">
            <v>2022090</v>
          </cell>
          <cell r="H3432">
            <v>0</v>
          </cell>
          <cell r="I3432">
            <v>1000</v>
          </cell>
          <cell r="J3432">
            <v>1000</v>
          </cell>
          <cell r="K3432">
            <v>0</v>
          </cell>
          <cell r="L3432">
            <v>0</v>
          </cell>
          <cell r="M3432">
            <v>0</v>
          </cell>
          <cell r="N3432">
            <v>0</v>
          </cell>
          <cell r="O3432">
            <v>0</v>
          </cell>
        </row>
        <row r="3433">
          <cell r="D3433" t="str">
            <v>10800231201163</v>
          </cell>
          <cell r="E3433" t="str">
            <v>高密度渔业养殖水质环境智能监控系统</v>
          </cell>
          <cell r="F3433" t="str">
            <v>杨平</v>
          </cell>
          <cell r="G3433" t="str">
            <v>2013020</v>
          </cell>
          <cell r="H3433">
            <v>0</v>
          </cell>
          <cell r="I3433">
            <v>1000</v>
          </cell>
          <cell r="J3433">
            <v>830.72</v>
          </cell>
          <cell r="K3433">
            <v>169.28</v>
          </cell>
          <cell r="L3433">
            <v>0</v>
          </cell>
          <cell r="M3433">
            <v>0</v>
          </cell>
          <cell r="N3433">
            <v>0</v>
          </cell>
          <cell r="O3433">
            <v>169.28</v>
          </cell>
        </row>
        <row r="3434">
          <cell r="D3434" t="str">
            <v>10800231201164</v>
          </cell>
          <cell r="E3434" t="str">
            <v>一种适用于显微镜的温控装置的研制</v>
          </cell>
          <cell r="F3434" t="str">
            <v>何林</v>
          </cell>
          <cell r="G3434" t="str">
            <v>2012030</v>
          </cell>
          <cell r="H3434">
            <v>0</v>
          </cell>
          <cell r="I3434">
            <v>1000</v>
          </cell>
          <cell r="J3434">
            <v>0</v>
          </cell>
          <cell r="K3434">
            <v>1000</v>
          </cell>
          <cell r="L3434">
            <v>0</v>
          </cell>
          <cell r="M3434">
            <v>0</v>
          </cell>
          <cell r="N3434">
            <v>0</v>
          </cell>
          <cell r="O3434">
            <v>1000</v>
          </cell>
        </row>
        <row r="3435">
          <cell r="D3435" t="str">
            <v>10800231201165</v>
          </cell>
          <cell r="E3435" t="str">
            <v>无线充电智能小车</v>
          </cell>
          <cell r="F3435" t="str">
            <v>胡望</v>
          </cell>
          <cell r="G3435" t="str">
            <v>2022184</v>
          </cell>
          <cell r="H3435">
            <v>0</v>
          </cell>
          <cell r="I3435">
            <v>1000</v>
          </cell>
          <cell r="J3435">
            <v>0</v>
          </cell>
          <cell r="K3435">
            <v>1000</v>
          </cell>
          <cell r="L3435">
            <v>0</v>
          </cell>
          <cell r="M3435">
            <v>0</v>
          </cell>
          <cell r="N3435">
            <v>0</v>
          </cell>
          <cell r="O3435">
            <v>1000</v>
          </cell>
        </row>
        <row r="3436">
          <cell r="D3436" t="str">
            <v>10800231201166</v>
          </cell>
          <cell r="E3436" t="str">
            <v>面向小尺寸穿戴设备的高精度定位天线研究</v>
          </cell>
          <cell r="F3436" t="str">
            <v>钟增培</v>
          </cell>
          <cell r="G3436" t="str">
            <v>2022006</v>
          </cell>
          <cell r="H3436">
            <v>0</v>
          </cell>
          <cell r="I3436">
            <v>1000</v>
          </cell>
          <cell r="J3436">
            <v>1000</v>
          </cell>
          <cell r="K3436">
            <v>0</v>
          </cell>
          <cell r="L3436">
            <v>0</v>
          </cell>
          <cell r="M3436">
            <v>0</v>
          </cell>
          <cell r="N3436">
            <v>0</v>
          </cell>
          <cell r="O3436">
            <v>0</v>
          </cell>
        </row>
        <row r="3437">
          <cell r="D3437" t="str">
            <v>10800231201167</v>
          </cell>
          <cell r="E3437" t="str">
            <v>无人机影像及激光雷达技术在智慧城市三维建</v>
          </cell>
          <cell r="F3437" t="str">
            <v>王晓璐</v>
          </cell>
          <cell r="G3437" t="str">
            <v>2016004</v>
          </cell>
          <cell r="H3437">
            <v>0</v>
          </cell>
          <cell r="I3437">
            <v>1000</v>
          </cell>
          <cell r="J3437">
            <v>1000</v>
          </cell>
          <cell r="K3437">
            <v>0</v>
          </cell>
          <cell r="L3437">
            <v>0</v>
          </cell>
          <cell r="M3437">
            <v>0</v>
          </cell>
          <cell r="N3437">
            <v>0</v>
          </cell>
          <cell r="O3437">
            <v>0</v>
          </cell>
        </row>
        <row r="3438">
          <cell r="D3438" t="str">
            <v>10800231201168</v>
          </cell>
          <cell r="E3438" t="str">
            <v>太阳能辅助的废弃玉米芯海水淡化应用</v>
          </cell>
          <cell r="F3438" t="str">
            <v>曲江英</v>
          </cell>
          <cell r="G3438" t="str">
            <v>2017828</v>
          </cell>
          <cell r="H3438">
            <v>0</v>
          </cell>
          <cell r="I3438">
            <v>1000</v>
          </cell>
          <cell r="J3438">
            <v>659.65</v>
          </cell>
          <cell r="K3438">
            <v>340.35</v>
          </cell>
          <cell r="L3438">
            <v>0</v>
          </cell>
          <cell r="M3438">
            <v>0</v>
          </cell>
          <cell r="N3438">
            <v>0</v>
          </cell>
          <cell r="O3438">
            <v>340.35</v>
          </cell>
        </row>
        <row r="3439">
          <cell r="D3439" t="str">
            <v>10800231201169</v>
          </cell>
          <cell r="E3439" t="str">
            <v>层间隔震结构支座群内力调整施工方法研究-</v>
          </cell>
          <cell r="F3439" t="str">
            <v>罗振源</v>
          </cell>
          <cell r="G3439" t="str">
            <v>2018259</v>
          </cell>
          <cell r="H3439">
            <v>0</v>
          </cell>
          <cell r="I3439">
            <v>1000</v>
          </cell>
          <cell r="J3439">
            <v>0</v>
          </cell>
          <cell r="K3439">
            <v>1000</v>
          </cell>
          <cell r="L3439">
            <v>0</v>
          </cell>
          <cell r="M3439">
            <v>0</v>
          </cell>
          <cell r="N3439">
            <v>0</v>
          </cell>
          <cell r="O3439">
            <v>1000</v>
          </cell>
        </row>
        <row r="3440">
          <cell r="D3440" t="str">
            <v>10800231201170</v>
          </cell>
          <cell r="E3440" t="str">
            <v>大跨度海底隧道地震响应特征研究</v>
          </cell>
          <cell r="F3440" t="str">
            <v>罗毅</v>
          </cell>
          <cell r="G3440" t="str">
            <v>2021039</v>
          </cell>
          <cell r="H3440">
            <v>0</v>
          </cell>
          <cell r="I3440">
            <v>1000</v>
          </cell>
          <cell r="J3440">
            <v>1000</v>
          </cell>
          <cell r="K3440">
            <v>0</v>
          </cell>
          <cell r="L3440">
            <v>0</v>
          </cell>
          <cell r="M3440">
            <v>0</v>
          </cell>
          <cell r="N3440">
            <v>0</v>
          </cell>
          <cell r="O3440">
            <v>0</v>
          </cell>
        </row>
        <row r="3441">
          <cell r="D3441" t="str">
            <v>10800231201171</v>
          </cell>
          <cell r="E3441" t="str">
            <v>蓝色TiO2纳米管阵列载钯阴极对氟苯尼考</v>
          </cell>
          <cell r="F3441" t="str">
            <v>徐剑晖</v>
          </cell>
          <cell r="G3441" t="str">
            <v>2017052</v>
          </cell>
          <cell r="H3441">
            <v>0</v>
          </cell>
          <cell r="I3441">
            <v>1000</v>
          </cell>
          <cell r="J3441">
            <v>0</v>
          </cell>
          <cell r="K3441">
            <v>1000</v>
          </cell>
          <cell r="L3441">
            <v>0</v>
          </cell>
          <cell r="M3441">
            <v>0</v>
          </cell>
          <cell r="N3441">
            <v>0</v>
          </cell>
          <cell r="O3441">
            <v>1000</v>
          </cell>
        </row>
        <row r="3442">
          <cell r="D3442" t="str">
            <v>10800231201172</v>
          </cell>
          <cell r="E3442" t="str">
            <v>基于智能砂浆摊铺机的加气混凝土砌块薄浆干</v>
          </cell>
          <cell r="F3442" t="str">
            <v>孙成访</v>
          </cell>
          <cell r="G3442" t="str">
            <v>2006002</v>
          </cell>
          <cell r="H3442">
            <v>0</v>
          </cell>
          <cell r="I3442">
            <v>1000</v>
          </cell>
          <cell r="J3442">
            <v>1000</v>
          </cell>
          <cell r="K3442">
            <v>0</v>
          </cell>
          <cell r="L3442">
            <v>0</v>
          </cell>
          <cell r="M3442">
            <v>0</v>
          </cell>
          <cell r="N3442">
            <v>0</v>
          </cell>
          <cell r="O3442">
            <v>0</v>
          </cell>
        </row>
        <row r="3443">
          <cell r="D3443" t="str">
            <v>10800231201173</v>
          </cell>
          <cell r="E3443" t="str">
            <v>印染行业绿色清洁生产高质量转型——以东莞</v>
          </cell>
          <cell r="F3443" t="str">
            <v>李阳苹</v>
          </cell>
          <cell r="G3443" t="str">
            <v>2011031</v>
          </cell>
          <cell r="H3443">
            <v>0</v>
          </cell>
          <cell r="I3443">
            <v>1000</v>
          </cell>
          <cell r="J3443">
            <v>1000</v>
          </cell>
          <cell r="K3443">
            <v>0</v>
          </cell>
          <cell r="L3443">
            <v>0</v>
          </cell>
          <cell r="M3443">
            <v>0</v>
          </cell>
          <cell r="N3443">
            <v>0</v>
          </cell>
          <cell r="O3443">
            <v>0</v>
          </cell>
        </row>
        <row r="3444">
          <cell r="D3444" t="str">
            <v>10800231201174</v>
          </cell>
          <cell r="E3444" t="str">
            <v>挥发性含硫化合物的可视化检测技术研究</v>
          </cell>
          <cell r="F3444" t="str">
            <v>焦哲</v>
          </cell>
          <cell r="G3444" t="str">
            <v>2012019</v>
          </cell>
          <cell r="H3444">
            <v>0</v>
          </cell>
          <cell r="I3444">
            <v>1000</v>
          </cell>
          <cell r="J3444">
            <v>999.5</v>
          </cell>
          <cell r="K3444">
            <v>0.5</v>
          </cell>
          <cell r="L3444">
            <v>0</v>
          </cell>
          <cell r="M3444">
            <v>0</v>
          </cell>
          <cell r="N3444">
            <v>0</v>
          </cell>
          <cell r="O3444">
            <v>0.5</v>
          </cell>
        </row>
        <row r="3445">
          <cell r="D3445" t="str">
            <v>10800231201175</v>
          </cell>
          <cell r="E3445" t="str">
            <v>紫外光催化氧化制药废水处理技术</v>
          </cell>
          <cell r="F3445" t="str">
            <v>刘鹏</v>
          </cell>
          <cell r="G3445" t="str">
            <v>2017053</v>
          </cell>
          <cell r="H3445">
            <v>0</v>
          </cell>
          <cell r="I3445">
            <v>1000</v>
          </cell>
          <cell r="J3445">
            <v>0</v>
          </cell>
          <cell r="K3445">
            <v>1000</v>
          </cell>
          <cell r="L3445">
            <v>0</v>
          </cell>
          <cell r="M3445">
            <v>0</v>
          </cell>
          <cell r="N3445">
            <v>0</v>
          </cell>
          <cell r="O3445">
            <v>1000</v>
          </cell>
        </row>
        <row r="3446">
          <cell r="D3446" t="str">
            <v>10800231201176</v>
          </cell>
          <cell r="E3446" t="str">
            <v>住宅小区业主意识提高策略研究</v>
          </cell>
          <cell r="F3446" t="str">
            <v>李春红</v>
          </cell>
          <cell r="G3446" t="str">
            <v>2005029</v>
          </cell>
          <cell r="H3446">
            <v>0</v>
          </cell>
          <cell r="I3446">
            <v>1000</v>
          </cell>
          <cell r="J3446">
            <v>403.2</v>
          </cell>
          <cell r="K3446">
            <v>596.8</v>
          </cell>
          <cell r="L3446">
            <v>0</v>
          </cell>
          <cell r="M3446">
            <v>0</v>
          </cell>
          <cell r="N3446">
            <v>0</v>
          </cell>
          <cell r="O3446">
            <v>596.8</v>
          </cell>
        </row>
        <row r="3447">
          <cell r="D3447" t="str">
            <v>10800231201177</v>
          </cell>
          <cell r="E3447" t="str">
            <v>二茂铁基两亲分子接枝改性碳布的制备及其富</v>
          </cell>
          <cell r="F3447" t="str">
            <v>程志毓</v>
          </cell>
          <cell r="G3447" t="str">
            <v>2012049</v>
          </cell>
          <cell r="H3447">
            <v>0</v>
          </cell>
          <cell r="I3447">
            <v>1000</v>
          </cell>
          <cell r="J3447">
            <v>1000</v>
          </cell>
          <cell r="K3447">
            <v>0</v>
          </cell>
          <cell r="L3447">
            <v>0</v>
          </cell>
          <cell r="M3447">
            <v>0</v>
          </cell>
          <cell r="N3447">
            <v>0</v>
          </cell>
          <cell r="O3447">
            <v>0</v>
          </cell>
        </row>
        <row r="3448">
          <cell r="D3448" t="str">
            <v>10800231201178</v>
          </cell>
          <cell r="E3448" t="str">
            <v>高速公路新型降噪装置研发</v>
          </cell>
          <cell r="F3448" t="str">
            <v>潘兆东</v>
          </cell>
          <cell r="G3448" t="str">
            <v>2017072</v>
          </cell>
          <cell r="H3448">
            <v>0</v>
          </cell>
          <cell r="I3448">
            <v>1000</v>
          </cell>
          <cell r="J3448">
            <v>1000</v>
          </cell>
          <cell r="K3448">
            <v>0</v>
          </cell>
          <cell r="L3448">
            <v>0</v>
          </cell>
          <cell r="M3448">
            <v>0</v>
          </cell>
          <cell r="N3448">
            <v>0</v>
          </cell>
          <cell r="O3448">
            <v>0</v>
          </cell>
        </row>
        <row r="3449">
          <cell r="D3449" t="str">
            <v>10800231201179</v>
          </cell>
          <cell r="E3449" t="str">
            <v>煤矿固废超高性能混凝土材料收缩机理及力学</v>
          </cell>
          <cell r="F3449" t="str">
            <v>周佳乐</v>
          </cell>
          <cell r="G3449" t="str">
            <v>2023068</v>
          </cell>
          <cell r="H3449">
            <v>0</v>
          </cell>
          <cell r="I3449">
            <v>1000</v>
          </cell>
          <cell r="J3449">
            <v>999.9</v>
          </cell>
          <cell r="K3449">
            <v>0.1</v>
          </cell>
          <cell r="L3449">
            <v>0</v>
          </cell>
          <cell r="M3449">
            <v>0</v>
          </cell>
          <cell r="N3449">
            <v>0</v>
          </cell>
          <cell r="O3449">
            <v>0.1</v>
          </cell>
        </row>
        <row r="3450">
          <cell r="D3450" t="str">
            <v>10800231201180</v>
          </cell>
          <cell r="E3450" t="str">
            <v>机制砂掺量及其组分对地铁工程用高性能混凝</v>
          </cell>
          <cell r="F3450" t="str">
            <v>喻鹏</v>
          </cell>
          <cell r="G3450" t="str">
            <v>2018051</v>
          </cell>
          <cell r="H3450">
            <v>0</v>
          </cell>
          <cell r="I3450">
            <v>1000</v>
          </cell>
          <cell r="J3450">
            <v>1000</v>
          </cell>
          <cell r="K3450">
            <v>0</v>
          </cell>
          <cell r="L3450">
            <v>0</v>
          </cell>
          <cell r="M3450">
            <v>0</v>
          </cell>
          <cell r="N3450">
            <v>0</v>
          </cell>
          <cell r="O3450">
            <v>0</v>
          </cell>
        </row>
        <row r="3451">
          <cell r="D3451" t="str">
            <v>10800231201181</v>
          </cell>
          <cell r="E3451" t="str">
            <v>东莞市水库型滑坡变形特征与机理研究</v>
          </cell>
          <cell r="F3451" t="str">
            <v>何春灿</v>
          </cell>
          <cell r="G3451" t="str">
            <v>2020100</v>
          </cell>
          <cell r="H3451">
            <v>0</v>
          </cell>
          <cell r="I3451">
            <v>1000</v>
          </cell>
          <cell r="J3451">
            <v>1000</v>
          </cell>
          <cell r="K3451">
            <v>0</v>
          </cell>
          <cell r="L3451">
            <v>0</v>
          </cell>
          <cell r="M3451">
            <v>0</v>
          </cell>
          <cell r="N3451">
            <v>0</v>
          </cell>
          <cell r="O3451">
            <v>0</v>
          </cell>
        </row>
        <row r="3452">
          <cell r="D3452" t="str">
            <v>10800231201182</v>
          </cell>
          <cell r="E3452" t="str">
            <v>校园建筑群震害预测与应急救援微信小程序开</v>
          </cell>
          <cell r="F3452" t="str">
            <v>刘良坤</v>
          </cell>
          <cell r="G3452" t="str">
            <v>2018070</v>
          </cell>
          <cell r="H3452">
            <v>0</v>
          </cell>
          <cell r="I3452">
            <v>1000</v>
          </cell>
          <cell r="J3452">
            <v>996.3</v>
          </cell>
          <cell r="K3452">
            <v>3.7</v>
          </cell>
          <cell r="L3452">
            <v>0</v>
          </cell>
          <cell r="M3452">
            <v>0</v>
          </cell>
          <cell r="N3452">
            <v>0</v>
          </cell>
          <cell r="O3452">
            <v>3.7</v>
          </cell>
        </row>
        <row r="3453">
          <cell r="D3453" t="str">
            <v>10800231201183</v>
          </cell>
          <cell r="E3453" t="str">
            <v>铂纳米球/还原氧化石墨烯电化学传感器对环</v>
          </cell>
          <cell r="F3453" t="str">
            <v>黄建智</v>
          </cell>
          <cell r="G3453" t="str">
            <v>2020083</v>
          </cell>
          <cell r="H3453">
            <v>0</v>
          </cell>
          <cell r="I3453">
            <v>1000</v>
          </cell>
          <cell r="J3453">
            <v>984</v>
          </cell>
          <cell r="K3453">
            <v>16</v>
          </cell>
          <cell r="L3453">
            <v>0</v>
          </cell>
          <cell r="M3453">
            <v>0</v>
          </cell>
          <cell r="N3453">
            <v>0</v>
          </cell>
          <cell r="O3453">
            <v>16</v>
          </cell>
        </row>
        <row r="3454">
          <cell r="D3454" t="str">
            <v>10800231201184</v>
          </cell>
          <cell r="E3454" t="str">
            <v>印刷行业清洁生产技术提升——以东莞企业为</v>
          </cell>
          <cell r="F3454" t="str">
            <v>纪传伟</v>
          </cell>
          <cell r="G3454" t="str">
            <v>2006064</v>
          </cell>
          <cell r="H3454">
            <v>0</v>
          </cell>
          <cell r="I3454">
            <v>1000</v>
          </cell>
          <cell r="J3454">
            <v>1000</v>
          </cell>
          <cell r="K3454">
            <v>0</v>
          </cell>
          <cell r="L3454">
            <v>0</v>
          </cell>
          <cell r="M3454">
            <v>0</v>
          </cell>
          <cell r="N3454">
            <v>0</v>
          </cell>
          <cell r="O3454">
            <v>0</v>
          </cell>
        </row>
        <row r="3455">
          <cell r="D3455" t="str">
            <v>10800231201185</v>
          </cell>
          <cell r="E3455" t="str">
            <v>水中有机质对3D打印钛基形稳电极降解抗生</v>
          </cell>
          <cell r="F3455" t="str">
            <v>张云飞</v>
          </cell>
          <cell r="G3455" t="str">
            <v>2017073</v>
          </cell>
          <cell r="H3455">
            <v>0</v>
          </cell>
          <cell r="I3455">
            <v>1000</v>
          </cell>
          <cell r="J3455">
            <v>0</v>
          </cell>
          <cell r="K3455">
            <v>1000</v>
          </cell>
          <cell r="L3455">
            <v>0</v>
          </cell>
          <cell r="M3455">
            <v>0</v>
          </cell>
          <cell r="N3455">
            <v>0</v>
          </cell>
          <cell r="O3455">
            <v>1000</v>
          </cell>
        </row>
        <row r="3456">
          <cell r="D3456" t="str">
            <v>10800231201186</v>
          </cell>
          <cell r="E3456" t="str">
            <v>表面增强拉曼光谱（SERS）基底的优化制</v>
          </cell>
          <cell r="F3456" t="str">
            <v>柳鹏</v>
          </cell>
          <cell r="G3456" t="str">
            <v>2014008</v>
          </cell>
          <cell r="H3456">
            <v>0</v>
          </cell>
          <cell r="I3456">
            <v>1000</v>
          </cell>
          <cell r="J3456">
            <v>0</v>
          </cell>
          <cell r="K3456">
            <v>1000</v>
          </cell>
          <cell r="L3456">
            <v>0</v>
          </cell>
          <cell r="M3456">
            <v>0</v>
          </cell>
          <cell r="N3456">
            <v>0</v>
          </cell>
          <cell r="O3456">
            <v>1000</v>
          </cell>
        </row>
        <row r="3457">
          <cell r="D3457" t="str">
            <v>10800231201187</v>
          </cell>
          <cell r="E3457" t="str">
            <v>富氧空位W18O49/Ti3C2 MXe</v>
          </cell>
          <cell r="F3457" t="str">
            <v>王安祺</v>
          </cell>
          <cell r="G3457" t="str">
            <v>2020092</v>
          </cell>
          <cell r="H3457">
            <v>0</v>
          </cell>
          <cell r="I3457">
            <v>1000</v>
          </cell>
          <cell r="J3457">
            <v>1000</v>
          </cell>
          <cell r="K3457">
            <v>0</v>
          </cell>
          <cell r="L3457">
            <v>0</v>
          </cell>
          <cell r="M3457">
            <v>0</v>
          </cell>
          <cell r="N3457">
            <v>0</v>
          </cell>
          <cell r="O3457">
            <v>0</v>
          </cell>
        </row>
        <row r="3458">
          <cell r="D3458" t="str">
            <v>10800231201188</v>
          </cell>
          <cell r="E3458" t="str">
            <v>考虑二次受力影响的加固RC梁抗弯性能研究</v>
          </cell>
          <cell r="F3458" t="str">
            <v>杨慧</v>
          </cell>
          <cell r="G3458" t="str">
            <v>2018071</v>
          </cell>
          <cell r="H3458">
            <v>0</v>
          </cell>
          <cell r="I3458">
            <v>1000</v>
          </cell>
          <cell r="J3458">
            <v>0</v>
          </cell>
          <cell r="K3458">
            <v>1000</v>
          </cell>
          <cell r="L3458">
            <v>0</v>
          </cell>
          <cell r="M3458">
            <v>0</v>
          </cell>
          <cell r="N3458">
            <v>0</v>
          </cell>
          <cell r="O3458">
            <v>1000</v>
          </cell>
        </row>
        <row r="3459">
          <cell r="D3459" t="str">
            <v>10800231201189</v>
          </cell>
          <cell r="E3459" t="str">
            <v>多孔半导体陶瓷的制备及其可见光催化印染废</v>
          </cell>
          <cell r="F3459" t="str">
            <v>花开慧</v>
          </cell>
          <cell r="G3459" t="str">
            <v>2017076</v>
          </cell>
          <cell r="H3459">
            <v>0</v>
          </cell>
          <cell r="I3459">
            <v>1000</v>
          </cell>
          <cell r="J3459">
            <v>1000</v>
          </cell>
          <cell r="K3459">
            <v>0</v>
          </cell>
          <cell r="L3459">
            <v>0</v>
          </cell>
          <cell r="M3459">
            <v>0</v>
          </cell>
          <cell r="N3459">
            <v>0</v>
          </cell>
          <cell r="O3459">
            <v>0</v>
          </cell>
        </row>
        <row r="3460">
          <cell r="D3460" t="str">
            <v>10800231201190</v>
          </cell>
          <cell r="E3460" t="str">
            <v>钢结构两边连接预制轻质墙体构造设计与抗侧</v>
          </cell>
          <cell r="F3460" t="str">
            <v>王鹏</v>
          </cell>
          <cell r="G3460" t="str">
            <v>2021008</v>
          </cell>
          <cell r="H3460">
            <v>0</v>
          </cell>
          <cell r="I3460">
            <v>1000</v>
          </cell>
          <cell r="J3460">
            <v>1000</v>
          </cell>
          <cell r="K3460">
            <v>0</v>
          </cell>
          <cell r="L3460">
            <v>0</v>
          </cell>
          <cell r="M3460">
            <v>0</v>
          </cell>
          <cell r="N3460">
            <v>0</v>
          </cell>
          <cell r="O3460">
            <v>0</v>
          </cell>
        </row>
        <row r="3461">
          <cell r="D3461" t="str">
            <v>10800231201191</v>
          </cell>
          <cell r="E3461" t="str">
            <v>水泥基外掺剂固化有机质软土工程性质研究</v>
          </cell>
          <cell r="F3461" t="str">
            <v>丁其乐</v>
          </cell>
          <cell r="G3461" t="str">
            <v>2017169</v>
          </cell>
          <cell r="H3461">
            <v>0</v>
          </cell>
          <cell r="I3461">
            <v>1000</v>
          </cell>
          <cell r="J3461">
            <v>0</v>
          </cell>
          <cell r="K3461">
            <v>1000</v>
          </cell>
          <cell r="L3461">
            <v>0</v>
          </cell>
          <cell r="M3461">
            <v>0</v>
          </cell>
          <cell r="N3461">
            <v>0</v>
          </cell>
          <cell r="O3461">
            <v>1000</v>
          </cell>
        </row>
        <row r="3462">
          <cell r="D3462" t="str">
            <v>10800231201192</v>
          </cell>
          <cell r="E3462" t="str">
            <v>高效甲醇液相重整制氢催化剂构筑及性能研究</v>
          </cell>
          <cell r="F3462" t="str">
            <v>刘丹</v>
          </cell>
          <cell r="G3462" t="str">
            <v>2022026</v>
          </cell>
          <cell r="H3462">
            <v>0</v>
          </cell>
          <cell r="I3462">
            <v>1000</v>
          </cell>
          <cell r="J3462">
            <v>1000</v>
          </cell>
          <cell r="K3462">
            <v>0</v>
          </cell>
          <cell r="L3462">
            <v>0</v>
          </cell>
          <cell r="M3462">
            <v>0</v>
          </cell>
          <cell r="N3462">
            <v>0</v>
          </cell>
          <cell r="O3462">
            <v>0</v>
          </cell>
        </row>
        <row r="3463">
          <cell r="D3463" t="str">
            <v>10800231201193</v>
          </cell>
          <cell r="E3463" t="str">
            <v>水系钾离子电容器用MoPO/MoS2电极</v>
          </cell>
          <cell r="F3463" t="str">
            <v>朝洁</v>
          </cell>
          <cell r="G3463" t="str">
            <v>2018260</v>
          </cell>
          <cell r="H3463">
            <v>0</v>
          </cell>
          <cell r="I3463">
            <v>1000</v>
          </cell>
          <cell r="J3463">
            <v>0</v>
          </cell>
          <cell r="K3463">
            <v>1000</v>
          </cell>
          <cell r="L3463">
            <v>0</v>
          </cell>
          <cell r="M3463">
            <v>0</v>
          </cell>
          <cell r="N3463">
            <v>0</v>
          </cell>
          <cell r="O3463">
            <v>1000</v>
          </cell>
        </row>
        <row r="3464">
          <cell r="D3464" t="str">
            <v>10800231201194</v>
          </cell>
          <cell r="E3464" t="str">
            <v>镍铜电催化剂的合成及其尿素氧化性能的研究</v>
          </cell>
          <cell r="F3464" t="str">
            <v>易莉芝</v>
          </cell>
          <cell r="G3464" t="str">
            <v>2017131</v>
          </cell>
          <cell r="H3464">
            <v>0</v>
          </cell>
          <cell r="I3464">
            <v>1000</v>
          </cell>
          <cell r="J3464">
            <v>0</v>
          </cell>
          <cell r="K3464">
            <v>1000</v>
          </cell>
          <cell r="L3464">
            <v>0</v>
          </cell>
          <cell r="M3464">
            <v>0</v>
          </cell>
          <cell r="N3464">
            <v>0</v>
          </cell>
          <cell r="O3464">
            <v>1000</v>
          </cell>
        </row>
        <row r="3465">
          <cell r="D3465" t="str">
            <v>10800231201195</v>
          </cell>
          <cell r="E3465" t="str">
            <v>CdS/NiS复合材料的制备及光催化产氢</v>
          </cell>
          <cell r="F3465" t="str">
            <v>楚家玉</v>
          </cell>
          <cell r="G3465" t="str">
            <v>2020095</v>
          </cell>
          <cell r="H3465">
            <v>0</v>
          </cell>
          <cell r="I3465">
            <v>1000</v>
          </cell>
          <cell r="J3465">
            <v>972.5</v>
          </cell>
          <cell r="K3465">
            <v>27.5</v>
          </cell>
          <cell r="L3465">
            <v>0</v>
          </cell>
          <cell r="M3465">
            <v>0</v>
          </cell>
          <cell r="N3465">
            <v>0</v>
          </cell>
          <cell r="O3465">
            <v>27.5</v>
          </cell>
        </row>
        <row r="3466">
          <cell r="D3466" t="str">
            <v>10800231201196</v>
          </cell>
          <cell r="E3466" t="str">
            <v>原位氮掺杂的多级孔碳材料构筑及其CO2环</v>
          </cell>
          <cell r="F3466" t="str">
            <v>刘丹</v>
          </cell>
          <cell r="G3466" t="str">
            <v>2022026</v>
          </cell>
          <cell r="H3466">
            <v>0</v>
          </cell>
          <cell r="I3466">
            <v>1000</v>
          </cell>
          <cell r="J3466">
            <v>1000</v>
          </cell>
          <cell r="K3466">
            <v>0</v>
          </cell>
          <cell r="L3466">
            <v>0</v>
          </cell>
          <cell r="M3466">
            <v>0</v>
          </cell>
          <cell r="N3466">
            <v>0</v>
          </cell>
          <cell r="O3466">
            <v>0</v>
          </cell>
        </row>
        <row r="3467">
          <cell r="D3467" t="str">
            <v>10800231201197</v>
          </cell>
          <cell r="E3467" t="str">
            <v>氟烷基取代的β-内酰胺骨架构建</v>
          </cell>
          <cell r="F3467" t="str">
            <v>王强</v>
          </cell>
          <cell r="G3467" t="str">
            <v>2022063</v>
          </cell>
          <cell r="H3467">
            <v>0</v>
          </cell>
          <cell r="I3467">
            <v>1000</v>
          </cell>
          <cell r="J3467">
            <v>992.5</v>
          </cell>
          <cell r="K3467">
            <v>7.5</v>
          </cell>
          <cell r="L3467">
            <v>0</v>
          </cell>
          <cell r="M3467">
            <v>0</v>
          </cell>
          <cell r="N3467">
            <v>0</v>
          </cell>
          <cell r="O3467">
            <v>7.5</v>
          </cell>
        </row>
        <row r="3468">
          <cell r="D3468" t="str">
            <v>10800231201198</v>
          </cell>
          <cell r="E3468" t="str">
            <v>探究碳资源循环利用之奥秘——Cu基催化剂</v>
          </cell>
          <cell r="F3468" t="str">
            <v>赵丽源</v>
          </cell>
          <cell r="G3468" t="str">
            <v>2020113</v>
          </cell>
          <cell r="H3468">
            <v>0</v>
          </cell>
          <cell r="I3468">
            <v>1000</v>
          </cell>
          <cell r="J3468">
            <v>0</v>
          </cell>
          <cell r="K3468">
            <v>1000</v>
          </cell>
          <cell r="L3468">
            <v>0</v>
          </cell>
          <cell r="M3468">
            <v>0</v>
          </cell>
          <cell r="N3468">
            <v>0</v>
          </cell>
          <cell r="O3468">
            <v>1000</v>
          </cell>
        </row>
        <row r="3469">
          <cell r="D3469" t="str">
            <v>10800231201199</v>
          </cell>
          <cell r="E3469" t="str">
            <v>硫酸亚铁纳正极材料</v>
          </cell>
          <cell r="F3469" t="str">
            <v>赵丽源</v>
          </cell>
          <cell r="G3469" t="str">
            <v>2020113</v>
          </cell>
          <cell r="H3469">
            <v>0</v>
          </cell>
          <cell r="I3469">
            <v>1000</v>
          </cell>
          <cell r="J3469">
            <v>0</v>
          </cell>
          <cell r="K3469">
            <v>1000</v>
          </cell>
          <cell r="L3469">
            <v>0</v>
          </cell>
          <cell r="M3469">
            <v>0</v>
          </cell>
          <cell r="N3469">
            <v>0</v>
          </cell>
          <cell r="O3469">
            <v>1000</v>
          </cell>
        </row>
        <row r="3470">
          <cell r="D3470" t="str">
            <v>10800231201200</v>
          </cell>
          <cell r="E3470" t="str">
            <v>锂电用硅基负极材料的制备工艺研究</v>
          </cell>
          <cell r="F3470" t="str">
            <v>周凤玲</v>
          </cell>
          <cell r="G3470" t="str">
            <v>2018819</v>
          </cell>
          <cell r="H3470">
            <v>0</v>
          </cell>
          <cell r="I3470">
            <v>1000</v>
          </cell>
          <cell r="J3470">
            <v>0</v>
          </cell>
          <cell r="K3470">
            <v>1000</v>
          </cell>
          <cell r="L3470">
            <v>0</v>
          </cell>
          <cell r="M3470">
            <v>0</v>
          </cell>
          <cell r="N3470">
            <v>0</v>
          </cell>
          <cell r="O3470">
            <v>1000</v>
          </cell>
        </row>
        <row r="3471">
          <cell r="D3471" t="str">
            <v>10800231201201</v>
          </cell>
          <cell r="E3471" t="str">
            <v>NiMoO4基析氢催化剂制备工艺研究</v>
          </cell>
          <cell r="F3471" t="str">
            <v>周凤玲</v>
          </cell>
          <cell r="G3471" t="str">
            <v>2018819</v>
          </cell>
          <cell r="H3471">
            <v>0</v>
          </cell>
          <cell r="I3471">
            <v>1000</v>
          </cell>
          <cell r="J3471">
            <v>0</v>
          </cell>
          <cell r="K3471">
            <v>1000</v>
          </cell>
          <cell r="L3471">
            <v>0</v>
          </cell>
          <cell r="M3471">
            <v>0</v>
          </cell>
          <cell r="N3471">
            <v>0</v>
          </cell>
          <cell r="O3471">
            <v>1000</v>
          </cell>
        </row>
        <row r="3472">
          <cell r="D3472" t="str">
            <v>10800231201202</v>
          </cell>
          <cell r="E3472" t="str">
            <v>智能手机超薄均热板开发与设计</v>
          </cell>
          <cell r="F3472" t="str">
            <v>陈捷超</v>
          </cell>
          <cell r="G3472" t="str">
            <v>2017081</v>
          </cell>
          <cell r="H3472">
            <v>0</v>
          </cell>
          <cell r="I3472">
            <v>1000</v>
          </cell>
          <cell r="J3472">
            <v>430.75</v>
          </cell>
          <cell r="K3472">
            <v>569.25</v>
          </cell>
          <cell r="L3472">
            <v>0</v>
          </cell>
          <cell r="M3472">
            <v>0</v>
          </cell>
          <cell r="N3472">
            <v>0</v>
          </cell>
          <cell r="O3472">
            <v>569.25</v>
          </cell>
        </row>
        <row r="3473">
          <cell r="D3473" t="str">
            <v>10800231201203</v>
          </cell>
          <cell r="E3473" t="str">
            <v>聚合物基复合复合水凝胶的制备及性能研究</v>
          </cell>
          <cell r="F3473" t="str">
            <v>楚家玉</v>
          </cell>
          <cell r="G3473" t="str">
            <v>2020095</v>
          </cell>
          <cell r="H3473">
            <v>0</v>
          </cell>
          <cell r="I3473">
            <v>1000</v>
          </cell>
          <cell r="J3473">
            <v>999</v>
          </cell>
          <cell r="K3473">
            <v>1</v>
          </cell>
          <cell r="L3473">
            <v>0</v>
          </cell>
          <cell r="M3473">
            <v>0</v>
          </cell>
          <cell r="N3473">
            <v>0</v>
          </cell>
          <cell r="O3473">
            <v>1</v>
          </cell>
        </row>
        <row r="3474">
          <cell r="D3474" t="str">
            <v>10800231201204</v>
          </cell>
          <cell r="E3474" t="str">
            <v>锰基MOF衍生的二氧化锰碳复合材料的制备</v>
          </cell>
          <cell r="F3474" t="str">
            <v>钟国玉</v>
          </cell>
          <cell r="G3474" t="str">
            <v>2016022</v>
          </cell>
          <cell r="H3474">
            <v>0</v>
          </cell>
          <cell r="I3474">
            <v>1000</v>
          </cell>
          <cell r="J3474">
            <v>0</v>
          </cell>
          <cell r="K3474">
            <v>1000</v>
          </cell>
          <cell r="L3474">
            <v>0</v>
          </cell>
          <cell r="M3474">
            <v>0</v>
          </cell>
          <cell r="N3474">
            <v>0</v>
          </cell>
          <cell r="O3474">
            <v>1000</v>
          </cell>
        </row>
        <row r="3475">
          <cell r="D3475" t="str">
            <v>10800231201205</v>
          </cell>
          <cell r="E3475" t="str">
            <v>无水干法制备普鲁士蓝钠离子电池正极材料</v>
          </cell>
          <cell r="F3475" t="str">
            <v>李超</v>
          </cell>
          <cell r="G3475" t="str">
            <v>2017048</v>
          </cell>
          <cell r="H3475">
            <v>0</v>
          </cell>
          <cell r="I3475">
            <v>1000</v>
          </cell>
          <cell r="J3475">
            <v>994.9</v>
          </cell>
          <cell r="K3475">
            <v>5.1</v>
          </cell>
          <cell r="L3475">
            <v>0</v>
          </cell>
          <cell r="M3475">
            <v>0</v>
          </cell>
          <cell r="N3475">
            <v>0</v>
          </cell>
          <cell r="O3475">
            <v>5.1</v>
          </cell>
        </row>
        <row r="3476">
          <cell r="D3476" t="str">
            <v>10800231201206</v>
          </cell>
          <cell r="E3476" t="str">
            <v>铜铟锌硫光阴极材料的制备及其光电催化分解</v>
          </cell>
          <cell r="F3476" t="str">
            <v>宋金刚</v>
          </cell>
          <cell r="G3476" t="str">
            <v>2018065</v>
          </cell>
          <cell r="H3476">
            <v>0</v>
          </cell>
          <cell r="I3476">
            <v>1000</v>
          </cell>
          <cell r="J3476">
            <v>980</v>
          </cell>
          <cell r="K3476">
            <v>20</v>
          </cell>
          <cell r="L3476">
            <v>0</v>
          </cell>
          <cell r="M3476">
            <v>0</v>
          </cell>
          <cell r="N3476">
            <v>0</v>
          </cell>
          <cell r="O3476">
            <v>20</v>
          </cell>
        </row>
        <row r="3477">
          <cell r="D3477" t="str">
            <v>10800231201207</v>
          </cell>
          <cell r="E3477" t="str">
            <v>导热型粘接胶的制备及性能研究</v>
          </cell>
          <cell r="F3477" t="str">
            <v>邹雪琳</v>
          </cell>
          <cell r="G3477" t="str">
            <v>2018256</v>
          </cell>
          <cell r="H3477">
            <v>0</v>
          </cell>
          <cell r="I3477">
            <v>1000</v>
          </cell>
          <cell r="J3477">
            <v>0</v>
          </cell>
          <cell r="K3477">
            <v>1000</v>
          </cell>
          <cell r="L3477">
            <v>0</v>
          </cell>
          <cell r="M3477">
            <v>0</v>
          </cell>
          <cell r="N3477">
            <v>0</v>
          </cell>
          <cell r="O3477">
            <v>1000</v>
          </cell>
        </row>
        <row r="3478">
          <cell r="D3478" t="str">
            <v>10800231201208</v>
          </cell>
          <cell r="E3478" t="str">
            <v>基于温差利用的电动窗帘设计研究</v>
          </cell>
          <cell r="F3478" t="str">
            <v>张承宇</v>
          </cell>
          <cell r="G3478" t="str">
            <v>2020089</v>
          </cell>
          <cell r="H3478">
            <v>0</v>
          </cell>
          <cell r="I3478">
            <v>1000</v>
          </cell>
          <cell r="J3478">
            <v>268.8</v>
          </cell>
          <cell r="K3478">
            <v>731.2</v>
          </cell>
          <cell r="L3478">
            <v>0</v>
          </cell>
          <cell r="M3478">
            <v>0</v>
          </cell>
          <cell r="N3478">
            <v>0</v>
          </cell>
          <cell r="O3478">
            <v>731.2</v>
          </cell>
        </row>
        <row r="3479">
          <cell r="D3479" t="str">
            <v>10800231201209</v>
          </cell>
          <cell r="E3479" t="str">
            <v>PFS-PDMDAAC复合混凝剂的混凝性</v>
          </cell>
          <cell r="F3479" t="str">
            <v>钟少芬</v>
          </cell>
          <cell r="G3479" t="str">
            <v>2011029</v>
          </cell>
          <cell r="H3479">
            <v>0</v>
          </cell>
          <cell r="I3479">
            <v>1000</v>
          </cell>
          <cell r="J3479">
            <v>996.8</v>
          </cell>
          <cell r="K3479">
            <v>3.2</v>
          </cell>
          <cell r="L3479">
            <v>0</v>
          </cell>
          <cell r="M3479">
            <v>0</v>
          </cell>
          <cell r="N3479">
            <v>0</v>
          </cell>
          <cell r="O3479">
            <v>3.2</v>
          </cell>
        </row>
        <row r="3480">
          <cell r="D3480" t="str">
            <v>10800231201210</v>
          </cell>
          <cell r="E3480" t="str">
            <v>铌钨氧器件制备及其光电性能研究</v>
          </cell>
          <cell r="F3480" t="str">
            <v>赵莉丽</v>
          </cell>
          <cell r="G3480" t="str">
            <v>2017175</v>
          </cell>
          <cell r="H3480">
            <v>0</v>
          </cell>
          <cell r="I3480">
            <v>1000</v>
          </cell>
          <cell r="J3480">
            <v>1000</v>
          </cell>
          <cell r="K3480">
            <v>0</v>
          </cell>
          <cell r="L3480">
            <v>0</v>
          </cell>
          <cell r="M3480">
            <v>0</v>
          </cell>
          <cell r="N3480">
            <v>0</v>
          </cell>
          <cell r="O3480">
            <v>0</v>
          </cell>
        </row>
        <row r="3481">
          <cell r="D3481" t="str">
            <v>10800231201211</v>
          </cell>
          <cell r="E3481" t="str">
            <v>刺激响应型载药水凝胶的制备及其作为抗菌消</v>
          </cell>
          <cell r="F3481" t="str">
            <v>詹益周</v>
          </cell>
          <cell r="G3481" t="str">
            <v>2023023</v>
          </cell>
          <cell r="H3481">
            <v>0</v>
          </cell>
          <cell r="I3481">
            <v>1000</v>
          </cell>
          <cell r="J3481">
            <v>0</v>
          </cell>
          <cell r="K3481">
            <v>1000</v>
          </cell>
          <cell r="L3481">
            <v>0</v>
          </cell>
          <cell r="M3481">
            <v>0</v>
          </cell>
          <cell r="N3481">
            <v>0</v>
          </cell>
          <cell r="O3481">
            <v>1000</v>
          </cell>
        </row>
        <row r="3482">
          <cell r="D3482" t="str">
            <v>10800231201212</v>
          </cell>
          <cell r="E3482" t="str">
            <v>基于BasicVSR++的超分辨率算法在</v>
          </cell>
          <cell r="F3482" t="str">
            <v>晏晓辉</v>
          </cell>
          <cell r="G3482" t="str">
            <v>2013003</v>
          </cell>
          <cell r="H3482">
            <v>0</v>
          </cell>
          <cell r="I3482">
            <v>1000</v>
          </cell>
          <cell r="J3482">
            <v>999.64</v>
          </cell>
          <cell r="K3482">
            <v>0.36</v>
          </cell>
          <cell r="L3482">
            <v>0</v>
          </cell>
          <cell r="M3482">
            <v>0</v>
          </cell>
          <cell r="N3482">
            <v>0</v>
          </cell>
          <cell r="O3482">
            <v>0.36</v>
          </cell>
        </row>
        <row r="3483">
          <cell r="D3483" t="str">
            <v>10800231201213</v>
          </cell>
          <cell r="E3483" t="str">
            <v>复杂环境的生命感知与搜救轮足机器人</v>
          </cell>
          <cell r="F3483" t="str">
            <v>张智聪</v>
          </cell>
          <cell r="G3483" t="str">
            <v>2009003</v>
          </cell>
          <cell r="H3483">
            <v>0</v>
          </cell>
          <cell r="I3483">
            <v>1000</v>
          </cell>
          <cell r="J3483">
            <v>1000</v>
          </cell>
          <cell r="K3483">
            <v>0</v>
          </cell>
          <cell r="L3483">
            <v>0</v>
          </cell>
          <cell r="M3483">
            <v>0</v>
          </cell>
          <cell r="N3483">
            <v>0</v>
          </cell>
          <cell r="O3483">
            <v>0</v>
          </cell>
        </row>
        <row r="3484">
          <cell r="D3484" t="str">
            <v>10800231201214</v>
          </cell>
          <cell r="E3484" t="str">
            <v>基于PIV技术的仿生机器鱼集群游动性能研</v>
          </cell>
          <cell r="F3484" t="str">
            <v>宋加雷</v>
          </cell>
          <cell r="G3484" t="str">
            <v>2018052</v>
          </cell>
          <cell r="H3484">
            <v>0</v>
          </cell>
          <cell r="I3484">
            <v>1000</v>
          </cell>
          <cell r="J3484">
            <v>0</v>
          </cell>
          <cell r="K3484">
            <v>1000</v>
          </cell>
          <cell r="L3484">
            <v>0</v>
          </cell>
          <cell r="M3484">
            <v>0</v>
          </cell>
          <cell r="N3484">
            <v>0</v>
          </cell>
          <cell r="O3484">
            <v>1000</v>
          </cell>
        </row>
        <row r="3485">
          <cell r="D3485" t="str">
            <v>10800231201215</v>
          </cell>
          <cell r="E3485" t="str">
            <v>基于破乳化共混工艺的柔性可穿戴应力传感器</v>
          </cell>
          <cell r="F3485" t="str">
            <v>徐进</v>
          </cell>
          <cell r="G3485" t="str">
            <v>2018080</v>
          </cell>
          <cell r="H3485">
            <v>0</v>
          </cell>
          <cell r="I3485">
            <v>0</v>
          </cell>
          <cell r="J3485">
            <v>0</v>
          </cell>
          <cell r="K3485">
            <v>0</v>
          </cell>
          <cell r="L3485">
            <v>0</v>
          </cell>
          <cell r="M3485">
            <v>0</v>
          </cell>
          <cell r="N3485">
            <v>0</v>
          </cell>
          <cell r="O3485">
            <v>0</v>
          </cell>
        </row>
        <row r="3486">
          <cell r="D3486" t="str">
            <v>10800231201216</v>
          </cell>
          <cell r="E3486" t="str">
            <v>科技兴农-基于物联网的多功能智慧农业设备</v>
          </cell>
          <cell r="F3486" t="str">
            <v>王建国</v>
          </cell>
          <cell r="G3486" t="str">
            <v>2018801</v>
          </cell>
          <cell r="H3486">
            <v>0</v>
          </cell>
          <cell r="I3486">
            <v>1000</v>
          </cell>
          <cell r="J3486">
            <v>1000</v>
          </cell>
          <cell r="K3486">
            <v>0</v>
          </cell>
          <cell r="L3486">
            <v>0</v>
          </cell>
          <cell r="M3486">
            <v>0</v>
          </cell>
          <cell r="N3486">
            <v>0</v>
          </cell>
          <cell r="O3486">
            <v>0</v>
          </cell>
        </row>
        <row r="3487">
          <cell r="D3487" t="str">
            <v>10800231201217</v>
          </cell>
          <cell r="E3487" t="str">
            <v>基于3D打印技术的康复辅具数字化设计及应</v>
          </cell>
          <cell r="F3487" t="str">
            <v>尚欣</v>
          </cell>
          <cell r="G3487" t="str">
            <v>2016046</v>
          </cell>
          <cell r="H3487">
            <v>0</v>
          </cell>
          <cell r="I3487">
            <v>1000</v>
          </cell>
          <cell r="J3487">
            <v>0</v>
          </cell>
          <cell r="K3487">
            <v>1000</v>
          </cell>
          <cell r="L3487">
            <v>0</v>
          </cell>
          <cell r="M3487">
            <v>0</v>
          </cell>
          <cell r="N3487">
            <v>0</v>
          </cell>
          <cell r="O3487">
            <v>1000</v>
          </cell>
        </row>
        <row r="3488">
          <cell r="D3488" t="str">
            <v>10800231201218</v>
          </cell>
          <cell r="E3488" t="str">
            <v>DIC测量用三轴旋转标定装置研发</v>
          </cell>
          <cell r="F3488" t="str">
            <v>宋成浩</v>
          </cell>
          <cell r="G3488" t="str">
            <v>2020131</v>
          </cell>
          <cell r="H3488">
            <v>0</v>
          </cell>
          <cell r="I3488">
            <v>1000</v>
          </cell>
          <cell r="J3488">
            <v>1000</v>
          </cell>
          <cell r="K3488">
            <v>0</v>
          </cell>
          <cell r="L3488">
            <v>0</v>
          </cell>
          <cell r="M3488">
            <v>0</v>
          </cell>
          <cell r="N3488">
            <v>0</v>
          </cell>
          <cell r="O3488">
            <v>0</v>
          </cell>
        </row>
        <row r="3489">
          <cell r="D3489" t="str">
            <v>10800231201219</v>
          </cell>
          <cell r="E3489" t="str">
            <v>基于智能图像识别的仓储物流管理机器人</v>
          </cell>
          <cell r="F3489" t="str">
            <v>何伟锋</v>
          </cell>
          <cell r="G3489" t="str">
            <v>2009025</v>
          </cell>
          <cell r="H3489">
            <v>0</v>
          </cell>
          <cell r="I3489">
            <v>1000</v>
          </cell>
          <cell r="J3489">
            <v>1000</v>
          </cell>
          <cell r="K3489">
            <v>0</v>
          </cell>
          <cell r="L3489">
            <v>0</v>
          </cell>
          <cell r="M3489">
            <v>0</v>
          </cell>
          <cell r="N3489">
            <v>0</v>
          </cell>
          <cell r="O3489">
            <v>0</v>
          </cell>
        </row>
        <row r="3490">
          <cell r="D3490" t="str">
            <v>10800231201220</v>
          </cell>
          <cell r="E3490" t="str">
            <v>基于无人机的农田作业路径智能规划系统</v>
          </cell>
          <cell r="F3490" t="str">
            <v>张建阁</v>
          </cell>
          <cell r="G3490" t="str">
            <v>2018229</v>
          </cell>
          <cell r="H3490">
            <v>0</v>
          </cell>
          <cell r="I3490">
            <v>1000</v>
          </cell>
          <cell r="J3490">
            <v>0</v>
          </cell>
          <cell r="K3490">
            <v>1000</v>
          </cell>
          <cell r="L3490">
            <v>0</v>
          </cell>
          <cell r="M3490">
            <v>0</v>
          </cell>
          <cell r="N3490">
            <v>0</v>
          </cell>
          <cell r="O3490">
            <v>1000</v>
          </cell>
        </row>
        <row r="3491">
          <cell r="D3491" t="str">
            <v>10800231201221</v>
          </cell>
          <cell r="E3491" t="str">
            <v>应用于灾区复杂地形救援的六轮救援机器人</v>
          </cell>
          <cell r="F3491" t="str">
            <v>李帅</v>
          </cell>
          <cell r="G3491" t="str">
            <v>2004009</v>
          </cell>
          <cell r="H3491">
            <v>0</v>
          </cell>
          <cell r="I3491">
            <v>1000</v>
          </cell>
          <cell r="J3491">
            <v>996.2</v>
          </cell>
          <cell r="K3491">
            <v>3.8</v>
          </cell>
          <cell r="L3491">
            <v>0</v>
          </cell>
          <cell r="M3491">
            <v>0</v>
          </cell>
          <cell r="N3491">
            <v>0</v>
          </cell>
          <cell r="O3491">
            <v>3.8</v>
          </cell>
        </row>
        <row r="3492">
          <cell r="D3492" t="str">
            <v>10800231201222</v>
          </cell>
          <cell r="E3492" t="str">
            <v>基于双舵机型仿鸟扑翼飞行器样机的设计与研</v>
          </cell>
          <cell r="F3492" t="str">
            <v>陈玉娇</v>
          </cell>
          <cell r="G3492" t="str">
            <v>2018045</v>
          </cell>
          <cell r="H3492">
            <v>0</v>
          </cell>
          <cell r="I3492">
            <v>1000</v>
          </cell>
          <cell r="J3492">
            <v>0</v>
          </cell>
          <cell r="K3492">
            <v>1000</v>
          </cell>
          <cell r="L3492">
            <v>0</v>
          </cell>
          <cell r="M3492">
            <v>0</v>
          </cell>
          <cell r="N3492">
            <v>0</v>
          </cell>
          <cell r="O3492">
            <v>1000</v>
          </cell>
        </row>
        <row r="3493">
          <cell r="D3493" t="str">
            <v>10800231201223</v>
          </cell>
          <cell r="E3493" t="str">
            <v>基于多元混流技术的小型智能茶叶包装机</v>
          </cell>
          <cell r="F3493" t="str">
            <v>张斐</v>
          </cell>
          <cell r="G3493" t="str">
            <v>2017039</v>
          </cell>
          <cell r="H3493">
            <v>0</v>
          </cell>
          <cell r="I3493">
            <v>1000</v>
          </cell>
          <cell r="J3493">
            <v>164.02</v>
          </cell>
          <cell r="K3493">
            <v>835.98</v>
          </cell>
          <cell r="L3493">
            <v>0</v>
          </cell>
          <cell r="M3493">
            <v>0</v>
          </cell>
          <cell r="N3493">
            <v>0</v>
          </cell>
          <cell r="O3493">
            <v>835.98</v>
          </cell>
        </row>
        <row r="3494">
          <cell r="D3494" t="str">
            <v>10800231201224</v>
          </cell>
          <cell r="E3494" t="str">
            <v>轻质负热膨胀点阵结构设计及制备工艺研究</v>
          </cell>
          <cell r="F3494" t="str">
            <v>王皓亮</v>
          </cell>
          <cell r="G3494" t="str">
            <v>2018231</v>
          </cell>
          <cell r="H3494">
            <v>0</v>
          </cell>
          <cell r="I3494">
            <v>1000</v>
          </cell>
          <cell r="J3494">
            <v>1000</v>
          </cell>
          <cell r="K3494">
            <v>0</v>
          </cell>
          <cell r="L3494">
            <v>0</v>
          </cell>
          <cell r="M3494">
            <v>0</v>
          </cell>
          <cell r="N3494">
            <v>0</v>
          </cell>
          <cell r="O3494">
            <v>0</v>
          </cell>
        </row>
        <row r="3495">
          <cell r="D3495" t="str">
            <v>10800231201225</v>
          </cell>
          <cell r="E3495" t="str">
            <v>各向异性热膨胀钛合金垫片制备工艺研究</v>
          </cell>
          <cell r="F3495" t="str">
            <v>马百胜</v>
          </cell>
          <cell r="G3495" t="str">
            <v>2018096</v>
          </cell>
          <cell r="H3495">
            <v>0</v>
          </cell>
          <cell r="I3495">
            <v>1000</v>
          </cell>
          <cell r="J3495">
            <v>1000</v>
          </cell>
          <cell r="K3495">
            <v>0</v>
          </cell>
          <cell r="L3495">
            <v>0</v>
          </cell>
          <cell r="M3495">
            <v>0</v>
          </cell>
          <cell r="N3495">
            <v>0</v>
          </cell>
          <cell r="O3495">
            <v>0</v>
          </cell>
        </row>
        <row r="3496">
          <cell r="D3496" t="str">
            <v>10800231201226</v>
          </cell>
          <cell r="E3496" t="str">
            <v>基于3D打印技术的模具随形冷却水路优化设</v>
          </cell>
          <cell r="F3496" t="str">
            <v>尚欣</v>
          </cell>
          <cell r="G3496" t="str">
            <v>2016046</v>
          </cell>
          <cell r="H3496">
            <v>0</v>
          </cell>
          <cell r="I3496">
            <v>1000</v>
          </cell>
          <cell r="J3496">
            <v>0</v>
          </cell>
          <cell r="K3496">
            <v>1000</v>
          </cell>
          <cell r="L3496">
            <v>0</v>
          </cell>
          <cell r="M3496">
            <v>0</v>
          </cell>
          <cell r="N3496">
            <v>0</v>
          </cell>
          <cell r="O3496">
            <v>1000</v>
          </cell>
        </row>
        <row r="3497">
          <cell r="D3497" t="str">
            <v>10800231201227</v>
          </cell>
          <cell r="E3497" t="str">
            <v>体视显微镜平行光分光器研发</v>
          </cell>
          <cell r="F3497" t="str">
            <v>马百胜</v>
          </cell>
          <cell r="G3497" t="str">
            <v>2018096</v>
          </cell>
          <cell r="H3497">
            <v>0</v>
          </cell>
          <cell r="I3497">
            <v>1000</v>
          </cell>
          <cell r="J3497">
            <v>1000</v>
          </cell>
          <cell r="K3497">
            <v>0</v>
          </cell>
          <cell r="L3497">
            <v>0</v>
          </cell>
          <cell r="M3497">
            <v>0</v>
          </cell>
          <cell r="N3497">
            <v>0</v>
          </cell>
          <cell r="O3497">
            <v>0</v>
          </cell>
        </row>
        <row r="3498">
          <cell r="D3498" t="str">
            <v>10800231201228</v>
          </cell>
          <cell r="E3498" t="str">
            <v>六轴双臂协作机器人结构与控制技术研究</v>
          </cell>
          <cell r="F3498" t="str">
            <v>彭云</v>
          </cell>
          <cell r="G3498" t="str">
            <v>2017019</v>
          </cell>
          <cell r="H3498">
            <v>0</v>
          </cell>
          <cell r="I3498">
            <v>0</v>
          </cell>
          <cell r="J3498">
            <v>0</v>
          </cell>
          <cell r="K3498">
            <v>0</v>
          </cell>
          <cell r="L3498">
            <v>0</v>
          </cell>
          <cell r="M3498">
            <v>0</v>
          </cell>
          <cell r="N3498">
            <v>0</v>
          </cell>
          <cell r="O3498">
            <v>0</v>
          </cell>
        </row>
        <row r="3499">
          <cell r="D3499" t="str">
            <v>10800231201229</v>
          </cell>
          <cell r="E3499" t="str">
            <v>激光光学模组焦点热漂移验证装置研发</v>
          </cell>
          <cell r="F3499" t="str">
            <v>王皓亮</v>
          </cell>
          <cell r="G3499" t="str">
            <v>2018231</v>
          </cell>
          <cell r="H3499">
            <v>0</v>
          </cell>
          <cell r="I3499">
            <v>1000</v>
          </cell>
          <cell r="J3499">
            <v>993.93</v>
          </cell>
          <cell r="K3499">
            <v>6.07</v>
          </cell>
          <cell r="L3499">
            <v>0</v>
          </cell>
          <cell r="M3499">
            <v>0</v>
          </cell>
          <cell r="N3499">
            <v>0</v>
          </cell>
          <cell r="O3499">
            <v>6.07</v>
          </cell>
        </row>
        <row r="3500">
          <cell r="D3500" t="str">
            <v>10800231201230</v>
          </cell>
          <cell r="E3500" t="str">
            <v>散裂中子源靶站冷却系统的数字孪生技术研发</v>
          </cell>
          <cell r="F3500" t="str">
            <v>林小夏</v>
          </cell>
          <cell r="G3500" t="str">
            <v>2016017</v>
          </cell>
          <cell r="H3500">
            <v>0</v>
          </cell>
          <cell r="I3500">
            <v>1000</v>
          </cell>
          <cell r="J3500">
            <v>1000</v>
          </cell>
          <cell r="K3500">
            <v>0</v>
          </cell>
          <cell r="L3500">
            <v>0</v>
          </cell>
          <cell r="M3500">
            <v>0</v>
          </cell>
          <cell r="N3500">
            <v>0</v>
          </cell>
          <cell r="O3500">
            <v>0</v>
          </cell>
        </row>
        <row r="3501">
          <cell r="D3501" t="str">
            <v>10800231201231</v>
          </cell>
          <cell r="E3501" t="str">
            <v>仿昆虫扑翼机器人超清高强度翅膀的设计开发</v>
          </cell>
          <cell r="F3501" t="str">
            <v>尹玲</v>
          </cell>
          <cell r="G3501" t="str">
            <v>2014016</v>
          </cell>
          <cell r="H3501">
            <v>0</v>
          </cell>
          <cell r="I3501">
            <v>0</v>
          </cell>
          <cell r="J3501">
            <v>0</v>
          </cell>
          <cell r="K3501">
            <v>0</v>
          </cell>
          <cell r="L3501">
            <v>0</v>
          </cell>
          <cell r="M3501">
            <v>0</v>
          </cell>
          <cell r="N3501">
            <v>0</v>
          </cell>
          <cell r="O3501">
            <v>0</v>
          </cell>
        </row>
        <row r="3502">
          <cell r="D3502" t="str">
            <v>10800231201232</v>
          </cell>
          <cell r="E3502" t="str">
            <v>多功能叶类蔬菜收播一体化智能设备</v>
          </cell>
          <cell r="F3502" t="str">
            <v>李荣泳</v>
          </cell>
          <cell r="G3502" t="str">
            <v>2007042</v>
          </cell>
          <cell r="H3502">
            <v>0</v>
          </cell>
          <cell r="I3502">
            <v>1000</v>
          </cell>
          <cell r="J3502">
            <v>1000</v>
          </cell>
          <cell r="K3502">
            <v>0</v>
          </cell>
          <cell r="L3502">
            <v>0</v>
          </cell>
          <cell r="M3502">
            <v>0</v>
          </cell>
          <cell r="N3502">
            <v>0</v>
          </cell>
          <cell r="O3502">
            <v>0</v>
          </cell>
        </row>
        <row r="3503">
          <cell r="D3503" t="str">
            <v>10800231201233</v>
          </cell>
          <cell r="E3503" t="str">
            <v>基于超声清洗的新型高空洗楼机设计</v>
          </cell>
          <cell r="F3503" t="str">
            <v>宋菊青</v>
          </cell>
          <cell r="G3503" t="str">
            <v>2016052</v>
          </cell>
          <cell r="H3503">
            <v>0</v>
          </cell>
          <cell r="I3503">
            <v>1000</v>
          </cell>
          <cell r="J3503">
            <v>375</v>
          </cell>
          <cell r="K3503">
            <v>625</v>
          </cell>
          <cell r="L3503">
            <v>0</v>
          </cell>
          <cell r="M3503">
            <v>0</v>
          </cell>
          <cell r="N3503">
            <v>0</v>
          </cell>
          <cell r="O3503">
            <v>625</v>
          </cell>
        </row>
        <row r="3504">
          <cell r="D3504" t="str">
            <v>10800231201234</v>
          </cell>
          <cell r="E3504" t="str">
            <v>柔性扑翼气动力与气动变形测量平台设计</v>
          </cell>
          <cell r="F3504" t="str">
            <v>汪超</v>
          </cell>
          <cell r="G3504" t="str">
            <v>2018119</v>
          </cell>
          <cell r="H3504">
            <v>0</v>
          </cell>
          <cell r="I3504">
            <v>1000</v>
          </cell>
          <cell r="J3504">
            <v>0</v>
          </cell>
          <cell r="K3504">
            <v>1000</v>
          </cell>
          <cell r="L3504">
            <v>0</v>
          </cell>
          <cell r="M3504">
            <v>0</v>
          </cell>
          <cell r="N3504">
            <v>0</v>
          </cell>
          <cell r="O3504">
            <v>1000</v>
          </cell>
        </row>
        <row r="3505">
          <cell r="D3505" t="str">
            <v>10800231201235</v>
          </cell>
          <cell r="E3505" t="str">
            <v>双轮双臂动平衡机器人设计与优化</v>
          </cell>
          <cell r="F3505" t="str">
            <v>林荣</v>
          </cell>
          <cell r="G3505" t="str">
            <v>2017168</v>
          </cell>
          <cell r="H3505">
            <v>0</v>
          </cell>
          <cell r="I3505">
            <v>1000</v>
          </cell>
          <cell r="J3505">
            <v>0</v>
          </cell>
          <cell r="K3505">
            <v>1000</v>
          </cell>
          <cell r="L3505">
            <v>0</v>
          </cell>
          <cell r="M3505">
            <v>0</v>
          </cell>
          <cell r="N3505">
            <v>0</v>
          </cell>
          <cell r="O3505">
            <v>1000</v>
          </cell>
        </row>
        <row r="3506">
          <cell r="D3506" t="str">
            <v>10800231201236</v>
          </cell>
          <cell r="E3506" t="str">
            <v>应用于危险海洋流域光缆抢修ROV机器人</v>
          </cell>
          <cell r="F3506" t="str">
            <v>赵容</v>
          </cell>
          <cell r="G3506" t="str">
            <v>2020116</v>
          </cell>
          <cell r="H3506">
            <v>0</v>
          </cell>
          <cell r="I3506">
            <v>1000</v>
          </cell>
          <cell r="J3506">
            <v>1000</v>
          </cell>
          <cell r="K3506">
            <v>0</v>
          </cell>
          <cell r="L3506">
            <v>0</v>
          </cell>
          <cell r="M3506">
            <v>0</v>
          </cell>
          <cell r="N3506">
            <v>0</v>
          </cell>
          <cell r="O3506">
            <v>0</v>
          </cell>
        </row>
        <row r="3507">
          <cell r="D3507" t="str">
            <v>10800231201237</v>
          </cell>
          <cell r="E3507" t="str">
            <v>电机转子飞叉外绕式的绕线机的设计及控制开</v>
          </cell>
          <cell r="F3507" t="str">
            <v>黄泳波</v>
          </cell>
          <cell r="G3507" t="str">
            <v>2005089</v>
          </cell>
          <cell r="H3507">
            <v>0</v>
          </cell>
          <cell r="I3507">
            <v>1000</v>
          </cell>
          <cell r="J3507">
            <v>0</v>
          </cell>
          <cell r="K3507">
            <v>1000</v>
          </cell>
          <cell r="L3507">
            <v>0</v>
          </cell>
          <cell r="M3507">
            <v>0</v>
          </cell>
          <cell r="N3507">
            <v>0</v>
          </cell>
          <cell r="O3507">
            <v>1000</v>
          </cell>
        </row>
        <row r="3508">
          <cell r="D3508" t="str">
            <v>10800231201238</v>
          </cell>
          <cell r="E3508" t="str">
            <v>红豆全自动播种机</v>
          </cell>
          <cell r="F3508" t="str">
            <v>张玉勋</v>
          </cell>
          <cell r="G3508" t="str">
            <v>2018014</v>
          </cell>
          <cell r="H3508">
            <v>0</v>
          </cell>
          <cell r="I3508">
            <v>1000</v>
          </cell>
          <cell r="J3508">
            <v>994</v>
          </cell>
          <cell r="K3508">
            <v>6</v>
          </cell>
          <cell r="L3508">
            <v>0</v>
          </cell>
          <cell r="M3508">
            <v>0</v>
          </cell>
          <cell r="N3508">
            <v>0</v>
          </cell>
          <cell r="O3508">
            <v>6</v>
          </cell>
        </row>
        <row r="3509">
          <cell r="D3509" t="str">
            <v>10800231201239</v>
          </cell>
          <cell r="E3509" t="str">
            <v>基于惯性传感器的机器蛇方向控制研究</v>
          </cell>
          <cell r="F3509" t="str">
            <v>武静</v>
          </cell>
          <cell r="G3509" t="str">
            <v>2017045</v>
          </cell>
          <cell r="H3509">
            <v>0</v>
          </cell>
          <cell r="I3509">
            <v>1000</v>
          </cell>
          <cell r="J3509">
            <v>816.39</v>
          </cell>
          <cell r="K3509">
            <v>183.61</v>
          </cell>
          <cell r="L3509">
            <v>0</v>
          </cell>
          <cell r="M3509">
            <v>0</v>
          </cell>
          <cell r="N3509">
            <v>0</v>
          </cell>
          <cell r="O3509">
            <v>183.61</v>
          </cell>
        </row>
        <row r="3510">
          <cell r="D3510" t="str">
            <v>10800231201240</v>
          </cell>
          <cell r="E3510" t="str">
            <v>基于校友赋能的创新创业育人路径研究</v>
          </cell>
          <cell r="F3510" t="str">
            <v>周兆鸿</v>
          </cell>
          <cell r="G3510" t="str">
            <v>2008047</v>
          </cell>
          <cell r="H3510">
            <v>0</v>
          </cell>
          <cell r="I3510">
            <v>1000</v>
          </cell>
          <cell r="J3510">
            <v>1000</v>
          </cell>
          <cell r="K3510">
            <v>0</v>
          </cell>
          <cell r="L3510">
            <v>0</v>
          </cell>
          <cell r="M3510">
            <v>0</v>
          </cell>
          <cell r="N3510">
            <v>0</v>
          </cell>
          <cell r="O3510">
            <v>0</v>
          </cell>
        </row>
        <row r="3511">
          <cell r="D3511" t="str">
            <v>10800231201241</v>
          </cell>
          <cell r="E3511" t="str">
            <v>儿童兴趣特长GC智能体开发</v>
          </cell>
          <cell r="F3511" t="str">
            <v>刘延星</v>
          </cell>
          <cell r="G3511" t="str">
            <v>2017069</v>
          </cell>
          <cell r="H3511">
            <v>0</v>
          </cell>
          <cell r="I3511">
            <v>1000</v>
          </cell>
          <cell r="J3511">
            <v>974.28</v>
          </cell>
          <cell r="K3511">
            <v>25.72</v>
          </cell>
          <cell r="L3511">
            <v>0</v>
          </cell>
          <cell r="M3511">
            <v>0</v>
          </cell>
          <cell r="N3511">
            <v>0</v>
          </cell>
          <cell r="O3511">
            <v>25.72</v>
          </cell>
        </row>
        <row r="3512">
          <cell r="D3512" t="str">
            <v>10800231201242</v>
          </cell>
          <cell r="E3512" t="str">
            <v>镁合金表面环保型钼/锰复合膜的制备及性能</v>
          </cell>
          <cell r="F3512" t="str">
            <v>祝闻</v>
          </cell>
          <cell r="G3512" t="str">
            <v>2017065</v>
          </cell>
          <cell r="H3512">
            <v>0</v>
          </cell>
          <cell r="I3512">
            <v>1000</v>
          </cell>
          <cell r="J3512">
            <v>994</v>
          </cell>
          <cell r="K3512">
            <v>6</v>
          </cell>
          <cell r="L3512">
            <v>0</v>
          </cell>
          <cell r="M3512">
            <v>0</v>
          </cell>
          <cell r="N3512">
            <v>0</v>
          </cell>
          <cell r="O3512">
            <v>6</v>
          </cell>
        </row>
        <row r="3513">
          <cell r="D3513" t="str">
            <v>10800231201243</v>
          </cell>
          <cell r="E3513" t="str">
            <v>铂合金催化剂的制备及其电催化性能研究</v>
          </cell>
          <cell r="F3513" t="str">
            <v>廖忠淼</v>
          </cell>
          <cell r="G3513" t="str">
            <v>2017141</v>
          </cell>
          <cell r="H3513">
            <v>0</v>
          </cell>
          <cell r="I3513">
            <v>1000</v>
          </cell>
          <cell r="J3513">
            <v>1000</v>
          </cell>
          <cell r="K3513">
            <v>0</v>
          </cell>
          <cell r="L3513">
            <v>0</v>
          </cell>
          <cell r="M3513">
            <v>0</v>
          </cell>
          <cell r="N3513">
            <v>0</v>
          </cell>
          <cell r="O3513">
            <v>0</v>
          </cell>
        </row>
        <row r="3514">
          <cell r="D3514" t="str">
            <v>10800231201244</v>
          </cell>
          <cell r="E3514" t="str">
            <v>基于sp2杂化的小分子气相自组装碳纳米片</v>
          </cell>
          <cell r="F3514" t="str">
            <v>张东东</v>
          </cell>
          <cell r="G3514" t="str">
            <v>2019052</v>
          </cell>
          <cell r="H3514">
            <v>0</v>
          </cell>
          <cell r="I3514">
            <v>1000</v>
          </cell>
          <cell r="J3514">
            <v>1000</v>
          </cell>
          <cell r="K3514">
            <v>0</v>
          </cell>
          <cell r="L3514">
            <v>0</v>
          </cell>
          <cell r="M3514">
            <v>0</v>
          </cell>
          <cell r="N3514">
            <v>0</v>
          </cell>
          <cell r="O3514">
            <v>0</v>
          </cell>
        </row>
        <row r="3515">
          <cell r="D3515" t="str">
            <v>10800231201245</v>
          </cell>
          <cell r="E3515" t="str">
            <v>基于钒系纳米材料的三维聚集电极及储锌机制</v>
          </cell>
          <cell r="F3515" t="str">
            <v>许伟娜</v>
          </cell>
          <cell r="G3515" t="str">
            <v>2020029</v>
          </cell>
          <cell r="H3515">
            <v>0</v>
          </cell>
          <cell r="I3515">
            <v>1000</v>
          </cell>
          <cell r="J3515">
            <v>1000</v>
          </cell>
          <cell r="K3515">
            <v>0</v>
          </cell>
          <cell r="L3515">
            <v>0</v>
          </cell>
          <cell r="M3515">
            <v>0</v>
          </cell>
          <cell r="N3515">
            <v>0</v>
          </cell>
          <cell r="O3515">
            <v>0</v>
          </cell>
        </row>
        <row r="3516">
          <cell r="D3516" t="str">
            <v>10800231201246</v>
          </cell>
          <cell r="E3516" t="str">
            <v>电解液添加剂对高电压钴酸锂电池性能影响研</v>
          </cell>
          <cell r="F3516" t="str">
            <v>乔校畅</v>
          </cell>
          <cell r="G3516" t="str">
            <v>2019128</v>
          </cell>
          <cell r="H3516">
            <v>0</v>
          </cell>
          <cell r="I3516">
            <v>1000</v>
          </cell>
          <cell r="J3516">
            <v>1000</v>
          </cell>
          <cell r="K3516">
            <v>0</v>
          </cell>
          <cell r="L3516">
            <v>0</v>
          </cell>
          <cell r="M3516">
            <v>0</v>
          </cell>
          <cell r="N3516">
            <v>0</v>
          </cell>
          <cell r="O3516">
            <v>0</v>
          </cell>
        </row>
        <row r="3517">
          <cell r="D3517" t="str">
            <v>10800231201247</v>
          </cell>
          <cell r="E3517" t="str">
            <v>双脉冲电沉积法提升模具使用寿命</v>
          </cell>
          <cell r="F3517" t="str">
            <v>姜雄华</v>
          </cell>
          <cell r="G3517" t="str">
            <v>2016055</v>
          </cell>
          <cell r="H3517">
            <v>0</v>
          </cell>
          <cell r="I3517">
            <v>1000</v>
          </cell>
          <cell r="J3517">
            <v>1000</v>
          </cell>
          <cell r="K3517">
            <v>0</v>
          </cell>
          <cell r="L3517">
            <v>0</v>
          </cell>
          <cell r="M3517">
            <v>0</v>
          </cell>
          <cell r="N3517">
            <v>0</v>
          </cell>
          <cell r="O3517">
            <v>0</v>
          </cell>
        </row>
        <row r="3518">
          <cell r="D3518" t="str">
            <v>10800231201248</v>
          </cell>
          <cell r="E3518" t="str">
            <v>多功能无机锌盐修饰的锌负极材料的原位构筑</v>
          </cell>
          <cell r="F3518" t="str">
            <v>张鹏</v>
          </cell>
          <cell r="G3518" t="str">
            <v>2013047</v>
          </cell>
          <cell r="H3518">
            <v>0</v>
          </cell>
          <cell r="I3518">
            <v>1000</v>
          </cell>
          <cell r="J3518">
            <v>1000</v>
          </cell>
          <cell r="K3518">
            <v>0</v>
          </cell>
          <cell r="L3518">
            <v>0</v>
          </cell>
          <cell r="M3518">
            <v>0</v>
          </cell>
          <cell r="N3518">
            <v>0</v>
          </cell>
          <cell r="O3518">
            <v>0</v>
          </cell>
        </row>
        <row r="3519">
          <cell r="D3519" t="str">
            <v>10800231201249</v>
          </cell>
          <cell r="E3519" t="str">
            <v>医用可降解铁锰氮合金的去应力退火研究</v>
          </cell>
          <cell r="F3519" t="str">
            <v>万鹏</v>
          </cell>
          <cell r="G3519" t="str">
            <v>2018002</v>
          </cell>
          <cell r="H3519">
            <v>0</v>
          </cell>
          <cell r="I3519">
            <v>1000</v>
          </cell>
          <cell r="J3519">
            <v>1000</v>
          </cell>
          <cell r="K3519">
            <v>0</v>
          </cell>
          <cell r="L3519">
            <v>0</v>
          </cell>
          <cell r="M3519">
            <v>0</v>
          </cell>
          <cell r="N3519">
            <v>0</v>
          </cell>
          <cell r="O3519">
            <v>0</v>
          </cell>
        </row>
        <row r="3520">
          <cell r="D3520" t="str">
            <v>10800231201250</v>
          </cell>
          <cell r="E3520" t="str">
            <v>钴铁基助催化剂修饰半导体光阳极的广谱性及</v>
          </cell>
          <cell r="F3520" t="str">
            <v>张晓凡</v>
          </cell>
          <cell r="G3520" t="str">
            <v>2018104</v>
          </cell>
          <cell r="H3520">
            <v>0</v>
          </cell>
          <cell r="I3520">
            <v>1000</v>
          </cell>
          <cell r="J3520">
            <v>998</v>
          </cell>
          <cell r="K3520">
            <v>2</v>
          </cell>
          <cell r="L3520">
            <v>0</v>
          </cell>
          <cell r="M3520">
            <v>0</v>
          </cell>
          <cell r="N3520">
            <v>0</v>
          </cell>
          <cell r="O3520">
            <v>2</v>
          </cell>
        </row>
        <row r="3521">
          <cell r="D3521" t="str">
            <v>10800231201251</v>
          </cell>
          <cell r="E3521" t="str">
            <v>大健康视域下正念训练在高校阈下抑郁学生群</v>
          </cell>
          <cell r="F3521" t="str">
            <v>陈壮有</v>
          </cell>
          <cell r="G3521" t="str">
            <v>2020059</v>
          </cell>
          <cell r="H3521">
            <v>0</v>
          </cell>
          <cell r="I3521">
            <v>1000</v>
          </cell>
          <cell r="J3521">
            <v>0</v>
          </cell>
          <cell r="K3521">
            <v>1000</v>
          </cell>
          <cell r="L3521">
            <v>0</v>
          </cell>
          <cell r="M3521">
            <v>0</v>
          </cell>
          <cell r="N3521">
            <v>0</v>
          </cell>
          <cell r="O3521">
            <v>1000</v>
          </cell>
        </row>
        <row r="3522">
          <cell r="D3522" t="str">
            <v>10800231201252</v>
          </cell>
          <cell r="E3522" t="str">
            <v>寻味石龙</v>
          </cell>
          <cell r="F3522" t="str">
            <v>黎伟</v>
          </cell>
          <cell r="G3522" t="str">
            <v>2016020</v>
          </cell>
          <cell r="H3522">
            <v>0</v>
          </cell>
          <cell r="I3522">
            <v>1000</v>
          </cell>
          <cell r="J3522">
            <v>0</v>
          </cell>
          <cell r="K3522">
            <v>1000</v>
          </cell>
          <cell r="L3522">
            <v>0</v>
          </cell>
          <cell r="M3522">
            <v>0</v>
          </cell>
          <cell r="N3522">
            <v>0</v>
          </cell>
          <cell r="O3522">
            <v>1000</v>
          </cell>
        </row>
        <row r="3523">
          <cell r="D3523" t="str">
            <v>10800231201253</v>
          </cell>
          <cell r="E3523" t="str">
            <v>东莞市家具业出口贸易渠道优化研究</v>
          </cell>
          <cell r="F3523" t="str">
            <v>孙菁靖</v>
          </cell>
          <cell r="G3523" t="str">
            <v>2022074</v>
          </cell>
          <cell r="H3523">
            <v>0</v>
          </cell>
          <cell r="I3523">
            <v>0</v>
          </cell>
          <cell r="J3523">
            <v>0</v>
          </cell>
          <cell r="K3523">
            <v>0</v>
          </cell>
          <cell r="L3523">
            <v>0</v>
          </cell>
          <cell r="M3523">
            <v>0</v>
          </cell>
          <cell r="N3523">
            <v>0</v>
          </cell>
          <cell r="O3523">
            <v>0</v>
          </cell>
        </row>
        <row r="3524">
          <cell r="D3524" t="str">
            <v>10800231201254</v>
          </cell>
          <cell r="E3524" t="str">
            <v>“爱美之心，人皆有之”—东莞市医疗美容潜</v>
          </cell>
          <cell r="F3524" t="str">
            <v>李蓬实</v>
          </cell>
          <cell r="G3524" t="str">
            <v>2018074</v>
          </cell>
          <cell r="H3524">
            <v>0</v>
          </cell>
          <cell r="I3524">
            <v>1000</v>
          </cell>
          <cell r="J3524">
            <v>0</v>
          </cell>
          <cell r="K3524">
            <v>1000</v>
          </cell>
          <cell r="L3524">
            <v>0</v>
          </cell>
          <cell r="M3524">
            <v>0</v>
          </cell>
          <cell r="N3524">
            <v>0</v>
          </cell>
          <cell r="O3524">
            <v>1000</v>
          </cell>
        </row>
        <row r="3525">
          <cell r="D3525" t="str">
            <v>10800231201255</v>
          </cell>
          <cell r="E3525" t="str">
            <v>中小企业质量管理体系发展现状及应对策略</v>
          </cell>
          <cell r="F3525" t="str">
            <v>金凤花</v>
          </cell>
          <cell r="G3525" t="str">
            <v>2008010</v>
          </cell>
          <cell r="H3525">
            <v>0</v>
          </cell>
          <cell r="I3525">
            <v>1000</v>
          </cell>
          <cell r="J3525">
            <v>0</v>
          </cell>
          <cell r="K3525">
            <v>1000</v>
          </cell>
          <cell r="L3525">
            <v>0</v>
          </cell>
          <cell r="M3525">
            <v>0</v>
          </cell>
          <cell r="N3525">
            <v>0</v>
          </cell>
          <cell r="O3525">
            <v>1000</v>
          </cell>
        </row>
        <row r="3526">
          <cell r="D3526" t="str">
            <v>10800231201256</v>
          </cell>
          <cell r="E3526" t="str">
            <v>善养颐养，乐享银龄：基于老龄化视角下粤桂</v>
          </cell>
          <cell r="F3526" t="str">
            <v>黄馨瑶</v>
          </cell>
          <cell r="G3526" t="str">
            <v>2017105</v>
          </cell>
          <cell r="H3526">
            <v>0</v>
          </cell>
          <cell r="I3526">
            <v>1000</v>
          </cell>
          <cell r="J3526">
            <v>1000</v>
          </cell>
          <cell r="K3526">
            <v>0</v>
          </cell>
          <cell r="L3526">
            <v>0</v>
          </cell>
          <cell r="M3526">
            <v>0</v>
          </cell>
          <cell r="N3526">
            <v>0</v>
          </cell>
          <cell r="O3526">
            <v>0</v>
          </cell>
        </row>
        <row r="3527">
          <cell r="D3527" t="str">
            <v>10800231201257</v>
          </cell>
          <cell r="E3527" t="str">
            <v>个人财务管理应用发展模式的研究</v>
          </cell>
          <cell r="F3527" t="str">
            <v>孔小伟</v>
          </cell>
          <cell r="G3527" t="str">
            <v>2007021</v>
          </cell>
          <cell r="H3527">
            <v>0</v>
          </cell>
          <cell r="I3527">
            <v>1000</v>
          </cell>
          <cell r="J3527">
            <v>0</v>
          </cell>
          <cell r="K3527">
            <v>1000</v>
          </cell>
          <cell r="L3527">
            <v>0</v>
          </cell>
          <cell r="M3527">
            <v>0</v>
          </cell>
          <cell r="N3527">
            <v>0</v>
          </cell>
          <cell r="O3527">
            <v>1000</v>
          </cell>
        </row>
        <row r="3528">
          <cell r="D3528" t="str">
            <v>10800231201258</v>
          </cell>
          <cell r="E3528" t="str">
            <v>直播电商场景下游戏化对顾客公民行为的影响</v>
          </cell>
          <cell r="F3528" t="str">
            <v>杨葱葱</v>
          </cell>
          <cell r="G3528" t="str">
            <v>2016011</v>
          </cell>
          <cell r="H3528">
            <v>0</v>
          </cell>
          <cell r="I3528">
            <v>1000</v>
          </cell>
          <cell r="J3528">
            <v>0</v>
          </cell>
          <cell r="K3528">
            <v>1000</v>
          </cell>
          <cell r="L3528">
            <v>0</v>
          </cell>
          <cell r="M3528">
            <v>0</v>
          </cell>
          <cell r="N3528">
            <v>0</v>
          </cell>
          <cell r="O3528">
            <v>1000</v>
          </cell>
        </row>
        <row r="3529">
          <cell r="D3529" t="str">
            <v>10800231201259</v>
          </cell>
          <cell r="E3529" t="str">
            <v>EcoTrace - 智能农业溯源网络</v>
          </cell>
          <cell r="F3529" t="str">
            <v>黄春阳</v>
          </cell>
          <cell r="G3529" t="str">
            <v>2008002</v>
          </cell>
          <cell r="H3529">
            <v>0</v>
          </cell>
          <cell r="I3529">
            <v>1000</v>
          </cell>
          <cell r="J3529">
            <v>0</v>
          </cell>
          <cell r="K3529">
            <v>1000</v>
          </cell>
          <cell r="L3529">
            <v>0</v>
          </cell>
          <cell r="M3529">
            <v>0</v>
          </cell>
          <cell r="N3529">
            <v>0</v>
          </cell>
          <cell r="O3529">
            <v>1000</v>
          </cell>
        </row>
        <row r="3530">
          <cell r="D3530" t="str">
            <v>10800231201260</v>
          </cell>
          <cell r="E3530" t="str">
            <v>轻装</v>
          </cell>
          <cell r="F3530" t="str">
            <v>马光威</v>
          </cell>
          <cell r="G3530" t="str">
            <v>2018048</v>
          </cell>
          <cell r="H3530">
            <v>0</v>
          </cell>
          <cell r="I3530">
            <v>1000</v>
          </cell>
          <cell r="J3530">
            <v>0</v>
          </cell>
          <cell r="K3530">
            <v>1000</v>
          </cell>
          <cell r="L3530">
            <v>0</v>
          </cell>
          <cell r="M3530">
            <v>0</v>
          </cell>
          <cell r="N3530">
            <v>0</v>
          </cell>
          <cell r="O3530">
            <v>1000</v>
          </cell>
        </row>
        <row r="3531">
          <cell r="D3531" t="str">
            <v>10800231201261</v>
          </cell>
          <cell r="E3531" t="str">
            <v>关爱之精神抚慰犬</v>
          </cell>
          <cell r="F3531" t="str">
            <v>陈永栓</v>
          </cell>
          <cell r="G3531" t="str">
            <v>2017016</v>
          </cell>
          <cell r="H3531">
            <v>0</v>
          </cell>
          <cell r="I3531">
            <v>0</v>
          </cell>
          <cell r="J3531">
            <v>0</v>
          </cell>
          <cell r="K3531">
            <v>0</v>
          </cell>
          <cell r="L3531">
            <v>0</v>
          </cell>
          <cell r="M3531">
            <v>0</v>
          </cell>
          <cell r="N3531">
            <v>0</v>
          </cell>
          <cell r="O3531">
            <v>0</v>
          </cell>
        </row>
        <row r="3532">
          <cell r="D3532" t="str">
            <v>10800231201262</v>
          </cell>
          <cell r="E3532" t="str">
            <v>非遗与现代产业融合现状及优化路径分析——</v>
          </cell>
          <cell r="F3532" t="str">
            <v>冯丽霞</v>
          </cell>
          <cell r="G3532" t="str">
            <v>2003037</v>
          </cell>
          <cell r="H3532">
            <v>0</v>
          </cell>
          <cell r="I3532">
            <v>1000</v>
          </cell>
          <cell r="J3532">
            <v>0</v>
          </cell>
          <cell r="K3532">
            <v>1000</v>
          </cell>
          <cell r="L3532">
            <v>0</v>
          </cell>
          <cell r="M3532">
            <v>0</v>
          </cell>
          <cell r="N3532">
            <v>0</v>
          </cell>
          <cell r="O3532">
            <v>1000</v>
          </cell>
        </row>
        <row r="3533">
          <cell r="D3533" t="str">
            <v>10800231201263</v>
          </cell>
          <cell r="E3533" t="str">
            <v>文创产品的发展创新路径研究——以东莞博物</v>
          </cell>
          <cell r="F3533" t="str">
            <v>陈晓君</v>
          </cell>
          <cell r="G3533" t="str">
            <v>2020138</v>
          </cell>
          <cell r="H3533">
            <v>0</v>
          </cell>
          <cell r="I3533">
            <v>0</v>
          </cell>
          <cell r="J3533">
            <v>0</v>
          </cell>
          <cell r="K3533">
            <v>0</v>
          </cell>
          <cell r="L3533">
            <v>0</v>
          </cell>
          <cell r="M3533">
            <v>0</v>
          </cell>
          <cell r="N3533">
            <v>0</v>
          </cell>
          <cell r="O3533">
            <v>0</v>
          </cell>
        </row>
        <row r="3534">
          <cell r="D3534" t="str">
            <v>10800231201264</v>
          </cell>
          <cell r="E3534" t="str">
            <v>语言舆情视域下的农村青少年推普赋能乡村振</v>
          </cell>
          <cell r="F3534" t="str">
            <v>王勇</v>
          </cell>
          <cell r="G3534" t="str">
            <v>2017049</v>
          </cell>
          <cell r="H3534">
            <v>0</v>
          </cell>
          <cell r="I3534">
            <v>1000</v>
          </cell>
          <cell r="J3534">
            <v>0</v>
          </cell>
          <cell r="K3534">
            <v>1000</v>
          </cell>
          <cell r="L3534">
            <v>0</v>
          </cell>
          <cell r="M3534">
            <v>0</v>
          </cell>
          <cell r="N3534">
            <v>0</v>
          </cell>
          <cell r="O3534">
            <v>1000</v>
          </cell>
        </row>
        <row r="3535">
          <cell r="D3535" t="str">
            <v>10800231201265</v>
          </cell>
          <cell r="E3535" t="str">
            <v>2019-2023东莞市高中校园文学类社</v>
          </cell>
          <cell r="F3535" t="str">
            <v>王勇</v>
          </cell>
          <cell r="G3535" t="str">
            <v>2017049</v>
          </cell>
          <cell r="H3535">
            <v>0</v>
          </cell>
          <cell r="I3535">
            <v>1000</v>
          </cell>
          <cell r="J3535">
            <v>0</v>
          </cell>
          <cell r="K3535">
            <v>1000</v>
          </cell>
          <cell r="L3535">
            <v>0</v>
          </cell>
          <cell r="M3535">
            <v>0</v>
          </cell>
          <cell r="N3535">
            <v>0</v>
          </cell>
          <cell r="O3535">
            <v>1000</v>
          </cell>
        </row>
        <row r="3536">
          <cell r="D3536" t="str">
            <v>10800231201266</v>
          </cell>
          <cell r="E3536" t="str">
            <v>关于东莞市地名规范化问题的调查 ——以莞</v>
          </cell>
          <cell r="F3536" t="str">
            <v>张炎</v>
          </cell>
          <cell r="G3536" t="str">
            <v>2018067</v>
          </cell>
          <cell r="H3536">
            <v>0</v>
          </cell>
          <cell r="I3536">
            <v>1000</v>
          </cell>
          <cell r="J3536">
            <v>0</v>
          </cell>
          <cell r="K3536">
            <v>1000</v>
          </cell>
          <cell r="L3536">
            <v>0</v>
          </cell>
          <cell r="M3536">
            <v>0</v>
          </cell>
          <cell r="N3536">
            <v>0</v>
          </cell>
          <cell r="O3536">
            <v>1000</v>
          </cell>
        </row>
        <row r="3537">
          <cell r="D3537" t="str">
            <v>10800231201267</v>
          </cell>
          <cell r="E3537" t="str">
            <v>百年传承，石龙醒狮 ——石龙醒狮头制作技</v>
          </cell>
          <cell r="F3537" t="str">
            <v>黄海娜</v>
          </cell>
          <cell r="G3537" t="str">
            <v>2021079</v>
          </cell>
          <cell r="H3537">
            <v>0</v>
          </cell>
          <cell r="I3537">
            <v>1000</v>
          </cell>
          <cell r="J3537">
            <v>0</v>
          </cell>
          <cell r="K3537">
            <v>1000</v>
          </cell>
          <cell r="L3537">
            <v>0</v>
          </cell>
          <cell r="M3537">
            <v>0</v>
          </cell>
          <cell r="N3537">
            <v>0</v>
          </cell>
          <cell r="O3537">
            <v>1000</v>
          </cell>
        </row>
        <row r="3538">
          <cell r="D3538" t="str">
            <v>10800231201268</v>
          </cell>
          <cell r="E3538" t="str">
            <v>研知食趣，寻味石龙</v>
          </cell>
          <cell r="F3538" t="str">
            <v>谢媚媚</v>
          </cell>
          <cell r="G3538" t="str">
            <v>2021084</v>
          </cell>
          <cell r="H3538">
            <v>0</v>
          </cell>
          <cell r="I3538">
            <v>1000</v>
          </cell>
          <cell r="J3538">
            <v>0</v>
          </cell>
          <cell r="K3538">
            <v>1000</v>
          </cell>
          <cell r="L3538">
            <v>0</v>
          </cell>
          <cell r="M3538">
            <v>0</v>
          </cell>
          <cell r="N3538">
            <v>0</v>
          </cell>
          <cell r="O3538">
            <v>1000</v>
          </cell>
        </row>
        <row r="3539">
          <cell r="D3539" t="str">
            <v>10800231201269</v>
          </cell>
          <cell r="E3539" t="str">
            <v>东莞非物质文化遗产新昌鼓的传承与保护研究</v>
          </cell>
          <cell r="F3539" t="str">
            <v>黄海娜</v>
          </cell>
          <cell r="G3539" t="str">
            <v>2021079</v>
          </cell>
          <cell r="H3539">
            <v>0</v>
          </cell>
          <cell r="I3539">
            <v>1000</v>
          </cell>
          <cell r="J3539">
            <v>0</v>
          </cell>
          <cell r="K3539">
            <v>1000</v>
          </cell>
          <cell r="L3539">
            <v>0</v>
          </cell>
          <cell r="M3539">
            <v>0</v>
          </cell>
          <cell r="N3539">
            <v>0</v>
          </cell>
          <cell r="O3539">
            <v>1000</v>
          </cell>
        </row>
        <row r="3540">
          <cell r="D3540" t="str">
            <v>10800231201270</v>
          </cell>
          <cell r="E3540" t="str">
            <v>“寻找向善的力量”公益项目</v>
          </cell>
          <cell r="F3540" t="str">
            <v>朱晓红</v>
          </cell>
          <cell r="G3540" t="str">
            <v>2007002</v>
          </cell>
          <cell r="H3540">
            <v>0</v>
          </cell>
          <cell r="I3540">
            <v>1000</v>
          </cell>
          <cell r="J3540">
            <v>0</v>
          </cell>
          <cell r="K3540">
            <v>1000</v>
          </cell>
          <cell r="L3540">
            <v>0</v>
          </cell>
          <cell r="M3540">
            <v>0</v>
          </cell>
          <cell r="N3540">
            <v>0</v>
          </cell>
          <cell r="O3540">
            <v>1000</v>
          </cell>
        </row>
        <row r="3541">
          <cell r="D3541" t="str">
            <v>10800231201271</v>
          </cell>
          <cell r="E3541" t="str">
            <v>推进美劳教育、加强文化自信——商业+公益</v>
          </cell>
          <cell r="F3541" t="str">
            <v>魏红征</v>
          </cell>
          <cell r="G3541" t="str">
            <v>2004060</v>
          </cell>
          <cell r="H3541">
            <v>0</v>
          </cell>
          <cell r="I3541">
            <v>1000</v>
          </cell>
          <cell r="J3541">
            <v>0</v>
          </cell>
          <cell r="K3541">
            <v>1000</v>
          </cell>
          <cell r="L3541">
            <v>0</v>
          </cell>
          <cell r="M3541">
            <v>0</v>
          </cell>
          <cell r="N3541">
            <v>0</v>
          </cell>
          <cell r="O3541">
            <v>1000</v>
          </cell>
        </row>
        <row r="3542">
          <cell r="D3542" t="str">
            <v>10800231201272</v>
          </cell>
          <cell r="E3542" t="str">
            <v>族谱中的传统文化内涵研究——以湖南长沙宁</v>
          </cell>
          <cell r="F3542" t="str">
            <v>刘健</v>
          </cell>
          <cell r="G3542" t="str">
            <v>1993042</v>
          </cell>
          <cell r="H3542">
            <v>0</v>
          </cell>
          <cell r="I3542">
            <v>1000</v>
          </cell>
          <cell r="J3542">
            <v>999.58</v>
          </cell>
          <cell r="K3542">
            <v>0.42</v>
          </cell>
          <cell r="L3542">
            <v>0</v>
          </cell>
          <cell r="M3542">
            <v>0</v>
          </cell>
          <cell r="N3542">
            <v>0</v>
          </cell>
          <cell r="O3542">
            <v>0.42</v>
          </cell>
        </row>
        <row r="3543">
          <cell r="D3543" t="str">
            <v>10800231201273</v>
          </cell>
          <cell r="E3543" t="str">
            <v>基于极简技术的葫芦丝研发</v>
          </cell>
          <cell r="F3543" t="str">
            <v>黄小万</v>
          </cell>
          <cell r="G3543" t="str">
            <v>2021007</v>
          </cell>
          <cell r="H3543">
            <v>0</v>
          </cell>
          <cell r="I3543">
            <v>1000</v>
          </cell>
          <cell r="J3543">
            <v>0</v>
          </cell>
          <cell r="K3543">
            <v>1000</v>
          </cell>
          <cell r="L3543">
            <v>0</v>
          </cell>
          <cell r="M3543">
            <v>0</v>
          </cell>
          <cell r="N3543">
            <v>0</v>
          </cell>
          <cell r="O3543">
            <v>1000</v>
          </cell>
        </row>
        <row r="3544">
          <cell r="D3544" t="str">
            <v>10800231201274</v>
          </cell>
          <cell r="E3544" t="str">
            <v>关爱生命，科学护航——后疫情时期自杀预防</v>
          </cell>
          <cell r="F3544" t="str">
            <v>江文</v>
          </cell>
          <cell r="G3544" t="str">
            <v>2004051</v>
          </cell>
          <cell r="H3544">
            <v>0</v>
          </cell>
          <cell r="I3544">
            <v>1000</v>
          </cell>
          <cell r="J3544">
            <v>996</v>
          </cell>
          <cell r="K3544">
            <v>4</v>
          </cell>
          <cell r="L3544">
            <v>0</v>
          </cell>
          <cell r="M3544">
            <v>0</v>
          </cell>
          <cell r="N3544">
            <v>0</v>
          </cell>
          <cell r="O3544">
            <v>4</v>
          </cell>
        </row>
        <row r="3545">
          <cell r="D3545" t="str">
            <v>10800231201275</v>
          </cell>
          <cell r="E3545" t="str">
            <v>教育数字化转型背景下学生心理社会性发展和</v>
          </cell>
          <cell r="F3545" t="str">
            <v>况小雪</v>
          </cell>
          <cell r="G3545" t="str">
            <v>2017057</v>
          </cell>
          <cell r="H3545">
            <v>0</v>
          </cell>
          <cell r="I3545">
            <v>0</v>
          </cell>
          <cell r="J3545">
            <v>0</v>
          </cell>
          <cell r="K3545">
            <v>0</v>
          </cell>
          <cell r="L3545">
            <v>0</v>
          </cell>
          <cell r="M3545">
            <v>0</v>
          </cell>
          <cell r="N3545">
            <v>0</v>
          </cell>
          <cell r="O3545">
            <v>0</v>
          </cell>
        </row>
        <row r="3546">
          <cell r="D3546" t="str">
            <v>10800231201276</v>
          </cell>
          <cell r="E3546" t="str">
            <v>非遗粤剧题材影像舞蹈《遗·牙》</v>
          </cell>
          <cell r="F3546" t="str">
            <v>赵娜</v>
          </cell>
          <cell r="G3546" t="str">
            <v>2021064</v>
          </cell>
          <cell r="H3546">
            <v>0</v>
          </cell>
          <cell r="I3546">
            <v>1000</v>
          </cell>
          <cell r="J3546">
            <v>0</v>
          </cell>
          <cell r="K3546">
            <v>1000</v>
          </cell>
          <cell r="L3546">
            <v>0</v>
          </cell>
          <cell r="M3546">
            <v>0</v>
          </cell>
          <cell r="N3546">
            <v>0</v>
          </cell>
          <cell r="O3546">
            <v>1000</v>
          </cell>
        </row>
        <row r="3547">
          <cell r="D3547" t="str">
            <v>10800231201277</v>
          </cell>
          <cell r="E3547" t="str">
            <v>智能人体力量健康评估系统</v>
          </cell>
          <cell r="F3547" t="str">
            <v>余意</v>
          </cell>
          <cell r="G3547" t="str">
            <v>2001036</v>
          </cell>
          <cell r="H3547">
            <v>0</v>
          </cell>
          <cell r="I3547">
            <v>1000</v>
          </cell>
          <cell r="J3547">
            <v>998.24</v>
          </cell>
          <cell r="K3547">
            <v>1.76</v>
          </cell>
          <cell r="L3547">
            <v>0</v>
          </cell>
          <cell r="M3547">
            <v>0</v>
          </cell>
          <cell r="N3547">
            <v>0</v>
          </cell>
          <cell r="O3547">
            <v>1.76</v>
          </cell>
        </row>
        <row r="3548">
          <cell r="D3548" t="str">
            <v>10800231201278</v>
          </cell>
          <cell r="E3548" t="str">
            <v>由“思”至“造”：新文科探索视域下创客教</v>
          </cell>
          <cell r="F3548" t="str">
            <v>余意</v>
          </cell>
          <cell r="G3548" t="str">
            <v>2001036</v>
          </cell>
          <cell r="H3548">
            <v>0</v>
          </cell>
          <cell r="I3548">
            <v>1000</v>
          </cell>
          <cell r="J3548">
            <v>0</v>
          </cell>
          <cell r="K3548">
            <v>1000</v>
          </cell>
          <cell r="L3548">
            <v>0</v>
          </cell>
          <cell r="M3548">
            <v>0</v>
          </cell>
          <cell r="N3548">
            <v>0</v>
          </cell>
          <cell r="O3548">
            <v>1000</v>
          </cell>
        </row>
        <row r="3549">
          <cell r="D3549" t="str">
            <v>10800231201279</v>
          </cell>
          <cell r="E3549" t="str">
            <v>特殊儿童康复服务现状及提升策略——基于东</v>
          </cell>
          <cell r="F3549" t="str">
            <v>况小雪</v>
          </cell>
          <cell r="G3549" t="str">
            <v>2017057</v>
          </cell>
          <cell r="H3549">
            <v>0</v>
          </cell>
          <cell r="I3549">
            <v>1000</v>
          </cell>
          <cell r="J3549">
            <v>0</v>
          </cell>
          <cell r="K3549">
            <v>1000</v>
          </cell>
          <cell r="L3549">
            <v>0</v>
          </cell>
          <cell r="M3549">
            <v>0</v>
          </cell>
          <cell r="N3549">
            <v>0</v>
          </cell>
          <cell r="O3549">
            <v>1000</v>
          </cell>
        </row>
        <row r="3550">
          <cell r="D3550" t="str">
            <v>10800231201280</v>
          </cell>
          <cell r="E3550" t="str">
            <v>“多维”舞蹈实验剧场《瓦里斯的谜语》</v>
          </cell>
          <cell r="F3550" t="str">
            <v>赵娜</v>
          </cell>
          <cell r="G3550" t="str">
            <v>2021064</v>
          </cell>
          <cell r="H3550">
            <v>0</v>
          </cell>
          <cell r="I3550">
            <v>0</v>
          </cell>
          <cell r="J3550">
            <v>0</v>
          </cell>
          <cell r="K3550">
            <v>0</v>
          </cell>
          <cell r="L3550">
            <v>0</v>
          </cell>
          <cell r="M3550">
            <v>0</v>
          </cell>
          <cell r="N3550">
            <v>0</v>
          </cell>
          <cell r="O3550">
            <v>0</v>
          </cell>
        </row>
        <row r="3551">
          <cell r="D3551" t="str">
            <v>10800231201281</v>
          </cell>
          <cell r="E3551" t="str">
            <v>柚书阅读——专注于幼小初阅读服务的智能平</v>
          </cell>
          <cell r="F3551" t="str">
            <v>黄小万</v>
          </cell>
          <cell r="G3551" t="str">
            <v>2021007</v>
          </cell>
          <cell r="H3551">
            <v>0</v>
          </cell>
          <cell r="I3551">
            <v>1000</v>
          </cell>
          <cell r="J3551">
            <v>0</v>
          </cell>
          <cell r="K3551">
            <v>1000</v>
          </cell>
          <cell r="L3551">
            <v>0</v>
          </cell>
          <cell r="M3551">
            <v>0</v>
          </cell>
          <cell r="N3551">
            <v>0</v>
          </cell>
          <cell r="O3551">
            <v>1000</v>
          </cell>
        </row>
        <row r="3552">
          <cell r="D3552" t="str">
            <v>10800231201282</v>
          </cell>
          <cell r="E3552" t="str">
            <v>极简音乐教育-简易化智能乐器普惠教育开拓</v>
          </cell>
          <cell r="F3552" t="str">
            <v>黄小万</v>
          </cell>
          <cell r="G3552" t="str">
            <v>2021007</v>
          </cell>
          <cell r="H3552">
            <v>0</v>
          </cell>
          <cell r="I3552">
            <v>1000</v>
          </cell>
          <cell r="J3552">
            <v>0</v>
          </cell>
          <cell r="K3552">
            <v>1000</v>
          </cell>
          <cell r="L3552">
            <v>0</v>
          </cell>
          <cell r="M3552">
            <v>0</v>
          </cell>
          <cell r="N3552">
            <v>0</v>
          </cell>
          <cell r="O3552">
            <v>1000</v>
          </cell>
        </row>
        <row r="3553">
          <cell r="D3553" t="str">
            <v>10800231201283</v>
          </cell>
          <cell r="E3553" t="str">
            <v>《绘乐园——绘新乐园，创“芯”世界》</v>
          </cell>
          <cell r="F3553" t="str">
            <v>张锐</v>
          </cell>
          <cell r="G3553" t="str">
            <v>2010006</v>
          </cell>
          <cell r="H3553">
            <v>0</v>
          </cell>
          <cell r="I3553">
            <v>1000</v>
          </cell>
          <cell r="J3553">
            <v>184.37</v>
          </cell>
          <cell r="K3553">
            <v>815.63</v>
          </cell>
          <cell r="L3553">
            <v>0</v>
          </cell>
          <cell r="M3553">
            <v>0</v>
          </cell>
          <cell r="N3553">
            <v>0</v>
          </cell>
          <cell r="O3553">
            <v>815.63</v>
          </cell>
        </row>
        <row r="3554">
          <cell r="D3554" t="str">
            <v>10800231201284</v>
          </cell>
          <cell r="E3554" t="str">
            <v>基于图像识别技术的精准灭火系统</v>
          </cell>
          <cell r="F3554" t="str">
            <v>时维宁</v>
          </cell>
          <cell r="G3554" t="str">
            <v>2017126</v>
          </cell>
          <cell r="H3554">
            <v>0</v>
          </cell>
          <cell r="I3554">
            <v>0</v>
          </cell>
          <cell r="J3554">
            <v>0</v>
          </cell>
          <cell r="K3554">
            <v>0</v>
          </cell>
          <cell r="L3554">
            <v>0</v>
          </cell>
          <cell r="M3554">
            <v>0</v>
          </cell>
          <cell r="N3554">
            <v>0</v>
          </cell>
          <cell r="O3554">
            <v>0</v>
          </cell>
        </row>
        <row r="3555">
          <cell r="D3555" t="str">
            <v>10800231201285</v>
          </cell>
          <cell r="E3555" t="str">
            <v>手创起点</v>
          </cell>
          <cell r="F3555" t="str">
            <v>潘雁钦</v>
          </cell>
          <cell r="G3555" t="str">
            <v>2012979</v>
          </cell>
          <cell r="H3555">
            <v>0</v>
          </cell>
          <cell r="I3555">
            <v>0</v>
          </cell>
          <cell r="J3555">
            <v>0</v>
          </cell>
          <cell r="K3555">
            <v>0</v>
          </cell>
          <cell r="L3555">
            <v>0</v>
          </cell>
          <cell r="M3555">
            <v>0</v>
          </cell>
          <cell r="N3555">
            <v>0</v>
          </cell>
          <cell r="O3555">
            <v>0</v>
          </cell>
        </row>
        <row r="3556">
          <cell r="D3556" t="str">
            <v>10800231201286</v>
          </cell>
          <cell r="E3556" t="str">
            <v>全息防护全方位感知与预警的物联网安防系统</v>
          </cell>
          <cell r="F3556" t="str">
            <v>林春佑</v>
          </cell>
          <cell r="G3556" t="str">
            <v>2020004</v>
          </cell>
          <cell r="H3556">
            <v>0</v>
          </cell>
          <cell r="I3556">
            <v>1000</v>
          </cell>
          <cell r="J3556">
            <v>999</v>
          </cell>
          <cell r="K3556">
            <v>1</v>
          </cell>
          <cell r="L3556">
            <v>0</v>
          </cell>
          <cell r="M3556">
            <v>0</v>
          </cell>
          <cell r="N3556">
            <v>0</v>
          </cell>
          <cell r="O3556">
            <v>1</v>
          </cell>
        </row>
        <row r="3557">
          <cell r="D3557" t="str">
            <v>10800231201287</v>
          </cell>
          <cell r="E3557" t="str">
            <v>快速开店商城模块电商平台</v>
          </cell>
          <cell r="F3557" t="str">
            <v>林春佑</v>
          </cell>
          <cell r="G3557" t="str">
            <v>2020004</v>
          </cell>
          <cell r="H3557">
            <v>0</v>
          </cell>
          <cell r="I3557">
            <v>0</v>
          </cell>
          <cell r="J3557">
            <v>0</v>
          </cell>
          <cell r="K3557">
            <v>0</v>
          </cell>
          <cell r="L3557">
            <v>0</v>
          </cell>
          <cell r="M3557">
            <v>0</v>
          </cell>
          <cell r="N3557">
            <v>0</v>
          </cell>
          <cell r="O3557">
            <v>0</v>
          </cell>
        </row>
        <row r="3558">
          <cell r="D3558" t="str">
            <v>10800231201288</v>
          </cell>
          <cell r="E3558" t="str">
            <v>智能电表发展的探索性研究</v>
          </cell>
          <cell r="F3558" t="str">
            <v>陈尚彦</v>
          </cell>
          <cell r="G3558" t="str">
            <v>2018022</v>
          </cell>
          <cell r="H3558">
            <v>0</v>
          </cell>
          <cell r="I3558">
            <v>1000</v>
          </cell>
          <cell r="J3558">
            <v>1000</v>
          </cell>
          <cell r="K3558">
            <v>0</v>
          </cell>
          <cell r="L3558">
            <v>0</v>
          </cell>
          <cell r="M3558">
            <v>0</v>
          </cell>
          <cell r="N3558">
            <v>0</v>
          </cell>
          <cell r="O3558">
            <v>0</v>
          </cell>
        </row>
        <row r="3559">
          <cell r="D3559" t="str">
            <v>10800231201289</v>
          </cell>
          <cell r="E3559" t="str">
            <v>温情宝宝—模块化多功能婴儿车</v>
          </cell>
          <cell r="F3559" t="str">
            <v>潘雁钦</v>
          </cell>
          <cell r="G3559" t="str">
            <v>2012979</v>
          </cell>
          <cell r="H3559">
            <v>0</v>
          </cell>
          <cell r="I3559">
            <v>1000</v>
          </cell>
          <cell r="J3559">
            <v>0</v>
          </cell>
          <cell r="K3559">
            <v>1000</v>
          </cell>
          <cell r="L3559">
            <v>0</v>
          </cell>
          <cell r="M3559">
            <v>0</v>
          </cell>
          <cell r="N3559">
            <v>0</v>
          </cell>
          <cell r="O3559">
            <v>1000</v>
          </cell>
        </row>
        <row r="3560">
          <cell r="D3560" t="str">
            <v>10800231201290</v>
          </cell>
          <cell r="E3560" t="str">
            <v>车辆减振器优化设计</v>
          </cell>
          <cell r="F3560" t="str">
            <v>陈尚彦</v>
          </cell>
          <cell r="G3560" t="str">
            <v>2018022</v>
          </cell>
          <cell r="H3560">
            <v>0</v>
          </cell>
          <cell r="I3560">
            <v>1000</v>
          </cell>
          <cell r="J3560">
            <v>0</v>
          </cell>
          <cell r="K3560">
            <v>1000</v>
          </cell>
          <cell r="L3560">
            <v>0</v>
          </cell>
          <cell r="M3560">
            <v>0</v>
          </cell>
          <cell r="N3560">
            <v>0</v>
          </cell>
          <cell r="O3560">
            <v>1000</v>
          </cell>
        </row>
        <row r="3561">
          <cell r="D3561" t="str">
            <v>10800231201291</v>
          </cell>
          <cell r="E3561" t="str">
            <v>具有物联网情境灯光控制液冷散热器</v>
          </cell>
          <cell r="F3561" t="str">
            <v>苏宁</v>
          </cell>
          <cell r="G3561" t="str">
            <v>2012968</v>
          </cell>
          <cell r="H3561">
            <v>0</v>
          </cell>
          <cell r="I3561">
            <v>1000</v>
          </cell>
          <cell r="J3561">
            <v>0</v>
          </cell>
          <cell r="K3561">
            <v>1000</v>
          </cell>
          <cell r="L3561">
            <v>0</v>
          </cell>
          <cell r="M3561">
            <v>0</v>
          </cell>
          <cell r="N3561">
            <v>0</v>
          </cell>
          <cell r="O3561">
            <v>1000</v>
          </cell>
        </row>
        <row r="3562">
          <cell r="D3562" t="str">
            <v>10800231201292</v>
          </cell>
          <cell r="E3562" t="str">
            <v>基于机器视觉的空气甲醛浓度检测</v>
          </cell>
          <cell r="F3562" t="str">
            <v>凃保民</v>
          </cell>
          <cell r="G3562" t="str">
            <v>2022114</v>
          </cell>
          <cell r="H3562">
            <v>0</v>
          </cell>
          <cell r="I3562">
            <v>1000</v>
          </cell>
          <cell r="J3562">
            <v>977</v>
          </cell>
          <cell r="K3562">
            <v>23</v>
          </cell>
          <cell r="L3562">
            <v>0</v>
          </cell>
          <cell r="M3562">
            <v>0</v>
          </cell>
          <cell r="N3562">
            <v>0</v>
          </cell>
          <cell r="O3562">
            <v>23</v>
          </cell>
        </row>
        <row r="3563">
          <cell r="D3563" t="str">
            <v>10800231201293</v>
          </cell>
          <cell r="E3563" t="str">
            <v>AI伴侣</v>
          </cell>
          <cell r="F3563" t="str">
            <v>许嘉峻</v>
          </cell>
          <cell r="G3563" t="str">
            <v>2022120</v>
          </cell>
          <cell r="H3563">
            <v>0</v>
          </cell>
          <cell r="I3563">
            <v>1000</v>
          </cell>
          <cell r="J3563">
            <v>0</v>
          </cell>
          <cell r="K3563">
            <v>1000</v>
          </cell>
          <cell r="L3563">
            <v>0</v>
          </cell>
          <cell r="M3563">
            <v>0</v>
          </cell>
          <cell r="N3563">
            <v>0</v>
          </cell>
          <cell r="O3563">
            <v>1000</v>
          </cell>
        </row>
        <row r="3564">
          <cell r="D3564" t="str">
            <v>10800231201294</v>
          </cell>
          <cell r="E3564" t="str">
            <v>“池”续利用</v>
          </cell>
          <cell r="F3564" t="str">
            <v>时维宁</v>
          </cell>
          <cell r="G3564" t="str">
            <v>2022120</v>
          </cell>
          <cell r="H3564">
            <v>0</v>
          </cell>
          <cell r="I3564">
            <v>0</v>
          </cell>
          <cell r="J3564">
            <v>0</v>
          </cell>
          <cell r="K3564">
            <v>0</v>
          </cell>
          <cell r="L3564">
            <v>0</v>
          </cell>
          <cell r="M3564">
            <v>0</v>
          </cell>
          <cell r="N3564">
            <v>0</v>
          </cell>
          <cell r="O3564">
            <v>0</v>
          </cell>
        </row>
        <row r="3565">
          <cell r="D3565" t="str">
            <v>10800231201295</v>
          </cell>
          <cell r="E3565" t="str">
            <v>一种基于RFID射频识别技术的导盲杖</v>
          </cell>
          <cell r="F3565" t="str">
            <v>许嘉峻</v>
          </cell>
          <cell r="G3565" t="str">
            <v>2022120</v>
          </cell>
          <cell r="H3565">
            <v>0</v>
          </cell>
          <cell r="I3565">
            <v>0</v>
          </cell>
          <cell r="J3565">
            <v>0</v>
          </cell>
          <cell r="K3565">
            <v>0</v>
          </cell>
          <cell r="L3565">
            <v>0</v>
          </cell>
          <cell r="M3565">
            <v>0</v>
          </cell>
          <cell r="N3565">
            <v>0</v>
          </cell>
          <cell r="O3565">
            <v>0</v>
          </cell>
        </row>
        <row r="3566">
          <cell r="D3566" t="str">
            <v>10800231201296</v>
          </cell>
          <cell r="E3566" t="str">
            <v>跨介质飞行器</v>
          </cell>
          <cell r="F3566" t="str">
            <v>宋忻睿</v>
          </cell>
          <cell r="G3566" t="str">
            <v>2022061</v>
          </cell>
          <cell r="H3566">
            <v>0</v>
          </cell>
          <cell r="I3566">
            <v>1000</v>
          </cell>
          <cell r="J3566">
            <v>0</v>
          </cell>
          <cell r="K3566">
            <v>1000</v>
          </cell>
          <cell r="L3566">
            <v>0</v>
          </cell>
          <cell r="M3566">
            <v>0</v>
          </cell>
          <cell r="N3566">
            <v>0</v>
          </cell>
          <cell r="O3566">
            <v>1000</v>
          </cell>
        </row>
        <row r="3567">
          <cell r="D3567" t="str">
            <v>10800231201297</v>
          </cell>
          <cell r="E3567" t="str">
            <v>基于视觉自适应的贴标机</v>
          </cell>
          <cell r="F3567" t="str">
            <v>曾淼旺</v>
          </cell>
          <cell r="G3567" t="str">
            <v>2017167</v>
          </cell>
          <cell r="H3567">
            <v>0</v>
          </cell>
          <cell r="I3567">
            <v>0</v>
          </cell>
          <cell r="J3567">
            <v>0</v>
          </cell>
          <cell r="K3567">
            <v>0</v>
          </cell>
          <cell r="L3567">
            <v>0</v>
          </cell>
          <cell r="M3567">
            <v>0</v>
          </cell>
          <cell r="N3567">
            <v>0</v>
          </cell>
          <cell r="O3567">
            <v>0</v>
          </cell>
        </row>
        <row r="3568">
          <cell r="D3568" t="str">
            <v>10800231201298</v>
          </cell>
          <cell r="E3568" t="str">
            <v>基于循环神经网络多特征融合的疲劳驾驶智能</v>
          </cell>
          <cell r="F3568" t="str">
            <v>张丽娟</v>
          </cell>
          <cell r="G3568" t="str">
            <v>2002003</v>
          </cell>
          <cell r="H3568">
            <v>0</v>
          </cell>
          <cell r="I3568">
            <v>1000</v>
          </cell>
          <cell r="J3568">
            <v>0</v>
          </cell>
          <cell r="K3568">
            <v>1000</v>
          </cell>
          <cell r="L3568">
            <v>0</v>
          </cell>
          <cell r="M3568">
            <v>0</v>
          </cell>
          <cell r="N3568">
            <v>0</v>
          </cell>
          <cell r="O3568">
            <v>1000</v>
          </cell>
        </row>
        <row r="3569">
          <cell r="D3569" t="str">
            <v>10800231201299</v>
          </cell>
          <cell r="E3569" t="str">
            <v>基于视觉识别的辣椒采摘器</v>
          </cell>
          <cell r="F3569" t="str">
            <v>郑华</v>
          </cell>
          <cell r="G3569" t="str">
            <v>2014017</v>
          </cell>
          <cell r="H3569">
            <v>0</v>
          </cell>
          <cell r="I3569">
            <v>0</v>
          </cell>
          <cell r="J3569">
            <v>0</v>
          </cell>
          <cell r="K3569">
            <v>0</v>
          </cell>
          <cell r="L3569">
            <v>0</v>
          </cell>
          <cell r="M3569">
            <v>0</v>
          </cell>
          <cell r="N3569">
            <v>0</v>
          </cell>
          <cell r="O3569">
            <v>0</v>
          </cell>
        </row>
        <row r="3570">
          <cell r="D3570" t="str">
            <v>10800231201300</v>
          </cell>
          <cell r="E3570" t="str">
            <v>工科学生“用外语讲好中国故事”探索实践</v>
          </cell>
          <cell r="F3570" t="str">
            <v>周莹</v>
          </cell>
          <cell r="G3570" t="str">
            <v>20210108</v>
          </cell>
          <cell r="H3570">
            <v>0</v>
          </cell>
          <cell r="I3570">
            <v>1000</v>
          </cell>
          <cell r="J3570">
            <v>0</v>
          </cell>
          <cell r="K3570">
            <v>1000</v>
          </cell>
          <cell r="L3570">
            <v>0</v>
          </cell>
          <cell r="M3570">
            <v>0</v>
          </cell>
          <cell r="N3570">
            <v>0</v>
          </cell>
          <cell r="O3570">
            <v>1000</v>
          </cell>
        </row>
        <row r="3571">
          <cell r="D3571" t="str">
            <v>10800231201301</v>
          </cell>
          <cell r="E3571" t="str">
            <v>基于指数整数场型的序列进行信息位置替换的</v>
          </cell>
          <cell r="F3571" t="str">
            <v>张赫烜</v>
          </cell>
          <cell r="G3571" t="str">
            <v>2022126</v>
          </cell>
          <cell r="H3571">
            <v>0</v>
          </cell>
          <cell r="I3571">
            <v>0</v>
          </cell>
          <cell r="J3571">
            <v>0</v>
          </cell>
          <cell r="K3571">
            <v>0</v>
          </cell>
          <cell r="L3571">
            <v>0</v>
          </cell>
          <cell r="M3571">
            <v>0</v>
          </cell>
          <cell r="N3571">
            <v>0</v>
          </cell>
          <cell r="O3571">
            <v>0</v>
          </cell>
        </row>
        <row r="3572">
          <cell r="D3572" t="str">
            <v>10800231201302</v>
          </cell>
          <cell r="E3572" t="str">
            <v>基于完美高斯整数序列之创新加密技术</v>
          </cell>
          <cell r="F3572" t="str">
            <v>张赫烜</v>
          </cell>
          <cell r="G3572" t="str">
            <v>2022126</v>
          </cell>
          <cell r="H3572">
            <v>0</v>
          </cell>
          <cell r="I3572">
            <v>0</v>
          </cell>
          <cell r="J3572">
            <v>0</v>
          </cell>
          <cell r="K3572">
            <v>0</v>
          </cell>
          <cell r="L3572">
            <v>0</v>
          </cell>
          <cell r="M3572">
            <v>0</v>
          </cell>
          <cell r="N3572">
            <v>0</v>
          </cell>
          <cell r="O3572">
            <v>0</v>
          </cell>
        </row>
        <row r="3573">
          <cell r="D3573" t="str">
            <v>10800231201303</v>
          </cell>
          <cell r="E3573" t="str">
            <v>水空一体摄像无人机</v>
          </cell>
          <cell r="F3573" t="str">
            <v>王欢</v>
          </cell>
          <cell r="G3573" t="str">
            <v>20200230</v>
          </cell>
          <cell r="H3573">
            <v>0</v>
          </cell>
          <cell r="I3573">
            <v>1000</v>
          </cell>
          <cell r="J3573">
            <v>0</v>
          </cell>
          <cell r="K3573">
            <v>1000</v>
          </cell>
          <cell r="L3573">
            <v>0</v>
          </cell>
          <cell r="M3573">
            <v>0</v>
          </cell>
          <cell r="N3573">
            <v>0</v>
          </cell>
          <cell r="O3573">
            <v>1000</v>
          </cell>
        </row>
        <row r="3574">
          <cell r="D3574" t="str">
            <v>10800231201304</v>
          </cell>
          <cell r="E3574" t="str">
            <v>一种自主爬坡小车及其控制系统设计</v>
          </cell>
          <cell r="F3574" t="str">
            <v>秦斐燕</v>
          </cell>
          <cell r="G3574" t="str">
            <v>2018267</v>
          </cell>
          <cell r="H3574">
            <v>0</v>
          </cell>
          <cell r="I3574">
            <v>1000</v>
          </cell>
          <cell r="J3574">
            <v>0</v>
          </cell>
          <cell r="K3574">
            <v>1000</v>
          </cell>
          <cell r="L3574">
            <v>0</v>
          </cell>
          <cell r="M3574">
            <v>0</v>
          </cell>
          <cell r="N3574">
            <v>0</v>
          </cell>
          <cell r="O3574">
            <v>1000</v>
          </cell>
        </row>
        <row r="3575">
          <cell r="D3575" t="str">
            <v>10800231201306</v>
          </cell>
          <cell r="E3575" t="str">
            <v>基于无人机的交通侦察系统</v>
          </cell>
          <cell r="F3575" t="str">
            <v>雷瑞庭</v>
          </cell>
          <cell r="G3575" t="str">
            <v>2008044</v>
          </cell>
          <cell r="H3575">
            <v>0</v>
          </cell>
          <cell r="I3575">
            <v>1000</v>
          </cell>
          <cell r="J3575">
            <v>999.24</v>
          </cell>
          <cell r="K3575">
            <v>0.76</v>
          </cell>
          <cell r="L3575">
            <v>0</v>
          </cell>
          <cell r="M3575">
            <v>0</v>
          </cell>
          <cell r="N3575">
            <v>0</v>
          </cell>
          <cell r="O3575">
            <v>0.76</v>
          </cell>
        </row>
        <row r="3576">
          <cell r="D3576" t="str">
            <v>10800231201307</v>
          </cell>
          <cell r="E3576" t="str">
            <v>基于ESP32的智能存放柜</v>
          </cell>
          <cell r="F3576" t="str">
            <v>刘慧杰</v>
          </cell>
          <cell r="G3576" t="str">
            <v>2003014</v>
          </cell>
          <cell r="H3576">
            <v>0</v>
          </cell>
          <cell r="I3576">
            <v>0</v>
          </cell>
          <cell r="J3576">
            <v>0</v>
          </cell>
          <cell r="K3576">
            <v>0</v>
          </cell>
          <cell r="L3576">
            <v>0</v>
          </cell>
          <cell r="M3576">
            <v>0</v>
          </cell>
          <cell r="N3576">
            <v>0</v>
          </cell>
          <cell r="O3576">
            <v>0</v>
          </cell>
        </row>
        <row r="3577">
          <cell r="D3577" t="str">
            <v>10800231201308</v>
          </cell>
          <cell r="E3577" t="str">
            <v>基于单片机的大功率无刷直流电机驱动器</v>
          </cell>
          <cell r="F3577" t="str">
            <v>丁文霞</v>
          </cell>
          <cell r="G3577" t="str">
            <v>2018017</v>
          </cell>
          <cell r="H3577">
            <v>0</v>
          </cell>
          <cell r="I3577">
            <v>1000</v>
          </cell>
          <cell r="J3577">
            <v>986.86</v>
          </cell>
          <cell r="K3577">
            <v>13.14</v>
          </cell>
          <cell r="L3577">
            <v>0</v>
          </cell>
          <cell r="M3577">
            <v>0</v>
          </cell>
          <cell r="N3577">
            <v>0</v>
          </cell>
          <cell r="O3577">
            <v>13.14</v>
          </cell>
        </row>
        <row r="3578">
          <cell r="D3578" t="str">
            <v>10800231201309</v>
          </cell>
          <cell r="E3578" t="str">
            <v>基于robomaster比赛以舵轮为底盘</v>
          </cell>
          <cell r="F3578" t="str">
            <v>张东</v>
          </cell>
          <cell r="G3578" t="str">
            <v>2021082</v>
          </cell>
          <cell r="H3578">
            <v>0</v>
          </cell>
          <cell r="I3578">
            <v>0</v>
          </cell>
          <cell r="J3578">
            <v>0</v>
          </cell>
          <cell r="K3578">
            <v>0</v>
          </cell>
          <cell r="L3578">
            <v>0</v>
          </cell>
          <cell r="M3578">
            <v>0</v>
          </cell>
          <cell r="N3578">
            <v>0</v>
          </cell>
          <cell r="O3578">
            <v>0</v>
          </cell>
        </row>
        <row r="3579">
          <cell r="D3579" t="str">
            <v>10800231201310</v>
          </cell>
          <cell r="E3579" t="str">
            <v>基于Qt的多通信集成机器人控制上位机软件</v>
          </cell>
          <cell r="F3579" t="str">
            <v>赵慧</v>
          </cell>
          <cell r="G3579" t="str">
            <v>2013049</v>
          </cell>
          <cell r="H3579">
            <v>0</v>
          </cell>
          <cell r="I3579">
            <v>1000</v>
          </cell>
          <cell r="J3579">
            <v>898.23</v>
          </cell>
          <cell r="K3579">
            <v>101.77</v>
          </cell>
          <cell r="L3579">
            <v>0</v>
          </cell>
          <cell r="M3579">
            <v>0</v>
          </cell>
          <cell r="N3579">
            <v>0</v>
          </cell>
          <cell r="O3579">
            <v>101.77</v>
          </cell>
        </row>
        <row r="3580">
          <cell r="D3580" t="str">
            <v>10800231201311</v>
          </cell>
          <cell r="E3580" t="str">
            <v>基于神经回归算法的智能视觉运送小车</v>
          </cell>
          <cell r="F3580" t="str">
            <v>赵洋</v>
          </cell>
          <cell r="G3580" t="str">
            <v>2012050</v>
          </cell>
          <cell r="H3580">
            <v>0</v>
          </cell>
          <cell r="I3580">
            <v>1000</v>
          </cell>
          <cell r="J3580">
            <v>0</v>
          </cell>
          <cell r="K3580">
            <v>1000</v>
          </cell>
          <cell r="L3580">
            <v>0</v>
          </cell>
          <cell r="M3580">
            <v>0</v>
          </cell>
          <cell r="N3580">
            <v>0</v>
          </cell>
          <cell r="O3580">
            <v>1000</v>
          </cell>
        </row>
        <row r="3581">
          <cell r="D3581" t="str">
            <v>10800231201312</v>
          </cell>
          <cell r="E3581" t="str">
            <v>水生生态机器人</v>
          </cell>
          <cell r="F3581" t="str">
            <v>黎山峰</v>
          </cell>
          <cell r="G3581" t="str">
            <v>2004103</v>
          </cell>
          <cell r="H3581">
            <v>0</v>
          </cell>
          <cell r="I3581">
            <v>1000</v>
          </cell>
          <cell r="J3581">
            <v>0</v>
          </cell>
          <cell r="K3581">
            <v>1000</v>
          </cell>
          <cell r="L3581">
            <v>0</v>
          </cell>
          <cell r="M3581">
            <v>0</v>
          </cell>
          <cell r="N3581">
            <v>0</v>
          </cell>
          <cell r="O3581">
            <v>1000</v>
          </cell>
        </row>
        <row r="3582">
          <cell r="D3582" t="str">
            <v>10800231201313</v>
          </cell>
          <cell r="E3582" t="str">
            <v>基于多传感器的远程液压监测系统（智能消防</v>
          </cell>
          <cell r="F3582" t="str">
            <v>杨阳</v>
          </cell>
          <cell r="G3582" t="str">
            <v>2020117</v>
          </cell>
          <cell r="H3582">
            <v>0</v>
          </cell>
          <cell r="I3582">
            <v>1000</v>
          </cell>
          <cell r="J3582">
            <v>993.17</v>
          </cell>
          <cell r="K3582">
            <v>6.83</v>
          </cell>
          <cell r="L3582">
            <v>0</v>
          </cell>
          <cell r="M3582">
            <v>0</v>
          </cell>
          <cell r="N3582">
            <v>0</v>
          </cell>
          <cell r="O3582">
            <v>6.83</v>
          </cell>
        </row>
        <row r="3583">
          <cell r="D3583" t="str">
            <v>10800231201314</v>
          </cell>
          <cell r="E3583" t="str">
            <v>基于深度学习的嵌入式显示器坏点检测系统</v>
          </cell>
          <cell r="F3583" t="str">
            <v>林盛鑫</v>
          </cell>
          <cell r="G3583" t="str">
            <v>2003094</v>
          </cell>
          <cell r="H3583">
            <v>0</v>
          </cell>
          <cell r="I3583">
            <v>1000</v>
          </cell>
          <cell r="J3583">
            <v>0</v>
          </cell>
          <cell r="K3583">
            <v>1000</v>
          </cell>
          <cell r="L3583">
            <v>0</v>
          </cell>
          <cell r="M3583">
            <v>0</v>
          </cell>
          <cell r="N3583">
            <v>0</v>
          </cell>
          <cell r="O3583">
            <v>1000</v>
          </cell>
        </row>
        <row r="3584">
          <cell r="D3584" t="str">
            <v>10800231201315</v>
          </cell>
          <cell r="E3584" t="str">
            <v>Ga2O3/GaN异质结双波段MSM型光</v>
          </cell>
          <cell r="F3584" t="str">
            <v>李媛</v>
          </cell>
          <cell r="G3584" t="str">
            <v>2020066</v>
          </cell>
          <cell r="H3584">
            <v>0</v>
          </cell>
          <cell r="I3584">
            <v>1000</v>
          </cell>
          <cell r="J3584">
            <v>543</v>
          </cell>
          <cell r="K3584">
            <v>457</v>
          </cell>
          <cell r="L3584">
            <v>0</v>
          </cell>
          <cell r="M3584">
            <v>0</v>
          </cell>
          <cell r="N3584">
            <v>0</v>
          </cell>
          <cell r="O3584">
            <v>457</v>
          </cell>
        </row>
        <row r="3585">
          <cell r="D3585" t="str">
            <v>10800231201316</v>
          </cell>
          <cell r="E3585" t="str">
            <v>GaN:C半绝缘特性的缺陷机理研究</v>
          </cell>
          <cell r="F3585" t="str">
            <v>谢子娟</v>
          </cell>
          <cell r="G3585" t="str">
            <v>2022005</v>
          </cell>
          <cell r="H3585">
            <v>0</v>
          </cell>
          <cell r="I3585">
            <v>1000</v>
          </cell>
          <cell r="J3585">
            <v>0</v>
          </cell>
          <cell r="K3585">
            <v>1000</v>
          </cell>
          <cell r="L3585">
            <v>0</v>
          </cell>
          <cell r="M3585">
            <v>0</v>
          </cell>
          <cell r="N3585">
            <v>0</v>
          </cell>
          <cell r="O3585">
            <v>1000</v>
          </cell>
        </row>
        <row r="3586">
          <cell r="D3586" t="str">
            <v>10800231201317</v>
          </cell>
          <cell r="E3586" t="str">
            <v>柔性近单层网状卤化物钙钛矿纳米线光电探测</v>
          </cell>
          <cell r="F3586" t="str">
            <v>吴定军</v>
          </cell>
          <cell r="G3586" t="str">
            <v>2022089</v>
          </cell>
          <cell r="H3586">
            <v>0</v>
          </cell>
          <cell r="I3586">
            <v>1000</v>
          </cell>
          <cell r="J3586">
            <v>826.5</v>
          </cell>
          <cell r="K3586">
            <v>173.5</v>
          </cell>
          <cell r="L3586">
            <v>0</v>
          </cell>
          <cell r="M3586">
            <v>0</v>
          </cell>
          <cell r="N3586">
            <v>0</v>
          </cell>
          <cell r="O3586">
            <v>173.5</v>
          </cell>
        </row>
        <row r="3587">
          <cell r="D3587" t="str">
            <v>10800231201318</v>
          </cell>
          <cell r="E3587" t="str">
            <v>CsPbCl3钙钛矿光电探测器的构筑及应</v>
          </cell>
          <cell r="F3587" t="str">
            <v>周海</v>
          </cell>
          <cell r="G3587" t="str">
            <v>2021090</v>
          </cell>
          <cell r="H3587">
            <v>0</v>
          </cell>
          <cell r="I3587">
            <v>1000</v>
          </cell>
          <cell r="J3587">
            <v>0</v>
          </cell>
          <cell r="K3587">
            <v>1000</v>
          </cell>
          <cell r="L3587">
            <v>0</v>
          </cell>
          <cell r="M3587">
            <v>0</v>
          </cell>
          <cell r="N3587">
            <v>0</v>
          </cell>
          <cell r="O3587">
            <v>1000</v>
          </cell>
        </row>
        <row r="3588">
          <cell r="D3588" t="str">
            <v>10800231201319</v>
          </cell>
          <cell r="E3588" t="str">
            <v>智能化水产养殖系统</v>
          </cell>
          <cell r="F3588" t="str">
            <v>刘彬</v>
          </cell>
          <cell r="G3588" t="str">
            <v>2023070</v>
          </cell>
          <cell r="H3588">
            <v>0</v>
          </cell>
          <cell r="I3588">
            <v>1000</v>
          </cell>
          <cell r="J3588">
            <v>0</v>
          </cell>
          <cell r="K3588">
            <v>1000</v>
          </cell>
          <cell r="L3588">
            <v>0</v>
          </cell>
          <cell r="M3588">
            <v>0</v>
          </cell>
          <cell r="N3588">
            <v>0</v>
          </cell>
          <cell r="O3588">
            <v>1000</v>
          </cell>
        </row>
        <row r="3589">
          <cell r="D3589" t="str">
            <v>10800231201320</v>
          </cell>
          <cell r="E3589" t="str">
            <v>微射流协同静电纺丝制备淀粉基纳米活性食品</v>
          </cell>
          <cell r="F3589" t="str">
            <v>张书艳</v>
          </cell>
          <cell r="G3589" t="str">
            <v>2017160</v>
          </cell>
          <cell r="H3589">
            <v>0</v>
          </cell>
          <cell r="I3589">
            <v>1000</v>
          </cell>
          <cell r="J3589">
            <v>1000</v>
          </cell>
          <cell r="K3589">
            <v>0</v>
          </cell>
          <cell r="L3589">
            <v>0</v>
          </cell>
          <cell r="M3589">
            <v>0</v>
          </cell>
          <cell r="N3589">
            <v>0</v>
          </cell>
          <cell r="O3589">
            <v>0</v>
          </cell>
        </row>
        <row r="3590">
          <cell r="D3590" t="str">
            <v>10800231201321</v>
          </cell>
          <cell r="E3590" t="str">
            <v>甜叶菊糖苷的提取优化工艺及其副产物功能活</v>
          </cell>
          <cell r="F3590" t="str">
            <v>刘宇佳</v>
          </cell>
          <cell r="G3590" t="str">
            <v>2017171</v>
          </cell>
          <cell r="H3590">
            <v>0</v>
          </cell>
          <cell r="I3590">
            <v>1000</v>
          </cell>
          <cell r="J3590">
            <v>0</v>
          </cell>
          <cell r="K3590">
            <v>1000</v>
          </cell>
          <cell r="L3590">
            <v>0</v>
          </cell>
          <cell r="M3590">
            <v>0</v>
          </cell>
          <cell r="N3590">
            <v>0</v>
          </cell>
          <cell r="O3590">
            <v>1000</v>
          </cell>
        </row>
        <row r="3591">
          <cell r="D3591" t="str">
            <v>108002339027</v>
          </cell>
          <cell r="E3591" t="str">
            <v>高等院校大型仪器设备开放共享及绩效评价系统的研究</v>
          </cell>
          <cell r="F3591" t="str">
            <v>叶海</v>
          </cell>
          <cell r="G3591" t="str">
            <v>2003034</v>
          </cell>
          <cell r="H3591">
            <v>0.85</v>
          </cell>
          <cell r="I3591">
            <v>0</v>
          </cell>
          <cell r="J3591">
            <v>0</v>
          </cell>
          <cell r="K3591">
            <v>0.85</v>
          </cell>
          <cell r="L3591">
            <v>0</v>
          </cell>
          <cell r="M3591">
            <v>0</v>
          </cell>
          <cell r="N3591">
            <v>0</v>
          </cell>
          <cell r="O3591">
            <v>0.85</v>
          </cell>
        </row>
        <row r="3592">
          <cell r="D3592" t="str">
            <v>108002339033</v>
          </cell>
          <cell r="E3592" t="str">
            <v>化工实验设备安全教育</v>
          </cell>
          <cell r="F3592" t="str">
            <v>程志毓</v>
          </cell>
          <cell r="G3592" t="str">
            <v>2012049</v>
          </cell>
          <cell r="H3592">
            <v>9458.08</v>
          </cell>
          <cell r="I3592">
            <v>0</v>
          </cell>
          <cell r="J3592">
            <v>1423.4</v>
          </cell>
          <cell r="K3592">
            <v>8034.68</v>
          </cell>
          <cell r="L3592">
            <v>0</v>
          </cell>
          <cell r="M3592">
            <v>0</v>
          </cell>
          <cell r="N3592">
            <v>0</v>
          </cell>
          <cell r="O3592">
            <v>8034.68</v>
          </cell>
        </row>
        <row r="3593">
          <cell r="D3593" t="str">
            <v>108002339057</v>
          </cell>
          <cell r="E3593" t="str">
            <v>《5G无线技术及部署》课程教学改革</v>
          </cell>
          <cell r="F3593" t="str">
            <v>彭川</v>
          </cell>
          <cell r="G3593" t="str">
            <v>2013041</v>
          </cell>
          <cell r="H3593">
            <v>9984.2</v>
          </cell>
          <cell r="I3593">
            <v>0</v>
          </cell>
          <cell r="J3593">
            <v>0</v>
          </cell>
          <cell r="K3593">
            <v>9984.2</v>
          </cell>
          <cell r="L3593">
            <v>0</v>
          </cell>
          <cell r="M3593">
            <v>0</v>
          </cell>
          <cell r="N3593">
            <v>0</v>
          </cell>
          <cell r="O3593">
            <v>9984.2</v>
          </cell>
        </row>
        <row r="3594">
          <cell r="D3594" t="str">
            <v>108002339081</v>
          </cell>
          <cell r="E3594" t="str">
            <v>集成电路卓越班A人才培训</v>
          </cell>
          <cell r="F3594" t="str">
            <v>李媛</v>
          </cell>
          <cell r="G3594" t="str">
            <v>2020066</v>
          </cell>
          <cell r="H3594">
            <v>31987.57</v>
          </cell>
          <cell r="I3594">
            <v>0</v>
          </cell>
          <cell r="J3594">
            <v>0</v>
          </cell>
          <cell r="K3594">
            <v>31987.57</v>
          </cell>
          <cell r="L3594">
            <v>0</v>
          </cell>
          <cell r="M3594">
            <v>0</v>
          </cell>
          <cell r="N3594">
            <v>0</v>
          </cell>
          <cell r="O3594">
            <v>31987.57</v>
          </cell>
        </row>
        <row r="3595">
          <cell r="D3595" t="str">
            <v>108002339122</v>
          </cell>
          <cell r="E3595" t="str">
            <v>基于高精度激光检测系统实验课程的开发</v>
          </cell>
          <cell r="F3595" t="str">
            <v>凌东雄</v>
          </cell>
          <cell r="G3595" t="str">
            <v>2006046</v>
          </cell>
          <cell r="H3595">
            <v>0</v>
          </cell>
          <cell r="I3595">
            <v>0</v>
          </cell>
          <cell r="J3595">
            <v>0</v>
          </cell>
          <cell r="K3595">
            <v>0</v>
          </cell>
          <cell r="L3595">
            <v>0</v>
          </cell>
          <cell r="M3595">
            <v>0</v>
          </cell>
          <cell r="N3595">
            <v>0</v>
          </cell>
          <cell r="O3595">
            <v>0</v>
          </cell>
        </row>
        <row r="3596">
          <cell r="D3596" t="str">
            <v>108002339197</v>
          </cell>
          <cell r="E3596" t="str">
            <v>“互联网+”背景下基于校企协作的高校英语专业人才培养体系创新研究</v>
          </cell>
          <cell r="F3596" t="str">
            <v>龙晶晶</v>
          </cell>
          <cell r="G3596" t="str">
            <v>2007045</v>
          </cell>
          <cell r="H3596">
            <v>0</v>
          </cell>
          <cell r="I3596">
            <v>0</v>
          </cell>
          <cell r="J3596">
            <v>0</v>
          </cell>
          <cell r="K3596">
            <v>0</v>
          </cell>
          <cell r="L3596">
            <v>0</v>
          </cell>
          <cell r="M3596">
            <v>0</v>
          </cell>
          <cell r="N3596">
            <v>0</v>
          </cell>
          <cell r="O3596">
            <v>0</v>
          </cell>
        </row>
        <row r="3597">
          <cell r="D3597" t="str">
            <v>10800240215</v>
          </cell>
          <cell r="E3597" t="str">
            <v>粤财科教[2024]41号少数民族预科班</v>
          </cell>
          <cell r="F3597" t="str">
            <v>王红成</v>
          </cell>
          <cell r="G3597" t="str">
            <v>2007023</v>
          </cell>
          <cell r="H3597">
            <v>0</v>
          </cell>
          <cell r="I3597">
            <v>120000</v>
          </cell>
          <cell r="J3597">
            <v>120000</v>
          </cell>
          <cell r="K3597">
            <v>0</v>
          </cell>
          <cell r="L3597">
            <v>0</v>
          </cell>
          <cell r="M3597">
            <v>0</v>
          </cell>
          <cell r="N3597">
            <v>0</v>
          </cell>
          <cell r="O3597">
            <v>0</v>
          </cell>
        </row>
        <row r="3598">
          <cell r="D3598" t="str">
            <v>108002439001</v>
          </cell>
          <cell r="E3598" t="str">
            <v>人才定向培养合作协议</v>
          </cell>
          <cell r="F3598" t="str">
            <v>任斌</v>
          </cell>
          <cell r="G3598" t="str">
            <v>2003008</v>
          </cell>
          <cell r="H3598">
            <v>104899.65</v>
          </cell>
          <cell r="I3598">
            <v>0</v>
          </cell>
          <cell r="J3598">
            <v>0</v>
          </cell>
          <cell r="K3598">
            <v>104899.65</v>
          </cell>
          <cell r="L3598">
            <v>0</v>
          </cell>
          <cell r="M3598">
            <v>0</v>
          </cell>
          <cell r="N3598">
            <v>0</v>
          </cell>
          <cell r="O3598">
            <v>104899.65</v>
          </cell>
        </row>
        <row r="3599">
          <cell r="D3599" t="str">
            <v>108002439002</v>
          </cell>
          <cell r="E3599" t="str">
            <v>基于新工科的光电类课程群实验教学改革</v>
          </cell>
          <cell r="F3599" t="str">
            <v>叶海</v>
          </cell>
          <cell r="G3599" t="str">
            <v>2003034</v>
          </cell>
          <cell r="H3599">
            <v>46830.2</v>
          </cell>
          <cell r="I3599">
            <v>0</v>
          </cell>
          <cell r="J3599">
            <v>1406</v>
          </cell>
          <cell r="K3599">
            <v>45424.2</v>
          </cell>
          <cell r="L3599">
            <v>0</v>
          </cell>
          <cell r="M3599">
            <v>0</v>
          </cell>
          <cell r="N3599">
            <v>0</v>
          </cell>
          <cell r="O3599">
            <v>45424.2</v>
          </cell>
        </row>
        <row r="3600">
          <cell r="D3600" t="str">
            <v>108002439003</v>
          </cell>
          <cell r="E3600" t="str">
            <v>“双碳”目标下低成本高耐磨再生富铁Al-Si合金的研制</v>
          </cell>
          <cell r="F3600" t="str">
            <v>万兵兵</v>
          </cell>
          <cell r="G3600" t="str">
            <v>2020128</v>
          </cell>
          <cell r="H3600">
            <v>2639.16</v>
          </cell>
          <cell r="I3600">
            <v>60000</v>
          </cell>
          <cell r="J3600">
            <v>41753.76</v>
          </cell>
          <cell r="K3600">
            <v>20885.4</v>
          </cell>
          <cell r="L3600">
            <v>0</v>
          </cell>
          <cell r="M3600">
            <v>0</v>
          </cell>
          <cell r="N3600">
            <v>0</v>
          </cell>
          <cell r="O3600">
            <v>20885.4</v>
          </cell>
        </row>
        <row r="3601">
          <cell r="D3601" t="str">
            <v>108002439004</v>
          </cell>
          <cell r="E3601" t="str">
            <v>《光学信息处理技术》课程的教学改革探索与实践</v>
          </cell>
          <cell r="F3601" t="str">
            <v>刘晔</v>
          </cell>
          <cell r="G3601" t="str">
            <v>2018807</v>
          </cell>
          <cell r="H3601">
            <v>46830.2</v>
          </cell>
          <cell r="I3601">
            <v>0</v>
          </cell>
          <cell r="J3601">
            <v>0</v>
          </cell>
          <cell r="K3601">
            <v>46830.2</v>
          </cell>
          <cell r="L3601">
            <v>0</v>
          </cell>
          <cell r="M3601">
            <v>0</v>
          </cell>
          <cell r="N3601">
            <v>0</v>
          </cell>
          <cell r="O3601">
            <v>46830.2</v>
          </cell>
        </row>
        <row r="3602">
          <cell r="D3602" t="str">
            <v>108002439005</v>
          </cell>
          <cell r="E3602" t="str">
            <v>基于多学科融合的光电信息综合实验改革与实践</v>
          </cell>
          <cell r="F3602" t="str">
            <v>黄晓园</v>
          </cell>
          <cell r="G3602" t="str">
            <v>2013058</v>
          </cell>
          <cell r="H3602">
            <v>18732.08</v>
          </cell>
          <cell r="I3602">
            <v>0</v>
          </cell>
          <cell r="J3602">
            <v>2600</v>
          </cell>
          <cell r="K3602">
            <v>16132.08</v>
          </cell>
          <cell r="L3602">
            <v>0</v>
          </cell>
          <cell r="M3602">
            <v>0</v>
          </cell>
          <cell r="N3602">
            <v>0</v>
          </cell>
          <cell r="O3602">
            <v>16132.08</v>
          </cell>
        </row>
        <row r="3603">
          <cell r="D3603" t="str">
            <v>108002439006</v>
          </cell>
          <cell r="E3603" t="str">
            <v>协同育人背景下的光电专业师资能力培养</v>
          </cell>
          <cell r="F3603" t="str">
            <v>黄晓园</v>
          </cell>
          <cell r="G3603" t="str">
            <v>2013058</v>
          </cell>
          <cell r="H3603">
            <v>9366.04</v>
          </cell>
          <cell r="I3603">
            <v>0</v>
          </cell>
          <cell r="J3603">
            <v>2000</v>
          </cell>
          <cell r="K3603">
            <v>7366.04</v>
          </cell>
          <cell r="L3603">
            <v>0</v>
          </cell>
          <cell r="M3603">
            <v>0</v>
          </cell>
          <cell r="N3603">
            <v>0</v>
          </cell>
          <cell r="O3603">
            <v>7366.04</v>
          </cell>
        </row>
        <row r="3604">
          <cell r="D3604" t="str">
            <v>108002439007</v>
          </cell>
          <cell r="E3604" t="str">
            <v>东莞市通科电子有限公司集成电路卓越班培训</v>
          </cell>
          <cell r="F3604" t="str">
            <v>任斌</v>
          </cell>
          <cell r="G3604" t="str">
            <v>2003008</v>
          </cell>
          <cell r="H3604">
            <v>28098.12</v>
          </cell>
          <cell r="I3604">
            <v>0</v>
          </cell>
          <cell r="J3604">
            <v>0</v>
          </cell>
          <cell r="K3604">
            <v>28098.12</v>
          </cell>
          <cell r="L3604">
            <v>0</v>
          </cell>
          <cell r="M3604">
            <v>0</v>
          </cell>
          <cell r="N3604">
            <v>0</v>
          </cell>
          <cell r="O3604">
            <v>28098.12</v>
          </cell>
        </row>
        <row r="3605">
          <cell r="D3605" t="str">
            <v>108002439008</v>
          </cell>
          <cell r="E3605" t="str">
            <v>高速电子线路卓越奋辑计划人才联合培养合作协议</v>
          </cell>
          <cell r="F3605" t="str">
            <v>罗安信</v>
          </cell>
          <cell r="G3605" t="str">
            <v>2023178</v>
          </cell>
          <cell r="H3605">
            <v>29971.33</v>
          </cell>
          <cell r="I3605">
            <v>0</v>
          </cell>
          <cell r="J3605">
            <v>21021</v>
          </cell>
          <cell r="K3605">
            <v>8950.33</v>
          </cell>
          <cell r="L3605">
            <v>0</v>
          </cell>
          <cell r="M3605">
            <v>0</v>
          </cell>
          <cell r="N3605">
            <v>0</v>
          </cell>
          <cell r="O3605">
            <v>8950.33</v>
          </cell>
        </row>
        <row r="3606">
          <cell r="D3606" t="str">
            <v>108002439009</v>
          </cell>
          <cell r="E3606" t="str">
            <v>综合传热实验装置改进及工艺优化</v>
          </cell>
          <cell r="F3606" t="str">
            <v>罗群</v>
          </cell>
          <cell r="G3606" t="str">
            <v>2007047</v>
          </cell>
          <cell r="H3606">
            <v>5619.62</v>
          </cell>
          <cell r="I3606">
            <v>14000</v>
          </cell>
          <cell r="J3606">
            <v>887.54</v>
          </cell>
          <cell r="K3606">
            <v>18732.08</v>
          </cell>
          <cell r="L3606">
            <v>0</v>
          </cell>
          <cell r="M3606">
            <v>0</v>
          </cell>
          <cell r="N3606">
            <v>0</v>
          </cell>
          <cell r="O3606">
            <v>18732.08</v>
          </cell>
        </row>
        <row r="3607">
          <cell r="D3607" t="str">
            <v>108002439010</v>
          </cell>
          <cell r="E3607" t="str">
            <v>化工专业综合实验教学师资培训项目</v>
          </cell>
          <cell r="F3607" t="str">
            <v>涂军令</v>
          </cell>
          <cell r="G3607" t="str">
            <v>2015006</v>
          </cell>
          <cell r="H3607">
            <v>3000</v>
          </cell>
          <cell r="I3607">
            <v>0</v>
          </cell>
          <cell r="J3607">
            <v>3000</v>
          </cell>
          <cell r="K3607">
            <v>0</v>
          </cell>
          <cell r="L3607">
            <v>0</v>
          </cell>
          <cell r="M3607">
            <v>0</v>
          </cell>
          <cell r="N3607">
            <v>0</v>
          </cell>
          <cell r="O3607">
            <v>0</v>
          </cell>
        </row>
        <row r="3608">
          <cell r="D3608" t="str">
            <v>108002439011</v>
          </cell>
          <cell r="E3608" t="str">
            <v>人工智能与机器学习课程改革</v>
          </cell>
          <cell r="F3608" t="str">
            <v>彭羚冰</v>
          </cell>
          <cell r="G3608" t="str">
            <v>2011027</v>
          </cell>
          <cell r="H3608">
            <v>18732.08</v>
          </cell>
          <cell r="I3608">
            <v>0</v>
          </cell>
          <cell r="J3608">
            <v>0</v>
          </cell>
          <cell r="K3608">
            <v>18732.08</v>
          </cell>
          <cell r="L3608">
            <v>0</v>
          </cell>
          <cell r="M3608">
            <v>0</v>
          </cell>
          <cell r="N3608">
            <v>0</v>
          </cell>
          <cell r="O3608">
            <v>18732.08</v>
          </cell>
        </row>
        <row r="3609">
          <cell r="D3609" t="str">
            <v>108002439012</v>
          </cell>
          <cell r="E3609" t="str">
            <v>大数据课程建设探索</v>
          </cell>
          <cell r="F3609" t="str">
            <v>肖倩</v>
          </cell>
          <cell r="G3609" t="str">
            <v>2003006</v>
          </cell>
          <cell r="H3609">
            <v>18732.08</v>
          </cell>
          <cell r="I3609">
            <v>0</v>
          </cell>
          <cell r="J3609">
            <v>2460</v>
          </cell>
          <cell r="K3609">
            <v>16272.08</v>
          </cell>
          <cell r="L3609">
            <v>0</v>
          </cell>
          <cell r="M3609">
            <v>0</v>
          </cell>
          <cell r="N3609">
            <v>0</v>
          </cell>
          <cell r="O3609">
            <v>16272.08</v>
          </cell>
        </row>
        <row r="3610">
          <cell r="D3610" t="str">
            <v>108002439013</v>
          </cell>
          <cell r="E3610" t="str">
            <v>集成电路人才定向培养合作协议</v>
          </cell>
          <cell r="F3610" t="str">
            <v>罗安信</v>
          </cell>
          <cell r="G3610" t="str">
            <v>2023178</v>
          </cell>
          <cell r="H3610">
            <v>209799.3</v>
          </cell>
          <cell r="I3610">
            <v>0</v>
          </cell>
          <cell r="J3610">
            <v>206909.62</v>
          </cell>
          <cell r="K3610">
            <v>2889.68</v>
          </cell>
          <cell r="L3610">
            <v>0</v>
          </cell>
          <cell r="M3610">
            <v>0</v>
          </cell>
          <cell r="N3610">
            <v>0</v>
          </cell>
          <cell r="O3610">
            <v>2889.68</v>
          </cell>
        </row>
        <row r="3611">
          <cell r="D3611" t="str">
            <v>10800250207</v>
          </cell>
          <cell r="E3611" t="str">
            <v>（中央）粤财科教[2024]245号-2025年提高下达中央财政支持地方高校改革发展资金-少数民族预科生生均经费</v>
          </cell>
          <cell r="F3611" t="str">
            <v>王红成</v>
          </cell>
          <cell r="G3611" t="str">
            <v>2007023</v>
          </cell>
          <cell r="H3611">
            <v>0</v>
          </cell>
          <cell r="I3611">
            <v>120000</v>
          </cell>
          <cell r="J3611">
            <v>13360</v>
          </cell>
          <cell r="K3611">
            <v>106640</v>
          </cell>
          <cell r="L3611">
            <v>0</v>
          </cell>
          <cell r="M3611">
            <v>0</v>
          </cell>
          <cell r="N3611">
            <v>0</v>
          </cell>
          <cell r="O3611">
            <v>106640</v>
          </cell>
        </row>
        <row r="3612">
          <cell r="D3612" t="str">
            <v>10800251005</v>
          </cell>
          <cell r="E3612" t="str">
            <v>创新强校配套项目经费（补充）</v>
          </cell>
          <cell r="F3612" t="str">
            <v>王红成</v>
          </cell>
          <cell r="G3612" t="str">
            <v>2007023</v>
          </cell>
          <cell r="H3612">
            <v>0</v>
          </cell>
          <cell r="I3612">
            <v>74500</v>
          </cell>
          <cell r="J3612">
            <v>0</v>
          </cell>
          <cell r="K3612">
            <v>74500</v>
          </cell>
          <cell r="L3612">
            <v>0</v>
          </cell>
          <cell r="M3612">
            <v>0</v>
          </cell>
          <cell r="N3612">
            <v>0</v>
          </cell>
          <cell r="O3612">
            <v>74500</v>
          </cell>
        </row>
        <row r="3613">
          <cell r="D3613" t="str">
            <v>108002539001</v>
          </cell>
          <cell r="E3613" t="str">
            <v>基于SWOT分析的地方高校大型仪器平台开放共享策略研究——以东莞理工学院分析测试中心为例</v>
          </cell>
          <cell r="F3613" t="str">
            <v>程文雪</v>
          </cell>
          <cell r="G3613" t="str">
            <v>2018114</v>
          </cell>
          <cell r="H3613">
            <v>0</v>
          </cell>
          <cell r="I3613">
            <v>3000</v>
          </cell>
          <cell r="J3613">
            <v>910.71</v>
          </cell>
          <cell r="K3613">
            <v>2089.29</v>
          </cell>
          <cell r="L3613">
            <v>0</v>
          </cell>
          <cell r="M3613">
            <v>0</v>
          </cell>
          <cell r="N3613">
            <v>0</v>
          </cell>
          <cell r="O3613">
            <v>2089.29</v>
          </cell>
        </row>
        <row r="3614">
          <cell r="D3614" t="str">
            <v>108002539002</v>
          </cell>
          <cell r="E3614" t="str">
            <v>“双维度、双混合”的生成式智慧在线开放课程的构建与实施</v>
          </cell>
          <cell r="F3614" t="str">
            <v>孙璨</v>
          </cell>
          <cell r="G3614" t="str">
            <v>2011018</v>
          </cell>
          <cell r="H3614">
            <v>0</v>
          </cell>
          <cell r="I3614">
            <v>5000</v>
          </cell>
          <cell r="J3614">
            <v>316.98</v>
          </cell>
          <cell r="K3614">
            <v>4683.02</v>
          </cell>
          <cell r="L3614">
            <v>0</v>
          </cell>
          <cell r="M3614">
            <v>0</v>
          </cell>
          <cell r="N3614">
            <v>0</v>
          </cell>
          <cell r="O3614">
            <v>4683.02</v>
          </cell>
        </row>
        <row r="3615">
          <cell r="D3615" t="str">
            <v>108002539003</v>
          </cell>
          <cell r="E3615" t="str">
            <v>《大学物理》智慧课程</v>
          </cell>
          <cell r="F3615" t="str">
            <v>王红成</v>
          </cell>
          <cell r="G3615" t="str">
            <v>2007023</v>
          </cell>
          <cell r="H3615">
            <v>0</v>
          </cell>
          <cell r="I3615">
            <v>5000</v>
          </cell>
          <cell r="J3615">
            <v>316.98</v>
          </cell>
          <cell r="K3615">
            <v>4683.02</v>
          </cell>
          <cell r="L3615">
            <v>0</v>
          </cell>
          <cell r="M3615">
            <v>0</v>
          </cell>
          <cell r="N3615">
            <v>0</v>
          </cell>
          <cell r="O3615">
            <v>4683.02</v>
          </cell>
        </row>
        <row r="3616">
          <cell r="D3616" t="str">
            <v>108002539004</v>
          </cell>
          <cell r="E3616" t="str">
            <v>东莞理工学院2024年工业软件人才培养试点项目</v>
          </cell>
          <cell r="F3616" t="str">
            <v>袁华强</v>
          </cell>
          <cell r="G3616" t="str">
            <v>2002053</v>
          </cell>
          <cell r="H3616">
            <v>0</v>
          </cell>
          <cell r="I3616">
            <v>0</v>
          </cell>
          <cell r="J3616">
            <v>0</v>
          </cell>
          <cell r="K3616">
            <v>0</v>
          </cell>
          <cell r="L3616">
            <v>0</v>
          </cell>
          <cell r="M3616">
            <v>0</v>
          </cell>
          <cell r="N3616">
            <v>0</v>
          </cell>
          <cell r="O3616">
            <v>0</v>
          </cell>
        </row>
        <row r="3617">
          <cell r="D3617" t="str">
            <v>10800255701</v>
          </cell>
          <cell r="E3617" t="str">
            <v>计算机外语等考试费</v>
          </cell>
          <cell r="F3617" t="str">
            <v>王红成</v>
          </cell>
          <cell r="G3617" t="str">
            <v>2007023</v>
          </cell>
          <cell r="H3617">
            <v>0</v>
          </cell>
          <cell r="I3617">
            <v>203800</v>
          </cell>
          <cell r="J3617">
            <v>176145</v>
          </cell>
          <cell r="K3617">
            <v>27655</v>
          </cell>
          <cell r="L3617">
            <v>0</v>
          </cell>
          <cell r="M3617">
            <v>0</v>
          </cell>
          <cell r="N3617">
            <v>0</v>
          </cell>
          <cell r="O3617">
            <v>27655</v>
          </cell>
        </row>
        <row r="3618">
          <cell r="D3618" t="str">
            <v>10900186100036089</v>
          </cell>
          <cell r="E3618" t="str">
            <v>(GC20200190)研究生培养业务费</v>
          </cell>
          <cell r="F3618" t="str">
            <v>赖颖昕</v>
          </cell>
          <cell r="G3618" t="str">
            <v>2008018</v>
          </cell>
          <cell r="H3618">
            <v>0</v>
          </cell>
          <cell r="I3618">
            <v>0</v>
          </cell>
          <cell r="J3618">
            <v>0</v>
          </cell>
          <cell r="K3618">
            <v>0</v>
          </cell>
          <cell r="L3618">
            <v>0</v>
          </cell>
          <cell r="M3618">
            <v>0</v>
          </cell>
          <cell r="N3618">
            <v>0</v>
          </cell>
          <cell r="O3618">
            <v>0</v>
          </cell>
        </row>
        <row r="3619">
          <cell r="D3619" t="str">
            <v>10900195900001022</v>
          </cell>
          <cell r="E3619" t="str">
            <v>党费</v>
          </cell>
          <cell r="F3619" t="str">
            <v>廖文波</v>
          </cell>
          <cell r="G3619" t="str">
            <v>2011007</v>
          </cell>
          <cell r="H3619">
            <v>0</v>
          </cell>
          <cell r="I3619">
            <v>25717.37</v>
          </cell>
          <cell r="J3619">
            <v>613.3</v>
          </cell>
          <cell r="K3619">
            <v>25104.07</v>
          </cell>
          <cell r="L3619">
            <v>0</v>
          </cell>
          <cell r="M3619">
            <v>0</v>
          </cell>
          <cell r="N3619">
            <v>0</v>
          </cell>
          <cell r="O3619">
            <v>25104.07</v>
          </cell>
        </row>
        <row r="3620">
          <cell r="D3620" t="str">
            <v>10900196100032052</v>
          </cell>
          <cell r="E3620" t="str">
            <v>赖颖昕-联培研究生培养业务费</v>
          </cell>
          <cell r="F3620" t="str">
            <v>赖颖昕</v>
          </cell>
          <cell r="G3620" t="str">
            <v>2008018</v>
          </cell>
          <cell r="H3620">
            <v>0</v>
          </cell>
          <cell r="I3620">
            <v>0</v>
          </cell>
          <cell r="J3620">
            <v>0</v>
          </cell>
          <cell r="K3620">
            <v>0</v>
          </cell>
          <cell r="L3620">
            <v>0</v>
          </cell>
          <cell r="M3620">
            <v>0</v>
          </cell>
          <cell r="N3620">
            <v>0</v>
          </cell>
          <cell r="O3620">
            <v>0</v>
          </cell>
        </row>
        <row r="3621">
          <cell r="D3621" t="str">
            <v>10900196100032053</v>
          </cell>
          <cell r="E3621" t="str">
            <v>康丽-联培研究生培养业务费</v>
          </cell>
          <cell r="F3621" t="str">
            <v>康丽</v>
          </cell>
          <cell r="G3621" t="str">
            <v>2002039</v>
          </cell>
          <cell r="H3621">
            <v>0</v>
          </cell>
          <cell r="I3621">
            <v>0</v>
          </cell>
          <cell r="J3621">
            <v>0</v>
          </cell>
          <cell r="K3621">
            <v>0</v>
          </cell>
          <cell r="L3621">
            <v>0</v>
          </cell>
          <cell r="M3621">
            <v>0</v>
          </cell>
          <cell r="N3621">
            <v>0</v>
          </cell>
          <cell r="O3621">
            <v>0</v>
          </cell>
        </row>
        <row r="3622">
          <cell r="D3622" t="str">
            <v>10900196100032130</v>
          </cell>
          <cell r="E3622" t="str">
            <v>基于创新驱动的研究生培养质量保障研究</v>
          </cell>
          <cell r="F3622" t="str">
            <v>赵铁柱</v>
          </cell>
          <cell r="G3622" t="str">
            <v>2012047</v>
          </cell>
          <cell r="H3622">
            <v>0</v>
          </cell>
          <cell r="I3622">
            <v>0</v>
          </cell>
          <cell r="J3622">
            <v>0</v>
          </cell>
          <cell r="K3622">
            <v>0</v>
          </cell>
          <cell r="L3622">
            <v>0</v>
          </cell>
          <cell r="M3622">
            <v>0</v>
          </cell>
          <cell r="N3622">
            <v>0</v>
          </cell>
          <cell r="O3622">
            <v>0</v>
          </cell>
        </row>
        <row r="3623">
          <cell r="D3623" t="str">
            <v>10900196100032131</v>
          </cell>
          <cell r="E3623" t="str">
            <v>粤港澳大湾区建设背景下地方高校新增硕士授权单位研究生培养体系构建</v>
          </cell>
          <cell r="F3623" t="str">
            <v>宋雪晶</v>
          </cell>
          <cell r="G3623" t="str">
            <v>2017012</v>
          </cell>
          <cell r="H3623">
            <v>0</v>
          </cell>
          <cell r="I3623">
            <v>0</v>
          </cell>
          <cell r="J3623">
            <v>0</v>
          </cell>
          <cell r="K3623">
            <v>0</v>
          </cell>
          <cell r="L3623">
            <v>0</v>
          </cell>
          <cell r="M3623">
            <v>0</v>
          </cell>
          <cell r="N3623">
            <v>0</v>
          </cell>
          <cell r="O3623">
            <v>0</v>
          </cell>
        </row>
        <row r="3624">
          <cell r="D3624" t="str">
            <v>10900196100032132</v>
          </cell>
          <cell r="E3624" t="str">
            <v>协同创新背景下工程领域专业学位研究生联合培养体系构建与运行机制分析</v>
          </cell>
          <cell r="F3624" t="str">
            <v>党曦</v>
          </cell>
          <cell r="G3624" t="str">
            <v>2017011</v>
          </cell>
          <cell r="H3624">
            <v>0</v>
          </cell>
          <cell r="I3624">
            <v>0</v>
          </cell>
          <cell r="J3624">
            <v>0</v>
          </cell>
          <cell r="K3624">
            <v>0</v>
          </cell>
          <cell r="L3624">
            <v>0</v>
          </cell>
          <cell r="M3624">
            <v>0</v>
          </cell>
          <cell r="N3624">
            <v>0</v>
          </cell>
          <cell r="O3624">
            <v>0</v>
          </cell>
        </row>
        <row r="3625">
          <cell r="D3625" t="str">
            <v>109002062008003</v>
          </cell>
          <cell r="E3625" t="str">
            <v>党海峰—联培研究生培养业务费</v>
          </cell>
          <cell r="F3625" t="str">
            <v>党海峰</v>
          </cell>
          <cell r="G3625" t="str">
            <v>2014009</v>
          </cell>
          <cell r="H3625">
            <v>0</v>
          </cell>
          <cell r="I3625">
            <v>0</v>
          </cell>
          <cell r="J3625">
            <v>0</v>
          </cell>
          <cell r="K3625">
            <v>0</v>
          </cell>
          <cell r="L3625">
            <v>0</v>
          </cell>
          <cell r="M3625">
            <v>0</v>
          </cell>
          <cell r="N3625">
            <v>0</v>
          </cell>
          <cell r="O3625">
            <v>0</v>
          </cell>
        </row>
        <row r="3626">
          <cell r="D3626" t="str">
            <v>109002062008006</v>
          </cell>
          <cell r="E3626" t="str">
            <v>李文芳—联培研究生培养业务费</v>
          </cell>
          <cell r="F3626" t="str">
            <v>李文芳</v>
          </cell>
          <cell r="G3626" t="str">
            <v>2016007</v>
          </cell>
          <cell r="H3626">
            <v>0</v>
          </cell>
          <cell r="I3626">
            <v>0</v>
          </cell>
          <cell r="J3626">
            <v>0</v>
          </cell>
          <cell r="K3626">
            <v>0</v>
          </cell>
          <cell r="L3626">
            <v>0</v>
          </cell>
          <cell r="M3626">
            <v>0</v>
          </cell>
          <cell r="N3626">
            <v>0</v>
          </cell>
          <cell r="O3626">
            <v>0</v>
          </cell>
        </row>
        <row r="3627">
          <cell r="D3627" t="str">
            <v>109002062008007</v>
          </cell>
          <cell r="E3627" t="str">
            <v>田君—联培研究生培养业务费</v>
          </cell>
          <cell r="F3627" t="str">
            <v>田君</v>
          </cell>
          <cell r="G3627" t="str">
            <v>2001006</v>
          </cell>
          <cell r="H3627">
            <v>0</v>
          </cell>
          <cell r="I3627">
            <v>0</v>
          </cell>
          <cell r="J3627">
            <v>0</v>
          </cell>
          <cell r="K3627">
            <v>0</v>
          </cell>
          <cell r="L3627">
            <v>0</v>
          </cell>
          <cell r="M3627">
            <v>0</v>
          </cell>
          <cell r="N3627">
            <v>0</v>
          </cell>
          <cell r="O3627">
            <v>0</v>
          </cell>
        </row>
        <row r="3628">
          <cell r="D3628" t="str">
            <v>109002062008008</v>
          </cell>
          <cell r="E3628" t="str">
            <v>汪文龙—联培研究生培养业务费</v>
          </cell>
          <cell r="F3628" t="str">
            <v>汪文龙</v>
          </cell>
          <cell r="G3628" t="str">
            <v>2016833</v>
          </cell>
          <cell r="H3628">
            <v>0</v>
          </cell>
          <cell r="I3628">
            <v>0</v>
          </cell>
          <cell r="J3628">
            <v>0</v>
          </cell>
          <cell r="K3628">
            <v>0</v>
          </cell>
          <cell r="L3628">
            <v>0</v>
          </cell>
          <cell r="M3628">
            <v>0</v>
          </cell>
          <cell r="N3628">
            <v>0</v>
          </cell>
          <cell r="O3628">
            <v>0</v>
          </cell>
        </row>
        <row r="3629">
          <cell r="D3629" t="str">
            <v>109002062008015</v>
          </cell>
          <cell r="E3629" t="str">
            <v>侯韩旭—联培研究生培养业务费</v>
          </cell>
          <cell r="F3629" t="str">
            <v>侯韩旭</v>
          </cell>
          <cell r="G3629" t="str">
            <v>2016005</v>
          </cell>
          <cell r="H3629">
            <v>0</v>
          </cell>
          <cell r="I3629">
            <v>0</v>
          </cell>
          <cell r="J3629">
            <v>0</v>
          </cell>
          <cell r="K3629">
            <v>0</v>
          </cell>
          <cell r="L3629">
            <v>0</v>
          </cell>
          <cell r="M3629">
            <v>0</v>
          </cell>
          <cell r="N3629">
            <v>0</v>
          </cell>
          <cell r="O3629">
            <v>0</v>
          </cell>
        </row>
        <row r="3630">
          <cell r="D3630" t="str">
            <v>109002062008016</v>
          </cell>
          <cell r="E3630" t="str">
            <v>胡耀华—联培研究生培养业务费</v>
          </cell>
          <cell r="F3630" t="str">
            <v>胡耀华</v>
          </cell>
          <cell r="G3630" t="str">
            <v>2006022</v>
          </cell>
          <cell r="H3630">
            <v>0</v>
          </cell>
          <cell r="I3630">
            <v>0</v>
          </cell>
          <cell r="J3630">
            <v>0</v>
          </cell>
          <cell r="K3630">
            <v>0</v>
          </cell>
          <cell r="L3630">
            <v>0</v>
          </cell>
          <cell r="M3630">
            <v>0</v>
          </cell>
          <cell r="N3630">
            <v>0</v>
          </cell>
          <cell r="O3630">
            <v>0</v>
          </cell>
        </row>
        <row r="3631">
          <cell r="D3631" t="str">
            <v>109002062008017</v>
          </cell>
          <cell r="E3631" t="str">
            <v>康丽—联培研究生培养业务费</v>
          </cell>
          <cell r="F3631" t="str">
            <v>康丽</v>
          </cell>
          <cell r="G3631" t="str">
            <v>2002039</v>
          </cell>
          <cell r="H3631">
            <v>0</v>
          </cell>
          <cell r="I3631">
            <v>0</v>
          </cell>
          <cell r="J3631">
            <v>0</v>
          </cell>
          <cell r="K3631">
            <v>0</v>
          </cell>
          <cell r="L3631">
            <v>0</v>
          </cell>
          <cell r="M3631">
            <v>0</v>
          </cell>
          <cell r="N3631">
            <v>0</v>
          </cell>
          <cell r="O3631">
            <v>0</v>
          </cell>
        </row>
        <row r="3632">
          <cell r="D3632" t="str">
            <v>109002062008019</v>
          </cell>
          <cell r="E3632" t="str">
            <v>黎永青—联培研究生培养业务费</v>
          </cell>
          <cell r="F3632" t="str">
            <v>黎永青</v>
          </cell>
          <cell r="G3632" t="str">
            <v>2016822</v>
          </cell>
          <cell r="H3632">
            <v>0</v>
          </cell>
          <cell r="I3632">
            <v>0</v>
          </cell>
          <cell r="J3632">
            <v>0</v>
          </cell>
          <cell r="K3632">
            <v>0</v>
          </cell>
          <cell r="L3632">
            <v>0</v>
          </cell>
          <cell r="M3632">
            <v>0</v>
          </cell>
          <cell r="N3632">
            <v>0</v>
          </cell>
          <cell r="O3632">
            <v>0</v>
          </cell>
        </row>
        <row r="3633">
          <cell r="D3633" t="str">
            <v>109002062008020</v>
          </cell>
          <cell r="E3633" t="str">
            <v>林威—联培研究生培养业务费</v>
          </cell>
          <cell r="F3633" t="str">
            <v>林威</v>
          </cell>
          <cell r="G3633" t="str">
            <v>2016807</v>
          </cell>
          <cell r="H3633">
            <v>0</v>
          </cell>
          <cell r="I3633">
            <v>0</v>
          </cell>
          <cell r="J3633">
            <v>0</v>
          </cell>
          <cell r="K3633">
            <v>0</v>
          </cell>
          <cell r="L3633">
            <v>0</v>
          </cell>
          <cell r="M3633">
            <v>0</v>
          </cell>
          <cell r="N3633">
            <v>0</v>
          </cell>
          <cell r="O3633">
            <v>0</v>
          </cell>
        </row>
        <row r="3634">
          <cell r="D3634" t="str">
            <v>109002062008022</v>
          </cell>
          <cell r="E3634" t="str">
            <v>刘华珠—联培研究生培养业务费</v>
          </cell>
          <cell r="F3634" t="str">
            <v>刘华珠</v>
          </cell>
          <cell r="G3634" t="str">
            <v>2003113</v>
          </cell>
          <cell r="H3634">
            <v>0</v>
          </cell>
          <cell r="I3634">
            <v>0</v>
          </cell>
          <cell r="J3634">
            <v>0</v>
          </cell>
          <cell r="K3634">
            <v>0</v>
          </cell>
          <cell r="L3634">
            <v>0</v>
          </cell>
          <cell r="M3634">
            <v>0</v>
          </cell>
          <cell r="N3634">
            <v>0</v>
          </cell>
          <cell r="O3634">
            <v>0</v>
          </cell>
        </row>
        <row r="3635">
          <cell r="D3635" t="str">
            <v>109002062008026</v>
          </cell>
          <cell r="E3635" t="str">
            <v>任斌—联培研究生培养业务费</v>
          </cell>
          <cell r="F3635" t="str">
            <v>任斌</v>
          </cell>
          <cell r="G3635" t="str">
            <v>2003008</v>
          </cell>
          <cell r="H3635">
            <v>0</v>
          </cell>
          <cell r="I3635">
            <v>0</v>
          </cell>
          <cell r="J3635">
            <v>0</v>
          </cell>
          <cell r="K3635">
            <v>0</v>
          </cell>
          <cell r="L3635">
            <v>0</v>
          </cell>
          <cell r="M3635">
            <v>0</v>
          </cell>
          <cell r="N3635">
            <v>0</v>
          </cell>
          <cell r="O3635">
            <v>0</v>
          </cell>
        </row>
        <row r="3636">
          <cell r="D3636" t="str">
            <v>109002062008029</v>
          </cell>
          <cell r="E3636" t="str">
            <v>王红成—联培研究生培养业务费</v>
          </cell>
          <cell r="F3636" t="str">
            <v>王红成</v>
          </cell>
          <cell r="G3636" t="str">
            <v>2007023</v>
          </cell>
          <cell r="H3636">
            <v>0</v>
          </cell>
          <cell r="I3636">
            <v>0</v>
          </cell>
          <cell r="J3636">
            <v>0</v>
          </cell>
          <cell r="K3636">
            <v>0</v>
          </cell>
          <cell r="L3636">
            <v>0</v>
          </cell>
          <cell r="M3636">
            <v>0</v>
          </cell>
          <cell r="N3636">
            <v>0</v>
          </cell>
          <cell r="O3636">
            <v>0</v>
          </cell>
        </row>
        <row r="3637">
          <cell r="D3637" t="str">
            <v>109002062008030</v>
          </cell>
          <cell r="E3637" t="str">
            <v>王善进—联培研究生培养业务费</v>
          </cell>
          <cell r="F3637" t="str">
            <v>王善进</v>
          </cell>
          <cell r="G3637" t="str">
            <v>2003116</v>
          </cell>
          <cell r="H3637">
            <v>0</v>
          </cell>
          <cell r="I3637">
            <v>0</v>
          </cell>
          <cell r="J3637">
            <v>0</v>
          </cell>
          <cell r="K3637">
            <v>0</v>
          </cell>
          <cell r="L3637">
            <v>0</v>
          </cell>
          <cell r="M3637">
            <v>0</v>
          </cell>
          <cell r="N3637">
            <v>0</v>
          </cell>
          <cell r="O3637">
            <v>0</v>
          </cell>
        </row>
        <row r="3638">
          <cell r="D3638" t="str">
            <v>109002062008031</v>
          </cell>
          <cell r="E3638" t="str">
            <v>王志平—联培研究生培养业务费</v>
          </cell>
          <cell r="F3638" t="str">
            <v>王志平</v>
          </cell>
          <cell r="G3638" t="str">
            <v>2017128</v>
          </cell>
          <cell r="H3638">
            <v>0</v>
          </cell>
          <cell r="I3638">
            <v>0</v>
          </cell>
          <cell r="J3638">
            <v>0</v>
          </cell>
          <cell r="K3638">
            <v>0</v>
          </cell>
          <cell r="L3638">
            <v>0</v>
          </cell>
          <cell r="M3638">
            <v>0</v>
          </cell>
          <cell r="N3638">
            <v>0</v>
          </cell>
          <cell r="O3638">
            <v>0</v>
          </cell>
        </row>
        <row r="3639">
          <cell r="D3639" t="str">
            <v>109002062008032</v>
          </cell>
          <cell r="E3639" t="str">
            <v>魏东山—联培研究生培养业务费</v>
          </cell>
          <cell r="F3639" t="str">
            <v>魏东山</v>
          </cell>
          <cell r="G3639" t="str">
            <v>2017823</v>
          </cell>
          <cell r="H3639">
            <v>0</v>
          </cell>
          <cell r="I3639">
            <v>0</v>
          </cell>
          <cell r="J3639">
            <v>0</v>
          </cell>
          <cell r="K3639">
            <v>0</v>
          </cell>
          <cell r="L3639">
            <v>0</v>
          </cell>
          <cell r="M3639">
            <v>0</v>
          </cell>
          <cell r="N3639">
            <v>0</v>
          </cell>
          <cell r="O3639">
            <v>0</v>
          </cell>
        </row>
        <row r="3640">
          <cell r="D3640" t="str">
            <v>109002062008036</v>
          </cell>
          <cell r="E3640" t="str">
            <v>张瑞—联培研究生培养业务费</v>
          </cell>
          <cell r="F3640" t="str">
            <v>张瑞</v>
          </cell>
          <cell r="G3640" t="str">
            <v>2016028</v>
          </cell>
          <cell r="H3640">
            <v>0</v>
          </cell>
          <cell r="I3640">
            <v>0</v>
          </cell>
          <cell r="J3640">
            <v>0</v>
          </cell>
          <cell r="K3640">
            <v>0</v>
          </cell>
          <cell r="L3640">
            <v>0</v>
          </cell>
          <cell r="M3640">
            <v>0</v>
          </cell>
          <cell r="N3640">
            <v>0</v>
          </cell>
          <cell r="O3640">
            <v>0</v>
          </cell>
        </row>
        <row r="3641">
          <cell r="D3641" t="str">
            <v>109002062008038</v>
          </cell>
          <cell r="E3641" t="str">
            <v>张志—联培研究生培养业务费</v>
          </cell>
          <cell r="F3641" t="str">
            <v>张志</v>
          </cell>
          <cell r="G3641" t="str">
            <v>2013017</v>
          </cell>
          <cell r="H3641">
            <v>0</v>
          </cell>
          <cell r="I3641">
            <v>0</v>
          </cell>
          <cell r="J3641">
            <v>0</v>
          </cell>
          <cell r="K3641">
            <v>0</v>
          </cell>
          <cell r="L3641">
            <v>0</v>
          </cell>
          <cell r="M3641">
            <v>0</v>
          </cell>
          <cell r="N3641">
            <v>0</v>
          </cell>
          <cell r="O3641">
            <v>0</v>
          </cell>
        </row>
        <row r="3642">
          <cell r="D3642" t="str">
            <v>109002062008040</v>
          </cell>
          <cell r="E3642" t="str">
            <v>周清峰—联培研究生培养业务费</v>
          </cell>
          <cell r="F3642" t="str">
            <v>周清峰</v>
          </cell>
          <cell r="G3642" t="str">
            <v>2017804</v>
          </cell>
          <cell r="H3642">
            <v>0</v>
          </cell>
          <cell r="I3642">
            <v>0</v>
          </cell>
          <cell r="J3642">
            <v>0</v>
          </cell>
          <cell r="K3642">
            <v>0</v>
          </cell>
          <cell r="L3642">
            <v>0</v>
          </cell>
          <cell r="M3642">
            <v>0</v>
          </cell>
          <cell r="N3642">
            <v>0</v>
          </cell>
          <cell r="O3642">
            <v>0</v>
          </cell>
        </row>
        <row r="3643">
          <cell r="D3643" t="str">
            <v>109002062008043</v>
          </cell>
          <cell r="E3643" t="str">
            <v>何运兵—联培研究生培养业务费</v>
          </cell>
          <cell r="F3643" t="str">
            <v>何运兵</v>
          </cell>
          <cell r="G3643" t="str">
            <v>2011009</v>
          </cell>
          <cell r="H3643">
            <v>0</v>
          </cell>
          <cell r="I3643">
            <v>0</v>
          </cell>
          <cell r="J3643">
            <v>0</v>
          </cell>
          <cell r="K3643">
            <v>0</v>
          </cell>
          <cell r="L3643">
            <v>0</v>
          </cell>
          <cell r="M3643">
            <v>0</v>
          </cell>
          <cell r="N3643">
            <v>0</v>
          </cell>
          <cell r="O3643">
            <v>0</v>
          </cell>
        </row>
        <row r="3644">
          <cell r="D3644" t="str">
            <v>109002062008047</v>
          </cell>
          <cell r="E3644" t="str">
            <v>徐勇军—联培研究生培养业务费</v>
          </cell>
          <cell r="F3644" t="str">
            <v>徐勇军</v>
          </cell>
          <cell r="G3644" t="str">
            <v>2003053</v>
          </cell>
          <cell r="H3644">
            <v>0</v>
          </cell>
          <cell r="I3644">
            <v>0</v>
          </cell>
          <cell r="J3644">
            <v>0</v>
          </cell>
          <cell r="K3644">
            <v>0</v>
          </cell>
          <cell r="L3644">
            <v>0</v>
          </cell>
          <cell r="M3644">
            <v>0</v>
          </cell>
          <cell r="N3644">
            <v>0</v>
          </cell>
          <cell r="O3644">
            <v>0</v>
          </cell>
        </row>
        <row r="3645">
          <cell r="D3645" t="str">
            <v>109002062008048</v>
          </cell>
          <cell r="E3645" t="str">
            <v>杨敏林—联培研究生培养业务费</v>
          </cell>
          <cell r="F3645" t="str">
            <v>杨敏林</v>
          </cell>
          <cell r="G3645" t="str">
            <v>1991016</v>
          </cell>
          <cell r="H3645">
            <v>0</v>
          </cell>
          <cell r="I3645">
            <v>0</v>
          </cell>
          <cell r="J3645">
            <v>0</v>
          </cell>
          <cell r="K3645">
            <v>0</v>
          </cell>
          <cell r="L3645">
            <v>0</v>
          </cell>
          <cell r="M3645">
            <v>0</v>
          </cell>
          <cell r="N3645">
            <v>0</v>
          </cell>
          <cell r="O3645">
            <v>0</v>
          </cell>
        </row>
        <row r="3646">
          <cell r="D3646" t="str">
            <v>109002062008049</v>
          </cell>
          <cell r="E3646" t="str">
            <v>杨小平—联培研究生培养业务费</v>
          </cell>
          <cell r="F3646" t="str">
            <v>杨小平</v>
          </cell>
          <cell r="G3646" t="str">
            <v>2007058</v>
          </cell>
          <cell r="H3646">
            <v>0</v>
          </cell>
          <cell r="I3646">
            <v>0</v>
          </cell>
          <cell r="J3646">
            <v>0</v>
          </cell>
          <cell r="K3646">
            <v>0</v>
          </cell>
          <cell r="L3646">
            <v>0</v>
          </cell>
          <cell r="M3646">
            <v>0</v>
          </cell>
          <cell r="N3646">
            <v>0</v>
          </cell>
          <cell r="O3646">
            <v>0</v>
          </cell>
        </row>
        <row r="3647">
          <cell r="D3647" t="str">
            <v>109002062008053</v>
          </cell>
          <cell r="E3647" t="str">
            <v>常春涛—联培研究生培养业务费</v>
          </cell>
          <cell r="F3647" t="str">
            <v>常春涛</v>
          </cell>
          <cell r="G3647" t="str">
            <v>2017812</v>
          </cell>
          <cell r="H3647">
            <v>0</v>
          </cell>
          <cell r="I3647">
            <v>0</v>
          </cell>
          <cell r="J3647">
            <v>0</v>
          </cell>
          <cell r="K3647">
            <v>0</v>
          </cell>
          <cell r="L3647">
            <v>0</v>
          </cell>
          <cell r="M3647">
            <v>0</v>
          </cell>
          <cell r="N3647">
            <v>0</v>
          </cell>
          <cell r="O3647">
            <v>0</v>
          </cell>
        </row>
        <row r="3648">
          <cell r="D3648" t="str">
            <v>109002062008055</v>
          </cell>
          <cell r="E3648" t="str">
            <v>李川—联培研究生培养业务费</v>
          </cell>
          <cell r="F3648" t="str">
            <v>李川</v>
          </cell>
          <cell r="G3648" t="str">
            <v>2016810</v>
          </cell>
          <cell r="H3648">
            <v>0</v>
          </cell>
          <cell r="I3648">
            <v>0</v>
          </cell>
          <cell r="J3648">
            <v>0</v>
          </cell>
          <cell r="K3648">
            <v>0</v>
          </cell>
          <cell r="L3648">
            <v>0</v>
          </cell>
          <cell r="M3648">
            <v>0</v>
          </cell>
          <cell r="N3648">
            <v>0</v>
          </cell>
          <cell r="O3648">
            <v>0</v>
          </cell>
        </row>
        <row r="3649">
          <cell r="D3649" t="str">
            <v>109002062008056</v>
          </cell>
          <cell r="E3649" t="str">
            <v>梁经伦—联培研究生培养业务费</v>
          </cell>
          <cell r="F3649" t="str">
            <v>梁经伦</v>
          </cell>
          <cell r="G3649" t="str">
            <v>2013029</v>
          </cell>
          <cell r="H3649">
            <v>0</v>
          </cell>
          <cell r="I3649">
            <v>0</v>
          </cell>
          <cell r="J3649">
            <v>0</v>
          </cell>
          <cell r="K3649">
            <v>0</v>
          </cell>
          <cell r="L3649">
            <v>0</v>
          </cell>
          <cell r="M3649">
            <v>0</v>
          </cell>
          <cell r="N3649">
            <v>0</v>
          </cell>
          <cell r="O3649">
            <v>0</v>
          </cell>
        </row>
        <row r="3650">
          <cell r="D3650" t="str">
            <v>109002062008059</v>
          </cell>
          <cell r="E3650" t="str">
            <v>孙振忠—联培研究生培养业务费</v>
          </cell>
          <cell r="F3650" t="str">
            <v>孙振忠</v>
          </cell>
          <cell r="G3650" t="str">
            <v>2006080</v>
          </cell>
          <cell r="H3650">
            <v>0</v>
          </cell>
          <cell r="I3650">
            <v>0</v>
          </cell>
          <cell r="J3650">
            <v>0</v>
          </cell>
          <cell r="K3650">
            <v>0</v>
          </cell>
          <cell r="L3650">
            <v>0</v>
          </cell>
          <cell r="M3650">
            <v>0</v>
          </cell>
          <cell r="N3650">
            <v>0</v>
          </cell>
          <cell r="O3650">
            <v>0</v>
          </cell>
        </row>
        <row r="3651">
          <cell r="D3651" t="str">
            <v>109002062008063</v>
          </cell>
          <cell r="E3651" t="str">
            <v>尹玲—联培研究生培养业务费</v>
          </cell>
          <cell r="F3651" t="str">
            <v>尹玲</v>
          </cell>
          <cell r="G3651" t="str">
            <v>2014016</v>
          </cell>
          <cell r="H3651">
            <v>0</v>
          </cell>
          <cell r="I3651">
            <v>0</v>
          </cell>
          <cell r="J3651">
            <v>0</v>
          </cell>
          <cell r="K3651">
            <v>0</v>
          </cell>
          <cell r="L3651">
            <v>0</v>
          </cell>
          <cell r="M3651">
            <v>0</v>
          </cell>
          <cell r="N3651">
            <v>0</v>
          </cell>
          <cell r="O3651">
            <v>0</v>
          </cell>
        </row>
        <row r="3652">
          <cell r="D3652" t="str">
            <v>109002062008064</v>
          </cell>
          <cell r="E3652" t="str">
            <v>张良伟—联培研究生培养业务费</v>
          </cell>
          <cell r="F3652" t="str">
            <v>张良伟</v>
          </cell>
          <cell r="G3652" t="str">
            <v>2017027</v>
          </cell>
          <cell r="H3652">
            <v>0</v>
          </cell>
          <cell r="I3652">
            <v>0</v>
          </cell>
          <cell r="J3652">
            <v>0</v>
          </cell>
          <cell r="K3652">
            <v>0</v>
          </cell>
          <cell r="L3652">
            <v>0</v>
          </cell>
          <cell r="M3652">
            <v>0</v>
          </cell>
          <cell r="N3652">
            <v>0</v>
          </cell>
          <cell r="O3652">
            <v>0</v>
          </cell>
        </row>
        <row r="3653">
          <cell r="D3653" t="str">
            <v>109002062008065</v>
          </cell>
          <cell r="E3653" t="str">
            <v>周梓荣—联培研究生培养业务费</v>
          </cell>
          <cell r="F3653" t="str">
            <v>周梓荣</v>
          </cell>
          <cell r="G3653" t="str">
            <v>2008008</v>
          </cell>
          <cell r="H3653">
            <v>0</v>
          </cell>
          <cell r="I3653">
            <v>0</v>
          </cell>
          <cell r="J3653">
            <v>0</v>
          </cell>
          <cell r="K3653">
            <v>0</v>
          </cell>
          <cell r="L3653">
            <v>0</v>
          </cell>
          <cell r="M3653">
            <v>0</v>
          </cell>
          <cell r="N3653">
            <v>0</v>
          </cell>
          <cell r="O3653">
            <v>0</v>
          </cell>
        </row>
        <row r="3654">
          <cell r="D3654" t="str">
            <v>109002062008067</v>
          </cell>
          <cell r="E3654" t="str">
            <v>陶铭—联培研究生培养业务费</v>
          </cell>
          <cell r="F3654" t="str">
            <v>陶铭</v>
          </cell>
          <cell r="G3654" t="str">
            <v>2012032</v>
          </cell>
          <cell r="H3654">
            <v>0</v>
          </cell>
          <cell r="I3654">
            <v>0</v>
          </cell>
          <cell r="J3654">
            <v>0</v>
          </cell>
          <cell r="K3654">
            <v>0</v>
          </cell>
          <cell r="L3654">
            <v>0</v>
          </cell>
          <cell r="M3654">
            <v>0</v>
          </cell>
          <cell r="N3654">
            <v>0</v>
          </cell>
          <cell r="O3654">
            <v>0</v>
          </cell>
        </row>
        <row r="3655">
          <cell r="D3655" t="str">
            <v>109002062008068</v>
          </cell>
          <cell r="E3655" t="str">
            <v>魏文红—联培研究生培养业务费</v>
          </cell>
          <cell r="F3655" t="str">
            <v>魏文红</v>
          </cell>
          <cell r="G3655" t="str">
            <v>2009012</v>
          </cell>
          <cell r="H3655">
            <v>0</v>
          </cell>
          <cell r="I3655">
            <v>0</v>
          </cell>
          <cell r="J3655">
            <v>0</v>
          </cell>
          <cell r="K3655">
            <v>0</v>
          </cell>
          <cell r="L3655">
            <v>0</v>
          </cell>
          <cell r="M3655">
            <v>0</v>
          </cell>
          <cell r="N3655">
            <v>0</v>
          </cell>
          <cell r="O3655">
            <v>0</v>
          </cell>
        </row>
        <row r="3656">
          <cell r="D3656" t="str">
            <v>109002062008069</v>
          </cell>
          <cell r="E3656" t="str">
            <v>袁华强—联培研究生培养业务费</v>
          </cell>
          <cell r="F3656" t="str">
            <v>袁华强</v>
          </cell>
          <cell r="G3656" t="str">
            <v>2002053</v>
          </cell>
          <cell r="H3656">
            <v>0</v>
          </cell>
          <cell r="I3656">
            <v>0</v>
          </cell>
          <cell r="J3656">
            <v>0</v>
          </cell>
          <cell r="K3656">
            <v>0</v>
          </cell>
          <cell r="L3656">
            <v>0</v>
          </cell>
          <cell r="M3656">
            <v>0</v>
          </cell>
          <cell r="N3656">
            <v>0</v>
          </cell>
          <cell r="O3656">
            <v>0</v>
          </cell>
        </row>
        <row r="3657">
          <cell r="D3657" t="str">
            <v>109002062008072</v>
          </cell>
          <cell r="E3657" t="str">
            <v>林辉—联培研究生培养业务费</v>
          </cell>
          <cell r="F3657" t="str">
            <v>林辉</v>
          </cell>
          <cell r="G3657" t="str">
            <v>2016826</v>
          </cell>
          <cell r="H3657">
            <v>0</v>
          </cell>
          <cell r="I3657">
            <v>0</v>
          </cell>
          <cell r="J3657">
            <v>0</v>
          </cell>
          <cell r="K3657">
            <v>0</v>
          </cell>
          <cell r="L3657">
            <v>0</v>
          </cell>
          <cell r="M3657">
            <v>0</v>
          </cell>
          <cell r="N3657">
            <v>0</v>
          </cell>
          <cell r="O3657">
            <v>0</v>
          </cell>
        </row>
        <row r="3658">
          <cell r="D3658" t="str">
            <v>109002062008073</v>
          </cell>
          <cell r="E3658" t="str">
            <v>吕斯濠—联培研究生培养业务费</v>
          </cell>
          <cell r="F3658" t="str">
            <v>吕斯濠</v>
          </cell>
          <cell r="G3658" t="str">
            <v>2007038</v>
          </cell>
          <cell r="H3658">
            <v>0</v>
          </cell>
          <cell r="I3658">
            <v>0</v>
          </cell>
          <cell r="J3658">
            <v>0</v>
          </cell>
          <cell r="K3658">
            <v>0</v>
          </cell>
          <cell r="L3658">
            <v>0</v>
          </cell>
          <cell r="M3658">
            <v>0</v>
          </cell>
          <cell r="N3658">
            <v>0</v>
          </cell>
          <cell r="O3658">
            <v>0</v>
          </cell>
        </row>
        <row r="3659">
          <cell r="D3659" t="str">
            <v>109002062008074</v>
          </cell>
          <cell r="E3659" t="str">
            <v>牛军峰—联培研究生培养业务费</v>
          </cell>
          <cell r="F3659" t="str">
            <v>牛军峰</v>
          </cell>
          <cell r="G3659" t="str">
            <v>2016827</v>
          </cell>
          <cell r="H3659">
            <v>0</v>
          </cell>
          <cell r="I3659">
            <v>0</v>
          </cell>
          <cell r="J3659">
            <v>0</v>
          </cell>
          <cell r="K3659">
            <v>0</v>
          </cell>
          <cell r="L3659">
            <v>0</v>
          </cell>
          <cell r="M3659">
            <v>0</v>
          </cell>
          <cell r="N3659">
            <v>0</v>
          </cell>
          <cell r="O3659">
            <v>0</v>
          </cell>
        </row>
        <row r="3660">
          <cell r="D3660" t="str">
            <v>109002062008077</v>
          </cell>
          <cell r="E3660" t="str">
            <v>程发良—联培研究生培养业务费</v>
          </cell>
          <cell r="F3660" t="str">
            <v>程发良</v>
          </cell>
          <cell r="G3660" t="str">
            <v>1992025</v>
          </cell>
          <cell r="H3660">
            <v>0</v>
          </cell>
          <cell r="I3660">
            <v>0</v>
          </cell>
          <cell r="J3660">
            <v>0</v>
          </cell>
          <cell r="K3660">
            <v>0</v>
          </cell>
          <cell r="L3660">
            <v>0</v>
          </cell>
          <cell r="M3660">
            <v>0</v>
          </cell>
          <cell r="N3660">
            <v>0</v>
          </cell>
          <cell r="O3660">
            <v>0</v>
          </cell>
        </row>
        <row r="3661">
          <cell r="D3661" t="str">
            <v>109002062008081</v>
          </cell>
          <cell r="E3661" t="str">
            <v>柳鹏—联培研究生培养业务费</v>
          </cell>
          <cell r="F3661" t="str">
            <v>柳鹏</v>
          </cell>
          <cell r="G3661" t="str">
            <v>2014008</v>
          </cell>
          <cell r="H3661">
            <v>0</v>
          </cell>
          <cell r="I3661">
            <v>0</v>
          </cell>
          <cell r="J3661">
            <v>0</v>
          </cell>
          <cell r="K3661">
            <v>0</v>
          </cell>
          <cell r="L3661">
            <v>0</v>
          </cell>
          <cell r="M3661">
            <v>0</v>
          </cell>
          <cell r="N3661">
            <v>0</v>
          </cell>
          <cell r="O3661">
            <v>0</v>
          </cell>
        </row>
        <row r="3662">
          <cell r="D3662" t="str">
            <v>109002062008085</v>
          </cell>
          <cell r="E3662" t="str">
            <v>孙璨—联培研究生培养业务费</v>
          </cell>
          <cell r="F3662" t="str">
            <v>孙璨</v>
          </cell>
          <cell r="G3662" t="str">
            <v>2011018</v>
          </cell>
          <cell r="H3662">
            <v>0</v>
          </cell>
          <cell r="I3662">
            <v>0</v>
          </cell>
          <cell r="J3662">
            <v>0</v>
          </cell>
          <cell r="K3662">
            <v>0</v>
          </cell>
          <cell r="L3662">
            <v>0</v>
          </cell>
          <cell r="M3662">
            <v>0</v>
          </cell>
          <cell r="N3662">
            <v>0</v>
          </cell>
          <cell r="O3662">
            <v>0</v>
          </cell>
        </row>
        <row r="3663">
          <cell r="D3663" t="str">
            <v>109002062008087</v>
          </cell>
          <cell r="E3663" t="str">
            <v>谢世磊—联培研究生培养业务费</v>
          </cell>
          <cell r="F3663" t="str">
            <v>谢世磊</v>
          </cell>
          <cell r="G3663" t="str">
            <v>2016019</v>
          </cell>
          <cell r="H3663">
            <v>0</v>
          </cell>
          <cell r="I3663">
            <v>0</v>
          </cell>
          <cell r="J3663">
            <v>0</v>
          </cell>
          <cell r="K3663">
            <v>0</v>
          </cell>
          <cell r="L3663">
            <v>0</v>
          </cell>
          <cell r="M3663">
            <v>0</v>
          </cell>
          <cell r="N3663">
            <v>0</v>
          </cell>
          <cell r="O3663">
            <v>0</v>
          </cell>
        </row>
        <row r="3664">
          <cell r="D3664" t="str">
            <v>109002062008088</v>
          </cell>
          <cell r="E3664" t="str">
            <v>张敏—联培研究生培养业务费</v>
          </cell>
          <cell r="F3664" t="str">
            <v>张敏</v>
          </cell>
          <cell r="G3664" t="str">
            <v>2004065</v>
          </cell>
          <cell r="H3664">
            <v>0</v>
          </cell>
          <cell r="I3664">
            <v>0</v>
          </cell>
          <cell r="J3664">
            <v>0</v>
          </cell>
          <cell r="K3664">
            <v>0</v>
          </cell>
          <cell r="L3664">
            <v>0</v>
          </cell>
          <cell r="M3664">
            <v>0</v>
          </cell>
          <cell r="N3664">
            <v>0</v>
          </cell>
          <cell r="O3664">
            <v>0</v>
          </cell>
        </row>
        <row r="3665">
          <cell r="D3665" t="str">
            <v>109002062008090</v>
          </cell>
          <cell r="E3665" t="str">
            <v>孔庆杰—联培研究生培养业务费</v>
          </cell>
          <cell r="F3665" t="str">
            <v>孔庆杰</v>
          </cell>
          <cell r="G3665" t="str">
            <v>2016813</v>
          </cell>
          <cell r="H3665">
            <v>0</v>
          </cell>
          <cell r="I3665">
            <v>0</v>
          </cell>
          <cell r="J3665">
            <v>0</v>
          </cell>
          <cell r="K3665">
            <v>0</v>
          </cell>
          <cell r="L3665">
            <v>0</v>
          </cell>
          <cell r="M3665">
            <v>0</v>
          </cell>
          <cell r="N3665">
            <v>0</v>
          </cell>
          <cell r="O3665">
            <v>0</v>
          </cell>
        </row>
        <row r="3666">
          <cell r="D3666" t="str">
            <v>109002062008091</v>
          </cell>
          <cell r="E3666" t="str">
            <v>李睿—联培研究生培养业务费</v>
          </cell>
          <cell r="F3666" t="str">
            <v>李睿</v>
          </cell>
          <cell r="G3666" t="str">
            <v>2016814</v>
          </cell>
          <cell r="H3666">
            <v>0</v>
          </cell>
          <cell r="I3666">
            <v>0</v>
          </cell>
          <cell r="J3666">
            <v>0</v>
          </cell>
          <cell r="K3666">
            <v>0</v>
          </cell>
          <cell r="L3666">
            <v>0</v>
          </cell>
          <cell r="M3666">
            <v>0</v>
          </cell>
          <cell r="N3666">
            <v>0</v>
          </cell>
          <cell r="O3666">
            <v>0</v>
          </cell>
        </row>
        <row r="3667">
          <cell r="D3667" t="str">
            <v>109002062008092</v>
          </cell>
          <cell r="E3667" t="str">
            <v>刘向阳—联培研究生培养业务费</v>
          </cell>
          <cell r="F3667" t="str">
            <v>刘向阳</v>
          </cell>
          <cell r="G3667" t="str">
            <v>2015803</v>
          </cell>
          <cell r="H3667">
            <v>0</v>
          </cell>
          <cell r="I3667">
            <v>0</v>
          </cell>
          <cell r="J3667">
            <v>0</v>
          </cell>
          <cell r="K3667">
            <v>0</v>
          </cell>
          <cell r="L3667">
            <v>0</v>
          </cell>
          <cell r="M3667">
            <v>0</v>
          </cell>
          <cell r="N3667">
            <v>0</v>
          </cell>
          <cell r="O3667">
            <v>0</v>
          </cell>
        </row>
        <row r="3668">
          <cell r="D3668" t="str">
            <v>109002062008093</v>
          </cell>
          <cell r="E3668" t="str">
            <v>王艺—联培研究生培养业务费</v>
          </cell>
          <cell r="F3668" t="str">
            <v>王艺</v>
          </cell>
          <cell r="G3668" t="str">
            <v>2016818</v>
          </cell>
          <cell r="H3668">
            <v>0</v>
          </cell>
          <cell r="I3668">
            <v>0</v>
          </cell>
          <cell r="J3668">
            <v>0</v>
          </cell>
          <cell r="K3668">
            <v>0</v>
          </cell>
          <cell r="L3668">
            <v>0</v>
          </cell>
          <cell r="M3668">
            <v>0</v>
          </cell>
          <cell r="N3668">
            <v>0</v>
          </cell>
          <cell r="O3668">
            <v>0</v>
          </cell>
        </row>
        <row r="3669">
          <cell r="D3669" t="str">
            <v>109002062008095</v>
          </cell>
          <cell r="E3669" t="str">
            <v>秦勇—联培研究生培养业务费</v>
          </cell>
          <cell r="F3669" t="str">
            <v>秦勇</v>
          </cell>
          <cell r="G3669" t="str">
            <v>2011033</v>
          </cell>
          <cell r="H3669">
            <v>0</v>
          </cell>
          <cell r="I3669">
            <v>0</v>
          </cell>
          <cell r="J3669">
            <v>0</v>
          </cell>
          <cell r="K3669">
            <v>0</v>
          </cell>
          <cell r="L3669">
            <v>0</v>
          </cell>
          <cell r="M3669">
            <v>0</v>
          </cell>
          <cell r="N3669">
            <v>0</v>
          </cell>
          <cell r="O3669">
            <v>0</v>
          </cell>
        </row>
        <row r="3670">
          <cell r="D3670" t="str">
            <v>109002062008098</v>
          </cell>
          <cell r="E3670" t="str">
            <v>黄琼—联培研究生培养业务费</v>
          </cell>
          <cell r="F3670" t="str">
            <v>黄琼</v>
          </cell>
          <cell r="G3670" t="str">
            <v>1997003</v>
          </cell>
          <cell r="H3670">
            <v>0</v>
          </cell>
          <cell r="I3670">
            <v>0</v>
          </cell>
          <cell r="J3670">
            <v>0</v>
          </cell>
          <cell r="K3670">
            <v>0</v>
          </cell>
          <cell r="L3670">
            <v>0</v>
          </cell>
          <cell r="M3670">
            <v>0</v>
          </cell>
          <cell r="N3670">
            <v>0</v>
          </cell>
          <cell r="O3670">
            <v>0</v>
          </cell>
        </row>
        <row r="3671">
          <cell r="D3671" t="str">
            <v>109002062008100</v>
          </cell>
          <cell r="E3671" t="str">
            <v>李忠红—联培研究生培养业务费</v>
          </cell>
          <cell r="F3671" t="str">
            <v>李忠红</v>
          </cell>
          <cell r="G3671" t="str">
            <v>1991008</v>
          </cell>
          <cell r="H3671">
            <v>0</v>
          </cell>
          <cell r="I3671">
            <v>0</v>
          </cell>
          <cell r="J3671">
            <v>0</v>
          </cell>
          <cell r="K3671">
            <v>0</v>
          </cell>
          <cell r="L3671">
            <v>0</v>
          </cell>
          <cell r="M3671">
            <v>0</v>
          </cell>
          <cell r="N3671">
            <v>0</v>
          </cell>
          <cell r="O3671">
            <v>0</v>
          </cell>
        </row>
        <row r="3672">
          <cell r="D3672" t="str">
            <v>109002062008110</v>
          </cell>
          <cell r="E3672" t="str">
            <v>段若蒙—19级联培研究生培养业务费</v>
          </cell>
          <cell r="F3672" t="str">
            <v>段若蒙</v>
          </cell>
          <cell r="G3672" t="str">
            <v>2017026</v>
          </cell>
          <cell r="H3672">
            <v>0</v>
          </cell>
          <cell r="I3672">
            <v>0</v>
          </cell>
          <cell r="J3672">
            <v>0</v>
          </cell>
          <cell r="K3672">
            <v>0</v>
          </cell>
          <cell r="L3672">
            <v>0</v>
          </cell>
          <cell r="M3672">
            <v>0</v>
          </cell>
          <cell r="N3672">
            <v>0</v>
          </cell>
          <cell r="O3672">
            <v>0</v>
          </cell>
        </row>
        <row r="3673">
          <cell r="D3673" t="str">
            <v>109002062008111</v>
          </cell>
          <cell r="E3673" t="str">
            <v>金具涛—19级联培研究生培养业务费</v>
          </cell>
          <cell r="F3673" t="str">
            <v>金具涛</v>
          </cell>
          <cell r="G3673" t="str">
            <v>2016809</v>
          </cell>
          <cell r="H3673">
            <v>0</v>
          </cell>
          <cell r="I3673">
            <v>0</v>
          </cell>
          <cell r="J3673">
            <v>0</v>
          </cell>
          <cell r="K3673">
            <v>0</v>
          </cell>
          <cell r="L3673">
            <v>0</v>
          </cell>
          <cell r="M3673">
            <v>0</v>
          </cell>
          <cell r="N3673">
            <v>0</v>
          </cell>
          <cell r="O3673">
            <v>0</v>
          </cell>
        </row>
        <row r="3674">
          <cell r="D3674" t="str">
            <v>109002062008112</v>
          </cell>
          <cell r="E3674" t="str">
            <v>李润霞—19级联培研究生培养业务费</v>
          </cell>
          <cell r="F3674" t="str">
            <v>李润霞</v>
          </cell>
          <cell r="G3674" t="str">
            <v>2018805</v>
          </cell>
          <cell r="H3674">
            <v>0</v>
          </cell>
          <cell r="I3674">
            <v>0</v>
          </cell>
          <cell r="J3674">
            <v>0</v>
          </cell>
          <cell r="K3674">
            <v>0</v>
          </cell>
          <cell r="L3674">
            <v>0</v>
          </cell>
          <cell r="M3674">
            <v>0</v>
          </cell>
          <cell r="N3674">
            <v>0</v>
          </cell>
          <cell r="O3674">
            <v>0</v>
          </cell>
        </row>
        <row r="3675">
          <cell r="D3675" t="str">
            <v>109002062008113</v>
          </cell>
          <cell r="E3675" t="str">
            <v>刘丹—19级联培研究生培养业务费</v>
          </cell>
          <cell r="F3675" t="str">
            <v>刘丹</v>
          </cell>
          <cell r="G3675" t="str">
            <v>2018808</v>
          </cell>
          <cell r="H3675">
            <v>0</v>
          </cell>
          <cell r="I3675">
            <v>0</v>
          </cell>
          <cell r="J3675">
            <v>0</v>
          </cell>
          <cell r="K3675">
            <v>0</v>
          </cell>
          <cell r="L3675">
            <v>0</v>
          </cell>
          <cell r="M3675">
            <v>0</v>
          </cell>
          <cell r="N3675">
            <v>0</v>
          </cell>
          <cell r="O3675">
            <v>0</v>
          </cell>
        </row>
        <row r="3676">
          <cell r="D3676" t="str">
            <v>109002062008114</v>
          </cell>
          <cell r="E3676" t="str">
            <v>田君—19级联培研究生培养业务费</v>
          </cell>
          <cell r="F3676" t="str">
            <v>田君</v>
          </cell>
          <cell r="G3676" t="str">
            <v>2001006</v>
          </cell>
          <cell r="H3676">
            <v>0</v>
          </cell>
          <cell r="I3676">
            <v>0</v>
          </cell>
          <cell r="J3676">
            <v>0</v>
          </cell>
          <cell r="K3676">
            <v>0</v>
          </cell>
          <cell r="L3676">
            <v>0</v>
          </cell>
          <cell r="M3676">
            <v>0</v>
          </cell>
          <cell r="N3676">
            <v>0</v>
          </cell>
          <cell r="O3676">
            <v>0</v>
          </cell>
        </row>
        <row r="3677">
          <cell r="D3677" t="str">
            <v>109002062008115</v>
          </cell>
          <cell r="E3677" t="str">
            <v>汪文龙—19级联培研究生培养业务费</v>
          </cell>
          <cell r="F3677" t="str">
            <v>汪文龙</v>
          </cell>
          <cell r="G3677" t="str">
            <v>2016833</v>
          </cell>
          <cell r="H3677">
            <v>0</v>
          </cell>
          <cell r="I3677">
            <v>0</v>
          </cell>
          <cell r="J3677">
            <v>0</v>
          </cell>
          <cell r="K3677">
            <v>0</v>
          </cell>
          <cell r="L3677">
            <v>0</v>
          </cell>
          <cell r="M3677">
            <v>0</v>
          </cell>
          <cell r="N3677">
            <v>0</v>
          </cell>
          <cell r="O3677">
            <v>0</v>
          </cell>
        </row>
        <row r="3678">
          <cell r="D3678" t="str">
            <v>109002062008116</v>
          </cell>
          <cell r="E3678" t="str">
            <v>王康—19级联培研究生培养业务费</v>
          </cell>
          <cell r="F3678" t="str">
            <v>王康</v>
          </cell>
          <cell r="G3678" t="str">
            <v>2017001</v>
          </cell>
          <cell r="H3678">
            <v>0</v>
          </cell>
          <cell r="I3678">
            <v>0</v>
          </cell>
          <cell r="J3678">
            <v>0</v>
          </cell>
          <cell r="K3678">
            <v>0</v>
          </cell>
          <cell r="L3678">
            <v>0</v>
          </cell>
          <cell r="M3678">
            <v>0</v>
          </cell>
          <cell r="N3678">
            <v>0</v>
          </cell>
          <cell r="O3678">
            <v>0</v>
          </cell>
        </row>
        <row r="3679">
          <cell r="D3679" t="str">
            <v>109002062008117</v>
          </cell>
          <cell r="E3679" t="str">
            <v>李文芳—19级联培研究生培养业务费</v>
          </cell>
          <cell r="F3679" t="str">
            <v>李文芳</v>
          </cell>
          <cell r="G3679" t="str">
            <v>2016007</v>
          </cell>
          <cell r="H3679">
            <v>0</v>
          </cell>
          <cell r="I3679">
            <v>0</v>
          </cell>
          <cell r="J3679">
            <v>0</v>
          </cell>
          <cell r="K3679">
            <v>0</v>
          </cell>
          <cell r="L3679">
            <v>0</v>
          </cell>
          <cell r="M3679">
            <v>0</v>
          </cell>
          <cell r="N3679">
            <v>0</v>
          </cell>
          <cell r="O3679">
            <v>0</v>
          </cell>
        </row>
        <row r="3680">
          <cell r="D3680" t="str">
            <v>109002062008120</v>
          </cell>
          <cell r="E3680" t="str">
            <v>侯韩旭—19级联培研究生培养业务费</v>
          </cell>
          <cell r="F3680" t="str">
            <v>侯韩旭</v>
          </cell>
          <cell r="G3680" t="str">
            <v>2016005</v>
          </cell>
          <cell r="H3680">
            <v>0</v>
          </cell>
          <cell r="I3680">
            <v>0</v>
          </cell>
          <cell r="J3680">
            <v>0</v>
          </cell>
          <cell r="K3680">
            <v>0</v>
          </cell>
          <cell r="L3680">
            <v>0</v>
          </cell>
          <cell r="M3680">
            <v>0</v>
          </cell>
          <cell r="N3680">
            <v>0</v>
          </cell>
          <cell r="O3680">
            <v>0</v>
          </cell>
        </row>
        <row r="3681">
          <cell r="D3681" t="str">
            <v>109002062008121</v>
          </cell>
          <cell r="E3681" t="str">
            <v>胡耀华—19级联培研究生培养业务费</v>
          </cell>
          <cell r="F3681" t="str">
            <v>胡耀华</v>
          </cell>
          <cell r="G3681" t="str">
            <v>2006022</v>
          </cell>
          <cell r="H3681">
            <v>0</v>
          </cell>
          <cell r="I3681">
            <v>0</v>
          </cell>
          <cell r="J3681">
            <v>0</v>
          </cell>
          <cell r="K3681">
            <v>0</v>
          </cell>
          <cell r="L3681">
            <v>0</v>
          </cell>
          <cell r="M3681">
            <v>0</v>
          </cell>
          <cell r="N3681">
            <v>0</v>
          </cell>
          <cell r="O3681">
            <v>0</v>
          </cell>
        </row>
        <row r="3682">
          <cell r="D3682" t="str">
            <v>109002062008122</v>
          </cell>
          <cell r="E3682" t="str">
            <v>康丽—19级联培研究生培养业务费</v>
          </cell>
          <cell r="F3682" t="str">
            <v>康丽</v>
          </cell>
          <cell r="G3682" t="str">
            <v>2002039</v>
          </cell>
          <cell r="H3682">
            <v>0</v>
          </cell>
          <cell r="I3682">
            <v>0</v>
          </cell>
          <cell r="J3682">
            <v>0</v>
          </cell>
          <cell r="K3682">
            <v>0</v>
          </cell>
          <cell r="L3682">
            <v>0</v>
          </cell>
          <cell r="M3682">
            <v>0</v>
          </cell>
          <cell r="N3682">
            <v>0</v>
          </cell>
          <cell r="O3682">
            <v>0</v>
          </cell>
        </row>
        <row r="3683">
          <cell r="D3683" t="str">
            <v>109002062008123</v>
          </cell>
          <cell r="E3683" t="str">
            <v>赖颖昕—19级联培研究生培养业务费</v>
          </cell>
          <cell r="F3683" t="str">
            <v>赖颖昕</v>
          </cell>
          <cell r="G3683" t="str">
            <v>2008018</v>
          </cell>
          <cell r="H3683">
            <v>0</v>
          </cell>
          <cell r="I3683">
            <v>0</v>
          </cell>
          <cell r="J3683">
            <v>0</v>
          </cell>
          <cell r="K3683">
            <v>0</v>
          </cell>
          <cell r="L3683">
            <v>0</v>
          </cell>
          <cell r="M3683">
            <v>0</v>
          </cell>
          <cell r="N3683">
            <v>0</v>
          </cell>
          <cell r="O3683">
            <v>0</v>
          </cell>
        </row>
        <row r="3684">
          <cell r="D3684" t="str">
            <v>109002062008124</v>
          </cell>
          <cell r="E3684" t="str">
            <v>林威—19级联培研究生培养业务费</v>
          </cell>
          <cell r="F3684" t="str">
            <v>林威</v>
          </cell>
          <cell r="G3684" t="str">
            <v>2016807</v>
          </cell>
          <cell r="H3684">
            <v>0</v>
          </cell>
          <cell r="I3684">
            <v>0</v>
          </cell>
          <cell r="J3684">
            <v>0</v>
          </cell>
          <cell r="K3684">
            <v>0</v>
          </cell>
          <cell r="L3684">
            <v>0</v>
          </cell>
          <cell r="M3684">
            <v>0</v>
          </cell>
          <cell r="N3684">
            <v>0</v>
          </cell>
          <cell r="O3684">
            <v>0</v>
          </cell>
        </row>
        <row r="3685">
          <cell r="D3685" t="str">
            <v>109002062008125</v>
          </cell>
          <cell r="E3685" t="str">
            <v>刘国中—19级联培研究生培养业务费</v>
          </cell>
          <cell r="F3685" t="str">
            <v>刘国中</v>
          </cell>
          <cell r="G3685" t="str">
            <v>2017061</v>
          </cell>
          <cell r="H3685">
            <v>0</v>
          </cell>
          <cell r="I3685">
            <v>0</v>
          </cell>
          <cell r="J3685">
            <v>0</v>
          </cell>
          <cell r="K3685">
            <v>0</v>
          </cell>
          <cell r="L3685">
            <v>0</v>
          </cell>
          <cell r="M3685">
            <v>0</v>
          </cell>
          <cell r="N3685">
            <v>0</v>
          </cell>
          <cell r="O3685">
            <v>0</v>
          </cell>
        </row>
        <row r="3686">
          <cell r="D3686" t="str">
            <v>109002062008128</v>
          </cell>
          <cell r="E3686" t="str">
            <v>任斌—19级联培研究生培养业务费</v>
          </cell>
          <cell r="F3686" t="str">
            <v>任斌</v>
          </cell>
          <cell r="G3686" t="str">
            <v>2003008</v>
          </cell>
          <cell r="H3686">
            <v>0</v>
          </cell>
          <cell r="I3686">
            <v>0</v>
          </cell>
          <cell r="J3686">
            <v>0</v>
          </cell>
          <cell r="K3686">
            <v>0</v>
          </cell>
          <cell r="L3686">
            <v>0</v>
          </cell>
          <cell r="M3686">
            <v>0</v>
          </cell>
          <cell r="N3686">
            <v>0</v>
          </cell>
          <cell r="O3686">
            <v>0</v>
          </cell>
        </row>
        <row r="3687">
          <cell r="D3687" t="str">
            <v>109002062008131</v>
          </cell>
          <cell r="E3687" t="str">
            <v>王志平—19级联培研究生培养业务费</v>
          </cell>
          <cell r="F3687" t="str">
            <v>王志平</v>
          </cell>
          <cell r="G3687" t="str">
            <v>2017128</v>
          </cell>
          <cell r="H3687">
            <v>0</v>
          </cell>
          <cell r="I3687">
            <v>0</v>
          </cell>
          <cell r="J3687">
            <v>0</v>
          </cell>
          <cell r="K3687">
            <v>0</v>
          </cell>
          <cell r="L3687">
            <v>0</v>
          </cell>
          <cell r="M3687">
            <v>0</v>
          </cell>
          <cell r="N3687">
            <v>0</v>
          </cell>
          <cell r="O3687">
            <v>0</v>
          </cell>
        </row>
        <row r="3688">
          <cell r="D3688" t="str">
            <v>109002062008132</v>
          </cell>
          <cell r="E3688" t="str">
            <v>魏东山—19级联培研究生培养业务费</v>
          </cell>
          <cell r="F3688" t="str">
            <v>魏东山</v>
          </cell>
          <cell r="G3688" t="str">
            <v>2017823</v>
          </cell>
          <cell r="H3688">
            <v>0</v>
          </cell>
          <cell r="I3688">
            <v>0</v>
          </cell>
          <cell r="J3688">
            <v>0</v>
          </cell>
          <cell r="K3688">
            <v>0</v>
          </cell>
          <cell r="L3688">
            <v>0</v>
          </cell>
          <cell r="M3688">
            <v>0</v>
          </cell>
          <cell r="N3688">
            <v>0</v>
          </cell>
          <cell r="O3688">
            <v>0</v>
          </cell>
        </row>
        <row r="3689">
          <cell r="D3689" t="str">
            <v>109002062008135</v>
          </cell>
          <cell r="E3689" t="str">
            <v>张志—19级联培研究生培养业务费</v>
          </cell>
          <cell r="F3689" t="str">
            <v>张志</v>
          </cell>
          <cell r="G3689" t="str">
            <v>2013017</v>
          </cell>
          <cell r="H3689">
            <v>0</v>
          </cell>
          <cell r="I3689">
            <v>0</v>
          </cell>
          <cell r="J3689">
            <v>0</v>
          </cell>
          <cell r="K3689">
            <v>0</v>
          </cell>
          <cell r="L3689">
            <v>0</v>
          </cell>
          <cell r="M3689">
            <v>0</v>
          </cell>
          <cell r="N3689">
            <v>0</v>
          </cell>
          <cell r="O3689">
            <v>0</v>
          </cell>
        </row>
        <row r="3690">
          <cell r="D3690" t="str">
            <v>109002062008137</v>
          </cell>
          <cell r="E3690" t="str">
            <v>周清峰—19级联培研究生培养业务费</v>
          </cell>
          <cell r="F3690" t="str">
            <v>周清峰</v>
          </cell>
          <cell r="G3690" t="str">
            <v>2017804</v>
          </cell>
          <cell r="H3690">
            <v>0</v>
          </cell>
          <cell r="I3690">
            <v>0</v>
          </cell>
          <cell r="J3690">
            <v>0</v>
          </cell>
          <cell r="K3690">
            <v>0</v>
          </cell>
          <cell r="L3690">
            <v>0</v>
          </cell>
          <cell r="M3690">
            <v>0</v>
          </cell>
          <cell r="N3690">
            <v>0</v>
          </cell>
          <cell r="O3690">
            <v>0</v>
          </cell>
        </row>
        <row r="3691">
          <cell r="D3691" t="str">
            <v>109002062008138</v>
          </cell>
          <cell r="E3691" t="str">
            <v>杨敏林—19级联培研究生培养业务费</v>
          </cell>
          <cell r="F3691" t="str">
            <v>杨敏林</v>
          </cell>
          <cell r="G3691" t="str">
            <v>1991016</v>
          </cell>
          <cell r="H3691">
            <v>0</v>
          </cell>
          <cell r="I3691">
            <v>0</v>
          </cell>
          <cell r="J3691">
            <v>0</v>
          </cell>
          <cell r="K3691">
            <v>0</v>
          </cell>
          <cell r="L3691">
            <v>0</v>
          </cell>
          <cell r="M3691">
            <v>0</v>
          </cell>
          <cell r="N3691">
            <v>0</v>
          </cell>
          <cell r="O3691">
            <v>0</v>
          </cell>
        </row>
        <row r="3692">
          <cell r="D3692" t="str">
            <v>109002062008140</v>
          </cell>
          <cell r="E3692" t="str">
            <v>何运兵—19级联培研究生培养业务费</v>
          </cell>
          <cell r="F3692" t="str">
            <v>何运兵</v>
          </cell>
          <cell r="G3692" t="str">
            <v>2011009</v>
          </cell>
          <cell r="H3692">
            <v>0</v>
          </cell>
          <cell r="I3692">
            <v>0</v>
          </cell>
          <cell r="J3692">
            <v>0</v>
          </cell>
          <cell r="K3692">
            <v>0</v>
          </cell>
          <cell r="L3692">
            <v>0</v>
          </cell>
          <cell r="M3692">
            <v>0</v>
          </cell>
          <cell r="N3692">
            <v>0</v>
          </cell>
          <cell r="O3692">
            <v>0</v>
          </cell>
        </row>
        <row r="3693">
          <cell r="D3693" t="str">
            <v>109002062008141</v>
          </cell>
          <cell r="E3693" t="str">
            <v>黄斯珉—19级联培研究生培养业务费</v>
          </cell>
          <cell r="F3693" t="str">
            <v>黄斯珉</v>
          </cell>
          <cell r="G3693" t="str">
            <v>2012034</v>
          </cell>
          <cell r="H3693">
            <v>0</v>
          </cell>
          <cell r="I3693">
            <v>0</v>
          </cell>
          <cell r="J3693">
            <v>0</v>
          </cell>
          <cell r="K3693">
            <v>0</v>
          </cell>
          <cell r="L3693">
            <v>0</v>
          </cell>
          <cell r="M3693">
            <v>0</v>
          </cell>
          <cell r="N3693">
            <v>0</v>
          </cell>
          <cell r="O3693">
            <v>0</v>
          </cell>
        </row>
        <row r="3694">
          <cell r="D3694" t="str">
            <v>109002062008142</v>
          </cell>
          <cell r="E3694" t="str">
            <v>蒋润花—19级联培研究生培养业务费</v>
          </cell>
          <cell r="F3694" t="str">
            <v>蒋润花</v>
          </cell>
          <cell r="G3694" t="str">
            <v>2009009</v>
          </cell>
          <cell r="H3694">
            <v>0</v>
          </cell>
          <cell r="I3694">
            <v>0</v>
          </cell>
          <cell r="J3694">
            <v>0</v>
          </cell>
          <cell r="K3694">
            <v>0</v>
          </cell>
          <cell r="L3694">
            <v>0</v>
          </cell>
          <cell r="M3694">
            <v>0</v>
          </cell>
          <cell r="N3694">
            <v>0</v>
          </cell>
          <cell r="O3694">
            <v>0</v>
          </cell>
        </row>
        <row r="3695">
          <cell r="D3695" t="str">
            <v>109002062008144</v>
          </cell>
          <cell r="E3695" t="str">
            <v>杨小平—19级联培研究生培养业务费</v>
          </cell>
          <cell r="F3695" t="str">
            <v>杨小平</v>
          </cell>
          <cell r="G3695" t="str">
            <v>2007058</v>
          </cell>
          <cell r="H3695">
            <v>0</v>
          </cell>
          <cell r="I3695">
            <v>0</v>
          </cell>
          <cell r="J3695">
            <v>0</v>
          </cell>
          <cell r="K3695">
            <v>0</v>
          </cell>
          <cell r="L3695">
            <v>0</v>
          </cell>
          <cell r="M3695">
            <v>0</v>
          </cell>
          <cell r="N3695">
            <v>0</v>
          </cell>
          <cell r="O3695">
            <v>0</v>
          </cell>
        </row>
        <row r="3696">
          <cell r="D3696" t="str">
            <v>109002062008147</v>
          </cell>
          <cell r="E3696" t="str">
            <v>常春涛—19级联培研究生培养业务费</v>
          </cell>
          <cell r="F3696" t="str">
            <v>常春涛</v>
          </cell>
          <cell r="G3696" t="str">
            <v>2017812</v>
          </cell>
          <cell r="H3696">
            <v>0</v>
          </cell>
          <cell r="I3696">
            <v>0</v>
          </cell>
          <cell r="J3696">
            <v>0</v>
          </cell>
          <cell r="K3696">
            <v>0</v>
          </cell>
          <cell r="L3696">
            <v>0</v>
          </cell>
          <cell r="M3696">
            <v>0</v>
          </cell>
          <cell r="N3696">
            <v>0</v>
          </cell>
          <cell r="O3696">
            <v>0</v>
          </cell>
        </row>
        <row r="3697">
          <cell r="D3697" t="str">
            <v>109002062008149</v>
          </cell>
          <cell r="E3697" t="str">
            <v>李川—19级联培研究生培养业务费</v>
          </cell>
          <cell r="F3697" t="str">
            <v>李川</v>
          </cell>
          <cell r="G3697" t="str">
            <v>2016810</v>
          </cell>
          <cell r="H3697">
            <v>0</v>
          </cell>
          <cell r="I3697">
            <v>0</v>
          </cell>
          <cell r="J3697">
            <v>0</v>
          </cell>
          <cell r="K3697">
            <v>0</v>
          </cell>
          <cell r="L3697">
            <v>0</v>
          </cell>
          <cell r="M3697">
            <v>0</v>
          </cell>
          <cell r="N3697">
            <v>0</v>
          </cell>
          <cell r="O3697">
            <v>0</v>
          </cell>
        </row>
        <row r="3698">
          <cell r="D3698" t="str">
            <v>109002062008153</v>
          </cell>
          <cell r="E3698" t="str">
            <v>孙振忠—19级联培研究生培养业务费</v>
          </cell>
          <cell r="F3698" t="str">
            <v>孙振忠</v>
          </cell>
          <cell r="G3698" t="str">
            <v>2006080</v>
          </cell>
          <cell r="H3698">
            <v>0</v>
          </cell>
          <cell r="I3698">
            <v>0</v>
          </cell>
          <cell r="J3698">
            <v>0</v>
          </cell>
          <cell r="K3698">
            <v>0</v>
          </cell>
          <cell r="L3698">
            <v>0</v>
          </cell>
          <cell r="M3698">
            <v>0</v>
          </cell>
          <cell r="N3698">
            <v>0</v>
          </cell>
          <cell r="O3698">
            <v>0</v>
          </cell>
        </row>
        <row r="3699">
          <cell r="D3699" t="str">
            <v>109002062008156</v>
          </cell>
          <cell r="E3699" t="str">
            <v>王维—19级联培研究生培养业务费</v>
          </cell>
          <cell r="F3699" t="str">
            <v>王维</v>
          </cell>
          <cell r="G3699" t="str">
            <v>2015014</v>
          </cell>
          <cell r="H3699">
            <v>0</v>
          </cell>
          <cell r="I3699">
            <v>0</v>
          </cell>
          <cell r="J3699">
            <v>0</v>
          </cell>
          <cell r="K3699">
            <v>0</v>
          </cell>
          <cell r="L3699">
            <v>0</v>
          </cell>
          <cell r="M3699">
            <v>0</v>
          </cell>
          <cell r="N3699">
            <v>0</v>
          </cell>
          <cell r="O3699">
            <v>0</v>
          </cell>
        </row>
        <row r="3700">
          <cell r="D3700" t="str">
            <v>109002062008159</v>
          </cell>
          <cell r="E3700" t="str">
            <v>晏晓辉—19级联培研究生培养业务费</v>
          </cell>
          <cell r="F3700" t="str">
            <v>晏晓辉</v>
          </cell>
          <cell r="G3700" t="str">
            <v>2013003</v>
          </cell>
          <cell r="H3700">
            <v>0</v>
          </cell>
          <cell r="I3700">
            <v>0</v>
          </cell>
          <cell r="J3700">
            <v>0</v>
          </cell>
          <cell r="K3700">
            <v>0</v>
          </cell>
          <cell r="L3700">
            <v>0</v>
          </cell>
          <cell r="M3700">
            <v>0</v>
          </cell>
          <cell r="N3700">
            <v>0</v>
          </cell>
          <cell r="O3700">
            <v>0</v>
          </cell>
        </row>
        <row r="3701">
          <cell r="D3701" t="str">
            <v>109002062008161</v>
          </cell>
          <cell r="E3701" t="str">
            <v>尹玲—19级联培研究生培养业务费</v>
          </cell>
          <cell r="F3701" t="str">
            <v>尹玲</v>
          </cell>
          <cell r="G3701" t="str">
            <v>2014016</v>
          </cell>
          <cell r="H3701">
            <v>0</v>
          </cell>
          <cell r="I3701">
            <v>0</v>
          </cell>
          <cell r="J3701">
            <v>0</v>
          </cell>
          <cell r="K3701">
            <v>0</v>
          </cell>
          <cell r="L3701">
            <v>0</v>
          </cell>
          <cell r="M3701">
            <v>0</v>
          </cell>
          <cell r="N3701">
            <v>0</v>
          </cell>
          <cell r="O3701">
            <v>0</v>
          </cell>
        </row>
        <row r="3702">
          <cell r="D3702" t="str">
            <v>109002062008162</v>
          </cell>
          <cell r="E3702" t="str">
            <v>张良伟—19级联培研究生培养业务费</v>
          </cell>
          <cell r="F3702" t="str">
            <v>张良伟</v>
          </cell>
          <cell r="G3702" t="str">
            <v>2017027</v>
          </cell>
          <cell r="H3702">
            <v>0</v>
          </cell>
          <cell r="I3702">
            <v>0</v>
          </cell>
          <cell r="J3702">
            <v>0</v>
          </cell>
          <cell r="K3702">
            <v>0</v>
          </cell>
          <cell r="L3702">
            <v>0</v>
          </cell>
          <cell r="M3702">
            <v>0</v>
          </cell>
          <cell r="N3702">
            <v>0</v>
          </cell>
          <cell r="O3702">
            <v>0</v>
          </cell>
        </row>
        <row r="3703">
          <cell r="D3703" t="str">
            <v>109002062008164</v>
          </cell>
          <cell r="E3703" t="str">
            <v>陶铭—19级联培研究生培养业务费</v>
          </cell>
          <cell r="F3703" t="str">
            <v>陶铭</v>
          </cell>
          <cell r="G3703" t="str">
            <v>2012032</v>
          </cell>
          <cell r="H3703">
            <v>0</v>
          </cell>
          <cell r="I3703">
            <v>0</v>
          </cell>
          <cell r="J3703">
            <v>0</v>
          </cell>
          <cell r="K3703">
            <v>0</v>
          </cell>
          <cell r="L3703">
            <v>0</v>
          </cell>
          <cell r="M3703">
            <v>0</v>
          </cell>
          <cell r="N3703">
            <v>0</v>
          </cell>
          <cell r="O3703">
            <v>0</v>
          </cell>
        </row>
        <row r="3704">
          <cell r="D3704" t="str">
            <v>109002062008166</v>
          </cell>
          <cell r="E3704" t="str">
            <v>魏亚东—19级联培研究生培养业务费</v>
          </cell>
          <cell r="F3704" t="str">
            <v>魏亚东</v>
          </cell>
          <cell r="G3704" t="str">
            <v>2003033</v>
          </cell>
          <cell r="H3704">
            <v>0</v>
          </cell>
          <cell r="I3704">
            <v>0</v>
          </cell>
          <cell r="J3704">
            <v>0</v>
          </cell>
          <cell r="K3704">
            <v>0</v>
          </cell>
          <cell r="L3704">
            <v>0</v>
          </cell>
          <cell r="M3704">
            <v>0</v>
          </cell>
          <cell r="N3704">
            <v>0</v>
          </cell>
          <cell r="O3704">
            <v>0</v>
          </cell>
        </row>
        <row r="3705">
          <cell r="D3705" t="str">
            <v>109002062008167</v>
          </cell>
          <cell r="E3705" t="str">
            <v>周梓荣—19级联培研究生培养业务费</v>
          </cell>
          <cell r="F3705" t="str">
            <v>周梓荣</v>
          </cell>
          <cell r="G3705" t="str">
            <v>2008008</v>
          </cell>
          <cell r="H3705">
            <v>0</v>
          </cell>
          <cell r="I3705">
            <v>0</v>
          </cell>
          <cell r="J3705">
            <v>0</v>
          </cell>
          <cell r="K3705">
            <v>0</v>
          </cell>
          <cell r="L3705">
            <v>0</v>
          </cell>
          <cell r="M3705">
            <v>0</v>
          </cell>
          <cell r="N3705">
            <v>0</v>
          </cell>
          <cell r="O3705">
            <v>0</v>
          </cell>
        </row>
        <row r="3706">
          <cell r="D3706" t="str">
            <v>109002062008168</v>
          </cell>
          <cell r="E3706" t="str">
            <v>李长平—19级联培研究生培养业务费</v>
          </cell>
          <cell r="F3706" t="str">
            <v>李长平</v>
          </cell>
          <cell r="G3706" t="str">
            <v>2016830</v>
          </cell>
          <cell r="H3706">
            <v>0</v>
          </cell>
          <cell r="I3706">
            <v>0</v>
          </cell>
          <cell r="J3706">
            <v>0</v>
          </cell>
          <cell r="K3706">
            <v>0</v>
          </cell>
          <cell r="L3706">
            <v>0</v>
          </cell>
          <cell r="M3706">
            <v>0</v>
          </cell>
          <cell r="N3706">
            <v>0</v>
          </cell>
          <cell r="O3706">
            <v>0</v>
          </cell>
        </row>
        <row r="3707">
          <cell r="D3707" t="str">
            <v>109002062008170</v>
          </cell>
          <cell r="E3707" t="str">
            <v>吕斯濠—19级联培研究生培养业务费</v>
          </cell>
          <cell r="F3707" t="str">
            <v>吕斯濠</v>
          </cell>
          <cell r="G3707" t="str">
            <v>2007038</v>
          </cell>
          <cell r="H3707">
            <v>0</v>
          </cell>
          <cell r="I3707">
            <v>0</v>
          </cell>
          <cell r="J3707">
            <v>0</v>
          </cell>
          <cell r="K3707">
            <v>0</v>
          </cell>
          <cell r="L3707">
            <v>0</v>
          </cell>
          <cell r="M3707">
            <v>0</v>
          </cell>
          <cell r="N3707">
            <v>0</v>
          </cell>
          <cell r="O3707">
            <v>0</v>
          </cell>
        </row>
        <row r="3708">
          <cell r="D3708" t="str">
            <v>109002062008171</v>
          </cell>
          <cell r="E3708" t="str">
            <v>牛军峰—19级联培研究生培养业务费</v>
          </cell>
          <cell r="F3708" t="str">
            <v>牛军峰</v>
          </cell>
          <cell r="G3708" t="str">
            <v>2016827</v>
          </cell>
          <cell r="H3708">
            <v>0</v>
          </cell>
          <cell r="I3708">
            <v>0</v>
          </cell>
          <cell r="J3708">
            <v>0</v>
          </cell>
          <cell r="K3708">
            <v>0</v>
          </cell>
          <cell r="L3708">
            <v>0</v>
          </cell>
          <cell r="M3708">
            <v>0</v>
          </cell>
          <cell r="N3708">
            <v>0</v>
          </cell>
          <cell r="O3708">
            <v>0</v>
          </cell>
        </row>
        <row r="3709">
          <cell r="D3709" t="str">
            <v>109002062008174</v>
          </cell>
          <cell r="E3709" t="str">
            <v>陈灵晶—19级联培研究生培养业务费</v>
          </cell>
          <cell r="F3709" t="str">
            <v>陈灵晶</v>
          </cell>
          <cell r="G3709" t="str">
            <v>2017024</v>
          </cell>
          <cell r="H3709">
            <v>0</v>
          </cell>
          <cell r="I3709">
            <v>0</v>
          </cell>
          <cell r="J3709">
            <v>0</v>
          </cell>
          <cell r="K3709">
            <v>0</v>
          </cell>
          <cell r="L3709">
            <v>0</v>
          </cell>
          <cell r="M3709">
            <v>0</v>
          </cell>
          <cell r="N3709">
            <v>0</v>
          </cell>
          <cell r="O3709">
            <v>0</v>
          </cell>
        </row>
        <row r="3710">
          <cell r="D3710" t="str">
            <v>109002062008176</v>
          </cell>
          <cell r="E3710" t="str">
            <v>高峰—19级联培研究生培养业务费</v>
          </cell>
          <cell r="F3710" t="str">
            <v>高峰</v>
          </cell>
          <cell r="G3710" t="str">
            <v>2018032</v>
          </cell>
          <cell r="H3710">
            <v>0</v>
          </cell>
          <cell r="I3710">
            <v>0</v>
          </cell>
          <cell r="J3710">
            <v>0</v>
          </cell>
          <cell r="K3710">
            <v>0</v>
          </cell>
          <cell r="L3710">
            <v>0</v>
          </cell>
          <cell r="M3710">
            <v>0</v>
          </cell>
          <cell r="N3710">
            <v>0</v>
          </cell>
          <cell r="O3710">
            <v>0</v>
          </cell>
        </row>
        <row r="3711">
          <cell r="D3711" t="str">
            <v>109002062008177</v>
          </cell>
          <cell r="E3711" t="str">
            <v>黄海明—19级联培研究生培养业务费</v>
          </cell>
          <cell r="F3711" t="str">
            <v>黄海明</v>
          </cell>
          <cell r="G3711" t="str">
            <v>2018802</v>
          </cell>
          <cell r="H3711">
            <v>0</v>
          </cell>
          <cell r="I3711">
            <v>0</v>
          </cell>
          <cell r="J3711">
            <v>0</v>
          </cell>
          <cell r="K3711">
            <v>0</v>
          </cell>
          <cell r="L3711">
            <v>0</v>
          </cell>
          <cell r="M3711">
            <v>0</v>
          </cell>
          <cell r="N3711">
            <v>0</v>
          </cell>
          <cell r="O3711">
            <v>0</v>
          </cell>
        </row>
        <row r="3712">
          <cell r="D3712" t="str">
            <v>109002062008181</v>
          </cell>
          <cell r="E3712" t="str">
            <v>孙璨—19级联培研究生培养业务费</v>
          </cell>
          <cell r="F3712" t="str">
            <v>孙璨</v>
          </cell>
          <cell r="G3712" t="str">
            <v>2011018</v>
          </cell>
          <cell r="H3712">
            <v>0</v>
          </cell>
          <cell r="I3712">
            <v>0</v>
          </cell>
          <cell r="J3712">
            <v>0</v>
          </cell>
          <cell r="K3712">
            <v>0</v>
          </cell>
          <cell r="L3712">
            <v>0</v>
          </cell>
          <cell r="M3712">
            <v>0</v>
          </cell>
          <cell r="N3712">
            <v>0</v>
          </cell>
          <cell r="O3712">
            <v>0</v>
          </cell>
        </row>
        <row r="3713">
          <cell r="D3713" t="str">
            <v>109002062008182</v>
          </cell>
          <cell r="E3713" t="str">
            <v>谭桂平—19级联培研究生培养业务费</v>
          </cell>
          <cell r="F3713" t="str">
            <v>谭桂平</v>
          </cell>
          <cell r="G3713" t="str">
            <v>2012041</v>
          </cell>
          <cell r="H3713">
            <v>0</v>
          </cell>
          <cell r="I3713">
            <v>0</v>
          </cell>
          <cell r="J3713">
            <v>0</v>
          </cell>
          <cell r="K3713">
            <v>0</v>
          </cell>
          <cell r="L3713">
            <v>0</v>
          </cell>
          <cell r="M3713">
            <v>0</v>
          </cell>
          <cell r="N3713">
            <v>0</v>
          </cell>
          <cell r="O3713">
            <v>0</v>
          </cell>
        </row>
        <row r="3714">
          <cell r="D3714" t="str">
            <v>109002062008185</v>
          </cell>
          <cell r="E3714" t="str">
            <v>王晓璐—19级联培研究生培养业务费</v>
          </cell>
          <cell r="F3714" t="str">
            <v>王晓璐</v>
          </cell>
          <cell r="G3714" t="str">
            <v>2016004</v>
          </cell>
          <cell r="H3714">
            <v>0</v>
          </cell>
          <cell r="I3714">
            <v>0</v>
          </cell>
          <cell r="J3714">
            <v>0</v>
          </cell>
          <cell r="K3714">
            <v>0</v>
          </cell>
          <cell r="L3714">
            <v>0</v>
          </cell>
          <cell r="M3714">
            <v>0</v>
          </cell>
          <cell r="N3714">
            <v>0</v>
          </cell>
          <cell r="O3714">
            <v>0</v>
          </cell>
        </row>
        <row r="3715">
          <cell r="D3715" t="str">
            <v>109002062008186</v>
          </cell>
          <cell r="E3715" t="str">
            <v>谢东—19级联培研究生培养业务费</v>
          </cell>
          <cell r="F3715" t="str">
            <v>谢东</v>
          </cell>
          <cell r="G3715" t="str">
            <v>2017042</v>
          </cell>
          <cell r="H3715">
            <v>0</v>
          </cell>
          <cell r="I3715">
            <v>0</v>
          </cell>
          <cell r="J3715">
            <v>0</v>
          </cell>
          <cell r="K3715">
            <v>0</v>
          </cell>
          <cell r="L3715">
            <v>0</v>
          </cell>
          <cell r="M3715">
            <v>0</v>
          </cell>
          <cell r="N3715">
            <v>0</v>
          </cell>
          <cell r="O3715">
            <v>0</v>
          </cell>
        </row>
        <row r="3716">
          <cell r="D3716" t="str">
            <v>109002062008187</v>
          </cell>
          <cell r="E3716" t="str">
            <v>谢冠群—19级联培研究生培养业务费</v>
          </cell>
          <cell r="F3716" t="str">
            <v>谢冠群</v>
          </cell>
          <cell r="G3716" t="str">
            <v>2018008</v>
          </cell>
          <cell r="H3716">
            <v>0</v>
          </cell>
          <cell r="I3716">
            <v>0</v>
          </cell>
          <cell r="J3716">
            <v>0</v>
          </cell>
          <cell r="K3716">
            <v>0</v>
          </cell>
          <cell r="L3716">
            <v>0</v>
          </cell>
          <cell r="M3716">
            <v>0</v>
          </cell>
          <cell r="N3716">
            <v>0</v>
          </cell>
          <cell r="O3716">
            <v>0</v>
          </cell>
        </row>
        <row r="3717">
          <cell r="D3717" t="str">
            <v>109002062008188</v>
          </cell>
          <cell r="E3717" t="str">
            <v>郑航—19级联培研究生培养业务费</v>
          </cell>
          <cell r="F3717" t="str">
            <v>郑航</v>
          </cell>
          <cell r="G3717" t="str">
            <v>2017810</v>
          </cell>
          <cell r="H3717">
            <v>0</v>
          </cell>
          <cell r="I3717">
            <v>0</v>
          </cell>
          <cell r="J3717">
            <v>0</v>
          </cell>
          <cell r="K3717">
            <v>0</v>
          </cell>
          <cell r="L3717">
            <v>0</v>
          </cell>
          <cell r="M3717">
            <v>0</v>
          </cell>
          <cell r="N3717">
            <v>0</v>
          </cell>
          <cell r="O3717">
            <v>0</v>
          </cell>
        </row>
        <row r="3718">
          <cell r="D3718" t="str">
            <v>109002062008190</v>
          </cell>
          <cell r="E3718" t="str">
            <v>程发良—19级联培研究生培养业务费</v>
          </cell>
          <cell r="F3718" t="str">
            <v>程发良</v>
          </cell>
          <cell r="G3718" t="str">
            <v>1992025</v>
          </cell>
          <cell r="H3718">
            <v>0</v>
          </cell>
          <cell r="I3718">
            <v>0</v>
          </cell>
          <cell r="J3718">
            <v>0</v>
          </cell>
          <cell r="K3718">
            <v>0</v>
          </cell>
          <cell r="L3718">
            <v>0</v>
          </cell>
          <cell r="M3718">
            <v>0</v>
          </cell>
          <cell r="N3718">
            <v>0</v>
          </cell>
          <cell r="O3718">
            <v>0</v>
          </cell>
        </row>
        <row r="3719">
          <cell r="D3719" t="str">
            <v>109002062008191</v>
          </cell>
          <cell r="E3719" t="str">
            <v>李宽—19级联培研究生培养业务费</v>
          </cell>
          <cell r="F3719" t="str">
            <v>李宽</v>
          </cell>
          <cell r="G3719" t="str">
            <v>2018820</v>
          </cell>
          <cell r="H3719">
            <v>0</v>
          </cell>
          <cell r="I3719">
            <v>0</v>
          </cell>
          <cell r="J3719">
            <v>0</v>
          </cell>
          <cell r="K3719">
            <v>0</v>
          </cell>
          <cell r="L3719">
            <v>0</v>
          </cell>
          <cell r="M3719">
            <v>0</v>
          </cell>
          <cell r="N3719">
            <v>0</v>
          </cell>
          <cell r="O3719">
            <v>0</v>
          </cell>
        </row>
        <row r="3720">
          <cell r="D3720" t="str">
            <v>109002062008192</v>
          </cell>
          <cell r="E3720" t="str">
            <v>王艺—19级联培研究生培养业务费</v>
          </cell>
          <cell r="F3720" t="str">
            <v>王艺</v>
          </cell>
          <cell r="G3720" t="str">
            <v>2016818</v>
          </cell>
          <cell r="H3720">
            <v>0</v>
          </cell>
          <cell r="I3720">
            <v>0</v>
          </cell>
          <cell r="J3720">
            <v>0</v>
          </cell>
          <cell r="K3720">
            <v>0</v>
          </cell>
          <cell r="L3720">
            <v>0</v>
          </cell>
          <cell r="M3720">
            <v>0</v>
          </cell>
          <cell r="N3720">
            <v>0</v>
          </cell>
          <cell r="O3720">
            <v>0</v>
          </cell>
        </row>
        <row r="3721">
          <cell r="D3721" t="str">
            <v>109002062008194</v>
          </cell>
          <cell r="E3721" t="str">
            <v>王红成—19级联培研究生培养业务费</v>
          </cell>
          <cell r="F3721" t="str">
            <v>王红成</v>
          </cell>
          <cell r="G3721" t="str">
            <v>2007023</v>
          </cell>
          <cell r="H3721">
            <v>0</v>
          </cell>
          <cell r="I3721">
            <v>0</v>
          </cell>
          <cell r="J3721">
            <v>0</v>
          </cell>
          <cell r="K3721">
            <v>0</v>
          </cell>
          <cell r="L3721">
            <v>0</v>
          </cell>
          <cell r="M3721">
            <v>0</v>
          </cell>
          <cell r="N3721">
            <v>0</v>
          </cell>
          <cell r="O3721">
            <v>0</v>
          </cell>
        </row>
        <row r="3722">
          <cell r="D3722" t="str">
            <v>109002062008195</v>
          </cell>
          <cell r="E3722" t="str">
            <v>李忠红—19级联培研究生培养业务费</v>
          </cell>
          <cell r="F3722" t="str">
            <v>李忠红</v>
          </cell>
          <cell r="G3722" t="str">
            <v>1991008</v>
          </cell>
          <cell r="H3722">
            <v>0</v>
          </cell>
          <cell r="I3722">
            <v>0</v>
          </cell>
          <cell r="J3722">
            <v>0</v>
          </cell>
          <cell r="K3722">
            <v>0</v>
          </cell>
          <cell r="L3722">
            <v>0</v>
          </cell>
          <cell r="M3722">
            <v>0</v>
          </cell>
          <cell r="N3722">
            <v>0</v>
          </cell>
          <cell r="O3722">
            <v>0</v>
          </cell>
        </row>
        <row r="3723">
          <cell r="D3723" t="str">
            <v>109002062009001</v>
          </cell>
          <cell r="E3723" t="str">
            <v>张宁—研究生培养业务费</v>
          </cell>
          <cell r="F3723" t="str">
            <v>张宁</v>
          </cell>
          <cell r="G3723" t="str">
            <v>2019008</v>
          </cell>
          <cell r="H3723">
            <v>0</v>
          </cell>
          <cell r="I3723">
            <v>0</v>
          </cell>
          <cell r="J3723">
            <v>0</v>
          </cell>
          <cell r="K3723">
            <v>0</v>
          </cell>
          <cell r="L3723">
            <v>0</v>
          </cell>
          <cell r="M3723">
            <v>0</v>
          </cell>
          <cell r="N3723">
            <v>0</v>
          </cell>
          <cell r="O3723">
            <v>0</v>
          </cell>
        </row>
        <row r="3724">
          <cell r="D3724" t="str">
            <v>109002062009003</v>
          </cell>
          <cell r="E3724" t="str">
            <v>魏亚东—研究生培养业务费</v>
          </cell>
          <cell r="F3724" t="str">
            <v>魏亚东</v>
          </cell>
          <cell r="G3724" t="str">
            <v>2003033</v>
          </cell>
          <cell r="H3724">
            <v>0</v>
          </cell>
          <cell r="I3724">
            <v>0</v>
          </cell>
          <cell r="J3724">
            <v>0</v>
          </cell>
          <cell r="K3724">
            <v>0</v>
          </cell>
          <cell r="L3724">
            <v>0</v>
          </cell>
          <cell r="M3724">
            <v>0</v>
          </cell>
          <cell r="N3724">
            <v>0</v>
          </cell>
          <cell r="O3724">
            <v>0</v>
          </cell>
        </row>
        <row r="3725">
          <cell r="D3725" t="str">
            <v>109002062009004</v>
          </cell>
          <cell r="E3725" t="str">
            <v>张国斌—研究生培养业务费</v>
          </cell>
          <cell r="F3725" t="str">
            <v>张国斌</v>
          </cell>
          <cell r="G3725" t="str">
            <v>2011006</v>
          </cell>
          <cell r="H3725">
            <v>0</v>
          </cell>
          <cell r="I3725">
            <v>0</v>
          </cell>
          <cell r="J3725">
            <v>0</v>
          </cell>
          <cell r="K3725">
            <v>0</v>
          </cell>
          <cell r="L3725">
            <v>0</v>
          </cell>
          <cell r="M3725">
            <v>0</v>
          </cell>
          <cell r="N3725">
            <v>0</v>
          </cell>
          <cell r="O3725">
            <v>0</v>
          </cell>
        </row>
        <row r="3726">
          <cell r="D3726" t="str">
            <v>109002062009006</v>
          </cell>
          <cell r="E3726" t="str">
            <v>陈贵—研究生培养业务费</v>
          </cell>
          <cell r="F3726" t="str">
            <v>陈贵</v>
          </cell>
          <cell r="G3726" t="str">
            <v>2017802</v>
          </cell>
          <cell r="H3726">
            <v>0</v>
          </cell>
          <cell r="I3726">
            <v>0</v>
          </cell>
          <cell r="J3726">
            <v>0</v>
          </cell>
          <cell r="K3726">
            <v>0</v>
          </cell>
          <cell r="L3726">
            <v>0</v>
          </cell>
          <cell r="M3726">
            <v>0</v>
          </cell>
          <cell r="N3726">
            <v>0</v>
          </cell>
          <cell r="O3726">
            <v>0</v>
          </cell>
        </row>
        <row r="3727">
          <cell r="D3727" t="str">
            <v>109002062009007</v>
          </cell>
          <cell r="E3727" t="str">
            <v>陈洪伟—研究生培养业务费</v>
          </cell>
          <cell r="F3727" t="str">
            <v>陈洪伟</v>
          </cell>
          <cell r="G3727" t="str">
            <v>2008001</v>
          </cell>
          <cell r="H3727">
            <v>0</v>
          </cell>
          <cell r="I3727">
            <v>0</v>
          </cell>
          <cell r="J3727">
            <v>0</v>
          </cell>
          <cell r="K3727">
            <v>0</v>
          </cell>
          <cell r="L3727">
            <v>0</v>
          </cell>
          <cell r="M3727">
            <v>0</v>
          </cell>
          <cell r="N3727">
            <v>0</v>
          </cell>
          <cell r="O3727">
            <v>0</v>
          </cell>
        </row>
        <row r="3728">
          <cell r="D3728" t="str">
            <v>109002062009008</v>
          </cell>
          <cell r="E3728" t="str">
            <v>陈灵晶—研究生培养业务费</v>
          </cell>
          <cell r="F3728" t="str">
            <v>陈灵晶</v>
          </cell>
          <cell r="G3728" t="str">
            <v>2017024</v>
          </cell>
          <cell r="H3728">
            <v>0</v>
          </cell>
          <cell r="I3728">
            <v>0</v>
          </cell>
          <cell r="J3728">
            <v>0</v>
          </cell>
          <cell r="K3728">
            <v>0</v>
          </cell>
          <cell r="L3728">
            <v>0</v>
          </cell>
          <cell r="M3728">
            <v>0</v>
          </cell>
          <cell r="N3728">
            <v>0</v>
          </cell>
          <cell r="O3728">
            <v>0</v>
          </cell>
        </row>
        <row r="3729">
          <cell r="D3729" t="str">
            <v>109002062009010</v>
          </cell>
          <cell r="E3729" t="str">
            <v>成登苗—研究生培养业务费</v>
          </cell>
          <cell r="F3729" t="str">
            <v>成登苗</v>
          </cell>
          <cell r="G3729" t="str">
            <v>2019811</v>
          </cell>
          <cell r="H3729">
            <v>0</v>
          </cell>
          <cell r="I3729">
            <v>0</v>
          </cell>
          <cell r="J3729">
            <v>0</v>
          </cell>
          <cell r="K3729">
            <v>0</v>
          </cell>
          <cell r="L3729">
            <v>0</v>
          </cell>
          <cell r="M3729">
            <v>0</v>
          </cell>
          <cell r="N3729">
            <v>0</v>
          </cell>
          <cell r="O3729">
            <v>0</v>
          </cell>
        </row>
        <row r="3730">
          <cell r="D3730" t="str">
            <v>109002062009011</v>
          </cell>
          <cell r="E3730" t="str">
            <v>程发良—研究生培养业务费</v>
          </cell>
          <cell r="F3730" t="str">
            <v>程发良</v>
          </cell>
          <cell r="G3730" t="str">
            <v>1992025</v>
          </cell>
          <cell r="H3730">
            <v>0</v>
          </cell>
          <cell r="I3730">
            <v>0</v>
          </cell>
          <cell r="J3730">
            <v>0</v>
          </cell>
          <cell r="K3730">
            <v>0</v>
          </cell>
          <cell r="L3730">
            <v>0</v>
          </cell>
          <cell r="M3730">
            <v>0</v>
          </cell>
          <cell r="N3730">
            <v>0</v>
          </cell>
          <cell r="O3730">
            <v>0</v>
          </cell>
        </row>
        <row r="3731">
          <cell r="D3731" t="str">
            <v>109002062009013</v>
          </cell>
          <cell r="E3731" t="str">
            <v>程志毓—研究生培养业务费</v>
          </cell>
          <cell r="F3731" t="str">
            <v>程志毓</v>
          </cell>
          <cell r="G3731" t="str">
            <v>2012049</v>
          </cell>
          <cell r="H3731">
            <v>0</v>
          </cell>
          <cell r="I3731">
            <v>0</v>
          </cell>
          <cell r="J3731">
            <v>0</v>
          </cell>
          <cell r="K3731">
            <v>0</v>
          </cell>
          <cell r="L3731">
            <v>0</v>
          </cell>
          <cell r="M3731">
            <v>0</v>
          </cell>
          <cell r="N3731">
            <v>0</v>
          </cell>
          <cell r="O3731">
            <v>0</v>
          </cell>
        </row>
        <row r="3732">
          <cell r="D3732" t="str">
            <v>109002062009014</v>
          </cell>
          <cell r="E3732" t="str">
            <v>范洪波—研究生培养业务费</v>
          </cell>
          <cell r="F3732" t="str">
            <v>范洪波</v>
          </cell>
          <cell r="G3732" t="str">
            <v>2005008</v>
          </cell>
          <cell r="H3732">
            <v>0</v>
          </cell>
          <cell r="I3732">
            <v>0</v>
          </cell>
          <cell r="J3732">
            <v>0</v>
          </cell>
          <cell r="K3732">
            <v>0</v>
          </cell>
          <cell r="L3732">
            <v>0</v>
          </cell>
          <cell r="M3732">
            <v>0</v>
          </cell>
          <cell r="N3732">
            <v>0</v>
          </cell>
          <cell r="O3732">
            <v>0</v>
          </cell>
        </row>
        <row r="3733">
          <cell r="D3733" t="str">
            <v>109002062009019</v>
          </cell>
          <cell r="E3733" t="str">
            <v>胡钦华—研究生培养业务费</v>
          </cell>
          <cell r="F3733" t="str">
            <v>胡钦华</v>
          </cell>
          <cell r="G3733" t="str">
            <v>2003024</v>
          </cell>
          <cell r="H3733">
            <v>0</v>
          </cell>
          <cell r="I3733">
            <v>0</v>
          </cell>
          <cell r="J3733">
            <v>0</v>
          </cell>
          <cell r="K3733">
            <v>0</v>
          </cell>
          <cell r="L3733">
            <v>0</v>
          </cell>
          <cell r="M3733">
            <v>0</v>
          </cell>
          <cell r="N3733">
            <v>0</v>
          </cell>
          <cell r="O3733">
            <v>0</v>
          </cell>
        </row>
        <row r="3734">
          <cell r="D3734" t="str">
            <v>109002062009021</v>
          </cell>
          <cell r="E3734" t="str">
            <v>黄海明—研究生培养业务费</v>
          </cell>
          <cell r="F3734" t="str">
            <v>黄海明</v>
          </cell>
          <cell r="G3734" t="str">
            <v>2018802</v>
          </cell>
          <cell r="H3734">
            <v>0</v>
          </cell>
          <cell r="I3734">
            <v>0</v>
          </cell>
          <cell r="J3734">
            <v>0</v>
          </cell>
          <cell r="K3734">
            <v>0</v>
          </cell>
          <cell r="L3734">
            <v>0</v>
          </cell>
          <cell r="M3734">
            <v>0</v>
          </cell>
          <cell r="N3734">
            <v>0</v>
          </cell>
          <cell r="O3734">
            <v>0</v>
          </cell>
        </row>
        <row r="3735">
          <cell r="D3735" t="str">
            <v>109002062009025</v>
          </cell>
          <cell r="E3735" t="str">
            <v>兰善红—研究生培养业务费</v>
          </cell>
          <cell r="F3735" t="str">
            <v>兰善红</v>
          </cell>
          <cell r="G3735" t="str">
            <v>2002016</v>
          </cell>
          <cell r="H3735">
            <v>0</v>
          </cell>
          <cell r="I3735">
            <v>0</v>
          </cell>
          <cell r="J3735">
            <v>0</v>
          </cell>
          <cell r="K3735">
            <v>0</v>
          </cell>
          <cell r="L3735">
            <v>0</v>
          </cell>
          <cell r="M3735">
            <v>0</v>
          </cell>
          <cell r="N3735">
            <v>0</v>
          </cell>
          <cell r="O3735">
            <v>0</v>
          </cell>
        </row>
        <row r="3736">
          <cell r="D3736" t="str">
            <v>109002062009028</v>
          </cell>
          <cell r="E3736" t="str">
            <v>李润霞—研究生培养业务费</v>
          </cell>
          <cell r="F3736" t="str">
            <v>李润霞</v>
          </cell>
          <cell r="G3736" t="str">
            <v>2018805</v>
          </cell>
          <cell r="H3736">
            <v>0</v>
          </cell>
          <cell r="I3736">
            <v>0</v>
          </cell>
          <cell r="J3736">
            <v>0</v>
          </cell>
          <cell r="K3736">
            <v>0</v>
          </cell>
          <cell r="L3736">
            <v>0</v>
          </cell>
          <cell r="M3736">
            <v>0</v>
          </cell>
          <cell r="N3736">
            <v>0</v>
          </cell>
          <cell r="O3736">
            <v>0</v>
          </cell>
        </row>
        <row r="3737">
          <cell r="D3737" t="str">
            <v>109002062009029</v>
          </cell>
          <cell r="E3737" t="str">
            <v>李文芳—研究生培养业务费</v>
          </cell>
          <cell r="F3737" t="str">
            <v>李文芳</v>
          </cell>
          <cell r="G3737" t="str">
            <v>2016007</v>
          </cell>
          <cell r="H3737">
            <v>0</v>
          </cell>
          <cell r="I3737">
            <v>0</v>
          </cell>
          <cell r="J3737">
            <v>0</v>
          </cell>
          <cell r="K3737">
            <v>0</v>
          </cell>
          <cell r="L3737">
            <v>0</v>
          </cell>
          <cell r="M3737">
            <v>0</v>
          </cell>
          <cell r="N3737">
            <v>0</v>
          </cell>
          <cell r="O3737">
            <v>0</v>
          </cell>
        </row>
        <row r="3738">
          <cell r="D3738" t="str">
            <v>109002062009030</v>
          </cell>
          <cell r="E3738" t="str">
            <v>李衍亮—研究生培养业务费</v>
          </cell>
          <cell r="F3738" t="str">
            <v>李衍亮</v>
          </cell>
          <cell r="G3738" t="str">
            <v>2017075</v>
          </cell>
          <cell r="H3738">
            <v>0</v>
          </cell>
          <cell r="I3738">
            <v>0</v>
          </cell>
          <cell r="J3738">
            <v>0</v>
          </cell>
          <cell r="K3738">
            <v>0</v>
          </cell>
          <cell r="L3738">
            <v>0</v>
          </cell>
          <cell r="M3738">
            <v>0</v>
          </cell>
          <cell r="N3738">
            <v>0</v>
          </cell>
          <cell r="O3738">
            <v>0</v>
          </cell>
        </row>
        <row r="3739">
          <cell r="D3739" t="str">
            <v>109002062009031</v>
          </cell>
          <cell r="E3739" t="str">
            <v>李长平—研究生培养业务费</v>
          </cell>
          <cell r="F3739" t="str">
            <v>李长平</v>
          </cell>
          <cell r="G3739" t="str">
            <v>2016830</v>
          </cell>
          <cell r="H3739">
            <v>0</v>
          </cell>
          <cell r="I3739">
            <v>0</v>
          </cell>
          <cell r="J3739">
            <v>0</v>
          </cell>
          <cell r="K3739">
            <v>0</v>
          </cell>
          <cell r="L3739">
            <v>0</v>
          </cell>
          <cell r="M3739">
            <v>0</v>
          </cell>
          <cell r="N3739">
            <v>0</v>
          </cell>
          <cell r="O3739">
            <v>0</v>
          </cell>
        </row>
        <row r="3740">
          <cell r="D3740" t="str">
            <v>109002062009034</v>
          </cell>
          <cell r="E3740" t="str">
            <v>刘鹏—研究生培养业务费</v>
          </cell>
          <cell r="F3740" t="str">
            <v>刘鹏</v>
          </cell>
          <cell r="G3740" t="str">
            <v>2017053</v>
          </cell>
          <cell r="H3740">
            <v>0</v>
          </cell>
          <cell r="I3740">
            <v>0</v>
          </cell>
          <cell r="J3740">
            <v>0</v>
          </cell>
          <cell r="K3740">
            <v>0</v>
          </cell>
          <cell r="L3740">
            <v>0</v>
          </cell>
          <cell r="M3740">
            <v>0</v>
          </cell>
          <cell r="N3740">
            <v>0</v>
          </cell>
          <cell r="O3740">
            <v>0</v>
          </cell>
        </row>
        <row r="3741">
          <cell r="D3741" t="str">
            <v>109002062009035</v>
          </cell>
          <cell r="E3741" t="str">
            <v>柳鹏—研究生培养业务费</v>
          </cell>
          <cell r="F3741" t="str">
            <v>柳鹏</v>
          </cell>
          <cell r="G3741" t="str">
            <v>2014008</v>
          </cell>
          <cell r="H3741">
            <v>0</v>
          </cell>
          <cell r="I3741">
            <v>0</v>
          </cell>
          <cell r="J3741">
            <v>0</v>
          </cell>
          <cell r="K3741">
            <v>0</v>
          </cell>
          <cell r="L3741">
            <v>0</v>
          </cell>
          <cell r="M3741">
            <v>0</v>
          </cell>
          <cell r="N3741">
            <v>0</v>
          </cell>
          <cell r="O3741">
            <v>0</v>
          </cell>
        </row>
        <row r="3742">
          <cell r="D3742" t="str">
            <v>109002062009036</v>
          </cell>
          <cell r="E3742" t="str">
            <v>吕斯濠—研究生培养业务费</v>
          </cell>
          <cell r="F3742" t="str">
            <v>吕斯濠</v>
          </cell>
          <cell r="G3742" t="str">
            <v>2007038</v>
          </cell>
          <cell r="H3742">
            <v>0</v>
          </cell>
          <cell r="I3742">
            <v>0</v>
          </cell>
          <cell r="J3742">
            <v>0</v>
          </cell>
          <cell r="K3742">
            <v>0</v>
          </cell>
          <cell r="L3742">
            <v>0</v>
          </cell>
          <cell r="M3742">
            <v>0</v>
          </cell>
          <cell r="N3742">
            <v>0</v>
          </cell>
          <cell r="O3742">
            <v>0</v>
          </cell>
        </row>
        <row r="3743">
          <cell r="D3743" t="str">
            <v>109002062009037</v>
          </cell>
          <cell r="E3743" t="str">
            <v>牛军峰—研究生培养业务费</v>
          </cell>
          <cell r="F3743" t="str">
            <v>牛军峰</v>
          </cell>
          <cell r="G3743" t="str">
            <v>2016827</v>
          </cell>
          <cell r="H3743">
            <v>0</v>
          </cell>
          <cell r="I3743">
            <v>0</v>
          </cell>
          <cell r="J3743">
            <v>0</v>
          </cell>
          <cell r="K3743">
            <v>0</v>
          </cell>
          <cell r="L3743">
            <v>0</v>
          </cell>
          <cell r="M3743">
            <v>0</v>
          </cell>
          <cell r="N3743">
            <v>0</v>
          </cell>
          <cell r="O3743">
            <v>0</v>
          </cell>
        </row>
        <row r="3744">
          <cell r="D3744" t="str">
            <v>109002062009040</v>
          </cell>
          <cell r="E3744" t="str">
            <v>邱永福—研究生培养业务费</v>
          </cell>
          <cell r="F3744" t="str">
            <v>邱永福</v>
          </cell>
          <cell r="G3744" t="str">
            <v>2009016</v>
          </cell>
          <cell r="H3744">
            <v>0</v>
          </cell>
          <cell r="I3744">
            <v>0</v>
          </cell>
          <cell r="J3744">
            <v>0</v>
          </cell>
          <cell r="K3744">
            <v>0</v>
          </cell>
          <cell r="L3744">
            <v>0</v>
          </cell>
          <cell r="M3744">
            <v>0</v>
          </cell>
          <cell r="N3744">
            <v>0</v>
          </cell>
          <cell r="O3744">
            <v>0</v>
          </cell>
        </row>
        <row r="3745">
          <cell r="D3745" t="str">
            <v>109002062009042</v>
          </cell>
          <cell r="E3745" t="str">
            <v>荣戗戗—研究生培养业务费</v>
          </cell>
          <cell r="F3745" t="str">
            <v>荣戗戗</v>
          </cell>
          <cell r="G3745" t="str">
            <v>2019816</v>
          </cell>
          <cell r="H3745">
            <v>0</v>
          </cell>
          <cell r="I3745">
            <v>0</v>
          </cell>
          <cell r="J3745">
            <v>0</v>
          </cell>
          <cell r="K3745">
            <v>0</v>
          </cell>
          <cell r="L3745">
            <v>0</v>
          </cell>
          <cell r="M3745">
            <v>0</v>
          </cell>
          <cell r="N3745">
            <v>0</v>
          </cell>
          <cell r="O3745">
            <v>0</v>
          </cell>
        </row>
        <row r="3746">
          <cell r="D3746" t="str">
            <v>109002062009044</v>
          </cell>
          <cell r="E3746" t="str">
            <v>宋浩然—研究生培养业务费</v>
          </cell>
          <cell r="F3746" t="str">
            <v>宋浩然</v>
          </cell>
          <cell r="G3746" t="str">
            <v>2018078</v>
          </cell>
          <cell r="H3746">
            <v>0</v>
          </cell>
          <cell r="I3746">
            <v>0</v>
          </cell>
          <cell r="J3746">
            <v>0</v>
          </cell>
          <cell r="K3746">
            <v>0</v>
          </cell>
          <cell r="L3746">
            <v>0</v>
          </cell>
          <cell r="M3746">
            <v>0</v>
          </cell>
          <cell r="N3746">
            <v>0</v>
          </cell>
          <cell r="O3746">
            <v>0</v>
          </cell>
        </row>
        <row r="3747">
          <cell r="D3747" t="str">
            <v>109002062009047</v>
          </cell>
          <cell r="E3747" t="str">
            <v>谭桂平—研究生培养业务费</v>
          </cell>
          <cell r="F3747" t="str">
            <v>谭桂平</v>
          </cell>
          <cell r="G3747" t="str">
            <v>2012041</v>
          </cell>
          <cell r="H3747">
            <v>0</v>
          </cell>
          <cell r="I3747">
            <v>0</v>
          </cell>
          <cell r="J3747">
            <v>0</v>
          </cell>
          <cell r="K3747">
            <v>0</v>
          </cell>
          <cell r="L3747">
            <v>0</v>
          </cell>
          <cell r="M3747">
            <v>0</v>
          </cell>
          <cell r="N3747">
            <v>0</v>
          </cell>
          <cell r="O3747">
            <v>0</v>
          </cell>
        </row>
        <row r="3748">
          <cell r="D3748" t="str">
            <v>109002062009048</v>
          </cell>
          <cell r="E3748" t="str">
            <v>王方娴—研究生培养业务费</v>
          </cell>
          <cell r="F3748" t="str">
            <v>王方娴</v>
          </cell>
          <cell r="G3748" t="str">
            <v>2019047</v>
          </cell>
          <cell r="H3748">
            <v>0</v>
          </cell>
          <cell r="I3748">
            <v>0</v>
          </cell>
          <cell r="J3748">
            <v>0</v>
          </cell>
          <cell r="K3748">
            <v>0</v>
          </cell>
          <cell r="L3748">
            <v>0</v>
          </cell>
          <cell r="M3748">
            <v>0</v>
          </cell>
          <cell r="N3748">
            <v>0</v>
          </cell>
          <cell r="O3748">
            <v>0</v>
          </cell>
        </row>
        <row r="3749">
          <cell r="D3749" t="str">
            <v>109002062009051</v>
          </cell>
          <cell r="E3749" t="str">
            <v>王寿山—研究生培养业务费</v>
          </cell>
          <cell r="F3749" t="str">
            <v>王寿山</v>
          </cell>
          <cell r="G3749" t="str">
            <v>2018120</v>
          </cell>
          <cell r="H3749">
            <v>0</v>
          </cell>
          <cell r="I3749">
            <v>0</v>
          </cell>
          <cell r="J3749">
            <v>0</v>
          </cell>
          <cell r="K3749">
            <v>0</v>
          </cell>
          <cell r="L3749">
            <v>0</v>
          </cell>
          <cell r="M3749">
            <v>0</v>
          </cell>
          <cell r="N3749">
            <v>0</v>
          </cell>
          <cell r="O3749">
            <v>0</v>
          </cell>
        </row>
        <row r="3750">
          <cell r="D3750" t="str">
            <v>109002062009053</v>
          </cell>
          <cell r="E3750" t="str">
            <v>王晓季—研究生培养业务费</v>
          </cell>
          <cell r="F3750" t="str">
            <v>王晓季</v>
          </cell>
          <cell r="G3750" t="str">
            <v>2018816</v>
          </cell>
          <cell r="H3750">
            <v>0</v>
          </cell>
          <cell r="I3750">
            <v>0</v>
          </cell>
          <cell r="J3750">
            <v>0</v>
          </cell>
          <cell r="K3750">
            <v>0</v>
          </cell>
          <cell r="L3750">
            <v>0</v>
          </cell>
          <cell r="M3750">
            <v>0</v>
          </cell>
          <cell r="N3750">
            <v>0</v>
          </cell>
          <cell r="O3750">
            <v>0</v>
          </cell>
        </row>
        <row r="3751">
          <cell r="D3751" t="str">
            <v>109002062009056</v>
          </cell>
          <cell r="E3751" t="str">
            <v>谢东—研究生培养业务费</v>
          </cell>
          <cell r="F3751" t="str">
            <v>谢东</v>
          </cell>
          <cell r="G3751" t="str">
            <v>2017042</v>
          </cell>
          <cell r="H3751">
            <v>0</v>
          </cell>
          <cell r="I3751">
            <v>0</v>
          </cell>
          <cell r="J3751">
            <v>0</v>
          </cell>
          <cell r="K3751">
            <v>0</v>
          </cell>
          <cell r="L3751">
            <v>0</v>
          </cell>
          <cell r="M3751">
            <v>0</v>
          </cell>
          <cell r="N3751">
            <v>0</v>
          </cell>
          <cell r="O3751">
            <v>0</v>
          </cell>
        </row>
        <row r="3752">
          <cell r="D3752" t="str">
            <v>109002062009058</v>
          </cell>
          <cell r="E3752" t="str">
            <v>谢世磊—研究生培养业务费</v>
          </cell>
          <cell r="F3752" t="str">
            <v>谢世磊</v>
          </cell>
          <cell r="G3752" t="str">
            <v>2016019</v>
          </cell>
          <cell r="H3752">
            <v>0</v>
          </cell>
          <cell r="I3752">
            <v>0</v>
          </cell>
          <cell r="J3752">
            <v>0</v>
          </cell>
          <cell r="K3752">
            <v>0</v>
          </cell>
          <cell r="L3752">
            <v>0</v>
          </cell>
          <cell r="M3752">
            <v>0</v>
          </cell>
          <cell r="N3752">
            <v>0</v>
          </cell>
          <cell r="O3752">
            <v>0</v>
          </cell>
        </row>
        <row r="3753">
          <cell r="D3753" t="str">
            <v>109002062009060</v>
          </cell>
          <cell r="E3753" t="str">
            <v>杨草—研究生培养业务费</v>
          </cell>
          <cell r="F3753" t="str">
            <v>杨草</v>
          </cell>
          <cell r="G3753" t="str">
            <v>2019016</v>
          </cell>
          <cell r="H3753">
            <v>0</v>
          </cell>
          <cell r="I3753">
            <v>0</v>
          </cell>
          <cell r="J3753">
            <v>0</v>
          </cell>
          <cell r="K3753">
            <v>0</v>
          </cell>
          <cell r="L3753">
            <v>0</v>
          </cell>
          <cell r="M3753">
            <v>0</v>
          </cell>
          <cell r="N3753">
            <v>0</v>
          </cell>
          <cell r="O3753">
            <v>0</v>
          </cell>
        </row>
        <row r="3754">
          <cell r="D3754" t="str">
            <v>109002062009061</v>
          </cell>
          <cell r="E3754" t="str">
            <v>杨敏林—研究生培养业务费</v>
          </cell>
          <cell r="F3754" t="str">
            <v>杨敏林</v>
          </cell>
          <cell r="G3754" t="str">
            <v>1991016</v>
          </cell>
          <cell r="H3754">
            <v>0</v>
          </cell>
          <cell r="I3754">
            <v>0</v>
          </cell>
          <cell r="J3754">
            <v>0</v>
          </cell>
          <cell r="K3754">
            <v>0</v>
          </cell>
          <cell r="L3754">
            <v>0</v>
          </cell>
          <cell r="M3754">
            <v>0</v>
          </cell>
          <cell r="N3754">
            <v>0</v>
          </cell>
          <cell r="O3754">
            <v>0</v>
          </cell>
        </row>
        <row r="3755">
          <cell r="D3755" t="str">
            <v>109002062009062</v>
          </cell>
          <cell r="E3755" t="str">
            <v>杨盈—研究生培养业务费</v>
          </cell>
          <cell r="F3755" t="str">
            <v>杨盈</v>
          </cell>
          <cell r="G3755" t="str">
            <v>2017157</v>
          </cell>
          <cell r="H3755">
            <v>0</v>
          </cell>
          <cell r="I3755">
            <v>0</v>
          </cell>
          <cell r="J3755">
            <v>0</v>
          </cell>
          <cell r="K3755">
            <v>0</v>
          </cell>
          <cell r="L3755">
            <v>0</v>
          </cell>
          <cell r="M3755">
            <v>0</v>
          </cell>
          <cell r="N3755">
            <v>0</v>
          </cell>
          <cell r="O3755">
            <v>0</v>
          </cell>
        </row>
        <row r="3756">
          <cell r="D3756" t="str">
            <v>109002062009063</v>
          </cell>
          <cell r="E3756" t="str">
            <v>杨志峰—研究生培养业务费</v>
          </cell>
          <cell r="F3756" t="str">
            <v>杨志峰</v>
          </cell>
          <cell r="G3756" t="str">
            <v>2016808</v>
          </cell>
          <cell r="H3756">
            <v>0</v>
          </cell>
          <cell r="I3756">
            <v>0</v>
          </cell>
          <cell r="J3756">
            <v>0</v>
          </cell>
          <cell r="K3756">
            <v>0</v>
          </cell>
          <cell r="L3756">
            <v>0</v>
          </cell>
          <cell r="M3756">
            <v>0</v>
          </cell>
          <cell r="N3756">
            <v>0</v>
          </cell>
          <cell r="O3756">
            <v>0</v>
          </cell>
        </row>
        <row r="3757">
          <cell r="D3757" t="str">
            <v>109002062009065</v>
          </cell>
          <cell r="E3757" t="str">
            <v>余春雪—研究生培养业务费</v>
          </cell>
          <cell r="F3757" t="str">
            <v>余春雪</v>
          </cell>
          <cell r="G3757" t="str">
            <v>2020810</v>
          </cell>
          <cell r="H3757">
            <v>0</v>
          </cell>
          <cell r="I3757">
            <v>0</v>
          </cell>
          <cell r="J3757">
            <v>0</v>
          </cell>
          <cell r="K3757">
            <v>0</v>
          </cell>
          <cell r="L3757">
            <v>0</v>
          </cell>
          <cell r="M3757">
            <v>0</v>
          </cell>
          <cell r="N3757">
            <v>0</v>
          </cell>
          <cell r="O3757">
            <v>0</v>
          </cell>
        </row>
        <row r="3758">
          <cell r="D3758" t="str">
            <v>109002062009069</v>
          </cell>
          <cell r="E3758" t="str">
            <v>张敏—研究生培养业务费</v>
          </cell>
          <cell r="F3758" t="str">
            <v>张敏</v>
          </cell>
          <cell r="G3758" t="str">
            <v>2004065</v>
          </cell>
          <cell r="H3758">
            <v>0</v>
          </cell>
          <cell r="I3758">
            <v>0</v>
          </cell>
          <cell r="J3758">
            <v>0</v>
          </cell>
          <cell r="K3758">
            <v>0</v>
          </cell>
          <cell r="L3758">
            <v>0</v>
          </cell>
          <cell r="M3758">
            <v>0</v>
          </cell>
          <cell r="N3758">
            <v>0</v>
          </cell>
          <cell r="O3758">
            <v>0</v>
          </cell>
        </row>
        <row r="3759">
          <cell r="D3759" t="str">
            <v>109002062009072</v>
          </cell>
          <cell r="E3759" t="str">
            <v>郑航—研究生培养业务费</v>
          </cell>
          <cell r="F3759" t="str">
            <v>郑航</v>
          </cell>
          <cell r="G3759" t="str">
            <v>2017810</v>
          </cell>
          <cell r="H3759">
            <v>0</v>
          </cell>
          <cell r="I3759">
            <v>0</v>
          </cell>
          <cell r="J3759">
            <v>0</v>
          </cell>
          <cell r="K3759">
            <v>0</v>
          </cell>
          <cell r="L3759">
            <v>0</v>
          </cell>
          <cell r="M3759">
            <v>0</v>
          </cell>
          <cell r="N3759">
            <v>0</v>
          </cell>
          <cell r="O3759">
            <v>0</v>
          </cell>
        </row>
        <row r="3760">
          <cell r="D3760" t="str">
            <v>109002062009076</v>
          </cell>
          <cell r="E3760" t="str">
            <v>卓琼芳—研究生培养业务费</v>
          </cell>
          <cell r="F3760" t="str">
            <v>卓琼芳</v>
          </cell>
          <cell r="G3760" t="str">
            <v>2018050</v>
          </cell>
          <cell r="H3760">
            <v>0</v>
          </cell>
          <cell r="I3760">
            <v>0</v>
          </cell>
          <cell r="J3760">
            <v>0</v>
          </cell>
          <cell r="K3760">
            <v>0</v>
          </cell>
          <cell r="L3760">
            <v>0</v>
          </cell>
          <cell r="M3760">
            <v>0</v>
          </cell>
          <cell r="N3760">
            <v>0</v>
          </cell>
          <cell r="O3760">
            <v>0</v>
          </cell>
        </row>
        <row r="3761">
          <cell r="D3761" t="str">
            <v>109002062009077</v>
          </cell>
          <cell r="E3761" t="str">
            <v>陈伟—研究生培养业务费</v>
          </cell>
          <cell r="F3761" t="str">
            <v>陈伟</v>
          </cell>
          <cell r="G3761" t="str">
            <v>2016025</v>
          </cell>
          <cell r="H3761">
            <v>0</v>
          </cell>
          <cell r="I3761">
            <v>0</v>
          </cell>
          <cell r="J3761">
            <v>0</v>
          </cell>
          <cell r="K3761">
            <v>0</v>
          </cell>
          <cell r="L3761">
            <v>0</v>
          </cell>
          <cell r="M3761">
            <v>0</v>
          </cell>
          <cell r="N3761">
            <v>0</v>
          </cell>
          <cell r="O3761">
            <v>0</v>
          </cell>
        </row>
        <row r="3762">
          <cell r="D3762" t="str">
            <v>109002062009078</v>
          </cell>
          <cell r="E3762" t="str">
            <v>陈雪芳—研究生培养业务费</v>
          </cell>
          <cell r="F3762" t="str">
            <v>陈雪芳</v>
          </cell>
          <cell r="G3762" t="str">
            <v>2003109</v>
          </cell>
          <cell r="H3762">
            <v>0</v>
          </cell>
          <cell r="I3762">
            <v>0</v>
          </cell>
          <cell r="J3762">
            <v>0</v>
          </cell>
          <cell r="K3762">
            <v>0</v>
          </cell>
          <cell r="L3762">
            <v>0</v>
          </cell>
          <cell r="M3762">
            <v>0</v>
          </cell>
          <cell r="N3762">
            <v>0</v>
          </cell>
          <cell r="O3762">
            <v>0</v>
          </cell>
        </row>
        <row r="3763">
          <cell r="D3763" t="str">
            <v>109002062009079</v>
          </cell>
          <cell r="E3763" t="str">
            <v>陈益—研究生培养业务费</v>
          </cell>
          <cell r="F3763" t="str">
            <v>陈益</v>
          </cell>
          <cell r="G3763" t="str">
            <v>2016805</v>
          </cell>
          <cell r="H3763">
            <v>0</v>
          </cell>
          <cell r="I3763">
            <v>0</v>
          </cell>
          <cell r="J3763">
            <v>0</v>
          </cell>
          <cell r="K3763">
            <v>0</v>
          </cell>
          <cell r="L3763">
            <v>0</v>
          </cell>
          <cell r="M3763">
            <v>0</v>
          </cell>
          <cell r="N3763">
            <v>0</v>
          </cell>
          <cell r="O3763">
            <v>0</v>
          </cell>
        </row>
        <row r="3764">
          <cell r="D3764" t="str">
            <v>109002062009080</v>
          </cell>
          <cell r="E3764" t="str">
            <v>程万友—研究生培养业务费</v>
          </cell>
          <cell r="F3764" t="str">
            <v>程万友</v>
          </cell>
          <cell r="G3764" t="str">
            <v>2008029</v>
          </cell>
          <cell r="H3764">
            <v>0</v>
          </cell>
          <cell r="I3764">
            <v>0</v>
          </cell>
          <cell r="J3764">
            <v>0</v>
          </cell>
          <cell r="K3764">
            <v>0</v>
          </cell>
          <cell r="L3764">
            <v>0</v>
          </cell>
          <cell r="M3764">
            <v>0</v>
          </cell>
          <cell r="N3764">
            <v>0</v>
          </cell>
          <cell r="O3764">
            <v>0</v>
          </cell>
        </row>
        <row r="3765">
          <cell r="D3765" t="str">
            <v>109002062009081</v>
          </cell>
          <cell r="E3765" t="str">
            <v>邓见光—研究生培养业务费</v>
          </cell>
          <cell r="F3765" t="str">
            <v>邓见光</v>
          </cell>
          <cell r="G3765" t="str">
            <v>2008007</v>
          </cell>
          <cell r="H3765">
            <v>0</v>
          </cell>
          <cell r="I3765">
            <v>0</v>
          </cell>
          <cell r="J3765">
            <v>0</v>
          </cell>
          <cell r="K3765">
            <v>0</v>
          </cell>
          <cell r="L3765">
            <v>0</v>
          </cell>
          <cell r="M3765">
            <v>0</v>
          </cell>
          <cell r="N3765">
            <v>0</v>
          </cell>
          <cell r="O3765">
            <v>0</v>
          </cell>
        </row>
        <row r="3766">
          <cell r="D3766" t="str">
            <v>109002062009082</v>
          </cell>
          <cell r="E3766" t="str">
            <v>丁烨—研究生培养业务费</v>
          </cell>
          <cell r="F3766" t="str">
            <v>丁烨</v>
          </cell>
          <cell r="G3766" t="str">
            <v>2018821</v>
          </cell>
          <cell r="H3766">
            <v>0</v>
          </cell>
          <cell r="I3766">
            <v>0</v>
          </cell>
          <cell r="J3766">
            <v>0</v>
          </cell>
          <cell r="K3766">
            <v>0</v>
          </cell>
          <cell r="L3766">
            <v>0</v>
          </cell>
          <cell r="M3766">
            <v>0</v>
          </cell>
          <cell r="N3766">
            <v>0</v>
          </cell>
          <cell r="O3766">
            <v>0</v>
          </cell>
        </row>
        <row r="3767">
          <cell r="D3767" t="str">
            <v>109002062009083</v>
          </cell>
          <cell r="E3767" t="str">
            <v>郭俊—研究生培养业务费</v>
          </cell>
          <cell r="F3767" t="str">
            <v>郭俊</v>
          </cell>
          <cell r="G3767" t="str">
            <v>2016817</v>
          </cell>
          <cell r="H3767">
            <v>0</v>
          </cell>
          <cell r="I3767">
            <v>0</v>
          </cell>
          <cell r="J3767">
            <v>0</v>
          </cell>
          <cell r="K3767">
            <v>0</v>
          </cell>
          <cell r="L3767">
            <v>0</v>
          </cell>
          <cell r="M3767">
            <v>0</v>
          </cell>
          <cell r="N3767">
            <v>0</v>
          </cell>
          <cell r="O3767">
            <v>0</v>
          </cell>
        </row>
        <row r="3768">
          <cell r="D3768" t="str">
            <v>109002062009084</v>
          </cell>
          <cell r="E3768" t="str">
            <v>何凯—研究生培养业务费</v>
          </cell>
          <cell r="F3768" t="str">
            <v>何凯</v>
          </cell>
          <cell r="G3768" t="str">
            <v>2017002</v>
          </cell>
          <cell r="H3768">
            <v>0</v>
          </cell>
          <cell r="I3768">
            <v>0</v>
          </cell>
          <cell r="J3768">
            <v>0</v>
          </cell>
          <cell r="K3768">
            <v>0</v>
          </cell>
          <cell r="L3768">
            <v>0</v>
          </cell>
          <cell r="M3768">
            <v>0</v>
          </cell>
          <cell r="N3768">
            <v>0</v>
          </cell>
          <cell r="O3768">
            <v>0</v>
          </cell>
        </row>
        <row r="3769">
          <cell r="D3769" t="str">
            <v>109002062009086</v>
          </cell>
          <cell r="E3769" t="str">
            <v>侯韩旭—研究生培养业务费</v>
          </cell>
          <cell r="F3769" t="str">
            <v>侯韩旭</v>
          </cell>
          <cell r="G3769" t="str">
            <v>2016005</v>
          </cell>
          <cell r="H3769">
            <v>0</v>
          </cell>
          <cell r="I3769">
            <v>0</v>
          </cell>
          <cell r="J3769">
            <v>0</v>
          </cell>
          <cell r="K3769">
            <v>0</v>
          </cell>
          <cell r="L3769">
            <v>0</v>
          </cell>
          <cell r="M3769">
            <v>0</v>
          </cell>
          <cell r="N3769">
            <v>0</v>
          </cell>
          <cell r="O3769">
            <v>0</v>
          </cell>
        </row>
        <row r="3770">
          <cell r="D3770" t="str">
            <v>109002062009087</v>
          </cell>
          <cell r="E3770" t="str">
            <v>孔庆杰—研究生培养业务费</v>
          </cell>
          <cell r="F3770" t="str">
            <v>孔庆杰</v>
          </cell>
          <cell r="G3770" t="str">
            <v>2016813</v>
          </cell>
          <cell r="H3770">
            <v>0</v>
          </cell>
          <cell r="I3770">
            <v>0</v>
          </cell>
          <cell r="J3770">
            <v>0</v>
          </cell>
          <cell r="K3770">
            <v>0</v>
          </cell>
          <cell r="L3770">
            <v>0</v>
          </cell>
          <cell r="M3770">
            <v>0</v>
          </cell>
          <cell r="N3770">
            <v>0</v>
          </cell>
          <cell r="O3770">
            <v>0</v>
          </cell>
        </row>
        <row r="3771">
          <cell r="D3771" t="str">
            <v>109002062009091</v>
          </cell>
          <cell r="E3771" t="str">
            <v>李宽—研究生培养业务费</v>
          </cell>
          <cell r="F3771" t="str">
            <v>李宽</v>
          </cell>
          <cell r="G3771" t="str">
            <v>2018820</v>
          </cell>
          <cell r="H3771">
            <v>0</v>
          </cell>
          <cell r="I3771">
            <v>0</v>
          </cell>
          <cell r="J3771">
            <v>0</v>
          </cell>
          <cell r="K3771">
            <v>0</v>
          </cell>
          <cell r="L3771">
            <v>0</v>
          </cell>
          <cell r="M3771">
            <v>0</v>
          </cell>
          <cell r="N3771">
            <v>0</v>
          </cell>
          <cell r="O3771">
            <v>0</v>
          </cell>
        </row>
        <row r="3772">
          <cell r="D3772" t="str">
            <v>109002062009092</v>
          </cell>
          <cell r="E3772" t="str">
            <v>李睿—研究生培养业务费</v>
          </cell>
          <cell r="F3772" t="str">
            <v>李睿</v>
          </cell>
          <cell r="G3772" t="str">
            <v>2016814</v>
          </cell>
          <cell r="H3772">
            <v>0</v>
          </cell>
          <cell r="I3772">
            <v>0</v>
          </cell>
          <cell r="J3772">
            <v>0</v>
          </cell>
          <cell r="K3772">
            <v>0</v>
          </cell>
          <cell r="L3772">
            <v>0</v>
          </cell>
          <cell r="M3772">
            <v>0</v>
          </cell>
          <cell r="N3772">
            <v>0</v>
          </cell>
          <cell r="O3772">
            <v>0</v>
          </cell>
        </row>
        <row r="3773">
          <cell r="D3773" t="str">
            <v>109002062009094</v>
          </cell>
          <cell r="E3773" t="str">
            <v>刘群锋—研究生培养业务费</v>
          </cell>
          <cell r="F3773" t="str">
            <v>刘群锋</v>
          </cell>
          <cell r="G3773" t="str">
            <v>2004003</v>
          </cell>
          <cell r="H3773">
            <v>0</v>
          </cell>
          <cell r="I3773">
            <v>0</v>
          </cell>
          <cell r="J3773">
            <v>0</v>
          </cell>
          <cell r="K3773">
            <v>0</v>
          </cell>
          <cell r="L3773">
            <v>0</v>
          </cell>
          <cell r="M3773">
            <v>0</v>
          </cell>
          <cell r="N3773">
            <v>0</v>
          </cell>
          <cell r="O3773">
            <v>0</v>
          </cell>
        </row>
        <row r="3774">
          <cell r="D3774" t="str">
            <v>109002062009095</v>
          </cell>
          <cell r="E3774" t="str">
            <v>罗达—研究生培养业务费</v>
          </cell>
          <cell r="F3774" t="str">
            <v>罗达</v>
          </cell>
          <cell r="G3774" t="str">
            <v>2017801</v>
          </cell>
          <cell r="H3774">
            <v>0</v>
          </cell>
          <cell r="I3774">
            <v>0</v>
          </cell>
          <cell r="J3774">
            <v>0</v>
          </cell>
          <cell r="K3774">
            <v>0</v>
          </cell>
          <cell r="L3774">
            <v>0</v>
          </cell>
          <cell r="M3774">
            <v>0</v>
          </cell>
          <cell r="N3774">
            <v>0</v>
          </cell>
          <cell r="O3774">
            <v>0</v>
          </cell>
        </row>
        <row r="3775">
          <cell r="D3775" t="str">
            <v>109002062009097</v>
          </cell>
          <cell r="E3775" t="str">
            <v>马云云—研究生培养业务费</v>
          </cell>
          <cell r="F3775" t="str">
            <v>马云云</v>
          </cell>
          <cell r="G3775" t="str">
            <v>2017037</v>
          </cell>
          <cell r="H3775">
            <v>0</v>
          </cell>
          <cell r="I3775">
            <v>0</v>
          </cell>
          <cell r="J3775">
            <v>0</v>
          </cell>
          <cell r="K3775">
            <v>0</v>
          </cell>
          <cell r="L3775">
            <v>0</v>
          </cell>
          <cell r="M3775">
            <v>0</v>
          </cell>
          <cell r="N3775">
            <v>0</v>
          </cell>
          <cell r="O3775">
            <v>0</v>
          </cell>
        </row>
        <row r="3776">
          <cell r="D3776" t="str">
            <v>109002062009098</v>
          </cell>
          <cell r="E3776" t="str">
            <v>毛续飞—研究生培养业务费</v>
          </cell>
          <cell r="F3776" t="str">
            <v>毛续飞</v>
          </cell>
          <cell r="G3776" t="str">
            <v>2017805</v>
          </cell>
          <cell r="H3776">
            <v>0</v>
          </cell>
          <cell r="I3776">
            <v>0</v>
          </cell>
          <cell r="J3776">
            <v>0</v>
          </cell>
          <cell r="K3776">
            <v>0</v>
          </cell>
          <cell r="L3776">
            <v>0</v>
          </cell>
          <cell r="M3776">
            <v>0</v>
          </cell>
          <cell r="N3776">
            <v>0</v>
          </cell>
          <cell r="O3776">
            <v>0</v>
          </cell>
        </row>
        <row r="3777">
          <cell r="D3777" t="str">
            <v>109002062009099</v>
          </cell>
          <cell r="E3777" t="str">
            <v>秦勇—研究生培养业务费</v>
          </cell>
          <cell r="F3777" t="str">
            <v>秦勇</v>
          </cell>
          <cell r="G3777" t="str">
            <v>2011033</v>
          </cell>
          <cell r="H3777">
            <v>0</v>
          </cell>
          <cell r="I3777">
            <v>0</v>
          </cell>
          <cell r="J3777">
            <v>0</v>
          </cell>
          <cell r="K3777">
            <v>0</v>
          </cell>
          <cell r="L3777">
            <v>0</v>
          </cell>
          <cell r="M3777">
            <v>0</v>
          </cell>
          <cell r="N3777">
            <v>0</v>
          </cell>
          <cell r="O3777">
            <v>0</v>
          </cell>
        </row>
        <row r="3778">
          <cell r="D3778" t="str">
            <v>109002062009100</v>
          </cell>
          <cell r="E3778" t="str">
            <v>任斌—研究生培养业务费</v>
          </cell>
          <cell r="F3778" t="str">
            <v>任斌</v>
          </cell>
          <cell r="G3778" t="str">
            <v>2003008</v>
          </cell>
          <cell r="H3778">
            <v>0</v>
          </cell>
          <cell r="I3778">
            <v>0</v>
          </cell>
          <cell r="J3778">
            <v>0</v>
          </cell>
          <cell r="K3778">
            <v>0</v>
          </cell>
          <cell r="L3778">
            <v>0</v>
          </cell>
          <cell r="M3778">
            <v>0</v>
          </cell>
          <cell r="N3778">
            <v>0</v>
          </cell>
          <cell r="O3778">
            <v>0</v>
          </cell>
        </row>
        <row r="3779">
          <cell r="D3779" t="str">
            <v>109002062009103</v>
          </cell>
          <cell r="E3779" t="str">
            <v>陶铭—研究生培养业务费</v>
          </cell>
          <cell r="F3779" t="str">
            <v>陶铭</v>
          </cell>
          <cell r="G3779" t="str">
            <v>2012032</v>
          </cell>
          <cell r="H3779">
            <v>0</v>
          </cell>
          <cell r="I3779">
            <v>0</v>
          </cell>
          <cell r="J3779">
            <v>0</v>
          </cell>
          <cell r="K3779">
            <v>0</v>
          </cell>
          <cell r="L3779">
            <v>0</v>
          </cell>
          <cell r="M3779">
            <v>0</v>
          </cell>
          <cell r="N3779">
            <v>0</v>
          </cell>
          <cell r="O3779">
            <v>0</v>
          </cell>
        </row>
        <row r="3780">
          <cell r="D3780" t="str">
            <v>109002062009104</v>
          </cell>
          <cell r="E3780" t="str">
            <v>万鹏俊—研究生培养业务费</v>
          </cell>
          <cell r="F3780" t="str">
            <v>万鹏俊</v>
          </cell>
          <cell r="G3780" t="str">
            <v>2016815</v>
          </cell>
          <cell r="H3780">
            <v>0</v>
          </cell>
          <cell r="I3780">
            <v>0</v>
          </cell>
          <cell r="J3780">
            <v>0</v>
          </cell>
          <cell r="K3780">
            <v>0</v>
          </cell>
          <cell r="L3780">
            <v>0</v>
          </cell>
          <cell r="M3780">
            <v>0</v>
          </cell>
          <cell r="N3780">
            <v>0</v>
          </cell>
          <cell r="O3780">
            <v>0</v>
          </cell>
        </row>
        <row r="3781">
          <cell r="D3781" t="str">
            <v>109002062009105</v>
          </cell>
          <cell r="E3781" t="str">
            <v>王红成—研究生培养业务费</v>
          </cell>
          <cell r="F3781" t="str">
            <v>王红成</v>
          </cell>
          <cell r="G3781" t="str">
            <v>2007023</v>
          </cell>
          <cell r="H3781">
            <v>0</v>
          </cell>
          <cell r="I3781">
            <v>0</v>
          </cell>
          <cell r="J3781">
            <v>0</v>
          </cell>
          <cell r="K3781">
            <v>0</v>
          </cell>
          <cell r="L3781">
            <v>0</v>
          </cell>
          <cell r="M3781">
            <v>0</v>
          </cell>
          <cell r="N3781">
            <v>0</v>
          </cell>
          <cell r="O3781">
            <v>0</v>
          </cell>
        </row>
        <row r="3782">
          <cell r="D3782" t="str">
            <v>109002062009106</v>
          </cell>
          <cell r="E3782" t="str">
            <v>王艺—研究生培养业务费</v>
          </cell>
          <cell r="F3782" t="str">
            <v>王艺</v>
          </cell>
          <cell r="G3782" t="str">
            <v>2016818</v>
          </cell>
          <cell r="H3782">
            <v>0</v>
          </cell>
          <cell r="I3782">
            <v>0</v>
          </cell>
          <cell r="J3782">
            <v>0</v>
          </cell>
          <cell r="K3782">
            <v>0</v>
          </cell>
          <cell r="L3782">
            <v>0</v>
          </cell>
          <cell r="M3782">
            <v>0</v>
          </cell>
          <cell r="N3782">
            <v>0</v>
          </cell>
          <cell r="O3782">
            <v>0</v>
          </cell>
        </row>
        <row r="3783">
          <cell r="D3783" t="str">
            <v>109002062009107</v>
          </cell>
          <cell r="E3783" t="str">
            <v>魏文红—研究生培养业务费</v>
          </cell>
          <cell r="F3783" t="str">
            <v>魏文红</v>
          </cell>
          <cell r="G3783" t="str">
            <v>2009012</v>
          </cell>
          <cell r="H3783">
            <v>0</v>
          </cell>
          <cell r="I3783">
            <v>0</v>
          </cell>
          <cell r="J3783">
            <v>0</v>
          </cell>
          <cell r="K3783">
            <v>0</v>
          </cell>
          <cell r="L3783">
            <v>0</v>
          </cell>
          <cell r="M3783">
            <v>0</v>
          </cell>
          <cell r="N3783">
            <v>0</v>
          </cell>
          <cell r="O3783">
            <v>0</v>
          </cell>
        </row>
        <row r="3784">
          <cell r="D3784" t="str">
            <v>109002062009108</v>
          </cell>
          <cell r="E3784" t="str">
            <v>吴宇—研究生培养业务费</v>
          </cell>
          <cell r="F3784" t="str">
            <v>吴宇</v>
          </cell>
          <cell r="G3784" t="str">
            <v>2016819</v>
          </cell>
          <cell r="H3784">
            <v>0</v>
          </cell>
          <cell r="I3784">
            <v>0</v>
          </cell>
          <cell r="J3784">
            <v>0</v>
          </cell>
          <cell r="K3784">
            <v>0</v>
          </cell>
          <cell r="L3784">
            <v>0</v>
          </cell>
          <cell r="M3784">
            <v>0</v>
          </cell>
          <cell r="N3784">
            <v>0</v>
          </cell>
          <cell r="O3784">
            <v>0</v>
          </cell>
        </row>
        <row r="3785">
          <cell r="D3785" t="str">
            <v>109002062009109</v>
          </cell>
          <cell r="E3785" t="str">
            <v>徐欢乐—研究生培养业务费</v>
          </cell>
          <cell r="F3785" t="str">
            <v>李睿</v>
          </cell>
          <cell r="G3785" t="str">
            <v>2016814</v>
          </cell>
          <cell r="H3785">
            <v>0</v>
          </cell>
          <cell r="I3785">
            <v>0</v>
          </cell>
          <cell r="J3785">
            <v>0</v>
          </cell>
          <cell r="K3785">
            <v>0</v>
          </cell>
          <cell r="L3785">
            <v>0</v>
          </cell>
          <cell r="M3785">
            <v>0</v>
          </cell>
          <cell r="N3785">
            <v>0</v>
          </cell>
          <cell r="O3785">
            <v>0</v>
          </cell>
        </row>
        <row r="3786">
          <cell r="D3786" t="str">
            <v>109002062009111</v>
          </cell>
          <cell r="E3786" t="str">
            <v>殷建平—研究生培养业务费</v>
          </cell>
          <cell r="F3786" t="str">
            <v>殷建平</v>
          </cell>
          <cell r="G3786" t="str">
            <v>2017829</v>
          </cell>
          <cell r="H3786">
            <v>0</v>
          </cell>
          <cell r="I3786">
            <v>0</v>
          </cell>
          <cell r="J3786">
            <v>0</v>
          </cell>
          <cell r="K3786">
            <v>0</v>
          </cell>
          <cell r="L3786">
            <v>0</v>
          </cell>
          <cell r="M3786">
            <v>0</v>
          </cell>
          <cell r="N3786">
            <v>0</v>
          </cell>
          <cell r="O3786">
            <v>0</v>
          </cell>
        </row>
        <row r="3787">
          <cell r="D3787" t="str">
            <v>109002062009113</v>
          </cell>
          <cell r="E3787" t="str">
            <v>张剑—研究生培养业务费</v>
          </cell>
          <cell r="F3787" t="str">
            <v>张剑</v>
          </cell>
          <cell r="G3787" t="str">
            <v>2011019</v>
          </cell>
          <cell r="H3787">
            <v>0</v>
          </cell>
          <cell r="I3787">
            <v>0</v>
          </cell>
          <cell r="J3787">
            <v>0</v>
          </cell>
          <cell r="K3787">
            <v>0</v>
          </cell>
          <cell r="L3787">
            <v>0</v>
          </cell>
          <cell r="M3787">
            <v>0</v>
          </cell>
          <cell r="N3787">
            <v>0</v>
          </cell>
          <cell r="O3787">
            <v>0</v>
          </cell>
        </row>
        <row r="3788">
          <cell r="D3788" t="str">
            <v>109002062009114</v>
          </cell>
          <cell r="E3788" t="str">
            <v>张瑞—研究生培养业务费</v>
          </cell>
          <cell r="F3788" t="str">
            <v>张瑞</v>
          </cell>
          <cell r="G3788" t="str">
            <v>2016028</v>
          </cell>
          <cell r="H3788">
            <v>0</v>
          </cell>
          <cell r="I3788">
            <v>0</v>
          </cell>
          <cell r="J3788">
            <v>0</v>
          </cell>
          <cell r="K3788">
            <v>0</v>
          </cell>
          <cell r="L3788">
            <v>0</v>
          </cell>
          <cell r="M3788">
            <v>0</v>
          </cell>
          <cell r="N3788">
            <v>0</v>
          </cell>
          <cell r="O3788">
            <v>0</v>
          </cell>
        </row>
        <row r="3789">
          <cell r="D3789" t="str">
            <v>109002062010001</v>
          </cell>
          <cell r="E3789" t="str">
            <v>杨敏林-国际联合培养博士研究</v>
          </cell>
          <cell r="F3789" t="str">
            <v>杨敏林</v>
          </cell>
          <cell r="G3789" t="str">
            <v>1991016</v>
          </cell>
          <cell r="H3789">
            <v>0</v>
          </cell>
          <cell r="I3789">
            <v>0</v>
          </cell>
          <cell r="J3789">
            <v>0</v>
          </cell>
          <cell r="K3789">
            <v>0</v>
          </cell>
          <cell r="L3789">
            <v>0</v>
          </cell>
          <cell r="M3789">
            <v>0</v>
          </cell>
          <cell r="N3789">
            <v>0</v>
          </cell>
          <cell r="O3789">
            <v>0</v>
          </cell>
        </row>
        <row r="3790">
          <cell r="D3790" t="str">
            <v>109002062010002</v>
          </cell>
          <cell r="E3790" t="str">
            <v>徐勇军-国际联合培养博士研究</v>
          </cell>
          <cell r="F3790" t="str">
            <v>徐勇军</v>
          </cell>
          <cell r="G3790" t="str">
            <v>2003053</v>
          </cell>
          <cell r="H3790">
            <v>0</v>
          </cell>
          <cell r="I3790">
            <v>0</v>
          </cell>
          <cell r="J3790">
            <v>0</v>
          </cell>
          <cell r="K3790">
            <v>0</v>
          </cell>
          <cell r="L3790">
            <v>0</v>
          </cell>
          <cell r="M3790">
            <v>0</v>
          </cell>
          <cell r="N3790">
            <v>0</v>
          </cell>
          <cell r="O3790">
            <v>0</v>
          </cell>
        </row>
        <row r="3791">
          <cell r="D3791" t="str">
            <v>109002062010003</v>
          </cell>
          <cell r="E3791" t="str">
            <v>孙振忠-国际联合培养博士研究</v>
          </cell>
          <cell r="F3791" t="str">
            <v>孙振忠</v>
          </cell>
          <cell r="G3791" t="str">
            <v>2006080</v>
          </cell>
          <cell r="H3791">
            <v>0</v>
          </cell>
          <cell r="I3791">
            <v>0</v>
          </cell>
          <cell r="J3791">
            <v>0</v>
          </cell>
          <cell r="K3791">
            <v>0</v>
          </cell>
          <cell r="L3791">
            <v>0</v>
          </cell>
          <cell r="M3791">
            <v>0</v>
          </cell>
          <cell r="N3791">
            <v>0</v>
          </cell>
          <cell r="O3791">
            <v>0</v>
          </cell>
        </row>
        <row r="3792">
          <cell r="D3792" t="str">
            <v>109002063075001</v>
          </cell>
          <cell r="E3792" t="str">
            <v>2020年广东省研究生学术论坛——资源与环境</v>
          </cell>
          <cell r="F3792" t="str">
            <v>卓琼芳</v>
          </cell>
          <cell r="G3792" t="str">
            <v>2018050</v>
          </cell>
          <cell r="H3792">
            <v>0</v>
          </cell>
          <cell r="I3792">
            <v>0</v>
          </cell>
          <cell r="J3792">
            <v>0</v>
          </cell>
          <cell r="K3792">
            <v>0</v>
          </cell>
          <cell r="L3792">
            <v>0</v>
          </cell>
          <cell r="M3792">
            <v>0</v>
          </cell>
          <cell r="N3792">
            <v>0</v>
          </cell>
          <cell r="O3792">
            <v>0</v>
          </cell>
        </row>
        <row r="3793">
          <cell r="D3793" t="str">
            <v>109002063075002</v>
          </cell>
          <cell r="E3793" t="str">
            <v>面向ICT产业的研究生人才培养体系改革与实</v>
          </cell>
          <cell r="F3793" t="str">
            <v>魏文红</v>
          </cell>
          <cell r="G3793" t="str">
            <v>2009012</v>
          </cell>
          <cell r="H3793">
            <v>0</v>
          </cell>
          <cell r="I3793">
            <v>0</v>
          </cell>
          <cell r="J3793">
            <v>0</v>
          </cell>
          <cell r="K3793">
            <v>0</v>
          </cell>
          <cell r="L3793">
            <v>0</v>
          </cell>
          <cell r="M3793">
            <v>0</v>
          </cell>
          <cell r="N3793">
            <v>0</v>
          </cell>
          <cell r="O3793">
            <v>0</v>
          </cell>
        </row>
        <row r="3794">
          <cell r="D3794" t="str">
            <v>109002063075003</v>
          </cell>
          <cell r="E3794" t="str">
            <v>基于PTPI的环境工程应用型人才培养模式改革</v>
          </cell>
          <cell r="F3794" t="str">
            <v>廖建波</v>
          </cell>
          <cell r="G3794" t="str">
            <v>2017070</v>
          </cell>
          <cell r="H3794">
            <v>0</v>
          </cell>
          <cell r="I3794">
            <v>0</v>
          </cell>
          <cell r="J3794">
            <v>0</v>
          </cell>
          <cell r="K3794">
            <v>0</v>
          </cell>
          <cell r="L3794">
            <v>0</v>
          </cell>
          <cell r="M3794">
            <v>0</v>
          </cell>
          <cell r="N3794">
            <v>0</v>
          </cell>
          <cell r="O3794">
            <v>0</v>
          </cell>
        </row>
        <row r="3795">
          <cell r="D3795" t="str">
            <v>109002063075004</v>
          </cell>
          <cell r="E3795" t="str">
            <v>资源与环境专业硕士研究生线上教学质量评价</v>
          </cell>
          <cell r="F3795" t="str">
            <v>谭桂平</v>
          </cell>
          <cell r="G3795" t="str">
            <v>2012041</v>
          </cell>
          <cell r="H3795">
            <v>0</v>
          </cell>
          <cell r="I3795">
            <v>0</v>
          </cell>
          <cell r="J3795">
            <v>0</v>
          </cell>
          <cell r="K3795">
            <v>0</v>
          </cell>
          <cell r="L3795">
            <v>0</v>
          </cell>
          <cell r="M3795">
            <v>0</v>
          </cell>
          <cell r="N3795">
            <v>0</v>
          </cell>
          <cell r="O3795">
            <v>0</v>
          </cell>
        </row>
        <row r="3796">
          <cell r="D3796" t="str">
            <v>109002063075005</v>
          </cell>
          <cell r="E3796" t="str">
            <v>广东信丰达环保科技有限公司</v>
          </cell>
          <cell r="F3796" t="str">
            <v>杨盈</v>
          </cell>
          <cell r="G3796" t="str">
            <v>2017157</v>
          </cell>
          <cell r="H3796">
            <v>0</v>
          </cell>
          <cell r="I3796">
            <v>1794.52</v>
          </cell>
          <cell r="J3796">
            <v>0</v>
          </cell>
          <cell r="K3796">
            <v>1794.52</v>
          </cell>
          <cell r="L3796">
            <v>0</v>
          </cell>
          <cell r="M3796">
            <v>0</v>
          </cell>
          <cell r="N3796">
            <v>0</v>
          </cell>
          <cell r="O3796">
            <v>1794.52</v>
          </cell>
        </row>
        <row r="3797">
          <cell r="D3797" t="str">
            <v>109002063075006</v>
          </cell>
          <cell r="E3797" t="str">
            <v>广东省农业科学院农业资源与环境研究所</v>
          </cell>
          <cell r="F3797" t="str">
            <v>李衍亮</v>
          </cell>
          <cell r="G3797" t="str">
            <v>2017075</v>
          </cell>
          <cell r="H3797">
            <v>0</v>
          </cell>
          <cell r="I3797">
            <v>0</v>
          </cell>
          <cell r="J3797">
            <v>0</v>
          </cell>
          <cell r="K3797">
            <v>0</v>
          </cell>
          <cell r="L3797">
            <v>0</v>
          </cell>
          <cell r="M3797">
            <v>0</v>
          </cell>
          <cell r="N3797">
            <v>0</v>
          </cell>
          <cell r="O3797">
            <v>0</v>
          </cell>
        </row>
        <row r="3798">
          <cell r="D3798" t="str">
            <v>109002063075007</v>
          </cell>
          <cell r="E3798" t="str">
            <v>广东华清检测技术有限公司</v>
          </cell>
          <cell r="F3798" t="str">
            <v>蔡丽蓉</v>
          </cell>
          <cell r="G3798" t="str">
            <v>2015013</v>
          </cell>
          <cell r="H3798">
            <v>0</v>
          </cell>
          <cell r="I3798">
            <v>9908</v>
          </cell>
          <cell r="J3798">
            <v>248</v>
          </cell>
          <cell r="K3798">
            <v>9660</v>
          </cell>
          <cell r="L3798">
            <v>0</v>
          </cell>
          <cell r="M3798">
            <v>0</v>
          </cell>
          <cell r="N3798">
            <v>0</v>
          </cell>
          <cell r="O3798">
            <v>9660</v>
          </cell>
        </row>
        <row r="3799">
          <cell r="D3799" t="str">
            <v>109002063075008</v>
          </cell>
          <cell r="E3799" t="str">
            <v>广东建工环保股份有限公司</v>
          </cell>
          <cell r="F3799" t="str">
            <v>吕斯濠</v>
          </cell>
          <cell r="G3799" t="str">
            <v>2007038</v>
          </cell>
          <cell r="H3799">
            <v>0</v>
          </cell>
          <cell r="I3799">
            <v>0</v>
          </cell>
          <cell r="J3799">
            <v>0</v>
          </cell>
          <cell r="K3799">
            <v>0</v>
          </cell>
          <cell r="L3799">
            <v>0</v>
          </cell>
          <cell r="M3799">
            <v>0</v>
          </cell>
          <cell r="N3799">
            <v>0</v>
          </cell>
          <cell r="O3799">
            <v>0</v>
          </cell>
        </row>
        <row r="3800">
          <cell r="D3800" t="str">
            <v>10900210613002</v>
          </cell>
          <cell r="E3800" t="str">
            <v>广东省联合培养研究生示范基地（广东奥普特科技股份有限公司）</v>
          </cell>
          <cell r="F3800" t="str">
            <v>孙振忠</v>
          </cell>
          <cell r="G3800" t="str">
            <v>2006080</v>
          </cell>
          <cell r="H3800">
            <v>0</v>
          </cell>
          <cell r="I3800">
            <v>0</v>
          </cell>
          <cell r="J3800">
            <v>0</v>
          </cell>
          <cell r="K3800">
            <v>0</v>
          </cell>
          <cell r="L3800">
            <v>0</v>
          </cell>
          <cell r="M3800">
            <v>0</v>
          </cell>
          <cell r="N3800">
            <v>0</v>
          </cell>
          <cell r="O3800">
            <v>0</v>
          </cell>
        </row>
        <row r="3801">
          <cell r="D3801" t="str">
            <v>10900210613003</v>
          </cell>
          <cell r="E3801" t="str">
            <v>广东省联合培养研究生示范基地（广东思泉新材料股份有限公司）</v>
          </cell>
          <cell r="F3801" t="str">
            <v>谢东</v>
          </cell>
          <cell r="G3801" t="str">
            <v>2017042</v>
          </cell>
          <cell r="H3801">
            <v>0</v>
          </cell>
          <cell r="I3801">
            <v>30962</v>
          </cell>
          <cell r="J3801">
            <v>18028</v>
          </cell>
          <cell r="K3801">
            <v>12934</v>
          </cell>
          <cell r="L3801">
            <v>0</v>
          </cell>
          <cell r="M3801">
            <v>0</v>
          </cell>
          <cell r="N3801">
            <v>0</v>
          </cell>
          <cell r="O3801">
            <v>12934</v>
          </cell>
        </row>
        <row r="3802">
          <cell r="D3802" t="str">
            <v>10900210613005</v>
          </cell>
          <cell r="E3802" t="str">
            <v>基于现代产业学院的机械专业研究生创新实践能力培养研究</v>
          </cell>
          <cell r="F3802" t="str">
            <v>郭建文</v>
          </cell>
          <cell r="G3802" t="str">
            <v>2011012</v>
          </cell>
          <cell r="H3802">
            <v>0</v>
          </cell>
          <cell r="I3802">
            <v>0</v>
          </cell>
          <cell r="J3802">
            <v>0</v>
          </cell>
          <cell r="K3802">
            <v>0</v>
          </cell>
          <cell r="L3802">
            <v>0</v>
          </cell>
          <cell r="M3802">
            <v>0</v>
          </cell>
          <cell r="N3802">
            <v>0</v>
          </cell>
          <cell r="O3802">
            <v>0</v>
          </cell>
        </row>
        <row r="3803">
          <cell r="D3803" t="str">
            <v>10900210613006</v>
          </cell>
          <cell r="E3803" t="str">
            <v>地方高校工程类硕士专业学位研究生培养质量研究</v>
          </cell>
          <cell r="F3803" t="str">
            <v>罗鸿斌</v>
          </cell>
          <cell r="G3803" t="str">
            <v>2011023</v>
          </cell>
          <cell r="H3803">
            <v>0</v>
          </cell>
          <cell r="I3803">
            <v>0</v>
          </cell>
          <cell r="J3803">
            <v>0</v>
          </cell>
          <cell r="K3803">
            <v>0</v>
          </cell>
          <cell r="L3803">
            <v>0</v>
          </cell>
          <cell r="M3803">
            <v>0</v>
          </cell>
          <cell r="N3803">
            <v>0</v>
          </cell>
          <cell r="O3803">
            <v>0</v>
          </cell>
        </row>
        <row r="3804">
          <cell r="D3804" t="str">
            <v>10900210613007</v>
          </cell>
          <cell r="E3804" t="str">
            <v>2021年广东省研究生学术论坛-环境功能材料分论坛</v>
          </cell>
          <cell r="F3804" t="str">
            <v>张敏</v>
          </cell>
          <cell r="G3804" t="str">
            <v>2004065</v>
          </cell>
          <cell r="H3804">
            <v>0</v>
          </cell>
          <cell r="I3804">
            <v>64891.79</v>
          </cell>
          <cell r="J3804">
            <v>43360.87</v>
          </cell>
          <cell r="K3804">
            <v>21530.92</v>
          </cell>
          <cell r="L3804">
            <v>0</v>
          </cell>
          <cell r="M3804">
            <v>0</v>
          </cell>
          <cell r="N3804">
            <v>0</v>
          </cell>
          <cell r="O3804">
            <v>21530.92</v>
          </cell>
        </row>
        <row r="3805">
          <cell r="D3805" t="str">
            <v>10900210613008</v>
          </cell>
          <cell r="E3805" t="str">
            <v>2021年广东省研究生学术论坛-计算机通信与信息处理研究论坛</v>
          </cell>
          <cell r="F3805" t="str">
            <v>张国斌</v>
          </cell>
          <cell r="G3805" t="str">
            <v>2011006</v>
          </cell>
          <cell r="H3805">
            <v>0</v>
          </cell>
          <cell r="I3805">
            <v>0</v>
          </cell>
          <cell r="J3805">
            <v>0</v>
          </cell>
          <cell r="K3805">
            <v>0</v>
          </cell>
          <cell r="L3805">
            <v>0</v>
          </cell>
          <cell r="M3805">
            <v>0</v>
          </cell>
          <cell r="N3805">
            <v>0</v>
          </cell>
          <cell r="O3805">
            <v>0</v>
          </cell>
        </row>
        <row r="3806">
          <cell r="D3806" t="str">
            <v>10900210613010</v>
          </cell>
          <cell r="E3806" t="str">
            <v>机械硕士专业学位研究生协同培养项目</v>
          </cell>
          <cell r="F3806" t="str">
            <v>孙振忠</v>
          </cell>
          <cell r="G3806" t="str">
            <v>2006080</v>
          </cell>
          <cell r="H3806">
            <v>0</v>
          </cell>
          <cell r="I3806">
            <v>144851.75</v>
          </cell>
          <cell r="J3806">
            <v>119232.32</v>
          </cell>
          <cell r="K3806">
            <v>25619.43</v>
          </cell>
          <cell r="L3806">
            <v>0</v>
          </cell>
          <cell r="M3806">
            <v>0</v>
          </cell>
          <cell r="N3806">
            <v>0</v>
          </cell>
          <cell r="O3806">
            <v>25619.43</v>
          </cell>
        </row>
        <row r="3807">
          <cell r="D3807" t="str">
            <v>10900210613013</v>
          </cell>
          <cell r="E3807" t="str">
            <v>党海峰-研究生培养业务费</v>
          </cell>
          <cell r="F3807" t="str">
            <v>党海峰</v>
          </cell>
          <cell r="G3807" t="str">
            <v>2014009</v>
          </cell>
          <cell r="H3807">
            <v>0</v>
          </cell>
          <cell r="I3807">
            <v>0</v>
          </cell>
          <cell r="J3807">
            <v>0</v>
          </cell>
          <cell r="K3807">
            <v>0</v>
          </cell>
          <cell r="L3807">
            <v>0</v>
          </cell>
          <cell r="M3807">
            <v>0</v>
          </cell>
          <cell r="N3807">
            <v>0</v>
          </cell>
          <cell r="O3807">
            <v>0</v>
          </cell>
        </row>
        <row r="3808">
          <cell r="D3808" t="str">
            <v>10900210613014</v>
          </cell>
          <cell r="E3808" t="str">
            <v>段若蒙-研究生培养业务费</v>
          </cell>
          <cell r="F3808" t="str">
            <v>段若蒙</v>
          </cell>
          <cell r="G3808" t="str">
            <v>2017026</v>
          </cell>
          <cell r="H3808">
            <v>0</v>
          </cell>
          <cell r="I3808">
            <v>0</v>
          </cell>
          <cell r="J3808">
            <v>0</v>
          </cell>
          <cell r="K3808">
            <v>0</v>
          </cell>
          <cell r="L3808">
            <v>0</v>
          </cell>
          <cell r="M3808">
            <v>0</v>
          </cell>
          <cell r="N3808">
            <v>0</v>
          </cell>
          <cell r="O3808">
            <v>0</v>
          </cell>
        </row>
        <row r="3809">
          <cell r="D3809" t="str">
            <v>10900210613016</v>
          </cell>
          <cell r="E3809" t="str">
            <v>李坤泉-研究生培养业务费</v>
          </cell>
          <cell r="F3809" t="str">
            <v>李坤泉</v>
          </cell>
          <cell r="G3809" t="str">
            <v>2019080</v>
          </cell>
          <cell r="H3809">
            <v>0</v>
          </cell>
          <cell r="I3809">
            <v>0</v>
          </cell>
          <cell r="J3809">
            <v>0</v>
          </cell>
          <cell r="K3809">
            <v>0</v>
          </cell>
          <cell r="L3809">
            <v>0</v>
          </cell>
          <cell r="M3809">
            <v>0</v>
          </cell>
          <cell r="N3809">
            <v>0</v>
          </cell>
          <cell r="O3809">
            <v>0</v>
          </cell>
        </row>
        <row r="3810">
          <cell r="D3810" t="str">
            <v>10900210613017</v>
          </cell>
          <cell r="E3810" t="str">
            <v>李润霞-研究生培养业务费</v>
          </cell>
          <cell r="F3810" t="str">
            <v>李润霞</v>
          </cell>
          <cell r="G3810" t="str">
            <v>2018805</v>
          </cell>
          <cell r="H3810">
            <v>0</v>
          </cell>
          <cell r="I3810">
            <v>0</v>
          </cell>
          <cell r="J3810">
            <v>0</v>
          </cell>
          <cell r="K3810">
            <v>0</v>
          </cell>
          <cell r="L3810">
            <v>0</v>
          </cell>
          <cell r="M3810">
            <v>0</v>
          </cell>
          <cell r="N3810">
            <v>0</v>
          </cell>
          <cell r="O3810">
            <v>0</v>
          </cell>
        </row>
        <row r="3811">
          <cell r="D3811" t="str">
            <v>10900210613018</v>
          </cell>
          <cell r="E3811" t="str">
            <v>李文芳-研究生培养业务费</v>
          </cell>
          <cell r="F3811" t="str">
            <v>李文芳</v>
          </cell>
          <cell r="G3811" t="str">
            <v>2016007</v>
          </cell>
          <cell r="H3811">
            <v>0</v>
          </cell>
          <cell r="I3811">
            <v>0</v>
          </cell>
          <cell r="J3811">
            <v>0</v>
          </cell>
          <cell r="K3811">
            <v>0</v>
          </cell>
          <cell r="L3811">
            <v>0</v>
          </cell>
          <cell r="M3811">
            <v>0</v>
          </cell>
          <cell r="N3811">
            <v>0</v>
          </cell>
          <cell r="O3811">
            <v>0</v>
          </cell>
        </row>
        <row r="3812">
          <cell r="D3812" t="str">
            <v>10900210613019</v>
          </cell>
          <cell r="E3812" t="str">
            <v>刘丹-研究生培养业务费</v>
          </cell>
          <cell r="F3812" t="str">
            <v>刘丹</v>
          </cell>
          <cell r="G3812" t="str">
            <v>2018808</v>
          </cell>
          <cell r="H3812">
            <v>0</v>
          </cell>
          <cell r="I3812">
            <v>0</v>
          </cell>
          <cell r="J3812">
            <v>0</v>
          </cell>
          <cell r="K3812">
            <v>0</v>
          </cell>
          <cell r="L3812">
            <v>0</v>
          </cell>
          <cell r="M3812">
            <v>0</v>
          </cell>
          <cell r="N3812">
            <v>0</v>
          </cell>
          <cell r="O3812">
            <v>0</v>
          </cell>
        </row>
        <row r="3813">
          <cell r="D3813" t="str">
            <v>10900210613020</v>
          </cell>
          <cell r="E3813" t="str">
            <v>乔校畅-研究生培养业务费</v>
          </cell>
          <cell r="F3813" t="str">
            <v>乔校畅</v>
          </cell>
          <cell r="G3813" t="str">
            <v>2019128</v>
          </cell>
          <cell r="H3813">
            <v>0</v>
          </cell>
          <cell r="I3813">
            <v>0</v>
          </cell>
          <cell r="J3813">
            <v>0</v>
          </cell>
          <cell r="K3813">
            <v>0</v>
          </cell>
          <cell r="L3813">
            <v>0</v>
          </cell>
          <cell r="M3813">
            <v>0</v>
          </cell>
          <cell r="N3813">
            <v>0</v>
          </cell>
          <cell r="O3813">
            <v>0</v>
          </cell>
        </row>
        <row r="3814">
          <cell r="D3814" t="str">
            <v>10900210613021</v>
          </cell>
          <cell r="E3814" t="str">
            <v>田君-研究生培养业务费</v>
          </cell>
          <cell r="F3814" t="str">
            <v>田君</v>
          </cell>
          <cell r="G3814" t="str">
            <v>2001006</v>
          </cell>
          <cell r="H3814">
            <v>0</v>
          </cell>
          <cell r="I3814">
            <v>0</v>
          </cell>
          <cell r="J3814">
            <v>0</v>
          </cell>
          <cell r="K3814">
            <v>0</v>
          </cell>
          <cell r="L3814">
            <v>0</v>
          </cell>
          <cell r="M3814">
            <v>0</v>
          </cell>
          <cell r="N3814">
            <v>0</v>
          </cell>
          <cell r="O3814">
            <v>0</v>
          </cell>
        </row>
        <row r="3815">
          <cell r="D3815" t="str">
            <v>10900210613022</v>
          </cell>
          <cell r="E3815" t="str">
            <v>万鹏-研究生培养业务费</v>
          </cell>
          <cell r="F3815" t="str">
            <v>万鹏</v>
          </cell>
          <cell r="G3815" t="str">
            <v>2018002</v>
          </cell>
          <cell r="H3815">
            <v>0</v>
          </cell>
          <cell r="I3815">
            <v>0</v>
          </cell>
          <cell r="J3815">
            <v>0</v>
          </cell>
          <cell r="K3815">
            <v>0</v>
          </cell>
          <cell r="L3815">
            <v>0</v>
          </cell>
          <cell r="M3815">
            <v>0</v>
          </cell>
          <cell r="N3815">
            <v>0</v>
          </cell>
          <cell r="O3815">
            <v>0</v>
          </cell>
        </row>
        <row r="3816">
          <cell r="D3816" t="str">
            <v>10900210613024</v>
          </cell>
          <cell r="E3816" t="str">
            <v>王康-研究生培养业务费</v>
          </cell>
          <cell r="F3816" t="str">
            <v>王康</v>
          </cell>
          <cell r="G3816" t="str">
            <v>2017001</v>
          </cell>
          <cell r="H3816">
            <v>0</v>
          </cell>
          <cell r="I3816">
            <v>0</v>
          </cell>
          <cell r="J3816">
            <v>0</v>
          </cell>
          <cell r="K3816">
            <v>0</v>
          </cell>
          <cell r="L3816">
            <v>0</v>
          </cell>
          <cell r="M3816">
            <v>0</v>
          </cell>
          <cell r="N3816">
            <v>0</v>
          </cell>
          <cell r="O3816">
            <v>0</v>
          </cell>
        </row>
        <row r="3817">
          <cell r="D3817" t="str">
            <v>10900210613025</v>
          </cell>
          <cell r="E3817" t="str">
            <v>王小霞-研究生培养业务费</v>
          </cell>
          <cell r="F3817" t="str">
            <v>王小霞</v>
          </cell>
          <cell r="G3817" t="str">
            <v>2016838</v>
          </cell>
          <cell r="H3817">
            <v>0</v>
          </cell>
          <cell r="I3817">
            <v>0</v>
          </cell>
          <cell r="J3817">
            <v>0</v>
          </cell>
          <cell r="K3817">
            <v>0</v>
          </cell>
          <cell r="L3817">
            <v>0</v>
          </cell>
          <cell r="M3817">
            <v>0</v>
          </cell>
          <cell r="N3817">
            <v>0</v>
          </cell>
          <cell r="O3817">
            <v>0</v>
          </cell>
        </row>
        <row r="3818">
          <cell r="D3818" t="str">
            <v>10900210613026</v>
          </cell>
          <cell r="E3818" t="str">
            <v>王严杰-研究生培养业务费</v>
          </cell>
          <cell r="F3818" t="str">
            <v>王严杰</v>
          </cell>
          <cell r="G3818" t="str">
            <v>2017827</v>
          </cell>
          <cell r="H3818">
            <v>0</v>
          </cell>
          <cell r="I3818">
            <v>0</v>
          </cell>
          <cell r="J3818">
            <v>0</v>
          </cell>
          <cell r="K3818">
            <v>0</v>
          </cell>
          <cell r="L3818">
            <v>0</v>
          </cell>
          <cell r="M3818">
            <v>0</v>
          </cell>
          <cell r="N3818">
            <v>0</v>
          </cell>
          <cell r="O3818">
            <v>0</v>
          </cell>
        </row>
        <row r="3819">
          <cell r="D3819" t="str">
            <v>10900210613027</v>
          </cell>
          <cell r="E3819" t="str">
            <v>吴文剑-研究生培养业务费</v>
          </cell>
          <cell r="F3819" t="str">
            <v>吴文剑</v>
          </cell>
          <cell r="G3819" t="str">
            <v>2015004</v>
          </cell>
          <cell r="H3819">
            <v>0</v>
          </cell>
          <cell r="I3819">
            <v>0</v>
          </cell>
          <cell r="J3819">
            <v>0</v>
          </cell>
          <cell r="K3819">
            <v>0</v>
          </cell>
          <cell r="L3819">
            <v>0</v>
          </cell>
          <cell r="M3819">
            <v>0</v>
          </cell>
          <cell r="N3819">
            <v>0</v>
          </cell>
          <cell r="O3819">
            <v>0</v>
          </cell>
        </row>
        <row r="3820">
          <cell r="D3820" t="str">
            <v>10900210613029</v>
          </cell>
          <cell r="E3820" t="str">
            <v>易爱华-研究生培养业务费</v>
          </cell>
          <cell r="F3820" t="str">
            <v>易爱华</v>
          </cell>
          <cell r="G3820" t="str">
            <v>2018005</v>
          </cell>
          <cell r="H3820">
            <v>0</v>
          </cell>
          <cell r="I3820">
            <v>0</v>
          </cell>
          <cell r="J3820">
            <v>0</v>
          </cell>
          <cell r="K3820">
            <v>0</v>
          </cell>
          <cell r="L3820">
            <v>0</v>
          </cell>
          <cell r="M3820">
            <v>0</v>
          </cell>
          <cell r="N3820">
            <v>0</v>
          </cell>
          <cell r="O3820">
            <v>0</v>
          </cell>
        </row>
        <row r="3821">
          <cell r="D3821" t="str">
            <v>10900210613030</v>
          </cell>
          <cell r="E3821" t="str">
            <v>张鹏-研究生培养业务费</v>
          </cell>
          <cell r="F3821" t="str">
            <v>张鹏</v>
          </cell>
          <cell r="G3821" t="str">
            <v>2013047</v>
          </cell>
          <cell r="H3821">
            <v>0</v>
          </cell>
          <cell r="I3821">
            <v>0</v>
          </cell>
          <cell r="J3821">
            <v>0</v>
          </cell>
          <cell r="K3821">
            <v>0</v>
          </cell>
          <cell r="L3821">
            <v>0</v>
          </cell>
          <cell r="M3821">
            <v>0</v>
          </cell>
          <cell r="N3821">
            <v>0</v>
          </cell>
          <cell r="O3821">
            <v>0</v>
          </cell>
        </row>
        <row r="3822">
          <cell r="D3822" t="str">
            <v>10900210613032</v>
          </cell>
          <cell r="E3822" t="str">
            <v>郭忠义-研究生培养业务费</v>
          </cell>
          <cell r="F3822" t="str">
            <v>郭忠义</v>
          </cell>
          <cell r="G3822" t="str">
            <v>2018810</v>
          </cell>
          <cell r="H3822">
            <v>0</v>
          </cell>
          <cell r="I3822">
            <v>0</v>
          </cell>
          <cell r="J3822">
            <v>0</v>
          </cell>
          <cell r="K3822">
            <v>0</v>
          </cell>
          <cell r="L3822">
            <v>0</v>
          </cell>
          <cell r="M3822">
            <v>0</v>
          </cell>
          <cell r="N3822">
            <v>0</v>
          </cell>
          <cell r="O3822">
            <v>0</v>
          </cell>
        </row>
        <row r="3823">
          <cell r="D3823" t="str">
            <v>10900210613033</v>
          </cell>
          <cell r="E3823" t="str">
            <v>何林-研究生培养业务费</v>
          </cell>
          <cell r="F3823" t="str">
            <v>何林</v>
          </cell>
          <cell r="G3823" t="str">
            <v>2012030</v>
          </cell>
          <cell r="H3823">
            <v>0</v>
          </cell>
          <cell r="I3823">
            <v>0</v>
          </cell>
          <cell r="J3823">
            <v>0</v>
          </cell>
          <cell r="K3823">
            <v>0</v>
          </cell>
          <cell r="L3823">
            <v>0</v>
          </cell>
          <cell r="M3823">
            <v>0</v>
          </cell>
          <cell r="N3823">
            <v>0</v>
          </cell>
          <cell r="O3823">
            <v>0</v>
          </cell>
        </row>
        <row r="3824">
          <cell r="D3824" t="str">
            <v>10900210613034</v>
          </cell>
          <cell r="E3824" t="str">
            <v>侯韩旭-研究生培养业务费</v>
          </cell>
          <cell r="F3824" t="str">
            <v>侯韩旭</v>
          </cell>
          <cell r="G3824" t="str">
            <v>2016005</v>
          </cell>
          <cell r="H3824">
            <v>0</v>
          </cell>
          <cell r="I3824">
            <v>0</v>
          </cell>
          <cell r="J3824">
            <v>0</v>
          </cell>
          <cell r="K3824">
            <v>0</v>
          </cell>
          <cell r="L3824">
            <v>0</v>
          </cell>
          <cell r="M3824">
            <v>0</v>
          </cell>
          <cell r="N3824">
            <v>0</v>
          </cell>
          <cell r="O3824">
            <v>0</v>
          </cell>
        </row>
        <row r="3825">
          <cell r="D3825" t="str">
            <v>10900210613035</v>
          </cell>
          <cell r="E3825" t="str">
            <v>胡耀华-研究生培养业务费</v>
          </cell>
          <cell r="F3825" t="str">
            <v>胡耀华</v>
          </cell>
          <cell r="G3825" t="str">
            <v>2006022</v>
          </cell>
          <cell r="H3825">
            <v>0</v>
          </cell>
          <cell r="I3825">
            <v>0</v>
          </cell>
          <cell r="J3825">
            <v>0</v>
          </cell>
          <cell r="K3825">
            <v>0</v>
          </cell>
          <cell r="L3825">
            <v>0</v>
          </cell>
          <cell r="M3825">
            <v>0</v>
          </cell>
          <cell r="N3825">
            <v>0</v>
          </cell>
          <cell r="O3825">
            <v>0</v>
          </cell>
        </row>
        <row r="3826">
          <cell r="D3826" t="str">
            <v>10900210613036</v>
          </cell>
          <cell r="E3826" t="str">
            <v>贾传宇-研究生培养业务费</v>
          </cell>
          <cell r="F3826" t="str">
            <v>贾传宇</v>
          </cell>
          <cell r="G3826" t="str">
            <v>2017047</v>
          </cell>
          <cell r="H3826">
            <v>0</v>
          </cell>
          <cell r="I3826">
            <v>0</v>
          </cell>
          <cell r="J3826">
            <v>0</v>
          </cell>
          <cell r="K3826">
            <v>0</v>
          </cell>
          <cell r="L3826">
            <v>0</v>
          </cell>
          <cell r="M3826">
            <v>0</v>
          </cell>
          <cell r="N3826">
            <v>0</v>
          </cell>
          <cell r="O3826">
            <v>0</v>
          </cell>
        </row>
        <row r="3827">
          <cell r="D3827" t="str">
            <v>10900210613037</v>
          </cell>
          <cell r="E3827" t="str">
            <v>康丽-研究生培养业务费</v>
          </cell>
          <cell r="F3827" t="str">
            <v>康丽</v>
          </cell>
          <cell r="G3827" t="str">
            <v>2002039</v>
          </cell>
          <cell r="H3827">
            <v>0</v>
          </cell>
          <cell r="I3827">
            <v>0</v>
          </cell>
          <cell r="J3827">
            <v>0</v>
          </cell>
          <cell r="K3827">
            <v>0</v>
          </cell>
          <cell r="L3827">
            <v>0</v>
          </cell>
          <cell r="M3827">
            <v>0</v>
          </cell>
          <cell r="N3827">
            <v>0</v>
          </cell>
          <cell r="O3827">
            <v>0</v>
          </cell>
        </row>
        <row r="3828">
          <cell r="D3828" t="str">
            <v>10900210613038</v>
          </cell>
          <cell r="E3828" t="str">
            <v>康晓娇-研究生培养业务费</v>
          </cell>
          <cell r="F3828" t="str">
            <v>康晓娇</v>
          </cell>
          <cell r="G3828" t="str">
            <v>2017824</v>
          </cell>
          <cell r="H3828">
            <v>0</v>
          </cell>
          <cell r="I3828">
            <v>0</v>
          </cell>
          <cell r="J3828">
            <v>0</v>
          </cell>
          <cell r="K3828">
            <v>0</v>
          </cell>
          <cell r="L3828">
            <v>0</v>
          </cell>
          <cell r="M3828">
            <v>0</v>
          </cell>
          <cell r="N3828">
            <v>0</v>
          </cell>
          <cell r="O3828">
            <v>0</v>
          </cell>
        </row>
        <row r="3829">
          <cell r="D3829" t="str">
            <v>10900210613039</v>
          </cell>
          <cell r="E3829" t="str">
            <v>赖颖昕-研究生培养业务费</v>
          </cell>
          <cell r="F3829" t="str">
            <v>赖颖昕</v>
          </cell>
          <cell r="G3829" t="str">
            <v>2008018</v>
          </cell>
          <cell r="H3829">
            <v>0</v>
          </cell>
          <cell r="I3829">
            <v>0</v>
          </cell>
          <cell r="J3829">
            <v>0</v>
          </cell>
          <cell r="K3829">
            <v>0</v>
          </cell>
          <cell r="L3829">
            <v>0</v>
          </cell>
          <cell r="M3829">
            <v>0</v>
          </cell>
          <cell r="N3829">
            <v>0</v>
          </cell>
          <cell r="O3829">
            <v>0</v>
          </cell>
        </row>
        <row r="3830">
          <cell r="D3830" t="str">
            <v>10900210613040</v>
          </cell>
          <cell r="E3830" t="str">
            <v>黎永青-研究生培养业务费</v>
          </cell>
          <cell r="F3830" t="str">
            <v>黎永青</v>
          </cell>
          <cell r="G3830" t="str">
            <v>2016822</v>
          </cell>
          <cell r="H3830">
            <v>0</v>
          </cell>
          <cell r="I3830">
            <v>0</v>
          </cell>
          <cell r="J3830">
            <v>0</v>
          </cell>
          <cell r="K3830">
            <v>0</v>
          </cell>
          <cell r="L3830">
            <v>0</v>
          </cell>
          <cell r="M3830">
            <v>0</v>
          </cell>
          <cell r="N3830">
            <v>0</v>
          </cell>
          <cell r="O3830">
            <v>0</v>
          </cell>
        </row>
        <row r="3831">
          <cell r="D3831" t="str">
            <v>10900210613041</v>
          </cell>
          <cell r="E3831" t="str">
            <v>林威-研究生培养业务费</v>
          </cell>
          <cell r="F3831" t="str">
            <v>林威</v>
          </cell>
          <cell r="G3831" t="str">
            <v>2016807</v>
          </cell>
          <cell r="H3831">
            <v>0</v>
          </cell>
          <cell r="I3831">
            <v>0</v>
          </cell>
          <cell r="J3831">
            <v>0</v>
          </cell>
          <cell r="K3831">
            <v>0</v>
          </cell>
          <cell r="L3831">
            <v>0</v>
          </cell>
          <cell r="M3831">
            <v>0</v>
          </cell>
          <cell r="N3831">
            <v>0</v>
          </cell>
          <cell r="O3831">
            <v>0</v>
          </cell>
        </row>
        <row r="3832">
          <cell r="D3832" t="str">
            <v>10900210613042</v>
          </cell>
          <cell r="E3832" t="str">
            <v>凌东雄-研究生培养业务费</v>
          </cell>
          <cell r="F3832" t="str">
            <v>凌东雄</v>
          </cell>
          <cell r="G3832" t="str">
            <v>2006046</v>
          </cell>
          <cell r="H3832">
            <v>0</v>
          </cell>
          <cell r="I3832">
            <v>0</v>
          </cell>
          <cell r="J3832">
            <v>0</v>
          </cell>
          <cell r="K3832">
            <v>0</v>
          </cell>
          <cell r="L3832">
            <v>0</v>
          </cell>
          <cell r="M3832">
            <v>0</v>
          </cell>
          <cell r="N3832">
            <v>0</v>
          </cell>
          <cell r="O3832">
            <v>0</v>
          </cell>
        </row>
        <row r="3833">
          <cell r="D3833" t="str">
            <v>10900210613043</v>
          </cell>
          <cell r="E3833" t="str">
            <v>刘婵梓-研究生培养业务费</v>
          </cell>
          <cell r="F3833" t="str">
            <v>刘婵梓</v>
          </cell>
          <cell r="G3833" t="str">
            <v>2017030</v>
          </cell>
          <cell r="H3833">
            <v>0</v>
          </cell>
          <cell r="I3833">
            <v>0</v>
          </cell>
          <cell r="J3833">
            <v>0</v>
          </cell>
          <cell r="K3833">
            <v>0</v>
          </cell>
          <cell r="L3833">
            <v>0</v>
          </cell>
          <cell r="M3833">
            <v>0</v>
          </cell>
          <cell r="N3833">
            <v>0</v>
          </cell>
          <cell r="O3833">
            <v>0</v>
          </cell>
        </row>
        <row r="3834">
          <cell r="D3834" t="str">
            <v>10900210613044</v>
          </cell>
          <cell r="E3834" t="str">
            <v>刘国中-研究生培养业务费</v>
          </cell>
          <cell r="F3834" t="str">
            <v>刘国中</v>
          </cell>
          <cell r="G3834" t="str">
            <v>2017061</v>
          </cell>
          <cell r="H3834">
            <v>0</v>
          </cell>
          <cell r="I3834">
            <v>0</v>
          </cell>
          <cell r="J3834">
            <v>0</v>
          </cell>
          <cell r="K3834">
            <v>0</v>
          </cell>
          <cell r="L3834">
            <v>0</v>
          </cell>
          <cell r="M3834">
            <v>0</v>
          </cell>
          <cell r="N3834">
            <v>0</v>
          </cell>
          <cell r="O3834">
            <v>0</v>
          </cell>
        </row>
        <row r="3835">
          <cell r="D3835" t="str">
            <v>10900210613045</v>
          </cell>
          <cell r="E3835" t="str">
            <v>刘华珠-研究生培养业务费</v>
          </cell>
          <cell r="F3835" t="str">
            <v>刘华珠</v>
          </cell>
          <cell r="G3835" t="str">
            <v>2003113</v>
          </cell>
          <cell r="H3835">
            <v>0</v>
          </cell>
          <cell r="I3835">
            <v>0</v>
          </cell>
          <cell r="J3835">
            <v>0</v>
          </cell>
          <cell r="K3835">
            <v>0</v>
          </cell>
          <cell r="L3835">
            <v>0</v>
          </cell>
          <cell r="M3835">
            <v>0</v>
          </cell>
          <cell r="N3835">
            <v>0</v>
          </cell>
          <cell r="O3835">
            <v>0</v>
          </cell>
        </row>
        <row r="3836">
          <cell r="D3836" t="str">
            <v>10900210613046</v>
          </cell>
          <cell r="E3836" t="str">
            <v>刘晔-研究生培养业务费</v>
          </cell>
          <cell r="F3836" t="str">
            <v>刘晔</v>
          </cell>
          <cell r="G3836" t="str">
            <v>2018807</v>
          </cell>
          <cell r="H3836">
            <v>0</v>
          </cell>
          <cell r="I3836">
            <v>0</v>
          </cell>
          <cell r="J3836">
            <v>0</v>
          </cell>
          <cell r="K3836">
            <v>0</v>
          </cell>
          <cell r="L3836">
            <v>0</v>
          </cell>
          <cell r="M3836">
            <v>0</v>
          </cell>
          <cell r="N3836">
            <v>0</v>
          </cell>
          <cell r="O3836">
            <v>0</v>
          </cell>
        </row>
        <row r="3837">
          <cell r="D3837" t="str">
            <v>10900210613047</v>
          </cell>
          <cell r="E3837" t="str">
            <v>吕赐兴-研究生培养业务费</v>
          </cell>
          <cell r="F3837" t="str">
            <v>吕赐兴</v>
          </cell>
          <cell r="G3837" t="str">
            <v>2017074</v>
          </cell>
          <cell r="H3837">
            <v>0</v>
          </cell>
          <cell r="I3837">
            <v>0</v>
          </cell>
          <cell r="J3837">
            <v>0</v>
          </cell>
          <cell r="K3837">
            <v>0</v>
          </cell>
          <cell r="L3837">
            <v>0</v>
          </cell>
          <cell r="M3837">
            <v>0</v>
          </cell>
          <cell r="N3837">
            <v>0</v>
          </cell>
          <cell r="O3837">
            <v>0</v>
          </cell>
        </row>
        <row r="3838">
          <cell r="D3838" t="str">
            <v>10900210613048</v>
          </cell>
          <cell r="E3838" t="str">
            <v>吕伟-研究生培养业务费</v>
          </cell>
          <cell r="F3838" t="str">
            <v>吕伟</v>
          </cell>
          <cell r="G3838" t="str">
            <v>2017825</v>
          </cell>
          <cell r="H3838">
            <v>0</v>
          </cell>
          <cell r="I3838">
            <v>0</v>
          </cell>
          <cell r="J3838">
            <v>0</v>
          </cell>
          <cell r="K3838">
            <v>0</v>
          </cell>
          <cell r="L3838">
            <v>0</v>
          </cell>
          <cell r="M3838">
            <v>0</v>
          </cell>
          <cell r="N3838">
            <v>0</v>
          </cell>
          <cell r="O3838">
            <v>0</v>
          </cell>
        </row>
        <row r="3839">
          <cell r="D3839" t="str">
            <v>10900210613049</v>
          </cell>
          <cell r="E3839" t="str">
            <v>任斌-研究生培养业务费</v>
          </cell>
          <cell r="F3839" t="str">
            <v>任斌</v>
          </cell>
          <cell r="G3839" t="str">
            <v>2003008</v>
          </cell>
          <cell r="H3839">
            <v>0</v>
          </cell>
          <cell r="I3839">
            <v>0</v>
          </cell>
          <cell r="J3839">
            <v>0</v>
          </cell>
          <cell r="K3839">
            <v>0</v>
          </cell>
          <cell r="L3839">
            <v>0</v>
          </cell>
          <cell r="M3839">
            <v>0</v>
          </cell>
          <cell r="N3839">
            <v>0</v>
          </cell>
          <cell r="O3839">
            <v>0</v>
          </cell>
        </row>
        <row r="3840">
          <cell r="D3840" t="str">
            <v>10900210613050</v>
          </cell>
          <cell r="E3840" t="str">
            <v>沈飞-研究生培养业务费</v>
          </cell>
          <cell r="F3840" t="str">
            <v>沈飞</v>
          </cell>
          <cell r="G3840" t="str">
            <v>2018811</v>
          </cell>
          <cell r="H3840">
            <v>0</v>
          </cell>
          <cell r="I3840">
            <v>0</v>
          </cell>
          <cell r="J3840">
            <v>0</v>
          </cell>
          <cell r="K3840">
            <v>0</v>
          </cell>
          <cell r="L3840">
            <v>0</v>
          </cell>
          <cell r="M3840">
            <v>0</v>
          </cell>
          <cell r="N3840">
            <v>0</v>
          </cell>
          <cell r="O3840">
            <v>0</v>
          </cell>
        </row>
        <row r="3841">
          <cell r="D3841" t="str">
            <v>10900210613051</v>
          </cell>
          <cell r="E3841" t="str">
            <v>宋跃-研究生培养业务费</v>
          </cell>
          <cell r="F3841" t="str">
            <v>宋跃</v>
          </cell>
          <cell r="G3841" t="str">
            <v>2005003</v>
          </cell>
          <cell r="H3841">
            <v>0</v>
          </cell>
          <cell r="I3841">
            <v>0</v>
          </cell>
          <cell r="J3841">
            <v>0</v>
          </cell>
          <cell r="K3841">
            <v>0</v>
          </cell>
          <cell r="L3841">
            <v>0</v>
          </cell>
          <cell r="M3841">
            <v>0</v>
          </cell>
          <cell r="N3841">
            <v>0</v>
          </cell>
          <cell r="O3841">
            <v>0</v>
          </cell>
        </row>
        <row r="3842">
          <cell r="D3842" t="str">
            <v>10900210613052</v>
          </cell>
          <cell r="E3842" t="str">
            <v>孙敬华-研究生培养业务费</v>
          </cell>
          <cell r="F3842" t="str">
            <v>孙敬华</v>
          </cell>
          <cell r="G3842" t="str">
            <v>2016828</v>
          </cell>
          <cell r="H3842">
            <v>0</v>
          </cell>
          <cell r="I3842">
            <v>0</v>
          </cell>
          <cell r="J3842">
            <v>0</v>
          </cell>
          <cell r="K3842">
            <v>0</v>
          </cell>
          <cell r="L3842">
            <v>0</v>
          </cell>
          <cell r="M3842">
            <v>0</v>
          </cell>
          <cell r="N3842">
            <v>0</v>
          </cell>
          <cell r="O3842">
            <v>0</v>
          </cell>
        </row>
        <row r="3843">
          <cell r="D3843" t="str">
            <v>10900210613053</v>
          </cell>
          <cell r="E3843" t="str">
            <v>王福杰-研究生培养业务费</v>
          </cell>
          <cell r="F3843" t="str">
            <v>王福杰</v>
          </cell>
          <cell r="G3843" t="str">
            <v>2018077</v>
          </cell>
          <cell r="H3843">
            <v>0</v>
          </cell>
          <cell r="I3843">
            <v>0</v>
          </cell>
          <cell r="J3843">
            <v>0</v>
          </cell>
          <cell r="K3843">
            <v>0</v>
          </cell>
          <cell r="L3843">
            <v>0</v>
          </cell>
          <cell r="M3843">
            <v>0</v>
          </cell>
          <cell r="N3843">
            <v>0</v>
          </cell>
          <cell r="O3843">
            <v>0</v>
          </cell>
        </row>
        <row r="3844">
          <cell r="D3844" t="str">
            <v>10900210613054</v>
          </cell>
          <cell r="E3844" t="str">
            <v>王红成-研究生培养业务费</v>
          </cell>
          <cell r="F3844" t="str">
            <v>王红成</v>
          </cell>
          <cell r="G3844" t="str">
            <v>2007023</v>
          </cell>
          <cell r="H3844">
            <v>0</v>
          </cell>
          <cell r="I3844">
            <v>0</v>
          </cell>
          <cell r="J3844">
            <v>0</v>
          </cell>
          <cell r="K3844">
            <v>0</v>
          </cell>
          <cell r="L3844">
            <v>0</v>
          </cell>
          <cell r="M3844">
            <v>0</v>
          </cell>
          <cell r="N3844">
            <v>0</v>
          </cell>
          <cell r="O3844">
            <v>0</v>
          </cell>
        </row>
        <row r="3845">
          <cell r="D3845" t="str">
            <v>10900210613055</v>
          </cell>
          <cell r="E3845" t="str">
            <v>王善进-研究生培养业务费</v>
          </cell>
          <cell r="F3845" t="str">
            <v>王善进</v>
          </cell>
          <cell r="G3845" t="str">
            <v>2003116</v>
          </cell>
          <cell r="H3845">
            <v>0</v>
          </cell>
          <cell r="I3845">
            <v>0</v>
          </cell>
          <cell r="J3845">
            <v>0</v>
          </cell>
          <cell r="K3845">
            <v>0</v>
          </cell>
          <cell r="L3845">
            <v>0</v>
          </cell>
          <cell r="M3845">
            <v>0</v>
          </cell>
          <cell r="N3845">
            <v>0</v>
          </cell>
          <cell r="O3845">
            <v>0</v>
          </cell>
        </row>
        <row r="3846">
          <cell r="D3846" t="str">
            <v>10900210613056</v>
          </cell>
          <cell r="E3846" t="str">
            <v>王志平-研究生培养业务费</v>
          </cell>
          <cell r="F3846" t="str">
            <v>王志平</v>
          </cell>
          <cell r="G3846" t="str">
            <v>2017128</v>
          </cell>
          <cell r="H3846">
            <v>0</v>
          </cell>
          <cell r="I3846">
            <v>0</v>
          </cell>
          <cell r="J3846">
            <v>0</v>
          </cell>
          <cell r="K3846">
            <v>0</v>
          </cell>
          <cell r="L3846">
            <v>0</v>
          </cell>
          <cell r="M3846">
            <v>0</v>
          </cell>
          <cell r="N3846">
            <v>0</v>
          </cell>
          <cell r="O3846">
            <v>0</v>
          </cell>
        </row>
        <row r="3847">
          <cell r="D3847" t="str">
            <v>10900210613057</v>
          </cell>
          <cell r="E3847" t="str">
            <v>魏东山-研究生培养业务费</v>
          </cell>
          <cell r="F3847" t="str">
            <v>魏东山</v>
          </cell>
          <cell r="G3847" t="str">
            <v>2017823</v>
          </cell>
          <cell r="H3847">
            <v>0</v>
          </cell>
          <cell r="I3847">
            <v>0</v>
          </cell>
          <cell r="J3847">
            <v>0</v>
          </cell>
          <cell r="K3847">
            <v>0</v>
          </cell>
          <cell r="L3847">
            <v>0</v>
          </cell>
          <cell r="M3847">
            <v>0</v>
          </cell>
          <cell r="N3847">
            <v>0</v>
          </cell>
          <cell r="O3847">
            <v>0</v>
          </cell>
        </row>
        <row r="3848">
          <cell r="D3848" t="str">
            <v>10900210613058</v>
          </cell>
          <cell r="E3848" t="str">
            <v>魏亚东-研究生培养业务费</v>
          </cell>
          <cell r="F3848" t="str">
            <v>魏亚东</v>
          </cell>
          <cell r="G3848" t="str">
            <v>2003033</v>
          </cell>
          <cell r="H3848">
            <v>0</v>
          </cell>
          <cell r="I3848">
            <v>0</v>
          </cell>
          <cell r="J3848">
            <v>0</v>
          </cell>
          <cell r="K3848">
            <v>0</v>
          </cell>
          <cell r="L3848">
            <v>0</v>
          </cell>
          <cell r="M3848">
            <v>0</v>
          </cell>
          <cell r="N3848">
            <v>0</v>
          </cell>
          <cell r="O3848">
            <v>0</v>
          </cell>
        </row>
        <row r="3849">
          <cell r="D3849" t="str">
            <v>10900210613059</v>
          </cell>
          <cell r="E3849" t="str">
            <v>杨雷-研究生培养业务费</v>
          </cell>
          <cell r="F3849" t="str">
            <v>杨雷</v>
          </cell>
          <cell r="G3849" t="str">
            <v>2004093</v>
          </cell>
          <cell r="H3849">
            <v>0</v>
          </cell>
          <cell r="I3849">
            <v>0</v>
          </cell>
          <cell r="J3849">
            <v>0</v>
          </cell>
          <cell r="K3849">
            <v>0</v>
          </cell>
          <cell r="L3849">
            <v>0</v>
          </cell>
          <cell r="M3849">
            <v>0</v>
          </cell>
          <cell r="N3849">
            <v>0</v>
          </cell>
          <cell r="O3849">
            <v>0</v>
          </cell>
        </row>
        <row r="3850">
          <cell r="D3850" t="str">
            <v>10900210613060</v>
          </cell>
          <cell r="E3850" t="str">
            <v>张国斌-研究生培养业务费</v>
          </cell>
          <cell r="F3850" t="str">
            <v>张国斌</v>
          </cell>
          <cell r="G3850" t="str">
            <v>2011006</v>
          </cell>
          <cell r="H3850">
            <v>0</v>
          </cell>
          <cell r="I3850">
            <v>0</v>
          </cell>
          <cell r="J3850">
            <v>0</v>
          </cell>
          <cell r="K3850">
            <v>0</v>
          </cell>
          <cell r="L3850">
            <v>0</v>
          </cell>
          <cell r="M3850">
            <v>0</v>
          </cell>
          <cell r="N3850">
            <v>0</v>
          </cell>
          <cell r="O3850">
            <v>0</v>
          </cell>
        </row>
        <row r="3851">
          <cell r="D3851" t="str">
            <v>10900210613061</v>
          </cell>
          <cell r="E3851" t="str">
            <v>张瑞-研究生培养业务费</v>
          </cell>
          <cell r="F3851" t="str">
            <v>张瑞</v>
          </cell>
          <cell r="G3851" t="str">
            <v>2016028</v>
          </cell>
          <cell r="H3851">
            <v>0</v>
          </cell>
          <cell r="I3851">
            <v>0</v>
          </cell>
          <cell r="J3851">
            <v>0</v>
          </cell>
          <cell r="K3851">
            <v>0</v>
          </cell>
          <cell r="L3851">
            <v>0</v>
          </cell>
          <cell r="M3851">
            <v>0</v>
          </cell>
          <cell r="N3851">
            <v>0</v>
          </cell>
          <cell r="O3851">
            <v>0</v>
          </cell>
        </row>
        <row r="3852">
          <cell r="D3852" t="str">
            <v>10900210613062</v>
          </cell>
          <cell r="E3852" t="str">
            <v>张兆云-研究生培养业务费</v>
          </cell>
          <cell r="F3852" t="str">
            <v>张兆云</v>
          </cell>
          <cell r="G3852" t="str">
            <v>2016006</v>
          </cell>
          <cell r="H3852">
            <v>0</v>
          </cell>
          <cell r="I3852">
            <v>0</v>
          </cell>
          <cell r="J3852">
            <v>0</v>
          </cell>
          <cell r="K3852">
            <v>0</v>
          </cell>
          <cell r="L3852">
            <v>0</v>
          </cell>
          <cell r="M3852">
            <v>0</v>
          </cell>
          <cell r="N3852">
            <v>0</v>
          </cell>
          <cell r="O3852">
            <v>0</v>
          </cell>
        </row>
        <row r="3853">
          <cell r="D3853" t="str">
            <v>10900210613063</v>
          </cell>
          <cell r="E3853" t="str">
            <v>张志-研究生培养业务费</v>
          </cell>
          <cell r="F3853" t="str">
            <v>张志</v>
          </cell>
          <cell r="G3853" t="str">
            <v>2013017</v>
          </cell>
          <cell r="H3853">
            <v>0</v>
          </cell>
          <cell r="I3853">
            <v>0</v>
          </cell>
          <cell r="J3853">
            <v>0</v>
          </cell>
          <cell r="K3853">
            <v>0</v>
          </cell>
          <cell r="L3853">
            <v>0</v>
          </cell>
          <cell r="M3853">
            <v>0</v>
          </cell>
          <cell r="N3853">
            <v>0</v>
          </cell>
          <cell r="O3853">
            <v>0</v>
          </cell>
        </row>
        <row r="3854">
          <cell r="D3854" t="str">
            <v>10900210613064</v>
          </cell>
          <cell r="E3854" t="str">
            <v>郑华-研究生培养业务费</v>
          </cell>
          <cell r="F3854" t="str">
            <v>郑华</v>
          </cell>
          <cell r="G3854" t="str">
            <v>2014017</v>
          </cell>
          <cell r="H3854">
            <v>0</v>
          </cell>
          <cell r="I3854">
            <v>0</v>
          </cell>
          <cell r="J3854">
            <v>0</v>
          </cell>
          <cell r="K3854">
            <v>0</v>
          </cell>
          <cell r="L3854">
            <v>0</v>
          </cell>
          <cell r="M3854">
            <v>0</v>
          </cell>
          <cell r="N3854">
            <v>0</v>
          </cell>
          <cell r="O3854">
            <v>0</v>
          </cell>
        </row>
        <row r="3855">
          <cell r="D3855" t="str">
            <v>10900210613065</v>
          </cell>
          <cell r="E3855" t="str">
            <v>周飞-研究生培养业务费</v>
          </cell>
          <cell r="F3855" t="str">
            <v>周飞</v>
          </cell>
          <cell r="G3855" t="str">
            <v>2018806</v>
          </cell>
          <cell r="H3855">
            <v>0</v>
          </cell>
          <cell r="I3855">
            <v>0</v>
          </cell>
          <cell r="J3855">
            <v>0</v>
          </cell>
          <cell r="K3855">
            <v>0</v>
          </cell>
          <cell r="L3855">
            <v>0</v>
          </cell>
          <cell r="M3855">
            <v>0</v>
          </cell>
          <cell r="N3855">
            <v>0</v>
          </cell>
          <cell r="O3855">
            <v>0</v>
          </cell>
        </row>
        <row r="3856">
          <cell r="D3856" t="str">
            <v>10900210613066</v>
          </cell>
          <cell r="E3856" t="str">
            <v>周清峰-研究生培养业务费</v>
          </cell>
          <cell r="F3856" t="str">
            <v>周清峰</v>
          </cell>
          <cell r="G3856" t="str">
            <v>2017804</v>
          </cell>
          <cell r="H3856">
            <v>0</v>
          </cell>
          <cell r="I3856">
            <v>0</v>
          </cell>
          <cell r="J3856">
            <v>0</v>
          </cell>
          <cell r="K3856">
            <v>0</v>
          </cell>
          <cell r="L3856">
            <v>0</v>
          </cell>
          <cell r="M3856">
            <v>0</v>
          </cell>
          <cell r="N3856">
            <v>0</v>
          </cell>
          <cell r="O3856">
            <v>0</v>
          </cell>
        </row>
        <row r="3857">
          <cell r="D3857" t="str">
            <v>10900210613068</v>
          </cell>
          <cell r="E3857" t="str">
            <v>陈思谦-研究生培养业务费</v>
          </cell>
          <cell r="F3857" t="str">
            <v>陈思谦</v>
          </cell>
          <cell r="G3857" t="str">
            <v>2018028</v>
          </cell>
          <cell r="H3857">
            <v>0</v>
          </cell>
          <cell r="I3857">
            <v>0</v>
          </cell>
          <cell r="J3857">
            <v>0</v>
          </cell>
          <cell r="K3857">
            <v>0</v>
          </cell>
          <cell r="L3857">
            <v>0</v>
          </cell>
          <cell r="M3857">
            <v>0</v>
          </cell>
          <cell r="N3857">
            <v>0</v>
          </cell>
          <cell r="O3857">
            <v>0</v>
          </cell>
        </row>
        <row r="3858">
          <cell r="D3858" t="str">
            <v>10900210613071</v>
          </cell>
          <cell r="E3858" t="str">
            <v>傅小波-研究生培养业务费</v>
          </cell>
          <cell r="F3858" t="str">
            <v>傅小波</v>
          </cell>
          <cell r="G3858" t="str">
            <v>2013010</v>
          </cell>
          <cell r="H3858">
            <v>0</v>
          </cell>
          <cell r="I3858">
            <v>0</v>
          </cell>
          <cell r="J3858">
            <v>0</v>
          </cell>
          <cell r="K3858">
            <v>0</v>
          </cell>
          <cell r="L3858">
            <v>0</v>
          </cell>
          <cell r="M3858">
            <v>0</v>
          </cell>
          <cell r="N3858">
            <v>0</v>
          </cell>
          <cell r="O3858">
            <v>0</v>
          </cell>
        </row>
        <row r="3859">
          <cell r="D3859" t="str">
            <v>10900210613074</v>
          </cell>
          <cell r="E3859" t="str">
            <v>胡冰-研究生培养业务费</v>
          </cell>
          <cell r="F3859" t="str">
            <v>胡冰</v>
          </cell>
          <cell r="G3859" t="str">
            <v>2016003</v>
          </cell>
          <cell r="H3859">
            <v>0</v>
          </cell>
          <cell r="I3859">
            <v>0</v>
          </cell>
          <cell r="J3859">
            <v>0</v>
          </cell>
          <cell r="K3859">
            <v>0</v>
          </cell>
          <cell r="L3859">
            <v>0</v>
          </cell>
          <cell r="M3859">
            <v>0</v>
          </cell>
          <cell r="N3859">
            <v>0</v>
          </cell>
          <cell r="O3859">
            <v>0</v>
          </cell>
        </row>
        <row r="3860">
          <cell r="D3860" t="str">
            <v>10900210613075</v>
          </cell>
          <cell r="E3860" t="str">
            <v>胡钦华-研究生培养业务费</v>
          </cell>
          <cell r="F3860" t="str">
            <v>胡钦华</v>
          </cell>
          <cell r="G3860" t="str">
            <v>2003024</v>
          </cell>
          <cell r="H3860">
            <v>0</v>
          </cell>
          <cell r="I3860">
            <v>0</v>
          </cell>
          <cell r="J3860">
            <v>0</v>
          </cell>
          <cell r="K3860">
            <v>0</v>
          </cell>
          <cell r="L3860">
            <v>0</v>
          </cell>
          <cell r="M3860">
            <v>0</v>
          </cell>
          <cell r="N3860">
            <v>0</v>
          </cell>
          <cell r="O3860">
            <v>0</v>
          </cell>
        </row>
        <row r="3861">
          <cell r="D3861" t="str">
            <v>10900210613076</v>
          </cell>
          <cell r="E3861" t="str">
            <v>黄斯珉-研究生培养业务费</v>
          </cell>
          <cell r="F3861" t="str">
            <v>黄斯珉</v>
          </cell>
          <cell r="G3861" t="str">
            <v>2012034</v>
          </cell>
          <cell r="H3861">
            <v>0</v>
          </cell>
          <cell r="I3861">
            <v>0</v>
          </cell>
          <cell r="J3861">
            <v>0</v>
          </cell>
          <cell r="K3861">
            <v>0</v>
          </cell>
          <cell r="L3861">
            <v>0</v>
          </cell>
          <cell r="M3861">
            <v>0</v>
          </cell>
          <cell r="N3861">
            <v>0</v>
          </cell>
          <cell r="O3861">
            <v>0</v>
          </cell>
        </row>
        <row r="3862">
          <cell r="D3862" t="str">
            <v>10900210613077</v>
          </cell>
          <cell r="E3862" t="str">
            <v>蒋润花-研究生培养业务费</v>
          </cell>
          <cell r="F3862" t="str">
            <v>蒋润花</v>
          </cell>
          <cell r="G3862" t="str">
            <v>2009009</v>
          </cell>
          <cell r="H3862">
            <v>0</v>
          </cell>
          <cell r="I3862">
            <v>0</v>
          </cell>
          <cell r="J3862">
            <v>0</v>
          </cell>
          <cell r="K3862">
            <v>0</v>
          </cell>
          <cell r="L3862">
            <v>0</v>
          </cell>
          <cell r="M3862">
            <v>0</v>
          </cell>
          <cell r="N3862">
            <v>0</v>
          </cell>
          <cell r="O3862">
            <v>0</v>
          </cell>
        </row>
        <row r="3863">
          <cell r="D3863" t="str">
            <v>10900210613078</v>
          </cell>
          <cell r="E3863" t="str">
            <v>康世民-研究生培养业务费</v>
          </cell>
          <cell r="F3863" t="str">
            <v>康世民</v>
          </cell>
          <cell r="G3863" t="str">
            <v>2015804</v>
          </cell>
          <cell r="H3863">
            <v>0</v>
          </cell>
          <cell r="I3863">
            <v>0</v>
          </cell>
          <cell r="J3863">
            <v>0</v>
          </cell>
          <cell r="K3863">
            <v>0</v>
          </cell>
          <cell r="L3863">
            <v>0</v>
          </cell>
          <cell r="M3863">
            <v>0</v>
          </cell>
          <cell r="N3863">
            <v>0</v>
          </cell>
          <cell r="O3863">
            <v>0</v>
          </cell>
        </row>
        <row r="3864">
          <cell r="D3864" t="str">
            <v>10900210613079</v>
          </cell>
          <cell r="E3864" t="str">
            <v>李玉婷-研究生培养业务费</v>
          </cell>
          <cell r="F3864" t="str">
            <v>李玉婷</v>
          </cell>
          <cell r="G3864" t="str">
            <v>2017004</v>
          </cell>
          <cell r="H3864">
            <v>0</v>
          </cell>
          <cell r="I3864">
            <v>0</v>
          </cell>
          <cell r="J3864">
            <v>0</v>
          </cell>
          <cell r="K3864">
            <v>0</v>
          </cell>
          <cell r="L3864">
            <v>0</v>
          </cell>
          <cell r="M3864">
            <v>0</v>
          </cell>
          <cell r="N3864">
            <v>0</v>
          </cell>
          <cell r="O3864">
            <v>0</v>
          </cell>
        </row>
        <row r="3865">
          <cell r="D3865" t="str">
            <v>10900210613082</v>
          </cell>
          <cell r="E3865" t="str">
            <v>刘宇佳-研究生培养业务费</v>
          </cell>
          <cell r="F3865" t="str">
            <v>刘宇佳</v>
          </cell>
          <cell r="G3865" t="str">
            <v>2017171</v>
          </cell>
          <cell r="H3865">
            <v>0</v>
          </cell>
          <cell r="I3865">
            <v>0</v>
          </cell>
          <cell r="J3865">
            <v>0</v>
          </cell>
          <cell r="K3865">
            <v>0</v>
          </cell>
          <cell r="L3865">
            <v>0</v>
          </cell>
          <cell r="M3865">
            <v>0</v>
          </cell>
          <cell r="N3865">
            <v>0</v>
          </cell>
          <cell r="O3865">
            <v>0</v>
          </cell>
        </row>
        <row r="3866">
          <cell r="D3866" t="str">
            <v>10900210613084</v>
          </cell>
          <cell r="E3866" t="str">
            <v>王晓季-研究生培养业务费</v>
          </cell>
          <cell r="F3866" t="str">
            <v>王晓季</v>
          </cell>
          <cell r="G3866" t="str">
            <v>2018816</v>
          </cell>
          <cell r="H3866">
            <v>0</v>
          </cell>
          <cell r="I3866">
            <v>0</v>
          </cell>
          <cell r="J3866">
            <v>0</v>
          </cell>
          <cell r="K3866">
            <v>0</v>
          </cell>
          <cell r="L3866">
            <v>0</v>
          </cell>
          <cell r="M3866">
            <v>0</v>
          </cell>
          <cell r="N3866">
            <v>0</v>
          </cell>
          <cell r="O3866">
            <v>0</v>
          </cell>
        </row>
        <row r="3867">
          <cell r="D3867" t="str">
            <v>10900210613086</v>
          </cell>
          <cell r="E3867" t="str">
            <v>徐勇军-研究生培养业务费</v>
          </cell>
          <cell r="F3867" t="str">
            <v>徐勇军</v>
          </cell>
          <cell r="G3867" t="str">
            <v>2003053</v>
          </cell>
          <cell r="H3867">
            <v>0</v>
          </cell>
          <cell r="I3867">
            <v>0</v>
          </cell>
          <cell r="J3867">
            <v>0</v>
          </cell>
          <cell r="K3867">
            <v>0</v>
          </cell>
          <cell r="L3867">
            <v>0</v>
          </cell>
          <cell r="M3867">
            <v>0</v>
          </cell>
          <cell r="N3867">
            <v>0</v>
          </cell>
          <cell r="O3867">
            <v>0</v>
          </cell>
        </row>
        <row r="3868">
          <cell r="D3868" t="str">
            <v>10900210613087</v>
          </cell>
          <cell r="E3868" t="str">
            <v>杨敏林-研究生培养业务费</v>
          </cell>
          <cell r="F3868" t="str">
            <v>杨敏林</v>
          </cell>
          <cell r="G3868" t="str">
            <v>1991016</v>
          </cell>
          <cell r="H3868">
            <v>0</v>
          </cell>
          <cell r="I3868">
            <v>0</v>
          </cell>
          <cell r="J3868">
            <v>0</v>
          </cell>
          <cell r="K3868">
            <v>0</v>
          </cell>
          <cell r="L3868">
            <v>0</v>
          </cell>
          <cell r="M3868">
            <v>0</v>
          </cell>
          <cell r="N3868">
            <v>0</v>
          </cell>
          <cell r="O3868">
            <v>0</v>
          </cell>
        </row>
        <row r="3869">
          <cell r="D3869" t="str">
            <v>10900210613088</v>
          </cell>
          <cell r="E3869" t="str">
            <v>杨小平-研究生培养业务费</v>
          </cell>
          <cell r="F3869" t="str">
            <v>杨小平</v>
          </cell>
          <cell r="G3869" t="str">
            <v>2007058</v>
          </cell>
          <cell r="H3869">
            <v>0</v>
          </cell>
          <cell r="I3869">
            <v>0</v>
          </cell>
          <cell r="J3869">
            <v>0</v>
          </cell>
          <cell r="K3869">
            <v>0</v>
          </cell>
          <cell r="L3869">
            <v>0</v>
          </cell>
          <cell r="M3869">
            <v>0</v>
          </cell>
          <cell r="N3869">
            <v>0</v>
          </cell>
          <cell r="O3869">
            <v>0</v>
          </cell>
        </row>
        <row r="3870">
          <cell r="D3870" t="str">
            <v>10900210613089</v>
          </cell>
          <cell r="E3870" t="str">
            <v>尹辉斌-研究生培养业务费</v>
          </cell>
          <cell r="F3870" t="str">
            <v>尹辉斌</v>
          </cell>
          <cell r="G3870" t="str">
            <v>2011020</v>
          </cell>
          <cell r="H3870">
            <v>0</v>
          </cell>
          <cell r="I3870">
            <v>0</v>
          </cell>
          <cell r="J3870">
            <v>0</v>
          </cell>
          <cell r="K3870">
            <v>0</v>
          </cell>
          <cell r="L3870">
            <v>0</v>
          </cell>
          <cell r="M3870">
            <v>0</v>
          </cell>
          <cell r="N3870">
            <v>0</v>
          </cell>
          <cell r="O3870">
            <v>0</v>
          </cell>
        </row>
        <row r="3871">
          <cell r="D3871" t="str">
            <v>10900210613090</v>
          </cell>
          <cell r="E3871" t="str">
            <v>余祥英-研究生培养业务费</v>
          </cell>
          <cell r="F3871" t="str">
            <v>余祥英</v>
          </cell>
          <cell r="G3871" t="str">
            <v>2017029</v>
          </cell>
          <cell r="H3871">
            <v>0</v>
          </cell>
          <cell r="I3871">
            <v>0</v>
          </cell>
          <cell r="J3871">
            <v>0</v>
          </cell>
          <cell r="K3871">
            <v>0</v>
          </cell>
          <cell r="L3871">
            <v>0</v>
          </cell>
          <cell r="M3871">
            <v>0</v>
          </cell>
          <cell r="N3871">
            <v>0</v>
          </cell>
          <cell r="O3871">
            <v>0</v>
          </cell>
        </row>
        <row r="3872">
          <cell r="D3872" t="str">
            <v>10900210613092</v>
          </cell>
          <cell r="E3872" t="str">
            <v>钟国玉-研究生培养业务费</v>
          </cell>
          <cell r="F3872" t="str">
            <v>钟国玉</v>
          </cell>
          <cell r="G3872" t="str">
            <v>2016022</v>
          </cell>
          <cell r="H3872">
            <v>0</v>
          </cell>
          <cell r="I3872">
            <v>0</v>
          </cell>
          <cell r="J3872">
            <v>0</v>
          </cell>
          <cell r="K3872">
            <v>0</v>
          </cell>
          <cell r="L3872">
            <v>0</v>
          </cell>
          <cell r="M3872">
            <v>0</v>
          </cell>
          <cell r="N3872">
            <v>0</v>
          </cell>
          <cell r="O3872">
            <v>0</v>
          </cell>
        </row>
        <row r="3873">
          <cell r="D3873" t="str">
            <v>10900210613093</v>
          </cell>
          <cell r="E3873" t="str">
            <v>朱杰-研究生培养业务费</v>
          </cell>
          <cell r="F3873" t="str">
            <v>朱杰</v>
          </cell>
          <cell r="G3873" t="str">
            <v>2014005</v>
          </cell>
          <cell r="H3873">
            <v>0</v>
          </cell>
          <cell r="I3873">
            <v>0</v>
          </cell>
          <cell r="J3873">
            <v>0</v>
          </cell>
          <cell r="K3873">
            <v>0</v>
          </cell>
          <cell r="L3873">
            <v>0</v>
          </cell>
          <cell r="M3873">
            <v>0</v>
          </cell>
          <cell r="N3873">
            <v>0</v>
          </cell>
          <cell r="O3873">
            <v>0</v>
          </cell>
        </row>
        <row r="3874">
          <cell r="D3874" t="str">
            <v>10900210613095</v>
          </cell>
          <cell r="E3874" t="str">
            <v>陈佰满-研究生培养业务费</v>
          </cell>
          <cell r="F3874" t="str">
            <v>陈佰满</v>
          </cell>
          <cell r="G3874" t="str">
            <v>2013013</v>
          </cell>
          <cell r="H3874">
            <v>0</v>
          </cell>
          <cell r="I3874">
            <v>0</v>
          </cell>
          <cell r="J3874">
            <v>0</v>
          </cell>
          <cell r="K3874">
            <v>0</v>
          </cell>
          <cell r="L3874">
            <v>0</v>
          </cell>
          <cell r="M3874">
            <v>0</v>
          </cell>
          <cell r="N3874">
            <v>0</v>
          </cell>
          <cell r="O3874">
            <v>0</v>
          </cell>
        </row>
        <row r="3875">
          <cell r="D3875" t="str">
            <v>10900210613096</v>
          </cell>
          <cell r="E3875" t="str">
            <v>曾达幸-研究生培养业务费</v>
          </cell>
          <cell r="F3875" t="str">
            <v>曾达幸</v>
          </cell>
          <cell r="G3875" t="str">
            <v>2019818</v>
          </cell>
          <cell r="H3875">
            <v>0</v>
          </cell>
          <cell r="I3875">
            <v>0</v>
          </cell>
          <cell r="J3875">
            <v>0</v>
          </cell>
          <cell r="K3875">
            <v>0</v>
          </cell>
          <cell r="L3875">
            <v>0</v>
          </cell>
          <cell r="M3875">
            <v>0</v>
          </cell>
          <cell r="N3875">
            <v>0</v>
          </cell>
          <cell r="O3875">
            <v>0</v>
          </cell>
        </row>
        <row r="3876">
          <cell r="D3876" t="str">
            <v>10900210613097</v>
          </cell>
          <cell r="E3876" t="str">
            <v>常春涛-研究生培养业务费</v>
          </cell>
          <cell r="F3876" t="str">
            <v>常春涛</v>
          </cell>
          <cell r="G3876" t="str">
            <v>2017812</v>
          </cell>
          <cell r="H3876">
            <v>0</v>
          </cell>
          <cell r="I3876">
            <v>0</v>
          </cell>
          <cell r="J3876">
            <v>0</v>
          </cell>
          <cell r="K3876">
            <v>0</v>
          </cell>
          <cell r="L3876">
            <v>0</v>
          </cell>
          <cell r="M3876">
            <v>0</v>
          </cell>
          <cell r="N3876">
            <v>0</v>
          </cell>
          <cell r="O3876">
            <v>0</v>
          </cell>
        </row>
        <row r="3877">
          <cell r="D3877" t="str">
            <v>10900210613098</v>
          </cell>
          <cell r="E3877" t="str">
            <v>陈磊-研究生培养业务费</v>
          </cell>
          <cell r="F3877" t="str">
            <v>陈磊</v>
          </cell>
          <cell r="G3877" t="str">
            <v>2018004</v>
          </cell>
          <cell r="H3877">
            <v>0</v>
          </cell>
          <cell r="I3877">
            <v>0</v>
          </cell>
          <cell r="J3877">
            <v>0</v>
          </cell>
          <cell r="K3877">
            <v>0</v>
          </cell>
          <cell r="L3877">
            <v>0</v>
          </cell>
          <cell r="M3877">
            <v>0</v>
          </cell>
          <cell r="N3877">
            <v>0</v>
          </cell>
          <cell r="O3877">
            <v>0</v>
          </cell>
        </row>
        <row r="3878">
          <cell r="D3878" t="str">
            <v>10900210613100</v>
          </cell>
          <cell r="E3878" t="str">
            <v>郭建文-研究生培养业务费</v>
          </cell>
          <cell r="F3878" t="str">
            <v>郭建文</v>
          </cell>
          <cell r="G3878" t="str">
            <v>2011012</v>
          </cell>
          <cell r="H3878">
            <v>0</v>
          </cell>
          <cell r="I3878">
            <v>0</v>
          </cell>
          <cell r="J3878">
            <v>0</v>
          </cell>
          <cell r="K3878">
            <v>0</v>
          </cell>
          <cell r="L3878">
            <v>0</v>
          </cell>
          <cell r="M3878">
            <v>0</v>
          </cell>
          <cell r="N3878">
            <v>0</v>
          </cell>
          <cell r="O3878">
            <v>0</v>
          </cell>
        </row>
        <row r="3879">
          <cell r="D3879" t="str">
            <v>10900210613101</v>
          </cell>
          <cell r="E3879" t="str">
            <v>海洋-研究生培养业务费</v>
          </cell>
          <cell r="F3879" t="str">
            <v>海洋</v>
          </cell>
          <cell r="G3879" t="str">
            <v>2017051</v>
          </cell>
          <cell r="H3879">
            <v>0</v>
          </cell>
          <cell r="I3879">
            <v>0</v>
          </cell>
          <cell r="J3879">
            <v>0</v>
          </cell>
          <cell r="K3879">
            <v>0</v>
          </cell>
          <cell r="L3879">
            <v>0</v>
          </cell>
          <cell r="M3879">
            <v>0</v>
          </cell>
          <cell r="N3879">
            <v>0</v>
          </cell>
          <cell r="O3879">
            <v>0</v>
          </cell>
        </row>
        <row r="3880">
          <cell r="D3880" t="str">
            <v>10900210613102</v>
          </cell>
          <cell r="E3880" t="str">
            <v>黄辉宇-研究生培养业务费</v>
          </cell>
          <cell r="F3880" t="str">
            <v>黄辉宇</v>
          </cell>
          <cell r="G3880" t="str">
            <v>2006078</v>
          </cell>
          <cell r="H3880">
            <v>0</v>
          </cell>
          <cell r="I3880">
            <v>0</v>
          </cell>
          <cell r="J3880">
            <v>0</v>
          </cell>
          <cell r="K3880">
            <v>0</v>
          </cell>
          <cell r="L3880">
            <v>0</v>
          </cell>
          <cell r="M3880">
            <v>0</v>
          </cell>
          <cell r="N3880">
            <v>0</v>
          </cell>
          <cell r="O3880">
            <v>0</v>
          </cell>
        </row>
        <row r="3881">
          <cell r="D3881" t="str">
            <v>10900210613103</v>
          </cell>
          <cell r="E3881" t="str">
            <v>李川-研究生培养业务费</v>
          </cell>
          <cell r="F3881" t="str">
            <v>李川</v>
          </cell>
          <cell r="G3881" t="str">
            <v>2016810</v>
          </cell>
          <cell r="H3881">
            <v>0</v>
          </cell>
          <cell r="I3881">
            <v>0</v>
          </cell>
          <cell r="J3881">
            <v>0</v>
          </cell>
          <cell r="K3881">
            <v>0</v>
          </cell>
          <cell r="L3881">
            <v>0</v>
          </cell>
          <cell r="M3881">
            <v>0</v>
          </cell>
          <cell r="N3881">
            <v>0</v>
          </cell>
          <cell r="O3881">
            <v>0</v>
          </cell>
        </row>
        <row r="3882">
          <cell r="D3882" t="str">
            <v>10900210613104</v>
          </cell>
          <cell r="E3882" t="str">
            <v>李涛-研究生培养业务费</v>
          </cell>
          <cell r="F3882" t="str">
            <v>李涛</v>
          </cell>
          <cell r="G3882" t="str">
            <v>2018803</v>
          </cell>
          <cell r="H3882">
            <v>0</v>
          </cell>
          <cell r="I3882">
            <v>0</v>
          </cell>
          <cell r="J3882">
            <v>0</v>
          </cell>
          <cell r="K3882">
            <v>0</v>
          </cell>
          <cell r="L3882">
            <v>0</v>
          </cell>
          <cell r="M3882">
            <v>0</v>
          </cell>
          <cell r="N3882">
            <v>0</v>
          </cell>
          <cell r="O3882">
            <v>0</v>
          </cell>
        </row>
        <row r="3883">
          <cell r="D3883" t="str">
            <v>10900210613105</v>
          </cell>
          <cell r="E3883" t="str">
            <v>李文-研究生培养业务费</v>
          </cell>
          <cell r="F3883" t="str">
            <v>李文</v>
          </cell>
          <cell r="G3883" t="str">
            <v>2017116</v>
          </cell>
          <cell r="H3883">
            <v>0</v>
          </cell>
          <cell r="I3883">
            <v>0</v>
          </cell>
          <cell r="J3883">
            <v>0</v>
          </cell>
          <cell r="K3883">
            <v>0</v>
          </cell>
          <cell r="L3883">
            <v>0</v>
          </cell>
          <cell r="M3883">
            <v>0</v>
          </cell>
          <cell r="N3883">
            <v>0</v>
          </cell>
          <cell r="O3883">
            <v>0</v>
          </cell>
        </row>
        <row r="3884">
          <cell r="D3884" t="str">
            <v>10900210613107</v>
          </cell>
          <cell r="E3884" t="str">
            <v>刘延星-研究生培养业务费</v>
          </cell>
          <cell r="F3884" t="str">
            <v>刘延星</v>
          </cell>
          <cell r="G3884" t="str">
            <v>2017069</v>
          </cell>
          <cell r="H3884">
            <v>0</v>
          </cell>
          <cell r="I3884">
            <v>0</v>
          </cell>
          <cell r="J3884">
            <v>0</v>
          </cell>
          <cell r="K3884">
            <v>0</v>
          </cell>
          <cell r="L3884">
            <v>0</v>
          </cell>
          <cell r="M3884">
            <v>0</v>
          </cell>
          <cell r="N3884">
            <v>0</v>
          </cell>
          <cell r="O3884">
            <v>0</v>
          </cell>
        </row>
        <row r="3885">
          <cell r="D3885" t="str">
            <v>10900210613108</v>
          </cell>
          <cell r="E3885" t="str">
            <v>龙建宇-研究生培养业务费</v>
          </cell>
          <cell r="F3885" t="str">
            <v>龙建宇</v>
          </cell>
          <cell r="G3885" t="str">
            <v>2019129</v>
          </cell>
          <cell r="H3885">
            <v>0</v>
          </cell>
          <cell r="I3885">
            <v>0</v>
          </cell>
          <cell r="J3885">
            <v>0</v>
          </cell>
          <cell r="K3885">
            <v>0</v>
          </cell>
          <cell r="L3885">
            <v>0</v>
          </cell>
          <cell r="M3885">
            <v>0</v>
          </cell>
          <cell r="N3885">
            <v>0</v>
          </cell>
          <cell r="O3885">
            <v>0</v>
          </cell>
        </row>
        <row r="3886">
          <cell r="D3886" t="str">
            <v>10900210613109</v>
          </cell>
          <cell r="E3886" t="str">
            <v>卢秉恒-研究生培养业务费</v>
          </cell>
          <cell r="F3886" t="str">
            <v>卢秉恒</v>
          </cell>
          <cell r="G3886" t="str">
            <v>2015806</v>
          </cell>
          <cell r="H3886">
            <v>0</v>
          </cell>
          <cell r="I3886">
            <v>0</v>
          </cell>
          <cell r="J3886">
            <v>0</v>
          </cell>
          <cell r="K3886">
            <v>0</v>
          </cell>
          <cell r="L3886">
            <v>0</v>
          </cell>
          <cell r="M3886">
            <v>0</v>
          </cell>
          <cell r="N3886">
            <v>0</v>
          </cell>
          <cell r="O3886">
            <v>0</v>
          </cell>
        </row>
        <row r="3887">
          <cell r="D3887" t="str">
            <v>10900210613110</v>
          </cell>
          <cell r="E3887" t="str">
            <v>马百胜-研究生培养业务费</v>
          </cell>
          <cell r="F3887" t="str">
            <v>马百胜</v>
          </cell>
          <cell r="G3887" t="str">
            <v>2018096</v>
          </cell>
          <cell r="H3887">
            <v>0</v>
          </cell>
          <cell r="I3887">
            <v>0</v>
          </cell>
          <cell r="J3887">
            <v>0</v>
          </cell>
          <cell r="K3887">
            <v>0</v>
          </cell>
          <cell r="L3887">
            <v>0</v>
          </cell>
          <cell r="M3887">
            <v>0</v>
          </cell>
          <cell r="N3887">
            <v>0</v>
          </cell>
          <cell r="O3887">
            <v>0</v>
          </cell>
        </row>
        <row r="3888">
          <cell r="D3888" t="str">
            <v>10900210613112</v>
          </cell>
          <cell r="E3888" t="str">
            <v>申芳华-研究生培养业务费</v>
          </cell>
          <cell r="F3888" t="str">
            <v>申芳华</v>
          </cell>
          <cell r="G3888" t="str">
            <v>2017005</v>
          </cell>
          <cell r="H3888">
            <v>0</v>
          </cell>
          <cell r="I3888">
            <v>0</v>
          </cell>
          <cell r="J3888">
            <v>0</v>
          </cell>
          <cell r="K3888">
            <v>0</v>
          </cell>
          <cell r="L3888">
            <v>0</v>
          </cell>
          <cell r="M3888">
            <v>0</v>
          </cell>
          <cell r="N3888">
            <v>0</v>
          </cell>
          <cell r="O3888">
            <v>0</v>
          </cell>
        </row>
        <row r="3889">
          <cell r="D3889" t="str">
            <v>10900210613113</v>
          </cell>
          <cell r="E3889" t="str">
            <v>宋菊青-研究生培养业务费</v>
          </cell>
          <cell r="F3889" t="str">
            <v>宋菊青</v>
          </cell>
          <cell r="G3889" t="str">
            <v>2016052</v>
          </cell>
          <cell r="H3889">
            <v>0</v>
          </cell>
          <cell r="I3889">
            <v>0</v>
          </cell>
          <cell r="J3889">
            <v>0</v>
          </cell>
          <cell r="K3889">
            <v>0</v>
          </cell>
          <cell r="L3889">
            <v>0</v>
          </cell>
          <cell r="M3889">
            <v>0</v>
          </cell>
          <cell r="N3889">
            <v>0</v>
          </cell>
          <cell r="O3889">
            <v>0</v>
          </cell>
        </row>
        <row r="3890">
          <cell r="D3890" t="str">
            <v>10900210613114</v>
          </cell>
          <cell r="E3890" t="str">
            <v>王翀-研究生培养业务费</v>
          </cell>
          <cell r="F3890" t="str">
            <v>王翀</v>
          </cell>
          <cell r="G3890" t="str">
            <v>2016033</v>
          </cell>
          <cell r="H3890">
            <v>0</v>
          </cell>
          <cell r="I3890">
            <v>0</v>
          </cell>
          <cell r="J3890">
            <v>0</v>
          </cell>
          <cell r="K3890">
            <v>0</v>
          </cell>
          <cell r="L3890">
            <v>0</v>
          </cell>
          <cell r="M3890">
            <v>0</v>
          </cell>
          <cell r="N3890">
            <v>0</v>
          </cell>
          <cell r="O3890">
            <v>0</v>
          </cell>
        </row>
        <row r="3891">
          <cell r="D3891" t="str">
            <v>10900210613115</v>
          </cell>
          <cell r="E3891" t="str">
            <v>王皓亮-研究生培养业务费</v>
          </cell>
          <cell r="F3891" t="str">
            <v>王皓亮</v>
          </cell>
          <cell r="G3891" t="str">
            <v>2018231</v>
          </cell>
          <cell r="H3891">
            <v>0</v>
          </cell>
          <cell r="I3891">
            <v>0</v>
          </cell>
          <cell r="J3891">
            <v>0</v>
          </cell>
          <cell r="K3891">
            <v>0</v>
          </cell>
          <cell r="L3891">
            <v>0</v>
          </cell>
          <cell r="M3891">
            <v>0</v>
          </cell>
          <cell r="N3891">
            <v>0</v>
          </cell>
          <cell r="O3891">
            <v>0</v>
          </cell>
        </row>
        <row r="3892">
          <cell r="D3892" t="str">
            <v>10900210613116</v>
          </cell>
          <cell r="E3892" t="str">
            <v>王建国-研究生培养业务费</v>
          </cell>
          <cell r="F3892" t="str">
            <v>王建国</v>
          </cell>
          <cell r="G3892" t="str">
            <v>2018801</v>
          </cell>
          <cell r="H3892">
            <v>0</v>
          </cell>
          <cell r="I3892">
            <v>0</v>
          </cell>
          <cell r="J3892">
            <v>0</v>
          </cell>
          <cell r="K3892">
            <v>0</v>
          </cell>
          <cell r="L3892">
            <v>0</v>
          </cell>
          <cell r="M3892">
            <v>0</v>
          </cell>
          <cell r="N3892">
            <v>0</v>
          </cell>
          <cell r="O3892">
            <v>0</v>
          </cell>
        </row>
        <row r="3893">
          <cell r="D3893" t="str">
            <v>10900210613117</v>
          </cell>
          <cell r="E3893" t="str">
            <v>王珂玮-研究生培养业务费</v>
          </cell>
          <cell r="F3893" t="str">
            <v>王珂玮</v>
          </cell>
          <cell r="G3893" t="str">
            <v>2017114</v>
          </cell>
          <cell r="H3893">
            <v>0</v>
          </cell>
          <cell r="I3893">
            <v>0</v>
          </cell>
          <cell r="J3893">
            <v>0</v>
          </cell>
          <cell r="K3893">
            <v>0</v>
          </cell>
          <cell r="L3893">
            <v>0</v>
          </cell>
          <cell r="M3893">
            <v>0</v>
          </cell>
          <cell r="N3893">
            <v>0</v>
          </cell>
          <cell r="O3893">
            <v>0</v>
          </cell>
        </row>
        <row r="3894">
          <cell r="D3894" t="str">
            <v>10900210613119</v>
          </cell>
          <cell r="E3894" t="str">
            <v>王文林-研究生培养业务费</v>
          </cell>
          <cell r="F3894" t="str">
            <v>王文林</v>
          </cell>
          <cell r="G3894" t="str">
            <v>2016836</v>
          </cell>
          <cell r="H3894">
            <v>0</v>
          </cell>
          <cell r="I3894">
            <v>0</v>
          </cell>
          <cell r="J3894">
            <v>0</v>
          </cell>
          <cell r="K3894">
            <v>0</v>
          </cell>
          <cell r="L3894">
            <v>0</v>
          </cell>
          <cell r="M3894">
            <v>0</v>
          </cell>
          <cell r="N3894">
            <v>0</v>
          </cell>
          <cell r="O3894">
            <v>0</v>
          </cell>
        </row>
        <row r="3895">
          <cell r="D3895" t="str">
            <v>10900210613120</v>
          </cell>
          <cell r="E3895" t="str">
            <v>武静-研究生培养业务费</v>
          </cell>
          <cell r="F3895" t="str">
            <v>武静</v>
          </cell>
          <cell r="G3895" t="str">
            <v>2017045</v>
          </cell>
          <cell r="H3895">
            <v>0</v>
          </cell>
          <cell r="I3895">
            <v>0</v>
          </cell>
          <cell r="J3895">
            <v>0</v>
          </cell>
          <cell r="K3895">
            <v>0</v>
          </cell>
          <cell r="L3895">
            <v>0</v>
          </cell>
          <cell r="M3895">
            <v>0</v>
          </cell>
          <cell r="N3895">
            <v>0</v>
          </cell>
          <cell r="O3895">
            <v>0</v>
          </cell>
        </row>
        <row r="3896">
          <cell r="D3896" t="str">
            <v>10900210613121</v>
          </cell>
          <cell r="E3896" t="str">
            <v>谢春晓-研究生培养业务费</v>
          </cell>
          <cell r="F3896" t="str">
            <v>谢春晓</v>
          </cell>
          <cell r="G3896" t="str">
            <v>2006058</v>
          </cell>
          <cell r="H3896">
            <v>0</v>
          </cell>
          <cell r="I3896">
            <v>0</v>
          </cell>
          <cell r="J3896">
            <v>0</v>
          </cell>
          <cell r="K3896">
            <v>0</v>
          </cell>
          <cell r="L3896">
            <v>0</v>
          </cell>
          <cell r="M3896">
            <v>0</v>
          </cell>
          <cell r="N3896">
            <v>0</v>
          </cell>
          <cell r="O3896">
            <v>0</v>
          </cell>
        </row>
        <row r="3897">
          <cell r="D3897" t="str">
            <v>10900210613122</v>
          </cell>
          <cell r="E3897" t="str">
            <v>徐进-研究生培养业务费</v>
          </cell>
          <cell r="F3897" t="str">
            <v>徐进</v>
          </cell>
          <cell r="G3897" t="str">
            <v>2018080</v>
          </cell>
          <cell r="H3897">
            <v>0</v>
          </cell>
          <cell r="I3897">
            <v>0</v>
          </cell>
          <cell r="J3897">
            <v>0</v>
          </cell>
          <cell r="K3897">
            <v>0</v>
          </cell>
          <cell r="L3897">
            <v>0</v>
          </cell>
          <cell r="M3897">
            <v>0</v>
          </cell>
          <cell r="N3897">
            <v>0</v>
          </cell>
          <cell r="O3897">
            <v>0</v>
          </cell>
        </row>
        <row r="3898">
          <cell r="D3898" t="str">
            <v>10900210613123</v>
          </cell>
          <cell r="E3898" t="str">
            <v>晏晓辉-研究生培养业务费</v>
          </cell>
          <cell r="F3898" t="str">
            <v>晏晓辉</v>
          </cell>
          <cell r="G3898" t="str">
            <v>2013003</v>
          </cell>
          <cell r="H3898">
            <v>0</v>
          </cell>
          <cell r="I3898">
            <v>0</v>
          </cell>
          <cell r="J3898">
            <v>0</v>
          </cell>
          <cell r="K3898">
            <v>0</v>
          </cell>
          <cell r="L3898">
            <v>0</v>
          </cell>
          <cell r="M3898">
            <v>0</v>
          </cell>
          <cell r="N3898">
            <v>0</v>
          </cell>
          <cell r="O3898">
            <v>0</v>
          </cell>
        </row>
        <row r="3899">
          <cell r="D3899" t="str">
            <v>10900210613124</v>
          </cell>
          <cell r="E3899" t="str">
            <v>叶国良-研究生培养业务费</v>
          </cell>
          <cell r="F3899" t="str">
            <v>叶国良</v>
          </cell>
          <cell r="G3899" t="str">
            <v>2015802</v>
          </cell>
          <cell r="H3899">
            <v>0</v>
          </cell>
          <cell r="I3899">
            <v>0</v>
          </cell>
          <cell r="J3899">
            <v>0</v>
          </cell>
          <cell r="K3899">
            <v>0</v>
          </cell>
          <cell r="L3899">
            <v>0</v>
          </cell>
          <cell r="M3899">
            <v>0</v>
          </cell>
          <cell r="N3899">
            <v>0</v>
          </cell>
          <cell r="O3899">
            <v>0</v>
          </cell>
        </row>
        <row r="3900">
          <cell r="D3900" t="str">
            <v>10900210613125</v>
          </cell>
          <cell r="E3900" t="str">
            <v>尹玲-研究生培养业务费</v>
          </cell>
          <cell r="F3900" t="str">
            <v>尹玲</v>
          </cell>
          <cell r="G3900" t="str">
            <v>2014016</v>
          </cell>
          <cell r="H3900">
            <v>0</v>
          </cell>
          <cell r="I3900">
            <v>0</v>
          </cell>
          <cell r="J3900">
            <v>0</v>
          </cell>
          <cell r="K3900">
            <v>0</v>
          </cell>
          <cell r="L3900">
            <v>0</v>
          </cell>
          <cell r="M3900">
            <v>0</v>
          </cell>
          <cell r="N3900">
            <v>0</v>
          </cell>
          <cell r="O3900">
            <v>0</v>
          </cell>
        </row>
        <row r="3901">
          <cell r="D3901" t="str">
            <v>10900210613126</v>
          </cell>
          <cell r="E3901" t="str">
            <v>张良伟-研究生培养业务费</v>
          </cell>
          <cell r="F3901" t="str">
            <v>张良伟</v>
          </cell>
          <cell r="G3901" t="str">
            <v>2017027</v>
          </cell>
          <cell r="H3901">
            <v>0</v>
          </cell>
          <cell r="I3901">
            <v>0</v>
          </cell>
          <cell r="J3901">
            <v>0</v>
          </cell>
          <cell r="K3901">
            <v>0</v>
          </cell>
          <cell r="L3901">
            <v>0</v>
          </cell>
          <cell r="M3901">
            <v>0</v>
          </cell>
          <cell r="N3901">
            <v>0</v>
          </cell>
          <cell r="O3901">
            <v>0</v>
          </cell>
        </row>
        <row r="3902">
          <cell r="D3902" t="str">
            <v>10900210613127</v>
          </cell>
          <cell r="E3902" t="str">
            <v>张绍辉-研究生培养业务费</v>
          </cell>
          <cell r="F3902" t="str">
            <v>张绍辉</v>
          </cell>
          <cell r="G3902" t="str">
            <v>2020037</v>
          </cell>
          <cell r="H3902">
            <v>0</v>
          </cell>
          <cell r="I3902">
            <v>0</v>
          </cell>
          <cell r="J3902">
            <v>0</v>
          </cell>
          <cell r="K3902">
            <v>0</v>
          </cell>
          <cell r="L3902">
            <v>0</v>
          </cell>
          <cell r="M3902">
            <v>0</v>
          </cell>
          <cell r="N3902">
            <v>0</v>
          </cell>
          <cell r="O3902">
            <v>0</v>
          </cell>
        </row>
        <row r="3903">
          <cell r="D3903" t="str">
            <v>10900210613128</v>
          </cell>
          <cell r="E3903" t="str">
            <v>张智聪-研究生培养业务费</v>
          </cell>
          <cell r="F3903" t="str">
            <v>张智聪</v>
          </cell>
          <cell r="G3903" t="str">
            <v>2009003</v>
          </cell>
          <cell r="H3903">
            <v>0</v>
          </cell>
          <cell r="I3903">
            <v>0</v>
          </cell>
          <cell r="J3903">
            <v>0</v>
          </cell>
          <cell r="K3903">
            <v>0</v>
          </cell>
          <cell r="L3903">
            <v>0</v>
          </cell>
          <cell r="M3903">
            <v>0</v>
          </cell>
          <cell r="N3903">
            <v>0</v>
          </cell>
          <cell r="O3903">
            <v>0</v>
          </cell>
        </row>
        <row r="3904">
          <cell r="D3904" t="str">
            <v>10900210613129</v>
          </cell>
          <cell r="E3904" t="str">
            <v>赵成亮-研究生培养业务费</v>
          </cell>
          <cell r="F3904" t="str">
            <v>赵成亮</v>
          </cell>
          <cell r="G3904" t="str">
            <v>2018056</v>
          </cell>
          <cell r="H3904">
            <v>0</v>
          </cell>
          <cell r="I3904">
            <v>0</v>
          </cell>
          <cell r="J3904">
            <v>0</v>
          </cell>
          <cell r="K3904">
            <v>0</v>
          </cell>
          <cell r="L3904">
            <v>0</v>
          </cell>
          <cell r="M3904">
            <v>0</v>
          </cell>
          <cell r="N3904">
            <v>0</v>
          </cell>
          <cell r="O3904">
            <v>0</v>
          </cell>
        </row>
        <row r="3905">
          <cell r="D3905" t="str">
            <v>10900210613130</v>
          </cell>
          <cell r="E3905" t="str">
            <v>赵愈亮-研究生培养业务费</v>
          </cell>
          <cell r="F3905" t="str">
            <v>赵愈亮</v>
          </cell>
          <cell r="G3905" t="str">
            <v>2018089</v>
          </cell>
          <cell r="H3905">
            <v>0</v>
          </cell>
          <cell r="I3905">
            <v>0</v>
          </cell>
          <cell r="J3905">
            <v>0</v>
          </cell>
          <cell r="K3905">
            <v>0</v>
          </cell>
          <cell r="L3905">
            <v>0</v>
          </cell>
          <cell r="M3905">
            <v>0</v>
          </cell>
          <cell r="N3905">
            <v>0</v>
          </cell>
          <cell r="O3905">
            <v>0</v>
          </cell>
        </row>
        <row r="3906">
          <cell r="D3906" t="str">
            <v>10900210613131</v>
          </cell>
          <cell r="E3906" t="str">
            <v>赵远云-研究生培养业务费</v>
          </cell>
          <cell r="F3906" t="str">
            <v>赵远云</v>
          </cell>
          <cell r="G3906" t="str">
            <v>2018804</v>
          </cell>
          <cell r="H3906">
            <v>0</v>
          </cell>
          <cell r="I3906">
            <v>0</v>
          </cell>
          <cell r="J3906">
            <v>0</v>
          </cell>
          <cell r="K3906">
            <v>0</v>
          </cell>
          <cell r="L3906">
            <v>0</v>
          </cell>
          <cell r="M3906">
            <v>0</v>
          </cell>
          <cell r="N3906">
            <v>0</v>
          </cell>
          <cell r="O3906">
            <v>0</v>
          </cell>
        </row>
        <row r="3907">
          <cell r="D3907" t="str">
            <v>10900210613132</v>
          </cell>
          <cell r="E3907" t="str">
            <v>周梓荣-研究生培养业务费</v>
          </cell>
          <cell r="F3907" t="str">
            <v>周梓荣</v>
          </cell>
          <cell r="G3907" t="str">
            <v>2008008</v>
          </cell>
          <cell r="H3907">
            <v>0</v>
          </cell>
          <cell r="I3907">
            <v>0</v>
          </cell>
          <cell r="J3907">
            <v>0</v>
          </cell>
          <cell r="K3907">
            <v>0</v>
          </cell>
          <cell r="L3907">
            <v>0</v>
          </cell>
          <cell r="M3907">
            <v>0</v>
          </cell>
          <cell r="N3907">
            <v>0</v>
          </cell>
          <cell r="O3907">
            <v>0</v>
          </cell>
        </row>
        <row r="3908">
          <cell r="D3908" t="str">
            <v>10900210613133</v>
          </cell>
          <cell r="E3908" t="str">
            <v>朱艳-研究生培养业务费</v>
          </cell>
          <cell r="F3908" t="str">
            <v>朱艳</v>
          </cell>
          <cell r="G3908" t="str">
            <v>2018095</v>
          </cell>
          <cell r="H3908">
            <v>0</v>
          </cell>
          <cell r="I3908">
            <v>0</v>
          </cell>
          <cell r="J3908">
            <v>0</v>
          </cell>
          <cell r="K3908">
            <v>0</v>
          </cell>
          <cell r="L3908">
            <v>0</v>
          </cell>
          <cell r="M3908">
            <v>0</v>
          </cell>
          <cell r="N3908">
            <v>0</v>
          </cell>
          <cell r="O3908">
            <v>0</v>
          </cell>
        </row>
        <row r="3909">
          <cell r="D3909" t="str">
            <v>10900210613134</v>
          </cell>
          <cell r="E3909" t="str">
            <v>孙振忠-研究生培养业务费</v>
          </cell>
          <cell r="F3909" t="str">
            <v>孙振忠</v>
          </cell>
          <cell r="G3909" t="str">
            <v>2006080</v>
          </cell>
          <cell r="H3909">
            <v>0</v>
          </cell>
          <cell r="I3909">
            <v>0</v>
          </cell>
          <cell r="J3909">
            <v>0</v>
          </cell>
          <cell r="K3909">
            <v>0</v>
          </cell>
          <cell r="L3909">
            <v>0</v>
          </cell>
          <cell r="M3909">
            <v>0</v>
          </cell>
          <cell r="N3909">
            <v>0</v>
          </cell>
          <cell r="O3909">
            <v>0</v>
          </cell>
        </row>
        <row r="3910">
          <cell r="D3910" t="str">
            <v>10900210613135</v>
          </cell>
          <cell r="E3910" t="str">
            <v>陈伟-研究生培养业务费</v>
          </cell>
          <cell r="F3910" t="str">
            <v>陈伟</v>
          </cell>
          <cell r="G3910" t="str">
            <v>2016025</v>
          </cell>
          <cell r="H3910">
            <v>0</v>
          </cell>
          <cell r="I3910">
            <v>0</v>
          </cell>
          <cell r="J3910">
            <v>0</v>
          </cell>
          <cell r="K3910">
            <v>0</v>
          </cell>
          <cell r="L3910">
            <v>0</v>
          </cell>
          <cell r="M3910">
            <v>0</v>
          </cell>
          <cell r="N3910">
            <v>0</v>
          </cell>
          <cell r="O3910">
            <v>0</v>
          </cell>
        </row>
        <row r="3911">
          <cell r="D3911" t="str">
            <v>10900210613136</v>
          </cell>
          <cell r="E3911" t="str">
            <v>陈雪芳-研究生培养业务费</v>
          </cell>
          <cell r="F3911" t="str">
            <v>陈雪芳</v>
          </cell>
          <cell r="G3911" t="str">
            <v>2003109</v>
          </cell>
          <cell r="H3911">
            <v>0</v>
          </cell>
          <cell r="I3911">
            <v>0</v>
          </cell>
          <cell r="J3911">
            <v>0</v>
          </cell>
          <cell r="K3911">
            <v>0</v>
          </cell>
          <cell r="L3911">
            <v>0</v>
          </cell>
          <cell r="M3911">
            <v>0</v>
          </cell>
          <cell r="N3911">
            <v>0</v>
          </cell>
          <cell r="O3911">
            <v>0</v>
          </cell>
        </row>
        <row r="3912">
          <cell r="D3912" t="str">
            <v>10900210613137</v>
          </cell>
          <cell r="E3912" t="str">
            <v>程万友-研究生培养业务费</v>
          </cell>
          <cell r="F3912" t="str">
            <v>程万友</v>
          </cell>
          <cell r="G3912" t="str">
            <v>2008029</v>
          </cell>
          <cell r="H3912">
            <v>0</v>
          </cell>
          <cell r="I3912">
            <v>0</v>
          </cell>
          <cell r="J3912">
            <v>0</v>
          </cell>
          <cell r="K3912">
            <v>0</v>
          </cell>
          <cell r="L3912">
            <v>0</v>
          </cell>
          <cell r="M3912">
            <v>0</v>
          </cell>
          <cell r="N3912">
            <v>0</v>
          </cell>
          <cell r="O3912">
            <v>0</v>
          </cell>
        </row>
        <row r="3913">
          <cell r="D3913" t="str">
            <v>10900210613138</v>
          </cell>
          <cell r="E3913" t="str">
            <v>邓见光-研究生培养业务费</v>
          </cell>
          <cell r="F3913" t="str">
            <v>邓见光</v>
          </cell>
          <cell r="G3913" t="str">
            <v>2008007</v>
          </cell>
          <cell r="H3913">
            <v>0</v>
          </cell>
          <cell r="I3913">
            <v>0</v>
          </cell>
          <cell r="J3913">
            <v>0</v>
          </cell>
          <cell r="K3913">
            <v>0</v>
          </cell>
          <cell r="L3913">
            <v>0</v>
          </cell>
          <cell r="M3913">
            <v>0</v>
          </cell>
          <cell r="N3913">
            <v>0</v>
          </cell>
          <cell r="O3913">
            <v>0</v>
          </cell>
        </row>
        <row r="3914">
          <cell r="D3914" t="str">
            <v>10900210613139</v>
          </cell>
          <cell r="E3914" t="str">
            <v>黄香香-研究生培养业务费</v>
          </cell>
          <cell r="F3914" t="str">
            <v>黄香香</v>
          </cell>
          <cell r="G3914" t="str">
            <v>2015007</v>
          </cell>
          <cell r="H3914">
            <v>0</v>
          </cell>
          <cell r="I3914">
            <v>0</v>
          </cell>
          <cell r="J3914">
            <v>0</v>
          </cell>
          <cell r="K3914">
            <v>0</v>
          </cell>
          <cell r="L3914">
            <v>0</v>
          </cell>
          <cell r="M3914">
            <v>0</v>
          </cell>
          <cell r="N3914">
            <v>0</v>
          </cell>
          <cell r="O3914">
            <v>0</v>
          </cell>
        </row>
        <row r="3915">
          <cell r="D3915" t="str">
            <v>10900210613140</v>
          </cell>
          <cell r="E3915" t="str">
            <v>李广明-研究生培养业务费</v>
          </cell>
          <cell r="F3915" t="str">
            <v>李广明</v>
          </cell>
          <cell r="G3915" t="str">
            <v>2000005</v>
          </cell>
          <cell r="H3915">
            <v>0</v>
          </cell>
          <cell r="I3915">
            <v>0</v>
          </cell>
          <cell r="J3915">
            <v>0</v>
          </cell>
          <cell r="K3915">
            <v>0</v>
          </cell>
          <cell r="L3915">
            <v>0</v>
          </cell>
          <cell r="M3915">
            <v>0</v>
          </cell>
          <cell r="N3915">
            <v>0</v>
          </cell>
          <cell r="O3915">
            <v>0</v>
          </cell>
        </row>
        <row r="3916">
          <cell r="D3916" t="str">
            <v>10900210613141</v>
          </cell>
          <cell r="E3916" t="str">
            <v>刘群锋-研究生培养业务费</v>
          </cell>
          <cell r="F3916" t="str">
            <v>刘群锋</v>
          </cell>
          <cell r="G3916" t="str">
            <v>2004003</v>
          </cell>
          <cell r="H3916">
            <v>0</v>
          </cell>
          <cell r="I3916">
            <v>0</v>
          </cell>
          <cell r="J3916">
            <v>0</v>
          </cell>
          <cell r="K3916">
            <v>0</v>
          </cell>
          <cell r="L3916">
            <v>0</v>
          </cell>
          <cell r="M3916">
            <v>0</v>
          </cell>
          <cell r="N3916">
            <v>0</v>
          </cell>
          <cell r="O3916">
            <v>0</v>
          </cell>
        </row>
        <row r="3917">
          <cell r="D3917" t="str">
            <v>10900210613142</v>
          </cell>
          <cell r="E3917" t="str">
            <v>罗辛-研究生培养业务费</v>
          </cell>
          <cell r="F3917" t="str">
            <v>罗辛</v>
          </cell>
          <cell r="G3917" t="str">
            <v>2018817</v>
          </cell>
          <cell r="H3917">
            <v>0</v>
          </cell>
          <cell r="I3917">
            <v>0</v>
          </cell>
          <cell r="J3917">
            <v>0</v>
          </cell>
          <cell r="K3917">
            <v>0</v>
          </cell>
          <cell r="L3917">
            <v>0</v>
          </cell>
          <cell r="M3917">
            <v>0</v>
          </cell>
          <cell r="N3917">
            <v>0</v>
          </cell>
          <cell r="O3917">
            <v>0</v>
          </cell>
        </row>
        <row r="3918">
          <cell r="D3918" t="str">
            <v>10900210613143</v>
          </cell>
          <cell r="E3918" t="str">
            <v>马云云-研究生培养业务费</v>
          </cell>
          <cell r="F3918" t="str">
            <v>马云云</v>
          </cell>
          <cell r="G3918" t="str">
            <v>2017037</v>
          </cell>
          <cell r="H3918">
            <v>0</v>
          </cell>
          <cell r="I3918">
            <v>0</v>
          </cell>
          <cell r="J3918">
            <v>0</v>
          </cell>
          <cell r="K3918">
            <v>0</v>
          </cell>
          <cell r="L3918">
            <v>0</v>
          </cell>
          <cell r="M3918">
            <v>0</v>
          </cell>
          <cell r="N3918">
            <v>0</v>
          </cell>
          <cell r="O3918">
            <v>0</v>
          </cell>
        </row>
        <row r="3919">
          <cell r="D3919" t="str">
            <v>10900210613144</v>
          </cell>
          <cell r="E3919" t="str">
            <v>秦勇-研究生培养业务费</v>
          </cell>
          <cell r="F3919" t="str">
            <v>秦勇</v>
          </cell>
          <cell r="G3919" t="str">
            <v>2011033</v>
          </cell>
          <cell r="H3919">
            <v>0</v>
          </cell>
          <cell r="I3919">
            <v>0</v>
          </cell>
          <cell r="J3919">
            <v>0</v>
          </cell>
          <cell r="K3919">
            <v>0</v>
          </cell>
          <cell r="L3919">
            <v>0</v>
          </cell>
          <cell r="M3919">
            <v>0</v>
          </cell>
          <cell r="N3919">
            <v>0</v>
          </cell>
          <cell r="O3919">
            <v>0</v>
          </cell>
        </row>
        <row r="3920">
          <cell r="D3920" t="str">
            <v>10900210613145</v>
          </cell>
          <cell r="E3920" t="str">
            <v>谭伟-研究生培养业务费</v>
          </cell>
          <cell r="F3920" t="str">
            <v>谭伟</v>
          </cell>
          <cell r="G3920" t="str">
            <v>2002052</v>
          </cell>
          <cell r="H3920">
            <v>0</v>
          </cell>
          <cell r="I3920">
            <v>0</v>
          </cell>
          <cell r="J3920">
            <v>0</v>
          </cell>
          <cell r="K3920">
            <v>0</v>
          </cell>
          <cell r="L3920">
            <v>0</v>
          </cell>
          <cell r="M3920">
            <v>0</v>
          </cell>
          <cell r="N3920">
            <v>0</v>
          </cell>
          <cell r="O3920">
            <v>0</v>
          </cell>
        </row>
        <row r="3921">
          <cell r="D3921" t="str">
            <v>10900210613146</v>
          </cell>
          <cell r="E3921" t="str">
            <v>陶铭-研究生培养业务费</v>
          </cell>
          <cell r="F3921" t="str">
            <v>陶铭</v>
          </cell>
          <cell r="G3921" t="str">
            <v>2012032</v>
          </cell>
          <cell r="H3921">
            <v>0</v>
          </cell>
          <cell r="I3921">
            <v>0</v>
          </cell>
          <cell r="J3921">
            <v>0</v>
          </cell>
          <cell r="K3921">
            <v>0</v>
          </cell>
          <cell r="L3921">
            <v>0</v>
          </cell>
          <cell r="M3921">
            <v>0</v>
          </cell>
          <cell r="N3921">
            <v>0</v>
          </cell>
          <cell r="O3921">
            <v>0</v>
          </cell>
        </row>
        <row r="3922">
          <cell r="D3922" t="str">
            <v>10900210613147</v>
          </cell>
          <cell r="E3922" t="str">
            <v>魏文红-研究生培养业务费</v>
          </cell>
          <cell r="F3922" t="str">
            <v>魏文红</v>
          </cell>
          <cell r="G3922" t="str">
            <v>2009012</v>
          </cell>
          <cell r="H3922">
            <v>0</v>
          </cell>
          <cell r="I3922">
            <v>0</v>
          </cell>
          <cell r="J3922">
            <v>0</v>
          </cell>
          <cell r="K3922">
            <v>0</v>
          </cell>
          <cell r="L3922">
            <v>0</v>
          </cell>
          <cell r="M3922">
            <v>0</v>
          </cell>
          <cell r="N3922">
            <v>0</v>
          </cell>
          <cell r="O3922">
            <v>0</v>
          </cell>
        </row>
        <row r="3923">
          <cell r="D3923" t="str">
            <v>10900210613148</v>
          </cell>
          <cell r="E3923" t="str">
            <v>熊金志-研究生培养业务费</v>
          </cell>
          <cell r="F3923" t="str">
            <v>熊金志</v>
          </cell>
          <cell r="G3923" t="str">
            <v>1999004</v>
          </cell>
          <cell r="H3923">
            <v>0</v>
          </cell>
          <cell r="I3923">
            <v>0</v>
          </cell>
          <cell r="J3923">
            <v>0</v>
          </cell>
          <cell r="K3923">
            <v>0</v>
          </cell>
          <cell r="L3923">
            <v>0</v>
          </cell>
          <cell r="M3923">
            <v>0</v>
          </cell>
          <cell r="N3923">
            <v>0</v>
          </cell>
          <cell r="O3923">
            <v>0</v>
          </cell>
        </row>
        <row r="3924">
          <cell r="D3924" t="str">
            <v>10900210613150</v>
          </cell>
          <cell r="E3924" t="str">
            <v>张剑-研究生培养业务费</v>
          </cell>
          <cell r="F3924" t="str">
            <v>张剑</v>
          </cell>
          <cell r="G3924" t="str">
            <v>2011019</v>
          </cell>
          <cell r="H3924">
            <v>0</v>
          </cell>
          <cell r="I3924">
            <v>0</v>
          </cell>
          <cell r="J3924">
            <v>0</v>
          </cell>
          <cell r="K3924">
            <v>0</v>
          </cell>
          <cell r="L3924">
            <v>0</v>
          </cell>
          <cell r="M3924">
            <v>0</v>
          </cell>
          <cell r="N3924">
            <v>0</v>
          </cell>
          <cell r="O3924">
            <v>0</v>
          </cell>
        </row>
        <row r="3925">
          <cell r="D3925" t="str">
            <v>10900210613151</v>
          </cell>
          <cell r="E3925" t="str">
            <v>张宁-研究生培养业务费</v>
          </cell>
          <cell r="F3925" t="str">
            <v>张宁</v>
          </cell>
          <cell r="G3925" t="str">
            <v>2019008</v>
          </cell>
          <cell r="H3925">
            <v>0</v>
          </cell>
          <cell r="I3925">
            <v>0</v>
          </cell>
          <cell r="J3925">
            <v>0</v>
          </cell>
          <cell r="K3925">
            <v>0</v>
          </cell>
          <cell r="L3925">
            <v>0</v>
          </cell>
          <cell r="M3925">
            <v>0</v>
          </cell>
          <cell r="N3925">
            <v>0</v>
          </cell>
          <cell r="O3925">
            <v>0</v>
          </cell>
        </row>
        <row r="3926">
          <cell r="D3926" t="str">
            <v>10900210613152</v>
          </cell>
          <cell r="E3926" t="str">
            <v>张宇辉-研究生培养业务费</v>
          </cell>
          <cell r="F3926" t="str">
            <v>张宇辉</v>
          </cell>
          <cell r="G3926" t="str">
            <v>2019056</v>
          </cell>
          <cell r="H3926">
            <v>0</v>
          </cell>
          <cell r="I3926">
            <v>0</v>
          </cell>
          <cell r="J3926">
            <v>0</v>
          </cell>
          <cell r="K3926">
            <v>0</v>
          </cell>
          <cell r="L3926">
            <v>0</v>
          </cell>
          <cell r="M3926">
            <v>0</v>
          </cell>
          <cell r="N3926">
            <v>0</v>
          </cell>
          <cell r="O3926">
            <v>0</v>
          </cell>
        </row>
        <row r="3927">
          <cell r="D3927" t="str">
            <v>10900210613154</v>
          </cell>
          <cell r="E3927" t="str">
            <v>李环-研究生培养业务费</v>
          </cell>
          <cell r="F3927" t="str">
            <v>李环</v>
          </cell>
          <cell r="G3927" t="str">
            <v>2003003</v>
          </cell>
          <cell r="H3927">
            <v>0</v>
          </cell>
          <cell r="I3927">
            <v>0</v>
          </cell>
          <cell r="J3927">
            <v>0</v>
          </cell>
          <cell r="K3927">
            <v>0</v>
          </cell>
          <cell r="L3927">
            <v>0</v>
          </cell>
          <cell r="M3927">
            <v>0</v>
          </cell>
          <cell r="N3927">
            <v>0</v>
          </cell>
          <cell r="O3927">
            <v>0</v>
          </cell>
        </row>
        <row r="3928">
          <cell r="D3928" t="str">
            <v>10900210613155</v>
          </cell>
          <cell r="E3928" t="str">
            <v>成登苗-研究生培养业务费</v>
          </cell>
          <cell r="F3928" t="str">
            <v>成登苗</v>
          </cell>
          <cell r="G3928" t="str">
            <v>2019811</v>
          </cell>
          <cell r="H3928">
            <v>0</v>
          </cell>
          <cell r="I3928">
            <v>0</v>
          </cell>
          <cell r="J3928">
            <v>0</v>
          </cell>
          <cell r="K3928">
            <v>0</v>
          </cell>
          <cell r="L3928">
            <v>0</v>
          </cell>
          <cell r="M3928">
            <v>0</v>
          </cell>
          <cell r="N3928">
            <v>0</v>
          </cell>
          <cell r="O3928">
            <v>0</v>
          </cell>
        </row>
        <row r="3929">
          <cell r="D3929" t="str">
            <v>10900210613156</v>
          </cell>
          <cell r="E3929" t="str">
            <v>郝吉明-研究生培养业务费</v>
          </cell>
          <cell r="F3929" t="str">
            <v>郝吉明</v>
          </cell>
          <cell r="G3929" t="str">
            <v>2017846</v>
          </cell>
          <cell r="H3929">
            <v>0</v>
          </cell>
          <cell r="I3929">
            <v>0</v>
          </cell>
          <cell r="J3929">
            <v>0</v>
          </cell>
          <cell r="K3929">
            <v>0</v>
          </cell>
          <cell r="L3929">
            <v>0</v>
          </cell>
          <cell r="M3929">
            <v>0</v>
          </cell>
          <cell r="N3929">
            <v>0</v>
          </cell>
          <cell r="O3929">
            <v>0</v>
          </cell>
        </row>
        <row r="3930">
          <cell r="D3930" t="str">
            <v>10900210613157</v>
          </cell>
          <cell r="E3930" t="str">
            <v>李长平-研究生培养业务费</v>
          </cell>
          <cell r="F3930" t="str">
            <v>李长平</v>
          </cell>
          <cell r="G3930" t="str">
            <v>2016830</v>
          </cell>
          <cell r="H3930">
            <v>0</v>
          </cell>
          <cell r="I3930">
            <v>0</v>
          </cell>
          <cell r="J3930">
            <v>0</v>
          </cell>
          <cell r="K3930">
            <v>0</v>
          </cell>
          <cell r="L3930">
            <v>0</v>
          </cell>
          <cell r="M3930">
            <v>0</v>
          </cell>
          <cell r="N3930">
            <v>0</v>
          </cell>
          <cell r="O3930">
            <v>0</v>
          </cell>
        </row>
        <row r="3931">
          <cell r="D3931" t="str">
            <v>10900210613158</v>
          </cell>
          <cell r="E3931" t="str">
            <v>林辉-研究生培养业务费</v>
          </cell>
          <cell r="F3931" t="str">
            <v>林辉</v>
          </cell>
          <cell r="G3931" t="str">
            <v>2016826</v>
          </cell>
          <cell r="H3931">
            <v>0</v>
          </cell>
          <cell r="I3931">
            <v>0</v>
          </cell>
          <cell r="J3931">
            <v>0</v>
          </cell>
          <cell r="K3931">
            <v>0</v>
          </cell>
          <cell r="L3931">
            <v>0</v>
          </cell>
          <cell r="M3931">
            <v>0</v>
          </cell>
          <cell r="N3931">
            <v>0</v>
          </cell>
          <cell r="O3931">
            <v>0</v>
          </cell>
        </row>
        <row r="3932">
          <cell r="D3932" t="str">
            <v>10900210613159</v>
          </cell>
          <cell r="E3932" t="str">
            <v>吕斯濠-研究生培养业务费</v>
          </cell>
          <cell r="F3932" t="str">
            <v>吕斯濠</v>
          </cell>
          <cell r="G3932" t="str">
            <v>2007038</v>
          </cell>
          <cell r="H3932">
            <v>0</v>
          </cell>
          <cell r="I3932">
            <v>0</v>
          </cell>
          <cell r="J3932">
            <v>0</v>
          </cell>
          <cell r="K3932">
            <v>0</v>
          </cell>
          <cell r="L3932">
            <v>0</v>
          </cell>
          <cell r="M3932">
            <v>0</v>
          </cell>
          <cell r="N3932">
            <v>0</v>
          </cell>
          <cell r="O3932">
            <v>0</v>
          </cell>
        </row>
        <row r="3933">
          <cell r="D3933" t="str">
            <v>10900210613160</v>
          </cell>
          <cell r="E3933" t="str">
            <v>牛军峰-研究生培养业务费</v>
          </cell>
          <cell r="F3933" t="str">
            <v>牛军峰</v>
          </cell>
          <cell r="G3933" t="str">
            <v>2016827</v>
          </cell>
          <cell r="H3933">
            <v>0</v>
          </cell>
          <cell r="I3933">
            <v>0</v>
          </cell>
          <cell r="J3933">
            <v>0</v>
          </cell>
          <cell r="K3933">
            <v>0</v>
          </cell>
          <cell r="L3933">
            <v>0</v>
          </cell>
          <cell r="M3933">
            <v>0</v>
          </cell>
          <cell r="N3933">
            <v>0</v>
          </cell>
          <cell r="O3933">
            <v>0</v>
          </cell>
        </row>
        <row r="3934">
          <cell r="D3934" t="str">
            <v>10900210613161</v>
          </cell>
          <cell r="E3934" t="str">
            <v>荣戗戗-研究生培养业务费</v>
          </cell>
          <cell r="F3934" t="str">
            <v>荣戗戗</v>
          </cell>
          <cell r="G3934" t="str">
            <v>2019816</v>
          </cell>
          <cell r="H3934">
            <v>0</v>
          </cell>
          <cell r="I3934">
            <v>0</v>
          </cell>
          <cell r="J3934">
            <v>0</v>
          </cell>
          <cell r="K3934">
            <v>0</v>
          </cell>
          <cell r="L3934">
            <v>0</v>
          </cell>
          <cell r="M3934">
            <v>0</v>
          </cell>
          <cell r="N3934">
            <v>0</v>
          </cell>
          <cell r="O3934">
            <v>0</v>
          </cell>
        </row>
        <row r="3935">
          <cell r="D3935" t="str">
            <v>10900210613162</v>
          </cell>
          <cell r="E3935" t="str">
            <v>宋浩然-研究生培养业务费</v>
          </cell>
          <cell r="F3935" t="str">
            <v>宋浩然</v>
          </cell>
          <cell r="G3935" t="str">
            <v>2018078</v>
          </cell>
          <cell r="H3935">
            <v>0</v>
          </cell>
          <cell r="I3935">
            <v>0</v>
          </cell>
          <cell r="J3935">
            <v>0</v>
          </cell>
          <cell r="K3935">
            <v>0</v>
          </cell>
          <cell r="L3935">
            <v>0</v>
          </cell>
          <cell r="M3935">
            <v>0</v>
          </cell>
          <cell r="N3935">
            <v>0</v>
          </cell>
          <cell r="O3935">
            <v>0</v>
          </cell>
        </row>
        <row r="3936">
          <cell r="D3936" t="str">
            <v>10900210613164</v>
          </cell>
          <cell r="E3936" t="str">
            <v>孙炜-研究生培养业务费</v>
          </cell>
          <cell r="F3936" t="str">
            <v>孙炜</v>
          </cell>
          <cell r="G3936" t="str">
            <v>2019042</v>
          </cell>
          <cell r="H3936">
            <v>0</v>
          </cell>
          <cell r="I3936">
            <v>0</v>
          </cell>
          <cell r="J3936">
            <v>0</v>
          </cell>
          <cell r="K3936">
            <v>0</v>
          </cell>
          <cell r="L3936">
            <v>0</v>
          </cell>
          <cell r="M3936">
            <v>0</v>
          </cell>
          <cell r="N3936">
            <v>0</v>
          </cell>
          <cell r="O3936">
            <v>0</v>
          </cell>
        </row>
        <row r="3937">
          <cell r="D3937" t="str">
            <v>10900210613165</v>
          </cell>
          <cell r="E3937" t="str">
            <v>王方娴-研究生培养业务费</v>
          </cell>
          <cell r="F3937" t="str">
            <v>王方娴</v>
          </cell>
          <cell r="G3937" t="str">
            <v>2019047</v>
          </cell>
          <cell r="H3937">
            <v>0</v>
          </cell>
          <cell r="I3937">
            <v>0</v>
          </cell>
          <cell r="J3937">
            <v>0</v>
          </cell>
          <cell r="K3937">
            <v>0</v>
          </cell>
          <cell r="L3937">
            <v>0</v>
          </cell>
          <cell r="M3937">
            <v>0</v>
          </cell>
          <cell r="N3937">
            <v>0</v>
          </cell>
          <cell r="O3937">
            <v>0</v>
          </cell>
        </row>
        <row r="3938">
          <cell r="D3938" t="str">
            <v>10900210613166</v>
          </cell>
          <cell r="E3938" t="str">
            <v>杨草-研究生培养业务费</v>
          </cell>
          <cell r="F3938" t="str">
            <v>杨草</v>
          </cell>
          <cell r="G3938" t="str">
            <v>2019016</v>
          </cell>
          <cell r="H3938">
            <v>0</v>
          </cell>
          <cell r="I3938">
            <v>0</v>
          </cell>
          <cell r="J3938">
            <v>0</v>
          </cell>
          <cell r="K3938">
            <v>0</v>
          </cell>
          <cell r="L3938">
            <v>0</v>
          </cell>
          <cell r="M3938">
            <v>0</v>
          </cell>
          <cell r="N3938">
            <v>0</v>
          </cell>
          <cell r="O3938">
            <v>0</v>
          </cell>
        </row>
        <row r="3939">
          <cell r="D3939" t="str">
            <v>10900210613167</v>
          </cell>
          <cell r="E3939" t="str">
            <v>杨盈-研究生培养业务费</v>
          </cell>
          <cell r="F3939" t="str">
            <v>杨盈</v>
          </cell>
          <cell r="G3939" t="str">
            <v>2017157</v>
          </cell>
          <cell r="H3939">
            <v>0</v>
          </cell>
          <cell r="I3939">
            <v>0</v>
          </cell>
          <cell r="J3939">
            <v>0</v>
          </cell>
          <cell r="K3939">
            <v>0</v>
          </cell>
          <cell r="L3939">
            <v>0</v>
          </cell>
          <cell r="M3939">
            <v>0</v>
          </cell>
          <cell r="N3939">
            <v>0</v>
          </cell>
          <cell r="O3939">
            <v>0</v>
          </cell>
        </row>
        <row r="3940">
          <cell r="D3940" t="str">
            <v>10900210613168</v>
          </cell>
          <cell r="E3940" t="str">
            <v>杨志峰-研究生培养业务费</v>
          </cell>
          <cell r="F3940" t="str">
            <v>杨志峰</v>
          </cell>
          <cell r="G3940" t="str">
            <v>2016808</v>
          </cell>
          <cell r="H3940">
            <v>0</v>
          </cell>
          <cell r="I3940">
            <v>0</v>
          </cell>
          <cell r="J3940">
            <v>0</v>
          </cell>
          <cell r="K3940">
            <v>0</v>
          </cell>
          <cell r="L3940">
            <v>0</v>
          </cell>
          <cell r="M3940">
            <v>0</v>
          </cell>
          <cell r="N3940">
            <v>0</v>
          </cell>
          <cell r="O3940">
            <v>0</v>
          </cell>
        </row>
        <row r="3941">
          <cell r="D3941" t="str">
            <v>10900210613169</v>
          </cell>
          <cell r="E3941" t="str">
            <v>余春雪-研究生培养业务费</v>
          </cell>
          <cell r="F3941" t="str">
            <v>余春雪</v>
          </cell>
          <cell r="G3941" t="str">
            <v>2020810</v>
          </cell>
          <cell r="H3941">
            <v>0</v>
          </cell>
          <cell r="I3941">
            <v>0</v>
          </cell>
          <cell r="J3941">
            <v>0</v>
          </cell>
          <cell r="K3941">
            <v>0</v>
          </cell>
          <cell r="L3941">
            <v>0</v>
          </cell>
          <cell r="M3941">
            <v>0</v>
          </cell>
          <cell r="N3941">
            <v>0</v>
          </cell>
          <cell r="O3941">
            <v>0</v>
          </cell>
        </row>
        <row r="3942">
          <cell r="D3942" t="str">
            <v>10900210613171</v>
          </cell>
          <cell r="E3942" t="str">
            <v>陈灵晶-研究生培养业务费</v>
          </cell>
          <cell r="F3942" t="str">
            <v>陈灵晶</v>
          </cell>
          <cell r="G3942" t="str">
            <v>2017024</v>
          </cell>
          <cell r="H3942">
            <v>0</v>
          </cell>
          <cell r="I3942">
            <v>0</v>
          </cell>
          <cell r="J3942">
            <v>0</v>
          </cell>
          <cell r="K3942">
            <v>0</v>
          </cell>
          <cell r="L3942">
            <v>0</v>
          </cell>
          <cell r="M3942">
            <v>0</v>
          </cell>
          <cell r="N3942">
            <v>0</v>
          </cell>
          <cell r="O3942">
            <v>0</v>
          </cell>
        </row>
        <row r="3943">
          <cell r="D3943" t="str">
            <v>10900210613172</v>
          </cell>
          <cell r="E3943" t="str">
            <v>范洪波-研究生培养业务费</v>
          </cell>
          <cell r="F3943" t="str">
            <v>范洪波</v>
          </cell>
          <cell r="G3943" t="str">
            <v>2005008</v>
          </cell>
          <cell r="H3943">
            <v>0</v>
          </cell>
          <cell r="I3943">
            <v>0</v>
          </cell>
          <cell r="J3943">
            <v>0</v>
          </cell>
          <cell r="K3943">
            <v>0</v>
          </cell>
          <cell r="L3943">
            <v>0</v>
          </cell>
          <cell r="M3943">
            <v>0</v>
          </cell>
          <cell r="N3943">
            <v>0</v>
          </cell>
          <cell r="O3943">
            <v>0</v>
          </cell>
        </row>
        <row r="3944">
          <cell r="D3944" t="str">
            <v>10900210613173</v>
          </cell>
          <cell r="E3944" t="str">
            <v>蔡丽蓉-研究生培养业务费</v>
          </cell>
          <cell r="F3944" t="str">
            <v>蔡丽蓉</v>
          </cell>
          <cell r="G3944" t="str">
            <v>2015013</v>
          </cell>
          <cell r="H3944">
            <v>0</v>
          </cell>
          <cell r="I3944">
            <v>0</v>
          </cell>
          <cell r="J3944">
            <v>0</v>
          </cell>
          <cell r="K3944">
            <v>0</v>
          </cell>
          <cell r="L3944">
            <v>0</v>
          </cell>
          <cell r="M3944">
            <v>0</v>
          </cell>
          <cell r="N3944">
            <v>0</v>
          </cell>
          <cell r="O3944">
            <v>0</v>
          </cell>
        </row>
        <row r="3945">
          <cell r="D3945" t="str">
            <v>10900210613174</v>
          </cell>
          <cell r="E3945" t="str">
            <v>陈贵-研究生培养业务费</v>
          </cell>
          <cell r="F3945" t="str">
            <v>陈贵</v>
          </cell>
          <cell r="G3945" t="str">
            <v>2017802</v>
          </cell>
          <cell r="H3945">
            <v>0</v>
          </cell>
          <cell r="I3945">
            <v>0</v>
          </cell>
          <cell r="J3945">
            <v>0</v>
          </cell>
          <cell r="K3945">
            <v>0</v>
          </cell>
          <cell r="L3945">
            <v>0</v>
          </cell>
          <cell r="M3945">
            <v>0</v>
          </cell>
          <cell r="N3945">
            <v>0</v>
          </cell>
          <cell r="O3945">
            <v>0</v>
          </cell>
        </row>
        <row r="3946">
          <cell r="D3946" t="str">
            <v>10900210613178</v>
          </cell>
          <cell r="E3946" t="str">
            <v>方嘉声-研究生培养业务费</v>
          </cell>
          <cell r="F3946" t="str">
            <v>方嘉声</v>
          </cell>
          <cell r="G3946" t="str">
            <v>2018087</v>
          </cell>
          <cell r="H3946">
            <v>0</v>
          </cell>
          <cell r="I3946">
            <v>0</v>
          </cell>
          <cell r="J3946">
            <v>0</v>
          </cell>
          <cell r="K3946">
            <v>0</v>
          </cell>
          <cell r="L3946">
            <v>0</v>
          </cell>
          <cell r="M3946">
            <v>0</v>
          </cell>
          <cell r="N3946">
            <v>0</v>
          </cell>
          <cell r="O3946">
            <v>0</v>
          </cell>
        </row>
        <row r="3947">
          <cell r="D3947" t="str">
            <v>10900210613179</v>
          </cell>
          <cell r="E3947" t="str">
            <v>高峰-研究生培养业务费</v>
          </cell>
          <cell r="F3947" t="str">
            <v>高峰</v>
          </cell>
          <cell r="G3947" t="str">
            <v>2018032</v>
          </cell>
          <cell r="H3947">
            <v>0</v>
          </cell>
          <cell r="I3947">
            <v>0</v>
          </cell>
          <cell r="J3947">
            <v>0</v>
          </cell>
          <cell r="K3947">
            <v>0</v>
          </cell>
          <cell r="L3947">
            <v>0</v>
          </cell>
          <cell r="M3947">
            <v>0</v>
          </cell>
          <cell r="N3947">
            <v>0</v>
          </cell>
          <cell r="O3947">
            <v>0</v>
          </cell>
        </row>
        <row r="3948">
          <cell r="D3948" t="str">
            <v>10900210613180</v>
          </cell>
          <cell r="E3948" t="str">
            <v>胡俊杰-研究生培养业务费</v>
          </cell>
          <cell r="F3948" t="str">
            <v>胡俊杰</v>
          </cell>
          <cell r="G3948" t="str">
            <v>2017003</v>
          </cell>
          <cell r="H3948">
            <v>0</v>
          </cell>
          <cell r="I3948">
            <v>0</v>
          </cell>
          <cell r="J3948">
            <v>0</v>
          </cell>
          <cell r="K3948">
            <v>0</v>
          </cell>
          <cell r="L3948">
            <v>0</v>
          </cell>
          <cell r="M3948">
            <v>0</v>
          </cell>
          <cell r="N3948">
            <v>0</v>
          </cell>
          <cell r="O3948">
            <v>0</v>
          </cell>
        </row>
        <row r="3949">
          <cell r="D3949" t="str">
            <v>10900210613182</v>
          </cell>
          <cell r="E3949" t="str">
            <v>黄海明-研究生培养业务费</v>
          </cell>
          <cell r="F3949" t="str">
            <v>黄海明</v>
          </cell>
          <cell r="G3949" t="str">
            <v>2018802</v>
          </cell>
          <cell r="H3949">
            <v>0</v>
          </cell>
          <cell r="I3949">
            <v>0</v>
          </cell>
          <cell r="J3949">
            <v>0</v>
          </cell>
          <cell r="K3949">
            <v>0</v>
          </cell>
          <cell r="L3949">
            <v>0</v>
          </cell>
          <cell r="M3949">
            <v>0</v>
          </cell>
          <cell r="N3949">
            <v>0</v>
          </cell>
          <cell r="O3949">
            <v>0</v>
          </cell>
        </row>
        <row r="3950">
          <cell r="D3950" t="str">
            <v>10900210613183</v>
          </cell>
          <cell r="E3950" t="str">
            <v>黄卫清-研究生培养业务费</v>
          </cell>
          <cell r="F3950" t="str">
            <v>黄卫清</v>
          </cell>
          <cell r="G3950" t="str">
            <v>2011008</v>
          </cell>
          <cell r="H3950">
            <v>0</v>
          </cell>
          <cell r="I3950">
            <v>0</v>
          </cell>
          <cell r="J3950">
            <v>0</v>
          </cell>
          <cell r="K3950">
            <v>0</v>
          </cell>
          <cell r="L3950">
            <v>0</v>
          </cell>
          <cell r="M3950">
            <v>0</v>
          </cell>
          <cell r="N3950">
            <v>0</v>
          </cell>
          <cell r="O3950">
            <v>0</v>
          </cell>
        </row>
        <row r="3951">
          <cell r="D3951" t="str">
            <v>10900210613185</v>
          </cell>
          <cell r="E3951" t="str">
            <v>兰善红-研究生培养业务费</v>
          </cell>
          <cell r="F3951" t="str">
            <v>兰善红</v>
          </cell>
          <cell r="G3951" t="str">
            <v>2002016</v>
          </cell>
          <cell r="H3951">
            <v>0</v>
          </cell>
          <cell r="I3951">
            <v>0</v>
          </cell>
          <cell r="J3951">
            <v>0</v>
          </cell>
          <cell r="K3951">
            <v>0</v>
          </cell>
          <cell r="L3951">
            <v>0</v>
          </cell>
          <cell r="M3951">
            <v>0</v>
          </cell>
          <cell r="N3951">
            <v>0</v>
          </cell>
          <cell r="O3951">
            <v>0</v>
          </cell>
        </row>
        <row r="3952">
          <cell r="D3952" t="str">
            <v>10900210613187</v>
          </cell>
          <cell r="E3952" t="str">
            <v>李衍亮-研究生培养业务费</v>
          </cell>
          <cell r="F3952" t="str">
            <v>李衍亮</v>
          </cell>
          <cell r="G3952" t="str">
            <v>2017075</v>
          </cell>
          <cell r="H3952">
            <v>0</v>
          </cell>
          <cell r="I3952">
            <v>0</v>
          </cell>
          <cell r="J3952">
            <v>0</v>
          </cell>
          <cell r="K3952">
            <v>0</v>
          </cell>
          <cell r="L3952">
            <v>0</v>
          </cell>
          <cell r="M3952">
            <v>0</v>
          </cell>
          <cell r="N3952">
            <v>0</v>
          </cell>
          <cell r="O3952">
            <v>0</v>
          </cell>
        </row>
        <row r="3953">
          <cell r="D3953" t="str">
            <v>10900210613188</v>
          </cell>
          <cell r="E3953" t="str">
            <v>刘鹏-研究生培养业务费</v>
          </cell>
          <cell r="F3953" t="str">
            <v>刘鹏</v>
          </cell>
          <cell r="G3953" t="str">
            <v>2017053</v>
          </cell>
          <cell r="H3953">
            <v>0</v>
          </cell>
          <cell r="I3953">
            <v>0</v>
          </cell>
          <cell r="J3953">
            <v>0</v>
          </cell>
          <cell r="K3953">
            <v>0</v>
          </cell>
          <cell r="L3953">
            <v>0</v>
          </cell>
          <cell r="M3953">
            <v>0</v>
          </cell>
          <cell r="N3953">
            <v>0</v>
          </cell>
          <cell r="O3953">
            <v>0</v>
          </cell>
        </row>
        <row r="3954">
          <cell r="D3954" t="str">
            <v>10900210613189</v>
          </cell>
          <cell r="E3954" t="str">
            <v>柳鹏-研究生培养业务费</v>
          </cell>
          <cell r="F3954" t="str">
            <v>柳鹏</v>
          </cell>
          <cell r="G3954" t="str">
            <v>2014008</v>
          </cell>
          <cell r="H3954">
            <v>0</v>
          </cell>
          <cell r="I3954">
            <v>0</v>
          </cell>
          <cell r="J3954">
            <v>0</v>
          </cell>
          <cell r="K3954">
            <v>0</v>
          </cell>
          <cell r="L3954">
            <v>0</v>
          </cell>
          <cell r="M3954">
            <v>0</v>
          </cell>
          <cell r="N3954">
            <v>0</v>
          </cell>
          <cell r="O3954">
            <v>0</v>
          </cell>
        </row>
        <row r="3955">
          <cell r="D3955" t="str">
            <v>10900210613190</v>
          </cell>
          <cell r="E3955" t="str">
            <v>马宏伟-研究生培养业务费</v>
          </cell>
          <cell r="F3955" t="str">
            <v>马宏伟</v>
          </cell>
          <cell r="G3955" t="str">
            <v>2016008</v>
          </cell>
          <cell r="H3955">
            <v>0</v>
          </cell>
          <cell r="I3955">
            <v>0</v>
          </cell>
          <cell r="J3955">
            <v>0</v>
          </cell>
          <cell r="K3955">
            <v>0</v>
          </cell>
          <cell r="L3955">
            <v>0</v>
          </cell>
          <cell r="M3955">
            <v>0</v>
          </cell>
          <cell r="N3955">
            <v>0</v>
          </cell>
          <cell r="O3955">
            <v>0</v>
          </cell>
        </row>
        <row r="3956">
          <cell r="D3956" t="str">
            <v>10900210613193</v>
          </cell>
          <cell r="E3956" t="str">
            <v>曲江英-研究生培养业务费</v>
          </cell>
          <cell r="F3956" t="str">
            <v>曲江英</v>
          </cell>
          <cell r="G3956" t="str">
            <v>2017828</v>
          </cell>
          <cell r="H3956">
            <v>0</v>
          </cell>
          <cell r="I3956">
            <v>0</v>
          </cell>
          <cell r="J3956">
            <v>0</v>
          </cell>
          <cell r="K3956">
            <v>0</v>
          </cell>
          <cell r="L3956">
            <v>0</v>
          </cell>
          <cell r="M3956">
            <v>0</v>
          </cell>
          <cell r="N3956">
            <v>0</v>
          </cell>
          <cell r="O3956">
            <v>0</v>
          </cell>
        </row>
        <row r="3957">
          <cell r="D3957" t="str">
            <v>10900210613194</v>
          </cell>
          <cell r="E3957" t="str">
            <v>孙璨-研究生培养业务费</v>
          </cell>
          <cell r="F3957" t="str">
            <v>孙璨</v>
          </cell>
          <cell r="G3957" t="str">
            <v>2011018</v>
          </cell>
          <cell r="H3957">
            <v>0</v>
          </cell>
          <cell r="I3957">
            <v>0</v>
          </cell>
          <cell r="J3957">
            <v>0</v>
          </cell>
          <cell r="K3957">
            <v>0</v>
          </cell>
          <cell r="L3957">
            <v>0</v>
          </cell>
          <cell r="M3957">
            <v>0</v>
          </cell>
          <cell r="N3957">
            <v>0</v>
          </cell>
          <cell r="O3957">
            <v>0</v>
          </cell>
        </row>
        <row r="3958">
          <cell r="D3958" t="str">
            <v>10900210613195</v>
          </cell>
          <cell r="E3958" t="str">
            <v>谭桂平-研究生培养业务费</v>
          </cell>
          <cell r="F3958" t="str">
            <v>谭桂平</v>
          </cell>
          <cell r="G3958" t="str">
            <v>2012041</v>
          </cell>
          <cell r="H3958">
            <v>0</v>
          </cell>
          <cell r="I3958">
            <v>0</v>
          </cell>
          <cell r="J3958">
            <v>0</v>
          </cell>
          <cell r="K3958">
            <v>0</v>
          </cell>
          <cell r="L3958">
            <v>0</v>
          </cell>
          <cell r="M3958">
            <v>0</v>
          </cell>
          <cell r="N3958">
            <v>0</v>
          </cell>
          <cell r="O3958">
            <v>0</v>
          </cell>
        </row>
        <row r="3959">
          <cell r="D3959" t="str">
            <v>10900210613196</v>
          </cell>
          <cell r="E3959" t="str">
            <v>唐才明-研究生培养业务费</v>
          </cell>
          <cell r="F3959" t="str">
            <v>唐才明</v>
          </cell>
          <cell r="G3959" t="str">
            <v>2020820</v>
          </cell>
          <cell r="H3959">
            <v>0</v>
          </cell>
          <cell r="I3959">
            <v>0</v>
          </cell>
          <cell r="J3959">
            <v>0</v>
          </cell>
          <cell r="K3959">
            <v>0</v>
          </cell>
          <cell r="L3959">
            <v>0</v>
          </cell>
          <cell r="M3959">
            <v>0</v>
          </cell>
          <cell r="N3959">
            <v>0</v>
          </cell>
          <cell r="O3959">
            <v>0</v>
          </cell>
        </row>
        <row r="3960">
          <cell r="D3960" t="str">
            <v>10900210613199</v>
          </cell>
          <cell r="E3960" t="str">
            <v>王寿山-研究生培养业务费</v>
          </cell>
          <cell r="F3960" t="str">
            <v>王寿山</v>
          </cell>
          <cell r="G3960" t="str">
            <v>2018120</v>
          </cell>
          <cell r="H3960">
            <v>0</v>
          </cell>
          <cell r="I3960">
            <v>0</v>
          </cell>
          <cell r="J3960">
            <v>0</v>
          </cell>
          <cell r="K3960">
            <v>0</v>
          </cell>
          <cell r="L3960">
            <v>0</v>
          </cell>
          <cell r="M3960">
            <v>0</v>
          </cell>
          <cell r="N3960">
            <v>0</v>
          </cell>
          <cell r="O3960">
            <v>0</v>
          </cell>
        </row>
        <row r="3961">
          <cell r="D3961" t="str">
            <v>10900210613200</v>
          </cell>
          <cell r="E3961" t="str">
            <v>王晓璐-研究生培养业务费</v>
          </cell>
          <cell r="F3961" t="str">
            <v>王晓璐</v>
          </cell>
          <cell r="G3961" t="str">
            <v>2016004</v>
          </cell>
          <cell r="H3961">
            <v>0</v>
          </cell>
          <cell r="I3961">
            <v>0</v>
          </cell>
          <cell r="J3961">
            <v>0</v>
          </cell>
          <cell r="K3961">
            <v>0</v>
          </cell>
          <cell r="L3961">
            <v>0</v>
          </cell>
          <cell r="M3961">
            <v>0</v>
          </cell>
          <cell r="N3961">
            <v>0</v>
          </cell>
          <cell r="O3961">
            <v>0</v>
          </cell>
        </row>
        <row r="3962">
          <cell r="D3962" t="str">
            <v>10900210613201</v>
          </cell>
          <cell r="E3962" t="str">
            <v>吴琪-研究生培养业务费</v>
          </cell>
          <cell r="F3962" t="str">
            <v>吴琪</v>
          </cell>
          <cell r="G3962" t="str">
            <v>2017092</v>
          </cell>
          <cell r="H3962">
            <v>0</v>
          </cell>
          <cell r="I3962">
            <v>0</v>
          </cell>
          <cell r="J3962">
            <v>0</v>
          </cell>
          <cell r="K3962">
            <v>0</v>
          </cell>
          <cell r="L3962">
            <v>0</v>
          </cell>
          <cell r="M3962">
            <v>0</v>
          </cell>
          <cell r="N3962">
            <v>0</v>
          </cell>
          <cell r="O3962">
            <v>0</v>
          </cell>
        </row>
        <row r="3963">
          <cell r="D3963" t="str">
            <v>10900210613202</v>
          </cell>
          <cell r="E3963" t="str">
            <v>谢东-研究生培养业务费</v>
          </cell>
          <cell r="F3963" t="str">
            <v>谢东</v>
          </cell>
          <cell r="G3963" t="str">
            <v>2017042</v>
          </cell>
          <cell r="H3963">
            <v>0</v>
          </cell>
          <cell r="I3963">
            <v>0</v>
          </cell>
          <cell r="J3963">
            <v>0</v>
          </cell>
          <cell r="K3963">
            <v>0</v>
          </cell>
          <cell r="L3963">
            <v>0</v>
          </cell>
          <cell r="M3963">
            <v>0</v>
          </cell>
          <cell r="N3963">
            <v>0</v>
          </cell>
          <cell r="O3963">
            <v>0</v>
          </cell>
        </row>
        <row r="3964">
          <cell r="D3964" t="str">
            <v>10900210613203</v>
          </cell>
          <cell r="E3964" t="str">
            <v>谢冠群-研究生培养业务费</v>
          </cell>
          <cell r="F3964" t="str">
            <v>谢冠群</v>
          </cell>
          <cell r="G3964" t="str">
            <v>2018008</v>
          </cell>
          <cell r="H3964">
            <v>0</v>
          </cell>
          <cell r="I3964">
            <v>0</v>
          </cell>
          <cell r="J3964">
            <v>0</v>
          </cell>
          <cell r="K3964">
            <v>0</v>
          </cell>
          <cell r="L3964">
            <v>0</v>
          </cell>
          <cell r="M3964">
            <v>0</v>
          </cell>
          <cell r="N3964">
            <v>0</v>
          </cell>
          <cell r="O3964">
            <v>0</v>
          </cell>
        </row>
        <row r="3965">
          <cell r="D3965" t="str">
            <v>10900210613204</v>
          </cell>
          <cell r="E3965" t="str">
            <v>谢世磊-研究生培养业务费</v>
          </cell>
          <cell r="F3965" t="str">
            <v>谢世磊</v>
          </cell>
          <cell r="G3965" t="str">
            <v>2016019</v>
          </cell>
          <cell r="H3965">
            <v>0</v>
          </cell>
          <cell r="I3965">
            <v>0</v>
          </cell>
          <cell r="J3965">
            <v>0</v>
          </cell>
          <cell r="K3965">
            <v>0</v>
          </cell>
          <cell r="L3965">
            <v>0</v>
          </cell>
          <cell r="M3965">
            <v>0</v>
          </cell>
          <cell r="N3965">
            <v>0</v>
          </cell>
          <cell r="O3965">
            <v>0</v>
          </cell>
        </row>
        <row r="3966">
          <cell r="D3966" t="str">
            <v>10900210613206</v>
          </cell>
          <cell r="E3966" t="str">
            <v>臧云浩-研究生培养业务费</v>
          </cell>
          <cell r="F3966" t="str">
            <v>臧云浩</v>
          </cell>
          <cell r="G3966" t="str">
            <v>2017156</v>
          </cell>
          <cell r="H3966">
            <v>0</v>
          </cell>
          <cell r="I3966">
            <v>0</v>
          </cell>
          <cell r="J3966">
            <v>0</v>
          </cell>
          <cell r="K3966">
            <v>0</v>
          </cell>
          <cell r="L3966">
            <v>0</v>
          </cell>
          <cell r="M3966">
            <v>0</v>
          </cell>
          <cell r="N3966">
            <v>0</v>
          </cell>
          <cell r="O3966">
            <v>0</v>
          </cell>
        </row>
        <row r="3967">
          <cell r="D3967" t="str">
            <v>10900210613207</v>
          </cell>
          <cell r="E3967" t="str">
            <v>张敏-研究生培养业务费</v>
          </cell>
          <cell r="F3967" t="str">
            <v>张敏</v>
          </cell>
          <cell r="G3967" t="str">
            <v>2004065</v>
          </cell>
          <cell r="H3967">
            <v>0</v>
          </cell>
          <cell r="I3967">
            <v>0</v>
          </cell>
          <cell r="J3967">
            <v>0</v>
          </cell>
          <cell r="K3967">
            <v>0</v>
          </cell>
          <cell r="L3967">
            <v>0</v>
          </cell>
          <cell r="M3967">
            <v>0</v>
          </cell>
          <cell r="N3967">
            <v>0</v>
          </cell>
          <cell r="O3967">
            <v>0</v>
          </cell>
        </row>
        <row r="3968">
          <cell r="D3968" t="str">
            <v>10900210613210</v>
          </cell>
          <cell r="E3968" t="str">
            <v>郑航-研究生培养业务费</v>
          </cell>
          <cell r="F3968" t="str">
            <v>郑航</v>
          </cell>
          <cell r="G3968" t="str">
            <v>2017810</v>
          </cell>
          <cell r="H3968">
            <v>0</v>
          </cell>
          <cell r="I3968">
            <v>0</v>
          </cell>
          <cell r="J3968">
            <v>0</v>
          </cell>
          <cell r="K3968">
            <v>0</v>
          </cell>
          <cell r="L3968">
            <v>0</v>
          </cell>
          <cell r="M3968">
            <v>0</v>
          </cell>
          <cell r="N3968">
            <v>0</v>
          </cell>
          <cell r="O3968">
            <v>0</v>
          </cell>
        </row>
        <row r="3969">
          <cell r="D3969" t="str">
            <v>10900210613211</v>
          </cell>
          <cell r="E3969" t="str">
            <v>卓琼芳-研究生培养业务费</v>
          </cell>
          <cell r="F3969" t="str">
            <v>卓琼芳</v>
          </cell>
          <cell r="G3969" t="str">
            <v>2018050</v>
          </cell>
          <cell r="H3969">
            <v>0</v>
          </cell>
          <cell r="I3969">
            <v>0</v>
          </cell>
          <cell r="J3969">
            <v>0</v>
          </cell>
          <cell r="K3969">
            <v>0</v>
          </cell>
          <cell r="L3969">
            <v>0</v>
          </cell>
          <cell r="M3969">
            <v>0</v>
          </cell>
          <cell r="N3969">
            <v>0</v>
          </cell>
          <cell r="O3969">
            <v>0</v>
          </cell>
        </row>
        <row r="3970">
          <cell r="D3970" t="str">
            <v>10900210613213</v>
          </cell>
          <cell r="E3970" t="str">
            <v>程发良-研究生培养业务费</v>
          </cell>
          <cell r="F3970" t="str">
            <v>程发良</v>
          </cell>
          <cell r="G3970" t="str">
            <v>1992025</v>
          </cell>
          <cell r="H3970">
            <v>0</v>
          </cell>
          <cell r="I3970">
            <v>0</v>
          </cell>
          <cell r="J3970">
            <v>0</v>
          </cell>
          <cell r="K3970">
            <v>0</v>
          </cell>
          <cell r="L3970">
            <v>0</v>
          </cell>
          <cell r="M3970">
            <v>0</v>
          </cell>
          <cell r="N3970">
            <v>0</v>
          </cell>
          <cell r="O3970">
            <v>0</v>
          </cell>
        </row>
        <row r="3971">
          <cell r="D3971" t="str">
            <v>10900210613214</v>
          </cell>
          <cell r="E3971" t="str">
            <v>丁烨-研究生培养业务费</v>
          </cell>
          <cell r="F3971" t="str">
            <v>丁烨</v>
          </cell>
          <cell r="G3971" t="str">
            <v>2018821</v>
          </cell>
          <cell r="H3971">
            <v>0</v>
          </cell>
          <cell r="I3971">
            <v>0</v>
          </cell>
          <cell r="J3971">
            <v>0</v>
          </cell>
          <cell r="K3971">
            <v>0</v>
          </cell>
          <cell r="L3971">
            <v>0</v>
          </cell>
          <cell r="M3971">
            <v>0</v>
          </cell>
          <cell r="N3971">
            <v>0</v>
          </cell>
          <cell r="O3971">
            <v>0</v>
          </cell>
        </row>
        <row r="3972">
          <cell r="D3972" t="str">
            <v>10900210613215</v>
          </cell>
          <cell r="E3972" t="str">
            <v>郭俊-研究生培养业务费</v>
          </cell>
          <cell r="F3972" t="str">
            <v>郭俊</v>
          </cell>
          <cell r="G3972" t="str">
            <v>2016817</v>
          </cell>
          <cell r="H3972">
            <v>0</v>
          </cell>
          <cell r="I3972">
            <v>0</v>
          </cell>
          <cell r="J3972">
            <v>0</v>
          </cell>
          <cell r="K3972">
            <v>0</v>
          </cell>
          <cell r="L3972">
            <v>0</v>
          </cell>
          <cell r="M3972">
            <v>0</v>
          </cell>
          <cell r="N3972">
            <v>0</v>
          </cell>
          <cell r="O3972">
            <v>0</v>
          </cell>
        </row>
        <row r="3973">
          <cell r="D3973" t="str">
            <v>10900210613216</v>
          </cell>
          <cell r="E3973" t="str">
            <v>何凯-研究生培养业务费</v>
          </cell>
          <cell r="F3973" t="str">
            <v>何凯</v>
          </cell>
          <cell r="G3973" t="str">
            <v>2017002</v>
          </cell>
          <cell r="H3973">
            <v>0</v>
          </cell>
          <cell r="I3973">
            <v>0</v>
          </cell>
          <cell r="J3973">
            <v>0</v>
          </cell>
          <cell r="K3973">
            <v>0</v>
          </cell>
          <cell r="L3973">
            <v>0</v>
          </cell>
          <cell r="M3973">
            <v>0</v>
          </cell>
          <cell r="N3973">
            <v>0</v>
          </cell>
          <cell r="O3973">
            <v>0</v>
          </cell>
        </row>
        <row r="3974">
          <cell r="D3974" t="str">
            <v>10900210613217</v>
          </cell>
          <cell r="E3974" t="str">
            <v>何贤芒-研究生培养业务费</v>
          </cell>
          <cell r="F3974" t="str">
            <v>何贤芒</v>
          </cell>
          <cell r="G3974" t="str">
            <v>2017809</v>
          </cell>
          <cell r="H3974">
            <v>0</v>
          </cell>
          <cell r="I3974">
            <v>0</v>
          </cell>
          <cell r="J3974">
            <v>0</v>
          </cell>
          <cell r="K3974">
            <v>0</v>
          </cell>
          <cell r="L3974">
            <v>0</v>
          </cell>
          <cell r="M3974">
            <v>0</v>
          </cell>
          <cell r="N3974">
            <v>0</v>
          </cell>
          <cell r="O3974">
            <v>0</v>
          </cell>
        </row>
        <row r="3975">
          <cell r="D3975" t="str">
            <v>10900210613218</v>
          </cell>
          <cell r="E3975" t="str">
            <v>李宽-研究生培养业务费</v>
          </cell>
          <cell r="F3975" t="str">
            <v>李宽</v>
          </cell>
          <cell r="G3975" t="str">
            <v>2018820</v>
          </cell>
          <cell r="H3975">
            <v>0</v>
          </cell>
          <cell r="I3975">
            <v>0</v>
          </cell>
          <cell r="J3975">
            <v>0</v>
          </cell>
          <cell r="K3975">
            <v>0</v>
          </cell>
          <cell r="L3975">
            <v>0</v>
          </cell>
          <cell r="M3975">
            <v>0</v>
          </cell>
          <cell r="N3975">
            <v>0</v>
          </cell>
          <cell r="O3975">
            <v>0</v>
          </cell>
        </row>
        <row r="3976">
          <cell r="D3976" t="str">
            <v>10900210613219</v>
          </cell>
          <cell r="E3976" t="str">
            <v>李睿-研究生培养业务费</v>
          </cell>
          <cell r="F3976" t="str">
            <v>李睿</v>
          </cell>
          <cell r="G3976" t="str">
            <v>2016814</v>
          </cell>
          <cell r="H3976">
            <v>0</v>
          </cell>
          <cell r="I3976">
            <v>0</v>
          </cell>
          <cell r="J3976">
            <v>0</v>
          </cell>
          <cell r="K3976">
            <v>0</v>
          </cell>
          <cell r="L3976">
            <v>0</v>
          </cell>
          <cell r="M3976">
            <v>0</v>
          </cell>
          <cell r="N3976">
            <v>0</v>
          </cell>
          <cell r="O3976">
            <v>0</v>
          </cell>
        </row>
        <row r="3977">
          <cell r="D3977" t="str">
            <v>10900210613220</v>
          </cell>
          <cell r="E3977" t="str">
            <v>罗达-研究生培养业务费</v>
          </cell>
          <cell r="F3977" t="str">
            <v>罗达</v>
          </cell>
          <cell r="G3977" t="str">
            <v>2017801</v>
          </cell>
          <cell r="H3977">
            <v>0</v>
          </cell>
          <cell r="I3977">
            <v>0</v>
          </cell>
          <cell r="J3977">
            <v>0</v>
          </cell>
          <cell r="K3977">
            <v>0</v>
          </cell>
          <cell r="L3977">
            <v>0</v>
          </cell>
          <cell r="M3977">
            <v>0</v>
          </cell>
          <cell r="N3977">
            <v>0</v>
          </cell>
          <cell r="O3977">
            <v>0</v>
          </cell>
        </row>
        <row r="3978">
          <cell r="D3978" t="str">
            <v>10900210613221</v>
          </cell>
          <cell r="E3978" t="str">
            <v>毛续飞-研究生培养业务费</v>
          </cell>
          <cell r="F3978" t="str">
            <v>毛续飞</v>
          </cell>
          <cell r="G3978" t="str">
            <v>2017805</v>
          </cell>
          <cell r="H3978">
            <v>0</v>
          </cell>
          <cell r="I3978">
            <v>0</v>
          </cell>
          <cell r="J3978">
            <v>0</v>
          </cell>
          <cell r="K3978">
            <v>0</v>
          </cell>
          <cell r="L3978">
            <v>0</v>
          </cell>
          <cell r="M3978">
            <v>0</v>
          </cell>
          <cell r="N3978">
            <v>0</v>
          </cell>
          <cell r="O3978">
            <v>0</v>
          </cell>
        </row>
        <row r="3979">
          <cell r="D3979" t="str">
            <v>10900210613222</v>
          </cell>
          <cell r="E3979" t="str">
            <v>万鹏俊-研究生培养业务费</v>
          </cell>
          <cell r="F3979" t="str">
            <v>万鹏俊</v>
          </cell>
          <cell r="G3979" t="str">
            <v>2016815</v>
          </cell>
          <cell r="H3979">
            <v>0</v>
          </cell>
          <cell r="I3979">
            <v>0</v>
          </cell>
          <cell r="J3979">
            <v>0</v>
          </cell>
          <cell r="K3979">
            <v>0</v>
          </cell>
          <cell r="L3979">
            <v>0</v>
          </cell>
          <cell r="M3979">
            <v>0</v>
          </cell>
          <cell r="N3979">
            <v>0</v>
          </cell>
          <cell r="O3979">
            <v>0</v>
          </cell>
        </row>
        <row r="3980">
          <cell r="D3980" t="str">
            <v>10900210613223</v>
          </cell>
          <cell r="E3980" t="str">
            <v>王艺-研究生培养业务费</v>
          </cell>
          <cell r="F3980" t="str">
            <v>王艺</v>
          </cell>
          <cell r="G3980" t="str">
            <v>2016818</v>
          </cell>
          <cell r="H3980">
            <v>0</v>
          </cell>
          <cell r="I3980">
            <v>0</v>
          </cell>
          <cell r="J3980">
            <v>0</v>
          </cell>
          <cell r="K3980">
            <v>0</v>
          </cell>
          <cell r="L3980">
            <v>0</v>
          </cell>
          <cell r="M3980">
            <v>0</v>
          </cell>
          <cell r="N3980">
            <v>0</v>
          </cell>
          <cell r="O3980">
            <v>0</v>
          </cell>
        </row>
        <row r="3981">
          <cell r="D3981" t="str">
            <v>10900210613224</v>
          </cell>
          <cell r="E3981" t="str">
            <v>吴宇-研究生培养业务费</v>
          </cell>
          <cell r="F3981" t="str">
            <v>吴宇</v>
          </cell>
          <cell r="G3981" t="str">
            <v>2016819</v>
          </cell>
          <cell r="H3981">
            <v>0</v>
          </cell>
          <cell r="I3981">
            <v>0</v>
          </cell>
          <cell r="J3981">
            <v>0</v>
          </cell>
          <cell r="K3981">
            <v>0</v>
          </cell>
          <cell r="L3981">
            <v>0</v>
          </cell>
          <cell r="M3981">
            <v>0</v>
          </cell>
          <cell r="N3981">
            <v>0</v>
          </cell>
          <cell r="O3981">
            <v>0</v>
          </cell>
        </row>
        <row r="3982">
          <cell r="D3982" t="str">
            <v>10900210613225</v>
          </cell>
          <cell r="E3982" t="str">
            <v>徐欢乐-研究生培养业务费</v>
          </cell>
          <cell r="F3982" t="str">
            <v>李睿</v>
          </cell>
          <cell r="G3982" t="str">
            <v>2016814</v>
          </cell>
          <cell r="H3982">
            <v>0</v>
          </cell>
          <cell r="I3982">
            <v>0</v>
          </cell>
          <cell r="J3982">
            <v>0</v>
          </cell>
          <cell r="K3982">
            <v>0</v>
          </cell>
          <cell r="L3982">
            <v>0</v>
          </cell>
          <cell r="M3982">
            <v>0</v>
          </cell>
          <cell r="N3982">
            <v>0</v>
          </cell>
          <cell r="O3982">
            <v>0</v>
          </cell>
        </row>
        <row r="3983">
          <cell r="D3983" t="str">
            <v>10900210613226</v>
          </cell>
          <cell r="E3983" t="str">
            <v>殷建平-研究生培养业务费</v>
          </cell>
          <cell r="F3983" t="str">
            <v>殷建平</v>
          </cell>
          <cell r="G3983" t="str">
            <v>2017829</v>
          </cell>
          <cell r="H3983">
            <v>0</v>
          </cell>
          <cell r="I3983">
            <v>0</v>
          </cell>
          <cell r="J3983">
            <v>0</v>
          </cell>
          <cell r="K3983">
            <v>0</v>
          </cell>
          <cell r="L3983">
            <v>0</v>
          </cell>
          <cell r="M3983">
            <v>0</v>
          </cell>
          <cell r="N3983">
            <v>0</v>
          </cell>
          <cell r="O3983">
            <v>0</v>
          </cell>
        </row>
        <row r="3984">
          <cell r="D3984" t="str">
            <v>10900210613228</v>
          </cell>
          <cell r="E3984" t="str">
            <v>李忠红-研究生培养业务费</v>
          </cell>
          <cell r="F3984" t="str">
            <v>李忠红</v>
          </cell>
          <cell r="G3984" t="str">
            <v>1991008</v>
          </cell>
          <cell r="H3984">
            <v>0</v>
          </cell>
          <cell r="I3984">
            <v>0</v>
          </cell>
          <cell r="J3984">
            <v>0</v>
          </cell>
          <cell r="K3984">
            <v>0</v>
          </cell>
          <cell r="L3984">
            <v>0</v>
          </cell>
          <cell r="M3984">
            <v>0</v>
          </cell>
          <cell r="N3984">
            <v>0</v>
          </cell>
          <cell r="O3984">
            <v>0</v>
          </cell>
        </row>
        <row r="3985">
          <cell r="D3985" t="str">
            <v>10900210613229</v>
          </cell>
          <cell r="E3985" t="str">
            <v>曾洪鑫-研究生培养业务费</v>
          </cell>
          <cell r="F3985" t="str">
            <v>曾洪鑫</v>
          </cell>
          <cell r="G3985" t="str">
            <v>2005042</v>
          </cell>
          <cell r="H3985">
            <v>0</v>
          </cell>
          <cell r="I3985">
            <v>0</v>
          </cell>
          <cell r="J3985">
            <v>0</v>
          </cell>
          <cell r="K3985">
            <v>0</v>
          </cell>
          <cell r="L3985">
            <v>0</v>
          </cell>
          <cell r="M3985">
            <v>0</v>
          </cell>
          <cell r="N3985">
            <v>0</v>
          </cell>
          <cell r="O3985">
            <v>0</v>
          </cell>
        </row>
        <row r="3986">
          <cell r="D3986" t="str">
            <v>10900210613230</v>
          </cell>
          <cell r="E3986" t="str">
            <v>陈传营-研究生培养业务费</v>
          </cell>
          <cell r="F3986" t="str">
            <v>陈传营</v>
          </cell>
          <cell r="G3986" t="str">
            <v>2019046</v>
          </cell>
          <cell r="H3986">
            <v>0</v>
          </cell>
          <cell r="I3986">
            <v>0</v>
          </cell>
          <cell r="J3986">
            <v>0</v>
          </cell>
          <cell r="K3986">
            <v>0</v>
          </cell>
          <cell r="L3986">
            <v>0</v>
          </cell>
          <cell r="M3986">
            <v>0</v>
          </cell>
          <cell r="N3986">
            <v>0</v>
          </cell>
          <cell r="O3986">
            <v>0</v>
          </cell>
        </row>
        <row r="3987">
          <cell r="D3987" t="str">
            <v>10900210613232</v>
          </cell>
          <cell r="E3987" t="str">
            <v>冯志军-研究生培养业务费</v>
          </cell>
          <cell r="F3987" t="str">
            <v>冯志军</v>
          </cell>
          <cell r="G3987" t="str">
            <v>2012046</v>
          </cell>
          <cell r="H3987">
            <v>0</v>
          </cell>
          <cell r="I3987">
            <v>0</v>
          </cell>
          <cell r="J3987">
            <v>0</v>
          </cell>
          <cell r="K3987">
            <v>0</v>
          </cell>
          <cell r="L3987">
            <v>0</v>
          </cell>
          <cell r="M3987">
            <v>0</v>
          </cell>
          <cell r="N3987">
            <v>0</v>
          </cell>
          <cell r="O3987">
            <v>0</v>
          </cell>
        </row>
        <row r="3988">
          <cell r="D3988" t="str">
            <v>10900210613233</v>
          </cell>
          <cell r="E3988" t="str">
            <v>黎伟-研究生培养业务费</v>
          </cell>
          <cell r="F3988" t="str">
            <v>黎伟</v>
          </cell>
          <cell r="G3988" t="str">
            <v>2016020</v>
          </cell>
          <cell r="H3988">
            <v>0</v>
          </cell>
          <cell r="I3988">
            <v>0</v>
          </cell>
          <cell r="J3988">
            <v>0</v>
          </cell>
          <cell r="K3988">
            <v>0</v>
          </cell>
          <cell r="L3988">
            <v>0</v>
          </cell>
          <cell r="M3988">
            <v>0</v>
          </cell>
          <cell r="N3988">
            <v>0</v>
          </cell>
          <cell r="O3988">
            <v>0</v>
          </cell>
        </row>
        <row r="3989">
          <cell r="D3989" t="str">
            <v>10900210613235</v>
          </cell>
          <cell r="E3989" t="str">
            <v>刘伟-研究生培养业务费</v>
          </cell>
          <cell r="F3989" t="str">
            <v>刘伟</v>
          </cell>
          <cell r="G3989" t="str">
            <v>2007024</v>
          </cell>
          <cell r="H3989">
            <v>0</v>
          </cell>
          <cell r="I3989">
            <v>0</v>
          </cell>
          <cell r="J3989">
            <v>0</v>
          </cell>
          <cell r="K3989">
            <v>0</v>
          </cell>
          <cell r="L3989">
            <v>0</v>
          </cell>
          <cell r="M3989">
            <v>0</v>
          </cell>
          <cell r="N3989">
            <v>0</v>
          </cell>
          <cell r="O3989">
            <v>0</v>
          </cell>
        </row>
        <row r="3990">
          <cell r="D3990" t="str">
            <v>10900210613236</v>
          </cell>
          <cell r="E3990" t="str">
            <v>全裕吉-研究生培养业务费</v>
          </cell>
          <cell r="F3990" t="str">
            <v>全裕吉</v>
          </cell>
          <cell r="G3990" t="str">
            <v>2004032</v>
          </cell>
          <cell r="H3990">
            <v>0</v>
          </cell>
          <cell r="I3990">
            <v>0</v>
          </cell>
          <cell r="J3990">
            <v>0</v>
          </cell>
          <cell r="K3990">
            <v>0</v>
          </cell>
          <cell r="L3990">
            <v>0</v>
          </cell>
          <cell r="M3990">
            <v>0</v>
          </cell>
          <cell r="N3990">
            <v>0</v>
          </cell>
          <cell r="O3990">
            <v>0</v>
          </cell>
        </row>
        <row r="3991">
          <cell r="D3991" t="str">
            <v>10900210613237</v>
          </cell>
          <cell r="E3991" t="str">
            <v>杨俊明-研究生培养业务费</v>
          </cell>
          <cell r="F3991" t="str">
            <v>杨俊明</v>
          </cell>
          <cell r="G3991" t="str">
            <v>2020812</v>
          </cell>
          <cell r="H3991">
            <v>0</v>
          </cell>
          <cell r="I3991">
            <v>0</v>
          </cell>
          <cell r="J3991">
            <v>0</v>
          </cell>
          <cell r="K3991">
            <v>0</v>
          </cell>
          <cell r="L3991">
            <v>0</v>
          </cell>
          <cell r="M3991">
            <v>0</v>
          </cell>
          <cell r="N3991">
            <v>0</v>
          </cell>
          <cell r="O3991">
            <v>0</v>
          </cell>
        </row>
        <row r="3992">
          <cell r="D3992" t="str">
            <v>10900210613238</v>
          </cell>
          <cell r="E3992" t="str">
            <v>张学英-研究生培养业务费</v>
          </cell>
          <cell r="F3992" t="str">
            <v>张学英</v>
          </cell>
          <cell r="G3992" t="str">
            <v>2020822</v>
          </cell>
          <cell r="H3992">
            <v>0</v>
          </cell>
          <cell r="I3992">
            <v>0</v>
          </cell>
          <cell r="J3992">
            <v>0</v>
          </cell>
          <cell r="K3992">
            <v>0</v>
          </cell>
          <cell r="L3992">
            <v>0</v>
          </cell>
          <cell r="M3992">
            <v>0</v>
          </cell>
          <cell r="N3992">
            <v>0</v>
          </cell>
          <cell r="O3992">
            <v>0</v>
          </cell>
        </row>
        <row r="3993">
          <cell r="D3993" t="str">
            <v>10900210613240</v>
          </cell>
          <cell r="E3993" t="str">
            <v>李湛-研究生培养业务费</v>
          </cell>
          <cell r="F3993" t="str">
            <v>李湛</v>
          </cell>
          <cell r="G3993" t="str">
            <v>2017819</v>
          </cell>
          <cell r="H3993">
            <v>0</v>
          </cell>
          <cell r="I3993">
            <v>0</v>
          </cell>
          <cell r="J3993">
            <v>0</v>
          </cell>
          <cell r="K3993">
            <v>0</v>
          </cell>
          <cell r="L3993">
            <v>0</v>
          </cell>
          <cell r="M3993">
            <v>0</v>
          </cell>
          <cell r="N3993">
            <v>0</v>
          </cell>
          <cell r="O3993">
            <v>0</v>
          </cell>
        </row>
        <row r="3994">
          <cell r="D3994" t="str">
            <v>10900210613241</v>
          </cell>
          <cell r="E3994" t="str">
            <v>尚欣-研究生培养业务费</v>
          </cell>
          <cell r="F3994" t="str">
            <v>尚欣</v>
          </cell>
          <cell r="G3994" t="str">
            <v>2016046</v>
          </cell>
          <cell r="H3994">
            <v>0</v>
          </cell>
          <cell r="I3994">
            <v>0</v>
          </cell>
          <cell r="J3994">
            <v>0</v>
          </cell>
          <cell r="K3994">
            <v>0</v>
          </cell>
          <cell r="L3994">
            <v>0</v>
          </cell>
          <cell r="M3994">
            <v>0</v>
          </cell>
          <cell r="N3994">
            <v>0</v>
          </cell>
          <cell r="O3994">
            <v>0</v>
          </cell>
        </row>
        <row r="3995">
          <cell r="D3995" t="str">
            <v>10900210613242</v>
          </cell>
          <cell r="E3995" t="str">
            <v>唐少宇-研究生培养业务费</v>
          </cell>
          <cell r="F3995" t="str">
            <v>唐少宇</v>
          </cell>
          <cell r="G3995" t="str">
            <v>2021805</v>
          </cell>
          <cell r="H3995">
            <v>0</v>
          </cell>
          <cell r="I3995">
            <v>0</v>
          </cell>
          <cell r="J3995">
            <v>0</v>
          </cell>
          <cell r="K3995">
            <v>0</v>
          </cell>
          <cell r="L3995">
            <v>0</v>
          </cell>
          <cell r="M3995">
            <v>0</v>
          </cell>
          <cell r="N3995">
            <v>0</v>
          </cell>
          <cell r="O3995">
            <v>0</v>
          </cell>
        </row>
        <row r="3996">
          <cell r="D3996" t="str">
            <v>10900215701018</v>
          </cell>
          <cell r="E3996" t="str">
            <v>征兵专项经费</v>
          </cell>
          <cell r="F3996" t="str">
            <v>廖文波</v>
          </cell>
          <cell r="G3996" t="str">
            <v>2011007</v>
          </cell>
          <cell r="H3996">
            <v>0</v>
          </cell>
          <cell r="I3996">
            <v>0</v>
          </cell>
          <cell r="J3996">
            <v>0</v>
          </cell>
          <cell r="K3996">
            <v>0</v>
          </cell>
          <cell r="L3996">
            <v>0</v>
          </cell>
          <cell r="M3996">
            <v>0</v>
          </cell>
          <cell r="N3996">
            <v>0</v>
          </cell>
          <cell r="O3996">
            <v>0</v>
          </cell>
        </row>
        <row r="3997">
          <cell r="D3997" t="str">
            <v>10900220621</v>
          </cell>
          <cell r="E3997" t="str">
            <v>研究生奖助学金</v>
          </cell>
          <cell r="F3997" t="str">
            <v>廖文波</v>
          </cell>
          <cell r="G3997" t="str">
            <v>2011007</v>
          </cell>
          <cell r="H3997">
            <v>0</v>
          </cell>
          <cell r="I3997">
            <v>6819150</v>
          </cell>
          <cell r="J3997">
            <v>5960280</v>
          </cell>
          <cell r="K3997">
            <v>858870</v>
          </cell>
          <cell r="L3997">
            <v>0</v>
          </cell>
          <cell r="M3997">
            <v>0</v>
          </cell>
          <cell r="N3997">
            <v>0</v>
          </cell>
          <cell r="O3997">
            <v>858870</v>
          </cell>
        </row>
        <row r="3998">
          <cell r="D3998" t="str">
            <v>10900220629030</v>
          </cell>
          <cell r="E3998" t="str">
            <v>研究生招生经费</v>
          </cell>
          <cell r="F3998" t="str">
            <v>廖文波</v>
          </cell>
          <cell r="G3998" t="str">
            <v>2011007</v>
          </cell>
          <cell r="H3998">
            <v>0</v>
          </cell>
          <cell r="I3998">
            <v>0</v>
          </cell>
          <cell r="J3998">
            <v>0</v>
          </cell>
          <cell r="K3998">
            <v>0</v>
          </cell>
          <cell r="L3998">
            <v>0</v>
          </cell>
          <cell r="M3998">
            <v>0</v>
          </cell>
          <cell r="N3998">
            <v>0</v>
          </cell>
          <cell r="O3998">
            <v>0</v>
          </cell>
        </row>
        <row r="3999">
          <cell r="D3999" t="str">
            <v>10900221001009</v>
          </cell>
          <cell r="E3999" t="str">
            <v>机关部门日常教学经费</v>
          </cell>
          <cell r="F3999" t="str">
            <v>廖文波</v>
          </cell>
          <cell r="G3999" t="str">
            <v>2011007</v>
          </cell>
          <cell r="H3999">
            <v>0</v>
          </cell>
          <cell r="I3999">
            <v>15600</v>
          </cell>
          <cell r="J3999">
            <v>10632.77</v>
          </cell>
          <cell r="K3999">
            <v>4967.23</v>
          </cell>
          <cell r="L3999">
            <v>0</v>
          </cell>
          <cell r="M3999">
            <v>0</v>
          </cell>
          <cell r="N3999">
            <v>0</v>
          </cell>
          <cell r="O3999">
            <v>4967.23</v>
          </cell>
        </row>
        <row r="4000">
          <cell r="D4000" t="str">
            <v>10900221001137</v>
          </cell>
          <cell r="E4000" t="str">
            <v>党建经费</v>
          </cell>
          <cell r="F4000" t="str">
            <v>廖文波</v>
          </cell>
          <cell r="G4000" t="str">
            <v>2011007</v>
          </cell>
          <cell r="H4000">
            <v>0</v>
          </cell>
          <cell r="I4000">
            <v>22500</v>
          </cell>
          <cell r="J4000">
            <v>3000</v>
          </cell>
          <cell r="K4000">
            <v>19500</v>
          </cell>
          <cell r="L4000">
            <v>0</v>
          </cell>
          <cell r="M4000">
            <v>0</v>
          </cell>
          <cell r="N4000">
            <v>0</v>
          </cell>
          <cell r="O4000">
            <v>19500</v>
          </cell>
        </row>
        <row r="4001">
          <cell r="D4001" t="str">
            <v>10900221105</v>
          </cell>
          <cell r="E4001" t="str">
            <v>研究生培养专项</v>
          </cell>
          <cell r="F4001" t="str">
            <v>廖文波</v>
          </cell>
          <cell r="G4001" t="str">
            <v>2011007</v>
          </cell>
          <cell r="H4001">
            <v>0</v>
          </cell>
          <cell r="I4001">
            <v>2213536.79</v>
          </cell>
          <cell r="J4001">
            <v>1491702.85</v>
          </cell>
          <cell r="K4001">
            <v>721833.94</v>
          </cell>
          <cell r="L4001">
            <v>0</v>
          </cell>
          <cell r="M4001">
            <v>184800</v>
          </cell>
          <cell r="N4001">
            <v>0</v>
          </cell>
          <cell r="O4001">
            <v>537033.94</v>
          </cell>
        </row>
        <row r="4002">
          <cell r="D4002" t="str">
            <v>10900221105001</v>
          </cell>
          <cell r="E4002" t="str">
            <v>信息化时代研究生招生宣传模式探索</v>
          </cell>
          <cell r="F4002" t="str">
            <v>丁其乐</v>
          </cell>
          <cell r="G4002" t="str">
            <v>2017169</v>
          </cell>
          <cell r="H4002">
            <v>0</v>
          </cell>
          <cell r="I4002">
            <v>0</v>
          </cell>
          <cell r="J4002">
            <v>0</v>
          </cell>
          <cell r="K4002">
            <v>0</v>
          </cell>
          <cell r="L4002">
            <v>0</v>
          </cell>
          <cell r="M4002">
            <v>0</v>
          </cell>
          <cell r="N4002">
            <v>0</v>
          </cell>
          <cell r="O4002">
            <v>0</v>
          </cell>
        </row>
        <row r="4003">
          <cell r="D4003" t="str">
            <v>10900221105002</v>
          </cell>
          <cell r="E4003" t="str">
            <v>基于Grow模型的研究生高等环境化学高效学习研究</v>
          </cell>
          <cell r="F4003" t="str">
            <v>曲江英</v>
          </cell>
          <cell r="G4003" t="str">
            <v>2017828</v>
          </cell>
          <cell r="H4003">
            <v>0</v>
          </cell>
          <cell r="I4003">
            <v>2100</v>
          </cell>
          <cell r="J4003">
            <v>0</v>
          </cell>
          <cell r="K4003">
            <v>2100</v>
          </cell>
          <cell r="L4003">
            <v>0</v>
          </cell>
          <cell r="M4003">
            <v>0</v>
          </cell>
          <cell r="N4003">
            <v>0</v>
          </cell>
          <cell r="O4003">
            <v>2100</v>
          </cell>
        </row>
        <row r="4004">
          <cell r="D4004" t="str">
            <v>10900221105003</v>
          </cell>
          <cell r="E4004" t="str">
            <v>高水平大学产教融合、协同育人视域下研究生教育改革与实践研究－以资源与环境专业为例</v>
          </cell>
          <cell r="F4004" t="str">
            <v>胡冰</v>
          </cell>
          <cell r="G4004" t="str">
            <v>2016003</v>
          </cell>
          <cell r="H4004">
            <v>0</v>
          </cell>
          <cell r="I4004">
            <v>0</v>
          </cell>
          <cell r="J4004">
            <v>0</v>
          </cell>
          <cell r="K4004">
            <v>0</v>
          </cell>
          <cell r="L4004">
            <v>0</v>
          </cell>
          <cell r="M4004">
            <v>0</v>
          </cell>
          <cell r="N4004">
            <v>0</v>
          </cell>
          <cell r="O4004">
            <v>0</v>
          </cell>
        </row>
        <row r="4005">
          <cell r="D4005" t="str">
            <v>10900221105004</v>
          </cell>
          <cell r="E4005" t="str">
            <v>研究生创新能力培养模式研究：以新工科为重要背景</v>
          </cell>
          <cell r="F4005" t="str">
            <v>黄斯珉</v>
          </cell>
          <cell r="G4005" t="str">
            <v>2012034</v>
          </cell>
          <cell r="H4005">
            <v>0</v>
          </cell>
          <cell r="I4005">
            <v>20004.7</v>
          </cell>
          <cell r="J4005">
            <v>6000</v>
          </cell>
          <cell r="K4005">
            <v>14004.7</v>
          </cell>
          <cell r="L4005">
            <v>0</v>
          </cell>
          <cell r="M4005">
            <v>0</v>
          </cell>
          <cell r="N4005">
            <v>0</v>
          </cell>
          <cell r="O4005">
            <v>14004.7</v>
          </cell>
        </row>
        <row r="4006">
          <cell r="D4006" t="str">
            <v>10900221105005</v>
          </cell>
          <cell r="E4006" t="str">
            <v>新工科背景下全日制工程硕士校企合作联合培养模式的构建与探索</v>
          </cell>
          <cell r="F4006" t="str">
            <v>陈佰满</v>
          </cell>
          <cell r="G4006" t="str">
            <v>2013013</v>
          </cell>
          <cell r="H4006">
            <v>0</v>
          </cell>
          <cell r="I4006">
            <v>350</v>
          </cell>
          <cell r="J4006">
            <v>0</v>
          </cell>
          <cell r="K4006">
            <v>350</v>
          </cell>
          <cell r="L4006">
            <v>0</v>
          </cell>
          <cell r="M4006">
            <v>0</v>
          </cell>
          <cell r="N4006">
            <v>0</v>
          </cell>
          <cell r="O4006">
            <v>350</v>
          </cell>
        </row>
        <row r="4007">
          <cell r="D4007" t="str">
            <v>10900221105006</v>
          </cell>
          <cell r="E4007" t="str">
            <v>以研究所为载体多元协同多维施力的专业学位硕士研究生模式探索</v>
          </cell>
          <cell r="F4007" t="str">
            <v>曾达幸</v>
          </cell>
          <cell r="G4007" t="str">
            <v>2019818</v>
          </cell>
          <cell r="H4007">
            <v>0</v>
          </cell>
          <cell r="I4007">
            <v>15670</v>
          </cell>
          <cell r="J4007">
            <v>0</v>
          </cell>
          <cell r="K4007">
            <v>15670</v>
          </cell>
          <cell r="L4007">
            <v>0</v>
          </cell>
          <cell r="M4007">
            <v>0</v>
          </cell>
          <cell r="N4007">
            <v>0</v>
          </cell>
          <cell r="O4007">
            <v>15670</v>
          </cell>
        </row>
        <row r="4008">
          <cell r="D4008" t="str">
            <v>10900221105007</v>
          </cell>
          <cell r="E4008" t="str">
            <v>行动研究框架下柔性混合式研究生教学模式探索与实践</v>
          </cell>
          <cell r="F4008" t="str">
            <v>王福杰</v>
          </cell>
          <cell r="G4008" t="str">
            <v>2018077</v>
          </cell>
          <cell r="H4008">
            <v>0</v>
          </cell>
          <cell r="I4008">
            <v>0</v>
          </cell>
          <cell r="J4008">
            <v>0</v>
          </cell>
          <cell r="K4008">
            <v>0</v>
          </cell>
          <cell r="L4008">
            <v>0</v>
          </cell>
          <cell r="M4008">
            <v>0</v>
          </cell>
          <cell r="N4008">
            <v>0</v>
          </cell>
          <cell r="O4008">
            <v>0</v>
          </cell>
        </row>
        <row r="4009">
          <cell r="D4009" t="str">
            <v>10900221105008</v>
          </cell>
          <cell r="E4009" t="str">
            <v>基于“双创”以研究生为中心研究导向型教育的探索与实践</v>
          </cell>
          <cell r="F4009" t="str">
            <v>李广明</v>
          </cell>
          <cell r="G4009" t="str">
            <v>2000005</v>
          </cell>
          <cell r="H4009">
            <v>0</v>
          </cell>
          <cell r="I4009">
            <v>0</v>
          </cell>
          <cell r="J4009">
            <v>0</v>
          </cell>
          <cell r="K4009">
            <v>0</v>
          </cell>
          <cell r="L4009">
            <v>0</v>
          </cell>
          <cell r="M4009">
            <v>0</v>
          </cell>
          <cell r="N4009">
            <v>0</v>
          </cell>
          <cell r="O4009">
            <v>0</v>
          </cell>
        </row>
        <row r="4010">
          <cell r="D4010" t="str">
            <v>10900221105009</v>
          </cell>
          <cell r="E4010" t="str">
            <v>《中子散射技术在材料学科中的应用》高水平课程及教材建设</v>
          </cell>
          <cell r="F4010" t="str">
            <v>王彪</v>
          </cell>
          <cell r="G4010" t="str">
            <v>2020816</v>
          </cell>
          <cell r="H4010">
            <v>0</v>
          </cell>
          <cell r="I4010">
            <v>0</v>
          </cell>
          <cell r="J4010">
            <v>0</v>
          </cell>
          <cell r="K4010">
            <v>0</v>
          </cell>
          <cell r="L4010">
            <v>0</v>
          </cell>
          <cell r="M4010">
            <v>0</v>
          </cell>
          <cell r="N4010">
            <v>0</v>
          </cell>
          <cell r="O4010">
            <v>0</v>
          </cell>
        </row>
        <row r="4011">
          <cell r="D4011" t="str">
            <v>10900221105010</v>
          </cell>
          <cell r="E4011" t="str">
            <v>《智能优化方法》高水平课程及教材建设</v>
          </cell>
          <cell r="F4011" t="str">
            <v>刘群锋</v>
          </cell>
          <cell r="G4011" t="str">
            <v>2004003</v>
          </cell>
          <cell r="H4011">
            <v>0</v>
          </cell>
          <cell r="I4011">
            <v>0</v>
          </cell>
          <cell r="J4011">
            <v>0</v>
          </cell>
          <cell r="K4011">
            <v>0</v>
          </cell>
          <cell r="L4011">
            <v>0</v>
          </cell>
          <cell r="M4011">
            <v>0</v>
          </cell>
          <cell r="N4011">
            <v>0</v>
          </cell>
          <cell r="O4011">
            <v>0</v>
          </cell>
        </row>
        <row r="4012">
          <cell r="D4012" t="str">
            <v>10900221105011</v>
          </cell>
          <cell r="E4012" t="str">
            <v>《人工智能》高水平课程及教材建设</v>
          </cell>
          <cell r="F4012" t="str">
            <v>张宇辉</v>
          </cell>
          <cell r="G4012" t="str">
            <v>2019056</v>
          </cell>
          <cell r="H4012">
            <v>0</v>
          </cell>
          <cell r="I4012">
            <v>2499.21</v>
          </cell>
          <cell r="J4012">
            <v>2495.39</v>
          </cell>
          <cell r="K4012">
            <v>3.82</v>
          </cell>
          <cell r="L4012">
            <v>0</v>
          </cell>
          <cell r="M4012">
            <v>0</v>
          </cell>
          <cell r="N4012">
            <v>0</v>
          </cell>
          <cell r="O4012">
            <v>3.82</v>
          </cell>
        </row>
        <row r="4013">
          <cell r="D4013" t="str">
            <v>10900221105012</v>
          </cell>
          <cell r="E4013" t="str">
            <v>专业学位课程案例库建设-固体废物处理与资源化</v>
          </cell>
          <cell r="F4013" t="str">
            <v>花开慧</v>
          </cell>
          <cell r="G4013" t="str">
            <v>2017076</v>
          </cell>
          <cell r="H4013">
            <v>0</v>
          </cell>
          <cell r="I4013">
            <v>30149</v>
          </cell>
          <cell r="J4013">
            <v>0</v>
          </cell>
          <cell r="K4013">
            <v>30149</v>
          </cell>
          <cell r="L4013">
            <v>0</v>
          </cell>
          <cell r="M4013">
            <v>0</v>
          </cell>
          <cell r="N4013">
            <v>0</v>
          </cell>
          <cell r="O4013">
            <v>30149</v>
          </cell>
        </row>
        <row r="4014">
          <cell r="D4014" t="str">
            <v>10900221105013</v>
          </cell>
          <cell r="E4014" t="str">
            <v>专业学位课程案例库建设-创新管理</v>
          </cell>
          <cell r="F4014" t="str">
            <v>刘继云</v>
          </cell>
          <cell r="G4014" t="str">
            <v>2006039</v>
          </cell>
          <cell r="H4014">
            <v>0</v>
          </cell>
          <cell r="I4014">
            <v>0</v>
          </cell>
          <cell r="J4014">
            <v>0</v>
          </cell>
          <cell r="K4014">
            <v>0</v>
          </cell>
          <cell r="L4014">
            <v>0</v>
          </cell>
          <cell r="M4014">
            <v>0</v>
          </cell>
          <cell r="N4014">
            <v>0</v>
          </cell>
          <cell r="O4014">
            <v>0</v>
          </cell>
        </row>
        <row r="4015">
          <cell r="D4015" t="str">
            <v>10900221105014</v>
          </cell>
          <cell r="E4015" t="str">
            <v>专业学位课程案例库建设-高级社会工作实务</v>
          </cell>
          <cell r="F4015" t="str">
            <v>王海洋</v>
          </cell>
          <cell r="G4015" t="str">
            <v>2020031</v>
          </cell>
          <cell r="H4015">
            <v>0</v>
          </cell>
          <cell r="I4015">
            <v>74141</v>
          </cell>
          <cell r="J4015">
            <v>5600</v>
          </cell>
          <cell r="K4015">
            <v>68541</v>
          </cell>
          <cell r="L4015">
            <v>0</v>
          </cell>
          <cell r="M4015">
            <v>0</v>
          </cell>
          <cell r="N4015">
            <v>0</v>
          </cell>
          <cell r="O4015">
            <v>68541</v>
          </cell>
        </row>
        <row r="4016">
          <cell r="D4016" t="str">
            <v>10900221105015</v>
          </cell>
          <cell r="E4016" t="str">
            <v>《国际会计实务（英语）》校企合作课程</v>
          </cell>
          <cell r="F4016" t="str">
            <v>屠立鹤</v>
          </cell>
          <cell r="G4016" t="str">
            <v>2021023</v>
          </cell>
          <cell r="H4016">
            <v>0</v>
          </cell>
          <cell r="I4016">
            <v>0</v>
          </cell>
          <cell r="J4016">
            <v>0</v>
          </cell>
          <cell r="K4016">
            <v>0</v>
          </cell>
          <cell r="L4016">
            <v>0</v>
          </cell>
          <cell r="M4016">
            <v>0</v>
          </cell>
          <cell r="N4016">
            <v>0</v>
          </cell>
          <cell r="O4016">
            <v>0</v>
          </cell>
        </row>
        <row r="4017">
          <cell r="D4017" t="str">
            <v>10900221105016</v>
          </cell>
          <cell r="E4017" t="str">
            <v>机械专业硕士研究生课程思政示范专业项目</v>
          </cell>
          <cell r="F4017" t="str">
            <v>郭建文</v>
          </cell>
          <cell r="G4017" t="str">
            <v>2011012</v>
          </cell>
          <cell r="H4017">
            <v>0</v>
          </cell>
          <cell r="I4017">
            <v>0</v>
          </cell>
          <cell r="J4017">
            <v>0</v>
          </cell>
          <cell r="K4017">
            <v>0</v>
          </cell>
          <cell r="L4017">
            <v>0</v>
          </cell>
          <cell r="M4017">
            <v>0</v>
          </cell>
          <cell r="N4017">
            <v>0</v>
          </cell>
          <cell r="O4017">
            <v>0</v>
          </cell>
        </row>
        <row r="4018">
          <cell r="D4018" t="str">
            <v>10900221105017</v>
          </cell>
          <cell r="E4018" t="str">
            <v>计算机科学与技术硕士研究生课程思政示范专业项目</v>
          </cell>
          <cell r="F4018" t="str">
            <v>袁华强</v>
          </cell>
          <cell r="G4018" t="str">
            <v>2002053</v>
          </cell>
          <cell r="H4018">
            <v>0</v>
          </cell>
          <cell r="I4018">
            <v>150233.68</v>
          </cell>
          <cell r="J4018">
            <v>0</v>
          </cell>
          <cell r="K4018">
            <v>150233.68</v>
          </cell>
          <cell r="L4018">
            <v>0</v>
          </cell>
          <cell r="M4018">
            <v>0</v>
          </cell>
          <cell r="N4018">
            <v>0</v>
          </cell>
          <cell r="O4018">
            <v>150233.68</v>
          </cell>
        </row>
        <row r="4019">
          <cell r="D4019" t="str">
            <v>10900221105028</v>
          </cell>
          <cell r="E4019" t="str">
            <v>广东省联合培养研究生示范基地（深圳市大族机器人有限公司）</v>
          </cell>
          <cell r="F4019" t="str">
            <v>张玉勋</v>
          </cell>
          <cell r="G4019" t="str">
            <v>2018014</v>
          </cell>
          <cell r="H4019">
            <v>0</v>
          </cell>
          <cell r="I4019">
            <v>0</v>
          </cell>
          <cell r="J4019">
            <v>0</v>
          </cell>
          <cell r="K4019">
            <v>0</v>
          </cell>
          <cell r="L4019">
            <v>0</v>
          </cell>
          <cell r="M4019">
            <v>0</v>
          </cell>
          <cell r="N4019">
            <v>0</v>
          </cell>
          <cell r="O4019">
            <v>0</v>
          </cell>
        </row>
        <row r="4020">
          <cell r="D4020" t="str">
            <v>10900221105029</v>
          </cell>
          <cell r="E4020" t="str">
            <v>广东省联合培养研究生示范基地（广东生益科技股份有限公司）</v>
          </cell>
          <cell r="F4020" t="str">
            <v>李润霞</v>
          </cell>
          <cell r="G4020" t="str">
            <v>2018805</v>
          </cell>
          <cell r="H4020">
            <v>0</v>
          </cell>
          <cell r="I4020">
            <v>33259.75</v>
          </cell>
          <cell r="J4020">
            <v>0</v>
          </cell>
          <cell r="K4020">
            <v>33259.75</v>
          </cell>
          <cell r="L4020">
            <v>0</v>
          </cell>
          <cell r="M4020">
            <v>0</v>
          </cell>
          <cell r="N4020">
            <v>0</v>
          </cell>
          <cell r="O4020">
            <v>33259.75</v>
          </cell>
        </row>
        <row r="4021">
          <cell r="D4021" t="str">
            <v>10900221105030</v>
          </cell>
          <cell r="E4021" t="str">
            <v>广东省联合培养研究生示范基地（艾尔玛科技股份有限公司）</v>
          </cell>
          <cell r="F4021" t="str">
            <v>王珂玮</v>
          </cell>
          <cell r="G4021" t="str">
            <v>2017114</v>
          </cell>
          <cell r="H4021">
            <v>0</v>
          </cell>
          <cell r="I4021">
            <v>12987</v>
          </cell>
          <cell r="J4021">
            <v>0</v>
          </cell>
          <cell r="K4021">
            <v>12987</v>
          </cell>
          <cell r="L4021">
            <v>0</v>
          </cell>
          <cell r="M4021">
            <v>0</v>
          </cell>
          <cell r="N4021">
            <v>0</v>
          </cell>
          <cell r="O4021">
            <v>12987</v>
          </cell>
        </row>
        <row r="4022">
          <cell r="D4022" t="str">
            <v>10900221105031</v>
          </cell>
          <cell r="E4022" t="str">
            <v>广东省联合培养研究生示范基地（东莞华贝科技股份有限公司）</v>
          </cell>
          <cell r="F4022" t="str">
            <v>胡耀华</v>
          </cell>
          <cell r="G4022" t="str">
            <v>2006022</v>
          </cell>
          <cell r="H4022">
            <v>0</v>
          </cell>
          <cell r="I4022">
            <v>80203</v>
          </cell>
          <cell r="J4022">
            <v>0</v>
          </cell>
          <cell r="K4022">
            <v>80203</v>
          </cell>
          <cell r="L4022">
            <v>0</v>
          </cell>
          <cell r="M4022">
            <v>0</v>
          </cell>
          <cell r="N4022">
            <v>0</v>
          </cell>
          <cell r="O4022">
            <v>80203</v>
          </cell>
        </row>
        <row r="4023">
          <cell r="D4023" t="str">
            <v>10900221105032</v>
          </cell>
          <cell r="E4023" t="str">
            <v>2022年广东省研究生学术论坛——“粤铭激光”杯机械工程分论坛</v>
          </cell>
          <cell r="F4023" t="str">
            <v>曹晓畅</v>
          </cell>
          <cell r="G4023" t="str">
            <v>2012045</v>
          </cell>
          <cell r="H4023">
            <v>0</v>
          </cell>
          <cell r="I4023">
            <v>0</v>
          </cell>
          <cell r="J4023">
            <v>0</v>
          </cell>
          <cell r="K4023">
            <v>0</v>
          </cell>
          <cell r="L4023">
            <v>0</v>
          </cell>
          <cell r="M4023">
            <v>0</v>
          </cell>
          <cell r="N4023">
            <v>0</v>
          </cell>
          <cell r="O4023">
            <v>0</v>
          </cell>
        </row>
        <row r="4024">
          <cell r="D4024" t="str">
            <v>10900221105033</v>
          </cell>
          <cell r="E4024" t="str">
            <v>2022年广东省研究生学术论坛——计算机前沿技术研究论坛</v>
          </cell>
          <cell r="F4024" t="str">
            <v>陶铭</v>
          </cell>
          <cell r="G4024" t="str">
            <v>2012032</v>
          </cell>
          <cell r="H4024">
            <v>0</v>
          </cell>
          <cell r="I4024">
            <v>0</v>
          </cell>
          <cell r="J4024">
            <v>0</v>
          </cell>
          <cell r="K4024">
            <v>0</v>
          </cell>
          <cell r="L4024">
            <v>0</v>
          </cell>
          <cell r="M4024">
            <v>0</v>
          </cell>
          <cell r="N4024">
            <v>0</v>
          </cell>
          <cell r="O4024">
            <v>0</v>
          </cell>
        </row>
        <row r="4025">
          <cell r="D4025" t="str">
            <v>10900221105034</v>
          </cell>
          <cell r="E4025" t="str">
            <v>面向ICT产业的研究生人才培养体系改革与实践研究</v>
          </cell>
          <cell r="F4025" t="str">
            <v>魏文红</v>
          </cell>
          <cell r="G4025" t="str">
            <v>2009012</v>
          </cell>
          <cell r="H4025">
            <v>0</v>
          </cell>
          <cell r="I4025">
            <v>0</v>
          </cell>
          <cell r="J4025">
            <v>0</v>
          </cell>
          <cell r="K4025">
            <v>0</v>
          </cell>
          <cell r="L4025">
            <v>0</v>
          </cell>
          <cell r="M4025">
            <v>0</v>
          </cell>
          <cell r="N4025">
            <v>0</v>
          </cell>
          <cell r="O4025">
            <v>0</v>
          </cell>
        </row>
        <row r="4026">
          <cell r="D4026" t="str">
            <v>10900221105035</v>
          </cell>
          <cell r="E4026" t="str">
            <v>基于PTPI的环境工程应用型人才培养模式改革与实践</v>
          </cell>
          <cell r="F4026" t="str">
            <v>廖建波</v>
          </cell>
          <cell r="G4026" t="str">
            <v>2017070</v>
          </cell>
          <cell r="H4026">
            <v>0</v>
          </cell>
          <cell r="I4026">
            <v>32850</v>
          </cell>
          <cell r="J4026">
            <v>0</v>
          </cell>
          <cell r="K4026">
            <v>32850</v>
          </cell>
          <cell r="L4026">
            <v>0</v>
          </cell>
          <cell r="M4026">
            <v>0</v>
          </cell>
          <cell r="N4026">
            <v>0</v>
          </cell>
          <cell r="O4026">
            <v>32850</v>
          </cell>
        </row>
        <row r="4027">
          <cell r="D4027" t="str">
            <v>10900221105036</v>
          </cell>
          <cell r="E4027" t="str">
            <v>资源与环境专业硕士研究生线上教学质量评价体系的设计与实践研究</v>
          </cell>
          <cell r="F4027" t="str">
            <v>谭桂平</v>
          </cell>
          <cell r="G4027" t="str">
            <v>2012041</v>
          </cell>
          <cell r="H4027">
            <v>0</v>
          </cell>
          <cell r="I4027">
            <v>0</v>
          </cell>
          <cell r="J4027">
            <v>0</v>
          </cell>
          <cell r="K4027">
            <v>0</v>
          </cell>
          <cell r="L4027">
            <v>0</v>
          </cell>
          <cell r="M4027">
            <v>0</v>
          </cell>
          <cell r="N4027">
            <v>0</v>
          </cell>
          <cell r="O4027">
            <v>0</v>
          </cell>
        </row>
        <row r="4028">
          <cell r="D4028" t="str">
            <v>10900221105037</v>
          </cell>
          <cell r="E4028" t="str">
            <v>李润霞-研究生培养业务费</v>
          </cell>
          <cell r="F4028" t="str">
            <v>李润霞</v>
          </cell>
          <cell r="G4028" t="str">
            <v>2018805</v>
          </cell>
          <cell r="H4028">
            <v>0</v>
          </cell>
          <cell r="I4028">
            <v>0</v>
          </cell>
          <cell r="J4028">
            <v>0</v>
          </cell>
          <cell r="K4028">
            <v>0</v>
          </cell>
          <cell r="L4028">
            <v>0</v>
          </cell>
          <cell r="M4028">
            <v>0</v>
          </cell>
          <cell r="N4028">
            <v>0</v>
          </cell>
          <cell r="O4028">
            <v>0</v>
          </cell>
        </row>
        <row r="4029">
          <cell r="D4029" t="str">
            <v>10900221105038</v>
          </cell>
          <cell r="E4029" t="str">
            <v>刘华珠-研究生培养业务费</v>
          </cell>
          <cell r="F4029" t="str">
            <v>刘华珠</v>
          </cell>
          <cell r="G4029" t="str">
            <v>2003113</v>
          </cell>
          <cell r="H4029">
            <v>0</v>
          </cell>
          <cell r="I4029">
            <v>0</v>
          </cell>
          <cell r="J4029">
            <v>0</v>
          </cell>
          <cell r="K4029">
            <v>0</v>
          </cell>
          <cell r="L4029">
            <v>0</v>
          </cell>
          <cell r="M4029">
            <v>0</v>
          </cell>
          <cell r="N4029">
            <v>0</v>
          </cell>
          <cell r="O4029">
            <v>0</v>
          </cell>
        </row>
        <row r="4030">
          <cell r="D4030" t="str">
            <v>10900221105039</v>
          </cell>
          <cell r="E4030" t="str">
            <v>任斌-研究生培养业务费</v>
          </cell>
          <cell r="F4030" t="str">
            <v>任斌</v>
          </cell>
          <cell r="G4030" t="str">
            <v>2003008</v>
          </cell>
          <cell r="H4030">
            <v>0</v>
          </cell>
          <cell r="I4030">
            <v>2027.42</v>
          </cell>
          <cell r="J4030">
            <v>0</v>
          </cell>
          <cell r="K4030">
            <v>2027.42</v>
          </cell>
          <cell r="L4030">
            <v>0</v>
          </cell>
          <cell r="M4030">
            <v>0</v>
          </cell>
          <cell r="N4030">
            <v>0</v>
          </cell>
          <cell r="O4030">
            <v>2027.42</v>
          </cell>
        </row>
        <row r="4031">
          <cell r="D4031" t="str">
            <v>10900221105040</v>
          </cell>
          <cell r="E4031" t="str">
            <v>沈飞-研究生培养业务费</v>
          </cell>
          <cell r="F4031" t="str">
            <v>沈飞</v>
          </cell>
          <cell r="G4031" t="str">
            <v>2018811</v>
          </cell>
          <cell r="H4031">
            <v>0</v>
          </cell>
          <cell r="I4031">
            <v>0</v>
          </cell>
          <cell r="J4031">
            <v>0</v>
          </cell>
          <cell r="K4031">
            <v>0</v>
          </cell>
          <cell r="L4031">
            <v>0</v>
          </cell>
          <cell r="M4031">
            <v>0</v>
          </cell>
          <cell r="N4031">
            <v>0</v>
          </cell>
          <cell r="O4031">
            <v>0</v>
          </cell>
        </row>
        <row r="4032">
          <cell r="D4032" t="str">
            <v>10900221105041</v>
          </cell>
          <cell r="E4032" t="str">
            <v>杨雷-研究生培养业务费</v>
          </cell>
          <cell r="F4032" t="str">
            <v>杨雷</v>
          </cell>
          <cell r="G4032" t="str">
            <v>2004093</v>
          </cell>
          <cell r="H4032">
            <v>0</v>
          </cell>
          <cell r="I4032">
            <v>0</v>
          </cell>
          <cell r="J4032">
            <v>0</v>
          </cell>
          <cell r="K4032">
            <v>0</v>
          </cell>
          <cell r="L4032">
            <v>0</v>
          </cell>
          <cell r="M4032">
            <v>0</v>
          </cell>
          <cell r="N4032">
            <v>0</v>
          </cell>
          <cell r="O4032">
            <v>0</v>
          </cell>
        </row>
        <row r="4033">
          <cell r="D4033" t="str">
            <v>10900221105042</v>
          </cell>
          <cell r="E4033" t="str">
            <v>赵晓芳-研究生培养业务费</v>
          </cell>
          <cell r="F4033" t="str">
            <v>赵晓芳</v>
          </cell>
          <cell r="G4033" t="str">
            <v>2011005</v>
          </cell>
          <cell r="H4033">
            <v>0</v>
          </cell>
          <cell r="I4033">
            <v>0</v>
          </cell>
          <cell r="J4033">
            <v>0</v>
          </cell>
          <cell r="K4033">
            <v>0</v>
          </cell>
          <cell r="L4033">
            <v>0</v>
          </cell>
          <cell r="M4033">
            <v>0</v>
          </cell>
          <cell r="N4033">
            <v>0</v>
          </cell>
          <cell r="O4033">
            <v>0</v>
          </cell>
        </row>
        <row r="4034">
          <cell r="D4034" t="str">
            <v>10900221105043</v>
          </cell>
          <cell r="E4034" t="str">
            <v>陈佰满-研究生培养业务费</v>
          </cell>
          <cell r="F4034" t="str">
            <v>陈佰满</v>
          </cell>
          <cell r="G4034" t="str">
            <v>2013013</v>
          </cell>
          <cell r="H4034">
            <v>0</v>
          </cell>
          <cell r="I4034">
            <v>0</v>
          </cell>
          <cell r="J4034">
            <v>0</v>
          </cell>
          <cell r="K4034">
            <v>0</v>
          </cell>
          <cell r="L4034">
            <v>0</v>
          </cell>
          <cell r="M4034">
            <v>0</v>
          </cell>
          <cell r="N4034">
            <v>0</v>
          </cell>
          <cell r="O4034">
            <v>0</v>
          </cell>
        </row>
        <row r="4035">
          <cell r="D4035" t="str">
            <v>10900221105044</v>
          </cell>
          <cell r="E4035" t="str">
            <v>陈思谦-研究生培养业务费</v>
          </cell>
          <cell r="F4035" t="str">
            <v>陈思谦</v>
          </cell>
          <cell r="G4035" t="str">
            <v>2018028</v>
          </cell>
          <cell r="H4035">
            <v>0</v>
          </cell>
          <cell r="I4035">
            <v>0</v>
          </cell>
          <cell r="J4035">
            <v>0</v>
          </cell>
          <cell r="K4035">
            <v>0</v>
          </cell>
          <cell r="L4035">
            <v>0</v>
          </cell>
          <cell r="M4035">
            <v>0</v>
          </cell>
          <cell r="N4035">
            <v>0</v>
          </cell>
          <cell r="O4035">
            <v>0</v>
          </cell>
        </row>
        <row r="4036">
          <cell r="D4036" t="str">
            <v>10900221105045</v>
          </cell>
          <cell r="E4036" t="str">
            <v>陈旭-研究生培养业务费</v>
          </cell>
          <cell r="F4036" t="str">
            <v>陈旭</v>
          </cell>
          <cell r="G4036" t="str">
            <v>2017078</v>
          </cell>
          <cell r="H4036">
            <v>0</v>
          </cell>
          <cell r="I4036">
            <v>0</v>
          </cell>
          <cell r="J4036">
            <v>0</v>
          </cell>
          <cell r="K4036">
            <v>0</v>
          </cell>
          <cell r="L4036">
            <v>0</v>
          </cell>
          <cell r="M4036">
            <v>0</v>
          </cell>
          <cell r="N4036">
            <v>0</v>
          </cell>
          <cell r="O4036">
            <v>0</v>
          </cell>
        </row>
        <row r="4037">
          <cell r="D4037" t="str">
            <v>10900221105046</v>
          </cell>
          <cell r="E4037" t="str">
            <v>蒋润花-研究生培养业务费</v>
          </cell>
          <cell r="F4037" t="str">
            <v>蒋润花</v>
          </cell>
          <cell r="G4037" t="str">
            <v>2009009</v>
          </cell>
          <cell r="H4037">
            <v>0</v>
          </cell>
          <cell r="I4037">
            <v>4000</v>
          </cell>
          <cell r="J4037">
            <v>0</v>
          </cell>
          <cell r="K4037">
            <v>4000</v>
          </cell>
          <cell r="L4037">
            <v>0</v>
          </cell>
          <cell r="M4037">
            <v>0</v>
          </cell>
          <cell r="N4037">
            <v>0</v>
          </cell>
          <cell r="O4037">
            <v>4000</v>
          </cell>
        </row>
        <row r="4038">
          <cell r="D4038" t="str">
            <v>10900221105047</v>
          </cell>
          <cell r="E4038" t="str">
            <v>李琳-研究生培养业务费</v>
          </cell>
          <cell r="F4038" t="str">
            <v>李琳</v>
          </cell>
          <cell r="G4038" t="str">
            <v>2013016</v>
          </cell>
          <cell r="H4038">
            <v>0</v>
          </cell>
          <cell r="I4038">
            <v>2000</v>
          </cell>
          <cell r="J4038">
            <v>0</v>
          </cell>
          <cell r="K4038">
            <v>2000</v>
          </cell>
          <cell r="L4038">
            <v>0</v>
          </cell>
          <cell r="M4038">
            <v>0</v>
          </cell>
          <cell r="N4038">
            <v>0</v>
          </cell>
          <cell r="O4038">
            <v>2000</v>
          </cell>
        </row>
        <row r="4039">
          <cell r="D4039" t="str">
            <v>10900221105048</v>
          </cell>
          <cell r="E4039" t="str">
            <v>李玉婷-研究生培养业务费</v>
          </cell>
          <cell r="F4039" t="str">
            <v>李玉婷</v>
          </cell>
          <cell r="G4039" t="str">
            <v>2017004</v>
          </cell>
          <cell r="H4039">
            <v>0</v>
          </cell>
          <cell r="I4039">
            <v>0</v>
          </cell>
          <cell r="J4039">
            <v>0</v>
          </cell>
          <cell r="K4039">
            <v>0</v>
          </cell>
          <cell r="L4039">
            <v>0</v>
          </cell>
          <cell r="M4039">
            <v>0</v>
          </cell>
          <cell r="N4039">
            <v>0</v>
          </cell>
          <cell r="O4039">
            <v>0</v>
          </cell>
        </row>
        <row r="4040">
          <cell r="D4040" t="str">
            <v>10900221105049</v>
          </cell>
          <cell r="E4040" t="str">
            <v>刘晓珍-研究生培养业务费</v>
          </cell>
          <cell r="F4040" t="str">
            <v>刘晓珍</v>
          </cell>
          <cell r="G4040" t="str">
            <v>2017054</v>
          </cell>
          <cell r="H4040">
            <v>0</v>
          </cell>
          <cell r="I4040">
            <v>0</v>
          </cell>
          <cell r="J4040">
            <v>0</v>
          </cell>
          <cell r="K4040">
            <v>0</v>
          </cell>
          <cell r="L4040">
            <v>0</v>
          </cell>
          <cell r="M4040">
            <v>0</v>
          </cell>
          <cell r="N4040">
            <v>0</v>
          </cell>
          <cell r="O4040">
            <v>0</v>
          </cell>
        </row>
        <row r="4041">
          <cell r="D4041" t="str">
            <v>10900221105050</v>
          </cell>
          <cell r="E4041" t="str">
            <v>刘宇佳-研究生培养业务费</v>
          </cell>
          <cell r="F4041" t="str">
            <v>刘宇佳</v>
          </cell>
          <cell r="G4041" t="str">
            <v>2017171</v>
          </cell>
          <cell r="H4041">
            <v>0</v>
          </cell>
          <cell r="I4041">
            <v>0</v>
          </cell>
          <cell r="J4041">
            <v>0</v>
          </cell>
          <cell r="K4041">
            <v>0</v>
          </cell>
          <cell r="L4041">
            <v>0</v>
          </cell>
          <cell r="M4041">
            <v>0</v>
          </cell>
          <cell r="N4041">
            <v>0</v>
          </cell>
          <cell r="O4041">
            <v>0</v>
          </cell>
        </row>
        <row r="4042">
          <cell r="D4042" t="str">
            <v>10900221105051</v>
          </cell>
          <cell r="E4042" t="str">
            <v>王际辉-研究生培养业务费</v>
          </cell>
          <cell r="F4042" t="str">
            <v>王际辉</v>
          </cell>
          <cell r="G4042" t="str">
            <v>2018809</v>
          </cell>
          <cell r="H4042">
            <v>0</v>
          </cell>
          <cell r="I4042">
            <v>0</v>
          </cell>
          <cell r="J4042">
            <v>0</v>
          </cell>
          <cell r="K4042">
            <v>0</v>
          </cell>
          <cell r="L4042">
            <v>0</v>
          </cell>
          <cell r="M4042">
            <v>0</v>
          </cell>
          <cell r="N4042">
            <v>0</v>
          </cell>
          <cell r="O4042">
            <v>0</v>
          </cell>
        </row>
        <row r="4043">
          <cell r="D4043" t="str">
            <v>10900221105052</v>
          </cell>
          <cell r="E4043" t="str">
            <v>肖珊-研究生培养业务费</v>
          </cell>
          <cell r="F4043" t="str">
            <v>肖珊</v>
          </cell>
          <cell r="G4043" t="str">
            <v>2018283</v>
          </cell>
          <cell r="H4043">
            <v>0</v>
          </cell>
          <cell r="I4043">
            <v>12000</v>
          </cell>
          <cell r="J4043">
            <v>0</v>
          </cell>
          <cell r="K4043">
            <v>12000</v>
          </cell>
          <cell r="L4043">
            <v>0</v>
          </cell>
          <cell r="M4043">
            <v>0</v>
          </cell>
          <cell r="N4043">
            <v>0</v>
          </cell>
          <cell r="O4043">
            <v>12000</v>
          </cell>
        </row>
        <row r="4044">
          <cell r="D4044" t="str">
            <v>10900221105053</v>
          </cell>
          <cell r="E4044" t="str">
            <v>杨小平-研究生培养业务费</v>
          </cell>
          <cell r="F4044" t="str">
            <v>杨小平</v>
          </cell>
          <cell r="G4044" t="str">
            <v>2007058</v>
          </cell>
          <cell r="H4044">
            <v>0</v>
          </cell>
          <cell r="I4044">
            <v>0</v>
          </cell>
          <cell r="J4044">
            <v>0</v>
          </cell>
          <cell r="K4044">
            <v>0</v>
          </cell>
          <cell r="L4044">
            <v>0</v>
          </cell>
          <cell r="M4044">
            <v>0</v>
          </cell>
          <cell r="N4044">
            <v>0</v>
          </cell>
          <cell r="O4044">
            <v>0</v>
          </cell>
        </row>
        <row r="4045">
          <cell r="D4045" t="str">
            <v>10900221105055</v>
          </cell>
          <cell r="E4045" t="str">
            <v>朱杰-研究生培养业务费</v>
          </cell>
          <cell r="F4045" t="str">
            <v>朱杰</v>
          </cell>
          <cell r="G4045" t="str">
            <v>2014005</v>
          </cell>
          <cell r="H4045">
            <v>0</v>
          </cell>
          <cell r="I4045">
            <v>0</v>
          </cell>
          <cell r="J4045">
            <v>0</v>
          </cell>
          <cell r="K4045">
            <v>0</v>
          </cell>
          <cell r="L4045">
            <v>0</v>
          </cell>
          <cell r="M4045">
            <v>0</v>
          </cell>
          <cell r="N4045">
            <v>0</v>
          </cell>
          <cell r="O4045">
            <v>0</v>
          </cell>
        </row>
        <row r="4046">
          <cell r="D4046" t="str">
            <v>10900221105057</v>
          </cell>
          <cell r="E4046" t="str">
            <v>曹晓畅-研究生培养业务费</v>
          </cell>
          <cell r="F4046" t="str">
            <v>曹晓畅</v>
          </cell>
          <cell r="G4046" t="str">
            <v>2012045</v>
          </cell>
          <cell r="H4046">
            <v>0</v>
          </cell>
          <cell r="I4046">
            <v>0</v>
          </cell>
          <cell r="J4046">
            <v>0</v>
          </cell>
          <cell r="K4046">
            <v>0</v>
          </cell>
          <cell r="L4046">
            <v>0</v>
          </cell>
          <cell r="M4046">
            <v>0</v>
          </cell>
          <cell r="N4046">
            <v>0</v>
          </cell>
          <cell r="O4046">
            <v>0</v>
          </cell>
        </row>
        <row r="4047">
          <cell r="D4047" t="str">
            <v>10900221105058</v>
          </cell>
          <cell r="E4047" t="str">
            <v>曾达幸-研究生培养业务费</v>
          </cell>
          <cell r="F4047" t="str">
            <v>曾达幸</v>
          </cell>
          <cell r="G4047" t="str">
            <v>2019818</v>
          </cell>
          <cell r="H4047">
            <v>0</v>
          </cell>
          <cell r="I4047">
            <v>220.61</v>
          </cell>
          <cell r="J4047">
            <v>0</v>
          </cell>
          <cell r="K4047">
            <v>220.61</v>
          </cell>
          <cell r="L4047">
            <v>0</v>
          </cell>
          <cell r="M4047">
            <v>0</v>
          </cell>
          <cell r="N4047">
            <v>0</v>
          </cell>
          <cell r="O4047">
            <v>220.61</v>
          </cell>
        </row>
        <row r="4048">
          <cell r="D4048" t="str">
            <v>10900221105059</v>
          </cell>
          <cell r="E4048" t="str">
            <v>常春涛-研究生培养业务费</v>
          </cell>
          <cell r="F4048" t="str">
            <v>常春涛</v>
          </cell>
          <cell r="G4048" t="str">
            <v>2017812</v>
          </cell>
          <cell r="H4048">
            <v>0</v>
          </cell>
          <cell r="I4048">
            <v>0</v>
          </cell>
          <cell r="J4048">
            <v>0</v>
          </cell>
          <cell r="K4048">
            <v>0</v>
          </cell>
          <cell r="L4048">
            <v>0</v>
          </cell>
          <cell r="M4048">
            <v>0</v>
          </cell>
          <cell r="N4048">
            <v>0</v>
          </cell>
          <cell r="O4048">
            <v>0</v>
          </cell>
        </row>
        <row r="4049">
          <cell r="D4049" t="str">
            <v>10900221105060</v>
          </cell>
          <cell r="E4049" t="str">
            <v>陈磊-研究生培养业务费</v>
          </cell>
          <cell r="F4049" t="str">
            <v>陈磊</v>
          </cell>
          <cell r="G4049" t="str">
            <v>2018004</v>
          </cell>
          <cell r="H4049">
            <v>0</v>
          </cell>
          <cell r="I4049">
            <v>0</v>
          </cell>
          <cell r="J4049">
            <v>0</v>
          </cell>
          <cell r="K4049">
            <v>0</v>
          </cell>
          <cell r="L4049">
            <v>0</v>
          </cell>
          <cell r="M4049">
            <v>0</v>
          </cell>
          <cell r="N4049">
            <v>0</v>
          </cell>
          <cell r="O4049">
            <v>0</v>
          </cell>
        </row>
        <row r="4050">
          <cell r="D4050" t="str">
            <v>10900221105061</v>
          </cell>
          <cell r="E4050" t="str">
            <v>陈玉娇-研究生培养业务费</v>
          </cell>
          <cell r="F4050" t="str">
            <v>陈玉娇</v>
          </cell>
          <cell r="G4050" t="str">
            <v>2018045</v>
          </cell>
          <cell r="H4050">
            <v>0</v>
          </cell>
          <cell r="I4050">
            <v>3005.91</v>
          </cell>
          <cell r="J4050">
            <v>3000</v>
          </cell>
          <cell r="K4050">
            <v>5.91</v>
          </cell>
          <cell r="L4050">
            <v>0</v>
          </cell>
          <cell r="M4050">
            <v>0</v>
          </cell>
          <cell r="N4050">
            <v>0</v>
          </cell>
          <cell r="O4050">
            <v>5.91</v>
          </cell>
        </row>
        <row r="4051">
          <cell r="D4051" t="str">
            <v>10900221105062</v>
          </cell>
          <cell r="E4051" t="str">
            <v>程发良-研究生培养业务费</v>
          </cell>
          <cell r="F4051" t="str">
            <v>程发良</v>
          </cell>
          <cell r="G4051" t="str">
            <v>1992025</v>
          </cell>
          <cell r="H4051">
            <v>0</v>
          </cell>
          <cell r="I4051">
            <v>0</v>
          </cell>
          <cell r="J4051">
            <v>0</v>
          </cell>
          <cell r="K4051">
            <v>0</v>
          </cell>
          <cell r="L4051">
            <v>0</v>
          </cell>
          <cell r="M4051">
            <v>0</v>
          </cell>
          <cell r="N4051">
            <v>0</v>
          </cell>
          <cell r="O4051">
            <v>0</v>
          </cell>
        </row>
        <row r="4052">
          <cell r="D4052" t="str">
            <v>10900221105063</v>
          </cell>
          <cell r="E4052" t="str">
            <v>冯树飞-研究生培养业务费</v>
          </cell>
          <cell r="F4052" t="str">
            <v>冯树飞</v>
          </cell>
          <cell r="G4052" t="str">
            <v>2019125</v>
          </cell>
          <cell r="H4052">
            <v>0</v>
          </cell>
          <cell r="I4052">
            <v>462.87</v>
          </cell>
          <cell r="J4052">
            <v>260</v>
          </cell>
          <cell r="K4052">
            <v>202.87</v>
          </cell>
          <cell r="L4052">
            <v>0</v>
          </cell>
          <cell r="M4052">
            <v>0</v>
          </cell>
          <cell r="N4052">
            <v>0</v>
          </cell>
          <cell r="O4052">
            <v>202.87</v>
          </cell>
        </row>
        <row r="4053">
          <cell r="D4053" t="str">
            <v>10900221105064</v>
          </cell>
          <cell r="E4053" t="str">
            <v>郭建文-研究生培养业务费</v>
          </cell>
          <cell r="F4053" t="str">
            <v>郭建文</v>
          </cell>
          <cell r="G4053" t="str">
            <v>2011012</v>
          </cell>
          <cell r="H4053">
            <v>0</v>
          </cell>
          <cell r="I4053">
            <v>211.86</v>
          </cell>
          <cell r="J4053">
            <v>211.86</v>
          </cell>
          <cell r="K4053">
            <v>0</v>
          </cell>
          <cell r="L4053">
            <v>0</v>
          </cell>
          <cell r="M4053">
            <v>0</v>
          </cell>
          <cell r="N4053">
            <v>0</v>
          </cell>
          <cell r="O4053">
            <v>0</v>
          </cell>
        </row>
        <row r="4054">
          <cell r="D4054" t="str">
            <v>10900221105065</v>
          </cell>
          <cell r="E4054" t="str">
            <v>海洋-研究生培养业务费</v>
          </cell>
          <cell r="F4054" t="str">
            <v>海洋</v>
          </cell>
          <cell r="G4054" t="str">
            <v>2017051</v>
          </cell>
          <cell r="H4054">
            <v>0</v>
          </cell>
          <cell r="I4054">
            <v>0</v>
          </cell>
          <cell r="J4054">
            <v>0</v>
          </cell>
          <cell r="K4054">
            <v>0</v>
          </cell>
          <cell r="L4054">
            <v>0</v>
          </cell>
          <cell r="M4054">
            <v>0</v>
          </cell>
          <cell r="N4054">
            <v>0</v>
          </cell>
          <cell r="O4054">
            <v>0</v>
          </cell>
        </row>
        <row r="4055">
          <cell r="D4055" t="str">
            <v>10900221105066</v>
          </cell>
          <cell r="E4055" t="str">
            <v>黄辉宇-研究生培养业务费</v>
          </cell>
          <cell r="F4055" t="str">
            <v>黄辉宇</v>
          </cell>
          <cell r="G4055" t="str">
            <v>2006078</v>
          </cell>
          <cell r="H4055">
            <v>0</v>
          </cell>
          <cell r="I4055">
            <v>224.7</v>
          </cell>
          <cell r="J4055">
            <v>220</v>
          </cell>
          <cell r="K4055">
            <v>4.7</v>
          </cell>
          <cell r="L4055">
            <v>0</v>
          </cell>
          <cell r="M4055">
            <v>0</v>
          </cell>
          <cell r="N4055">
            <v>0</v>
          </cell>
          <cell r="O4055">
            <v>4.7</v>
          </cell>
        </row>
        <row r="4056">
          <cell r="D4056" t="str">
            <v>10900221105067</v>
          </cell>
          <cell r="E4056" t="str">
            <v>金硕勋-研究生培养业务费</v>
          </cell>
          <cell r="F4056" t="str">
            <v>金硕勋</v>
          </cell>
          <cell r="G4056" t="str">
            <v>2019078</v>
          </cell>
          <cell r="H4056">
            <v>0</v>
          </cell>
          <cell r="I4056">
            <v>6000</v>
          </cell>
          <cell r="J4056">
            <v>0</v>
          </cell>
          <cell r="K4056">
            <v>6000</v>
          </cell>
          <cell r="L4056">
            <v>0</v>
          </cell>
          <cell r="M4056">
            <v>0</v>
          </cell>
          <cell r="N4056">
            <v>0</v>
          </cell>
          <cell r="O4056">
            <v>6000</v>
          </cell>
        </row>
        <row r="4057">
          <cell r="D4057" t="str">
            <v>10900221105068</v>
          </cell>
          <cell r="E4057" t="str">
            <v>孔凤玉-研究生培养业务费</v>
          </cell>
          <cell r="F4057" t="str">
            <v>孔凤玉</v>
          </cell>
          <cell r="G4057" t="str">
            <v>2020030</v>
          </cell>
          <cell r="H4057">
            <v>0</v>
          </cell>
          <cell r="I4057">
            <v>0</v>
          </cell>
          <cell r="J4057">
            <v>0</v>
          </cell>
          <cell r="K4057">
            <v>0</v>
          </cell>
          <cell r="L4057">
            <v>0</v>
          </cell>
          <cell r="M4057">
            <v>0</v>
          </cell>
          <cell r="N4057">
            <v>0</v>
          </cell>
          <cell r="O4057">
            <v>0</v>
          </cell>
        </row>
        <row r="4058">
          <cell r="D4058" t="str">
            <v>10900221105070</v>
          </cell>
          <cell r="E4058" t="str">
            <v>李思觅-研究生培养业务费</v>
          </cell>
          <cell r="F4058" t="str">
            <v>李思觅</v>
          </cell>
          <cell r="G4058" t="str">
            <v>2020121</v>
          </cell>
          <cell r="H4058">
            <v>0</v>
          </cell>
          <cell r="I4058">
            <v>0</v>
          </cell>
          <cell r="J4058">
            <v>0</v>
          </cell>
          <cell r="K4058">
            <v>0</v>
          </cell>
          <cell r="L4058">
            <v>0</v>
          </cell>
          <cell r="M4058">
            <v>0</v>
          </cell>
          <cell r="N4058">
            <v>0</v>
          </cell>
          <cell r="O4058">
            <v>0</v>
          </cell>
        </row>
        <row r="4059">
          <cell r="D4059" t="str">
            <v>10900221105071</v>
          </cell>
          <cell r="E4059" t="str">
            <v>李涛-研究生培养业务费</v>
          </cell>
          <cell r="F4059" t="str">
            <v>李涛</v>
          </cell>
          <cell r="G4059" t="str">
            <v>2018803</v>
          </cell>
          <cell r="H4059">
            <v>0</v>
          </cell>
          <cell r="I4059">
            <v>0</v>
          </cell>
          <cell r="J4059">
            <v>0</v>
          </cell>
          <cell r="K4059">
            <v>0</v>
          </cell>
          <cell r="L4059">
            <v>0</v>
          </cell>
          <cell r="M4059">
            <v>0</v>
          </cell>
          <cell r="N4059">
            <v>0</v>
          </cell>
          <cell r="O4059">
            <v>0</v>
          </cell>
        </row>
        <row r="4060">
          <cell r="D4060" t="str">
            <v>10900221105072</v>
          </cell>
          <cell r="E4060" t="str">
            <v>李文-研究生培养业务费</v>
          </cell>
          <cell r="F4060" t="str">
            <v>李文</v>
          </cell>
          <cell r="G4060" t="str">
            <v>2017116</v>
          </cell>
          <cell r="H4060">
            <v>0</v>
          </cell>
          <cell r="I4060">
            <v>0</v>
          </cell>
          <cell r="J4060">
            <v>0</v>
          </cell>
          <cell r="K4060">
            <v>0</v>
          </cell>
          <cell r="L4060">
            <v>0</v>
          </cell>
          <cell r="M4060">
            <v>0</v>
          </cell>
          <cell r="N4060">
            <v>0</v>
          </cell>
          <cell r="O4060">
            <v>0</v>
          </cell>
        </row>
        <row r="4061">
          <cell r="D4061" t="str">
            <v>10900221105073</v>
          </cell>
          <cell r="E4061" t="str">
            <v>李文芳-研究生培养业务费</v>
          </cell>
          <cell r="F4061" t="str">
            <v>李文芳</v>
          </cell>
          <cell r="G4061" t="str">
            <v>2016007</v>
          </cell>
          <cell r="H4061">
            <v>0</v>
          </cell>
          <cell r="I4061">
            <v>24090</v>
          </cell>
          <cell r="J4061">
            <v>0</v>
          </cell>
          <cell r="K4061">
            <v>24090</v>
          </cell>
          <cell r="L4061">
            <v>0</v>
          </cell>
          <cell r="M4061">
            <v>0</v>
          </cell>
          <cell r="N4061">
            <v>0</v>
          </cell>
          <cell r="O4061">
            <v>24090</v>
          </cell>
        </row>
        <row r="4062">
          <cell r="D4062" t="str">
            <v>10900221105075</v>
          </cell>
          <cell r="E4062" t="str">
            <v>梁经伦-研究生培养业务费</v>
          </cell>
          <cell r="F4062" t="str">
            <v>梁经伦</v>
          </cell>
          <cell r="G4062" t="str">
            <v>2013029</v>
          </cell>
          <cell r="H4062">
            <v>0</v>
          </cell>
          <cell r="I4062">
            <v>27966.2</v>
          </cell>
          <cell r="J4062">
            <v>2000</v>
          </cell>
          <cell r="K4062">
            <v>25966.2</v>
          </cell>
          <cell r="L4062">
            <v>0</v>
          </cell>
          <cell r="M4062">
            <v>0</v>
          </cell>
          <cell r="N4062">
            <v>0</v>
          </cell>
          <cell r="O4062">
            <v>25966.2</v>
          </cell>
        </row>
        <row r="4063">
          <cell r="D4063" t="str">
            <v>10900221105076</v>
          </cell>
          <cell r="E4063" t="str">
            <v>林荣-研究生培养业务费</v>
          </cell>
          <cell r="F4063" t="str">
            <v>林荣</v>
          </cell>
          <cell r="G4063" t="str">
            <v>2017168</v>
          </cell>
          <cell r="H4063">
            <v>0</v>
          </cell>
          <cell r="I4063">
            <v>0</v>
          </cell>
          <cell r="J4063">
            <v>0</v>
          </cell>
          <cell r="K4063">
            <v>0</v>
          </cell>
          <cell r="L4063">
            <v>0</v>
          </cell>
          <cell r="M4063">
            <v>0</v>
          </cell>
          <cell r="N4063">
            <v>0</v>
          </cell>
          <cell r="O4063">
            <v>0</v>
          </cell>
        </row>
        <row r="4064">
          <cell r="D4064" t="str">
            <v>10900221105077</v>
          </cell>
          <cell r="E4064" t="str">
            <v>林小夏-研究生培养业务费</v>
          </cell>
          <cell r="F4064" t="str">
            <v>林小夏</v>
          </cell>
          <cell r="G4064" t="str">
            <v>2016017</v>
          </cell>
          <cell r="H4064">
            <v>0</v>
          </cell>
          <cell r="I4064">
            <v>6000</v>
          </cell>
          <cell r="J4064">
            <v>0</v>
          </cell>
          <cell r="K4064">
            <v>6000</v>
          </cell>
          <cell r="L4064">
            <v>0</v>
          </cell>
          <cell r="M4064">
            <v>0</v>
          </cell>
          <cell r="N4064">
            <v>0</v>
          </cell>
          <cell r="O4064">
            <v>6000</v>
          </cell>
        </row>
        <row r="4065">
          <cell r="D4065" t="str">
            <v>10900221105078</v>
          </cell>
          <cell r="E4065" t="str">
            <v>凌东雄-研究生培养业务费</v>
          </cell>
          <cell r="F4065" t="str">
            <v>凌东雄</v>
          </cell>
          <cell r="G4065" t="str">
            <v>2006046</v>
          </cell>
          <cell r="H4065">
            <v>0</v>
          </cell>
          <cell r="I4065">
            <v>0</v>
          </cell>
          <cell r="J4065">
            <v>0</v>
          </cell>
          <cell r="K4065">
            <v>0</v>
          </cell>
          <cell r="L4065">
            <v>0</v>
          </cell>
          <cell r="M4065">
            <v>0</v>
          </cell>
          <cell r="N4065">
            <v>0</v>
          </cell>
          <cell r="O4065">
            <v>0</v>
          </cell>
        </row>
        <row r="4066">
          <cell r="D4066" t="str">
            <v>10900221105079</v>
          </cell>
          <cell r="E4066" t="str">
            <v>刘环裕-研究生培养业务费</v>
          </cell>
          <cell r="F4066" t="str">
            <v>刘环裕</v>
          </cell>
          <cell r="G4066" t="str">
            <v>2017138</v>
          </cell>
          <cell r="H4066">
            <v>0</v>
          </cell>
          <cell r="I4066">
            <v>0</v>
          </cell>
          <cell r="J4066">
            <v>0</v>
          </cell>
          <cell r="K4066">
            <v>0</v>
          </cell>
          <cell r="L4066">
            <v>0</v>
          </cell>
          <cell r="M4066">
            <v>0</v>
          </cell>
          <cell r="N4066">
            <v>0</v>
          </cell>
          <cell r="O4066">
            <v>0</v>
          </cell>
        </row>
        <row r="4067">
          <cell r="D4067" t="str">
            <v>10900221105080</v>
          </cell>
          <cell r="E4067" t="str">
            <v>刘伟-研究生培养业务费</v>
          </cell>
          <cell r="F4067" t="str">
            <v>刘伟</v>
          </cell>
          <cell r="G4067" t="str">
            <v>2021812</v>
          </cell>
          <cell r="H4067">
            <v>0</v>
          </cell>
          <cell r="I4067">
            <v>12000</v>
          </cell>
          <cell r="J4067">
            <v>0</v>
          </cell>
          <cell r="K4067">
            <v>12000</v>
          </cell>
          <cell r="L4067">
            <v>0</v>
          </cell>
          <cell r="M4067">
            <v>0</v>
          </cell>
          <cell r="N4067">
            <v>0</v>
          </cell>
          <cell r="O4067">
            <v>12000</v>
          </cell>
        </row>
        <row r="4068">
          <cell r="D4068" t="str">
            <v>10900221105081</v>
          </cell>
          <cell r="E4068" t="str">
            <v>刘延星-研究生培养业务费</v>
          </cell>
          <cell r="F4068" t="str">
            <v>刘延星</v>
          </cell>
          <cell r="G4068" t="str">
            <v>2017069</v>
          </cell>
          <cell r="H4068">
            <v>0</v>
          </cell>
          <cell r="I4068">
            <v>0</v>
          </cell>
          <cell r="J4068">
            <v>0</v>
          </cell>
          <cell r="K4068">
            <v>0</v>
          </cell>
          <cell r="L4068">
            <v>0</v>
          </cell>
          <cell r="M4068">
            <v>0</v>
          </cell>
          <cell r="N4068">
            <v>0</v>
          </cell>
          <cell r="O4068">
            <v>0</v>
          </cell>
        </row>
        <row r="4069">
          <cell r="D4069" t="str">
            <v>10900221105082</v>
          </cell>
          <cell r="E4069" t="str">
            <v>龙建宇-研究生培养业务费</v>
          </cell>
          <cell r="F4069" t="str">
            <v>龙建宇</v>
          </cell>
          <cell r="G4069" t="str">
            <v>2019129</v>
          </cell>
          <cell r="H4069">
            <v>0</v>
          </cell>
          <cell r="I4069">
            <v>0</v>
          </cell>
          <cell r="J4069">
            <v>0</v>
          </cell>
          <cell r="K4069">
            <v>0</v>
          </cell>
          <cell r="L4069">
            <v>0</v>
          </cell>
          <cell r="M4069">
            <v>0</v>
          </cell>
          <cell r="N4069">
            <v>0</v>
          </cell>
          <cell r="O4069">
            <v>0</v>
          </cell>
        </row>
        <row r="4070">
          <cell r="D4070" t="str">
            <v>10900221105083</v>
          </cell>
          <cell r="E4070" t="str">
            <v>卢文娟-研究生培养业务费</v>
          </cell>
          <cell r="F4070" t="str">
            <v>卢文娟</v>
          </cell>
          <cell r="G4070" t="str">
            <v>2019123</v>
          </cell>
          <cell r="H4070">
            <v>0</v>
          </cell>
          <cell r="I4070">
            <v>809</v>
          </cell>
          <cell r="J4070">
            <v>0</v>
          </cell>
          <cell r="K4070">
            <v>809</v>
          </cell>
          <cell r="L4070">
            <v>0</v>
          </cell>
          <cell r="M4070">
            <v>0</v>
          </cell>
          <cell r="N4070">
            <v>0</v>
          </cell>
          <cell r="O4070">
            <v>809</v>
          </cell>
        </row>
        <row r="4071">
          <cell r="D4071" t="str">
            <v>10900221105084</v>
          </cell>
          <cell r="E4071" t="str">
            <v>路崧-研究生培养业务费</v>
          </cell>
          <cell r="F4071" t="str">
            <v>路崧</v>
          </cell>
          <cell r="G4071" t="str">
            <v>2019009</v>
          </cell>
          <cell r="H4071">
            <v>0</v>
          </cell>
          <cell r="I4071">
            <v>6000</v>
          </cell>
          <cell r="J4071">
            <v>0</v>
          </cell>
          <cell r="K4071">
            <v>6000</v>
          </cell>
          <cell r="L4071">
            <v>0</v>
          </cell>
          <cell r="M4071">
            <v>0</v>
          </cell>
          <cell r="N4071">
            <v>0</v>
          </cell>
          <cell r="O4071">
            <v>6000</v>
          </cell>
        </row>
        <row r="4072">
          <cell r="D4072" t="str">
            <v>10900221105085</v>
          </cell>
          <cell r="E4072" t="str">
            <v>马百胜-研究生培养业务费</v>
          </cell>
          <cell r="F4072" t="str">
            <v>马百胜</v>
          </cell>
          <cell r="G4072" t="str">
            <v>2018096</v>
          </cell>
          <cell r="H4072">
            <v>0</v>
          </cell>
          <cell r="I4072">
            <v>462</v>
          </cell>
          <cell r="J4072">
            <v>0</v>
          </cell>
          <cell r="K4072">
            <v>462</v>
          </cell>
          <cell r="L4072">
            <v>0</v>
          </cell>
          <cell r="M4072">
            <v>0</v>
          </cell>
          <cell r="N4072">
            <v>0</v>
          </cell>
          <cell r="O4072">
            <v>462</v>
          </cell>
        </row>
        <row r="4073">
          <cell r="D4073" t="str">
            <v>10900221105086</v>
          </cell>
          <cell r="E4073" t="str">
            <v>马宏伟-研究生培养业务费</v>
          </cell>
          <cell r="F4073" t="str">
            <v>马宏伟</v>
          </cell>
          <cell r="G4073" t="str">
            <v>2016008</v>
          </cell>
          <cell r="H4073">
            <v>0</v>
          </cell>
          <cell r="I4073">
            <v>0</v>
          </cell>
          <cell r="J4073">
            <v>0</v>
          </cell>
          <cell r="K4073">
            <v>0</v>
          </cell>
          <cell r="L4073">
            <v>0</v>
          </cell>
          <cell r="M4073">
            <v>0</v>
          </cell>
          <cell r="N4073">
            <v>0</v>
          </cell>
          <cell r="O4073">
            <v>0</v>
          </cell>
        </row>
        <row r="4074">
          <cell r="D4074" t="str">
            <v>10900221105087</v>
          </cell>
          <cell r="E4074" t="str">
            <v>尚欣-研究生培养业务费</v>
          </cell>
          <cell r="F4074" t="str">
            <v>尚欣</v>
          </cell>
          <cell r="G4074" t="str">
            <v>2016046</v>
          </cell>
          <cell r="H4074">
            <v>0</v>
          </cell>
          <cell r="I4074">
            <v>12762.7</v>
          </cell>
          <cell r="J4074">
            <v>239</v>
          </cell>
          <cell r="K4074">
            <v>12523.7</v>
          </cell>
          <cell r="L4074">
            <v>0</v>
          </cell>
          <cell r="M4074">
            <v>0</v>
          </cell>
          <cell r="N4074">
            <v>0</v>
          </cell>
          <cell r="O4074">
            <v>12523.7</v>
          </cell>
        </row>
        <row r="4075">
          <cell r="D4075" t="str">
            <v>10900221105088</v>
          </cell>
          <cell r="E4075" t="str">
            <v>申芳华-研究生培养业务费</v>
          </cell>
          <cell r="F4075" t="str">
            <v>申芳华</v>
          </cell>
          <cell r="G4075" t="str">
            <v>2017005</v>
          </cell>
          <cell r="H4075">
            <v>0</v>
          </cell>
          <cell r="I4075">
            <v>0</v>
          </cell>
          <cell r="J4075">
            <v>0</v>
          </cell>
          <cell r="K4075">
            <v>0</v>
          </cell>
          <cell r="L4075">
            <v>0</v>
          </cell>
          <cell r="M4075">
            <v>0</v>
          </cell>
          <cell r="N4075">
            <v>0</v>
          </cell>
          <cell r="O4075">
            <v>0</v>
          </cell>
        </row>
        <row r="4076">
          <cell r="D4076" t="str">
            <v>10900221105089</v>
          </cell>
          <cell r="E4076" t="str">
            <v>宋成浩-研究生培养业务费</v>
          </cell>
          <cell r="F4076" t="str">
            <v>宋成浩</v>
          </cell>
          <cell r="G4076" t="str">
            <v>2020131</v>
          </cell>
          <cell r="H4076">
            <v>0</v>
          </cell>
          <cell r="I4076">
            <v>0</v>
          </cell>
          <cell r="J4076">
            <v>0</v>
          </cell>
          <cell r="K4076">
            <v>0</v>
          </cell>
          <cell r="L4076">
            <v>0</v>
          </cell>
          <cell r="M4076">
            <v>0</v>
          </cell>
          <cell r="N4076">
            <v>0</v>
          </cell>
          <cell r="O4076">
            <v>0</v>
          </cell>
        </row>
        <row r="4077">
          <cell r="D4077" t="str">
            <v>10900221105090</v>
          </cell>
          <cell r="E4077" t="str">
            <v>宋加雷-研究生培养业务费</v>
          </cell>
          <cell r="F4077" t="str">
            <v>宋加雷</v>
          </cell>
          <cell r="G4077" t="str">
            <v>2018052</v>
          </cell>
          <cell r="H4077">
            <v>0</v>
          </cell>
          <cell r="I4077">
            <v>0</v>
          </cell>
          <cell r="J4077">
            <v>0</v>
          </cell>
          <cell r="K4077">
            <v>0</v>
          </cell>
          <cell r="L4077">
            <v>0</v>
          </cell>
          <cell r="M4077">
            <v>0</v>
          </cell>
          <cell r="N4077">
            <v>0</v>
          </cell>
          <cell r="O4077">
            <v>0</v>
          </cell>
        </row>
        <row r="4078">
          <cell r="D4078" t="str">
            <v>10900221105091</v>
          </cell>
          <cell r="E4078" t="str">
            <v>宋菊青-研究生培养业务费</v>
          </cell>
          <cell r="F4078" t="str">
            <v>宋菊青</v>
          </cell>
          <cell r="G4078" t="str">
            <v>2016052</v>
          </cell>
          <cell r="H4078">
            <v>0</v>
          </cell>
          <cell r="I4078">
            <v>0</v>
          </cell>
          <cell r="J4078">
            <v>0</v>
          </cell>
          <cell r="K4078">
            <v>0</v>
          </cell>
          <cell r="L4078">
            <v>0</v>
          </cell>
          <cell r="M4078">
            <v>0</v>
          </cell>
          <cell r="N4078">
            <v>0</v>
          </cell>
          <cell r="O4078">
            <v>0</v>
          </cell>
        </row>
        <row r="4079">
          <cell r="D4079" t="str">
            <v>10900221105092</v>
          </cell>
          <cell r="E4079" t="str">
            <v>孙振忠-研究生培养业务费</v>
          </cell>
          <cell r="F4079" t="str">
            <v>孙振忠</v>
          </cell>
          <cell r="G4079" t="str">
            <v>2006080</v>
          </cell>
          <cell r="H4079">
            <v>0</v>
          </cell>
          <cell r="I4079">
            <v>0</v>
          </cell>
          <cell r="J4079">
            <v>0</v>
          </cell>
          <cell r="K4079">
            <v>0</v>
          </cell>
          <cell r="L4079">
            <v>0</v>
          </cell>
          <cell r="M4079">
            <v>0</v>
          </cell>
          <cell r="N4079">
            <v>0</v>
          </cell>
          <cell r="O4079">
            <v>0</v>
          </cell>
        </row>
        <row r="4080">
          <cell r="D4080" t="str">
            <v>10900221105093</v>
          </cell>
          <cell r="E4080" t="str">
            <v>田君-研究生培养业务费</v>
          </cell>
          <cell r="F4080" t="str">
            <v>田君</v>
          </cell>
          <cell r="G4080" t="str">
            <v>2001006</v>
          </cell>
          <cell r="H4080">
            <v>0</v>
          </cell>
          <cell r="I4080">
            <v>6424.2</v>
          </cell>
          <cell r="J4080">
            <v>382.04</v>
          </cell>
          <cell r="K4080">
            <v>6042.16</v>
          </cell>
          <cell r="L4080">
            <v>0</v>
          </cell>
          <cell r="M4080">
            <v>0</v>
          </cell>
          <cell r="N4080">
            <v>0</v>
          </cell>
          <cell r="O4080">
            <v>6042.16</v>
          </cell>
        </row>
        <row r="4081">
          <cell r="D4081" t="str">
            <v>10900221105094</v>
          </cell>
          <cell r="E4081" t="str">
            <v>万鹏-研究生培养业务费</v>
          </cell>
          <cell r="F4081" t="str">
            <v>万鹏</v>
          </cell>
          <cell r="G4081" t="str">
            <v>2018002</v>
          </cell>
          <cell r="H4081">
            <v>0</v>
          </cell>
          <cell r="I4081">
            <v>0</v>
          </cell>
          <cell r="J4081">
            <v>0</v>
          </cell>
          <cell r="K4081">
            <v>0</v>
          </cell>
          <cell r="L4081">
            <v>0</v>
          </cell>
          <cell r="M4081">
            <v>0</v>
          </cell>
          <cell r="N4081">
            <v>0</v>
          </cell>
          <cell r="O4081">
            <v>0</v>
          </cell>
        </row>
        <row r="4082">
          <cell r="D4082" t="str">
            <v>10900221105095</v>
          </cell>
          <cell r="E4082" t="str">
            <v>汪超-研究生培养业务费</v>
          </cell>
          <cell r="F4082" t="str">
            <v>汪超</v>
          </cell>
          <cell r="G4082" t="str">
            <v>2018119</v>
          </cell>
          <cell r="H4082">
            <v>0</v>
          </cell>
          <cell r="I4082">
            <v>0</v>
          </cell>
          <cell r="J4082">
            <v>0</v>
          </cell>
          <cell r="K4082">
            <v>0</v>
          </cell>
          <cell r="L4082">
            <v>0</v>
          </cell>
          <cell r="M4082">
            <v>0</v>
          </cell>
          <cell r="N4082">
            <v>0</v>
          </cell>
          <cell r="O4082">
            <v>0</v>
          </cell>
        </row>
        <row r="4083">
          <cell r="D4083" t="str">
            <v>10900221105096</v>
          </cell>
          <cell r="E4083" t="str">
            <v>王彪-研究生培养业务费</v>
          </cell>
          <cell r="F4083" t="str">
            <v>王彪</v>
          </cell>
          <cell r="G4083" t="str">
            <v>2020816</v>
          </cell>
          <cell r="H4083">
            <v>0</v>
          </cell>
          <cell r="I4083">
            <v>9942.82</v>
          </cell>
          <cell r="J4083">
            <v>0</v>
          </cell>
          <cell r="K4083">
            <v>9942.82</v>
          </cell>
          <cell r="L4083">
            <v>0</v>
          </cell>
          <cell r="M4083">
            <v>0</v>
          </cell>
          <cell r="N4083">
            <v>0</v>
          </cell>
          <cell r="O4083">
            <v>9942.82</v>
          </cell>
        </row>
        <row r="4084">
          <cell r="D4084" t="str">
            <v>10900221105097</v>
          </cell>
          <cell r="E4084" t="str">
            <v>王翀-研究生培养业务费</v>
          </cell>
          <cell r="F4084" t="str">
            <v>王翀</v>
          </cell>
          <cell r="G4084" t="str">
            <v>2016033</v>
          </cell>
          <cell r="H4084">
            <v>0</v>
          </cell>
          <cell r="I4084">
            <v>0</v>
          </cell>
          <cell r="J4084">
            <v>0</v>
          </cell>
          <cell r="K4084">
            <v>0</v>
          </cell>
          <cell r="L4084">
            <v>0</v>
          </cell>
          <cell r="M4084">
            <v>0</v>
          </cell>
          <cell r="N4084">
            <v>0</v>
          </cell>
          <cell r="O4084">
            <v>0</v>
          </cell>
        </row>
        <row r="4085">
          <cell r="D4085" t="str">
            <v>10900221105099</v>
          </cell>
          <cell r="E4085" t="str">
            <v>王建国-研究生培养业务费</v>
          </cell>
          <cell r="F4085" t="str">
            <v>王建国</v>
          </cell>
          <cell r="G4085" t="str">
            <v>2018801</v>
          </cell>
          <cell r="H4085">
            <v>0</v>
          </cell>
          <cell r="I4085">
            <v>0</v>
          </cell>
          <cell r="J4085">
            <v>0</v>
          </cell>
          <cell r="K4085">
            <v>0</v>
          </cell>
          <cell r="L4085">
            <v>0</v>
          </cell>
          <cell r="M4085">
            <v>0</v>
          </cell>
          <cell r="N4085">
            <v>0</v>
          </cell>
          <cell r="O4085">
            <v>0</v>
          </cell>
        </row>
        <row r="4086">
          <cell r="D4086" t="str">
            <v>10900221105100</v>
          </cell>
          <cell r="E4086" t="str">
            <v>王珂玮-研究生培养业务费</v>
          </cell>
          <cell r="F4086" t="str">
            <v>王珂玮</v>
          </cell>
          <cell r="G4086" t="str">
            <v>2017114</v>
          </cell>
          <cell r="H4086">
            <v>0</v>
          </cell>
          <cell r="I4086">
            <v>0</v>
          </cell>
          <cell r="J4086">
            <v>0</v>
          </cell>
          <cell r="K4086">
            <v>0</v>
          </cell>
          <cell r="L4086">
            <v>0</v>
          </cell>
          <cell r="M4086">
            <v>0</v>
          </cell>
          <cell r="N4086">
            <v>0</v>
          </cell>
          <cell r="O4086">
            <v>0</v>
          </cell>
        </row>
        <row r="4087">
          <cell r="D4087" t="str">
            <v>10900221105101</v>
          </cell>
          <cell r="E4087" t="str">
            <v>王帅-研究生培养业务费</v>
          </cell>
          <cell r="F4087" t="str">
            <v>王帅</v>
          </cell>
          <cell r="G4087" t="str">
            <v>2018118</v>
          </cell>
          <cell r="H4087">
            <v>0</v>
          </cell>
          <cell r="I4087">
            <v>0</v>
          </cell>
          <cell r="J4087">
            <v>0</v>
          </cell>
          <cell r="K4087">
            <v>0</v>
          </cell>
          <cell r="L4087">
            <v>0</v>
          </cell>
          <cell r="M4087">
            <v>0</v>
          </cell>
          <cell r="N4087">
            <v>0</v>
          </cell>
          <cell r="O4087">
            <v>0</v>
          </cell>
        </row>
        <row r="4088">
          <cell r="D4088" t="str">
            <v>10900221105102</v>
          </cell>
          <cell r="E4088" t="str">
            <v>王文林-研究生培养业务费</v>
          </cell>
          <cell r="F4088" t="str">
            <v>王文林</v>
          </cell>
          <cell r="G4088" t="str">
            <v>2016836</v>
          </cell>
          <cell r="H4088">
            <v>65.21</v>
          </cell>
          <cell r="I4088">
            <v>11663.21</v>
          </cell>
          <cell r="J4088">
            <v>0</v>
          </cell>
          <cell r="K4088">
            <v>11728.42</v>
          </cell>
          <cell r="L4088">
            <v>0</v>
          </cell>
          <cell r="M4088">
            <v>0</v>
          </cell>
          <cell r="N4088">
            <v>0</v>
          </cell>
          <cell r="O4088">
            <v>11728.42</v>
          </cell>
        </row>
        <row r="4089">
          <cell r="D4089" t="str">
            <v>10900221105103</v>
          </cell>
          <cell r="E4089" t="str">
            <v>王湘-研究生培养业务费</v>
          </cell>
          <cell r="F4089" t="str">
            <v>王湘</v>
          </cell>
          <cell r="G4089" t="str">
            <v>2016021</v>
          </cell>
          <cell r="H4089">
            <v>0</v>
          </cell>
          <cell r="I4089">
            <v>0</v>
          </cell>
          <cell r="J4089">
            <v>0</v>
          </cell>
          <cell r="K4089">
            <v>0</v>
          </cell>
          <cell r="L4089">
            <v>0</v>
          </cell>
          <cell r="M4089">
            <v>0</v>
          </cell>
          <cell r="N4089">
            <v>0</v>
          </cell>
          <cell r="O4089">
            <v>0</v>
          </cell>
        </row>
        <row r="4090">
          <cell r="D4090" t="str">
            <v>10900221105104</v>
          </cell>
          <cell r="E4090" t="str">
            <v>王岩-研究生培养业务费</v>
          </cell>
          <cell r="F4090" t="str">
            <v>王岩</v>
          </cell>
          <cell r="G4090" t="str">
            <v>2018041</v>
          </cell>
          <cell r="H4090">
            <v>0</v>
          </cell>
          <cell r="I4090">
            <v>256.59</v>
          </cell>
          <cell r="J4090">
            <v>0</v>
          </cell>
          <cell r="K4090">
            <v>256.59</v>
          </cell>
          <cell r="L4090">
            <v>0</v>
          </cell>
          <cell r="M4090">
            <v>0</v>
          </cell>
          <cell r="N4090">
            <v>0</v>
          </cell>
          <cell r="O4090">
            <v>256.59</v>
          </cell>
        </row>
        <row r="4091">
          <cell r="D4091" t="str">
            <v>10900221105105</v>
          </cell>
          <cell r="E4091" t="str">
            <v>吴兆乾-研究生培养业务费</v>
          </cell>
          <cell r="F4091" t="str">
            <v>吴兆乾</v>
          </cell>
          <cell r="G4091" t="str">
            <v>2021106</v>
          </cell>
          <cell r="H4091">
            <v>0</v>
          </cell>
          <cell r="I4091">
            <v>3948.22</v>
          </cell>
          <cell r="J4091">
            <v>0</v>
          </cell>
          <cell r="K4091">
            <v>3948.22</v>
          </cell>
          <cell r="L4091">
            <v>0</v>
          </cell>
          <cell r="M4091">
            <v>0</v>
          </cell>
          <cell r="N4091">
            <v>0</v>
          </cell>
          <cell r="O4091">
            <v>3948.22</v>
          </cell>
        </row>
        <row r="4092">
          <cell r="D4092" t="str">
            <v>10900221105106</v>
          </cell>
          <cell r="E4092" t="str">
            <v>武静-研究生培养业务费</v>
          </cell>
          <cell r="F4092" t="str">
            <v>武静</v>
          </cell>
          <cell r="G4092" t="str">
            <v>2017045</v>
          </cell>
          <cell r="H4092">
            <v>0</v>
          </cell>
          <cell r="I4092">
            <v>201.83</v>
          </cell>
          <cell r="J4092">
            <v>200.75</v>
          </cell>
          <cell r="K4092">
            <v>1.08</v>
          </cell>
          <cell r="L4092">
            <v>0</v>
          </cell>
          <cell r="M4092">
            <v>0</v>
          </cell>
          <cell r="N4092">
            <v>0</v>
          </cell>
          <cell r="O4092">
            <v>1.08</v>
          </cell>
        </row>
        <row r="4093">
          <cell r="D4093" t="str">
            <v>10900221105107</v>
          </cell>
          <cell r="E4093" t="str">
            <v>谢春晓-研究生培养业务费</v>
          </cell>
          <cell r="F4093" t="str">
            <v>谢春晓</v>
          </cell>
          <cell r="G4093" t="str">
            <v>2006058</v>
          </cell>
          <cell r="H4093">
            <v>0</v>
          </cell>
          <cell r="I4093">
            <v>0</v>
          </cell>
          <cell r="J4093">
            <v>0</v>
          </cell>
          <cell r="K4093">
            <v>0</v>
          </cell>
          <cell r="L4093">
            <v>0</v>
          </cell>
          <cell r="M4093">
            <v>0</v>
          </cell>
          <cell r="N4093">
            <v>0</v>
          </cell>
          <cell r="O4093">
            <v>0</v>
          </cell>
        </row>
        <row r="4094">
          <cell r="D4094" t="str">
            <v>10900221105108</v>
          </cell>
          <cell r="E4094" t="str">
            <v>谢黎-研究生培养业务费</v>
          </cell>
          <cell r="F4094" t="str">
            <v>谢黎</v>
          </cell>
          <cell r="G4094" t="str">
            <v>2004031</v>
          </cell>
          <cell r="H4094">
            <v>0</v>
          </cell>
          <cell r="I4094">
            <v>760</v>
          </cell>
          <cell r="J4094">
            <v>720</v>
          </cell>
          <cell r="K4094">
            <v>40</v>
          </cell>
          <cell r="L4094">
            <v>0</v>
          </cell>
          <cell r="M4094">
            <v>0</v>
          </cell>
          <cell r="N4094">
            <v>0</v>
          </cell>
          <cell r="O4094">
            <v>40</v>
          </cell>
        </row>
        <row r="4095">
          <cell r="D4095" t="str">
            <v>10900221105109</v>
          </cell>
          <cell r="E4095" t="str">
            <v>徐进-研究生培养业务费</v>
          </cell>
          <cell r="F4095" t="str">
            <v>徐进</v>
          </cell>
          <cell r="G4095" t="str">
            <v>2018080</v>
          </cell>
          <cell r="H4095">
            <v>0</v>
          </cell>
          <cell r="I4095">
            <v>317.17</v>
          </cell>
          <cell r="J4095">
            <v>0</v>
          </cell>
          <cell r="K4095">
            <v>317.17</v>
          </cell>
          <cell r="L4095">
            <v>0</v>
          </cell>
          <cell r="M4095">
            <v>0</v>
          </cell>
          <cell r="N4095">
            <v>0</v>
          </cell>
          <cell r="O4095">
            <v>317.17</v>
          </cell>
        </row>
        <row r="4096">
          <cell r="D4096" t="str">
            <v>10900221105110</v>
          </cell>
          <cell r="E4096" t="str">
            <v>晏晓辉-研究生培养业务费</v>
          </cell>
          <cell r="F4096" t="str">
            <v>晏晓辉</v>
          </cell>
          <cell r="G4096" t="str">
            <v>2013003</v>
          </cell>
          <cell r="H4096">
            <v>0</v>
          </cell>
          <cell r="I4096">
            <v>0</v>
          </cell>
          <cell r="J4096">
            <v>0</v>
          </cell>
          <cell r="K4096">
            <v>0</v>
          </cell>
          <cell r="L4096">
            <v>0</v>
          </cell>
          <cell r="M4096">
            <v>0</v>
          </cell>
          <cell r="N4096">
            <v>0</v>
          </cell>
          <cell r="O4096">
            <v>0</v>
          </cell>
        </row>
        <row r="4097">
          <cell r="D4097" t="str">
            <v>10900221105111</v>
          </cell>
          <cell r="E4097" t="str">
            <v>叶国良-研究生培养业务费</v>
          </cell>
          <cell r="F4097" t="str">
            <v>叶国良</v>
          </cell>
          <cell r="G4097" t="str">
            <v>2015802</v>
          </cell>
          <cell r="H4097">
            <v>0</v>
          </cell>
          <cell r="I4097">
            <v>0</v>
          </cell>
          <cell r="J4097">
            <v>0</v>
          </cell>
          <cell r="K4097">
            <v>0</v>
          </cell>
          <cell r="L4097">
            <v>0</v>
          </cell>
          <cell r="M4097">
            <v>0</v>
          </cell>
          <cell r="N4097">
            <v>0</v>
          </cell>
          <cell r="O4097">
            <v>0</v>
          </cell>
        </row>
        <row r="4098">
          <cell r="D4098" t="str">
            <v>10900221105112</v>
          </cell>
          <cell r="E4098" t="str">
            <v>易爱华-研究生培养业务费</v>
          </cell>
          <cell r="F4098" t="str">
            <v>易爱华</v>
          </cell>
          <cell r="G4098" t="str">
            <v>2018005</v>
          </cell>
          <cell r="H4098">
            <v>0</v>
          </cell>
          <cell r="I4098">
            <v>0</v>
          </cell>
          <cell r="J4098">
            <v>0</v>
          </cell>
          <cell r="K4098">
            <v>0</v>
          </cell>
          <cell r="L4098">
            <v>0</v>
          </cell>
          <cell r="M4098">
            <v>0</v>
          </cell>
          <cell r="N4098">
            <v>0</v>
          </cell>
          <cell r="O4098">
            <v>0</v>
          </cell>
        </row>
        <row r="4099">
          <cell r="D4099" t="str">
            <v>10900221105113</v>
          </cell>
          <cell r="E4099" t="str">
            <v>尹玲-研究生培养业务费</v>
          </cell>
          <cell r="F4099" t="str">
            <v>尹玲</v>
          </cell>
          <cell r="G4099" t="str">
            <v>2014016</v>
          </cell>
          <cell r="H4099">
            <v>0</v>
          </cell>
          <cell r="I4099">
            <v>0</v>
          </cell>
          <cell r="J4099">
            <v>0</v>
          </cell>
          <cell r="K4099">
            <v>0</v>
          </cell>
          <cell r="L4099">
            <v>0</v>
          </cell>
          <cell r="M4099">
            <v>0</v>
          </cell>
          <cell r="N4099">
            <v>0</v>
          </cell>
          <cell r="O4099">
            <v>0</v>
          </cell>
        </row>
        <row r="4100">
          <cell r="D4100" t="str">
            <v>10900221105114</v>
          </cell>
          <cell r="E4100" t="str">
            <v>张兵-研究生培养业务费</v>
          </cell>
          <cell r="F4100" t="str">
            <v>张兵</v>
          </cell>
          <cell r="G4100" t="str">
            <v>2017066</v>
          </cell>
          <cell r="H4100">
            <v>0</v>
          </cell>
          <cell r="I4100">
            <v>0</v>
          </cell>
          <cell r="J4100">
            <v>0</v>
          </cell>
          <cell r="K4100">
            <v>0</v>
          </cell>
          <cell r="L4100">
            <v>0</v>
          </cell>
          <cell r="M4100">
            <v>0</v>
          </cell>
          <cell r="N4100">
            <v>0</v>
          </cell>
          <cell r="O4100">
            <v>0</v>
          </cell>
        </row>
        <row r="4101">
          <cell r="D4101" t="str">
            <v>10900221105115</v>
          </cell>
          <cell r="E4101" t="str">
            <v>张超-研究生培养业务费</v>
          </cell>
          <cell r="F4101" t="str">
            <v>张超</v>
          </cell>
          <cell r="G4101" t="str">
            <v>2018044</v>
          </cell>
          <cell r="H4101">
            <v>0</v>
          </cell>
          <cell r="I4101">
            <v>0</v>
          </cell>
          <cell r="J4101">
            <v>0</v>
          </cell>
          <cell r="K4101">
            <v>0</v>
          </cell>
          <cell r="L4101">
            <v>0</v>
          </cell>
          <cell r="M4101">
            <v>0</v>
          </cell>
          <cell r="N4101">
            <v>0</v>
          </cell>
          <cell r="O4101">
            <v>0</v>
          </cell>
        </row>
        <row r="4102">
          <cell r="D4102" t="str">
            <v>10900221105116</v>
          </cell>
          <cell r="E4102" t="str">
            <v>张斐-研究生培养业务费</v>
          </cell>
          <cell r="F4102" t="str">
            <v>张斐</v>
          </cell>
          <cell r="G4102" t="str">
            <v>2017039</v>
          </cell>
          <cell r="H4102">
            <v>0</v>
          </cell>
          <cell r="I4102">
            <v>714.11</v>
          </cell>
          <cell r="J4102">
            <v>645.58</v>
          </cell>
          <cell r="K4102">
            <v>68.53</v>
          </cell>
          <cell r="L4102">
            <v>0</v>
          </cell>
          <cell r="M4102">
            <v>0</v>
          </cell>
          <cell r="N4102">
            <v>0</v>
          </cell>
          <cell r="O4102">
            <v>68.53</v>
          </cell>
        </row>
        <row r="4103">
          <cell r="D4103" t="str">
            <v>10900221105117</v>
          </cell>
          <cell r="E4103" t="str">
            <v>张宏辉-研究生培养业务费</v>
          </cell>
          <cell r="F4103" t="str">
            <v>张宏辉</v>
          </cell>
          <cell r="G4103" t="str">
            <v>2006010</v>
          </cell>
          <cell r="H4103">
            <v>0</v>
          </cell>
          <cell r="I4103">
            <v>0</v>
          </cell>
          <cell r="J4103">
            <v>0</v>
          </cell>
          <cell r="K4103">
            <v>0</v>
          </cell>
          <cell r="L4103">
            <v>0</v>
          </cell>
          <cell r="M4103">
            <v>0</v>
          </cell>
          <cell r="N4103">
            <v>0</v>
          </cell>
          <cell r="O4103">
            <v>0</v>
          </cell>
        </row>
        <row r="4104">
          <cell r="D4104" t="str">
            <v>10900221105118</v>
          </cell>
          <cell r="E4104" t="str">
            <v>张建阁-研究生培养业务费</v>
          </cell>
          <cell r="F4104" t="str">
            <v>张建阁</v>
          </cell>
          <cell r="G4104" t="str">
            <v>2018229</v>
          </cell>
          <cell r="H4104">
            <v>0</v>
          </cell>
          <cell r="I4104">
            <v>0</v>
          </cell>
          <cell r="J4104">
            <v>0</v>
          </cell>
          <cell r="K4104">
            <v>0</v>
          </cell>
          <cell r="L4104">
            <v>0</v>
          </cell>
          <cell r="M4104">
            <v>0</v>
          </cell>
          <cell r="N4104">
            <v>0</v>
          </cell>
          <cell r="O4104">
            <v>0</v>
          </cell>
        </row>
        <row r="4105">
          <cell r="D4105" t="str">
            <v>10900221105119</v>
          </cell>
          <cell r="E4105" t="str">
            <v>张良伟-研究生培养业务费</v>
          </cell>
          <cell r="F4105" t="str">
            <v>张良伟</v>
          </cell>
          <cell r="G4105" t="str">
            <v>2017027</v>
          </cell>
          <cell r="H4105">
            <v>0</v>
          </cell>
          <cell r="I4105">
            <v>0</v>
          </cell>
          <cell r="J4105">
            <v>0</v>
          </cell>
          <cell r="K4105">
            <v>0</v>
          </cell>
          <cell r="L4105">
            <v>0</v>
          </cell>
          <cell r="M4105">
            <v>0</v>
          </cell>
          <cell r="N4105">
            <v>0</v>
          </cell>
          <cell r="O4105">
            <v>0</v>
          </cell>
        </row>
        <row r="4106">
          <cell r="D4106" t="str">
            <v>10900221105120</v>
          </cell>
          <cell r="E4106" t="str">
            <v>张绍辉-研究生培养业务费</v>
          </cell>
          <cell r="F4106" t="str">
            <v>张绍辉</v>
          </cell>
          <cell r="G4106" t="str">
            <v>2020037</v>
          </cell>
          <cell r="H4106">
            <v>0</v>
          </cell>
          <cell r="I4106">
            <v>0</v>
          </cell>
          <cell r="J4106">
            <v>0</v>
          </cell>
          <cell r="K4106">
            <v>0</v>
          </cell>
          <cell r="L4106">
            <v>0</v>
          </cell>
          <cell r="M4106">
            <v>0</v>
          </cell>
          <cell r="N4106">
            <v>0</v>
          </cell>
          <cell r="O4106">
            <v>0</v>
          </cell>
        </row>
        <row r="4107">
          <cell r="D4107" t="str">
            <v>10900221105121</v>
          </cell>
          <cell r="E4107" t="str">
            <v>张伟伟-研究生培养业务费</v>
          </cell>
          <cell r="F4107" t="str">
            <v>张伟伟</v>
          </cell>
          <cell r="G4107" t="str">
            <v>2020823</v>
          </cell>
          <cell r="H4107">
            <v>0</v>
          </cell>
          <cell r="I4107">
            <v>7948.6</v>
          </cell>
          <cell r="J4107">
            <v>1614.41</v>
          </cell>
          <cell r="K4107">
            <v>6334.19</v>
          </cell>
          <cell r="L4107">
            <v>0</v>
          </cell>
          <cell r="M4107">
            <v>0</v>
          </cell>
          <cell r="N4107">
            <v>0</v>
          </cell>
          <cell r="O4107">
            <v>6334.19</v>
          </cell>
        </row>
        <row r="4108">
          <cell r="D4108" t="str">
            <v>10900221105122</v>
          </cell>
          <cell r="E4108" t="str">
            <v>张玉勋-研究生培养业务费</v>
          </cell>
          <cell r="F4108" t="str">
            <v>张玉勋</v>
          </cell>
          <cell r="G4108" t="str">
            <v>2018014</v>
          </cell>
          <cell r="H4108">
            <v>0</v>
          </cell>
          <cell r="I4108">
            <v>205.61</v>
          </cell>
          <cell r="J4108">
            <v>0</v>
          </cell>
          <cell r="K4108">
            <v>205.61</v>
          </cell>
          <cell r="L4108">
            <v>0</v>
          </cell>
          <cell r="M4108">
            <v>0</v>
          </cell>
          <cell r="N4108">
            <v>0</v>
          </cell>
          <cell r="O4108">
            <v>205.61</v>
          </cell>
        </row>
        <row r="4109">
          <cell r="D4109" t="str">
            <v>10900221105123</v>
          </cell>
          <cell r="E4109" t="str">
            <v>张智聪-研究生培养业务费</v>
          </cell>
          <cell r="F4109" t="str">
            <v>张智聪</v>
          </cell>
          <cell r="G4109" t="str">
            <v>2009003</v>
          </cell>
          <cell r="H4109">
            <v>0</v>
          </cell>
          <cell r="I4109">
            <v>12000</v>
          </cell>
          <cell r="J4109">
            <v>0</v>
          </cell>
          <cell r="K4109">
            <v>12000</v>
          </cell>
          <cell r="L4109">
            <v>0</v>
          </cell>
          <cell r="M4109">
            <v>0</v>
          </cell>
          <cell r="N4109">
            <v>0</v>
          </cell>
          <cell r="O4109">
            <v>12000</v>
          </cell>
        </row>
        <row r="4110">
          <cell r="D4110" t="str">
            <v>10900221105124</v>
          </cell>
          <cell r="E4110" t="str">
            <v>赵成亮-研究生培养业务费</v>
          </cell>
          <cell r="F4110" t="str">
            <v>赵成亮</v>
          </cell>
          <cell r="G4110" t="str">
            <v>2018056</v>
          </cell>
          <cell r="H4110">
            <v>0</v>
          </cell>
          <cell r="I4110">
            <v>6000</v>
          </cell>
          <cell r="J4110">
            <v>0</v>
          </cell>
          <cell r="K4110">
            <v>6000</v>
          </cell>
          <cell r="L4110">
            <v>0</v>
          </cell>
          <cell r="M4110">
            <v>0</v>
          </cell>
          <cell r="N4110">
            <v>0</v>
          </cell>
          <cell r="O4110">
            <v>6000</v>
          </cell>
        </row>
        <row r="4111">
          <cell r="D4111" t="str">
            <v>10900221105125</v>
          </cell>
          <cell r="E4111" t="str">
            <v>赵愈亮-研究生培养业务费</v>
          </cell>
          <cell r="F4111" t="str">
            <v>赵愈亮</v>
          </cell>
          <cell r="G4111" t="str">
            <v>2018089</v>
          </cell>
          <cell r="H4111">
            <v>0</v>
          </cell>
          <cell r="I4111">
            <v>473.39</v>
          </cell>
          <cell r="J4111">
            <v>0</v>
          </cell>
          <cell r="K4111">
            <v>473.39</v>
          </cell>
          <cell r="L4111">
            <v>0</v>
          </cell>
          <cell r="M4111">
            <v>0</v>
          </cell>
          <cell r="N4111">
            <v>0</v>
          </cell>
          <cell r="O4111">
            <v>473.39</v>
          </cell>
        </row>
        <row r="4112">
          <cell r="D4112" t="str">
            <v>10900221105126</v>
          </cell>
          <cell r="E4112" t="str">
            <v>赵远云-研究生培养业务费</v>
          </cell>
          <cell r="F4112" t="str">
            <v>赵远云</v>
          </cell>
          <cell r="G4112" t="str">
            <v>2018804</v>
          </cell>
          <cell r="H4112">
            <v>0</v>
          </cell>
          <cell r="I4112">
            <v>0</v>
          </cell>
          <cell r="J4112">
            <v>0</v>
          </cell>
          <cell r="K4112">
            <v>0</v>
          </cell>
          <cell r="L4112">
            <v>0</v>
          </cell>
          <cell r="M4112">
            <v>0</v>
          </cell>
          <cell r="N4112">
            <v>0</v>
          </cell>
          <cell r="O4112">
            <v>0</v>
          </cell>
        </row>
        <row r="4113">
          <cell r="D4113" t="str">
            <v>10900221105127</v>
          </cell>
          <cell r="E4113" t="str">
            <v>郑东海-研究生培养业务费</v>
          </cell>
          <cell r="F4113" t="str">
            <v>郑东海</v>
          </cell>
          <cell r="G4113" t="str">
            <v>2016026</v>
          </cell>
          <cell r="H4113">
            <v>0</v>
          </cell>
          <cell r="I4113">
            <v>201</v>
          </cell>
          <cell r="J4113">
            <v>0</v>
          </cell>
          <cell r="K4113">
            <v>201</v>
          </cell>
          <cell r="L4113">
            <v>0</v>
          </cell>
          <cell r="M4113">
            <v>0</v>
          </cell>
          <cell r="N4113">
            <v>0</v>
          </cell>
          <cell r="O4113">
            <v>201</v>
          </cell>
        </row>
        <row r="4114">
          <cell r="D4114" t="str">
            <v>10900221105128</v>
          </cell>
          <cell r="E4114" t="str">
            <v>郑华-研究生培养业务费</v>
          </cell>
          <cell r="F4114" t="str">
            <v>郑华</v>
          </cell>
          <cell r="G4114" t="str">
            <v>2014017</v>
          </cell>
          <cell r="H4114">
            <v>0</v>
          </cell>
          <cell r="I4114">
            <v>255.29</v>
          </cell>
          <cell r="J4114">
            <v>199.5</v>
          </cell>
          <cell r="K4114">
            <v>55.79</v>
          </cell>
          <cell r="L4114">
            <v>0</v>
          </cell>
          <cell r="M4114">
            <v>0</v>
          </cell>
          <cell r="N4114">
            <v>0</v>
          </cell>
          <cell r="O4114">
            <v>55.79</v>
          </cell>
        </row>
        <row r="4115">
          <cell r="D4115" t="str">
            <v>10900221105129</v>
          </cell>
          <cell r="E4115" t="str">
            <v>周梓荣-研究生培养业务费</v>
          </cell>
          <cell r="F4115" t="str">
            <v>周梓荣</v>
          </cell>
          <cell r="G4115" t="str">
            <v>2008008</v>
          </cell>
          <cell r="H4115">
            <v>0</v>
          </cell>
          <cell r="I4115">
            <v>1271.5</v>
          </cell>
          <cell r="J4115">
            <v>0</v>
          </cell>
          <cell r="K4115">
            <v>1271.5</v>
          </cell>
          <cell r="L4115">
            <v>0</v>
          </cell>
          <cell r="M4115">
            <v>0</v>
          </cell>
          <cell r="N4115">
            <v>0</v>
          </cell>
          <cell r="O4115">
            <v>1271.5</v>
          </cell>
        </row>
        <row r="4116">
          <cell r="D4116" t="str">
            <v>10900221105130</v>
          </cell>
          <cell r="E4116" t="str">
            <v>朱建军-研究生培养业务费</v>
          </cell>
          <cell r="F4116" t="str">
            <v>朱建军</v>
          </cell>
          <cell r="G4116" t="str">
            <v>2018003</v>
          </cell>
          <cell r="H4116">
            <v>0</v>
          </cell>
          <cell r="I4116">
            <v>5000</v>
          </cell>
          <cell r="J4116">
            <v>0</v>
          </cell>
          <cell r="K4116">
            <v>5000</v>
          </cell>
          <cell r="L4116">
            <v>0</v>
          </cell>
          <cell r="M4116">
            <v>0</v>
          </cell>
          <cell r="N4116">
            <v>0</v>
          </cell>
          <cell r="O4116">
            <v>5000</v>
          </cell>
        </row>
        <row r="4117">
          <cell r="D4117" t="str">
            <v>10900221105132</v>
          </cell>
          <cell r="E4117" t="str">
            <v>朱艳-研究生培养业务费</v>
          </cell>
          <cell r="F4117" t="str">
            <v>朱艳</v>
          </cell>
          <cell r="G4117" t="str">
            <v>2018095</v>
          </cell>
          <cell r="H4117">
            <v>0</v>
          </cell>
          <cell r="I4117">
            <v>200.44</v>
          </cell>
          <cell r="J4117">
            <v>0</v>
          </cell>
          <cell r="K4117">
            <v>200.44</v>
          </cell>
          <cell r="L4117">
            <v>0</v>
          </cell>
          <cell r="M4117">
            <v>0</v>
          </cell>
          <cell r="N4117">
            <v>0</v>
          </cell>
          <cell r="O4117">
            <v>200.44</v>
          </cell>
        </row>
        <row r="4118">
          <cell r="D4118" t="str">
            <v>10900221105133</v>
          </cell>
          <cell r="E4118" t="str">
            <v>方妙英-研究生培养业务费</v>
          </cell>
          <cell r="F4118" t="str">
            <v>方妙英</v>
          </cell>
          <cell r="G4118" t="str">
            <v>2012018</v>
          </cell>
          <cell r="H4118">
            <v>0</v>
          </cell>
          <cell r="I4118">
            <v>0</v>
          </cell>
          <cell r="J4118">
            <v>0</v>
          </cell>
          <cell r="K4118">
            <v>0</v>
          </cell>
          <cell r="L4118">
            <v>0</v>
          </cell>
          <cell r="M4118">
            <v>0</v>
          </cell>
          <cell r="N4118">
            <v>0</v>
          </cell>
          <cell r="O4118">
            <v>0</v>
          </cell>
        </row>
        <row r="4119">
          <cell r="D4119" t="str">
            <v>10900221105134</v>
          </cell>
          <cell r="E4119" t="str">
            <v>冯志军-研究生培养业务费</v>
          </cell>
          <cell r="F4119" t="str">
            <v>冯志军</v>
          </cell>
          <cell r="G4119" t="str">
            <v>2012046</v>
          </cell>
          <cell r="H4119">
            <v>0</v>
          </cell>
          <cell r="I4119">
            <v>0</v>
          </cell>
          <cell r="J4119">
            <v>0</v>
          </cell>
          <cell r="K4119">
            <v>0</v>
          </cell>
          <cell r="L4119">
            <v>0</v>
          </cell>
          <cell r="M4119">
            <v>0</v>
          </cell>
          <cell r="N4119">
            <v>0</v>
          </cell>
          <cell r="O4119">
            <v>0</v>
          </cell>
        </row>
        <row r="4120">
          <cell r="D4120" t="str">
            <v>10900221105135</v>
          </cell>
          <cell r="E4120" t="str">
            <v>黎伟-研究生培养业务费</v>
          </cell>
          <cell r="F4120" t="str">
            <v>黎伟</v>
          </cell>
          <cell r="G4120" t="str">
            <v>2016020</v>
          </cell>
          <cell r="H4120">
            <v>0</v>
          </cell>
          <cell r="I4120">
            <v>0</v>
          </cell>
          <cell r="J4120">
            <v>0</v>
          </cell>
          <cell r="K4120">
            <v>0</v>
          </cell>
          <cell r="L4120">
            <v>0</v>
          </cell>
          <cell r="M4120">
            <v>0</v>
          </cell>
          <cell r="N4120">
            <v>0</v>
          </cell>
          <cell r="O4120">
            <v>0</v>
          </cell>
        </row>
        <row r="4121">
          <cell r="D4121" t="str">
            <v>10900221105136</v>
          </cell>
          <cell r="E4121" t="str">
            <v>李湛-研究生培养业务费</v>
          </cell>
          <cell r="F4121" t="str">
            <v>李湛</v>
          </cell>
          <cell r="G4121" t="str">
            <v>2017819</v>
          </cell>
          <cell r="H4121">
            <v>0</v>
          </cell>
          <cell r="I4121">
            <v>0</v>
          </cell>
          <cell r="J4121">
            <v>0</v>
          </cell>
          <cell r="K4121">
            <v>0</v>
          </cell>
          <cell r="L4121">
            <v>0</v>
          </cell>
          <cell r="M4121">
            <v>0</v>
          </cell>
          <cell r="N4121">
            <v>0</v>
          </cell>
          <cell r="O4121">
            <v>0</v>
          </cell>
        </row>
        <row r="4122">
          <cell r="D4122" t="str">
            <v>10900221105137</v>
          </cell>
          <cell r="E4122" t="str">
            <v>刘继云-研究生培养业务费</v>
          </cell>
          <cell r="F4122" t="str">
            <v>刘继云</v>
          </cell>
          <cell r="G4122" t="str">
            <v>2006039</v>
          </cell>
          <cell r="H4122">
            <v>0</v>
          </cell>
          <cell r="I4122">
            <v>0</v>
          </cell>
          <cell r="J4122">
            <v>0</v>
          </cell>
          <cell r="K4122">
            <v>0</v>
          </cell>
          <cell r="L4122">
            <v>0</v>
          </cell>
          <cell r="M4122">
            <v>0</v>
          </cell>
          <cell r="N4122">
            <v>0</v>
          </cell>
          <cell r="O4122">
            <v>0</v>
          </cell>
        </row>
        <row r="4123">
          <cell r="D4123" t="str">
            <v>10900221105138</v>
          </cell>
          <cell r="E4123" t="str">
            <v>刘锦芳-研究生培养业务费</v>
          </cell>
          <cell r="F4123" t="str">
            <v>刘锦芳</v>
          </cell>
          <cell r="G4123" t="str">
            <v>2017112</v>
          </cell>
          <cell r="H4123">
            <v>0</v>
          </cell>
          <cell r="I4123">
            <v>0</v>
          </cell>
          <cell r="J4123">
            <v>0</v>
          </cell>
          <cell r="K4123">
            <v>0</v>
          </cell>
          <cell r="L4123">
            <v>0</v>
          </cell>
          <cell r="M4123">
            <v>0</v>
          </cell>
          <cell r="N4123">
            <v>0</v>
          </cell>
          <cell r="O4123">
            <v>0</v>
          </cell>
        </row>
        <row r="4124">
          <cell r="D4124" t="str">
            <v>10900221105139</v>
          </cell>
          <cell r="E4124" t="str">
            <v>张学英-研究生培养业务费</v>
          </cell>
          <cell r="F4124" t="str">
            <v>张学英</v>
          </cell>
          <cell r="G4124" t="str">
            <v>2020822</v>
          </cell>
          <cell r="H4124">
            <v>0</v>
          </cell>
          <cell r="I4124">
            <v>0</v>
          </cell>
          <cell r="J4124">
            <v>0</v>
          </cell>
          <cell r="K4124">
            <v>0</v>
          </cell>
          <cell r="L4124">
            <v>0</v>
          </cell>
          <cell r="M4124">
            <v>0</v>
          </cell>
          <cell r="N4124">
            <v>0</v>
          </cell>
          <cell r="O4124">
            <v>0</v>
          </cell>
        </row>
        <row r="4125">
          <cell r="D4125" t="str">
            <v>10900221105140</v>
          </cell>
          <cell r="E4125" t="str">
            <v>李忠红-研究生培养业务费</v>
          </cell>
          <cell r="F4125" t="str">
            <v>李忠红</v>
          </cell>
          <cell r="G4125" t="str">
            <v>1991008</v>
          </cell>
          <cell r="H4125">
            <v>0</v>
          </cell>
          <cell r="I4125">
            <v>0</v>
          </cell>
          <cell r="J4125">
            <v>0</v>
          </cell>
          <cell r="K4125">
            <v>0</v>
          </cell>
          <cell r="L4125">
            <v>0</v>
          </cell>
          <cell r="M4125">
            <v>0</v>
          </cell>
          <cell r="N4125">
            <v>0</v>
          </cell>
          <cell r="O4125">
            <v>0</v>
          </cell>
        </row>
        <row r="4126">
          <cell r="D4126" t="str">
            <v>10900221105141</v>
          </cell>
          <cell r="E4126" t="str">
            <v>蔡阳-研究生培养业务费</v>
          </cell>
          <cell r="F4126" t="str">
            <v>蔡阳</v>
          </cell>
          <cell r="G4126" t="str">
            <v>2019015</v>
          </cell>
          <cell r="H4126">
            <v>0</v>
          </cell>
          <cell r="I4126">
            <v>0</v>
          </cell>
          <cell r="J4126">
            <v>0</v>
          </cell>
          <cell r="K4126">
            <v>0</v>
          </cell>
          <cell r="L4126">
            <v>0</v>
          </cell>
          <cell r="M4126">
            <v>0</v>
          </cell>
          <cell r="N4126">
            <v>0</v>
          </cell>
          <cell r="O4126">
            <v>0</v>
          </cell>
        </row>
        <row r="4127">
          <cell r="D4127" t="str">
            <v>10900221105142</v>
          </cell>
          <cell r="E4127" t="str">
            <v>成登苗-研究生培养业务费</v>
          </cell>
          <cell r="F4127" t="str">
            <v>成登苗</v>
          </cell>
          <cell r="G4127" t="str">
            <v>2019811</v>
          </cell>
          <cell r="H4127">
            <v>0</v>
          </cell>
          <cell r="I4127">
            <v>0</v>
          </cell>
          <cell r="J4127">
            <v>0</v>
          </cell>
          <cell r="K4127">
            <v>0</v>
          </cell>
          <cell r="L4127">
            <v>0</v>
          </cell>
          <cell r="M4127">
            <v>0</v>
          </cell>
          <cell r="N4127">
            <v>0</v>
          </cell>
          <cell r="O4127">
            <v>0</v>
          </cell>
        </row>
        <row r="4128">
          <cell r="D4128" t="str">
            <v>10900221105143</v>
          </cell>
          <cell r="E4128" t="str">
            <v>李长平-研究生培养业务费</v>
          </cell>
          <cell r="F4128" t="str">
            <v>李长平</v>
          </cell>
          <cell r="G4128" t="str">
            <v>2016830</v>
          </cell>
          <cell r="H4128">
            <v>0</v>
          </cell>
          <cell r="I4128">
            <v>0</v>
          </cell>
          <cell r="J4128">
            <v>0</v>
          </cell>
          <cell r="K4128">
            <v>0</v>
          </cell>
          <cell r="L4128">
            <v>0</v>
          </cell>
          <cell r="M4128">
            <v>0</v>
          </cell>
          <cell r="N4128">
            <v>0</v>
          </cell>
          <cell r="O4128">
            <v>0</v>
          </cell>
        </row>
        <row r="4129">
          <cell r="D4129" t="str">
            <v>10900221105144</v>
          </cell>
          <cell r="E4129" t="str">
            <v>廖建波-研究生培养业务费</v>
          </cell>
          <cell r="F4129" t="str">
            <v>廖建波</v>
          </cell>
          <cell r="G4129" t="str">
            <v>2017070</v>
          </cell>
          <cell r="H4129">
            <v>0</v>
          </cell>
          <cell r="I4129">
            <v>0</v>
          </cell>
          <cell r="J4129">
            <v>0</v>
          </cell>
          <cell r="K4129">
            <v>0</v>
          </cell>
          <cell r="L4129">
            <v>0</v>
          </cell>
          <cell r="M4129">
            <v>0</v>
          </cell>
          <cell r="N4129">
            <v>0</v>
          </cell>
          <cell r="O4129">
            <v>0</v>
          </cell>
        </row>
        <row r="4130">
          <cell r="D4130" t="str">
            <v>10900221105145</v>
          </cell>
          <cell r="E4130" t="str">
            <v>林辉-研究生培养业务费</v>
          </cell>
          <cell r="F4130" t="str">
            <v>林辉</v>
          </cell>
          <cell r="G4130" t="str">
            <v>2016826</v>
          </cell>
          <cell r="H4130">
            <v>0</v>
          </cell>
          <cell r="I4130">
            <v>224.34</v>
          </cell>
          <cell r="J4130">
            <v>0</v>
          </cell>
          <cell r="K4130">
            <v>224.34</v>
          </cell>
          <cell r="L4130">
            <v>0</v>
          </cell>
          <cell r="M4130">
            <v>0</v>
          </cell>
          <cell r="N4130">
            <v>0</v>
          </cell>
          <cell r="O4130">
            <v>224.34</v>
          </cell>
        </row>
        <row r="4131">
          <cell r="D4131" t="str">
            <v>10900221105146</v>
          </cell>
          <cell r="E4131" t="str">
            <v>吕斯濠-研究生培养业务费</v>
          </cell>
          <cell r="F4131" t="str">
            <v>吕斯濠</v>
          </cell>
          <cell r="G4131" t="str">
            <v>2007038</v>
          </cell>
          <cell r="H4131">
            <v>0</v>
          </cell>
          <cell r="I4131">
            <v>9591.5</v>
          </cell>
          <cell r="J4131">
            <v>0</v>
          </cell>
          <cell r="K4131">
            <v>9591.5</v>
          </cell>
          <cell r="L4131">
            <v>0</v>
          </cell>
          <cell r="M4131">
            <v>0</v>
          </cell>
          <cell r="N4131">
            <v>0</v>
          </cell>
          <cell r="O4131">
            <v>9591.5</v>
          </cell>
        </row>
        <row r="4132">
          <cell r="D4132" t="str">
            <v>10900221105147</v>
          </cell>
          <cell r="E4132" t="str">
            <v>潘建新-研究生培养业务费</v>
          </cell>
          <cell r="F4132" t="str">
            <v>潘建新</v>
          </cell>
          <cell r="G4132" t="str">
            <v>2019018</v>
          </cell>
          <cell r="H4132">
            <v>0</v>
          </cell>
          <cell r="I4132">
            <v>6000</v>
          </cell>
          <cell r="J4132">
            <v>0</v>
          </cell>
          <cell r="K4132">
            <v>6000</v>
          </cell>
          <cell r="L4132">
            <v>0</v>
          </cell>
          <cell r="M4132">
            <v>0</v>
          </cell>
          <cell r="N4132">
            <v>0</v>
          </cell>
          <cell r="O4132">
            <v>6000</v>
          </cell>
        </row>
        <row r="4133">
          <cell r="D4133" t="str">
            <v>10900221105148</v>
          </cell>
          <cell r="E4133" t="str">
            <v>荣戗戗-研究生培养业务费</v>
          </cell>
          <cell r="F4133" t="str">
            <v>荣戗戗</v>
          </cell>
          <cell r="G4133" t="str">
            <v>2019816</v>
          </cell>
          <cell r="H4133">
            <v>0</v>
          </cell>
          <cell r="I4133">
            <v>0</v>
          </cell>
          <cell r="J4133">
            <v>0</v>
          </cell>
          <cell r="K4133">
            <v>0</v>
          </cell>
          <cell r="L4133">
            <v>0</v>
          </cell>
          <cell r="M4133">
            <v>0</v>
          </cell>
          <cell r="N4133">
            <v>0</v>
          </cell>
          <cell r="O4133">
            <v>0</v>
          </cell>
        </row>
        <row r="4134">
          <cell r="D4134" t="str">
            <v>10900221105149</v>
          </cell>
          <cell r="E4134" t="str">
            <v>宋浩然-研究生培养业务费</v>
          </cell>
          <cell r="F4134" t="str">
            <v>宋浩然</v>
          </cell>
          <cell r="G4134" t="str">
            <v>2018078</v>
          </cell>
          <cell r="H4134">
            <v>0</v>
          </cell>
          <cell r="I4134">
            <v>0</v>
          </cell>
          <cell r="J4134">
            <v>0</v>
          </cell>
          <cell r="K4134">
            <v>0</v>
          </cell>
          <cell r="L4134">
            <v>0</v>
          </cell>
          <cell r="M4134">
            <v>0</v>
          </cell>
          <cell r="N4134">
            <v>0</v>
          </cell>
          <cell r="O4134">
            <v>0</v>
          </cell>
        </row>
        <row r="4135">
          <cell r="D4135" t="str">
            <v>10900221105150</v>
          </cell>
          <cell r="E4135" t="str">
            <v>苏美蓉-研究生培养业务费</v>
          </cell>
          <cell r="F4135" t="str">
            <v>苏美蓉</v>
          </cell>
          <cell r="G4135" t="str">
            <v>2016811</v>
          </cell>
          <cell r="H4135">
            <v>0</v>
          </cell>
          <cell r="I4135">
            <v>8000</v>
          </cell>
          <cell r="J4135">
            <v>0</v>
          </cell>
          <cell r="K4135">
            <v>8000</v>
          </cell>
          <cell r="L4135">
            <v>0</v>
          </cell>
          <cell r="M4135">
            <v>0</v>
          </cell>
          <cell r="N4135">
            <v>0</v>
          </cell>
          <cell r="O4135">
            <v>8000</v>
          </cell>
        </row>
        <row r="4136">
          <cell r="D4136" t="str">
            <v>10900221105151</v>
          </cell>
          <cell r="E4136" t="str">
            <v>孙炜-研究生培养业务费</v>
          </cell>
          <cell r="F4136" t="str">
            <v>孙炜</v>
          </cell>
          <cell r="G4136" t="str">
            <v>2019042</v>
          </cell>
          <cell r="H4136">
            <v>0</v>
          </cell>
          <cell r="I4136">
            <v>898</v>
          </cell>
          <cell r="J4136">
            <v>0</v>
          </cell>
          <cell r="K4136">
            <v>898</v>
          </cell>
          <cell r="L4136">
            <v>0</v>
          </cell>
          <cell r="M4136">
            <v>0</v>
          </cell>
          <cell r="N4136">
            <v>0</v>
          </cell>
          <cell r="O4136">
            <v>898</v>
          </cell>
        </row>
        <row r="4137">
          <cell r="D4137" t="str">
            <v>10900221105152</v>
          </cell>
          <cell r="E4137" t="str">
            <v>唐才明-研究生培养业务费</v>
          </cell>
          <cell r="F4137" t="str">
            <v>唐才明</v>
          </cell>
          <cell r="G4137" t="str">
            <v>2020820</v>
          </cell>
          <cell r="H4137">
            <v>0</v>
          </cell>
          <cell r="I4137">
            <v>0</v>
          </cell>
          <cell r="J4137">
            <v>0</v>
          </cell>
          <cell r="K4137">
            <v>0</v>
          </cell>
          <cell r="L4137">
            <v>0</v>
          </cell>
          <cell r="M4137">
            <v>0</v>
          </cell>
          <cell r="N4137">
            <v>0</v>
          </cell>
          <cell r="O4137">
            <v>0</v>
          </cell>
        </row>
        <row r="4138">
          <cell r="D4138" t="str">
            <v>10900221105153</v>
          </cell>
          <cell r="E4138" t="str">
            <v>唐少宇-研究生培养业务费</v>
          </cell>
          <cell r="F4138" t="str">
            <v>唐少宇</v>
          </cell>
          <cell r="G4138" t="str">
            <v>2021805</v>
          </cell>
          <cell r="H4138">
            <v>0</v>
          </cell>
          <cell r="I4138">
            <v>0</v>
          </cell>
          <cell r="J4138">
            <v>0</v>
          </cell>
          <cell r="K4138">
            <v>0</v>
          </cell>
          <cell r="L4138">
            <v>0</v>
          </cell>
          <cell r="M4138">
            <v>0</v>
          </cell>
          <cell r="N4138">
            <v>0</v>
          </cell>
          <cell r="O4138">
            <v>0</v>
          </cell>
        </row>
        <row r="4139">
          <cell r="D4139" t="str">
            <v>10900221105154</v>
          </cell>
          <cell r="E4139" t="str">
            <v>王安祺-研究生培养业务费</v>
          </cell>
          <cell r="F4139" t="str">
            <v>王安祺</v>
          </cell>
          <cell r="G4139" t="str">
            <v>2020092</v>
          </cell>
          <cell r="H4139">
            <v>0</v>
          </cell>
          <cell r="I4139">
            <v>0</v>
          </cell>
          <cell r="J4139">
            <v>0</v>
          </cell>
          <cell r="K4139">
            <v>0</v>
          </cell>
          <cell r="L4139">
            <v>0</v>
          </cell>
          <cell r="M4139">
            <v>0</v>
          </cell>
          <cell r="N4139">
            <v>0</v>
          </cell>
          <cell r="O4139">
            <v>0</v>
          </cell>
        </row>
        <row r="4140">
          <cell r="D4140" t="str">
            <v>10900221105155</v>
          </cell>
          <cell r="E4140" t="str">
            <v>王方娴-研究生培养业务费</v>
          </cell>
          <cell r="F4140" t="str">
            <v>王方娴</v>
          </cell>
          <cell r="G4140" t="str">
            <v>2019047</v>
          </cell>
          <cell r="H4140">
            <v>0</v>
          </cell>
          <cell r="I4140">
            <v>0</v>
          </cell>
          <cell r="J4140">
            <v>0</v>
          </cell>
          <cell r="K4140">
            <v>0</v>
          </cell>
          <cell r="L4140">
            <v>0</v>
          </cell>
          <cell r="M4140">
            <v>0</v>
          </cell>
          <cell r="N4140">
            <v>0</v>
          </cell>
          <cell r="O4140">
            <v>0</v>
          </cell>
        </row>
        <row r="4141">
          <cell r="D4141" t="str">
            <v>10900221105156</v>
          </cell>
          <cell r="E4141" t="str">
            <v>王玉伟-研究生培养业务费</v>
          </cell>
          <cell r="F4141" t="str">
            <v>王玉伟</v>
          </cell>
          <cell r="G4141" t="str">
            <v>2022016</v>
          </cell>
          <cell r="H4141">
            <v>0</v>
          </cell>
          <cell r="I4141">
            <v>6000</v>
          </cell>
          <cell r="J4141">
            <v>0</v>
          </cell>
          <cell r="K4141">
            <v>6000</v>
          </cell>
          <cell r="L4141">
            <v>0</v>
          </cell>
          <cell r="M4141">
            <v>0</v>
          </cell>
          <cell r="N4141">
            <v>0</v>
          </cell>
          <cell r="O4141">
            <v>6000</v>
          </cell>
        </row>
        <row r="4142">
          <cell r="D4142" t="str">
            <v>10900221105158</v>
          </cell>
          <cell r="E4142" t="str">
            <v>徐曼曼-研究生培养业务费</v>
          </cell>
          <cell r="F4142" t="str">
            <v>徐曼曼</v>
          </cell>
          <cell r="G4142" t="str">
            <v>2022021</v>
          </cell>
          <cell r="H4142">
            <v>0</v>
          </cell>
          <cell r="I4142">
            <v>0</v>
          </cell>
          <cell r="J4142">
            <v>0</v>
          </cell>
          <cell r="K4142">
            <v>0</v>
          </cell>
          <cell r="L4142">
            <v>0</v>
          </cell>
          <cell r="M4142">
            <v>0</v>
          </cell>
          <cell r="N4142">
            <v>0</v>
          </cell>
          <cell r="O4142">
            <v>0</v>
          </cell>
        </row>
        <row r="4143">
          <cell r="D4143" t="str">
            <v>10900221105159</v>
          </cell>
          <cell r="E4143" t="str">
            <v>杨草-研究生培养业务费</v>
          </cell>
          <cell r="F4143" t="str">
            <v>杨草</v>
          </cell>
          <cell r="G4143" t="str">
            <v>2019016</v>
          </cell>
          <cell r="H4143">
            <v>0</v>
          </cell>
          <cell r="I4143">
            <v>0</v>
          </cell>
          <cell r="J4143">
            <v>0</v>
          </cell>
          <cell r="K4143">
            <v>0</v>
          </cell>
          <cell r="L4143">
            <v>0</v>
          </cell>
          <cell r="M4143">
            <v>0</v>
          </cell>
          <cell r="N4143">
            <v>0</v>
          </cell>
          <cell r="O4143">
            <v>0</v>
          </cell>
        </row>
        <row r="4144">
          <cell r="D4144" t="str">
            <v>10900221105160</v>
          </cell>
          <cell r="E4144" t="str">
            <v>杨立辉-研究生培养业务费</v>
          </cell>
          <cell r="F4144" t="str">
            <v>杨立辉</v>
          </cell>
          <cell r="G4144" t="str">
            <v>2019053</v>
          </cell>
          <cell r="H4144">
            <v>0</v>
          </cell>
          <cell r="I4144">
            <v>6000</v>
          </cell>
          <cell r="J4144">
            <v>0</v>
          </cell>
          <cell r="K4144">
            <v>6000</v>
          </cell>
          <cell r="L4144">
            <v>0</v>
          </cell>
          <cell r="M4144">
            <v>0</v>
          </cell>
          <cell r="N4144">
            <v>0</v>
          </cell>
          <cell r="O4144">
            <v>6000</v>
          </cell>
        </row>
        <row r="4145">
          <cell r="D4145" t="str">
            <v>10900221105161</v>
          </cell>
          <cell r="E4145" t="str">
            <v>杨盈-研究生培养业务费</v>
          </cell>
          <cell r="F4145" t="str">
            <v>杨盈</v>
          </cell>
          <cell r="G4145" t="str">
            <v>2017157</v>
          </cell>
          <cell r="H4145">
            <v>0</v>
          </cell>
          <cell r="I4145">
            <v>539.76</v>
          </cell>
          <cell r="J4145">
            <v>112.5</v>
          </cell>
          <cell r="K4145">
            <v>427.26</v>
          </cell>
          <cell r="L4145">
            <v>0</v>
          </cell>
          <cell r="M4145">
            <v>0</v>
          </cell>
          <cell r="N4145">
            <v>0</v>
          </cell>
          <cell r="O4145">
            <v>427.26</v>
          </cell>
        </row>
        <row r="4146">
          <cell r="D4146" t="str">
            <v>10900221105162</v>
          </cell>
          <cell r="E4146" t="str">
            <v>余春雪-研究生培养业务费</v>
          </cell>
          <cell r="F4146" t="str">
            <v>余春雪</v>
          </cell>
          <cell r="G4146" t="str">
            <v>2020810</v>
          </cell>
          <cell r="H4146">
            <v>0</v>
          </cell>
          <cell r="I4146">
            <v>0</v>
          </cell>
          <cell r="J4146">
            <v>0</v>
          </cell>
          <cell r="K4146">
            <v>0</v>
          </cell>
          <cell r="L4146">
            <v>0</v>
          </cell>
          <cell r="M4146">
            <v>0</v>
          </cell>
          <cell r="N4146">
            <v>0</v>
          </cell>
          <cell r="O4146">
            <v>0</v>
          </cell>
        </row>
        <row r="4147">
          <cell r="D4147" t="str">
            <v>10900221105163</v>
          </cell>
          <cell r="E4147" t="str">
            <v>岳文淙-研究生培养业务费</v>
          </cell>
          <cell r="F4147" t="str">
            <v>岳文淙</v>
          </cell>
          <cell r="G4147" t="str">
            <v>2019815</v>
          </cell>
          <cell r="H4147">
            <v>0</v>
          </cell>
          <cell r="I4147">
            <v>0</v>
          </cell>
          <cell r="J4147">
            <v>0</v>
          </cell>
          <cell r="K4147">
            <v>0</v>
          </cell>
          <cell r="L4147">
            <v>0</v>
          </cell>
          <cell r="M4147">
            <v>0</v>
          </cell>
          <cell r="N4147">
            <v>0</v>
          </cell>
          <cell r="O4147">
            <v>0</v>
          </cell>
        </row>
        <row r="4148">
          <cell r="D4148" t="str">
            <v>10900221105164</v>
          </cell>
          <cell r="E4148" t="str">
            <v>邵颂东-研究生培养业务费</v>
          </cell>
          <cell r="F4148" t="str">
            <v>邵颂东</v>
          </cell>
          <cell r="G4148" t="str">
            <v>2021807</v>
          </cell>
          <cell r="H4148">
            <v>0</v>
          </cell>
          <cell r="I4148">
            <v>767</v>
          </cell>
          <cell r="J4148">
            <v>0</v>
          </cell>
          <cell r="K4148">
            <v>767</v>
          </cell>
          <cell r="L4148">
            <v>0</v>
          </cell>
          <cell r="M4148">
            <v>0</v>
          </cell>
          <cell r="N4148">
            <v>0</v>
          </cell>
          <cell r="O4148">
            <v>767</v>
          </cell>
        </row>
        <row r="4149">
          <cell r="D4149" t="str">
            <v>10900221105165</v>
          </cell>
          <cell r="E4149" t="str">
            <v>蔡丽蓉-研究生培养业务费</v>
          </cell>
          <cell r="F4149" t="str">
            <v>蔡丽蓉</v>
          </cell>
          <cell r="G4149" t="str">
            <v>2015013</v>
          </cell>
          <cell r="H4149">
            <v>0</v>
          </cell>
          <cell r="I4149">
            <v>0</v>
          </cell>
          <cell r="J4149">
            <v>0</v>
          </cell>
          <cell r="K4149">
            <v>0</v>
          </cell>
          <cell r="L4149">
            <v>0</v>
          </cell>
          <cell r="M4149">
            <v>0</v>
          </cell>
          <cell r="N4149">
            <v>0</v>
          </cell>
          <cell r="O4149">
            <v>0</v>
          </cell>
        </row>
        <row r="4150">
          <cell r="D4150" t="str">
            <v>10900221105166</v>
          </cell>
          <cell r="E4150" t="str">
            <v>陈德良-研究生培养业务费</v>
          </cell>
          <cell r="F4150" t="str">
            <v>陈德良</v>
          </cell>
          <cell r="G4150" t="str">
            <v>2016812</v>
          </cell>
          <cell r="H4150">
            <v>0</v>
          </cell>
          <cell r="I4150">
            <v>0</v>
          </cell>
          <cell r="J4150">
            <v>0</v>
          </cell>
          <cell r="K4150">
            <v>0</v>
          </cell>
          <cell r="L4150">
            <v>0</v>
          </cell>
          <cell r="M4150">
            <v>0</v>
          </cell>
          <cell r="N4150">
            <v>0</v>
          </cell>
          <cell r="O4150">
            <v>0</v>
          </cell>
        </row>
        <row r="4151">
          <cell r="D4151" t="str">
            <v>10900221105167</v>
          </cell>
          <cell r="E4151" t="str">
            <v>陈贵-研究生培养业务费</v>
          </cell>
          <cell r="F4151" t="str">
            <v>陈贵</v>
          </cell>
          <cell r="G4151" t="str">
            <v>2017802</v>
          </cell>
          <cell r="H4151">
            <v>0</v>
          </cell>
          <cell r="I4151">
            <v>1114</v>
          </cell>
          <cell r="J4151">
            <v>0</v>
          </cell>
          <cell r="K4151">
            <v>1114</v>
          </cell>
          <cell r="L4151">
            <v>0</v>
          </cell>
          <cell r="M4151">
            <v>0</v>
          </cell>
          <cell r="N4151">
            <v>0</v>
          </cell>
          <cell r="O4151">
            <v>1114</v>
          </cell>
        </row>
        <row r="4152">
          <cell r="D4152" t="str">
            <v>10900221105168</v>
          </cell>
          <cell r="E4152" t="str">
            <v>陈洪伟-研究生培养业务费</v>
          </cell>
          <cell r="F4152" t="str">
            <v>陈洪伟</v>
          </cell>
          <cell r="G4152" t="str">
            <v>2008001</v>
          </cell>
          <cell r="H4152">
            <v>0</v>
          </cell>
          <cell r="I4152">
            <v>992.1</v>
          </cell>
          <cell r="J4152">
            <v>0</v>
          </cell>
          <cell r="K4152">
            <v>992.1</v>
          </cell>
          <cell r="L4152">
            <v>0</v>
          </cell>
          <cell r="M4152">
            <v>0</v>
          </cell>
          <cell r="N4152">
            <v>0</v>
          </cell>
          <cell r="O4152">
            <v>992.1</v>
          </cell>
        </row>
        <row r="4153">
          <cell r="D4153" t="str">
            <v>10900221105169</v>
          </cell>
          <cell r="E4153" t="str">
            <v>陈灵晶-研究生培养业务费</v>
          </cell>
          <cell r="F4153" t="str">
            <v>陈灵晶</v>
          </cell>
          <cell r="G4153" t="str">
            <v>2017024</v>
          </cell>
          <cell r="H4153">
            <v>0</v>
          </cell>
          <cell r="I4153">
            <v>2800</v>
          </cell>
          <cell r="J4153">
            <v>0</v>
          </cell>
          <cell r="K4153">
            <v>2800</v>
          </cell>
          <cell r="L4153">
            <v>0</v>
          </cell>
          <cell r="M4153">
            <v>0</v>
          </cell>
          <cell r="N4153">
            <v>0</v>
          </cell>
          <cell r="O4153">
            <v>2800</v>
          </cell>
        </row>
        <row r="4154">
          <cell r="D4154" t="str">
            <v>10900221105170</v>
          </cell>
          <cell r="E4154" t="str">
            <v>陈忠明-研究生培养业务费</v>
          </cell>
          <cell r="F4154" t="str">
            <v>陈忠明</v>
          </cell>
          <cell r="G4154" t="str">
            <v>2015015</v>
          </cell>
          <cell r="H4154">
            <v>287</v>
          </cell>
          <cell r="I4154">
            <v>880</v>
          </cell>
          <cell r="J4154">
            <v>0</v>
          </cell>
          <cell r="K4154">
            <v>1167</v>
          </cell>
          <cell r="L4154">
            <v>0</v>
          </cell>
          <cell r="M4154">
            <v>0</v>
          </cell>
          <cell r="N4154">
            <v>0</v>
          </cell>
          <cell r="O4154">
            <v>1167</v>
          </cell>
        </row>
        <row r="4155">
          <cell r="D4155" t="str">
            <v>10900221105171</v>
          </cell>
          <cell r="E4155" t="str">
            <v>程志毓-研究生培养业务费</v>
          </cell>
          <cell r="F4155" t="str">
            <v>程志毓</v>
          </cell>
          <cell r="G4155" t="str">
            <v>2012049</v>
          </cell>
          <cell r="H4155">
            <v>0</v>
          </cell>
          <cell r="I4155">
            <v>910</v>
          </cell>
          <cell r="J4155">
            <v>0</v>
          </cell>
          <cell r="K4155">
            <v>910</v>
          </cell>
          <cell r="L4155">
            <v>0</v>
          </cell>
          <cell r="M4155">
            <v>0</v>
          </cell>
          <cell r="N4155">
            <v>0</v>
          </cell>
          <cell r="O4155">
            <v>910</v>
          </cell>
        </row>
        <row r="4156">
          <cell r="D4156" t="str">
            <v>10900221105172</v>
          </cell>
          <cell r="E4156" t="str">
            <v>范洪波-研究生培养业务费</v>
          </cell>
          <cell r="F4156" t="str">
            <v>范洪波</v>
          </cell>
          <cell r="G4156" t="str">
            <v>2005008</v>
          </cell>
          <cell r="H4156">
            <v>0</v>
          </cell>
          <cell r="I4156">
            <v>4000</v>
          </cell>
          <cell r="J4156">
            <v>0</v>
          </cell>
          <cell r="K4156">
            <v>4000</v>
          </cell>
          <cell r="L4156">
            <v>0</v>
          </cell>
          <cell r="M4156">
            <v>0</v>
          </cell>
          <cell r="N4156">
            <v>0</v>
          </cell>
          <cell r="O4156">
            <v>4000</v>
          </cell>
        </row>
        <row r="4157">
          <cell r="D4157" t="str">
            <v>10900221105173</v>
          </cell>
          <cell r="E4157" t="str">
            <v>方嘉声-研究生培养业务费</v>
          </cell>
          <cell r="F4157" t="str">
            <v>方嘉声</v>
          </cell>
          <cell r="G4157" t="str">
            <v>2018087</v>
          </cell>
          <cell r="H4157">
            <v>0</v>
          </cell>
          <cell r="I4157">
            <v>200</v>
          </cell>
          <cell r="J4157">
            <v>0</v>
          </cell>
          <cell r="K4157">
            <v>200</v>
          </cell>
          <cell r="L4157">
            <v>0</v>
          </cell>
          <cell r="M4157">
            <v>0</v>
          </cell>
          <cell r="N4157">
            <v>0</v>
          </cell>
          <cell r="O4157">
            <v>200</v>
          </cell>
        </row>
        <row r="4158">
          <cell r="D4158" t="str">
            <v>10900221105174</v>
          </cell>
          <cell r="E4158" t="str">
            <v>高峰-研究生培养业务费</v>
          </cell>
          <cell r="F4158" t="str">
            <v>高峰</v>
          </cell>
          <cell r="G4158" t="str">
            <v>2018032</v>
          </cell>
          <cell r="H4158">
            <v>0</v>
          </cell>
          <cell r="I4158">
            <v>1375.73</v>
          </cell>
          <cell r="J4158">
            <v>0</v>
          </cell>
          <cell r="K4158">
            <v>1375.73</v>
          </cell>
          <cell r="L4158">
            <v>0</v>
          </cell>
          <cell r="M4158">
            <v>0</v>
          </cell>
          <cell r="N4158">
            <v>0</v>
          </cell>
          <cell r="O4158">
            <v>1375.73</v>
          </cell>
        </row>
        <row r="4159">
          <cell r="D4159" t="str">
            <v>10900221105175</v>
          </cell>
          <cell r="E4159" t="str">
            <v>胡俊杰-研究生培养业务费</v>
          </cell>
          <cell r="F4159" t="str">
            <v>胡俊杰</v>
          </cell>
          <cell r="G4159" t="str">
            <v>2017003</v>
          </cell>
          <cell r="H4159">
            <v>0</v>
          </cell>
          <cell r="I4159">
            <v>6000</v>
          </cell>
          <cell r="J4159">
            <v>0</v>
          </cell>
          <cell r="K4159">
            <v>6000</v>
          </cell>
          <cell r="L4159">
            <v>0</v>
          </cell>
          <cell r="M4159">
            <v>0</v>
          </cell>
          <cell r="N4159">
            <v>0</v>
          </cell>
          <cell r="O4159">
            <v>6000</v>
          </cell>
        </row>
        <row r="4160">
          <cell r="D4160" t="str">
            <v>10900221105176</v>
          </cell>
          <cell r="E4160" t="str">
            <v>花开慧-研究生培养业务费</v>
          </cell>
          <cell r="F4160" t="str">
            <v>花开慧</v>
          </cell>
          <cell r="G4160" t="str">
            <v>2017076</v>
          </cell>
          <cell r="H4160">
            <v>0</v>
          </cell>
          <cell r="I4160">
            <v>0</v>
          </cell>
          <cell r="J4160">
            <v>0</v>
          </cell>
          <cell r="K4160">
            <v>0</v>
          </cell>
          <cell r="L4160">
            <v>0</v>
          </cell>
          <cell r="M4160">
            <v>0</v>
          </cell>
          <cell r="N4160">
            <v>0</v>
          </cell>
          <cell r="O4160">
            <v>0</v>
          </cell>
        </row>
        <row r="4161">
          <cell r="D4161" t="str">
            <v>10900221105177</v>
          </cell>
          <cell r="E4161" t="str">
            <v>黄海明-研究生培养业务费</v>
          </cell>
          <cell r="F4161" t="str">
            <v>黄海明</v>
          </cell>
          <cell r="G4161" t="str">
            <v>2018802</v>
          </cell>
          <cell r="H4161">
            <v>0</v>
          </cell>
          <cell r="I4161">
            <v>31926.28</v>
          </cell>
          <cell r="J4161">
            <v>31926</v>
          </cell>
          <cell r="K4161">
            <v>0.28</v>
          </cell>
          <cell r="L4161">
            <v>0</v>
          </cell>
          <cell r="M4161">
            <v>0</v>
          </cell>
          <cell r="N4161">
            <v>0</v>
          </cell>
          <cell r="O4161">
            <v>0.28</v>
          </cell>
        </row>
        <row r="4162">
          <cell r="D4162" t="str">
            <v>10900221105178</v>
          </cell>
          <cell r="E4162" t="str">
            <v>黄卫清-研究生培养业务费</v>
          </cell>
          <cell r="F4162" t="str">
            <v>黄卫清</v>
          </cell>
          <cell r="G4162" t="str">
            <v>2011008</v>
          </cell>
          <cell r="H4162">
            <v>0</v>
          </cell>
          <cell r="I4162">
            <v>0</v>
          </cell>
          <cell r="J4162">
            <v>0</v>
          </cell>
          <cell r="K4162">
            <v>0</v>
          </cell>
          <cell r="L4162">
            <v>0</v>
          </cell>
          <cell r="M4162">
            <v>0</v>
          </cell>
          <cell r="N4162">
            <v>0</v>
          </cell>
          <cell r="O4162">
            <v>0</v>
          </cell>
        </row>
        <row r="4163">
          <cell r="D4163" t="str">
            <v>10900221105179</v>
          </cell>
          <cell r="E4163" t="str">
            <v>焦哲-研究生培养业务费</v>
          </cell>
          <cell r="F4163" t="str">
            <v>焦哲</v>
          </cell>
          <cell r="G4163" t="str">
            <v>2012019</v>
          </cell>
          <cell r="H4163">
            <v>0</v>
          </cell>
          <cell r="I4163">
            <v>0</v>
          </cell>
          <cell r="J4163">
            <v>0</v>
          </cell>
          <cell r="K4163">
            <v>0</v>
          </cell>
          <cell r="L4163">
            <v>0</v>
          </cell>
          <cell r="M4163">
            <v>0</v>
          </cell>
          <cell r="N4163">
            <v>0</v>
          </cell>
          <cell r="O4163">
            <v>0</v>
          </cell>
        </row>
        <row r="4164">
          <cell r="D4164" t="str">
            <v>10900221105180</v>
          </cell>
          <cell r="E4164" t="str">
            <v>兰善红-研究生培养业务费</v>
          </cell>
          <cell r="F4164" t="str">
            <v>兰善红</v>
          </cell>
          <cell r="G4164" t="str">
            <v>2002016</v>
          </cell>
          <cell r="H4164">
            <v>0</v>
          </cell>
          <cell r="I4164">
            <v>0</v>
          </cell>
          <cell r="J4164">
            <v>0</v>
          </cell>
          <cell r="K4164">
            <v>0</v>
          </cell>
          <cell r="L4164">
            <v>0</v>
          </cell>
          <cell r="M4164">
            <v>0</v>
          </cell>
          <cell r="N4164">
            <v>0</v>
          </cell>
          <cell r="O4164">
            <v>0</v>
          </cell>
        </row>
        <row r="4165">
          <cell r="D4165" t="str">
            <v>10900221105181</v>
          </cell>
          <cell r="E4165" t="str">
            <v>李丹-研究生培养业务费</v>
          </cell>
          <cell r="F4165" t="str">
            <v>李丹</v>
          </cell>
          <cell r="G4165" t="str">
            <v>2018115</v>
          </cell>
          <cell r="H4165">
            <v>0</v>
          </cell>
          <cell r="I4165">
            <v>0</v>
          </cell>
          <cell r="J4165">
            <v>0</v>
          </cell>
          <cell r="K4165">
            <v>0</v>
          </cell>
          <cell r="L4165">
            <v>0</v>
          </cell>
          <cell r="M4165">
            <v>0</v>
          </cell>
          <cell r="N4165">
            <v>0</v>
          </cell>
          <cell r="O4165">
            <v>0</v>
          </cell>
        </row>
        <row r="4166">
          <cell r="D4166" t="str">
            <v>10900221105182</v>
          </cell>
          <cell r="E4166" t="str">
            <v>李坤泉-研究生培养业务费</v>
          </cell>
          <cell r="F4166" t="str">
            <v>李坤泉</v>
          </cell>
          <cell r="G4166" t="str">
            <v>2019080</v>
          </cell>
          <cell r="H4166">
            <v>0</v>
          </cell>
          <cell r="I4166">
            <v>784</v>
          </cell>
          <cell r="J4166">
            <v>0</v>
          </cell>
          <cell r="K4166">
            <v>784</v>
          </cell>
          <cell r="L4166">
            <v>0</v>
          </cell>
          <cell r="M4166">
            <v>0</v>
          </cell>
          <cell r="N4166">
            <v>0</v>
          </cell>
          <cell r="O4166">
            <v>784</v>
          </cell>
        </row>
        <row r="4167">
          <cell r="D4167" t="str">
            <v>10900221105183</v>
          </cell>
          <cell r="E4167" t="str">
            <v>李衍亮-研究生培养业务费</v>
          </cell>
          <cell r="F4167" t="str">
            <v>李衍亮</v>
          </cell>
          <cell r="G4167" t="str">
            <v>2017075</v>
          </cell>
          <cell r="H4167">
            <v>0</v>
          </cell>
          <cell r="I4167">
            <v>0</v>
          </cell>
          <cell r="J4167">
            <v>0</v>
          </cell>
          <cell r="K4167">
            <v>0</v>
          </cell>
          <cell r="L4167">
            <v>0</v>
          </cell>
          <cell r="M4167">
            <v>0</v>
          </cell>
          <cell r="N4167">
            <v>0</v>
          </cell>
          <cell r="O4167">
            <v>0</v>
          </cell>
        </row>
        <row r="4168">
          <cell r="D4168" t="str">
            <v>10900221105184</v>
          </cell>
          <cell r="E4168" t="str">
            <v>刘蕾-研究生培养业务费</v>
          </cell>
          <cell r="F4168" t="str">
            <v>刘蕾</v>
          </cell>
          <cell r="G4168" t="str">
            <v>2011010</v>
          </cell>
          <cell r="H4168">
            <v>0</v>
          </cell>
          <cell r="I4168">
            <v>0</v>
          </cell>
          <cell r="J4168">
            <v>0</v>
          </cell>
          <cell r="K4168">
            <v>0</v>
          </cell>
          <cell r="L4168">
            <v>0</v>
          </cell>
          <cell r="M4168">
            <v>0</v>
          </cell>
          <cell r="N4168">
            <v>0</v>
          </cell>
          <cell r="O4168">
            <v>0</v>
          </cell>
        </row>
        <row r="4169">
          <cell r="D4169" t="str">
            <v>10900221105185</v>
          </cell>
          <cell r="E4169" t="str">
            <v>刘鹏-研究生培养业务费</v>
          </cell>
          <cell r="F4169" t="str">
            <v>刘鹏</v>
          </cell>
          <cell r="G4169" t="str">
            <v>2017053</v>
          </cell>
          <cell r="H4169">
            <v>0</v>
          </cell>
          <cell r="I4169">
            <v>0</v>
          </cell>
          <cell r="J4169">
            <v>0</v>
          </cell>
          <cell r="K4169">
            <v>0</v>
          </cell>
          <cell r="L4169">
            <v>0</v>
          </cell>
          <cell r="M4169">
            <v>0</v>
          </cell>
          <cell r="N4169">
            <v>0</v>
          </cell>
          <cell r="O4169">
            <v>0</v>
          </cell>
        </row>
        <row r="4170">
          <cell r="D4170" t="str">
            <v>10900221105186</v>
          </cell>
          <cell r="E4170" t="str">
            <v>刘悦忆-研究生培养业务费</v>
          </cell>
          <cell r="F4170" t="str">
            <v>刘悦忆</v>
          </cell>
          <cell r="G4170" t="str">
            <v>2018033</v>
          </cell>
          <cell r="H4170">
            <v>0</v>
          </cell>
          <cell r="I4170">
            <v>10112</v>
          </cell>
          <cell r="J4170">
            <v>0</v>
          </cell>
          <cell r="K4170">
            <v>10112</v>
          </cell>
          <cell r="L4170">
            <v>0</v>
          </cell>
          <cell r="M4170">
            <v>0</v>
          </cell>
          <cell r="N4170">
            <v>0</v>
          </cell>
          <cell r="O4170">
            <v>10112</v>
          </cell>
        </row>
        <row r="4171">
          <cell r="D4171" t="str">
            <v>10900221105187</v>
          </cell>
          <cell r="E4171" t="str">
            <v>柳鹏-研究生培养业务费</v>
          </cell>
          <cell r="F4171" t="str">
            <v>柳鹏</v>
          </cell>
          <cell r="G4171" t="str">
            <v>2014008</v>
          </cell>
          <cell r="H4171">
            <v>0</v>
          </cell>
          <cell r="I4171">
            <v>0</v>
          </cell>
          <cell r="J4171">
            <v>0</v>
          </cell>
          <cell r="K4171">
            <v>0</v>
          </cell>
          <cell r="L4171">
            <v>0</v>
          </cell>
          <cell r="M4171">
            <v>0</v>
          </cell>
          <cell r="N4171">
            <v>0</v>
          </cell>
          <cell r="O4171">
            <v>0</v>
          </cell>
        </row>
        <row r="4172">
          <cell r="D4172" t="str">
            <v>10900221105188</v>
          </cell>
          <cell r="E4172" t="str">
            <v>吕小梅-研究生培养业务费</v>
          </cell>
          <cell r="F4172" t="str">
            <v>吕小梅</v>
          </cell>
          <cell r="G4172" t="str">
            <v>2017158</v>
          </cell>
          <cell r="H4172">
            <v>0</v>
          </cell>
          <cell r="I4172">
            <v>0</v>
          </cell>
          <cell r="J4172">
            <v>0</v>
          </cell>
          <cell r="K4172">
            <v>0</v>
          </cell>
          <cell r="L4172">
            <v>0</v>
          </cell>
          <cell r="M4172">
            <v>0</v>
          </cell>
          <cell r="N4172">
            <v>0</v>
          </cell>
          <cell r="O4172">
            <v>0</v>
          </cell>
        </row>
        <row r="4173">
          <cell r="D4173" t="str">
            <v>10900221105189</v>
          </cell>
          <cell r="E4173" t="str">
            <v>彭若斯-研究生培养业务费</v>
          </cell>
          <cell r="F4173" t="str">
            <v>彭若斯</v>
          </cell>
          <cell r="G4173" t="str">
            <v>2018063</v>
          </cell>
          <cell r="H4173">
            <v>0</v>
          </cell>
          <cell r="I4173">
            <v>0</v>
          </cell>
          <cell r="J4173">
            <v>0</v>
          </cell>
          <cell r="K4173">
            <v>0</v>
          </cell>
          <cell r="L4173">
            <v>0</v>
          </cell>
          <cell r="M4173">
            <v>0</v>
          </cell>
          <cell r="N4173">
            <v>0</v>
          </cell>
          <cell r="O4173">
            <v>0</v>
          </cell>
        </row>
        <row r="4174">
          <cell r="D4174" t="str">
            <v>10900221105190</v>
          </cell>
          <cell r="E4174" t="str">
            <v>邱永福-研究生培养业务费</v>
          </cell>
          <cell r="F4174" t="str">
            <v>邱永福</v>
          </cell>
          <cell r="G4174" t="str">
            <v>2009016</v>
          </cell>
          <cell r="H4174">
            <v>0</v>
          </cell>
          <cell r="I4174">
            <v>0</v>
          </cell>
          <cell r="J4174">
            <v>0</v>
          </cell>
          <cell r="K4174">
            <v>0</v>
          </cell>
          <cell r="L4174">
            <v>0</v>
          </cell>
          <cell r="M4174">
            <v>0</v>
          </cell>
          <cell r="N4174">
            <v>0</v>
          </cell>
          <cell r="O4174">
            <v>0</v>
          </cell>
        </row>
        <row r="4175">
          <cell r="D4175" t="str">
            <v>10900221105191</v>
          </cell>
          <cell r="E4175" t="str">
            <v>曲江英-研究生培养业务费</v>
          </cell>
          <cell r="F4175" t="str">
            <v>曲江英</v>
          </cell>
          <cell r="G4175" t="str">
            <v>2017828</v>
          </cell>
          <cell r="H4175">
            <v>0</v>
          </cell>
          <cell r="I4175">
            <v>0</v>
          </cell>
          <cell r="J4175">
            <v>0</v>
          </cell>
          <cell r="K4175">
            <v>0</v>
          </cell>
          <cell r="L4175">
            <v>0</v>
          </cell>
          <cell r="M4175">
            <v>0</v>
          </cell>
          <cell r="N4175">
            <v>0</v>
          </cell>
          <cell r="O4175">
            <v>0</v>
          </cell>
        </row>
        <row r="4176">
          <cell r="D4176" t="str">
            <v>10900221105192</v>
          </cell>
          <cell r="E4176" t="str">
            <v>孙璨-研究生培养业务费</v>
          </cell>
          <cell r="F4176" t="str">
            <v>孙璨</v>
          </cell>
          <cell r="G4176" t="str">
            <v>2011018</v>
          </cell>
          <cell r="H4176">
            <v>0</v>
          </cell>
          <cell r="I4176">
            <v>0</v>
          </cell>
          <cell r="J4176">
            <v>0</v>
          </cell>
          <cell r="K4176">
            <v>0</v>
          </cell>
          <cell r="L4176">
            <v>0</v>
          </cell>
          <cell r="M4176">
            <v>0</v>
          </cell>
          <cell r="N4176">
            <v>0</v>
          </cell>
          <cell r="O4176">
            <v>0</v>
          </cell>
        </row>
        <row r="4177">
          <cell r="D4177" t="str">
            <v>10900221105193</v>
          </cell>
          <cell r="E4177" t="str">
            <v>谭桂平-研究生培养业务费</v>
          </cell>
          <cell r="F4177" t="str">
            <v>谭桂平</v>
          </cell>
          <cell r="G4177" t="str">
            <v>2012041</v>
          </cell>
          <cell r="H4177">
            <v>0</v>
          </cell>
          <cell r="I4177">
            <v>0</v>
          </cell>
          <cell r="J4177">
            <v>0</v>
          </cell>
          <cell r="K4177">
            <v>0</v>
          </cell>
          <cell r="L4177">
            <v>0</v>
          </cell>
          <cell r="M4177">
            <v>0</v>
          </cell>
          <cell r="N4177">
            <v>0</v>
          </cell>
          <cell r="O4177">
            <v>0</v>
          </cell>
        </row>
        <row r="4178">
          <cell r="D4178" t="str">
            <v>10900221105194</v>
          </cell>
          <cell r="E4178" t="str">
            <v>田俊-研究生培养业务费</v>
          </cell>
          <cell r="F4178" t="str">
            <v>田俊</v>
          </cell>
          <cell r="G4178" t="str">
            <v>2017134</v>
          </cell>
          <cell r="H4178">
            <v>0</v>
          </cell>
          <cell r="I4178">
            <v>0</v>
          </cell>
          <cell r="J4178">
            <v>0</v>
          </cell>
          <cell r="K4178">
            <v>0</v>
          </cell>
          <cell r="L4178">
            <v>0</v>
          </cell>
          <cell r="M4178">
            <v>0</v>
          </cell>
          <cell r="N4178">
            <v>0</v>
          </cell>
          <cell r="O4178">
            <v>0</v>
          </cell>
        </row>
        <row r="4179">
          <cell r="D4179" t="str">
            <v>10900221105195</v>
          </cell>
          <cell r="E4179" t="str">
            <v>王刚-研究生培养业务费</v>
          </cell>
          <cell r="F4179" t="str">
            <v>王刚</v>
          </cell>
          <cell r="G4179" t="str">
            <v>2017837</v>
          </cell>
          <cell r="H4179">
            <v>0</v>
          </cell>
          <cell r="I4179">
            <v>0</v>
          </cell>
          <cell r="J4179">
            <v>0</v>
          </cell>
          <cell r="K4179">
            <v>0</v>
          </cell>
          <cell r="L4179">
            <v>0</v>
          </cell>
          <cell r="M4179">
            <v>0</v>
          </cell>
          <cell r="N4179">
            <v>0</v>
          </cell>
          <cell r="O4179">
            <v>0</v>
          </cell>
        </row>
        <row r="4180">
          <cell r="D4180" t="str">
            <v>10900221105196</v>
          </cell>
          <cell r="E4180" t="str">
            <v>王寿山-研究生培养业务费</v>
          </cell>
          <cell r="F4180" t="str">
            <v>王寿山</v>
          </cell>
          <cell r="G4180" t="str">
            <v>2018120</v>
          </cell>
          <cell r="H4180">
            <v>0</v>
          </cell>
          <cell r="I4180">
            <v>0</v>
          </cell>
          <cell r="J4180">
            <v>0</v>
          </cell>
          <cell r="K4180">
            <v>0</v>
          </cell>
          <cell r="L4180">
            <v>0</v>
          </cell>
          <cell r="M4180">
            <v>0</v>
          </cell>
          <cell r="N4180">
            <v>0</v>
          </cell>
          <cell r="O4180">
            <v>0</v>
          </cell>
        </row>
        <row r="4181">
          <cell r="D4181" t="str">
            <v>10900221105197</v>
          </cell>
          <cell r="E4181" t="str">
            <v>卫昆-研究生培养业务费</v>
          </cell>
          <cell r="F4181" t="str">
            <v>卫昆</v>
          </cell>
          <cell r="G4181" t="str">
            <v>2018297</v>
          </cell>
          <cell r="H4181">
            <v>0</v>
          </cell>
          <cell r="I4181">
            <v>2000</v>
          </cell>
          <cell r="J4181">
            <v>0</v>
          </cell>
          <cell r="K4181">
            <v>2000</v>
          </cell>
          <cell r="L4181">
            <v>0</v>
          </cell>
          <cell r="M4181">
            <v>0</v>
          </cell>
          <cell r="N4181">
            <v>0</v>
          </cell>
          <cell r="O4181">
            <v>2000</v>
          </cell>
        </row>
        <row r="4182">
          <cell r="D4182" t="str">
            <v>10900221105198</v>
          </cell>
          <cell r="E4182" t="str">
            <v>吴琪-研究生培养业务费</v>
          </cell>
          <cell r="F4182" t="str">
            <v>吴琪</v>
          </cell>
          <cell r="G4182" t="str">
            <v>2017092</v>
          </cell>
          <cell r="H4182">
            <v>0</v>
          </cell>
          <cell r="I4182">
            <v>0</v>
          </cell>
          <cell r="J4182">
            <v>0</v>
          </cell>
          <cell r="K4182">
            <v>0</v>
          </cell>
          <cell r="L4182">
            <v>0</v>
          </cell>
          <cell r="M4182">
            <v>0</v>
          </cell>
          <cell r="N4182">
            <v>0</v>
          </cell>
          <cell r="O4182">
            <v>0</v>
          </cell>
        </row>
        <row r="4183">
          <cell r="D4183" t="str">
            <v>10900221105199</v>
          </cell>
          <cell r="E4183" t="str">
            <v>吴文剑-研究生培养业务费</v>
          </cell>
          <cell r="F4183" t="str">
            <v>吴文剑</v>
          </cell>
          <cell r="G4183" t="str">
            <v>2015004</v>
          </cell>
          <cell r="H4183">
            <v>0</v>
          </cell>
          <cell r="I4183">
            <v>0</v>
          </cell>
          <cell r="J4183">
            <v>0</v>
          </cell>
          <cell r="K4183">
            <v>0</v>
          </cell>
          <cell r="L4183">
            <v>0</v>
          </cell>
          <cell r="M4183">
            <v>0</v>
          </cell>
          <cell r="N4183">
            <v>0</v>
          </cell>
          <cell r="O4183">
            <v>0</v>
          </cell>
        </row>
        <row r="4184">
          <cell r="D4184" t="str">
            <v>10900221105200</v>
          </cell>
          <cell r="E4184" t="str">
            <v>谢东-研究生培养业务费</v>
          </cell>
          <cell r="F4184" t="str">
            <v>谢东</v>
          </cell>
          <cell r="G4184" t="str">
            <v>2017042</v>
          </cell>
          <cell r="H4184">
            <v>0</v>
          </cell>
          <cell r="I4184">
            <v>0</v>
          </cell>
          <cell r="J4184">
            <v>0</v>
          </cell>
          <cell r="K4184">
            <v>0</v>
          </cell>
          <cell r="L4184">
            <v>0</v>
          </cell>
          <cell r="M4184">
            <v>0</v>
          </cell>
          <cell r="N4184">
            <v>0</v>
          </cell>
          <cell r="O4184">
            <v>0</v>
          </cell>
        </row>
        <row r="4185">
          <cell r="D4185" t="str">
            <v>10900221105201</v>
          </cell>
          <cell r="E4185" t="str">
            <v>谢冠群-研究生培养业务费</v>
          </cell>
          <cell r="F4185" t="str">
            <v>谢冠群</v>
          </cell>
          <cell r="G4185" t="str">
            <v>2018008</v>
          </cell>
          <cell r="H4185">
            <v>0</v>
          </cell>
          <cell r="I4185">
            <v>6000</v>
          </cell>
          <cell r="J4185">
            <v>0</v>
          </cell>
          <cell r="K4185">
            <v>6000</v>
          </cell>
          <cell r="L4185">
            <v>0</v>
          </cell>
          <cell r="M4185">
            <v>0</v>
          </cell>
          <cell r="N4185">
            <v>0</v>
          </cell>
          <cell r="O4185">
            <v>6000</v>
          </cell>
        </row>
        <row r="4186">
          <cell r="D4186" t="str">
            <v>10900221105202</v>
          </cell>
          <cell r="E4186" t="str">
            <v>谢世磊-研究生培养业务费</v>
          </cell>
          <cell r="F4186" t="str">
            <v>谢世磊</v>
          </cell>
          <cell r="G4186" t="str">
            <v>2016019</v>
          </cell>
          <cell r="H4186">
            <v>0</v>
          </cell>
          <cell r="I4186">
            <v>265</v>
          </cell>
          <cell r="J4186">
            <v>0</v>
          </cell>
          <cell r="K4186">
            <v>265</v>
          </cell>
          <cell r="L4186">
            <v>0</v>
          </cell>
          <cell r="M4186">
            <v>0</v>
          </cell>
          <cell r="N4186">
            <v>0</v>
          </cell>
          <cell r="O4186">
            <v>265</v>
          </cell>
        </row>
        <row r="4187">
          <cell r="D4187" t="str">
            <v>10900221105203</v>
          </cell>
          <cell r="E4187" t="str">
            <v>徐剑晖-研究生培养业务费</v>
          </cell>
          <cell r="F4187" t="str">
            <v>徐剑晖</v>
          </cell>
          <cell r="G4187" t="str">
            <v>2017052</v>
          </cell>
          <cell r="H4187">
            <v>0</v>
          </cell>
          <cell r="I4187">
            <v>6159.7</v>
          </cell>
          <cell r="J4187">
            <v>0</v>
          </cell>
          <cell r="K4187">
            <v>6159.7</v>
          </cell>
          <cell r="L4187">
            <v>0</v>
          </cell>
          <cell r="M4187">
            <v>0</v>
          </cell>
          <cell r="N4187">
            <v>0</v>
          </cell>
          <cell r="O4187">
            <v>6159.7</v>
          </cell>
        </row>
        <row r="4188">
          <cell r="D4188" t="str">
            <v>10900221105204</v>
          </cell>
          <cell r="E4188" t="str">
            <v>徐勇军-研究生培养业务费</v>
          </cell>
          <cell r="F4188" t="str">
            <v>徐勇军</v>
          </cell>
          <cell r="G4188" t="str">
            <v>2003053</v>
          </cell>
          <cell r="H4188">
            <v>0</v>
          </cell>
          <cell r="I4188">
            <v>16000</v>
          </cell>
          <cell r="J4188">
            <v>0</v>
          </cell>
          <cell r="K4188">
            <v>16000</v>
          </cell>
          <cell r="L4188">
            <v>0</v>
          </cell>
          <cell r="M4188">
            <v>0</v>
          </cell>
          <cell r="N4188">
            <v>0</v>
          </cell>
          <cell r="O4188">
            <v>16000</v>
          </cell>
        </row>
        <row r="4189">
          <cell r="D4189" t="str">
            <v>10900221105205</v>
          </cell>
          <cell r="E4189" t="str">
            <v>杨敏林-研究生培养业务费</v>
          </cell>
          <cell r="F4189" t="str">
            <v>杨敏林</v>
          </cell>
          <cell r="G4189" t="str">
            <v>1991016</v>
          </cell>
          <cell r="H4189">
            <v>0</v>
          </cell>
          <cell r="I4189">
            <v>16000</v>
          </cell>
          <cell r="J4189">
            <v>0</v>
          </cell>
          <cell r="K4189">
            <v>16000</v>
          </cell>
          <cell r="L4189">
            <v>0</v>
          </cell>
          <cell r="M4189">
            <v>0</v>
          </cell>
          <cell r="N4189">
            <v>0</v>
          </cell>
          <cell r="O4189">
            <v>16000</v>
          </cell>
        </row>
        <row r="4190">
          <cell r="D4190" t="str">
            <v>10900221105206</v>
          </cell>
          <cell r="E4190" t="str">
            <v>臧云浩-研究生培养业务费</v>
          </cell>
          <cell r="F4190" t="str">
            <v>臧云浩</v>
          </cell>
          <cell r="G4190" t="str">
            <v>2017156</v>
          </cell>
          <cell r="H4190">
            <v>0</v>
          </cell>
          <cell r="I4190">
            <v>0</v>
          </cell>
          <cell r="J4190">
            <v>0</v>
          </cell>
          <cell r="K4190">
            <v>0</v>
          </cell>
          <cell r="L4190">
            <v>0</v>
          </cell>
          <cell r="M4190">
            <v>0</v>
          </cell>
          <cell r="N4190">
            <v>0</v>
          </cell>
          <cell r="O4190">
            <v>0</v>
          </cell>
        </row>
        <row r="4191">
          <cell r="D4191" t="str">
            <v>10900221105207</v>
          </cell>
          <cell r="E4191" t="str">
            <v>张敏-研究生培养业务费</v>
          </cell>
          <cell r="F4191" t="str">
            <v>张敏</v>
          </cell>
          <cell r="G4191" t="str">
            <v>2004065</v>
          </cell>
          <cell r="H4191">
            <v>0</v>
          </cell>
          <cell r="I4191">
            <v>4718.28</v>
          </cell>
          <cell r="J4191">
            <v>4718.28</v>
          </cell>
          <cell r="K4191">
            <v>0</v>
          </cell>
          <cell r="L4191">
            <v>0</v>
          </cell>
          <cell r="M4191">
            <v>0</v>
          </cell>
          <cell r="N4191">
            <v>0</v>
          </cell>
          <cell r="O4191">
            <v>0</v>
          </cell>
        </row>
        <row r="4192">
          <cell r="D4192" t="str">
            <v>10900221105208</v>
          </cell>
          <cell r="E4192" t="str">
            <v>张优-研究生培养业务费</v>
          </cell>
          <cell r="F4192" t="str">
            <v>张优</v>
          </cell>
          <cell r="G4192" t="str">
            <v>2018094</v>
          </cell>
          <cell r="H4192">
            <v>0</v>
          </cell>
          <cell r="I4192">
            <v>0</v>
          </cell>
          <cell r="J4192">
            <v>0</v>
          </cell>
          <cell r="K4192">
            <v>0</v>
          </cell>
          <cell r="L4192">
            <v>0</v>
          </cell>
          <cell r="M4192">
            <v>0</v>
          </cell>
          <cell r="N4192">
            <v>0</v>
          </cell>
          <cell r="O4192">
            <v>0</v>
          </cell>
        </row>
        <row r="4193">
          <cell r="D4193" t="str">
            <v>10900221105209</v>
          </cell>
          <cell r="E4193" t="str">
            <v>张云飞-研究生培养业务费</v>
          </cell>
          <cell r="F4193" t="str">
            <v>张云飞</v>
          </cell>
          <cell r="G4193" t="str">
            <v>2017073</v>
          </cell>
          <cell r="H4193">
            <v>8600</v>
          </cell>
          <cell r="I4193">
            <v>4600</v>
          </cell>
          <cell r="J4193">
            <v>0</v>
          </cell>
          <cell r="K4193">
            <v>13200</v>
          </cell>
          <cell r="L4193">
            <v>0</v>
          </cell>
          <cell r="M4193">
            <v>0</v>
          </cell>
          <cell r="N4193">
            <v>0</v>
          </cell>
          <cell r="O4193">
            <v>13200</v>
          </cell>
        </row>
        <row r="4194">
          <cell r="D4194" t="str">
            <v>10900221105210</v>
          </cell>
          <cell r="E4194" t="str">
            <v>郑航-研究生培养业务费</v>
          </cell>
          <cell r="F4194" t="str">
            <v>郑航</v>
          </cell>
          <cell r="G4194" t="str">
            <v>2017810</v>
          </cell>
          <cell r="H4194">
            <v>0</v>
          </cell>
          <cell r="I4194">
            <v>4540</v>
          </cell>
          <cell r="J4194">
            <v>0</v>
          </cell>
          <cell r="K4194">
            <v>4540</v>
          </cell>
          <cell r="L4194">
            <v>0</v>
          </cell>
          <cell r="M4194">
            <v>0</v>
          </cell>
          <cell r="N4194">
            <v>0</v>
          </cell>
          <cell r="O4194">
            <v>4540</v>
          </cell>
        </row>
        <row r="4195">
          <cell r="D4195" t="str">
            <v>10900221105211</v>
          </cell>
          <cell r="E4195" t="str">
            <v>郑愚-研究生培养业务费</v>
          </cell>
          <cell r="F4195" t="str">
            <v>郑愚</v>
          </cell>
          <cell r="G4195" t="str">
            <v>2008004</v>
          </cell>
          <cell r="H4195">
            <v>0</v>
          </cell>
          <cell r="I4195">
            <v>0</v>
          </cell>
          <cell r="J4195">
            <v>0</v>
          </cell>
          <cell r="K4195">
            <v>0</v>
          </cell>
          <cell r="L4195">
            <v>0</v>
          </cell>
          <cell r="M4195">
            <v>0</v>
          </cell>
          <cell r="N4195">
            <v>0</v>
          </cell>
          <cell r="O4195">
            <v>0</v>
          </cell>
        </row>
        <row r="4196">
          <cell r="D4196" t="str">
            <v>10900221105212</v>
          </cell>
          <cell r="E4196" t="str">
            <v>周钢-研究生培养业务费</v>
          </cell>
          <cell r="F4196" t="str">
            <v>周钢</v>
          </cell>
          <cell r="G4196" t="str">
            <v>2017121</v>
          </cell>
          <cell r="H4196">
            <v>0</v>
          </cell>
          <cell r="I4196">
            <v>10000</v>
          </cell>
          <cell r="J4196">
            <v>0</v>
          </cell>
          <cell r="K4196">
            <v>10000</v>
          </cell>
          <cell r="L4196">
            <v>0</v>
          </cell>
          <cell r="M4196">
            <v>0</v>
          </cell>
          <cell r="N4196">
            <v>0</v>
          </cell>
          <cell r="O4196">
            <v>10000</v>
          </cell>
        </row>
        <row r="4197">
          <cell r="D4197" t="str">
            <v>10900221105213</v>
          </cell>
          <cell r="E4197" t="str">
            <v>祝闻-研究生培养业务费</v>
          </cell>
          <cell r="F4197" t="str">
            <v>祝闻</v>
          </cell>
          <cell r="G4197" t="str">
            <v>2017065</v>
          </cell>
          <cell r="H4197">
            <v>0</v>
          </cell>
          <cell r="I4197">
            <v>0</v>
          </cell>
          <cell r="J4197">
            <v>0</v>
          </cell>
          <cell r="K4197">
            <v>0</v>
          </cell>
          <cell r="L4197">
            <v>0</v>
          </cell>
          <cell r="M4197">
            <v>0</v>
          </cell>
          <cell r="N4197">
            <v>0</v>
          </cell>
          <cell r="O4197">
            <v>0</v>
          </cell>
        </row>
        <row r="4198">
          <cell r="D4198" t="str">
            <v>10900221105214</v>
          </cell>
          <cell r="E4198" t="str">
            <v>祝远民-研究生培养业务费</v>
          </cell>
          <cell r="F4198" t="str">
            <v>祝远民</v>
          </cell>
          <cell r="G4198" t="str">
            <v>2021816</v>
          </cell>
          <cell r="H4198">
            <v>0</v>
          </cell>
          <cell r="I4198">
            <v>0</v>
          </cell>
          <cell r="J4198">
            <v>0</v>
          </cell>
          <cell r="K4198">
            <v>0</v>
          </cell>
          <cell r="L4198">
            <v>0</v>
          </cell>
          <cell r="M4198">
            <v>0</v>
          </cell>
          <cell r="N4198">
            <v>0</v>
          </cell>
          <cell r="O4198">
            <v>0</v>
          </cell>
        </row>
        <row r="4199">
          <cell r="D4199" t="str">
            <v>10900221105215</v>
          </cell>
          <cell r="E4199" t="str">
            <v>卓琼芳-研究生培养业务费</v>
          </cell>
          <cell r="F4199" t="str">
            <v>卓琼芳</v>
          </cell>
          <cell r="G4199" t="str">
            <v>2018050</v>
          </cell>
          <cell r="H4199">
            <v>0</v>
          </cell>
          <cell r="I4199">
            <v>0</v>
          </cell>
          <cell r="J4199">
            <v>0</v>
          </cell>
          <cell r="K4199">
            <v>0</v>
          </cell>
          <cell r="L4199">
            <v>0</v>
          </cell>
          <cell r="M4199">
            <v>0</v>
          </cell>
          <cell r="N4199">
            <v>0</v>
          </cell>
          <cell r="O4199">
            <v>0</v>
          </cell>
        </row>
        <row r="4200">
          <cell r="D4200" t="str">
            <v>10900221105216</v>
          </cell>
          <cell r="E4200" t="str">
            <v>丁烨-研究生培养业务费</v>
          </cell>
          <cell r="F4200" t="str">
            <v>丁烨</v>
          </cell>
          <cell r="G4200" t="str">
            <v>2018821</v>
          </cell>
          <cell r="H4200">
            <v>0</v>
          </cell>
          <cell r="I4200">
            <v>0</v>
          </cell>
          <cell r="J4200">
            <v>0</v>
          </cell>
          <cell r="K4200">
            <v>0</v>
          </cell>
          <cell r="L4200">
            <v>0</v>
          </cell>
          <cell r="M4200">
            <v>0</v>
          </cell>
          <cell r="N4200">
            <v>0</v>
          </cell>
          <cell r="O4200">
            <v>0</v>
          </cell>
        </row>
        <row r="4201">
          <cell r="D4201" t="str">
            <v>10900221105217</v>
          </cell>
          <cell r="E4201" t="str">
            <v>何贤芒-研究生培养业务费</v>
          </cell>
          <cell r="F4201" t="str">
            <v>何贤芒</v>
          </cell>
          <cell r="G4201" t="str">
            <v>2017809</v>
          </cell>
          <cell r="H4201">
            <v>0</v>
          </cell>
          <cell r="I4201">
            <v>0</v>
          </cell>
          <cell r="J4201">
            <v>0</v>
          </cell>
          <cell r="K4201">
            <v>0</v>
          </cell>
          <cell r="L4201">
            <v>0</v>
          </cell>
          <cell r="M4201">
            <v>0</v>
          </cell>
          <cell r="N4201">
            <v>0</v>
          </cell>
          <cell r="O4201">
            <v>0</v>
          </cell>
        </row>
        <row r="4202">
          <cell r="D4202" t="str">
            <v>10900221105218</v>
          </cell>
          <cell r="E4202" t="str">
            <v>李宽-研究生培养业务费</v>
          </cell>
          <cell r="F4202" t="str">
            <v>李宽</v>
          </cell>
          <cell r="G4202" t="str">
            <v>2018820</v>
          </cell>
          <cell r="H4202">
            <v>0</v>
          </cell>
          <cell r="I4202">
            <v>0</v>
          </cell>
          <cell r="J4202">
            <v>0</v>
          </cell>
          <cell r="K4202">
            <v>0</v>
          </cell>
          <cell r="L4202">
            <v>0</v>
          </cell>
          <cell r="M4202">
            <v>0</v>
          </cell>
          <cell r="N4202">
            <v>0</v>
          </cell>
          <cell r="O4202">
            <v>0</v>
          </cell>
        </row>
        <row r="4203">
          <cell r="D4203" t="str">
            <v>10900221105219</v>
          </cell>
          <cell r="E4203" t="str">
            <v>李睿-研究生培养业务费</v>
          </cell>
          <cell r="F4203" t="str">
            <v>李睿</v>
          </cell>
          <cell r="G4203" t="str">
            <v>2016814</v>
          </cell>
          <cell r="H4203">
            <v>0</v>
          </cell>
          <cell r="I4203">
            <v>637.42</v>
          </cell>
          <cell r="J4203">
            <v>580</v>
          </cell>
          <cell r="K4203">
            <v>57.42</v>
          </cell>
          <cell r="L4203">
            <v>0</v>
          </cell>
          <cell r="M4203">
            <v>0</v>
          </cell>
          <cell r="N4203">
            <v>0</v>
          </cell>
          <cell r="O4203">
            <v>57.42</v>
          </cell>
        </row>
        <row r="4204">
          <cell r="D4204" t="str">
            <v>10900221105220</v>
          </cell>
          <cell r="E4204" t="str">
            <v>林梓钘-研究生培养业务费</v>
          </cell>
          <cell r="F4204" t="str">
            <v>林梓钘</v>
          </cell>
          <cell r="G4204" t="str">
            <v>2019088</v>
          </cell>
          <cell r="H4204">
            <v>0</v>
          </cell>
          <cell r="I4204">
            <v>0</v>
          </cell>
          <cell r="J4204">
            <v>0</v>
          </cell>
          <cell r="K4204">
            <v>0</v>
          </cell>
          <cell r="L4204">
            <v>0</v>
          </cell>
          <cell r="M4204">
            <v>0</v>
          </cell>
          <cell r="N4204">
            <v>0</v>
          </cell>
          <cell r="O4204">
            <v>0</v>
          </cell>
        </row>
        <row r="4205">
          <cell r="D4205" t="str">
            <v>10900221105221</v>
          </cell>
          <cell r="E4205" t="str">
            <v>罗凯伦-研究生培养业务费</v>
          </cell>
          <cell r="F4205" t="str">
            <v>罗凯伦</v>
          </cell>
          <cell r="G4205" t="str">
            <v>2020093</v>
          </cell>
          <cell r="H4205">
            <v>0</v>
          </cell>
          <cell r="I4205">
            <v>0</v>
          </cell>
          <cell r="J4205">
            <v>0</v>
          </cell>
          <cell r="K4205">
            <v>0</v>
          </cell>
          <cell r="L4205">
            <v>0</v>
          </cell>
          <cell r="M4205">
            <v>0</v>
          </cell>
          <cell r="N4205">
            <v>0</v>
          </cell>
          <cell r="O4205">
            <v>0</v>
          </cell>
        </row>
        <row r="4206">
          <cell r="D4206" t="str">
            <v>10900221105222</v>
          </cell>
          <cell r="E4206" t="str">
            <v>潘一腾-研究生培养业务费</v>
          </cell>
          <cell r="F4206" t="str">
            <v>潘一腾</v>
          </cell>
          <cell r="G4206" t="str">
            <v>2020044</v>
          </cell>
          <cell r="H4206">
            <v>0</v>
          </cell>
          <cell r="I4206">
            <v>0</v>
          </cell>
          <cell r="J4206">
            <v>0</v>
          </cell>
          <cell r="K4206">
            <v>0</v>
          </cell>
          <cell r="L4206">
            <v>0</v>
          </cell>
          <cell r="M4206">
            <v>0</v>
          </cell>
          <cell r="N4206">
            <v>0</v>
          </cell>
          <cell r="O4206">
            <v>0</v>
          </cell>
        </row>
        <row r="4207">
          <cell r="D4207" t="str">
            <v>10900221105223</v>
          </cell>
          <cell r="E4207" t="str">
            <v>秦勇-研究生培养业务费</v>
          </cell>
          <cell r="F4207" t="str">
            <v>秦勇</v>
          </cell>
          <cell r="G4207" t="str">
            <v>2011033</v>
          </cell>
          <cell r="H4207">
            <v>0</v>
          </cell>
          <cell r="I4207">
            <v>815</v>
          </cell>
          <cell r="J4207">
            <v>0</v>
          </cell>
          <cell r="K4207">
            <v>815</v>
          </cell>
          <cell r="L4207">
            <v>0</v>
          </cell>
          <cell r="M4207">
            <v>0</v>
          </cell>
          <cell r="N4207">
            <v>0</v>
          </cell>
          <cell r="O4207">
            <v>815</v>
          </cell>
        </row>
        <row r="4208">
          <cell r="D4208" t="str">
            <v>10900221105224</v>
          </cell>
          <cell r="E4208" t="str">
            <v>王艺-研究生培养业务费</v>
          </cell>
          <cell r="F4208" t="str">
            <v>王艺</v>
          </cell>
          <cell r="G4208" t="str">
            <v>2016818</v>
          </cell>
          <cell r="H4208">
            <v>0</v>
          </cell>
          <cell r="I4208">
            <v>6426.57</v>
          </cell>
          <cell r="J4208">
            <v>1455.36</v>
          </cell>
          <cell r="K4208">
            <v>4971.21</v>
          </cell>
          <cell r="L4208">
            <v>0</v>
          </cell>
          <cell r="M4208">
            <v>0</v>
          </cell>
          <cell r="N4208">
            <v>0</v>
          </cell>
          <cell r="O4208">
            <v>4971.21</v>
          </cell>
        </row>
        <row r="4209">
          <cell r="D4209" t="str">
            <v>10900221105225</v>
          </cell>
          <cell r="E4209" t="str">
            <v>吴宇-研究生培养业务费</v>
          </cell>
          <cell r="F4209" t="str">
            <v>吴宇</v>
          </cell>
          <cell r="G4209" t="str">
            <v>2016819</v>
          </cell>
          <cell r="H4209">
            <v>0</v>
          </cell>
          <cell r="I4209">
            <v>0</v>
          </cell>
          <cell r="J4209">
            <v>0</v>
          </cell>
          <cell r="K4209">
            <v>0</v>
          </cell>
          <cell r="L4209">
            <v>0</v>
          </cell>
          <cell r="M4209">
            <v>0</v>
          </cell>
          <cell r="N4209">
            <v>0</v>
          </cell>
          <cell r="O4209">
            <v>0</v>
          </cell>
        </row>
        <row r="4210">
          <cell r="D4210" t="str">
            <v>10900221105226</v>
          </cell>
          <cell r="E4210" t="str">
            <v>谢聪格-研究生培养业务费</v>
          </cell>
          <cell r="F4210" t="str">
            <v>谢聪格</v>
          </cell>
          <cell r="G4210" t="str">
            <v>2020087</v>
          </cell>
          <cell r="H4210">
            <v>0</v>
          </cell>
          <cell r="I4210">
            <v>6000</v>
          </cell>
          <cell r="J4210">
            <v>0</v>
          </cell>
          <cell r="K4210">
            <v>6000</v>
          </cell>
          <cell r="L4210">
            <v>0</v>
          </cell>
          <cell r="M4210">
            <v>0</v>
          </cell>
          <cell r="N4210">
            <v>0</v>
          </cell>
          <cell r="O4210">
            <v>6000</v>
          </cell>
        </row>
        <row r="4211">
          <cell r="D4211" t="str">
            <v>10900221105227</v>
          </cell>
          <cell r="E4211" t="str">
            <v>殷建平-研究生培养业务费</v>
          </cell>
          <cell r="F4211" t="str">
            <v>殷建平</v>
          </cell>
          <cell r="G4211" t="str">
            <v>2017829</v>
          </cell>
          <cell r="H4211">
            <v>0</v>
          </cell>
          <cell r="I4211">
            <v>0</v>
          </cell>
          <cell r="J4211">
            <v>0</v>
          </cell>
          <cell r="K4211">
            <v>0</v>
          </cell>
          <cell r="L4211">
            <v>0</v>
          </cell>
          <cell r="M4211">
            <v>0</v>
          </cell>
          <cell r="N4211">
            <v>0</v>
          </cell>
          <cell r="O4211">
            <v>0</v>
          </cell>
        </row>
        <row r="4212">
          <cell r="D4212" t="str">
            <v>10900221105228</v>
          </cell>
          <cell r="E4212" t="str">
            <v>张刘飘-研究生培养业务费</v>
          </cell>
          <cell r="F4212" t="str">
            <v>张刘飘</v>
          </cell>
          <cell r="G4212" t="str">
            <v>2019040</v>
          </cell>
          <cell r="H4212">
            <v>0</v>
          </cell>
          <cell r="I4212">
            <v>0</v>
          </cell>
          <cell r="J4212">
            <v>0</v>
          </cell>
          <cell r="K4212">
            <v>0</v>
          </cell>
          <cell r="L4212">
            <v>0</v>
          </cell>
          <cell r="M4212">
            <v>0</v>
          </cell>
          <cell r="N4212">
            <v>0</v>
          </cell>
          <cell r="O4212">
            <v>0</v>
          </cell>
        </row>
        <row r="4213">
          <cell r="D4213" t="str">
            <v>10900221105230</v>
          </cell>
          <cell r="E4213" t="str">
            <v>陈雪芳-研究生培养业务费</v>
          </cell>
          <cell r="F4213" t="str">
            <v>陈雪芳</v>
          </cell>
          <cell r="G4213" t="str">
            <v>2003109</v>
          </cell>
          <cell r="H4213">
            <v>0</v>
          </cell>
          <cell r="I4213">
            <v>9652.05</v>
          </cell>
          <cell r="J4213">
            <v>6566.65</v>
          </cell>
          <cell r="K4213">
            <v>3085.4</v>
          </cell>
          <cell r="L4213">
            <v>0</v>
          </cell>
          <cell r="M4213">
            <v>0</v>
          </cell>
          <cell r="N4213">
            <v>0</v>
          </cell>
          <cell r="O4213">
            <v>3085.4</v>
          </cell>
        </row>
        <row r="4214">
          <cell r="D4214" t="str">
            <v>10900221105231</v>
          </cell>
          <cell r="E4214" t="str">
            <v>程万友-研究生培养业务费</v>
          </cell>
          <cell r="F4214" t="str">
            <v>程万友</v>
          </cell>
          <cell r="G4214" t="str">
            <v>2008029</v>
          </cell>
          <cell r="H4214">
            <v>0</v>
          </cell>
          <cell r="I4214">
            <v>6058.2</v>
          </cell>
          <cell r="J4214">
            <v>3792.9</v>
          </cell>
          <cell r="K4214">
            <v>2265.3</v>
          </cell>
          <cell r="L4214">
            <v>0</v>
          </cell>
          <cell r="M4214">
            <v>0</v>
          </cell>
          <cell r="N4214">
            <v>0</v>
          </cell>
          <cell r="O4214">
            <v>2265.3</v>
          </cell>
        </row>
        <row r="4215">
          <cell r="D4215" t="str">
            <v>10900221105233</v>
          </cell>
          <cell r="E4215" t="str">
            <v>侯建-研究生培养业务费</v>
          </cell>
          <cell r="F4215" t="str">
            <v>侯建</v>
          </cell>
          <cell r="G4215" t="str">
            <v>2020815</v>
          </cell>
          <cell r="H4215">
            <v>0</v>
          </cell>
          <cell r="I4215">
            <v>10776.26</v>
          </cell>
          <cell r="J4215">
            <v>1205.5</v>
          </cell>
          <cell r="K4215">
            <v>9570.76</v>
          </cell>
          <cell r="L4215">
            <v>0</v>
          </cell>
          <cell r="M4215">
            <v>0</v>
          </cell>
          <cell r="N4215">
            <v>0</v>
          </cell>
          <cell r="O4215">
            <v>9570.76</v>
          </cell>
        </row>
        <row r="4216">
          <cell r="D4216" t="str">
            <v>10900221105234</v>
          </cell>
          <cell r="E4216" t="str">
            <v>胡钦华-研究生培养业务费</v>
          </cell>
          <cell r="F4216" t="str">
            <v>胡钦华</v>
          </cell>
          <cell r="G4216" t="str">
            <v>2003024</v>
          </cell>
          <cell r="H4216">
            <v>0</v>
          </cell>
          <cell r="I4216">
            <v>270.81</v>
          </cell>
          <cell r="J4216">
            <v>259</v>
          </cell>
          <cell r="K4216">
            <v>11.81</v>
          </cell>
          <cell r="L4216">
            <v>0</v>
          </cell>
          <cell r="M4216">
            <v>0</v>
          </cell>
          <cell r="N4216">
            <v>0</v>
          </cell>
          <cell r="O4216">
            <v>11.81</v>
          </cell>
        </row>
        <row r="4217">
          <cell r="D4217" t="str">
            <v>10900221105235</v>
          </cell>
          <cell r="E4217" t="str">
            <v>黄香香-研究生培养业务费</v>
          </cell>
          <cell r="F4217" t="str">
            <v>黄香香</v>
          </cell>
          <cell r="G4217" t="str">
            <v>2015007</v>
          </cell>
          <cell r="H4217">
            <v>0</v>
          </cell>
          <cell r="I4217">
            <v>12000</v>
          </cell>
          <cell r="J4217">
            <v>0</v>
          </cell>
          <cell r="K4217">
            <v>12000</v>
          </cell>
          <cell r="L4217">
            <v>0</v>
          </cell>
          <cell r="M4217">
            <v>0</v>
          </cell>
          <cell r="N4217">
            <v>0</v>
          </cell>
          <cell r="O4217">
            <v>12000</v>
          </cell>
        </row>
        <row r="4218">
          <cell r="D4218" t="str">
            <v>10900221105236</v>
          </cell>
          <cell r="E4218" t="str">
            <v>李广明-研究生培养业务费</v>
          </cell>
          <cell r="F4218" t="str">
            <v>李广明</v>
          </cell>
          <cell r="G4218" t="str">
            <v>2000005</v>
          </cell>
          <cell r="H4218">
            <v>0</v>
          </cell>
          <cell r="I4218">
            <v>0</v>
          </cell>
          <cell r="J4218">
            <v>0</v>
          </cell>
          <cell r="K4218">
            <v>0</v>
          </cell>
          <cell r="L4218">
            <v>0</v>
          </cell>
          <cell r="M4218">
            <v>0</v>
          </cell>
          <cell r="N4218">
            <v>0</v>
          </cell>
          <cell r="O4218">
            <v>0</v>
          </cell>
        </row>
        <row r="4219">
          <cell r="D4219" t="str">
            <v>10900221105237</v>
          </cell>
          <cell r="E4219" t="str">
            <v>李环-研究生培养业务费</v>
          </cell>
          <cell r="F4219" t="str">
            <v>李环</v>
          </cell>
          <cell r="G4219" t="str">
            <v>2003003</v>
          </cell>
          <cell r="H4219">
            <v>0</v>
          </cell>
          <cell r="I4219">
            <v>1634.15</v>
          </cell>
          <cell r="J4219">
            <v>1630</v>
          </cell>
          <cell r="K4219">
            <v>4.15</v>
          </cell>
          <cell r="L4219">
            <v>0</v>
          </cell>
          <cell r="M4219">
            <v>0</v>
          </cell>
          <cell r="N4219">
            <v>0</v>
          </cell>
          <cell r="O4219">
            <v>4.15</v>
          </cell>
        </row>
        <row r="4220">
          <cell r="D4220" t="str">
            <v>10900221105238</v>
          </cell>
          <cell r="E4220" t="str">
            <v>刘群锋-研究生培养业务费</v>
          </cell>
          <cell r="F4220" t="str">
            <v>刘群锋</v>
          </cell>
          <cell r="G4220" t="str">
            <v>2004003</v>
          </cell>
          <cell r="H4220">
            <v>0</v>
          </cell>
          <cell r="I4220">
            <v>1806.5</v>
          </cell>
          <cell r="J4220">
            <v>1084.52</v>
          </cell>
          <cell r="K4220">
            <v>721.98</v>
          </cell>
          <cell r="L4220">
            <v>0</v>
          </cell>
          <cell r="M4220">
            <v>0</v>
          </cell>
          <cell r="N4220">
            <v>0</v>
          </cell>
          <cell r="O4220">
            <v>721.98</v>
          </cell>
        </row>
        <row r="4221">
          <cell r="D4221" t="str">
            <v>10900221105239</v>
          </cell>
          <cell r="E4221" t="str">
            <v>罗辛-研究生培养业务费</v>
          </cell>
          <cell r="F4221" t="str">
            <v>李蔚凌</v>
          </cell>
          <cell r="G4221" t="str">
            <v>2022062</v>
          </cell>
          <cell r="H4221">
            <v>0</v>
          </cell>
          <cell r="I4221">
            <v>2754.56</v>
          </cell>
          <cell r="J4221">
            <v>2748.74</v>
          </cell>
          <cell r="K4221">
            <v>5.82</v>
          </cell>
          <cell r="L4221">
            <v>0</v>
          </cell>
          <cell r="M4221">
            <v>0</v>
          </cell>
          <cell r="N4221">
            <v>0</v>
          </cell>
          <cell r="O4221">
            <v>5.82</v>
          </cell>
        </row>
        <row r="4222">
          <cell r="D4222" t="str">
            <v>10900221105240</v>
          </cell>
          <cell r="E4222" t="str">
            <v>谭伟-研究生培养业务费</v>
          </cell>
          <cell r="F4222" t="str">
            <v>谭伟</v>
          </cell>
          <cell r="G4222" t="str">
            <v>2002052</v>
          </cell>
          <cell r="H4222">
            <v>0</v>
          </cell>
          <cell r="I4222">
            <v>6000</v>
          </cell>
          <cell r="J4222">
            <v>0</v>
          </cell>
          <cell r="K4222">
            <v>6000</v>
          </cell>
          <cell r="L4222">
            <v>0</v>
          </cell>
          <cell r="M4222">
            <v>0</v>
          </cell>
          <cell r="N4222">
            <v>0</v>
          </cell>
          <cell r="O4222">
            <v>6000</v>
          </cell>
        </row>
        <row r="4223">
          <cell r="D4223" t="str">
            <v>10900221105241</v>
          </cell>
          <cell r="E4223" t="str">
            <v>魏文红-研究生培养业务费</v>
          </cell>
          <cell r="F4223" t="str">
            <v>魏文红</v>
          </cell>
          <cell r="G4223" t="str">
            <v>2009012</v>
          </cell>
          <cell r="H4223">
            <v>0</v>
          </cell>
          <cell r="I4223">
            <v>0</v>
          </cell>
          <cell r="J4223">
            <v>0</v>
          </cell>
          <cell r="K4223">
            <v>0</v>
          </cell>
          <cell r="L4223">
            <v>0</v>
          </cell>
          <cell r="M4223">
            <v>0</v>
          </cell>
          <cell r="N4223">
            <v>0</v>
          </cell>
          <cell r="O4223">
            <v>0</v>
          </cell>
        </row>
        <row r="4224">
          <cell r="D4224" t="str">
            <v>10900221105242</v>
          </cell>
          <cell r="E4224" t="str">
            <v>谢仁平-研究生培养业务费</v>
          </cell>
          <cell r="F4224" t="str">
            <v>谢仁平</v>
          </cell>
          <cell r="G4224" t="str">
            <v>2020020</v>
          </cell>
          <cell r="H4224">
            <v>0</v>
          </cell>
          <cell r="I4224">
            <v>0</v>
          </cell>
          <cell r="J4224">
            <v>0</v>
          </cell>
          <cell r="K4224">
            <v>0</v>
          </cell>
          <cell r="L4224">
            <v>0</v>
          </cell>
          <cell r="M4224">
            <v>0</v>
          </cell>
          <cell r="N4224">
            <v>0</v>
          </cell>
          <cell r="O4224">
            <v>0</v>
          </cell>
        </row>
        <row r="4225">
          <cell r="D4225" t="str">
            <v>10900221105243</v>
          </cell>
          <cell r="E4225" t="str">
            <v>袁华强-研究生培养业务费</v>
          </cell>
          <cell r="F4225" t="str">
            <v>袁华强</v>
          </cell>
          <cell r="G4225" t="str">
            <v>2002053</v>
          </cell>
          <cell r="H4225">
            <v>0</v>
          </cell>
          <cell r="I4225">
            <v>0</v>
          </cell>
          <cell r="J4225">
            <v>0</v>
          </cell>
          <cell r="K4225">
            <v>0</v>
          </cell>
          <cell r="L4225">
            <v>0</v>
          </cell>
          <cell r="M4225">
            <v>0</v>
          </cell>
          <cell r="N4225">
            <v>0</v>
          </cell>
          <cell r="O4225">
            <v>0</v>
          </cell>
        </row>
        <row r="4226">
          <cell r="D4226" t="str">
            <v>10900221105244</v>
          </cell>
          <cell r="E4226" t="str">
            <v>张剑-研究生培养业务费</v>
          </cell>
          <cell r="F4226" t="str">
            <v>张剑</v>
          </cell>
          <cell r="G4226" t="str">
            <v>2011019</v>
          </cell>
          <cell r="H4226">
            <v>0</v>
          </cell>
          <cell r="I4226">
            <v>3956.77</v>
          </cell>
          <cell r="J4226">
            <v>3951.42</v>
          </cell>
          <cell r="K4226">
            <v>5.35</v>
          </cell>
          <cell r="L4226">
            <v>0</v>
          </cell>
          <cell r="M4226">
            <v>0</v>
          </cell>
          <cell r="N4226">
            <v>0</v>
          </cell>
          <cell r="O4226">
            <v>5.35</v>
          </cell>
        </row>
        <row r="4227">
          <cell r="D4227" t="str">
            <v>10900221105245</v>
          </cell>
          <cell r="E4227" t="str">
            <v>张宇辉-研究生培养业务费</v>
          </cell>
          <cell r="F4227" t="str">
            <v>张宇辉</v>
          </cell>
          <cell r="G4227" t="str">
            <v>2019056</v>
          </cell>
          <cell r="H4227">
            <v>0</v>
          </cell>
          <cell r="I4227">
            <v>0</v>
          </cell>
          <cell r="J4227">
            <v>0</v>
          </cell>
          <cell r="K4227">
            <v>0</v>
          </cell>
          <cell r="L4227">
            <v>0</v>
          </cell>
          <cell r="M4227">
            <v>0</v>
          </cell>
          <cell r="N4227">
            <v>0</v>
          </cell>
          <cell r="O4227">
            <v>0</v>
          </cell>
        </row>
        <row r="4228">
          <cell r="D4228" t="str">
            <v>10900221105246</v>
          </cell>
          <cell r="E4228" t="str">
            <v>赵铁柱-研究生培养业务费</v>
          </cell>
          <cell r="F4228" t="str">
            <v>赵铁柱</v>
          </cell>
          <cell r="G4228" t="str">
            <v>2012047</v>
          </cell>
          <cell r="H4228">
            <v>0</v>
          </cell>
          <cell r="I4228">
            <v>0</v>
          </cell>
          <cell r="J4228">
            <v>0</v>
          </cell>
          <cell r="K4228">
            <v>0</v>
          </cell>
          <cell r="L4228">
            <v>0</v>
          </cell>
          <cell r="M4228">
            <v>0</v>
          </cell>
          <cell r="N4228">
            <v>0</v>
          </cell>
          <cell r="O4228">
            <v>0</v>
          </cell>
        </row>
        <row r="4229">
          <cell r="D4229" t="str">
            <v>10900221105247</v>
          </cell>
          <cell r="E4229" t="str">
            <v>程凯扬-研究生培养业务费</v>
          </cell>
          <cell r="F4229" t="str">
            <v>程凯扬</v>
          </cell>
          <cell r="G4229" t="str">
            <v>2020082</v>
          </cell>
          <cell r="H4229">
            <v>0</v>
          </cell>
          <cell r="I4229">
            <v>0</v>
          </cell>
          <cell r="J4229">
            <v>0</v>
          </cell>
          <cell r="K4229">
            <v>0</v>
          </cell>
          <cell r="L4229">
            <v>0</v>
          </cell>
          <cell r="M4229">
            <v>0</v>
          </cell>
          <cell r="N4229">
            <v>0</v>
          </cell>
          <cell r="O4229">
            <v>0</v>
          </cell>
        </row>
        <row r="4230">
          <cell r="D4230" t="str">
            <v>10900221105248</v>
          </cell>
          <cell r="E4230" t="str">
            <v>陈高-研究生培养业务费</v>
          </cell>
          <cell r="F4230" t="str">
            <v>陈高</v>
          </cell>
          <cell r="G4230" t="str">
            <v>2018058</v>
          </cell>
          <cell r="H4230">
            <v>0</v>
          </cell>
          <cell r="I4230">
            <v>0</v>
          </cell>
          <cell r="J4230">
            <v>0</v>
          </cell>
          <cell r="K4230">
            <v>0</v>
          </cell>
          <cell r="L4230">
            <v>0</v>
          </cell>
          <cell r="M4230">
            <v>0</v>
          </cell>
          <cell r="N4230">
            <v>0</v>
          </cell>
          <cell r="O4230">
            <v>0</v>
          </cell>
        </row>
        <row r="4231">
          <cell r="D4231" t="str">
            <v>10900221105249</v>
          </cell>
          <cell r="E4231" t="str">
            <v>陈桂华-研究生培养业务费</v>
          </cell>
          <cell r="F4231" t="str">
            <v>陈桂华</v>
          </cell>
          <cell r="G4231" t="str">
            <v>2008026</v>
          </cell>
          <cell r="H4231">
            <v>0</v>
          </cell>
          <cell r="I4231">
            <v>0</v>
          </cell>
          <cell r="J4231">
            <v>0</v>
          </cell>
          <cell r="K4231">
            <v>0</v>
          </cell>
          <cell r="L4231">
            <v>0</v>
          </cell>
          <cell r="M4231">
            <v>0</v>
          </cell>
          <cell r="N4231">
            <v>0</v>
          </cell>
          <cell r="O4231">
            <v>0</v>
          </cell>
        </row>
        <row r="4232">
          <cell r="D4232" t="str">
            <v>10900221105250</v>
          </cell>
          <cell r="E4232" t="str">
            <v>何林-研究生培养业务费</v>
          </cell>
          <cell r="F4232" t="str">
            <v>何林</v>
          </cell>
          <cell r="G4232" t="str">
            <v>2012030</v>
          </cell>
          <cell r="H4232">
            <v>0</v>
          </cell>
          <cell r="I4232">
            <v>0</v>
          </cell>
          <cell r="J4232">
            <v>0</v>
          </cell>
          <cell r="K4232">
            <v>0</v>
          </cell>
          <cell r="L4232">
            <v>0</v>
          </cell>
          <cell r="M4232">
            <v>0</v>
          </cell>
          <cell r="N4232">
            <v>0</v>
          </cell>
          <cell r="O4232">
            <v>0</v>
          </cell>
        </row>
        <row r="4233">
          <cell r="D4233" t="str">
            <v>10900221105251</v>
          </cell>
          <cell r="E4233" t="str">
            <v>侯韩旭-研究生培养业务费</v>
          </cell>
          <cell r="F4233" t="str">
            <v>侯韩旭</v>
          </cell>
          <cell r="G4233" t="str">
            <v>2016005</v>
          </cell>
          <cell r="H4233">
            <v>0</v>
          </cell>
          <cell r="I4233">
            <v>1030.86</v>
          </cell>
          <cell r="J4233">
            <v>805.84</v>
          </cell>
          <cell r="K4233">
            <v>225.02</v>
          </cell>
          <cell r="L4233">
            <v>0</v>
          </cell>
          <cell r="M4233">
            <v>0</v>
          </cell>
          <cell r="N4233">
            <v>0</v>
          </cell>
          <cell r="O4233">
            <v>225.02</v>
          </cell>
        </row>
        <row r="4234">
          <cell r="D4234" t="str">
            <v>10900221105252</v>
          </cell>
          <cell r="E4234" t="str">
            <v>胡耀华-研究生培养业务费</v>
          </cell>
          <cell r="F4234" t="str">
            <v>胡耀华</v>
          </cell>
          <cell r="G4234" t="str">
            <v>2006022</v>
          </cell>
          <cell r="H4234">
            <v>0</v>
          </cell>
          <cell r="I4234">
            <v>289.08</v>
          </cell>
          <cell r="J4234">
            <v>0</v>
          </cell>
          <cell r="K4234">
            <v>289.08</v>
          </cell>
          <cell r="L4234">
            <v>0</v>
          </cell>
          <cell r="M4234">
            <v>0</v>
          </cell>
          <cell r="N4234">
            <v>0</v>
          </cell>
          <cell r="O4234">
            <v>289.08</v>
          </cell>
        </row>
        <row r="4235">
          <cell r="D4235" t="str">
            <v>10900221105253</v>
          </cell>
          <cell r="E4235" t="str">
            <v>康丽-研究生培养业务费</v>
          </cell>
          <cell r="F4235" t="str">
            <v>康丽</v>
          </cell>
          <cell r="G4235" t="str">
            <v>2002039</v>
          </cell>
          <cell r="H4235">
            <v>0</v>
          </cell>
          <cell r="I4235">
            <v>13276.32</v>
          </cell>
          <cell r="J4235">
            <v>0</v>
          </cell>
          <cell r="K4235">
            <v>13276.32</v>
          </cell>
          <cell r="L4235">
            <v>0</v>
          </cell>
          <cell r="M4235">
            <v>0</v>
          </cell>
          <cell r="N4235">
            <v>0</v>
          </cell>
          <cell r="O4235">
            <v>13276.32</v>
          </cell>
        </row>
        <row r="4236">
          <cell r="D4236" t="str">
            <v>10900221105254</v>
          </cell>
          <cell r="E4236" t="str">
            <v>康晓娇-研究生培养业务费</v>
          </cell>
          <cell r="F4236" t="str">
            <v>康晓娇</v>
          </cell>
          <cell r="G4236" t="str">
            <v>2017824</v>
          </cell>
          <cell r="H4236">
            <v>0</v>
          </cell>
          <cell r="I4236">
            <v>0</v>
          </cell>
          <cell r="J4236">
            <v>0</v>
          </cell>
          <cell r="K4236">
            <v>0</v>
          </cell>
          <cell r="L4236">
            <v>0</v>
          </cell>
          <cell r="M4236">
            <v>0</v>
          </cell>
          <cell r="N4236">
            <v>0</v>
          </cell>
          <cell r="O4236">
            <v>0</v>
          </cell>
        </row>
        <row r="4237">
          <cell r="D4237" t="str">
            <v>10900221105255</v>
          </cell>
          <cell r="E4237" t="str">
            <v>赖颖昕-研究生培养业务费</v>
          </cell>
          <cell r="F4237" t="str">
            <v>赖颖昕</v>
          </cell>
          <cell r="G4237" t="str">
            <v>2008018</v>
          </cell>
          <cell r="H4237">
            <v>0</v>
          </cell>
          <cell r="I4237">
            <v>0</v>
          </cell>
          <cell r="J4237">
            <v>0</v>
          </cell>
          <cell r="K4237">
            <v>0</v>
          </cell>
          <cell r="L4237">
            <v>0</v>
          </cell>
          <cell r="M4237">
            <v>0</v>
          </cell>
          <cell r="N4237">
            <v>0</v>
          </cell>
          <cell r="O4237">
            <v>0</v>
          </cell>
        </row>
        <row r="4238">
          <cell r="D4238" t="str">
            <v>10900221105257</v>
          </cell>
          <cell r="E4238" t="str">
            <v>凌东雄-研究生培养业务费</v>
          </cell>
          <cell r="F4238" t="str">
            <v>凌东雄</v>
          </cell>
          <cell r="G4238" t="str">
            <v>2006046</v>
          </cell>
          <cell r="H4238">
            <v>0</v>
          </cell>
          <cell r="I4238">
            <v>0</v>
          </cell>
          <cell r="J4238">
            <v>0</v>
          </cell>
          <cell r="K4238">
            <v>0</v>
          </cell>
          <cell r="L4238">
            <v>0</v>
          </cell>
          <cell r="M4238">
            <v>0</v>
          </cell>
          <cell r="N4238">
            <v>0</v>
          </cell>
          <cell r="O4238">
            <v>0</v>
          </cell>
        </row>
        <row r="4239">
          <cell r="D4239" t="str">
            <v>10900221105258</v>
          </cell>
          <cell r="E4239" t="str">
            <v>刘国中-研究生培养业务费</v>
          </cell>
          <cell r="F4239" t="str">
            <v>刘国中</v>
          </cell>
          <cell r="G4239" t="str">
            <v>2017061</v>
          </cell>
          <cell r="H4239">
            <v>0</v>
          </cell>
          <cell r="I4239">
            <v>12443.51</v>
          </cell>
          <cell r="J4239">
            <v>0</v>
          </cell>
          <cell r="K4239">
            <v>12443.51</v>
          </cell>
          <cell r="L4239">
            <v>0</v>
          </cell>
          <cell r="M4239">
            <v>0</v>
          </cell>
          <cell r="N4239">
            <v>0</v>
          </cell>
          <cell r="O4239">
            <v>12443.51</v>
          </cell>
        </row>
        <row r="4240">
          <cell r="D4240" t="str">
            <v>10900221105259</v>
          </cell>
          <cell r="E4240" t="str">
            <v>刘学良-研究生培养业务费</v>
          </cell>
          <cell r="F4240" t="str">
            <v>刘学良</v>
          </cell>
          <cell r="G4240" t="str">
            <v>2013005</v>
          </cell>
          <cell r="H4240">
            <v>0</v>
          </cell>
          <cell r="I4240">
            <v>8993.03</v>
          </cell>
          <cell r="J4240">
            <v>0</v>
          </cell>
          <cell r="K4240">
            <v>8993.03</v>
          </cell>
          <cell r="L4240">
            <v>0</v>
          </cell>
          <cell r="M4240">
            <v>0</v>
          </cell>
          <cell r="N4240">
            <v>0</v>
          </cell>
          <cell r="O4240">
            <v>8993.03</v>
          </cell>
        </row>
        <row r="4241">
          <cell r="D4241" t="str">
            <v>10900221105260</v>
          </cell>
          <cell r="E4241" t="str">
            <v>刘晔-研究生培养业务费</v>
          </cell>
          <cell r="F4241" t="str">
            <v>刘晔</v>
          </cell>
          <cell r="G4241" t="str">
            <v>2018807</v>
          </cell>
          <cell r="H4241">
            <v>0</v>
          </cell>
          <cell r="I4241">
            <v>0</v>
          </cell>
          <cell r="J4241">
            <v>0</v>
          </cell>
          <cell r="K4241">
            <v>0</v>
          </cell>
          <cell r="L4241">
            <v>0</v>
          </cell>
          <cell r="M4241">
            <v>0</v>
          </cell>
          <cell r="N4241">
            <v>0</v>
          </cell>
          <cell r="O4241">
            <v>0</v>
          </cell>
        </row>
        <row r="4242">
          <cell r="D4242" t="str">
            <v>10900221105261</v>
          </cell>
          <cell r="E4242" t="str">
            <v>吕赐兴-研究生培养业务费</v>
          </cell>
          <cell r="F4242" t="str">
            <v>吕赐兴</v>
          </cell>
          <cell r="G4242" t="str">
            <v>2017074</v>
          </cell>
          <cell r="H4242">
            <v>0</v>
          </cell>
          <cell r="I4242">
            <v>0</v>
          </cell>
          <cell r="J4242">
            <v>0</v>
          </cell>
          <cell r="K4242">
            <v>0</v>
          </cell>
          <cell r="L4242">
            <v>0</v>
          </cell>
          <cell r="M4242">
            <v>0</v>
          </cell>
          <cell r="N4242">
            <v>0</v>
          </cell>
          <cell r="O4242">
            <v>0</v>
          </cell>
        </row>
        <row r="4243">
          <cell r="D4243" t="str">
            <v>10900221105262</v>
          </cell>
          <cell r="E4243" t="str">
            <v>吕伟-研究生培养业务费</v>
          </cell>
          <cell r="F4243" t="str">
            <v>吕伟</v>
          </cell>
          <cell r="G4243" t="str">
            <v>2017825</v>
          </cell>
          <cell r="H4243">
            <v>0</v>
          </cell>
          <cell r="I4243">
            <v>0</v>
          </cell>
          <cell r="J4243">
            <v>0</v>
          </cell>
          <cell r="K4243">
            <v>0</v>
          </cell>
          <cell r="L4243">
            <v>0</v>
          </cell>
          <cell r="M4243">
            <v>0</v>
          </cell>
          <cell r="N4243">
            <v>0</v>
          </cell>
          <cell r="O4243">
            <v>0</v>
          </cell>
        </row>
        <row r="4244">
          <cell r="D4244" t="str">
            <v>10900221105264</v>
          </cell>
          <cell r="E4244" t="str">
            <v>曲春晓-研究生培养业务费</v>
          </cell>
          <cell r="F4244" t="str">
            <v>曲春晓</v>
          </cell>
          <cell r="G4244" t="str">
            <v>2018261</v>
          </cell>
          <cell r="H4244">
            <v>0</v>
          </cell>
          <cell r="I4244">
            <v>0</v>
          </cell>
          <cell r="J4244">
            <v>0</v>
          </cell>
          <cell r="K4244">
            <v>0</v>
          </cell>
          <cell r="L4244">
            <v>0</v>
          </cell>
          <cell r="M4244">
            <v>0</v>
          </cell>
          <cell r="N4244">
            <v>0</v>
          </cell>
          <cell r="O4244">
            <v>0</v>
          </cell>
        </row>
        <row r="4245">
          <cell r="D4245" t="str">
            <v>10900221105265</v>
          </cell>
          <cell r="E4245" t="str">
            <v>孙敬华-研究生培养业务费</v>
          </cell>
          <cell r="F4245" t="str">
            <v>孙敬华</v>
          </cell>
          <cell r="G4245" t="str">
            <v>2016828</v>
          </cell>
          <cell r="H4245">
            <v>0</v>
          </cell>
          <cell r="I4245">
            <v>0</v>
          </cell>
          <cell r="J4245">
            <v>0</v>
          </cell>
          <cell r="K4245">
            <v>0</v>
          </cell>
          <cell r="L4245">
            <v>0</v>
          </cell>
          <cell r="M4245">
            <v>0</v>
          </cell>
          <cell r="N4245">
            <v>0</v>
          </cell>
          <cell r="O4245">
            <v>0</v>
          </cell>
        </row>
        <row r="4246">
          <cell r="D4246" t="str">
            <v>10900221105266</v>
          </cell>
          <cell r="E4246" t="str">
            <v>王福杰-研究生培养业务费</v>
          </cell>
          <cell r="F4246" t="str">
            <v>王福杰</v>
          </cell>
          <cell r="G4246" t="str">
            <v>2018077</v>
          </cell>
          <cell r="H4246">
            <v>0</v>
          </cell>
          <cell r="I4246">
            <v>0</v>
          </cell>
          <cell r="J4246">
            <v>0</v>
          </cell>
          <cell r="K4246">
            <v>0</v>
          </cell>
          <cell r="L4246">
            <v>0</v>
          </cell>
          <cell r="M4246">
            <v>0</v>
          </cell>
          <cell r="N4246">
            <v>0</v>
          </cell>
          <cell r="O4246">
            <v>0</v>
          </cell>
        </row>
        <row r="4247">
          <cell r="D4247" t="str">
            <v>10900221105267</v>
          </cell>
          <cell r="E4247" t="str">
            <v>王红成-研究生培养业务费</v>
          </cell>
          <cell r="F4247" t="str">
            <v>王红成</v>
          </cell>
          <cell r="G4247" t="str">
            <v>2007023</v>
          </cell>
          <cell r="H4247">
            <v>0</v>
          </cell>
          <cell r="I4247">
            <v>0</v>
          </cell>
          <cell r="J4247">
            <v>0</v>
          </cell>
          <cell r="K4247">
            <v>0</v>
          </cell>
          <cell r="L4247">
            <v>0</v>
          </cell>
          <cell r="M4247">
            <v>0</v>
          </cell>
          <cell r="N4247">
            <v>0</v>
          </cell>
          <cell r="O4247">
            <v>0</v>
          </cell>
        </row>
        <row r="4248">
          <cell r="D4248" t="str">
            <v>10900221105268</v>
          </cell>
          <cell r="E4248" t="str">
            <v>王志平-研究生培养业务费</v>
          </cell>
          <cell r="F4248" t="str">
            <v>王志平</v>
          </cell>
          <cell r="G4248" t="str">
            <v>2017128</v>
          </cell>
          <cell r="H4248">
            <v>0</v>
          </cell>
          <cell r="I4248">
            <v>9440</v>
          </cell>
          <cell r="J4248">
            <v>0</v>
          </cell>
          <cell r="K4248">
            <v>9440</v>
          </cell>
          <cell r="L4248">
            <v>0</v>
          </cell>
          <cell r="M4248">
            <v>0</v>
          </cell>
          <cell r="N4248">
            <v>0</v>
          </cell>
          <cell r="O4248">
            <v>9440</v>
          </cell>
        </row>
        <row r="4249">
          <cell r="D4249" t="str">
            <v>10900221105269</v>
          </cell>
          <cell r="E4249" t="str">
            <v>魏东山-研究生培养业务费</v>
          </cell>
          <cell r="F4249" t="str">
            <v>魏东山</v>
          </cell>
          <cell r="G4249" t="str">
            <v>2017823</v>
          </cell>
          <cell r="H4249">
            <v>0</v>
          </cell>
          <cell r="I4249">
            <v>4000</v>
          </cell>
          <cell r="J4249">
            <v>0</v>
          </cell>
          <cell r="K4249">
            <v>4000</v>
          </cell>
          <cell r="L4249">
            <v>0</v>
          </cell>
          <cell r="M4249">
            <v>0</v>
          </cell>
          <cell r="N4249">
            <v>0</v>
          </cell>
          <cell r="O4249">
            <v>4000</v>
          </cell>
        </row>
        <row r="4250">
          <cell r="D4250" t="str">
            <v>10900221105270</v>
          </cell>
          <cell r="E4250" t="str">
            <v>魏亚东-研究生培养业务费</v>
          </cell>
          <cell r="F4250" t="str">
            <v>魏亚东</v>
          </cell>
          <cell r="G4250" t="str">
            <v>2003033</v>
          </cell>
          <cell r="H4250">
            <v>0</v>
          </cell>
          <cell r="I4250">
            <v>0</v>
          </cell>
          <cell r="J4250">
            <v>0</v>
          </cell>
          <cell r="K4250">
            <v>0</v>
          </cell>
          <cell r="L4250">
            <v>0</v>
          </cell>
          <cell r="M4250">
            <v>0</v>
          </cell>
          <cell r="N4250">
            <v>0</v>
          </cell>
          <cell r="O4250">
            <v>0</v>
          </cell>
        </row>
        <row r="4251">
          <cell r="D4251" t="str">
            <v>10900221105271</v>
          </cell>
          <cell r="E4251" t="str">
            <v>张耿-研究生培养业务费</v>
          </cell>
          <cell r="F4251" t="str">
            <v>张耿</v>
          </cell>
          <cell r="G4251" t="str">
            <v>2012036</v>
          </cell>
          <cell r="H4251">
            <v>0</v>
          </cell>
          <cell r="I4251">
            <v>2766.24</v>
          </cell>
          <cell r="J4251">
            <v>0</v>
          </cell>
          <cell r="K4251">
            <v>2766.24</v>
          </cell>
          <cell r="L4251">
            <v>0</v>
          </cell>
          <cell r="M4251">
            <v>0</v>
          </cell>
          <cell r="N4251">
            <v>0</v>
          </cell>
          <cell r="O4251">
            <v>2766.24</v>
          </cell>
        </row>
        <row r="4252">
          <cell r="D4252" t="str">
            <v>10900221105272</v>
          </cell>
          <cell r="E4252" t="str">
            <v>张国斌-研究生培养业务费</v>
          </cell>
          <cell r="F4252" t="str">
            <v>张国斌</v>
          </cell>
          <cell r="G4252" t="str">
            <v>2011006</v>
          </cell>
          <cell r="H4252">
            <v>0</v>
          </cell>
          <cell r="I4252">
            <v>0</v>
          </cell>
          <cell r="J4252">
            <v>0</v>
          </cell>
          <cell r="K4252">
            <v>0</v>
          </cell>
          <cell r="L4252">
            <v>0</v>
          </cell>
          <cell r="M4252">
            <v>0</v>
          </cell>
          <cell r="N4252">
            <v>0</v>
          </cell>
          <cell r="O4252">
            <v>0</v>
          </cell>
        </row>
        <row r="4253">
          <cell r="D4253" t="str">
            <v>10900221105273</v>
          </cell>
          <cell r="E4253" t="str">
            <v>张兆云-研究生培养业务费</v>
          </cell>
          <cell r="F4253" t="str">
            <v>张兆云</v>
          </cell>
          <cell r="G4253" t="str">
            <v>2016006</v>
          </cell>
          <cell r="H4253">
            <v>0</v>
          </cell>
          <cell r="I4253">
            <v>0</v>
          </cell>
          <cell r="J4253">
            <v>0</v>
          </cell>
          <cell r="K4253">
            <v>0</v>
          </cell>
          <cell r="L4253">
            <v>0</v>
          </cell>
          <cell r="M4253">
            <v>0</v>
          </cell>
          <cell r="N4253">
            <v>0</v>
          </cell>
          <cell r="O4253">
            <v>0</v>
          </cell>
        </row>
        <row r="4254">
          <cell r="D4254" t="str">
            <v>10900221105274</v>
          </cell>
          <cell r="E4254" t="str">
            <v>张志-研究生培养业务费</v>
          </cell>
          <cell r="F4254" t="str">
            <v>张志</v>
          </cell>
          <cell r="G4254" t="str">
            <v>2013017</v>
          </cell>
          <cell r="H4254">
            <v>0</v>
          </cell>
          <cell r="I4254">
            <v>0</v>
          </cell>
          <cell r="J4254">
            <v>0</v>
          </cell>
          <cell r="K4254">
            <v>0</v>
          </cell>
          <cell r="L4254">
            <v>0</v>
          </cell>
          <cell r="M4254">
            <v>0</v>
          </cell>
          <cell r="N4254">
            <v>0</v>
          </cell>
          <cell r="O4254">
            <v>0</v>
          </cell>
        </row>
        <row r="4255">
          <cell r="D4255" t="str">
            <v>10900221105275</v>
          </cell>
          <cell r="E4255" t="str">
            <v>郑华-研究生培养业务费</v>
          </cell>
          <cell r="F4255" t="str">
            <v>郑华</v>
          </cell>
          <cell r="G4255" t="str">
            <v>2014017</v>
          </cell>
          <cell r="H4255">
            <v>0</v>
          </cell>
          <cell r="I4255">
            <v>0</v>
          </cell>
          <cell r="J4255">
            <v>0</v>
          </cell>
          <cell r="K4255">
            <v>0</v>
          </cell>
          <cell r="L4255">
            <v>0</v>
          </cell>
          <cell r="M4255">
            <v>0</v>
          </cell>
          <cell r="N4255">
            <v>0</v>
          </cell>
          <cell r="O4255">
            <v>0</v>
          </cell>
        </row>
        <row r="4256">
          <cell r="D4256" t="str">
            <v>10900221105276</v>
          </cell>
          <cell r="E4256" t="str">
            <v>周飞-研究生培养业务费</v>
          </cell>
          <cell r="F4256" t="str">
            <v>周飞</v>
          </cell>
          <cell r="G4256" t="str">
            <v>2018806</v>
          </cell>
          <cell r="H4256">
            <v>0</v>
          </cell>
          <cell r="I4256">
            <v>0</v>
          </cell>
          <cell r="J4256">
            <v>0</v>
          </cell>
          <cell r="K4256">
            <v>0</v>
          </cell>
          <cell r="L4256">
            <v>0</v>
          </cell>
          <cell r="M4256">
            <v>0</v>
          </cell>
          <cell r="N4256">
            <v>0</v>
          </cell>
          <cell r="O4256">
            <v>0</v>
          </cell>
        </row>
        <row r="4257">
          <cell r="D4257" t="str">
            <v>10900221105277</v>
          </cell>
          <cell r="E4257" t="str">
            <v>周清峰-研究生培养业务费</v>
          </cell>
          <cell r="F4257" t="str">
            <v>周清峰</v>
          </cell>
          <cell r="G4257" t="str">
            <v>2017804</v>
          </cell>
          <cell r="H4257">
            <v>0</v>
          </cell>
          <cell r="I4257">
            <v>0</v>
          </cell>
          <cell r="J4257">
            <v>0</v>
          </cell>
          <cell r="K4257">
            <v>0</v>
          </cell>
          <cell r="L4257">
            <v>0</v>
          </cell>
          <cell r="M4257">
            <v>0</v>
          </cell>
          <cell r="N4257">
            <v>0</v>
          </cell>
          <cell r="O4257">
            <v>0</v>
          </cell>
        </row>
        <row r="4258">
          <cell r="D4258" t="str">
            <v>10900221105280</v>
          </cell>
          <cell r="E4258" t="str">
            <v>任子良-研究生培养业务费</v>
          </cell>
          <cell r="F4258" t="str">
            <v>任子良</v>
          </cell>
          <cell r="G4258" t="str">
            <v>2021121</v>
          </cell>
          <cell r="H4258">
            <v>0</v>
          </cell>
          <cell r="I4258">
            <v>0</v>
          </cell>
          <cell r="J4258">
            <v>0</v>
          </cell>
          <cell r="K4258">
            <v>0</v>
          </cell>
          <cell r="L4258">
            <v>0</v>
          </cell>
          <cell r="M4258">
            <v>0</v>
          </cell>
          <cell r="N4258">
            <v>0</v>
          </cell>
          <cell r="O4258">
            <v>0</v>
          </cell>
        </row>
        <row r="4259">
          <cell r="D4259" t="str">
            <v>10900221105283</v>
          </cell>
          <cell r="E4259" t="str">
            <v>思想政治教育在新时代研究生培养质量中的提升作用、存在问题及路径选择研究</v>
          </cell>
          <cell r="F4259" t="str">
            <v>邓见光</v>
          </cell>
          <cell r="G4259" t="str">
            <v>2008007</v>
          </cell>
          <cell r="H4259">
            <v>0</v>
          </cell>
          <cell r="I4259">
            <v>6771</v>
          </cell>
          <cell r="J4259">
            <v>0</v>
          </cell>
          <cell r="K4259">
            <v>6771</v>
          </cell>
          <cell r="L4259">
            <v>0</v>
          </cell>
          <cell r="M4259">
            <v>0</v>
          </cell>
          <cell r="N4259">
            <v>0</v>
          </cell>
          <cell r="O4259">
            <v>6771</v>
          </cell>
        </row>
        <row r="4260">
          <cell r="D4260" t="str">
            <v>10900221105284</v>
          </cell>
          <cell r="E4260" t="str">
            <v>新工科背景下硅碳负极产学研协同创新研究生培养机制的研究</v>
          </cell>
          <cell r="F4260" t="str">
            <v>刘丹</v>
          </cell>
          <cell r="G4260" t="str">
            <v>2018808</v>
          </cell>
          <cell r="H4260">
            <v>0</v>
          </cell>
          <cell r="I4260">
            <v>30000</v>
          </cell>
          <cell r="J4260">
            <v>0</v>
          </cell>
          <cell r="K4260">
            <v>30000</v>
          </cell>
          <cell r="L4260">
            <v>0</v>
          </cell>
          <cell r="M4260">
            <v>0</v>
          </cell>
          <cell r="N4260">
            <v>0</v>
          </cell>
          <cell r="O4260">
            <v>30000</v>
          </cell>
        </row>
        <row r="4261">
          <cell r="D4261" t="str">
            <v>10900221105285</v>
          </cell>
          <cell r="E4261" t="str">
            <v>“四维驱动”教学模式在资源与环境专业硕士研究生教学中的应用</v>
          </cell>
          <cell r="F4261" t="str">
            <v>杨盈</v>
          </cell>
          <cell r="G4261" t="str">
            <v>2017157</v>
          </cell>
          <cell r="H4261">
            <v>0</v>
          </cell>
          <cell r="I4261">
            <v>27890</v>
          </cell>
          <cell r="J4261">
            <v>0</v>
          </cell>
          <cell r="K4261">
            <v>27890</v>
          </cell>
          <cell r="L4261">
            <v>0</v>
          </cell>
          <cell r="M4261">
            <v>0</v>
          </cell>
          <cell r="N4261">
            <v>0</v>
          </cell>
          <cell r="O4261">
            <v>27890</v>
          </cell>
        </row>
        <row r="4262">
          <cell r="D4262" t="str">
            <v>10900221105286</v>
          </cell>
          <cell r="E4262" t="str">
            <v>《数字图像相关应变分析技术》专业学位课程案例库</v>
          </cell>
          <cell r="F4262" t="str">
            <v>王皓亮</v>
          </cell>
          <cell r="G4262" t="str">
            <v>2018231</v>
          </cell>
          <cell r="H4262">
            <v>0</v>
          </cell>
          <cell r="I4262">
            <v>5615.15</v>
          </cell>
          <cell r="J4262">
            <v>508</v>
          </cell>
          <cell r="K4262">
            <v>5107.15</v>
          </cell>
          <cell r="L4262">
            <v>0</v>
          </cell>
          <cell r="M4262">
            <v>0</v>
          </cell>
          <cell r="N4262">
            <v>0</v>
          </cell>
          <cell r="O4262">
            <v>5107.15</v>
          </cell>
        </row>
        <row r="4263">
          <cell r="D4263" t="str">
            <v>10900221105287</v>
          </cell>
          <cell r="E4263" t="str">
            <v>《材料合金性能》专业学位课程案例库</v>
          </cell>
          <cell r="F4263" t="str">
            <v>海洋</v>
          </cell>
          <cell r="G4263" t="str">
            <v>2017051</v>
          </cell>
          <cell r="H4263">
            <v>0</v>
          </cell>
          <cell r="I4263">
            <v>42500</v>
          </cell>
          <cell r="J4263">
            <v>0</v>
          </cell>
          <cell r="K4263">
            <v>42500</v>
          </cell>
          <cell r="L4263">
            <v>0</v>
          </cell>
          <cell r="M4263">
            <v>0</v>
          </cell>
          <cell r="N4263">
            <v>0</v>
          </cell>
          <cell r="O4263">
            <v>42500</v>
          </cell>
        </row>
        <row r="4264">
          <cell r="D4264" t="str">
            <v>10900221105288</v>
          </cell>
          <cell r="E4264" t="str">
            <v>《中子检测技术与应用》专业学位课程案例库</v>
          </cell>
          <cell r="F4264" t="str">
            <v>宋成浩</v>
          </cell>
          <cell r="G4264" t="str">
            <v>2020131</v>
          </cell>
          <cell r="H4264">
            <v>0</v>
          </cell>
          <cell r="I4264">
            <v>32050</v>
          </cell>
          <cell r="J4264">
            <v>32000</v>
          </cell>
          <cell r="K4264">
            <v>50</v>
          </cell>
          <cell r="L4264">
            <v>0</v>
          </cell>
          <cell r="M4264">
            <v>0</v>
          </cell>
          <cell r="N4264">
            <v>0</v>
          </cell>
          <cell r="O4264">
            <v>50</v>
          </cell>
        </row>
        <row r="4265">
          <cell r="D4265" t="str">
            <v>10900221105289</v>
          </cell>
          <cell r="E4265" t="str">
            <v>CAD应用实践</v>
          </cell>
          <cell r="F4265" t="str">
            <v>曹晓畅</v>
          </cell>
          <cell r="G4265" t="str">
            <v>2012045</v>
          </cell>
          <cell r="H4265">
            <v>0</v>
          </cell>
          <cell r="I4265">
            <v>37052.4</v>
          </cell>
          <cell r="J4265">
            <v>22139.49</v>
          </cell>
          <cell r="K4265">
            <v>14912.91</v>
          </cell>
          <cell r="L4265">
            <v>0</v>
          </cell>
          <cell r="M4265">
            <v>0</v>
          </cell>
          <cell r="N4265">
            <v>0</v>
          </cell>
          <cell r="O4265">
            <v>14912.91</v>
          </cell>
        </row>
        <row r="4266">
          <cell r="D4266" t="str">
            <v>10900221105290</v>
          </cell>
          <cell r="E4266" t="str">
            <v>土木水利硕士研究生课程思政示范专业</v>
          </cell>
          <cell r="F4266" t="str">
            <v>丁其乐</v>
          </cell>
          <cell r="G4266" t="str">
            <v>2017169</v>
          </cell>
          <cell r="H4266">
            <v>0</v>
          </cell>
          <cell r="I4266">
            <v>61647.43</v>
          </cell>
          <cell r="J4266">
            <v>55116</v>
          </cell>
          <cell r="K4266">
            <v>6531.43</v>
          </cell>
          <cell r="L4266">
            <v>0</v>
          </cell>
          <cell r="M4266">
            <v>0</v>
          </cell>
          <cell r="N4266">
            <v>0</v>
          </cell>
          <cell r="O4266">
            <v>6531.43</v>
          </cell>
        </row>
        <row r="4267">
          <cell r="D4267" t="str">
            <v>10900221105291</v>
          </cell>
          <cell r="E4267" t="str">
            <v>生物与医药专业学位点课程思政示范学科</v>
          </cell>
          <cell r="F4267" t="str">
            <v>王际辉</v>
          </cell>
          <cell r="G4267" t="str">
            <v>2018809</v>
          </cell>
          <cell r="H4267">
            <v>0</v>
          </cell>
          <cell r="I4267">
            <v>123168.55</v>
          </cell>
          <cell r="J4267">
            <v>29170.7</v>
          </cell>
          <cell r="K4267">
            <v>93997.85</v>
          </cell>
          <cell r="L4267">
            <v>0</v>
          </cell>
          <cell r="M4267">
            <v>0</v>
          </cell>
          <cell r="N4267">
            <v>0</v>
          </cell>
          <cell r="O4267">
            <v>93997.85</v>
          </cell>
        </row>
        <row r="4268">
          <cell r="D4268" t="str">
            <v>10900221105292</v>
          </cell>
          <cell r="E4268" t="str">
            <v>广东信丰达环保科技有限公司</v>
          </cell>
          <cell r="F4268" t="str">
            <v>杨盈</v>
          </cell>
          <cell r="G4268" t="str">
            <v>2017157</v>
          </cell>
          <cell r="H4268">
            <v>0</v>
          </cell>
          <cell r="I4268">
            <v>33210</v>
          </cell>
          <cell r="J4268">
            <v>23746.95</v>
          </cell>
          <cell r="K4268">
            <v>9463.05</v>
          </cell>
          <cell r="L4268">
            <v>0</v>
          </cell>
          <cell r="M4268">
            <v>0</v>
          </cell>
          <cell r="N4268">
            <v>0</v>
          </cell>
          <cell r="O4268">
            <v>9463.05</v>
          </cell>
        </row>
        <row r="4269">
          <cell r="D4269" t="str">
            <v>10900221105293</v>
          </cell>
          <cell r="E4269" t="str">
            <v>广东省农业科学院农业资源与环境研究所</v>
          </cell>
          <cell r="F4269" t="str">
            <v>李衍亮</v>
          </cell>
          <cell r="G4269" t="str">
            <v>2017075</v>
          </cell>
          <cell r="H4269">
            <v>0</v>
          </cell>
          <cell r="I4269">
            <v>0</v>
          </cell>
          <cell r="J4269">
            <v>0</v>
          </cell>
          <cell r="K4269">
            <v>0</v>
          </cell>
          <cell r="L4269">
            <v>0</v>
          </cell>
          <cell r="M4269">
            <v>0</v>
          </cell>
          <cell r="N4269">
            <v>0</v>
          </cell>
          <cell r="O4269">
            <v>0</v>
          </cell>
        </row>
        <row r="4270">
          <cell r="D4270" t="str">
            <v>10900221105294</v>
          </cell>
          <cell r="E4270" t="str">
            <v>广东华清检测技术有限公司</v>
          </cell>
          <cell r="F4270" t="str">
            <v>蔡丽蓉</v>
          </cell>
          <cell r="G4270" t="str">
            <v>2015013</v>
          </cell>
          <cell r="H4270">
            <v>0</v>
          </cell>
          <cell r="I4270">
            <v>35728.4</v>
          </cell>
          <cell r="J4270">
            <v>0</v>
          </cell>
          <cell r="K4270">
            <v>35728.4</v>
          </cell>
          <cell r="L4270">
            <v>0</v>
          </cell>
          <cell r="M4270">
            <v>0</v>
          </cell>
          <cell r="N4270">
            <v>0</v>
          </cell>
          <cell r="O4270">
            <v>35728.4</v>
          </cell>
        </row>
        <row r="4271">
          <cell r="D4271" t="str">
            <v>10900221105295</v>
          </cell>
          <cell r="E4271" t="str">
            <v>广东省联合培养研究生示范基地（东莞市东实新能源有限公司）</v>
          </cell>
          <cell r="F4271" t="str">
            <v>花开慧</v>
          </cell>
          <cell r="G4271" t="str">
            <v>2017076</v>
          </cell>
          <cell r="H4271">
            <v>0</v>
          </cell>
          <cell r="I4271">
            <v>3120</v>
          </cell>
          <cell r="J4271">
            <v>0</v>
          </cell>
          <cell r="K4271">
            <v>3120</v>
          </cell>
          <cell r="L4271">
            <v>0</v>
          </cell>
          <cell r="M4271">
            <v>0</v>
          </cell>
          <cell r="N4271">
            <v>0</v>
          </cell>
          <cell r="O4271">
            <v>3120</v>
          </cell>
        </row>
        <row r="4272">
          <cell r="D4272" t="str">
            <v>10900221105296</v>
          </cell>
          <cell r="E4272" t="str">
            <v>广东省联合培养研究生示范基地（广东奥普特科技股份有限公司）</v>
          </cell>
          <cell r="F4272" t="str">
            <v>孙振忠</v>
          </cell>
          <cell r="G4272" t="str">
            <v>2006080</v>
          </cell>
          <cell r="H4272">
            <v>0</v>
          </cell>
          <cell r="I4272">
            <v>0</v>
          </cell>
          <cell r="J4272">
            <v>0</v>
          </cell>
          <cell r="K4272">
            <v>0</v>
          </cell>
          <cell r="L4272">
            <v>0</v>
          </cell>
          <cell r="M4272">
            <v>0</v>
          </cell>
          <cell r="N4272">
            <v>0</v>
          </cell>
          <cell r="O4272">
            <v>0</v>
          </cell>
        </row>
        <row r="4273">
          <cell r="D4273" t="str">
            <v>10900221105297</v>
          </cell>
          <cell r="E4273" t="str">
            <v>广东省联合培养研究生示范基地（广东思泉新材料股份有限公司）</v>
          </cell>
          <cell r="F4273" t="str">
            <v>谢东</v>
          </cell>
          <cell r="G4273" t="str">
            <v>2017042</v>
          </cell>
          <cell r="H4273">
            <v>0</v>
          </cell>
          <cell r="I4273">
            <v>48672</v>
          </cell>
          <cell r="J4273">
            <v>24170</v>
          </cell>
          <cell r="K4273">
            <v>24502</v>
          </cell>
          <cell r="L4273">
            <v>0</v>
          </cell>
          <cell r="M4273">
            <v>0</v>
          </cell>
          <cell r="N4273">
            <v>0</v>
          </cell>
          <cell r="O4273">
            <v>24502</v>
          </cell>
        </row>
        <row r="4274">
          <cell r="D4274" t="str">
            <v>10900221105298</v>
          </cell>
          <cell r="E4274" t="str">
            <v>资源与环境领域全日制专业学位硕士创新与实践能力及工程素养协同培育模式研究与实践</v>
          </cell>
          <cell r="F4274" t="str">
            <v>黄卫清</v>
          </cell>
          <cell r="G4274" t="str">
            <v>2011008</v>
          </cell>
          <cell r="H4274">
            <v>0</v>
          </cell>
          <cell r="I4274">
            <v>0</v>
          </cell>
          <cell r="J4274">
            <v>0</v>
          </cell>
          <cell r="K4274">
            <v>0</v>
          </cell>
          <cell r="L4274">
            <v>0</v>
          </cell>
          <cell r="M4274">
            <v>0</v>
          </cell>
          <cell r="N4274">
            <v>0</v>
          </cell>
          <cell r="O4274">
            <v>0</v>
          </cell>
        </row>
        <row r="4275">
          <cell r="D4275" t="str">
            <v>10900221105299</v>
          </cell>
          <cell r="E4275" t="str">
            <v>基于现代产业学院的机械专业研究生创新实践能力培养研究</v>
          </cell>
          <cell r="F4275" t="str">
            <v>郭建文</v>
          </cell>
          <cell r="G4275" t="str">
            <v>2011012</v>
          </cell>
          <cell r="H4275">
            <v>0</v>
          </cell>
          <cell r="I4275">
            <v>0</v>
          </cell>
          <cell r="J4275">
            <v>0</v>
          </cell>
          <cell r="K4275">
            <v>0</v>
          </cell>
          <cell r="L4275">
            <v>0</v>
          </cell>
          <cell r="M4275">
            <v>0</v>
          </cell>
          <cell r="N4275">
            <v>0</v>
          </cell>
          <cell r="O4275">
            <v>0</v>
          </cell>
        </row>
        <row r="4276">
          <cell r="D4276" t="str">
            <v>10900221105300</v>
          </cell>
          <cell r="E4276" t="str">
            <v>地方高校工程类硕士专业学位研究生培养质量研究</v>
          </cell>
          <cell r="F4276" t="str">
            <v>罗鸿斌</v>
          </cell>
          <cell r="G4276" t="str">
            <v>2011023</v>
          </cell>
          <cell r="H4276">
            <v>0</v>
          </cell>
          <cell r="I4276">
            <v>0</v>
          </cell>
          <cell r="J4276">
            <v>0</v>
          </cell>
          <cell r="K4276">
            <v>0</v>
          </cell>
          <cell r="L4276">
            <v>0</v>
          </cell>
          <cell r="M4276">
            <v>0</v>
          </cell>
          <cell r="N4276">
            <v>0</v>
          </cell>
          <cell r="O4276">
            <v>0</v>
          </cell>
        </row>
        <row r="4277">
          <cell r="D4277" t="str">
            <v>10900221105301</v>
          </cell>
          <cell r="E4277" t="str">
            <v>2022年广东省研究生学术论坛——前沿交叉学科研究生论坛</v>
          </cell>
          <cell r="F4277" t="str">
            <v>孙浩松</v>
          </cell>
          <cell r="G4277" t="str">
            <v>2018270</v>
          </cell>
          <cell r="H4277">
            <v>0</v>
          </cell>
          <cell r="I4277">
            <v>0</v>
          </cell>
          <cell r="J4277">
            <v>0</v>
          </cell>
          <cell r="K4277">
            <v>0</v>
          </cell>
          <cell r="L4277">
            <v>0</v>
          </cell>
          <cell r="M4277">
            <v>0</v>
          </cell>
          <cell r="N4277">
            <v>0</v>
          </cell>
          <cell r="O4277">
            <v>0</v>
          </cell>
        </row>
        <row r="4278">
          <cell r="D4278" t="str">
            <v>10900221105302</v>
          </cell>
          <cell r="E4278" t="str">
            <v>广东省联合培养研究生示范基地（广东小天才科技有限公司）</v>
          </cell>
          <cell r="F4278" t="str">
            <v>任斌</v>
          </cell>
          <cell r="G4278" t="str">
            <v>2003008</v>
          </cell>
          <cell r="H4278">
            <v>0</v>
          </cell>
          <cell r="I4278">
            <v>0</v>
          </cell>
          <cell r="J4278">
            <v>0</v>
          </cell>
          <cell r="K4278">
            <v>0</v>
          </cell>
          <cell r="L4278">
            <v>0</v>
          </cell>
          <cell r="M4278">
            <v>0</v>
          </cell>
          <cell r="N4278">
            <v>0</v>
          </cell>
          <cell r="O4278">
            <v>0</v>
          </cell>
        </row>
        <row r="4279">
          <cell r="D4279" t="str">
            <v>10900221105303</v>
          </cell>
          <cell r="E4279" t="str">
            <v>广东省联合培养研究生示范基地（中虹建设集团有限公司）</v>
          </cell>
          <cell r="F4279" t="str">
            <v>郑愚</v>
          </cell>
          <cell r="G4279" t="str">
            <v>2008004</v>
          </cell>
          <cell r="H4279">
            <v>0</v>
          </cell>
          <cell r="I4279">
            <v>0</v>
          </cell>
          <cell r="J4279">
            <v>0</v>
          </cell>
          <cell r="K4279">
            <v>0</v>
          </cell>
          <cell r="L4279">
            <v>0</v>
          </cell>
          <cell r="M4279">
            <v>0</v>
          </cell>
          <cell r="N4279">
            <v>0</v>
          </cell>
          <cell r="O4279">
            <v>0</v>
          </cell>
        </row>
        <row r="4280">
          <cell r="D4280" t="str">
            <v>10900221105304</v>
          </cell>
          <cell r="E4280" t="str">
            <v>广东省联合培养研究生示范基地（中储粮油脂工业东莞有限公司）</v>
          </cell>
          <cell r="F4280" t="str">
            <v>肖珊</v>
          </cell>
          <cell r="G4280" t="str">
            <v>2018283</v>
          </cell>
          <cell r="H4280">
            <v>0</v>
          </cell>
          <cell r="I4280">
            <v>206.29</v>
          </cell>
          <cell r="J4280">
            <v>0</v>
          </cell>
          <cell r="K4280">
            <v>206.29</v>
          </cell>
          <cell r="L4280">
            <v>0</v>
          </cell>
          <cell r="M4280">
            <v>0</v>
          </cell>
          <cell r="N4280">
            <v>0</v>
          </cell>
          <cell r="O4280">
            <v>206.29</v>
          </cell>
        </row>
        <row r="4281">
          <cell r="D4281" t="str">
            <v>10900221105305</v>
          </cell>
          <cell r="E4281" t="str">
            <v>广东省联合培养研究生示范基地（国电南瑞科技股份有限公司深圳分公司）</v>
          </cell>
          <cell r="F4281" t="str">
            <v>张兆云</v>
          </cell>
          <cell r="G4281" t="str">
            <v>2016006</v>
          </cell>
          <cell r="H4281">
            <v>0</v>
          </cell>
          <cell r="I4281">
            <v>1310.99</v>
          </cell>
          <cell r="J4281">
            <v>0</v>
          </cell>
          <cell r="K4281">
            <v>1310.99</v>
          </cell>
          <cell r="L4281">
            <v>0</v>
          </cell>
          <cell r="M4281">
            <v>0</v>
          </cell>
          <cell r="N4281">
            <v>0</v>
          </cell>
          <cell r="O4281">
            <v>1310.99</v>
          </cell>
        </row>
        <row r="4282">
          <cell r="D4282" t="str">
            <v>10900221105306</v>
          </cell>
          <cell r="E4282" t="str">
            <v>融合思政教育的研究生数值分析课程的改革与实践</v>
          </cell>
          <cell r="F4282" t="str">
            <v>武静</v>
          </cell>
          <cell r="G4282" t="str">
            <v>2017045</v>
          </cell>
          <cell r="H4282">
            <v>0</v>
          </cell>
          <cell r="I4282">
            <v>31437.41</v>
          </cell>
          <cell r="J4282">
            <v>7807.04</v>
          </cell>
          <cell r="K4282">
            <v>23630.37</v>
          </cell>
          <cell r="L4282">
            <v>0</v>
          </cell>
          <cell r="M4282">
            <v>0</v>
          </cell>
          <cell r="N4282">
            <v>0</v>
          </cell>
          <cell r="O4282">
            <v>23630.37</v>
          </cell>
        </row>
        <row r="4283">
          <cell r="D4283" t="str">
            <v>10900221105307</v>
          </cell>
          <cell r="E4283" t="str">
            <v>基于需求为视角的专业学位研究生培养模式改革探索及实践</v>
          </cell>
          <cell r="F4283" t="str">
            <v>宋雪晶</v>
          </cell>
          <cell r="G4283" t="str">
            <v>2017012</v>
          </cell>
          <cell r="H4283">
            <v>0</v>
          </cell>
          <cell r="I4283">
            <v>44836</v>
          </cell>
          <cell r="J4283">
            <v>0</v>
          </cell>
          <cell r="K4283">
            <v>44836</v>
          </cell>
          <cell r="L4283">
            <v>0</v>
          </cell>
          <cell r="M4283">
            <v>0</v>
          </cell>
          <cell r="N4283">
            <v>0</v>
          </cell>
          <cell r="O4283">
            <v>44836</v>
          </cell>
        </row>
        <row r="4284">
          <cell r="D4284" t="str">
            <v>10900221105308</v>
          </cell>
          <cell r="E4284" t="str">
            <v>新工科背景下基于科研团队的机械类研究生创新实践能力培养研究</v>
          </cell>
          <cell r="F4284" t="str">
            <v>龙建宇</v>
          </cell>
          <cell r="G4284" t="str">
            <v>2019129</v>
          </cell>
          <cell r="H4284">
            <v>0</v>
          </cell>
          <cell r="I4284">
            <v>39499.04</v>
          </cell>
          <cell r="J4284">
            <v>11304.5</v>
          </cell>
          <cell r="K4284">
            <v>28194.54</v>
          </cell>
          <cell r="L4284">
            <v>0</v>
          </cell>
          <cell r="M4284">
            <v>0</v>
          </cell>
          <cell r="N4284">
            <v>0</v>
          </cell>
          <cell r="O4284">
            <v>28194.54</v>
          </cell>
        </row>
        <row r="4285">
          <cell r="D4285" t="str">
            <v>10900221105309</v>
          </cell>
          <cell r="E4285" t="str">
            <v>基于“双创”研究导向型的研究生教学模式改革与实践</v>
          </cell>
          <cell r="F4285" t="str">
            <v>李广明</v>
          </cell>
          <cell r="G4285" t="str">
            <v>2000005</v>
          </cell>
          <cell r="H4285">
            <v>0</v>
          </cell>
          <cell r="I4285">
            <v>13732.6</v>
          </cell>
          <cell r="J4285">
            <v>0</v>
          </cell>
          <cell r="K4285">
            <v>13732.6</v>
          </cell>
          <cell r="L4285">
            <v>0</v>
          </cell>
          <cell r="M4285">
            <v>0</v>
          </cell>
          <cell r="N4285">
            <v>0</v>
          </cell>
          <cell r="O4285">
            <v>13732.6</v>
          </cell>
        </row>
        <row r="4286">
          <cell r="D4286" t="str">
            <v>10900221105310</v>
          </cell>
          <cell r="E4286" t="str">
            <v>高级算法分析与设计</v>
          </cell>
          <cell r="F4286" t="str">
            <v>张剑</v>
          </cell>
          <cell r="G4286" t="str">
            <v>2011019</v>
          </cell>
          <cell r="H4286">
            <v>0</v>
          </cell>
          <cell r="I4286">
            <v>50000</v>
          </cell>
          <cell r="J4286">
            <v>11719</v>
          </cell>
          <cell r="K4286">
            <v>38281</v>
          </cell>
          <cell r="L4286">
            <v>0</v>
          </cell>
          <cell r="M4286">
            <v>0</v>
          </cell>
          <cell r="N4286">
            <v>0</v>
          </cell>
          <cell r="O4286">
            <v>38281</v>
          </cell>
        </row>
        <row r="4287">
          <cell r="D4287" t="str">
            <v>10900221105311</v>
          </cell>
          <cell r="E4287" t="str">
            <v>信息光学</v>
          </cell>
          <cell r="F4287" t="str">
            <v>刘晔</v>
          </cell>
          <cell r="G4287" t="str">
            <v>2018807</v>
          </cell>
          <cell r="H4287">
            <v>0</v>
          </cell>
          <cell r="I4287">
            <v>52916.49</v>
          </cell>
          <cell r="J4287">
            <v>43590.63</v>
          </cell>
          <cell r="K4287">
            <v>9325.86</v>
          </cell>
          <cell r="L4287">
            <v>0</v>
          </cell>
          <cell r="M4287">
            <v>0</v>
          </cell>
          <cell r="N4287">
            <v>0</v>
          </cell>
          <cell r="O4287">
            <v>9325.86</v>
          </cell>
        </row>
        <row r="4288">
          <cell r="D4288" t="str">
            <v>10900221105312</v>
          </cell>
          <cell r="E4288" t="str">
            <v>科研信息获取与分析</v>
          </cell>
          <cell r="F4288" t="str">
            <v>程志毓</v>
          </cell>
          <cell r="G4288" t="str">
            <v>2012049</v>
          </cell>
          <cell r="H4288">
            <v>0</v>
          </cell>
          <cell r="I4288">
            <v>50000</v>
          </cell>
          <cell r="J4288">
            <v>50000</v>
          </cell>
          <cell r="K4288">
            <v>0</v>
          </cell>
          <cell r="L4288">
            <v>0</v>
          </cell>
          <cell r="M4288">
            <v>0</v>
          </cell>
          <cell r="N4288">
            <v>0</v>
          </cell>
          <cell r="O4288">
            <v>0</v>
          </cell>
        </row>
        <row r="4289">
          <cell r="D4289" t="str">
            <v>10900221105314</v>
          </cell>
          <cell r="E4289" t="str">
            <v>《材料分析与测试技术》专业学位课程案例库</v>
          </cell>
          <cell r="F4289" t="str">
            <v>赵愈亮</v>
          </cell>
          <cell r="G4289" t="str">
            <v>2018089</v>
          </cell>
          <cell r="H4289">
            <v>0</v>
          </cell>
          <cell r="I4289">
            <v>78316</v>
          </cell>
          <cell r="J4289">
            <v>0</v>
          </cell>
          <cell r="K4289">
            <v>78316</v>
          </cell>
          <cell r="L4289">
            <v>0</v>
          </cell>
          <cell r="M4289">
            <v>0</v>
          </cell>
          <cell r="N4289">
            <v>0</v>
          </cell>
          <cell r="O4289">
            <v>78316</v>
          </cell>
        </row>
        <row r="4290">
          <cell r="D4290" t="str">
            <v>10900221105315</v>
          </cell>
          <cell r="E4290" t="str">
            <v>2023年广东省研究生学术论坛——人工智能技术及应用论坛</v>
          </cell>
          <cell r="F4290" t="str">
            <v>谢仁平</v>
          </cell>
          <cell r="G4290" t="str">
            <v>2020020</v>
          </cell>
          <cell r="H4290">
            <v>0</v>
          </cell>
          <cell r="I4290">
            <v>0</v>
          </cell>
          <cell r="J4290">
            <v>0</v>
          </cell>
          <cell r="K4290">
            <v>0</v>
          </cell>
          <cell r="L4290">
            <v>0</v>
          </cell>
          <cell r="M4290">
            <v>0</v>
          </cell>
          <cell r="N4290">
            <v>0</v>
          </cell>
          <cell r="O4290">
            <v>0</v>
          </cell>
        </row>
        <row r="4291">
          <cell r="D4291" t="str">
            <v>10900221105316</v>
          </cell>
          <cell r="E4291" t="str">
            <v>2023年广东省研究生学术论坛—编码理论与通信技术学术论坛</v>
          </cell>
          <cell r="F4291" t="str">
            <v>侯韩旭</v>
          </cell>
          <cell r="G4291" t="str">
            <v>2016005</v>
          </cell>
          <cell r="H4291">
            <v>0</v>
          </cell>
          <cell r="I4291">
            <v>16075.38</v>
          </cell>
          <cell r="J4291">
            <v>2130</v>
          </cell>
          <cell r="K4291">
            <v>13945.38</v>
          </cell>
          <cell r="L4291">
            <v>0</v>
          </cell>
          <cell r="M4291">
            <v>0</v>
          </cell>
          <cell r="N4291">
            <v>0</v>
          </cell>
          <cell r="O4291">
            <v>13945.38</v>
          </cell>
        </row>
        <row r="4292">
          <cell r="D4292" t="str">
            <v>10900221105317</v>
          </cell>
          <cell r="E4292" t="str">
            <v>2023年广东省研究生学术论坛——“奥普特”杯机械工程分论坛</v>
          </cell>
          <cell r="F4292" t="str">
            <v>林小夏</v>
          </cell>
          <cell r="G4292" t="str">
            <v>2016017</v>
          </cell>
          <cell r="H4292">
            <v>0</v>
          </cell>
          <cell r="I4292">
            <v>0</v>
          </cell>
          <cell r="J4292">
            <v>0</v>
          </cell>
          <cell r="K4292">
            <v>0</v>
          </cell>
          <cell r="L4292">
            <v>0</v>
          </cell>
          <cell r="M4292">
            <v>0</v>
          </cell>
          <cell r="N4292">
            <v>0</v>
          </cell>
          <cell r="O4292">
            <v>0</v>
          </cell>
        </row>
        <row r="4293">
          <cell r="D4293" t="str">
            <v>10900221105319</v>
          </cell>
          <cell r="E4293" t="str">
            <v>陈德良-研究生培养业务费</v>
          </cell>
          <cell r="F4293" t="str">
            <v>陈德良</v>
          </cell>
          <cell r="G4293" t="str">
            <v>2016812</v>
          </cell>
          <cell r="H4293">
            <v>0</v>
          </cell>
          <cell r="I4293">
            <v>6000</v>
          </cell>
          <cell r="J4293">
            <v>0</v>
          </cell>
          <cell r="K4293">
            <v>6000</v>
          </cell>
          <cell r="L4293">
            <v>0</v>
          </cell>
          <cell r="M4293">
            <v>0</v>
          </cell>
          <cell r="N4293">
            <v>0</v>
          </cell>
          <cell r="O4293">
            <v>6000</v>
          </cell>
        </row>
        <row r="4294">
          <cell r="D4294" t="str">
            <v>10900221105320</v>
          </cell>
          <cell r="E4294" t="str">
            <v>党海峰-研究生培养业务费</v>
          </cell>
          <cell r="F4294" t="str">
            <v>党海峰</v>
          </cell>
          <cell r="G4294" t="str">
            <v>2014009</v>
          </cell>
          <cell r="H4294">
            <v>0</v>
          </cell>
          <cell r="I4294">
            <v>2890.2</v>
          </cell>
          <cell r="J4294">
            <v>0</v>
          </cell>
          <cell r="K4294">
            <v>2890.2</v>
          </cell>
          <cell r="L4294">
            <v>0</v>
          </cell>
          <cell r="M4294">
            <v>0</v>
          </cell>
          <cell r="N4294">
            <v>0</v>
          </cell>
          <cell r="O4294">
            <v>2890.2</v>
          </cell>
        </row>
        <row r="4295">
          <cell r="D4295" t="str">
            <v>10900221105321</v>
          </cell>
          <cell r="E4295" t="str">
            <v>金具涛-研究生培养业务费</v>
          </cell>
          <cell r="F4295" t="str">
            <v>金具涛</v>
          </cell>
          <cell r="G4295" t="str">
            <v>2016809</v>
          </cell>
          <cell r="H4295">
            <v>0</v>
          </cell>
          <cell r="I4295">
            <v>6000</v>
          </cell>
          <cell r="J4295">
            <v>0</v>
          </cell>
          <cell r="K4295">
            <v>6000</v>
          </cell>
          <cell r="L4295">
            <v>0</v>
          </cell>
          <cell r="M4295">
            <v>0</v>
          </cell>
          <cell r="N4295">
            <v>0</v>
          </cell>
          <cell r="O4295">
            <v>6000</v>
          </cell>
        </row>
        <row r="4296">
          <cell r="D4296" t="str">
            <v>10900221105322</v>
          </cell>
          <cell r="E4296" t="str">
            <v>李坤泉-研究生培养业务费</v>
          </cell>
          <cell r="F4296" t="str">
            <v>李坤泉</v>
          </cell>
          <cell r="G4296" t="str">
            <v>2019080</v>
          </cell>
          <cell r="H4296">
            <v>0</v>
          </cell>
          <cell r="I4296">
            <v>0</v>
          </cell>
          <cell r="J4296">
            <v>0</v>
          </cell>
          <cell r="K4296">
            <v>0</v>
          </cell>
          <cell r="L4296">
            <v>0</v>
          </cell>
          <cell r="M4296">
            <v>0</v>
          </cell>
          <cell r="N4296">
            <v>0</v>
          </cell>
          <cell r="O4296">
            <v>0</v>
          </cell>
        </row>
        <row r="4297">
          <cell r="D4297" t="str">
            <v>10900221105323</v>
          </cell>
          <cell r="E4297" t="str">
            <v>李润霞-研究生培养业务费</v>
          </cell>
          <cell r="F4297" t="str">
            <v>李润霞</v>
          </cell>
          <cell r="G4297" t="str">
            <v>2018805</v>
          </cell>
          <cell r="H4297">
            <v>0</v>
          </cell>
          <cell r="I4297">
            <v>39744.8</v>
          </cell>
          <cell r="J4297">
            <v>15554.72</v>
          </cell>
          <cell r="K4297">
            <v>24190.08</v>
          </cell>
          <cell r="L4297">
            <v>0</v>
          </cell>
          <cell r="M4297">
            <v>0</v>
          </cell>
          <cell r="N4297">
            <v>0</v>
          </cell>
          <cell r="O4297">
            <v>24190.08</v>
          </cell>
        </row>
        <row r="4298">
          <cell r="D4298" t="str">
            <v>10900221105324</v>
          </cell>
          <cell r="E4298" t="str">
            <v>李文芳-研究生培养业务费</v>
          </cell>
          <cell r="F4298" t="str">
            <v>李文芳</v>
          </cell>
          <cell r="G4298" t="str">
            <v>2016007</v>
          </cell>
          <cell r="H4298">
            <v>0</v>
          </cell>
          <cell r="I4298">
            <v>0</v>
          </cell>
          <cell r="J4298">
            <v>0</v>
          </cell>
          <cell r="K4298">
            <v>0</v>
          </cell>
          <cell r="L4298">
            <v>0</v>
          </cell>
          <cell r="M4298">
            <v>0</v>
          </cell>
          <cell r="N4298">
            <v>0</v>
          </cell>
          <cell r="O4298">
            <v>0</v>
          </cell>
        </row>
        <row r="4299">
          <cell r="D4299" t="str">
            <v>10900221105325</v>
          </cell>
          <cell r="E4299" t="str">
            <v>廖文波-研究生培养业务费</v>
          </cell>
          <cell r="F4299" t="str">
            <v>廖文波</v>
          </cell>
          <cell r="G4299" t="str">
            <v>2011007</v>
          </cell>
          <cell r="H4299">
            <v>0</v>
          </cell>
          <cell r="I4299">
            <v>7400</v>
          </cell>
          <cell r="J4299">
            <v>0</v>
          </cell>
          <cell r="K4299">
            <v>7400</v>
          </cell>
          <cell r="L4299">
            <v>0</v>
          </cell>
          <cell r="M4299">
            <v>0</v>
          </cell>
          <cell r="N4299">
            <v>0</v>
          </cell>
          <cell r="O4299">
            <v>7400</v>
          </cell>
        </row>
        <row r="4300">
          <cell r="D4300" t="str">
            <v>10900221105326</v>
          </cell>
          <cell r="E4300" t="str">
            <v>乔校畅-研究生培养业务费</v>
          </cell>
          <cell r="F4300" t="str">
            <v>乔校畅</v>
          </cell>
          <cell r="G4300" t="str">
            <v>2019128</v>
          </cell>
          <cell r="H4300">
            <v>0</v>
          </cell>
          <cell r="I4300">
            <v>2222</v>
          </cell>
          <cell r="J4300">
            <v>0</v>
          </cell>
          <cell r="K4300">
            <v>2222</v>
          </cell>
          <cell r="L4300">
            <v>0</v>
          </cell>
          <cell r="M4300">
            <v>0</v>
          </cell>
          <cell r="N4300">
            <v>0</v>
          </cell>
          <cell r="O4300">
            <v>2222</v>
          </cell>
        </row>
        <row r="4301">
          <cell r="D4301" t="str">
            <v>10900221105327</v>
          </cell>
          <cell r="E4301" t="str">
            <v>苏海燕-研究生培养业务费</v>
          </cell>
          <cell r="F4301" t="str">
            <v>苏海燕</v>
          </cell>
          <cell r="G4301" t="str">
            <v>2019809</v>
          </cell>
          <cell r="H4301">
            <v>0</v>
          </cell>
          <cell r="I4301">
            <v>11460</v>
          </cell>
          <cell r="J4301">
            <v>0</v>
          </cell>
          <cell r="K4301">
            <v>11460</v>
          </cell>
          <cell r="L4301">
            <v>0</v>
          </cell>
          <cell r="M4301">
            <v>0</v>
          </cell>
          <cell r="N4301">
            <v>0</v>
          </cell>
          <cell r="O4301">
            <v>11460</v>
          </cell>
        </row>
        <row r="4302">
          <cell r="D4302" t="str">
            <v>10900221105328</v>
          </cell>
          <cell r="E4302" t="str">
            <v>汪文龙-研究生培养业务费</v>
          </cell>
          <cell r="F4302" t="str">
            <v>汪文龙</v>
          </cell>
          <cell r="G4302" t="str">
            <v>2016833</v>
          </cell>
          <cell r="H4302">
            <v>0</v>
          </cell>
          <cell r="I4302">
            <v>5755.89</v>
          </cell>
          <cell r="J4302">
            <v>0</v>
          </cell>
          <cell r="K4302">
            <v>5755.89</v>
          </cell>
          <cell r="L4302">
            <v>0</v>
          </cell>
          <cell r="M4302">
            <v>0</v>
          </cell>
          <cell r="N4302">
            <v>0</v>
          </cell>
          <cell r="O4302">
            <v>5755.89</v>
          </cell>
        </row>
        <row r="4303">
          <cell r="D4303" t="str">
            <v>10900221105329</v>
          </cell>
          <cell r="E4303" t="str">
            <v>王安定-研究生培养业务费</v>
          </cell>
          <cell r="F4303" t="str">
            <v>王安定</v>
          </cell>
          <cell r="G4303" t="str">
            <v>2021810</v>
          </cell>
          <cell r="H4303">
            <v>0</v>
          </cell>
          <cell r="I4303">
            <v>0</v>
          </cell>
          <cell r="J4303">
            <v>0</v>
          </cell>
          <cell r="K4303">
            <v>0</v>
          </cell>
          <cell r="L4303">
            <v>0</v>
          </cell>
          <cell r="M4303">
            <v>0</v>
          </cell>
          <cell r="N4303">
            <v>0</v>
          </cell>
          <cell r="O4303">
            <v>0</v>
          </cell>
        </row>
        <row r="4304">
          <cell r="D4304" t="str">
            <v>10900221105330</v>
          </cell>
          <cell r="E4304" t="str">
            <v>王彪-研究生培养业务费</v>
          </cell>
          <cell r="F4304" t="str">
            <v>王彪</v>
          </cell>
          <cell r="G4304" t="str">
            <v>2020816</v>
          </cell>
          <cell r="H4304">
            <v>0</v>
          </cell>
          <cell r="I4304">
            <v>24000</v>
          </cell>
          <cell r="J4304">
            <v>0</v>
          </cell>
          <cell r="K4304">
            <v>24000</v>
          </cell>
          <cell r="L4304">
            <v>0</v>
          </cell>
          <cell r="M4304">
            <v>0</v>
          </cell>
          <cell r="N4304">
            <v>0</v>
          </cell>
          <cell r="O4304">
            <v>24000</v>
          </cell>
        </row>
        <row r="4305">
          <cell r="D4305" t="str">
            <v>10900221105331</v>
          </cell>
          <cell r="E4305" t="str">
            <v>王小霞-研究生培养业务费</v>
          </cell>
          <cell r="F4305" t="str">
            <v>王小霞</v>
          </cell>
          <cell r="G4305" t="str">
            <v>2016838</v>
          </cell>
          <cell r="H4305">
            <v>0</v>
          </cell>
          <cell r="I4305">
            <v>6000</v>
          </cell>
          <cell r="J4305">
            <v>0</v>
          </cell>
          <cell r="K4305">
            <v>6000</v>
          </cell>
          <cell r="L4305">
            <v>0</v>
          </cell>
          <cell r="M4305">
            <v>0</v>
          </cell>
          <cell r="N4305">
            <v>0</v>
          </cell>
          <cell r="O4305">
            <v>6000</v>
          </cell>
        </row>
        <row r="4306">
          <cell r="D4306" t="str">
            <v>10900221105332</v>
          </cell>
          <cell r="E4306" t="str">
            <v>王严杰-研究生培养业务费</v>
          </cell>
          <cell r="F4306" t="str">
            <v>王严杰</v>
          </cell>
          <cell r="G4306" t="str">
            <v>2017827</v>
          </cell>
          <cell r="H4306">
            <v>0</v>
          </cell>
          <cell r="I4306">
            <v>12000</v>
          </cell>
          <cell r="J4306">
            <v>0</v>
          </cell>
          <cell r="K4306">
            <v>12000</v>
          </cell>
          <cell r="L4306">
            <v>0</v>
          </cell>
          <cell r="M4306">
            <v>0</v>
          </cell>
          <cell r="N4306">
            <v>0</v>
          </cell>
          <cell r="O4306">
            <v>12000</v>
          </cell>
        </row>
        <row r="4307">
          <cell r="D4307" t="str">
            <v>10900221105333</v>
          </cell>
          <cell r="E4307" t="str">
            <v>吴文剑-研究生培养业务费</v>
          </cell>
          <cell r="F4307" t="str">
            <v>吴文剑</v>
          </cell>
          <cell r="G4307" t="str">
            <v>2015004</v>
          </cell>
          <cell r="H4307">
            <v>0</v>
          </cell>
          <cell r="I4307">
            <v>3305</v>
          </cell>
          <cell r="J4307">
            <v>3186</v>
          </cell>
          <cell r="K4307">
            <v>119</v>
          </cell>
          <cell r="L4307">
            <v>0</v>
          </cell>
          <cell r="M4307">
            <v>0</v>
          </cell>
          <cell r="N4307">
            <v>0</v>
          </cell>
          <cell r="O4307">
            <v>119</v>
          </cell>
        </row>
        <row r="4308">
          <cell r="D4308" t="str">
            <v>10900221105334</v>
          </cell>
          <cell r="E4308" t="str">
            <v>许伟娜-研究生培养业务费</v>
          </cell>
          <cell r="F4308" t="str">
            <v>许伟娜</v>
          </cell>
          <cell r="G4308" t="str">
            <v>2020029</v>
          </cell>
          <cell r="H4308">
            <v>0</v>
          </cell>
          <cell r="I4308">
            <v>2883.61</v>
          </cell>
          <cell r="J4308">
            <v>555.84</v>
          </cell>
          <cell r="K4308">
            <v>2327.77</v>
          </cell>
          <cell r="L4308">
            <v>0</v>
          </cell>
          <cell r="M4308">
            <v>0</v>
          </cell>
          <cell r="N4308">
            <v>0</v>
          </cell>
          <cell r="O4308">
            <v>2327.77</v>
          </cell>
        </row>
        <row r="4309">
          <cell r="D4309" t="str">
            <v>10900221105335</v>
          </cell>
          <cell r="E4309" t="str">
            <v>张东东-研究生培养业务费</v>
          </cell>
          <cell r="F4309" t="str">
            <v>张东东</v>
          </cell>
          <cell r="G4309" t="str">
            <v>2019052</v>
          </cell>
          <cell r="H4309">
            <v>0</v>
          </cell>
          <cell r="I4309">
            <v>6000</v>
          </cell>
          <cell r="J4309">
            <v>6000</v>
          </cell>
          <cell r="K4309">
            <v>0</v>
          </cell>
          <cell r="L4309">
            <v>0</v>
          </cell>
          <cell r="M4309">
            <v>0</v>
          </cell>
          <cell r="N4309">
            <v>0</v>
          </cell>
          <cell r="O4309">
            <v>0</v>
          </cell>
        </row>
        <row r="4310">
          <cell r="D4310" t="str">
            <v>10900221105336</v>
          </cell>
          <cell r="E4310" t="str">
            <v>祝闻-研究生培养业务费</v>
          </cell>
          <cell r="F4310" t="str">
            <v>祝闻</v>
          </cell>
          <cell r="G4310" t="str">
            <v>2017065</v>
          </cell>
          <cell r="H4310">
            <v>0</v>
          </cell>
          <cell r="I4310">
            <v>0</v>
          </cell>
          <cell r="J4310">
            <v>0</v>
          </cell>
          <cell r="K4310">
            <v>0</v>
          </cell>
          <cell r="L4310">
            <v>0</v>
          </cell>
          <cell r="M4310">
            <v>0</v>
          </cell>
          <cell r="N4310">
            <v>0</v>
          </cell>
          <cell r="O4310">
            <v>0</v>
          </cell>
        </row>
        <row r="4311">
          <cell r="D4311" t="str">
            <v>10900221105337</v>
          </cell>
          <cell r="E4311" t="str">
            <v>祝远民-研究生培养业务费</v>
          </cell>
          <cell r="F4311" t="str">
            <v>祝远民</v>
          </cell>
          <cell r="G4311" t="str">
            <v>2021816</v>
          </cell>
          <cell r="H4311">
            <v>0</v>
          </cell>
          <cell r="I4311">
            <v>9298.62</v>
          </cell>
          <cell r="J4311">
            <v>3298.62</v>
          </cell>
          <cell r="K4311">
            <v>6000</v>
          </cell>
          <cell r="L4311">
            <v>0</v>
          </cell>
          <cell r="M4311">
            <v>0</v>
          </cell>
          <cell r="N4311">
            <v>0</v>
          </cell>
          <cell r="O4311">
            <v>6000</v>
          </cell>
        </row>
        <row r="4312">
          <cell r="D4312" t="str">
            <v>10900221105338</v>
          </cell>
          <cell r="E4312" t="str">
            <v>陈高-研究生培养业务费</v>
          </cell>
          <cell r="F4312" t="str">
            <v>陈高</v>
          </cell>
          <cell r="G4312" t="str">
            <v>2018058</v>
          </cell>
          <cell r="H4312">
            <v>0</v>
          </cell>
          <cell r="I4312">
            <v>12000</v>
          </cell>
          <cell r="J4312">
            <v>3511.8</v>
          </cell>
          <cell r="K4312">
            <v>8488.2</v>
          </cell>
          <cell r="L4312">
            <v>0</v>
          </cell>
          <cell r="M4312">
            <v>0</v>
          </cell>
          <cell r="N4312">
            <v>0</v>
          </cell>
          <cell r="O4312">
            <v>8488.2</v>
          </cell>
        </row>
        <row r="4313">
          <cell r="D4313" t="str">
            <v>10900221105339</v>
          </cell>
          <cell r="E4313" t="str">
            <v>郭芳-研究生培养业务费</v>
          </cell>
          <cell r="F4313" t="str">
            <v>郭芳</v>
          </cell>
          <cell r="G4313" t="str">
            <v>2019091</v>
          </cell>
          <cell r="H4313">
            <v>0</v>
          </cell>
          <cell r="I4313">
            <v>5560</v>
          </cell>
          <cell r="J4313">
            <v>1162.84</v>
          </cell>
          <cell r="K4313">
            <v>4397.16</v>
          </cell>
          <cell r="L4313">
            <v>0</v>
          </cell>
          <cell r="M4313">
            <v>0</v>
          </cell>
          <cell r="N4313">
            <v>0</v>
          </cell>
          <cell r="O4313">
            <v>4397.16</v>
          </cell>
        </row>
        <row r="4314">
          <cell r="D4314" t="str">
            <v>10900221105340</v>
          </cell>
          <cell r="E4314" t="str">
            <v>胡耀华-研究生培养业务费</v>
          </cell>
          <cell r="F4314" t="str">
            <v>胡耀华</v>
          </cell>
          <cell r="G4314" t="str">
            <v>2006022</v>
          </cell>
          <cell r="H4314">
            <v>0</v>
          </cell>
          <cell r="I4314">
            <v>6603.72</v>
          </cell>
          <cell r="J4314">
            <v>0</v>
          </cell>
          <cell r="K4314">
            <v>6603.72</v>
          </cell>
          <cell r="L4314">
            <v>0</v>
          </cell>
          <cell r="M4314">
            <v>0</v>
          </cell>
          <cell r="N4314">
            <v>0</v>
          </cell>
          <cell r="O4314">
            <v>6603.72</v>
          </cell>
        </row>
        <row r="4315">
          <cell r="D4315" t="str">
            <v>10900221105341</v>
          </cell>
          <cell r="E4315" t="str">
            <v>李醒-研究生培养业务费</v>
          </cell>
          <cell r="F4315" t="str">
            <v>李醒</v>
          </cell>
          <cell r="G4315" t="str">
            <v>2020016</v>
          </cell>
          <cell r="H4315">
            <v>0</v>
          </cell>
          <cell r="I4315">
            <v>15000</v>
          </cell>
          <cell r="J4315">
            <v>2686.15</v>
          </cell>
          <cell r="K4315">
            <v>12313.85</v>
          </cell>
          <cell r="L4315">
            <v>0</v>
          </cell>
          <cell r="M4315">
            <v>0</v>
          </cell>
          <cell r="N4315">
            <v>0</v>
          </cell>
          <cell r="O4315">
            <v>12313.85</v>
          </cell>
        </row>
        <row r="4316">
          <cell r="D4316" t="str">
            <v>10900221105342</v>
          </cell>
          <cell r="E4316" t="str">
            <v>刘婵梓-研究生培养业务费</v>
          </cell>
          <cell r="F4316" t="str">
            <v>刘婵梓</v>
          </cell>
          <cell r="G4316" t="str">
            <v>2017030</v>
          </cell>
          <cell r="H4316">
            <v>0</v>
          </cell>
          <cell r="I4316">
            <v>11727.02</v>
          </cell>
          <cell r="J4316">
            <v>314.21</v>
          </cell>
          <cell r="K4316">
            <v>11412.81</v>
          </cell>
          <cell r="L4316">
            <v>0</v>
          </cell>
          <cell r="M4316">
            <v>0</v>
          </cell>
          <cell r="N4316">
            <v>0</v>
          </cell>
          <cell r="O4316">
            <v>11412.81</v>
          </cell>
        </row>
        <row r="4317">
          <cell r="D4317" t="str">
            <v>10900221105343</v>
          </cell>
          <cell r="E4317" t="str">
            <v>吕赐兴-研究生培养业务费</v>
          </cell>
          <cell r="F4317" t="str">
            <v>吕赐兴</v>
          </cell>
          <cell r="G4317" t="str">
            <v>2017074</v>
          </cell>
          <cell r="H4317">
            <v>0</v>
          </cell>
          <cell r="I4317">
            <v>10498.29</v>
          </cell>
          <cell r="J4317">
            <v>2684.05</v>
          </cell>
          <cell r="K4317">
            <v>7814.24</v>
          </cell>
          <cell r="L4317">
            <v>0</v>
          </cell>
          <cell r="M4317">
            <v>0</v>
          </cell>
          <cell r="N4317">
            <v>0</v>
          </cell>
          <cell r="O4317">
            <v>7814.24</v>
          </cell>
        </row>
        <row r="4318">
          <cell r="D4318" t="str">
            <v>10900221105344</v>
          </cell>
          <cell r="E4318" t="str">
            <v>秦斐燕-研究生培养业务费</v>
          </cell>
          <cell r="F4318" t="str">
            <v>秦斐燕</v>
          </cell>
          <cell r="G4318" t="str">
            <v>2018267</v>
          </cell>
          <cell r="H4318">
            <v>0</v>
          </cell>
          <cell r="I4318">
            <v>9000</v>
          </cell>
          <cell r="J4318">
            <v>1312.9</v>
          </cell>
          <cell r="K4318">
            <v>7687.1</v>
          </cell>
          <cell r="L4318">
            <v>0</v>
          </cell>
          <cell r="M4318">
            <v>0</v>
          </cell>
          <cell r="N4318">
            <v>0</v>
          </cell>
          <cell r="O4318">
            <v>7687.1</v>
          </cell>
        </row>
        <row r="4319">
          <cell r="D4319" t="str">
            <v>10900221105345</v>
          </cell>
          <cell r="E4319" t="str">
            <v>秦毅-研究生培养业务费</v>
          </cell>
          <cell r="F4319" t="str">
            <v>秦毅</v>
          </cell>
          <cell r="G4319" t="str">
            <v>2018079</v>
          </cell>
          <cell r="H4319">
            <v>0</v>
          </cell>
          <cell r="I4319">
            <v>14183.96</v>
          </cell>
          <cell r="J4319">
            <v>8113.96</v>
          </cell>
          <cell r="K4319">
            <v>6070</v>
          </cell>
          <cell r="L4319">
            <v>0</v>
          </cell>
          <cell r="M4319">
            <v>0</v>
          </cell>
          <cell r="N4319">
            <v>0</v>
          </cell>
          <cell r="O4319">
            <v>6070</v>
          </cell>
        </row>
        <row r="4320">
          <cell r="D4320" t="str">
            <v>10900221105346</v>
          </cell>
          <cell r="E4320" t="str">
            <v>曲春晓-研究生培养业务费</v>
          </cell>
          <cell r="F4320" t="str">
            <v>曲春晓</v>
          </cell>
          <cell r="G4320" t="str">
            <v>2018261</v>
          </cell>
          <cell r="H4320">
            <v>0</v>
          </cell>
          <cell r="I4320">
            <v>12000</v>
          </cell>
          <cell r="J4320">
            <v>5199.79</v>
          </cell>
          <cell r="K4320">
            <v>6800.21</v>
          </cell>
          <cell r="L4320">
            <v>0</v>
          </cell>
          <cell r="M4320">
            <v>0</v>
          </cell>
          <cell r="N4320">
            <v>0</v>
          </cell>
          <cell r="O4320">
            <v>6800.21</v>
          </cell>
        </row>
        <row r="4321">
          <cell r="D4321" t="str">
            <v>10900221105347</v>
          </cell>
          <cell r="E4321" t="str">
            <v>王福杰-研究生培养业务费</v>
          </cell>
          <cell r="F4321" t="str">
            <v>王福杰</v>
          </cell>
          <cell r="G4321" t="str">
            <v>2018077</v>
          </cell>
          <cell r="H4321">
            <v>0</v>
          </cell>
          <cell r="I4321">
            <v>12741.73</v>
          </cell>
          <cell r="J4321">
            <v>732.1</v>
          </cell>
          <cell r="K4321">
            <v>12009.63</v>
          </cell>
          <cell r="L4321">
            <v>0</v>
          </cell>
          <cell r="M4321">
            <v>0</v>
          </cell>
          <cell r="N4321">
            <v>0</v>
          </cell>
          <cell r="O4321">
            <v>12009.63</v>
          </cell>
        </row>
        <row r="4322">
          <cell r="D4322" t="str">
            <v>10900221105348</v>
          </cell>
          <cell r="E4322" t="str">
            <v>王志平-研究生培养业务费</v>
          </cell>
          <cell r="F4322" t="str">
            <v>王志平</v>
          </cell>
          <cell r="G4322" t="str">
            <v>2017128</v>
          </cell>
          <cell r="H4322">
            <v>0</v>
          </cell>
          <cell r="I4322">
            <v>0</v>
          </cell>
          <cell r="J4322">
            <v>0</v>
          </cell>
          <cell r="K4322">
            <v>0</v>
          </cell>
          <cell r="L4322">
            <v>0</v>
          </cell>
          <cell r="M4322">
            <v>0</v>
          </cell>
          <cell r="N4322">
            <v>0</v>
          </cell>
          <cell r="O4322">
            <v>0</v>
          </cell>
        </row>
        <row r="4323">
          <cell r="D4323" t="str">
            <v>10900221105349</v>
          </cell>
          <cell r="E4323" t="str">
            <v>张兆云-研究生培养业务费</v>
          </cell>
          <cell r="F4323" t="str">
            <v>张兆云</v>
          </cell>
          <cell r="G4323" t="str">
            <v>2016006</v>
          </cell>
          <cell r="H4323">
            <v>0</v>
          </cell>
          <cell r="I4323">
            <v>16442.26</v>
          </cell>
          <cell r="J4323">
            <v>3020.76</v>
          </cell>
          <cell r="K4323">
            <v>13421.5</v>
          </cell>
          <cell r="L4323">
            <v>0</v>
          </cell>
          <cell r="M4323">
            <v>0</v>
          </cell>
          <cell r="N4323">
            <v>0</v>
          </cell>
          <cell r="O4323">
            <v>13421.5</v>
          </cell>
        </row>
        <row r="4324">
          <cell r="D4324" t="str">
            <v>10900221105350</v>
          </cell>
          <cell r="E4324" t="str">
            <v>张志-研究生培养业务费</v>
          </cell>
          <cell r="F4324" t="str">
            <v>张志</v>
          </cell>
          <cell r="G4324" t="str">
            <v>2013017</v>
          </cell>
          <cell r="H4324">
            <v>0</v>
          </cell>
          <cell r="I4324">
            <v>9180.9</v>
          </cell>
          <cell r="J4324">
            <v>0</v>
          </cell>
          <cell r="K4324">
            <v>9180.9</v>
          </cell>
          <cell r="L4324">
            <v>0</v>
          </cell>
          <cell r="M4324">
            <v>0</v>
          </cell>
          <cell r="N4324">
            <v>0</v>
          </cell>
          <cell r="O4324">
            <v>9180.9</v>
          </cell>
        </row>
        <row r="4325">
          <cell r="D4325" t="str">
            <v>10900221105351</v>
          </cell>
          <cell r="E4325" t="str">
            <v>周清峰-研究生培养业务费</v>
          </cell>
          <cell r="F4325" t="str">
            <v>周清峰</v>
          </cell>
          <cell r="G4325" t="str">
            <v>2017804</v>
          </cell>
          <cell r="H4325">
            <v>0</v>
          </cell>
          <cell r="I4325">
            <v>12000</v>
          </cell>
          <cell r="J4325">
            <v>1121.8</v>
          </cell>
          <cell r="K4325">
            <v>10878.2</v>
          </cell>
          <cell r="L4325">
            <v>0</v>
          </cell>
          <cell r="M4325">
            <v>0</v>
          </cell>
          <cell r="N4325">
            <v>0</v>
          </cell>
          <cell r="O4325">
            <v>10878.2</v>
          </cell>
        </row>
        <row r="4326">
          <cell r="D4326" t="str">
            <v>10900221105352</v>
          </cell>
          <cell r="E4326" t="str">
            <v>左小杰-研究生培养业务费</v>
          </cell>
          <cell r="F4326" t="str">
            <v>左小杰</v>
          </cell>
          <cell r="G4326" t="str">
            <v>2022080</v>
          </cell>
          <cell r="H4326">
            <v>0</v>
          </cell>
          <cell r="I4326">
            <v>10780.02</v>
          </cell>
          <cell r="J4326">
            <v>2600</v>
          </cell>
          <cell r="K4326">
            <v>8180.02</v>
          </cell>
          <cell r="L4326">
            <v>0</v>
          </cell>
          <cell r="M4326">
            <v>0</v>
          </cell>
          <cell r="N4326">
            <v>0</v>
          </cell>
          <cell r="O4326">
            <v>8180.02</v>
          </cell>
        </row>
        <row r="4327">
          <cell r="D4327" t="str">
            <v>10900221105353</v>
          </cell>
          <cell r="E4327" t="str">
            <v>陈桂华-研究生培养业务费</v>
          </cell>
          <cell r="F4327" t="str">
            <v>陈桂华</v>
          </cell>
          <cell r="G4327" t="str">
            <v>2008026</v>
          </cell>
          <cell r="H4327">
            <v>0</v>
          </cell>
          <cell r="I4327">
            <v>7811.62</v>
          </cell>
          <cell r="J4327">
            <v>7659.68</v>
          </cell>
          <cell r="K4327">
            <v>151.94</v>
          </cell>
          <cell r="L4327">
            <v>0</v>
          </cell>
          <cell r="M4327">
            <v>0</v>
          </cell>
          <cell r="N4327">
            <v>0</v>
          </cell>
          <cell r="O4327">
            <v>151.94</v>
          </cell>
        </row>
        <row r="4328">
          <cell r="D4328" t="str">
            <v>10900221105354</v>
          </cell>
          <cell r="E4328" t="str">
            <v>陈捷超-研究生培养业务费</v>
          </cell>
          <cell r="F4328" t="str">
            <v>陈捷超</v>
          </cell>
          <cell r="G4328" t="str">
            <v>2017081</v>
          </cell>
          <cell r="H4328">
            <v>0</v>
          </cell>
          <cell r="I4328">
            <v>7967.04</v>
          </cell>
          <cell r="J4328">
            <v>1800</v>
          </cell>
          <cell r="K4328">
            <v>6167.04</v>
          </cell>
          <cell r="L4328">
            <v>0</v>
          </cell>
          <cell r="M4328">
            <v>0</v>
          </cell>
          <cell r="N4328">
            <v>0</v>
          </cell>
          <cell r="O4328">
            <v>6167.04</v>
          </cell>
        </row>
        <row r="4329">
          <cell r="D4329" t="str">
            <v>10900221105355</v>
          </cell>
          <cell r="E4329" t="str">
            <v>陈肯-研究生培养业务费</v>
          </cell>
          <cell r="F4329" t="str">
            <v>陈肯</v>
          </cell>
          <cell r="G4329" t="str">
            <v>2019060</v>
          </cell>
          <cell r="H4329">
            <v>0</v>
          </cell>
          <cell r="I4329">
            <v>2736</v>
          </cell>
          <cell r="J4329">
            <v>0</v>
          </cell>
          <cell r="K4329">
            <v>2736</v>
          </cell>
          <cell r="L4329">
            <v>0</v>
          </cell>
          <cell r="M4329">
            <v>0</v>
          </cell>
          <cell r="N4329">
            <v>0</v>
          </cell>
          <cell r="O4329">
            <v>2736</v>
          </cell>
        </row>
        <row r="4330">
          <cell r="D4330" t="str">
            <v>10900221105356</v>
          </cell>
          <cell r="E4330" t="str">
            <v>陈旭-研究生培养业务费</v>
          </cell>
          <cell r="F4330" t="str">
            <v>陈旭</v>
          </cell>
          <cell r="G4330" t="str">
            <v>2017078</v>
          </cell>
          <cell r="H4330">
            <v>0</v>
          </cell>
          <cell r="I4330">
            <v>6900</v>
          </cell>
          <cell r="J4330">
            <v>0</v>
          </cell>
          <cell r="K4330">
            <v>6900</v>
          </cell>
          <cell r="L4330">
            <v>0</v>
          </cell>
          <cell r="M4330">
            <v>0</v>
          </cell>
          <cell r="N4330">
            <v>0</v>
          </cell>
          <cell r="O4330">
            <v>6900</v>
          </cell>
        </row>
        <row r="4331">
          <cell r="D4331" t="str">
            <v>10900221105357</v>
          </cell>
          <cell r="E4331" t="str">
            <v>陈雪芳-研究生培养业务费</v>
          </cell>
          <cell r="F4331" t="str">
            <v>陈雪芳</v>
          </cell>
          <cell r="G4331" t="str">
            <v>2003109</v>
          </cell>
          <cell r="H4331">
            <v>0</v>
          </cell>
          <cell r="I4331">
            <v>18000</v>
          </cell>
          <cell r="J4331">
            <v>0</v>
          </cell>
          <cell r="K4331">
            <v>18000</v>
          </cell>
          <cell r="L4331">
            <v>0</v>
          </cell>
          <cell r="M4331">
            <v>0</v>
          </cell>
          <cell r="N4331">
            <v>0</v>
          </cell>
          <cell r="O4331">
            <v>18000</v>
          </cell>
        </row>
        <row r="4332">
          <cell r="D4332" t="str">
            <v>10900221105358</v>
          </cell>
          <cell r="E4332" t="str">
            <v>陈玉娇-研究生培养业务费</v>
          </cell>
          <cell r="F4332" t="str">
            <v>陈玉娇</v>
          </cell>
          <cell r="G4332" t="str">
            <v>2018045</v>
          </cell>
          <cell r="H4332">
            <v>0</v>
          </cell>
          <cell r="I4332">
            <v>3819</v>
          </cell>
          <cell r="J4332">
            <v>500</v>
          </cell>
          <cell r="K4332">
            <v>3319</v>
          </cell>
          <cell r="L4332">
            <v>0</v>
          </cell>
          <cell r="M4332">
            <v>0</v>
          </cell>
          <cell r="N4332">
            <v>0</v>
          </cell>
          <cell r="O4332">
            <v>3319</v>
          </cell>
        </row>
        <row r="4333">
          <cell r="D4333" t="str">
            <v>10900221105359</v>
          </cell>
          <cell r="E4333" t="str">
            <v>程发良-研究生培养业务费</v>
          </cell>
          <cell r="F4333" t="str">
            <v>程发良</v>
          </cell>
          <cell r="G4333" t="str">
            <v>1992025</v>
          </cell>
          <cell r="H4333">
            <v>0</v>
          </cell>
          <cell r="I4333">
            <v>39000</v>
          </cell>
          <cell r="J4333">
            <v>0</v>
          </cell>
          <cell r="K4333">
            <v>39000</v>
          </cell>
          <cell r="L4333">
            <v>0</v>
          </cell>
          <cell r="M4333">
            <v>0</v>
          </cell>
          <cell r="N4333">
            <v>0</v>
          </cell>
          <cell r="O4333">
            <v>39000</v>
          </cell>
        </row>
        <row r="4334">
          <cell r="D4334" t="str">
            <v>10900221105360</v>
          </cell>
          <cell r="E4334" t="str">
            <v>程凯扬-研究生培养业务费</v>
          </cell>
          <cell r="F4334" t="str">
            <v>程凯扬</v>
          </cell>
          <cell r="G4334" t="str">
            <v>2020082</v>
          </cell>
          <cell r="H4334">
            <v>0</v>
          </cell>
          <cell r="I4334">
            <v>15461.65</v>
          </cell>
          <cell r="J4334">
            <v>2680.64</v>
          </cell>
          <cell r="K4334">
            <v>12781.01</v>
          </cell>
          <cell r="L4334">
            <v>0</v>
          </cell>
          <cell r="M4334">
            <v>0</v>
          </cell>
          <cell r="N4334">
            <v>0</v>
          </cell>
          <cell r="O4334">
            <v>12781.01</v>
          </cell>
        </row>
        <row r="4335">
          <cell r="D4335" t="str">
            <v>10900221105361</v>
          </cell>
          <cell r="E4335" t="str">
            <v>何林-研究生培养业务费</v>
          </cell>
          <cell r="F4335" t="str">
            <v>何林</v>
          </cell>
          <cell r="G4335" t="str">
            <v>2012030</v>
          </cell>
          <cell r="H4335">
            <v>0</v>
          </cell>
          <cell r="I4335">
            <v>0</v>
          </cell>
          <cell r="J4335">
            <v>0</v>
          </cell>
          <cell r="K4335">
            <v>0</v>
          </cell>
          <cell r="L4335">
            <v>0</v>
          </cell>
          <cell r="M4335">
            <v>0</v>
          </cell>
          <cell r="N4335">
            <v>0</v>
          </cell>
          <cell r="O4335">
            <v>0</v>
          </cell>
        </row>
        <row r="4336">
          <cell r="D4336" t="str">
            <v>10900221105362</v>
          </cell>
          <cell r="E4336" t="str">
            <v>康晓娇-研究生培养业务费</v>
          </cell>
          <cell r="F4336" t="str">
            <v>康晓娇</v>
          </cell>
          <cell r="G4336" t="str">
            <v>2017824</v>
          </cell>
          <cell r="H4336">
            <v>0</v>
          </cell>
          <cell r="I4336">
            <v>2000</v>
          </cell>
          <cell r="J4336">
            <v>0</v>
          </cell>
          <cell r="K4336">
            <v>2000</v>
          </cell>
          <cell r="L4336">
            <v>0</v>
          </cell>
          <cell r="M4336">
            <v>0</v>
          </cell>
          <cell r="N4336">
            <v>0</v>
          </cell>
          <cell r="O4336">
            <v>2000</v>
          </cell>
        </row>
        <row r="4337">
          <cell r="D4337" t="str">
            <v>10900221105363</v>
          </cell>
          <cell r="E4337" t="str">
            <v>赖颖昕-研究生培养业务费</v>
          </cell>
          <cell r="F4337" t="str">
            <v>赖颖昕</v>
          </cell>
          <cell r="G4337" t="str">
            <v>2008018</v>
          </cell>
          <cell r="H4337">
            <v>0</v>
          </cell>
          <cell r="I4337">
            <v>0</v>
          </cell>
          <cell r="J4337">
            <v>0</v>
          </cell>
          <cell r="K4337">
            <v>0</v>
          </cell>
          <cell r="L4337">
            <v>0</v>
          </cell>
          <cell r="M4337">
            <v>0</v>
          </cell>
          <cell r="N4337">
            <v>0</v>
          </cell>
          <cell r="O4337">
            <v>0</v>
          </cell>
        </row>
        <row r="4338">
          <cell r="D4338" t="str">
            <v>10900221105364</v>
          </cell>
          <cell r="E4338" t="str">
            <v>刘晔-研究生培养业务费</v>
          </cell>
          <cell r="F4338" t="str">
            <v>刘晔</v>
          </cell>
          <cell r="G4338" t="str">
            <v>2018807</v>
          </cell>
          <cell r="H4338">
            <v>0</v>
          </cell>
          <cell r="I4338">
            <v>14000</v>
          </cell>
          <cell r="J4338">
            <v>0</v>
          </cell>
          <cell r="K4338">
            <v>14000</v>
          </cell>
          <cell r="L4338">
            <v>0</v>
          </cell>
          <cell r="M4338">
            <v>0</v>
          </cell>
          <cell r="N4338">
            <v>0</v>
          </cell>
          <cell r="O4338">
            <v>14000</v>
          </cell>
        </row>
        <row r="4339">
          <cell r="D4339" t="str">
            <v>10900221105365</v>
          </cell>
          <cell r="E4339" t="str">
            <v>刘增星-研究生培养业务费</v>
          </cell>
          <cell r="F4339" t="str">
            <v>刘增星</v>
          </cell>
          <cell r="G4339" t="str">
            <v>2020040</v>
          </cell>
          <cell r="H4339">
            <v>0</v>
          </cell>
          <cell r="I4339">
            <v>4000</v>
          </cell>
          <cell r="J4339">
            <v>2860.51</v>
          </cell>
          <cell r="K4339">
            <v>1139.49</v>
          </cell>
          <cell r="L4339">
            <v>0</v>
          </cell>
          <cell r="M4339">
            <v>0</v>
          </cell>
          <cell r="N4339">
            <v>0</v>
          </cell>
          <cell r="O4339">
            <v>1139.49</v>
          </cell>
        </row>
        <row r="4340">
          <cell r="D4340" t="str">
            <v>10900221105366</v>
          </cell>
          <cell r="E4340" t="str">
            <v>吕伟-研究生培养业务费</v>
          </cell>
          <cell r="F4340" t="str">
            <v>吕伟</v>
          </cell>
          <cell r="G4340" t="str">
            <v>2017825</v>
          </cell>
          <cell r="H4340">
            <v>0</v>
          </cell>
          <cell r="I4340">
            <v>0</v>
          </cell>
          <cell r="J4340">
            <v>0</v>
          </cell>
          <cell r="K4340">
            <v>0</v>
          </cell>
          <cell r="L4340">
            <v>0</v>
          </cell>
          <cell r="M4340">
            <v>0</v>
          </cell>
          <cell r="N4340">
            <v>0</v>
          </cell>
          <cell r="O4340">
            <v>0</v>
          </cell>
        </row>
        <row r="4341">
          <cell r="D4341" t="str">
            <v>10900221105367</v>
          </cell>
          <cell r="E4341" t="str">
            <v>郑华-研究生培养业务费</v>
          </cell>
          <cell r="F4341" t="str">
            <v>郑华</v>
          </cell>
          <cell r="G4341" t="str">
            <v>2014017</v>
          </cell>
          <cell r="H4341">
            <v>0</v>
          </cell>
          <cell r="I4341">
            <v>12874.35</v>
          </cell>
          <cell r="J4341">
            <v>768</v>
          </cell>
          <cell r="K4341">
            <v>12106.35</v>
          </cell>
          <cell r="L4341">
            <v>0</v>
          </cell>
          <cell r="M4341">
            <v>0</v>
          </cell>
          <cell r="N4341">
            <v>0</v>
          </cell>
          <cell r="O4341">
            <v>12106.35</v>
          </cell>
        </row>
        <row r="4342">
          <cell r="D4342" t="str">
            <v>10900221105368</v>
          </cell>
          <cell r="E4342" t="str">
            <v>周飞-研究生培养业务费</v>
          </cell>
          <cell r="F4342" t="str">
            <v>周飞</v>
          </cell>
          <cell r="G4342" t="str">
            <v>2018806</v>
          </cell>
          <cell r="H4342">
            <v>0</v>
          </cell>
          <cell r="I4342">
            <v>7261</v>
          </cell>
          <cell r="J4342">
            <v>0</v>
          </cell>
          <cell r="K4342">
            <v>7261</v>
          </cell>
          <cell r="L4342">
            <v>0</v>
          </cell>
          <cell r="M4342">
            <v>0</v>
          </cell>
          <cell r="N4342">
            <v>0</v>
          </cell>
          <cell r="O4342">
            <v>7261</v>
          </cell>
        </row>
        <row r="4343">
          <cell r="D4343" t="str">
            <v>10900221105369</v>
          </cell>
          <cell r="E4343" t="str">
            <v>陈成文-研究生培养业务费</v>
          </cell>
          <cell r="F4343" t="str">
            <v>陈成文</v>
          </cell>
          <cell r="G4343" t="str">
            <v>2021118</v>
          </cell>
          <cell r="H4343">
            <v>0</v>
          </cell>
          <cell r="I4343">
            <v>22500</v>
          </cell>
          <cell r="J4343">
            <v>0</v>
          </cell>
          <cell r="K4343">
            <v>22500</v>
          </cell>
          <cell r="L4343">
            <v>0</v>
          </cell>
          <cell r="M4343">
            <v>0</v>
          </cell>
          <cell r="N4343">
            <v>0</v>
          </cell>
          <cell r="O4343">
            <v>22500</v>
          </cell>
        </row>
        <row r="4344">
          <cell r="D4344" t="str">
            <v>10900221105370</v>
          </cell>
          <cell r="E4344" t="str">
            <v>黄俊辉-研究生培养业务费</v>
          </cell>
          <cell r="F4344" t="str">
            <v>黄俊辉</v>
          </cell>
          <cell r="G4344" t="str">
            <v>2016037</v>
          </cell>
          <cell r="H4344">
            <v>0</v>
          </cell>
          <cell r="I4344">
            <v>8797.17</v>
          </cell>
          <cell r="J4344">
            <v>313.6</v>
          </cell>
          <cell r="K4344">
            <v>8483.57</v>
          </cell>
          <cell r="L4344">
            <v>0</v>
          </cell>
          <cell r="M4344">
            <v>0</v>
          </cell>
          <cell r="N4344">
            <v>0</v>
          </cell>
          <cell r="O4344">
            <v>8483.57</v>
          </cell>
        </row>
        <row r="4345">
          <cell r="D4345" t="str">
            <v>10900221105371</v>
          </cell>
          <cell r="E4345" t="str">
            <v>景春兰-研究生培养业务费</v>
          </cell>
          <cell r="F4345" t="str">
            <v>景春兰</v>
          </cell>
          <cell r="G4345" t="str">
            <v>2001043</v>
          </cell>
          <cell r="H4345">
            <v>0</v>
          </cell>
          <cell r="I4345">
            <v>0</v>
          </cell>
          <cell r="J4345">
            <v>0</v>
          </cell>
          <cell r="K4345">
            <v>0</v>
          </cell>
          <cell r="L4345">
            <v>0</v>
          </cell>
          <cell r="M4345">
            <v>0</v>
          </cell>
          <cell r="N4345">
            <v>0</v>
          </cell>
          <cell r="O4345">
            <v>0</v>
          </cell>
        </row>
        <row r="4346">
          <cell r="D4346" t="str">
            <v>10900221105372</v>
          </cell>
          <cell r="E4346" t="str">
            <v>李忠红-研究生培养业务费</v>
          </cell>
          <cell r="F4346" t="str">
            <v>李忠红</v>
          </cell>
          <cell r="G4346" t="str">
            <v>1991008</v>
          </cell>
          <cell r="H4346">
            <v>0</v>
          </cell>
          <cell r="I4346">
            <v>16500</v>
          </cell>
          <cell r="J4346">
            <v>2909.37</v>
          </cell>
          <cell r="K4346">
            <v>13590.63</v>
          </cell>
          <cell r="L4346">
            <v>0</v>
          </cell>
          <cell r="M4346">
            <v>0</v>
          </cell>
          <cell r="N4346">
            <v>0</v>
          </cell>
          <cell r="O4346">
            <v>13590.63</v>
          </cell>
        </row>
        <row r="4347">
          <cell r="D4347" t="str">
            <v>10900221105373</v>
          </cell>
          <cell r="E4347" t="str">
            <v>卢俊-研究生培养业务费</v>
          </cell>
          <cell r="F4347" t="str">
            <v>卢俊</v>
          </cell>
          <cell r="G4347" t="str">
            <v>2021817</v>
          </cell>
          <cell r="H4347">
            <v>0</v>
          </cell>
          <cell r="I4347">
            <v>7400</v>
          </cell>
          <cell r="J4347">
            <v>0</v>
          </cell>
          <cell r="K4347">
            <v>7400</v>
          </cell>
          <cell r="L4347">
            <v>0</v>
          </cell>
          <cell r="M4347">
            <v>0</v>
          </cell>
          <cell r="N4347">
            <v>0</v>
          </cell>
          <cell r="O4347">
            <v>7400</v>
          </cell>
        </row>
        <row r="4348">
          <cell r="D4348" t="str">
            <v>10900221105374</v>
          </cell>
          <cell r="E4348" t="str">
            <v>罗兆婧-研究生培养业务费</v>
          </cell>
          <cell r="F4348" t="str">
            <v>罗兆婧</v>
          </cell>
          <cell r="G4348" t="str">
            <v>2012029</v>
          </cell>
          <cell r="H4348">
            <v>0</v>
          </cell>
          <cell r="I4348">
            <v>4100</v>
          </cell>
          <cell r="J4348">
            <v>0</v>
          </cell>
          <cell r="K4348">
            <v>4100</v>
          </cell>
          <cell r="L4348">
            <v>0</v>
          </cell>
          <cell r="M4348">
            <v>0</v>
          </cell>
          <cell r="N4348">
            <v>0</v>
          </cell>
          <cell r="O4348">
            <v>4100</v>
          </cell>
        </row>
        <row r="4349">
          <cell r="D4349" t="str">
            <v>10900221105375</v>
          </cell>
          <cell r="E4349" t="str">
            <v>强昌文-研究生培养业务费</v>
          </cell>
          <cell r="F4349" t="str">
            <v>强昌文</v>
          </cell>
          <cell r="G4349" t="str">
            <v>2011036</v>
          </cell>
          <cell r="H4349">
            <v>0</v>
          </cell>
          <cell r="I4349">
            <v>0</v>
          </cell>
          <cell r="J4349">
            <v>0</v>
          </cell>
          <cell r="K4349">
            <v>0</v>
          </cell>
          <cell r="L4349">
            <v>0</v>
          </cell>
          <cell r="M4349">
            <v>0</v>
          </cell>
          <cell r="N4349">
            <v>0</v>
          </cell>
          <cell r="O4349">
            <v>0</v>
          </cell>
        </row>
        <row r="4350">
          <cell r="D4350" t="str">
            <v>10900221105376</v>
          </cell>
          <cell r="E4350" t="str">
            <v>沈亚萍-研究生培养业务费</v>
          </cell>
          <cell r="F4350" t="str">
            <v>沈亚萍</v>
          </cell>
          <cell r="G4350" t="str">
            <v>2003038</v>
          </cell>
          <cell r="H4350">
            <v>0</v>
          </cell>
          <cell r="I4350">
            <v>8857.68</v>
          </cell>
          <cell r="J4350">
            <v>0</v>
          </cell>
          <cell r="K4350">
            <v>8857.68</v>
          </cell>
          <cell r="L4350">
            <v>0</v>
          </cell>
          <cell r="M4350">
            <v>0</v>
          </cell>
          <cell r="N4350">
            <v>0</v>
          </cell>
          <cell r="O4350">
            <v>8857.68</v>
          </cell>
        </row>
        <row r="4351">
          <cell r="D4351" t="str">
            <v>10900221105377</v>
          </cell>
          <cell r="E4351" t="str">
            <v>王海洋-研究生培养业务费</v>
          </cell>
          <cell r="F4351" t="str">
            <v>王海洋</v>
          </cell>
          <cell r="G4351" t="str">
            <v>2020031</v>
          </cell>
          <cell r="H4351">
            <v>0</v>
          </cell>
          <cell r="I4351">
            <v>15698.53</v>
          </cell>
          <cell r="J4351">
            <v>0</v>
          </cell>
          <cell r="K4351">
            <v>15698.53</v>
          </cell>
          <cell r="L4351">
            <v>0</v>
          </cell>
          <cell r="M4351">
            <v>0</v>
          </cell>
          <cell r="N4351">
            <v>0</v>
          </cell>
          <cell r="O4351">
            <v>15698.53</v>
          </cell>
        </row>
        <row r="4352">
          <cell r="D4352" t="str">
            <v>10900221105378</v>
          </cell>
          <cell r="E4352" t="str">
            <v>魏红征-研究生培养业务费</v>
          </cell>
          <cell r="F4352" t="str">
            <v>魏红征</v>
          </cell>
          <cell r="G4352" t="str">
            <v>2004060</v>
          </cell>
          <cell r="H4352">
            <v>0</v>
          </cell>
          <cell r="I4352">
            <v>7717.34</v>
          </cell>
          <cell r="J4352">
            <v>2350</v>
          </cell>
          <cell r="K4352">
            <v>5367.34</v>
          </cell>
          <cell r="L4352">
            <v>0</v>
          </cell>
          <cell r="M4352">
            <v>0</v>
          </cell>
          <cell r="N4352">
            <v>0</v>
          </cell>
          <cell r="O4352">
            <v>5367.34</v>
          </cell>
        </row>
        <row r="4353">
          <cell r="D4353" t="str">
            <v>10900221105379</v>
          </cell>
          <cell r="E4353" t="str">
            <v>夏能礼-研究生培养业务费</v>
          </cell>
          <cell r="F4353" t="str">
            <v>夏能礼</v>
          </cell>
          <cell r="G4353" t="str">
            <v>2001039</v>
          </cell>
          <cell r="H4353">
            <v>0</v>
          </cell>
          <cell r="I4353">
            <v>5981.7</v>
          </cell>
          <cell r="J4353">
            <v>0</v>
          </cell>
          <cell r="K4353">
            <v>5981.7</v>
          </cell>
          <cell r="L4353">
            <v>0</v>
          </cell>
          <cell r="M4353">
            <v>0</v>
          </cell>
          <cell r="N4353">
            <v>0</v>
          </cell>
          <cell r="O4353">
            <v>5981.7</v>
          </cell>
        </row>
        <row r="4354">
          <cell r="D4354" t="str">
            <v>10900221105380</v>
          </cell>
          <cell r="E4354" t="str">
            <v>于铁山-研究生培养业务费</v>
          </cell>
          <cell r="F4354" t="str">
            <v>于铁山</v>
          </cell>
          <cell r="G4354" t="str">
            <v>2017079</v>
          </cell>
          <cell r="H4354">
            <v>0</v>
          </cell>
          <cell r="I4354">
            <v>13500</v>
          </cell>
          <cell r="J4354">
            <v>2671.5</v>
          </cell>
          <cell r="K4354">
            <v>10828.5</v>
          </cell>
          <cell r="L4354">
            <v>0</v>
          </cell>
          <cell r="M4354">
            <v>0</v>
          </cell>
          <cell r="N4354">
            <v>0</v>
          </cell>
          <cell r="O4354">
            <v>10828.5</v>
          </cell>
        </row>
        <row r="4355">
          <cell r="D4355" t="str">
            <v>10900221105381</v>
          </cell>
          <cell r="E4355" t="str">
            <v>张燕婷-研究生培养业务费</v>
          </cell>
          <cell r="F4355" t="str">
            <v>张燕婷</v>
          </cell>
          <cell r="G4355" t="str">
            <v>2009038</v>
          </cell>
          <cell r="H4355">
            <v>0</v>
          </cell>
          <cell r="I4355">
            <v>9000</v>
          </cell>
          <cell r="J4355">
            <v>0</v>
          </cell>
          <cell r="K4355">
            <v>9000</v>
          </cell>
          <cell r="L4355">
            <v>0</v>
          </cell>
          <cell r="M4355">
            <v>0</v>
          </cell>
          <cell r="N4355">
            <v>0</v>
          </cell>
          <cell r="O4355">
            <v>9000</v>
          </cell>
        </row>
        <row r="4356">
          <cell r="D4356" t="str">
            <v>10900221105382</v>
          </cell>
          <cell r="E4356" t="str">
            <v>郑玉敏-研究生培养业务费</v>
          </cell>
          <cell r="F4356" t="str">
            <v>郑玉敏</v>
          </cell>
          <cell r="G4356" t="str">
            <v>2005002</v>
          </cell>
          <cell r="H4356">
            <v>0</v>
          </cell>
          <cell r="I4356">
            <v>4500</v>
          </cell>
          <cell r="J4356">
            <v>0</v>
          </cell>
          <cell r="K4356">
            <v>4500</v>
          </cell>
          <cell r="L4356">
            <v>0</v>
          </cell>
          <cell r="M4356">
            <v>0</v>
          </cell>
          <cell r="N4356">
            <v>0</v>
          </cell>
          <cell r="O4356">
            <v>4500</v>
          </cell>
        </row>
        <row r="4357">
          <cell r="D4357" t="str">
            <v>10900221105383</v>
          </cell>
          <cell r="E4357" t="str">
            <v>朱晓红-研究生培养业务费</v>
          </cell>
          <cell r="F4357" t="str">
            <v>朱晓红</v>
          </cell>
          <cell r="G4357" t="str">
            <v>2007002</v>
          </cell>
          <cell r="H4357">
            <v>0</v>
          </cell>
          <cell r="I4357">
            <v>5361</v>
          </cell>
          <cell r="J4357">
            <v>277</v>
          </cell>
          <cell r="K4357">
            <v>5084</v>
          </cell>
          <cell r="L4357">
            <v>0</v>
          </cell>
          <cell r="M4357">
            <v>0</v>
          </cell>
          <cell r="N4357">
            <v>0</v>
          </cell>
          <cell r="O4357">
            <v>5084</v>
          </cell>
        </row>
        <row r="4358">
          <cell r="D4358" t="str">
            <v>10900221105384</v>
          </cell>
          <cell r="E4358" t="str">
            <v>成伟-研究生培养业务费</v>
          </cell>
          <cell r="F4358" t="str">
            <v>成伟</v>
          </cell>
          <cell r="G4358" t="str">
            <v>2013044</v>
          </cell>
          <cell r="H4358">
            <v>0</v>
          </cell>
          <cell r="I4358">
            <v>22500</v>
          </cell>
          <cell r="J4358">
            <v>0</v>
          </cell>
          <cell r="K4358">
            <v>22500</v>
          </cell>
          <cell r="L4358">
            <v>0</v>
          </cell>
          <cell r="M4358">
            <v>0</v>
          </cell>
          <cell r="N4358">
            <v>0</v>
          </cell>
          <cell r="O4358">
            <v>22500</v>
          </cell>
        </row>
        <row r="4359">
          <cell r="D4359" t="str">
            <v>10900221105385</v>
          </cell>
          <cell r="E4359" t="str">
            <v>李媛-研究生培养业务费</v>
          </cell>
          <cell r="F4359" t="str">
            <v>李媛</v>
          </cell>
          <cell r="G4359" t="str">
            <v>2020066</v>
          </cell>
          <cell r="H4359">
            <v>0</v>
          </cell>
          <cell r="I4359">
            <v>12500</v>
          </cell>
          <cell r="J4359">
            <v>233</v>
          </cell>
          <cell r="K4359">
            <v>12267</v>
          </cell>
          <cell r="L4359">
            <v>0</v>
          </cell>
          <cell r="M4359">
            <v>0</v>
          </cell>
          <cell r="N4359">
            <v>0</v>
          </cell>
          <cell r="O4359">
            <v>12267</v>
          </cell>
        </row>
        <row r="4360">
          <cell r="D4360" t="str">
            <v>10900221105386</v>
          </cell>
          <cell r="E4360" t="str">
            <v>刘华珠-研究生培养业务费</v>
          </cell>
          <cell r="F4360" t="str">
            <v>刘华珠</v>
          </cell>
          <cell r="G4360" t="str">
            <v>2003113</v>
          </cell>
          <cell r="H4360">
            <v>0</v>
          </cell>
          <cell r="I4360">
            <v>9139.56</v>
          </cell>
          <cell r="J4360">
            <v>1704.93</v>
          </cell>
          <cell r="K4360">
            <v>7434.63</v>
          </cell>
          <cell r="L4360">
            <v>0</v>
          </cell>
          <cell r="M4360">
            <v>0</v>
          </cell>
          <cell r="N4360">
            <v>0</v>
          </cell>
          <cell r="O4360">
            <v>7434.63</v>
          </cell>
        </row>
        <row r="4361">
          <cell r="D4361" t="str">
            <v>10900221105387</v>
          </cell>
          <cell r="E4361" t="str">
            <v>卢贵主-研究生培养业务费</v>
          </cell>
          <cell r="F4361" t="str">
            <v>卢贵主</v>
          </cell>
          <cell r="G4361" t="str">
            <v>2006007</v>
          </cell>
          <cell r="H4361">
            <v>0</v>
          </cell>
          <cell r="I4361">
            <v>12000</v>
          </cell>
          <cell r="J4361">
            <v>0</v>
          </cell>
          <cell r="K4361">
            <v>12000</v>
          </cell>
          <cell r="L4361">
            <v>0</v>
          </cell>
          <cell r="M4361">
            <v>0</v>
          </cell>
          <cell r="N4361">
            <v>0</v>
          </cell>
          <cell r="O4361">
            <v>12000</v>
          </cell>
        </row>
        <row r="4362">
          <cell r="D4362" t="str">
            <v>10900221105388</v>
          </cell>
          <cell r="E4362" t="str">
            <v>逯瑶-研究生培养业务费</v>
          </cell>
          <cell r="F4362" t="str">
            <v>逯瑶</v>
          </cell>
          <cell r="G4362" t="str">
            <v>2022072</v>
          </cell>
          <cell r="H4362">
            <v>0</v>
          </cell>
          <cell r="I4362">
            <v>0</v>
          </cell>
          <cell r="J4362">
            <v>0</v>
          </cell>
          <cell r="K4362">
            <v>0</v>
          </cell>
          <cell r="L4362">
            <v>0</v>
          </cell>
          <cell r="M4362">
            <v>0</v>
          </cell>
          <cell r="N4362">
            <v>0</v>
          </cell>
          <cell r="O4362">
            <v>0</v>
          </cell>
        </row>
        <row r="4363">
          <cell r="D4363" t="str">
            <v>10900221105389</v>
          </cell>
          <cell r="E4363" t="str">
            <v>彭超-研究生培养业务费</v>
          </cell>
          <cell r="F4363" t="str">
            <v>彭超</v>
          </cell>
          <cell r="G4363" t="str">
            <v>2013045</v>
          </cell>
          <cell r="H4363">
            <v>0</v>
          </cell>
          <cell r="I4363">
            <v>6000</v>
          </cell>
          <cell r="J4363">
            <v>0</v>
          </cell>
          <cell r="K4363">
            <v>6000</v>
          </cell>
          <cell r="L4363">
            <v>0</v>
          </cell>
          <cell r="M4363">
            <v>0</v>
          </cell>
          <cell r="N4363">
            <v>0</v>
          </cell>
          <cell r="O4363">
            <v>6000</v>
          </cell>
        </row>
        <row r="4364">
          <cell r="D4364" t="str">
            <v>10900221105390</v>
          </cell>
          <cell r="E4364" t="str">
            <v>沈飞-研究生培养业务费</v>
          </cell>
          <cell r="F4364" t="str">
            <v>沈飞</v>
          </cell>
          <cell r="G4364" t="str">
            <v>2018811</v>
          </cell>
          <cell r="H4364">
            <v>0</v>
          </cell>
          <cell r="I4364">
            <v>22000</v>
          </cell>
          <cell r="J4364">
            <v>620</v>
          </cell>
          <cell r="K4364">
            <v>21380</v>
          </cell>
          <cell r="L4364">
            <v>0</v>
          </cell>
          <cell r="M4364">
            <v>0</v>
          </cell>
          <cell r="N4364">
            <v>0</v>
          </cell>
          <cell r="O4364">
            <v>21380</v>
          </cell>
        </row>
        <row r="4365">
          <cell r="D4365" t="str">
            <v>10900221105391</v>
          </cell>
          <cell r="E4365" t="str">
            <v>谢子娟-研究生培养业务费</v>
          </cell>
          <cell r="F4365" t="str">
            <v>谢子娟</v>
          </cell>
          <cell r="G4365" t="str">
            <v>2022005</v>
          </cell>
          <cell r="H4365">
            <v>0</v>
          </cell>
          <cell r="I4365">
            <v>12000</v>
          </cell>
          <cell r="J4365">
            <v>0</v>
          </cell>
          <cell r="K4365">
            <v>12000</v>
          </cell>
          <cell r="L4365">
            <v>0</v>
          </cell>
          <cell r="M4365">
            <v>0</v>
          </cell>
          <cell r="N4365">
            <v>0</v>
          </cell>
          <cell r="O4365">
            <v>12000</v>
          </cell>
        </row>
        <row r="4366">
          <cell r="D4366" t="str">
            <v>10900221105392</v>
          </cell>
          <cell r="E4366" t="str">
            <v>杨雷-研究生培养业务费</v>
          </cell>
          <cell r="F4366" t="str">
            <v>杨雷</v>
          </cell>
          <cell r="G4366" t="str">
            <v>2004093</v>
          </cell>
          <cell r="H4366">
            <v>0</v>
          </cell>
          <cell r="I4366">
            <v>12416.75</v>
          </cell>
          <cell r="J4366">
            <v>1281.74</v>
          </cell>
          <cell r="K4366">
            <v>11135.01</v>
          </cell>
          <cell r="L4366">
            <v>0</v>
          </cell>
          <cell r="M4366">
            <v>0</v>
          </cell>
          <cell r="N4366">
            <v>0</v>
          </cell>
          <cell r="O4366">
            <v>11135.01</v>
          </cell>
        </row>
        <row r="4367">
          <cell r="D4367" t="str">
            <v>10900221105393</v>
          </cell>
          <cell r="E4367" t="str">
            <v>杨阳-研究生培养业务费</v>
          </cell>
          <cell r="F4367" t="str">
            <v>杨阳</v>
          </cell>
          <cell r="G4367" t="str">
            <v>2020117</v>
          </cell>
          <cell r="H4367">
            <v>0</v>
          </cell>
          <cell r="I4367">
            <v>9011.27</v>
          </cell>
          <cell r="J4367">
            <v>3011.27</v>
          </cell>
          <cell r="K4367">
            <v>6000</v>
          </cell>
          <cell r="L4367">
            <v>0</v>
          </cell>
          <cell r="M4367">
            <v>0</v>
          </cell>
          <cell r="N4367">
            <v>0</v>
          </cell>
          <cell r="O4367">
            <v>6000</v>
          </cell>
        </row>
        <row r="4368">
          <cell r="D4368" t="str">
            <v>10900221105394</v>
          </cell>
          <cell r="E4368" t="str">
            <v>张光旻-研究生培养业务费</v>
          </cell>
          <cell r="F4368" t="str">
            <v>张光旻</v>
          </cell>
          <cell r="G4368" t="str">
            <v>2013014</v>
          </cell>
          <cell r="H4368">
            <v>0</v>
          </cell>
          <cell r="I4368">
            <v>9227.64</v>
          </cell>
          <cell r="J4368">
            <v>0</v>
          </cell>
          <cell r="K4368">
            <v>9227.64</v>
          </cell>
          <cell r="L4368">
            <v>0</v>
          </cell>
          <cell r="M4368">
            <v>0</v>
          </cell>
          <cell r="N4368">
            <v>0</v>
          </cell>
          <cell r="O4368">
            <v>9227.64</v>
          </cell>
        </row>
        <row r="4369">
          <cell r="D4369" t="str">
            <v>10900221105395</v>
          </cell>
          <cell r="E4369" t="str">
            <v>赵晓芳-研究生培养业务费</v>
          </cell>
          <cell r="F4369" t="str">
            <v>赵晓芳</v>
          </cell>
          <cell r="G4369" t="str">
            <v>2011005</v>
          </cell>
          <cell r="H4369">
            <v>0</v>
          </cell>
          <cell r="I4369">
            <v>12900.53</v>
          </cell>
          <cell r="J4369">
            <v>6900.53</v>
          </cell>
          <cell r="K4369">
            <v>6000</v>
          </cell>
          <cell r="L4369">
            <v>0</v>
          </cell>
          <cell r="M4369">
            <v>0</v>
          </cell>
          <cell r="N4369">
            <v>0</v>
          </cell>
          <cell r="O4369">
            <v>6000</v>
          </cell>
        </row>
        <row r="4370">
          <cell r="D4370" t="str">
            <v>10900221105396</v>
          </cell>
          <cell r="E4370" t="str">
            <v>赵旭鹏-研究生培养业务费</v>
          </cell>
          <cell r="F4370" t="str">
            <v>赵旭鹏</v>
          </cell>
          <cell r="G4370" t="str">
            <v>2022050</v>
          </cell>
          <cell r="H4370">
            <v>0</v>
          </cell>
          <cell r="I4370">
            <v>12000</v>
          </cell>
          <cell r="J4370">
            <v>0</v>
          </cell>
          <cell r="K4370">
            <v>12000</v>
          </cell>
          <cell r="L4370">
            <v>0</v>
          </cell>
          <cell r="M4370">
            <v>0</v>
          </cell>
          <cell r="N4370">
            <v>0</v>
          </cell>
          <cell r="O4370">
            <v>12000</v>
          </cell>
        </row>
        <row r="4371">
          <cell r="D4371" t="str">
            <v>10900221105397</v>
          </cell>
          <cell r="E4371" t="str">
            <v>周海-研究生培养业务费</v>
          </cell>
          <cell r="F4371" t="str">
            <v>周海</v>
          </cell>
          <cell r="G4371" t="str">
            <v>2021090</v>
          </cell>
          <cell r="H4371">
            <v>0</v>
          </cell>
          <cell r="I4371">
            <v>12000</v>
          </cell>
          <cell r="J4371">
            <v>0</v>
          </cell>
          <cell r="K4371">
            <v>12000</v>
          </cell>
          <cell r="L4371">
            <v>0</v>
          </cell>
          <cell r="M4371">
            <v>0</v>
          </cell>
          <cell r="N4371">
            <v>0</v>
          </cell>
          <cell r="O4371">
            <v>12000</v>
          </cell>
        </row>
        <row r="4372">
          <cell r="D4372" t="str">
            <v>10900221105398</v>
          </cell>
          <cell r="E4372" t="str">
            <v>陈佰满-研究生培养业务费</v>
          </cell>
          <cell r="F4372" t="str">
            <v>陈佰满</v>
          </cell>
          <cell r="G4372" t="str">
            <v>2013013</v>
          </cell>
          <cell r="H4372">
            <v>0</v>
          </cell>
          <cell r="I4372">
            <v>7165</v>
          </cell>
          <cell r="J4372">
            <v>0</v>
          </cell>
          <cell r="K4372">
            <v>7165</v>
          </cell>
          <cell r="L4372">
            <v>0</v>
          </cell>
          <cell r="M4372">
            <v>0</v>
          </cell>
          <cell r="N4372">
            <v>0</v>
          </cell>
          <cell r="O4372">
            <v>7165</v>
          </cell>
        </row>
        <row r="4373">
          <cell r="D4373" t="str">
            <v>10900221105399</v>
          </cell>
          <cell r="E4373" t="str">
            <v>葛亚-研究生培养业务费</v>
          </cell>
          <cell r="F4373" t="str">
            <v>葛亚</v>
          </cell>
          <cell r="G4373" t="str">
            <v>2019069</v>
          </cell>
          <cell r="H4373">
            <v>0</v>
          </cell>
          <cell r="I4373">
            <v>12000</v>
          </cell>
          <cell r="J4373">
            <v>0</v>
          </cell>
          <cell r="K4373">
            <v>12000</v>
          </cell>
          <cell r="L4373">
            <v>0</v>
          </cell>
          <cell r="M4373">
            <v>0</v>
          </cell>
          <cell r="N4373">
            <v>0</v>
          </cell>
          <cell r="O4373">
            <v>12000</v>
          </cell>
        </row>
        <row r="4374">
          <cell r="D4374" t="str">
            <v>10900221105400</v>
          </cell>
          <cell r="E4374" t="str">
            <v>郭晓娟-研究生培养业务费</v>
          </cell>
          <cell r="F4374" t="str">
            <v>郭晓娟</v>
          </cell>
          <cell r="G4374" t="str">
            <v>2011035</v>
          </cell>
          <cell r="H4374">
            <v>0</v>
          </cell>
          <cell r="I4374">
            <v>6000</v>
          </cell>
          <cell r="J4374">
            <v>0</v>
          </cell>
          <cell r="K4374">
            <v>6000</v>
          </cell>
          <cell r="L4374">
            <v>0</v>
          </cell>
          <cell r="M4374">
            <v>0</v>
          </cell>
          <cell r="N4374">
            <v>0</v>
          </cell>
          <cell r="O4374">
            <v>6000</v>
          </cell>
        </row>
        <row r="4375">
          <cell r="D4375" t="str">
            <v>10900221105401</v>
          </cell>
          <cell r="E4375" t="str">
            <v>何奎-研究生培养业务费</v>
          </cell>
          <cell r="F4375" t="str">
            <v>何奎</v>
          </cell>
          <cell r="G4375" t="str">
            <v>2019814</v>
          </cell>
          <cell r="H4375">
            <v>0</v>
          </cell>
          <cell r="I4375">
            <v>9000</v>
          </cell>
          <cell r="J4375">
            <v>4750</v>
          </cell>
          <cell r="K4375">
            <v>4250</v>
          </cell>
          <cell r="L4375">
            <v>0</v>
          </cell>
          <cell r="M4375">
            <v>0</v>
          </cell>
          <cell r="N4375">
            <v>0</v>
          </cell>
          <cell r="O4375">
            <v>4250</v>
          </cell>
        </row>
        <row r="4376">
          <cell r="D4376" t="str">
            <v>10900221105402</v>
          </cell>
          <cell r="E4376" t="str">
            <v>何清-研究生培养业务费</v>
          </cell>
          <cell r="F4376" t="str">
            <v>何清</v>
          </cell>
          <cell r="G4376" t="str">
            <v>2016018</v>
          </cell>
          <cell r="H4376">
            <v>0</v>
          </cell>
          <cell r="I4376">
            <v>2090</v>
          </cell>
          <cell r="J4376">
            <v>0</v>
          </cell>
          <cell r="K4376">
            <v>2090</v>
          </cell>
          <cell r="L4376">
            <v>0</v>
          </cell>
          <cell r="M4376">
            <v>0</v>
          </cell>
          <cell r="N4376">
            <v>0</v>
          </cell>
          <cell r="O4376">
            <v>2090</v>
          </cell>
        </row>
        <row r="4377">
          <cell r="D4377" t="str">
            <v>10900221105403</v>
          </cell>
          <cell r="E4377" t="str">
            <v>洪南龙-研究生培养业务费</v>
          </cell>
          <cell r="F4377" t="str">
            <v>洪南龙</v>
          </cell>
          <cell r="G4377" t="str">
            <v>2017174</v>
          </cell>
          <cell r="H4377">
            <v>0</v>
          </cell>
          <cell r="I4377">
            <v>6000</v>
          </cell>
          <cell r="J4377">
            <v>0</v>
          </cell>
          <cell r="K4377">
            <v>6000</v>
          </cell>
          <cell r="L4377">
            <v>0</v>
          </cell>
          <cell r="M4377">
            <v>0</v>
          </cell>
          <cell r="N4377">
            <v>0</v>
          </cell>
          <cell r="O4377">
            <v>6000</v>
          </cell>
        </row>
        <row r="4378">
          <cell r="D4378" t="str">
            <v>10900221105404</v>
          </cell>
          <cell r="E4378" t="str">
            <v>黄斯珉-研究生培养业务费</v>
          </cell>
          <cell r="F4378" t="str">
            <v>黄斯珉</v>
          </cell>
          <cell r="G4378" t="str">
            <v>2012034</v>
          </cell>
          <cell r="H4378">
            <v>0</v>
          </cell>
          <cell r="I4378">
            <v>12000</v>
          </cell>
          <cell r="J4378">
            <v>0</v>
          </cell>
          <cell r="K4378">
            <v>12000</v>
          </cell>
          <cell r="L4378">
            <v>0</v>
          </cell>
          <cell r="M4378">
            <v>0</v>
          </cell>
          <cell r="N4378">
            <v>0</v>
          </cell>
          <cell r="O4378">
            <v>12000</v>
          </cell>
        </row>
        <row r="4379">
          <cell r="D4379" t="str">
            <v>10900221105405</v>
          </cell>
          <cell r="E4379" t="str">
            <v>李志勇-研究生培养业务费</v>
          </cell>
          <cell r="F4379" t="str">
            <v>李志勇</v>
          </cell>
          <cell r="G4379" t="str">
            <v>2020094</v>
          </cell>
          <cell r="H4379">
            <v>0</v>
          </cell>
          <cell r="I4379">
            <v>9998</v>
          </cell>
          <cell r="J4379">
            <v>3170.65</v>
          </cell>
          <cell r="K4379">
            <v>6827.35</v>
          </cell>
          <cell r="L4379">
            <v>0</v>
          </cell>
          <cell r="M4379">
            <v>0</v>
          </cell>
          <cell r="N4379">
            <v>0</v>
          </cell>
          <cell r="O4379">
            <v>6827.35</v>
          </cell>
        </row>
        <row r="4380">
          <cell r="D4380" t="str">
            <v>10900221105406</v>
          </cell>
          <cell r="E4380" t="str">
            <v>林有胜-研究生培养业务费</v>
          </cell>
          <cell r="F4380" t="str">
            <v>林有胜</v>
          </cell>
          <cell r="G4380" t="str">
            <v>2019039</v>
          </cell>
          <cell r="H4380">
            <v>0</v>
          </cell>
          <cell r="I4380">
            <v>10108.9</v>
          </cell>
          <cell r="J4380">
            <v>2476.64</v>
          </cell>
          <cell r="K4380">
            <v>7632.26</v>
          </cell>
          <cell r="L4380">
            <v>0</v>
          </cell>
          <cell r="M4380">
            <v>0</v>
          </cell>
          <cell r="N4380">
            <v>0</v>
          </cell>
          <cell r="O4380">
            <v>7632.26</v>
          </cell>
        </row>
        <row r="4381">
          <cell r="D4381" t="str">
            <v>10900221105407</v>
          </cell>
          <cell r="E4381" t="str">
            <v>曲万军-研究生培养业务费</v>
          </cell>
          <cell r="F4381" t="str">
            <v>曲万军</v>
          </cell>
          <cell r="G4381" t="str">
            <v>2020014</v>
          </cell>
          <cell r="H4381">
            <v>0</v>
          </cell>
          <cell r="I4381">
            <v>12000</v>
          </cell>
          <cell r="J4381">
            <v>0</v>
          </cell>
          <cell r="K4381">
            <v>12000</v>
          </cell>
          <cell r="L4381">
            <v>0</v>
          </cell>
          <cell r="M4381">
            <v>0</v>
          </cell>
          <cell r="N4381">
            <v>0</v>
          </cell>
          <cell r="O4381">
            <v>12000</v>
          </cell>
        </row>
        <row r="4382">
          <cell r="D4382" t="str">
            <v>10900221105408</v>
          </cell>
          <cell r="E4382" t="str">
            <v>陶实-研究生培养业务费</v>
          </cell>
          <cell r="F4382" t="str">
            <v>陶实</v>
          </cell>
          <cell r="G4382" t="str">
            <v>2017071</v>
          </cell>
          <cell r="H4382">
            <v>0</v>
          </cell>
          <cell r="I4382">
            <v>9480</v>
          </cell>
          <cell r="J4382">
            <v>0</v>
          </cell>
          <cell r="K4382">
            <v>9480</v>
          </cell>
          <cell r="L4382">
            <v>0</v>
          </cell>
          <cell r="M4382">
            <v>0</v>
          </cell>
          <cell r="N4382">
            <v>0</v>
          </cell>
          <cell r="O4382">
            <v>9480</v>
          </cell>
        </row>
        <row r="4383">
          <cell r="D4383" t="str">
            <v>10900221105409</v>
          </cell>
          <cell r="E4383" t="str">
            <v>肖烈晖-研究生培养业务费</v>
          </cell>
          <cell r="F4383" t="str">
            <v>肖烈晖</v>
          </cell>
          <cell r="G4383" t="str">
            <v>2020124</v>
          </cell>
          <cell r="H4383">
            <v>0</v>
          </cell>
          <cell r="I4383">
            <v>8365</v>
          </cell>
          <cell r="J4383">
            <v>1542.5</v>
          </cell>
          <cell r="K4383">
            <v>6822.5</v>
          </cell>
          <cell r="L4383">
            <v>0</v>
          </cell>
          <cell r="M4383">
            <v>0</v>
          </cell>
          <cell r="N4383">
            <v>0</v>
          </cell>
          <cell r="O4383">
            <v>6822.5</v>
          </cell>
        </row>
        <row r="4384">
          <cell r="D4384" t="str">
            <v>10900221105410</v>
          </cell>
          <cell r="E4384" t="str">
            <v>徐勇军-研究生培养业务费</v>
          </cell>
          <cell r="F4384" t="str">
            <v>徐勇军</v>
          </cell>
          <cell r="G4384" t="str">
            <v>2003053</v>
          </cell>
          <cell r="H4384">
            <v>0</v>
          </cell>
          <cell r="I4384">
            <v>6000</v>
          </cell>
          <cell r="J4384">
            <v>0</v>
          </cell>
          <cell r="K4384">
            <v>6000</v>
          </cell>
          <cell r="L4384">
            <v>0</v>
          </cell>
          <cell r="M4384">
            <v>0</v>
          </cell>
          <cell r="N4384">
            <v>0</v>
          </cell>
          <cell r="O4384">
            <v>6000</v>
          </cell>
        </row>
        <row r="4385">
          <cell r="D4385" t="str">
            <v>10900221105411</v>
          </cell>
          <cell r="E4385" t="str">
            <v>杨敏林-研究生培养业务费</v>
          </cell>
          <cell r="F4385" t="str">
            <v>杨敏林</v>
          </cell>
          <cell r="G4385" t="str">
            <v>1991016</v>
          </cell>
          <cell r="H4385">
            <v>0</v>
          </cell>
          <cell r="I4385">
            <v>6000</v>
          </cell>
          <cell r="J4385">
            <v>0</v>
          </cell>
          <cell r="K4385">
            <v>6000</v>
          </cell>
          <cell r="L4385">
            <v>0</v>
          </cell>
          <cell r="M4385">
            <v>0</v>
          </cell>
          <cell r="N4385">
            <v>0</v>
          </cell>
          <cell r="O4385">
            <v>6000</v>
          </cell>
        </row>
        <row r="4386">
          <cell r="D4386" t="str">
            <v>10900221105412</v>
          </cell>
          <cell r="E4386" t="str">
            <v>杨小平-研究生培养业务费</v>
          </cell>
          <cell r="F4386" t="str">
            <v>杨小平</v>
          </cell>
          <cell r="G4386" t="str">
            <v>2007058</v>
          </cell>
          <cell r="H4386">
            <v>0</v>
          </cell>
          <cell r="I4386">
            <v>12000</v>
          </cell>
          <cell r="J4386">
            <v>0</v>
          </cell>
          <cell r="K4386">
            <v>12000</v>
          </cell>
          <cell r="L4386">
            <v>0</v>
          </cell>
          <cell r="M4386">
            <v>0</v>
          </cell>
          <cell r="N4386">
            <v>0</v>
          </cell>
          <cell r="O4386">
            <v>12000</v>
          </cell>
        </row>
        <row r="4387">
          <cell r="D4387" t="str">
            <v>10900221105413</v>
          </cell>
          <cell r="E4387" t="str">
            <v>尹辉斌-研究生培养业务费</v>
          </cell>
          <cell r="F4387" t="str">
            <v>尹辉斌</v>
          </cell>
          <cell r="G4387" t="str">
            <v>2011020</v>
          </cell>
          <cell r="H4387">
            <v>0</v>
          </cell>
          <cell r="I4387">
            <v>21276</v>
          </cell>
          <cell r="J4387">
            <v>0</v>
          </cell>
          <cell r="K4387">
            <v>21276</v>
          </cell>
          <cell r="L4387">
            <v>0</v>
          </cell>
          <cell r="M4387">
            <v>0</v>
          </cell>
          <cell r="N4387">
            <v>0</v>
          </cell>
          <cell r="O4387">
            <v>21276</v>
          </cell>
        </row>
        <row r="4388">
          <cell r="D4388" t="str">
            <v>10900221105414</v>
          </cell>
          <cell r="E4388" t="str">
            <v>元武智-研究生培养业务费</v>
          </cell>
          <cell r="F4388" t="str">
            <v>元武智</v>
          </cell>
          <cell r="G4388" t="str">
            <v>2018066</v>
          </cell>
          <cell r="H4388">
            <v>0</v>
          </cell>
          <cell r="I4388">
            <v>12000</v>
          </cell>
          <cell r="J4388">
            <v>5859</v>
          </cell>
          <cell r="K4388">
            <v>6141</v>
          </cell>
          <cell r="L4388">
            <v>0</v>
          </cell>
          <cell r="M4388">
            <v>0</v>
          </cell>
          <cell r="N4388">
            <v>0</v>
          </cell>
          <cell r="O4388">
            <v>6141</v>
          </cell>
        </row>
        <row r="4389">
          <cell r="D4389" t="str">
            <v>10900221105415</v>
          </cell>
          <cell r="E4389" t="str">
            <v>张刚-研究生培养业务费</v>
          </cell>
          <cell r="F4389" t="str">
            <v>张刚</v>
          </cell>
          <cell r="G4389" t="str">
            <v>2013068</v>
          </cell>
          <cell r="H4389">
            <v>0</v>
          </cell>
          <cell r="I4389">
            <v>12000</v>
          </cell>
          <cell r="J4389">
            <v>0</v>
          </cell>
          <cell r="K4389">
            <v>12000</v>
          </cell>
          <cell r="L4389">
            <v>0</v>
          </cell>
          <cell r="M4389">
            <v>0</v>
          </cell>
          <cell r="N4389">
            <v>0</v>
          </cell>
          <cell r="O4389">
            <v>12000</v>
          </cell>
        </row>
        <row r="4390">
          <cell r="D4390" t="str">
            <v>10900221105416</v>
          </cell>
          <cell r="E4390" t="str">
            <v>钟国玉-研究生培养业务费</v>
          </cell>
          <cell r="F4390" t="str">
            <v>钟国玉</v>
          </cell>
          <cell r="G4390" t="str">
            <v>2016022</v>
          </cell>
          <cell r="H4390">
            <v>0</v>
          </cell>
          <cell r="I4390">
            <v>15077.9</v>
          </cell>
          <cell r="J4390">
            <v>3060</v>
          </cell>
          <cell r="K4390">
            <v>12017.9</v>
          </cell>
          <cell r="L4390">
            <v>0</v>
          </cell>
          <cell r="M4390">
            <v>0</v>
          </cell>
          <cell r="N4390">
            <v>0</v>
          </cell>
          <cell r="O4390">
            <v>12017.9</v>
          </cell>
        </row>
        <row r="4391">
          <cell r="D4391" t="str">
            <v>10900221105418</v>
          </cell>
          <cell r="E4391" t="str">
            <v>曹晓畅-研究生培养业务费</v>
          </cell>
          <cell r="F4391" t="str">
            <v>曹晓畅</v>
          </cell>
          <cell r="G4391" t="str">
            <v>2012045</v>
          </cell>
          <cell r="H4391">
            <v>0</v>
          </cell>
          <cell r="I4391">
            <v>15000</v>
          </cell>
          <cell r="J4391">
            <v>2560.01</v>
          </cell>
          <cell r="K4391">
            <v>12439.99</v>
          </cell>
          <cell r="L4391">
            <v>0</v>
          </cell>
          <cell r="M4391">
            <v>0</v>
          </cell>
          <cell r="N4391">
            <v>0</v>
          </cell>
          <cell r="O4391">
            <v>12439.99</v>
          </cell>
        </row>
        <row r="4392">
          <cell r="D4392" t="str">
            <v>10900221105419</v>
          </cell>
          <cell r="E4392" t="str">
            <v>曾达幸-研究生培养业务费</v>
          </cell>
          <cell r="F4392" t="str">
            <v>曾达幸</v>
          </cell>
          <cell r="G4392" t="str">
            <v>2019818</v>
          </cell>
          <cell r="H4392">
            <v>0</v>
          </cell>
          <cell r="I4392">
            <v>24000</v>
          </cell>
          <cell r="J4392">
            <v>3737</v>
          </cell>
          <cell r="K4392">
            <v>20263</v>
          </cell>
          <cell r="L4392">
            <v>0</v>
          </cell>
          <cell r="M4392">
            <v>0</v>
          </cell>
          <cell r="N4392">
            <v>0</v>
          </cell>
          <cell r="O4392">
            <v>20263</v>
          </cell>
        </row>
        <row r="4393">
          <cell r="D4393" t="str">
            <v>10900221105420</v>
          </cell>
          <cell r="E4393" t="str">
            <v>常春涛-研究生培养业务费</v>
          </cell>
          <cell r="F4393" t="str">
            <v>常春涛</v>
          </cell>
          <cell r="G4393" t="str">
            <v>2017812</v>
          </cell>
          <cell r="H4393">
            <v>0</v>
          </cell>
          <cell r="I4393">
            <v>278</v>
          </cell>
          <cell r="J4393">
            <v>0</v>
          </cell>
          <cell r="K4393">
            <v>278</v>
          </cell>
          <cell r="L4393">
            <v>0</v>
          </cell>
          <cell r="M4393">
            <v>0</v>
          </cell>
          <cell r="N4393">
            <v>0</v>
          </cell>
          <cell r="O4393">
            <v>278</v>
          </cell>
        </row>
        <row r="4394">
          <cell r="D4394" t="str">
            <v>10900221105421</v>
          </cell>
          <cell r="E4394" t="str">
            <v>楚豫川-研究生培养业务费</v>
          </cell>
          <cell r="F4394" t="str">
            <v>楚豫川</v>
          </cell>
          <cell r="G4394" t="str">
            <v>2018026</v>
          </cell>
          <cell r="H4394">
            <v>0</v>
          </cell>
          <cell r="I4394">
            <v>10950</v>
          </cell>
          <cell r="J4394">
            <v>3729.61</v>
          </cell>
          <cell r="K4394">
            <v>7220.39</v>
          </cell>
          <cell r="L4394">
            <v>0</v>
          </cell>
          <cell r="M4394">
            <v>0</v>
          </cell>
          <cell r="N4394">
            <v>0</v>
          </cell>
          <cell r="O4394">
            <v>7220.39</v>
          </cell>
        </row>
        <row r="4395">
          <cell r="D4395" t="str">
            <v>10900221105422</v>
          </cell>
          <cell r="E4395" t="str">
            <v>冯树飞-研究生培养业务费</v>
          </cell>
          <cell r="F4395" t="str">
            <v>冯树飞</v>
          </cell>
          <cell r="G4395" t="str">
            <v>2019125</v>
          </cell>
          <cell r="H4395">
            <v>0</v>
          </cell>
          <cell r="I4395">
            <v>9000</v>
          </cell>
          <cell r="J4395">
            <v>3000</v>
          </cell>
          <cell r="K4395">
            <v>6000</v>
          </cell>
          <cell r="L4395">
            <v>0</v>
          </cell>
          <cell r="M4395">
            <v>0</v>
          </cell>
          <cell r="N4395">
            <v>0</v>
          </cell>
          <cell r="O4395">
            <v>6000</v>
          </cell>
        </row>
        <row r="4396">
          <cell r="D4396" t="str">
            <v>10900221105423</v>
          </cell>
          <cell r="E4396" t="str">
            <v>郭建文-研究生培养业务费</v>
          </cell>
          <cell r="F4396" t="str">
            <v>郭建文</v>
          </cell>
          <cell r="G4396" t="str">
            <v>2011012</v>
          </cell>
          <cell r="H4396">
            <v>0</v>
          </cell>
          <cell r="I4396">
            <v>24000</v>
          </cell>
          <cell r="J4396">
            <v>5398.14</v>
          </cell>
          <cell r="K4396">
            <v>18601.86</v>
          </cell>
          <cell r="L4396">
            <v>0</v>
          </cell>
          <cell r="M4396">
            <v>0</v>
          </cell>
          <cell r="N4396">
            <v>0</v>
          </cell>
          <cell r="O4396">
            <v>18601.86</v>
          </cell>
        </row>
        <row r="4397">
          <cell r="D4397" t="str">
            <v>10900221105424</v>
          </cell>
          <cell r="E4397" t="str">
            <v>海洋-研究生培养业务费</v>
          </cell>
          <cell r="F4397" t="str">
            <v>海洋</v>
          </cell>
          <cell r="G4397" t="str">
            <v>2017051</v>
          </cell>
          <cell r="H4397">
            <v>0</v>
          </cell>
          <cell r="I4397">
            <v>8594.34</v>
          </cell>
          <cell r="J4397">
            <v>771.6</v>
          </cell>
          <cell r="K4397">
            <v>7822.74</v>
          </cell>
          <cell r="L4397">
            <v>0</v>
          </cell>
          <cell r="M4397">
            <v>0</v>
          </cell>
          <cell r="N4397">
            <v>0</v>
          </cell>
          <cell r="O4397">
            <v>7822.74</v>
          </cell>
        </row>
        <row r="4398">
          <cell r="D4398" t="str">
            <v>10900221105425</v>
          </cell>
          <cell r="E4398" t="str">
            <v>韩立发-研究生培养业务费</v>
          </cell>
          <cell r="F4398" t="str">
            <v>韩立发</v>
          </cell>
          <cell r="G4398" t="str">
            <v>2005030</v>
          </cell>
          <cell r="H4398">
            <v>0</v>
          </cell>
          <cell r="I4398">
            <v>1197.5</v>
          </cell>
          <cell r="J4398">
            <v>0</v>
          </cell>
          <cell r="K4398">
            <v>1197.5</v>
          </cell>
          <cell r="L4398">
            <v>0</v>
          </cell>
          <cell r="M4398">
            <v>0</v>
          </cell>
          <cell r="N4398">
            <v>0</v>
          </cell>
          <cell r="O4398">
            <v>1197.5</v>
          </cell>
        </row>
        <row r="4399">
          <cell r="D4399" t="str">
            <v>10900221105426</v>
          </cell>
          <cell r="E4399" t="str">
            <v>李川-研究生培养业务费</v>
          </cell>
          <cell r="F4399" t="str">
            <v>李川</v>
          </cell>
          <cell r="G4399" t="str">
            <v>2016810</v>
          </cell>
          <cell r="H4399">
            <v>0</v>
          </cell>
          <cell r="I4399">
            <v>18000</v>
          </cell>
          <cell r="J4399">
            <v>4881.73</v>
          </cell>
          <cell r="K4399">
            <v>13118.27</v>
          </cell>
          <cell r="L4399">
            <v>0</v>
          </cell>
          <cell r="M4399">
            <v>0</v>
          </cell>
          <cell r="N4399">
            <v>0</v>
          </cell>
          <cell r="O4399">
            <v>13118.27</v>
          </cell>
        </row>
        <row r="4400">
          <cell r="D4400" t="str">
            <v>10900221105427</v>
          </cell>
          <cell r="E4400" t="str">
            <v>李思觅-研究生培养业务费</v>
          </cell>
          <cell r="F4400" t="str">
            <v>李思觅</v>
          </cell>
          <cell r="G4400" t="str">
            <v>2020121</v>
          </cell>
          <cell r="H4400">
            <v>0</v>
          </cell>
          <cell r="I4400">
            <v>6000</v>
          </cell>
          <cell r="J4400">
            <v>0</v>
          </cell>
          <cell r="K4400">
            <v>6000</v>
          </cell>
          <cell r="L4400">
            <v>0</v>
          </cell>
          <cell r="M4400">
            <v>0</v>
          </cell>
          <cell r="N4400">
            <v>0</v>
          </cell>
          <cell r="O4400">
            <v>6000</v>
          </cell>
        </row>
        <row r="4401">
          <cell r="D4401" t="str">
            <v>10900221105428</v>
          </cell>
          <cell r="E4401" t="str">
            <v>李文-研究生培养业务费</v>
          </cell>
          <cell r="F4401" t="str">
            <v>李文</v>
          </cell>
          <cell r="G4401" t="str">
            <v>2017116</v>
          </cell>
          <cell r="H4401">
            <v>0</v>
          </cell>
          <cell r="I4401">
            <v>6000</v>
          </cell>
          <cell r="J4401">
            <v>587.2</v>
          </cell>
          <cell r="K4401">
            <v>5412.8</v>
          </cell>
          <cell r="L4401">
            <v>0</v>
          </cell>
          <cell r="M4401">
            <v>0</v>
          </cell>
          <cell r="N4401">
            <v>0</v>
          </cell>
          <cell r="O4401">
            <v>5412.8</v>
          </cell>
        </row>
        <row r="4402">
          <cell r="D4402" t="str">
            <v>10900221105429</v>
          </cell>
          <cell r="E4402" t="str">
            <v>梁经伦-研究生培养业务费</v>
          </cell>
          <cell r="F4402" t="str">
            <v>梁经伦</v>
          </cell>
          <cell r="G4402" t="str">
            <v>2013029</v>
          </cell>
          <cell r="H4402">
            <v>0</v>
          </cell>
          <cell r="I4402">
            <v>6000</v>
          </cell>
          <cell r="J4402">
            <v>0</v>
          </cell>
          <cell r="K4402">
            <v>6000</v>
          </cell>
          <cell r="L4402">
            <v>0</v>
          </cell>
          <cell r="M4402">
            <v>0</v>
          </cell>
          <cell r="N4402">
            <v>0</v>
          </cell>
          <cell r="O4402">
            <v>6000</v>
          </cell>
        </row>
        <row r="4403">
          <cell r="D4403" t="str">
            <v>10900221105430</v>
          </cell>
          <cell r="E4403" t="str">
            <v>林荣-研究生培养业务费</v>
          </cell>
          <cell r="F4403" t="str">
            <v>林荣</v>
          </cell>
          <cell r="G4403" t="str">
            <v>2017168</v>
          </cell>
          <cell r="H4403">
            <v>0</v>
          </cell>
          <cell r="I4403">
            <v>12000</v>
          </cell>
          <cell r="J4403">
            <v>1236.33</v>
          </cell>
          <cell r="K4403">
            <v>10763.67</v>
          </cell>
          <cell r="L4403">
            <v>0</v>
          </cell>
          <cell r="M4403">
            <v>0</v>
          </cell>
          <cell r="N4403">
            <v>0</v>
          </cell>
          <cell r="O4403">
            <v>10763.67</v>
          </cell>
        </row>
        <row r="4404">
          <cell r="D4404" t="str">
            <v>10900221105431</v>
          </cell>
          <cell r="E4404" t="str">
            <v>刘环裕-研究生培养业务费</v>
          </cell>
          <cell r="F4404" t="str">
            <v>刘环裕</v>
          </cell>
          <cell r="G4404" t="str">
            <v>2017138</v>
          </cell>
          <cell r="H4404">
            <v>0</v>
          </cell>
          <cell r="I4404">
            <v>8547.77</v>
          </cell>
          <cell r="J4404">
            <v>518.69</v>
          </cell>
          <cell r="K4404">
            <v>8029.08</v>
          </cell>
          <cell r="L4404">
            <v>0</v>
          </cell>
          <cell r="M4404">
            <v>0</v>
          </cell>
          <cell r="N4404">
            <v>0</v>
          </cell>
          <cell r="O4404">
            <v>8029.08</v>
          </cell>
        </row>
        <row r="4405">
          <cell r="D4405" t="str">
            <v>10900221105432</v>
          </cell>
          <cell r="E4405" t="str">
            <v>刘延星-研究生培养业务费</v>
          </cell>
          <cell r="F4405" t="str">
            <v>刘延星</v>
          </cell>
          <cell r="G4405" t="str">
            <v>2017069</v>
          </cell>
          <cell r="H4405">
            <v>0</v>
          </cell>
          <cell r="I4405">
            <v>12000</v>
          </cell>
          <cell r="J4405">
            <v>5035.88</v>
          </cell>
          <cell r="K4405">
            <v>6964.12</v>
          </cell>
          <cell r="L4405">
            <v>0</v>
          </cell>
          <cell r="M4405">
            <v>0</v>
          </cell>
          <cell r="N4405">
            <v>0</v>
          </cell>
          <cell r="O4405">
            <v>6964.12</v>
          </cell>
        </row>
        <row r="4406">
          <cell r="D4406" t="str">
            <v>10900221105433</v>
          </cell>
          <cell r="E4406" t="str">
            <v>龙建宇-研究生培养业务费</v>
          </cell>
          <cell r="F4406" t="str">
            <v>龙建宇</v>
          </cell>
          <cell r="G4406" t="str">
            <v>2019129</v>
          </cell>
          <cell r="H4406">
            <v>0</v>
          </cell>
          <cell r="I4406">
            <v>24000</v>
          </cell>
          <cell r="J4406">
            <v>3763.84</v>
          </cell>
          <cell r="K4406">
            <v>20236.16</v>
          </cell>
          <cell r="L4406">
            <v>0</v>
          </cell>
          <cell r="M4406">
            <v>0</v>
          </cell>
          <cell r="N4406">
            <v>0</v>
          </cell>
          <cell r="O4406">
            <v>20236.16</v>
          </cell>
        </row>
        <row r="4407">
          <cell r="D4407" t="str">
            <v>10900221105434</v>
          </cell>
          <cell r="E4407" t="str">
            <v>卢文娟-研究生培养业务费</v>
          </cell>
          <cell r="F4407" t="str">
            <v>卢文娟</v>
          </cell>
          <cell r="G4407" t="str">
            <v>2019123</v>
          </cell>
          <cell r="H4407">
            <v>0</v>
          </cell>
          <cell r="I4407">
            <v>18000</v>
          </cell>
          <cell r="J4407">
            <v>0</v>
          </cell>
          <cell r="K4407">
            <v>18000</v>
          </cell>
          <cell r="L4407">
            <v>0</v>
          </cell>
          <cell r="M4407">
            <v>0</v>
          </cell>
          <cell r="N4407">
            <v>0</v>
          </cell>
          <cell r="O4407">
            <v>18000</v>
          </cell>
        </row>
        <row r="4408">
          <cell r="D4408" t="str">
            <v>10900221105435</v>
          </cell>
          <cell r="E4408" t="str">
            <v>马百胜-研究生培养业务费</v>
          </cell>
          <cell r="F4408" t="str">
            <v>马百胜</v>
          </cell>
          <cell r="G4408" t="str">
            <v>2018096</v>
          </cell>
          <cell r="H4408">
            <v>0</v>
          </cell>
          <cell r="I4408">
            <v>12000</v>
          </cell>
          <cell r="J4408">
            <v>4575</v>
          </cell>
          <cell r="K4408">
            <v>7425</v>
          </cell>
          <cell r="L4408">
            <v>0</v>
          </cell>
          <cell r="M4408">
            <v>0</v>
          </cell>
          <cell r="N4408">
            <v>0</v>
          </cell>
          <cell r="O4408">
            <v>7425</v>
          </cell>
        </row>
        <row r="4409">
          <cell r="D4409" t="str">
            <v>10900221105436</v>
          </cell>
          <cell r="E4409" t="str">
            <v>尚欣-研究生培养业务费</v>
          </cell>
          <cell r="F4409" t="str">
            <v>尚欣</v>
          </cell>
          <cell r="G4409" t="str">
            <v>2016046</v>
          </cell>
          <cell r="H4409">
            <v>0</v>
          </cell>
          <cell r="I4409">
            <v>0</v>
          </cell>
          <cell r="J4409">
            <v>0</v>
          </cell>
          <cell r="K4409">
            <v>0</v>
          </cell>
          <cell r="L4409">
            <v>0</v>
          </cell>
          <cell r="M4409">
            <v>0</v>
          </cell>
          <cell r="N4409">
            <v>0</v>
          </cell>
          <cell r="O4409">
            <v>0</v>
          </cell>
        </row>
        <row r="4410">
          <cell r="D4410" t="str">
            <v>10900221105437</v>
          </cell>
          <cell r="E4410" t="str">
            <v>申芳华-研究生培养业务费</v>
          </cell>
          <cell r="F4410" t="str">
            <v>申芳华</v>
          </cell>
          <cell r="G4410" t="str">
            <v>2017005</v>
          </cell>
          <cell r="H4410">
            <v>0</v>
          </cell>
          <cell r="I4410">
            <v>1128.92</v>
          </cell>
          <cell r="J4410">
            <v>1076.61</v>
          </cell>
          <cell r="K4410">
            <v>52.31</v>
          </cell>
          <cell r="L4410">
            <v>0</v>
          </cell>
          <cell r="M4410">
            <v>0</v>
          </cell>
          <cell r="N4410">
            <v>0</v>
          </cell>
          <cell r="O4410">
            <v>52.31</v>
          </cell>
        </row>
        <row r="4411">
          <cell r="D4411" t="str">
            <v>10900221105438</v>
          </cell>
          <cell r="E4411" t="str">
            <v>宋成浩-研究生培养业务费</v>
          </cell>
          <cell r="F4411" t="str">
            <v>宋成浩</v>
          </cell>
          <cell r="G4411" t="str">
            <v>2020131</v>
          </cell>
          <cell r="H4411">
            <v>0</v>
          </cell>
          <cell r="I4411">
            <v>6000</v>
          </cell>
          <cell r="J4411">
            <v>6000</v>
          </cell>
          <cell r="K4411">
            <v>0</v>
          </cell>
          <cell r="L4411">
            <v>0</v>
          </cell>
          <cell r="M4411">
            <v>0</v>
          </cell>
          <cell r="N4411">
            <v>0</v>
          </cell>
          <cell r="O4411">
            <v>0</v>
          </cell>
        </row>
        <row r="4412">
          <cell r="D4412" t="str">
            <v>10900221105439</v>
          </cell>
          <cell r="E4412" t="str">
            <v>宋加雷-研究生培养业务费</v>
          </cell>
          <cell r="F4412" t="str">
            <v>宋加雷</v>
          </cell>
          <cell r="G4412" t="str">
            <v>2018052</v>
          </cell>
          <cell r="H4412">
            <v>0</v>
          </cell>
          <cell r="I4412">
            <v>6000</v>
          </cell>
          <cell r="J4412">
            <v>0</v>
          </cell>
          <cell r="K4412">
            <v>6000</v>
          </cell>
          <cell r="L4412">
            <v>0</v>
          </cell>
          <cell r="M4412">
            <v>0</v>
          </cell>
          <cell r="N4412">
            <v>0</v>
          </cell>
          <cell r="O4412">
            <v>6000</v>
          </cell>
        </row>
        <row r="4413">
          <cell r="D4413" t="str">
            <v>10900221105440</v>
          </cell>
          <cell r="E4413" t="str">
            <v>宋菊青-研究生培养业务费</v>
          </cell>
          <cell r="F4413" t="str">
            <v>宋菊青</v>
          </cell>
          <cell r="G4413" t="str">
            <v>2016052</v>
          </cell>
          <cell r="H4413">
            <v>0</v>
          </cell>
          <cell r="I4413">
            <v>17403.4</v>
          </cell>
          <cell r="J4413">
            <v>2933.91</v>
          </cell>
          <cell r="K4413">
            <v>14469.49</v>
          </cell>
          <cell r="L4413">
            <v>0</v>
          </cell>
          <cell r="M4413">
            <v>0</v>
          </cell>
          <cell r="N4413">
            <v>0</v>
          </cell>
          <cell r="O4413">
            <v>14469.49</v>
          </cell>
        </row>
        <row r="4414">
          <cell r="D4414" t="str">
            <v>10900221105441</v>
          </cell>
          <cell r="E4414" t="str">
            <v>孙振忠-研究生培养业务费</v>
          </cell>
          <cell r="F4414" t="str">
            <v>孙振忠</v>
          </cell>
          <cell r="G4414" t="str">
            <v>2006080</v>
          </cell>
          <cell r="H4414">
            <v>0</v>
          </cell>
          <cell r="I4414">
            <v>19875</v>
          </cell>
          <cell r="J4414">
            <v>3200</v>
          </cell>
          <cell r="K4414">
            <v>16675</v>
          </cell>
          <cell r="L4414">
            <v>0</v>
          </cell>
          <cell r="M4414">
            <v>0</v>
          </cell>
          <cell r="N4414">
            <v>0</v>
          </cell>
          <cell r="O4414">
            <v>16675</v>
          </cell>
        </row>
        <row r="4415">
          <cell r="D4415" t="str">
            <v>10900221105442</v>
          </cell>
          <cell r="E4415" t="str">
            <v>汪超-研究生培养业务费</v>
          </cell>
          <cell r="F4415" t="str">
            <v>汪超</v>
          </cell>
          <cell r="G4415" t="str">
            <v>2018119</v>
          </cell>
          <cell r="H4415">
            <v>0</v>
          </cell>
          <cell r="I4415">
            <v>12000</v>
          </cell>
          <cell r="J4415">
            <v>1750</v>
          </cell>
          <cell r="K4415">
            <v>10250</v>
          </cell>
          <cell r="L4415">
            <v>0</v>
          </cell>
          <cell r="M4415">
            <v>0</v>
          </cell>
          <cell r="N4415">
            <v>0</v>
          </cell>
          <cell r="O4415">
            <v>10250</v>
          </cell>
        </row>
        <row r="4416">
          <cell r="D4416" t="str">
            <v>10900221105443</v>
          </cell>
          <cell r="E4416" t="str">
            <v>王翀-研究生培养业务费</v>
          </cell>
          <cell r="F4416" t="str">
            <v>王翀</v>
          </cell>
          <cell r="G4416" t="str">
            <v>2016033</v>
          </cell>
          <cell r="H4416">
            <v>0</v>
          </cell>
          <cell r="I4416">
            <v>12000</v>
          </cell>
          <cell r="J4416">
            <v>0</v>
          </cell>
          <cell r="K4416">
            <v>12000</v>
          </cell>
          <cell r="L4416">
            <v>0</v>
          </cell>
          <cell r="M4416">
            <v>0</v>
          </cell>
          <cell r="N4416">
            <v>0</v>
          </cell>
          <cell r="O4416">
            <v>12000</v>
          </cell>
        </row>
        <row r="4417">
          <cell r="D4417" t="str">
            <v>10900221105444</v>
          </cell>
          <cell r="E4417" t="str">
            <v>王皓亮-研究生培养业务费</v>
          </cell>
          <cell r="F4417" t="str">
            <v>王皓亮</v>
          </cell>
          <cell r="G4417" t="str">
            <v>2018231</v>
          </cell>
          <cell r="H4417">
            <v>0</v>
          </cell>
          <cell r="I4417">
            <v>11704.65</v>
          </cell>
          <cell r="J4417">
            <v>0</v>
          </cell>
          <cell r="K4417">
            <v>11704.65</v>
          </cell>
          <cell r="L4417">
            <v>0</v>
          </cell>
          <cell r="M4417">
            <v>0</v>
          </cell>
          <cell r="N4417">
            <v>0</v>
          </cell>
          <cell r="O4417">
            <v>11704.65</v>
          </cell>
        </row>
        <row r="4418">
          <cell r="D4418" t="str">
            <v>10900221105445</v>
          </cell>
          <cell r="E4418" t="str">
            <v>王建国-研究生培养业务费</v>
          </cell>
          <cell r="F4418" t="str">
            <v>王建国</v>
          </cell>
          <cell r="G4418" t="str">
            <v>2018801</v>
          </cell>
          <cell r="H4418">
            <v>0</v>
          </cell>
          <cell r="I4418">
            <v>0</v>
          </cell>
          <cell r="J4418">
            <v>0</v>
          </cell>
          <cell r="K4418">
            <v>0</v>
          </cell>
          <cell r="L4418">
            <v>0</v>
          </cell>
          <cell r="M4418">
            <v>0</v>
          </cell>
          <cell r="N4418">
            <v>0</v>
          </cell>
          <cell r="O4418">
            <v>0</v>
          </cell>
        </row>
        <row r="4419">
          <cell r="D4419" t="str">
            <v>10900221105446</v>
          </cell>
          <cell r="E4419" t="str">
            <v>王珂玮-研究生培养业务费</v>
          </cell>
          <cell r="F4419" t="str">
            <v>王珂玮</v>
          </cell>
          <cell r="G4419" t="str">
            <v>2017114</v>
          </cell>
          <cell r="H4419">
            <v>0</v>
          </cell>
          <cell r="I4419">
            <v>10348</v>
          </cell>
          <cell r="J4419">
            <v>4352</v>
          </cell>
          <cell r="K4419">
            <v>5996</v>
          </cell>
          <cell r="L4419">
            <v>0</v>
          </cell>
          <cell r="M4419">
            <v>0</v>
          </cell>
          <cell r="N4419">
            <v>0</v>
          </cell>
          <cell r="O4419">
            <v>5996</v>
          </cell>
        </row>
        <row r="4420">
          <cell r="D4420" t="str">
            <v>10900221105447</v>
          </cell>
          <cell r="E4420" t="str">
            <v>王帅-研究生培养业务费</v>
          </cell>
          <cell r="F4420" t="str">
            <v>王帅</v>
          </cell>
          <cell r="G4420" t="str">
            <v>2018118</v>
          </cell>
          <cell r="H4420">
            <v>0</v>
          </cell>
          <cell r="I4420">
            <v>24000</v>
          </cell>
          <cell r="J4420">
            <v>11827.18</v>
          </cell>
          <cell r="K4420">
            <v>12172.82</v>
          </cell>
          <cell r="L4420">
            <v>0</v>
          </cell>
          <cell r="M4420">
            <v>0</v>
          </cell>
          <cell r="N4420">
            <v>0</v>
          </cell>
          <cell r="O4420">
            <v>12172.82</v>
          </cell>
        </row>
        <row r="4421">
          <cell r="D4421" t="str">
            <v>10900221105448</v>
          </cell>
          <cell r="E4421" t="str">
            <v>王岩-研究生培养业务费</v>
          </cell>
          <cell r="F4421" t="str">
            <v>王岩</v>
          </cell>
          <cell r="G4421" t="str">
            <v>2018041</v>
          </cell>
          <cell r="H4421">
            <v>0</v>
          </cell>
          <cell r="I4421">
            <v>12000</v>
          </cell>
          <cell r="J4421">
            <v>549.1</v>
          </cell>
          <cell r="K4421">
            <v>11450.9</v>
          </cell>
          <cell r="L4421">
            <v>0</v>
          </cell>
          <cell r="M4421">
            <v>0</v>
          </cell>
          <cell r="N4421">
            <v>0</v>
          </cell>
          <cell r="O4421">
            <v>11450.9</v>
          </cell>
        </row>
        <row r="4422">
          <cell r="D4422" t="str">
            <v>10900221105449</v>
          </cell>
          <cell r="E4422" t="str">
            <v>魏亚东-研究生培养业务费</v>
          </cell>
          <cell r="F4422" t="str">
            <v>魏亚东</v>
          </cell>
          <cell r="G4422" t="str">
            <v>2003033</v>
          </cell>
          <cell r="H4422">
            <v>0</v>
          </cell>
          <cell r="I4422">
            <v>28945.58</v>
          </cell>
          <cell r="J4422">
            <v>335.4</v>
          </cell>
          <cell r="K4422">
            <v>28610.18</v>
          </cell>
          <cell r="L4422">
            <v>0</v>
          </cell>
          <cell r="M4422">
            <v>0</v>
          </cell>
          <cell r="N4422">
            <v>0</v>
          </cell>
          <cell r="O4422">
            <v>28610.18</v>
          </cell>
        </row>
        <row r="4423">
          <cell r="D4423" t="str">
            <v>10900221105450</v>
          </cell>
          <cell r="E4423" t="str">
            <v>吴兆乾-研究生培养业务费</v>
          </cell>
          <cell r="F4423" t="str">
            <v>吴兆乾</v>
          </cell>
          <cell r="G4423" t="str">
            <v>2021106</v>
          </cell>
          <cell r="H4423">
            <v>0</v>
          </cell>
          <cell r="I4423">
            <v>12000</v>
          </cell>
          <cell r="J4423">
            <v>5510.62</v>
          </cell>
          <cell r="K4423">
            <v>6489.38</v>
          </cell>
          <cell r="L4423">
            <v>0</v>
          </cell>
          <cell r="M4423">
            <v>0</v>
          </cell>
          <cell r="N4423">
            <v>0</v>
          </cell>
          <cell r="O4423">
            <v>6489.38</v>
          </cell>
        </row>
        <row r="4424">
          <cell r="D4424" t="str">
            <v>10900221105451</v>
          </cell>
          <cell r="E4424" t="str">
            <v>武静-研究生培养业务费</v>
          </cell>
          <cell r="F4424" t="str">
            <v>武静</v>
          </cell>
          <cell r="G4424" t="str">
            <v>2017045</v>
          </cell>
          <cell r="H4424">
            <v>0</v>
          </cell>
          <cell r="I4424">
            <v>17603.27</v>
          </cell>
          <cell r="J4424">
            <v>3929.74</v>
          </cell>
          <cell r="K4424">
            <v>13673.53</v>
          </cell>
          <cell r="L4424">
            <v>0</v>
          </cell>
          <cell r="M4424">
            <v>0</v>
          </cell>
          <cell r="N4424">
            <v>0</v>
          </cell>
          <cell r="O4424">
            <v>13673.53</v>
          </cell>
        </row>
        <row r="4425">
          <cell r="D4425" t="str">
            <v>10900221105452</v>
          </cell>
          <cell r="E4425" t="str">
            <v>谢春晓-研究生培养业务费</v>
          </cell>
          <cell r="F4425" t="str">
            <v>谢春晓</v>
          </cell>
          <cell r="G4425" t="str">
            <v>2006058</v>
          </cell>
          <cell r="H4425">
            <v>0</v>
          </cell>
          <cell r="I4425">
            <v>6000</v>
          </cell>
          <cell r="J4425">
            <v>0</v>
          </cell>
          <cell r="K4425">
            <v>6000</v>
          </cell>
          <cell r="L4425">
            <v>0</v>
          </cell>
          <cell r="M4425">
            <v>0</v>
          </cell>
          <cell r="N4425">
            <v>0</v>
          </cell>
          <cell r="O4425">
            <v>6000</v>
          </cell>
        </row>
        <row r="4426">
          <cell r="D4426" t="str">
            <v>10900221105453</v>
          </cell>
          <cell r="E4426" t="str">
            <v>谢黎-研究生培养业务费</v>
          </cell>
          <cell r="F4426" t="str">
            <v>谢黎</v>
          </cell>
          <cell r="G4426" t="str">
            <v>2004031</v>
          </cell>
          <cell r="H4426">
            <v>0</v>
          </cell>
          <cell r="I4426">
            <v>10500</v>
          </cell>
          <cell r="J4426">
            <v>2793</v>
          </cell>
          <cell r="K4426">
            <v>7707</v>
          </cell>
          <cell r="L4426">
            <v>0</v>
          </cell>
          <cell r="M4426">
            <v>0</v>
          </cell>
          <cell r="N4426">
            <v>0</v>
          </cell>
          <cell r="O4426">
            <v>7707</v>
          </cell>
        </row>
        <row r="4427">
          <cell r="D4427" t="str">
            <v>10900221105454</v>
          </cell>
          <cell r="E4427" t="str">
            <v>徐进-研究生培养业务费</v>
          </cell>
          <cell r="F4427" t="str">
            <v>徐进</v>
          </cell>
          <cell r="G4427" t="str">
            <v>2018080</v>
          </cell>
          <cell r="H4427">
            <v>0</v>
          </cell>
          <cell r="I4427">
            <v>7318</v>
          </cell>
          <cell r="J4427">
            <v>0</v>
          </cell>
          <cell r="K4427">
            <v>7318</v>
          </cell>
          <cell r="L4427">
            <v>0</v>
          </cell>
          <cell r="M4427">
            <v>0</v>
          </cell>
          <cell r="N4427">
            <v>0</v>
          </cell>
          <cell r="O4427">
            <v>7318</v>
          </cell>
        </row>
        <row r="4428">
          <cell r="D4428" t="str">
            <v>10900221105455</v>
          </cell>
          <cell r="E4428" t="str">
            <v>晏晓辉-研究生培养业务费</v>
          </cell>
          <cell r="F4428" t="str">
            <v>晏晓辉</v>
          </cell>
          <cell r="G4428" t="str">
            <v>2013003</v>
          </cell>
          <cell r="H4428">
            <v>0</v>
          </cell>
          <cell r="I4428">
            <v>18000</v>
          </cell>
          <cell r="J4428">
            <v>11728.75</v>
          </cell>
          <cell r="K4428">
            <v>6271.25</v>
          </cell>
          <cell r="L4428">
            <v>0</v>
          </cell>
          <cell r="M4428">
            <v>0</v>
          </cell>
          <cell r="N4428">
            <v>0</v>
          </cell>
          <cell r="O4428">
            <v>6271.25</v>
          </cell>
        </row>
        <row r="4429">
          <cell r="D4429" t="str">
            <v>10900221105457</v>
          </cell>
          <cell r="E4429" t="str">
            <v>叶国良-研究生培养业务费</v>
          </cell>
          <cell r="F4429" t="str">
            <v>叶国良</v>
          </cell>
          <cell r="G4429" t="str">
            <v>2015802</v>
          </cell>
          <cell r="H4429">
            <v>0</v>
          </cell>
          <cell r="I4429">
            <v>10080</v>
          </cell>
          <cell r="J4429">
            <v>0</v>
          </cell>
          <cell r="K4429">
            <v>10080</v>
          </cell>
          <cell r="L4429">
            <v>0</v>
          </cell>
          <cell r="M4429">
            <v>0</v>
          </cell>
          <cell r="N4429">
            <v>0</v>
          </cell>
          <cell r="O4429">
            <v>10080</v>
          </cell>
        </row>
        <row r="4430">
          <cell r="D4430" t="str">
            <v>10900221105458</v>
          </cell>
          <cell r="E4430" t="str">
            <v>张兵-研究生培养业务费</v>
          </cell>
          <cell r="F4430" t="str">
            <v>张兵</v>
          </cell>
          <cell r="G4430" t="str">
            <v>2017066</v>
          </cell>
          <cell r="H4430">
            <v>0</v>
          </cell>
          <cell r="I4430">
            <v>12000</v>
          </cell>
          <cell r="J4430">
            <v>2404.48</v>
          </cell>
          <cell r="K4430">
            <v>9595.52</v>
          </cell>
          <cell r="L4430">
            <v>0</v>
          </cell>
          <cell r="M4430">
            <v>0</v>
          </cell>
          <cell r="N4430">
            <v>0</v>
          </cell>
          <cell r="O4430">
            <v>9595.52</v>
          </cell>
        </row>
        <row r="4431">
          <cell r="D4431" t="str">
            <v>10900221105459</v>
          </cell>
          <cell r="E4431" t="str">
            <v>张超-研究生培养业务费</v>
          </cell>
          <cell r="F4431" t="str">
            <v>张超</v>
          </cell>
          <cell r="G4431" t="str">
            <v>2018044</v>
          </cell>
          <cell r="H4431">
            <v>0</v>
          </cell>
          <cell r="I4431">
            <v>0</v>
          </cell>
          <cell r="J4431">
            <v>0</v>
          </cell>
          <cell r="K4431">
            <v>0</v>
          </cell>
          <cell r="L4431">
            <v>0</v>
          </cell>
          <cell r="M4431">
            <v>0</v>
          </cell>
          <cell r="N4431">
            <v>0</v>
          </cell>
          <cell r="O4431">
            <v>0</v>
          </cell>
        </row>
        <row r="4432">
          <cell r="D4432" t="str">
            <v>10900221105460</v>
          </cell>
          <cell r="E4432" t="str">
            <v>张宏辉-研究生培养业务费</v>
          </cell>
          <cell r="F4432" t="str">
            <v>张宏辉</v>
          </cell>
          <cell r="G4432" t="str">
            <v>2006010</v>
          </cell>
          <cell r="H4432">
            <v>0</v>
          </cell>
          <cell r="I4432">
            <v>3010</v>
          </cell>
          <cell r="J4432">
            <v>0</v>
          </cell>
          <cell r="K4432">
            <v>3010</v>
          </cell>
          <cell r="L4432">
            <v>0</v>
          </cell>
          <cell r="M4432">
            <v>0</v>
          </cell>
          <cell r="N4432">
            <v>0</v>
          </cell>
          <cell r="O4432">
            <v>3010</v>
          </cell>
        </row>
        <row r="4433">
          <cell r="D4433" t="str">
            <v>10900221105461</v>
          </cell>
          <cell r="E4433" t="str">
            <v>张建阁-研究生培养业务费</v>
          </cell>
          <cell r="F4433" t="str">
            <v>张建阁</v>
          </cell>
          <cell r="G4433" t="str">
            <v>2018229</v>
          </cell>
          <cell r="H4433">
            <v>0</v>
          </cell>
          <cell r="I4433">
            <v>18000</v>
          </cell>
          <cell r="J4433">
            <v>17968.27</v>
          </cell>
          <cell r="K4433">
            <v>31.73</v>
          </cell>
          <cell r="L4433">
            <v>0</v>
          </cell>
          <cell r="M4433">
            <v>0</v>
          </cell>
          <cell r="N4433">
            <v>0</v>
          </cell>
          <cell r="O4433">
            <v>31.73</v>
          </cell>
        </row>
        <row r="4434">
          <cell r="D4434" t="str">
            <v>10900221105462</v>
          </cell>
          <cell r="E4434" t="str">
            <v>张丽娟-研究生培养业务费</v>
          </cell>
          <cell r="F4434" t="str">
            <v>张丽娟</v>
          </cell>
          <cell r="G4434" t="str">
            <v>2021814</v>
          </cell>
          <cell r="H4434">
            <v>0</v>
          </cell>
          <cell r="I4434">
            <v>2878</v>
          </cell>
          <cell r="J4434">
            <v>0</v>
          </cell>
          <cell r="K4434">
            <v>2878</v>
          </cell>
          <cell r="L4434">
            <v>0</v>
          </cell>
          <cell r="M4434">
            <v>0</v>
          </cell>
          <cell r="N4434">
            <v>0</v>
          </cell>
          <cell r="O4434">
            <v>2878</v>
          </cell>
        </row>
        <row r="4435">
          <cell r="D4435" t="str">
            <v>10900221105463</v>
          </cell>
          <cell r="E4435" t="str">
            <v>张良伟-研究生培养业务费</v>
          </cell>
          <cell r="F4435" t="str">
            <v>张良伟</v>
          </cell>
          <cell r="G4435" t="str">
            <v>2017027</v>
          </cell>
          <cell r="H4435">
            <v>0</v>
          </cell>
          <cell r="I4435">
            <v>8160.04</v>
          </cell>
          <cell r="J4435">
            <v>493</v>
          </cell>
          <cell r="K4435">
            <v>7667.04</v>
          </cell>
          <cell r="L4435">
            <v>0</v>
          </cell>
          <cell r="M4435">
            <v>0</v>
          </cell>
          <cell r="N4435">
            <v>0</v>
          </cell>
          <cell r="O4435">
            <v>7667.04</v>
          </cell>
        </row>
        <row r="4436">
          <cell r="D4436" t="str">
            <v>10900221105464</v>
          </cell>
          <cell r="E4436" t="str">
            <v>张绍辉-研究生培养业务费</v>
          </cell>
          <cell r="F4436" t="str">
            <v>张绍辉</v>
          </cell>
          <cell r="G4436" t="str">
            <v>2020037</v>
          </cell>
          <cell r="H4436">
            <v>0</v>
          </cell>
          <cell r="I4436">
            <v>24000</v>
          </cell>
          <cell r="J4436">
            <v>0</v>
          </cell>
          <cell r="K4436">
            <v>24000</v>
          </cell>
          <cell r="L4436">
            <v>0</v>
          </cell>
          <cell r="M4436">
            <v>0</v>
          </cell>
          <cell r="N4436">
            <v>0</v>
          </cell>
          <cell r="O4436">
            <v>24000</v>
          </cell>
        </row>
        <row r="4437">
          <cell r="D4437" t="str">
            <v>10900221105465</v>
          </cell>
          <cell r="E4437" t="str">
            <v>张伟伟-研究生培养业务费</v>
          </cell>
          <cell r="F4437" t="str">
            <v>张伟伟</v>
          </cell>
          <cell r="G4437" t="str">
            <v>2020823</v>
          </cell>
          <cell r="H4437">
            <v>0</v>
          </cell>
          <cell r="I4437">
            <v>17320</v>
          </cell>
          <cell r="J4437">
            <v>3699.42</v>
          </cell>
          <cell r="K4437">
            <v>13620.58</v>
          </cell>
          <cell r="L4437">
            <v>0</v>
          </cell>
          <cell r="M4437">
            <v>0</v>
          </cell>
          <cell r="N4437">
            <v>0</v>
          </cell>
          <cell r="O4437">
            <v>13620.58</v>
          </cell>
        </row>
        <row r="4438">
          <cell r="D4438" t="str">
            <v>10900221105466</v>
          </cell>
          <cell r="E4438" t="str">
            <v>张玉勋-研究生培养业务费</v>
          </cell>
          <cell r="F4438" t="str">
            <v>张玉勋</v>
          </cell>
          <cell r="G4438" t="str">
            <v>2018014</v>
          </cell>
          <cell r="H4438">
            <v>0</v>
          </cell>
          <cell r="I4438">
            <v>12000</v>
          </cell>
          <cell r="J4438">
            <v>0</v>
          </cell>
          <cell r="K4438">
            <v>12000</v>
          </cell>
          <cell r="L4438">
            <v>0</v>
          </cell>
          <cell r="M4438">
            <v>0</v>
          </cell>
          <cell r="N4438">
            <v>0</v>
          </cell>
          <cell r="O4438">
            <v>12000</v>
          </cell>
        </row>
        <row r="4439">
          <cell r="D4439" t="str">
            <v>10900221105467</v>
          </cell>
          <cell r="E4439" t="str">
            <v>赵容-研究生培养业务费</v>
          </cell>
          <cell r="F4439" t="str">
            <v>赵容</v>
          </cell>
          <cell r="G4439" t="str">
            <v>2020116</v>
          </cell>
          <cell r="H4439">
            <v>0</v>
          </cell>
          <cell r="I4439">
            <v>12000</v>
          </cell>
          <cell r="J4439">
            <v>0</v>
          </cell>
          <cell r="K4439">
            <v>12000</v>
          </cell>
          <cell r="L4439">
            <v>0</v>
          </cell>
          <cell r="M4439">
            <v>0</v>
          </cell>
          <cell r="N4439">
            <v>0</v>
          </cell>
          <cell r="O4439">
            <v>12000</v>
          </cell>
        </row>
        <row r="4440">
          <cell r="D4440" t="str">
            <v>10900221105468</v>
          </cell>
          <cell r="E4440" t="str">
            <v>赵愈亮-研究生培养业务费</v>
          </cell>
          <cell r="F4440" t="str">
            <v>赵愈亮</v>
          </cell>
          <cell r="G4440" t="str">
            <v>2018089</v>
          </cell>
          <cell r="H4440">
            <v>0</v>
          </cell>
          <cell r="I4440">
            <v>6306</v>
          </cell>
          <cell r="J4440">
            <v>0</v>
          </cell>
          <cell r="K4440">
            <v>6306</v>
          </cell>
          <cell r="L4440">
            <v>0</v>
          </cell>
          <cell r="M4440">
            <v>0</v>
          </cell>
          <cell r="N4440">
            <v>0</v>
          </cell>
          <cell r="O4440">
            <v>6306</v>
          </cell>
        </row>
        <row r="4441">
          <cell r="D4441" t="str">
            <v>10900221105469</v>
          </cell>
          <cell r="E4441" t="str">
            <v>朱建军-研究生培养业务费</v>
          </cell>
          <cell r="F4441" t="str">
            <v>朱建军</v>
          </cell>
          <cell r="G4441" t="str">
            <v>2018003</v>
          </cell>
          <cell r="H4441">
            <v>0</v>
          </cell>
          <cell r="I4441">
            <v>12000</v>
          </cell>
          <cell r="J4441">
            <v>0</v>
          </cell>
          <cell r="K4441">
            <v>12000</v>
          </cell>
          <cell r="L4441">
            <v>0</v>
          </cell>
          <cell r="M4441">
            <v>0</v>
          </cell>
          <cell r="N4441">
            <v>0</v>
          </cell>
          <cell r="O4441">
            <v>12000</v>
          </cell>
        </row>
        <row r="4442">
          <cell r="D4442" t="str">
            <v>10900221105470</v>
          </cell>
          <cell r="E4442" t="str">
            <v>朱艳-研究生培养业务费</v>
          </cell>
          <cell r="F4442" t="str">
            <v>朱艳</v>
          </cell>
          <cell r="G4442" t="str">
            <v>2018095</v>
          </cell>
          <cell r="H4442">
            <v>0</v>
          </cell>
          <cell r="I4442">
            <v>6000</v>
          </cell>
          <cell r="J4442">
            <v>1984</v>
          </cell>
          <cell r="K4442">
            <v>4016</v>
          </cell>
          <cell r="L4442">
            <v>0</v>
          </cell>
          <cell r="M4442">
            <v>0</v>
          </cell>
          <cell r="N4442">
            <v>0</v>
          </cell>
          <cell r="O4442">
            <v>4016</v>
          </cell>
        </row>
        <row r="4443">
          <cell r="D4443" t="str">
            <v>10900221105471</v>
          </cell>
          <cell r="E4443" t="str">
            <v>程万友-研究生培养业务费</v>
          </cell>
          <cell r="F4443" t="str">
            <v>程万友</v>
          </cell>
          <cell r="G4443" t="str">
            <v>2008029</v>
          </cell>
          <cell r="H4443">
            <v>0</v>
          </cell>
          <cell r="I4443">
            <v>24000</v>
          </cell>
          <cell r="J4443">
            <v>6900</v>
          </cell>
          <cell r="K4443">
            <v>17100</v>
          </cell>
          <cell r="L4443">
            <v>0</v>
          </cell>
          <cell r="M4443">
            <v>0</v>
          </cell>
          <cell r="N4443">
            <v>0</v>
          </cell>
          <cell r="O4443">
            <v>17100</v>
          </cell>
        </row>
        <row r="4444">
          <cell r="D4444" t="str">
            <v>10900221105472</v>
          </cell>
          <cell r="E4444" t="str">
            <v>丁凯-研究生培养业务费</v>
          </cell>
          <cell r="F4444" t="str">
            <v>丁凯</v>
          </cell>
          <cell r="G4444" t="str">
            <v>2019010</v>
          </cell>
          <cell r="H4444">
            <v>0</v>
          </cell>
          <cell r="I4444">
            <v>13861.04</v>
          </cell>
          <cell r="J4444">
            <v>0</v>
          </cell>
          <cell r="K4444">
            <v>13861.04</v>
          </cell>
          <cell r="L4444">
            <v>0</v>
          </cell>
          <cell r="M4444">
            <v>0</v>
          </cell>
          <cell r="N4444">
            <v>0</v>
          </cell>
          <cell r="O4444">
            <v>13861.04</v>
          </cell>
        </row>
        <row r="4445">
          <cell r="D4445" t="str">
            <v>10900221105473</v>
          </cell>
          <cell r="E4445" t="str">
            <v>丁烨-研究生培养业务费</v>
          </cell>
          <cell r="F4445" t="str">
            <v>丁烨</v>
          </cell>
          <cell r="G4445" t="str">
            <v>2018821</v>
          </cell>
          <cell r="H4445">
            <v>0</v>
          </cell>
          <cell r="I4445">
            <v>13705.35</v>
          </cell>
          <cell r="J4445">
            <v>3715.54</v>
          </cell>
          <cell r="K4445">
            <v>9989.81</v>
          </cell>
          <cell r="L4445">
            <v>0</v>
          </cell>
          <cell r="M4445">
            <v>0</v>
          </cell>
          <cell r="N4445">
            <v>0</v>
          </cell>
          <cell r="O4445">
            <v>9989.81</v>
          </cell>
        </row>
        <row r="4446">
          <cell r="D4446" t="str">
            <v>10900221105474</v>
          </cell>
          <cell r="E4446" t="str">
            <v>何凯-研究生培养业务费</v>
          </cell>
          <cell r="F4446" t="str">
            <v>何凯</v>
          </cell>
          <cell r="G4446" t="str">
            <v>2017002</v>
          </cell>
          <cell r="H4446">
            <v>0</v>
          </cell>
          <cell r="I4446">
            <v>16666.29</v>
          </cell>
          <cell r="J4446">
            <v>14206.02</v>
          </cell>
          <cell r="K4446">
            <v>2460.27</v>
          </cell>
          <cell r="L4446">
            <v>0</v>
          </cell>
          <cell r="M4446">
            <v>0</v>
          </cell>
          <cell r="N4446">
            <v>0</v>
          </cell>
          <cell r="O4446">
            <v>2460.27</v>
          </cell>
        </row>
        <row r="4447">
          <cell r="D4447" t="str">
            <v>10900221105475</v>
          </cell>
          <cell r="E4447" t="str">
            <v>侯韩旭-研究生培养业务费</v>
          </cell>
          <cell r="F4447" t="str">
            <v>侯韩旭</v>
          </cell>
          <cell r="G4447" t="str">
            <v>2016005</v>
          </cell>
          <cell r="H4447">
            <v>0</v>
          </cell>
          <cell r="I4447">
            <v>19457.48</v>
          </cell>
          <cell r="J4447">
            <v>977.5</v>
          </cell>
          <cell r="K4447">
            <v>18479.98</v>
          </cell>
          <cell r="L4447">
            <v>0</v>
          </cell>
          <cell r="M4447">
            <v>1150</v>
          </cell>
          <cell r="N4447">
            <v>0</v>
          </cell>
          <cell r="O4447">
            <v>17329.98</v>
          </cell>
        </row>
        <row r="4448">
          <cell r="D4448" t="str">
            <v>10900221105476</v>
          </cell>
          <cell r="E4448" t="str">
            <v>侯建-研究生培养业务费</v>
          </cell>
          <cell r="F4448" t="str">
            <v>侯建</v>
          </cell>
          <cell r="G4448" t="str">
            <v>2020815</v>
          </cell>
          <cell r="H4448">
            <v>0</v>
          </cell>
          <cell r="I4448">
            <v>6000</v>
          </cell>
          <cell r="J4448">
            <v>0</v>
          </cell>
          <cell r="K4448">
            <v>6000</v>
          </cell>
          <cell r="L4448">
            <v>0</v>
          </cell>
          <cell r="M4448">
            <v>0</v>
          </cell>
          <cell r="N4448">
            <v>0</v>
          </cell>
          <cell r="O4448">
            <v>6000</v>
          </cell>
        </row>
        <row r="4449">
          <cell r="D4449" t="str">
            <v>10900221105477</v>
          </cell>
          <cell r="E4449" t="str">
            <v>胡钦华-研究生培养业务费</v>
          </cell>
          <cell r="F4449" t="str">
            <v>胡钦华</v>
          </cell>
          <cell r="G4449" t="str">
            <v>2003024</v>
          </cell>
          <cell r="H4449">
            <v>0</v>
          </cell>
          <cell r="I4449">
            <v>17401.3</v>
          </cell>
          <cell r="J4449">
            <v>1780.13</v>
          </cell>
          <cell r="K4449">
            <v>15621.17</v>
          </cell>
          <cell r="L4449">
            <v>0</v>
          </cell>
          <cell r="M4449">
            <v>0</v>
          </cell>
          <cell r="N4449">
            <v>0</v>
          </cell>
          <cell r="O4449">
            <v>15621.17</v>
          </cell>
        </row>
        <row r="4450">
          <cell r="D4450" t="str">
            <v>10900221105478</v>
          </cell>
          <cell r="E4450" t="str">
            <v>黄小伟-研究生培养业务费</v>
          </cell>
          <cell r="F4450" t="str">
            <v>黄小伟</v>
          </cell>
          <cell r="G4450" t="str">
            <v>2020112</v>
          </cell>
          <cell r="H4450">
            <v>0</v>
          </cell>
          <cell r="I4450">
            <v>11461</v>
          </cell>
          <cell r="J4450">
            <v>2738</v>
          </cell>
          <cell r="K4450">
            <v>8723</v>
          </cell>
          <cell r="L4450">
            <v>0</v>
          </cell>
          <cell r="M4450">
            <v>0</v>
          </cell>
          <cell r="N4450">
            <v>0</v>
          </cell>
          <cell r="O4450">
            <v>8723</v>
          </cell>
        </row>
        <row r="4451">
          <cell r="D4451" t="str">
            <v>10900221105479</v>
          </cell>
          <cell r="E4451" t="str">
            <v>靳志祥-研究生培养业务费</v>
          </cell>
          <cell r="F4451" t="str">
            <v>靳志祥</v>
          </cell>
          <cell r="G4451" t="str">
            <v>2022100</v>
          </cell>
          <cell r="H4451">
            <v>0</v>
          </cell>
          <cell r="I4451">
            <v>19559.15</v>
          </cell>
          <cell r="J4451">
            <v>2981.9</v>
          </cell>
          <cell r="K4451">
            <v>16577.25</v>
          </cell>
          <cell r="L4451">
            <v>0</v>
          </cell>
          <cell r="M4451">
            <v>0</v>
          </cell>
          <cell r="N4451">
            <v>0</v>
          </cell>
          <cell r="O4451">
            <v>16577.25</v>
          </cell>
        </row>
        <row r="4452">
          <cell r="D4452" t="str">
            <v>10900221105480</v>
          </cell>
          <cell r="E4452" t="str">
            <v>李广明-研究生培养业务费</v>
          </cell>
          <cell r="F4452" t="str">
            <v>李广明</v>
          </cell>
          <cell r="G4452" t="str">
            <v>2000005</v>
          </cell>
          <cell r="H4452">
            <v>0</v>
          </cell>
          <cell r="I4452">
            <v>34850.67</v>
          </cell>
          <cell r="J4452">
            <v>19959.75</v>
          </cell>
          <cell r="K4452">
            <v>14890.92</v>
          </cell>
          <cell r="L4452">
            <v>0</v>
          </cell>
          <cell r="M4452">
            <v>0</v>
          </cell>
          <cell r="N4452">
            <v>0</v>
          </cell>
          <cell r="O4452">
            <v>14890.92</v>
          </cell>
        </row>
        <row r="4453">
          <cell r="D4453" t="str">
            <v>10900221105481</v>
          </cell>
          <cell r="E4453" t="str">
            <v>李环-研究生培养业务费</v>
          </cell>
          <cell r="F4453" t="str">
            <v>李环</v>
          </cell>
          <cell r="G4453" t="str">
            <v>2003003</v>
          </cell>
          <cell r="H4453">
            <v>0</v>
          </cell>
          <cell r="I4453">
            <v>2842.13</v>
          </cell>
          <cell r="J4453">
            <v>2420.8</v>
          </cell>
          <cell r="K4453">
            <v>421.33</v>
          </cell>
          <cell r="L4453">
            <v>0</v>
          </cell>
          <cell r="M4453">
            <v>0</v>
          </cell>
          <cell r="N4453">
            <v>0</v>
          </cell>
          <cell r="O4453">
            <v>421.33</v>
          </cell>
        </row>
        <row r="4454">
          <cell r="D4454" t="str">
            <v>10900221105482</v>
          </cell>
          <cell r="E4454" t="str">
            <v>李宽-研究生培养业务费</v>
          </cell>
          <cell r="F4454" t="str">
            <v>李宽</v>
          </cell>
          <cell r="G4454" t="str">
            <v>2018820</v>
          </cell>
          <cell r="H4454">
            <v>0</v>
          </cell>
          <cell r="I4454">
            <v>18607.21</v>
          </cell>
          <cell r="J4454">
            <v>5968</v>
          </cell>
          <cell r="K4454">
            <v>12639.21</v>
          </cell>
          <cell r="L4454">
            <v>0</v>
          </cell>
          <cell r="M4454">
            <v>0</v>
          </cell>
          <cell r="N4454">
            <v>0</v>
          </cell>
          <cell r="O4454">
            <v>12639.21</v>
          </cell>
        </row>
        <row r="4455">
          <cell r="D4455" t="str">
            <v>10900221105483</v>
          </cell>
          <cell r="E4455" t="str">
            <v>李青青-研究生培养业务费</v>
          </cell>
          <cell r="F4455" t="str">
            <v>李青青</v>
          </cell>
          <cell r="G4455" t="str">
            <v>2018097</v>
          </cell>
          <cell r="H4455">
            <v>0</v>
          </cell>
          <cell r="I4455">
            <v>12000</v>
          </cell>
          <cell r="J4455">
            <v>1461.15</v>
          </cell>
          <cell r="K4455">
            <v>10538.85</v>
          </cell>
          <cell r="L4455">
            <v>0</v>
          </cell>
          <cell r="M4455">
            <v>0</v>
          </cell>
          <cell r="N4455">
            <v>0</v>
          </cell>
          <cell r="O4455">
            <v>10538.85</v>
          </cell>
        </row>
        <row r="4456">
          <cell r="D4456" t="str">
            <v>10900221105484</v>
          </cell>
          <cell r="E4456" t="str">
            <v>李睿-研究生培养业务费</v>
          </cell>
          <cell r="F4456" t="str">
            <v>李睿</v>
          </cell>
          <cell r="G4456" t="str">
            <v>2016814</v>
          </cell>
          <cell r="H4456">
            <v>0</v>
          </cell>
          <cell r="I4456">
            <v>11924.27</v>
          </cell>
          <cell r="J4456">
            <v>11763.07</v>
          </cell>
          <cell r="K4456">
            <v>161.2</v>
          </cell>
          <cell r="L4456">
            <v>0</v>
          </cell>
          <cell r="M4456">
            <v>0</v>
          </cell>
          <cell r="N4456">
            <v>0</v>
          </cell>
          <cell r="O4456">
            <v>161.2</v>
          </cell>
        </row>
        <row r="4457">
          <cell r="D4457" t="str">
            <v>10900221105485</v>
          </cell>
          <cell r="E4457" t="str">
            <v>李蔚凌-研究生培养业务费</v>
          </cell>
          <cell r="F4457" t="str">
            <v>李蔚凌</v>
          </cell>
          <cell r="G4457" t="str">
            <v>2022062</v>
          </cell>
          <cell r="H4457">
            <v>0</v>
          </cell>
          <cell r="I4457">
            <v>40574.68</v>
          </cell>
          <cell r="J4457">
            <v>1966.74</v>
          </cell>
          <cell r="K4457">
            <v>38607.94</v>
          </cell>
          <cell r="L4457">
            <v>0</v>
          </cell>
          <cell r="M4457">
            <v>0</v>
          </cell>
          <cell r="N4457">
            <v>0</v>
          </cell>
          <cell r="O4457">
            <v>38607.94</v>
          </cell>
        </row>
        <row r="4458">
          <cell r="D4458" t="str">
            <v>10900221105486</v>
          </cell>
          <cell r="E4458" t="str">
            <v>李银-研究生培养业务费</v>
          </cell>
          <cell r="F4458" t="str">
            <v>李银</v>
          </cell>
          <cell r="G4458" t="str">
            <v>2020001</v>
          </cell>
          <cell r="H4458">
            <v>0</v>
          </cell>
          <cell r="I4458">
            <v>4809.03</v>
          </cell>
          <cell r="J4458">
            <v>4807.77</v>
          </cell>
          <cell r="K4458">
            <v>1.26</v>
          </cell>
          <cell r="L4458">
            <v>0</v>
          </cell>
          <cell r="M4458">
            <v>0</v>
          </cell>
          <cell r="N4458">
            <v>0</v>
          </cell>
          <cell r="O4458">
            <v>1.26</v>
          </cell>
        </row>
        <row r="4459">
          <cell r="D4459" t="str">
            <v>10900221105487</v>
          </cell>
          <cell r="E4459" t="str">
            <v>林梓钘-研究生培养业务费</v>
          </cell>
          <cell r="F4459" t="str">
            <v>林梓钘</v>
          </cell>
          <cell r="G4459" t="str">
            <v>2019088</v>
          </cell>
          <cell r="H4459">
            <v>0</v>
          </cell>
          <cell r="I4459">
            <v>10747.68</v>
          </cell>
          <cell r="J4459">
            <v>7969.84</v>
          </cell>
          <cell r="K4459">
            <v>2777.84</v>
          </cell>
          <cell r="L4459">
            <v>0</v>
          </cell>
          <cell r="M4459">
            <v>0</v>
          </cell>
          <cell r="N4459">
            <v>0</v>
          </cell>
          <cell r="O4459">
            <v>2777.84</v>
          </cell>
        </row>
        <row r="4460">
          <cell r="D4460" t="str">
            <v>10900221105488</v>
          </cell>
          <cell r="E4460" t="str">
            <v>刘家男-研究生培养业务费</v>
          </cell>
          <cell r="F4460" t="str">
            <v>刘家男</v>
          </cell>
          <cell r="G4460" t="str">
            <v>2022144</v>
          </cell>
          <cell r="H4460">
            <v>0</v>
          </cell>
          <cell r="I4460">
            <v>26935.35</v>
          </cell>
          <cell r="J4460">
            <v>1457.1</v>
          </cell>
          <cell r="K4460">
            <v>25478.25</v>
          </cell>
          <cell r="L4460">
            <v>0</v>
          </cell>
          <cell r="M4460">
            <v>0</v>
          </cell>
          <cell r="N4460">
            <v>0</v>
          </cell>
          <cell r="O4460">
            <v>25478.25</v>
          </cell>
        </row>
        <row r="4461">
          <cell r="D4461" t="str">
            <v>10900221105489</v>
          </cell>
          <cell r="E4461" t="str">
            <v>刘群锋-研究生培养业务费</v>
          </cell>
          <cell r="F4461" t="str">
            <v>刘群锋</v>
          </cell>
          <cell r="G4461" t="str">
            <v>2004003</v>
          </cell>
          <cell r="H4461">
            <v>0</v>
          </cell>
          <cell r="I4461">
            <v>33900</v>
          </cell>
          <cell r="J4461">
            <v>9174.3</v>
          </cell>
          <cell r="K4461">
            <v>24725.7</v>
          </cell>
          <cell r="L4461">
            <v>0</v>
          </cell>
          <cell r="M4461">
            <v>0</v>
          </cell>
          <cell r="N4461">
            <v>0</v>
          </cell>
          <cell r="O4461">
            <v>24725.7</v>
          </cell>
        </row>
        <row r="4462">
          <cell r="D4462" t="str">
            <v>10900221105490</v>
          </cell>
          <cell r="E4462" t="str">
            <v>刘文果-研究生培养业务费</v>
          </cell>
          <cell r="F4462" t="str">
            <v>刘文果</v>
          </cell>
          <cell r="G4462" t="str">
            <v>2016029</v>
          </cell>
          <cell r="H4462">
            <v>0</v>
          </cell>
          <cell r="I4462">
            <v>13711.59</v>
          </cell>
          <cell r="J4462">
            <v>1382.96</v>
          </cell>
          <cell r="K4462">
            <v>12328.63</v>
          </cell>
          <cell r="L4462">
            <v>0</v>
          </cell>
          <cell r="M4462">
            <v>0</v>
          </cell>
          <cell r="N4462">
            <v>0</v>
          </cell>
          <cell r="O4462">
            <v>12328.63</v>
          </cell>
        </row>
        <row r="4463">
          <cell r="D4463" t="str">
            <v>10900221105491</v>
          </cell>
          <cell r="E4463" t="str">
            <v>罗达-研究生培养业务费</v>
          </cell>
          <cell r="F4463" t="str">
            <v>罗达</v>
          </cell>
          <cell r="G4463" t="str">
            <v>2017801</v>
          </cell>
          <cell r="H4463">
            <v>0</v>
          </cell>
          <cell r="I4463">
            <v>6000</v>
          </cell>
          <cell r="J4463">
            <v>0</v>
          </cell>
          <cell r="K4463">
            <v>6000</v>
          </cell>
          <cell r="L4463">
            <v>0</v>
          </cell>
          <cell r="M4463">
            <v>0</v>
          </cell>
          <cell r="N4463">
            <v>0</v>
          </cell>
          <cell r="O4463">
            <v>6000</v>
          </cell>
        </row>
        <row r="4464">
          <cell r="D4464" t="str">
            <v>10900221105492</v>
          </cell>
          <cell r="E4464" t="str">
            <v>罗凯伦-研究生培养业务费</v>
          </cell>
          <cell r="F4464" t="str">
            <v>罗凯伦</v>
          </cell>
          <cell r="G4464" t="str">
            <v>2020093</v>
          </cell>
          <cell r="H4464">
            <v>0</v>
          </cell>
          <cell r="I4464">
            <v>7043.06</v>
          </cell>
          <cell r="J4464">
            <v>163.1</v>
          </cell>
          <cell r="K4464">
            <v>6879.96</v>
          </cell>
          <cell r="L4464">
            <v>0</v>
          </cell>
          <cell r="M4464">
            <v>0</v>
          </cell>
          <cell r="N4464">
            <v>0</v>
          </cell>
          <cell r="O4464">
            <v>6879.96</v>
          </cell>
        </row>
        <row r="4465">
          <cell r="D4465" t="str">
            <v>10900221105493</v>
          </cell>
          <cell r="E4465" t="str">
            <v>潘一腾-研究生培养业务费</v>
          </cell>
          <cell r="F4465" t="str">
            <v>潘一腾</v>
          </cell>
          <cell r="G4465" t="str">
            <v>2020044</v>
          </cell>
          <cell r="H4465">
            <v>0</v>
          </cell>
          <cell r="I4465">
            <v>9756.2</v>
          </cell>
          <cell r="J4465">
            <v>5117.81</v>
          </cell>
          <cell r="K4465">
            <v>4638.39</v>
          </cell>
          <cell r="L4465">
            <v>0</v>
          </cell>
          <cell r="M4465">
            <v>0</v>
          </cell>
          <cell r="N4465">
            <v>0</v>
          </cell>
          <cell r="O4465">
            <v>4638.39</v>
          </cell>
        </row>
        <row r="4466">
          <cell r="D4466" t="str">
            <v>10900221105494</v>
          </cell>
          <cell r="E4466" t="str">
            <v>任斌-研究生培养业务费</v>
          </cell>
          <cell r="F4466" t="str">
            <v>任斌</v>
          </cell>
          <cell r="G4466" t="str">
            <v>2003008</v>
          </cell>
          <cell r="H4466">
            <v>0</v>
          </cell>
          <cell r="I4466">
            <v>55200</v>
          </cell>
          <cell r="J4466">
            <v>30827.6</v>
          </cell>
          <cell r="K4466">
            <v>24372.4</v>
          </cell>
          <cell r="L4466">
            <v>0</v>
          </cell>
          <cell r="M4466">
            <v>0</v>
          </cell>
          <cell r="N4466">
            <v>0</v>
          </cell>
          <cell r="O4466">
            <v>24372.4</v>
          </cell>
        </row>
        <row r="4467">
          <cell r="D4467" t="str">
            <v>10900221105495</v>
          </cell>
          <cell r="E4467" t="str">
            <v>任子良-研究生培养业务费</v>
          </cell>
          <cell r="F4467" t="str">
            <v>任子良</v>
          </cell>
          <cell r="G4467" t="str">
            <v>2021121</v>
          </cell>
          <cell r="H4467">
            <v>0</v>
          </cell>
          <cell r="I4467">
            <v>24721.08</v>
          </cell>
          <cell r="J4467">
            <v>14219.2</v>
          </cell>
          <cell r="K4467">
            <v>10501.88</v>
          </cell>
          <cell r="L4467">
            <v>0</v>
          </cell>
          <cell r="M4467">
            <v>0</v>
          </cell>
          <cell r="N4467">
            <v>0</v>
          </cell>
          <cell r="O4467">
            <v>10501.88</v>
          </cell>
        </row>
        <row r="4468">
          <cell r="D4468" t="str">
            <v>10900221105496</v>
          </cell>
          <cell r="E4468" t="str">
            <v>孙敬华-研究生培养业务费</v>
          </cell>
          <cell r="F4468" t="str">
            <v>孙敬华</v>
          </cell>
          <cell r="G4468" t="str">
            <v>2016828</v>
          </cell>
          <cell r="H4468">
            <v>0</v>
          </cell>
          <cell r="I4468">
            <v>26507.11</v>
          </cell>
          <cell r="J4468">
            <v>10600.11</v>
          </cell>
          <cell r="K4468">
            <v>15907</v>
          </cell>
          <cell r="L4468">
            <v>0</v>
          </cell>
          <cell r="M4468">
            <v>0</v>
          </cell>
          <cell r="N4468">
            <v>0</v>
          </cell>
          <cell r="O4468">
            <v>15907</v>
          </cell>
        </row>
        <row r="4469">
          <cell r="D4469" t="str">
            <v>10900221105497</v>
          </cell>
          <cell r="E4469" t="str">
            <v>陶铭-研究生培养业务费</v>
          </cell>
          <cell r="F4469" t="str">
            <v>陶铭</v>
          </cell>
          <cell r="G4469" t="str">
            <v>2012032</v>
          </cell>
          <cell r="H4469">
            <v>0</v>
          </cell>
          <cell r="I4469">
            <v>17432.46</v>
          </cell>
          <cell r="J4469">
            <v>3400</v>
          </cell>
          <cell r="K4469">
            <v>14032.46</v>
          </cell>
          <cell r="L4469">
            <v>0</v>
          </cell>
          <cell r="M4469">
            <v>0</v>
          </cell>
          <cell r="N4469">
            <v>0</v>
          </cell>
          <cell r="O4469">
            <v>14032.46</v>
          </cell>
        </row>
        <row r="4470">
          <cell r="D4470" t="str">
            <v>10900221105498</v>
          </cell>
          <cell r="E4470" t="str">
            <v>王红成-研究生培养业务费</v>
          </cell>
          <cell r="F4470" t="str">
            <v>王红成</v>
          </cell>
          <cell r="G4470" t="str">
            <v>2007023</v>
          </cell>
          <cell r="H4470">
            <v>0</v>
          </cell>
          <cell r="I4470">
            <v>38000</v>
          </cell>
          <cell r="J4470">
            <v>12708.78</v>
          </cell>
          <cell r="K4470">
            <v>25291.22</v>
          </cell>
          <cell r="L4470">
            <v>0</v>
          </cell>
          <cell r="M4470">
            <v>0</v>
          </cell>
          <cell r="N4470">
            <v>0</v>
          </cell>
          <cell r="O4470">
            <v>25291.22</v>
          </cell>
        </row>
        <row r="4471">
          <cell r="D4471" t="str">
            <v>10900221105499</v>
          </cell>
          <cell r="E4471" t="str">
            <v>王艳玲-研究生培养业务费</v>
          </cell>
          <cell r="F4471" t="str">
            <v>王艳玲</v>
          </cell>
          <cell r="G4471" t="str">
            <v>2018062</v>
          </cell>
          <cell r="H4471">
            <v>0</v>
          </cell>
          <cell r="I4471">
            <v>6621.33</v>
          </cell>
          <cell r="J4471">
            <v>0</v>
          </cell>
          <cell r="K4471">
            <v>6621.33</v>
          </cell>
          <cell r="L4471">
            <v>0</v>
          </cell>
          <cell r="M4471">
            <v>0</v>
          </cell>
          <cell r="N4471">
            <v>0</v>
          </cell>
          <cell r="O4471">
            <v>6621.33</v>
          </cell>
        </row>
        <row r="4472">
          <cell r="D4472" t="str">
            <v>10900221105500</v>
          </cell>
          <cell r="E4472" t="str">
            <v>王艺-研究生培养业务费</v>
          </cell>
          <cell r="F4472" t="str">
            <v>王艺</v>
          </cell>
          <cell r="G4472" t="str">
            <v>2016818</v>
          </cell>
          <cell r="H4472">
            <v>0</v>
          </cell>
          <cell r="I4472">
            <v>16000</v>
          </cell>
          <cell r="J4472">
            <v>0</v>
          </cell>
          <cell r="K4472">
            <v>16000</v>
          </cell>
          <cell r="L4472">
            <v>0</v>
          </cell>
          <cell r="M4472">
            <v>0</v>
          </cell>
          <cell r="N4472">
            <v>0</v>
          </cell>
          <cell r="O4472">
            <v>16000</v>
          </cell>
        </row>
        <row r="4473">
          <cell r="D4473" t="str">
            <v>10900221105501</v>
          </cell>
          <cell r="E4473" t="str">
            <v>魏文红-研究生培养业务费</v>
          </cell>
          <cell r="F4473" t="str">
            <v>魏文红</v>
          </cell>
          <cell r="G4473" t="str">
            <v>2009012</v>
          </cell>
          <cell r="H4473">
            <v>0</v>
          </cell>
          <cell r="I4473">
            <v>19562.43</v>
          </cell>
          <cell r="J4473">
            <v>1529.95</v>
          </cell>
          <cell r="K4473">
            <v>18032.48</v>
          </cell>
          <cell r="L4473">
            <v>0</v>
          </cell>
          <cell r="M4473">
            <v>0</v>
          </cell>
          <cell r="N4473">
            <v>0</v>
          </cell>
          <cell r="O4473">
            <v>18032.48</v>
          </cell>
        </row>
        <row r="4474">
          <cell r="D4474" t="str">
            <v>10900221105502</v>
          </cell>
          <cell r="E4474" t="str">
            <v>吴丹尧-研究生培养业务费</v>
          </cell>
          <cell r="F4474" t="str">
            <v>吴丹尧</v>
          </cell>
          <cell r="G4474" t="str">
            <v>2018010</v>
          </cell>
          <cell r="H4474">
            <v>0</v>
          </cell>
          <cell r="I4474">
            <v>6000</v>
          </cell>
          <cell r="J4474">
            <v>0</v>
          </cell>
          <cell r="K4474">
            <v>6000</v>
          </cell>
          <cell r="L4474">
            <v>0</v>
          </cell>
          <cell r="M4474">
            <v>0</v>
          </cell>
          <cell r="N4474">
            <v>0</v>
          </cell>
          <cell r="O4474">
            <v>6000</v>
          </cell>
        </row>
        <row r="4475">
          <cell r="D4475" t="str">
            <v>10900221105503</v>
          </cell>
          <cell r="E4475" t="str">
            <v>吴宇-研究生培养业务费</v>
          </cell>
          <cell r="F4475" t="str">
            <v>吴宇</v>
          </cell>
          <cell r="G4475" t="str">
            <v>2016819</v>
          </cell>
          <cell r="H4475">
            <v>0</v>
          </cell>
          <cell r="I4475">
            <v>0</v>
          </cell>
          <cell r="J4475">
            <v>0</v>
          </cell>
          <cell r="K4475">
            <v>0</v>
          </cell>
          <cell r="L4475">
            <v>0</v>
          </cell>
          <cell r="M4475">
            <v>0</v>
          </cell>
          <cell r="N4475">
            <v>0</v>
          </cell>
          <cell r="O4475">
            <v>0</v>
          </cell>
        </row>
        <row r="4476">
          <cell r="D4476" t="str">
            <v>10900221105504</v>
          </cell>
          <cell r="E4476" t="str">
            <v>谢仁平-研究生培养业务费</v>
          </cell>
          <cell r="F4476" t="str">
            <v>谢仁平</v>
          </cell>
          <cell r="G4476" t="str">
            <v>2020020</v>
          </cell>
          <cell r="H4476">
            <v>0</v>
          </cell>
          <cell r="I4476">
            <v>30000</v>
          </cell>
          <cell r="J4476">
            <v>3400</v>
          </cell>
          <cell r="K4476">
            <v>26600</v>
          </cell>
          <cell r="L4476">
            <v>0</v>
          </cell>
          <cell r="M4476">
            <v>0</v>
          </cell>
          <cell r="N4476">
            <v>0</v>
          </cell>
          <cell r="O4476">
            <v>26600</v>
          </cell>
        </row>
        <row r="4477">
          <cell r="D4477" t="str">
            <v>10900221105505</v>
          </cell>
          <cell r="E4477" t="str">
            <v>殷建平-研究生培养业务费</v>
          </cell>
          <cell r="F4477" t="str">
            <v>殷建平</v>
          </cell>
          <cell r="G4477" t="str">
            <v>2017829</v>
          </cell>
          <cell r="H4477">
            <v>0</v>
          </cell>
          <cell r="I4477">
            <v>6000</v>
          </cell>
          <cell r="J4477">
            <v>0</v>
          </cell>
          <cell r="K4477">
            <v>6000</v>
          </cell>
          <cell r="L4477">
            <v>0</v>
          </cell>
          <cell r="M4477">
            <v>0</v>
          </cell>
          <cell r="N4477">
            <v>0</v>
          </cell>
          <cell r="O4477">
            <v>6000</v>
          </cell>
        </row>
        <row r="4478">
          <cell r="D4478" t="str">
            <v>10900221105506</v>
          </cell>
          <cell r="E4478" t="str">
            <v>尹玲-研究生培养业务费</v>
          </cell>
          <cell r="F4478" t="str">
            <v>尹玲</v>
          </cell>
          <cell r="G4478" t="str">
            <v>2014016</v>
          </cell>
          <cell r="H4478">
            <v>0</v>
          </cell>
          <cell r="I4478">
            <v>52605.82</v>
          </cell>
          <cell r="J4478">
            <v>11998.93</v>
          </cell>
          <cell r="K4478">
            <v>40606.89</v>
          </cell>
          <cell r="L4478">
            <v>0</v>
          </cell>
          <cell r="M4478">
            <v>0</v>
          </cell>
          <cell r="N4478">
            <v>0</v>
          </cell>
          <cell r="O4478">
            <v>40606.89</v>
          </cell>
        </row>
        <row r="4479">
          <cell r="D4479" t="str">
            <v>10900221105507</v>
          </cell>
          <cell r="E4479" t="str">
            <v>袁华强-研究生培养业务费</v>
          </cell>
          <cell r="F4479" t="str">
            <v>袁华强</v>
          </cell>
          <cell r="G4479" t="str">
            <v>2002053</v>
          </cell>
          <cell r="H4479">
            <v>0</v>
          </cell>
          <cell r="I4479">
            <v>32893.24</v>
          </cell>
          <cell r="J4479">
            <v>0</v>
          </cell>
          <cell r="K4479">
            <v>32893.24</v>
          </cell>
          <cell r="L4479">
            <v>0</v>
          </cell>
          <cell r="M4479">
            <v>0</v>
          </cell>
          <cell r="N4479">
            <v>0</v>
          </cell>
          <cell r="O4479">
            <v>32893.24</v>
          </cell>
        </row>
        <row r="4480">
          <cell r="D4480" t="str">
            <v>10900221105508</v>
          </cell>
          <cell r="E4480" t="str">
            <v>张福勇-研究生培养业务费</v>
          </cell>
          <cell r="F4480" t="str">
            <v>张福勇</v>
          </cell>
          <cell r="G4480" t="str">
            <v>2012038</v>
          </cell>
          <cell r="H4480">
            <v>0</v>
          </cell>
          <cell r="I4480">
            <v>20194.8</v>
          </cell>
          <cell r="J4480">
            <v>7690</v>
          </cell>
          <cell r="K4480">
            <v>12504.8</v>
          </cell>
          <cell r="L4480">
            <v>0</v>
          </cell>
          <cell r="M4480">
            <v>0</v>
          </cell>
          <cell r="N4480">
            <v>0</v>
          </cell>
          <cell r="O4480">
            <v>12504.8</v>
          </cell>
        </row>
        <row r="4481">
          <cell r="D4481" t="str">
            <v>10900221105509</v>
          </cell>
          <cell r="E4481" t="str">
            <v>张剑-研究生培养业务费</v>
          </cell>
          <cell r="F4481" t="str">
            <v>张剑</v>
          </cell>
          <cell r="G4481" t="str">
            <v>2011019</v>
          </cell>
          <cell r="H4481">
            <v>0</v>
          </cell>
          <cell r="I4481">
            <v>13416.17</v>
          </cell>
          <cell r="J4481">
            <v>1413.24</v>
          </cell>
          <cell r="K4481">
            <v>12002.93</v>
          </cell>
          <cell r="L4481">
            <v>0</v>
          </cell>
          <cell r="M4481">
            <v>0</v>
          </cell>
          <cell r="N4481">
            <v>0</v>
          </cell>
          <cell r="O4481">
            <v>12002.93</v>
          </cell>
        </row>
        <row r="4482">
          <cell r="D4482" t="str">
            <v>10900221105510</v>
          </cell>
          <cell r="E4482" t="str">
            <v>张刘飘-研究生培养业务费</v>
          </cell>
          <cell r="F4482" t="str">
            <v>张刘飘</v>
          </cell>
          <cell r="G4482" t="str">
            <v>2019040</v>
          </cell>
          <cell r="H4482">
            <v>0</v>
          </cell>
          <cell r="I4482">
            <v>14203.1</v>
          </cell>
          <cell r="J4482">
            <v>2231.72</v>
          </cell>
          <cell r="K4482">
            <v>11971.38</v>
          </cell>
          <cell r="L4482">
            <v>0</v>
          </cell>
          <cell r="M4482">
            <v>0</v>
          </cell>
          <cell r="N4482">
            <v>0</v>
          </cell>
          <cell r="O4482">
            <v>11971.38</v>
          </cell>
        </row>
        <row r="4483">
          <cell r="D4483" t="str">
            <v>10900221105511</v>
          </cell>
          <cell r="E4483" t="str">
            <v>张宁-研究生培养业务费</v>
          </cell>
          <cell r="F4483" t="str">
            <v>张宁</v>
          </cell>
          <cell r="G4483" t="str">
            <v>2019008</v>
          </cell>
          <cell r="H4483">
            <v>0</v>
          </cell>
          <cell r="I4483">
            <v>7575.03</v>
          </cell>
          <cell r="J4483">
            <v>895.49</v>
          </cell>
          <cell r="K4483">
            <v>6679.54</v>
          </cell>
          <cell r="L4483">
            <v>0</v>
          </cell>
          <cell r="M4483">
            <v>0</v>
          </cell>
          <cell r="N4483">
            <v>0</v>
          </cell>
          <cell r="O4483">
            <v>6679.54</v>
          </cell>
        </row>
        <row r="4484">
          <cell r="D4484" t="str">
            <v>10900221105512</v>
          </cell>
          <cell r="E4484" t="str">
            <v>张宇辉-研究生培养业务费</v>
          </cell>
          <cell r="F4484" t="str">
            <v>张宇辉</v>
          </cell>
          <cell r="G4484" t="str">
            <v>2019056</v>
          </cell>
          <cell r="H4484">
            <v>0</v>
          </cell>
          <cell r="I4484">
            <v>9457.76</v>
          </cell>
          <cell r="J4484">
            <v>4226.56</v>
          </cell>
          <cell r="K4484">
            <v>5231.2</v>
          </cell>
          <cell r="L4484">
            <v>0</v>
          </cell>
          <cell r="M4484">
            <v>0</v>
          </cell>
          <cell r="N4484">
            <v>0</v>
          </cell>
          <cell r="O4484">
            <v>5231.2</v>
          </cell>
        </row>
        <row r="4485">
          <cell r="D4485" t="str">
            <v>10900221105513</v>
          </cell>
          <cell r="E4485" t="str">
            <v>赵铁柱-研究生培养业务费</v>
          </cell>
          <cell r="F4485" t="str">
            <v>赵铁柱</v>
          </cell>
          <cell r="G4485" t="str">
            <v>2012047</v>
          </cell>
          <cell r="H4485">
            <v>0</v>
          </cell>
          <cell r="I4485">
            <v>9771.06</v>
          </cell>
          <cell r="J4485">
            <v>0</v>
          </cell>
          <cell r="K4485">
            <v>9771.06</v>
          </cell>
          <cell r="L4485">
            <v>0</v>
          </cell>
          <cell r="M4485">
            <v>0</v>
          </cell>
          <cell r="N4485">
            <v>0</v>
          </cell>
          <cell r="O4485">
            <v>9771.06</v>
          </cell>
        </row>
        <row r="4486">
          <cell r="D4486" t="str">
            <v>10900221105514</v>
          </cell>
          <cell r="E4486" t="str">
            <v>曾洪鑫-研究生培养业务费</v>
          </cell>
          <cell r="F4486" t="str">
            <v>曾洪鑫</v>
          </cell>
          <cell r="G4486" t="str">
            <v>2005042</v>
          </cell>
          <cell r="H4486">
            <v>0</v>
          </cell>
          <cell r="I4486">
            <v>6254.23</v>
          </cell>
          <cell r="J4486">
            <v>0</v>
          </cell>
          <cell r="K4486">
            <v>6254.23</v>
          </cell>
          <cell r="L4486">
            <v>0</v>
          </cell>
          <cell r="M4486">
            <v>0</v>
          </cell>
          <cell r="N4486">
            <v>0</v>
          </cell>
          <cell r="O4486">
            <v>6254.23</v>
          </cell>
        </row>
        <row r="4487">
          <cell r="D4487" t="str">
            <v>10900221105515</v>
          </cell>
          <cell r="E4487" t="str">
            <v>陈端计-研究生培养业务费</v>
          </cell>
          <cell r="F4487" t="str">
            <v>陈端计</v>
          </cell>
          <cell r="G4487" t="str">
            <v>2010002</v>
          </cell>
          <cell r="H4487">
            <v>0</v>
          </cell>
          <cell r="I4487">
            <v>4500</v>
          </cell>
          <cell r="J4487">
            <v>2502</v>
          </cell>
          <cell r="K4487">
            <v>1998</v>
          </cell>
          <cell r="L4487">
            <v>0</v>
          </cell>
          <cell r="M4487">
            <v>0</v>
          </cell>
          <cell r="N4487">
            <v>0</v>
          </cell>
          <cell r="O4487">
            <v>1998</v>
          </cell>
        </row>
        <row r="4488">
          <cell r="D4488" t="str">
            <v>10900221105516</v>
          </cell>
          <cell r="E4488" t="str">
            <v>贺艳春-研究生培养业务费</v>
          </cell>
          <cell r="F4488" t="str">
            <v>贺艳春</v>
          </cell>
          <cell r="G4488" t="str">
            <v>2006011</v>
          </cell>
          <cell r="H4488">
            <v>0</v>
          </cell>
          <cell r="I4488">
            <v>9000</v>
          </cell>
          <cell r="J4488">
            <v>0</v>
          </cell>
          <cell r="K4488">
            <v>9000</v>
          </cell>
          <cell r="L4488">
            <v>0</v>
          </cell>
          <cell r="M4488">
            <v>0</v>
          </cell>
          <cell r="N4488">
            <v>0</v>
          </cell>
          <cell r="O4488">
            <v>9000</v>
          </cell>
        </row>
        <row r="4489">
          <cell r="D4489" t="str">
            <v>10900221105517</v>
          </cell>
          <cell r="E4489" t="str">
            <v>黎伟-研究生培养业务费</v>
          </cell>
          <cell r="F4489" t="str">
            <v>黎伟</v>
          </cell>
          <cell r="G4489" t="str">
            <v>2016020</v>
          </cell>
          <cell r="H4489">
            <v>0</v>
          </cell>
          <cell r="I4489">
            <v>4500</v>
          </cell>
          <cell r="J4489">
            <v>0</v>
          </cell>
          <cell r="K4489">
            <v>4500</v>
          </cell>
          <cell r="L4489">
            <v>0</v>
          </cell>
          <cell r="M4489">
            <v>0</v>
          </cell>
          <cell r="N4489">
            <v>0</v>
          </cell>
          <cell r="O4489">
            <v>4500</v>
          </cell>
        </row>
        <row r="4490">
          <cell r="D4490" t="str">
            <v>10900221105518</v>
          </cell>
          <cell r="E4490" t="str">
            <v>李蓬实-研究生培养业务费</v>
          </cell>
          <cell r="F4490" t="str">
            <v>李蓬实</v>
          </cell>
          <cell r="G4490" t="str">
            <v>2018074</v>
          </cell>
          <cell r="H4490">
            <v>0</v>
          </cell>
          <cell r="I4490">
            <v>4500</v>
          </cell>
          <cell r="J4490">
            <v>0</v>
          </cell>
          <cell r="K4490">
            <v>4500</v>
          </cell>
          <cell r="L4490">
            <v>0</v>
          </cell>
          <cell r="M4490">
            <v>0</v>
          </cell>
          <cell r="N4490">
            <v>0</v>
          </cell>
          <cell r="O4490">
            <v>4500</v>
          </cell>
        </row>
        <row r="4491">
          <cell r="D4491" t="str">
            <v>10900221105519</v>
          </cell>
          <cell r="E4491" t="str">
            <v>刘川-研究生培养业务费</v>
          </cell>
          <cell r="F4491" t="str">
            <v>刘川</v>
          </cell>
          <cell r="G4491" t="str">
            <v>2001021</v>
          </cell>
          <cell r="H4491">
            <v>0</v>
          </cell>
          <cell r="I4491">
            <v>4500</v>
          </cell>
          <cell r="J4491">
            <v>0</v>
          </cell>
          <cell r="K4491">
            <v>4500</v>
          </cell>
          <cell r="L4491">
            <v>0</v>
          </cell>
          <cell r="M4491">
            <v>0</v>
          </cell>
          <cell r="N4491">
            <v>0</v>
          </cell>
          <cell r="O4491">
            <v>4500</v>
          </cell>
        </row>
        <row r="4492">
          <cell r="D4492" t="str">
            <v>10900221105520</v>
          </cell>
          <cell r="E4492" t="str">
            <v>刘继云-研究生培养业务费</v>
          </cell>
          <cell r="F4492" t="str">
            <v>刘继云</v>
          </cell>
          <cell r="G4492" t="str">
            <v>2006039</v>
          </cell>
          <cell r="H4492">
            <v>0</v>
          </cell>
          <cell r="I4492">
            <v>4500</v>
          </cell>
          <cell r="J4492">
            <v>0</v>
          </cell>
          <cell r="K4492">
            <v>4500</v>
          </cell>
          <cell r="L4492">
            <v>0</v>
          </cell>
          <cell r="M4492">
            <v>0</v>
          </cell>
          <cell r="N4492">
            <v>0</v>
          </cell>
          <cell r="O4492">
            <v>4500</v>
          </cell>
        </row>
        <row r="4493">
          <cell r="D4493" t="str">
            <v>10900221105521</v>
          </cell>
          <cell r="E4493" t="str">
            <v>刘田-研究生培养业务费</v>
          </cell>
          <cell r="F4493" t="str">
            <v>刘田</v>
          </cell>
          <cell r="G4493" t="str">
            <v>2016016</v>
          </cell>
          <cell r="H4493">
            <v>0</v>
          </cell>
          <cell r="I4493">
            <v>3700</v>
          </cell>
          <cell r="J4493">
            <v>0</v>
          </cell>
          <cell r="K4493">
            <v>3700</v>
          </cell>
          <cell r="L4493">
            <v>0</v>
          </cell>
          <cell r="M4493">
            <v>0</v>
          </cell>
          <cell r="N4493">
            <v>0</v>
          </cell>
          <cell r="O4493">
            <v>3700</v>
          </cell>
        </row>
        <row r="4494">
          <cell r="D4494" t="str">
            <v>10900221105522</v>
          </cell>
          <cell r="E4494" t="str">
            <v>刘勇-研究生培养业务费</v>
          </cell>
          <cell r="F4494" t="str">
            <v>刘勇</v>
          </cell>
          <cell r="G4494" t="str">
            <v>2006038</v>
          </cell>
          <cell r="H4494">
            <v>0</v>
          </cell>
          <cell r="I4494">
            <v>0</v>
          </cell>
          <cell r="J4494">
            <v>0</v>
          </cell>
          <cell r="K4494">
            <v>0</v>
          </cell>
          <cell r="L4494">
            <v>0</v>
          </cell>
          <cell r="M4494">
            <v>0</v>
          </cell>
          <cell r="N4494">
            <v>0</v>
          </cell>
          <cell r="O4494">
            <v>0</v>
          </cell>
        </row>
        <row r="4495">
          <cell r="D4495" t="str">
            <v>10900221105523</v>
          </cell>
          <cell r="E4495" t="str">
            <v>许桂华-研究生培养业务费</v>
          </cell>
          <cell r="F4495" t="str">
            <v>许桂华</v>
          </cell>
          <cell r="G4495" t="str">
            <v>2013042</v>
          </cell>
          <cell r="H4495">
            <v>0</v>
          </cell>
          <cell r="I4495">
            <v>4500</v>
          </cell>
          <cell r="J4495">
            <v>0</v>
          </cell>
          <cell r="K4495">
            <v>4500</v>
          </cell>
          <cell r="L4495">
            <v>0</v>
          </cell>
          <cell r="M4495">
            <v>0</v>
          </cell>
          <cell r="N4495">
            <v>0</v>
          </cell>
          <cell r="O4495">
            <v>4500</v>
          </cell>
        </row>
        <row r="4496">
          <cell r="D4496" t="str">
            <v>10900221105524</v>
          </cell>
          <cell r="E4496" t="str">
            <v>许新华-研究生培养业务费</v>
          </cell>
          <cell r="F4496" t="str">
            <v>许新华</v>
          </cell>
          <cell r="G4496" t="str">
            <v>2015012</v>
          </cell>
          <cell r="H4496">
            <v>0</v>
          </cell>
          <cell r="I4496">
            <v>9000</v>
          </cell>
          <cell r="J4496">
            <v>0</v>
          </cell>
          <cell r="K4496">
            <v>9000</v>
          </cell>
          <cell r="L4496">
            <v>0</v>
          </cell>
          <cell r="M4496">
            <v>0</v>
          </cell>
          <cell r="N4496">
            <v>0</v>
          </cell>
          <cell r="O4496">
            <v>9000</v>
          </cell>
        </row>
        <row r="4497">
          <cell r="D4497" t="str">
            <v>10900221105525</v>
          </cell>
          <cell r="E4497" t="str">
            <v>蔡燕雪-研究生培养业务费</v>
          </cell>
          <cell r="F4497" t="str">
            <v>蔡燕雪</v>
          </cell>
          <cell r="G4497" t="str">
            <v>2021811</v>
          </cell>
          <cell r="H4497">
            <v>0</v>
          </cell>
          <cell r="I4497">
            <v>0</v>
          </cell>
          <cell r="J4497">
            <v>0</v>
          </cell>
          <cell r="K4497">
            <v>0</v>
          </cell>
          <cell r="L4497">
            <v>0</v>
          </cell>
          <cell r="M4497">
            <v>0</v>
          </cell>
          <cell r="N4497">
            <v>0</v>
          </cell>
          <cell r="O4497">
            <v>0</v>
          </cell>
        </row>
        <row r="4498">
          <cell r="D4498" t="str">
            <v>10900221105526</v>
          </cell>
          <cell r="E4498" t="str">
            <v>陈恒-研究生培养业务费</v>
          </cell>
          <cell r="F4498" t="str">
            <v>陈恒</v>
          </cell>
          <cell r="G4498" t="str">
            <v>2022068</v>
          </cell>
          <cell r="H4498">
            <v>0</v>
          </cell>
          <cell r="I4498">
            <v>18000</v>
          </cell>
          <cell r="J4498">
            <v>0</v>
          </cell>
          <cell r="K4498">
            <v>18000</v>
          </cell>
          <cell r="L4498">
            <v>0</v>
          </cell>
          <cell r="M4498">
            <v>0</v>
          </cell>
          <cell r="N4498">
            <v>0</v>
          </cell>
          <cell r="O4498">
            <v>18000</v>
          </cell>
        </row>
        <row r="4499">
          <cell r="D4499" t="str">
            <v>10900221105527</v>
          </cell>
          <cell r="E4499" t="str">
            <v>陈思谦-研究生培养业务费</v>
          </cell>
          <cell r="F4499" t="str">
            <v>陈思谦</v>
          </cell>
          <cell r="G4499" t="str">
            <v>2018028</v>
          </cell>
          <cell r="H4499">
            <v>0</v>
          </cell>
          <cell r="I4499">
            <v>0</v>
          </cell>
          <cell r="J4499">
            <v>0</v>
          </cell>
          <cell r="K4499">
            <v>0</v>
          </cell>
          <cell r="L4499">
            <v>0</v>
          </cell>
          <cell r="M4499">
            <v>0</v>
          </cell>
          <cell r="N4499">
            <v>0</v>
          </cell>
          <cell r="O4499">
            <v>0</v>
          </cell>
        </row>
        <row r="4500">
          <cell r="D4500" t="str">
            <v>10900221105528</v>
          </cell>
          <cell r="E4500" t="str">
            <v>程可可-研究生培养业务费</v>
          </cell>
          <cell r="F4500" t="str">
            <v>程可可</v>
          </cell>
          <cell r="G4500" t="str">
            <v>2016825</v>
          </cell>
          <cell r="H4500">
            <v>0</v>
          </cell>
          <cell r="I4500">
            <v>14216</v>
          </cell>
          <cell r="J4500">
            <v>7711</v>
          </cell>
          <cell r="K4500">
            <v>6505</v>
          </cell>
          <cell r="L4500">
            <v>0</v>
          </cell>
          <cell r="M4500">
            <v>0</v>
          </cell>
          <cell r="N4500">
            <v>0</v>
          </cell>
          <cell r="O4500">
            <v>6505</v>
          </cell>
        </row>
        <row r="4501">
          <cell r="D4501" t="str">
            <v>10900221105529</v>
          </cell>
          <cell r="E4501" t="str">
            <v>康世民-研究生培养业务费</v>
          </cell>
          <cell r="F4501" t="str">
            <v>康世民</v>
          </cell>
          <cell r="G4501" t="str">
            <v>2015804</v>
          </cell>
          <cell r="H4501">
            <v>0</v>
          </cell>
          <cell r="I4501">
            <v>15000</v>
          </cell>
          <cell r="J4501">
            <v>3000</v>
          </cell>
          <cell r="K4501">
            <v>12000</v>
          </cell>
          <cell r="L4501">
            <v>0</v>
          </cell>
          <cell r="M4501">
            <v>0</v>
          </cell>
          <cell r="N4501">
            <v>0</v>
          </cell>
          <cell r="O4501">
            <v>12000</v>
          </cell>
        </row>
        <row r="4502">
          <cell r="D4502" t="str">
            <v>10900221105530</v>
          </cell>
          <cell r="E4502" t="str">
            <v>李玉婷-研究生培养业务费</v>
          </cell>
          <cell r="F4502" t="str">
            <v>李玉婷</v>
          </cell>
          <cell r="G4502" t="str">
            <v>2017004</v>
          </cell>
          <cell r="H4502">
            <v>0</v>
          </cell>
          <cell r="I4502">
            <v>6000</v>
          </cell>
          <cell r="J4502">
            <v>0</v>
          </cell>
          <cell r="K4502">
            <v>6000</v>
          </cell>
          <cell r="L4502">
            <v>0</v>
          </cell>
          <cell r="M4502">
            <v>0</v>
          </cell>
          <cell r="N4502">
            <v>0</v>
          </cell>
          <cell r="O4502">
            <v>6000</v>
          </cell>
        </row>
        <row r="4503">
          <cell r="D4503" t="str">
            <v>10900221105531</v>
          </cell>
          <cell r="E4503" t="str">
            <v>廖俊旭-研究生培养业务费</v>
          </cell>
          <cell r="F4503" t="str">
            <v>廖俊旭</v>
          </cell>
          <cell r="G4503" t="str">
            <v>2018121</v>
          </cell>
          <cell r="H4503">
            <v>0</v>
          </cell>
          <cell r="I4503">
            <v>7120.25</v>
          </cell>
          <cell r="J4503">
            <v>0</v>
          </cell>
          <cell r="K4503">
            <v>7120.25</v>
          </cell>
          <cell r="L4503">
            <v>0</v>
          </cell>
          <cell r="M4503">
            <v>0</v>
          </cell>
          <cell r="N4503">
            <v>0</v>
          </cell>
          <cell r="O4503">
            <v>7120.25</v>
          </cell>
        </row>
        <row r="4504">
          <cell r="D4504" t="str">
            <v>10900221105532</v>
          </cell>
          <cell r="E4504" t="str">
            <v>刘宇佳-研究生培养业务费</v>
          </cell>
          <cell r="F4504" t="str">
            <v>刘宇佳</v>
          </cell>
          <cell r="G4504" t="str">
            <v>2017171</v>
          </cell>
          <cell r="H4504">
            <v>0</v>
          </cell>
          <cell r="I4504">
            <v>6000</v>
          </cell>
          <cell r="J4504">
            <v>0</v>
          </cell>
          <cell r="K4504">
            <v>6000</v>
          </cell>
          <cell r="L4504">
            <v>0</v>
          </cell>
          <cell r="M4504">
            <v>0</v>
          </cell>
          <cell r="N4504">
            <v>0</v>
          </cell>
          <cell r="O4504">
            <v>6000</v>
          </cell>
        </row>
        <row r="4505">
          <cell r="D4505" t="str">
            <v>10900221105533</v>
          </cell>
          <cell r="E4505" t="str">
            <v>王际辉-研究生培养业务费</v>
          </cell>
          <cell r="F4505" t="str">
            <v>王际辉</v>
          </cell>
          <cell r="G4505" t="str">
            <v>2018809</v>
          </cell>
          <cell r="H4505">
            <v>0</v>
          </cell>
          <cell r="I4505">
            <v>6000</v>
          </cell>
          <cell r="J4505">
            <v>0</v>
          </cell>
          <cell r="K4505">
            <v>6000</v>
          </cell>
          <cell r="L4505">
            <v>0</v>
          </cell>
          <cell r="M4505">
            <v>0</v>
          </cell>
          <cell r="N4505">
            <v>0</v>
          </cell>
          <cell r="O4505">
            <v>6000</v>
          </cell>
        </row>
        <row r="4506">
          <cell r="D4506" t="str">
            <v>10900221105534</v>
          </cell>
          <cell r="E4506" t="str">
            <v>王晓季-研究生培养业务费</v>
          </cell>
          <cell r="F4506" t="str">
            <v>王晓季</v>
          </cell>
          <cell r="G4506" t="str">
            <v>2018816</v>
          </cell>
          <cell r="H4506">
            <v>0</v>
          </cell>
          <cell r="I4506">
            <v>18000</v>
          </cell>
          <cell r="J4506">
            <v>0</v>
          </cell>
          <cell r="K4506">
            <v>18000</v>
          </cell>
          <cell r="L4506">
            <v>0</v>
          </cell>
          <cell r="M4506">
            <v>0</v>
          </cell>
          <cell r="N4506">
            <v>0</v>
          </cell>
          <cell r="O4506">
            <v>18000</v>
          </cell>
        </row>
        <row r="4507">
          <cell r="D4507" t="str">
            <v>10900221105535</v>
          </cell>
          <cell r="E4507" t="str">
            <v>肖珊-研究生培养业务费</v>
          </cell>
          <cell r="F4507" t="str">
            <v>肖珊</v>
          </cell>
          <cell r="G4507" t="str">
            <v>2018283</v>
          </cell>
          <cell r="H4507">
            <v>0</v>
          </cell>
          <cell r="I4507">
            <v>6000</v>
          </cell>
          <cell r="J4507">
            <v>0</v>
          </cell>
          <cell r="K4507">
            <v>6000</v>
          </cell>
          <cell r="L4507">
            <v>0</v>
          </cell>
          <cell r="M4507">
            <v>0</v>
          </cell>
          <cell r="N4507">
            <v>0</v>
          </cell>
          <cell r="O4507">
            <v>6000</v>
          </cell>
        </row>
        <row r="4508">
          <cell r="D4508" t="str">
            <v>10900221105536</v>
          </cell>
          <cell r="E4508" t="str">
            <v>闫景坤-研究生培养业务费</v>
          </cell>
          <cell r="F4508" t="str">
            <v>闫景坤</v>
          </cell>
          <cell r="G4508" t="str">
            <v>2021815</v>
          </cell>
          <cell r="H4508">
            <v>0</v>
          </cell>
          <cell r="I4508">
            <v>12000</v>
          </cell>
          <cell r="J4508">
            <v>0</v>
          </cell>
          <cell r="K4508">
            <v>12000</v>
          </cell>
          <cell r="L4508">
            <v>0</v>
          </cell>
          <cell r="M4508">
            <v>0</v>
          </cell>
          <cell r="N4508">
            <v>0</v>
          </cell>
          <cell r="O4508">
            <v>12000</v>
          </cell>
        </row>
        <row r="4509">
          <cell r="D4509" t="str">
            <v>10900221105537</v>
          </cell>
          <cell r="E4509" t="str">
            <v>余祥英-研究生培养业务费</v>
          </cell>
          <cell r="F4509" t="str">
            <v>余祥英</v>
          </cell>
          <cell r="G4509" t="str">
            <v>2017029</v>
          </cell>
          <cell r="H4509">
            <v>0</v>
          </cell>
          <cell r="I4509">
            <v>12000</v>
          </cell>
          <cell r="J4509">
            <v>0</v>
          </cell>
          <cell r="K4509">
            <v>12000</v>
          </cell>
          <cell r="L4509">
            <v>0</v>
          </cell>
          <cell r="M4509">
            <v>0</v>
          </cell>
          <cell r="N4509">
            <v>0</v>
          </cell>
          <cell r="O4509">
            <v>12000</v>
          </cell>
        </row>
        <row r="4510">
          <cell r="D4510" t="str">
            <v>10900221105538</v>
          </cell>
          <cell r="E4510" t="str">
            <v>朱杰-研究生培养业务费</v>
          </cell>
          <cell r="F4510" t="str">
            <v>朱杰</v>
          </cell>
          <cell r="G4510" t="str">
            <v>2014005</v>
          </cell>
          <cell r="H4510">
            <v>0</v>
          </cell>
          <cell r="I4510">
            <v>12000</v>
          </cell>
          <cell r="J4510">
            <v>0</v>
          </cell>
          <cell r="K4510">
            <v>12000</v>
          </cell>
          <cell r="L4510">
            <v>0</v>
          </cell>
          <cell r="M4510">
            <v>0</v>
          </cell>
          <cell r="N4510">
            <v>0</v>
          </cell>
          <cell r="O4510">
            <v>12000</v>
          </cell>
        </row>
        <row r="4511">
          <cell r="D4511" t="str">
            <v>10900221105539</v>
          </cell>
          <cell r="E4511" t="str">
            <v>邹水洋-研究生培养业务费</v>
          </cell>
          <cell r="F4511" t="str">
            <v>邹水洋</v>
          </cell>
          <cell r="G4511" t="str">
            <v>2000014</v>
          </cell>
          <cell r="H4511">
            <v>0</v>
          </cell>
          <cell r="I4511">
            <v>12000</v>
          </cell>
          <cell r="J4511">
            <v>0</v>
          </cell>
          <cell r="K4511">
            <v>12000</v>
          </cell>
          <cell r="L4511">
            <v>0</v>
          </cell>
          <cell r="M4511">
            <v>0</v>
          </cell>
          <cell r="N4511">
            <v>0</v>
          </cell>
          <cell r="O4511">
            <v>12000</v>
          </cell>
        </row>
        <row r="4512">
          <cell r="D4512" t="str">
            <v>10900221105540</v>
          </cell>
          <cell r="E4512" t="str">
            <v>艾心荧-研究生培养业务费</v>
          </cell>
          <cell r="F4512" t="str">
            <v>艾心荧</v>
          </cell>
          <cell r="G4512" t="str">
            <v>2015010</v>
          </cell>
          <cell r="H4512">
            <v>0</v>
          </cell>
          <cell r="I4512">
            <v>6000</v>
          </cell>
          <cell r="J4512">
            <v>0</v>
          </cell>
          <cell r="K4512">
            <v>6000</v>
          </cell>
          <cell r="L4512">
            <v>0</v>
          </cell>
          <cell r="M4512">
            <v>0</v>
          </cell>
          <cell r="N4512">
            <v>0</v>
          </cell>
          <cell r="O4512">
            <v>6000</v>
          </cell>
        </row>
        <row r="4513">
          <cell r="D4513" t="str">
            <v>10900221105541</v>
          </cell>
          <cell r="E4513" t="str">
            <v>蔡阳-研究生培养业务费</v>
          </cell>
          <cell r="F4513" t="str">
            <v>蔡阳</v>
          </cell>
          <cell r="G4513" t="str">
            <v>2019015</v>
          </cell>
          <cell r="H4513">
            <v>0</v>
          </cell>
          <cell r="I4513">
            <v>10710</v>
          </cell>
          <cell r="J4513">
            <v>2535.3</v>
          </cell>
          <cell r="K4513">
            <v>8174.7</v>
          </cell>
          <cell r="L4513">
            <v>0</v>
          </cell>
          <cell r="M4513">
            <v>0</v>
          </cell>
          <cell r="N4513">
            <v>0</v>
          </cell>
          <cell r="O4513">
            <v>8174.7</v>
          </cell>
        </row>
        <row r="4514">
          <cell r="D4514" t="str">
            <v>10900221105542</v>
          </cell>
          <cell r="E4514" t="str">
            <v>陈晨-研究生培养业务费</v>
          </cell>
          <cell r="F4514" t="str">
            <v>陈晨</v>
          </cell>
          <cell r="G4514" t="str">
            <v>2020811</v>
          </cell>
          <cell r="H4514">
            <v>0</v>
          </cell>
          <cell r="I4514">
            <v>6000</v>
          </cell>
          <cell r="J4514">
            <v>0</v>
          </cell>
          <cell r="K4514">
            <v>6000</v>
          </cell>
          <cell r="L4514">
            <v>0</v>
          </cell>
          <cell r="M4514">
            <v>0</v>
          </cell>
          <cell r="N4514">
            <v>0</v>
          </cell>
          <cell r="O4514">
            <v>6000</v>
          </cell>
        </row>
        <row r="4515">
          <cell r="D4515" t="str">
            <v>10900221105543</v>
          </cell>
          <cell r="E4515" t="str">
            <v>陈贵-研究生培养业务费</v>
          </cell>
          <cell r="F4515" t="str">
            <v>陈贵</v>
          </cell>
          <cell r="G4515" t="str">
            <v>2017802</v>
          </cell>
          <cell r="H4515">
            <v>0</v>
          </cell>
          <cell r="I4515">
            <v>6000</v>
          </cell>
          <cell r="J4515">
            <v>0</v>
          </cell>
          <cell r="K4515">
            <v>6000</v>
          </cell>
          <cell r="L4515">
            <v>0</v>
          </cell>
          <cell r="M4515">
            <v>0</v>
          </cell>
          <cell r="N4515">
            <v>0</v>
          </cell>
          <cell r="O4515">
            <v>6000</v>
          </cell>
        </row>
        <row r="4516">
          <cell r="D4516" t="str">
            <v>10900221105544</v>
          </cell>
          <cell r="E4516" t="str">
            <v>程志毓-研究生培养业务费</v>
          </cell>
          <cell r="F4516" t="str">
            <v>程志毓</v>
          </cell>
          <cell r="G4516" t="str">
            <v>2012049</v>
          </cell>
          <cell r="H4516">
            <v>0</v>
          </cell>
          <cell r="I4516">
            <v>0</v>
          </cell>
          <cell r="J4516">
            <v>0</v>
          </cell>
          <cell r="K4516">
            <v>0</v>
          </cell>
          <cell r="L4516">
            <v>0</v>
          </cell>
          <cell r="M4516">
            <v>0</v>
          </cell>
          <cell r="N4516">
            <v>0</v>
          </cell>
          <cell r="O4516">
            <v>0</v>
          </cell>
        </row>
        <row r="4517">
          <cell r="D4517" t="str">
            <v>10900221105545</v>
          </cell>
          <cell r="E4517" t="str">
            <v>邸博-研究生培养业务费</v>
          </cell>
          <cell r="F4517" t="str">
            <v>邸博</v>
          </cell>
          <cell r="G4517" t="str">
            <v>2017059</v>
          </cell>
          <cell r="H4517">
            <v>0</v>
          </cell>
          <cell r="I4517">
            <v>6000</v>
          </cell>
          <cell r="J4517">
            <v>0</v>
          </cell>
          <cell r="K4517">
            <v>6000</v>
          </cell>
          <cell r="L4517">
            <v>0</v>
          </cell>
          <cell r="M4517">
            <v>0</v>
          </cell>
          <cell r="N4517">
            <v>0</v>
          </cell>
          <cell r="O4517">
            <v>6000</v>
          </cell>
        </row>
        <row r="4518">
          <cell r="D4518" t="str">
            <v>10900221105546</v>
          </cell>
          <cell r="E4518" t="str">
            <v>丁其乐-研究生培养业务费</v>
          </cell>
          <cell r="F4518" t="str">
            <v>丁其乐</v>
          </cell>
          <cell r="G4518" t="str">
            <v>2017169</v>
          </cell>
          <cell r="H4518">
            <v>0</v>
          </cell>
          <cell r="I4518">
            <v>7840</v>
          </cell>
          <cell r="J4518">
            <v>0</v>
          </cell>
          <cell r="K4518">
            <v>7840</v>
          </cell>
          <cell r="L4518">
            <v>0</v>
          </cell>
          <cell r="M4518">
            <v>0</v>
          </cell>
          <cell r="N4518">
            <v>0</v>
          </cell>
          <cell r="O4518">
            <v>7840</v>
          </cell>
        </row>
        <row r="4519">
          <cell r="D4519" t="str">
            <v>10900221105547</v>
          </cell>
          <cell r="E4519" t="str">
            <v>房学谦-研究生培养业务费</v>
          </cell>
          <cell r="F4519" t="str">
            <v>房学谦</v>
          </cell>
          <cell r="G4519" t="str">
            <v>2023080</v>
          </cell>
          <cell r="H4519">
            <v>0</v>
          </cell>
          <cell r="I4519">
            <v>24000</v>
          </cell>
          <cell r="J4519">
            <v>0</v>
          </cell>
          <cell r="K4519">
            <v>24000</v>
          </cell>
          <cell r="L4519">
            <v>0</v>
          </cell>
          <cell r="M4519">
            <v>0</v>
          </cell>
          <cell r="N4519">
            <v>0</v>
          </cell>
          <cell r="O4519">
            <v>24000</v>
          </cell>
        </row>
        <row r="4520">
          <cell r="D4520" t="str">
            <v>10900221105548</v>
          </cell>
          <cell r="E4520" t="str">
            <v>高峰-研究生培养业务费</v>
          </cell>
          <cell r="F4520" t="str">
            <v>高峰</v>
          </cell>
          <cell r="G4520" t="str">
            <v>2018032</v>
          </cell>
          <cell r="H4520">
            <v>0</v>
          </cell>
          <cell r="I4520">
            <v>12000</v>
          </cell>
          <cell r="J4520">
            <v>0</v>
          </cell>
          <cell r="K4520">
            <v>12000</v>
          </cell>
          <cell r="L4520">
            <v>0</v>
          </cell>
          <cell r="M4520">
            <v>0</v>
          </cell>
          <cell r="N4520">
            <v>0</v>
          </cell>
          <cell r="O4520">
            <v>12000</v>
          </cell>
        </row>
        <row r="4521">
          <cell r="D4521" t="str">
            <v>10900221105549</v>
          </cell>
          <cell r="E4521" t="str">
            <v>胡守旺-研究生培养业务费</v>
          </cell>
          <cell r="F4521" t="str">
            <v>胡守旺</v>
          </cell>
          <cell r="G4521" t="str">
            <v>2018076</v>
          </cell>
          <cell r="H4521">
            <v>0</v>
          </cell>
          <cell r="I4521">
            <v>8044.8</v>
          </cell>
          <cell r="J4521">
            <v>3244</v>
          </cell>
          <cell r="K4521">
            <v>4800.8</v>
          </cell>
          <cell r="L4521">
            <v>0</v>
          </cell>
          <cell r="M4521">
            <v>0</v>
          </cell>
          <cell r="N4521">
            <v>0</v>
          </cell>
          <cell r="O4521">
            <v>4800.8</v>
          </cell>
        </row>
        <row r="4522">
          <cell r="D4522" t="str">
            <v>10900221105550</v>
          </cell>
          <cell r="E4522" t="str">
            <v>花开慧-研究生培养业务费</v>
          </cell>
          <cell r="F4522" t="str">
            <v>花开慧</v>
          </cell>
          <cell r="G4522" t="str">
            <v>2017076</v>
          </cell>
          <cell r="H4522">
            <v>0</v>
          </cell>
          <cell r="I4522">
            <v>0</v>
          </cell>
          <cell r="J4522">
            <v>0</v>
          </cell>
          <cell r="K4522">
            <v>0</v>
          </cell>
          <cell r="L4522">
            <v>0</v>
          </cell>
          <cell r="M4522">
            <v>0</v>
          </cell>
          <cell r="N4522">
            <v>0</v>
          </cell>
          <cell r="O4522">
            <v>0</v>
          </cell>
        </row>
        <row r="4523">
          <cell r="D4523" t="str">
            <v>10900221105551</v>
          </cell>
          <cell r="E4523" t="str">
            <v>黄海明-研究生培养业务费</v>
          </cell>
          <cell r="F4523" t="str">
            <v>黄海明</v>
          </cell>
          <cell r="G4523" t="str">
            <v>2018802</v>
          </cell>
          <cell r="H4523">
            <v>0</v>
          </cell>
          <cell r="I4523">
            <v>24000</v>
          </cell>
          <cell r="J4523">
            <v>17923.5</v>
          </cell>
          <cell r="K4523">
            <v>6076.5</v>
          </cell>
          <cell r="L4523">
            <v>0</v>
          </cell>
          <cell r="M4523">
            <v>0</v>
          </cell>
          <cell r="N4523">
            <v>0</v>
          </cell>
          <cell r="O4523">
            <v>6076.5</v>
          </cell>
        </row>
        <row r="4524">
          <cell r="D4524" t="str">
            <v>10900221105552</v>
          </cell>
          <cell r="E4524" t="str">
            <v>黄卫清-研究生培养业务费</v>
          </cell>
          <cell r="F4524" t="str">
            <v>黄卫清</v>
          </cell>
          <cell r="G4524" t="str">
            <v>2011008</v>
          </cell>
          <cell r="H4524">
            <v>0</v>
          </cell>
          <cell r="I4524">
            <v>6000</v>
          </cell>
          <cell r="J4524">
            <v>0</v>
          </cell>
          <cell r="K4524">
            <v>6000</v>
          </cell>
          <cell r="L4524">
            <v>0</v>
          </cell>
          <cell r="M4524">
            <v>0</v>
          </cell>
          <cell r="N4524">
            <v>0</v>
          </cell>
          <cell r="O4524">
            <v>6000</v>
          </cell>
        </row>
        <row r="4525">
          <cell r="D4525" t="str">
            <v>10900221105553</v>
          </cell>
          <cell r="E4525" t="str">
            <v>黄文通-研究生培养业务费</v>
          </cell>
          <cell r="F4525" t="str">
            <v>黄文通</v>
          </cell>
          <cell r="G4525" t="str">
            <v>2016056</v>
          </cell>
          <cell r="H4525">
            <v>0</v>
          </cell>
          <cell r="I4525">
            <v>7826.11</v>
          </cell>
          <cell r="J4525">
            <v>625.76</v>
          </cell>
          <cell r="K4525">
            <v>7200.35</v>
          </cell>
          <cell r="L4525">
            <v>0</v>
          </cell>
          <cell r="M4525">
            <v>0</v>
          </cell>
          <cell r="N4525">
            <v>0</v>
          </cell>
          <cell r="O4525">
            <v>7200.35</v>
          </cell>
        </row>
        <row r="4526">
          <cell r="D4526" t="str">
            <v>10900221105554</v>
          </cell>
          <cell r="E4526" t="str">
            <v>兰善红-研究生培养业务费</v>
          </cell>
          <cell r="F4526" t="str">
            <v>兰善红</v>
          </cell>
          <cell r="G4526" t="str">
            <v>2002016</v>
          </cell>
          <cell r="H4526">
            <v>0</v>
          </cell>
          <cell r="I4526">
            <v>12000</v>
          </cell>
          <cell r="J4526">
            <v>0</v>
          </cell>
          <cell r="K4526">
            <v>12000</v>
          </cell>
          <cell r="L4526">
            <v>0</v>
          </cell>
          <cell r="M4526">
            <v>0</v>
          </cell>
          <cell r="N4526">
            <v>0</v>
          </cell>
          <cell r="O4526">
            <v>12000</v>
          </cell>
        </row>
        <row r="4527">
          <cell r="D4527" t="str">
            <v>10900221105555</v>
          </cell>
          <cell r="E4527" t="str">
            <v>李丹-研究生培养业务费</v>
          </cell>
          <cell r="F4527" t="str">
            <v>李丹</v>
          </cell>
          <cell r="G4527" t="str">
            <v>2018115</v>
          </cell>
          <cell r="H4527">
            <v>0</v>
          </cell>
          <cell r="I4527">
            <v>12000</v>
          </cell>
          <cell r="J4527">
            <v>0</v>
          </cell>
          <cell r="K4527">
            <v>12000</v>
          </cell>
          <cell r="L4527">
            <v>0</v>
          </cell>
          <cell r="M4527">
            <v>0</v>
          </cell>
          <cell r="N4527">
            <v>0</v>
          </cell>
          <cell r="O4527">
            <v>12000</v>
          </cell>
        </row>
        <row r="4528">
          <cell r="D4528" t="str">
            <v>10900221105556</v>
          </cell>
          <cell r="E4528" t="str">
            <v>李家叶-研究生培养业务费</v>
          </cell>
          <cell r="F4528" t="str">
            <v>李家叶</v>
          </cell>
          <cell r="G4528" t="str">
            <v>2020821</v>
          </cell>
          <cell r="H4528">
            <v>0</v>
          </cell>
          <cell r="I4528">
            <v>12000</v>
          </cell>
          <cell r="J4528">
            <v>3640</v>
          </cell>
          <cell r="K4528">
            <v>8360</v>
          </cell>
          <cell r="L4528">
            <v>0</v>
          </cell>
          <cell r="M4528">
            <v>0</v>
          </cell>
          <cell r="N4528">
            <v>0</v>
          </cell>
          <cell r="O4528">
            <v>8360</v>
          </cell>
        </row>
        <row r="4529">
          <cell r="D4529" t="str">
            <v>10900221105557</v>
          </cell>
          <cell r="E4529" t="str">
            <v>李威-研究生培养业务费</v>
          </cell>
          <cell r="F4529" t="str">
            <v>李威</v>
          </cell>
          <cell r="G4529" t="str">
            <v>2022047</v>
          </cell>
          <cell r="H4529">
            <v>0</v>
          </cell>
          <cell r="I4529">
            <v>11000</v>
          </cell>
          <cell r="J4529">
            <v>4303.4</v>
          </cell>
          <cell r="K4529">
            <v>6696.6</v>
          </cell>
          <cell r="L4529">
            <v>0</v>
          </cell>
          <cell r="M4529">
            <v>0</v>
          </cell>
          <cell r="N4529">
            <v>0</v>
          </cell>
          <cell r="O4529">
            <v>6696.6</v>
          </cell>
        </row>
        <row r="4530">
          <cell r="D4530" t="str">
            <v>10900221105558</v>
          </cell>
          <cell r="E4530" t="str">
            <v>李衍亮-研究生培养业务费</v>
          </cell>
          <cell r="F4530" t="str">
            <v>李衍亮</v>
          </cell>
          <cell r="G4530" t="str">
            <v>2017075</v>
          </cell>
          <cell r="H4530">
            <v>0</v>
          </cell>
          <cell r="I4530">
            <v>6000</v>
          </cell>
          <cell r="J4530">
            <v>0</v>
          </cell>
          <cell r="K4530">
            <v>6000</v>
          </cell>
          <cell r="L4530">
            <v>0</v>
          </cell>
          <cell r="M4530">
            <v>0</v>
          </cell>
          <cell r="N4530">
            <v>0</v>
          </cell>
          <cell r="O4530">
            <v>6000</v>
          </cell>
        </row>
        <row r="4531">
          <cell r="D4531" t="str">
            <v>10900221105559</v>
          </cell>
          <cell r="E4531" t="str">
            <v>李长平-研究生培养业务费</v>
          </cell>
          <cell r="F4531" t="str">
            <v>李长平</v>
          </cell>
          <cell r="G4531" t="str">
            <v>2016830</v>
          </cell>
          <cell r="H4531">
            <v>0</v>
          </cell>
          <cell r="I4531">
            <v>12000</v>
          </cell>
          <cell r="J4531">
            <v>0</v>
          </cell>
          <cell r="K4531">
            <v>12000</v>
          </cell>
          <cell r="L4531">
            <v>0</v>
          </cell>
          <cell r="M4531">
            <v>0</v>
          </cell>
          <cell r="N4531">
            <v>0</v>
          </cell>
          <cell r="O4531">
            <v>12000</v>
          </cell>
        </row>
        <row r="4532">
          <cell r="D4532" t="str">
            <v>10900221105560</v>
          </cell>
          <cell r="E4532" t="str">
            <v>廖建波-研究生培养业务费</v>
          </cell>
          <cell r="F4532" t="str">
            <v>廖建波</v>
          </cell>
          <cell r="G4532" t="str">
            <v>2017070</v>
          </cell>
          <cell r="H4532">
            <v>0</v>
          </cell>
          <cell r="I4532">
            <v>6000</v>
          </cell>
          <cell r="J4532">
            <v>0</v>
          </cell>
          <cell r="K4532">
            <v>6000</v>
          </cell>
          <cell r="L4532">
            <v>0</v>
          </cell>
          <cell r="M4532">
            <v>0</v>
          </cell>
          <cell r="N4532">
            <v>0</v>
          </cell>
          <cell r="O4532">
            <v>6000</v>
          </cell>
        </row>
        <row r="4533">
          <cell r="D4533" t="str">
            <v>10900221105561</v>
          </cell>
          <cell r="E4533" t="str">
            <v>林辉-研究生培养业务费</v>
          </cell>
          <cell r="F4533" t="str">
            <v>林辉</v>
          </cell>
          <cell r="G4533" t="str">
            <v>2016826</v>
          </cell>
          <cell r="H4533">
            <v>0</v>
          </cell>
          <cell r="I4533">
            <v>10753</v>
          </cell>
          <cell r="J4533">
            <v>300</v>
          </cell>
          <cell r="K4533">
            <v>10453</v>
          </cell>
          <cell r="L4533">
            <v>0</v>
          </cell>
          <cell r="M4533">
            <v>0</v>
          </cell>
          <cell r="N4533">
            <v>0</v>
          </cell>
          <cell r="O4533">
            <v>10453</v>
          </cell>
        </row>
        <row r="4534">
          <cell r="D4534" t="str">
            <v>10900221105562</v>
          </cell>
          <cell r="E4534" t="str">
            <v>刘良坤-研究生培养业务费</v>
          </cell>
          <cell r="F4534" t="str">
            <v>刘良坤</v>
          </cell>
          <cell r="G4534" t="str">
            <v>2018070</v>
          </cell>
          <cell r="H4534">
            <v>0</v>
          </cell>
          <cell r="I4534">
            <v>6000</v>
          </cell>
          <cell r="J4534">
            <v>3800</v>
          </cell>
          <cell r="K4534">
            <v>2200</v>
          </cell>
          <cell r="L4534">
            <v>0</v>
          </cell>
          <cell r="M4534">
            <v>0</v>
          </cell>
          <cell r="N4534">
            <v>0</v>
          </cell>
          <cell r="O4534">
            <v>2200</v>
          </cell>
        </row>
        <row r="4535">
          <cell r="D4535" t="str">
            <v>10900221105563</v>
          </cell>
          <cell r="E4535" t="str">
            <v>刘鹏-研究生培养业务费</v>
          </cell>
          <cell r="F4535" t="str">
            <v>刘鹏</v>
          </cell>
          <cell r="G4535" t="str">
            <v>2017053</v>
          </cell>
          <cell r="H4535">
            <v>0</v>
          </cell>
          <cell r="I4535">
            <v>9060.63</v>
          </cell>
          <cell r="J4535">
            <v>5000</v>
          </cell>
          <cell r="K4535">
            <v>4060.63</v>
          </cell>
          <cell r="L4535">
            <v>0</v>
          </cell>
          <cell r="M4535">
            <v>0</v>
          </cell>
          <cell r="N4535">
            <v>0</v>
          </cell>
          <cell r="O4535">
            <v>4060.63</v>
          </cell>
        </row>
        <row r="4536">
          <cell r="D4536" t="str">
            <v>10900221105564</v>
          </cell>
          <cell r="E4536" t="str">
            <v>刘倩-研究生培养业务费</v>
          </cell>
          <cell r="F4536" t="str">
            <v>刘倩</v>
          </cell>
          <cell r="G4536" t="str">
            <v>2022151</v>
          </cell>
          <cell r="H4536">
            <v>0</v>
          </cell>
          <cell r="I4536">
            <v>12000</v>
          </cell>
          <cell r="J4536">
            <v>1770.18</v>
          </cell>
          <cell r="K4536">
            <v>10229.82</v>
          </cell>
          <cell r="L4536">
            <v>0</v>
          </cell>
          <cell r="M4536">
            <v>0</v>
          </cell>
          <cell r="N4536">
            <v>0</v>
          </cell>
          <cell r="O4536">
            <v>10229.82</v>
          </cell>
        </row>
        <row r="4537">
          <cell r="D4537" t="str">
            <v>10900221105565</v>
          </cell>
          <cell r="E4537" t="str">
            <v>罗毅-研究生培养业务费</v>
          </cell>
          <cell r="F4537" t="str">
            <v>罗毅</v>
          </cell>
          <cell r="G4537" t="str">
            <v>2021039</v>
          </cell>
          <cell r="H4537">
            <v>0</v>
          </cell>
          <cell r="I4537">
            <v>12000</v>
          </cell>
          <cell r="J4537">
            <v>0</v>
          </cell>
          <cell r="K4537">
            <v>12000</v>
          </cell>
          <cell r="L4537">
            <v>0</v>
          </cell>
          <cell r="M4537">
            <v>0</v>
          </cell>
          <cell r="N4537">
            <v>0</v>
          </cell>
          <cell r="O4537">
            <v>12000</v>
          </cell>
        </row>
        <row r="4538">
          <cell r="D4538" t="str">
            <v>10900221105566</v>
          </cell>
          <cell r="E4538" t="str">
            <v>吕小梅-研究生培养业务费</v>
          </cell>
          <cell r="F4538" t="str">
            <v>吕小梅</v>
          </cell>
          <cell r="G4538" t="str">
            <v>2017158</v>
          </cell>
          <cell r="H4538">
            <v>0</v>
          </cell>
          <cell r="I4538">
            <v>3000</v>
          </cell>
          <cell r="J4538">
            <v>1281</v>
          </cell>
          <cell r="K4538">
            <v>1719</v>
          </cell>
          <cell r="L4538">
            <v>0</v>
          </cell>
          <cell r="M4538">
            <v>0</v>
          </cell>
          <cell r="N4538">
            <v>0</v>
          </cell>
          <cell r="O4538">
            <v>1719</v>
          </cell>
        </row>
        <row r="4539">
          <cell r="D4539" t="str">
            <v>10900221105567</v>
          </cell>
          <cell r="E4539" t="str">
            <v>马宏伟-研究生培养业务费</v>
          </cell>
          <cell r="F4539" t="str">
            <v>马宏伟</v>
          </cell>
          <cell r="G4539" t="str">
            <v>2016008</v>
          </cell>
          <cell r="H4539">
            <v>0</v>
          </cell>
          <cell r="I4539">
            <v>53547.61</v>
          </cell>
          <cell r="J4539">
            <v>5886.23</v>
          </cell>
          <cell r="K4539">
            <v>47661.38</v>
          </cell>
          <cell r="L4539">
            <v>0</v>
          </cell>
          <cell r="M4539">
            <v>0</v>
          </cell>
          <cell r="N4539">
            <v>0</v>
          </cell>
          <cell r="O4539">
            <v>47661.38</v>
          </cell>
        </row>
        <row r="4540">
          <cell r="D4540" t="str">
            <v>10900221105568</v>
          </cell>
          <cell r="E4540" t="str">
            <v>彭若斯-研究生培养业务费</v>
          </cell>
          <cell r="F4540" t="str">
            <v>彭若斯</v>
          </cell>
          <cell r="G4540" t="str">
            <v>2018063</v>
          </cell>
          <cell r="H4540">
            <v>0</v>
          </cell>
          <cell r="I4540">
            <v>0</v>
          </cell>
          <cell r="J4540">
            <v>0</v>
          </cell>
          <cell r="K4540">
            <v>0</v>
          </cell>
          <cell r="L4540">
            <v>0</v>
          </cell>
          <cell r="M4540">
            <v>0</v>
          </cell>
          <cell r="N4540">
            <v>0</v>
          </cell>
          <cell r="O4540">
            <v>0</v>
          </cell>
        </row>
        <row r="4541">
          <cell r="D4541" t="str">
            <v>10900221105569</v>
          </cell>
          <cell r="E4541" t="str">
            <v>秦任远-研究生培养业务费</v>
          </cell>
          <cell r="F4541" t="str">
            <v>秦任远</v>
          </cell>
          <cell r="G4541" t="str">
            <v>2021014</v>
          </cell>
          <cell r="H4541">
            <v>0</v>
          </cell>
          <cell r="I4541">
            <v>12000</v>
          </cell>
          <cell r="J4541">
            <v>400.09</v>
          </cell>
          <cell r="K4541">
            <v>11599.91</v>
          </cell>
          <cell r="L4541">
            <v>0</v>
          </cell>
          <cell r="M4541">
            <v>0</v>
          </cell>
          <cell r="N4541">
            <v>0</v>
          </cell>
          <cell r="O4541">
            <v>11599.91</v>
          </cell>
        </row>
        <row r="4542">
          <cell r="D4542" t="str">
            <v>10900221105570</v>
          </cell>
          <cell r="E4542" t="str">
            <v>邱永福-研究生培养业务费</v>
          </cell>
          <cell r="F4542" t="str">
            <v>邱永福</v>
          </cell>
          <cell r="G4542" t="str">
            <v>2009016</v>
          </cell>
          <cell r="H4542">
            <v>0</v>
          </cell>
          <cell r="I4542">
            <v>6000</v>
          </cell>
          <cell r="J4542">
            <v>5927</v>
          </cell>
          <cell r="K4542">
            <v>73</v>
          </cell>
          <cell r="L4542">
            <v>0</v>
          </cell>
          <cell r="M4542">
            <v>0</v>
          </cell>
          <cell r="N4542">
            <v>0</v>
          </cell>
          <cell r="O4542">
            <v>73</v>
          </cell>
        </row>
        <row r="4543">
          <cell r="D4543" t="str">
            <v>10900221105571</v>
          </cell>
          <cell r="E4543" t="str">
            <v>曲江英-研究生培养业务费</v>
          </cell>
          <cell r="F4543" t="str">
            <v>曲江英</v>
          </cell>
          <cell r="G4543" t="str">
            <v>2017828</v>
          </cell>
          <cell r="H4543">
            <v>0</v>
          </cell>
          <cell r="I4543">
            <v>12000</v>
          </cell>
          <cell r="J4543">
            <v>0</v>
          </cell>
          <cell r="K4543">
            <v>12000</v>
          </cell>
          <cell r="L4543">
            <v>0</v>
          </cell>
          <cell r="M4543">
            <v>0</v>
          </cell>
          <cell r="N4543">
            <v>0</v>
          </cell>
          <cell r="O4543">
            <v>12000</v>
          </cell>
        </row>
        <row r="4544">
          <cell r="D4544" t="str">
            <v>10900221105572</v>
          </cell>
          <cell r="E4544" t="str">
            <v>荣戗戗-研究生培养业务费</v>
          </cell>
          <cell r="F4544" t="str">
            <v>荣戗戗</v>
          </cell>
          <cell r="G4544" t="str">
            <v>2019816</v>
          </cell>
          <cell r="H4544">
            <v>0</v>
          </cell>
          <cell r="I4544">
            <v>6779.57</v>
          </cell>
          <cell r="J4544">
            <v>0</v>
          </cell>
          <cell r="K4544">
            <v>6779.57</v>
          </cell>
          <cell r="L4544">
            <v>0</v>
          </cell>
          <cell r="M4544">
            <v>0</v>
          </cell>
          <cell r="N4544">
            <v>0</v>
          </cell>
          <cell r="O4544">
            <v>6779.57</v>
          </cell>
        </row>
        <row r="4545">
          <cell r="D4545" t="str">
            <v>10900221105573</v>
          </cell>
          <cell r="E4545" t="str">
            <v>邵颂东-研究生培养业务费</v>
          </cell>
          <cell r="F4545" t="str">
            <v>邵颂东</v>
          </cell>
          <cell r="G4545" t="str">
            <v>2021807</v>
          </cell>
          <cell r="H4545">
            <v>0</v>
          </cell>
          <cell r="I4545">
            <v>6000</v>
          </cell>
          <cell r="J4545">
            <v>0</v>
          </cell>
          <cell r="K4545">
            <v>6000</v>
          </cell>
          <cell r="L4545">
            <v>0</v>
          </cell>
          <cell r="M4545">
            <v>0</v>
          </cell>
          <cell r="N4545">
            <v>0</v>
          </cell>
          <cell r="O4545">
            <v>6000</v>
          </cell>
        </row>
        <row r="4546">
          <cell r="D4546" t="str">
            <v>10900221105574</v>
          </cell>
          <cell r="E4546" t="str">
            <v>孙璨-研究生培养业务费</v>
          </cell>
          <cell r="F4546" t="str">
            <v>孙璨</v>
          </cell>
          <cell r="G4546" t="str">
            <v>2011018</v>
          </cell>
          <cell r="H4546">
            <v>0</v>
          </cell>
          <cell r="I4546">
            <v>6000</v>
          </cell>
          <cell r="J4546">
            <v>5280</v>
          </cell>
          <cell r="K4546">
            <v>720</v>
          </cell>
          <cell r="L4546">
            <v>0</v>
          </cell>
          <cell r="M4546">
            <v>0</v>
          </cell>
          <cell r="N4546">
            <v>0</v>
          </cell>
          <cell r="O4546">
            <v>720</v>
          </cell>
        </row>
        <row r="4547">
          <cell r="D4547" t="str">
            <v>10900221105575</v>
          </cell>
          <cell r="E4547" t="str">
            <v>孙炜-研究生培养业务费</v>
          </cell>
          <cell r="F4547" t="str">
            <v>孙炜</v>
          </cell>
          <cell r="G4547" t="str">
            <v>2019042</v>
          </cell>
          <cell r="H4547">
            <v>0</v>
          </cell>
          <cell r="I4547">
            <v>12000</v>
          </cell>
          <cell r="J4547">
            <v>6000</v>
          </cell>
          <cell r="K4547">
            <v>6000</v>
          </cell>
          <cell r="L4547">
            <v>0</v>
          </cell>
          <cell r="M4547">
            <v>0</v>
          </cell>
          <cell r="N4547">
            <v>0</v>
          </cell>
          <cell r="O4547">
            <v>6000</v>
          </cell>
        </row>
        <row r="4548">
          <cell r="D4548" t="str">
            <v>10900221105576</v>
          </cell>
          <cell r="E4548" t="str">
            <v>唐才明-研究生培养业务费</v>
          </cell>
          <cell r="F4548" t="str">
            <v>唐才明</v>
          </cell>
          <cell r="G4548" t="str">
            <v>2020820</v>
          </cell>
          <cell r="H4548">
            <v>0</v>
          </cell>
          <cell r="I4548">
            <v>12000</v>
          </cell>
          <cell r="J4548">
            <v>1329.64</v>
          </cell>
          <cell r="K4548">
            <v>10670.36</v>
          </cell>
          <cell r="L4548">
            <v>0</v>
          </cell>
          <cell r="M4548">
            <v>0</v>
          </cell>
          <cell r="N4548">
            <v>0</v>
          </cell>
          <cell r="O4548">
            <v>10670.36</v>
          </cell>
        </row>
        <row r="4549">
          <cell r="D4549" t="str">
            <v>10900221105577</v>
          </cell>
          <cell r="E4549" t="str">
            <v>唐少宇-研究生培养业务费</v>
          </cell>
          <cell r="F4549" t="str">
            <v>唐少宇</v>
          </cell>
          <cell r="G4549" t="str">
            <v>2021805</v>
          </cell>
          <cell r="H4549">
            <v>0</v>
          </cell>
          <cell r="I4549">
            <v>6000</v>
          </cell>
          <cell r="J4549">
            <v>0</v>
          </cell>
          <cell r="K4549">
            <v>6000</v>
          </cell>
          <cell r="L4549">
            <v>0</v>
          </cell>
          <cell r="M4549">
            <v>0</v>
          </cell>
          <cell r="N4549">
            <v>0</v>
          </cell>
          <cell r="O4549">
            <v>6000</v>
          </cell>
        </row>
        <row r="4550">
          <cell r="D4550" t="str">
            <v>10900221105578</v>
          </cell>
          <cell r="E4550" t="str">
            <v>田俊-研究生培养业务费</v>
          </cell>
          <cell r="F4550" t="str">
            <v>田俊</v>
          </cell>
          <cell r="G4550" t="str">
            <v>2017134</v>
          </cell>
          <cell r="H4550">
            <v>0</v>
          </cell>
          <cell r="I4550">
            <v>12000</v>
          </cell>
          <cell r="J4550">
            <v>4968</v>
          </cell>
          <cell r="K4550">
            <v>7032</v>
          </cell>
          <cell r="L4550">
            <v>0</v>
          </cell>
          <cell r="M4550">
            <v>0</v>
          </cell>
          <cell r="N4550">
            <v>0</v>
          </cell>
          <cell r="O4550">
            <v>7032</v>
          </cell>
        </row>
        <row r="4551">
          <cell r="D4551" t="str">
            <v>10900221105579</v>
          </cell>
          <cell r="E4551" t="str">
            <v>汪仕勇-研究生培养业务费</v>
          </cell>
          <cell r="F4551" t="str">
            <v>汪仕勇</v>
          </cell>
          <cell r="G4551" t="str">
            <v>2022076</v>
          </cell>
          <cell r="H4551">
            <v>0</v>
          </cell>
          <cell r="I4551">
            <v>7586.83</v>
          </cell>
          <cell r="J4551">
            <v>1584.7</v>
          </cell>
          <cell r="K4551">
            <v>6002.13</v>
          </cell>
          <cell r="L4551">
            <v>0</v>
          </cell>
          <cell r="M4551">
            <v>0</v>
          </cell>
          <cell r="N4551">
            <v>0</v>
          </cell>
          <cell r="O4551">
            <v>6002.13</v>
          </cell>
        </row>
        <row r="4552">
          <cell r="D4552" t="str">
            <v>10900221105580</v>
          </cell>
          <cell r="E4552" t="str">
            <v>王安祺-研究生培养业务费</v>
          </cell>
          <cell r="F4552" t="str">
            <v>王安祺</v>
          </cell>
          <cell r="G4552" t="str">
            <v>2020092</v>
          </cell>
          <cell r="H4552">
            <v>0</v>
          </cell>
          <cell r="I4552">
            <v>6000</v>
          </cell>
          <cell r="J4552">
            <v>0</v>
          </cell>
          <cell r="K4552">
            <v>6000</v>
          </cell>
          <cell r="L4552">
            <v>0</v>
          </cell>
          <cell r="M4552">
            <v>0</v>
          </cell>
          <cell r="N4552">
            <v>0</v>
          </cell>
          <cell r="O4552">
            <v>6000</v>
          </cell>
        </row>
        <row r="4553">
          <cell r="D4553" t="str">
            <v>10900221105581</v>
          </cell>
          <cell r="E4553" t="str">
            <v>王方娴-研究生培养业务费</v>
          </cell>
          <cell r="F4553" t="str">
            <v>王方娴</v>
          </cell>
          <cell r="G4553" t="str">
            <v>2019047</v>
          </cell>
          <cell r="H4553">
            <v>0</v>
          </cell>
          <cell r="I4553">
            <v>6696</v>
          </cell>
          <cell r="J4553">
            <v>0</v>
          </cell>
          <cell r="K4553">
            <v>6696</v>
          </cell>
          <cell r="L4553">
            <v>0</v>
          </cell>
          <cell r="M4553">
            <v>0</v>
          </cell>
          <cell r="N4553">
            <v>0</v>
          </cell>
          <cell r="O4553">
            <v>6696</v>
          </cell>
        </row>
        <row r="4554">
          <cell r="D4554" t="str">
            <v>10900221105582</v>
          </cell>
          <cell r="E4554" t="str">
            <v>王凤阳-研究生培养业务费</v>
          </cell>
          <cell r="F4554" t="str">
            <v>王凤阳</v>
          </cell>
          <cell r="G4554" t="str">
            <v>2017033</v>
          </cell>
          <cell r="H4554">
            <v>0</v>
          </cell>
          <cell r="I4554">
            <v>12000</v>
          </cell>
          <cell r="J4554">
            <v>0</v>
          </cell>
          <cell r="K4554">
            <v>12000</v>
          </cell>
          <cell r="L4554">
            <v>0</v>
          </cell>
          <cell r="M4554">
            <v>0</v>
          </cell>
          <cell r="N4554">
            <v>0</v>
          </cell>
          <cell r="O4554">
            <v>12000</v>
          </cell>
        </row>
        <row r="4555">
          <cell r="D4555" t="str">
            <v>10900221105583</v>
          </cell>
          <cell r="E4555" t="str">
            <v>王刚-研究生培养业务费</v>
          </cell>
          <cell r="F4555" t="str">
            <v>王刚</v>
          </cell>
          <cell r="G4555" t="str">
            <v>2017837</v>
          </cell>
          <cell r="H4555">
            <v>0</v>
          </cell>
          <cell r="I4555">
            <v>8861.06</v>
          </cell>
          <cell r="J4555">
            <v>2861.06</v>
          </cell>
          <cell r="K4555">
            <v>6000</v>
          </cell>
          <cell r="L4555">
            <v>0</v>
          </cell>
          <cell r="M4555">
            <v>0</v>
          </cell>
          <cell r="N4555">
            <v>0</v>
          </cell>
          <cell r="O4555">
            <v>6000</v>
          </cell>
        </row>
        <row r="4556">
          <cell r="D4556" t="str">
            <v>10900221105584</v>
          </cell>
          <cell r="E4556" t="str">
            <v>王晓璐-研究生培养业务费</v>
          </cell>
          <cell r="F4556" t="str">
            <v>王晓璐</v>
          </cell>
          <cell r="G4556" t="str">
            <v>2016004</v>
          </cell>
          <cell r="H4556">
            <v>0</v>
          </cell>
          <cell r="I4556">
            <v>6000</v>
          </cell>
          <cell r="J4556">
            <v>0</v>
          </cell>
          <cell r="K4556">
            <v>6000</v>
          </cell>
          <cell r="L4556">
            <v>0</v>
          </cell>
          <cell r="M4556">
            <v>0</v>
          </cell>
          <cell r="N4556">
            <v>0</v>
          </cell>
          <cell r="O4556">
            <v>6000</v>
          </cell>
        </row>
        <row r="4557">
          <cell r="D4557" t="str">
            <v>10900221105585</v>
          </cell>
          <cell r="E4557" t="str">
            <v>王奕仁-研究生培养业务费</v>
          </cell>
          <cell r="F4557" t="str">
            <v>王奕仁</v>
          </cell>
          <cell r="G4557" t="str">
            <v>2021109</v>
          </cell>
          <cell r="H4557">
            <v>0</v>
          </cell>
          <cell r="I4557">
            <v>6000</v>
          </cell>
          <cell r="J4557">
            <v>0</v>
          </cell>
          <cell r="K4557">
            <v>6000</v>
          </cell>
          <cell r="L4557">
            <v>0</v>
          </cell>
          <cell r="M4557">
            <v>0</v>
          </cell>
          <cell r="N4557">
            <v>0</v>
          </cell>
          <cell r="O4557">
            <v>6000</v>
          </cell>
        </row>
        <row r="4558">
          <cell r="D4558" t="str">
            <v>10900221105586</v>
          </cell>
          <cell r="E4558" t="str">
            <v>魏亮亮-研究生培养业务费</v>
          </cell>
          <cell r="F4558" t="str">
            <v>魏亮亮</v>
          </cell>
          <cell r="G4558" t="str">
            <v>2022155</v>
          </cell>
          <cell r="H4558">
            <v>0</v>
          </cell>
          <cell r="I4558">
            <v>12000</v>
          </cell>
          <cell r="J4558">
            <v>5349.72</v>
          </cell>
          <cell r="K4558">
            <v>6650.28</v>
          </cell>
          <cell r="L4558">
            <v>0</v>
          </cell>
          <cell r="M4558">
            <v>0</v>
          </cell>
          <cell r="N4558">
            <v>0</v>
          </cell>
          <cell r="O4558">
            <v>6650.28</v>
          </cell>
        </row>
        <row r="4559">
          <cell r="D4559" t="str">
            <v>10900221105587</v>
          </cell>
          <cell r="E4559" t="str">
            <v>吴晓伟-研究生培养业务费</v>
          </cell>
          <cell r="F4559" t="str">
            <v>吴晓伟</v>
          </cell>
          <cell r="G4559" t="str">
            <v>2017044</v>
          </cell>
          <cell r="H4559">
            <v>0</v>
          </cell>
          <cell r="I4559">
            <v>6000</v>
          </cell>
          <cell r="J4559">
            <v>0</v>
          </cell>
          <cell r="K4559">
            <v>6000</v>
          </cell>
          <cell r="L4559">
            <v>0</v>
          </cell>
          <cell r="M4559">
            <v>0</v>
          </cell>
          <cell r="N4559">
            <v>0</v>
          </cell>
          <cell r="O4559">
            <v>6000</v>
          </cell>
        </row>
        <row r="4560">
          <cell r="D4560" t="str">
            <v>10900221105588</v>
          </cell>
          <cell r="E4560" t="str">
            <v>谢东-研究生培养业务费</v>
          </cell>
          <cell r="F4560" t="str">
            <v>谢东</v>
          </cell>
          <cell r="G4560" t="str">
            <v>2017042</v>
          </cell>
          <cell r="H4560">
            <v>0</v>
          </cell>
          <cell r="I4560">
            <v>6000</v>
          </cell>
          <cell r="J4560">
            <v>0</v>
          </cell>
          <cell r="K4560">
            <v>6000</v>
          </cell>
          <cell r="L4560">
            <v>0</v>
          </cell>
          <cell r="M4560">
            <v>0</v>
          </cell>
          <cell r="N4560">
            <v>0</v>
          </cell>
          <cell r="O4560">
            <v>6000</v>
          </cell>
        </row>
        <row r="4561">
          <cell r="D4561" t="str">
            <v>10900221105589</v>
          </cell>
          <cell r="E4561" t="str">
            <v>辛晓东-研究生培养业务费</v>
          </cell>
          <cell r="F4561" t="str">
            <v>辛晓东</v>
          </cell>
          <cell r="G4561" t="str">
            <v>2022055</v>
          </cell>
          <cell r="H4561">
            <v>0</v>
          </cell>
          <cell r="I4561">
            <v>8036</v>
          </cell>
          <cell r="J4561">
            <v>5700.9</v>
          </cell>
          <cell r="K4561">
            <v>2335.1</v>
          </cell>
          <cell r="L4561">
            <v>0</v>
          </cell>
          <cell r="M4561">
            <v>0</v>
          </cell>
          <cell r="N4561">
            <v>0</v>
          </cell>
          <cell r="O4561">
            <v>2335.1</v>
          </cell>
        </row>
        <row r="4562">
          <cell r="D4562" t="str">
            <v>10900221105590</v>
          </cell>
          <cell r="E4562" t="str">
            <v>徐剑晖-研究生培养业务费</v>
          </cell>
          <cell r="F4562" t="str">
            <v>徐剑晖</v>
          </cell>
          <cell r="G4562" t="str">
            <v>2017052</v>
          </cell>
          <cell r="H4562">
            <v>0</v>
          </cell>
          <cell r="I4562">
            <v>6000</v>
          </cell>
          <cell r="J4562">
            <v>0</v>
          </cell>
          <cell r="K4562">
            <v>6000</v>
          </cell>
          <cell r="L4562">
            <v>0</v>
          </cell>
          <cell r="M4562">
            <v>0</v>
          </cell>
          <cell r="N4562">
            <v>0</v>
          </cell>
          <cell r="O4562">
            <v>6000</v>
          </cell>
        </row>
        <row r="4563">
          <cell r="D4563" t="str">
            <v>10900221105591</v>
          </cell>
          <cell r="E4563" t="str">
            <v>徐曼曼-研究生培养业务费</v>
          </cell>
          <cell r="F4563" t="str">
            <v>徐曼曼</v>
          </cell>
          <cell r="G4563" t="str">
            <v>2022021</v>
          </cell>
          <cell r="H4563">
            <v>0</v>
          </cell>
          <cell r="I4563">
            <v>12000</v>
          </cell>
          <cell r="J4563">
            <v>0</v>
          </cell>
          <cell r="K4563">
            <v>12000</v>
          </cell>
          <cell r="L4563">
            <v>0</v>
          </cell>
          <cell r="M4563">
            <v>0</v>
          </cell>
          <cell r="N4563">
            <v>0</v>
          </cell>
          <cell r="O4563">
            <v>12000</v>
          </cell>
        </row>
        <row r="4564">
          <cell r="D4564" t="str">
            <v>10900221105592</v>
          </cell>
          <cell r="E4564" t="str">
            <v>徐秋翔-研究生培养业务费</v>
          </cell>
          <cell r="F4564" t="str">
            <v>徐秋翔</v>
          </cell>
          <cell r="G4564" t="str">
            <v>2022056</v>
          </cell>
          <cell r="H4564">
            <v>0</v>
          </cell>
          <cell r="I4564">
            <v>15973</v>
          </cell>
          <cell r="J4564">
            <v>0</v>
          </cell>
          <cell r="K4564">
            <v>15973</v>
          </cell>
          <cell r="L4564">
            <v>0</v>
          </cell>
          <cell r="M4564">
            <v>0</v>
          </cell>
          <cell r="N4564">
            <v>0</v>
          </cell>
          <cell r="O4564">
            <v>15973</v>
          </cell>
        </row>
        <row r="4565">
          <cell r="D4565" t="str">
            <v>10900221105593</v>
          </cell>
          <cell r="E4565" t="str">
            <v>杨草-研究生培养业务费</v>
          </cell>
          <cell r="F4565" t="str">
            <v>杨草</v>
          </cell>
          <cell r="G4565" t="str">
            <v>2019016</v>
          </cell>
          <cell r="H4565">
            <v>0</v>
          </cell>
          <cell r="I4565">
            <v>9925</v>
          </cell>
          <cell r="J4565">
            <v>3925</v>
          </cell>
          <cell r="K4565">
            <v>6000</v>
          </cell>
          <cell r="L4565">
            <v>0</v>
          </cell>
          <cell r="M4565">
            <v>0</v>
          </cell>
          <cell r="N4565">
            <v>0</v>
          </cell>
          <cell r="O4565">
            <v>6000</v>
          </cell>
        </row>
        <row r="4566">
          <cell r="D4566" t="str">
            <v>10900221105594</v>
          </cell>
          <cell r="E4566" t="str">
            <v>杨慧-研究生培养业务费</v>
          </cell>
          <cell r="F4566" t="str">
            <v>杨慧</v>
          </cell>
          <cell r="G4566" t="str">
            <v>2018071</v>
          </cell>
          <cell r="H4566">
            <v>0</v>
          </cell>
          <cell r="I4566">
            <v>6380</v>
          </cell>
          <cell r="J4566">
            <v>0</v>
          </cell>
          <cell r="K4566">
            <v>6380</v>
          </cell>
          <cell r="L4566">
            <v>0</v>
          </cell>
          <cell r="M4566">
            <v>0</v>
          </cell>
          <cell r="N4566">
            <v>0</v>
          </cell>
          <cell r="O4566">
            <v>6380</v>
          </cell>
        </row>
        <row r="4567">
          <cell r="D4567" t="str">
            <v>10900221105595</v>
          </cell>
          <cell r="E4567" t="str">
            <v>杨盈-研究生培养业务费</v>
          </cell>
          <cell r="F4567" t="str">
            <v>杨盈</v>
          </cell>
          <cell r="G4567" t="str">
            <v>2017157</v>
          </cell>
          <cell r="H4567">
            <v>0</v>
          </cell>
          <cell r="I4567">
            <v>8027.29</v>
          </cell>
          <cell r="J4567">
            <v>2027</v>
          </cell>
          <cell r="K4567">
            <v>6000.29</v>
          </cell>
          <cell r="L4567">
            <v>0</v>
          </cell>
          <cell r="M4567">
            <v>0</v>
          </cell>
          <cell r="N4567">
            <v>0</v>
          </cell>
          <cell r="O4567">
            <v>6000.29</v>
          </cell>
        </row>
        <row r="4568">
          <cell r="D4568" t="str">
            <v>10900221105596</v>
          </cell>
          <cell r="E4568" t="str">
            <v>余春雪-研究生培养业务费</v>
          </cell>
          <cell r="F4568" t="str">
            <v>余春雪</v>
          </cell>
          <cell r="G4568" t="str">
            <v>2020810</v>
          </cell>
          <cell r="H4568">
            <v>0</v>
          </cell>
          <cell r="I4568">
            <v>10570.86</v>
          </cell>
          <cell r="J4568">
            <v>2362.8</v>
          </cell>
          <cell r="K4568">
            <v>8208.06</v>
          </cell>
          <cell r="L4568">
            <v>0</v>
          </cell>
          <cell r="M4568">
            <v>0</v>
          </cell>
          <cell r="N4568">
            <v>0</v>
          </cell>
          <cell r="O4568">
            <v>8208.06</v>
          </cell>
        </row>
        <row r="4569">
          <cell r="D4569" t="str">
            <v>10900221105597</v>
          </cell>
          <cell r="E4569" t="str">
            <v>余烈-研究生培养业务费</v>
          </cell>
          <cell r="F4569" t="str">
            <v>余烈</v>
          </cell>
          <cell r="G4569" t="str">
            <v>2021012</v>
          </cell>
          <cell r="H4569">
            <v>0</v>
          </cell>
          <cell r="I4569">
            <v>12000</v>
          </cell>
          <cell r="J4569">
            <v>0</v>
          </cell>
          <cell r="K4569">
            <v>12000</v>
          </cell>
          <cell r="L4569">
            <v>0</v>
          </cell>
          <cell r="M4569">
            <v>0</v>
          </cell>
          <cell r="N4569">
            <v>0</v>
          </cell>
          <cell r="O4569">
            <v>12000</v>
          </cell>
        </row>
        <row r="4570">
          <cell r="D4570" t="str">
            <v>10900221105598</v>
          </cell>
          <cell r="E4570" t="str">
            <v>喻鹏-研究生培养业务费</v>
          </cell>
          <cell r="F4570" t="str">
            <v>喻鹏</v>
          </cell>
          <cell r="G4570" t="str">
            <v>2018051</v>
          </cell>
          <cell r="H4570">
            <v>0</v>
          </cell>
          <cell r="I4570">
            <v>6000</v>
          </cell>
          <cell r="J4570">
            <v>0</v>
          </cell>
          <cell r="K4570">
            <v>6000</v>
          </cell>
          <cell r="L4570">
            <v>0</v>
          </cell>
          <cell r="M4570">
            <v>0</v>
          </cell>
          <cell r="N4570">
            <v>0</v>
          </cell>
          <cell r="O4570">
            <v>6000</v>
          </cell>
        </row>
        <row r="4571">
          <cell r="D4571" t="str">
            <v>10900221105599</v>
          </cell>
          <cell r="E4571" t="str">
            <v>张敏-研究生培养业务费</v>
          </cell>
          <cell r="F4571" t="str">
            <v>张敏</v>
          </cell>
          <cell r="G4571" t="str">
            <v>2004065</v>
          </cell>
          <cell r="H4571">
            <v>0</v>
          </cell>
          <cell r="I4571">
            <v>18000</v>
          </cell>
          <cell r="J4571">
            <v>2904.72</v>
          </cell>
          <cell r="K4571">
            <v>15095.28</v>
          </cell>
          <cell r="L4571">
            <v>0</v>
          </cell>
          <cell r="M4571">
            <v>0</v>
          </cell>
          <cell r="N4571">
            <v>0</v>
          </cell>
          <cell r="O4571">
            <v>15095.28</v>
          </cell>
        </row>
        <row r="4572">
          <cell r="D4572" t="str">
            <v>10900221105600</v>
          </cell>
          <cell r="E4572" t="str">
            <v>郑航-研究生培养业务费</v>
          </cell>
          <cell r="F4572" t="str">
            <v>郑航</v>
          </cell>
          <cell r="G4572" t="str">
            <v>2017810</v>
          </cell>
          <cell r="H4572">
            <v>0</v>
          </cell>
          <cell r="I4572">
            <v>12000</v>
          </cell>
          <cell r="J4572">
            <v>0</v>
          </cell>
          <cell r="K4572">
            <v>12000</v>
          </cell>
          <cell r="L4572">
            <v>0</v>
          </cell>
          <cell r="M4572">
            <v>0</v>
          </cell>
          <cell r="N4572">
            <v>0</v>
          </cell>
          <cell r="O4572">
            <v>12000</v>
          </cell>
        </row>
        <row r="4573">
          <cell r="D4573" t="str">
            <v>10900221105601</v>
          </cell>
          <cell r="E4573" t="str">
            <v>郑明方-研究生培养业务费</v>
          </cell>
          <cell r="F4573" t="str">
            <v>郑明方</v>
          </cell>
          <cell r="G4573" t="str">
            <v>2020824</v>
          </cell>
          <cell r="H4573">
            <v>0</v>
          </cell>
          <cell r="I4573">
            <v>11462.28</v>
          </cell>
          <cell r="J4573">
            <v>1560</v>
          </cell>
          <cell r="K4573">
            <v>9902.28</v>
          </cell>
          <cell r="L4573">
            <v>0</v>
          </cell>
          <cell r="M4573">
            <v>0</v>
          </cell>
          <cell r="N4573">
            <v>0</v>
          </cell>
          <cell r="O4573">
            <v>9902.28</v>
          </cell>
        </row>
        <row r="4574">
          <cell r="D4574" t="str">
            <v>10900221105602</v>
          </cell>
          <cell r="E4574" t="str">
            <v>郑愚-研究生培养业务费</v>
          </cell>
          <cell r="F4574" t="str">
            <v>郑愚</v>
          </cell>
          <cell r="G4574" t="str">
            <v>2008004</v>
          </cell>
          <cell r="H4574">
            <v>0</v>
          </cell>
          <cell r="I4574">
            <v>31000</v>
          </cell>
          <cell r="J4574">
            <v>4823.33</v>
          </cell>
          <cell r="K4574">
            <v>26176.67</v>
          </cell>
          <cell r="L4574">
            <v>0</v>
          </cell>
          <cell r="M4574">
            <v>0</v>
          </cell>
          <cell r="N4574">
            <v>0</v>
          </cell>
          <cell r="O4574">
            <v>26176.67</v>
          </cell>
        </row>
        <row r="4575">
          <cell r="D4575" t="str">
            <v>10900221105603</v>
          </cell>
          <cell r="E4575" t="str">
            <v>卓琼芳-研究生培养业务费</v>
          </cell>
          <cell r="F4575" t="str">
            <v>卓琼芳</v>
          </cell>
          <cell r="G4575" t="str">
            <v>2018050</v>
          </cell>
          <cell r="H4575">
            <v>0</v>
          </cell>
          <cell r="I4575">
            <v>8575.35</v>
          </cell>
          <cell r="J4575">
            <v>2572.6</v>
          </cell>
          <cell r="K4575">
            <v>6002.75</v>
          </cell>
          <cell r="L4575">
            <v>0</v>
          </cell>
          <cell r="M4575">
            <v>0</v>
          </cell>
          <cell r="N4575">
            <v>0</v>
          </cell>
          <cell r="O4575">
            <v>6002.75</v>
          </cell>
        </row>
        <row r="4576">
          <cell r="D4576" t="str">
            <v>10900221105604</v>
          </cell>
          <cell r="E4576" t="str">
            <v>岳文淙-研究生培养业务费</v>
          </cell>
          <cell r="F4576" t="str">
            <v>岳文淙</v>
          </cell>
          <cell r="G4576" t="str">
            <v>2019815</v>
          </cell>
          <cell r="H4576">
            <v>0</v>
          </cell>
          <cell r="I4576">
            <v>0</v>
          </cell>
          <cell r="J4576">
            <v>0</v>
          </cell>
          <cell r="K4576">
            <v>0</v>
          </cell>
          <cell r="L4576">
            <v>0</v>
          </cell>
          <cell r="M4576">
            <v>0</v>
          </cell>
          <cell r="N4576">
            <v>0</v>
          </cell>
          <cell r="O4576">
            <v>0</v>
          </cell>
        </row>
        <row r="4577">
          <cell r="D4577" t="str">
            <v>10900221105605</v>
          </cell>
          <cell r="E4577" t="str">
            <v>广东省联合培养研究生示范基地（广东高斯宝电气技术有限公司）</v>
          </cell>
          <cell r="F4577" t="str">
            <v>赵洋</v>
          </cell>
          <cell r="G4577" t="str">
            <v>2012050</v>
          </cell>
          <cell r="H4577">
            <v>0</v>
          </cell>
          <cell r="I4577">
            <v>21108.18</v>
          </cell>
          <cell r="J4577">
            <v>2116.4</v>
          </cell>
          <cell r="K4577">
            <v>18991.78</v>
          </cell>
          <cell r="L4577">
            <v>0</v>
          </cell>
          <cell r="M4577">
            <v>0</v>
          </cell>
          <cell r="N4577">
            <v>0</v>
          </cell>
          <cell r="O4577">
            <v>18991.78</v>
          </cell>
        </row>
        <row r="4578">
          <cell r="D4578" t="str">
            <v>10900221105606</v>
          </cell>
          <cell r="E4578" t="str">
            <v>广东省联合培养研究生示范基地（海瑞斯新材料股份有限公司）</v>
          </cell>
          <cell r="F4578" t="str">
            <v>王寿山</v>
          </cell>
          <cell r="G4578" t="str">
            <v>2018120</v>
          </cell>
          <cell r="H4578">
            <v>0</v>
          </cell>
          <cell r="I4578">
            <v>19887.4</v>
          </cell>
          <cell r="J4578">
            <v>424</v>
          </cell>
          <cell r="K4578">
            <v>19463.4</v>
          </cell>
          <cell r="L4578">
            <v>0</v>
          </cell>
          <cell r="M4578">
            <v>0</v>
          </cell>
          <cell r="N4578">
            <v>0</v>
          </cell>
          <cell r="O4578">
            <v>19463.4</v>
          </cell>
        </row>
        <row r="4579">
          <cell r="D4579" t="str">
            <v>10900221105607</v>
          </cell>
          <cell r="E4579" t="str">
            <v>广东省联合培养研究生示范基地（食安天下（广东）食品检测有限公司）</v>
          </cell>
          <cell r="F4579" t="str">
            <v>刘宇佳</v>
          </cell>
          <cell r="G4579" t="str">
            <v>2017171</v>
          </cell>
          <cell r="H4579">
            <v>0</v>
          </cell>
          <cell r="I4579">
            <v>57</v>
          </cell>
          <cell r="J4579">
            <v>0</v>
          </cell>
          <cell r="K4579">
            <v>57</v>
          </cell>
          <cell r="L4579">
            <v>0</v>
          </cell>
          <cell r="M4579">
            <v>0</v>
          </cell>
          <cell r="N4579">
            <v>0</v>
          </cell>
          <cell r="O4579">
            <v>57</v>
          </cell>
        </row>
        <row r="4580">
          <cell r="D4580" t="str">
            <v>10900221105608</v>
          </cell>
          <cell r="E4580" t="str">
            <v>广东省联合培养研究生示范基地（广东拓斯达科技股份有限公司）</v>
          </cell>
          <cell r="F4580" t="str">
            <v>张光旻</v>
          </cell>
          <cell r="G4580" t="str">
            <v>2013014</v>
          </cell>
          <cell r="H4580">
            <v>0</v>
          </cell>
          <cell r="I4580">
            <v>25000</v>
          </cell>
          <cell r="J4580">
            <v>7170</v>
          </cell>
          <cell r="K4580">
            <v>17830</v>
          </cell>
          <cell r="L4580">
            <v>0</v>
          </cell>
          <cell r="M4580">
            <v>0</v>
          </cell>
          <cell r="N4580">
            <v>0</v>
          </cell>
          <cell r="O4580">
            <v>17830</v>
          </cell>
        </row>
        <row r="4581">
          <cell r="D4581" t="str">
            <v>10900221105609</v>
          </cell>
          <cell r="E4581" t="str">
            <v>思想政治教育在新时代研究生培养质量中的提升作用、存在问题及路径选择研究</v>
          </cell>
          <cell r="F4581" t="str">
            <v>邓见光</v>
          </cell>
          <cell r="G4581" t="str">
            <v>2008007</v>
          </cell>
          <cell r="H4581">
            <v>0</v>
          </cell>
          <cell r="I4581">
            <v>27286</v>
          </cell>
          <cell r="J4581">
            <v>11140</v>
          </cell>
          <cell r="K4581">
            <v>16146</v>
          </cell>
          <cell r="L4581">
            <v>0</v>
          </cell>
          <cell r="M4581">
            <v>0</v>
          </cell>
          <cell r="N4581">
            <v>0</v>
          </cell>
          <cell r="O4581">
            <v>16146</v>
          </cell>
        </row>
        <row r="4582">
          <cell r="D4582" t="str">
            <v>10900221105610</v>
          </cell>
          <cell r="E4582" t="str">
            <v>区域需求导向的地方高校资源与环境硕士产教研融合创新培养模式研究与实践</v>
          </cell>
          <cell r="F4582" t="str">
            <v>荣戗戗</v>
          </cell>
          <cell r="G4582" t="str">
            <v>2019816</v>
          </cell>
          <cell r="H4582">
            <v>0</v>
          </cell>
          <cell r="I4582">
            <v>35000</v>
          </cell>
          <cell r="J4582">
            <v>6430</v>
          </cell>
          <cell r="K4582">
            <v>28570</v>
          </cell>
          <cell r="L4582">
            <v>0</v>
          </cell>
          <cell r="M4582">
            <v>0</v>
          </cell>
          <cell r="N4582">
            <v>0</v>
          </cell>
          <cell r="O4582">
            <v>28570</v>
          </cell>
        </row>
        <row r="4583">
          <cell r="D4583" t="str">
            <v>10900221105612</v>
          </cell>
          <cell r="E4583" t="str">
            <v>《食品生物工程》</v>
          </cell>
          <cell r="F4583" t="str">
            <v>王际辉</v>
          </cell>
          <cell r="G4583" t="str">
            <v>2018809</v>
          </cell>
          <cell r="H4583">
            <v>0</v>
          </cell>
          <cell r="I4583">
            <v>50000</v>
          </cell>
          <cell r="J4583">
            <v>18572</v>
          </cell>
          <cell r="K4583">
            <v>31428</v>
          </cell>
          <cell r="L4583">
            <v>0</v>
          </cell>
          <cell r="M4583">
            <v>0</v>
          </cell>
          <cell r="N4583">
            <v>0</v>
          </cell>
          <cell r="O4583">
            <v>31428</v>
          </cell>
        </row>
        <row r="4584">
          <cell r="D4584" t="str">
            <v>10900221105613</v>
          </cell>
          <cell r="E4584" t="str">
            <v>《大湾区经济研究》课程教学案例库</v>
          </cell>
          <cell r="F4584" t="str">
            <v>刘勇</v>
          </cell>
          <cell r="G4584" t="str">
            <v>2006038</v>
          </cell>
          <cell r="H4584">
            <v>0</v>
          </cell>
          <cell r="I4584">
            <v>50000</v>
          </cell>
          <cell r="J4584">
            <v>22000</v>
          </cell>
          <cell r="K4584">
            <v>28000</v>
          </cell>
          <cell r="L4584">
            <v>0</v>
          </cell>
          <cell r="M4584">
            <v>0</v>
          </cell>
          <cell r="N4584">
            <v>0</v>
          </cell>
          <cell r="O4584">
            <v>28000</v>
          </cell>
        </row>
        <row r="4585">
          <cell r="D4585" t="str">
            <v>10900221105614</v>
          </cell>
          <cell r="E4585" t="str">
            <v>大数据驱动的工业软件研发与应用案例库建设</v>
          </cell>
          <cell r="F4585" t="str">
            <v>李蔚凌</v>
          </cell>
          <cell r="G4585" t="str">
            <v>2022062</v>
          </cell>
          <cell r="H4585">
            <v>0</v>
          </cell>
          <cell r="I4585">
            <v>50000</v>
          </cell>
          <cell r="J4585">
            <v>6700</v>
          </cell>
          <cell r="K4585">
            <v>43300</v>
          </cell>
          <cell r="L4585">
            <v>0</v>
          </cell>
          <cell r="M4585">
            <v>0</v>
          </cell>
          <cell r="N4585">
            <v>0</v>
          </cell>
          <cell r="O4585">
            <v>43300</v>
          </cell>
        </row>
        <row r="4586">
          <cell r="D4586" t="str">
            <v>10900221105615</v>
          </cell>
          <cell r="E4586" t="str">
            <v>《嵌入式人工智能》专业学位课程教学案例库</v>
          </cell>
          <cell r="F4586" t="str">
            <v>李广明</v>
          </cell>
          <cell r="G4586" t="str">
            <v>2000005</v>
          </cell>
          <cell r="H4586">
            <v>0</v>
          </cell>
          <cell r="I4586">
            <v>40360</v>
          </cell>
          <cell r="J4586">
            <v>12591.18</v>
          </cell>
          <cell r="K4586">
            <v>27768.82</v>
          </cell>
          <cell r="L4586">
            <v>0</v>
          </cell>
          <cell r="M4586">
            <v>0</v>
          </cell>
          <cell r="N4586">
            <v>0</v>
          </cell>
          <cell r="O4586">
            <v>27768.82</v>
          </cell>
        </row>
        <row r="4587">
          <cell r="D4587" t="str">
            <v>10900221105616</v>
          </cell>
          <cell r="E4587" t="str">
            <v>2024年广东省研究生学术论坛—新能源储能分论坛</v>
          </cell>
          <cell r="F4587" t="str">
            <v>张刚</v>
          </cell>
          <cell r="G4587" t="str">
            <v>2013068</v>
          </cell>
          <cell r="H4587">
            <v>0</v>
          </cell>
          <cell r="I4587">
            <v>70000</v>
          </cell>
          <cell r="J4587">
            <v>52446.95</v>
          </cell>
          <cell r="K4587">
            <v>17553.05</v>
          </cell>
          <cell r="L4587">
            <v>0</v>
          </cell>
          <cell r="M4587">
            <v>0</v>
          </cell>
          <cell r="N4587">
            <v>0</v>
          </cell>
          <cell r="O4587">
            <v>17553.05</v>
          </cell>
        </row>
        <row r="4588">
          <cell r="D4588" t="str">
            <v>10900221105617</v>
          </cell>
          <cell r="E4588" t="str">
            <v>基于区域经济发展需求多维融合的生物与医药创新人才培养模式探索</v>
          </cell>
          <cell r="F4588" t="str">
            <v>肖珊</v>
          </cell>
          <cell r="G4588" t="str">
            <v>2018283</v>
          </cell>
          <cell r="H4588">
            <v>0</v>
          </cell>
          <cell r="I4588">
            <v>30000</v>
          </cell>
          <cell r="J4588">
            <v>0</v>
          </cell>
          <cell r="K4588">
            <v>30000</v>
          </cell>
          <cell r="L4588">
            <v>0</v>
          </cell>
          <cell r="M4588">
            <v>0</v>
          </cell>
          <cell r="N4588">
            <v>0</v>
          </cell>
          <cell r="O4588">
            <v>30000</v>
          </cell>
        </row>
        <row r="4589">
          <cell r="D4589" t="str">
            <v>10900221105618</v>
          </cell>
          <cell r="E4589" t="str">
            <v>产教融合背景下机械专业研究生差异化培养改革与实践</v>
          </cell>
          <cell r="F4589" t="str">
            <v>曹晓畅</v>
          </cell>
          <cell r="G4589" t="str">
            <v>2012045</v>
          </cell>
          <cell r="H4589">
            <v>0</v>
          </cell>
          <cell r="I4589">
            <v>30000</v>
          </cell>
          <cell r="J4589">
            <v>2035.17</v>
          </cell>
          <cell r="K4589">
            <v>27964.83</v>
          </cell>
          <cell r="L4589">
            <v>0</v>
          </cell>
          <cell r="M4589">
            <v>0</v>
          </cell>
          <cell r="N4589">
            <v>0</v>
          </cell>
          <cell r="O4589">
            <v>27964.83</v>
          </cell>
        </row>
        <row r="4590">
          <cell r="D4590" t="str">
            <v>10900221105619</v>
          </cell>
          <cell r="E4590" t="str">
            <v>基于“一依托两主线”的研究生    课程《机构学基础》教学改革</v>
          </cell>
          <cell r="F4590" t="str">
            <v>卢文娟</v>
          </cell>
          <cell r="G4590" t="str">
            <v>2019123</v>
          </cell>
          <cell r="H4590">
            <v>0</v>
          </cell>
          <cell r="I4590">
            <v>25240</v>
          </cell>
          <cell r="J4590">
            <v>3678</v>
          </cell>
          <cell r="K4590">
            <v>21562</v>
          </cell>
          <cell r="L4590">
            <v>0</v>
          </cell>
          <cell r="M4590">
            <v>0</v>
          </cell>
          <cell r="N4590">
            <v>0</v>
          </cell>
          <cell r="O4590">
            <v>21562</v>
          </cell>
        </row>
        <row r="4591">
          <cell r="D4591" t="str">
            <v>10900221105620</v>
          </cell>
          <cell r="E4591" t="str">
            <v>基于科产教融合的能源动力专业研究生特色培养模式的探索与实践——以东莞理工学院吴仲华班为例</v>
          </cell>
          <cell r="F4591" t="str">
            <v>张刚</v>
          </cell>
          <cell r="G4591" t="str">
            <v>2013068</v>
          </cell>
          <cell r="H4591">
            <v>0</v>
          </cell>
          <cell r="I4591">
            <v>24460</v>
          </cell>
          <cell r="J4591">
            <v>0</v>
          </cell>
          <cell r="K4591">
            <v>24460</v>
          </cell>
          <cell r="L4591">
            <v>0</v>
          </cell>
          <cell r="M4591">
            <v>0</v>
          </cell>
          <cell r="N4591">
            <v>0</v>
          </cell>
          <cell r="O4591">
            <v>24460</v>
          </cell>
        </row>
        <row r="4592">
          <cell r="D4592" t="str">
            <v>10900221105621</v>
          </cell>
          <cell r="E4592" t="str">
            <v>立足环境学科特色的研究生志愿服务“三下乡”（新丰县张田坑村）实践活动品牌培育</v>
          </cell>
          <cell r="F4592" t="str">
            <v>廖建波</v>
          </cell>
          <cell r="G4592" t="str">
            <v>2017070</v>
          </cell>
          <cell r="H4592">
            <v>0</v>
          </cell>
          <cell r="I4592">
            <v>27600</v>
          </cell>
          <cell r="J4592">
            <v>0</v>
          </cell>
          <cell r="K4592">
            <v>27600</v>
          </cell>
          <cell r="L4592">
            <v>0</v>
          </cell>
          <cell r="M4592">
            <v>0</v>
          </cell>
          <cell r="N4592">
            <v>0</v>
          </cell>
          <cell r="O4592">
            <v>27600</v>
          </cell>
        </row>
        <row r="4593">
          <cell r="D4593" t="str">
            <v>10900221105622</v>
          </cell>
          <cell r="E4593" t="str">
            <v>研究生“三融合三促进”党建示范活动创建培育</v>
          </cell>
          <cell r="F4593" t="str">
            <v>杨方</v>
          </cell>
          <cell r="G4593" t="str">
            <v>2013070</v>
          </cell>
          <cell r="H4593">
            <v>0</v>
          </cell>
          <cell r="I4593">
            <v>30000</v>
          </cell>
          <cell r="J4593">
            <v>0</v>
          </cell>
          <cell r="K4593">
            <v>30000</v>
          </cell>
          <cell r="L4593">
            <v>0</v>
          </cell>
          <cell r="M4593">
            <v>0</v>
          </cell>
          <cell r="N4593">
            <v>0</v>
          </cell>
          <cell r="O4593">
            <v>30000</v>
          </cell>
        </row>
        <row r="4594">
          <cell r="D4594" t="str">
            <v>10900221105623</v>
          </cell>
          <cell r="E4594" t="str">
            <v>《材料与化工现代研究方法》课程案例库建设</v>
          </cell>
          <cell r="F4594" t="str">
            <v>祝闻</v>
          </cell>
          <cell r="G4594" t="str">
            <v>2017065</v>
          </cell>
          <cell r="H4594">
            <v>0</v>
          </cell>
          <cell r="I4594">
            <v>100000</v>
          </cell>
          <cell r="J4594">
            <v>9200</v>
          </cell>
          <cell r="K4594">
            <v>90800</v>
          </cell>
          <cell r="L4594">
            <v>0</v>
          </cell>
          <cell r="M4594">
            <v>0</v>
          </cell>
          <cell r="N4594">
            <v>0</v>
          </cell>
          <cell r="O4594">
            <v>90800</v>
          </cell>
        </row>
        <row r="4595">
          <cell r="D4595" t="str">
            <v>10900221105624</v>
          </cell>
          <cell r="E4595" t="str">
            <v>《高级嵌入式系统》课程案例库建设</v>
          </cell>
          <cell r="F4595" t="str">
            <v>张兆云</v>
          </cell>
          <cell r="G4595" t="str">
            <v>2016006</v>
          </cell>
          <cell r="H4595">
            <v>0</v>
          </cell>
          <cell r="I4595">
            <v>100000</v>
          </cell>
          <cell r="J4595">
            <v>8815.29</v>
          </cell>
          <cell r="K4595">
            <v>91184.71</v>
          </cell>
          <cell r="L4595">
            <v>0</v>
          </cell>
          <cell r="M4595">
            <v>0</v>
          </cell>
          <cell r="N4595">
            <v>0</v>
          </cell>
          <cell r="O4595">
            <v>91184.71</v>
          </cell>
        </row>
        <row r="4596">
          <cell r="D4596" t="str">
            <v>10900221105625</v>
          </cell>
          <cell r="E4596" t="str">
            <v>《经济学分析与应用》课程案例库建设</v>
          </cell>
          <cell r="F4596" t="str">
            <v>陈海东</v>
          </cell>
          <cell r="G4596" t="str">
            <v>2003046</v>
          </cell>
          <cell r="H4596">
            <v>0</v>
          </cell>
          <cell r="I4596">
            <v>100000</v>
          </cell>
          <cell r="J4596">
            <v>18000</v>
          </cell>
          <cell r="K4596">
            <v>82000</v>
          </cell>
          <cell r="L4596">
            <v>0</v>
          </cell>
          <cell r="M4596">
            <v>0</v>
          </cell>
          <cell r="N4596">
            <v>0</v>
          </cell>
          <cell r="O4596">
            <v>82000</v>
          </cell>
        </row>
        <row r="4597">
          <cell r="D4597" t="str">
            <v>10900221105626</v>
          </cell>
          <cell r="E4597" t="str">
            <v>《食品工程新技术与新产品开发》校企合作课程</v>
          </cell>
          <cell r="F4597" t="str">
            <v>邹水洋</v>
          </cell>
          <cell r="G4597" t="str">
            <v>2000014</v>
          </cell>
          <cell r="H4597">
            <v>0</v>
          </cell>
          <cell r="I4597">
            <v>50000</v>
          </cell>
          <cell r="J4597">
            <v>270</v>
          </cell>
          <cell r="K4597">
            <v>49730</v>
          </cell>
          <cell r="L4597">
            <v>0</v>
          </cell>
          <cell r="M4597">
            <v>0</v>
          </cell>
          <cell r="N4597">
            <v>0</v>
          </cell>
          <cell r="O4597">
            <v>49730</v>
          </cell>
        </row>
        <row r="4598">
          <cell r="D4598" t="str">
            <v>10900221105627</v>
          </cell>
          <cell r="E4598" t="str">
            <v>《硕士生英语》高水平研究生课程及教材</v>
          </cell>
          <cell r="F4598" t="str">
            <v>杨燕锋</v>
          </cell>
          <cell r="G4598" t="str">
            <v>2019007</v>
          </cell>
          <cell r="H4598">
            <v>0</v>
          </cell>
          <cell r="I4598">
            <v>100000</v>
          </cell>
          <cell r="J4598">
            <v>0</v>
          </cell>
          <cell r="K4598">
            <v>100000</v>
          </cell>
          <cell r="L4598">
            <v>0</v>
          </cell>
          <cell r="M4598">
            <v>0</v>
          </cell>
          <cell r="N4598">
            <v>0</v>
          </cell>
          <cell r="O4598">
            <v>100000</v>
          </cell>
        </row>
        <row r="4599">
          <cell r="D4599" t="str">
            <v>10900221105628</v>
          </cell>
          <cell r="E4599" t="str">
            <v>杨树颜-研究生培养业务费</v>
          </cell>
          <cell r="F4599" t="str">
            <v>杨树颜</v>
          </cell>
          <cell r="G4599" t="str">
            <v>2012035</v>
          </cell>
          <cell r="H4599">
            <v>0</v>
          </cell>
          <cell r="I4599">
            <v>6000</v>
          </cell>
          <cell r="J4599">
            <v>0</v>
          </cell>
          <cell r="K4599">
            <v>6000</v>
          </cell>
          <cell r="L4599">
            <v>0</v>
          </cell>
          <cell r="M4599">
            <v>0</v>
          </cell>
          <cell r="N4599">
            <v>0</v>
          </cell>
          <cell r="O4599">
            <v>6000</v>
          </cell>
        </row>
        <row r="4600">
          <cell r="D4600" t="str">
            <v>10900221105629</v>
          </cell>
          <cell r="E4600" t="str">
            <v>张鹏-研究生培养业务费</v>
          </cell>
          <cell r="F4600" t="str">
            <v>张鹏</v>
          </cell>
          <cell r="G4600" t="str">
            <v>2013047</v>
          </cell>
          <cell r="H4600">
            <v>0</v>
          </cell>
          <cell r="I4600">
            <v>6000</v>
          </cell>
          <cell r="J4600">
            <v>0</v>
          </cell>
          <cell r="K4600">
            <v>6000</v>
          </cell>
          <cell r="L4600">
            <v>0</v>
          </cell>
          <cell r="M4600">
            <v>0</v>
          </cell>
          <cell r="N4600">
            <v>0</v>
          </cell>
          <cell r="O4600">
            <v>6000</v>
          </cell>
        </row>
        <row r="4601">
          <cell r="D4601" t="str">
            <v>10900221105630</v>
          </cell>
          <cell r="E4601" t="str">
            <v>许海涛-研究生培养业务费</v>
          </cell>
          <cell r="F4601" t="str">
            <v>许海涛</v>
          </cell>
          <cell r="G4601" t="str">
            <v>2018068</v>
          </cell>
          <cell r="H4601">
            <v>0</v>
          </cell>
          <cell r="I4601">
            <v>6000</v>
          </cell>
          <cell r="J4601">
            <v>0</v>
          </cell>
          <cell r="K4601">
            <v>6000</v>
          </cell>
          <cell r="L4601">
            <v>0</v>
          </cell>
          <cell r="M4601">
            <v>0</v>
          </cell>
          <cell r="N4601">
            <v>0</v>
          </cell>
          <cell r="O4601">
            <v>6000</v>
          </cell>
        </row>
        <row r="4602">
          <cell r="D4602" t="str">
            <v>10900221105631</v>
          </cell>
          <cell r="E4602" t="str">
            <v>王佳星-研究生培养业务费</v>
          </cell>
          <cell r="F4602" t="str">
            <v>王佳星</v>
          </cell>
          <cell r="G4602" t="str">
            <v>2018220</v>
          </cell>
          <cell r="H4602">
            <v>0</v>
          </cell>
          <cell r="I4602">
            <v>6000</v>
          </cell>
          <cell r="J4602">
            <v>0</v>
          </cell>
          <cell r="K4602">
            <v>6000</v>
          </cell>
          <cell r="L4602">
            <v>0</v>
          </cell>
          <cell r="M4602">
            <v>0</v>
          </cell>
          <cell r="N4602">
            <v>0</v>
          </cell>
          <cell r="O4602">
            <v>6000</v>
          </cell>
        </row>
        <row r="4603">
          <cell r="D4603" t="str">
            <v>10900221105632</v>
          </cell>
          <cell r="E4603" t="str">
            <v>巫运辉-研究生培养业务费</v>
          </cell>
          <cell r="F4603" t="str">
            <v>巫运辉</v>
          </cell>
          <cell r="G4603" t="str">
            <v>2019057</v>
          </cell>
          <cell r="H4603">
            <v>0</v>
          </cell>
          <cell r="I4603">
            <v>6000</v>
          </cell>
          <cell r="J4603">
            <v>0</v>
          </cell>
          <cell r="K4603">
            <v>6000</v>
          </cell>
          <cell r="L4603">
            <v>0</v>
          </cell>
          <cell r="M4603">
            <v>0</v>
          </cell>
          <cell r="N4603">
            <v>0</v>
          </cell>
          <cell r="O4603">
            <v>6000</v>
          </cell>
        </row>
        <row r="4604">
          <cell r="D4604" t="str">
            <v>10900221105633</v>
          </cell>
          <cell r="E4604" t="str">
            <v>郑轲-研究生培养业务费</v>
          </cell>
          <cell r="F4604" t="str">
            <v>郑轲</v>
          </cell>
          <cell r="G4604" t="str">
            <v>2019119</v>
          </cell>
          <cell r="H4604">
            <v>0</v>
          </cell>
          <cell r="I4604">
            <v>6000</v>
          </cell>
          <cell r="J4604">
            <v>0</v>
          </cell>
          <cell r="K4604">
            <v>6000</v>
          </cell>
          <cell r="L4604">
            <v>0</v>
          </cell>
          <cell r="M4604">
            <v>0</v>
          </cell>
          <cell r="N4604">
            <v>0</v>
          </cell>
          <cell r="O4604">
            <v>6000</v>
          </cell>
        </row>
        <row r="4605">
          <cell r="D4605" t="str">
            <v>10900221105634</v>
          </cell>
          <cell r="E4605" t="str">
            <v>谢华理-研究生培养业务费</v>
          </cell>
          <cell r="F4605" t="str">
            <v>谢华理</v>
          </cell>
          <cell r="G4605" t="str">
            <v>2020064</v>
          </cell>
          <cell r="H4605">
            <v>0</v>
          </cell>
          <cell r="I4605">
            <v>6000</v>
          </cell>
          <cell r="J4605">
            <v>0</v>
          </cell>
          <cell r="K4605">
            <v>6000</v>
          </cell>
          <cell r="L4605">
            <v>0</v>
          </cell>
          <cell r="M4605">
            <v>0</v>
          </cell>
          <cell r="N4605">
            <v>0</v>
          </cell>
          <cell r="O4605">
            <v>6000</v>
          </cell>
        </row>
        <row r="4606">
          <cell r="D4606" t="str">
            <v>10900221105635</v>
          </cell>
          <cell r="E4606" t="str">
            <v>赵丽源-研究生培养业务费</v>
          </cell>
          <cell r="F4606" t="str">
            <v>赵丽源</v>
          </cell>
          <cell r="G4606" t="str">
            <v>2020113</v>
          </cell>
          <cell r="H4606">
            <v>0</v>
          </cell>
          <cell r="I4606">
            <v>6000</v>
          </cell>
          <cell r="J4606">
            <v>0</v>
          </cell>
          <cell r="K4606">
            <v>6000</v>
          </cell>
          <cell r="L4606">
            <v>0</v>
          </cell>
          <cell r="M4606">
            <v>0</v>
          </cell>
          <cell r="N4606">
            <v>0</v>
          </cell>
          <cell r="O4606">
            <v>6000</v>
          </cell>
        </row>
        <row r="4607">
          <cell r="D4607" t="str">
            <v>10900221105636</v>
          </cell>
          <cell r="E4607" t="str">
            <v>万兵兵-研究生培养业务费</v>
          </cell>
          <cell r="F4607" t="str">
            <v>万兵兵</v>
          </cell>
          <cell r="G4607" t="str">
            <v>2020128</v>
          </cell>
          <cell r="H4607">
            <v>0</v>
          </cell>
          <cell r="I4607">
            <v>6000</v>
          </cell>
          <cell r="J4607">
            <v>0</v>
          </cell>
          <cell r="K4607">
            <v>6000</v>
          </cell>
          <cell r="L4607">
            <v>0</v>
          </cell>
          <cell r="M4607">
            <v>0</v>
          </cell>
          <cell r="N4607">
            <v>0</v>
          </cell>
          <cell r="O4607">
            <v>6000</v>
          </cell>
        </row>
        <row r="4608">
          <cell r="D4608" t="str">
            <v>10900221105637</v>
          </cell>
          <cell r="E4608" t="str">
            <v>陈敏-研究生培养业务费</v>
          </cell>
          <cell r="F4608" t="str">
            <v>陈敏</v>
          </cell>
          <cell r="G4608" t="str">
            <v>2021001</v>
          </cell>
          <cell r="H4608">
            <v>0</v>
          </cell>
          <cell r="I4608">
            <v>6000</v>
          </cell>
          <cell r="J4608">
            <v>0</v>
          </cell>
          <cell r="K4608">
            <v>6000</v>
          </cell>
          <cell r="L4608">
            <v>0</v>
          </cell>
          <cell r="M4608">
            <v>0</v>
          </cell>
          <cell r="N4608">
            <v>0</v>
          </cell>
          <cell r="O4608">
            <v>6000</v>
          </cell>
        </row>
        <row r="4609">
          <cell r="D4609" t="str">
            <v>10900221105638</v>
          </cell>
          <cell r="E4609" t="str">
            <v>陈木青-研究生培养业务费</v>
          </cell>
          <cell r="F4609" t="str">
            <v>陈木青</v>
          </cell>
          <cell r="G4609" t="str">
            <v>2022013</v>
          </cell>
          <cell r="H4609">
            <v>0</v>
          </cell>
          <cell r="I4609">
            <v>6000</v>
          </cell>
          <cell r="J4609">
            <v>0</v>
          </cell>
          <cell r="K4609">
            <v>6000</v>
          </cell>
          <cell r="L4609">
            <v>0</v>
          </cell>
          <cell r="M4609">
            <v>0</v>
          </cell>
          <cell r="N4609">
            <v>0</v>
          </cell>
          <cell r="O4609">
            <v>6000</v>
          </cell>
        </row>
        <row r="4610">
          <cell r="D4610" t="str">
            <v>10900221105639</v>
          </cell>
          <cell r="E4610" t="str">
            <v>刘钊-研究生培养业务费</v>
          </cell>
          <cell r="F4610" t="str">
            <v>刘钊</v>
          </cell>
          <cell r="G4610" t="str">
            <v>2022045</v>
          </cell>
          <cell r="H4610">
            <v>0</v>
          </cell>
          <cell r="I4610">
            <v>6000</v>
          </cell>
          <cell r="J4610">
            <v>0</v>
          </cell>
          <cell r="K4610">
            <v>6000</v>
          </cell>
          <cell r="L4610">
            <v>0</v>
          </cell>
          <cell r="M4610">
            <v>0</v>
          </cell>
          <cell r="N4610">
            <v>0</v>
          </cell>
          <cell r="O4610">
            <v>6000</v>
          </cell>
        </row>
        <row r="4611">
          <cell r="D4611" t="str">
            <v>10900221105640</v>
          </cell>
          <cell r="E4611" t="str">
            <v>陈家鹏-研究生培养业务费</v>
          </cell>
          <cell r="F4611" t="str">
            <v>陈家鹏</v>
          </cell>
          <cell r="G4611" t="str">
            <v>2022051</v>
          </cell>
          <cell r="H4611">
            <v>0</v>
          </cell>
          <cell r="I4611">
            <v>6000</v>
          </cell>
          <cell r="J4611">
            <v>0</v>
          </cell>
          <cell r="K4611">
            <v>6000</v>
          </cell>
          <cell r="L4611">
            <v>0</v>
          </cell>
          <cell r="M4611">
            <v>0</v>
          </cell>
          <cell r="N4611">
            <v>0</v>
          </cell>
          <cell r="O4611">
            <v>6000</v>
          </cell>
        </row>
        <row r="4612">
          <cell r="D4612" t="str">
            <v>10900221105641</v>
          </cell>
          <cell r="E4612" t="str">
            <v>梁军-研究生培养业务费</v>
          </cell>
          <cell r="F4612" t="str">
            <v>梁军</v>
          </cell>
          <cell r="G4612" t="str">
            <v>2022129</v>
          </cell>
          <cell r="H4612">
            <v>0</v>
          </cell>
          <cell r="I4612">
            <v>6000</v>
          </cell>
          <cell r="J4612">
            <v>0</v>
          </cell>
          <cell r="K4612">
            <v>6000</v>
          </cell>
          <cell r="L4612">
            <v>0</v>
          </cell>
          <cell r="M4612">
            <v>0</v>
          </cell>
          <cell r="N4612">
            <v>0</v>
          </cell>
          <cell r="O4612">
            <v>6000</v>
          </cell>
        </row>
        <row r="4613">
          <cell r="D4613" t="str">
            <v>10900221105642</v>
          </cell>
          <cell r="E4613" t="str">
            <v>陈斌-研究生培养业务费</v>
          </cell>
          <cell r="F4613" t="str">
            <v>陈斌</v>
          </cell>
          <cell r="G4613" t="str">
            <v>2023025</v>
          </cell>
          <cell r="H4613">
            <v>0</v>
          </cell>
          <cell r="I4613">
            <v>6000</v>
          </cell>
          <cell r="J4613">
            <v>0</v>
          </cell>
          <cell r="K4613">
            <v>6000</v>
          </cell>
          <cell r="L4613">
            <v>0</v>
          </cell>
          <cell r="M4613">
            <v>0</v>
          </cell>
          <cell r="N4613">
            <v>0</v>
          </cell>
          <cell r="O4613">
            <v>6000</v>
          </cell>
        </row>
        <row r="4614">
          <cell r="D4614" t="str">
            <v>10900221105643</v>
          </cell>
          <cell r="E4614" t="str">
            <v>王志鹏-研究生培养业务费</v>
          </cell>
          <cell r="F4614" t="str">
            <v>王志鹏</v>
          </cell>
          <cell r="G4614" t="str">
            <v>2023075</v>
          </cell>
          <cell r="H4614">
            <v>0</v>
          </cell>
          <cell r="I4614">
            <v>5660</v>
          </cell>
          <cell r="J4614">
            <v>0</v>
          </cell>
          <cell r="K4614">
            <v>5660</v>
          </cell>
          <cell r="L4614">
            <v>0</v>
          </cell>
          <cell r="M4614">
            <v>0</v>
          </cell>
          <cell r="N4614">
            <v>0</v>
          </cell>
          <cell r="O4614">
            <v>5660</v>
          </cell>
        </row>
        <row r="4615">
          <cell r="D4615" t="str">
            <v>10900221105644</v>
          </cell>
          <cell r="E4615" t="str">
            <v>KONG HAO JIE-研究生培养业务费</v>
          </cell>
          <cell r="F4615" t="str">
            <v>KONG HAO JIE</v>
          </cell>
          <cell r="G4615" t="str">
            <v>2023100</v>
          </cell>
          <cell r="H4615">
            <v>0</v>
          </cell>
          <cell r="I4615">
            <v>6000</v>
          </cell>
          <cell r="J4615">
            <v>0</v>
          </cell>
          <cell r="K4615">
            <v>6000</v>
          </cell>
          <cell r="L4615">
            <v>0</v>
          </cell>
          <cell r="M4615">
            <v>0</v>
          </cell>
          <cell r="N4615">
            <v>0</v>
          </cell>
          <cell r="O4615">
            <v>6000</v>
          </cell>
        </row>
        <row r="4616">
          <cell r="D4616" t="str">
            <v>10900221105645</v>
          </cell>
          <cell r="E4616" t="str">
            <v>赵洋-研究生培养业务费</v>
          </cell>
          <cell r="F4616" t="str">
            <v>赵洋</v>
          </cell>
          <cell r="G4616" t="str">
            <v>2012050</v>
          </cell>
          <cell r="H4616">
            <v>0</v>
          </cell>
          <cell r="I4616">
            <v>6000</v>
          </cell>
          <cell r="J4616">
            <v>0</v>
          </cell>
          <cell r="K4616">
            <v>6000</v>
          </cell>
          <cell r="L4616">
            <v>0</v>
          </cell>
          <cell r="M4616">
            <v>0</v>
          </cell>
          <cell r="N4616">
            <v>0</v>
          </cell>
          <cell r="O4616">
            <v>6000</v>
          </cell>
        </row>
        <row r="4617">
          <cell r="D4617" t="str">
            <v>10900221105646</v>
          </cell>
          <cell r="E4617" t="str">
            <v>黄妙娜-研究生培养业务费</v>
          </cell>
          <cell r="F4617" t="str">
            <v>黄妙娜</v>
          </cell>
          <cell r="G4617" t="str">
            <v>2014014</v>
          </cell>
          <cell r="H4617">
            <v>0</v>
          </cell>
          <cell r="I4617">
            <v>6000</v>
          </cell>
          <cell r="J4617">
            <v>0</v>
          </cell>
          <cell r="K4617">
            <v>6000</v>
          </cell>
          <cell r="L4617">
            <v>0</v>
          </cell>
          <cell r="M4617">
            <v>0</v>
          </cell>
          <cell r="N4617">
            <v>0</v>
          </cell>
          <cell r="O4617">
            <v>6000</v>
          </cell>
        </row>
        <row r="4618">
          <cell r="D4618" t="str">
            <v>10900221105647</v>
          </cell>
          <cell r="E4618" t="str">
            <v>孙泽文-研究生培养业务费</v>
          </cell>
          <cell r="F4618" t="str">
            <v>孙泽文</v>
          </cell>
          <cell r="G4618" t="str">
            <v>2018057</v>
          </cell>
          <cell r="H4618">
            <v>0</v>
          </cell>
          <cell r="I4618">
            <v>6000</v>
          </cell>
          <cell r="J4618">
            <v>0</v>
          </cell>
          <cell r="K4618">
            <v>6000</v>
          </cell>
          <cell r="L4618">
            <v>0</v>
          </cell>
          <cell r="M4618">
            <v>0</v>
          </cell>
          <cell r="N4618">
            <v>0</v>
          </cell>
          <cell r="O4618">
            <v>6000</v>
          </cell>
        </row>
        <row r="4619">
          <cell r="D4619" t="str">
            <v>10900221105648</v>
          </cell>
          <cell r="E4619" t="str">
            <v>邝伟潮-研究生培养业务费</v>
          </cell>
          <cell r="F4619" t="str">
            <v>邝伟潮</v>
          </cell>
          <cell r="G4619" t="str">
            <v>2019019</v>
          </cell>
          <cell r="H4619">
            <v>0</v>
          </cell>
          <cell r="I4619">
            <v>6000</v>
          </cell>
          <cell r="J4619">
            <v>0</v>
          </cell>
          <cell r="K4619">
            <v>6000</v>
          </cell>
          <cell r="L4619">
            <v>0</v>
          </cell>
          <cell r="M4619">
            <v>0</v>
          </cell>
          <cell r="N4619">
            <v>0</v>
          </cell>
          <cell r="O4619">
            <v>6000</v>
          </cell>
        </row>
        <row r="4620">
          <cell r="D4620" t="str">
            <v>10900221105649</v>
          </cell>
          <cell r="E4620" t="str">
            <v>梁辉-研究生培养业务费</v>
          </cell>
          <cell r="F4620" t="str">
            <v>梁辉</v>
          </cell>
          <cell r="G4620" t="str">
            <v>2020819</v>
          </cell>
          <cell r="H4620">
            <v>0</v>
          </cell>
          <cell r="I4620">
            <v>6000</v>
          </cell>
          <cell r="J4620">
            <v>0</v>
          </cell>
          <cell r="K4620">
            <v>6000</v>
          </cell>
          <cell r="L4620">
            <v>0</v>
          </cell>
          <cell r="M4620">
            <v>0</v>
          </cell>
          <cell r="N4620">
            <v>0</v>
          </cell>
          <cell r="O4620">
            <v>6000</v>
          </cell>
        </row>
        <row r="4621">
          <cell r="D4621" t="str">
            <v>10900221105650</v>
          </cell>
          <cell r="E4621" t="str">
            <v>陈晓涌-研究生培养业务费</v>
          </cell>
          <cell r="F4621" t="str">
            <v>陈晓涌</v>
          </cell>
          <cell r="G4621" t="str">
            <v>2021011</v>
          </cell>
          <cell r="H4621">
            <v>0</v>
          </cell>
          <cell r="I4621">
            <v>6000</v>
          </cell>
          <cell r="J4621">
            <v>588.55</v>
          </cell>
          <cell r="K4621">
            <v>5411.45</v>
          </cell>
          <cell r="L4621">
            <v>0</v>
          </cell>
          <cell r="M4621">
            <v>0</v>
          </cell>
          <cell r="N4621">
            <v>0</v>
          </cell>
          <cell r="O4621">
            <v>5411.45</v>
          </cell>
        </row>
        <row r="4622">
          <cell r="D4622" t="str">
            <v>10900221105651</v>
          </cell>
          <cell r="E4622" t="str">
            <v>谢仲业-研究生培养业务费</v>
          </cell>
          <cell r="F4622" t="str">
            <v>谢仲业</v>
          </cell>
          <cell r="G4622" t="str">
            <v>2021025</v>
          </cell>
          <cell r="H4622">
            <v>0</v>
          </cell>
          <cell r="I4622">
            <v>12000</v>
          </cell>
          <cell r="J4622">
            <v>0</v>
          </cell>
          <cell r="K4622">
            <v>12000</v>
          </cell>
          <cell r="L4622">
            <v>0</v>
          </cell>
          <cell r="M4622">
            <v>0</v>
          </cell>
          <cell r="N4622">
            <v>0</v>
          </cell>
          <cell r="O4622">
            <v>12000</v>
          </cell>
        </row>
        <row r="4623">
          <cell r="D4623" t="str">
            <v>10900221105652</v>
          </cell>
          <cell r="E4623" t="str">
            <v>李波瑶-研究生培养业务费</v>
          </cell>
          <cell r="F4623" t="str">
            <v>李波瑶</v>
          </cell>
          <cell r="G4623" t="str">
            <v>2021047</v>
          </cell>
          <cell r="H4623">
            <v>0</v>
          </cell>
          <cell r="I4623">
            <v>6000</v>
          </cell>
          <cell r="J4623">
            <v>2055</v>
          </cell>
          <cell r="K4623">
            <v>3945</v>
          </cell>
          <cell r="L4623">
            <v>0</v>
          </cell>
          <cell r="M4623">
            <v>0</v>
          </cell>
          <cell r="N4623">
            <v>0</v>
          </cell>
          <cell r="O4623">
            <v>3945</v>
          </cell>
        </row>
        <row r="4624">
          <cell r="D4624" t="str">
            <v>10900221105653</v>
          </cell>
          <cell r="E4624" t="str">
            <v>杨伟伟-研究生培养业务费</v>
          </cell>
          <cell r="F4624" t="str">
            <v>杨伟伟</v>
          </cell>
          <cell r="G4624" t="str">
            <v>2021048</v>
          </cell>
          <cell r="H4624">
            <v>0</v>
          </cell>
          <cell r="I4624">
            <v>6000</v>
          </cell>
          <cell r="J4624">
            <v>0</v>
          </cell>
          <cell r="K4624">
            <v>6000</v>
          </cell>
          <cell r="L4624">
            <v>0</v>
          </cell>
          <cell r="M4624">
            <v>0</v>
          </cell>
          <cell r="N4624">
            <v>0</v>
          </cell>
          <cell r="O4624">
            <v>6000</v>
          </cell>
        </row>
        <row r="4625">
          <cell r="D4625" t="str">
            <v>10900221105654</v>
          </cell>
          <cell r="E4625" t="str">
            <v>张梅-研究生培养业务费</v>
          </cell>
          <cell r="F4625" t="str">
            <v>张梅</v>
          </cell>
          <cell r="G4625" t="str">
            <v>2003015</v>
          </cell>
          <cell r="H4625">
            <v>0</v>
          </cell>
          <cell r="I4625">
            <v>6000</v>
          </cell>
          <cell r="J4625">
            <v>0</v>
          </cell>
          <cell r="K4625">
            <v>6000</v>
          </cell>
          <cell r="L4625">
            <v>0</v>
          </cell>
          <cell r="M4625">
            <v>0</v>
          </cell>
          <cell r="N4625">
            <v>0</v>
          </cell>
          <cell r="O4625">
            <v>6000</v>
          </cell>
        </row>
        <row r="4626">
          <cell r="D4626" t="str">
            <v>10900221105655</v>
          </cell>
          <cell r="E4626" t="str">
            <v>贾传宇-研究生培养业务费</v>
          </cell>
          <cell r="F4626" t="str">
            <v>贾传宇</v>
          </cell>
          <cell r="G4626" t="str">
            <v>2017047</v>
          </cell>
          <cell r="H4626">
            <v>0</v>
          </cell>
          <cell r="I4626">
            <v>6000</v>
          </cell>
          <cell r="J4626">
            <v>0</v>
          </cell>
          <cell r="K4626">
            <v>6000</v>
          </cell>
          <cell r="L4626">
            <v>0</v>
          </cell>
          <cell r="M4626">
            <v>0</v>
          </cell>
          <cell r="N4626">
            <v>0</v>
          </cell>
          <cell r="O4626">
            <v>6000</v>
          </cell>
        </row>
        <row r="4627">
          <cell r="D4627" t="str">
            <v>10900221105656</v>
          </cell>
          <cell r="E4627" t="str">
            <v>王禹-研究生培养业务费</v>
          </cell>
          <cell r="F4627" t="str">
            <v>王禹</v>
          </cell>
          <cell r="G4627" t="str">
            <v>2022028</v>
          </cell>
          <cell r="H4627">
            <v>0</v>
          </cell>
          <cell r="I4627">
            <v>12000</v>
          </cell>
          <cell r="J4627">
            <v>426.9</v>
          </cell>
          <cell r="K4627">
            <v>11573.1</v>
          </cell>
          <cell r="L4627">
            <v>0</v>
          </cell>
          <cell r="M4627">
            <v>0</v>
          </cell>
          <cell r="N4627">
            <v>0</v>
          </cell>
          <cell r="O4627">
            <v>11573.1</v>
          </cell>
        </row>
        <row r="4628">
          <cell r="D4628" t="str">
            <v>10900221105657</v>
          </cell>
          <cell r="E4628" t="str">
            <v>刘彬-研究生培养业务费</v>
          </cell>
          <cell r="F4628" t="str">
            <v>刘彬</v>
          </cell>
          <cell r="G4628" t="str">
            <v>2023070</v>
          </cell>
          <cell r="H4628">
            <v>0</v>
          </cell>
          <cell r="I4628">
            <v>12000</v>
          </cell>
          <cell r="J4628">
            <v>0</v>
          </cell>
          <cell r="K4628">
            <v>12000</v>
          </cell>
          <cell r="L4628">
            <v>0</v>
          </cell>
          <cell r="M4628">
            <v>0</v>
          </cell>
          <cell r="N4628">
            <v>0</v>
          </cell>
          <cell r="O4628">
            <v>12000</v>
          </cell>
        </row>
        <row r="4629">
          <cell r="D4629" t="str">
            <v>10900221105658</v>
          </cell>
          <cell r="E4629" t="str">
            <v>陈豪翔-研究生培养业务费</v>
          </cell>
          <cell r="F4629" t="str">
            <v>陈豪翔</v>
          </cell>
          <cell r="G4629" t="str">
            <v>2023120</v>
          </cell>
          <cell r="H4629">
            <v>0</v>
          </cell>
          <cell r="I4629">
            <v>6000</v>
          </cell>
          <cell r="J4629">
            <v>0</v>
          </cell>
          <cell r="K4629">
            <v>6000</v>
          </cell>
          <cell r="L4629">
            <v>0</v>
          </cell>
          <cell r="M4629">
            <v>0</v>
          </cell>
          <cell r="N4629">
            <v>0</v>
          </cell>
          <cell r="O4629">
            <v>6000</v>
          </cell>
        </row>
        <row r="4630">
          <cell r="D4630" t="str">
            <v>10900221105659</v>
          </cell>
          <cell r="E4630" t="str">
            <v>赖浩杰-研究生培养业务费</v>
          </cell>
          <cell r="F4630" t="str">
            <v>赖浩杰</v>
          </cell>
          <cell r="G4630" t="str">
            <v>2023136</v>
          </cell>
          <cell r="H4630">
            <v>0</v>
          </cell>
          <cell r="I4630">
            <v>6000</v>
          </cell>
          <cell r="J4630">
            <v>0</v>
          </cell>
          <cell r="K4630">
            <v>6000</v>
          </cell>
          <cell r="L4630">
            <v>0</v>
          </cell>
          <cell r="M4630">
            <v>0</v>
          </cell>
          <cell r="N4630">
            <v>0</v>
          </cell>
          <cell r="O4630">
            <v>6000</v>
          </cell>
        </row>
        <row r="4631">
          <cell r="D4631" t="str">
            <v>10900221105660</v>
          </cell>
          <cell r="E4631" t="str">
            <v>唐穗谷-研究生培养业务费</v>
          </cell>
          <cell r="F4631" t="str">
            <v>唐穗谷</v>
          </cell>
          <cell r="G4631" t="str">
            <v>2023149</v>
          </cell>
          <cell r="H4631">
            <v>0</v>
          </cell>
          <cell r="I4631">
            <v>6000</v>
          </cell>
          <cell r="J4631">
            <v>0</v>
          </cell>
          <cell r="K4631">
            <v>6000</v>
          </cell>
          <cell r="L4631">
            <v>0</v>
          </cell>
          <cell r="M4631">
            <v>0</v>
          </cell>
          <cell r="N4631">
            <v>0</v>
          </cell>
          <cell r="O4631">
            <v>6000</v>
          </cell>
        </row>
        <row r="4632">
          <cell r="D4632" t="str">
            <v>10900221105661</v>
          </cell>
          <cell r="E4632" t="str">
            <v>牛高强-研究生培养业务费</v>
          </cell>
          <cell r="F4632" t="str">
            <v>牛高强</v>
          </cell>
          <cell r="G4632" t="str">
            <v>2023150</v>
          </cell>
          <cell r="H4632">
            <v>0</v>
          </cell>
          <cell r="I4632">
            <v>6000</v>
          </cell>
          <cell r="J4632">
            <v>0</v>
          </cell>
          <cell r="K4632">
            <v>6000</v>
          </cell>
          <cell r="L4632">
            <v>0</v>
          </cell>
          <cell r="M4632">
            <v>0</v>
          </cell>
          <cell r="N4632">
            <v>0</v>
          </cell>
          <cell r="O4632">
            <v>6000</v>
          </cell>
        </row>
        <row r="4633">
          <cell r="D4633" t="str">
            <v>10900221105662</v>
          </cell>
          <cell r="E4633" t="str">
            <v>张健开-研究生培养业务费</v>
          </cell>
          <cell r="F4633" t="str">
            <v>张健开</v>
          </cell>
          <cell r="G4633" t="str">
            <v>2023164</v>
          </cell>
          <cell r="H4633">
            <v>0</v>
          </cell>
          <cell r="I4633">
            <v>6000</v>
          </cell>
          <cell r="J4633">
            <v>0</v>
          </cell>
          <cell r="K4633">
            <v>6000</v>
          </cell>
          <cell r="L4633">
            <v>0</v>
          </cell>
          <cell r="M4633">
            <v>0</v>
          </cell>
          <cell r="N4633">
            <v>0</v>
          </cell>
          <cell r="O4633">
            <v>6000</v>
          </cell>
        </row>
        <row r="4634">
          <cell r="D4634" t="str">
            <v>10900221105663</v>
          </cell>
          <cell r="E4634" t="str">
            <v>林俊辉-研究生培养业务费</v>
          </cell>
          <cell r="F4634" t="str">
            <v>林俊辉</v>
          </cell>
          <cell r="G4634" t="str">
            <v>2023175</v>
          </cell>
          <cell r="H4634">
            <v>0</v>
          </cell>
          <cell r="I4634">
            <v>6000</v>
          </cell>
          <cell r="J4634">
            <v>0</v>
          </cell>
          <cell r="K4634">
            <v>6000</v>
          </cell>
          <cell r="L4634">
            <v>0</v>
          </cell>
          <cell r="M4634">
            <v>0</v>
          </cell>
          <cell r="N4634">
            <v>0</v>
          </cell>
          <cell r="O4634">
            <v>6000</v>
          </cell>
        </row>
        <row r="4635">
          <cell r="D4635" t="str">
            <v>10900221105664</v>
          </cell>
          <cell r="E4635" t="str">
            <v>罗安信-研究生培养业务费</v>
          </cell>
          <cell r="F4635" t="str">
            <v>罗安信</v>
          </cell>
          <cell r="G4635" t="str">
            <v>2023178</v>
          </cell>
          <cell r="H4635">
            <v>0</v>
          </cell>
          <cell r="I4635">
            <v>6000</v>
          </cell>
          <cell r="J4635">
            <v>0</v>
          </cell>
          <cell r="K4635">
            <v>6000</v>
          </cell>
          <cell r="L4635">
            <v>0</v>
          </cell>
          <cell r="M4635">
            <v>0</v>
          </cell>
          <cell r="N4635">
            <v>0</v>
          </cell>
          <cell r="O4635">
            <v>6000</v>
          </cell>
        </row>
        <row r="4636">
          <cell r="D4636" t="str">
            <v>10900221105665</v>
          </cell>
          <cell r="E4636" t="str">
            <v>苏龙兴-研究生培养业务费</v>
          </cell>
          <cell r="F4636" t="str">
            <v>苏龙兴</v>
          </cell>
          <cell r="G4636" t="str">
            <v>2023183</v>
          </cell>
          <cell r="H4636">
            <v>0</v>
          </cell>
          <cell r="I4636">
            <v>12000</v>
          </cell>
          <cell r="J4636">
            <v>0</v>
          </cell>
          <cell r="K4636">
            <v>12000</v>
          </cell>
          <cell r="L4636">
            <v>0</v>
          </cell>
          <cell r="M4636">
            <v>0</v>
          </cell>
          <cell r="N4636">
            <v>0</v>
          </cell>
          <cell r="O4636">
            <v>12000</v>
          </cell>
        </row>
        <row r="4637">
          <cell r="D4637" t="str">
            <v>10900221105666</v>
          </cell>
          <cell r="E4637" t="str">
            <v>柴吉星-研究生培养业务费</v>
          </cell>
          <cell r="F4637" t="str">
            <v>柴吉星</v>
          </cell>
          <cell r="G4637" t="str">
            <v>2023207</v>
          </cell>
          <cell r="H4637">
            <v>0</v>
          </cell>
          <cell r="I4637">
            <v>6000</v>
          </cell>
          <cell r="J4637">
            <v>0</v>
          </cell>
          <cell r="K4637">
            <v>6000</v>
          </cell>
          <cell r="L4637">
            <v>0</v>
          </cell>
          <cell r="M4637">
            <v>0</v>
          </cell>
          <cell r="N4637">
            <v>0</v>
          </cell>
          <cell r="O4637">
            <v>6000</v>
          </cell>
        </row>
        <row r="4638">
          <cell r="D4638" t="str">
            <v>10900221105667</v>
          </cell>
          <cell r="E4638" t="str">
            <v>涂军令-研究生培养业务费</v>
          </cell>
          <cell r="F4638" t="str">
            <v>涂军令</v>
          </cell>
          <cell r="G4638" t="str">
            <v>2015006</v>
          </cell>
          <cell r="H4638">
            <v>0</v>
          </cell>
          <cell r="I4638">
            <v>6000</v>
          </cell>
          <cell r="J4638">
            <v>3360</v>
          </cell>
          <cell r="K4638">
            <v>2640</v>
          </cell>
          <cell r="L4638">
            <v>0</v>
          </cell>
          <cell r="M4638">
            <v>0</v>
          </cell>
          <cell r="N4638">
            <v>0</v>
          </cell>
          <cell r="O4638">
            <v>2640</v>
          </cell>
        </row>
        <row r="4639">
          <cell r="D4639" t="str">
            <v>10900221105668</v>
          </cell>
          <cell r="E4639" t="str">
            <v>苗荣荣-研究生培养业务费</v>
          </cell>
          <cell r="F4639" t="str">
            <v>苗荣荣</v>
          </cell>
          <cell r="G4639" t="str">
            <v>2016057</v>
          </cell>
          <cell r="H4639">
            <v>0</v>
          </cell>
          <cell r="I4639">
            <v>6000</v>
          </cell>
          <cell r="J4639">
            <v>3580</v>
          </cell>
          <cell r="K4639">
            <v>2420</v>
          </cell>
          <cell r="L4639">
            <v>0</v>
          </cell>
          <cell r="M4639">
            <v>0</v>
          </cell>
          <cell r="N4639">
            <v>0</v>
          </cell>
          <cell r="O4639">
            <v>2420</v>
          </cell>
        </row>
        <row r="4640">
          <cell r="D4640" t="str">
            <v>10900221105669</v>
          </cell>
          <cell r="E4640" t="str">
            <v>许书瑞-研究生培养业务费</v>
          </cell>
          <cell r="F4640" t="str">
            <v>许书瑞</v>
          </cell>
          <cell r="G4640" t="str">
            <v>2017172</v>
          </cell>
          <cell r="H4640">
            <v>0</v>
          </cell>
          <cell r="I4640">
            <v>6000</v>
          </cell>
          <cell r="J4640">
            <v>0</v>
          </cell>
          <cell r="K4640">
            <v>6000</v>
          </cell>
          <cell r="L4640">
            <v>0</v>
          </cell>
          <cell r="M4640">
            <v>0</v>
          </cell>
          <cell r="N4640">
            <v>0</v>
          </cell>
          <cell r="O4640">
            <v>6000</v>
          </cell>
        </row>
        <row r="4641">
          <cell r="D4641" t="str">
            <v>10900221105670</v>
          </cell>
          <cell r="E4641" t="str">
            <v>宋金刚-研究生培养业务费</v>
          </cell>
          <cell r="F4641" t="str">
            <v>宋金刚</v>
          </cell>
          <cell r="G4641" t="str">
            <v>2018065</v>
          </cell>
          <cell r="H4641">
            <v>0</v>
          </cell>
          <cell r="I4641">
            <v>6000</v>
          </cell>
          <cell r="J4641">
            <v>0</v>
          </cell>
          <cell r="K4641">
            <v>6000</v>
          </cell>
          <cell r="L4641">
            <v>0</v>
          </cell>
          <cell r="M4641">
            <v>0</v>
          </cell>
          <cell r="N4641">
            <v>0</v>
          </cell>
          <cell r="O4641">
            <v>6000</v>
          </cell>
        </row>
        <row r="4642">
          <cell r="D4642" t="str">
            <v>10900221105671</v>
          </cell>
          <cell r="E4642" t="str">
            <v>周凤玲-研究生培养业务费</v>
          </cell>
          <cell r="F4642" t="str">
            <v>周凤玲</v>
          </cell>
          <cell r="G4642" t="str">
            <v>2018819</v>
          </cell>
          <cell r="H4642">
            <v>0</v>
          </cell>
          <cell r="I4642">
            <v>6000</v>
          </cell>
          <cell r="J4642">
            <v>0</v>
          </cell>
          <cell r="K4642">
            <v>6000</v>
          </cell>
          <cell r="L4642">
            <v>0</v>
          </cell>
          <cell r="M4642">
            <v>0</v>
          </cell>
          <cell r="N4642">
            <v>0</v>
          </cell>
          <cell r="O4642">
            <v>6000</v>
          </cell>
        </row>
        <row r="4643">
          <cell r="D4643" t="str">
            <v>10900221105672</v>
          </cell>
          <cell r="E4643" t="str">
            <v>楚家玉-研究生培养业务费</v>
          </cell>
          <cell r="F4643" t="str">
            <v>楚家玉</v>
          </cell>
          <cell r="G4643" t="str">
            <v>2020095</v>
          </cell>
          <cell r="H4643">
            <v>0</v>
          </cell>
          <cell r="I4643">
            <v>6000</v>
          </cell>
          <cell r="J4643">
            <v>0</v>
          </cell>
          <cell r="K4643">
            <v>6000</v>
          </cell>
          <cell r="L4643">
            <v>0</v>
          </cell>
          <cell r="M4643">
            <v>0</v>
          </cell>
          <cell r="N4643">
            <v>0</v>
          </cell>
          <cell r="O4643">
            <v>6000</v>
          </cell>
        </row>
        <row r="4644">
          <cell r="D4644" t="str">
            <v>10900221105673</v>
          </cell>
          <cell r="E4644" t="str">
            <v>潘格川崎-研究生培养业务费</v>
          </cell>
          <cell r="F4644" t="str">
            <v>潘格川崎</v>
          </cell>
          <cell r="G4644" t="str">
            <v>2022003</v>
          </cell>
          <cell r="H4644">
            <v>0</v>
          </cell>
          <cell r="I4644">
            <v>6000</v>
          </cell>
          <cell r="J4644">
            <v>0</v>
          </cell>
          <cell r="K4644">
            <v>6000</v>
          </cell>
          <cell r="L4644">
            <v>0</v>
          </cell>
          <cell r="M4644">
            <v>0</v>
          </cell>
          <cell r="N4644">
            <v>0</v>
          </cell>
          <cell r="O4644">
            <v>6000</v>
          </cell>
        </row>
        <row r="4645">
          <cell r="D4645" t="str">
            <v>10900221105674</v>
          </cell>
          <cell r="E4645" t="str">
            <v>Bai Zeng Fang-研究生培养业务费</v>
          </cell>
          <cell r="F4645" t="str">
            <v>FANG BAI ZENG</v>
          </cell>
          <cell r="G4645" t="str">
            <v>2023180</v>
          </cell>
          <cell r="H4645">
            <v>0</v>
          </cell>
          <cell r="I4645">
            <v>6000</v>
          </cell>
          <cell r="J4645">
            <v>0</v>
          </cell>
          <cell r="K4645">
            <v>6000</v>
          </cell>
          <cell r="L4645">
            <v>0</v>
          </cell>
          <cell r="M4645">
            <v>0</v>
          </cell>
          <cell r="N4645">
            <v>0</v>
          </cell>
          <cell r="O4645">
            <v>6000</v>
          </cell>
        </row>
        <row r="4646">
          <cell r="D4646" t="str">
            <v>10900221105675</v>
          </cell>
          <cell r="E4646" t="str">
            <v>彭云-研究生培养业务费</v>
          </cell>
          <cell r="F4646" t="str">
            <v>彭云</v>
          </cell>
          <cell r="G4646" t="str">
            <v>2017019</v>
          </cell>
          <cell r="H4646">
            <v>0</v>
          </cell>
          <cell r="I4646">
            <v>6000</v>
          </cell>
          <cell r="J4646">
            <v>0</v>
          </cell>
          <cell r="K4646">
            <v>6000</v>
          </cell>
          <cell r="L4646">
            <v>0</v>
          </cell>
          <cell r="M4646">
            <v>0</v>
          </cell>
          <cell r="N4646">
            <v>0</v>
          </cell>
          <cell r="O4646">
            <v>6000</v>
          </cell>
        </row>
        <row r="4647">
          <cell r="D4647" t="str">
            <v>10900221105676</v>
          </cell>
          <cell r="E4647" t="str">
            <v>蒋飞-研究生培养业务费</v>
          </cell>
          <cell r="F4647" t="str">
            <v>蒋飞</v>
          </cell>
          <cell r="G4647" t="str">
            <v>2023002</v>
          </cell>
          <cell r="H4647">
            <v>0</v>
          </cell>
          <cell r="I4647">
            <v>6000</v>
          </cell>
          <cell r="J4647">
            <v>0</v>
          </cell>
          <cell r="K4647">
            <v>6000</v>
          </cell>
          <cell r="L4647">
            <v>0</v>
          </cell>
          <cell r="M4647">
            <v>0</v>
          </cell>
          <cell r="N4647">
            <v>0</v>
          </cell>
          <cell r="O4647">
            <v>6000</v>
          </cell>
        </row>
        <row r="4648">
          <cell r="D4648" t="str">
            <v>10900221105677</v>
          </cell>
          <cell r="E4648" t="str">
            <v>雷碧婷-研究生培养业务费</v>
          </cell>
          <cell r="F4648" t="str">
            <v>雷碧婷</v>
          </cell>
          <cell r="G4648" t="str">
            <v>2023015</v>
          </cell>
          <cell r="H4648">
            <v>0</v>
          </cell>
          <cell r="I4648">
            <v>6000</v>
          </cell>
          <cell r="J4648">
            <v>0</v>
          </cell>
          <cell r="K4648">
            <v>6000</v>
          </cell>
          <cell r="L4648">
            <v>0</v>
          </cell>
          <cell r="M4648">
            <v>0</v>
          </cell>
          <cell r="N4648">
            <v>0</v>
          </cell>
          <cell r="O4648">
            <v>6000</v>
          </cell>
        </row>
        <row r="4649">
          <cell r="D4649" t="str">
            <v>10900221105678</v>
          </cell>
          <cell r="E4649" t="str">
            <v>纪亚强-研究生培养业务费</v>
          </cell>
          <cell r="F4649" t="str">
            <v>纪亚强</v>
          </cell>
          <cell r="G4649" t="str">
            <v>2023081</v>
          </cell>
          <cell r="H4649">
            <v>0</v>
          </cell>
          <cell r="I4649">
            <v>6000</v>
          </cell>
          <cell r="J4649">
            <v>0</v>
          </cell>
          <cell r="K4649">
            <v>6000</v>
          </cell>
          <cell r="L4649">
            <v>0</v>
          </cell>
          <cell r="M4649">
            <v>0</v>
          </cell>
          <cell r="N4649">
            <v>0</v>
          </cell>
          <cell r="O4649">
            <v>6000</v>
          </cell>
        </row>
        <row r="4650">
          <cell r="D4650" t="str">
            <v>10900221105679</v>
          </cell>
          <cell r="E4650" t="str">
            <v>黄云伟-研究生培养业务费</v>
          </cell>
          <cell r="F4650" t="str">
            <v>黄云伟</v>
          </cell>
          <cell r="G4650" t="str">
            <v>2023083</v>
          </cell>
          <cell r="H4650">
            <v>0</v>
          </cell>
          <cell r="I4650">
            <v>6000</v>
          </cell>
          <cell r="J4650">
            <v>269</v>
          </cell>
          <cell r="K4650">
            <v>5731</v>
          </cell>
          <cell r="L4650">
            <v>0</v>
          </cell>
          <cell r="M4650">
            <v>0</v>
          </cell>
          <cell r="N4650">
            <v>0</v>
          </cell>
          <cell r="O4650">
            <v>5731</v>
          </cell>
        </row>
        <row r="4651">
          <cell r="D4651" t="str">
            <v>10900221105680</v>
          </cell>
          <cell r="E4651" t="str">
            <v>黎广喜-研究生培养业务费</v>
          </cell>
          <cell r="F4651" t="str">
            <v>黎广喜</v>
          </cell>
          <cell r="G4651" t="str">
            <v>2023134</v>
          </cell>
          <cell r="H4651">
            <v>0</v>
          </cell>
          <cell r="I4651">
            <v>6000</v>
          </cell>
          <cell r="J4651">
            <v>0</v>
          </cell>
          <cell r="K4651">
            <v>6000</v>
          </cell>
          <cell r="L4651">
            <v>0</v>
          </cell>
          <cell r="M4651">
            <v>0</v>
          </cell>
          <cell r="N4651">
            <v>0</v>
          </cell>
          <cell r="O4651">
            <v>6000</v>
          </cell>
        </row>
        <row r="4652">
          <cell r="D4652" t="str">
            <v>10900221105682</v>
          </cell>
          <cell r="E4652" t="str">
            <v>谭嘉政-研究生培养业务费</v>
          </cell>
          <cell r="F4652" t="str">
            <v>谭嘉政</v>
          </cell>
          <cell r="G4652" t="str">
            <v>2023192</v>
          </cell>
          <cell r="H4652">
            <v>0</v>
          </cell>
          <cell r="I4652">
            <v>6000</v>
          </cell>
          <cell r="J4652">
            <v>0</v>
          </cell>
          <cell r="K4652">
            <v>6000</v>
          </cell>
          <cell r="L4652">
            <v>0</v>
          </cell>
          <cell r="M4652">
            <v>0</v>
          </cell>
          <cell r="N4652">
            <v>0</v>
          </cell>
          <cell r="O4652">
            <v>6000</v>
          </cell>
        </row>
        <row r="4653">
          <cell r="D4653" t="str">
            <v>10900221105683</v>
          </cell>
          <cell r="E4653" t="str">
            <v>何胜煌-研究生培养业务费</v>
          </cell>
          <cell r="F4653" t="str">
            <v>何胜煌</v>
          </cell>
          <cell r="G4653" t="str">
            <v>2023229</v>
          </cell>
          <cell r="H4653">
            <v>0</v>
          </cell>
          <cell r="I4653">
            <v>6000</v>
          </cell>
          <cell r="J4653">
            <v>0</v>
          </cell>
          <cell r="K4653">
            <v>6000</v>
          </cell>
          <cell r="L4653">
            <v>0</v>
          </cell>
          <cell r="M4653">
            <v>0</v>
          </cell>
          <cell r="N4653">
            <v>0</v>
          </cell>
          <cell r="O4653">
            <v>6000</v>
          </cell>
        </row>
        <row r="4654">
          <cell r="D4654" t="str">
            <v>10900221105684</v>
          </cell>
          <cell r="E4654" t="str">
            <v>唐昀超-研究生培养业务费</v>
          </cell>
          <cell r="F4654" t="str">
            <v>唐昀超</v>
          </cell>
          <cell r="G4654" t="str">
            <v>2024044</v>
          </cell>
          <cell r="H4654">
            <v>0</v>
          </cell>
          <cell r="I4654">
            <v>24000</v>
          </cell>
          <cell r="J4654">
            <v>0</v>
          </cell>
          <cell r="K4654">
            <v>24000</v>
          </cell>
          <cell r="L4654">
            <v>0</v>
          </cell>
          <cell r="M4654">
            <v>0</v>
          </cell>
          <cell r="N4654">
            <v>0</v>
          </cell>
          <cell r="O4654">
            <v>24000</v>
          </cell>
        </row>
        <row r="4655">
          <cell r="D4655" t="str">
            <v>10900221105685</v>
          </cell>
          <cell r="E4655" t="str">
            <v>陈海东-研究生培养业务费</v>
          </cell>
          <cell r="F4655" t="str">
            <v>陈海东</v>
          </cell>
          <cell r="G4655" t="str">
            <v>2003046</v>
          </cell>
          <cell r="H4655">
            <v>0</v>
          </cell>
          <cell r="I4655">
            <v>9000</v>
          </cell>
          <cell r="J4655">
            <v>1500</v>
          </cell>
          <cell r="K4655">
            <v>7500</v>
          </cell>
          <cell r="L4655">
            <v>0</v>
          </cell>
          <cell r="M4655">
            <v>0</v>
          </cell>
          <cell r="N4655">
            <v>0</v>
          </cell>
          <cell r="O4655">
            <v>7500</v>
          </cell>
        </row>
        <row r="4656">
          <cell r="D4656" t="str">
            <v>10900221105686</v>
          </cell>
          <cell r="E4656" t="str">
            <v>全裕吉-研究生培养业务费</v>
          </cell>
          <cell r="F4656" t="str">
            <v>全裕吉</v>
          </cell>
          <cell r="G4656" t="str">
            <v>2004032</v>
          </cell>
          <cell r="H4656">
            <v>0</v>
          </cell>
          <cell r="I4656">
            <v>4500</v>
          </cell>
          <cell r="J4656">
            <v>0</v>
          </cell>
          <cell r="K4656">
            <v>4500</v>
          </cell>
          <cell r="L4656">
            <v>0</v>
          </cell>
          <cell r="M4656">
            <v>0</v>
          </cell>
          <cell r="N4656">
            <v>0</v>
          </cell>
          <cell r="O4656">
            <v>4500</v>
          </cell>
        </row>
        <row r="4657">
          <cell r="D4657" t="str">
            <v>10900221105687</v>
          </cell>
          <cell r="E4657" t="str">
            <v>龚志周-研究生培养业务费</v>
          </cell>
          <cell r="F4657" t="str">
            <v>龚志周</v>
          </cell>
          <cell r="G4657" t="str">
            <v>2005034</v>
          </cell>
          <cell r="H4657">
            <v>0</v>
          </cell>
          <cell r="I4657">
            <v>4500</v>
          </cell>
          <cell r="J4657">
            <v>0</v>
          </cell>
          <cell r="K4657">
            <v>4500</v>
          </cell>
          <cell r="L4657">
            <v>0</v>
          </cell>
          <cell r="M4657">
            <v>0</v>
          </cell>
          <cell r="N4657">
            <v>0</v>
          </cell>
          <cell r="O4657">
            <v>4500</v>
          </cell>
        </row>
        <row r="4658">
          <cell r="D4658" t="str">
            <v>10900221105688</v>
          </cell>
          <cell r="E4658" t="str">
            <v>高香林-研究生培养业务费</v>
          </cell>
          <cell r="F4658" t="str">
            <v>高香林</v>
          </cell>
          <cell r="G4658" t="str">
            <v>2005069</v>
          </cell>
          <cell r="H4658">
            <v>0</v>
          </cell>
          <cell r="I4658">
            <v>4500</v>
          </cell>
          <cell r="J4658">
            <v>0</v>
          </cell>
          <cell r="K4658">
            <v>4500</v>
          </cell>
          <cell r="L4658">
            <v>0</v>
          </cell>
          <cell r="M4658">
            <v>0</v>
          </cell>
          <cell r="N4658">
            <v>0</v>
          </cell>
          <cell r="O4658">
            <v>4500</v>
          </cell>
        </row>
        <row r="4659">
          <cell r="D4659" t="str">
            <v>10900221105689</v>
          </cell>
          <cell r="E4659" t="str">
            <v>孔小伟-研究生培养业务费</v>
          </cell>
          <cell r="F4659" t="str">
            <v>孔小伟</v>
          </cell>
          <cell r="G4659" t="str">
            <v>2007021</v>
          </cell>
          <cell r="H4659">
            <v>0</v>
          </cell>
          <cell r="I4659">
            <v>4500</v>
          </cell>
          <cell r="J4659">
            <v>0</v>
          </cell>
          <cell r="K4659">
            <v>4500</v>
          </cell>
          <cell r="L4659">
            <v>0</v>
          </cell>
          <cell r="M4659">
            <v>0</v>
          </cell>
          <cell r="N4659">
            <v>0</v>
          </cell>
          <cell r="O4659">
            <v>4500</v>
          </cell>
        </row>
        <row r="4660">
          <cell r="D4660" t="str">
            <v>10900221105690</v>
          </cell>
          <cell r="E4660" t="str">
            <v>刘伟-研究生培养业务费</v>
          </cell>
          <cell r="F4660" t="str">
            <v>刘伟</v>
          </cell>
          <cell r="G4660" t="str">
            <v>2007024</v>
          </cell>
          <cell r="H4660">
            <v>0</v>
          </cell>
          <cell r="I4660">
            <v>4500</v>
          </cell>
          <cell r="J4660">
            <v>0</v>
          </cell>
          <cell r="K4660">
            <v>4500</v>
          </cell>
          <cell r="L4660">
            <v>0</v>
          </cell>
          <cell r="M4660">
            <v>0</v>
          </cell>
          <cell r="N4660">
            <v>0</v>
          </cell>
          <cell r="O4660">
            <v>4500</v>
          </cell>
        </row>
        <row r="4661">
          <cell r="D4661" t="str">
            <v>10900221105691</v>
          </cell>
          <cell r="E4661" t="str">
            <v>杨葱葱-研究生培养业务费</v>
          </cell>
          <cell r="F4661" t="str">
            <v>杨葱葱</v>
          </cell>
          <cell r="G4661" t="str">
            <v>2016011</v>
          </cell>
          <cell r="H4661">
            <v>0</v>
          </cell>
          <cell r="I4661">
            <v>4500</v>
          </cell>
          <cell r="J4661">
            <v>0</v>
          </cell>
          <cell r="K4661">
            <v>4500</v>
          </cell>
          <cell r="L4661">
            <v>0</v>
          </cell>
          <cell r="M4661">
            <v>0</v>
          </cell>
          <cell r="N4661">
            <v>0</v>
          </cell>
          <cell r="O4661">
            <v>4500</v>
          </cell>
        </row>
        <row r="4662">
          <cell r="D4662" t="str">
            <v>10900221105692</v>
          </cell>
          <cell r="E4662" t="str">
            <v>马光威-研究生培养业务费</v>
          </cell>
          <cell r="F4662" t="str">
            <v>刘继云</v>
          </cell>
          <cell r="G4662" t="str">
            <v>2006039</v>
          </cell>
          <cell r="H4662">
            <v>0</v>
          </cell>
          <cell r="I4662">
            <v>4500</v>
          </cell>
          <cell r="J4662">
            <v>0</v>
          </cell>
          <cell r="K4662">
            <v>4500</v>
          </cell>
          <cell r="L4662">
            <v>0</v>
          </cell>
          <cell r="M4662">
            <v>0</v>
          </cell>
          <cell r="N4662">
            <v>0</v>
          </cell>
          <cell r="O4662">
            <v>4500</v>
          </cell>
        </row>
        <row r="4663">
          <cell r="D4663" t="str">
            <v>10900221105693</v>
          </cell>
          <cell r="E4663" t="str">
            <v>陈传营-研究生培养业务费</v>
          </cell>
          <cell r="F4663" t="str">
            <v>陈传营</v>
          </cell>
          <cell r="G4663" t="str">
            <v>2019046</v>
          </cell>
          <cell r="H4663">
            <v>0</v>
          </cell>
          <cell r="I4663">
            <v>4500</v>
          </cell>
          <cell r="J4663">
            <v>0</v>
          </cell>
          <cell r="K4663">
            <v>4500</v>
          </cell>
          <cell r="L4663">
            <v>0</v>
          </cell>
          <cell r="M4663">
            <v>0</v>
          </cell>
          <cell r="N4663">
            <v>0</v>
          </cell>
          <cell r="O4663">
            <v>4500</v>
          </cell>
        </row>
        <row r="4664">
          <cell r="D4664" t="str">
            <v>10900221105694</v>
          </cell>
          <cell r="E4664" t="str">
            <v>陈奕嘉-研究生培养业务费</v>
          </cell>
          <cell r="F4664" t="str">
            <v>陈奕嘉</v>
          </cell>
          <cell r="G4664" t="str">
            <v>2023065</v>
          </cell>
          <cell r="H4664">
            <v>0</v>
          </cell>
          <cell r="I4664">
            <v>4500</v>
          </cell>
          <cell r="J4664">
            <v>0</v>
          </cell>
          <cell r="K4664">
            <v>4500</v>
          </cell>
          <cell r="L4664">
            <v>0</v>
          </cell>
          <cell r="M4664">
            <v>0</v>
          </cell>
          <cell r="N4664">
            <v>0</v>
          </cell>
          <cell r="O4664">
            <v>4500</v>
          </cell>
        </row>
        <row r="4665">
          <cell r="D4665" t="str">
            <v>10900221105695</v>
          </cell>
          <cell r="E4665" t="str">
            <v>王波-研究生培养业务费</v>
          </cell>
          <cell r="F4665" t="str">
            <v>王波</v>
          </cell>
          <cell r="G4665" t="str">
            <v>2018268</v>
          </cell>
          <cell r="H4665">
            <v>0</v>
          </cell>
          <cell r="I4665">
            <v>6000</v>
          </cell>
          <cell r="J4665">
            <v>0</v>
          </cell>
          <cell r="K4665">
            <v>6000</v>
          </cell>
          <cell r="L4665">
            <v>0</v>
          </cell>
          <cell r="M4665">
            <v>0</v>
          </cell>
          <cell r="N4665">
            <v>0</v>
          </cell>
          <cell r="O4665">
            <v>6000</v>
          </cell>
        </row>
        <row r="4666">
          <cell r="D4666" t="str">
            <v>10900221105696</v>
          </cell>
          <cell r="E4666" t="str">
            <v>张舒婷-研究生培养业务费</v>
          </cell>
          <cell r="F4666" t="str">
            <v>张舒婷</v>
          </cell>
          <cell r="G4666" t="str">
            <v>2018281</v>
          </cell>
          <cell r="H4666">
            <v>0</v>
          </cell>
          <cell r="I4666">
            <v>6000</v>
          </cell>
          <cell r="J4666">
            <v>0</v>
          </cell>
          <cell r="K4666">
            <v>6000</v>
          </cell>
          <cell r="L4666">
            <v>0</v>
          </cell>
          <cell r="M4666">
            <v>0</v>
          </cell>
          <cell r="N4666">
            <v>0</v>
          </cell>
          <cell r="O4666">
            <v>6000</v>
          </cell>
        </row>
        <row r="4667">
          <cell r="D4667" t="str">
            <v>10900221105697</v>
          </cell>
          <cell r="E4667" t="str">
            <v>陈璇-研究生培养业务费</v>
          </cell>
          <cell r="F4667" t="str">
            <v>陈璇</v>
          </cell>
          <cell r="G4667" t="str">
            <v>2023030</v>
          </cell>
          <cell r="H4667">
            <v>0</v>
          </cell>
          <cell r="I4667">
            <v>6000</v>
          </cell>
          <cell r="J4667">
            <v>0</v>
          </cell>
          <cell r="K4667">
            <v>6000</v>
          </cell>
          <cell r="L4667">
            <v>0</v>
          </cell>
          <cell r="M4667">
            <v>0</v>
          </cell>
          <cell r="N4667">
            <v>0</v>
          </cell>
          <cell r="O4667">
            <v>6000</v>
          </cell>
        </row>
        <row r="4668">
          <cell r="D4668" t="str">
            <v>10900221105698</v>
          </cell>
          <cell r="E4668" t="str">
            <v>王笛-研究生培养业务费</v>
          </cell>
          <cell r="F4668" t="str">
            <v>王笛</v>
          </cell>
          <cell r="G4668" t="str">
            <v>2023087</v>
          </cell>
          <cell r="H4668">
            <v>0</v>
          </cell>
          <cell r="I4668">
            <v>6000</v>
          </cell>
          <cell r="J4668">
            <v>0</v>
          </cell>
          <cell r="K4668">
            <v>6000</v>
          </cell>
          <cell r="L4668">
            <v>0</v>
          </cell>
          <cell r="M4668">
            <v>0</v>
          </cell>
          <cell r="N4668">
            <v>0</v>
          </cell>
          <cell r="O4668">
            <v>6000</v>
          </cell>
        </row>
        <row r="4669">
          <cell r="D4669" t="str">
            <v>10900221105699</v>
          </cell>
          <cell r="E4669" t="str">
            <v>纪传伟-研究生培养业务费</v>
          </cell>
          <cell r="F4669" t="str">
            <v>纪传伟</v>
          </cell>
          <cell r="G4669" t="str">
            <v>2006064</v>
          </cell>
          <cell r="H4669">
            <v>0</v>
          </cell>
          <cell r="I4669">
            <v>6000</v>
          </cell>
          <cell r="J4669">
            <v>0</v>
          </cell>
          <cell r="K4669">
            <v>6000</v>
          </cell>
          <cell r="L4669">
            <v>0</v>
          </cell>
          <cell r="M4669">
            <v>0</v>
          </cell>
          <cell r="N4669">
            <v>0</v>
          </cell>
          <cell r="O4669">
            <v>6000</v>
          </cell>
        </row>
        <row r="4670">
          <cell r="D4670" t="str">
            <v>10900221105700</v>
          </cell>
          <cell r="E4670" t="str">
            <v>高品海-研究生培养业务费</v>
          </cell>
          <cell r="F4670" t="str">
            <v>高品海</v>
          </cell>
          <cell r="G4670" t="str">
            <v>2019017</v>
          </cell>
          <cell r="H4670">
            <v>0</v>
          </cell>
          <cell r="I4670">
            <v>6000</v>
          </cell>
          <cell r="J4670">
            <v>0</v>
          </cell>
          <cell r="K4670">
            <v>6000</v>
          </cell>
          <cell r="L4670">
            <v>0</v>
          </cell>
          <cell r="M4670">
            <v>0</v>
          </cell>
          <cell r="N4670">
            <v>0</v>
          </cell>
          <cell r="O4670">
            <v>6000</v>
          </cell>
        </row>
        <row r="4671">
          <cell r="D4671" t="str">
            <v>10900221105701</v>
          </cell>
          <cell r="E4671" t="str">
            <v>黄皖唐-研究生培养业务费</v>
          </cell>
          <cell r="F4671" t="str">
            <v>黄皖唐</v>
          </cell>
          <cell r="G4671" t="str">
            <v>2021006</v>
          </cell>
          <cell r="H4671">
            <v>0</v>
          </cell>
          <cell r="I4671">
            <v>6000</v>
          </cell>
          <cell r="J4671">
            <v>0</v>
          </cell>
          <cell r="K4671">
            <v>6000</v>
          </cell>
          <cell r="L4671">
            <v>0</v>
          </cell>
          <cell r="M4671">
            <v>0</v>
          </cell>
          <cell r="N4671">
            <v>0</v>
          </cell>
          <cell r="O4671">
            <v>6000</v>
          </cell>
        </row>
        <row r="4672">
          <cell r="D4672" t="str">
            <v>10900221105702</v>
          </cell>
          <cell r="E4672" t="str">
            <v>李帆-研究生培养业务费</v>
          </cell>
          <cell r="F4672" t="str">
            <v>李帆</v>
          </cell>
          <cell r="G4672" t="str">
            <v>2021102</v>
          </cell>
          <cell r="H4672">
            <v>0</v>
          </cell>
          <cell r="I4672">
            <v>6000</v>
          </cell>
          <cell r="J4672">
            <v>0</v>
          </cell>
          <cell r="K4672">
            <v>6000</v>
          </cell>
          <cell r="L4672">
            <v>0</v>
          </cell>
          <cell r="M4672">
            <v>0</v>
          </cell>
          <cell r="N4672">
            <v>0</v>
          </cell>
          <cell r="O4672">
            <v>6000</v>
          </cell>
        </row>
        <row r="4673">
          <cell r="D4673" t="str">
            <v>10900221105703</v>
          </cell>
          <cell r="E4673" t="str">
            <v>张超东-研究生培养业务费</v>
          </cell>
          <cell r="F4673" t="str">
            <v>张超东</v>
          </cell>
          <cell r="G4673" t="str">
            <v>2022054</v>
          </cell>
          <cell r="H4673">
            <v>0</v>
          </cell>
          <cell r="I4673">
            <v>6000</v>
          </cell>
          <cell r="J4673">
            <v>0</v>
          </cell>
          <cell r="K4673">
            <v>6000</v>
          </cell>
          <cell r="L4673">
            <v>0</v>
          </cell>
          <cell r="M4673">
            <v>0</v>
          </cell>
          <cell r="N4673">
            <v>0</v>
          </cell>
          <cell r="O4673">
            <v>6000</v>
          </cell>
        </row>
        <row r="4674">
          <cell r="D4674" t="str">
            <v>10900221105704</v>
          </cell>
          <cell r="E4674" t="str">
            <v>张健超-研究生培养业务费</v>
          </cell>
          <cell r="F4674" t="str">
            <v>张健超</v>
          </cell>
          <cell r="G4674" t="str">
            <v>2022096</v>
          </cell>
          <cell r="H4674">
            <v>0</v>
          </cell>
          <cell r="I4674">
            <v>6000</v>
          </cell>
          <cell r="J4674">
            <v>0</v>
          </cell>
          <cell r="K4674">
            <v>6000</v>
          </cell>
          <cell r="L4674">
            <v>0</v>
          </cell>
          <cell r="M4674">
            <v>0</v>
          </cell>
          <cell r="N4674">
            <v>0</v>
          </cell>
          <cell r="O4674">
            <v>6000</v>
          </cell>
        </row>
        <row r="4675">
          <cell r="D4675" t="str">
            <v>10900221105705</v>
          </cell>
          <cell r="E4675" t="str">
            <v>林逸洲-研究生培养业务费</v>
          </cell>
          <cell r="F4675" t="str">
            <v>林逸洲</v>
          </cell>
          <cell r="G4675" t="str">
            <v>2022123</v>
          </cell>
          <cell r="H4675">
            <v>0</v>
          </cell>
          <cell r="I4675">
            <v>6000</v>
          </cell>
          <cell r="J4675">
            <v>0</v>
          </cell>
          <cell r="K4675">
            <v>6000</v>
          </cell>
          <cell r="L4675">
            <v>0</v>
          </cell>
          <cell r="M4675">
            <v>0</v>
          </cell>
          <cell r="N4675">
            <v>0</v>
          </cell>
          <cell r="O4675">
            <v>6000</v>
          </cell>
        </row>
        <row r="4676">
          <cell r="D4676" t="str">
            <v>10900221105706</v>
          </cell>
          <cell r="E4676" t="str">
            <v>张黎飞-研究生培养业务费</v>
          </cell>
          <cell r="F4676" t="str">
            <v>张黎飞</v>
          </cell>
          <cell r="G4676" t="str">
            <v>2022128</v>
          </cell>
          <cell r="H4676">
            <v>0</v>
          </cell>
          <cell r="I4676">
            <v>6000</v>
          </cell>
          <cell r="J4676">
            <v>0</v>
          </cell>
          <cell r="K4676">
            <v>6000</v>
          </cell>
          <cell r="L4676">
            <v>0</v>
          </cell>
          <cell r="M4676">
            <v>0</v>
          </cell>
          <cell r="N4676">
            <v>0</v>
          </cell>
          <cell r="O4676">
            <v>6000</v>
          </cell>
        </row>
        <row r="4677">
          <cell r="D4677" t="str">
            <v>10900221105707</v>
          </cell>
          <cell r="E4677" t="str">
            <v>张家禹-研究生培养业务费</v>
          </cell>
          <cell r="F4677" t="str">
            <v>张家禹</v>
          </cell>
          <cell r="G4677" t="str">
            <v>2023061</v>
          </cell>
          <cell r="H4677">
            <v>0</v>
          </cell>
          <cell r="I4677">
            <v>6000</v>
          </cell>
          <cell r="J4677">
            <v>0</v>
          </cell>
          <cell r="K4677">
            <v>6000</v>
          </cell>
          <cell r="L4677">
            <v>0</v>
          </cell>
          <cell r="M4677">
            <v>0</v>
          </cell>
          <cell r="N4677">
            <v>0</v>
          </cell>
          <cell r="O4677">
            <v>6000</v>
          </cell>
        </row>
        <row r="4678">
          <cell r="D4678" t="str">
            <v>10900221105708</v>
          </cell>
          <cell r="E4678" t="str">
            <v>廖进京-研究生培养业务费</v>
          </cell>
          <cell r="F4678" t="str">
            <v>廖进京</v>
          </cell>
          <cell r="G4678" t="str">
            <v>2023088</v>
          </cell>
          <cell r="H4678">
            <v>0</v>
          </cell>
          <cell r="I4678">
            <v>6000</v>
          </cell>
          <cell r="J4678">
            <v>0</v>
          </cell>
          <cell r="K4678">
            <v>6000</v>
          </cell>
          <cell r="L4678">
            <v>0</v>
          </cell>
          <cell r="M4678">
            <v>0</v>
          </cell>
          <cell r="N4678">
            <v>0</v>
          </cell>
          <cell r="O4678">
            <v>6000</v>
          </cell>
        </row>
        <row r="4679">
          <cell r="D4679" t="str">
            <v>10900221105709</v>
          </cell>
          <cell r="E4679" t="str">
            <v>陈爱芳-研究生培养业务费</v>
          </cell>
          <cell r="F4679" t="str">
            <v>陈爱芳</v>
          </cell>
          <cell r="G4679" t="str">
            <v>2023219</v>
          </cell>
          <cell r="H4679">
            <v>0</v>
          </cell>
          <cell r="I4679">
            <v>6000</v>
          </cell>
          <cell r="J4679">
            <v>0</v>
          </cell>
          <cell r="K4679">
            <v>6000</v>
          </cell>
          <cell r="L4679">
            <v>0</v>
          </cell>
          <cell r="M4679">
            <v>0</v>
          </cell>
          <cell r="N4679">
            <v>0</v>
          </cell>
          <cell r="O4679">
            <v>6000</v>
          </cell>
        </row>
        <row r="4680">
          <cell r="D4680" t="str">
            <v>10900221105710</v>
          </cell>
          <cell r="E4680" t="str">
            <v>广东省联合培养研究生创新基地（得利钟表有限公司）</v>
          </cell>
          <cell r="F4680" t="str">
            <v>李环</v>
          </cell>
          <cell r="G4680" t="str">
            <v>2003003</v>
          </cell>
          <cell r="H4680">
            <v>0</v>
          </cell>
          <cell r="I4680">
            <v>25000</v>
          </cell>
          <cell r="J4680">
            <v>0</v>
          </cell>
          <cell r="K4680">
            <v>25000</v>
          </cell>
          <cell r="L4680">
            <v>0</v>
          </cell>
          <cell r="M4680">
            <v>0</v>
          </cell>
          <cell r="N4680">
            <v>0</v>
          </cell>
          <cell r="O4680">
            <v>25000</v>
          </cell>
        </row>
        <row r="4681">
          <cell r="D4681" t="str">
            <v>10900221105711</v>
          </cell>
          <cell r="E4681" t="str">
            <v>广东省联合培养研究生创新基地（宇瞳光学）</v>
          </cell>
          <cell r="F4681" t="str">
            <v>周飞</v>
          </cell>
          <cell r="G4681" t="str">
            <v>2018806</v>
          </cell>
          <cell r="H4681">
            <v>0</v>
          </cell>
          <cell r="I4681">
            <v>25000</v>
          </cell>
          <cell r="J4681">
            <v>0</v>
          </cell>
          <cell r="K4681">
            <v>25000</v>
          </cell>
          <cell r="L4681">
            <v>0</v>
          </cell>
          <cell r="M4681">
            <v>0</v>
          </cell>
          <cell r="N4681">
            <v>0</v>
          </cell>
          <cell r="O4681">
            <v>25000</v>
          </cell>
        </row>
        <row r="4682">
          <cell r="D4682" t="str">
            <v>10900221105712</v>
          </cell>
          <cell r="E4682" t="str">
            <v>广东省联合培养研究生创新基地(长园深瑞继保自动化有限公司)</v>
          </cell>
          <cell r="F4682" t="str">
            <v>邓智文</v>
          </cell>
          <cell r="G4682" t="str">
            <v>2024012</v>
          </cell>
          <cell r="H4682">
            <v>0</v>
          </cell>
          <cell r="I4682">
            <v>25000</v>
          </cell>
          <cell r="J4682">
            <v>0</v>
          </cell>
          <cell r="K4682">
            <v>25000</v>
          </cell>
          <cell r="L4682">
            <v>0</v>
          </cell>
          <cell r="M4682">
            <v>0</v>
          </cell>
          <cell r="N4682">
            <v>0</v>
          </cell>
          <cell r="O4682">
            <v>25000</v>
          </cell>
        </row>
        <row r="4683">
          <cell r="D4683" t="str">
            <v>10900221105713</v>
          </cell>
          <cell r="E4683" t="str">
            <v>广东省联合培养研究生创新基地（东莞新能源研究院）</v>
          </cell>
          <cell r="F4683" t="str">
            <v>何清</v>
          </cell>
          <cell r="G4683" t="str">
            <v>2016018</v>
          </cell>
          <cell r="H4683">
            <v>0</v>
          </cell>
          <cell r="I4683">
            <v>25000</v>
          </cell>
          <cell r="J4683">
            <v>0</v>
          </cell>
          <cell r="K4683">
            <v>25000</v>
          </cell>
          <cell r="L4683">
            <v>0</v>
          </cell>
          <cell r="M4683">
            <v>0</v>
          </cell>
          <cell r="N4683">
            <v>0</v>
          </cell>
          <cell r="O4683">
            <v>25000</v>
          </cell>
        </row>
        <row r="4684">
          <cell r="D4684" t="str">
            <v>10900221105714</v>
          </cell>
          <cell r="E4684" t="str">
            <v>广东省联合培养研究生创新基地（广东预立预制构件有限公司）</v>
          </cell>
          <cell r="F4684" t="str">
            <v>张黎飞</v>
          </cell>
          <cell r="G4684" t="str">
            <v>2022128</v>
          </cell>
          <cell r="H4684">
            <v>0</v>
          </cell>
          <cell r="I4684">
            <v>25000</v>
          </cell>
          <cell r="J4684">
            <v>0</v>
          </cell>
          <cell r="K4684">
            <v>25000</v>
          </cell>
          <cell r="L4684">
            <v>0</v>
          </cell>
          <cell r="M4684">
            <v>0</v>
          </cell>
          <cell r="N4684">
            <v>0</v>
          </cell>
          <cell r="O4684">
            <v>25000</v>
          </cell>
        </row>
        <row r="4685">
          <cell r="D4685" t="str">
            <v>10900221105715</v>
          </cell>
          <cell r="E4685" t="str">
            <v>DeepSeek大模型环境下高校研究生创新人才培养改革与实践</v>
          </cell>
          <cell r="F4685" t="str">
            <v>魏文红</v>
          </cell>
          <cell r="G4685" t="str">
            <v>2009012</v>
          </cell>
          <cell r="H4685">
            <v>0</v>
          </cell>
          <cell r="I4685">
            <v>28000</v>
          </cell>
          <cell r="J4685">
            <v>0</v>
          </cell>
          <cell r="K4685">
            <v>28000</v>
          </cell>
          <cell r="L4685">
            <v>0</v>
          </cell>
          <cell r="M4685">
            <v>0</v>
          </cell>
          <cell r="N4685">
            <v>0</v>
          </cell>
          <cell r="O4685">
            <v>28000</v>
          </cell>
        </row>
        <row r="4686">
          <cell r="D4686" t="str">
            <v>10900221105716</v>
          </cell>
          <cell r="E4686" t="str">
            <v>产教融合视域下研究生实践育人机制创新——以松山湖农田塑料污染治理为例</v>
          </cell>
          <cell r="F4686" t="str">
            <v>曾丽</v>
          </cell>
          <cell r="G4686" t="str">
            <v>2023053</v>
          </cell>
          <cell r="H4686">
            <v>0</v>
          </cell>
          <cell r="I4686">
            <v>28000</v>
          </cell>
          <cell r="J4686">
            <v>0</v>
          </cell>
          <cell r="K4686">
            <v>28000</v>
          </cell>
          <cell r="L4686">
            <v>0</v>
          </cell>
          <cell r="M4686">
            <v>0</v>
          </cell>
          <cell r="N4686">
            <v>0</v>
          </cell>
          <cell r="O4686">
            <v>28000</v>
          </cell>
        </row>
        <row r="4687">
          <cell r="D4687" t="str">
            <v>10900221105717</v>
          </cell>
          <cell r="E4687" t="str">
            <v>高校有组织科研驱动下机械专业研究生科技创新管理能力培养研究</v>
          </cell>
          <cell r="F4687" t="str">
            <v>黄云伟</v>
          </cell>
          <cell r="G4687" t="str">
            <v>2023083</v>
          </cell>
          <cell r="H4687">
            <v>0</v>
          </cell>
          <cell r="I4687">
            <v>28000</v>
          </cell>
          <cell r="J4687">
            <v>0</v>
          </cell>
          <cell r="K4687">
            <v>28000</v>
          </cell>
          <cell r="L4687">
            <v>0</v>
          </cell>
          <cell r="M4687">
            <v>0</v>
          </cell>
          <cell r="N4687">
            <v>0</v>
          </cell>
          <cell r="O4687">
            <v>28000</v>
          </cell>
        </row>
        <row r="4688">
          <cell r="D4688" t="str">
            <v>10900221105718</v>
          </cell>
          <cell r="E4688" t="str">
            <v>生成式大模型驱动下的信息学科工程硕士培养机制探索</v>
          </cell>
          <cell r="F4688" t="str">
            <v>刘家男</v>
          </cell>
          <cell r="G4688" t="str">
            <v>2022144</v>
          </cell>
          <cell r="H4688">
            <v>0</v>
          </cell>
          <cell r="I4688">
            <v>28000</v>
          </cell>
          <cell r="J4688">
            <v>0</v>
          </cell>
          <cell r="K4688">
            <v>28000</v>
          </cell>
          <cell r="L4688">
            <v>0</v>
          </cell>
          <cell r="M4688">
            <v>0</v>
          </cell>
          <cell r="N4688">
            <v>0</v>
          </cell>
          <cell r="O4688">
            <v>28000</v>
          </cell>
        </row>
        <row r="4689">
          <cell r="D4689" t="str">
            <v>10900221105719</v>
          </cell>
          <cell r="E4689" t="str">
            <v>面向卓越工程师培养全过程的专业学位研究生价值观塑造与育人路径研究与实践</v>
          </cell>
          <cell r="F4689" t="str">
            <v>郭建文</v>
          </cell>
          <cell r="G4689" t="str">
            <v>2011012</v>
          </cell>
          <cell r="H4689">
            <v>0</v>
          </cell>
          <cell r="I4689">
            <v>14000</v>
          </cell>
          <cell r="J4689">
            <v>0</v>
          </cell>
          <cell r="K4689">
            <v>14000</v>
          </cell>
          <cell r="L4689">
            <v>0</v>
          </cell>
          <cell r="M4689">
            <v>0</v>
          </cell>
          <cell r="N4689">
            <v>0</v>
          </cell>
          <cell r="O4689">
            <v>14000</v>
          </cell>
        </row>
        <row r="4690">
          <cell r="D4690" t="str">
            <v>10900221105720</v>
          </cell>
          <cell r="E4690" t="str">
            <v>《数字经济》教学案例库建设</v>
          </cell>
          <cell r="F4690" t="str">
            <v>李蓬实</v>
          </cell>
          <cell r="G4690" t="str">
            <v>2018074</v>
          </cell>
          <cell r="H4690">
            <v>0</v>
          </cell>
          <cell r="I4690">
            <v>50000</v>
          </cell>
          <cell r="J4690">
            <v>0</v>
          </cell>
          <cell r="K4690">
            <v>50000</v>
          </cell>
          <cell r="L4690">
            <v>0</v>
          </cell>
          <cell r="M4690">
            <v>0</v>
          </cell>
          <cell r="N4690">
            <v>0</v>
          </cell>
          <cell r="O4690">
            <v>50000</v>
          </cell>
        </row>
        <row r="4691">
          <cell r="D4691" t="str">
            <v>10900221105721</v>
          </cell>
          <cell r="E4691" t="str">
            <v>《工程仿真》教学案例库建设</v>
          </cell>
          <cell r="F4691" t="str">
            <v>林荣</v>
          </cell>
          <cell r="G4691" t="str">
            <v>2017168</v>
          </cell>
          <cell r="H4691">
            <v>0</v>
          </cell>
          <cell r="I4691">
            <v>50000</v>
          </cell>
          <cell r="J4691">
            <v>0</v>
          </cell>
          <cell r="K4691">
            <v>50000</v>
          </cell>
          <cell r="L4691">
            <v>0</v>
          </cell>
          <cell r="M4691">
            <v>0</v>
          </cell>
          <cell r="N4691">
            <v>0</v>
          </cell>
          <cell r="O4691">
            <v>50000</v>
          </cell>
        </row>
        <row r="4692">
          <cell r="D4692" t="str">
            <v>10900221105722</v>
          </cell>
          <cell r="E4692" t="str">
            <v>《跨境电子商务》教学案例库建设</v>
          </cell>
          <cell r="F4692" t="str">
            <v>曾洪鑫</v>
          </cell>
          <cell r="G4692" t="str">
            <v>2005042</v>
          </cell>
          <cell r="H4692">
            <v>0</v>
          </cell>
          <cell r="I4692">
            <v>50000</v>
          </cell>
          <cell r="J4692">
            <v>0</v>
          </cell>
          <cell r="K4692">
            <v>50000</v>
          </cell>
          <cell r="L4692">
            <v>0</v>
          </cell>
          <cell r="M4692">
            <v>0</v>
          </cell>
          <cell r="N4692">
            <v>0</v>
          </cell>
          <cell r="O4692">
            <v>50000</v>
          </cell>
        </row>
        <row r="4693">
          <cell r="D4693" t="str">
            <v>10900221105723</v>
          </cell>
          <cell r="E4693" t="str">
            <v>《发酵技术及应用》教学案例库建设</v>
          </cell>
          <cell r="F4693" t="str">
            <v>王波</v>
          </cell>
          <cell r="G4693" t="str">
            <v>2018268</v>
          </cell>
          <cell r="H4693">
            <v>0</v>
          </cell>
          <cell r="I4693">
            <v>50000</v>
          </cell>
          <cell r="J4693">
            <v>0</v>
          </cell>
          <cell r="K4693">
            <v>50000</v>
          </cell>
          <cell r="L4693">
            <v>0</v>
          </cell>
          <cell r="M4693">
            <v>0</v>
          </cell>
          <cell r="N4693">
            <v>0</v>
          </cell>
          <cell r="O4693">
            <v>50000</v>
          </cell>
        </row>
        <row r="4694">
          <cell r="D4694" t="str">
            <v>10900221105724</v>
          </cell>
          <cell r="E4694" t="str">
            <v>2025年广东省研究生学术论坛——社会工作分论坛</v>
          </cell>
          <cell r="F4694" t="str">
            <v>陈成文</v>
          </cell>
          <cell r="G4694" t="str">
            <v>2021118</v>
          </cell>
          <cell r="H4694">
            <v>0</v>
          </cell>
          <cell r="I4694">
            <v>70000</v>
          </cell>
          <cell r="J4694">
            <v>0</v>
          </cell>
          <cell r="K4694">
            <v>70000</v>
          </cell>
          <cell r="L4694">
            <v>0</v>
          </cell>
          <cell r="M4694">
            <v>0</v>
          </cell>
          <cell r="N4694">
            <v>0</v>
          </cell>
          <cell r="O4694">
            <v>70000</v>
          </cell>
        </row>
        <row r="4695">
          <cell r="D4695" t="str">
            <v>10900221105725</v>
          </cell>
          <cell r="E4695" t="str">
            <v>2025年广东省研究生学术论坛——材料与化工分论坛</v>
          </cell>
          <cell r="F4695" t="str">
            <v>祝闻</v>
          </cell>
          <cell r="G4695" t="str">
            <v>2017065</v>
          </cell>
          <cell r="H4695">
            <v>0</v>
          </cell>
          <cell r="I4695">
            <v>70000</v>
          </cell>
          <cell r="J4695">
            <v>0</v>
          </cell>
          <cell r="K4695">
            <v>70000</v>
          </cell>
          <cell r="L4695">
            <v>0</v>
          </cell>
          <cell r="M4695">
            <v>0</v>
          </cell>
          <cell r="N4695">
            <v>0</v>
          </cell>
          <cell r="O4695">
            <v>70000</v>
          </cell>
        </row>
        <row r="4696">
          <cell r="D4696" t="str">
            <v>10900221105726</v>
          </cell>
          <cell r="E4696" t="str">
            <v>2025年广东省研究生学术论坛——大模型与存储系统前沿学术论坛</v>
          </cell>
          <cell r="F4696" t="str">
            <v>吕京杰</v>
          </cell>
          <cell r="G4696" t="str">
            <v>2023227</v>
          </cell>
          <cell r="H4696">
            <v>0</v>
          </cell>
          <cell r="I4696">
            <v>70000</v>
          </cell>
          <cell r="J4696">
            <v>0</v>
          </cell>
          <cell r="K4696">
            <v>70000</v>
          </cell>
          <cell r="L4696">
            <v>0</v>
          </cell>
          <cell r="M4696">
            <v>0</v>
          </cell>
          <cell r="N4696">
            <v>0</v>
          </cell>
          <cell r="O4696">
            <v>70000</v>
          </cell>
        </row>
        <row r="4697">
          <cell r="D4697" t="str">
            <v>10900225601022</v>
          </cell>
          <cell r="E4697" t="str">
            <v>科研管理费</v>
          </cell>
          <cell r="F4697" t="str">
            <v>廖文波</v>
          </cell>
          <cell r="G4697" t="str">
            <v>2011007</v>
          </cell>
          <cell r="H4697">
            <v>0</v>
          </cell>
          <cell r="I4697">
            <v>0</v>
          </cell>
          <cell r="J4697">
            <v>0</v>
          </cell>
          <cell r="K4697">
            <v>0</v>
          </cell>
          <cell r="L4697">
            <v>0</v>
          </cell>
          <cell r="M4697">
            <v>0</v>
          </cell>
          <cell r="N4697">
            <v>0</v>
          </cell>
          <cell r="O4697">
            <v>0</v>
          </cell>
        </row>
        <row r="4698">
          <cell r="D4698" t="str">
            <v>10900225716</v>
          </cell>
          <cell r="E4698" t="str">
            <v>东莞理工学院大族粤铭激光研究生合作项目</v>
          </cell>
          <cell r="F4698" t="str">
            <v>曹晓畅</v>
          </cell>
          <cell r="G4698" t="str">
            <v>2012045</v>
          </cell>
          <cell r="H4698">
            <v>0</v>
          </cell>
          <cell r="I4698">
            <v>32493.57</v>
          </cell>
          <cell r="J4698">
            <v>27418.94</v>
          </cell>
          <cell r="K4698">
            <v>5074.63</v>
          </cell>
          <cell r="L4698">
            <v>0</v>
          </cell>
          <cell r="M4698">
            <v>0</v>
          </cell>
          <cell r="N4698">
            <v>0</v>
          </cell>
          <cell r="O4698">
            <v>5074.63</v>
          </cell>
        </row>
        <row r="4699">
          <cell r="D4699" t="str">
            <v>10900230214</v>
          </cell>
          <cell r="E4699" t="str">
            <v>（省级）粤财科教[2023]57号2023年高校研究生国家奖助学金省财政清算资金</v>
          </cell>
          <cell r="F4699" t="str">
            <v>廖文波</v>
          </cell>
          <cell r="G4699" t="str">
            <v>2011007</v>
          </cell>
          <cell r="H4699">
            <v>0</v>
          </cell>
          <cell r="I4699">
            <v>0</v>
          </cell>
          <cell r="J4699">
            <v>0</v>
          </cell>
          <cell r="K4699">
            <v>0</v>
          </cell>
          <cell r="L4699">
            <v>0</v>
          </cell>
          <cell r="M4699">
            <v>0</v>
          </cell>
          <cell r="N4699">
            <v>0</v>
          </cell>
          <cell r="O4699">
            <v>0</v>
          </cell>
        </row>
        <row r="4700">
          <cell r="D4700" t="str">
            <v>10900230220</v>
          </cell>
          <cell r="E4700" t="str">
            <v>第十八届中国研究生电子设计竞赛全国总决赛项目经费</v>
          </cell>
          <cell r="F4700" t="str">
            <v>廖文波</v>
          </cell>
          <cell r="G4700" t="str">
            <v>2011007</v>
          </cell>
          <cell r="H4700">
            <v>0</v>
          </cell>
          <cell r="I4700">
            <v>0</v>
          </cell>
          <cell r="J4700">
            <v>0</v>
          </cell>
          <cell r="K4700">
            <v>0</v>
          </cell>
          <cell r="L4700">
            <v>0</v>
          </cell>
          <cell r="M4700">
            <v>0</v>
          </cell>
          <cell r="N4700">
            <v>0</v>
          </cell>
          <cell r="O4700">
            <v>0</v>
          </cell>
        </row>
        <row r="4701">
          <cell r="D4701" t="str">
            <v>10900231121</v>
          </cell>
          <cell r="E4701" t="str">
            <v>研究生奖助学金</v>
          </cell>
          <cell r="F4701" t="str">
            <v>廖文波</v>
          </cell>
          <cell r="G4701" t="str">
            <v>2011007</v>
          </cell>
          <cell r="H4701">
            <v>0</v>
          </cell>
          <cell r="I4701">
            <v>0</v>
          </cell>
          <cell r="J4701">
            <v>0</v>
          </cell>
          <cell r="K4701">
            <v>0</v>
          </cell>
          <cell r="L4701">
            <v>0</v>
          </cell>
          <cell r="M4701">
            <v>0</v>
          </cell>
          <cell r="N4701">
            <v>0</v>
          </cell>
          <cell r="O4701">
            <v>0</v>
          </cell>
        </row>
        <row r="4702">
          <cell r="D4702" t="str">
            <v>10900240209</v>
          </cell>
          <cell r="E4702" t="str">
            <v>（中央）粤财科教[2023]194号研究生国家奖助学金</v>
          </cell>
          <cell r="F4702" t="str">
            <v>廖文波</v>
          </cell>
          <cell r="G4702" t="str">
            <v>2011007</v>
          </cell>
          <cell r="H4702">
            <v>0</v>
          </cell>
          <cell r="I4702">
            <v>0</v>
          </cell>
          <cell r="J4702">
            <v>0</v>
          </cell>
          <cell r="K4702">
            <v>0</v>
          </cell>
          <cell r="L4702">
            <v>0</v>
          </cell>
          <cell r="M4702">
            <v>0</v>
          </cell>
          <cell r="N4702">
            <v>0</v>
          </cell>
          <cell r="O4702">
            <v>0</v>
          </cell>
        </row>
        <row r="4703">
          <cell r="D4703" t="str">
            <v>10900240210</v>
          </cell>
          <cell r="E4703" t="str">
            <v>（省级）粤财科教[2023]194号研究生国家奖助学金</v>
          </cell>
          <cell r="F4703" t="str">
            <v>廖文波</v>
          </cell>
          <cell r="G4703" t="str">
            <v>2011007</v>
          </cell>
          <cell r="H4703">
            <v>0</v>
          </cell>
          <cell r="I4703">
            <v>0</v>
          </cell>
          <cell r="J4703">
            <v>0</v>
          </cell>
          <cell r="K4703">
            <v>0</v>
          </cell>
          <cell r="L4703">
            <v>0</v>
          </cell>
          <cell r="M4703">
            <v>0</v>
          </cell>
          <cell r="N4703">
            <v>0</v>
          </cell>
          <cell r="O4703">
            <v>0</v>
          </cell>
        </row>
        <row r="4704">
          <cell r="D4704" t="str">
            <v>10900240216</v>
          </cell>
          <cell r="E4704" t="str">
            <v>（定向捐赠款）十八届研究生电子设计竞赛指导教师团队奖励</v>
          </cell>
          <cell r="F4704" t="str">
            <v>程发良</v>
          </cell>
          <cell r="G4704" t="str">
            <v>1992025</v>
          </cell>
          <cell r="H4704">
            <v>0</v>
          </cell>
          <cell r="I4704">
            <v>0</v>
          </cell>
          <cell r="J4704">
            <v>0</v>
          </cell>
          <cell r="K4704">
            <v>0</v>
          </cell>
          <cell r="L4704">
            <v>0</v>
          </cell>
          <cell r="M4704">
            <v>0</v>
          </cell>
          <cell r="N4704">
            <v>0</v>
          </cell>
          <cell r="O4704">
            <v>0</v>
          </cell>
        </row>
        <row r="4705">
          <cell r="D4705" t="str">
            <v>10900240218</v>
          </cell>
          <cell r="E4705" t="str">
            <v>粤财科教[2024]47号研究生国家奖助学金</v>
          </cell>
          <cell r="F4705" t="str">
            <v>廖文波</v>
          </cell>
          <cell r="G4705" t="str">
            <v>2011007</v>
          </cell>
          <cell r="H4705">
            <v>0</v>
          </cell>
          <cell r="I4705">
            <v>0</v>
          </cell>
          <cell r="J4705">
            <v>0</v>
          </cell>
          <cell r="K4705">
            <v>0</v>
          </cell>
          <cell r="L4705">
            <v>0</v>
          </cell>
          <cell r="M4705">
            <v>0</v>
          </cell>
          <cell r="N4705">
            <v>0</v>
          </cell>
          <cell r="O4705">
            <v>0</v>
          </cell>
        </row>
        <row r="4706">
          <cell r="D4706" t="str">
            <v>10900240224</v>
          </cell>
          <cell r="E4706" t="str">
            <v>（中央）粤财科教[2024]172号研究生国家奖学金</v>
          </cell>
          <cell r="F4706" t="str">
            <v>廖文波</v>
          </cell>
          <cell r="G4706" t="str">
            <v>2011007</v>
          </cell>
          <cell r="H4706">
            <v>0</v>
          </cell>
          <cell r="I4706">
            <v>0</v>
          </cell>
          <cell r="J4706">
            <v>0</v>
          </cell>
          <cell r="K4706">
            <v>0</v>
          </cell>
          <cell r="L4706">
            <v>0</v>
          </cell>
          <cell r="M4706">
            <v>0</v>
          </cell>
          <cell r="N4706">
            <v>0</v>
          </cell>
          <cell r="O4706">
            <v>0</v>
          </cell>
        </row>
        <row r="4707">
          <cell r="D4707" t="str">
            <v>109002439001</v>
          </cell>
          <cell r="E4707" t="str">
            <v>新工科建设背景下资源与环境专业硕士人才培养模式探索与实践</v>
          </cell>
          <cell r="F4707" t="str">
            <v>黄卫清</v>
          </cell>
          <cell r="G4707" t="str">
            <v>2011008</v>
          </cell>
          <cell r="H4707">
            <v>1200.1</v>
          </cell>
          <cell r="I4707">
            <v>0</v>
          </cell>
          <cell r="J4707">
            <v>1200</v>
          </cell>
          <cell r="K4707">
            <v>0.1</v>
          </cell>
          <cell r="L4707">
            <v>0</v>
          </cell>
          <cell r="M4707">
            <v>0</v>
          </cell>
          <cell r="N4707">
            <v>0</v>
          </cell>
          <cell r="O4707">
            <v>0.1</v>
          </cell>
        </row>
        <row r="4708">
          <cell r="D4708" t="str">
            <v>10900245714</v>
          </cell>
          <cell r="E4708" t="str">
            <v>广东科技学院研究生联合培养和学位点建设培育服务</v>
          </cell>
          <cell r="F4708" t="str">
            <v>廖文波</v>
          </cell>
          <cell r="G4708" t="str">
            <v>2011007</v>
          </cell>
          <cell r="H4708">
            <v>0</v>
          </cell>
          <cell r="I4708">
            <v>161758.68</v>
          </cell>
          <cell r="J4708">
            <v>140515.26</v>
          </cell>
          <cell r="K4708">
            <v>21243.42</v>
          </cell>
          <cell r="L4708">
            <v>0</v>
          </cell>
          <cell r="M4708">
            <v>0</v>
          </cell>
          <cell r="N4708">
            <v>0</v>
          </cell>
          <cell r="O4708">
            <v>21243.42</v>
          </cell>
        </row>
        <row r="4709">
          <cell r="D4709" t="str">
            <v>10900250201</v>
          </cell>
          <cell r="E4709" t="str">
            <v>（中央）粤财科教[2024]203号研究生国家奖助学金</v>
          </cell>
          <cell r="F4709" t="str">
            <v>廖文波</v>
          </cell>
          <cell r="G4709" t="str">
            <v>2011007</v>
          </cell>
          <cell r="H4709">
            <v>0</v>
          </cell>
          <cell r="I4709">
            <v>520000</v>
          </cell>
          <cell r="J4709">
            <v>520000</v>
          </cell>
          <cell r="K4709">
            <v>0</v>
          </cell>
          <cell r="L4709">
            <v>0</v>
          </cell>
          <cell r="M4709">
            <v>0</v>
          </cell>
          <cell r="N4709">
            <v>0</v>
          </cell>
          <cell r="O4709">
            <v>0</v>
          </cell>
        </row>
        <row r="4710">
          <cell r="D4710" t="str">
            <v>10900250202</v>
          </cell>
          <cell r="E4710" t="str">
            <v>（省级）粤财科教[2024]203号研究生国家奖助学金</v>
          </cell>
          <cell r="F4710" t="str">
            <v>廖文波</v>
          </cell>
          <cell r="G4710" t="str">
            <v>2011007</v>
          </cell>
          <cell r="H4710">
            <v>0</v>
          </cell>
          <cell r="I4710">
            <v>1330000</v>
          </cell>
          <cell r="J4710">
            <v>1330000</v>
          </cell>
          <cell r="K4710">
            <v>0</v>
          </cell>
          <cell r="L4710">
            <v>0</v>
          </cell>
          <cell r="M4710">
            <v>0</v>
          </cell>
          <cell r="N4710">
            <v>0</v>
          </cell>
          <cell r="O4710">
            <v>0</v>
          </cell>
        </row>
        <row r="4711">
          <cell r="D4711" t="str">
            <v>10900250224</v>
          </cell>
          <cell r="E4711" t="str">
            <v>（省级）粤财科教[2025]85号研究生国家奖助学金</v>
          </cell>
          <cell r="F4711" t="str">
            <v>廖文波</v>
          </cell>
          <cell r="G4711" t="str">
            <v>2011007</v>
          </cell>
          <cell r="H4711">
            <v>0</v>
          </cell>
          <cell r="I4711">
            <v>806900</v>
          </cell>
          <cell r="J4711">
            <v>0</v>
          </cell>
          <cell r="K4711">
            <v>806900</v>
          </cell>
          <cell r="L4711">
            <v>0</v>
          </cell>
          <cell r="M4711">
            <v>0</v>
          </cell>
          <cell r="N4711">
            <v>0</v>
          </cell>
          <cell r="O4711">
            <v>806900</v>
          </cell>
        </row>
        <row r="4712">
          <cell r="D4712" t="str">
            <v>10900255706</v>
          </cell>
          <cell r="E4712" t="str">
            <v>广州工商学院研究生联合培养和学位点建设培育服务</v>
          </cell>
          <cell r="F4712" t="str">
            <v>廖文波</v>
          </cell>
          <cell r="G4712" t="str">
            <v>2011007</v>
          </cell>
          <cell r="H4712">
            <v>0</v>
          </cell>
          <cell r="I4712">
            <v>144000</v>
          </cell>
          <cell r="J4712">
            <v>89500</v>
          </cell>
          <cell r="K4712">
            <v>54500</v>
          </cell>
          <cell r="L4712">
            <v>0</v>
          </cell>
          <cell r="M4712">
            <v>0</v>
          </cell>
          <cell r="N4712">
            <v>0</v>
          </cell>
          <cell r="O4712">
            <v>54500</v>
          </cell>
        </row>
        <row r="4713">
          <cell r="D4713" t="str">
            <v>10900255707</v>
          </cell>
          <cell r="E4713" t="str">
            <v>联合培养博士管理费</v>
          </cell>
          <cell r="F4713" t="str">
            <v>廖文波</v>
          </cell>
          <cell r="G4713" t="str">
            <v>2011007</v>
          </cell>
          <cell r="H4713">
            <v>0</v>
          </cell>
          <cell r="I4713">
            <v>173767</v>
          </cell>
          <cell r="J4713">
            <v>0</v>
          </cell>
          <cell r="K4713">
            <v>173767</v>
          </cell>
          <cell r="L4713">
            <v>0</v>
          </cell>
          <cell r="M4713">
            <v>0</v>
          </cell>
          <cell r="N4713">
            <v>0</v>
          </cell>
          <cell r="O4713">
            <v>173767</v>
          </cell>
        </row>
        <row r="4714">
          <cell r="D4714" t="str">
            <v>1100043800001</v>
          </cell>
          <cell r="E4714" t="str">
            <v>(1ZF040026)东莞分布式能源研究中心</v>
          </cell>
          <cell r="F4714" t="str">
            <v>杨敏林</v>
          </cell>
          <cell r="G4714" t="str">
            <v>1991016</v>
          </cell>
          <cell r="H4714">
            <v>0</v>
          </cell>
          <cell r="I4714">
            <v>0</v>
          </cell>
          <cell r="J4714">
            <v>0</v>
          </cell>
          <cell r="K4714">
            <v>0</v>
          </cell>
          <cell r="L4714">
            <v>0</v>
          </cell>
          <cell r="M4714">
            <v>0</v>
          </cell>
          <cell r="N4714">
            <v>0</v>
          </cell>
          <cell r="O4714">
            <v>0</v>
          </cell>
        </row>
        <row r="4715">
          <cell r="D4715" t="str">
            <v>1100043800003</v>
          </cell>
          <cell r="E4715" t="str">
            <v>(1ZF040039)珠三角城市化中的地方高等院校发展战略研</v>
          </cell>
          <cell r="F4715" t="str">
            <v>邹晓平</v>
          </cell>
          <cell r="G4715" t="str">
            <v>1993048</v>
          </cell>
          <cell r="H4715">
            <v>0</v>
          </cell>
          <cell r="I4715">
            <v>0</v>
          </cell>
          <cell r="J4715">
            <v>0</v>
          </cell>
          <cell r="K4715">
            <v>0</v>
          </cell>
          <cell r="L4715">
            <v>0</v>
          </cell>
          <cell r="M4715">
            <v>0</v>
          </cell>
          <cell r="N4715">
            <v>0</v>
          </cell>
          <cell r="O4715">
            <v>0</v>
          </cell>
        </row>
        <row r="4716">
          <cell r="D4716" t="str">
            <v>1100043900001</v>
          </cell>
          <cell r="E4716" t="str">
            <v>(2ZD040002)电动摧柜</v>
          </cell>
          <cell r="F4716" t="str">
            <v>邓成良</v>
          </cell>
          <cell r="G4716" t="str">
            <v>1999018</v>
          </cell>
          <cell r="H4716">
            <v>0</v>
          </cell>
          <cell r="I4716">
            <v>0</v>
          </cell>
          <cell r="J4716">
            <v>0</v>
          </cell>
          <cell r="K4716">
            <v>0</v>
          </cell>
          <cell r="L4716">
            <v>0</v>
          </cell>
          <cell r="M4716">
            <v>0</v>
          </cell>
          <cell r="N4716">
            <v>0</v>
          </cell>
          <cell r="O4716">
            <v>0</v>
          </cell>
        </row>
        <row r="4717">
          <cell r="D4717" t="str">
            <v>1100043900002</v>
          </cell>
          <cell r="E4717" t="str">
            <v>(2ZD040010)RD0259电声综合测试仪技术开发与改</v>
          </cell>
          <cell r="F4717" t="str">
            <v>康丽</v>
          </cell>
          <cell r="G4717" t="str">
            <v>2002039</v>
          </cell>
          <cell r="H4717">
            <v>0</v>
          </cell>
          <cell r="I4717">
            <v>0</v>
          </cell>
          <cell r="J4717">
            <v>0</v>
          </cell>
          <cell r="K4717">
            <v>0</v>
          </cell>
          <cell r="L4717">
            <v>0</v>
          </cell>
          <cell r="M4717">
            <v>0</v>
          </cell>
          <cell r="N4717">
            <v>0</v>
          </cell>
          <cell r="O4717">
            <v>0</v>
          </cell>
        </row>
        <row r="4718">
          <cell r="D4718" t="str">
            <v>1100043900003</v>
          </cell>
          <cell r="E4718" t="str">
            <v>(2ZD040014)节能技术研究</v>
          </cell>
          <cell r="F4718" t="str">
            <v>金红光</v>
          </cell>
          <cell r="G4718" t="str">
            <v>2004107</v>
          </cell>
          <cell r="H4718">
            <v>9312.45</v>
          </cell>
          <cell r="I4718">
            <v>0</v>
          </cell>
          <cell r="J4718">
            <v>0</v>
          </cell>
          <cell r="K4718">
            <v>9312.45</v>
          </cell>
          <cell r="L4718">
            <v>0</v>
          </cell>
          <cell r="M4718">
            <v>0</v>
          </cell>
          <cell r="N4718">
            <v>0</v>
          </cell>
          <cell r="O4718">
            <v>9312.45</v>
          </cell>
        </row>
        <row r="4719">
          <cell r="D4719" t="str">
            <v>1100043900004</v>
          </cell>
          <cell r="E4719" t="str">
            <v>(2ZD040015)智能型食用生产工艺环境综合控制工程</v>
          </cell>
          <cell r="F4719" t="str">
            <v>丁栴</v>
          </cell>
          <cell r="G4719" t="str">
            <v>2003005</v>
          </cell>
          <cell r="H4719">
            <v>7945</v>
          </cell>
          <cell r="I4719">
            <v>0</v>
          </cell>
          <cell r="J4719">
            <v>0</v>
          </cell>
          <cell r="K4719">
            <v>7945</v>
          </cell>
          <cell r="L4719">
            <v>0</v>
          </cell>
          <cell r="M4719">
            <v>0</v>
          </cell>
          <cell r="N4719">
            <v>0</v>
          </cell>
          <cell r="O4719">
            <v>7945</v>
          </cell>
        </row>
        <row r="4720">
          <cell r="D4720" t="str">
            <v>1100053000001</v>
          </cell>
          <cell r="E4720" t="str">
            <v>(2ZA051203)低能耗厂区生活区整合型生态工业方案研究</v>
          </cell>
          <cell r="F4720" t="str">
            <v>徐勇军</v>
          </cell>
          <cell r="G4720" t="str">
            <v>2003053</v>
          </cell>
          <cell r="H4720">
            <v>0</v>
          </cell>
          <cell r="I4720">
            <v>0</v>
          </cell>
          <cell r="J4720">
            <v>0</v>
          </cell>
          <cell r="K4720">
            <v>0</v>
          </cell>
          <cell r="L4720">
            <v>0</v>
          </cell>
          <cell r="M4720">
            <v>0</v>
          </cell>
          <cell r="N4720">
            <v>0</v>
          </cell>
          <cell r="O4720">
            <v>0</v>
          </cell>
        </row>
        <row r="4721">
          <cell r="D4721" t="str">
            <v>1100053600001</v>
          </cell>
          <cell r="E4721" t="str">
            <v>(2ZB050801)珠三角城市化中的地方高等院校发展战略研</v>
          </cell>
          <cell r="F4721" t="str">
            <v>邱永福</v>
          </cell>
          <cell r="G4721" t="str">
            <v>2009016</v>
          </cell>
          <cell r="H4721">
            <v>0</v>
          </cell>
          <cell r="I4721">
            <v>0</v>
          </cell>
          <cell r="J4721">
            <v>0</v>
          </cell>
          <cell r="K4721">
            <v>0</v>
          </cell>
          <cell r="L4721">
            <v>0</v>
          </cell>
          <cell r="M4721">
            <v>0</v>
          </cell>
          <cell r="N4721">
            <v>0</v>
          </cell>
          <cell r="O4721">
            <v>0</v>
          </cell>
        </row>
        <row r="4722">
          <cell r="D4722" t="str">
            <v>1100063600002</v>
          </cell>
          <cell r="E4722" t="str">
            <v>(2ZB060201)固体表面形貌组成和结构的集成表面研究</v>
          </cell>
          <cell r="F4722" t="str">
            <v>阮湘元</v>
          </cell>
          <cell r="G4722" t="str">
            <v>1993052</v>
          </cell>
          <cell r="H4722">
            <v>0</v>
          </cell>
          <cell r="I4722">
            <v>0</v>
          </cell>
          <cell r="J4722">
            <v>0</v>
          </cell>
          <cell r="K4722">
            <v>0</v>
          </cell>
          <cell r="L4722">
            <v>0</v>
          </cell>
          <cell r="M4722">
            <v>0</v>
          </cell>
          <cell r="N4722">
            <v>0</v>
          </cell>
          <cell r="O4722">
            <v>0</v>
          </cell>
        </row>
        <row r="4723">
          <cell r="D4723" t="str">
            <v>1100063600003</v>
          </cell>
          <cell r="E4723" t="str">
            <v>(2ZB060301)(社会科学)广东民营企业制度竞争力研究</v>
          </cell>
          <cell r="F4723" t="str">
            <v>曹时礼</v>
          </cell>
          <cell r="G4723" t="str">
            <v>2003068</v>
          </cell>
          <cell r="H4723">
            <v>0</v>
          </cell>
          <cell r="I4723">
            <v>0</v>
          </cell>
          <cell r="J4723">
            <v>0</v>
          </cell>
          <cell r="K4723">
            <v>0</v>
          </cell>
          <cell r="L4723">
            <v>0</v>
          </cell>
          <cell r="M4723">
            <v>0</v>
          </cell>
          <cell r="N4723">
            <v>0</v>
          </cell>
          <cell r="O4723">
            <v>0</v>
          </cell>
        </row>
        <row r="4724">
          <cell r="D4724" t="str">
            <v>1100063600005</v>
          </cell>
          <cell r="E4724" t="str">
            <v>(2ZB060602)珠三角经济发展与高校人才培养模式研究</v>
          </cell>
          <cell r="F4724" t="str">
            <v>刘健</v>
          </cell>
          <cell r="G4724" t="str">
            <v>1993042</v>
          </cell>
          <cell r="H4724">
            <v>0</v>
          </cell>
          <cell r="I4724">
            <v>0</v>
          </cell>
          <cell r="J4724">
            <v>0</v>
          </cell>
          <cell r="K4724">
            <v>0</v>
          </cell>
          <cell r="L4724">
            <v>0</v>
          </cell>
          <cell r="M4724">
            <v>0</v>
          </cell>
          <cell r="N4724">
            <v>0</v>
          </cell>
          <cell r="O4724">
            <v>0</v>
          </cell>
        </row>
        <row r="4725">
          <cell r="D4725" t="str">
            <v>1100063600006</v>
          </cell>
          <cell r="E4725" t="str">
            <v>(2ZB061201)混沌加密实用化的一种新方案及其实现研究</v>
          </cell>
          <cell r="F4725" t="str">
            <v>邓成良</v>
          </cell>
          <cell r="G4725" t="str">
            <v>1999018</v>
          </cell>
          <cell r="H4725">
            <v>0</v>
          </cell>
          <cell r="I4725">
            <v>0</v>
          </cell>
          <cell r="J4725">
            <v>0</v>
          </cell>
          <cell r="K4725">
            <v>0</v>
          </cell>
          <cell r="L4725">
            <v>0</v>
          </cell>
          <cell r="M4725">
            <v>0</v>
          </cell>
          <cell r="N4725">
            <v>0</v>
          </cell>
          <cell r="O4725">
            <v>0</v>
          </cell>
        </row>
        <row r="4726">
          <cell r="D4726" t="str">
            <v>1100063600007</v>
          </cell>
          <cell r="E4726" t="str">
            <v>(2ZB061202)基于正规格说明的软件测试自动化方法研究</v>
          </cell>
          <cell r="F4726" t="str">
            <v>高晓雷</v>
          </cell>
          <cell r="G4726" t="str">
            <v>2004102</v>
          </cell>
          <cell r="H4726">
            <v>0</v>
          </cell>
          <cell r="I4726">
            <v>0</v>
          </cell>
          <cell r="J4726">
            <v>0</v>
          </cell>
          <cell r="K4726">
            <v>0</v>
          </cell>
          <cell r="L4726">
            <v>0</v>
          </cell>
          <cell r="M4726">
            <v>0</v>
          </cell>
          <cell r="N4726">
            <v>0</v>
          </cell>
          <cell r="O4726">
            <v>0</v>
          </cell>
        </row>
        <row r="4727">
          <cell r="D4727" t="str">
            <v>1100063600008</v>
          </cell>
          <cell r="E4727" t="str">
            <v>(2ZB061203)纳米传感器制备及其在生物燃料电池的应用</v>
          </cell>
          <cell r="F4727" t="str">
            <v>程发良</v>
          </cell>
          <cell r="G4727" t="str">
            <v>1992025</v>
          </cell>
          <cell r="H4727">
            <v>0</v>
          </cell>
          <cell r="I4727">
            <v>0</v>
          </cell>
          <cell r="J4727">
            <v>0</v>
          </cell>
          <cell r="K4727">
            <v>0</v>
          </cell>
          <cell r="L4727">
            <v>0</v>
          </cell>
          <cell r="M4727">
            <v>0</v>
          </cell>
          <cell r="N4727">
            <v>0</v>
          </cell>
          <cell r="O4727">
            <v>0</v>
          </cell>
        </row>
        <row r="4728">
          <cell r="D4728" t="str">
            <v>1100063800004</v>
          </cell>
          <cell r="E4728" t="str">
            <v>(1ZF060201)固体表面形貌组成和结构的集成表面研究</v>
          </cell>
          <cell r="F4728" t="str">
            <v>阮湘元</v>
          </cell>
          <cell r="G4728" t="str">
            <v>1993052</v>
          </cell>
          <cell r="H4728">
            <v>0</v>
          </cell>
          <cell r="I4728">
            <v>0</v>
          </cell>
          <cell r="J4728">
            <v>0</v>
          </cell>
          <cell r="K4728">
            <v>0</v>
          </cell>
          <cell r="L4728">
            <v>0</v>
          </cell>
          <cell r="M4728">
            <v>0</v>
          </cell>
          <cell r="N4728">
            <v>0</v>
          </cell>
          <cell r="O4728">
            <v>0</v>
          </cell>
        </row>
        <row r="4729">
          <cell r="D4729" t="str">
            <v>1100063800006</v>
          </cell>
          <cell r="E4729" t="str">
            <v>(1ZF060602)珠三角经济发展与高校人才培养模式研究</v>
          </cell>
          <cell r="F4729" t="str">
            <v>刘健</v>
          </cell>
          <cell r="G4729" t="str">
            <v>1993042</v>
          </cell>
          <cell r="H4729">
            <v>0</v>
          </cell>
          <cell r="I4729">
            <v>0</v>
          </cell>
          <cell r="J4729">
            <v>0</v>
          </cell>
          <cell r="K4729">
            <v>0</v>
          </cell>
          <cell r="L4729">
            <v>0</v>
          </cell>
          <cell r="M4729">
            <v>0</v>
          </cell>
          <cell r="N4729">
            <v>0</v>
          </cell>
          <cell r="O4729">
            <v>0</v>
          </cell>
        </row>
        <row r="4730">
          <cell r="D4730" t="str">
            <v>1100063800008</v>
          </cell>
          <cell r="E4730" t="str">
            <v>(1ZF061201)混沌加密实用化的一种新方案及其实现研究</v>
          </cell>
          <cell r="F4730" t="str">
            <v>邓成良</v>
          </cell>
          <cell r="G4730" t="str">
            <v>1999018</v>
          </cell>
          <cell r="H4730">
            <v>0</v>
          </cell>
          <cell r="I4730">
            <v>0</v>
          </cell>
          <cell r="J4730">
            <v>0</v>
          </cell>
          <cell r="K4730">
            <v>0</v>
          </cell>
          <cell r="L4730">
            <v>0</v>
          </cell>
          <cell r="M4730">
            <v>0</v>
          </cell>
          <cell r="N4730">
            <v>0</v>
          </cell>
          <cell r="O4730">
            <v>0</v>
          </cell>
        </row>
        <row r="4731">
          <cell r="D4731" t="str">
            <v>1100063800009</v>
          </cell>
          <cell r="E4731" t="str">
            <v>(1ZF061202)基于正规格说明的软件测试自动化方法研究</v>
          </cell>
          <cell r="F4731" t="str">
            <v>高晓雷</v>
          </cell>
          <cell r="G4731" t="str">
            <v>2004102</v>
          </cell>
          <cell r="H4731">
            <v>0</v>
          </cell>
          <cell r="I4731">
            <v>0</v>
          </cell>
          <cell r="J4731">
            <v>0</v>
          </cell>
          <cell r="K4731">
            <v>0</v>
          </cell>
          <cell r="L4731">
            <v>0</v>
          </cell>
          <cell r="M4731">
            <v>0</v>
          </cell>
          <cell r="N4731">
            <v>0</v>
          </cell>
          <cell r="O4731">
            <v>0</v>
          </cell>
        </row>
        <row r="4732">
          <cell r="D4732" t="str">
            <v>1100063900005</v>
          </cell>
          <cell r="E4732" t="str">
            <v>(2ZD060701)东莞生态工业园研究</v>
          </cell>
          <cell r="F4732" t="str">
            <v>徐勇军</v>
          </cell>
          <cell r="G4732" t="str">
            <v>2003053</v>
          </cell>
          <cell r="H4732">
            <v>225627.5</v>
          </cell>
          <cell r="I4732">
            <v>0</v>
          </cell>
          <cell r="J4732">
            <v>2394</v>
          </cell>
          <cell r="K4732">
            <v>223233.5</v>
          </cell>
          <cell r="L4732">
            <v>0</v>
          </cell>
          <cell r="M4732">
            <v>0</v>
          </cell>
          <cell r="N4732">
            <v>0</v>
          </cell>
          <cell r="O4732">
            <v>223233.5</v>
          </cell>
        </row>
        <row r="4733">
          <cell r="D4733" t="str">
            <v>1100073000002</v>
          </cell>
          <cell r="E4733" t="str">
            <v>(2ZA070101)熔融盐传热回路的动力高温密封和事故防止</v>
          </cell>
          <cell r="F4733" t="str">
            <v>徐勇军</v>
          </cell>
          <cell r="G4733" t="str">
            <v>2003053</v>
          </cell>
          <cell r="H4733">
            <v>0</v>
          </cell>
          <cell r="I4733">
            <v>0</v>
          </cell>
          <cell r="J4733">
            <v>0</v>
          </cell>
          <cell r="K4733">
            <v>0</v>
          </cell>
          <cell r="L4733">
            <v>0</v>
          </cell>
          <cell r="M4733">
            <v>0</v>
          </cell>
          <cell r="N4733">
            <v>0</v>
          </cell>
          <cell r="O4733">
            <v>0</v>
          </cell>
        </row>
        <row r="4734">
          <cell r="D4734" t="str">
            <v>1100073000003</v>
          </cell>
          <cell r="E4734" t="str">
            <v>(2ZA070701)生物分子掺杂液晶在超短波脉冲激光激励下</v>
          </cell>
          <cell r="F4734" t="str">
            <v>胡西多</v>
          </cell>
          <cell r="G4734" t="str">
            <v>2001018</v>
          </cell>
          <cell r="H4734">
            <v>0</v>
          </cell>
          <cell r="I4734">
            <v>0</v>
          </cell>
          <cell r="J4734">
            <v>0</v>
          </cell>
          <cell r="K4734">
            <v>0</v>
          </cell>
          <cell r="L4734">
            <v>0</v>
          </cell>
          <cell r="M4734">
            <v>0</v>
          </cell>
          <cell r="N4734">
            <v>0</v>
          </cell>
          <cell r="O4734">
            <v>0</v>
          </cell>
        </row>
        <row r="4735">
          <cell r="D4735" t="str">
            <v>1100073000004</v>
          </cell>
          <cell r="E4735" t="str">
            <v>(2ZA071101)高辐射能流密度太阳能熔盐吸热器能热转换</v>
          </cell>
          <cell r="F4735" t="str">
            <v>杨敏林</v>
          </cell>
          <cell r="G4735" t="str">
            <v>1991016</v>
          </cell>
          <cell r="H4735">
            <v>0</v>
          </cell>
          <cell r="I4735">
            <v>0</v>
          </cell>
          <cell r="J4735">
            <v>0</v>
          </cell>
          <cell r="K4735">
            <v>0</v>
          </cell>
          <cell r="L4735">
            <v>0</v>
          </cell>
          <cell r="M4735">
            <v>0</v>
          </cell>
          <cell r="N4735">
            <v>0</v>
          </cell>
          <cell r="O4735">
            <v>0</v>
          </cell>
        </row>
        <row r="4736">
          <cell r="D4736" t="str">
            <v>1100073600009</v>
          </cell>
          <cell r="E4736" t="str">
            <v>(2ZB071102)教务处新建本科院校深化教育教学改革，提</v>
          </cell>
          <cell r="F4736" t="str">
            <v>徐勇军</v>
          </cell>
          <cell r="G4736" t="str">
            <v>2003053</v>
          </cell>
          <cell r="H4736">
            <v>0</v>
          </cell>
          <cell r="I4736">
            <v>0</v>
          </cell>
          <cell r="J4736">
            <v>0</v>
          </cell>
          <cell r="K4736">
            <v>0</v>
          </cell>
          <cell r="L4736">
            <v>0</v>
          </cell>
          <cell r="M4736">
            <v>0</v>
          </cell>
          <cell r="N4736">
            <v>0</v>
          </cell>
          <cell r="O4736">
            <v>0</v>
          </cell>
        </row>
        <row r="4737">
          <cell r="D4737" t="str">
            <v>1100073600010</v>
          </cell>
          <cell r="E4737" t="str">
            <v>(2ZB071104)新建地方本科院校科学定位与特色形成机制</v>
          </cell>
          <cell r="F4737" t="str">
            <v>陈想平</v>
          </cell>
          <cell r="G4737" t="str">
            <v>2002047</v>
          </cell>
          <cell r="H4737">
            <v>0</v>
          </cell>
          <cell r="I4737">
            <v>0</v>
          </cell>
          <cell r="J4737">
            <v>0</v>
          </cell>
          <cell r="K4737">
            <v>0</v>
          </cell>
          <cell r="L4737">
            <v>0</v>
          </cell>
          <cell r="M4737">
            <v>0</v>
          </cell>
          <cell r="N4737">
            <v>0</v>
          </cell>
          <cell r="O4737">
            <v>0</v>
          </cell>
        </row>
        <row r="4738">
          <cell r="D4738" t="str">
            <v>1100073600011</v>
          </cell>
          <cell r="E4738" t="str">
            <v>(2ZB071105)中瑞精密制造中心</v>
          </cell>
          <cell r="F4738" t="str">
            <v>于国友</v>
          </cell>
          <cell r="G4738" t="str">
            <v>2006036</v>
          </cell>
          <cell r="H4738">
            <v>410854.2</v>
          </cell>
          <cell r="I4738">
            <v>0</v>
          </cell>
          <cell r="J4738">
            <v>0</v>
          </cell>
          <cell r="K4738">
            <v>410854.2</v>
          </cell>
          <cell r="L4738">
            <v>0</v>
          </cell>
          <cell r="M4738">
            <v>0</v>
          </cell>
          <cell r="N4738">
            <v>0</v>
          </cell>
          <cell r="O4738">
            <v>410854.2</v>
          </cell>
        </row>
        <row r="4739">
          <cell r="D4739" t="str">
            <v>1100073600012</v>
          </cell>
          <cell r="E4739" t="str">
            <v>(2ZB071203)熔融盐斜温层蓄热系统热分析与强化机理</v>
          </cell>
          <cell r="F4739" t="str">
            <v>左远志</v>
          </cell>
          <cell r="G4739" t="str">
            <v>1994005</v>
          </cell>
          <cell r="H4739">
            <v>0</v>
          </cell>
          <cell r="I4739">
            <v>0</v>
          </cell>
          <cell r="J4739">
            <v>0</v>
          </cell>
          <cell r="K4739">
            <v>0</v>
          </cell>
          <cell r="L4739">
            <v>0</v>
          </cell>
          <cell r="M4739">
            <v>0</v>
          </cell>
          <cell r="N4739">
            <v>0</v>
          </cell>
          <cell r="O4739">
            <v>0</v>
          </cell>
        </row>
        <row r="4740">
          <cell r="D4740" t="str">
            <v>1100073800010</v>
          </cell>
          <cell r="E4740" t="str">
            <v>(1ZF070101)熔融盐传热回路的动力高温密封和事故防止</v>
          </cell>
          <cell r="F4740" t="str">
            <v>徐勇军</v>
          </cell>
          <cell r="G4740" t="str">
            <v>2003053</v>
          </cell>
          <cell r="H4740">
            <v>0</v>
          </cell>
          <cell r="I4740">
            <v>0</v>
          </cell>
          <cell r="J4740">
            <v>0</v>
          </cell>
          <cell r="K4740">
            <v>0</v>
          </cell>
          <cell r="L4740">
            <v>0</v>
          </cell>
          <cell r="M4740">
            <v>0</v>
          </cell>
          <cell r="N4740">
            <v>0</v>
          </cell>
          <cell r="O4740">
            <v>0</v>
          </cell>
        </row>
        <row r="4741">
          <cell r="D4741" t="str">
            <v>1100073800011</v>
          </cell>
          <cell r="E4741" t="str">
            <v>(1ZF070701)生物分子掺杂液晶在超短波脉冲激光激励下</v>
          </cell>
          <cell r="F4741" t="str">
            <v>胡西多</v>
          </cell>
          <cell r="G4741" t="str">
            <v>2001018</v>
          </cell>
          <cell r="H4741">
            <v>0</v>
          </cell>
          <cell r="I4741">
            <v>0</v>
          </cell>
          <cell r="J4741">
            <v>0</v>
          </cell>
          <cell r="K4741">
            <v>0</v>
          </cell>
          <cell r="L4741">
            <v>0</v>
          </cell>
          <cell r="M4741">
            <v>0</v>
          </cell>
          <cell r="N4741">
            <v>0</v>
          </cell>
          <cell r="O4741">
            <v>0</v>
          </cell>
        </row>
        <row r="4742">
          <cell r="D4742" t="str">
            <v>1100073800012</v>
          </cell>
          <cell r="E4742" t="str">
            <v>(1ZF071101)高辐射能流密度太阳能熔盐吸热器能热转换</v>
          </cell>
          <cell r="F4742" t="str">
            <v>杨敏林</v>
          </cell>
          <cell r="G4742" t="str">
            <v>1991016</v>
          </cell>
          <cell r="H4742">
            <v>0</v>
          </cell>
          <cell r="I4742">
            <v>0</v>
          </cell>
          <cell r="J4742">
            <v>0</v>
          </cell>
          <cell r="K4742">
            <v>0</v>
          </cell>
          <cell r="L4742">
            <v>0</v>
          </cell>
          <cell r="M4742">
            <v>0</v>
          </cell>
          <cell r="N4742">
            <v>0</v>
          </cell>
          <cell r="O4742">
            <v>0</v>
          </cell>
        </row>
        <row r="4743">
          <cell r="D4743" t="str">
            <v>1100073800013</v>
          </cell>
          <cell r="E4743" t="str">
            <v>(1ZF071104)新建地方本科院校科学定位与特色形成机制</v>
          </cell>
          <cell r="F4743" t="str">
            <v>陈想平</v>
          </cell>
          <cell r="G4743" t="str">
            <v>2002047</v>
          </cell>
          <cell r="H4743">
            <v>0</v>
          </cell>
          <cell r="I4743">
            <v>0</v>
          </cell>
          <cell r="J4743">
            <v>0</v>
          </cell>
          <cell r="K4743">
            <v>0</v>
          </cell>
          <cell r="L4743">
            <v>0</v>
          </cell>
          <cell r="M4743">
            <v>0</v>
          </cell>
          <cell r="N4743">
            <v>0</v>
          </cell>
          <cell r="O4743">
            <v>0</v>
          </cell>
        </row>
        <row r="4744">
          <cell r="D4744" t="str">
            <v>1100073800015</v>
          </cell>
          <cell r="E4744" t="str">
            <v>(1ZF071203)熔融盐斜温层蓄热系统热分析与强化机理</v>
          </cell>
          <cell r="F4744" t="str">
            <v>左远志</v>
          </cell>
          <cell r="G4744" t="str">
            <v>1994005</v>
          </cell>
          <cell r="H4744">
            <v>0</v>
          </cell>
          <cell r="I4744">
            <v>0</v>
          </cell>
          <cell r="J4744">
            <v>0</v>
          </cell>
          <cell r="K4744">
            <v>0</v>
          </cell>
          <cell r="L4744">
            <v>0</v>
          </cell>
          <cell r="M4744">
            <v>0</v>
          </cell>
          <cell r="N4744">
            <v>0</v>
          </cell>
          <cell r="O4744">
            <v>0</v>
          </cell>
        </row>
        <row r="4745">
          <cell r="D4745" t="str">
            <v>1100083000005</v>
          </cell>
          <cell r="E4745" t="str">
            <v>(2ZA081201)太阳能与化石能源互补的多功能系统集成研</v>
          </cell>
          <cell r="F4745" t="str">
            <v>徐勇军</v>
          </cell>
          <cell r="G4745" t="str">
            <v>2003053</v>
          </cell>
          <cell r="H4745">
            <v>0</v>
          </cell>
          <cell r="I4745">
            <v>0</v>
          </cell>
          <cell r="J4745">
            <v>0</v>
          </cell>
          <cell r="K4745">
            <v>0</v>
          </cell>
          <cell r="L4745">
            <v>0</v>
          </cell>
          <cell r="M4745">
            <v>0</v>
          </cell>
          <cell r="N4745">
            <v>0</v>
          </cell>
          <cell r="O4745">
            <v>0</v>
          </cell>
        </row>
        <row r="4746">
          <cell r="D4746" t="str">
            <v>1100083600013</v>
          </cell>
          <cell r="E4746" t="str">
            <v>(2ZB080103)经济发达地区高校基于生命教育的心理健康</v>
          </cell>
          <cell r="F4746" t="str">
            <v>李忠红</v>
          </cell>
          <cell r="G4746" t="str">
            <v>1991008</v>
          </cell>
          <cell r="H4746">
            <v>0</v>
          </cell>
          <cell r="I4746">
            <v>0</v>
          </cell>
          <cell r="J4746">
            <v>0</v>
          </cell>
          <cell r="K4746">
            <v>0</v>
          </cell>
          <cell r="L4746">
            <v>0</v>
          </cell>
          <cell r="M4746">
            <v>0</v>
          </cell>
          <cell r="N4746">
            <v>0</v>
          </cell>
          <cell r="O4746">
            <v>0</v>
          </cell>
        </row>
        <row r="4747">
          <cell r="D4747" t="str">
            <v>1100083600014</v>
          </cell>
          <cell r="E4747" t="str">
            <v>(2ZB080105)面向复杂过程IP智能测控平台关键技术研</v>
          </cell>
          <cell r="F4747" t="str">
            <v>徐钦桂</v>
          </cell>
          <cell r="G4747" t="str">
            <v>2003067</v>
          </cell>
          <cell r="H4747">
            <v>0</v>
          </cell>
          <cell r="I4747">
            <v>0</v>
          </cell>
          <cell r="J4747">
            <v>0</v>
          </cell>
          <cell r="K4747">
            <v>0</v>
          </cell>
          <cell r="L4747">
            <v>0</v>
          </cell>
          <cell r="M4747">
            <v>0</v>
          </cell>
          <cell r="N4747">
            <v>0</v>
          </cell>
          <cell r="O4747">
            <v>0</v>
          </cell>
        </row>
        <row r="4748">
          <cell r="D4748" t="str">
            <v>1100083600015</v>
          </cell>
          <cell r="E4748" t="str">
            <v>(2ZB081105)高校思想政治教育新途径:生命教育的实践</v>
          </cell>
          <cell r="F4748" t="str">
            <v>李忠红</v>
          </cell>
          <cell r="G4748" t="str">
            <v>1991008</v>
          </cell>
          <cell r="H4748">
            <v>0</v>
          </cell>
          <cell r="I4748">
            <v>0</v>
          </cell>
          <cell r="J4748">
            <v>0</v>
          </cell>
          <cell r="K4748">
            <v>0</v>
          </cell>
          <cell r="L4748">
            <v>0</v>
          </cell>
          <cell r="M4748">
            <v>0</v>
          </cell>
          <cell r="N4748">
            <v>0</v>
          </cell>
          <cell r="O4748">
            <v>0</v>
          </cell>
        </row>
        <row r="4749">
          <cell r="D4749" t="str">
            <v>1100083600016</v>
          </cell>
          <cell r="E4749" t="str">
            <v>(2ZB081107)基于WEB2.0的珠三角中小企业公共财</v>
          </cell>
          <cell r="F4749" t="str">
            <v>肖莉</v>
          </cell>
          <cell r="G4749" t="str">
            <v>1993022</v>
          </cell>
          <cell r="H4749">
            <v>0</v>
          </cell>
          <cell r="I4749">
            <v>0</v>
          </cell>
          <cell r="J4749">
            <v>0</v>
          </cell>
          <cell r="K4749">
            <v>0</v>
          </cell>
          <cell r="L4749">
            <v>0</v>
          </cell>
          <cell r="M4749">
            <v>0</v>
          </cell>
          <cell r="N4749">
            <v>0</v>
          </cell>
          <cell r="O4749">
            <v>0</v>
          </cell>
        </row>
        <row r="4750">
          <cell r="D4750" t="str">
            <v>1100083800016</v>
          </cell>
          <cell r="E4750" t="str">
            <v>(1ZF080401)高密度可录光盘用精密激光读写头核心技术</v>
          </cell>
          <cell r="F4750" t="str">
            <v>余成</v>
          </cell>
          <cell r="G4750" t="str">
            <v>1992206</v>
          </cell>
          <cell r="H4750">
            <v>0</v>
          </cell>
          <cell r="I4750">
            <v>0</v>
          </cell>
          <cell r="J4750">
            <v>0</v>
          </cell>
          <cell r="K4750">
            <v>0</v>
          </cell>
          <cell r="L4750">
            <v>0</v>
          </cell>
          <cell r="M4750">
            <v>0</v>
          </cell>
          <cell r="N4750">
            <v>0</v>
          </cell>
          <cell r="O4750">
            <v>0</v>
          </cell>
        </row>
        <row r="4751">
          <cell r="D4751" t="str">
            <v>1100083800017</v>
          </cell>
          <cell r="E4751" t="str">
            <v>(1ZF081002)高密度激光头成套生产装备研发及产业化</v>
          </cell>
          <cell r="F4751" t="str">
            <v>余成</v>
          </cell>
          <cell r="G4751" t="str">
            <v>1992206</v>
          </cell>
          <cell r="H4751">
            <v>0</v>
          </cell>
          <cell r="I4751">
            <v>0</v>
          </cell>
          <cell r="J4751">
            <v>0</v>
          </cell>
          <cell r="K4751">
            <v>0</v>
          </cell>
          <cell r="L4751">
            <v>0</v>
          </cell>
          <cell r="M4751">
            <v>0</v>
          </cell>
          <cell r="N4751">
            <v>0</v>
          </cell>
          <cell r="O4751">
            <v>0</v>
          </cell>
        </row>
        <row r="4752">
          <cell r="D4752" t="str">
            <v>1100083800018</v>
          </cell>
          <cell r="E4752" t="str">
            <v>(1ZF081202)太阳能与化石能源互补的多功能系统集成研</v>
          </cell>
          <cell r="F4752" t="str">
            <v>徐勇军</v>
          </cell>
          <cell r="G4752" t="str">
            <v>2003053</v>
          </cell>
          <cell r="H4752">
            <v>0</v>
          </cell>
          <cell r="I4752">
            <v>0</v>
          </cell>
          <cell r="J4752">
            <v>0</v>
          </cell>
          <cell r="K4752">
            <v>0</v>
          </cell>
          <cell r="L4752">
            <v>0</v>
          </cell>
          <cell r="M4752">
            <v>0</v>
          </cell>
          <cell r="N4752">
            <v>0</v>
          </cell>
          <cell r="O4752">
            <v>0</v>
          </cell>
        </row>
        <row r="4753">
          <cell r="D4753" t="str">
            <v>1100093000006</v>
          </cell>
          <cell r="E4753" t="str">
            <v>(2ZA091001)基于金属纳米线阵列的新型生物燃料电池研</v>
          </cell>
          <cell r="F4753" t="str">
            <v>程发良</v>
          </cell>
          <cell r="G4753" t="str">
            <v>1992025</v>
          </cell>
          <cell r="H4753">
            <v>0</v>
          </cell>
          <cell r="I4753">
            <v>0</v>
          </cell>
          <cell r="J4753">
            <v>0</v>
          </cell>
          <cell r="K4753">
            <v>0</v>
          </cell>
          <cell r="L4753">
            <v>0</v>
          </cell>
          <cell r="M4753">
            <v>0</v>
          </cell>
          <cell r="N4753">
            <v>0</v>
          </cell>
          <cell r="O4753">
            <v>0</v>
          </cell>
        </row>
        <row r="4754">
          <cell r="D4754" t="str">
            <v>1100093000009</v>
          </cell>
          <cell r="E4754" t="str">
            <v>(2ZA091101)高温蓄热过程特性与低成本传热蓄热材料性</v>
          </cell>
          <cell r="F4754" t="str">
            <v>徐勇军</v>
          </cell>
          <cell r="G4754" t="str">
            <v>2003053</v>
          </cell>
          <cell r="H4754">
            <v>0</v>
          </cell>
          <cell r="I4754">
            <v>0</v>
          </cell>
          <cell r="J4754">
            <v>0</v>
          </cell>
          <cell r="K4754">
            <v>0</v>
          </cell>
          <cell r="L4754">
            <v>0</v>
          </cell>
          <cell r="M4754">
            <v>0</v>
          </cell>
          <cell r="N4754">
            <v>0</v>
          </cell>
          <cell r="O4754">
            <v>0</v>
          </cell>
        </row>
        <row r="4755">
          <cell r="D4755" t="str">
            <v>1100093600018</v>
          </cell>
          <cell r="E4755" t="str">
            <v>(2ZB090303)国际社会学的学科建设</v>
          </cell>
          <cell r="F4755" t="str">
            <v>李毅</v>
          </cell>
          <cell r="G4755" t="str">
            <v>2007034</v>
          </cell>
          <cell r="H4755">
            <v>0</v>
          </cell>
          <cell r="I4755">
            <v>0</v>
          </cell>
          <cell r="J4755">
            <v>0</v>
          </cell>
          <cell r="K4755">
            <v>0</v>
          </cell>
          <cell r="L4755">
            <v>0</v>
          </cell>
          <cell r="M4755">
            <v>0</v>
          </cell>
          <cell r="N4755">
            <v>0</v>
          </cell>
          <cell r="O4755">
            <v>0</v>
          </cell>
        </row>
        <row r="4756">
          <cell r="D4756" t="str">
            <v>1100093600019</v>
          </cell>
          <cell r="E4756" t="str">
            <v>(2ZB091101)城市大气颗粒物中硝基多环芳烃的表征与形</v>
          </cell>
          <cell r="F4756" t="str">
            <v>陈洪伟</v>
          </cell>
          <cell r="G4756" t="str">
            <v>2008001</v>
          </cell>
          <cell r="H4756">
            <v>0</v>
          </cell>
          <cell r="I4756">
            <v>0</v>
          </cell>
          <cell r="J4756">
            <v>0</v>
          </cell>
          <cell r="K4756">
            <v>0</v>
          </cell>
          <cell r="L4756">
            <v>0</v>
          </cell>
          <cell r="M4756">
            <v>0</v>
          </cell>
          <cell r="N4756">
            <v>0</v>
          </cell>
          <cell r="O4756">
            <v>0</v>
          </cell>
        </row>
        <row r="4757">
          <cell r="D4757" t="str">
            <v>1100093800019</v>
          </cell>
          <cell r="E4757" t="str">
            <v>(1ZF090401)高校聘约制度管理下的考评模式创新研究</v>
          </cell>
          <cell r="F4757" t="str">
            <v>吕卫东</v>
          </cell>
          <cell r="G4757" t="str">
            <v>1993046</v>
          </cell>
          <cell r="H4757">
            <v>0</v>
          </cell>
          <cell r="I4757">
            <v>0</v>
          </cell>
          <cell r="J4757">
            <v>0</v>
          </cell>
          <cell r="K4757">
            <v>0</v>
          </cell>
          <cell r="L4757">
            <v>0</v>
          </cell>
          <cell r="M4757">
            <v>0</v>
          </cell>
          <cell r="N4757">
            <v>0</v>
          </cell>
          <cell r="O4757">
            <v>0</v>
          </cell>
        </row>
        <row r="4758">
          <cell r="D4758" t="str">
            <v>1100093800020</v>
          </cell>
          <cell r="E4758" t="str">
            <v>(1ZF090601)熔融盐高温蓄热关键技术及装置</v>
          </cell>
          <cell r="F4758" t="str">
            <v>徐勇军</v>
          </cell>
          <cell r="G4758" t="str">
            <v>2003053</v>
          </cell>
          <cell r="H4758">
            <v>0</v>
          </cell>
          <cell r="I4758">
            <v>0</v>
          </cell>
          <cell r="J4758">
            <v>0</v>
          </cell>
          <cell r="K4758">
            <v>0</v>
          </cell>
          <cell r="L4758">
            <v>0</v>
          </cell>
          <cell r="M4758">
            <v>0</v>
          </cell>
          <cell r="N4758">
            <v>0</v>
          </cell>
          <cell r="O4758">
            <v>0</v>
          </cell>
        </row>
        <row r="4759">
          <cell r="D4759" t="str">
            <v>1100093800021</v>
          </cell>
          <cell r="E4759" t="str">
            <v>(1ZF091101)高温蓄热过程特性与低成本传热蓄热材料性</v>
          </cell>
          <cell r="F4759" t="str">
            <v>徐勇军</v>
          </cell>
          <cell r="G4759" t="str">
            <v>2003053</v>
          </cell>
          <cell r="H4759">
            <v>0</v>
          </cell>
          <cell r="I4759">
            <v>0</v>
          </cell>
          <cell r="J4759">
            <v>0</v>
          </cell>
          <cell r="K4759">
            <v>0</v>
          </cell>
          <cell r="L4759">
            <v>0</v>
          </cell>
          <cell r="M4759">
            <v>0</v>
          </cell>
          <cell r="N4759">
            <v>0</v>
          </cell>
          <cell r="O4759">
            <v>0</v>
          </cell>
        </row>
        <row r="4760">
          <cell r="D4760" t="str">
            <v>1100093800022</v>
          </cell>
          <cell r="E4760" t="str">
            <v>(1ZF091102)基于金属纳米线阵列的新型生物燃料电池研</v>
          </cell>
          <cell r="F4760" t="str">
            <v>程发良</v>
          </cell>
          <cell r="G4760" t="str">
            <v>1992025</v>
          </cell>
          <cell r="H4760">
            <v>0</v>
          </cell>
          <cell r="I4760">
            <v>0</v>
          </cell>
          <cell r="J4760">
            <v>0</v>
          </cell>
          <cell r="K4760">
            <v>0</v>
          </cell>
          <cell r="L4760">
            <v>0</v>
          </cell>
          <cell r="M4760">
            <v>0</v>
          </cell>
          <cell r="N4760">
            <v>0</v>
          </cell>
          <cell r="O4760">
            <v>0</v>
          </cell>
        </row>
        <row r="4761">
          <cell r="D4761" t="str">
            <v>11000103000010</v>
          </cell>
          <cell r="E4761" t="str">
            <v>(2ZA100301)三维戏曲动画合成技术研究</v>
          </cell>
          <cell r="F4761" t="str">
            <v>袁华强</v>
          </cell>
          <cell r="G4761" t="str">
            <v>2002053</v>
          </cell>
          <cell r="H4761">
            <v>0</v>
          </cell>
          <cell r="I4761">
            <v>0</v>
          </cell>
          <cell r="J4761">
            <v>0</v>
          </cell>
          <cell r="K4761">
            <v>0</v>
          </cell>
          <cell r="L4761">
            <v>0</v>
          </cell>
          <cell r="M4761">
            <v>0</v>
          </cell>
          <cell r="N4761">
            <v>0</v>
          </cell>
          <cell r="O4761">
            <v>0</v>
          </cell>
        </row>
        <row r="4762">
          <cell r="D4762" t="str">
            <v>11000103000011</v>
          </cell>
          <cell r="E4762" t="str">
            <v>(2ZA100502)(973项目)多能源互补的全工况系统集</v>
          </cell>
          <cell r="F4762" t="str">
            <v>邵友元</v>
          </cell>
          <cell r="G4762" t="str">
            <v>2007039</v>
          </cell>
          <cell r="H4762">
            <v>0</v>
          </cell>
          <cell r="I4762">
            <v>0</v>
          </cell>
          <cell r="J4762">
            <v>0</v>
          </cell>
          <cell r="K4762">
            <v>0</v>
          </cell>
          <cell r="L4762">
            <v>0</v>
          </cell>
          <cell r="M4762">
            <v>0</v>
          </cell>
          <cell r="N4762">
            <v>0</v>
          </cell>
          <cell r="O4762">
            <v>0</v>
          </cell>
        </row>
        <row r="4763">
          <cell r="D4763" t="str">
            <v>11000103000012</v>
          </cell>
          <cell r="E4763" t="str">
            <v>(2ZA100901)铁屑内点解还原法去除机械电子行业废水中</v>
          </cell>
          <cell r="F4763" t="str">
            <v>兰善红</v>
          </cell>
          <cell r="G4763" t="str">
            <v>2002016</v>
          </cell>
          <cell r="H4763">
            <v>0</v>
          </cell>
          <cell r="I4763">
            <v>0</v>
          </cell>
          <cell r="J4763">
            <v>0</v>
          </cell>
          <cell r="K4763">
            <v>0</v>
          </cell>
          <cell r="L4763">
            <v>0</v>
          </cell>
          <cell r="M4763">
            <v>0</v>
          </cell>
          <cell r="N4763">
            <v>0</v>
          </cell>
          <cell r="O4763">
            <v>0</v>
          </cell>
        </row>
        <row r="4764">
          <cell r="D4764" t="str">
            <v>11000103000014</v>
          </cell>
          <cell r="E4764" t="str">
            <v>(2ZA101002)东江流域有毒有害污染物排放限值研究</v>
          </cell>
          <cell r="F4764" t="str">
            <v>范洪波</v>
          </cell>
          <cell r="G4764" t="str">
            <v>2005008</v>
          </cell>
          <cell r="H4764">
            <v>0</v>
          </cell>
          <cell r="I4764">
            <v>0</v>
          </cell>
          <cell r="J4764">
            <v>0</v>
          </cell>
          <cell r="K4764">
            <v>0</v>
          </cell>
          <cell r="L4764">
            <v>0</v>
          </cell>
          <cell r="M4764">
            <v>0</v>
          </cell>
          <cell r="N4764">
            <v>0</v>
          </cell>
          <cell r="O4764">
            <v>0</v>
          </cell>
        </row>
        <row r="4765">
          <cell r="D4765" t="str">
            <v>11000103600022</v>
          </cell>
          <cell r="E4765" t="str">
            <v>(2ZB100601)广东省分布式能源系统重点实验室</v>
          </cell>
          <cell r="F4765" t="str">
            <v>徐勇军</v>
          </cell>
          <cell r="G4765" t="str">
            <v>2003053</v>
          </cell>
          <cell r="H4765">
            <v>36370.64</v>
          </cell>
          <cell r="I4765">
            <v>0</v>
          </cell>
          <cell r="J4765">
            <v>0</v>
          </cell>
          <cell r="K4765">
            <v>36370.64</v>
          </cell>
          <cell r="L4765">
            <v>0</v>
          </cell>
          <cell r="M4765">
            <v>0</v>
          </cell>
          <cell r="N4765">
            <v>0</v>
          </cell>
          <cell r="O4765">
            <v>36370.64</v>
          </cell>
        </row>
        <row r="4766">
          <cell r="D4766" t="str">
            <v>11000103600024</v>
          </cell>
          <cell r="E4766" t="str">
            <v>(2ZB101208)基于网络技术的制造业电能在线管理平台研</v>
          </cell>
          <cell r="F4766" t="str">
            <v>徐勇军</v>
          </cell>
          <cell r="G4766" t="str">
            <v>2003053</v>
          </cell>
          <cell r="H4766">
            <v>0</v>
          </cell>
          <cell r="I4766">
            <v>0</v>
          </cell>
          <cell r="J4766">
            <v>0</v>
          </cell>
          <cell r="K4766">
            <v>0</v>
          </cell>
          <cell r="L4766">
            <v>0</v>
          </cell>
          <cell r="M4766">
            <v>0</v>
          </cell>
          <cell r="N4766">
            <v>0</v>
          </cell>
          <cell r="O4766">
            <v>0</v>
          </cell>
        </row>
        <row r="4767">
          <cell r="D4767" t="str">
            <v>11000103600025</v>
          </cell>
          <cell r="E4767" t="str">
            <v>(2ZB101209)三维戏曲动画创作平台研发与产业化</v>
          </cell>
          <cell r="F4767" t="str">
            <v>袁华强</v>
          </cell>
          <cell r="G4767" t="str">
            <v>2002053</v>
          </cell>
          <cell r="H4767">
            <v>0</v>
          </cell>
          <cell r="I4767">
            <v>0</v>
          </cell>
          <cell r="J4767">
            <v>0</v>
          </cell>
          <cell r="K4767">
            <v>0</v>
          </cell>
          <cell r="L4767">
            <v>0</v>
          </cell>
          <cell r="M4767">
            <v>0</v>
          </cell>
          <cell r="N4767">
            <v>0</v>
          </cell>
          <cell r="O4767">
            <v>0</v>
          </cell>
        </row>
        <row r="4768">
          <cell r="D4768" t="str">
            <v>11000103600027</v>
          </cell>
          <cell r="E4768" t="str">
            <v>(2ZB101212)高效、低耗的污水处理新技术--敞开式微</v>
          </cell>
          <cell r="F4768" t="str">
            <v>刘治猛</v>
          </cell>
          <cell r="G4768" t="str">
            <v>1991007</v>
          </cell>
          <cell r="H4768">
            <v>0</v>
          </cell>
          <cell r="I4768">
            <v>0</v>
          </cell>
          <cell r="J4768">
            <v>0</v>
          </cell>
          <cell r="K4768">
            <v>0</v>
          </cell>
          <cell r="L4768">
            <v>0</v>
          </cell>
          <cell r="M4768">
            <v>0</v>
          </cell>
          <cell r="N4768">
            <v>0</v>
          </cell>
          <cell r="O4768">
            <v>0</v>
          </cell>
        </row>
        <row r="4769">
          <cell r="D4769" t="str">
            <v>11000103800024</v>
          </cell>
          <cell r="E4769" t="str">
            <v>(1ZF100301)模块化免疫神经网络的研究与应用(配套)</v>
          </cell>
          <cell r="F4769" t="str">
            <v>侯家利</v>
          </cell>
          <cell r="G4769" t="str">
            <v>2000013</v>
          </cell>
          <cell r="H4769">
            <v>0</v>
          </cell>
          <cell r="I4769">
            <v>0</v>
          </cell>
          <cell r="J4769">
            <v>0</v>
          </cell>
          <cell r="K4769">
            <v>0</v>
          </cell>
          <cell r="L4769">
            <v>0</v>
          </cell>
          <cell r="M4769">
            <v>0</v>
          </cell>
          <cell r="N4769">
            <v>0</v>
          </cell>
          <cell r="O4769">
            <v>0</v>
          </cell>
        </row>
        <row r="4770">
          <cell r="D4770" t="str">
            <v>11000103800026</v>
          </cell>
          <cell r="E4770" t="str">
            <v>(1ZF100502)多能源互补的全工况系统集成（配套）</v>
          </cell>
          <cell r="F4770" t="str">
            <v>邵友元</v>
          </cell>
          <cell r="G4770" t="str">
            <v>2007039</v>
          </cell>
          <cell r="H4770">
            <v>0</v>
          </cell>
          <cell r="I4770">
            <v>0</v>
          </cell>
          <cell r="J4770">
            <v>0</v>
          </cell>
          <cell r="K4770">
            <v>0</v>
          </cell>
          <cell r="L4770">
            <v>0</v>
          </cell>
          <cell r="M4770">
            <v>0</v>
          </cell>
          <cell r="N4770">
            <v>0</v>
          </cell>
          <cell r="O4770">
            <v>0</v>
          </cell>
        </row>
        <row r="4771">
          <cell r="D4771" t="str">
            <v>11000103800028</v>
          </cell>
          <cell r="E4771" t="str">
            <v>(1ZF100602)(863项目)内燃机分布式冷热电联供技</v>
          </cell>
          <cell r="F4771" t="str">
            <v>杨敏林</v>
          </cell>
          <cell r="G4771" t="str">
            <v>1991016</v>
          </cell>
          <cell r="H4771">
            <v>0</v>
          </cell>
          <cell r="I4771">
            <v>0</v>
          </cell>
          <cell r="J4771">
            <v>0</v>
          </cell>
          <cell r="K4771">
            <v>0</v>
          </cell>
          <cell r="L4771">
            <v>0</v>
          </cell>
          <cell r="M4771">
            <v>0</v>
          </cell>
          <cell r="N4771">
            <v>0</v>
          </cell>
          <cell r="O4771">
            <v>0</v>
          </cell>
        </row>
        <row r="4772">
          <cell r="D4772" t="str">
            <v>11000103800029</v>
          </cell>
          <cell r="E4772" t="str">
            <v>(1ZF100901)铁屑内点解还原法去除机械电子行业废水中</v>
          </cell>
          <cell r="F4772" t="str">
            <v>兰善红</v>
          </cell>
          <cell r="G4772" t="str">
            <v>2002016</v>
          </cell>
          <cell r="H4772">
            <v>0</v>
          </cell>
          <cell r="I4772">
            <v>0</v>
          </cell>
          <cell r="J4772">
            <v>0</v>
          </cell>
          <cell r="K4772">
            <v>0</v>
          </cell>
          <cell r="L4772">
            <v>0</v>
          </cell>
          <cell r="M4772">
            <v>0</v>
          </cell>
          <cell r="N4772">
            <v>0</v>
          </cell>
          <cell r="O4772">
            <v>0</v>
          </cell>
        </row>
        <row r="4773">
          <cell r="D4773" t="str">
            <v>11000103800030</v>
          </cell>
          <cell r="E4773" t="str">
            <v>(1ZF101201)变分不等式及约束优化问题的迭代算法及其</v>
          </cell>
          <cell r="F4773" t="str">
            <v>曾金平</v>
          </cell>
          <cell r="G4773" t="str">
            <v>2006020</v>
          </cell>
          <cell r="H4773">
            <v>0</v>
          </cell>
          <cell r="I4773">
            <v>0</v>
          </cell>
          <cell r="J4773">
            <v>0</v>
          </cell>
          <cell r="K4773">
            <v>0</v>
          </cell>
          <cell r="L4773">
            <v>0</v>
          </cell>
          <cell r="M4773">
            <v>0</v>
          </cell>
          <cell r="N4773">
            <v>0</v>
          </cell>
          <cell r="O4773">
            <v>0</v>
          </cell>
        </row>
        <row r="4774">
          <cell r="D4774" t="str">
            <v>11000103800031</v>
          </cell>
          <cell r="E4774" t="str">
            <v>(1ZF101202)基于光子晶体光纤的可控慢光及光传感器的</v>
          </cell>
          <cell r="F4774" t="str">
            <v>徐永钊</v>
          </cell>
          <cell r="G4774" t="str">
            <v>2007027</v>
          </cell>
          <cell r="H4774">
            <v>0</v>
          </cell>
          <cell r="I4774">
            <v>0</v>
          </cell>
          <cell r="J4774">
            <v>0</v>
          </cell>
          <cell r="K4774">
            <v>0</v>
          </cell>
          <cell r="L4774">
            <v>0</v>
          </cell>
          <cell r="M4774">
            <v>0</v>
          </cell>
          <cell r="N4774">
            <v>0</v>
          </cell>
          <cell r="O4774">
            <v>0</v>
          </cell>
        </row>
        <row r="4775">
          <cell r="D4775" t="str">
            <v>11000103800032</v>
          </cell>
          <cell r="E4775" t="str">
            <v>(1ZF101208)直接醇类燃料电池新型阳极催化材料的研究</v>
          </cell>
          <cell r="F4775" t="str">
            <v>张敏</v>
          </cell>
          <cell r="G4775" t="str">
            <v>2004065</v>
          </cell>
          <cell r="H4775">
            <v>0</v>
          </cell>
          <cell r="I4775">
            <v>0</v>
          </cell>
          <cell r="J4775">
            <v>0</v>
          </cell>
          <cell r="K4775">
            <v>0</v>
          </cell>
          <cell r="L4775">
            <v>0</v>
          </cell>
          <cell r="M4775">
            <v>0</v>
          </cell>
          <cell r="N4775">
            <v>0</v>
          </cell>
          <cell r="O4775">
            <v>0</v>
          </cell>
        </row>
        <row r="4776">
          <cell r="D4776" t="str">
            <v>11000103800033</v>
          </cell>
          <cell r="E4776" t="str">
            <v>(1ZF101209)基于网络技术的制造业电能在线管理平台研</v>
          </cell>
          <cell r="F4776" t="str">
            <v>徐勇军</v>
          </cell>
          <cell r="G4776" t="str">
            <v>2003053</v>
          </cell>
          <cell r="H4776">
            <v>0</v>
          </cell>
          <cell r="I4776">
            <v>0</v>
          </cell>
          <cell r="J4776">
            <v>0</v>
          </cell>
          <cell r="K4776">
            <v>0</v>
          </cell>
          <cell r="L4776">
            <v>0</v>
          </cell>
          <cell r="M4776">
            <v>0</v>
          </cell>
          <cell r="N4776">
            <v>0</v>
          </cell>
          <cell r="O4776">
            <v>0</v>
          </cell>
        </row>
        <row r="4777">
          <cell r="D4777" t="str">
            <v>11000103800034</v>
          </cell>
          <cell r="E4777" t="str">
            <v>(1ZF101210)三维戏曲动画创作平台研发与产业化</v>
          </cell>
          <cell r="F4777" t="str">
            <v>袁华强</v>
          </cell>
          <cell r="G4777" t="str">
            <v>2002053</v>
          </cell>
          <cell r="H4777">
            <v>0</v>
          </cell>
          <cell r="I4777">
            <v>0</v>
          </cell>
          <cell r="J4777">
            <v>0</v>
          </cell>
          <cell r="K4777">
            <v>0</v>
          </cell>
          <cell r="L4777">
            <v>0</v>
          </cell>
          <cell r="M4777">
            <v>0</v>
          </cell>
          <cell r="N4777">
            <v>0</v>
          </cell>
          <cell r="O4777">
            <v>0</v>
          </cell>
        </row>
        <row r="4778">
          <cell r="D4778" t="str">
            <v>11000103900006</v>
          </cell>
          <cell r="E4778" t="str">
            <v>(2ZD100701)20KV电压等级推广应用研究</v>
          </cell>
          <cell r="F4778" t="str">
            <v>康丽</v>
          </cell>
          <cell r="G4778" t="str">
            <v>2002039</v>
          </cell>
          <cell r="H4778">
            <v>0</v>
          </cell>
          <cell r="I4778">
            <v>0</v>
          </cell>
          <cell r="J4778">
            <v>0</v>
          </cell>
          <cell r="K4778">
            <v>0</v>
          </cell>
          <cell r="L4778">
            <v>0</v>
          </cell>
          <cell r="M4778">
            <v>0</v>
          </cell>
          <cell r="N4778">
            <v>0</v>
          </cell>
          <cell r="O4778">
            <v>0</v>
          </cell>
        </row>
        <row r="4779">
          <cell r="D4779" t="str">
            <v>11000103900007</v>
          </cell>
          <cell r="E4779" t="str">
            <v>(2ZD100903)非形式逻辑重大前沿问题研究</v>
          </cell>
          <cell r="F4779" t="str">
            <v>吕有云</v>
          </cell>
          <cell r="G4779" t="str">
            <v>2005012</v>
          </cell>
          <cell r="H4779">
            <v>388.5</v>
          </cell>
          <cell r="I4779">
            <v>0</v>
          </cell>
          <cell r="J4779">
            <v>0</v>
          </cell>
          <cell r="K4779">
            <v>388.5</v>
          </cell>
          <cell r="L4779">
            <v>0</v>
          </cell>
          <cell r="M4779">
            <v>0</v>
          </cell>
          <cell r="N4779">
            <v>0</v>
          </cell>
          <cell r="O4779">
            <v>388.5</v>
          </cell>
        </row>
        <row r="4780">
          <cell r="D4780" t="str">
            <v>11000113000016</v>
          </cell>
          <cell r="E4780" t="str">
            <v>(2ZA111002)基于能效分析的分布式联供系统变工况特性</v>
          </cell>
          <cell r="F4780" t="str">
            <v>邵友元</v>
          </cell>
          <cell r="G4780" t="str">
            <v>2007039</v>
          </cell>
          <cell r="H4780">
            <v>0</v>
          </cell>
          <cell r="I4780">
            <v>0</v>
          </cell>
          <cell r="J4780">
            <v>0</v>
          </cell>
          <cell r="K4780">
            <v>0</v>
          </cell>
          <cell r="L4780">
            <v>0</v>
          </cell>
          <cell r="M4780">
            <v>0</v>
          </cell>
          <cell r="N4780">
            <v>0</v>
          </cell>
          <cell r="O4780">
            <v>0</v>
          </cell>
        </row>
        <row r="4781">
          <cell r="D4781" t="str">
            <v>11000113000017</v>
          </cell>
          <cell r="E4781" t="str">
            <v>(2ZA111101)跨域企业生产网络的对接与耦合：模式、机</v>
          </cell>
          <cell r="F4781" t="str">
            <v>全裕吉</v>
          </cell>
          <cell r="G4781" t="str">
            <v>2004032</v>
          </cell>
          <cell r="H4781">
            <v>0</v>
          </cell>
          <cell r="I4781">
            <v>0</v>
          </cell>
          <cell r="J4781">
            <v>0</v>
          </cell>
          <cell r="K4781">
            <v>0</v>
          </cell>
          <cell r="L4781">
            <v>0</v>
          </cell>
          <cell r="M4781">
            <v>0</v>
          </cell>
          <cell r="N4781">
            <v>0</v>
          </cell>
          <cell r="O4781">
            <v>0</v>
          </cell>
        </row>
        <row r="4782">
          <cell r="D4782" t="str">
            <v>11000113000018</v>
          </cell>
          <cell r="E4782" t="str">
            <v>(2ZA111102)溶液冷冻浓缩中冰晶与母液的分离与提纯</v>
          </cell>
          <cell r="F4782" t="str">
            <v>刘宇佳</v>
          </cell>
          <cell r="G4782" t="str">
            <v>2017171</v>
          </cell>
          <cell r="H4782">
            <v>0</v>
          </cell>
          <cell r="I4782">
            <v>0</v>
          </cell>
          <cell r="J4782">
            <v>0</v>
          </cell>
          <cell r="K4782">
            <v>0</v>
          </cell>
          <cell r="L4782">
            <v>0</v>
          </cell>
          <cell r="M4782">
            <v>0</v>
          </cell>
          <cell r="N4782">
            <v>0</v>
          </cell>
          <cell r="O4782">
            <v>0</v>
          </cell>
        </row>
        <row r="4783">
          <cell r="D4783" t="str">
            <v>11000113000019</v>
          </cell>
          <cell r="E4783" t="str">
            <v>(2ZA111106)电子及半导体元器件污染防治技术政策分析</v>
          </cell>
          <cell r="F4783" t="str">
            <v>范洪波</v>
          </cell>
          <cell r="G4783" t="str">
            <v>2005008</v>
          </cell>
          <cell r="H4783">
            <v>0</v>
          </cell>
          <cell r="I4783">
            <v>0</v>
          </cell>
          <cell r="J4783">
            <v>0</v>
          </cell>
          <cell r="K4783">
            <v>0</v>
          </cell>
          <cell r="L4783">
            <v>0</v>
          </cell>
          <cell r="M4783">
            <v>0</v>
          </cell>
          <cell r="N4783">
            <v>0</v>
          </cell>
          <cell r="O4783">
            <v>0</v>
          </cell>
        </row>
        <row r="4784">
          <cell r="D4784" t="str">
            <v>11000113100001</v>
          </cell>
          <cell r="E4784" t="str">
            <v>(2ZA111004)基于图像复原的优化算法研究及其应用</v>
          </cell>
          <cell r="F4784" t="str">
            <v>程万友</v>
          </cell>
          <cell r="G4784" t="str">
            <v>2008029</v>
          </cell>
          <cell r="H4784">
            <v>0</v>
          </cell>
          <cell r="I4784">
            <v>0</v>
          </cell>
          <cell r="J4784">
            <v>0</v>
          </cell>
          <cell r="K4784">
            <v>0</v>
          </cell>
          <cell r="L4784">
            <v>0</v>
          </cell>
          <cell r="M4784">
            <v>0</v>
          </cell>
          <cell r="N4784">
            <v>0</v>
          </cell>
          <cell r="O4784">
            <v>0</v>
          </cell>
        </row>
        <row r="4785">
          <cell r="D4785" t="str">
            <v>11000113600028</v>
          </cell>
          <cell r="E4785" t="str">
            <v>(2ZB110201)安全信息资源集中式监控系统研发与产业化</v>
          </cell>
          <cell r="F4785" t="str">
            <v>袁华强</v>
          </cell>
          <cell r="G4785" t="str">
            <v>2002053</v>
          </cell>
          <cell r="H4785">
            <v>0</v>
          </cell>
          <cell r="I4785">
            <v>0</v>
          </cell>
          <cell r="J4785">
            <v>0</v>
          </cell>
          <cell r="K4785">
            <v>0</v>
          </cell>
          <cell r="L4785">
            <v>0</v>
          </cell>
          <cell r="M4785">
            <v>0</v>
          </cell>
          <cell r="N4785">
            <v>0</v>
          </cell>
          <cell r="O4785">
            <v>0</v>
          </cell>
        </row>
        <row r="4786">
          <cell r="D4786" t="str">
            <v>11000113600030</v>
          </cell>
          <cell r="E4786" t="str">
            <v>(2ZB110507)(人文社科)基于增强学习的生产资源协同</v>
          </cell>
          <cell r="F4786" t="str">
            <v>张智聪</v>
          </cell>
          <cell r="G4786" t="str">
            <v>2009003</v>
          </cell>
          <cell r="H4786">
            <v>0</v>
          </cell>
          <cell r="I4786">
            <v>0</v>
          </cell>
          <cell r="J4786">
            <v>0</v>
          </cell>
          <cell r="K4786">
            <v>0</v>
          </cell>
          <cell r="L4786">
            <v>0</v>
          </cell>
          <cell r="M4786">
            <v>0</v>
          </cell>
          <cell r="N4786">
            <v>0</v>
          </cell>
          <cell r="O4786">
            <v>0</v>
          </cell>
        </row>
        <row r="4787">
          <cell r="D4787" t="str">
            <v>11000113600032</v>
          </cell>
          <cell r="E4787" t="str">
            <v>(2ZB111201)马克思主义金融资本理论的当代理解与现实</v>
          </cell>
          <cell r="F4787" t="str">
            <v>银锋</v>
          </cell>
          <cell r="G4787" t="str">
            <v>2002024</v>
          </cell>
          <cell r="H4787">
            <v>0</v>
          </cell>
          <cell r="I4787">
            <v>0</v>
          </cell>
          <cell r="J4787">
            <v>0</v>
          </cell>
          <cell r="K4787">
            <v>0</v>
          </cell>
          <cell r="L4787">
            <v>0</v>
          </cell>
          <cell r="M4787">
            <v>0</v>
          </cell>
          <cell r="N4787">
            <v>0</v>
          </cell>
          <cell r="O4787">
            <v>0</v>
          </cell>
        </row>
        <row r="4788">
          <cell r="D4788" t="str">
            <v>11000113800035</v>
          </cell>
          <cell r="E4788" t="str">
            <v>(1ZF110201)安全信息资源集中式监控系统研发与产业化</v>
          </cell>
          <cell r="F4788" t="str">
            <v>袁华强</v>
          </cell>
          <cell r="G4788" t="str">
            <v>2002053</v>
          </cell>
          <cell r="H4788">
            <v>0</v>
          </cell>
          <cell r="I4788">
            <v>0</v>
          </cell>
          <cell r="J4788">
            <v>0</v>
          </cell>
          <cell r="K4788">
            <v>0</v>
          </cell>
          <cell r="L4788">
            <v>0</v>
          </cell>
          <cell r="M4788">
            <v>0</v>
          </cell>
          <cell r="N4788">
            <v>0</v>
          </cell>
          <cell r="O4788">
            <v>0</v>
          </cell>
        </row>
        <row r="4789">
          <cell r="D4789" t="str">
            <v>11000113800036</v>
          </cell>
          <cell r="E4789" t="str">
            <v>(1ZF110202)MW级分布式冷热电联供关键技术及系统示</v>
          </cell>
          <cell r="F4789" t="str">
            <v>杨敏林</v>
          </cell>
          <cell r="G4789" t="str">
            <v>1991016</v>
          </cell>
          <cell r="H4789">
            <v>0</v>
          </cell>
          <cell r="I4789">
            <v>0</v>
          </cell>
          <cell r="J4789">
            <v>0</v>
          </cell>
          <cell r="K4789">
            <v>0</v>
          </cell>
          <cell r="L4789">
            <v>0</v>
          </cell>
          <cell r="M4789">
            <v>0</v>
          </cell>
          <cell r="N4789">
            <v>0</v>
          </cell>
          <cell r="O4789">
            <v>0</v>
          </cell>
        </row>
        <row r="4790">
          <cell r="D4790" t="str">
            <v>11000113800037</v>
          </cell>
          <cell r="E4790" t="str">
            <v>(1ZF110403)往复旋转中空纤维膜剪切强化机理与渗透特</v>
          </cell>
          <cell r="F4790" t="str">
            <v>吕斯濠</v>
          </cell>
          <cell r="G4790" t="str">
            <v>2007038</v>
          </cell>
          <cell r="H4790">
            <v>0</v>
          </cell>
          <cell r="I4790">
            <v>0</v>
          </cell>
          <cell r="J4790">
            <v>0</v>
          </cell>
          <cell r="K4790">
            <v>0</v>
          </cell>
          <cell r="L4790">
            <v>0</v>
          </cell>
          <cell r="M4790">
            <v>0</v>
          </cell>
          <cell r="N4790">
            <v>0</v>
          </cell>
          <cell r="O4790">
            <v>0</v>
          </cell>
        </row>
        <row r="4791">
          <cell r="D4791" t="str">
            <v>11000113800039</v>
          </cell>
          <cell r="E4791" t="str">
            <v>(1ZF110507)基于增强学习的生产资源协同调度研究</v>
          </cell>
          <cell r="F4791" t="str">
            <v>张智聪</v>
          </cell>
          <cell r="G4791" t="str">
            <v>2009003</v>
          </cell>
          <cell r="H4791">
            <v>0</v>
          </cell>
          <cell r="I4791">
            <v>0</v>
          </cell>
          <cell r="J4791">
            <v>0</v>
          </cell>
          <cell r="K4791">
            <v>0</v>
          </cell>
          <cell r="L4791">
            <v>0</v>
          </cell>
          <cell r="M4791">
            <v>0</v>
          </cell>
          <cell r="N4791">
            <v>0</v>
          </cell>
          <cell r="O4791">
            <v>0</v>
          </cell>
        </row>
        <row r="4792">
          <cell r="D4792" t="str">
            <v>11000113800040</v>
          </cell>
          <cell r="E4792" t="str">
            <v>(1ZF110701)生物特征模板保护技术研究</v>
          </cell>
          <cell r="F4792" t="str">
            <v>袁华强</v>
          </cell>
          <cell r="G4792" t="str">
            <v>2002053</v>
          </cell>
          <cell r="H4792">
            <v>0</v>
          </cell>
          <cell r="I4792">
            <v>0</v>
          </cell>
          <cell r="J4792">
            <v>0</v>
          </cell>
          <cell r="K4792">
            <v>0</v>
          </cell>
          <cell r="L4792">
            <v>0</v>
          </cell>
          <cell r="M4792">
            <v>0</v>
          </cell>
          <cell r="N4792">
            <v>0</v>
          </cell>
          <cell r="O4792">
            <v>0</v>
          </cell>
        </row>
        <row r="4793">
          <cell r="D4793" t="str">
            <v>11000113800041</v>
          </cell>
          <cell r="E4793" t="str">
            <v>(1ZF111001)移动无线网络的认识与协同理论及关键技术</v>
          </cell>
          <cell r="F4793" t="str">
            <v>袁华强</v>
          </cell>
          <cell r="G4793" t="str">
            <v>2002053</v>
          </cell>
          <cell r="H4793">
            <v>0</v>
          </cell>
          <cell r="I4793">
            <v>0</v>
          </cell>
          <cell r="J4793">
            <v>0</v>
          </cell>
          <cell r="K4793">
            <v>0</v>
          </cell>
          <cell r="L4793">
            <v>0</v>
          </cell>
          <cell r="M4793">
            <v>0</v>
          </cell>
          <cell r="N4793">
            <v>0</v>
          </cell>
          <cell r="O4793">
            <v>0</v>
          </cell>
        </row>
        <row r="4794">
          <cell r="D4794" t="str">
            <v>11000113800042</v>
          </cell>
          <cell r="E4794" t="str">
            <v>(1ZF111002)基于能效分析的分布式联供系统变工况特性</v>
          </cell>
          <cell r="F4794" t="str">
            <v>邵友元</v>
          </cell>
          <cell r="G4794" t="str">
            <v>2007039</v>
          </cell>
          <cell r="H4794">
            <v>0</v>
          </cell>
          <cell r="I4794">
            <v>0</v>
          </cell>
          <cell r="J4794">
            <v>0</v>
          </cell>
          <cell r="K4794">
            <v>0</v>
          </cell>
          <cell r="L4794">
            <v>0</v>
          </cell>
          <cell r="M4794">
            <v>0</v>
          </cell>
          <cell r="N4794">
            <v>0</v>
          </cell>
          <cell r="O4794">
            <v>0</v>
          </cell>
        </row>
        <row r="4795">
          <cell r="D4795" t="str">
            <v>11000113800043</v>
          </cell>
          <cell r="E4795" t="str">
            <v>(1ZF111004)基于图像复原的优化算法研究及其应用</v>
          </cell>
          <cell r="F4795" t="str">
            <v>程万友</v>
          </cell>
          <cell r="G4795" t="str">
            <v>2008029</v>
          </cell>
          <cell r="H4795">
            <v>0</v>
          </cell>
          <cell r="I4795">
            <v>0</v>
          </cell>
          <cell r="J4795">
            <v>0</v>
          </cell>
          <cell r="K4795">
            <v>0</v>
          </cell>
          <cell r="L4795">
            <v>0</v>
          </cell>
          <cell r="M4795">
            <v>0</v>
          </cell>
          <cell r="N4795">
            <v>0</v>
          </cell>
          <cell r="O4795">
            <v>0</v>
          </cell>
        </row>
        <row r="4796">
          <cell r="D4796" t="str">
            <v>11000113800044</v>
          </cell>
          <cell r="E4796" t="str">
            <v>(1ZF111102)溶液冷冻浓缩中冰晶与母液的分离与提纯</v>
          </cell>
          <cell r="F4796" t="str">
            <v>刘宇佳</v>
          </cell>
          <cell r="G4796" t="str">
            <v>2017171</v>
          </cell>
          <cell r="H4796">
            <v>0</v>
          </cell>
          <cell r="I4796">
            <v>0</v>
          </cell>
          <cell r="J4796">
            <v>0</v>
          </cell>
          <cell r="K4796">
            <v>0</v>
          </cell>
          <cell r="L4796">
            <v>0</v>
          </cell>
          <cell r="M4796">
            <v>0</v>
          </cell>
          <cell r="N4796">
            <v>0</v>
          </cell>
          <cell r="O4796">
            <v>0</v>
          </cell>
        </row>
        <row r="4797">
          <cell r="D4797" t="str">
            <v>11000113800045</v>
          </cell>
          <cell r="E4797" t="str">
            <v>(1ZF111103)现代供应链物流管理研究</v>
          </cell>
          <cell r="F4797" t="str">
            <v>李福坤</v>
          </cell>
          <cell r="G4797" t="str">
            <v>2004085</v>
          </cell>
          <cell r="H4797">
            <v>0</v>
          </cell>
          <cell r="I4797">
            <v>0</v>
          </cell>
          <cell r="J4797">
            <v>0</v>
          </cell>
          <cell r="K4797">
            <v>0</v>
          </cell>
          <cell r="L4797">
            <v>0</v>
          </cell>
          <cell r="M4797">
            <v>0</v>
          </cell>
          <cell r="N4797">
            <v>0</v>
          </cell>
          <cell r="O4797">
            <v>0</v>
          </cell>
        </row>
        <row r="4798">
          <cell r="D4798" t="str">
            <v>11000113800046</v>
          </cell>
          <cell r="E4798" t="str">
            <v>(1ZF111108)电子及半导体元器件污染防治技术政策分析</v>
          </cell>
          <cell r="F4798" t="str">
            <v>范洪波</v>
          </cell>
          <cell r="G4798" t="str">
            <v>2005008</v>
          </cell>
          <cell r="H4798">
            <v>0</v>
          </cell>
          <cell r="I4798">
            <v>0</v>
          </cell>
          <cell r="J4798">
            <v>0</v>
          </cell>
          <cell r="K4798">
            <v>0</v>
          </cell>
          <cell r="L4798">
            <v>0</v>
          </cell>
          <cell r="M4798">
            <v>0</v>
          </cell>
          <cell r="N4798">
            <v>0</v>
          </cell>
          <cell r="O4798">
            <v>0</v>
          </cell>
        </row>
        <row r="4799">
          <cell r="D4799" t="str">
            <v>11000113800047</v>
          </cell>
          <cell r="E4799" t="str">
            <v>(1ZF111201)马克思主义金融资本理论的当代理解与现实</v>
          </cell>
          <cell r="F4799" t="str">
            <v>银锋</v>
          </cell>
          <cell r="G4799" t="str">
            <v>2002024</v>
          </cell>
          <cell r="H4799">
            <v>0</v>
          </cell>
          <cell r="I4799">
            <v>0</v>
          </cell>
          <cell r="J4799">
            <v>0</v>
          </cell>
          <cell r="K4799">
            <v>0</v>
          </cell>
          <cell r="L4799">
            <v>0</v>
          </cell>
          <cell r="M4799">
            <v>0</v>
          </cell>
          <cell r="N4799">
            <v>0</v>
          </cell>
          <cell r="O4799">
            <v>0</v>
          </cell>
        </row>
        <row r="4800">
          <cell r="D4800" t="str">
            <v>11000113900009</v>
          </cell>
          <cell r="E4800" t="str">
            <v>(2ZD110701)面向信息服务转型的图书馆建筑设计理论与</v>
          </cell>
          <cell r="F4800" t="str">
            <v>莫振轩</v>
          </cell>
          <cell r="G4800" t="str">
            <v>1991004</v>
          </cell>
          <cell r="H4800">
            <v>1839</v>
          </cell>
          <cell r="I4800">
            <v>0</v>
          </cell>
          <cell r="J4800">
            <v>0</v>
          </cell>
          <cell r="K4800">
            <v>1839</v>
          </cell>
          <cell r="L4800">
            <v>0</v>
          </cell>
          <cell r="M4800">
            <v>0</v>
          </cell>
          <cell r="N4800">
            <v>0</v>
          </cell>
          <cell r="O4800">
            <v>1839</v>
          </cell>
        </row>
        <row r="4801">
          <cell r="D4801" t="str">
            <v>11000113900011</v>
          </cell>
          <cell r="E4801" t="str">
            <v>(2ZD110908)突发环境事件应急预案编制6家企业</v>
          </cell>
          <cell r="F4801" t="str">
            <v>陈洪伟</v>
          </cell>
          <cell r="G4801" t="str">
            <v>2008001</v>
          </cell>
          <cell r="H4801">
            <v>0</v>
          </cell>
          <cell r="I4801">
            <v>0</v>
          </cell>
          <cell r="J4801">
            <v>0</v>
          </cell>
          <cell r="K4801">
            <v>0</v>
          </cell>
          <cell r="L4801">
            <v>0</v>
          </cell>
          <cell r="M4801">
            <v>0</v>
          </cell>
          <cell r="N4801">
            <v>0</v>
          </cell>
          <cell r="O4801">
            <v>0</v>
          </cell>
        </row>
        <row r="4802">
          <cell r="D4802" t="str">
            <v>11000113900013</v>
          </cell>
          <cell r="E4802" t="str">
            <v>(2ZD111102)中子束窗遥控维护装置样机研制</v>
          </cell>
          <cell r="F4802" t="str">
            <v>孙振忠</v>
          </cell>
          <cell r="G4802" t="str">
            <v>2006080</v>
          </cell>
          <cell r="H4802">
            <v>0</v>
          </cell>
          <cell r="I4802">
            <v>0</v>
          </cell>
          <cell r="J4802">
            <v>0</v>
          </cell>
          <cell r="K4802">
            <v>0</v>
          </cell>
          <cell r="L4802">
            <v>0</v>
          </cell>
          <cell r="M4802">
            <v>0</v>
          </cell>
          <cell r="N4802">
            <v>0</v>
          </cell>
          <cell r="O4802">
            <v>0</v>
          </cell>
        </row>
        <row r="4803">
          <cell r="D4803" t="str">
            <v>11000123000020</v>
          </cell>
          <cell r="E4803" t="str">
            <v>(2ZA121201)半导体材料与器件太赫兹光谱检测</v>
          </cell>
          <cell r="F4803" t="str">
            <v>凌东雄</v>
          </cell>
          <cell r="G4803" t="str">
            <v>2006046</v>
          </cell>
          <cell r="H4803">
            <v>0</v>
          </cell>
          <cell r="I4803">
            <v>0</v>
          </cell>
          <cell r="J4803">
            <v>0</v>
          </cell>
          <cell r="K4803">
            <v>0</v>
          </cell>
          <cell r="L4803">
            <v>0</v>
          </cell>
          <cell r="M4803">
            <v>0</v>
          </cell>
          <cell r="N4803">
            <v>0</v>
          </cell>
          <cell r="O4803">
            <v>0</v>
          </cell>
        </row>
        <row r="4804">
          <cell r="D4804" t="str">
            <v>11000123100005</v>
          </cell>
          <cell r="E4804" t="str">
            <v>(2ZA121101)多尺度结构高温混合蓄热的热过程特性及强</v>
          </cell>
          <cell r="F4804" t="str">
            <v>尹辉斌</v>
          </cell>
          <cell r="G4804" t="str">
            <v>2011020</v>
          </cell>
          <cell r="H4804">
            <v>0</v>
          </cell>
          <cell r="I4804">
            <v>0</v>
          </cell>
          <cell r="J4804">
            <v>0</v>
          </cell>
          <cell r="K4804">
            <v>0</v>
          </cell>
          <cell r="L4804">
            <v>0</v>
          </cell>
          <cell r="M4804">
            <v>0</v>
          </cell>
          <cell r="N4804">
            <v>0</v>
          </cell>
          <cell r="O4804">
            <v>0</v>
          </cell>
        </row>
        <row r="4805">
          <cell r="D4805" t="str">
            <v>11000123600034</v>
          </cell>
          <cell r="E4805" t="str">
            <v>(2ZB120401)基于网络与可视化管理的高智能漆包线生产</v>
          </cell>
          <cell r="F4805" t="str">
            <v>徐勇军</v>
          </cell>
          <cell r="G4805" t="str">
            <v>2003053</v>
          </cell>
          <cell r="H4805">
            <v>0</v>
          </cell>
          <cell r="I4805">
            <v>0</v>
          </cell>
          <cell r="J4805">
            <v>0</v>
          </cell>
          <cell r="K4805">
            <v>0</v>
          </cell>
          <cell r="L4805">
            <v>0</v>
          </cell>
          <cell r="M4805">
            <v>0</v>
          </cell>
          <cell r="N4805">
            <v>0</v>
          </cell>
          <cell r="O4805">
            <v>0</v>
          </cell>
        </row>
        <row r="4806">
          <cell r="D4806" t="str">
            <v>11000123600035</v>
          </cell>
          <cell r="E4806" t="str">
            <v>(2ZB120506)岭南词学四项研究</v>
          </cell>
          <cell r="F4806" t="str">
            <v>余意</v>
          </cell>
          <cell r="G4806" t="str">
            <v>2001036</v>
          </cell>
          <cell r="H4806">
            <v>0</v>
          </cell>
          <cell r="I4806">
            <v>0</v>
          </cell>
          <cell r="J4806">
            <v>0</v>
          </cell>
          <cell r="K4806">
            <v>0</v>
          </cell>
          <cell r="L4806">
            <v>0</v>
          </cell>
          <cell r="M4806">
            <v>0</v>
          </cell>
          <cell r="N4806">
            <v>0</v>
          </cell>
          <cell r="O4806">
            <v>0</v>
          </cell>
        </row>
        <row r="4807">
          <cell r="D4807" t="str">
            <v>11000123600036</v>
          </cell>
          <cell r="E4807" t="str">
            <v>(2ZB120507)快速工业化地区新生代农民工社会管理模式</v>
          </cell>
          <cell r="F4807" t="str">
            <v>唐元松</v>
          </cell>
          <cell r="G4807" t="str">
            <v>2003035</v>
          </cell>
          <cell r="H4807">
            <v>0</v>
          </cell>
          <cell r="I4807">
            <v>0</v>
          </cell>
          <cell r="J4807">
            <v>0</v>
          </cell>
          <cell r="K4807">
            <v>0</v>
          </cell>
          <cell r="L4807">
            <v>0</v>
          </cell>
          <cell r="M4807">
            <v>0</v>
          </cell>
          <cell r="N4807">
            <v>0</v>
          </cell>
          <cell r="O4807">
            <v>0</v>
          </cell>
        </row>
        <row r="4808">
          <cell r="D4808" t="str">
            <v>11000123600039</v>
          </cell>
          <cell r="E4808" t="str">
            <v>(2ZB121203)(社会科学)唐代隐逸与地域文化</v>
          </cell>
          <cell r="F4808" t="str">
            <v>肖妮妮</v>
          </cell>
          <cell r="G4808" t="str">
            <v>1999006</v>
          </cell>
          <cell r="H4808">
            <v>0</v>
          </cell>
          <cell r="I4808">
            <v>0</v>
          </cell>
          <cell r="J4808">
            <v>0</v>
          </cell>
          <cell r="K4808">
            <v>0</v>
          </cell>
          <cell r="L4808">
            <v>0</v>
          </cell>
          <cell r="M4808">
            <v>0</v>
          </cell>
          <cell r="N4808">
            <v>0</v>
          </cell>
          <cell r="O4808">
            <v>0</v>
          </cell>
        </row>
        <row r="4809">
          <cell r="D4809" t="str">
            <v>11000123600040</v>
          </cell>
          <cell r="E4809" t="str">
            <v>(2ZB121204)东莞市迈科科技有限公司制定与实施创新路</v>
          </cell>
          <cell r="F4809" t="str">
            <v>胡西多</v>
          </cell>
          <cell r="G4809" t="str">
            <v>2001018</v>
          </cell>
          <cell r="H4809">
            <v>0</v>
          </cell>
          <cell r="I4809">
            <v>0</v>
          </cell>
          <cell r="J4809">
            <v>0</v>
          </cell>
          <cell r="K4809">
            <v>0</v>
          </cell>
          <cell r="L4809">
            <v>0</v>
          </cell>
          <cell r="M4809">
            <v>0</v>
          </cell>
          <cell r="N4809">
            <v>0</v>
          </cell>
          <cell r="O4809">
            <v>0</v>
          </cell>
        </row>
        <row r="4810">
          <cell r="D4810" t="str">
            <v>11000123600041</v>
          </cell>
          <cell r="E4810" t="str">
            <v>(2ZB121206)(社会科学)中国传统生命哲学与当地大学</v>
          </cell>
          <cell r="F4810" t="str">
            <v>吕有云</v>
          </cell>
          <cell r="G4810" t="str">
            <v>2005012</v>
          </cell>
          <cell r="H4810">
            <v>0</v>
          </cell>
          <cell r="I4810">
            <v>0</v>
          </cell>
          <cell r="J4810">
            <v>0</v>
          </cell>
          <cell r="K4810">
            <v>0</v>
          </cell>
          <cell r="L4810">
            <v>0</v>
          </cell>
          <cell r="M4810">
            <v>0</v>
          </cell>
          <cell r="N4810">
            <v>0</v>
          </cell>
          <cell r="O4810">
            <v>0</v>
          </cell>
        </row>
        <row r="4811">
          <cell r="D4811" t="str">
            <v>11000123600042</v>
          </cell>
          <cell r="E4811" t="str">
            <v>(2ZB121208)(社会科学)广东民营企业制度竞争力研究</v>
          </cell>
          <cell r="F4811" t="str">
            <v>曹时礼</v>
          </cell>
          <cell r="G4811" t="str">
            <v>2003068</v>
          </cell>
          <cell r="H4811">
            <v>0</v>
          </cell>
          <cell r="I4811">
            <v>0</v>
          </cell>
          <cell r="J4811">
            <v>0</v>
          </cell>
          <cell r="K4811">
            <v>0</v>
          </cell>
          <cell r="L4811">
            <v>0</v>
          </cell>
          <cell r="M4811">
            <v>0</v>
          </cell>
          <cell r="N4811">
            <v>0</v>
          </cell>
          <cell r="O4811">
            <v>0</v>
          </cell>
        </row>
        <row r="4812">
          <cell r="D4812" t="str">
            <v>11000123800051</v>
          </cell>
          <cell r="E4812" t="str">
            <v>(1ZF120402)基于GPS与3G网络的电力线路智能巡检</v>
          </cell>
          <cell r="F4812" t="str">
            <v>李勇</v>
          </cell>
          <cell r="G4812" t="str">
            <v>1992024</v>
          </cell>
          <cell r="H4812">
            <v>0</v>
          </cell>
          <cell r="I4812">
            <v>0</v>
          </cell>
          <cell r="J4812">
            <v>0</v>
          </cell>
          <cell r="K4812">
            <v>0</v>
          </cell>
          <cell r="L4812">
            <v>0</v>
          </cell>
          <cell r="M4812">
            <v>0</v>
          </cell>
          <cell r="N4812">
            <v>0</v>
          </cell>
          <cell r="O4812">
            <v>0</v>
          </cell>
        </row>
        <row r="4813">
          <cell r="D4813" t="str">
            <v>11000123800052</v>
          </cell>
          <cell r="E4813" t="str">
            <v>(1ZF120501)基于热舒适的可度量空调节能监控系统研发</v>
          </cell>
          <cell r="F4813" t="str">
            <v>肖倩</v>
          </cell>
          <cell r="G4813" t="str">
            <v>2003006</v>
          </cell>
          <cell r="H4813">
            <v>0</v>
          </cell>
          <cell r="I4813">
            <v>0</v>
          </cell>
          <cell r="J4813">
            <v>0</v>
          </cell>
          <cell r="K4813">
            <v>0</v>
          </cell>
          <cell r="L4813">
            <v>0</v>
          </cell>
          <cell r="M4813">
            <v>0</v>
          </cell>
          <cell r="N4813">
            <v>0</v>
          </cell>
          <cell r="O4813">
            <v>0</v>
          </cell>
        </row>
        <row r="4814">
          <cell r="D4814" t="str">
            <v>11000123800053</v>
          </cell>
          <cell r="E4814" t="str">
            <v>(1ZF120505)面向三网融合的智能音视频核心芯片及系统</v>
          </cell>
          <cell r="F4814" t="str">
            <v>徐永钊</v>
          </cell>
          <cell r="G4814" t="str">
            <v>2007027</v>
          </cell>
          <cell r="H4814">
            <v>0</v>
          </cell>
          <cell r="I4814">
            <v>0</v>
          </cell>
          <cell r="J4814">
            <v>0</v>
          </cell>
          <cell r="K4814">
            <v>0</v>
          </cell>
          <cell r="L4814">
            <v>0</v>
          </cell>
          <cell r="M4814">
            <v>0</v>
          </cell>
          <cell r="N4814">
            <v>0</v>
          </cell>
          <cell r="O4814">
            <v>0</v>
          </cell>
        </row>
        <row r="4815">
          <cell r="D4815" t="str">
            <v>11000123800054</v>
          </cell>
          <cell r="E4815" t="str">
            <v>(1ZF120506)岭南词学四项研究(配套)</v>
          </cell>
          <cell r="F4815" t="str">
            <v>余意</v>
          </cell>
          <cell r="G4815" t="str">
            <v>2001036</v>
          </cell>
          <cell r="H4815">
            <v>0</v>
          </cell>
          <cell r="I4815">
            <v>0</v>
          </cell>
          <cell r="J4815">
            <v>0</v>
          </cell>
          <cell r="K4815">
            <v>0</v>
          </cell>
          <cell r="L4815">
            <v>0</v>
          </cell>
          <cell r="M4815">
            <v>0</v>
          </cell>
          <cell r="N4815">
            <v>0</v>
          </cell>
          <cell r="O4815">
            <v>0</v>
          </cell>
        </row>
        <row r="4816">
          <cell r="D4816" t="str">
            <v>11000123800055</v>
          </cell>
          <cell r="E4816" t="str">
            <v>(1ZF121003)低温余热除湿的分布式能源系统及其集成机</v>
          </cell>
          <cell r="F4816" t="str">
            <v>杨敏林</v>
          </cell>
          <cell r="G4816" t="str">
            <v>1991016</v>
          </cell>
          <cell r="H4816">
            <v>0</v>
          </cell>
          <cell r="I4816">
            <v>0</v>
          </cell>
          <cell r="J4816">
            <v>0</v>
          </cell>
          <cell r="K4816">
            <v>0</v>
          </cell>
          <cell r="L4816">
            <v>0</v>
          </cell>
          <cell r="M4816">
            <v>0</v>
          </cell>
          <cell r="N4816">
            <v>0</v>
          </cell>
          <cell r="O4816">
            <v>0</v>
          </cell>
        </row>
        <row r="4817">
          <cell r="D4817" t="str">
            <v>11000123800056</v>
          </cell>
          <cell r="E4817" t="str">
            <v>(1ZF121005)几类非光滑问题的机遇区域分解技术的算法</v>
          </cell>
          <cell r="F4817" t="str">
            <v>曾金平</v>
          </cell>
          <cell r="G4817" t="str">
            <v>2006020</v>
          </cell>
          <cell r="H4817">
            <v>0</v>
          </cell>
          <cell r="I4817">
            <v>0</v>
          </cell>
          <cell r="J4817">
            <v>0</v>
          </cell>
          <cell r="K4817">
            <v>0</v>
          </cell>
          <cell r="L4817">
            <v>0</v>
          </cell>
          <cell r="M4817">
            <v>0</v>
          </cell>
          <cell r="N4817">
            <v>0</v>
          </cell>
          <cell r="O4817">
            <v>0</v>
          </cell>
        </row>
        <row r="4818">
          <cell r="D4818" t="str">
            <v>11000123800057</v>
          </cell>
          <cell r="E4818" t="str">
            <v>(1ZF121006)量子拟shuffle代数及其应用(配套</v>
          </cell>
          <cell r="F4818" t="str">
            <v>简润强</v>
          </cell>
          <cell r="G4818" t="str">
            <v>2010001</v>
          </cell>
          <cell r="H4818">
            <v>0</v>
          </cell>
          <cell r="I4818">
            <v>0</v>
          </cell>
          <cell r="J4818">
            <v>0</v>
          </cell>
          <cell r="K4818">
            <v>0</v>
          </cell>
          <cell r="L4818">
            <v>0</v>
          </cell>
          <cell r="M4818">
            <v>0</v>
          </cell>
          <cell r="N4818">
            <v>0</v>
          </cell>
          <cell r="O4818">
            <v>0</v>
          </cell>
        </row>
        <row r="4819">
          <cell r="D4819" t="str">
            <v>11000123800058</v>
          </cell>
          <cell r="E4819" t="str">
            <v>(1ZF121007)节点运行模式状态自适应的自组织型排队网</v>
          </cell>
          <cell r="F4819" t="str">
            <v>张智聪</v>
          </cell>
          <cell r="G4819" t="str">
            <v>2009003</v>
          </cell>
          <cell r="H4819">
            <v>0</v>
          </cell>
          <cell r="I4819">
            <v>0</v>
          </cell>
          <cell r="J4819">
            <v>0</v>
          </cell>
          <cell r="K4819">
            <v>0</v>
          </cell>
          <cell r="L4819">
            <v>0</v>
          </cell>
          <cell r="M4819">
            <v>0</v>
          </cell>
          <cell r="N4819">
            <v>0</v>
          </cell>
          <cell r="O4819">
            <v>0</v>
          </cell>
        </row>
        <row r="4820">
          <cell r="D4820" t="str">
            <v>11000123800059</v>
          </cell>
          <cell r="E4820" t="str">
            <v>(1ZF121103)纵向议价能力视角下中国本土代工企业升级</v>
          </cell>
          <cell r="F4820" t="str">
            <v>贺艳春</v>
          </cell>
          <cell r="G4820" t="str">
            <v>2006011</v>
          </cell>
          <cell r="H4820">
            <v>0</v>
          </cell>
          <cell r="I4820">
            <v>0</v>
          </cell>
          <cell r="J4820">
            <v>0</v>
          </cell>
          <cell r="K4820">
            <v>0</v>
          </cell>
          <cell r="L4820">
            <v>0</v>
          </cell>
          <cell r="M4820">
            <v>0</v>
          </cell>
          <cell r="N4820">
            <v>0</v>
          </cell>
          <cell r="O4820">
            <v>0</v>
          </cell>
        </row>
        <row r="4821">
          <cell r="D4821" t="str">
            <v>11000123800060</v>
          </cell>
          <cell r="E4821" t="str">
            <v>(1ZF121104)多尺度结构高温混合蓄热的热过程特性及强</v>
          </cell>
          <cell r="F4821" t="str">
            <v>尹辉斌</v>
          </cell>
          <cell r="G4821" t="str">
            <v>2011020</v>
          </cell>
          <cell r="H4821">
            <v>0</v>
          </cell>
          <cell r="I4821">
            <v>0</v>
          </cell>
          <cell r="J4821">
            <v>0</v>
          </cell>
          <cell r="K4821">
            <v>0</v>
          </cell>
          <cell r="L4821">
            <v>0</v>
          </cell>
          <cell r="M4821">
            <v>0</v>
          </cell>
          <cell r="N4821">
            <v>0</v>
          </cell>
          <cell r="O4821">
            <v>0</v>
          </cell>
        </row>
        <row r="4822">
          <cell r="D4822" t="str">
            <v>11000123800061</v>
          </cell>
          <cell r="E4822" t="str">
            <v>(1ZF121204)东莞市迈科科技有限公司制定与实施创新路</v>
          </cell>
          <cell r="F4822" t="str">
            <v>胡西多</v>
          </cell>
          <cell r="G4822" t="str">
            <v>2001018</v>
          </cell>
          <cell r="H4822">
            <v>0</v>
          </cell>
          <cell r="I4822">
            <v>0</v>
          </cell>
          <cell r="J4822">
            <v>0</v>
          </cell>
          <cell r="K4822">
            <v>0</v>
          </cell>
          <cell r="L4822">
            <v>0</v>
          </cell>
          <cell r="M4822">
            <v>0</v>
          </cell>
          <cell r="N4822">
            <v>0</v>
          </cell>
          <cell r="O4822">
            <v>0</v>
          </cell>
        </row>
        <row r="4823">
          <cell r="D4823" t="str">
            <v>11000123800062</v>
          </cell>
          <cell r="E4823" t="str">
            <v>(1ZF121205)半导体材料与器件太赫兹光谱检测(配套)</v>
          </cell>
          <cell r="F4823" t="str">
            <v>凌东雄</v>
          </cell>
          <cell r="G4823" t="str">
            <v>2006046</v>
          </cell>
          <cell r="H4823">
            <v>0</v>
          </cell>
          <cell r="I4823">
            <v>0</v>
          </cell>
          <cell r="J4823">
            <v>0</v>
          </cell>
          <cell r="K4823">
            <v>0</v>
          </cell>
          <cell r="L4823">
            <v>0</v>
          </cell>
          <cell r="M4823">
            <v>0</v>
          </cell>
          <cell r="N4823">
            <v>0</v>
          </cell>
          <cell r="O4823">
            <v>0</v>
          </cell>
        </row>
        <row r="4824">
          <cell r="D4824" t="str">
            <v>11000123800063</v>
          </cell>
          <cell r="E4824" t="str">
            <v>(1ZF121208)(学校配套)广东民营企业制度竞争力研究</v>
          </cell>
          <cell r="F4824" t="str">
            <v>曹时礼</v>
          </cell>
          <cell r="G4824" t="str">
            <v>2003068</v>
          </cell>
          <cell r="H4824">
            <v>0</v>
          </cell>
          <cell r="I4824">
            <v>0</v>
          </cell>
          <cell r="J4824">
            <v>0</v>
          </cell>
          <cell r="K4824">
            <v>0</v>
          </cell>
          <cell r="L4824">
            <v>0</v>
          </cell>
          <cell r="M4824">
            <v>0</v>
          </cell>
          <cell r="N4824">
            <v>0</v>
          </cell>
          <cell r="O4824">
            <v>0</v>
          </cell>
        </row>
        <row r="4825">
          <cell r="D4825" t="str">
            <v>11000123900014</v>
          </cell>
          <cell r="E4825" t="str">
            <v>(2ZD120305)横向中字束闸门插件更换装置研制</v>
          </cell>
          <cell r="F4825" t="str">
            <v>孙振忠</v>
          </cell>
          <cell r="G4825" t="str">
            <v>2006080</v>
          </cell>
          <cell r="H4825">
            <v>0</v>
          </cell>
          <cell r="I4825">
            <v>0</v>
          </cell>
          <cell r="J4825">
            <v>0</v>
          </cell>
          <cell r="K4825">
            <v>0</v>
          </cell>
          <cell r="L4825">
            <v>0</v>
          </cell>
          <cell r="M4825">
            <v>0</v>
          </cell>
          <cell r="N4825">
            <v>0</v>
          </cell>
          <cell r="O4825">
            <v>0</v>
          </cell>
        </row>
        <row r="4826">
          <cell r="D4826" t="str">
            <v>11000123900015</v>
          </cell>
          <cell r="E4826" t="str">
            <v>(2ZD120508)东莞市荣顺化工仓储有限公司突发环境事件</v>
          </cell>
          <cell r="F4826" t="str">
            <v>陈洪伟</v>
          </cell>
          <cell r="G4826" t="str">
            <v>2008001</v>
          </cell>
          <cell r="H4826">
            <v>0</v>
          </cell>
          <cell r="I4826">
            <v>0</v>
          </cell>
          <cell r="J4826">
            <v>0</v>
          </cell>
          <cell r="K4826">
            <v>0</v>
          </cell>
          <cell r="L4826">
            <v>0</v>
          </cell>
          <cell r="M4826">
            <v>0</v>
          </cell>
          <cell r="N4826">
            <v>0</v>
          </cell>
          <cell r="O4826">
            <v>0</v>
          </cell>
        </row>
        <row r="4827">
          <cell r="D4827" t="str">
            <v>11000123900016</v>
          </cell>
          <cell r="E4827" t="str">
            <v>(2ZD120512)CSNS靶站关键部件遥控维护技术及辅助</v>
          </cell>
          <cell r="F4827" t="str">
            <v>孙振忠</v>
          </cell>
          <cell r="G4827" t="str">
            <v>2006080</v>
          </cell>
          <cell r="H4827">
            <v>0</v>
          </cell>
          <cell r="I4827">
            <v>0</v>
          </cell>
          <cell r="J4827">
            <v>0</v>
          </cell>
          <cell r="K4827">
            <v>0</v>
          </cell>
          <cell r="L4827">
            <v>0</v>
          </cell>
          <cell r="M4827">
            <v>0</v>
          </cell>
          <cell r="N4827">
            <v>0</v>
          </cell>
          <cell r="O4827">
            <v>0</v>
          </cell>
        </row>
        <row r="4828">
          <cell r="D4828" t="str">
            <v>11000123900017</v>
          </cell>
          <cell r="E4828" t="str">
            <v>(2ZD120514)东莞市汽车及零部件产业发展调研首期</v>
          </cell>
          <cell r="F4828" t="str">
            <v>莫安达</v>
          </cell>
          <cell r="G4828" t="str">
            <v>1990006</v>
          </cell>
          <cell r="H4828">
            <v>0</v>
          </cell>
          <cell r="I4828">
            <v>0</v>
          </cell>
          <cell r="J4828">
            <v>0</v>
          </cell>
          <cell r="K4828">
            <v>0</v>
          </cell>
          <cell r="L4828">
            <v>0</v>
          </cell>
          <cell r="M4828">
            <v>0</v>
          </cell>
          <cell r="N4828">
            <v>0</v>
          </cell>
          <cell r="O4828">
            <v>0</v>
          </cell>
        </row>
        <row r="4829">
          <cell r="D4829" t="str">
            <v>11000123900018</v>
          </cell>
          <cell r="E4829" t="str">
            <v>(2ZD121008)东莞市超捷实业有限公司突发环境事件应急</v>
          </cell>
          <cell r="F4829" t="str">
            <v>廖文波</v>
          </cell>
          <cell r="G4829" t="str">
            <v>2011007</v>
          </cell>
          <cell r="H4829">
            <v>0</v>
          </cell>
          <cell r="I4829">
            <v>0</v>
          </cell>
          <cell r="J4829">
            <v>0</v>
          </cell>
          <cell r="K4829">
            <v>0</v>
          </cell>
          <cell r="L4829">
            <v>0</v>
          </cell>
          <cell r="M4829">
            <v>0</v>
          </cell>
          <cell r="N4829">
            <v>0</v>
          </cell>
          <cell r="O4829">
            <v>0</v>
          </cell>
        </row>
        <row r="4830">
          <cell r="D4830" t="str">
            <v>11000133000021</v>
          </cell>
          <cell r="E4830" t="str">
            <v>(2ZA130501)(国基主任基金)新型共价卟啉阵列一步合</v>
          </cell>
          <cell r="F4830" t="str">
            <v>赵鸿斌</v>
          </cell>
          <cell r="G4830" t="str">
            <v>2006004</v>
          </cell>
          <cell r="H4830">
            <v>0</v>
          </cell>
          <cell r="I4830">
            <v>0</v>
          </cell>
          <cell r="J4830">
            <v>0</v>
          </cell>
          <cell r="K4830">
            <v>0</v>
          </cell>
          <cell r="L4830">
            <v>0</v>
          </cell>
          <cell r="M4830">
            <v>0</v>
          </cell>
          <cell r="N4830">
            <v>0</v>
          </cell>
          <cell r="O4830">
            <v>0</v>
          </cell>
        </row>
        <row r="4831">
          <cell r="D4831" t="str">
            <v>11000133000022</v>
          </cell>
          <cell r="E4831" t="str">
            <v>(2ZA130901)(国家水专项)东深供水典型优控污染控制</v>
          </cell>
          <cell r="F4831" t="str">
            <v>范洪波</v>
          </cell>
          <cell r="G4831" t="str">
            <v>2005008</v>
          </cell>
          <cell r="H4831">
            <v>0</v>
          </cell>
          <cell r="I4831">
            <v>0</v>
          </cell>
          <cell r="J4831">
            <v>0</v>
          </cell>
          <cell r="K4831">
            <v>0</v>
          </cell>
          <cell r="L4831">
            <v>0</v>
          </cell>
          <cell r="M4831">
            <v>0</v>
          </cell>
          <cell r="N4831">
            <v>0</v>
          </cell>
          <cell r="O4831">
            <v>0</v>
          </cell>
        </row>
        <row r="4832">
          <cell r="D4832" t="str">
            <v>11000133000023</v>
          </cell>
          <cell r="E4832" t="str">
            <v>(2ZA130902)(国家水专项)东深供水工程水质风险源综</v>
          </cell>
          <cell r="F4832" t="str">
            <v>范洪波</v>
          </cell>
          <cell r="G4832" t="str">
            <v>2005008</v>
          </cell>
          <cell r="H4832">
            <v>0</v>
          </cell>
          <cell r="I4832">
            <v>0</v>
          </cell>
          <cell r="J4832">
            <v>0</v>
          </cell>
          <cell r="K4832">
            <v>0</v>
          </cell>
          <cell r="L4832">
            <v>0</v>
          </cell>
          <cell r="M4832">
            <v>0</v>
          </cell>
          <cell r="N4832">
            <v>0</v>
          </cell>
          <cell r="O4832">
            <v>0</v>
          </cell>
        </row>
        <row r="4833">
          <cell r="D4833" t="str">
            <v>11000133000024</v>
          </cell>
          <cell r="E4833" t="str">
            <v>(2ZA130903)(973项目)大亚湾中微子实验的物理研</v>
          </cell>
          <cell r="F4833" t="str">
            <v>康丽</v>
          </cell>
          <cell r="G4833" t="str">
            <v>2002039</v>
          </cell>
          <cell r="H4833">
            <v>0</v>
          </cell>
          <cell r="I4833">
            <v>0</v>
          </cell>
          <cell r="J4833">
            <v>0</v>
          </cell>
          <cell r="K4833">
            <v>0</v>
          </cell>
          <cell r="L4833">
            <v>0</v>
          </cell>
          <cell r="M4833">
            <v>0</v>
          </cell>
          <cell r="N4833">
            <v>0</v>
          </cell>
          <cell r="O4833">
            <v>0</v>
          </cell>
        </row>
        <row r="4834">
          <cell r="D4834" t="str">
            <v>11000133000025</v>
          </cell>
          <cell r="E4834" t="str">
            <v>(2ZA130904)(973项目)大亚湾中微子实验的物理研</v>
          </cell>
          <cell r="F4834" t="str">
            <v>康丽</v>
          </cell>
          <cell r="G4834" t="str">
            <v>2002039</v>
          </cell>
          <cell r="H4834">
            <v>0</v>
          </cell>
          <cell r="I4834">
            <v>0</v>
          </cell>
          <cell r="J4834">
            <v>0</v>
          </cell>
          <cell r="K4834">
            <v>0</v>
          </cell>
          <cell r="L4834">
            <v>0</v>
          </cell>
          <cell r="M4834">
            <v>0</v>
          </cell>
          <cell r="N4834">
            <v>0</v>
          </cell>
          <cell r="O4834">
            <v>0</v>
          </cell>
        </row>
        <row r="4835">
          <cell r="D4835" t="str">
            <v>11000133200005</v>
          </cell>
          <cell r="E4835" t="str">
            <v>(2ZA130601)(国家社科基金)软法及其相关问题研究</v>
          </cell>
          <cell r="F4835" t="str">
            <v>强昌文</v>
          </cell>
          <cell r="G4835" t="str">
            <v>2011036</v>
          </cell>
          <cell r="H4835">
            <v>0</v>
          </cell>
          <cell r="I4835">
            <v>0</v>
          </cell>
          <cell r="J4835">
            <v>0</v>
          </cell>
          <cell r="K4835">
            <v>0</v>
          </cell>
          <cell r="L4835">
            <v>0</v>
          </cell>
          <cell r="M4835">
            <v>0</v>
          </cell>
          <cell r="N4835">
            <v>0</v>
          </cell>
          <cell r="O4835">
            <v>0</v>
          </cell>
        </row>
        <row r="4836">
          <cell r="D4836" t="str">
            <v>11000133200006</v>
          </cell>
          <cell r="E4836" t="str">
            <v>(2ZA131105)结晶洗涤柱分离冰晶与粘稠母液的操作原理</v>
          </cell>
          <cell r="F4836" t="str">
            <v>刘宇佳</v>
          </cell>
          <cell r="G4836" t="str">
            <v>2017171</v>
          </cell>
          <cell r="H4836">
            <v>0</v>
          </cell>
          <cell r="I4836">
            <v>0</v>
          </cell>
          <cell r="J4836">
            <v>0</v>
          </cell>
          <cell r="K4836">
            <v>0</v>
          </cell>
          <cell r="L4836">
            <v>0</v>
          </cell>
          <cell r="M4836">
            <v>0</v>
          </cell>
          <cell r="N4836">
            <v>0</v>
          </cell>
          <cell r="O4836">
            <v>0</v>
          </cell>
        </row>
        <row r="4837">
          <cell r="D4837" t="str">
            <v>11000133600048</v>
          </cell>
          <cell r="E4837" t="str">
            <v>(2ZB131104)公务员退出机制创新与体系构建</v>
          </cell>
          <cell r="F4837" t="str">
            <v>吴丽娟</v>
          </cell>
          <cell r="G4837" t="str">
            <v>2005046</v>
          </cell>
          <cell r="H4837">
            <v>0</v>
          </cell>
          <cell r="I4837">
            <v>0</v>
          </cell>
          <cell r="J4837">
            <v>0</v>
          </cell>
          <cell r="K4837">
            <v>0</v>
          </cell>
          <cell r="L4837">
            <v>0</v>
          </cell>
          <cell r="M4837">
            <v>0</v>
          </cell>
          <cell r="N4837">
            <v>0</v>
          </cell>
          <cell r="O4837">
            <v>0</v>
          </cell>
        </row>
        <row r="4838">
          <cell r="D4838" t="str">
            <v>11000133600049</v>
          </cell>
          <cell r="E4838" t="str">
            <v>(2ZB131105)高校生命教育课程体系构建研究</v>
          </cell>
          <cell r="F4838" t="str">
            <v>路晓军</v>
          </cell>
          <cell r="G4838" t="str">
            <v>1993030</v>
          </cell>
          <cell r="H4838">
            <v>0</v>
          </cell>
          <cell r="I4838">
            <v>0</v>
          </cell>
          <cell r="J4838">
            <v>0</v>
          </cell>
          <cell r="K4838">
            <v>0</v>
          </cell>
          <cell r="L4838">
            <v>0</v>
          </cell>
          <cell r="M4838">
            <v>0</v>
          </cell>
          <cell r="N4838">
            <v>0</v>
          </cell>
          <cell r="O4838">
            <v>0</v>
          </cell>
        </row>
        <row r="4839">
          <cell r="D4839" t="str">
            <v>11000133600050</v>
          </cell>
          <cell r="E4839" t="str">
            <v>(2ZB131106)珠三角大学生就业流向研究</v>
          </cell>
          <cell r="F4839" t="str">
            <v>李忠红</v>
          </cell>
          <cell r="G4839" t="str">
            <v>1991008</v>
          </cell>
          <cell r="H4839">
            <v>0</v>
          </cell>
          <cell r="I4839">
            <v>0</v>
          </cell>
          <cell r="J4839">
            <v>0</v>
          </cell>
          <cell r="K4839">
            <v>0</v>
          </cell>
          <cell r="L4839">
            <v>0</v>
          </cell>
          <cell r="M4839">
            <v>0</v>
          </cell>
          <cell r="N4839">
            <v>0</v>
          </cell>
          <cell r="O4839">
            <v>0</v>
          </cell>
        </row>
        <row r="4840">
          <cell r="D4840" t="str">
            <v>11000133600051</v>
          </cell>
          <cell r="E4840" t="str">
            <v>(2ZB131108)知识产权培训基地专项资金</v>
          </cell>
          <cell r="F4840" t="str">
            <v>强昌文</v>
          </cell>
          <cell r="G4840" t="str">
            <v>2011036</v>
          </cell>
          <cell r="H4840">
            <v>0</v>
          </cell>
          <cell r="I4840">
            <v>0</v>
          </cell>
          <cell r="J4840">
            <v>0</v>
          </cell>
          <cell r="K4840">
            <v>0</v>
          </cell>
          <cell r="L4840">
            <v>0</v>
          </cell>
          <cell r="M4840">
            <v>0</v>
          </cell>
          <cell r="N4840">
            <v>0</v>
          </cell>
          <cell r="O4840">
            <v>0</v>
          </cell>
        </row>
        <row r="4841">
          <cell r="D4841" t="str">
            <v>11000133600052</v>
          </cell>
          <cell r="E4841" t="str">
            <v>(2ZB131109)塑料激光焊接装备开发及其产业化</v>
          </cell>
          <cell r="F4841" t="str">
            <v>李胜</v>
          </cell>
          <cell r="G4841" t="str">
            <v>2005033</v>
          </cell>
          <cell r="H4841">
            <v>0</v>
          </cell>
          <cell r="I4841">
            <v>0</v>
          </cell>
          <cell r="J4841">
            <v>0</v>
          </cell>
          <cell r="K4841">
            <v>0</v>
          </cell>
          <cell r="L4841">
            <v>0</v>
          </cell>
          <cell r="M4841">
            <v>0</v>
          </cell>
          <cell r="N4841">
            <v>0</v>
          </cell>
          <cell r="O4841">
            <v>0</v>
          </cell>
        </row>
        <row r="4842">
          <cell r="D4842" t="str">
            <v>11000133600053</v>
          </cell>
          <cell r="E4842" t="str">
            <v>(2ZB131201)淮北中老年慢性病患者健康、生命质量的提</v>
          </cell>
          <cell r="F4842" t="str">
            <v>曹永强</v>
          </cell>
          <cell r="G4842" t="str">
            <v>2000012</v>
          </cell>
          <cell r="H4842">
            <v>0</v>
          </cell>
          <cell r="I4842">
            <v>0</v>
          </cell>
          <cell r="J4842">
            <v>0</v>
          </cell>
          <cell r="K4842">
            <v>0</v>
          </cell>
          <cell r="L4842">
            <v>0</v>
          </cell>
          <cell r="M4842">
            <v>0</v>
          </cell>
          <cell r="N4842">
            <v>0</v>
          </cell>
          <cell r="O4842">
            <v>0</v>
          </cell>
        </row>
        <row r="4843">
          <cell r="D4843" t="str">
            <v>11000133800064</v>
          </cell>
          <cell r="E4843" t="str">
            <v>(1ZF130403)(学校配套)基于构件的制造业全过程管理</v>
          </cell>
          <cell r="F4843" t="str">
            <v>肖倩</v>
          </cell>
          <cell r="G4843" t="str">
            <v>2003006</v>
          </cell>
          <cell r="H4843">
            <v>0</v>
          </cell>
          <cell r="I4843">
            <v>0</v>
          </cell>
          <cell r="J4843">
            <v>0</v>
          </cell>
          <cell r="K4843">
            <v>0</v>
          </cell>
          <cell r="L4843">
            <v>0</v>
          </cell>
          <cell r="M4843">
            <v>0</v>
          </cell>
          <cell r="N4843">
            <v>0</v>
          </cell>
          <cell r="O4843">
            <v>0</v>
          </cell>
        </row>
        <row r="4844">
          <cell r="D4844" t="str">
            <v>11000133800066</v>
          </cell>
          <cell r="E4844" t="str">
            <v>(1ZF130407)(学校配套)农村村、组级资产管理研究-</v>
          </cell>
          <cell r="F4844" t="str">
            <v>周润书</v>
          </cell>
          <cell r="G4844" t="str">
            <v>2006008</v>
          </cell>
          <cell r="H4844">
            <v>0</v>
          </cell>
          <cell r="I4844">
            <v>0</v>
          </cell>
          <cell r="J4844">
            <v>0</v>
          </cell>
          <cell r="K4844">
            <v>0</v>
          </cell>
          <cell r="L4844">
            <v>0</v>
          </cell>
          <cell r="M4844">
            <v>0</v>
          </cell>
          <cell r="N4844">
            <v>0</v>
          </cell>
          <cell r="O4844">
            <v>0</v>
          </cell>
        </row>
        <row r="4845">
          <cell r="D4845" t="str">
            <v>11000133800067</v>
          </cell>
          <cell r="E4845" t="str">
            <v>(1ZF130408)(学校配套)互联网构造与算法及其在覆盖</v>
          </cell>
          <cell r="F4845" t="str">
            <v>魏文红</v>
          </cell>
          <cell r="G4845" t="str">
            <v>2009012</v>
          </cell>
          <cell r="H4845">
            <v>0</v>
          </cell>
          <cell r="I4845">
            <v>0</v>
          </cell>
          <cell r="J4845">
            <v>0</v>
          </cell>
          <cell r="K4845">
            <v>0</v>
          </cell>
          <cell r="L4845">
            <v>0</v>
          </cell>
          <cell r="M4845">
            <v>0</v>
          </cell>
          <cell r="N4845">
            <v>0</v>
          </cell>
          <cell r="O4845">
            <v>0</v>
          </cell>
        </row>
        <row r="4846">
          <cell r="D4846" t="str">
            <v>11000133800068</v>
          </cell>
          <cell r="E4846" t="str">
            <v>(1ZF130411)(学校配套)三维位敏(中子探测器)读出</v>
          </cell>
          <cell r="F4846" t="str">
            <v>康丽</v>
          </cell>
          <cell r="G4846" t="str">
            <v>2002039</v>
          </cell>
          <cell r="H4846">
            <v>0</v>
          </cell>
          <cell r="I4846">
            <v>0</v>
          </cell>
          <cell r="J4846">
            <v>0</v>
          </cell>
          <cell r="K4846">
            <v>0</v>
          </cell>
          <cell r="L4846">
            <v>0</v>
          </cell>
          <cell r="M4846">
            <v>0</v>
          </cell>
          <cell r="N4846">
            <v>0</v>
          </cell>
          <cell r="O4846">
            <v>0</v>
          </cell>
        </row>
        <row r="4847">
          <cell r="D4847" t="str">
            <v>11000133800069</v>
          </cell>
          <cell r="E4847" t="str">
            <v>(1ZF130413)(学校配套)基于结构建模的语音理解及其</v>
          </cell>
          <cell r="F4847" t="str">
            <v>张剑</v>
          </cell>
          <cell r="G4847" t="str">
            <v>2011019</v>
          </cell>
          <cell r="H4847">
            <v>0</v>
          </cell>
          <cell r="I4847">
            <v>0</v>
          </cell>
          <cell r="J4847">
            <v>0</v>
          </cell>
          <cell r="K4847">
            <v>0</v>
          </cell>
          <cell r="L4847">
            <v>0</v>
          </cell>
          <cell r="M4847">
            <v>0</v>
          </cell>
          <cell r="N4847">
            <v>0</v>
          </cell>
          <cell r="O4847">
            <v>0</v>
          </cell>
        </row>
        <row r="4848">
          <cell r="D4848" t="str">
            <v>11000133800071</v>
          </cell>
          <cell r="E4848" t="str">
            <v>(1ZF130502)(学校配套)新型共价卟啉阵列一步合成法</v>
          </cell>
          <cell r="F4848" t="str">
            <v>赵鸿斌</v>
          </cell>
          <cell r="G4848" t="str">
            <v>2006004</v>
          </cell>
          <cell r="H4848">
            <v>0</v>
          </cell>
          <cell r="I4848">
            <v>0</v>
          </cell>
          <cell r="J4848">
            <v>0</v>
          </cell>
          <cell r="K4848">
            <v>0</v>
          </cell>
          <cell r="L4848">
            <v>0</v>
          </cell>
          <cell r="M4848">
            <v>0</v>
          </cell>
          <cell r="N4848">
            <v>0</v>
          </cell>
          <cell r="O4848">
            <v>0</v>
          </cell>
        </row>
        <row r="4849">
          <cell r="D4849" t="str">
            <v>11000133800072</v>
          </cell>
          <cell r="E4849" t="str">
            <v>(1ZF130601)软法及其相关问题研究</v>
          </cell>
          <cell r="F4849" t="str">
            <v>强昌文</v>
          </cell>
          <cell r="G4849" t="str">
            <v>2011036</v>
          </cell>
          <cell r="H4849">
            <v>0</v>
          </cell>
          <cell r="I4849">
            <v>0</v>
          </cell>
          <cell r="J4849">
            <v>0</v>
          </cell>
          <cell r="K4849">
            <v>0</v>
          </cell>
          <cell r="L4849">
            <v>0</v>
          </cell>
          <cell r="M4849">
            <v>0</v>
          </cell>
          <cell r="N4849">
            <v>0</v>
          </cell>
          <cell r="O4849">
            <v>0</v>
          </cell>
        </row>
        <row r="4850">
          <cell r="D4850" t="str">
            <v>11000133800074</v>
          </cell>
          <cell r="E4850" t="str">
            <v>(1ZF130702)可视化智能视频分析监督媒体应用平台</v>
          </cell>
          <cell r="F4850" t="str">
            <v>赵维佺</v>
          </cell>
          <cell r="G4850" t="str">
            <v>2003058</v>
          </cell>
          <cell r="H4850">
            <v>0</v>
          </cell>
          <cell r="I4850">
            <v>0</v>
          </cell>
          <cell r="J4850">
            <v>0</v>
          </cell>
          <cell r="K4850">
            <v>0</v>
          </cell>
          <cell r="L4850">
            <v>0</v>
          </cell>
          <cell r="M4850">
            <v>0</v>
          </cell>
          <cell r="N4850">
            <v>0</v>
          </cell>
          <cell r="O4850">
            <v>0</v>
          </cell>
        </row>
        <row r="4851">
          <cell r="D4851" t="str">
            <v>11000133800075</v>
          </cell>
          <cell r="E4851" t="str">
            <v>(1ZF130901)东深供水工程水质风险源综合管理与应急处</v>
          </cell>
          <cell r="F4851" t="str">
            <v>范洪波</v>
          </cell>
          <cell r="G4851" t="str">
            <v>2005008</v>
          </cell>
          <cell r="H4851">
            <v>0</v>
          </cell>
          <cell r="I4851">
            <v>0</v>
          </cell>
          <cell r="J4851">
            <v>0</v>
          </cell>
          <cell r="K4851">
            <v>0</v>
          </cell>
          <cell r="L4851">
            <v>0</v>
          </cell>
          <cell r="M4851">
            <v>0</v>
          </cell>
          <cell r="N4851">
            <v>0</v>
          </cell>
          <cell r="O4851">
            <v>0</v>
          </cell>
        </row>
        <row r="4852">
          <cell r="D4852" t="str">
            <v>11000133800076</v>
          </cell>
          <cell r="E4852" t="str">
            <v>(1ZF130903)大亚湾中微子实验的物理研究</v>
          </cell>
          <cell r="F4852" t="str">
            <v>康丽</v>
          </cell>
          <cell r="G4852" t="str">
            <v>2002039</v>
          </cell>
          <cell r="H4852">
            <v>0</v>
          </cell>
          <cell r="I4852">
            <v>0</v>
          </cell>
          <cell r="J4852">
            <v>0</v>
          </cell>
          <cell r="K4852">
            <v>0</v>
          </cell>
          <cell r="L4852">
            <v>0</v>
          </cell>
          <cell r="M4852">
            <v>0</v>
          </cell>
          <cell r="N4852">
            <v>0</v>
          </cell>
          <cell r="O4852">
            <v>0</v>
          </cell>
        </row>
        <row r="4853">
          <cell r="D4853" t="str">
            <v>11000133800079</v>
          </cell>
          <cell r="E4853" t="str">
            <v>(1ZF131103)中国近代史之窗爱国教育阵地建设与理论探</v>
          </cell>
          <cell r="F4853" t="str">
            <v>路晓军</v>
          </cell>
          <cell r="G4853" t="str">
            <v>1993030</v>
          </cell>
          <cell r="H4853">
            <v>0</v>
          </cell>
          <cell r="I4853">
            <v>0</v>
          </cell>
          <cell r="J4853">
            <v>0</v>
          </cell>
          <cell r="K4853">
            <v>0</v>
          </cell>
          <cell r="L4853">
            <v>0</v>
          </cell>
          <cell r="M4853">
            <v>0</v>
          </cell>
          <cell r="N4853">
            <v>0</v>
          </cell>
          <cell r="O4853">
            <v>0</v>
          </cell>
        </row>
        <row r="4854">
          <cell r="D4854" t="str">
            <v>11000133800080</v>
          </cell>
          <cell r="E4854" t="str">
            <v>(1ZF131105)正常使用状态下GFRP筋混凝土梁长期受</v>
          </cell>
          <cell r="F4854" t="str">
            <v>孙璨</v>
          </cell>
          <cell r="G4854" t="str">
            <v>2011018</v>
          </cell>
          <cell r="H4854">
            <v>0</v>
          </cell>
          <cell r="I4854">
            <v>0</v>
          </cell>
          <cell r="J4854">
            <v>0</v>
          </cell>
          <cell r="K4854">
            <v>0</v>
          </cell>
          <cell r="L4854">
            <v>0</v>
          </cell>
          <cell r="M4854">
            <v>0</v>
          </cell>
          <cell r="N4854">
            <v>0</v>
          </cell>
          <cell r="O4854">
            <v>0</v>
          </cell>
        </row>
        <row r="4855">
          <cell r="D4855" t="str">
            <v>11000133800082</v>
          </cell>
          <cell r="E4855" t="str">
            <v>(1ZF131107)基于金属有机骨架材料的微固相萃取和微波</v>
          </cell>
          <cell r="F4855" t="str">
            <v>焦哲</v>
          </cell>
          <cell r="G4855" t="str">
            <v>2012019</v>
          </cell>
          <cell r="H4855">
            <v>0</v>
          </cell>
          <cell r="I4855">
            <v>0</v>
          </cell>
          <cell r="J4855">
            <v>0</v>
          </cell>
          <cell r="K4855">
            <v>0</v>
          </cell>
          <cell r="L4855">
            <v>0</v>
          </cell>
          <cell r="M4855">
            <v>0</v>
          </cell>
          <cell r="N4855">
            <v>0</v>
          </cell>
          <cell r="O4855">
            <v>0</v>
          </cell>
        </row>
        <row r="4856">
          <cell r="D4856" t="str">
            <v>11000133800083</v>
          </cell>
          <cell r="E4856" t="str">
            <v>(1ZF131108)基于结构建模的语音理解及应用研究</v>
          </cell>
          <cell r="F4856" t="str">
            <v>张剑</v>
          </cell>
          <cell r="G4856" t="str">
            <v>2011019</v>
          </cell>
          <cell r="H4856">
            <v>0</v>
          </cell>
          <cell r="I4856">
            <v>0</v>
          </cell>
          <cell r="J4856">
            <v>0</v>
          </cell>
          <cell r="K4856">
            <v>0</v>
          </cell>
          <cell r="L4856">
            <v>0</v>
          </cell>
          <cell r="M4856">
            <v>0</v>
          </cell>
          <cell r="N4856">
            <v>0</v>
          </cell>
          <cell r="O4856">
            <v>0</v>
          </cell>
        </row>
        <row r="4857">
          <cell r="D4857" t="str">
            <v>11000133800085</v>
          </cell>
          <cell r="E4857" t="str">
            <v>(1ZF131110)结晶洗涤柱分离冰晶与粘稠母液的操作原理</v>
          </cell>
          <cell r="F4857" t="str">
            <v>刘宇佳</v>
          </cell>
          <cell r="G4857" t="str">
            <v>2017171</v>
          </cell>
          <cell r="H4857">
            <v>0</v>
          </cell>
          <cell r="I4857">
            <v>0</v>
          </cell>
          <cell r="J4857">
            <v>0</v>
          </cell>
          <cell r="K4857">
            <v>0</v>
          </cell>
          <cell r="L4857">
            <v>0</v>
          </cell>
          <cell r="M4857">
            <v>0</v>
          </cell>
          <cell r="N4857">
            <v>0</v>
          </cell>
          <cell r="O4857">
            <v>0</v>
          </cell>
        </row>
        <row r="4858">
          <cell r="D4858" t="str">
            <v>11000133800087</v>
          </cell>
          <cell r="E4858" t="str">
            <v>(1ZF131112)用于液体除湿的膜流到传热传质强化及其共</v>
          </cell>
          <cell r="F4858" t="str">
            <v>黄斯珉</v>
          </cell>
          <cell r="G4858" t="str">
            <v>2012034</v>
          </cell>
          <cell r="H4858">
            <v>0</v>
          </cell>
          <cell r="I4858">
            <v>0</v>
          </cell>
          <cell r="J4858">
            <v>0</v>
          </cell>
          <cell r="K4858">
            <v>0</v>
          </cell>
          <cell r="L4858">
            <v>0</v>
          </cell>
          <cell r="M4858">
            <v>0</v>
          </cell>
          <cell r="N4858">
            <v>0</v>
          </cell>
          <cell r="O4858">
            <v>0</v>
          </cell>
        </row>
        <row r="4859">
          <cell r="D4859" t="str">
            <v>11000133800088</v>
          </cell>
          <cell r="E4859" t="str">
            <v>(1ZF131113)异构无线覆盖网络智能垂直切换管理关键算</v>
          </cell>
          <cell r="F4859" t="str">
            <v>陶铭</v>
          </cell>
          <cell r="G4859" t="str">
            <v>2012032</v>
          </cell>
          <cell r="H4859">
            <v>0</v>
          </cell>
          <cell r="I4859">
            <v>0</v>
          </cell>
          <cell r="J4859">
            <v>0</v>
          </cell>
          <cell r="K4859">
            <v>0</v>
          </cell>
          <cell r="L4859">
            <v>0</v>
          </cell>
          <cell r="M4859">
            <v>0</v>
          </cell>
          <cell r="N4859">
            <v>0</v>
          </cell>
          <cell r="O4859">
            <v>0</v>
          </cell>
        </row>
        <row r="4860">
          <cell r="D4860" t="str">
            <v>11000133800089</v>
          </cell>
          <cell r="E4860" t="str">
            <v>(1ZF131114)分子设计原位配位制备新型丁青橡胶阴离子</v>
          </cell>
          <cell r="F4860" t="str">
            <v>杨树颜</v>
          </cell>
          <cell r="G4860" t="str">
            <v>2012035</v>
          </cell>
          <cell r="H4860">
            <v>0</v>
          </cell>
          <cell r="I4860">
            <v>0</v>
          </cell>
          <cell r="J4860">
            <v>0</v>
          </cell>
          <cell r="K4860">
            <v>0</v>
          </cell>
          <cell r="L4860">
            <v>0</v>
          </cell>
          <cell r="M4860">
            <v>0</v>
          </cell>
          <cell r="N4860">
            <v>0</v>
          </cell>
          <cell r="O4860">
            <v>0</v>
          </cell>
        </row>
        <row r="4861">
          <cell r="D4861" t="str">
            <v>11000133800092</v>
          </cell>
          <cell r="E4861" t="str">
            <v>(1ZF131204)高校生命教育课程体系构建研究</v>
          </cell>
          <cell r="F4861" t="str">
            <v>路晓军</v>
          </cell>
          <cell r="G4861" t="str">
            <v>1993030</v>
          </cell>
          <cell r="H4861">
            <v>0</v>
          </cell>
          <cell r="I4861">
            <v>0</v>
          </cell>
          <cell r="J4861">
            <v>0</v>
          </cell>
          <cell r="K4861">
            <v>0</v>
          </cell>
          <cell r="L4861">
            <v>0</v>
          </cell>
          <cell r="M4861">
            <v>0</v>
          </cell>
          <cell r="N4861">
            <v>0</v>
          </cell>
          <cell r="O4861">
            <v>0</v>
          </cell>
        </row>
        <row r="4862">
          <cell r="D4862" t="str">
            <v>11000133800093</v>
          </cell>
          <cell r="E4862" t="str">
            <v>(1ZF131205)珠三角大学生就业流向研究</v>
          </cell>
          <cell r="F4862" t="str">
            <v>李忠红</v>
          </cell>
          <cell r="G4862" t="str">
            <v>1991008</v>
          </cell>
          <cell r="H4862">
            <v>0</v>
          </cell>
          <cell r="I4862">
            <v>0</v>
          </cell>
          <cell r="J4862">
            <v>0</v>
          </cell>
          <cell r="K4862">
            <v>0</v>
          </cell>
          <cell r="L4862">
            <v>0</v>
          </cell>
          <cell r="M4862">
            <v>0</v>
          </cell>
          <cell r="N4862">
            <v>0</v>
          </cell>
          <cell r="O4862">
            <v>0</v>
          </cell>
        </row>
        <row r="4863">
          <cell r="D4863" t="str">
            <v>11000133800094</v>
          </cell>
          <cell r="E4863" t="str">
            <v>(1ZF131206)基于本土化营销视角的珠三角代工企业自主</v>
          </cell>
          <cell r="F4863" t="str">
            <v>邓念武</v>
          </cell>
          <cell r="G4863" t="str">
            <v>1996010</v>
          </cell>
          <cell r="H4863">
            <v>0</v>
          </cell>
          <cell r="I4863">
            <v>0</v>
          </cell>
          <cell r="J4863">
            <v>0</v>
          </cell>
          <cell r="K4863">
            <v>0</v>
          </cell>
          <cell r="L4863">
            <v>0</v>
          </cell>
          <cell r="M4863">
            <v>0</v>
          </cell>
          <cell r="N4863">
            <v>0</v>
          </cell>
          <cell r="O4863">
            <v>0</v>
          </cell>
        </row>
        <row r="4864">
          <cell r="D4864" t="str">
            <v>11000133800095</v>
          </cell>
          <cell r="E4864" t="str">
            <v>(1ZF131207)淮北中老年慢性病患者健康、生命质量的提</v>
          </cell>
          <cell r="F4864" t="str">
            <v>曹永强</v>
          </cell>
          <cell r="G4864" t="str">
            <v>2000012</v>
          </cell>
          <cell r="H4864">
            <v>0</v>
          </cell>
          <cell r="I4864">
            <v>0</v>
          </cell>
          <cell r="J4864">
            <v>0</v>
          </cell>
          <cell r="K4864">
            <v>0</v>
          </cell>
          <cell r="L4864">
            <v>0</v>
          </cell>
          <cell r="M4864">
            <v>0</v>
          </cell>
          <cell r="N4864">
            <v>0</v>
          </cell>
          <cell r="O4864">
            <v>0</v>
          </cell>
        </row>
        <row r="4865">
          <cell r="D4865" t="str">
            <v>11000133800096</v>
          </cell>
          <cell r="E4865" t="str">
            <v>(1ZF131208)组合式微缩智能车设计方法研究及其科普展</v>
          </cell>
          <cell r="F4865" t="str">
            <v>李广明</v>
          </cell>
          <cell r="G4865" t="str">
            <v>2000005</v>
          </cell>
          <cell r="H4865">
            <v>0</v>
          </cell>
          <cell r="I4865">
            <v>0</v>
          </cell>
          <cell r="J4865">
            <v>0</v>
          </cell>
          <cell r="K4865">
            <v>0</v>
          </cell>
          <cell r="L4865">
            <v>0</v>
          </cell>
          <cell r="M4865">
            <v>0</v>
          </cell>
          <cell r="N4865">
            <v>0</v>
          </cell>
          <cell r="O4865">
            <v>0</v>
          </cell>
        </row>
        <row r="4866">
          <cell r="D4866" t="str">
            <v>11000133900024</v>
          </cell>
          <cell r="E4866" t="str">
            <v>(2ZD130302)中国散裂中子源反射谱仪第二束闸控制系统</v>
          </cell>
          <cell r="F4866" t="str">
            <v>郭建文</v>
          </cell>
          <cell r="G4866" t="str">
            <v>2011012</v>
          </cell>
          <cell r="H4866">
            <v>0</v>
          </cell>
          <cell r="I4866">
            <v>0</v>
          </cell>
          <cell r="J4866">
            <v>0</v>
          </cell>
          <cell r="K4866">
            <v>0</v>
          </cell>
          <cell r="L4866">
            <v>0</v>
          </cell>
          <cell r="M4866">
            <v>0</v>
          </cell>
          <cell r="N4866">
            <v>0</v>
          </cell>
          <cell r="O4866">
            <v>0</v>
          </cell>
        </row>
        <row r="4867">
          <cell r="D4867" t="str">
            <v>11000133900027</v>
          </cell>
          <cell r="E4867" t="str">
            <v>(2ZD130305)靶体插件水密封试验</v>
          </cell>
          <cell r="F4867" t="str">
            <v>孙振忠</v>
          </cell>
          <cell r="G4867" t="str">
            <v>2006080</v>
          </cell>
          <cell r="H4867">
            <v>0</v>
          </cell>
          <cell r="I4867">
            <v>0</v>
          </cell>
          <cell r="J4867">
            <v>0</v>
          </cell>
          <cell r="K4867">
            <v>0</v>
          </cell>
          <cell r="L4867">
            <v>0</v>
          </cell>
          <cell r="M4867">
            <v>0</v>
          </cell>
          <cell r="N4867">
            <v>0</v>
          </cell>
          <cell r="O4867">
            <v>0</v>
          </cell>
        </row>
        <row r="4868">
          <cell r="D4868" t="str">
            <v>11000133900028</v>
          </cell>
          <cell r="E4868" t="str">
            <v>(2ZD130306)CSNS靶站关键部位遥控维护技术及辅助</v>
          </cell>
          <cell r="F4868" t="str">
            <v>孙振忠</v>
          </cell>
          <cell r="G4868" t="str">
            <v>2006080</v>
          </cell>
          <cell r="H4868">
            <v>0</v>
          </cell>
          <cell r="I4868">
            <v>0</v>
          </cell>
          <cell r="J4868">
            <v>0</v>
          </cell>
          <cell r="K4868">
            <v>0</v>
          </cell>
          <cell r="L4868">
            <v>0</v>
          </cell>
          <cell r="M4868">
            <v>0</v>
          </cell>
          <cell r="N4868">
            <v>0</v>
          </cell>
          <cell r="O4868">
            <v>0</v>
          </cell>
        </row>
        <row r="4869">
          <cell r="D4869" t="str">
            <v>11000133900029</v>
          </cell>
          <cell r="E4869" t="str">
            <v>(2ZD130311)中高温无机混合熔盐的制备表征与工艺设计</v>
          </cell>
          <cell r="F4869" t="str">
            <v>徐勇军</v>
          </cell>
          <cell r="G4869" t="str">
            <v>2003053</v>
          </cell>
          <cell r="H4869">
            <v>29937.82</v>
          </cell>
          <cell r="I4869">
            <v>0</v>
          </cell>
          <cell r="J4869">
            <v>3880</v>
          </cell>
          <cell r="K4869">
            <v>26057.82</v>
          </cell>
          <cell r="L4869">
            <v>0</v>
          </cell>
          <cell r="M4869">
            <v>0</v>
          </cell>
          <cell r="N4869">
            <v>0</v>
          </cell>
          <cell r="O4869">
            <v>26057.82</v>
          </cell>
        </row>
        <row r="4870">
          <cell r="D4870" t="str">
            <v>11000133900030</v>
          </cell>
          <cell r="E4870" t="str">
            <v>(2ZD130314)东莞长安品质电子制造厂突发环境事件应急</v>
          </cell>
          <cell r="F4870" t="str">
            <v>吕斯濠</v>
          </cell>
          <cell r="G4870" t="str">
            <v>2007038</v>
          </cell>
          <cell r="H4870">
            <v>978.5</v>
          </cell>
          <cell r="I4870">
            <v>0</v>
          </cell>
          <cell r="J4870">
            <v>978.5</v>
          </cell>
          <cell r="K4870">
            <v>0</v>
          </cell>
          <cell r="L4870">
            <v>0</v>
          </cell>
          <cell r="M4870">
            <v>0</v>
          </cell>
          <cell r="N4870">
            <v>0</v>
          </cell>
          <cell r="O4870">
            <v>0</v>
          </cell>
        </row>
        <row r="4871">
          <cell r="D4871" t="str">
            <v>11000133900031</v>
          </cell>
          <cell r="E4871" t="str">
            <v>(2ZD130321)东莞市轩潼纸业有限公司突发环境事件应急</v>
          </cell>
          <cell r="F4871" t="str">
            <v>廖文波</v>
          </cell>
          <cell r="G4871" t="str">
            <v>2011007</v>
          </cell>
          <cell r="H4871">
            <v>0</v>
          </cell>
          <cell r="I4871">
            <v>0</v>
          </cell>
          <cell r="J4871">
            <v>0</v>
          </cell>
          <cell r="K4871">
            <v>0</v>
          </cell>
          <cell r="L4871">
            <v>0</v>
          </cell>
          <cell r="M4871">
            <v>0</v>
          </cell>
          <cell r="N4871">
            <v>0</v>
          </cell>
          <cell r="O4871">
            <v>0</v>
          </cell>
        </row>
        <row r="4872">
          <cell r="D4872" t="str">
            <v>11000133900032</v>
          </cell>
          <cell r="E4872" t="str">
            <v>(2ZD130325)东莞万钧电子科技有限公司突发环境事件应</v>
          </cell>
          <cell r="F4872" t="str">
            <v>陈洪伟</v>
          </cell>
          <cell r="G4872" t="str">
            <v>2008001</v>
          </cell>
          <cell r="H4872">
            <v>0</v>
          </cell>
          <cell r="I4872">
            <v>0</v>
          </cell>
          <cell r="J4872">
            <v>0</v>
          </cell>
          <cell r="K4872">
            <v>0</v>
          </cell>
          <cell r="L4872">
            <v>0</v>
          </cell>
          <cell r="M4872">
            <v>0</v>
          </cell>
          <cell r="N4872">
            <v>0</v>
          </cell>
          <cell r="O4872">
            <v>0</v>
          </cell>
        </row>
        <row r="4873">
          <cell r="D4873" t="str">
            <v>11000133900034</v>
          </cell>
          <cell r="E4873" t="str">
            <v>(2ZD130327)基于超高频电子标签的乡土植物保护管理系</v>
          </cell>
          <cell r="F4873" t="str">
            <v>秦勇</v>
          </cell>
          <cell r="G4873" t="str">
            <v>2011033</v>
          </cell>
          <cell r="H4873">
            <v>1.59</v>
          </cell>
          <cell r="I4873">
            <v>0</v>
          </cell>
          <cell r="J4873">
            <v>0</v>
          </cell>
          <cell r="K4873">
            <v>1.59</v>
          </cell>
          <cell r="L4873">
            <v>0</v>
          </cell>
          <cell r="M4873">
            <v>0</v>
          </cell>
          <cell r="N4873">
            <v>0</v>
          </cell>
          <cell r="O4873">
            <v>1.59</v>
          </cell>
        </row>
        <row r="4874">
          <cell r="D4874" t="str">
            <v>11000133900036</v>
          </cell>
          <cell r="E4874" t="str">
            <v>(2ZD130404)中储粮油脂工业东莞有限公司突发环境事件</v>
          </cell>
          <cell r="F4874" t="str">
            <v>廖文波</v>
          </cell>
          <cell r="G4874" t="str">
            <v>2011007</v>
          </cell>
          <cell r="H4874">
            <v>0</v>
          </cell>
          <cell r="I4874">
            <v>0</v>
          </cell>
          <cell r="J4874">
            <v>0</v>
          </cell>
          <cell r="K4874">
            <v>0</v>
          </cell>
          <cell r="L4874">
            <v>0</v>
          </cell>
          <cell r="M4874">
            <v>0</v>
          </cell>
          <cell r="N4874">
            <v>0</v>
          </cell>
          <cell r="O4874">
            <v>0</v>
          </cell>
        </row>
        <row r="4875">
          <cell r="D4875" t="str">
            <v>11000133900038</v>
          </cell>
          <cell r="E4875" t="str">
            <v>(2ZD130407)基于APPLEDEVICE及多媒体卡类</v>
          </cell>
          <cell r="F4875" t="str">
            <v>袁华强</v>
          </cell>
          <cell r="G4875" t="str">
            <v>2002053</v>
          </cell>
          <cell r="H4875">
            <v>0</v>
          </cell>
          <cell r="I4875">
            <v>0</v>
          </cell>
          <cell r="J4875">
            <v>0</v>
          </cell>
          <cell r="K4875">
            <v>0</v>
          </cell>
          <cell r="L4875">
            <v>0</v>
          </cell>
          <cell r="M4875">
            <v>0</v>
          </cell>
          <cell r="N4875">
            <v>0</v>
          </cell>
          <cell r="O4875">
            <v>0</v>
          </cell>
        </row>
        <row r="4876">
          <cell r="D4876" t="str">
            <v>11000133900042</v>
          </cell>
          <cell r="E4876" t="str">
            <v>(2ZD130510)东莞井上五金橡塑有限公司突发环境事件应</v>
          </cell>
          <cell r="F4876" t="str">
            <v>吕斯濠</v>
          </cell>
          <cell r="G4876" t="str">
            <v>2007038</v>
          </cell>
          <cell r="H4876">
            <v>0</v>
          </cell>
          <cell r="I4876">
            <v>0</v>
          </cell>
          <cell r="J4876">
            <v>0</v>
          </cell>
          <cell r="K4876">
            <v>0</v>
          </cell>
          <cell r="L4876">
            <v>0</v>
          </cell>
          <cell r="M4876">
            <v>0</v>
          </cell>
          <cell r="N4876">
            <v>0</v>
          </cell>
          <cell r="O4876">
            <v>0</v>
          </cell>
        </row>
        <row r="4877">
          <cell r="D4877" t="str">
            <v>11000133900044</v>
          </cell>
          <cell r="E4877" t="str">
            <v>(2ZD130513)东莞美维电路有限公司突发环境事件应急预</v>
          </cell>
          <cell r="F4877" t="str">
            <v>陈洪伟</v>
          </cell>
          <cell r="G4877" t="str">
            <v>2008001</v>
          </cell>
          <cell r="H4877">
            <v>0</v>
          </cell>
          <cell r="I4877">
            <v>0</v>
          </cell>
          <cell r="J4877">
            <v>0</v>
          </cell>
          <cell r="K4877">
            <v>0</v>
          </cell>
          <cell r="L4877">
            <v>0</v>
          </cell>
          <cell r="M4877">
            <v>0</v>
          </cell>
          <cell r="N4877">
            <v>0</v>
          </cell>
          <cell r="O4877">
            <v>0</v>
          </cell>
        </row>
        <row r="4878">
          <cell r="D4878" t="str">
            <v>11000133900045</v>
          </cell>
          <cell r="E4878" t="str">
            <v>(2ZD130514)东莞市长绿固体废物资源环保处理有限公司</v>
          </cell>
          <cell r="F4878" t="str">
            <v>陈洪伟</v>
          </cell>
          <cell r="G4878" t="str">
            <v>2008001</v>
          </cell>
          <cell r="H4878">
            <v>0</v>
          </cell>
          <cell r="I4878">
            <v>0</v>
          </cell>
          <cell r="J4878">
            <v>0</v>
          </cell>
          <cell r="K4878">
            <v>0</v>
          </cell>
          <cell r="L4878">
            <v>0</v>
          </cell>
          <cell r="M4878">
            <v>0</v>
          </cell>
          <cell r="N4878">
            <v>0</v>
          </cell>
          <cell r="O4878">
            <v>0</v>
          </cell>
        </row>
        <row r="4879">
          <cell r="D4879" t="str">
            <v>11000133900047</v>
          </cell>
          <cell r="E4879" t="str">
            <v>(2ZD130520)东莞市分布式能源发展状态评估与重点发展</v>
          </cell>
          <cell r="F4879" t="str">
            <v>左远志</v>
          </cell>
          <cell r="G4879" t="str">
            <v>1994005</v>
          </cell>
          <cell r="H4879">
            <v>22076</v>
          </cell>
          <cell r="I4879">
            <v>0</v>
          </cell>
          <cell r="J4879">
            <v>0</v>
          </cell>
          <cell r="K4879">
            <v>22076</v>
          </cell>
          <cell r="L4879">
            <v>0</v>
          </cell>
          <cell r="M4879">
            <v>0</v>
          </cell>
          <cell r="N4879">
            <v>0</v>
          </cell>
          <cell r="O4879">
            <v>22076</v>
          </cell>
        </row>
        <row r="4880">
          <cell r="D4880" t="str">
            <v>11000133900049</v>
          </cell>
          <cell r="E4880" t="str">
            <v>(2ZD130604)泰科电子东莞有限公司突发环境事件应急预</v>
          </cell>
          <cell r="F4880" t="str">
            <v>陈洪伟</v>
          </cell>
          <cell r="G4880" t="str">
            <v>2008001</v>
          </cell>
          <cell r="H4880">
            <v>0</v>
          </cell>
          <cell r="I4880">
            <v>0</v>
          </cell>
          <cell r="J4880">
            <v>0</v>
          </cell>
          <cell r="K4880">
            <v>0</v>
          </cell>
          <cell r="L4880">
            <v>0</v>
          </cell>
          <cell r="M4880">
            <v>0</v>
          </cell>
          <cell r="N4880">
            <v>0</v>
          </cell>
          <cell r="O4880">
            <v>0</v>
          </cell>
        </row>
        <row r="4881">
          <cell r="D4881" t="str">
            <v>11000133900050</v>
          </cell>
          <cell r="E4881" t="str">
            <v>(2ZD130605)2013年"东莞专利统计分析"</v>
          </cell>
          <cell r="F4881" t="str">
            <v>王根</v>
          </cell>
          <cell r="G4881" t="str">
            <v>2002011</v>
          </cell>
          <cell r="H4881">
            <v>0</v>
          </cell>
          <cell r="I4881">
            <v>0</v>
          </cell>
          <cell r="J4881">
            <v>0</v>
          </cell>
          <cell r="K4881">
            <v>0</v>
          </cell>
          <cell r="L4881">
            <v>0</v>
          </cell>
          <cell r="M4881">
            <v>0</v>
          </cell>
          <cell r="N4881">
            <v>0</v>
          </cell>
          <cell r="O4881">
            <v>0</v>
          </cell>
        </row>
        <row r="4882">
          <cell r="D4882" t="str">
            <v>11000133900051</v>
          </cell>
          <cell r="E4882" t="str">
            <v>(2ZD130707)东莞市溢安贸易有限公司突发环境事件应急</v>
          </cell>
          <cell r="F4882" t="str">
            <v>陈洪伟</v>
          </cell>
          <cell r="G4882" t="str">
            <v>2008001</v>
          </cell>
          <cell r="H4882">
            <v>0</v>
          </cell>
          <cell r="I4882">
            <v>0</v>
          </cell>
          <cell r="J4882">
            <v>0</v>
          </cell>
          <cell r="K4882">
            <v>0</v>
          </cell>
          <cell r="L4882">
            <v>0</v>
          </cell>
          <cell r="M4882">
            <v>0</v>
          </cell>
          <cell r="N4882">
            <v>0</v>
          </cell>
          <cell r="O4882">
            <v>0</v>
          </cell>
        </row>
        <row r="4883">
          <cell r="D4883" t="str">
            <v>11000133900052</v>
          </cell>
          <cell r="E4883" t="str">
            <v>(2ZD130901)智能感知网络系统开发</v>
          </cell>
          <cell r="F4883" t="str">
            <v>张智聪</v>
          </cell>
          <cell r="G4883" t="str">
            <v>2009003</v>
          </cell>
          <cell r="H4883">
            <v>3116.02</v>
          </cell>
          <cell r="I4883">
            <v>0</v>
          </cell>
          <cell r="J4883">
            <v>1440</v>
          </cell>
          <cell r="K4883">
            <v>1676.02</v>
          </cell>
          <cell r="L4883">
            <v>0</v>
          </cell>
          <cell r="M4883">
            <v>0</v>
          </cell>
          <cell r="N4883">
            <v>0</v>
          </cell>
          <cell r="O4883">
            <v>1676.02</v>
          </cell>
        </row>
        <row r="4884">
          <cell r="D4884" t="str">
            <v>11000133900053</v>
          </cell>
          <cell r="E4884" t="str">
            <v>(2ZD131003)通用粉末衍射谱仪90度粗糙准直器样机研</v>
          </cell>
          <cell r="F4884" t="str">
            <v>邹建军</v>
          </cell>
          <cell r="G4884" t="str">
            <v>2011025</v>
          </cell>
          <cell r="H4884">
            <v>0</v>
          </cell>
          <cell r="I4884">
            <v>0</v>
          </cell>
          <cell r="J4884">
            <v>0</v>
          </cell>
          <cell r="K4884">
            <v>0</v>
          </cell>
          <cell r="L4884">
            <v>0</v>
          </cell>
          <cell r="M4884">
            <v>0</v>
          </cell>
          <cell r="N4884">
            <v>0</v>
          </cell>
          <cell r="O4884">
            <v>0</v>
          </cell>
        </row>
        <row r="4885">
          <cell r="D4885" t="str">
            <v>11000133900054</v>
          </cell>
          <cell r="E4885" t="str">
            <v>(2ZD131004)东莞市南城区突发环境事件应急预案首期款</v>
          </cell>
          <cell r="F4885" t="str">
            <v>陈洪伟</v>
          </cell>
          <cell r="G4885" t="str">
            <v>2008001</v>
          </cell>
          <cell r="H4885">
            <v>401</v>
          </cell>
          <cell r="I4885">
            <v>0</v>
          </cell>
          <cell r="J4885">
            <v>0</v>
          </cell>
          <cell r="K4885">
            <v>401</v>
          </cell>
          <cell r="L4885">
            <v>0</v>
          </cell>
          <cell r="M4885">
            <v>0</v>
          </cell>
          <cell r="N4885">
            <v>0</v>
          </cell>
          <cell r="O4885">
            <v>401</v>
          </cell>
        </row>
        <row r="4886">
          <cell r="D4886" t="str">
            <v>11000133900055</v>
          </cell>
          <cell r="E4886" t="str">
            <v>(2ZD131005)靶体系统可更换关键部件遥控维护模拟件和</v>
          </cell>
          <cell r="F4886" t="str">
            <v>郭建文</v>
          </cell>
          <cell r="G4886" t="str">
            <v>2011012</v>
          </cell>
          <cell r="H4886">
            <v>0</v>
          </cell>
          <cell r="I4886">
            <v>0</v>
          </cell>
          <cell r="J4886">
            <v>0</v>
          </cell>
          <cell r="K4886">
            <v>0</v>
          </cell>
          <cell r="L4886">
            <v>0</v>
          </cell>
          <cell r="M4886">
            <v>0</v>
          </cell>
          <cell r="N4886">
            <v>0</v>
          </cell>
          <cell r="O4886">
            <v>0</v>
          </cell>
        </row>
        <row r="4887">
          <cell r="D4887" t="str">
            <v>11000133900056</v>
          </cell>
          <cell r="E4887" t="str">
            <v>(2ZD131006)负氢离子源实验室配套建设</v>
          </cell>
          <cell r="F4887" t="str">
            <v>陈平平</v>
          </cell>
          <cell r="G4887" t="str">
            <v>2006043</v>
          </cell>
          <cell r="H4887">
            <v>1.1</v>
          </cell>
          <cell r="I4887">
            <v>0</v>
          </cell>
          <cell r="J4887">
            <v>0</v>
          </cell>
          <cell r="K4887">
            <v>1.1</v>
          </cell>
          <cell r="L4887">
            <v>0</v>
          </cell>
          <cell r="M4887">
            <v>0</v>
          </cell>
          <cell r="N4887">
            <v>0</v>
          </cell>
          <cell r="O4887">
            <v>1.1</v>
          </cell>
        </row>
        <row r="4888">
          <cell r="D4888" t="str">
            <v>11000133900057</v>
          </cell>
          <cell r="E4888" t="str">
            <v>(2ZD131008)东莞中永纺织有限公司突发环境事件应急预</v>
          </cell>
          <cell r="F4888" t="str">
            <v>廖文波</v>
          </cell>
          <cell r="G4888" t="str">
            <v>2011007</v>
          </cell>
          <cell r="H4888">
            <v>0</v>
          </cell>
          <cell r="I4888">
            <v>0</v>
          </cell>
          <cell r="J4888">
            <v>0</v>
          </cell>
          <cell r="K4888">
            <v>0</v>
          </cell>
          <cell r="L4888">
            <v>0</v>
          </cell>
          <cell r="M4888">
            <v>0</v>
          </cell>
          <cell r="N4888">
            <v>0</v>
          </cell>
          <cell r="O4888">
            <v>0</v>
          </cell>
        </row>
        <row r="4889">
          <cell r="D4889" t="str">
            <v>11000133900058</v>
          </cell>
          <cell r="E4889" t="str">
            <v>(2ZD131009)东莞市凯欣电池材料有限公司突发环境事件</v>
          </cell>
          <cell r="F4889" t="str">
            <v>吕斯濠</v>
          </cell>
          <cell r="G4889" t="str">
            <v>2007038</v>
          </cell>
          <cell r="H4889">
            <v>416.5</v>
          </cell>
          <cell r="I4889">
            <v>0</v>
          </cell>
          <cell r="J4889">
            <v>416.5</v>
          </cell>
          <cell r="K4889">
            <v>0</v>
          </cell>
          <cell r="L4889">
            <v>0</v>
          </cell>
          <cell r="M4889">
            <v>0</v>
          </cell>
          <cell r="N4889">
            <v>0</v>
          </cell>
          <cell r="O4889">
            <v>0</v>
          </cell>
        </row>
        <row r="4890">
          <cell r="D4890" t="str">
            <v>11000133900059</v>
          </cell>
          <cell r="E4890" t="str">
            <v>(2ZD131011)广东众生药业股份有限公司突发环境事件应</v>
          </cell>
          <cell r="F4890" t="str">
            <v>陈洪伟</v>
          </cell>
          <cell r="G4890" t="str">
            <v>2008001</v>
          </cell>
          <cell r="H4890">
            <v>0</v>
          </cell>
          <cell r="I4890">
            <v>0</v>
          </cell>
          <cell r="J4890">
            <v>0</v>
          </cell>
          <cell r="K4890">
            <v>0</v>
          </cell>
          <cell r="L4890">
            <v>0</v>
          </cell>
          <cell r="M4890">
            <v>0</v>
          </cell>
          <cell r="N4890">
            <v>0</v>
          </cell>
          <cell r="O4890">
            <v>0</v>
          </cell>
        </row>
        <row r="4891">
          <cell r="D4891" t="str">
            <v>11000133900060</v>
          </cell>
          <cell r="E4891" t="str">
            <v>(2ZD131103)国际工程咨询业相关问题调查研究-香港，</v>
          </cell>
          <cell r="F4891" t="str">
            <v>方媛</v>
          </cell>
          <cell r="G4891" t="str">
            <v>QT00028</v>
          </cell>
          <cell r="H4891">
            <v>911</v>
          </cell>
          <cell r="I4891">
            <v>0</v>
          </cell>
          <cell r="J4891">
            <v>0</v>
          </cell>
          <cell r="K4891">
            <v>911</v>
          </cell>
          <cell r="L4891">
            <v>0</v>
          </cell>
          <cell r="M4891">
            <v>0</v>
          </cell>
          <cell r="N4891">
            <v>0</v>
          </cell>
          <cell r="O4891">
            <v>911</v>
          </cell>
        </row>
        <row r="4892">
          <cell r="D4892" t="str">
            <v>11000133900061</v>
          </cell>
          <cell r="E4892" t="str">
            <v>(2ZD131104)东莞的移民与城市化</v>
          </cell>
          <cell r="F4892" t="str">
            <v>邹琼</v>
          </cell>
          <cell r="G4892" t="str">
            <v>2001009</v>
          </cell>
          <cell r="H4892">
            <v>1448.25</v>
          </cell>
          <cell r="I4892">
            <v>0</v>
          </cell>
          <cell r="J4892">
            <v>0</v>
          </cell>
          <cell r="K4892">
            <v>1448.25</v>
          </cell>
          <cell r="L4892">
            <v>0</v>
          </cell>
          <cell r="M4892">
            <v>0</v>
          </cell>
          <cell r="N4892">
            <v>0</v>
          </cell>
          <cell r="O4892">
            <v>1448.25</v>
          </cell>
        </row>
        <row r="4893">
          <cell r="D4893" t="str">
            <v>11000133900063</v>
          </cell>
          <cell r="E4893" t="str">
            <v>(2ZD131109)钛合金高速切削过程的数值模拟及工艺参数</v>
          </cell>
          <cell r="F4893" t="str">
            <v>韩立发</v>
          </cell>
          <cell r="G4893" t="str">
            <v>2005030</v>
          </cell>
          <cell r="H4893">
            <v>1135</v>
          </cell>
          <cell r="I4893">
            <v>0</v>
          </cell>
          <cell r="J4893">
            <v>0</v>
          </cell>
          <cell r="K4893">
            <v>1135</v>
          </cell>
          <cell r="L4893">
            <v>0</v>
          </cell>
          <cell r="M4893">
            <v>0</v>
          </cell>
          <cell r="N4893">
            <v>0</v>
          </cell>
          <cell r="O4893">
            <v>1135</v>
          </cell>
        </row>
        <row r="4894">
          <cell r="D4894" t="str">
            <v>11000133900065</v>
          </cell>
          <cell r="E4894" t="str">
            <v>(2ZD131111)东莞市名加石油有限公司高埗分公司突发环</v>
          </cell>
          <cell r="F4894" t="str">
            <v>叶领云</v>
          </cell>
          <cell r="G4894" t="str">
            <v>2002042</v>
          </cell>
          <cell r="H4894">
            <v>0</v>
          </cell>
          <cell r="I4894">
            <v>0</v>
          </cell>
          <cell r="J4894">
            <v>0</v>
          </cell>
          <cell r="K4894">
            <v>0</v>
          </cell>
          <cell r="L4894">
            <v>0</v>
          </cell>
          <cell r="M4894">
            <v>0</v>
          </cell>
          <cell r="N4894">
            <v>0</v>
          </cell>
          <cell r="O4894">
            <v>0</v>
          </cell>
        </row>
        <row r="4895">
          <cell r="D4895" t="str">
            <v>11000133900066</v>
          </cell>
          <cell r="E4895" t="str">
            <v>(2ZD131201)东莞市虎门港集装箱港务有限公司突发环境</v>
          </cell>
          <cell r="F4895" t="str">
            <v>吕斯濠</v>
          </cell>
          <cell r="G4895" t="str">
            <v>2007038</v>
          </cell>
          <cell r="H4895">
            <v>0</v>
          </cell>
          <cell r="I4895">
            <v>0</v>
          </cell>
          <cell r="J4895">
            <v>0</v>
          </cell>
          <cell r="K4895">
            <v>0</v>
          </cell>
          <cell r="L4895">
            <v>0</v>
          </cell>
          <cell r="M4895">
            <v>0</v>
          </cell>
          <cell r="N4895">
            <v>0</v>
          </cell>
          <cell r="O4895">
            <v>0</v>
          </cell>
        </row>
        <row r="4896">
          <cell r="D4896" t="str">
            <v>11000133900068</v>
          </cell>
          <cell r="E4896" t="str">
            <v>(2ZD131205)东莞市智能制造装备产业发展调研报告</v>
          </cell>
          <cell r="F4896" t="str">
            <v>莫安达</v>
          </cell>
          <cell r="G4896" t="str">
            <v>1990006</v>
          </cell>
          <cell r="H4896">
            <v>0</v>
          </cell>
          <cell r="I4896">
            <v>0</v>
          </cell>
          <cell r="J4896">
            <v>0</v>
          </cell>
          <cell r="K4896">
            <v>0</v>
          </cell>
          <cell r="L4896">
            <v>0</v>
          </cell>
          <cell r="M4896">
            <v>0</v>
          </cell>
          <cell r="N4896">
            <v>0</v>
          </cell>
          <cell r="O4896">
            <v>0</v>
          </cell>
        </row>
        <row r="4897">
          <cell r="D4897" t="str">
            <v>11000133900071</v>
          </cell>
          <cell r="E4897" t="str">
            <v>(2ZD131215)东莞市华欣五金制品有限公司突发环境事件</v>
          </cell>
          <cell r="F4897" t="str">
            <v>陈洪伟</v>
          </cell>
          <cell r="G4897" t="str">
            <v>2008001</v>
          </cell>
          <cell r="H4897">
            <v>0</v>
          </cell>
          <cell r="I4897">
            <v>0</v>
          </cell>
          <cell r="J4897">
            <v>0</v>
          </cell>
          <cell r="K4897">
            <v>0</v>
          </cell>
          <cell r="L4897">
            <v>0</v>
          </cell>
          <cell r="M4897">
            <v>0</v>
          </cell>
          <cell r="N4897">
            <v>0</v>
          </cell>
          <cell r="O4897">
            <v>0</v>
          </cell>
        </row>
        <row r="4898">
          <cell r="D4898" t="str">
            <v>11000133900072</v>
          </cell>
          <cell r="E4898" t="str">
            <v>(2ZD131216)广东省东莞市海东石油有限公司突发环境事</v>
          </cell>
          <cell r="F4898" t="str">
            <v>陈洪伟</v>
          </cell>
          <cell r="G4898" t="str">
            <v>2008001</v>
          </cell>
          <cell r="H4898">
            <v>0</v>
          </cell>
          <cell r="I4898">
            <v>0</v>
          </cell>
          <cell r="J4898">
            <v>0</v>
          </cell>
          <cell r="K4898">
            <v>0</v>
          </cell>
          <cell r="L4898">
            <v>0</v>
          </cell>
          <cell r="M4898">
            <v>0</v>
          </cell>
          <cell r="N4898">
            <v>0</v>
          </cell>
          <cell r="O4898">
            <v>0</v>
          </cell>
        </row>
        <row r="4899">
          <cell r="D4899" t="str">
            <v>11000133900073</v>
          </cell>
          <cell r="E4899" t="str">
            <v>(2ZD131217)靶体系统可更换关键部件遥控维护实验</v>
          </cell>
          <cell r="F4899" t="str">
            <v>孙振忠</v>
          </cell>
          <cell r="G4899" t="str">
            <v>2006080</v>
          </cell>
          <cell r="H4899">
            <v>0</v>
          </cell>
          <cell r="I4899">
            <v>0</v>
          </cell>
          <cell r="J4899">
            <v>0</v>
          </cell>
          <cell r="K4899">
            <v>0</v>
          </cell>
          <cell r="L4899">
            <v>0</v>
          </cell>
          <cell r="M4899">
            <v>0</v>
          </cell>
          <cell r="N4899">
            <v>0</v>
          </cell>
          <cell r="O4899">
            <v>0</v>
          </cell>
        </row>
        <row r="4900">
          <cell r="D4900" t="str">
            <v>11000133900074</v>
          </cell>
          <cell r="E4900" t="str">
            <v>(2ZD131218)东莞市石鼓污水处理有限公司突发环境事件</v>
          </cell>
          <cell r="F4900" t="str">
            <v>吕斯濠</v>
          </cell>
          <cell r="G4900" t="str">
            <v>2007038</v>
          </cell>
          <cell r="H4900">
            <v>0</v>
          </cell>
          <cell r="I4900">
            <v>0</v>
          </cell>
          <cell r="J4900">
            <v>0</v>
          </cell>
          <cell r="K4900">
            <v>0</v>
          </cell>
          <cell r="L4900">
            <v>0</v>
          </cell>
          <cell r="M4900">
            <v>0</v>
          </cell>
          <cell r="N4900">
            <v>0</v>
          </cell>
          <cell r="O4900">
            <v>0</v>
          </cell>
        </row>
        <row r="4901">
          <cell r="D4901" t="str">
            <v>11000133900075</v>
          </cell>
          <cell r="E4901" t="str">
            <v>(2ZD131219)东莞市科技馆软件研究所网络教学平台</v>
          </cell>
          <cell r="F4901" t="str">
            <v>李勇</v>
          </cell>
          <cell r="G4901" t="str">
            <v>1992024</v>
          </cell>
          <cell r="H4901">
            <v>17306.91</v>
          </cell>
          <cell r="I4901">
            <v>0</v>
          </cell>
          <cell r="J4901">
            <v>0</v>
          </cell>
          <cell r="K4901">
            <v>17306.91</v>
          </cell>
          <cell r="L4901">
            <v>0</v>
          </cell>
          <cell r="M4901">
            <v>0</v>
          </cell>
          <cell r="N4901">
            <v>0</v>
          </cell>
          <cell r="O4901">
            <v>17306.91</v>
          </cell>
        </row>
        <row r="4902">
          <cell r="D4902" t="str">
            <v>11000133900076</v>
          </cell>
          <cell r="E4902" t="str">
            <v>(2ZD131220)万吨级生废弃物裂解制油、气生产线项目合</v>
          </cell>
          <cell r="F4902" t="str">
            <v>徐勇军</v>
          </cell>
          <cell r="G4902" t="str">
            <v>2003053</v>
          </cell>
          <cell r="H4902">
            <v>159095</v>
          </cell>
          <cell r="I4902">
            <v>0</v>
          </cell>
          <cell r="J4902">
            <v>0</v>
          </cell>
          <cell r="K4902">
            <v>159095</v>
          </cell>
          <cell r="L4902">
            <v>0</v>
          </cell>
          <cell r="M4902">
            <v>0</v>
          </cell>
          <cell r="N4902">
            <v>0</v>
          </cell>
          <cell r="O4902">
            <v>159095</v>
          </cell>
        </row>
        <row r="4903">
          <cell r="D4903" t="str">
            <v>11000140400002</v>
          </cell>
          <cell r="E4903" t="str">
            <v>（1ZC141206）基于微气象环境的东莞市分布式光伏发电数字能源网络关键技术研究</v>
          </cell>
          <cell r="F4903" t="str">
            <v>姜鸣</v>
          </cell>
          <cell r="G4903" t="str">
            <v>2012039</v>
          </cell>
          <cell r="H4903">
            <v>0</v>
          </cell>
          <cell r="I4903">
            <v>0</v>
          </cell>
          <cell r="J4903">
            <v>0</v>
          </cell>
          <cell r="K4903">
            <v>0</v>
          </cell>
          <cell r="L4903">
            <v>0</v>
          </cell>
          <cell r="M4903">
            <v>0</v>
          </cell>
          <cell r="N4903">
            <v>0</v>
          </cell>
          <cell r="O4903">
            <v>0</v>
          </cell>
        </row>
        <row r="4904">
          <cell r="D4904" t="str">
            <v>11000143000027</v>
          </cell>
          <cell r="E4904" t="str">
            <v>(2ZA140301)计算特征的高效算法研究</v>
          </cell>
          <cell r="F4904" t="str">
            <v>李晓亮</v>
          </cell>
          <cell r="G4904" t="str">
            <v>2012004</v>
          </cell>
          <cell r="H4904">
            <v>0</v>
          </cell>
          <cell r="I4904">
            <v>0</v>
          </cell>
          <cell r="J4904">
            <v>0</v>
          </cell>
          <cell r="K4904">
            <v>0</v>
          </cell>
          <cell r="L4904">
            <v>0</v>
          </cell>
          <cell r="M4904">
            <v>0</v>
          </cell>
          <cell r="N4904">
            <v>0</v>
          </cell>
          <cell r="O4904">
            <v>0</v>
          </cell>
        </row>
        <row r="4905">
          <cell r="D4905" t="str">
            <v>11000143000029</v>
          </cell>
          <cell r="E4905" t="str">
            <v>(2ZA140501)约束Lp正则化问题算法及应用</v>
          </cell>
          <cell r="F4905" t="str">
            <v>李伯忍</v>
          </cell>
          <cell r="G4905" t="str">
            <v>2004026</v>
          </cell>
          <cell r="H4905">
            <v>0</v>
          </cell>
          <cell r="I4905">
            <v>0</v>
          </cell>
          <cell r="J4905">
            <v>0</v>
          </cell>
          <cell r="K4905">
            <v>0</v>
          </cell>
          <cell r="L4905">
            <v>0</v>
          </cell>
          <cell r="M4905">
            <v>0</v>
          </cell>
          <cell r="N4905">
            <v>0</v>
          </cell>
          <cell r="O4905">
            <v>0</v>
          </cell>
        </row>
        <row r="4906">
          <cell r="D4906" t="str">
            <v>11000143100015</v>
          </cell>
          <cell r="E4906" t="str">
            <v>(2ZA141104)基于相变潜热强化的生物质闪热解机理研究</v>
          </cell>
          <cell r="F4906" t="str">
            <v>徐勇军</v>
          </cell>
          <cell r="G4906" t="str">
            <v>2003053</v>
          </cell>
          <cell r="H4906">
            <v>0</v>
          </cell>
          <cell r="I4906">
            <v>0</v>
          </cell>
          <cell r="J4906">
            <v>0</v>
          </cell>
          <cell r="K4906">
            <v>0</v>
          </cell>
          <cell r="L4906">
            <v>0</v>
          </cell>
          <cell r="M4906">
            <v>0</v>
          </cell>
          <cell r="N4906">
            <v>0</v>
          </cell>
          <cell r="O4906">
            <v>0</v>
          </cell>
        </row>
        <row r="4907">
          <cell r="D4907" t="str">
            <v>11000143100020</v>
          </cell>
          <cell r="E4907" t="str">
            <v>(2ZA141111)稀疏/密集RFID移动阅读器防碰撞算法</v>
          </cell>
          <cell r="F4907" t="str">
            <v>王善进</v>
          </cell>
          <cell r="G4907" t="str">
            <v>2003116</v>
          </cell>
          <cell r="H4907">
            <v>0</v>
          </cell>
          <cell r="I4907">
            <v>0</v>
          </cell>
          <cell r="J4907">
            <v>0</v>
          </cell>
          <cell r="K4907">
            <v>0</v>
          </cell>
          <cell r="L4907">
            <v>0</v>
          </cell>
          <cell r="M4907">
            <v>0</v>
          </cell>
          <cell r="N4907">
            <v>0</v>
          </cell>
          <cell r="O4907">
            <v>0</v>
          </cell>
        </row>
        <row r="4908">
          <cell r="D4908" t="str">
            <v>11000143200008</v>
          </cell>
          <cell r="E4908" t="str">
            <v>(2ZA141101)基于金属复合纳米线阵列直接乙醇燃料电池</v>
          </cell>
          <cell r="F4908" t="str">
            <v>程发良</v>
          </cell>
          <cell r="G4908" t="str">
            <v>1992025</v>
          </cell>
          <cell r="H4908">
            <v>0</v>
          </cell>
          <cell r="I4908">
            <v>0</v>
          </cell>
          <cell r="J4908">
            <v>0</v>
          </cell>
          <cell r="K4908">
            <v>0</v>
          </cell>
          <cell r="L4908">
            <v>0</v>
          </cell>
          <cell r="M4908">
            <v>0</v>
          </cell>
          <cell r="N4908">
            <v>0</v>
          </cell>
          <cell r="O4908">
            <v>0</v>
          </cell>
        </row>
        <row r="4909">
          <cell r="D4909" t="str">
            <v>11000143600055</v>
          </cell>
          <cell r="E4909" t="str">
            <v>(2ZB140301)（13教育部人文社科）基于粒子群优化的</v>
          </cell>
          <cell r="F4909" t="str">
            <v>刘群锋</v>
          </cell>
          <cell r="G4909" t="str">
            <v>2004003</v>
          </cell>
          <cell r="H4909">
            <v>0</v>
          </cell>
          <cell r="I4909">
            <v>0</v>
          </cell>
          <cell r="J4909">
            <v>0</v>
          </cell>
          <cell r="K4909">
            <v>0</v>
          </cell>
          <cell r="L4909">
            <v>0</v>
          </cell>
          <cell r="M4909">
            <v>0</v>
          </cell>
          <cell r="N4909">
            <v>0</v>
          </cell>
          <cell r="O4909">
            <v>0</v>
          </cell>
        </row>
        <row r="4910">
          <cell r="D4910" t="str">
            <v>11000143600056</v>
          </cell>
          <cell r="E4910" t="str">
            <v>(2ZB140302)（13教育部人文社科）环境规制促进产业</v>
          </cell>
          <cell r="F4910" t="str">
            <v>蔡传里</v>
          </cell>
          <cell r="G4910" t="str">
            <v>2008027</v>
          </cell>
          <cell r="H4910">
            <v>0</v>
          </cell>
          <cell r="I4910">
            <v>0</v>
          </cell>
          <cell r="J4910">
            <v>0</v>
          </cell>
          <cell r="K4910">
            <v>0</v>
          </cell>
          <cell r="L4910">
            <v>0</v>
          </cell>
          <cell r="M4910">
            <v>0</v>
          </cell>
          <cell r="N4910">
            <v>0</v>
          </cell>
          <cell r="O4910">
            <v>0</v>
          </cell>
        </row>
        <row r="4911">
          <cell r="D4911" t="str">
            <v>11000143600057</v>
          </cell>
          <cell r="E4911" t="str">
            <v>(2ZB140303)13省哲学规划）移动社交网络信息平台对</v>
          </cell>
          <cell r="F4911" t="str">
            <v>陈伟</v>
          </cell>
          <cell r="G4911" t="str">
            <v>2003020</v>
          </cell>
          <cell r="H4911">
            <v>0</v>
          </cell>
          <cell r="I4911">
            <v>0</v>
          </cell>
          <cell r="J4911">
            <v>0</v>
          </cell>
          <cell r="K4911">
            <v>0</v>
          </cell>
          <cell r="L4911">
            <v>0</v>
          </cell>
          <cell r="M4911">
            <v>0</v>
          </cell>
          <cell r="N4911">
            <v>0</v>
          </cell>
          <cell r="O4911">
            <v>0</v>
          </cell>
        </row>
        <row r="4912">
          <cell r="D4912" t="str">
            <v>11000143800098</v>
          </cell>
          <cell r="E4912" t="str">
            <v>(1ZF140303)基于粒子群优化的群动态决策模型</v>
          </cell>
          <cell r="F4912" t="str">
            <v>刘群锋</v>
          </cell>
          <cell r="G4912" t="str">
            <v>2004003</v>
          </cell>
          <cell r="H4912">
            <v>0</v>
          </cell>
          <cell r="I4912">
            <v>0</v>
          </cell>
          <cell r="J4912">
            <v>0</v>
          </cell>
          <cell r="K4912">
            <v>0</v>
          </cell>
          <cell r="L4912">
            <v>0</v>
          </cell>
          <cell r="M4912">
            <v>0</v>
          </cell>
          <cell r="N4912">
            <v>0</v>
          </cell>
          <cell r="O4912">
            <v>0</v>
          </cell>
        </row>
        <row r="4913">
          <cell r="D4913" t="str">
            <v>11000143800099</v>
          </cell>
          <cell r="E4913" t="str">
            <v>(1ZF140305)环境规制促进产业升级的实际效果、路径与</v>
          </cell>
          <cell r="F4913" t="str">
            <v>蔡传里</v>
          </cell>
          <cell r="G4913" t="str">
            <v>2008027</v>
          </cell>
          <cell r="H4913">
            <v>0</v>
          </cell>
          <cell r="I4913">
            <v>0</v>
          </cell>
          <cell r="J4913">
            <v>0</v>
          </cell>
          <cell r="K4913">
            <v>0</v>
          </cell>
          <cell r="L4913">
            <v>0</v>
          </cell>
          <cell r="M4913">
            <v>0</v>
          </cell>
          <cell r="N4913">
            <v>0</v>
          </cell>
          <cell r="O4913">
            <v>0</v>
          </cell>
        </row>
        <row r="4914">
          <cell r="D4914" t="str">
            <v>11000143800100</v>
          </cell>
          <cell r="E4914" t="str">
            <v>(1ZF140501)环境信息不全的自组织型网络控制优化研究</v>
          </cell>
          <cell r="F4914" t="str">
            <v>张智聪</v>
          </cell>
          <cell r="G4914" t="str">
            <v>2009003</v>
          </cell>
          <cell r="H4914">
            <v>0</v>
          </cell>
          <cell r="I4914">
            <v>0</v>
          </cell>
          <cell r="J4914">
            <v>0</v>
          </cell>
          <cell r="K4914">
            <v>0</v>
          </cell>
          <cell r="L4914">
            <v>0</v>
          </cell>
          <cell r="M4914">
            <v>0</v>
          </cell>
          <cell r="N4914">
            <v>0</v>
          </cell>
          <cell r="O4914">
            <v>0</v>
          </cell>
        </row>
        <row r="4915">
          <cell r="D4915" t="str">
            <v>11000143800102</v>
          </cell>
          <cell r="E4915" t="str">
            <v>(1ZF140503)折射率和增益/损耗环状调制光晶格中孤子</v>
          </cell>
          <cell r="F4915" t="str">
            <v>王红成</v>
          </cell>
          <cell r="G4915" t="str">
            <v>2007023</v>
          </cell>
          <cell r="H4915">
            <v>0</v>
          </cell>
          <cell r="I4915">
            <v>0</v>
          </cell>
          <cell r="J4915">
            <v>0</v>
          </cell>
          <cell r="K4915">
            <v>0</v>
          </cell>
          <cell r="L4915">
            <v>0</v>
          </cell>
          <cell r="M4915">
            <v>0</v>
          </cell>
          <cell r="N4915">
            <v>0</v>
          </cell>
          <cell r="O4915">
            <v>0</v>
          </cell>
        </row>
        <row r="4916">
          <cell r="D4916" t="str">
            <v>11000143800103</v>
          </cell>
          <cell r="E4916" t="str">
            <v>(1ZF140506)约束Lp正则化问题算法及应用</v>
          </cell>
          <cell r="F4916" t="str">
            <v>李伯忍</v>
          </cell>
          <cell r="G4916" t="str">
            <v>2004026</v>
          </cell>
          <cell r="H4916">
            <v>0</v>
          </cell>
          <cell r="I4916">
            <v>0</v>
          </cell>
          <cell r="J4916">
            <v>0</v>
          </cell>
          <cell r="K4916">
            <v>0</v>
          </cell>
          <cell r="L4916">
            <v>0</v>
          </cell>
          <cell r="M4916">
            <v>0</v>
          </cell>
          <cell r="N4916">
            <v>0</v>
          </cell>
          <cell r="O4916">
            <v>0</v>
          </cell>
        </row>
        <row r="4917">
          <cell r="D4917" t="str">
            <v>11000143800105</v>
          </cell>
          <cell r="E4917" t="str">
            <v>(1ZF140510)印刷线路板热解过程传热性能及强化机理</v>
          </cell>
          <cell r="F4917" t="str">
            <v>郭晓娟</v>
          </cell>
          <cell r="G4917" t="str">
            <v>2011035</v>
          </cell>
          <cell r="H4917">
            <v>0</v>
          </cell>
          <cell r="I4917">
            <v>0</v>
          </cell>
          <cell r="J4917">
            <v>0</v>
          </cell>
          <cell r="K4917">
            <v>0</v>
          </cell>
          <cell r="L4917">
            <v>0</v>
          </cell>
          <cell r="M4917">
            <v>0</v>
          </cell>
          <cell r="N4917">
            <v>0</v>
          </cell>
          <cell r="O4917">
            <v>0</v>
          </cell>
        </row>
        <row r="4918">
          <cell r="D4918" t="str">
            <v>11000143800106</v>
          </cell>
          <cell r="E4918" t="str">
            <v>(1ZF140512)基于物联网和云计算的交叉口车辆建模及自</v>
          </cell>
          <cell r="F4918" t="str">
            <v>李秀平</v>
          </cell>
          <cell r="G4918" t="str">
            <v>2003018</v>
          </cell>
          <cell r="H4918">
            <v>0</v>
          </cell>
          <cell r="I4918">
            <v>0</v>
          </cell>
          <cell r="J4918">
            <v>0</v>
          </cell>
          <cell r="K4918">
            <v>0</v>
          </cell>
          <cell r="L4918">
            <v>0</v>
          </cell>
          <cell r="M4918">
            <v>0</v>
          </cell>
          <cell r="N4918">
            <v>0</v>
          </cell>
          <cell r="O4918">
            <v>0</v>
          </cell>
        </row>
        <row r="4919">
          <cell r="D4919" t="str">
            <v>11000143800108</v>
          </cell>
          <cell r="E4919" t="str">
            <v>(1ZF140514)稀疏优化算法及其在压缩传感器中的应用</v>
          </cell>
          <cell r="F4919" t="str">
            <v>程万友</v>
          </cell>
          <cell r="G4919" t="str">
            <v>2008029</v>
          </cell>
          <cell r="H4919">
            <v>0</v>
          </cell>
          <cell r="I4919">
            <v>0</v>
          </cell>
          <cell r="J4919">
            <v>0</v>
          </cell>
          <cell r="K4919">
            <v>0</v>
          </cell>
          <cell r="L4919">
            <v>0</v>
          </cell>
          <cell r="M4919">
            <v>0</v>
          </cell>
          <cell r="N4919">
            <v>0</v>
          </cell>
          <cell r="O4919">
            <v>0</v>
          </cell>
        </row>
        <row r="4920">
          <cell r="D4920" t="str">
            <v>11000143800109</v>
          </cell>
          <cell r="E4920" t="str">
            <v>(1ZF140601)广东高新园区社会管理创新与和谐劳动关系</v>
          </cell>
          <cell r="F4920" t="str">
            <v>银锋</v>
          </cell>
          <cell r="G4920" t="str">
            <v>2002024</v>
          </cell>
          <cell r="H4920">
            <v>0</v>
          </cell>
          <cell r="I4920">
            <v>0</v>
          </cell>
          <cell r="J4920">
            <v>0</v>
          </cell>
          <cell r="K4920">
            <v>0</v>
          </cell>
          <cell r="L4920">
            <v>0</v>
          </cell>
          <cell r="M4920">
            <v>0</v>
          </cell>
          <cell r="N4920">
            <v>0</v>
          </cell>
          <cell r="O4920">
            <v>0</v>
          </cell>
        </row>
        <row r="4921">
          <cell r="D4921" t="str">
            <v>11000143800110</v>
          </cell>
          <cell r="E4921" t="str">
            <v>(1ZF140602)思想政治教育的文化平台建设研究</v>
          </cell>
          <cell r="F4921" t="str">
            <v>李忠红</v>
          </cell>
          <cell r="G4921" t="str">
            <v>1991008</v>
          </cell>
          <cell r="H4921">
            <v>0</v>
          </cell>
          <cell r="I4921">
            <v>0</v>
          </cell>
          <cell r="J4921">
            <v>0</v>
          </cell>
          <cell r="K4921">
            <v>0</v>
          </cell>
          <cell r="L4921">
            <v>0</v>
          </cell>
          <cell r="M4921">
            <v>0</v>
          </cell>
          <cell r="N4921">
            <v>0</v>
          </cell>
          <cell r="O4921">
            <v>0</v>
          </cell>
        </row>
        <row r="4922">
          <cell r="D4922" t="str">
            <v>11000143800111</v>
          </cell>
          <cell r="E4922" t="str">
            <v>(1ZF140603)韩礼德的翻译思想研究</v>
          </cell>
          <cell r="F4922" t="str">
            <v>李忠华</v>
          </cell>
          <cell r="G4922" t="str">
            <v>2004017</v>
          </cell>
          <cell r="H4922">
            <v>0</v>
          </cell>
          <cell r="I4922">
            <v>0</v>
          </cell>
          <cell r="J4922">
            <v>0</v>
          </cell>
          <cell r="K4922">
            <v>0</v>
          </cell>
          <cell r="L4922">
            <v>0</v>
          </cell>
          <cell r="M4922">
            <v>0</v>
          </cell>
          <cell r="N4922">
            <v>0</v>
          </cell>
          <cell r="O4922">
            <v>0</v>
          </cell>
        </row>
        <row r="4923">
          <cell r="D4923" t="str">
            <v>11000143800112</v>
          </cell>
          <cell r="E4923" t="str">
            <v>(1ZF141101)干扰对齐在多跳无线自组织网络的应用研究</v>
          </cell>
          <cell r="F4923" t="str">
            <v>敖欣</v>
          </cell>
          <cell r="G4923" t="str">
            <v>2013007</v>
          </cell>
          <cell r="H4923">
            <v>0</v>
          </cell>
          <cell r="I4923">
            <v>0</v>
          </cell>
          <cell r="J4923">
            <v>0</v>
          </cell>
          <cell r="K4923">
            <v>0</v>
          </cell>
          <cell r="L4923">
            <v>0</v>
          </cell>
          <cell r="M4923">
            <v>0</v>
          </cell>
          <cell r="N4923">
            <v>0</v>
          </cell>
          <cell r="O4923">
            <v>0</v>
          </cell>
        </row>
        <row r="4924">
          <cell r="D4924" t="str">
            <v>11000143800113</v>
          </cell>
          <cell r="E4924" t="str">
            <v>(1ZF141102)可利用中温热能的双级高效行波热声发动机</v>
          </cell>
          <cell r="F4924" t="str">
            <v>陈佰满</v>
          </cell>
          <cell r="G4924" t="str">
            <v>2013013</v>
          </cell>
          <cell r="H4924">
            <v>0</v>
          </cell>
          <cell r="I4924">
            <v>0</v>
          </cell>
          <cell r="J4924">
            <v>0</v>
          </cell>
          <cell r="K4924">
            <v>0</v>
          </cell>
          <cell r="L4924">
            <v>0</v>
          </cell>
          <cell r="M4924">
            <v>0</v>
          </cell>
          <cell r="N4924">
            <v>0</v>
          </cell>
          <cell r="O4924">
            <v>0</v>
          </cell>
        </row>
        <row r="4925">
          <cell r="D4925" t="str">
            <v>11000143800114</v>
          </cell>
          <cell r="E4925" t="str">
            <v>(1ZF141103)POSS-含氟聚丙烯酸酯/硅溶胶溶胶-</v>
          </cell>
          <cell r="F4925" t="str">
            <v>廖文波</v>
          </cell>
          <cell r="G4925" t="str">
            <v>2011007</v>
          </cell>
          <cell r="H4925">
            <v>0</v>
          </cell>
          <cell r="I4925">
            <v>0</v>
          </cell>
          <cell r="J4925">
            <v>0</v>
          </cell>
          <cell r="K4925">
            <v>0</v>
          </cell>
          <cell r="L4925">
            <v>0</v>
          </cell>
          <cell r="M4925">
            <v>0</v>
          </cell>
          <cell r="N4925">
            <v>0</v>
          </cell>
          <cell r="O4925">
            <v>0</v>
          </cell>
        </row>
        <row r="4926">
          <cell r="D4926" t="str">
            <v>11000143800116</v>
          </cell>
          <cell r="E4926" t="str">
            <v>(1ZF141105)稀疏/密集RFID移动阅读器防碰撞算法</v>
          </cell>
          <cell r="F4926" t="str">
            <v>王善进</v>
          </cell>
          <cell r="G4926" t="str">
            <v>2003116</v>
          </cell>
          <cell r="H4926">
            <v>0</v>
          </cell>
          <cell r="I4926">
            <v>0</v>
          </cell>
          <cell r="J4926">
            <v>0</v>
          </cell>
          <cell r="K4926">
            <v>0</v>
          </cell>
          <cell r="L4926">
            <v>0</v>
          </cell>
          <cell r="M4926">
            <v>0</v>
          </cell>
          <cell r="N4926">
            <v>0</v>
          </cell>
          <cell r="O4926">
            <v>0</v>
          </cell>
        </row>
        <row r="4927">
          <cell r="D4927" t="str">
            <v>11000143800117</v>
          </cell>
          <cell r="E4927" t="str">
            <v>(1ZF141106)基于相变潜热强化的生物质闪速热解机理研</v>
          </cell>
          <cell r="F4927" t="str">
            <v>徐勇军</v>
          </cell>
          <cell r="G4927" t="str">
            <v>2003053</v>
          </cell>
          <cell r="H4927">
            <v>0</v>
          </cell>
          <cell r="I4927">
            <v>0</v>
          </cell>
          <cell r="J4927">
            <v>0</v>
          </cell>
          <cell r="K4927">
            <v>0</v>
          </cell>
          <cell r="L4927">
            <v>0</v>
          </cell>
          <cell r="M4927">
            <v>0</v>
          </cell>
          <cell r="N4927">
            <v>0</v>
          </cell>
          <cell r="O4927">
            <v>0</v>
          </cell>
        </row>
        <row r="4928">
          <cell r="D4928" t="str">
            <v>11000143800119</v>
          </cell>
          <cell r="E4928" t="str">
            <v>(1ZF141108)面向应用特征的分布式文件系统性能及建模</v>
          </cell>
          <cell r="F4928" t="str">
            <v>赵铁柱</v>
          </cell>
          <cell r="G4928" t="str">
            <v>2012047</v>
          </cell>
          <cell r="H4928">
            <v>0</v>
          </cell>
          <cell r="I4928">
            <v>0</v>
          </cell>
          <cell r="J4928">
            <v>0</v>
          </cell>
          <cell r="K4928">
            <v>0</v>
          </cell>
          <cell r="L4928">
            <v>0</v>
          </cell>
          <cell r="M4928">
            <v>0</v>
          </cell>
          <cell r="N4928">
            <v>0</v>
          </cell>
          <cell r="O4928">
            <v>0</v>
          </cell>
        </row>
        <row r="4929">
          <cell r="D4929" t="str">
            <v>11000143800120</v>
          </cell>
          <cell r="E4929" t="str">
            <v>(1ZF141109)超级电容储能系统实时性能评估与剩余使用</v>
          </cell>
          <cell r="F4929" t="str">
            <v>赵洋</v>
          </cell>
          <cell r="G4929" t="str">
            <v>2012050</v>
          </cell>
          <cell r="H4929">
            <v>0</v>
          </cell>
          <cell r="I4929">
            <v>0</v>
          </cell>
          <cell r="J4929">
            <v>0</v>
          </cell>
          <cell r="K4929">
            <v>0</v>
          </cell>
          <cell r="L4929">
            <v>0</v>
          </cell>
          <cell r="M4929">
            <v>0</v>
          </cell>
          <cell r="N4929">
            <v>0</v>
          </cell>
          <cell r="O4929">
            <v>0</v>
          </cell>
        </row>
        <row r="4930">
          <cell r="D4930" t="str">
            <v>11000143800121</v>
          </cell>
          <cell r="E4930" t="str">
            <v>(1ZF141110)基于淀粉分子结构差异的淀粉基纳米复合食</v>
          </cell>
          <cell r="F4930" t="str">
            <v>朱杰</v>
          </cell>
          <cell r="G4930" t="str">
            <v>2014005</v>
          </cell>
          <cell r="H4930">
            <v>0</v>
          </cell>
          <cell r="I4930">
            <v>0</v>
          </cell>
          <cell r="J4930">
            <v>0</v>
          </cell>
          <cell r="K4930">
            <v>0</v>
          </cell>
          <cell r="L4930">
            <v>0</v>
          </cell>
          <cell r="M4930">
            <v>0</v>
          </cell>
          <cell r="N4930">
            <v>0</v>
          </cell>
          <cell r="O4930">
            <v>0</v>
          </cell>
        </row>
        <row r="4931">
          <cell r="D4931" t="str">
            <v>11000143800122</v>
          </cell>
          <cell r="E4931" t="str">
            <v>(1ZF141111)基于金属复合纳米线阵列直接乙醇燃料电池</v>
          </cell>
          <cell r="F4931" t="str">
            <v>程发良</v>
          </cell>
          <cell r="G4931" t="str">
            <v>1992025</v>
          </cell>
          <cell r="H4931">
            <v>0</v>
          </cell>
          <cell r="I4931">
            <v>0</v>
          </cell>
          <cell r="J4931">
            <v>0</v>
          </cell>
          <cell r="K4931">
            <v>0</v>
          </cell>
          <cell r="L4931">
            <v>0</v>
          </cell>
          <cell r="M4931">
            <v>0</v>
          </cell>
          <cell r="N4931">
            <v>0</v>
          </cell>
          <cell r="O4931">
            <v>0</v>
          </cell>
        </row>
        <row r="4932">
          <cell r="D4932" t="str">
            <v>11000143900077</v>
          </cell>
          <cell r="E4932" t="str">
            <v>(2ZD140301)东莞市横沥镇模具检测技术中心技术咨询及</v>
          </cell>
          <cell r="F4932" t="str">
            <v>黄辉宇</v>
          </cell>
          <cell r="G4932" t="str">
            <v>2006078</v>
          </cell>
          <cell r="H4932">
            <v>2882.45</v>
          </cell>
          <cell r="I4932">
            <v>0</v>
          </cell>
          <cell r="J4932">
            <v>0</v>
          </cell>
          <cell r="K4932">
            <v>2882.45</v>
          </cell>
          <cell r="L4932">
            <v>0</v>
          </cell>
          <cell r="M4932">
            <v>0</v>
          </cell>
          <cell r="N4932">
            <v>0</v>
          </cell>
          <cell r="O4932">
            <v>2882.45</v>
          </cell>
        </row>
        <row r="4933">
          <cell r="D4933" t="str">
            <v>11000143900084</v>
          </cell>
          <cell r="E4933" t="str">
            <v>(2ZD140603)云存储系统QoS控制机资源调度策略研究</v>
          </cell>
          <cell r="F4933" t="str">
            <v>邓见光</v>
          </cell>
          <cell r="G4933" t="str">
            <v>2008007</v>
          </cell>
          <cell r="H4933">
            <v>0</v>
          </cell>
          <cell r="I4933">
            <v>0</v>
          </cell>
          <cell r="J4933">
            <v>0</v>
          </cell>
          <cell r="K4933">
            <v>0</v>
          </cell>
          <cell r="L4933">
            <v>0</v>
          </cell>
          <cell r="M4933">
            <v>0</v>
          </cell>
          <cell r="N4933">
            <v>0</v>
          </cell>
          <cell r="O4933">
            <v>0</v>
          </cell>
        </row>
        <row r="4934">
          <cell r="D4934" t="str">
            <v>11000143900086</v>
          </cell>
          <cell r="E4934" t="str">
            <v>(2ZD140607)国家高新区发展动态信息搜集与整理</v>
          </cell>
          <cell r="F4934" t="str">
            <v>刘英华</v>
          </cell>
          <cell r="G4934" t="str">
            <v>2004012</v>
          </cell>
          <cell r="H4934">
            <v>0</v>
          </cell>
          <cell r="I4934">
            <v>0</v>
          </cell>
          <cell r="J4934">
            <v>0</v>
          </cell>
          <cell r="K4934">
            <v>0</v>
          </cell>
          <cell r="L4934">
            <v>0</v>
          </cell>
          <cell r="M4934">
            <v>0</v>
          </cell>
          <cell r="N4934">
            <v>0</v>
          </cell>
          <cell r="O4934">
            <v>0</v>
          </cell>
        </row>
        <row r="4935">
          <cell r="D4935" t="str">
            <v>11000143900089</v>
          </cell>
          <cell r="E4935" t="str">
            <v>(2ZD140617)焚烧厂周边环境二噁英类污染风险评价技术</v>
          </cell>
          <cell r="F4935" t="str">
            <v>张刚</v>
          </cell>
          <cell r="G4935" t="str">
            <v>2013068</v>
          </cell>
          <cell r="H4935">
            <v>0</v>
          </cell>
          <cell r="I4935">
            <v>0</v>
          </cell>
          <cell r="J4935">
            <v>0</v>
          </cell>
          <cell r="K4935">
            <v>0</v>
          </cell>
          <cell r="L4935">
            <v>0</v>
          </cell>
          <cell r="M4935">
            <v>0</v>
          </cell>
          <cell r="N4935">
            <v>0</v>
          </cell>
          <cell r="O4935">
            <v>0</v>
          </cell>
        </row>
        <row r="4936">
          <cell r="D4936" t="str">
            <v>11000143900091</v>
          </cell>
          <cell r="E4936" t="str">
            <v>(2ZD140619)节能减排简报编制</v>
          </cell>
          <cell r="F4936" t="str">
            <v>王文豪</v>
          </cell>
          <cell r="G4936" t="str">
            <v>2013040</v>
          </cell>
          <cell r="H4936">
            <v>0</v>
          </cell>
          <cell r="I4936">
            <v>0</v>
          </cell>
          <cell r="J4936">
            <v>0</v>
          </cell>
          <cell r="K4936">
            <v>0</v>
          </cell>
          <cell r="L4936">
            <v>0</v>
          </cell>
          <cell r="M4936">
            <v>0</v>
          </cell>
          <cell r="N4936">
            <v>0</v>
          </cell>
          <cell r="O4936">
            <v>0</v>
          </cell>
        </row>
        <row r="4937">
          <cell r="D4937" t="str">
            <v>11000143900092</v>
          </cell>
          <cell r="E4937" t="str">
            <v>(2ZD140620)东莞丽利涂料有限公司突发环境预案编制费</v>
          </cell>
          <cell r="F4937" t="str">
            <v>吕斯濠</v>
          </cell>
          <cell r="G4937" t="str">
            <v>2007038</v>
          </cell>
          <cell r="H4937">
            <v>0</v>
          </cell>
          <cell r="I4937">
            <v>0</v>
          </cell>
          <cell r="J4937">
            <v>0</v>
          </cell>
          <cell r="K4937">
            <v>0</v>
          </cell>
          <cell r="L4937">
            <v>0</v>
          </cell>
          <cell r="M4937">
            <v>0</v>
          </cell>
          <cell r="N4937">
            <v>0</v>
          </cell>
          <cell r="O4937">
            <v>0</v>
          </cell>
        </row>
        <row r="4938">
          <cell r="D4938" t="str">
            <v>11000143900093</v>
          </cell>
          <cell r="E4938" t="str">
            <v>(2ZD140621)东莞市妇女儿童发展需求调查</v>
          </cell>
          <cell r="F4938" t="str">
            <v>邹琼</v>
          </cell>
          <cell r="G4938" t="str">
            <v>2001009</v>
          </cell>
          <cell r="H4938">
            <v>5172</v>
          </cell>
          <cell r="I4938">
            <v>0</v>
          </cell>
          <cell r="J4938">
            <v>0</v>
          </cell>
          <cell r="K4938">
            <v>5172</v>
          </cell>
          <cell r="L4938">
            <v>0</v>
          </cell>
          <cell r="M4938">
            <v>0</v>
          </cell>
          <cell r="N4938">
            <v>0</v>
          </cell>
          <cell r="O4938">
            <v>5172</v>
          </cell>
        </row>
        <row r="4939">
          <cell r="D4939" t="str">
            <v>11000143900100</v>
          </cell>
          <cell r="E4939" t="str">
            <v>(2ZD141106)碳纳米管/铁氧化物的制备和表征</v>
          </cell>
          <cell r="F4939" t="str">
            <v>胡君</v>
          </cell>
          <cell r="G4939" t="str">
            <v>2014013</v>
          </cell>
          <cell r="H4939">
            <v>18888.33</v>
          </cell>
          <cell r="I4939">
            <v>0</v>
          </cell>
          <cell r="J4939">
            <v>763</v>
          </cell>
          <cell r="K4939">
            <v>18125.33</v>
          </cell>
          <cell r="L4939">
            <v>0</v>
          </cell>
          <cell r="M4939">
            <v>0</v>
          </cell>
          <cell r="N4939">
            <v>0</v>
          </cell>
          <cell r="O4939">
            <v>18125.33</v>
          </cell>
        </row>
        <row r="4940">
          <cell r="D4940" t="str">
            <v>11000143900101</v>
          </cell>
          <cell r="E4940" t="str">
            <v>(2ZD141107)清洁生产审核技术咨询项目</v>
          </cell>
          <cell r="F4940" t="str">
            <v>范洪波</v>
          </cell>
          <cell r="G4940" t="str">
            <v>2005008</v>
          </cell>
          <cell r="H4940">
            <v>0</v>
          </cell>
          <cell r="I4940">
            <v>0</v>
          </cell>
          <cell r="J4940">
            <v>0</v>
          </cell>
          <cell r="K4940">
            <v>0</v>
          </cell>
          <cell r="L4940">
            <v>0</v>
          </cell>
          <cell r="M4940">
            <v>0</v>
          </cell>
          <cell r="N4940">
            <v>0</v>
          </cell>
          <cell r="O4940">
            <v>0</v>
          </cell>
        </row>
        <row r="4941">
          <cell r="D4941" t="str">
            <v>11000143900102</v>
          </cell>
          <cell r="E4941" t="str">
            <v>(2ZD141109)家具领域专利侵权判定咨询机制及专利纠纷</v>
          </cell>
          <cell r="F4941" t="str">
            <v>张建超</v>
          </cell>
          <cell r="G4941" t="str">
            <v>2007056</v>
          </cell>
          <cell r="H4941">
            <v>0</v>
          </cell>
          <cell r="I4941">
            <v>0</v>
          </cell>
          <cell r="J4941">
            <v>0</v>
          </cell>
          <cell r="K4941">
            <v>0</v>
          </cell>
          <cell r="L4941">
            <v>0</v>
          </cell>
          <cell r="M4941">
            <v>0</v>
          </cell>
          <cell r="N4941">
            <v>0</v>
          </cell>
          <cell r="O4941">
            <v>0</v>
          </cell>
        </row>
        <row r="4942">
          <cell r="D4942" t="str">
            <v>11000143900103</v>
          </cell>
          <cell r="E4942" t="str">
            <v>(2ZD141111)东莞留学归国就业创业情况调查</v>
          </cell>
          <cell r="F4942" t="str">
            <v>邹琼</v>
          </cell>
          <cell r="G4942" t="str">
            <v>2001009</v>
          </cell>
          <cell r="H4942">
            <v>0</v>
          </cell>
          <cell r="I4942">
            <v>0</v>
          </cell>
          <cell r="J4942">
            <v>0</v>
          </cell>
          <cell r="K4942">
            <v>0</v>
          </cell>
          <cell r="L4942">
            <v>0</v>
          </cell>
          <cell r="M4942">
            <v>0</v>
          </cell>
          <cell r="N4942">
            <v>0</v>
          </cell>
          <cell r="O4942">
            <v>0</v>
          </cell>
        </row>
        <row r="4943">
          <cell r="D4943" t="str">
            <v>11000143900104</v>
          </cell>
          <cell r="E4943" t="str">
            <v>(2ZD141112)东莞社区民族工作调研</v>
          </cell>
          <cell r="F4943" t="str">
            <v>邹琼</v>
          </cell>
          <cell r="G4943" t="str">
            <v>2001009</v>
          </cell>
          <cell r="H4943">
            <v>771.13</v>
          </cell>
          <cell r="I4943">
            <v>0</v>
          </cell>
          <cell r="J4943">
            <v>0</v>
          </cell>
          <cell r="K4943">
            <v>771.13</v>
          </cell>
          <cell r="L4943">
            <v>0</v>
          </cell>
          <cell r="M4943">
            <v>0</v>
          </cell>
          <cell r="N4943">
            <v>0</v>
          </cell>
          <cell r="O4943">
            <v>771.13</v>
          </cell>
        </row>
        <row r="4944">
          <cell r="D4944" t="str">
            <v>11000143900105</v>
          </cell>
          <cell r="E4944" t="str">
            <v>(2ZD141115)2014年第二期东莞市专利布局暨</v>
          </cell>
          <cell r="F4944" t="str">
            <v>强昌文</v>
          </cell>
          <cell r="G4944" t="str">
            <v>2011036</v>
          </cell>
          <cell r="H4944">
            <v>0</v>
          </cell>
          <cell r="I4944">
            <v>0</v>
          </cell>
          <cell r="J4944">
            <v>0</v>
          </cell>
          <cell r="K4944">
            <v>0</v>
          </cell>
          <cell r="L4944">
            <v>0</v>
          </cell>
          <cell r="M4944">
            <v>0</v>
          </cell>
          <cell r="N4944">
            <v>0</v>
          </cell>
          <cell r="O4944">
            <v>0</v>
          </cell>
        </row>
        <row r="4945">
          <cell r="D4945" t="str">
            <v>11000143900106</v>
          </cell>
          <cell r="E4945" t="str">
            <v>(2ZD141117)深圳市电信工程有限公司技术支持</v>
          </cell>
          <cell r="F4945" t="str">
            <v>胡耀华</v>
          </cell>
          <cell r="G4945" t="str">
            <v>2006022</v>
          </cell>
          <cell r="H4945">
            <v>13.7</v>
          </cell>
          <cell r="I4945">
            <v>0</v>
          </cell>
          <cell r="J4945">
            <v>0</v>
          </cell>
          <cell r="K4945">
            <v>13.7</v>
          </cell>
          <cell r="L4945">
            <v>0</v>
          </cell>
          <cell r="M4945">
            <v>0</v>
          </cell>
          <cell r="N4945">
            <v>0</v>
          </cell>
          <cell r="O4945">
            <v>13.7</v>
          </cell>
        </row>
        <row r="4946">
          <cell r="D4946" t="str">
            <v>11000143900107</v>
          </cell>
          <cell r="E4946" t="str">
            <v>(2ZD141201)东莞市非社工专业社会工作从业人员“股本</v>
          </cell>
          <cell r="F4946" t="str">
            <v>成伟</v>
          </cell>
          <cell r="G4946" t="str">
            <v>2013044</v>
          </cell>
          <cell r="H4946">
            <v>0</v>
          </cell>
          <cell r="I4946">
            <v>0</v>
          </cell>
          <cell r="J4946">
            <v>0</v>
          </cell>
          <cell r="K4946">
            <v>0</v>
          </cell>
          <cell r="L4946">
            <v>0</v>
          </cell>
          <cell r="M4946">
            <v>0</v>
          </cell>
          <cell r="N4946">
            <v>0</v>
          </cell>
          <cell r="O4946">
            <v>0</v>
          </cell>
        </row>
        <row r="4947">
          <cell r="D4947" t="str">
            <v>11000143900108</v>
          </cell>
          <cell r="E4947" t="str">
            <v>(2ZD141204)东莞民营资本设立金融机构研究</v>
          </cell>
          <cell r="F4947" t="str">
            <v>黄春阳</v>
          </cell>
          <cell r="G4947" t="str">
            <v>2008002</v>
          </cell>
          <cell r="H4947">
            <v>0</v>
          </cell>
          <cell r="I4947">
            <v>0</v>
          </cell>
          <cell r="J4947">
            <v>0</v>
          </cell>
          <cell r="K4947">
            <v>0</v>
          </cell>
          <cell r="L4947">
            <v>0</v>
          </cell>
          <cell r="M4947">
            <v>0</v>
          </cell>
          <cell r="N4947">
            <v>0</v>
          </cell>
          <cell r="O4947">
            <v>0</v>
          </cell>
        </row>
        <row r="4948">
          <cell r="D4948" t="str">
            <v>11000143900113</v>
          </cell>
          <cell r="E4948" t="str">
            <v>(2ZD141214)广东省知识产权人才培训项目</v>
          </cell>
          <cell r="F4948" t="str">
            <v>强昌文</v>
          </cell>
          <cell r="G4948" t="str">
            <v>2011036</v>
          </cell>
          <cell r="H4948">
            <v>0</v>
          </cell>
          <cell r="I4948">
            <v>0</v>
          </cell>
          <cell r="J4948">
            <v>0</v>
          </cell>
          <cell r="K4948">
            <v>0</v>
          </cell>
          <cell r="L4948">
            <v>0</v>
          </cell>
          <cell r="M4948">
            <v>0</v>
          </cell>
          <cell r="N4948">
            <v>0</v>
          </cell>
          <cell r="O4948">
            <v>0</v>
          </cell>
        </row>
        <row r="4949">
          <cell r="D4949" t="str">
            <v>11000143900115</v>
          </cell>
          <cell r="E4949" t="str">
            <v>(2ZD141216)“东莞市非社工专业社会公众从业人员""</v>
          </cell>
          <cell r="F4949" t="str">
            <v>成伟</v>
          </cell>
          <cell r="G4949" t="str">
            <v>2013044</v>
          </cell>
          <cell r="H4949">
            <v>0</v>
          </cell>
          <cell r="I4949">
            <v>0</v>
          </cell>
          <cell r="J4949">
            <v>0</v>
          </cell>
          <cell r="K4949">
            <v>0</v>
          </cell>
          <cell r="L4949">
            <v>0</v>
          </cell>
          <cell r="M4949">
            <v>0</v>
          </cell>
          <cell r="N4949">
            <v>0</v>
          </cell>
          <cell r="O4949">
            <v>0</v>
          </cell>
        </row>
        <row r="4950">
          <cell r="D4950" t="str">
            <v>11000143900118</v>
          </cell>
          <cell r="E4950" t="str">
            <v>(2ZD141220)关于审理和执行集体建设用地流转纠纷案件</v>
          </cell>
          <cell r="F4950" t="str">
            <v>强昌文</v>
          </cell>
          <cell r="G4950" t="str">
            <v>2011036</v>
          </cell>
          <cell r="H4950">
            <v>0</v>
          </cell>
          <cell r="I4950">
            <v>0</v>
          </cell>
          <cell r="J4950">
            <v>0</v>
          </cell>
          <cell r="K4950">
            <v>0</v>
          </cell>
          <cell r="L4950">
            <v>0</v>
          </cell>
          <cell r="M4950">
            <v>0</v>
          </cell>
          <cell r="N4950">
            <v>0</v>
          </cell>
          <cell r="O4950">
            <v>0</v>
          </cell>
        </row>
        <row r="4951">
          <cell r="D4951" t="str">
            <v>11000143900119</v>
          </cell>
          <cell r="E4951" t="str">
            <v>(2ZD141221)东莞市饮用水水源地突发环境事件应急预案</v>
          </cell>
          <cell r="F4951" t="str">
            <v>吕斯濠</v>
          </cell>
          <cell r="G4951" t="str">
            <v>2007038</v>
          </cell>
          <cell r="H4951">
            <v>792.8</v>
          </cell>
          <cell r="I4951">
            <v>0</v>
          </cell>
          <cell r="J4951">
            <v>792.8</v>
          </cell>
          <cell r="K4951">
            <v>0</v>
          </cell>
          <cell r="L4951">
            <v>0</v>
          </cell>
          <cell r="M4951">
            <v>0</v>
          </cell>
          <cell r="N4951">
            <v>0</v>
          </cell>
          <cell r="O4951">
            <v>0</v>
          </cell>
        </row>
        <row r="4952">
          <cell r="D4952" t="str">
            <v>11000143900120</v>
          </cell>
          <cell r="E4952" t="str">
            <v>(2ZD141222)社会组织营运及培育发展技术服务</v>
          </cell>
          <cell r="F4952" t="str">
            <v>冒云辉</v>
          </cell>
          <cell r="G4952" t="str">
            <v>1992041</v>
          </cell>
          <cell r="H4952">
            <v>20777.79</v>
          </cell>
          <cell r="I4952">
            <v>0</v>
          </cell>
          <cell r="J4952">
            <v>0</v>
          </cell>
          <cell r="K4952">
            <v>20777.79</v>
          </cell>
          <cell r="L4952">
            <v>0</v>
          </cell>
          <cell r="M4952">
            <v>0</v>
          </cell>
          <cell r="N4952">
            <v>0</v>
          </cell>
          <cell r="O4952">
            <v>20777.79</v>
          </cell>
        </row>
        <row r="4953">
          <cell r="D4953" t="str">
            <v>11000150400001</v>
          </cell>
          <cell r="E4953" t="str">
            <v>C30000032（1ZC151015）一种高效循环流化床生物蒸汽锅炉的研究</v>
          </cell>
          <cell r="F4953" t="str">
            <v>郭晓娟</v>
          </cell>
          <cell r="G4953" t="str">
            <v>2011035</v>
          </cell>
          <cell r="H4953">
            <v>0</v>
          </cell>
          <cell r="I4953">
            <v>0</v>
          </cell>
          <cell r="J4953">
            <v>0</v>
          </cell>
          <cell r="K4953">
            <v>0</v>
          </cell>
          <cell r="L4953">
            <v>0</v>
          </cell>
          <cell r="M4953">
            <v>0</v>
          </cell>
          <cell r="N4953">
            <v>0</v>
          </cell>
          <cell r="O4953">
            <v>0</v>
          </cell>
        </row>
        <row r="4954">
          <cell r="D4954" t="str">
            <v>11000150400002</v>
          </cell>
          <cell r="E4954" t="str">
            <v>C300000032（1ZC151009）城市生活垃圾焚烧飞灰的资源利用-利用飞灰制备微晶泡沫玻璃的关键技术</v>
          </cell>
          <cell r="F4954" t="str">
            <v>张刚</v>
          </cell>
          <cell r="G4954" t="str">
            <v>2013068</v>
          </cell>
          <cell r="H4954">
            <v>0</v>
          </cell>
          <cell r="I4954">
            <v>0</v>
          </cell>
          <cell r="J4954">
            <v>0</v>
          </cell>
          <cell r="K4954">
            <v>0</v>
          </cell>
          <cell r="L4954">
            <v>0</v>
          </cell>
          <cell r="M4954">
            <v>0</v>
          </cell>
          <cell r="N4954">
            <v>0</v>
          </cell>
          <cell r="O4954">
            <v>0</v>
          </cell>
        </row>
        <row r="4955">
          <cell r="D4955" t="str">
            <v>11000153100021</v>
          </cell>
          <cell r="E4955" t="str">
            <v>(2ZA150601)太阳能与化石能源互补机理试验验证</v>
          </cell>
          <cell r="F4955" t="str">
            <v>杨敏林</v>
          </cell>
          <cell r="G4955" t="str">
            <v>1991016</v>
          </cell>
          <cell r="H4955">
            <v>0</v>
          </cell>
          <cell r="I4955">
            <v>0</v>
          </cell>
          <cell r="J4955">
            <v>0</v>
          </cell>
          <cell r="K4955">
            <v>0</v>
          </cell>
          <cell r="L4955">
            <v>0</v>
          </cell>
          <cell r="M4955">
            <v>0</v>
          </cell>
          <cell r="N4955">
            <v>0</v>
          </cell>
          <cell r="O4955">
            <v>0</v>
          </cell>
        </row>
        <row r="4956">
          <cell r="D4956" t="str">
            <v>11000153100022</v>
          </cell>
          <cell r="E4956" t="str">
            <v>(2ZA150901)球面全景建模技术</v>
          </cell>
          <cell r="F4956" t="str">
            <v>袁华强</v>
          </cell>
          <cell r="G4956" t="str">
            <v>2002053</v>
          </cell>
          <cell r="H4956">
            <v>0</v>
          </cell>
          <cell r="I4956">
            <v>0</v>
          </cell>
          <cell r="J4956">
            <v>0</v>
          </cell>
          <cell r="K4956">
            <v>0</v>
          </cell>
          <cell r="L4956">
            <v>0</v>
          </cell>
          <cell r="M4956">
            <v>0</v>
          </cell>
          <cell r="N4956">
            <v>0</v>
          </cell>
          <cell r="O4956">
            <v>0</v>
          </cell>
        </row>
        <row r="4957">
          <cell r="D4957" t="str">
            <v>11000153100024</v>
          </cell>
          <cell r="E4957" t="str">
            <v>(2ZA151002)(直接)基于三带GL理论对多带超导体表</v>
          </cell>
          <cell r="F4957" t="str">
            <v>刘敏霞</v>
          </cell>
          <cell r="G4957" t="str">
            <v>2007052</v>
          </cell>
          <cell r="H4957">
            <v>0</v>
          </cell>
          <cell r="I4957">
            <v>0</v>
          </cell>
          <cell r="J4957">
            <v>0</v>
          </cell>
          <cell r="K4957">
            <v>0</v>
          </cell>
          <cell r="L4957">
            <v>0</v>
          </cell>
          <cell r="M4957">
            <v>0</v>
          </cell>
          <cell r="N4957">
            <v>0</v>
          </cell>
          <cell r="O4957">
            <v>0</v>
          </cell>
        </row>
        <row r="4958">
          <cell r="D4958" t="str">
            <v>11000153100025</v>
          </cell>
          <cell r="E4958" t="str">
            <v>(2ZA151003)(直接)用于化学固定CO2的介孔金属磷</v>
          </cell>
          <cell r="F4958" t="str">
            <v>林秀珍</v>
          </cell>
          <cell r="G4958" t="str">
            <v>2014010</v>
          </cell>
          <cell r="H4958">
            <v>0</v>
          </cell>
          <cell r="I4958">
            <v>0</v>
          </cell>
          <cell r="J4958">
            <v>0</v>
          </cell>
          <cell r="K4958">
            <v>0</v>
          </cell>
          <cell r="L4958">
            <v>0</v>
          </cell>
          <cell r="M4958">
            <v>0</v>
          </cell>
          <cell r="N4958">
            <v>0</v>
          </cell>
          <cell r="O4958">
            <v>0</v>
          </cell>
        </row>
        <row r="4959">
          <cell r="D4959" t="str">
            <v>11000153100026</v>
          </cell>
          <cell r="E4959" t="str">
            <v>(2ZA151004)(直接)基于金属复合纳米材料的高效能电</v>
          </cell>
          <cell r="F4959" t="str">
            <v>柳鹏</v>
          </cell>
          <cell r="G4959" t="str">
            <v>2014008</v>
          </cell>
          <cell r="H4959">
            <v>0</v>
          </cell>
          <cell r="I4959">
            <v>0</v>
          </cell>
          <cell r="J4959">
            <v>0</v>
          </cell>
          <cell r="K4959">
            <v>0</v>
          </cell>
          <cell r="L4959">
            <v>0</v>
          </cell>
          <cell r="M4959">
            <v>0</v>
          </cell>
          <cell r="N4959">
            <v>0</v>
          </cell>
          <cell r="O4959">
            <v>0</v>
          </cell>
        </row>
        <row r="4960">
          <cell r="D4960" t="str">
            <v>11000153100027</v>
          </cell>
          <cell r="E4960" t="str">
            <v>(2ZA151005)(直接)运行工况下数控机床结构动力学特</v>
          </cell>
          <cell r="F4960" t="str">
            <v>尹玲</v>
          </cell>
          <cell r="G4960" t="str">
            <v>2014016</v>
          </cell>
          <cell r="H4960">
            <v>0</v>
          </cell>
          <cell r="I4960">
            <v>0</v>
          </cell>
          <cell r="J4960">
            <v>0</v>
          </cell>
          <cell r="K4960">
            <v>0</v>
          </cell>
          <cell r="L4960">
            <v>0</v>
          </cell>
          <cell r="M4960">
            <v>0</v>
          </cell>
          <cell r="N4960">
            <v>0</v>
          </cell>
          <cell r="O4960">
            <v>0</v>
          </cell>
        </row>
        <row r="4961">
          <cell r="D4961" t="str">
            <v>11000153100028</v>
          </cell>
          <cell r="E4961" t="str">
            <v>(2ZA151006)(直接)协作认知无线电网络资源管理关键</v>
          </cell>
          <cell r="F4961" t="str">
            <v>袁华强</v>
          </cell>
          <cell r="G4961" t="str">
            <v>2002053</v>
          </cell>
          <cell r="H4961">
            <v>0</v>
          </cell>
          <cell r="I4961">
            <v>0</v>
          </cell>
          <cell r="J4961">
            <v>0</v>
          </cell>
          <cell r="K4961">
            <v>0</v>
          </cell>
          <cell r="L4961">
            <v>0</v>
          </cell>
          <cell r="M4961">
            <v>0</v>
          </cell>
          <cell r="N4961">
            <v>0</v>
          </cell>
          <cell r="O4961">
            <v>0</v>
          </cell>
        </row>
        <row r="4962">
          <cell r="D4962" t="str">
            <v>11000153100029</v>
          </cell>
          <cell r="E4962" t="str">
            <v>(2ZA151007)(直接)分布式冷热电联供系统全工况性能</v>
          </cell>
          <cell r="F4962" t="str">
            <v>蒋润花</v>
          </cell>
          <cell r="G4962" t="str">
            <v>2009009</v>
          </cell>
          <cell r="H4962">
            <v>0</v>
          </cell>
          <cell r="I4962">
            <v>0</v>
          </cell>
          <cell r="J4962">
            <v>0</v>
          </cell>
          <cell r="K4962">
            <v>0</v>
          </cell>
          <cell r="L4962">
            <v>0</v>
          </cell>
          <cell r="M4962">
            <v>0</v>
          </cell>
          <cell r="N4962">
            <v>0</v>
          </cell>
          <cell r="O4962">
            <v>0</v>
          </cell>
        </row>
        <row r="4963">
          <cell r="D4963" t="str">
            <v>11000153100030</v>
          </cell>
          <cell r="E4963" t="str">
            <v>(2ZA151008)(直接)回声干扰抑制中的自适应信号处理</v>
          </cell>
          <cell r="F4963" t="str">
            <v>刘畅</v>
          </cell>
          <cell r="G4963" t="str">
            <v>2014020</v>
          </cell>
          <cell r="H4963">
            <v>0</v>
          </cell>
          <cell r="I4963">
            <v>0</v>
          </cell>
          <cell r="J4963">
            <v>0</v>
          </cell>
          <cell r="K4963">
            <v>0</v>
          </cell>
          <cell r="L4963">
            <v>0</v>
          </cell>
          <cell r="M4963">
            <v>0</v>
          </cell>
          <cell r="N4963">
            <v>0</v>
          </cell>
          <cell r="O4963">
            <v>0</v>
          </cell>
        </row>
        <row r="4964">
          <cell r="D4964" t="str">
            <v>11000153100031</v>
          </cell>
          <cell r="E4964" t="str">
            <v>(2ZA151010)(间接)基于三带GL理论对多带超导体表</v>
          </cell>
          <cell r="F4964" t="str">
            <v>刘敏霞</v>
          </cell>
          <cell r="G4964" t="str">
            <v>2007052</v>
          </cell>
          <cell r="H4964">
            <v>0</v>
          </cell>
          <cell r="I4964">
            <v>0</v>
          </cell>
          <cell r="J4964">
            <v>0</v>
          </cell>
          <cell r="K4964">
            <v>0</v>
          </cell>
          <cell r="L4964">
            <v>0</v>
          </cell>
          <cell r="M4964">
            <v>0</v>
          </cell>
          <cell r="N4964">
            <v>0</v>
          </cell>
          <cell r="O4964">
            <v>0</v>
          </cell>
        </row>
        <row r="4965">
          <cell r="D4965" t="str">
            <v>11000153100032</v>
          </cell>
          <cell r="E4965" t="str">
            <v>(2ZA151011)(间接)用于化学固定CO2的介孔金属膦</v>
          </cell>
          <cell r="F4965" t="str">
            <v>林秀珍</v>
          </cell>
          <cell r="G4965" t="str">
            <v>2014010</v>
          </cell>
          <cell r="H4965">
            <v>0</v>
          </cell>
          <cell r="I4965">
            <v>0</v>
          </cell>
          <cell r="J4965">
            <v>0</v>
          </cell>
          <cell r="K4965">
            <v>0</v>
          </cell>
          <cell r="L4965">
            <v>0</v>
          </cell>
          <cell r="M4965">
            <v>0</v>
          </cell>
          <cell r="N4965">
            <v>0</v>
          </cell>
          <cell r="O4965">
            <v>0</v>
          </cell>
        </row>
        <row r="4966">
          <cell r="D4966" t="str">
            <v>11000153100036</v>
          </cell>
          <cell r="E4966" t="str">
            <v>(2ZA151015)(间接)分布式冷热电联供系统全工况性能</v>
          </cell>
          <cell r="F4966" t="str">
            <v>蒋润花</v>
          </cell>
          <cell r="G4966" t="str">
            <v>2009009</v>
          </cell>
          <cell r="H4966">
            <v>0</v>
          </cell>
          <cell r="I4966">
            <v>0</v>
          </cell>
          <cell r="J4966">
            <v>0</v>
          </cell>
          <cell r="K4966">
            <v>0</v>
          </cell>
          <cell r="L4966">
            <v>0</v>
          </cell>
          <cell r="M4966">
            <v>0</v>
          </cell>
          <cell r="N4966">
            <v>0</v>
          </cell>
          <cell r="O4966">
            <v>0</v>
          </cell>
        </row>
        <row r="4967">
          <cell r="D4967" t="str">
            <v>11000153100037</v>
          </cell>
          <cell r="E4967" t="str">
            <v>(2ZA151016)(间接)回声干扰抑制中的自适应信号处理</v>
          </cell>
          <cell r="F4967" t="str">
            <v>刘畅</v>
          </cell>
          <cell r="G4967" t="str">
            <v>2014020</v>
          </cell>
          <cell r="H4967">
            <v>0</v>
          </cell>
          <cell r="I4967">
            <v>0</v>
          </cell>
          <cell r="J4967">
            <v>0</v>
          </cell>
          <cell r="K4967">
            <v>0</v>
          </cell>
          <cell r="L4967">
            <v>0</v>
          </cell>
          <cell r="M4967">
            <v>0</v>
          </cell>
          <cell r="N4967">
            <v>0</v>
          </cell>
          <cell r="O4967">
            <v>0</v>
          </cell>
        </row>
        <row r="4968">
          <cell r="D4968" t="str">
            <v>11000153200009</v>
          </cell>
          <cell r="E4968" t="str">
            <v>(2ZA151001)移动网络社交媒体与图书馆合作创新发展研</v>
          </cell>
          <cell r="F4968" t="str">
            <v>汪琼</v>
          </cell>
          <cell r="G4968" t="str">
            <v>2006018</v>
          </cell>
          <cell r="H4968">
            <v>0</v>
          </cell>
          <cell r="I4968">
            <v>0</v>
          </cell>
          <cell r="J4968">
            <v>0</v>
          </cell>
          <cell r="K4968">
            <v>0</v>
          </cell>
          <cell r="L4968">
            <v>0</v>
          </cell>
          <cell r="M4968">
            <v>0</v>
          </cell>
          <cell r="N4968">
            <v>0</v>
          </cell>
          <cell r="O4968">
            <v>0</v>
          </cell>
        </row>
        <row r="4969">
          <cell r="D4969" t="str">
            <v>11000153500001001</v>
          </cell>
          <cell r="E4969" t="str">
            <v>(3XZ151002)粤财教[2015]235号物联网信息语</v>
          </cell>
          <cell r="F4969" t="str">
            <v>尹小勇</v>
          </cell>
          <cell r="G4969" t="str">
            <v>2000006</v>
          </cell>
          <cell r="H4969">
            <v>0</v>
          </cell>
          <cell r="I4969">
            <v>0</v>
          </cell>
          <cell r="J4969">
            <v>0</v>
          </cell>
          <cell r="K4969">
            <v>0</v>
          </cell>
          <cell r="L4969">
            <v>0</v>
          </cell>
          <cell r="M4969">
            <v>0</v>
          </cell>
          <cell r="N4969">
            <v>0</v>
          </cell>
          <cell r="O4969">
            <v>0</v>
          </cell>
        </row>
        <row r="4970">
          <cell r="D4970" t="str">
            <v>11000153500001002</v>
          </cell>
          <cell r="E4970" t="str">
            <v>(3XZ151003)粤财教[2015]235号中子辐射防护</v>
          </cell>
          <cell r="F4970" t="str">
            <v>孙振忠</v>
          </cell>
          <cell r="G4970" t="str">
            <v>2006080</v>
          </cell>
          <cell r="H4970">
            <v>0</v>
          </cell>
          <cell r="I4970">
            <v>0</v>
          </cell>
          <cell r="J4970">
            <v>0</v>
          </cell>
          <cell r="K4970">
            <v>0</v>
          </cell>
          <cell r="L4970">
            <v>0</v>
          </cell>
          <cell r="M4970">
            <v>0</v>
          </cell>
          <cell r="N4970">
            <v>0</v>
          </cell>
          <cell r="O4970">
            <v>0</v>
          </cell>
        </row>
        <row r="4971">
          <cell r="D4971" t="str">
            <v>11000153500002002</v>
          </cell>
          <cell r="E4971" t="str">
            <v>(3XZ151009)粤财教[2015]236号智能AGV搬</v>
          </cell>
          <cell r="F4971" t="str">
            <v>刘学良</v>
          </cell>
          <cell r="G4971" t="str">
            <v>2013005</v>
          </cell>
          <cell r="H4971">
            <v>0</v>
          </cell>
          <cell r="I4971">
            <v>0</v>
          </cell>
          <cell r="J4971">
            <v>0</v>
          </cell>
          <cell r="K4971">
            <v>0</v>
          </cell>
          <cell r="L4971">
            <v>0</v>
          </cell>
          <cell r="M4971">
            <v>0</v>
          </cell>
          <cell r="N4971">
            <v>0</v>
          </cell>
          <cell r="O4971">
            <v>0</v>
          </cell>
        </row>
        <row r="4972">
          <cell r="D4972" t="str">
            <v>11000153500003001</v>
          </cell>
          <cell r="E4972" t="str">
            <v>(3XZ151010)粤财教[2015]300基于干扰对其的</v>
          </cell>
          <cell r="F4972" t="str">
            <v>敖欣</v>
          </cell>
          <cell r="G4972" t="str">
            <v>2013007</v>
          </cell>
          <cell r="H4972">
            <v>0</v>
          </cell>
          <cell r="I4972">
            <v>0</v>
          </cell>
          <cell r="J4972">
            <v>0</v>
          </cell>
          <cell r="K4972">
            <v>0</v>
          </cell>
          <cell r="L4972">
            <v>0</v>
          </cell>
          <cell r="M4972">
            <v>0</v>
          </cell>
          <cell r="N4972">
            <v>0</v>
          </cell>
          <cell r="O4972">
            <v>0</v>
          </cell>
        </row>
        <row r="4973">
          <cell r="D4973" t="str">
            <v>11000153500003003</v>
          </cell>
          <cell r="E4973" t="str">
            <v>(3XZ151012)粤财教[2015]300窄带隙半导体耦</v>
          </cell>
          <cell r="F4973" t="str">
            <v>党海峰</v>
          </cell>
          <cell r="G4973" t="str">
            <v>2014009</v>
          </cell>
          <cell r="H4973">
            <v>0</v>
          </cell>
          <cell r="I4973">
            <v>0</v>
          </cell>
          <cell r="J4973">
            <v>0</v>
          </cell>
          <cell r="K4973">
            <v>0</v>
          </cell>
          <cell r="L4973">
            <v>0</v>
          </cell>
          <cell r="M4973">
            <v>0</v>
          </cell>
          <cell r="N4973">
            <v>0</v>
          </cell>
          <cell r="O4973">
            <v>0</v>
          </cell>
        </row>
        <row r="4974">
          <cell r="D4974" t="str">
            <v>11000153500003004</v>
          </cell>
          <cell r="E4974" t="str">
            <v>(3XZ151013)粤财教[2015]300中国制造业绿色</v>
          </cell>
          <cell r="F4974" t="str">
            <v>冯志军</v>
          </cell>
          <cell r="G4974" t="str">
            <v>2012046</v>
          </cell>
          <cell r="H4974">
            <v>0</v>
          </cell>
          <cell r="I4974">
            <v>0</v>
          </cell>
          <cell r="J4974">
            <v>0</v>
          </cell>
          <cell r="K4974">
            <v>0</v>
          </cell>
          <cell r="L4974">
            <v>0</v>
          </cell>
          <cell r="M4974">
            <v>0</v>
          </cell>
          <cell r="N4974">
            <v>0</v>
          </cell>
          <cell r="O4974">
            <v>0</v>
          </cell>
        </row>
        <row r="4975">
          <cell r="D4975" t="str">
            <v>11000153500003005</v>
          </cell>
          <cell r="E4975" t="str">
            <v>(3XZ151014)粤财教[2015]300超临界流体辅助</v>
          </cell>
          <cell r="F4975" t="str">
            <v>何运兵</v>
          </cell>
          <cell r="G4975" t="str">
            <v>2011009</v>
          </cell>
          <cell r="H4975">
            <v>0</v>
          </cell>
          <cell r="I4975">
            <v>0</v>
          </cell>
          <cell r="J4975">
            <v>0</v>
          </cell>
          <cell r="K4975">
            <v>0</v>
          </cell>
          <cell r="L4975">
            <v>0</v>
          </cell>
          <cell r="M4975">
            <v>0</v>
          </cell>
          <cell r="N4975">
            <v>0</v>
          </cell>
          <cell r="O4975">
            <v>0</v>
          </cell>
        </row>
        <row r="4976">
          <cell r="D4976" t="str">
            <v>11000153500003006</v>
          </cell>
          <cell r="E4976" t="str">
            <v>(3XZ151015)粤财教[2015]300化工典型反应系</v>
          </cell>
          <cell r="F4976" t="str">
            <v>黄卫清</v>
          </cell>
          <cell r="G4976" t="str">
            <v>2011008</v>
          </cell>
          <cell r="H4976">
            <v>0</v>
          </cell>
          <cell r="I4976">
            <v>0</v>
          </cell>
          <cell r="J4976">
            <v>0</v>
          </cell>
          <cell r="K4976">
            <v>0</v>
          </cell>
          <cell r="L4976">
            <v>0</v>
          </cell>
          <cell r="M4976">
            <v>0</v>
          </cell>
          <cell r="N4976">
            <v>0</v>
          </cell>
          <cell r="O4976">
            <v>0</v>
          </cell>
        </row>
        <row r="4977">
          <cell r="D4977" t="str">
            <v>11000153500003007</v>
          </cell>
          <cell r="E4977" t="str">
            <v>(3XZ151016)粤财教[2015]3002D位敏核探测</v>
          </cell>
          <cell r="F4977" t="str">
            <v>李仪</v>
          </cell>
          <cell r="G4977" t="str">
            <v>2006057</v>
          </cell>
          <cell r="H4977">
            <v>0</v>
          </cell>
          <cell r="I4977">
            <v>0</v>
          </cell>
          <cell r="J4977">
            <v>0</v>
          </cell>
          <cell r="K4977">
            <v>0</v>
          </cell>
          <cell r="L4977">
            <v>0</v>
          </cell>
          <cell r="M4977">
            <v>0</v>
          </cell>
          <cell r="N4977">
            <v>0</v>
          </cell>
          <cell r="O4977">
            <v>0</v>
          </cell>
        </row>
        <row r="4978">
          <cell r="D4978" t="str">
            <v>11000153500003008</v>
          </cell>
          <cell r="E4978" t="str">
            <v>(3XZ151017)粤财教[2015]300视觉精密丝网印</v>
          </cell>
          <cell r="F4978" t="str">
            <v>梁经伦</v>
          </cell>
          <cell r="G4978" t="str">
            <v>2013029</v>
          </cell>
          <cell r="H4978">
            <v>0</v>
          </cell>
          <cell r="I4978">
            <v>0</v>
          </cell>
          <cell r="J4978">
            <v>0</v>
          </cell>
          <cell r="K4978">
            <v>0</v>
          </cell>
          <cell r="L4978">
            <v>0</v>
          </cell>
          <cell r="M4978">
            <v>0</v>
          </cell>
          <cell r="N4978">
            <v>0</v>
          </cell>
          <cell r="O4978">
            <v>0</v>
          </cell>
        </row>
        <row r="4979">
          <cell r="D4979" t="str">
            <v>11000153500003009</v>
          </cell>
          <cell r="E4979" t="str">
            <v>(3XZ151018)粤财教[2015]300POSS-含氟</v>
          </cell>
          <cell r="F4979" t="str">
            <v>廖文波</v>
          </cell>
          <cell r="G4979" t="str">
            <v>2011007</v>
          </cell>
          <cell r="H4979">
            <v>0</v>
          </cell>
          <cell r="I4979">
            <v>0</v>
          </cell>
          <cell r="J4979">
            <v>0</v>
          </cell>
          <cell r="K4979">
            <v>0</v>
          </cell>
          <cell r="L4979">
            <v>0</v>
          </cell>
          <cell r="M4979">
            <v>0</v>
          </cell>
          <cell r="N4979">
            <v>0</v>
          </cell>
          <cell r="O4979">
            <v>0</v>
          </cell>
        </row>
        <row r="4980">
          <cell r="D4980" t="str">
            <v>11000153500003010</v>
          </cell>
          <cell r="E4980" t="str">
            <v>(3XZ151019)粤财教[2015]300多水平粒子群优</v>
          </cell>
          <cell r="F4980" t="str">
            <v>刘群锋</v>
          </cell>
          <cell r="G4980" t="str">
            <v>2004003</v>
          </cell>
          <cell r="H4980">
            <v>0</v>
          </cell>
          <cell r="I4980">
            <v>0</v>
          </cell>
          <cell r="J4980">
            <v>0</v>
          </cell>
          <cell r="K4980">
            <v>0</v>
          </cell>
          <cell r="L4980">
            <v>0</v>
          </cell>
          <cell r="M4980">
            <v>0</v>
          </cell>
          <cell r="N4980">
            <v>0</v>
          </cell>
          <cell r="O4980">
            <v>0</v>
          </cell>
        </row>
        <row r="4981">
          <cell r="D4981" t="str">
            <v>11000153500003011</v>
          </cell>
          <cell r="E4981" t="str">
            <v>(3XZ151020)粤财教[2015]300基于金属复合纳</v>
          </cell>
          <cell r="F4981" t="str">
            <v>柳鹏</v>
          </cell>
          <cell r="G4981" t="str">
            <v>2014008</v>
          </cell>
          <cell r="H4981">
            <v>0</v>
          </cell>
          <cell r="I4981">
            <v>0</v>
          </cell>
          <cell r="J4981">
            <v>0</v>
          </cell>
          <cell r="K4981">
            <v>0</v>
          </cell>
          <cell r="L4981">
            <v>0</v>
          </cell>
          <cell r="M4981">
            <v>0</v>
          </cell>
          <cell r="N4981">
            <v>0</v>
          </cell>
          <cell r="O4981">
            <v>0</v>
          </cell>
        </row>
        <row r="4982">
          <cell r="D4982" t="str">
            <v>11000153500003012</v>
          </cell>
          <cell r="E4982" t="str">
            <v>(3XZ151021)粤财教[2015]300基于2-噻吩吡</v>
          </cell>
          <cell r="F4982" t="str">
            <v>谭桂平</v>
          </cell>
          <cell r="G4982" t="str">
            <v>2012041</v>
          </cell>
          <cell r="H4982">
            <v>0</v>
          </cell>
          <cell r="I4982">
            <v>0</v>
          </cell>
          <cell r="J4982">
            <v>0</v>
          </cell>
          <cell r="K4982">
            <v>0</v>
          </cell>
          <cell r="L4982">
            <v>0</v>
          </cell>
          <cell r="M4982">
            <v>0</v>
          </cell>
          <cell r="N4982">
            <v>0</v>
          </cell>
          <cell r="O4982">
            <v>0</v>
          </cell>
        </row>
        <row r="4983">
          <cell r="D4983" t="str">
            <v>11000153500003014</v>
          </cell>
          <cell r="E4983" t="str">
            <v>(3XZ151023)粤财教[2015]300激光干涉法测量</v>
          </cell>
          <cell r="F4983" t="str">
            <v>王磊杰</v>
          </cell>
          <cell r="G4983" t="str">
            <v>2012020</v>
          </cell>
          <cell r="H4983">
            <v>0</v>
          </cell>
          <cell r="I4983">
            <v>0</v>
          </cell>
          <cell r="J4983">
            <v>0</v>
          </cell>
          <cell r="K4983">
            <v>0</v>
          </cell>
          <cell r="L4983">
            <v>0</v>
          </cell>
          <cell r="M4983">
            <v>0</v>
          </cell>
          <cell r="N4983">
            <v>0</v>
          </cell>
          <cell r="O4983">
            <v>0</v>
          </cell>
        </row>
        <row r="4984">
          <cell r="D4984" t="str">
            <v>11000153500003015</v>
          </cell>
          <cell r="E4984" t="str">
            <v>(3XZ151024)粤财教[2015]300基于菌群行为的</v>
          </cell>
          <cell r="F4984" t="str">
            <v>晏晓辉</v>
          </cell>
          <cell r="G4984" t="str">
            <v>2013003</v>
          </cell>
          <cell r="H4984">
            <v>0</v>
          </cell>
          <cell r="I4984">
            <v>0</v>
          </cell>
          <cell r="J4984">
            <v>0</v>
          </cell>
          <cell r="K4984">
            <v>0</v>
          </cell>
          <cell r="L4984">
            <v>0</v>
          </cell>
          <cell r="M4984">
            <v>0</v>
          </cell>
          <cell r="N4984">
            <v>0</v>
          </cell>
          <cell r="O4984">
            <v>0</v>
          </cell>
        </row>
        <row r="4985">
          <cell r="D4985" t="str">
            <v>11000153500003016</v>
          </cell>
          <cell r="E4985" t="str">
            <v>(3XZ151025)粤财教[2015]300基于多目标最优</v>
          </cell>
          <cell r="F4985" t="str">
            <v>杨平</v>
          </cell>
          <cell r="G4985" t="str">
            <v>2013020</v>
          </cell>
          <cell r="H4985">
            <v>0</v>
          </cell>
          <cell r="I4985">
            <v>0</v>
          </cell>
          <cell r="J4985">
            <v>0</v>
          </cell>
          <cell r="K4985">
            <v>0</v>
          </cell>
          <cell r="L4985">
            <v>0</v>
          </cell>
          <cell r="M4985">
            <v>0</v>
          </cell>
          <cell r="N4985">
            <v>0</v>
          </cell>
          <cell r="O4985">
            <v>0</v>
          </cell>
        </row>
        <row r="4986">
          <cell r="D4986" t="str">
            <v>11000153500003018</v>
          </cell>
          <cell r="E4986" t="str">
            <v>(3XZ151027)粤财教[2015]300基于熔融盐/多</v>
          </cell>
          <cell r="F4986" t="str">
            <v>尹辉斌</v>
          </cell>
          <cell r="G4986" t="str">
            <v>2011020</v>
          </cell>
          <cell r="H4986">
            <v>0</v>
          </cell>
          <cell r="I4986">
            <v>0</v>
          </cell>
          <cell r="J4986">
            <v>0</v>
          </cell>
          <cell r="K4986">
            <v>0</v>
          </cell>
          <cell r="L4986">
            <v>0</v>
          </cell>
          <cell r="M4986">
            <v>0</v>
          </cell>
          <cell r="N4986">
            <v>0</v>
          </cell>
          <cell r="O4986">
            <v>0</v>
          </cell>
        </row>
        <row r="4987">
          <cell r="D4987" t="str">
            <v>11000153500003019</v>
          </cell>
          <cell r="E4987" t="str">
            <v>(3XZ151028)粤财教[2015]300多源多汇型自组</v>
          </cell>
          <cell r="F4987" t="str">
            <v>张智聪</v>
          </cell>
          <cell r="G4987" t="str">
            <v>2009003</v>
          </cell>
          <cell r="H4987">
            <v>0</v>
          </cell>
          <cell r="I4987">
            <v>0</v>
          </cell>
          <cell r="J4987">
            <v>0</v>
          </cell>
          <cell r="K4987">
            <v>0</v>
          </cell>
          <cell r="L4987">
            <v>0</v>
          </cell>
          <cell r="M4987">
            <v>0</v>
          </cell>
          <cell r="N4987">
            <v>0</v>
          </cell>
          <cell r="O4987">
            <v>0</v>
          </cell>
        </row>
        <row r="4988">
          <cell r="D4988" t="str">
            <v>11000153500004001</v>
          </cell>
          <cell r="E4988" t="str">
            <v>(3XZ151030)粤财教[2015]149-中德精密制造</v>
          </cell>
          <cell r="F4988" t="str">
            <v>孙振忠</v>
          </cell>
          <cell r="G4988" t="str">
            <v>2006080</v>
          </cell>
          <cell r="H4988">
            <v>0</v>
          </cell>
          <cell r="I4988">
            <v>0</v>
          </cell>
          <cell r="J4988">
            <v>0</v>
          </cell>
          <cell r="K4988">
            <v>0</v>
          </cell>
          <cell r="L4988">
            <v>0</v>
          </cell>
          <cell r="M4988">
            <v>0</v>
          </cell>
          <cell r="N4988">
            <v>0</v>
          </cell>
          <cell r="O4988">
            <v>0</v>
          </cell>
        </row>
        <row r="4989">
          <cell r="D4989" t="str">
            <v>11000153500004002</v>
          </cell>
          <cell r="E4989" t="str">
            <v>(3XZ151031)粤财教[2015]149-无线传感器网</v>
          </cell>
          <cell r="F4989" t="str">
            <v>袁华强</v>
          </cell>
          <cell r="G4989" t="str">
            <v>2002053</v>
          </cell>
          <cell r="H4989">
            <v>0</v>
          </cell>
          <cell r="I4989">
            <v>0</v>
          </cell>
          <cell r="J4989">
            <v>0</v>
          </cell>
          <cell r="K4989">
            <v>0</v>
          </cell>
          <cell r="L4989">
            <v>0</v>
          </cell>
          <cell r="M4989">
            <v>0</v>
          </cell>
          <cell r="N4989">
            <v>0</v>
          </cell>
          <cell r="O4989">
            <v>0</v>
          </cell>
        </row>
        <row r="4990">
          <cell r="D4990" t="str">
            <v>11000153500004004</v>
          </cell>
          <cell r="E4990" t="str">
            <v>(3XZ151033)粤财教[2015]149-基于有序结构</v>
          </cell>
          <cell r="F4990" t="str">
            <v>程发良</v>
          </cell>
          <cell r="G4990" t="str">
            <v>1992025</v>
          </cell>
          <cell r="H4990">
            <v>0</v>
          </cell>
          <cell r="I4990">
            <v>0</v>
          </cell>
          <cell r="J4990">
            <v>0</v>
          </cell>
          <cell r="K4990">
            <v>0</v>
          </cell>
          <cell r="L4990">
            <v>0</v>
          </cell>
          <cell r="M4990">
            <v>0</v>
          </cell>
          <cell r="N4990">
            <v>0</v>
          </cell>
          <cell r="O4990">
            <v>0</v>
          </cell>
        </row>
        <row r="4991">
          <cell r="D4991" t="str">
            <v>11000153500004005</v>
          </cell>
          <cell r="E4991" t="str">
            <v>(3XZ151034)粤财教[2015]149-工程优化与控</v>
          </cell>
          <cell r="F4991" t="str">
            <v>曾金平</v>
          </cell>
          <cell r="G4991" t="str">
            <v>2006020</v>
          </cell>
          <cell r="H4991">
            <v>0</v>
          </cell>
          <cell r="I4991">
            <v>0</v>
          </cell>
          <cell r="J4991">
            <v>0</v>
          </cell>
          <cell r="K4991">
            <v>0</v>
          </cell>
          <cell r="L4991">
            <v>0</v>
          </cell>
          <cell r="M4991">
            <v>0</v>
          </cell>
          <cell r="N4991">
            <v>0</v>
          </cell>
          <cell r="O4991">
            <v>0</v>
          </cell>
        </row>
        <row r="4992">
          <cell r="D4992" t="str">
            <v>11000153500004008</v>
          </cell>
          <cell r="E4992" t="str">
            <v>(3XZ151037)粤财教[2015]149-面向传感的优</v>
          </cell>
          <cell r="F4992" t="str">
            <v>程万友</v>
          </cell>
          <cell r="G4992" t="str">
            <v>2008029</v>
          </cell>
          <cell r="H4992">
            <v>0</v>
          </cell>
          <cell r="I4992">
            <v>0</v>
          </cell>
          <cell r="J4992">
            <v>0</v>
          </cell>
          <cell r="K4992">
            <v>0</v>
          </cell>
          <cell r="L4992">
            <v>0</v>
          </cell>
          <cell r="M4992">
            <v>0</v>
          </cell>
          <cell r="N4992">
            <v>0</v>
          </cell>
          <cell r="O4992">
            <v>0</v>
          </cell>
        </row>
        <row r="4993">
          <cell r="D4993" t="str">
            <v>11000153500004009</v>
          </cell>
          <cell r="E4993" t="str">
            <v>(3XZ151038)粤财教[2015]149-基于两带各向</v>
          </cell>
          <cell r="F4993" t="str">
            <v>刘敏霞</v>
          </cell>
          <cell r="G4993" t="str">
            <v>2007052</v>
          </cell>
          <cell r="H4993">
            <v>0</v>
          </cell>
          <cell r="I4993">
            <v>0</v>
          </cell>
          <cell r="J4993">
            <v>0</v>
          </cell>
          <cell r="K4993">
            <v>0</v>
          </cell>
          <cell r="L4993">
            <v>0</v>
          </cell>
          <cell r="M4993">
            <v>0</v>
          </cell>
          <cell r="N4993">
            <v>0</v>
          </cell>
          <cell r="O4993">
            <v>0</v>
          </cell>
        </row>
        <row r="4994">
          <cell r="D4994" t="str">
            <v>11000153500004010</v>
          </cell>
          <cell r="E4994" t="str">
            <v>(3XZ151039)粤财教[2015]149-中国制造业绿</v>
          </cell>
          <cell r="F4994" t="str">
            <v>冯志军</v>
          </cell>
          <cell r="G4994" t="str">
            <v>2012046</v>
          </cell>
          <cell r="H4994">
            <v>0</v>
          </cell>
          <cell r="I4994">
            <v>0</v>
          </cell>
          <cell r="J4994">
            <v>0</v>
          </cell>
          <cell r="K4994">
            <v>0</v>
          </cell>
          <cell r="L4994">
            <v>0</v>
          </cell>
          <cell r="M4994">
            <v>0</v>
          </cell>
          <cell r="N4994">
            <v>0</v>
          </cell>
          <cell r="O4994">
            <v>0</v>
          </cell>
        </row>
        <row r="4995">
          <cell r="D4995" t="str">
            <v>11000153500004011</v>
          </cell>
          <cell r="E4995" t="str">
            <v>(3XZ151040)粤财教[2015]149-基于静电拉格</v>
          </cell>
          <cell r="F4995" t="str">
            <v>赖颖昕</v>
          </cell>
          <cell r="G4995" t="str">
            <v>2008018</v>
          </cell>
          <cell r="H4995">
            <v>0</v>
          </cell>
          <cell r="I4995">
            <v>0</v>
          </cell>
          <cell r="J4995">
            <v>0</v>
          </cell>
          <cell r="K4995">
            <v>0</v>
          </cell>
          <cell r="L4995">
            <v>0</v>
          </cell>
          <cell r="M4995">
            <v>0</v>
          </cell>
          <cell r="N4995">
            <v>0</v>
          </cell>
          <cell r="O4995">
            <v>0</v>
          </cell>
        </row>
        <row r="4996">
          <cell r="D4996" t="str">
            <v>11000153500004012</v>
          </cell>
          <cell r="E4996" t="str">
            <v>(3XZ151041)粤财教[2015]149-音乐理论的民</v>
          </cell>
          <cell r="F4996" t="str">
            <v>黄琼</v>
          </cell>
          <cell r="G4996" t="str">
            <v>2005067</v>
          </cell>
          <cell r="H4996">
            <v>0</v>
          </cell>
          <cell r="I4996">
            <v>0</v>
          </cell>
          <cell r="J4996">
            <v>0</v>
          </cell>
          <cell r="K4996">
            <v>0</v>
          </cell>
          <cell r="L4996">
            <v>0</v>
          </cell>
          <cell r="M4996">
            <v>0</v>
          </cell>
          <cell r="N4996">
            <v>0</v>
          </cell>
          <cell r="O4996">
            <v>0</v>
          </cell>
        </row>
        <row r="4997">
          <cell r="D4997" t="str">
            <v>11000153500004014</v>
          </cell>
          <cell r="E4997" t="str">
            <v>(3XZ151043)粤财教[2015]149-典型化学反应</v>
          </cell>
          <cell r="F4997" t="str">
            <v>黄卫清</v>
          </cell>
          <cell r="G4997" t="str">
            <v>2011008</v>
          </cell>
          <cell r="H4997">
            <v>0</v>
          </cell>
          <cell r="I4997">
            <v>0</v>
          </cell>
          <cell r="J4997">
            <v>0</v>
          </cell>
          <cell r="K4997">
            <v>0</v>
          </cell>
          <cell r="L4997">
            <v>0</v>
          </cell>
          <cell r="M4997">
            <v>0</v>
          </cell>
          <cell r="N4997">
            <v>0</v>
          </cell>
          <cell r="O4997">
            <v>0</v>
          </cell>
        </row>
        <row r="4998">
          <cell r="D4998" t="str">
            <v>11000153500004015</v>
          </cell>
          <cell r="E4998" t="str">
            <v>(3XZ151044)粤财教[2015]149-高频隔离型光</v>
          </cell>
          <cell r="F4998" t="str">
            <v>张志</v>
          </cell>
          <cell r="G4998" t="str">
            <v>2013017</v>
          </cell>
          <cell r="H4998">
            <v>0</v>
          </cell>
          <cell r="I4998">
            <v>0</v>
          </cell>
          <cell r="J4998">
            <v>0</v>
          </cell>
          <cell r="K4998">
            <v>0</v>
          </cell>
          <cell r="L4998">
            <v>0</v>
          </cell>
          <cell r="M4998">
            <v>0</v>
          </cell>
          <cell r="N4998">
            <v>0</v>
          </cell>
          <cell r="O4998">
            <v>0</v>
          </cell>
        </row>
        <row r="4999">
          <cell r="D4999" t="str">
            <v>11000153500004016</v>
          </cell>
          <cell r="E4999" t="str">
            <v>(3XZ151045)粤财教[2015]149-分布式光伏发</v>
          </cell>
          <cell r="F4999" t="str">
            <v>姜鸣</v>
          </cell>
          <cell r="G4999" t="str">
            <v>2012039</v>
          </cell>
          <cell r="H4999">
            <v>0</v>
          </cell>
          <cell r="I4999">
            <v>0</v>
          </cell>
          <cell r="J4999">
            <v>0</v>
          </cell>
          <cell r="K4999">
            <v>0</v>
          </cell>
          <cell r="L4999">
            <v>0</v>
          </cell>
          <cell r="M4999">
            <v>0</v>
          </cell>
          <cell r="N4999">
            <v>0</v>
          </cell>
          <cell r="O4999">
            <v>0</v>
          </cell>
        </row>
        <row r="5000">
          <cell r="D5000" t="str">
            <v>11000153500004017</v>
          </cell>
          <cell r="E5000" t="str">
            <v>(3XZ151046)粤财教[2015]149-珠三角地区大</v>
          </cell>
          <cell r="F5000" t="str">
            <v>张艳丽</v>
          </cell>
          <cell r="G5000" t="str">
            <v>2006009</v>
          </cell>
          <cell r="H5000">
            <v>0</v>
          </cell>
          <cell r="I5000">
            <v>0</v>
          </cell>
          <cell r="J5000">
            <v>0</v>
          </cell>
          <cell r="K5000">
            <v>0</v>
          </cell>
          <cell r="L5000">
            <v>0</v>
          </cell>
          <cell r="M5000">
            <v>0</v>
          </cell>
          <cell r="N5000">
            <v>0</v>
          </cell>
          <cell r="O5000">
            <v>0</v>
          </cell>
        </row>
        <row r="5001">
          <cell r="D5001" t="str">
            <v>11000153500004018</v>
          </cell>
          <cell r="E5001" t="str">
            <v>(3XZ151047)粤财教[2015]149-空穴传导功能</v>
          </cell>
          <cell r="F5001" t="str">
            <v>谭桂平</v>
          </cell>
          <cell r="G5001" t="str">
            <v>2012041</v>
          </cell>
          <cell r="H5001">
            <v>0</v>
          </cell>
          <cell r="I5001">
            <v>0</v>
          </cell>
          <cell r="J5001">
            <v>0</v>
          </cell>
          <cell r="K5001">
            <v>0</v>
          </cell>
          <cell r="L5001">
            <v>0</v>
          </cell>
          <cell r="M5001">
            <v>0</v>
          </cell>
          <cell r="N5001">
            <v>0</v>
          </cell>
          <cell r="O5001">
            <v>0</v>
          </cell>
        </row>
        <row r="5002">
          <cell r="D5002" t="str">
            <v>11000153500004019</v>
          </cell>
          <cell r="E5002" t="str">
            <v>(3XZ151048)粤财教[2015]149-基于时间反演</v>
          </cell>
          <cell r="F5002" t="str">
            <v>张光旻</v>
          </cell>
          <cell r="G5002" t="str">
            <v>2013014</v>
          </cell>
          <cell r="H5002">
            <v>0</v>
          </cell>
          <cell r="I5002">
            <v>0</v>
          </cell>
          <cell r="J5002">
            <v>0</v>
          </cell>
          <cell r="K5002">
            <v>0</v>
          </cell>
          <cell r="L5002">
            <v>0</v>
          </cell>
          <cell r="M5002">
            <v>0</v>
          </cell>
          <cell r="N5002">
            <v>0</v>
          </cell>
          <cell r="O5002">
            <v>0</v>
          </cell>
        </row>
        <row r="5003">
          <cell r="D5003" t="str">
            <v>11000153500004020</v>
          </cell>
          <cell r="E5003" t="str">
            <v>(3XZ151049)粤财教[2015]149-辐射环境遥控</v>
          </cell>
          <cell r="F5003" t="str">
            <v>孙振忠</v>
          </cell>
          <cell r="G5003" t="str">
            <v>2006080</v>
          </cell>
          <cell r="H5003">
            <v>0</v>
          </cell>
          <cell r="I5003">
            <v>0</v>
          </cell>
          <cell r="J5003">
            <v>0</v>
          </cell>
          <cell r="K5003">
            <v>0</v>
          </cell>
          <cell r="L5003">
            <v>0</v>
          </cell>
          <cell r="M5003">
            <v>0</v>
          </cell>
          <cell r="N5003">
            <v>0</v>
          </cell>
          <cell r="O5003">
            <v>0</v>
          </cell>
        </row>
        <row r="5004">
          <cell r="D5004" t="str">
            <v>11000153500004021</v>
          </cell>
          <cell r="E5004" t="str">
            <v>(3XZ151050)粤财教[2015]149-基于高导热复</v>
          </cell>
          <cell r="F5004" t="str">
            <v>尹辉斌</v>
          </cell>
          <cell r="G5004" t="str">
            <v>2011020</v>
          </cell>
          <cell r="H5004">
            <v>0</v>
          </cell>
          <cell r="I5004">
            <v>0</v>
          </cell>
          <cell r="J5004">
            <v>0</v>
          </cell>
          <cell r="K5004">
            <v>0</v>
          </cell>
          <cell r="L5004">
            <v>0</v>
          </cell>
          <cell r="M5004">
            <v>0</v>
          </cell>
          <cell r="N5004">
            <v>0</v>
          </cell>
          <cell r="O5004">
            <v>0</v>
          </cell>
        </row>
        <row r="5005">
          <cell r="D5005" t="str">
            <v>11000153500004022</v>
          </cell>
          <cell r="E5005" t="str">
            <v>(3XZ151051)粤财教[2015]149-智能会议室：</v>
          </cell>
          <cell r="F5005" t="str">
            <v>张剑</v>
          </cell>
          <cell r="G5005" t="str">
            <v>2011019</v>
          </cell>
          <cell r="H5005">
            <v>0</v>
          </cell>
          <cell r="I5005">
            <v>0</v>
          </cell>
          <cell r="J5005">
            <v>0</v>
          </cell>
          <cell r="K5005">
            <v>0</v>
          </cell>
          <cell r="L5005">
            <v>0</v>
          </cell>
          <cell r="M5005">
            <v>0</v>
          </cell>
          <cell r="N5005">
            <v>0</v>
          </cell>
          <cell r="O5005">
            <v>0</v>
          </cell>
        </row>
        <row r="5006">
          <cell r="D5006" t="str">
            <v>11000153500004023</v>
          </cell>
          <cell r="E5006" t="str">
            <v>(3XZ151052)粤财教[2015]149-用于高温高湿</v>
          </cell>
          <cell r="F5006" t="str">
            <v>黄斯珉</v>
          </cell>
          <cell r="G5006" t="str">
            <v>2012034</v>
          </cell>
          <cell r="H5006">
            <v>0</v>
          </cell>
          <cell r="I5006">
            <v>0</v>
          </cell>
          <cell r="J5006">
            <v>0</v>
          </cell>
          <cell r="K5006">
            <v>0</v>
          </cell>
          <cell r="L5006">
            <v>0</v>
          </cell>
          <cell r="M5006">
            <v>0</v>
          </cell>
          <cell r="N5006">
            <v>0</v>
          </cell>
          <cell r="O5006">
            <v>0</v>
          </cell>
        </row>
        <row r="5007">
          <cell r="D5007" t="str">
            <v>11000153500004026</v>
          </cell>
          <cell r="E5007" t="str">
            <v>(3XZ151055)粤财教[2015]149-影视文学批评</v>
          </cell>
          <cell r="F5007" t="str">
            <v>严前海</v>
          </cell>
          <cell r="G5007" t="str">
            <v>2006052</v>
          </cell>
          <cell r="H5007">
            <v>0</v>
          </cell>
          <cell r="I5007">
            <v>0</v>
          </cell>
          <cell r="J5007">
            <v>0</v>
          </cell>
          <cell r="K5007">
            <v>0</v>
          </cell>
          <cell r="L5007">
            <v>0</v>
          </cell>
          <cell r="M5007">
            <v>0</v>
          </cell>
          <cell r="N5007">
            <v>0</v>
          </cell>
          <cell r="O5007">
            <v>0</v>
          </cell>
        </row>
        <row r="5008">
          <cell r="D5008" t="str">
            <v>11000153500004027</v>
          </cell>
          <cell r="E5008" t="str">
            <v>(3XZ151056)粤财教[2015]149-基于金属纳米</v>
          </cell>
          <cell r="F5008" t="str">
            <v>张敏</v>
          </cell>
          <cell r="G5008" t="str">
            <v>2004065</v>
          </cell>
          <cell r="H5008">
            <v>0</v>
          </cell>
          <cell r="I5008">
            <v>0</v>
          </cell>
          <cell r="J5008">
            <v>0</v>
          </cell>
          <cell r="K5008">
            <v>0</v>
          </cell>
          <cell r="L5008">
            <v>0</v>
          </cell>
          <cell r="M5008">
            <v>0</v>
          </cell>
          <cell r="N5008">
            <v>0</v>
          </cell>
          <cell r="O5008">
            <v>0</v>
          </cell>
        </row>
        <row r="5009">
          <cell r="D5009" t="str">
            <v>11000153500005001</v>
          </cell>
          <cell r="E5009" t="str">
            <v>(3XZ151101)粤财教[2015]68-广东省专利保护</v>
          </cell>
          <cell r="F5009" t="str">
            <v>张建超</v>
          </cell>
          <cell r="G5009" t="str">
            <v>2007056</v>
          </cell>
          <cell r="H5009">
            <v>0</v>
          </cell>
          <cell r="I5009">
            <v>0</v>
          </cell>
          <cell r="J5009">
            <v>0</v>
          </cell>
          <cell r="K5009">
            <v>0</v>
          </cell>
          <cell r="L5009">
            <v>0</v>
          </cell>
          <cell r="M5009">
            <v>0</v>
          </cell>
          <cell r="N5009">
            <v>0</v>
          </cell>
          <cell r="O5009">
            <v>0</v>
          </cell>
        </row>
        <row r="5010">
          <cell r="D5010" t="str">
            <v>11000153500005002</v>
          </cell>
          <cell r="E5010" t="str">
            <v>(3XZ151102)粤财教[2015]68-知识产权培训基</v>
          </cell>
          <cell r="F5010" t="str">
            <v>强昌文</v>
          </cell>
          <cell r="G5010" t="str">
            <v>2011036</v>
          </cell>
          <cell r="H5010">
            <v>0</v>
          </cell>
          <cell r="I5010">
            <v>0</v>
          </cell>
          <cell r="J5010">
            <v>0</v>
          </cell>
          <cell r="K5010">
            <v>0</v>
          </cell>
          <cell r="L5010">
            <v>0</v>
          </cell>
          <cell r="M5010">
            <v>0</v>
          </cell>
          <cell r="N5010">
            <v>0</v>
          </cell>
          <cell r="O5010">
            <v>0</v>
          </cell>
        </row>
        <row r="5011">
          <cell r="D5011" t="str">
            <v>11000153600061</v>
          </cell>
          <cell r="E5011" t="str">
            <v>(2ZB150603)社会工作在促进城镇流动人口社会融入中的</v>
          </cell>
          <cell r="F5011" t="str">
            <v>成伟</v>
          </cell>
          <cell r="G5011" t="str">
            <v>2013044</v>
          </cell>
          <cell r="H5011">
            <v>0</v>
          </cell>
          <cell r="I5011">
            <v>0</v>
          </cell>
          <cell r="J5011">
            <v>0</v>
          </cell>
          <cell r="K5011">
            <v>0</v>
          </cell>
          <cell r="L5011">
            <v>0</v>
          </cell>
          <cell r="M5011">
            <v>0</v>
          </cell>
          <cell r="N5011">
            <v>0</v>
          </cell>
          <cell r="O5011">
            <v>0</v>
          </cell>
        </row>
        <row r="5012">
          <cell r="D5012" t="str">
            <v>11000153600065</v>
          </cell>
          <cell r="E5012" t="str">
            <v>(2ZB150608)新市民社会融入研究-结构维度、影响因素</v>
          </cell>
          <cell r="F5012" t="str">
            <v>王晓春</v>
          </cell>
          <cell r="G5012" t="str">
            <v>2001020</v>
          </cell>
          <cell r="H5012">
            <v>0</v>
          </cell>
          <cell r="I5012">
            <v>0</v>
          </cell>
          <cell r="J5012">
            <v>0</v>
          </cell>
          <cell r="K5012">
            <v>0</v>
          </cell>
          <cell r="L5012">
            <v>0</v>
          </cell>
          <cell r="M5012">
            <v>0</v>
          </cell>
          <cell r="N5012">
            <v>0</v>
          </cell>
          <cell r="O5012">
            <v>0</v>
          </cell>
        </row>
        <row r="5013">
          <cell r="D5013" t="str">
            <v>11000153600066</v>
          </cell>
          <cell r="E5013" t="str">
            <v>(2ZB150609)政府与非营利组织协作互动关比较研究-以</v>
          </cell>
          <cell r="F5013" t="str">
            <v>郭智强</v>
          </cell>
          <cell r="G5013" t="str">
            <v>2005051</v>
          </cell>
          <cell r="H5013">
            <v>0</v>
          </cell>
          <cell r="I5013">
            <v>0</v>
          </cell>
          <cell r="J5013">
            <v>0</v>
          </cell>
          <cell r="K5013">
            <v>0</v>
          </cell>
          <cell r="L5013">
            <v>0</v>
          </cell>
          <cell r="M5013">
            <v>0</v>
          </cell>
          <cell r="N5013">
            <v>0</v>
          </cell>
          <cell r="O5013">
            <v>0</v>
          </cell>
        </row>
        <row r="5014">
          <cell r="D5014" t="str">
            <v>11000153600067</v>
          </cell>
          <cell r="E5014" t="str">
            <v>(2ZB150610)白璧德对中国文化的“美国化”转换研究</v>
          </cell>
          <cell r="F5014" t="str">
            <v>杨劼</v>
          </cell>
          <cell r="G5014" t="str">
            <v>2003076</v>
          </cell>
          <cell r="H5014">
            <v>0</v>
          </cell>
          <cell r="I5014">
            <v>0</v>
          </cell>
          <cell r="J5014">
            <v>0</v>
          </cell>
          <cell r="K5014">
            <v>0</v>
          </cell>
          <cell r="L5014">
            <v>0</v>
          </cell>
          <cell r="M5014">
            <v>0</v>
          </cell>
          <cell r="N5014">
            <v>0</v>
          </cell>
          <cell r="O5014">
            <v>0</v>
          </cell>
        </row>
        <row r="5015">
          <cell r="D5015" t="str">
            <v>11000153600071</v>
          </cell>
          <cell r="E5015" t="str">
            <v>(2ZB151103)基于高导热AIN陶瓷的MCOB封装基板</v>
          </cell>
          <cell r="F5015" t="str">
            <v>胡西多</v>
          </cell>
          <cell r="G5015" t="str">
            <v>2001018</v>
          </cell>
          <cell r="H5015">
            <v>0</v>
          </cell>
          <cell r="I5015">
            <v>0</v>
          </cell>
          <cell r="J5015">
            <v>0</v>
          </cell>
          <cell r="K5015">
            <v>0</v>
          </cell>
          <cell r="L5015">
            <v>0</v>
          </cell>
          <cell r="M5015">
            <v>0</v>
          </cell>
          <cell r="N5015">
            <v>0</v>
          </cell>
          <cell r="O5015">
            <v>0</v>
          </cell>
        </row>
        <row r="5016">
          <cell r="D5016" t="str">
            <v>11000153600072</v>
          </cell>
          <cell r="E5016" t="str">
            <v>(2ZB151104)东莞生态园水污染防控与再生水利用科技特</v>
          </cell>
          <cell r="F5016" t="str">
            <v>兰善红</v>
          </cell>
          <cell r="G5016" t="str">
            <v>2002016</v>
          </cell>
          <cell r="H5016">
            <v>0</v>
          </cell>
          <cell r="I5016">
            <v>0</v>
          </cell>
          <cell r="J5016">
            <v>0</v>
          </cell>
          <cell r="K5016">
            <v>0</v>
          </cell>
          <cell r="L5016">
            <v>0</v>
          </cell>
          <cell r="M5016">
            <v>0</v>
          </cell>
          <cell r="N5016">
            <v>0</v>
          </cell>
          <cell r="O5016">
            <v>0</v>
          </cell>
        </row>
        <row r="5017">
          <cell r="D5017" t="str">
            <v>11000153600074</v>
          </cell>
          <cell r="E5017" t="str">
            <v>(2ZB151201)激光刻蚀制作OGS触摸屏的关键技术研究</v>
          </cell>
          <cell r="F5017" t="str">
            <v>李胜</v>
          </cell>
          <cell r="G5017" t="str">
            <v>2005033</v>
          </cell>
          <cell r="H5017">
            <v>0</v>
          </cell>
          <cell r="I5017">
            <v>0</v>
          </cell>
          <cell r="J5017">
            <v>0</v>
          </cell>
          <cell r="K5017">
            <v>0</v>
          </cell>
          <cell r="L5017">
            <v>0</v>
          </cell>
          <cell r="M5017">
            <v>0</v>
          </cell>
          <cell r="N5017">
            <v>0</v>
          </cell>
          <cell r="O5017">
            <v>0</v>
          </cell>
        </row>
        <row r="5018">
          <cell r="D5018" t="str">
            <v>11000153600075</v>
          </cell>
          <cell r="E5018" t="str">
            <v>(2ZB151202)应用复合型法律硕士研究生培养模式后续研</v>
          </cell>
          <cell r="F5018" t="str">
            <v>强昌文</v>
          </cell>
          <cell r="G5018" t="str">
            <v>2011036</v>
          </cell>
          <cell r="H5018">
            <v>0</v>
          </cell>
          <cell r="I5018">
            <v>0</v>
          </cell>
          <cell r="J5018">
            <v>0</v>
          </cell>
          <cell r="K5018">
            <v>0</v>
          </cell>
          <cell r="L5018">
            <v>0</v>
          </cell>
          <cell r="M5018">
            <v>0</v>
          </cell>
          <cell r="N5018">
            <v>0</v>
          </cell>
          <cell r="O5018">
            <v>0</v>
          </cell>
        </row>
        <row r="5019">
          <cell r="D5019" t="str">
            <v>11000153800124</v>
          </cell>
          <cell r="E5019" t="str">
            <v>(1ZF150701)高速无油缝纫机关键技术研究</v>
          </cell>
          <cell r="F5019" t="str">
            <v>周梓荣</v>
          </cell>
          <cell r="G5019" t="str">
            <v>2008008</v>
          </cell>
          <cell r="H5019">
            <v>0</v>
          </cell>
          <cell r="I5019">
            <v>0</v>
          </cell>
          <cell r="J5019">
            <v>0</v>
          </cell>
          <cell r="K5019">
            <v>0</v>
          </cell>
          <cell r="L5019">
            <v>0</v>
          </cell>
          <cell r="M5019">
            <v>0</v>
          </cell>
          <cell r="N5019">
            <v>0</v>
          </cell>
          <cell r="O5019">
            <v>0</v>
          </cell>
        </row>
        <row r="5020">
          <cell r="D5020" t="str">
            <v>11000153800125</v>
          </cell>
          <cell r="E5020" t="str">
            <v>(1ZF150702)面向动漫衍生产品的人脸表情设计系统</v>
          </cell>
          <cell r="F5020" t="str">
            <v>潘晓衡</v>
          </cell>
          <cell r="G5020" t="str">
            <v>2013022</v>
          </cell>
          <cell r="H5020">
            <v>0</v>
          </cell>
          <cell r="I5020">
            <v>0</v>
          </cell>
          <cell r="J5020">
            <v>0</v>
          </cell>
          <cell r="K5020">
            <v>0</v>
          </cell>
          <cell r="L5020">
            <v>0</v>
          </cell>
          <cell r="M5020">
            <v>0</v>
          </cell>
          <cell r="N5020">
            <v>0</v>
          </cell>
          <cell r="O5020">
            <v>0</v>
          </cell>
        </row>
        <row r="5021">
          <cell r="D5021" t="str">
            <v>11000153800126</v>
          </cell>
          <cell r="E5021" t="str">
            <v>(1ZF150703)一种新结构的可控多带阻超宽带天线</v>
          </cell>
          <cell r="F5021" t="str">
            <v>王善进</v>
          </cell>
          <cell r="G5021" t="str">
            <v>2003116</v>
          </cell>
          <cell r="H5021">
            <v>0</v>
          </cell>
          <cell r="I5021">
            <v>0</v>
          </cell>
          <cell r="J5021">
            <v>0</v>
          </cell>
          <cell r="K5021">
            <v>0</v>
          </cell>
          <cell r="L5021">
            <v>0</v>
          </cell>
          <cell r="M5021">
            <v>0</v>
          </cell>
          <cell r="N5021">
            <v>0</v>
          </cell>
          <cell r="O5021">
            <v>0</v>
          </cell>
        </row>
        <row r="5022">
          <cell r="D5022" t="str">
            <v>11000153800127</v>
          </cell>
          <cell r="E5022" t="str">
            <v>(1ZF150705)一种新型结构的可控多带阻超宽带天线</v>
          </cell>
          <cell r="F5022" t="str">
            <v>王善进</v>
          </cell>
          <cell r="G5022" t="str">
            <v>2003116</v>
          </cell>
          <cell r="H5022">
            <v>0</v>
          </cell>
          <cell r="I5022">
            <v>0</v>
          </cell>
          <cell r="J5022">
            <v>0</v>
          </cell>
          <cell r="K5022">
            <v>0</v>
          </cell>
          <cell r="L5022">
            <v>0</v>
          </cell>
          <cell r="M5022">
            <v>0</v>
          </cell>
          <cell r="N5022">
            <v>0</v>
          </cell>
          <cell r="O5022">
            <v>0</v>
          </cell>
        </row>
        <row r="5023">
          <cell r="D5023" t="str">
            <v>11000153800129</v>
          </cell>
          <cell r="E5023" t="str">
            <v>(1ZF150707)高速无油缝纫机关键技术研究</v>
          </cell>
          <cell r="F5023" t="str">
            <v>周梓荣</v>
          </cell>
          <cell r="G5023" t="str">
            <v>2008008</v>
          </cell>
          <cell r="H5023">
            <v>0</v>
          </cell>
          <cell r="I5023">
            <v>0</v>
          </cell>
          <cell r="J5023">
            <v>0</v>
          </cell>
          <cell r="K5023">
            <v>0</v>
          </cell>
          <cell r="L5023">
            <v>0</v>
          </cell>
          <cell r="M5023">
            <v>0</v>
          </cell>
          <cell r="N5023">
            <v>0</v>
          </cell>
          <cell r="O5023">
            <v>0</v>
          </cell>
        </row>
        <row r="5024">
          <cell r="D5024" t="str">
            <v>11000153800130</v>
          </cell>
          <cell r="E5024" t="str">
            <v>(1ZF150708)面向动漫衍生产品的人脸表情设计系统</v>
          </cell>
          <cell r="F5024" t="str">
            <v>潘晓衡</v>
          </cell>
          <cell r="G5024" t="str">
            <v>2013022</v>
          </cell>
          <cell r="H5024">
            <v>0</v>
          </cell>
          <cell r="I5024">
            <v>0</v>
          </cell>
          <cell r="J5024">
            <v>0</v>
          </cell>
          <cell r="K5024">
            <v>0</v>
          </cell>
          <cell r="L5024">
            <v>0</v>
          </cell>
          <cell r="M5024">
            <v>0</v>
          </cell>
          <cell r="N5024">
            <v>0</v>
          </cell>
          <cell r="O5024">
            <v>0</v>
          </cell>
        </row>
        <row r="5025">
          <cell r="D5025" t="str">
            <v>11000153800134</v>
          </cell>
          <cell r="E5025" t="str">
            <v>(1ZF150805)新市民社会融入研究-结构维度、影响因素</v>
          </cell>
          <cell r="F5025" t="str">
            <v>王晓春</v>
          </cell>
          <cell r="G5025" t="str">
            <v>2001020</v>
          </cell>
          <cell r="H5025">
            <v>0</v>
          </cell>
          <cell r="I5025">
            <v>0</v>
          </cell>
          <cell r="J5025">
            <v>0</v>
          </cell>
          <cell r="K5025">
            <v>0</v>
          </cell>
          <cell r="L5025">
            <v>0</v>
          </cell>
          <cell r="M5025">
            <v>0</v>
          </cell>
          <cell r="N5025">
            <v>0</v>
          </cell>
          <cell r="O5025">
            <v>0</v>
          </cell>
        </row>
        <row r="5026">
          <cell r="D5026" t="str">
            <v>11000153800135</v>
          </cell>
          <cell r="E5026" t="str">
            <v>(1ZF150806)政府与非营利组织协作互动关比较研究——</v>
          </cell>
          <cell r="F5026" t="str">
            <v>郭智强</v>
          </cell>
          <cell r="G5026" t="str">
            <v>2005051</v>
          </cell>
          <cell r="H5026">
            <v>0</v>
          </cell>
          <cell r="I5026">
            <v>0</v>
          </cell>
          <cell r="J5026">
            <v>0</v>
          </cell>
          <cell r="K5026">
            <v>0</v>
          </cell>
          <cell r="L5026">
            <v>0</v>
          </cell>
          <cell r="M5026">
            <v>0</v>
          </cell>
          <cell r="N5026">
            <v>0</v>
          </cell>
          <cell r="O5026">
            <v>0</v>
          </cell>
        </row>
        <row r="5027">
          <cell r="D5027" t="str">
            <v>11000153800136</v>
          </cell>
          <cell r="E5027" t="str">
            <v>(1ZF150807)白璧德对中国文化的“美国化”转换研究</v>
          </cell>
          <cell r="F5027" t="str">
            <v>杨劼</v>
          </cell>
          <cell r="G5027" t="str">
            <v>2003076</v>
          </cell>
          <cell r="H5027">
            <v>0</v>
          </cell>
          <cell r="I5027">
            <v>0</v>
          </cell>
          <cell r="J5027">
            <v>0</v>
          </cell>
          <cell r="K5027">
            <v>0</v>
          </cell>
          <cell r="L5027">
            <v>0</v>
          </cell>
          <cell r="M5027">
            <v>0</v>
          </cell>
          <cell r="N5027">
            <v>0</v>
          </cell>
          <cell r="O5027">
            <v>0</v>
          </cell>
        </row>
        <row r="5028">
          <cell r="D5028" t="str">
            <v>11000153800137</v>
          </cell>
          <cell r="E5028" t="str">
            <v>(1ZF150809)高速无油缝纫机关键技术研究</v>
          </cell>
          <cell r="F5028" t="str">
            <v>周梓荣</v>
          </cell>
          <cell r="G5028" t="str">
            <v>2008008</v>
          </cell>
          <cell r="H5028">
            <v>0</v>
          </cell>
          <cell r="I5028">
            <v>0</v>
          </cell>
          <cell r="J5028">
            <v>0</v>
          </cell>
          <cell r="K5028">
            <v>0</v>
          </cell>
          <cell r="L5028">
            <v>0</v>
          </cell>
          <cell r="M5028">
            <v>0</v>
          </cell>
          <cell r="N5028">
            <v>0</v>
          </cell>
          <cell r="O5028">
            <v>0</v>
          </cell>
        </row>
        <row r="5029">
          <cell r="D5029" t="str">
            <v>11000153800138</v>
          </cell>
          <cell r="E5029" t="str">
            <v>(1ZF150810)面向动漫衍生产品的人脸表情设计系统</v>
          </cell>
          <cell r="F5029" t="str">
            <v>潘晓衡</v>
          </cell>
          <cell r="G5029" t="str">
            <v>2013022</v>
          </cell>
          <cell r="H5029">
            <v>0</v>
          </cell>
          <cell r="I5029">
            <v>0</v>
          </cell>
          <cell r="J5029">
            <v>0</v>
          </cell>
          <cell r="K5029">
            <v>0</v>
          </cell>
          <cell r="L5029">
            <v>0</v>
          </cell>
          <cell r="M5029">
            <v>0</v>
          </cell>
          <cell r="N5029">
            <v>0</v>
          </cell>
          <cell r="O5029">
            <v>0</v>
          </cell>
        </row>
        <row r="5030">
          <cell r="D5030" t="str">
            <v>11000153800139</v>
          </cell>
          <cell r="E5030" t="str">
            <v>(1ZF150811)一种新型结构的可控多带阻超宽带天线</v>
          </cell>
          <cell r="F5030" t="str">
            <v>王善进</v>
          </cell>
          <cell r="G5030" t="str">
            <v>2003116</v>
          </cell>
          <cell r="H5030">
            <v>0</v>
          </cell>
          <cell r="I5030">
            <v>0</v>
          </cell>
          <cell r="J5030">
            <v>0</v>
          </cell>
          <cell r="K5030">
            <v>0</v>
          </cell>
          <cell r="L5030">
            <v>0</v>
          </cell>
          <cell r="M5030">
            <v>0</v>
          </cell>
          <cell r="N5030">
            <v>0</v>
          </cell>
          <cell r="O5030">
            <v>0</v>
          </cell>
        </row>
        <row r="5031">
          <cell r="D5031" t="str">
            <v>11000153800141</v>
          </cell>
          <cell r="E5031" t="str">
            <v>(1ZF150901)球面全景建模技术</v>
          </cell>
          <cell r="F5031" t="str">
            <v>袁华强</v>
          </cell>
          <cell r="G5031" t="str">
            <v>2002053</v>
          </cell>
          <cell r="H5031">
            <v>0</v>
          </cell>
          <cell r="I5031">
            <v>0</v>
          </cell>
          <cell r="J5031">
            <v>0</v>
          </cell>
          <cell r="K5031">
            <v>0</v>
          </cell>
          <cell r="L5031">
            <v>0</v>
          </cell>
          <cell r="M5031">
            <v>0</v>
          </cell>
          <cell r="N5031">
            <v>0</v>
          </cell>
          <cell r="O5031">
            <v>0</v>
          </cell>
        </row>
        <row r="5032">
          <cell r="D5032" t="str">
            <v>11000153800143</v>
          </cell>
          <cell r="E5032" t="str">
            <v>(1ZF151002)物联网信息语义处理机理研究及其协同物流</v>
          </cell>
          <cell r="F5032" t="str">
            <v>尹小勇</v>
          </cell>
          <cell r="G5032" t="str">
            <v>2000006</v>
          </cell>
          <cell r="H5032">
            <v>0</v>
          </cell>
          <cell r="I5032">
            <v>0</v>
          </cell>
          <cell r="J5032">
            <v>0</v>
          </cell>
          <cell r="K5032">
            <v>0</v>
          </cell>
          <cell r="L5032">
            <v>0</v>
          </cell>
          <cell r="M5032">
            <v>0</v>
          </cell>
          <cell r="N5032">
            <v>0</v>
          </cell>
          <cell r="O5032">
            <v>0</v>
          </cell>
        </row>
        <row r="5033">
          <cell r="D5033" t="str">
            <v>11000153800147</v>
          </cell>
          <cell r="E5033" t="str">
            <v>(1ZF151009)智能AGV搬运机器人关键技术研究与应用</v>
          </cell>
          <cell r="F5033" t="str">
            <v>刘学良</v>
          </cell>
          <cell r="G5033" t="str">
            <v>2013005</v>
          </cell>
          <cell r="H5033">
            <v>0</v>
          </cell>
          <cell r="I5033">
            <v>0</v>
          </cell>
          <cell r="J5033">
            <v>0</v>
          </cell>
          <cell r="K5033">
            <v>0</v>
          </cell>
          <cell r="L5033">
            <v>0</v>
          </cell>
          <cell r="M5033">
            <v>0</v>
          </cell>
          <cell r="N5033">
            <v>0</v>
          </cell>
          <cell r="O5033">
            <v>0</v>
          </cell>
        </row>
        <row r="5034">
          <cell r="D5034" t="str">
            <v>11000153800148</v>
          </cell>
          <cell r="E5034" t="str">
            <v>(1ZF151010)基于干扰对齐的多跳无线自组网性能分析与</v>
          </cell>
          <cell r="F5034" t="str">
            <v>敖欣</v>
          </cell>
          <cell r="G5034" t="str">
            <v>2013007</v>
          </cell>
          <cell r="H5034">
            <v>0</v>
          </cell>
          <cell r="I5034">
            <v>0</v>
          </cell>
          <cell r="J5034">
            <v>0</v>
          </cell>
          <cell r="K5034">
            <v>0</v>
          </cell>
          <cell r="L5034">
            <v>0</v>
          </cell>
          <cell r="M5034">
            <v>0</v>
          </cell>
          <cell r="N5034">
            <v>0</v>
          </cell>
          <cell r="O5034">
            <v>0</v>
          </cell>
        </row>
        <row r="5035">
          <cell r="D5035" t="str">
            <v>11000153800151</v>
          </cell>
          <cell r="E5035" t="str">
            <v>(1ZF151016)2D位敏核探测器自动检测技术研究</v>
          </cell>
          <cell r="F5035" t="str">
            <v>李仪</v>
          </cell>
          <cell r="G5035" t="str">
            <v>2006057</v>
          </cell>
          <cell r="H5035">
            <v>0</v>
          </cell>
          <cell r="I5035">
            <v>0</v>
          </cell>
          <cell r="J5035">
            <v>0</v>
          </cell>
          <cell r="K5035">
            <v>0</v>
          </cell>
          <cell r="L5035">
            <v>0</v>
          </cell>
          <cell r="M5035">
            <v>0</v>
          </cell>
          <cell r="N5035">
            <v>0</v>
          </cell>
          <cell r="O5035">
            <v>0</v>
          </cell>
        </row>
        <row r="5036">
          <cell r="D5036" t="str">
            <v>11000153800153</v>
          </cell>
          <cell r="E5036" t="str">
            <v>(1ZF151018)P0SS-含氟聚丙烯酸酯/Si02溶胶</v>
          </cell>
          <cell r="F5036" t="str">
            <v>廖文波</v>
          </cell>
          <cell r="G5036" t="str">
            <v>2011007</v>
          </cell>
          <cell r="H5036">
            <v>0</v>
          </cell>
          <cell r="I5036">
            <v>0</v>
          </cell>
          <cell r="J5036">
            <v>0</v>
          </cell>
          <cell r="K5036">
            <v>0</v>
          </cell>
          <cell r="L5036">
            <v>0</v>
          </cell>
          <cell r="M5036">
            <v>0</v>
          </cell>
          <cell r="N5036">
            <v>0</v>
          </cell>
          <cell r="O5036">
            <v>0</v>
          </cell>
        </row>
        <row r="5037">
          <cell r="D5037" t="str">
            <v>11000153800154</v>
          </cell>
          <cell r="E5037" t="str">
            <v>(1ZF151019)多水平粒子群优化及其动态分析</v>
          </cell>
          <cell r="F5037" t="str">
            <v>刘群锋</v>
          </cell>
          <cell r="G5037" t="str">
            <v>2004003</v>
          </cell>
          <cell r="H5037">
            <v>0</v>
          </cell>
          <cell r="I5037">
            <v>0</v>
          </cell>
          <cell r="J5037">
            <v>0</v>
          </cell>
          <cell r="K5037">
            <v>0</v>
          </cell>
          <cell r="L5037">
            <v>0</v>
          </cell>
          <cell r="M5037">
            <v>0</v>
          </cell>
          <cell r="N5037">
            <v>0</v>
          </cell>
          <cell r="O5037">
            <v>0</v>
          </cell>
        </row>
        <row r="5038">
          <cell r="D5038" t="str">
            <v>11000153800155</v>
          </cell>
          <cell r="E5038" t="str">
            <v>(1ZF151020)基于金属复合纳米材料的电催化还原CO2</v>
          </cell>
          <cell r="F5038" t="str">
            <v>柳鹏</v>
          </cell>
          <cell r="G5038" t="str">
            <v>2014008</v>
          </cell>
          <cell r="H5038">
            <v>0</v>
          </cell>
          <cell r="I5038">
            <v>0</v>
          </cell>
          <cell r="J5038">
            <v>0</v>
          </cell>
          <cell r="K5038">
            <v>0</v>
          </cell>
          <cell r="L5038">
            <v>0</v>
          </cell>
          <cell r="M5038">
            <v>0</v>
          </cell>
          <cell r="N5038">
            <v>0</v>
          </cell>
          <cell r="O5038">
            <v>0</v>
          </cell>
        </row>
        <row r="5039">
          <cell r="D5039" t="str">
            <v>11000153800156</v>
          </cell>
          <cell r="E5039" t="str">
            <v>(1ZF151021)基于2-噻吩基吡啶配体的铱(III)配</v>
          </cell>
          <cell r="F5039" t="str">
            <v>谭桂平</v>
          </cell>
          <cell r="G5039" t="str">
            <v>2012041</v>
          </cell>
          <cell r="H5039">
            <v>0</v>
          </cell>
          <cell r="I5039">
            <v>0</v>
          </cell>
          <cell r="J5039">
            <v>0</v>
          </cell>
          <cell r="K5039">
            <v>0</v>
          </cell>
          <cell r="L5039">
            <v>0</v>
          </cell>
          <cell r="M5039">
            <v>0</v>
          </cell>
          <cell r="N5039">
            <v>0</v>
          </cell>
          <cell r="O5039">
            <v>0</v>
          </cell>
        </row>
        <row r="5040">
          <cell r="D5040" t="str">
            <v>11000153800158</v>
          </cell>
          <cell r="E5040" t="str">
            <v>(1ZF151023)激光干涉法测量精密斜齿轮齿面形状误差的</v>
          </cell>
          <cell r="F5040" t="str">
            <v>王磊杰</v>
          </cell>
          <cell r="G5040" t="str">
            <v>2012020</v>
          </cell>
          <cell r="H5040">
            <v>0</v>
          </cell>
          <cell r="I5040">
            <v>0</v>
          </cell>
          <cell r="J5040">
            <v>0</v>
          </cell>
          <cell r="K5040">
            <v>0</v>
          </cell>
          <cell r="L5040">
            <v>0</v>
          </cell>
          <cell r="M5040">
            <v>0</v>
          </cell>
          <cell r="N5040">
            <v>0</v>
          </cell>
          <cell r="O5040">
            <v>0</v>
          </cell>
        </row>
        <row r="5041">
          <cell r="D5041" t="str">
            <v>11000153800159</v>
          </cell>
          <cell r="E5041" t="str">
            <v>(1ZF151024)基于菌群行为的智能优化方法研究及其在混</v>
          </cell>
          <cell r="F5041" t="str">
            <v>晏晓辉</v>
          </cell>
          <cell r="G5041" t="str">
            <v>2013003</v>
          </cell>
          <cell r="H5041">
            <v>0</v>
          </cell>
          <cell r="I5041">
            <v>0</v>
          </cell>
          <cell r="J5041">
            <v>0</v>
          </cell>
          <cell r="K5041">
            <v>0</v>
          </cell>
          <cell r="L5041">
            <v>0</v>
          </cell>
          <cell r="M5041">
            <v>0</v>
          </cell>
          <cell r="N5041">
            <v>0</v>
          </cell>
          <cell r="O5041">
            <v>0</v>
          </cell>
        </row>
        <row r="5042">
          <cell r="D5042" t="str">
            <v>11000153800160</v>
          </cell>
          <cell r="E5042" t="str">
            <v>(1ZF151025)基于多目标最优中继选择的无线信息和能量</v>
          </cell>
          <cell r="F5042" t="str">
            <v>杨平</v>
          </cell>
          <cell r="G5042" t="str">
            <v>2013020</v>
          </cell>
          <cell r="H5042">
            <v>0</v>
          </cell>
          <cell r="I5042">
            <v>0</v>
          </cell>
          <cell r="J5042">
            <v>0</v>
          </cell>
          <cell r="K5042">
            <v>0</v>
          </cell>
          <cell r="L5042">
            <v>0</v>
          </cell>
          <cell r="M5042">
            <v>0</v>
          </cell>
          <cell r="N5042">
            <v>0</v>
          </cell>
          <cell r="O5042">
            <v>0</v>
          </cell>
        </row>
        <row r="5043">
          <cell r="D5043" t="str">
            <v>11000153800162</v>
          </cell>
          <cell r="E5043" t="str">
            <v>(1ZF151027)基于熔融盐/多孔介质复合材料的高温传热</v>
          </cell>
          <cell r="F5043" t="str">
            <v>尹辉斌</v>
          </cell>
          <cell r="G5043" t="str">
            <v>2011020</v>
          </cell>
          <cell r="H5043">
            <v>0</v>
          </cell>
          <cell r="I5043">
            <v>0</v>
          </cell>
          <cell r="J5043">
            <v>0</v>
          </cell>
          <cell r="K5043">
            <v>0</v>
          </cell>
          <cell r="L5043">
            <v>0</v>
          </cell>
          <cell r="M5043">
            <v>0</v>
          </cell>
          <cell r="N5043">
            <v>0</v>
          </cell>
          <cell r="O5043">
            <v>0</v>
          </cell>
        </row>
        <row r="5044">
          <cell r="D5044" t="str">
            <v>11000153800163</v>
          </cell>
          <cell r="E5044" t="str">
            <v>(1ZF151028)多源多汇型自组织网络调度研究</v>
          </cell>
          <cell r="F5044" t="str">
            <v>张智聪</v>
          </cell>
          <cell r="G5044" t="str">
            <v>2009003</v>
          </cell>
          <cell r="H5044">
            <v>0</v>
          </cell>
          <cell r="I5044">
            <v>0</v>
          </cell>
          <cell r="J5044">
            <v>0</v>
          </cell>
          <cell r="K5044">
            <v>0</v>
          </cell>
          <cell r="L5044">
            <v>0</v>
          </cell>
          <cell r="M5044">
            <v>0</v>
          </cell>
          <cell r="N5044">
            <v>0</v>
          </cell>
          <cell r="O5044">
            <v>0</v>
          </cell>
        </row>
        <row r="5045">
          <cell r="D5045" t="str">
            <v>11000153800165</v>
          </cell>
          <cell r="E5045" t="str">
            <v>(1ZF151030)中德精密制造技术中心/核能装备遥控维护</v>
          </cell>
          <cell r="F5045" t="str">
            <v>孙振忠</v>
          </cell>
          <cell r="G5045" t="str">
            <v>2006080</v>
          </cell>
          <cell r="H5045">
            <v>0</v>
          </cell>
          <cell r="I5045">
            <v>0</v>
          </cell>
          <cell r="J5045">
            <v>0</v>
          </cell>
          <cell r="K5045">
            <v>0</v>
          </cell>
          <cell r="L5045">
            <v>0</v>
          </cell>
          <cell r="M5045">
            <v>0</v>
          </cell>
          <cell r="N5045">
            <v>0</v>
          </cell>
          <cell r="O5045">
            <v>0</v>
          </cell>
        </row>
        <row r="5046">
          <cell r="D5046" t="str">
            <v>11000153800166</v>
          </cell>
          <cell r="E5046" t="str">
            <v>(1ZF151031)无线传感器网络系统及应用创新团队</v>
          </cell>
          <cell r="F5046" t="str">
            <v>袁华强</v>
          </cell>
          <cell r="G5046" t="str">
            <v>2002053</v>
          </cell>
          <cell r="H5046">
            <v>0</v>
          </cell>
          <cell r="I5046">
            <v>0</v>
          </cell>
          <cell r="J5046">
            <v>0</v>
          </cell>
          <cell r="K5046">
            <v>0</v>
          </cell>
          <cell r="L5046">
            <v>0</v>
          </cell>
          <cell r="M5046">
            <v>0</v>
          </cell>
          <cell r="N5046">
            <v>0</v>
          </cell>
          <cell r="O5046">
            <v>0</v>
          </cell>
        </row>
        <row r="5047">
          <cell r="D5047" t="str">
            <v>11000153800168</v>
          </cell>
          <cell r="E5047" t="str">
            <v>(1ZF151033)基于有序结构的直接醇燃料电池金属复合催</v>
          </cell>
          <cell r="F5047" t="str">
            <v>程发良</v>
          </cell>
          <cell r="G5047" t="str">
            <v>1992025</v>
          </cell>
          <cell r="H5047">
            <v>0</v>
          </cell>
          <cell r="I5047">
            <v>0</v>
          </cell>
          <cell r="J5047">
            <v>0</v>
          </cell>
          <cell r="K5047">
            <v>0</v>
          </cell>
          <cell r="L5047">
            <v>0</v>
          </cell>
          <cell r="M5047">
            <v>0</v>
          </cell>
          <cell r="N5047">
            <v>0</v>
          </cell>
          <cell r="O5047">
            <v>0</v>
          </cell>
        </row>
        <row r="5048">
          <cell r="D5048" t="str">
            <v>11000153800169</v>
          </cell>
          <cell r="E5048" t="str">
            <v>(1ZF151034)工程优化与控制问题的高性能计算</v>
          </cell>
          <cell r="F5048" t="str">
            <v>曾金平</v>
          </cell>
          <cell r="G5048" t="str">
            <v>2006020</v>
          </cell>
          <cell r="H5048">
            <v>0</v>
          </cell>
          <cell r="I5048">
            <v>0</v>
          </cell>
          <cell r="J5048">
            <v>0</v>
          </cell>
          <cell r="K5048">
            <v>0</v>
          </cell>
          <cell r="L5048">
            <v>0</v>
          </cell>
          <cell r="M5048">
            <v>0</v>
          </cell>
          <cell r="N5048">
            <v>0</v>
          </cell>
          <cell r="O5048">
            <v>0</v>
          </cell>
        </row>
        <row r="5049">
          <cell r="D5049" t="str">
            <v>11000153800170</v>
          </cell>
          <cell r="E5049" t="str">
            <v>(1ZF151035)a-Fe2O3三维纳米电极的制备及其光</v>
          </cell>
          <cell r="F5049" t="str">
            <v>邱永福</v>
          </cell>
          <cell r="G5049" t="str">
            <v>2009016</v>
          </cell>
          <cell r="H5049">
            <v>0</v>
          </cell>
          <cell r="I5049">
            <v>0</v>
          </cell>
          <cell r="J5049">
            <v>0</v>
          </cell>
          <cell r="K5049">
            <v>0</v>
          </cell>
          <cell r="L5049">
            <v>0</v>
          </cell>
          <cell r="M5049">
            <v>0</v>
          </cell>
          <cell r="N5049">
            <v>0</v>
          </cell>
          <cell r="O5049">
            <v>0</v>
          </cell>
        </row>
        <row r="5050">
          <cell r="D5050" t="str">
            <v>11000153800172</v>
          </cell>
          <cell r="E5050" t="str">
            <v>(1ZF151037)面向传感的优化算法研究及其应用</v>
          </cell>
          <cell r="F5050" t="str">
            <v>程万友</v>
          </cell>
          <cell r="G5050" t="str">
            <v>2008029</v>
          </cell>
          <cell r="H5050">
            <v>0</v>
          </cell>
          <cell r="I5050">
            <v>0</v>
          </cell>
          <cell r="J5050">
            <v>0</v>
          </cell>
          <cell r="K5050">
            <v>0</v>
          </cell>
          <cell r="L5050">
            <v>0</v>
          </cell>
          <cell r="M5050">
            <v>0</v>
          </cell>
          <cell r="N5050">
            <v>0</v>
          </cell>
          <cell r="O5050">
            <v>0</v>
          </cell>
        </row>
        <row r="5051">
          <cell r="D5051" t="str">
            <v>11000153800173</v>
          </cell>
          <cell r="E5051" t="str">
            <v>(1ZF151038)基于两带各向异性GL理论对铁砷超导体的</v>
          </cell>
          <cell r="F5051" t="str">
            <v>刘敏霞</v>
          </cell>
          <cell r="G5051" t="str">
            <v>2007052</v>
          </cell>
          <cell r="H5051">
            <v>0</v>
          </cell>
          <cell r="I5051">
            <v>0</v>
          </cell>
          <cell r="J5051">
            <v>0</v>
          </cell>
          <cell r="K5051">
            <v>0</v>
          </cell>
          <cell r="L5051">
            <v>0</v>
          </cell>
          <cell r="M5051">
            <v>0</v>
          </cell>
          <cell r="N5051">
            <v>0</v>
          </cell>
          <cell r="O5051">
            <v>0</v>
          </cell>
        </row>
        <row r="5052">
          <cell r="D5052" t="str">
            <v>11000153800174</v>
          </cell>
          <cell r="E5052" t="str">
            <v>(1ZF151039)高灵敏度磁平台化学发光基因检测技术及仪</v>
          </cell>
          <cell r="F5052" t="str">
            <v>魏亚东</v>
          </cell>
          <cell r="G5052" t="str">
            <v>2003033</v>
          </cell>
          <cell r="H5052">
            <v>0</v>
          </cell>
          <cell r="I5052">
            <v>0</v>
          </cell>
          <cell r="J5052">
            <v>0</v>
          </cell>
          <cell r="K5052">
            <v>0</v>
          </cell>
          <cell r="L5052">
            <v>0</v>
          </cell>
          <cell r="M5052">
            <v>0</v>
          </cell>
          <cell r="N5052">
            <v>0</v>
          </cell>
          <cell r="O5052">
            <v>0</v>
          </cell>
        </row>
        <row r="5053">
          <cell r="D5053" t="str">
            <v>11000153800176</v>
          </cell>
          <cell r="E5053" t="str">
            <v>(1ZF151041)移动网络社交媒体与图书馆合作创新发展研</v>
          </cell>
          <cell r="F5053" t="str">
            <v>汪琼</v>
          </cell>
          <cell r="G5053" t="str">
            <v>2006018</v>
          </cell>
          <cell r="H5053">
            <v>0</v>
          </cell>
          <cell r="I5053">
            <v>0</v>
          </cell>
          <cell r="J5053">
            <v>0</v>
          </cell>
          <cell r="K5053">
            <v>0</v>
          </cell>
          <cell r="L5053">
            <v>0</v>
          </cell>
          <cell r="M5053">
            <v>0</v>
          </cell>
          <cell r="N5053">
            <v>0</v>
          </cell>
          <cell r="O5053">
            <v>0</v>
          </cell>
        </row>
        <row r="5054">
          <cell r="D5054" t="str">
            <v>11000153800177</v>
          </cell>
          <cell r="E5054" t="str">
            <v>(1ZF151042)东深供水典型优控污染物控源减排技术集成</v>
          </cell>
          <cell r="F5054" t="str">
            <v>范洪波</v>
          </cell>
          <cell r="G5054" t="str">
            <v>2005008</v>
          </cell>
          <cell r="H5054">
            <v>0</v>
          </cell>
          <cell r="I5054">
            <v>0</v>
          </cell>
          <cell r="J5054">
            <v>0</v>
          </cell>
          <cell r="K5054">
            <v>0</v>
          </cell>
          <cell r="L5054">
            <v>0</v>
          </cell>
          <cell r="M5054">
            <v>0</v>
          </cell>
          <cell r="N5054">
            <v>0</v>
          </cell>
          <cell r="O5054">
            <v>0</v>
          </cell>
        </row>
        <row r="5055">
          <cell r="D5055" t="str">
            <v>11000153800178</v>
          </cell>
          <cell r="E5055" t="str">
            <v>(1ZF151043)协作认知无线电网络资源管理关键理论及技</v>
          </cell>
          <cell r="F5055" t="str">
            <v>袁华强</v>
          </cell>
          <cell r="G5055" t="str">
            <v>2002053</v>
          </cell>
          <cell r="H5055">
            <v>0</v>
          </cell>
          <cell r="I5055">
            <v>0</v>
          </cell>
          <cell r="J5055">
            <v>0</v>
          </cell>
          <cell r="K5055">
            <v>0</v>
          </cell>
          <cell r="L5055">
            <v>0</v>
          </cell>
          <cell r="M5055">
            <v>0</v>
          </cell>
          <cell r="N5055">
            <v>0</v>
          </cell>
          <cell r="O5055">
            <v>0</v>
          </cell>
        </row>
        <row r="5056">
          <cell r="D5056" t="str">
            <v>11000153800179</v>
          </cell>
          <cell r="E5056" t="str">
            <v>(1ZF151044)分布式冷热电联供系统全工况性能优化及主</v>
          </cell>
          <cell r="F5056" t="str">
            <v>蒋润花</v>
          </cell>
          <cell r="G5056" t="str">
            <v>2009009</v>
          </cell>
          <cell r="H5056">
            <v>0</v>
          </cell>
          <cell r="I5056">
            <v>0</v>
          </cell>
          <cell r="J5056">
            <v>0</v>
          </cell>
          <cell r="K5056">
            <v>0</v>
          </cell>
          <cell r="L5056">
            <v>0</v>
          </cell>
          <cell r="M5056">
            <v>0</v>
          </cell>
          <cell r="N5056">
            <v>0</v>
          </cell>
          <cell r="O5056">
            <v>0</v>
          </cell>
        </row>
        <row r="5057">
          <cell r="D5057" t="str">
            <v>11000153800180</v>
          </cell>
          <cell r="E5057" t="str">
            <v>(1ZF151045)运行工况下数控机床结构动力学特性的温度</v>
          </cell>
          <cell r="F5057" t="str">
            <v>尹玲</v>
          </cell>
          <cell r="G5057" t="str">
            <v>2014016</v>
          </cell>
          <cell r="H5057">
            <v>0</v>
          </cell>
          <cell r="I5057">
            <v>0</v>
          </cell>
          <cell r="J5057">
            <v>0</v>
          </cell>
          <cell r="K5057">
            <v>0</v>
          </cell>
          <cell r="L5057">
            <v>0</v>
          </cell>
          <cell r="M5057">
            <v>0</v>
          </cell>
          <cell r="N5057">
            <v>0</v>
          </cell>
          <cell r="O5057">
            <v>0</v>
          </cell>
        </row>
        <row r="5058">
          <cell r="D5058" t="str">
            <v>11000153800182</v>
          </cell>
          <cell r="E5058" t="str">
            <v>(1ZF151047)用于化学固定CO2的介孔金属膦酸盐高效</v>
          </cell>
          <cell r="F5058" t="str">
            <v>林秀珍</v>
          </cell>
          <cell r="G5058" t="str">
            <v>2014010</v>
          </cell>
          <cell r="H5058">
            <v>0</v>
          </cell>
          <cell r="I5058">
            <v>0</v>
          </cell>
          <cell r="J5058">
            <v>0</v>
          </cell>
          <cell r="K5058">
            <v>0</v>
          </cell>
          <cell r="L5058">
            <v>0</v>
          </cell>
          <cell r="M5058">
            <v>0</v>
          </cell>
          <cell r="N5058">
            <v>0</v>
          </cell>
          <cell r="O5058">
            <v>0</v>
          </cell>
        </row>
        <row r="5059">
          <cell r="D5059" t="str">
            <v>11000153800183</v>
          </cell>
          <cell r="E5059" t="str">
            <v>(1ZF151048)回声干扰抑制中的自适应信号处理算法研究</v>
          </cell>
          <cell r="F5059" t="str">
            <v>刘畅</v>
          </cell>
          <cell r="G5059" t="str">
            <v>2014020</v>
          </cell>
          <cell r="H5059">
            <v>0</v>
          </cell>
          <cell r="I5059">
            <v>0</v>
          </cell>
          <cell r="J5059">
            <v>0</v>
          </cell>
          <cell r="K5059">
            <v>0</v>
          </cell>
          <cell r="L5059">
            <v>0</v>
          </cell>
          <cell r="M5059">
            <v>0</v>
          </cell>
          <cell r="N5059">
            <v>0</v>
          </cell>
          <cell r="O5059">
            <v>0</v>
          </cell>
        </row>
        <row r="5060">
          <cell r="D5060" t="str">
            <v>11000153800184</v>
          </cell>
          <cell r="E5060" t="str">
            <v>(1ZF151049)基于三带GL理论对多带超导体表面临界磁</v>
          </cell>
          <cell r="F5060" t="str">
            <v>刘敏霞</v>
          </cell>
          <cell r="G5060" t="str">
            <v>2007052</v>
          </cell>
          <cell r="H5060">
            <v>0</v>
          </cell>
          <cell r="I5060">
            <v>0</v>
          </cell>
          <cell r="J5060">
            <v>0</v>
          </cell>
          <cell r="K5060">
            <v>0</v>
          </cell>
          <cell r="L5060">
            <v>0</v>
          </cell>
          <cell r="M5060">
            <v>0</v>
          </cell>
          <cell r="N5060">
            <v>0</v>
          </cell>
          <cell r="O5060">
            <v>0</v>
          </cell>
        </row>
        <row r="5061">
          <cell r="D5061" t="str">
            <v>11000153800185</v>
          </cell>
          <cell r="E5061" t="str">
            <v>(1ZF151050)基于金属有机骨架材料的微固相萃取和微波</v>
          </cell>
          <cell r="F5061" t="str">
            <v>焦哲</v>
          </cell>
          <cell r="G5061" t="str">
            <v>2012019</v>
          </cell>
          <cell r="H5061">
            <v>0</v>
          </cell>
          <cell r="I5061">
            <v>0</v>
          </cell>
          <cell r="J5061">
            <v>0</v>
          </cell>
          <cell r="K5061">
            <v>0</v>
          </cell>
          <cell r="L5061">
            <v>0</v>
          </cell>
          <cell r="M5061">
            <v>0</v>
          </cell>
          <cell r="N5061">
            <v>0</v>
          </cell>
          <cell r="O5061">
            <v>0</v>
          </cell>
        </row>
        <row r="5062">
          <cell r="D5062" t="str">
            <v>11000153800186</v>
          </cell>
          <cell r="E5062" t="str">
            <v>(1ZF151051)用于液体除湿的膜流道传热传质强化及其共</v>
          </cell>
          <cell r="F5062" t="str">
            <v>黄斯珉</v>
          </cell>
          <cell r="G5062" t="str">
            <v>2012034</v>
          </cell>
          <cell r="H5062">
            <v>0</v>
          </cell>
          <cell r="I5062">
            <v>0</v>
          </cell>
          <cell r="J5062">
            <v>0</v>
          </cell>
          <cell r="K5062">
            <v>0</v>
          </cell>
          <cell r="L5062">
            <v>0</v>
          </cell>
          <cell r="M5062">
            <v>0</v>
          </cell>
          <cell r="N5062">
            <v>0</v>
          </cell>
          <cell r="O5062">
            <v>0</v>
          </cell>
        </row>
        <row r="5063">
          <cell r="D5063" t="str">
            <v>11000153800187</v>
          </cell>
          <cell r="E5063" t="str">
            <v>(1ZF151052)金属纳米线阵列及石墨烯复合体系的酶生物</v>
          </cell>
          <cell r="F5063" t="str">
            <v>张敏</v>
          </cell>
          <cell r="G5063" t="str">
            <v>2004065</v>
          </cell>
          <cell r="H5063">
            <v>0</v>
          </cell>
          <cell r="I5063">
            <v>0</v>
          </cell>
          <cell r="J5063">
            <v>0</v>
          </cell>
          <cell r="K5063">
            <v>0</v>
          </cell>
          <cell r="L5063">
            <v>0</v>
          </cell>
          <cell r="M5063">
            <v>0</v>
          </cell>
          <cell r="N5063">
            <v>0</v>
          </cell>
          <cell r="O5063">
            <v>0</v>
          </cell>
        </row>
        <row r="5064">
          <cell r="D5064" t="str">
            <v>11000153800188</v>
          </cell>
          <cell r="E5064" t="str">
            <v>(1ZF151053)结晶洗涤柱分离冰晶与粘稠母液的操作原理</v>
          </cell>
          <cell r="F5064" t="str">
            <v>刘宇佳</v>
          </cell>
          <cell r="G5064" t="str">
            <v>2017171</v>
          </cell>
          <cell r="H5064">
            <v>0</v>
          </cell>
          <cell r="I5064">
            <v>0</v>
          </cell>
          <cell r="J5064">
            <v>0</v>
          </cell>
          <cell r="K5064">
            <v>0</v>
          </cell>
          <cell r="L5064">
            <v>0</v>
          </cell>
          <cell r="M5064">
            <v>0</v>
          </cell>
          <cell r="N5064">
            <v>0</v>
          </cell>
          <cell r="O5064">
            <v>0</v>
          </cell>
        </row>
        <row r="5065">
          <cell r="D5065" t="str">
            <v>11000153800189</v>
          </cell>
          <cell r="E5065" t="str">
            <v>(1ZF151054)复数圆环状光晶格中孤子传输特性及控制研</v>
          </cell>
          <cell r="F5065" t="str">
            <v>王红成</v>
          </cell>
          <cell r="G5065" t="str">
            <v>2007023</v>
          </cell>
          <cell r="H5065">
            <v>0</v>
          </cell>
          <cell r="I5065">
            <v>0</v>
          </cell>
          <cell r="J5065">
            <v>0</v>
          </cell>
          <cell r="K5065">
            <v>0</v>
          </cell>
          <cell r="L5065">
            <v>0</v>
          </cell>
          <cell r="M5065">
            <v>0</v>
          </cell>
          <cell r="N5065">
            <v>0</v>
          </cell>
          <cell r="O5065">
            <v>0</v>
          </cell>
        </row>
        <row r="5066">
          <cell r="D5066" t="str">
            <v>11000153800191</v>
          </cell>
          <cell r="E5066" t="str">
            <v>(1ZF151056)基于结构建模的语音理解及应用研究</v>
          </cell>
          <cell r="F5066" t="str">
            <v>张剑</v>
          </cell>
          <cell r="G5066" t="str">
            <v>2011019</v>
          </cell>
          <cell r="H5066">
            <v>0</v>
          </cell>
          <cell r="I5066">
            <v>0</v>
          </cell>
          <cell r="J5066">
            <v>0</v>
          </cell>
          <cell r="K5066">
            <v>0</v>
          </cell>
          <cell r="L5066">
            <v>0</v>
          </cell>
          <cell r="M5066">
            <v>0</v>
          </cell>
          <cell r="N5066">
            <v>0</v>
          </cell>
          <cell r="O5066">
            <v>0</v>
          </cell>
        </row>
        <row r="5067">
          <cell r="D5067" t="str">
            <v>11000153800192</v>
          </cell>
          <cell r="E5067" t="str">
            <v>(1ZF151057)正常使用状态下GFRP筋混凝土梁长期受</v>
          </cell>
          <cell r="F5067" t="str">
            <v>孙璨</v>
          </cell>
          <cell r="G5067" t="str">
            <v>2011018</v>
          </cell>
          <cell r="H5067">
            <v>0</v>
          </cell>
          <cell r="I5067">
            <v>0</v>
          </cell>
          <cell r="J5067">
            <v>0</v>
          </cell>
          <cell r="K5067">
            <v>0</v>
          </cell>
          <cell r="L5067">
            <v>0</v>
          </cell>
          <cell r="M5067">
            <v>0</v>
          </cell>
          <cell r="N5067">
            <v>0</v>
          </cell>
          <cell r="O5067">
            <v>0</v>
          </cell>
        </row>
        <row r="5068">
          <cell r="D5068" t="str">
            <v>11000153800194</v>
          </cell>
          <cell r="E5068" t="str">
            <v>(1ZF151059)分子设计原位配位制备新型丁腈橡胶阴离子</v>
          </cell>
          <cell r="F5068" t="str">
            <v>杨树颜</v>
          </cell>
          <cell r="G5068" t="str">
            <v>2012035</v>
          </cell>
          <cell r="H5068">
            <v>0</v>
          </cell>
          <cell r="I5068">
            <v>0</v>
          </cell>
          <cell r="J5068">
            <v>0</v>
          </cell>
          <cell r="K5068">
            <v>0</v>
          </cell>
          <cell r="L5068">
            <v>0</v>
          </cell>
          <cell r="M5068">
            <v>0</v>
          </cell>
          <cell r="N5068">
            <v>0</v>
          </cell>
          <cell r="O5068">
            <v>0</v>
          </cell>
        </row>
        <row r="5069">
          <cell r="D5069" t="str">
            <v>11000153800195</v>
          </cell>
          <cell r="E5069" t="str">
            <v>(1ZF151060)激光焊接专用塑料开发及其产业化</v>
          </cell>
          <cell r="F5069" t="str">
            <v>李胜</v>
          </cell>
          <cell r="G5069" t="str">
            <v>2005033</v>
          </cell>
          <cell r="H5069">
            <v>0</v>
          </cell>
          <cell r="I5069">
            <v>0</v>
          </cell>
          <cell r="J5069">
            <v>0</v>
          </cell>
          <cell r="K5069">
            <v>0</v>
          </cell>
          <cell r="L5069">
            <v>0</v>
          </cell>
          <cell r="M5069">
            <v>0</v>
          </cell>
          <cell r="N5069">
            <v>0</v>
          </cell>
          <cell r="O5069">
            <v>0</v>
          </cell>
        </row>
        <row r="5070">
          <cell r="D5070" t="str">
            <v>11000153800198</v>
          </cell>
          <cell r="E5070" t="str">
            <v>(1ZF151063)具有高集光性能和载流子迁移率的有机小分</v>
          </cell>
          <cell r="F5070" t="str">
            <v>赵鸿斌</v>
          </cell>
          <cell r="G5070" t="str">
            <v>2006004</v>
          </cell>
          <cell r="H5070">
            <v>0</v>
          </cell>
          <cell r="I5070">
            <v>0</v>
          </cell>
          <cell r="J5070">
            <v>0</v>
          </cell>
          <cell r="K5070">
            <v>0</v>
          </cell>
          <cell r="L5070">
            <v>0</v>
          </cell>
          <cell r="M5070">
            <v>0</v>
          </cell>
          <cell r="N5070">
            <v>0</v>
          </cell>
          <cell r="O5070">
            <v>0</v>
          </cell>
        </row>
        <row r="5071">
          <cell r="D5071" t="str">
            <v>11000153800199</v>
          </cell>
          <cell r="E5071" t="str">
            <v>(1ZF151064)企业环境风险评估与环境分类管理体系研究</v>
          </cell>
          <cell r="F5071" t="str">
            <v>张艳丽</v>
          </cell>
          <cell r="G5071" t="str">
            <v>2006009</v>
          </cell>
          <cell r="H5071">
            <v>0</v>
          </cell>
          <cell r="I5071">
            <v>0</v>
          </cell>
          <cell r="J5071">
            <v>0</v>
          </cell>
          <cell r="K5071">
            <v>0</v>
          </cell>
          <cell r="L5071">
            <v>0</v>
          </cell>
          <cell r="M5071">
            <v>0</v>
          </cell>
          <cell r="N5071">
            <v>0</v>
          </cell>
          <cell r="O5071">
            <v>0</v>
          </cell>
        </row>
        <row r="5072">
          <cell r="D5072" t="str">
            <v>11000153800201</v>
          </cell>
          <cell r="E5072" t="str">
            <v>(1ZF151066)智能会议室纪要自动生成及应用研究</v>
          </cell>
          <cell r="F5072" t="str">
            <v>张剑</v>
          </cell>
          <cell r="G5072" t="str">
            <v>2011019</v>
          </cell>
          <cell r="H5072">
            <v>0</v>
          </cell>
          <cell r="I5072">
            <v>0</v>
          </cell>
          <cell r="J5072">
            <v>0</v>
          </cell>
          <cell r="K5072">
            <v>0</v>
          </cell>
          <cell r="L5072">
            <v>0</v>
          </cell>
          <cell r="M5072">
            <v>0</v>
          </cell>
          <cell r="N5072">
            <v>0</v>
          </cell>
          <cell r="O5072">
            <v>0</v>
          </cell>
        </row>
        <row r="5073">
          <cell r="D5073" t="str">
            <v>11000153800202</v>
          </cell>
          <cell r="E5073" t="str">
            <v>(1ZF151067)基于时间反演的混凝土民事结构微波无损探</v>
          </cell>
          <cell r="F5073" t="str">
            <v>张光旻</v>
          </cell>
          <cell r="G5073" t="str">
            <v>2013014</v>
          </cell>
          <cell r="H5073">
            <v>0</v>
          </cell>
          <cell r="I5073">
            <v>0</v>
          </cell>
          <cell r="J5073">
            <v>0</v>
          </cell>
          <cell r="K5073">
            <v>0</v>
          </cell>
          <cell r="L5073">
            <v>0</v>
          </cell>
          <cell r="M5073">
            <v>0</v>
          </cell>
          <cell r="N5073">
            <v>0</v>
          </cell>
          <cell r="O5073">
            <v>0</v>
          </cell>
        </row>
        <row r="5074">
          <cell r="D5074" t="str">
            <v>11000153800203</v>
          </cell>
          <cell r="E5074" t="str">
            <v>(1ZF151068)基于空分复用的高性能光学相干层析成像系</v>
          </cell>
          <cell r="F5074" t="str">
            <v>叶海</v>
          </cell>
          <cell r="G5074" t="str">
            <v>2003034</v>
          </cell>
          <cell r="H5074">
            <v>0</v>
          </cell>
          <cell r="I5074">
            <v>0</v>
          </cell>
          <cell r="J5074">
            <v>0</v>
          </cell>
          <cell r="K5074">
            <v>0</v>
          </cell>
          <cell r="L5074">
            <v>0</v>
          </cell>
          <cell r="M5074">
            <v>0</v>
          </cell>
          <cell r="N5074">
            <v>0</v>
          </cell>
          <cell r="O5074">
            <v>0</v>
          </cell>
        </row>
        <row r="5075">
          <cell r="D5075" t="str">
            <v>11000153800204</v>
          </cell>
          <cell r="E5075" t="str">
            <v>(1ZF151071)网络化分数阶多智能体系统一致性控制研究</v>
          </cell>
          <cell r="F5075" t="str">
            <v>刘学良</v>
          </cell>
          <cell r="G5075" t="str">
            <v>2013005</v>
          </cell>
          <cell r="H5075">
            <v>0</v>
          </cell>
          <cell r="I5075">
            <v>0</v>
          </cell>
          <cell r="J5075">
            <v>0</v>
          </cell>
          <cell r="K5075">
            <v>0</v>
          </cell>
          <cell r="L5075">
            <v>0</v>
          </cell>
          <cell r="M5075">
            <v>0</v>
          </cell>
          <cell r="N5075">
            <v>0</v>
          </cell>
          <cell r="O5075">
            <v>0</v>
          </cell>
        </row>
        <row r="5076">
          <cell r="D5076" t="str">
            <v>11000153800205</v>
          </cell>
          <cell r="E5076" t="str">
            <v>(1ZF151072)云储存环境下的分布式文件系统若干关键问</v>
          </cell>
          <cell r="F5076" t="str">
            <v>赵铁柱</v>
          </cell>
          <cell r="G5076" t="str">
            <v>2012047</v>
          </cell>
          <cell r="H5076">
            <v>0</v>
          </cell>
          <cell r="I5076">
            <v>0</v>
          </cell>
          <cell r="J5076">
            <v>0</v>
          </cell>
          <cell r="K5076">
            <v>0</v>
          </cell>
          <cell r="L5076">
            <v>0</v>
          </cell>
          <cell r="M5076">
            <v>0</v>
          </cell>
          <cell r="N5076">
            <v>0</v>
          </cell>
          <cell r="O5076">
            <v>0</v>
          </cell>
        </row>
        <row r="5077">
          <cell r="D5077" t="str">
            <v>11000153800206</v>
          </cell>
          <cell r="E5077" t="str">
            <v>(1ZF151073)波系数雷达目标识别方法深入研究</v>
          </cell>
          <cell r="F5077" t="str">
            <v>江小敏</v>
          </cell>
          <cell r="G5077" t="str">
            <v>2013035</v>
          </cell>
          <cell r="H5077">
            <v>0</v>
          </cell>
          <cell r="I5077">
            <v>0</v>
          </cell>
          <cell r="J5077">
            <v>0</v>
          </cell>
          <cell r="K5077">
            <v>0</v>
          </cell>
          <cell r="L5077">
            <v>0</v>
          </cell>
          <cell r="M5077">
            <v>0</v>
          </cell>
          <cell r="N5077">
            <v>0</v>
          </cell>
          <cell r="O5077">
            <v>0</v>
          </cell>
        </row>
        <row r="5078">
          <cell r="D5078" t="str">
            <v>11000153800207</v>
          </cell>
          <cell r="E5078" t="str">
            <v>(1ZF151074)非金属碳纳米量子点催化剂的合成及其醇类</v>
          </cell>
          <cell r="F5078" t="str">
            <v>傅小波</v>
          </cell>
          <cell r="G5078" t="str">
            <v>2013010</v>
          </cell>
          <cell r="H5078">
            <v>0</v>
          </cell>
          <cell r="I5078">
            <v>0</v>
          </cell>
          <cell r="J5078">
            <v>0</v>
          </cell>
          <cell r="K5078">
            <v>0</v>
          </cell>
          <cell r="L5078">
            <v>0</v>
          </cell>
          <cell r="M5078">
            <v>0</v>
          </cell>
          <cell r="N5078">
            <v>0</v>
          </cell>
          <cell r="O5078">
            <v>0</v>
          </cell>
        </row>
        <row r="5079">
          <cell r="D5079" t="str">
            <v>11000153800209</v>
          </cell>
          <cell r="E5079" t="str">
            <v>(1ZF151076)认知无线电网络中组播路由与因果序群组通</v>
          </cell>
          <cell r="F5079" t="str">
            <v>周坤晓</v>
          </cell>
          <cell r="G5079" t="str">
            <v>2013002</v>
          </cell>
          <cell r="H5079">
            <v>0</v>
          </cell>
          <cell r="I5079">
            <v>0</v>
          </cell>
          <cell r="J5079">
            <v>0</v>
          </cell>
          <cell r="K5079">
            <v>0</v>
          </cell>
          <cell r="L5079">
            <v>0</v>
          </cell>
          <cell r="M5079">
            <v>0</v>
          </cell>
          <cell r="N5079">
            <v>0</v>
          </cell>
          <cell r="O5079">
            <v>0</v>
          </cell>
        </row>
        <row r="5080">
          <cell r="D5080" t="str">
            <v>11000153800210</v>
          </cell>
          <cell r="E5080" t="str">
            <v>(1ZF151101)中国公立高校行政权力型态及其法治化研究</v>
          </cell>
          <cell r="F5080" t="str">
            <v>黄彬</v>
          </cell>
          <cell r="G5080" t="str">
            <v>2012012</v>
          </cell>
          <cell r="H5080">
            <v>0</v>
          </cell>
          <cell r="I5080">
            <v>0</v>
          </cell>
          <cell r="J5080">
            <v>0</v>
          </cell>
          <cell r="K5080">
            <v>0</v>
          </cell>
          <cell r="L5080">
            <v>0</v>
          </cell>
          <cell r="M5080">
            <v>0</v>
          </cell>
          <cell r="N5080">
            <v>0</v>
          </cell>
          <cell r="O5080">
            <v>0</v>
          </cell>
        </row>
        <row r="5081">
          <cell r="D5081" t="str">
            <v>11000153800212</v>
          </cell>
          <cell r="E5081" t="str">
            <v>(1ZF151103)基于高导热AIN陶瓷的MCOB封装基板</v>
          </cell>
          <cell r="F5081" t="str">
            <v>胡西多</v>
          </cell>
          <cell r="G5081" t="str">
            <v>2001018</v>
          </cell>
          <cell r="H5081">
            <v>0</v>
          </cell>
          <cell r="I5081">
            <v>0</v>
          </cell>
          <cell r="J5081">
            <v>0</v>
          </cell>
          <cell r="K5081">
            <v>0</v>
          </cell>
          <cell r="L5081">
            <v>0</v>
          </cell>
          <cell r="M5081">
            <v>0</v>
          </cell>
          <cell r="N5081">
            <v>0</v>
          </cell>
          <cell r="O5081">
            <v>0</v>
          </cell>
        </row>
        <row r="5082">
          <cell r="D5082" t="str">
            <v>11000153800215</v>
          </cell>
          <cell r="E5082" t="str">
            <v>(1ZF151201)社会工作在促进城镇流动人口社会融入中的</v>
          </cell>
          <cell r="F5082" t="str">
            <v>成伟</v>
          </cell>
          <cell r="G5082" t="str">
            <v>2013044</v>
          </cell>
          <cell r="H5082">
            <v>0</v>
          </cell>
          <cell r="I5082">
            <v>0</v>
          </cell>
          <cell r="J5082">
            <v>0</v>
          </cell>
          <cell r="K5082">
            <v>0</v>
          </cell>
          <cell r="L5082">
            <v>0</v>
          </cell>
          <cell r="M5082">
            <v>0</v>
          </cell>
          <cell r="N5082">
            <v>0</v>
          </cell>
          <cell r="O5082">
            <v>0</v>
          </cell>
        </row>
        <row r="5083">
          <cell r="D5083" t="str">
            <v>11000153800383</v>
          </cell>
          <cell r="E5083" t="str">
            <v>(2ZH150301)电动汽车用电容型锂离子动力电池研究</v>
          </cell>
          <cell r="F5083" t="str">
            <v>范洪波</v>
          </cell>
          <cell r="G5083" t="str">
            <v>2005008</v>
          </cell>
          <cell r="H5083">
            <v>0</v>
          </cell>
          <cell r="I5083">
            <v>0</v>
          </cell>
          <cell r="J5083">
            <v>0</v>
          </cell>
          <cell r="K5083">
            <v>0</v>
          </cell>
          <cell r="L5083">
            <v>0</v>
          </cell>
          <cell r="M5083">
            <v>0</v>
          </cell>
          <cell r="N5083">
            <v>0</v>
          </cell>
          <cell r="O5083">
            <v>0</v>
          </cell>
        </row>
        <row r="5084">
          <cell r="D5084" t="str">
            <v>11000153800384</v>
          </cell>
          <cell r="E5084" t="str">
            <v>(2ZH150302)电镀废水膜法回用的电化学预处理关键技术</v>
          </cell>
          <cell r="F5084" t="str">
            <v>吕斯濠</v>
          </cell>
          <cell r="G5084" t="str">
            <v>2007038</v>
          </cell>
          <cell r="H5084">
            <v>0</v>
          </cell>
          <cell r="I5084">
            <v>0</v>
          </cell>
          <cell r="J5084">
            <v>0</v>
          </cell>
          <cell r="K5084">
            <v>0</v>
          </cell>
          <cell r="L5084">
            <v>0</v>
          </cell>
          <cell r="M5084">
            <v>0</v>
          </cell>
          <cell r="N5084">
            <v>0</v>
          </cell>
          <cell r="O5084">
            <v>0</v>
          </cell>
        </row>
        <row r="5085">
          <cell r="D5085" t="str">
            <v>11000153800386</v>
          </cell>
          <cell r="E5085" t="str">
            <v>(2ZH150502)东莞推进法治政府建设绩效评价体系研究</v>
          </cell>
          <cell r="F5085" t="str">
            <v>魏红征</v>
          </cell>
          <cell r="G5085" t="str">
            <v>2004060</v>
          </cell>
          <cell r="H5085">
            <v>0</v>
          </cell>
          <cell r="I5085">
            <v>0</v>
          </cell>
          <cell r="J5085">
            <v>0</v>
          </cell>
          <cell r="K5085">
            <v>0</v>
          </cell>
          <cell r="L5085">
            <v>0</v>
          </cell>
          <cell r="M5085">
            <v>0</v>
          </cell>
          <cell r="N5085">
            <v>0</v>
          </cell>
          <cell r="O5085">
            <v>0</v>
          </cell>
        </row>
        <row r="5086">
          <cell r="D5086" t="str">
            <v>11000153800387</v>
          </cell>
          <cell r="E5086" t="str">
            <v>(2ZH150503)新型城镇化进程中新莞人市民化成本研究</v>
          </cell>
          <cell r="F5086" t="str">
            <v>袁荫贞</v>
          </cell>
          <cell r="G5086" t="str">
            <v>2000009</v>
          </cell>
          <cell r="H5086">
            <v>0</v>
          </cell>
          <cell r="I5086">
            <v>0</v>
          </cell>
          <cell r="J5086">
            <v>0</v>
          </cell>
          <cell r="K5086">
            <v>0</v>
          </cell>
          <cell r="L5086">
            <v>0</v>
          </cell>
          <cell r="M5086">
            <v>0</v>
          </cell>
          <cell r="N5086">
            <v>0</v>
          </cell>
          <cell r="O5086">
            <v>0</v>
          </cell>
        </row>
        <row r="5087">
          <cell r="D5087" t="str">
            <v>11000153800389</v>
          </cell>
          <cell r="E5087" t="str">
            <v>(2ZH150701)镍氢电池自动化生产关键技术攻关项目</v>
          </cell>
          <cell r="F5087" t="str">
            <v>李秀平</v>
          </cell>
          <cell r="G5087" t="str">
            <v>2003018</v>
          </cell>
          <cell r="H5087">
            <v>0</v>
          </cell>
          <cell r="I5087">
            <v>0</v>
          </cell>
          <cell r="J5087">
            <v>0</v>
          </cell>
          <cell r="K5087">
            <v>0</v>
          </cell>
          <cell r="L5087">
            <v>0</v>
          </cell>
          <cell r="M5087">
            <v>0</v>
          </cell>
          <cell r="N5087">
            <v>0</v>
          </cell>
          <cell r="O5087">
            <v>0</v>
          </cell>
        </row>
        <row r="5088">
          <cell r="D5088" t="str">
            <v>11000153800390</v>
          </cell>
          <cell r="E5088" t="str">
            <v>(2ZH150702)二板直压式注塑机智能化数控系统研究</v>
          </cell>
          <cell r="F5088" t="str">
            <v>黄辉宇</v>
          </cell>
          <cell r="G5088" t="str">
            <v>2006078</v>
          </cell>
          <cell r="H5088">
            <v>0</v>
          </cell>
          <cell r="I5088">
            <v>0</v>
          </cell>
          <cell r="J5088">
            <v>0</v>
          </cell>
          <cell r="K5088">
            <v>0</v>
          </cell>
          <cell r="L5088">
            <v>0</v>
          </cell>
          <cell r="M5088">
            <v>0</v>
          </cell>
          <cell r="N5088">
            <v>0</v>
          </cell>
          <cell r="O5088">
            <v>0</v>
          </cell>
        </row>
        <row r="5089">
          <cell r="D5089" t="str">
            <v>11000153800391</v>
          </cell>
          <cell r="E5089" t="str">
            <v>(2ZH150901)全自动锯齿高频感应焊接装备</v>
          </cell>
          <cell r="F5089" t="str">
            <v>韩清涛</v>
          </cell>
          <cell r="G5089" t="str">
            <v>2001001</v>
          </cell>
          <cell r="H5089">
            <v>0</v>
          </cell>
          <cell r="I5089">
            <v>0</v>
          </cell>
          <cell r="J5089">
            <v>0</v>
          </cell>
          <cell r="K5089">
            <v>0</v>
          </cell>
          <cell r="L5089">
            <v>0</v>
          </cell>
          <cell r="M5089">
            <v>0</v>
          </cell>
          <cell r="N5089">
            <v>0</v>
          </cell>
          <cell r="O5089">
            <v>0</v>
          </cell>
        </row>
        <row r="5090">
          <cell r="D5090" t="str">
            <v>11000153800393</v>
          </cell>
          <cell r="E5090" t="str">
            <v>(2ZH151101)东莞机器换人的政府策略与企业行为优化研</v>
          </cell>
          <cell r="F5090" t="str">
            <v>张智聪</v>
          </cell>
          <cell r="G5090" t="str">
            <v>2009003</v>
          </cell>
          <cell r="H5090">
            <v>0</v>
          </cell>
          <cell r="I5090">
            <v>0</v>
          </cell>
          <cell r="J5090">
            <v>0</v>
          </cell>
          <cell r="K5090">
            <v>0</v>
          </cell>
          <cell r="L5090">
            <v>0</v>
          </cell>
          <cell r="M5090">
            <v>0</v>
          </cell>
          <cell r="N5090">
            <v>0</v>
          </cell>
          <cell r="O5090">
            <v>0</v>
          </cell>
        </row>
        <row r="5091">
          <cell r="D5091" t="str">
            <v>11000153800394</v>
          </cell>
          <cell r="E5091" t="str">
            <v>(2ZH151102)基于高导热AIN陶瓷的MCOB封装基板</v>
          </cell>
          <cell r="F5091" t="str">
            <v>胡西多</v>
          </cell>
          <cell r="G5091" t="str">
            <v>2001018</v>
          </cell>
          <cell r="H5091">
            <v>0</v>
          </cell>
          <cell r="I5091">
            <v>0</v>
          </cell>
          <cell r="J5091">
            <v>0</v>
          </cell>
          <cell r="K5091">
            <v>0</v>
          </cell>
          <cell r="L5091">
            <v>0</v>
          </cell>
          <cell r="M5091">
            <v>0</v>
          </cell>
          <cell r="N5091">
            <v>0</v>
          </cell>
          <cell r="O5091">
            <v>0</v>
          </cell>
        </row>
        <row r="5092">
          <cell r="D5092" t="str">
            <v>11000153800395</v>
          </cell>
          <cell r="E5092" t="str">
            <v>(2ZH151103)东莞市企业员工、心态、生态、业态调研</v>
          </cell>
          <cell r="F5092" t="str">
            <v>袁荫贞</v>
          </cell>
          <cell r="G5092" t="str">
            <v>2000009</v>
          </cell>
          <cell r="H5092">
            <v>0</v>
          </cell>
          <cell r="I5092">
            <v>0</v>
          </cell>
          <cell r="J5092">
            <v>0</v>
          </cell>
          <cell r="K5092">
            <v>0</v>
          </cell>
          <cell r="L5092">
            <v>0</v>
          </cell>
          <cell r="M5092">
            <v>0</v>
          </cell>
          <cell r="N5092">
            <v>0</v>
          </cell>
          <cell r="O5092">
            <v>0</v>
          </cell>
        </row>
        <row r="5093">
          <cell r="D5093" t="str">
            <v>11000153800398</v>
          </cell>
          <cell r="E5093" t="str">
            <v>(2ZH151106)新型城镇化进程中新莞人市民化成本研究</v>
          </cell>
          <cell r="F5093" t="str">
            <v>袁荫贞</v>
          </cell>
          <cell r="G5093" t="str">
            <v>2000009</v>
          </cell>
          <cell r="H5093">
            <v>0</v>
          </cell>
          <cell r="I5093">
            <v>0</v>
          </cell>
          <cell r="J5093">
            <v>0</v>
          </cell>
          <cell r="K5093">
            <v>0</v>
          </cell>
          <cell r="L5093">
            <v>0</v>
          </cell>
          <cell r="M5093">
            <v>0</v>
          </cell>
          <cell r="N5093">
            <v>0</v>
          </cell>
          <cell r="O5093">
            <v>0</v>
          </cell>
        </row>
        <row r="5094">
          <cell r="D5094" t="str">
            <v>11000153800399</v>
          </cell>
          <cell r="E5094" t="str">
            <v>(2ZH151107)东莞推进法治政府建设绩效评价体系研究</v>
          </cell>
          <cell r="F5094" t="str">
            <v>魏红征</v>
          </cell>
          <cell r="G5094" t="str">
            <v>2004060</v>
          </cell>
          <cell r="H5094">
            <v>0</v>
          </cell>
          <cell r="I5094">
            <v>0</v>
          </cell>
          <cell r="J5094">
            <v>0</v>
          </cell>
          <cell r="K5094">
            <v>0</v>
          </cell>
          <cell r="L5094">
            <v>0</v>
          </cell>
          <cell r="M5094">
            <v>0</v>
          </cell>
          <cell r="N5094">
            <v>0</v>
          </cell>
          <cell r="O5094">
            <v>0</v>
          </cell>
        </row>
        <row r="5095">
          <cell r="D5095" t="str">
            <v>11000153900121</v>
          </cell>
          <cell r="E5095" t="str">
            <v>(2ZD150301)地大测绘微信商店开发</v>
          </cell>
          <cell r="F5095" t="str">
            <v>谭伟</v>
          </cell>
          <cell r="G5095" t="str">
            <v>2002052</v>
          </cell>
          <cell r="H5095">
            <v>0</v>
          </cell>
          <cell r="I5095">
            <v>0</v>
          </cell>
          <cell r="J5095">
            <v>0</v>
          </cell>
          <cell r="K5095">
            <v>0</v>
          </cell>
          <cell r="L5095">
            <v>0</v>
          </cell>
          <cell r="M5095">
            <v>0</v>
          </cell>
          <cell r="N5095">
            <v>0</v>
          </cell>
          <cell r="O5095">
            <v>0</v>
          </cell>
        </row>
        <row r="5096">
          <cell r="D5096" t="str">
            <v>11000153900122</v>
          </cell>
          <cell r="E5096" t="str">
            <v>(2ZD150304)深圳市电信工程有限公司4G网络安装与维</v>
          </cell>
          <cell r="F5096" t="str">
            <v>胡耀华</v>
          </cell>
          <cell r="G5096" t="str">
            <v>2006022</v>
          </cell>
          <cell r="H5096">
            <v>7108.2</v>
          </cell>
          <cell r="I5096">
            <v>0</v>
          </cell>
          <cell r="J5096">
            <v>1835</v>
          </cell>
          <cell r="K5096">
            <v>5273.2</v>
          </cell>
          <cell r="L5096">
            <v>0</v>
          </cell>
          <cell r="M5096">
            <v>0</v>
          </cell>
          <cell r="N5096">
            <v>0</v>
          </cell>
          <cell r="O5096">
            <v>5273.2</v>
          </cell>
        </row>
        <row r="5097">
          <cell r="D5097" t="str">
            <v>11000153900125</v>
          </cell>
          <cell r="E5097" t="str">
            <v>(2ZD150405)东莞市电机能效提升机注塑机节能伺服改造</v>
          </cell>
          <cell r="F5097" t="str">
            <v>左远志</v>
          </cell>
          <cell r="G5097" t="str">
            <v>1994005</v>
          </cell>
          <cell r="H5097">
            <v>0</v>
          </cell>
          <cell r="I5097">
            <v>0</v>
          </cell>
          <cell r="J5097">
            <v>0</v>
          </cell>
          <cell r="K5097">
            <v>0</v>
          </cell>
          <cell r="L5097">
            <v>0</v>
          </cell>
          <cell r="M5097">
            <v>0</v>
          </cell>
          <cell r="N5097">
            <v>0</v>
          </cell>
          <cell r="O5097">
            <v>0</v>
          </cell>
        </row>
        <row r="5098">
          <cell r="D5098" t="str">
            <v>11000153900126</v>
          </cell>
          <cell r="E5098" t="str">
            <v>(2ZD150407)东莞德永佳纺织制衣有限公司突发环境事件</v>
          </cell>
          <cell r="F5098" t="str">
            <v>廖文波</v>
          </cell>
          <cell r="G5098" t="str">
            <v>2011007</v>
          </cell>
          <cell r="H5098">
            <v>0</v>
          </cell>
          <cell r="I5098">
            <v>0</v>
          </cell>
          <cell r="J5098">
            <v>0</v>
          </cell>
          <cell r="K5098">
            <v>0</v>
          </cell>
          <cell r="L5098">
            <v>0</v>
          </cell>
          <cell r="M5098">
            <v>0</v>
          </cell>
          <cell r="N5098">
            <v>0</v>
          </cell>
          <cell r="O5098">
            <v>0</v>
          </cell>
        </row>
        <row r="5099">
          <cell r="D5099" t="str">
            <v>11000153900130</v>
          </cell>
          <cell r="E5099" t="str">
            <v>(2ZD150503)CSNS通用粉末谱仪系统中子屏蔽材料冷</v>
          </cell>
          <cell r="F5099" t="str">
            <v>孙振忠</v>
          </cell>
          <cell r="G5099" t="str">
            <v>2006080</v>
          </cell>
          <cell r="H5099">
            <v>0</v>
          </cell>
          <cell r="I5099">
            <v>0</v>
          </cell>
          <cell r="J5099">
            <v>0</v>
          </cell>
          <cell r="K5099">
            <v>0</v>
          </cell>
          <cell r="L5099">
            <v>0</v>
          </cell>
          <cell r="M5099">
            <v>0</v>
          </cell>
          <cell r="N5099">
            <v>0</v>
          </cell>
          <cell r="O5099">
            <v>0</v>
          </cell>
        </row>
        <row r="5100">
          <cell r="D5100" t="str">
            <v>11000153900131</v>
          </cell>
          <cell r="E5100" t="str">
            <v>(2ZD150505)东莞市产业用地指南</v>
          </cell>
          <cell r="F5100" t="str">
            <v>莫安达</v>
          </cell>
          <cell r="G5100" t="str">
            <v>1990006</v>
          </cell>
          <cell r="H5100">
            <v>0</v>
          </cell>
          <cell r="I5100">
            <v>0</v>
          </cell>
          <cell r="J5100">
            <v>0</v>
          </cell>
          <cell r="K5100">
            <v>0</v>
          </cell>
          <cell r="L5100">
            <v>0</v>
          </cell>
          <cell r="M5100">
            <v>0</v>
          </cell>
          <cell r="N5100">
            <v>0</v>
          </cell>
          <cell r="O5100">
            <v>0</v>
          </cell>
        </row>
        <row r="5101">
          <cell r="D5101" t="str">
            <v>11000153900132</v>
          </cell>
          <cell r="E5101" t="str">
            <v>(2ZD150601)基于内部控制审计视角的发达地区农村集体</v>
          </cell>
          <cell r="F5101" t="str">
            <v>周润书</v>
          </cell>
          <cell r="G5101" t="str">
            <v>2006008</v>
          </cell>
          <cell r="H5101">
            <v>0</v>
          </cell>
          <cell r="I5101">
            <v>0</v>
          </cell>
          <cell r="J5101">
            <v>0</v>
          </cell>
          <cell r="K5101">
            <v>0</v>
          </cell>
          <cell r="L5101">
            <v>0</v>
          </cell>
          <cell r="M5101">
            <v>0</v>
          </cell>
          <cell r="N5101">
            <v>0</v>
          </cell>
          <cell r="O5101">
            <v>0</v>
          </cell>
        </row>
        <row r="5102">
          <cell r="D5102" t="str">
            <v>11000153900133</v>
          </cell>
          <cell r="E5102" t="str">
            <v>(2ZD150603)加强法学理论与法律实践紧密结合的合作协</v>
          </cell>
          <cell r="F5102" t="str">
            <v>强昌文</v>
          </cell>
          <cell r="G5102" t="str">
            <v>2011036</v>
          </cell>
          <cell r="H5102">
            <v>0</v>
          </cell>
          <cell r="I5102">
            <v>0</v>
          </cell>
          <cell r="J5102">
            <v>0</v>
          </cell>
          <cell r="K5102">
            <v>0</v>
          </cell>
          <cell r="L5102">
            <v>0</v>
          </cell>
          <cell r="M5102">
            <v>0</v>
          </cell>
          <cell r="N5102">
            <v>0</v>
          </cell>
          <cell r="O5102">
            <v>0</v>
          </cell>
        </row>
        <row r="5103">
          <cell r="D5103" t="str">
            <v>11000153900134</v>
          </cell>
          <cell r="E5103" t="str">
            <v>(2ZD150605)东莞联桥电子有限公司突发环境事件应急预</v>
          </cell>
          <cell r="F5103" t="str">
            <v>吕斯濠</v>
          </cell>
          <cell r="G5103" t="str">
            <v>2007038</v>
          </cell>
          <cell r="H5103">
            <v>0</v>
          </cell>
          <cell r="I5103">
            <v>0</v>
          </cell>
          <cell r="J5103">
            <v>0</v>
          </cell>
          <cell r="K5103">
            <v>0</v>
          </cell>
          <cell r="L5103">
            <v>0</v>
          </cell>
          <cell r="M5103">
            <v>0</v>
          </cell>
          <cell r="N5103">
            <v>0</v>
          </cell>
          <cell r="O5103">
            <v>0</v>
          </cell>
        </row>
        <row r="5104">
          <cell r="D5104" t="str">
            <v>11000153900137</v>
          </cell>
          <cell r="E5104" t="str">
            <v>(2ZD150609)东莞市长安镇媒体情况调研报告</v>
          </cell>
          <cell r="F5104" t="str">
            <v>蔡晓航</v>
          </cell>
          <cell r="G5104" t="str">
            <v>2006071</v>
          </cell>
          <cell r="H5104">
            <v>0</v>
          </cell>
          <cell r="I5104">
            <v>0</v>
          </cell>
          <cell r="J5104">
            <v>0</v>
          </cell>
          <cell r="K5104">
            <v>0</v>
          </cell>
          <cell r="L5104">
            <v>0</v>
          </cell>
          <cell r="M5104">
            <v>0</v>
          </cell>
          <cell r="N5104">
            <v>0</v>
          </cell>
          <cell r="O5104">
            <v>0</v>
          </cell>
        </row>
        <row r="5105">
          <cell r="D5105" t="str">
            <v>11000153900139</v>
          </cell>
          <cell r="E5105" t="str">
            <v>(2ZD150701)东莞万科2014-2015年项目建筑材</v>
          </cell>
          <cell r="F5105" t="str">
            <v>于国友</v>
          </cell>
          <cell r="G5105" t="str">
            <v>2006036</v>
          </cell>
          <cell r="H5105">
            <v>0</v>
          </cell>
          <cell r="I5105">
            <v>0</v>
          </cell>
          <cell r="J5105">
            <v>0</v>
          </cell>
          <cell r="K5105">
            <v>0</v>
          </cell>
          <cell r="L5105">
            <v>0</v>
          </cell>
          <cell r="M5105">
            <v>0</v>
          </cell>
          <cell r="N5105">
            <v>0</v>
          </cell>
          <cell r="O5105">
            <v>0</v>
          </cell>
        </row>
        <row r="5106">
          <cell r="D5106" t="str">
            <v>11000153900148</v>
          </cell>
          <cell r="E5106" t="str">
            <v>(2ZD150907)东莞艺术档案及编辑《东莞艺术年鉴201</v>
          </cell>
          <cell r="F5106" t="str">
            <v>田根胜</v>
          </cell>
          <cell r="G5106" t="str">
            <v>1993043</v>
          </cell>
          <cell r="H5106">
            <v>0</v>
          </cell>
          <cell r="I5106">
            <v>0</v>
          </cell>
          <cell r="J5106">
            <v>0</v>
          </cell>
          <cell r="K5106">
            <v>0</v>
          </cell>
          <cell r="L5106">
            <v>0</v>
          </cell>
          <cell r="M5106">
            <v>0</v>
          </cell>
          <cell r="N5106">
            <v>0</v>
          </cell>
          <cell r="O5106">
            <v>0</v>
          </cell>
        </row>
        <row r="5107">
          <cell r="D5107" t="str">
            <v>11000153900150</v>
          </cell>
          <cell r="E5107" t="str">
            <v>(2ZD150909)纳米碳酸钙化新工艺科技合作</v>
          </cell>
          <cell r="F5107" t="str">
            <v>刘宇佳</v>
          </cell>
          <cell r="G5107" t="str">
            <v>2017171</v>
          </cell>
          <cell r="H5107">
            <v>792</v>
          </cell>
          <cell r="I5107">
            <v>0</v>
          </cell>
          <cell r="J5107">
            <v>240</v>
          </cell>
          <cell r="K5107">
            <v>552</v>
          </cell>
          <cell r="L5107">
            <v>0</v>
          </cell>
          <cell r="M5107">
            <v>0</v>
          </cell>
          <cell r="N5107">
            <v>0</v>
          </cell>
          <cell r="O5107">
            <v>552</v>
          </cell>
        </row>
        <row r="5108">
          <cell r="D5108" t="str">
            <v>11000153900153</v>
          </cell>
          <cell r="E5108" t="str">
            <v>(2ZD150912)“机器换人”专项资金项目验收认定服务机</v>
          </cell>
          <cell r="F5108" t="str">
            <v>胡耀华</v>
          </cell>
          <cell r="G5108" t="str">
            <v>2006022</v>
          </cell>
          <cell r="H5108">
            <v>0</v>
          </cell>
          <cell r="I5108">
            <v>0</v>
          </cell>
          <cell r="J5108">
            <v>0</v>
          </cell>
          <cell r="K5108">
            <v>0</v>
          </cell>
          <cell r="L5108">
            <v>0</v>
          </cell>
          <cell r="M5108">
            <v>0</v>
          </cell>
          <cell r="N5108">
            <v>0</v>
          </cell>
          <cell r="O5108">
            <v>0</v>
          </cell>
        </row>
        <row r="5109">
          <cell r="D5109" t="str">
            <v>11000153900154</v>
          </cell>
          <cell r="E5109" t="str">
            <v>(2ZD150913)大朗镇公益广告与创意策划</v>
          </cell>
          <cell r="F5109" t="str">
            <v>蔡晓航</v>
          </cell>
          <cell r="G5109" t="str">
            <v>2006071</v>
          </cell>
          <cell r="H5109">
            <v>0</v>
          </cell>
          <cell r="I5109">
            <v>0</v>
          </cell>
          <cell r="J5109">
            <v>0</v>
          </cell>
          <cell r="K5109">
            <v>0</v>
          </cell>
          <cell r="L5109">
            <v>0</v>
          </cell>
          <cell r="M5109">
            <v>0</v>
          </cell>
          <cell r="N5109">
            <v>0</v>
          </cell>
          <cell r="O5109">
            <v>0</v>
          </cell>
        </row>
        <row r="5110">
          <cell r="D5110" t="str">
            <v>11000153900157</v>
          </cell>
          <cell r="E5110" t="str">
            <v>(2ZD150918)松山湖节能型公共机构示范单位创建工作项</v>
          </cell>
          <cell r="F5110" t="str">
            <v>徐勇军</v>
          </cell>
          <cell r="G5110" t="str">
            <v>2003053</v>
          </cell>
          <cell r="H5110">
            <v>3.18</v>
          </cell>
          <cell r="I5110">
            <v>0</v>
          </cell>
          <cell r="J5110">
            <v>0</v>
          </cell>
          <cell r="K5110">
            <v>3.18</v>
          </cell>
          <cell r="L5110">
            <v>0</v>
          </cell>
          <cell r="M5110">
            <v>0</v>
          </cell>
          <cell r="N5110">
            <v>0</v>
          </cell>
          <cell r="O5110">
            <v>3.18</v>
          </cell>
        </row>
        <row r="5111">
          <cell r="D5111" t="str">
            <v>11000153900159</v>
          </cell>
          <cell r="E5111" t="str">
            <v>(2ZD151002)东莞市望牛墩镇突发环境事件应急预案</v>
          </cell>
          <cell r="F5111" t="str">
            <v>焦哲</v>
          </cell>
          <cell r="G5111" t="str">
            <v>2012019</v>
          </cell>
          <cell r="H5111">
            <v>0</v>
          </cell>
          <cell r="I5111">
            <v>0</v>
          </cell>
          <cell r="J5111">
            <v>0</v>
          </cell>
          <cell r="K5111">
            <v>0</v>
          </cell>
          <cell r="L5111">
            <v>0</v>
          </cell>
          <cell r="M5111">
            <v>0</v>
          </cell>
          <cell r="N5111">
            <v>0</v>
          </cell>
          <cell r="O5111">
            <v>0</v>
          </cell>
        </row>
        <row r="5112">
          <cell r="D5112" t="str">
            <v>11000153900160</v>
          </cell>
          <cell r="E5112" t="str">
            <v>(2ZD151003)冲压上料传送四轴机器人</v>
          </cell>
          <cell r="F5112" t="str">
            <v>田君</v>
          </cell>
          <cell r="G5112" t="str">
            <v>2001006</v>
          </cell>
          <cell r="H5112">
            <v>0</v>
          </cell>
          <cell r="I5112">
            <v>0</v>
          </cell>
          <cell r="J5112">
            <v>0</v>
          </cell>
          <cell r="K5112">
            <v>0</v>
          </cell>
          <cell r="L5112">
            <v>0</v>
          </cell>
          <cell r="M5112">
            <v>0</v>
          </cell>
          <cell r="N5112">
            <v>0</v>
          </cell>
          <cell r="O5112">
            <v>0</v>
          </cell>
        </row>
        <row r="5113">
          <cell r="D5113" t="str">
            <v>11000153900163</v>
          </cell>
          <cell r="E5113" t="str">
            <v>(2ZD151103)国家高新区动态信息收集整理</v>
          </cell>
          <cell r="F5113" t="str">
            <v>刘英华</v>
          </cell>
          <cell r="G5113" t="str">
            <v>2004012</v>
          </cell>
          <cell r="H5113">
            <v>0</v>
          </cell>
          <cell r="I5113">
            <v>0</v>
          </cell>
          <cell r="J5113">
            <v>0</v>
          </cell>
          <cell r="K5113">
            <v>0</v>
          </cell>
          <cell r="L5113">
            <v>0</v>
          </cell>
          <cell r="M5113">
            <v>0</v>
          </cell>
          <cell r="N5113">
            <v>0</v>
          </cell>
          <cell r="O5113">
            <v>0</v>
          </cell>
        </row>
        <row r="5114">
          <cell r="D5114" t="str">
            <v>11000153900164</v>
          </cell>
          <cell r="E5114" t="str">
            <v>(2ZD151105)家庭结构变迁与社会治理创新</v>
          </cell>
          <cell r="F5114" t="str">
            <v>邹琼</v>
          </cell>
          <cell r="G5114" t="str">
            <v>2001009</v>
          </cell>
          <cell r="H5114">
            <v>1670</v>
          </cell>
          <cell r="I5114">
            <v>0</v>
          </cell>
          <cell r="J5114">
            <v>0</v>
          </cell>
          <cell r="K5114">
            <v>1670</v>
          </cell>
          <cell r="L5114">
            <v>0</v>
          </cell>
          <cell r="M5114">
            <v>0</v>
          </cell>
          <cell r="N5114">
            <v>0</v>
          </cell>
          <cell r="O5114">
            <v>1670</v>
          </cell>
        </row>
        <row r="5115">
          <cell r="D5115" t="str">
            <v>11000153900165</v>
          </cell>
          <cell r="E5115" t="str">
            <v>(2ZD151106)面向数字化工程的虚拟场景漫游平台</v>
          </cell>
          <cell r="F5115" t="str">
            <v>张智聪</v>
          </cell>
          <cell r="G5115" t="str">
            <v>2009003</v>
          </cell>
          <cell r="H5115">
            <v>32164.77</v>
          </cell>
          <cell r="I5115">
            <v>0</v>
          </cell>
          <cell r="J5115">
            <v>0</v>
          </cell>
          <cell r="K5115">
            <v>32164.77</v>
          </cell>
          <cell r="L5115">
            <v>0</v>
          </cell>
          <cell r="M5115">
            <v>0</v>
          </cell>
          <cell r="N5115">
            <v>0</v>
          </cell>
          <cell r="O5115">
            <v>32164.77</v>
          </cell>
        </row>
        <row r="5116">
          <cell r="D5116" t="str">
            <v>11000153900169</v>
          </cell>
          <cell r="E5116" t="str">
            <v>(2ZD151112)东莞市社会服务机构的发展方向与监督管理</v>
          </cell>
          <cell r="F5116" t="str">
            <v>成伟</v>
          </cell>
          <cell r="G5116" t="str">
            <v>2013044</v>
          </cell>
          <cell r="H5116">
            <v>0</v>
          </cell>
          <cell r="I5116">
            <v>0</v>
          </cell>
          <cell r="J5116">
            <v>0</v>
          </cell>
          <cell r="K5116">
            <v>0</v>
          </cell>
          <cell r="L5116">
            <v>0</v>
          </cell>
          <cell r="M5116">
            <v>0</v>
          </cell>
          <cell r="N5116">
            <v>0</v>
          </cell>
          <cell r="O5116">
            <v>0</v>
          </cell>
        </row>
        <row r="5117">
          <cell r="D5117" t="str">
            <v>11000153900170</v>
          </cell>
          <cell r="E5117" t="str">
            <v>(2ZD151113)东莞法治人才队伍建设五年规划（2016</v>
          </cell>
          <cell r="F5117" t="str">
            <v>夏能礼</v>
          </cell>
          <cell r="G5117" t="str">
            <v>2001039</v>
          </cell>
          <cell r="H5117">
            <v>0</v>
          </cell>
          <cell r="I5117">
            <v>0</v>
          </cell>
          <cell r="J5117">
            <v>0</v>
          </cell>
          <cell r="K5117">
            <v>0</v>
          </cell>
          <cell r="L5117">
            <v>0</v>
          </cell>
          <cell r="M5117">
            <v>0</v>
          </cell>
          <cell r="N5117">
            <v>0</v>
          </cell>
          <cell r="O5117">
            <v>0</v>
          </cell>
        </row>
        <row r="5118">
          <cell r="D5118" t="str">
            <v>11000153900171</v>
          </cell>
          <cell r="E5118" t="str">
            <v>(2ZD151114)东莞市大城区基本公共服务政策总体评议及</v>
          </cell>
          <cell r="F5118" t="str">
            <v>夏能礼</v>
          </cell>
          <cell r="G5118" t="str">
            <v>2001039</v>
          </cell>
          <cell r="H5118">
            <v>0</v>
          </cell>
          <cell r="I5118">
            <v>0</v>
          </cell>
          <cell r="J5118">
            <v>0</v>
          </cell>
          <cell r="K5118">
            <v>0</v>
          </cell>
          <cell r="L5118">
            <v>0</v>
          </cell>
          <cell r="M5118">
            <v>0</v>
          </cell>
          <cell r="N5118">
            <v>0</v>
          </cell>
          <cell r="O5118">
            <v>0</v>
          </cell>
        </row>
        <row r="5119">
          <cell r="D5119" t="str">
            <v>11000153900175</v>
          </cell>
          <cell r="E5119" t="str">
            <v>(2ZD151202)东莞市第二届高校大学生电子竞赛技术服务</v>
          </cell>
          <cell r="F5119" t="str">
            <v>黎山峰</v>
          </cell>
          <cell r="G5119" t="str">
            <v>2004103</v>
          </cell>
          <cell r="H5119">
            <v>254.5</v>
          </cell>
          <cell r="I5119">
            <v>0</v>
          </cell>
          <cell r="J5119">
            <v>0</v>
          </cell>
          <cell r="K5119">
            <v>254.5</v>
          </cell>
          <cell r="L5119">
            <v>0</v>
          </cell>
          <cell r="M5119">
            <v>0</v>
          </cell>
          <cell r="N5119">
            <v>0</v>
          </cell>
          <cell r="O5119">
            <v>254.5</v>
          </cell>
        </row>
        <row r="5120">
          <cell r="D5120" t="str">
            <v>11000163000032</v>
          </cell>
          <cell r="E5120" t="str">
            <v>(2ZA160701)青年科学基金的有效性验证与政策发展研究</v>
          </cell>
          <cell r="F5120" t="str">
            <v>夏能礼</v>
          </cell>
          <cell r="G5120" t="str">
            <v>2001039</v>
          </cell>
          <cell r="H5120">
            <v>0</v>
          </cell>
          <cell r="I5120">
            <v>0</v>
          </cell>
          <cell r="J5120">
            <v>0</v>
          </cell>
          <cell r="K5120">
            <v>0</v>
          </cell>
          <cell r="L5120">
            <v>0</v>
          </cell>
          <cell r="M5120">
            <v>0</v>
          </cell>
          <cell r="N5120">
            <v>0</v>
          </cell>
          <cell r="O5120">
            <v>0</v>
          </cell>
        </row>
        <row r="5121">
          <cell r="D5121" t="str">
            <v>11000163000033</v>
          </cell>
          <cell r="E5121" t="str">
            <v>(2ZA161205)（直接）多能源驱动的溶液直接吸收式热泵</v>
          </cell>
          <cell r="F5121" t="str">
            <v>杨敏林</v>
          </cell>
          <cell r="G5121" t="str">
            <v>1991016</v>
          </cell>
          <cell r="H5121">
            <v>0</v>
          </cell>
          <cell r="I5121">
            <v>0</v>
          </cell>
          <cell r="J5121">
            <v>0</v>
          </cell>
          <cell r="K5121">
            <v>0</v>
          </cell>
          <cell r="L5121">
            <v>0</v>
          </cell>
          <cell r="M5121">
            <v>0</v>
          </cell>
          <cell r="N5121">
            <v>0</v>
          </cell>
          <cell r="O5121">
            <v>0</v>
          </cell>
        </row>
        <row r="5122">
          <cell r="D5122" t="str">
            <v>11000163000036</v>
          </cell>
          <cell r="E5122" t="str">
            <v>(2ZA161210)历史影视与录音资料的音频修复与渲染关键</v>
          </cell>
          <cell r="F5122" t="str">
            <v>张剑</v>
          </cell>
          <cell r="G5122" t="str">
            <v>2011019</v>
          </cell>
          <cell r="H5122">
            <v>0</v>
          </cell>
          <cell r="I5122">
            <v>0</v>
          </cell>
          <cell r="J5122">
            <v>0</v>
          </cell>
          <cell r="K5122">
            <v>0</v>
          </cell>
          <cell r="L5122">
            <v>0</v>
          </cell>
          <cell r="M5122">
            <v>0</v>
          </cell>
          <cell r="N5122">
            <v>0</v>
          </cell>
          <cell r="O5122">
            <v>0</v>
          </cell>
        </row>
        <row r="5123">
          <cell r="D5123" t="str">
            <v>11000163100038</v>
          </cell>
          <cell r="E5123" t="str">
            <v>(2ZA160501)(直接)脉冲时滞微分方程的周期解机数值</v>
          </cell>
          <cell r="F5123" t="str">
            <v>张丹</v>
          </cell>
          <cell r="G5123" t="str">
            <v>2015008</v>
          </cell>
          <cell r="H5123">
            <v>0</v>
          </cell>
          <cell r="I5123">
            <v>0</v>
          </cell>
          <cell r="J5123">
            <v>0</v>
          </cell>
          <cell r="K5123">
            <v>0</v>
          </cell>
          <cell r="L5123">
            <v>0</v>
          </cell>
          <cell r="M5123">
            <v>0</v>
          </cell>
          <cell r="N5123">
            <v>0</v>
          </cell>
          <cell r="O5123">
            <v>0</v>
          </cell>
        </row>
        <row r="5124">
          <cell r="D5124" t="str">
            <v>11000163100039</v>
          </cell>
          <cell r="E5124" t="str">
            <v>(2ZA160502)(间接)脉冲时滞微分方程的周期解及数值</v>
          </cell>
          <cell r="F5124" t="str">
            <v>张丹</v>
          </cell>
          <cell r="G5124" t="str">
            <v>2015008</v>
          </cell>
          <cell r="H5124">
            <v>0</v>
          </cell>
          <cell r="I5124">
            <v>0</v>
          </cell>
          <cell r="J5124">
            <v>0</v>
          </cell>
          <cell r="K5124">
            <v>0</v>
          </cell>
          <cell r="L5124">
            <v>0</v>
          </cell>
          <cell r="M5124">
            <v>0</v>
          </cell>
          <cell r="N5124">
            <v>0</v>
          </cell>
          <cell r="O5124">
            <v>0</v>
          </cell>
        </row>
        <row r="5125">
          <cell r="D5125" t="str">
            <v>11000163100041</v>
          </cell>
          <cell r="E5125" t="str">
            <v>(2ZA161002)(直接)区域低碳创新系统协调发展研究：</v>
          </cell>
          <cell r="F5125" t="str">
            <v>冯志军</v>
          </cell>
          <cell r="G5125" t="str">
            <v>2012046</v>
          </cell>
          <cell r="H5125">
            <v>0</v>
          </cell>
          <cell r="I5125">
            <v>0</v>
          </cell>
          <cell r="J5125">
            <v>0</v>
          </cell>
          <cell r="K5125">
            <v>0</v>
          </cell>
          <cell r="L5125">
            <v>0</v>
          </cell>
          <cell r="M5125">
            <v>0</v>
          </cell>
          <cell r="N5125">
            <v>0</v>
          </cell>
          <cell r="O5125">
            <v>0</v>
          </cell>
        </row>
        <row r="5126">
          <cell r="D5126" t="str">
            <v>11000163100042</v>
          </cell>
          <cell r="E5126" t="str">
            <v>(2ZA161004)(直接)甲醛净化用高效二氧化钛纳米管催</v>
          </cell>
          <cell r="F5126" t="str">
            <v>何运兵</v>
          </cell>
          <cell r="G5126" t="str">
            <v>2011009</v>
          </cell>
          <cell r="H5126">
            <v>0</v>
          </cell>
          <cell r="I5126">
            <v>0</v>
          </cell>
          <cell r="J5126">
            <v>0</v>
          </cell>
          <cell r="K5126">
            <v>0</v>
          </cell>
          <cell r="L5126">
            <v>0</v>
          </cell>
          <cell r="M5126">
            <v>0</v>
          </cell>
          <cell r="N5126">
            <v>0</v>
          </cell>
          <cell r="O5126">
            <v>0</v>
          </cell>
        </row>
        <row r="5127">
          <cell r="D5127" t="str">
            <v>11000163100043</v>
          </cell>
          <cell r="E5127" t="str">
            <v>(2ZA161005)(直接)生物质热解气合成航空燃油多功能</v>
          </cell>
          <cell r="F5127" t="str">
            <v>涂军令</v>
          </cell>
          <cell r="G5127" t="str">
            <v>2015006</v>
          </cell>
          <cell r="H5127">
            <v>0</v>
          </cell>
          <cell r="I5127">
            <v>0</v>
          </cell>
          <cell r="J5127">
            <v>0</v>
          </cell>
          <cell r="K5127">
            <v>0</v>
          </cell>
          <cell r="L5127">
            <v>0</v>
          </cell>
          <cell r="M5127">
            <v>0</v>
          </cell>
          <cell r="N5127">
            <v>0</v>
          </cell>
          <cell r="O5127">
            <v>0</v>
          </cell>
        </row>
        <row r="5128">
          <cell r="D5128" t="str">
            <v>11000163100044</v>
          </cell>
          <cell r="E5128" t="str">
            <v>(2ZA161006)(直接)纤维素酸催化水热转化过程中胡敏</v>
          </cell>
          <cell r="F5128" t="str">
            <v>康世民</v>
          </cell>
          <cell r="G5128" t="str">
            <v>2015804</v>
          </cell>
          <cell r="H5128">
            <v>0</v>
          </cell>
          <cell r="I5128">
            <v>0</v>
          </cell>
          <cell r="J5128">
            <v>0</v>
          </cell>
          <cell r="K5128">
            <v>0</v>
          </cell>
          <cell r="L5128">
            <v>0</v>
          </cell>
          <cell r="M5128">
            <v>0</v>
          </cell>
          <cell r="N5128">
            <v>0</v>
          </cell>
          <cell r="O5128">
            <v>0</v>
          </cell>
        </row>
        <row r="5129">
          <cell r="D5129" t="str">
            <v>11000163200010</v>
          </cell>
          <cell r="E5129" t="str">
            <v>(2ZA161001)(直接)线性分组码的两阶段最大似然软判</v>
          </cell>
          <cell r="F5129" t="str">
            <v>侯韩旭</v>
          </cell>
          <cell r="G5129" t="str">
            <v>2016005</v>
          </cell>
          <cell r="H5129">
            <v>0</v>
          </cell>
          <cell r="I5129">
            <v>0</v>
          </cell>
          <cell r="J5129">
            <v>0</v>
          </cell>
          <cell r="K5129">
            <v>0</v>
          </cell>
          <cell r="L5129">
            <v>0</v>
          </cell>
          <cell r="M5129">
            <v>0</v>
          </cell>
          <cell r="N5129">
            <v>0</v>
          </cell>
          <cell r="O5129">
            <v>0</v>
          </cell>
        </row>
        <row r="5130">
          <cell r="D5130" t="str">
            <v>11000163200011</v>
          </cell>
          <cell r="E5130" t="str">
            <v>(2ZA161003)(直接)两层传感器网络中强安全加密数据</v>
          </cell>
          <cell r="F5130" t="str">
            <v>李睿</v>
          </cell>
          <cell r="G5130" t="str">
            <v>2016814</v>
          </cell>
          <cell r="H5130">
            <v>0</v>
          </cell>
          <cell r="I5130">
            <v>0</v>
          </cell>
          <cell r="J5130">
            <v>0</v>
          </cell>
          <cell r="K5130">
            <v>0</v>
          </cell>
          <cell r="L5130">
            <v>0</v>
          </cell>
          <cell r="M5130">
            <v>0</v>
          </cell>
          <cell r="N5130">
            <v>0</v>
          </cell>
          <cell r="O5130">
            <v>0</v>
          </cell>
        </row>
        <row r="5131">
          <cell r="D5131" t="str">
            <v>11000163200012</v>
          </cell>
          <cell r="E5131" t="str">
            <v>(2ZA161007)(直接)玄武岩纤维复合筋增强自密实纤维</v>
          </cell>
          <cell r="F5131" t="str">
            <v>郑愚</v>
          </cell>
          <cell r="G5131" t="str">
            <v>2008004</v>
          </cell>
          <cell r="H5131">
            <v>0</v>
          </cell>
          <cell r="I5131">
            <v>0</v>
          </cell>
          <cell r="J5131">
            <v>0</v>
          </cell>
          <cell r="K5131">
            <v>0</v>
          </cell>
          <cell r="L5131">
            <v>0</v>
          </cell>
          <cell r="M5131">
            <v>0</v>
          </cell>
          <cell r="N5131">
            <v>0</v>
          </cell>
          <cell r="O5131">
            <v>0</v>
          </cell>
        </row>
        <row r="5132">
          <cell r="D5132" t="str">
            <v>11000163400001</v>
          </cell>
          <cell r="E5132" t="str">
            <v>(2ZA161201)(直接)典型食品加工条件下组分分子间相</v>
          </cell>
          <cell r="F5132" t="str">
            <v>李琳</v>
          </cell>
          <cell r="G5132" t="str">
            <v>2013016</v>
          </cell>
          <cell r="H5132">
            <v>0</v>
          </cell>
          <cell r="I5132">
            <v>0</v>
          </cell>
          <cell r="J5132">
            <v>0</v>
          </cell>
          <cell r="K5132">
            <v>0</v>
          </cell>
          <cell r="L5132">
            <v>0</v>
          </cell>
          <cell r="M5132">
            <v>0</v>
          </cell>
          <cell r="N5132">
            <v>0</v>
          </cell>
          <cell r="O5132">
            <v>0</v>
          </cell>
        </row>
        <row r="5133">
          <cell r="D5133" t="str">
            <v>11000163400002</v>
          </cell>
          <cell r="E5133" t="str">
            <v>(2ZA161202)(间接)典型食品加工条件下组分分子间相</v>
          </cell>
          <cell r="F5133" t="str">
            <v>李琳</v>
          </cell>
          <cell r="G5133" t="str">
            <v>2013016</v>
          </cell>
          <cell r="H5133">
            <v>0</v>
          </cell>
          <cell r="I5133">
            <v>0</v>
          </cell>
          <cell r="J5133">
            <v>0</v>
          </cell>
          <cell r="K5133">
            <v>0</v>
          </cell>
          <cell r="L5133">
            <v>0</v>
          </cell>
          <cell r="M5133">
            <v>0</v>
          </cell>
          <cell r="N5133">
            <v>0</v>
          </cell>
          <cell r="O5133">
            <v>0</v>
          </cell>
        </row>
        <row r="5134">
          <cell r="D5134" t="str">
            <v>11000163400003</v>
          </cell>
          <cell r="E5134" t="str">
            <v>(2ZA161203)（直接）城市群生态安全调控技术集成及协</v>
          </cell>
          <cell r="F5134" t="str">
            <v>杨盈</v>
          </cell>
          <cell r="G5134" t="str">
            <v>2017157</v>
          </cell>
          <cell r="H5134">
            <v>0</v>
          </cell>
          <cell r="I5134">
            <v>0</v>
          </cell>
          <cell r="J5134">
            <v>0</v>
          </cell>
          <cell r="K5134">
            <v>0</v>
          </cell>
          <cell r="L5134">
            <v>0</v>
          </cell>
          <cell r="M5134">
            <v>0</v>
          </cell>
          <cell r="N5134">
            <v>0</v>
          </cell>
          <cell r="O5134">
            <v>0</v>
          </cell>
        </row>
        <row r="5135">
          <cell r="D5135" t="str">
            <v>11000163400004</v>
          </cell>
          <cell r="E5135" t="str">
            <v>(2ZA161204)（间接）城市群生态安全调控技术集成及协</v>
          </cell>
          <cell r="F5135" t="str">
            <v>杨盈</v>
          </cell>
          <cell r="G5135" t="str">
            <v>2017157</v>
          </cell>
          <cell r="H5135">
            <v>0</v>
          </cell>
          <cell r="I5135">
            <v>0</v>
          </cell>
          <cell r="J5135">
            <v>0</v>
          </cell>
          <cell r="K5135">
            <v>0</v>
          </cell>
          <cell r="L5135">
            <v>0</v>
          </cell>
          <cell r="M5135">
            <v>0</v>
          </cell>
          <cell r="N5135">
            <v>0</v>
          </cell>
          <cell r="O5135">
            <v>0</v>
          </cell>
        </row>
        <row r="5136">
          <cell r="D5136" t="str">
            <v>11000163400005</v>
          </cell>
          <cell r="E5136" t="str">
            <v>(2ZA161206)（直接）挤压重组技术对米粉结构修饰与品</v>
          </cell>
          <cell r="F5136" t="str">
            <v>邹水洋</v>
          </cell>
          <cell r="G5136" t="str">
            <v>2000014</v>
          </cell>
          <cell r="H5136">
            <v>0</v>
          </cell>
          <cell r="I5136">
            <v>0</v>
          </cell>
          <cell r="J5136">
            <v>0</v>
          </cell>
          <cell r="K5136">
            <v>0</v>
          </cell>
          <cell r="L5136">
            <v>0</v>
          </cell>
          <cell r="M5136">
            <v>0</v>
          </cell>
          <cell r="N5136">
            <v>0</v>
          </cell>
          <cell r="O5136">
            <v>0</v>
          </cell>
        </row>
        <row r="5137">
          <cell r="D5137" t="str">
            <v>11000163400007</v>
          </cell>
          <cell r="E5137" t="str">
            <v>(2ZA161211)（直接）智能化连续逆流超声—酶辅助活性</v>
          </cell>
          <cell r="F5137" t="str">
            <v>刘宇佳</v>
          </cell>
          <cell r="G5137" t="str">
            <v>2017171</v>
          </cell>
          <cell r="H5137">
            <v>0.17</v>
          </cell>
          <cell r="I5137">
            <v>0</v>
          </cell>
          <cell r="J5137">
            <v>0</v>
          </cell>
          <cell r="K5137">
            <v>0.17</v>
          </cell>
          <cell r="L5137">
            <v>0</v>
          </cell>
          <cell r="M5137">
            <v>0</v>
          </cell>
          <cell r="N5137">
            <v>0</v>
          </cell>
          <cell r="O5137">
            <v>0.17</v>
          </cell>
        </row>
        <row r="5138">
          <cell r="D5138" t="str">
            <v>11000163400008</v>
          </cell>
          <cell r="E5138" t="str">
            <v>(2ZA161212)（间接）智能化连续逆流超声—酶辅助活性</v>
          </cell>
          <cell r="F5138" t="str">
            <v>刘宇佳</v>
          </cell>
          <cell r="G5138" t="str">
            <v>2017171</v>
          </cell>
          <cell r="H5138">
            <v>0</v>
          </cell>
          <cell r="I5138">
            <v>0</v>
          </cell>
          <cell r="J5138">
            <v>0</v>
          </cell>
          <cell r="K5138">
            <v>0</v>
          </cell>
          <cell r="L5138">
            <v>0</v>
          </cell>
          <cell r="M5138">
            <v>0</v>
          </cell>
          <cell r="N5138">
            <v>0</v>
          </cell>
          <cell r="O5138">
            <v>0</v>
          </cell>
        </row>
        <row r="5139">
          <cell r="D5139" t="str">
            <v>11000163500006001</v>
          </cell>
          <cell r="E5139" t="str">
            <v>(3XZ160301)粤财教[2015]355号固态聚合物电</v>
          </cell>
          <cell r="F5139" t="str">
            <v>焦元启</v>
          </cell>
          <cell r="G5139" t="str">
            <v>2011030</v>
          </cell>
          <cell r="H5139">
            <v>0</v>
          </cell>
          <cell r="I5139">
            <v>0</v>
          </cell>
          <cell r="J5139">
            <v>0</v>
          </cell>
          <cell r="K5139">
            <v>0</v>
          </cell>
          <cell r="L5139">
            <v>0</v>
          </cell>
          <cell r="M5139">
            <v>0</v>
          </cell>
          <cell r="N5139">
            <v>0</v>
          </cell>
          <cell r="O5139">
            <v>0</v>
          </cell>
        </row>
        <row r="5140">
          <cell r="D5140" t="str">
            <v>11000163500006002</v>
          </cell>
          <cell r="E5140" t="str">
            <v>(3XZ160302)粤财教[2015]355号低碳经济背景</v>
          </cell>
          <cell r="F5140" t="str">
            <v>李翠丹</v>
          </cell>
          <cell r="G5140" t="str">
            <v>2008038</v>
          </cell>
          <cell r="H5140">
            <v>0</v>
          </cell>
          <cell r="I5140">
            <v>0</v>
          </cell>
          <cell r="J5140">
            <v>0</v>
          </cell>
          <cell r="K5140">
            <v>0</v>
          </cell>
          <cell r="L5140">
            <v>0</v>
          </cell>
          <cell r="M5140">
            <v>0</v>
          </cell>
          <cell r="N5140">
            <v>0</v>
          </cell>
          <cell r="O5140">
            <v>0</v>
          </cell>
        </row>
        <row r="5141">
          <cell r="D5141" t="str">
            <v>11000163500006003</v>
          </cell>
          <cell r="E5141" t="str">
            <v>(3XZ160303)粤财教[2015]355号机床装备云制</v>
          </cell>
          <cell r="F5141" t="str">
            <v>谭伟</v>
          </cell>
          <cell r="G5141" t="str">
            <v>2002052</v>
          </cell>
          <cell r="H5141">
            <v>0</v>
          </cell>
          <cell r="I5141">
            <v>0</v>
          </cell>
          <cell r="J5141">
            <v>0</v>
          </cell>
          <cell r="K5141">
            <v>0</v>
          </cell>
          <cell r="L5141">
            <v>0</v>
          </cell>
          <cell r="M5141">
            <v>0</v>
          </cell>
          <cell r="N5141">
            <v>0</v>
          </cell>
          <cell r="O5141">
            <v>0</v>
          </cell>
        </row>
        <row r="5142">
          <cell r="D5142" t="str">
            <v>11000163500006004</v>
          </cell>
          <cell r="E5142" t="str">
            <v>(3XZ160304)粤财教[2015]355号可重用工器具</v>
          </cell>
          <cell r="F5142" t="str">
            <v>张智聪</v>
          </cell>
          <cell r="G5142" t="str">
            <v>2009003</v>
          </cell>
          <cell r="H5142">
            <v>0</v>
          </cell>
          <cell r="I5142">
            <v>0</v>
          </cell>
          <cell r="J5142">
            <v>0</v>
          </cell>
          <cell r="K5142">
            <v>0</v>
          </cell>
          <cell r="L5142">
            <v>0</v>
          </cell>
          <cell r="M5142">
            <v>0</v>
          </cell>
          <cell r="N5142">
            <v>0</v>
          </cell>
          <cell r="O5142">
            <v>0</v>
          </cell>
        </row>
        <row r="5143">
          <cell r="D5143" t="str">
            <v>11000163500006005</v>
          </cell>
          <cell r="E5143" t="str">
            <v>(3XZ160305)粤财教[2015]355号医学影像设备</v>
          </cell>
          <cell r="F5143" t="str">
            <v>杨雷</v>
          </cell>
          <cell r="G5143" t="str">
            <v>2004093</v>
          </cell>
          <cell r="H5143">
            <v>0</v>
          </cell>
          <cell r="I5143">
            <v>0</v>
          </cell>
          <cell r="J5143">
            <v>0</v>
          </cell>
          <cell r="K5143">
            <v>0</v>
          </cell>
          <cell r="L5143">
            <v>0</v>
          </cell>
          <cell r="M5143">
            <v>0</v>
          </cell>
          <cell r="N5143">
            <v>0</v>
          </cell>
          <cell r="O5143">
            <v>0</v>
          </cell>
        </row>
        <row r="5144">
          <cell r="D5144" t="str">
            <v>11000163500006006</v>
          </cell>
          <cell r="E5144" t="str">
            <v>(3XZ160306)粤财教[2015]355号带功率解耦的</v>
          </cell>
          <cell r="F5144" t="str">
            <v>张志</v>
          </cell>
          <cell r="G5144" t="str">
            <v>2013017</v>
          </cell>
          <cell r="H5144">
            <v>0</v>
          </cell>
          <cell r="I5144">
            <v>0</v>
          </cell>
          <cell r="J5144">
            <v>0</v>
          </cell>
          <cell r="K5144">
            <v>0</v>
          </cell>
          <cell r="L5144">
            <v>0</v>
          </cell>
          <cell r="M5144">
            <v>0</v>
          </cell>
          <cell r="N5144">
            <v>0</v>
          </cell>
          <cell r="O5144">
            <v>0</v>
          </cell>
        </row>
        <row r="5145">
          <cell r="D5145" t="str">
            <v>11000163500006008</v>
          </cell>
          <cell r="E5145" t="str">
            <v>(3XZ160308)粤财教[2015]355号基于WSN的</v>
          </cell>
          <cell r="F5145" t="str">
            <v>刘华珠</v>
          </cell>
          <cell r="G5145" t="str">
            <v>2003113</v>
          </cell>
          <cell r="H5145">
            <v>0</v>
          </cell>
          <cell r="I5145">
            <v>0</v>
          </cell>
          <cell r="J5145">
            <v>0</v>
          </cell>
          <cell r="K5145">
            <v>0</v>
          </cell>
          <cell r="L5145">
            <v>0</v>
          </cell>
          <cell r="M5145">
            <v>0</v>
          </cell>
          <cell r="N5145">
            <v>0</v>
          </cell>
          <cell r="O5145">
            <v>0</v>
          </cell>
        </row>
        <row r="5146">
          <cell r="D5146" t="str">
            <v>11000163500006009</v>
          </cell>
          <cell r="E5146" t="str">
            <v>(3XZ160309)粤财教[2015]355号智能LCM模</v>
          </cell>
          <cell r="F5146" t="str">
            <v>韩清涛</v>
          </cell>
          <cell r="G5146" t="str">
            <v>2001001</v>
          </cell>
          <cell r="H5146">
            <v>0</v>
          </cell>
          <cell r="I5146">
            <v>0</v>
          </cell>
          <cell r="J5146">
            <v>0</v>
          </cell>
          <cell r="K5146">
            <v>0</v>
          </cell>
          <cell r="L5146">
            <v>0</v>
          </cell>
          <cell r="M5146">
            <v>0</v>
          </cell>
          <cell r="N5146">
            <v>0</v>
          </cell>
          <cell r="O5146">
            <v>0</v>
          </cell>
        </row>
        <row r="5147">
          <cell r="D5147" t="str">
            <v>11000163500006010</v>
          </cell>
          <cell r="E5147" t="str">
            <v>(3XZ160310)粤财教[2015]355号基于健康物联</v>
          </cell>
          <cell r="F5147" t="str">
            <v>陈卫</v>
          </cell>
          <cell r="G5147" t="str">
            <v>2003083</v>
          </cell>
          <cell r="H5147">
            <v>0</v>
          </cell>
          <cell r="I5147">
            <v>0</v>
          </cell>
          <cell r="J5147">
            <v>0</v>
          </cell>
          <cell r="K5147">
            <v>0</v>
          </cell>
          <cell r="L5147">
            <v>0</v>
          </cell>
          <cell r="M5147">
            <v>0</v>
          </cell>
          <cell r="N5147">
            <v>0</v>
          </cell>
          <cell r="O5147">
            <v>0</v>
          </cell>
        </row>
        <row r="5148">
          <cell r="D5148" t="str">
            <v>11000163500008001</v>
          </cell>
          <cell r="E5148" t="str">
            <v>(3XZ160312)粤财教[2015]436号低功耗位置服</v>
          </cell>
          <cell r="F5148" t="str">
            <v>袁华强</v>
          </cell>
          <cell r="G5148" t="str">
            <v>2002053</v>
          </cell>
          <cell r="H5148">
            <v>0</v>
          </cell>
          <cell r="I5148">
            <v>0</v>
          </cell>
          <cell r="J5148">
            <v>0</v>
          </cell>
          <cell r="K5148">
            <v>0</v>
          </cell>
          <cell r="L5148">
            <v>0</v>
          </cell>
          <cell r="M5148">
            <v>0</v>
          </cell>
          <cell r="N5148">
            <v>0</v>
          </cell>
          <cell r="O5148">
            <v>0</v>
          </cell>
        </row>
        <row r="5149">
          <cell r="D5149" t="str">
            <v>11000163500008002</v>
          </cell>
          <cell r="E5149" t="str">
            <v>(3XZ160313)粤财教[2015]436号基于石墨烯复</v>
          </cell>
          <cell r="F5149" t="str">
            <v>程发良</v>
          </cell>
          <cell r="G5149" t="str">
            <v>1992025</v>
          </cell>
          <cell r="H5149">
            <v>0</v>
          </cell>
          <cell r="I5149">
            <v>0</v>
          </cell>
          <cell r="J5149">
            <v>0</v>
          </cell>
          <cell r="K5149">
            <v>0</v>
          </cell>
          <cell r="L5149">
            <v>0</v>
          </cell>
          <cell r="M5149">
            <v>0</v>
          </cell>
          <cell r="N5149">
            <v>0</v>
          </cell>
          <cell r="O5149">
            <v>0</v>
          </cell>
        </row>
        <row r="5150">
          <cell r="D5150" t="str">
            <v>11000163500009001</v>
          </cell>
          <cell r="E5150" t="str">
            <v>(3XZ160601)粤财[2016]75号基于中子散裂技术</v>
          </cell>
          <cell r="F5150" t="str">
            <v>吴木营</v>
          </cell>
          <cell r="G5150" t="str">
            <v>1993028</v>
          </cell>
          <cell r="H5150">
            <v>31651</v>
          </cell>
          <cell r="I5150">
            <v>0</v>
          </cell>
          <cell r="J5150">
            <v>0</v>
          </cell>
          <cell r="K5150">
            <v>31651</v>
          </cell>
          <cell r="L5150">
            <v>0</v>
          </cell>
          <cell r="M5150">
            <v>0</v>
          </cell>
          <cell r="N5150">
            <v>0</v>
          </cell>
          <cell r="O5150">
            <v>31651</v>
          </cell>
        </row>
        <row r="5151">
          <cell r="D5151" t="str">
            <v>11000163500009003</v>
          </cell>
          <cell r="E5151" t="str">
            <v>(3XZ160603)粤财[2016]75号基于有序介孔碳的</v>
          </cell>
          <cell r="F5151" t="str">
            <v>吕斯濠</v>
          </cell>
          <cell r="G5151" t="str">
            <v>2007038</v>
          </cell>
          <cell r="H5151">
            <v>0</v>
          </cell>
          <cell r="I5151">
            <v>0</v>
          </cell>
          <cell r="J5151">
            <v>0</v>
          </cell>
          <cell r="K5151">
            <v>0</v>
          </cell>
          <cell r="L5151">
            <v>0</v>
          </cell>
          <cell r="M5151">
            <v>0</v>
          </cell>
          <cell r="N5151">
            <v>0</v>
          </cell>
          <cell r="O5151">
            <v>0</v>
          </cell>
        </row>
        <row r="5152">
          <cell r="D5152" t="str">
            <v>11000163500009005</v>
          </cell>
          <cell r="E5152" t="str">
            <v>(3XZ160605)粤财教2016[75]基于BODIPY</v>
          </cell>
          <cell r="F5152" t="str">
            <v>徐勇军</v>
          </cell>
          <cell r="G5152" t="str">
            <v>2003053</v>
          </cell>
          <cell r="H5152">
            <v>0</v>
          </cell>
          <cell r="I5152">
            <v>0</v>
          </cell>
          <cell r="J5152">
            <v>0</v>
          </cell>
          <cell r="K5152">
            <v>0</v>
          </cell>
          <cell r="L5152">
            <v>0</v>
          </cell>
          <cell r="M5152">
            <v>0</v>
          </cell>
          <cell r="N5152">
            <v>0</v>
          </cell>
          <cell r="O5152">
            <v>0</v>
          </cell>
        </row>
        <row r="5153">
          <cell r="D5153" t="str">
            <v>11000163500009006</v>
          </cell>
          <cell r="E5153" t="str">
            <v>(3XZ160606)粤财教2016[75]一步法合成新型卟</v>
          </cell>
          <cell r="F5153" t="str">
            <v>彭敏</v>
          </cell>
          <cell r="G5153" t="str">
            <v>2004027</v>
          </cell>
          <cell r="H5153">
            <v>0</v>
          </cell>
          <cell r="I5153">
            <v>0</v>
          </cell>
          <cell r="J5153">
            <v>0</v>
          </cell>
          <cell r="K5153">
            <v>0</v>
          </cell>
          <cell r="L5153">
            <v>0</v>
          </cell>
          <cell r="M5153">
            <v>0</v>
          </cell>
          <cell r="N5153">
            <v>0</v>
          </cell>
          <cell r="O5153">
            <v>0</v>
          </cell>
        </row>
        <row r="5154">
          <cell r="D5154" t="str">
            <v>11000163500009007</v>
          </cell>
          <cell r="E5154" t="str">
            <v>(3XZ160607)粤财教2016[75]多热源交互作用下</v>
          </cell>
          <cell r="F5154" t="str">
            <v>尹玲</v>
          </cell>
          <cell r="G5154" t="str">
            <v>2014016</v>
          </cell>
          <cell r="H5154">
            <v>0</v>
          </cell>
          <cell r="I5154">
            <v>0</v>
          </cell>
          <cell r="J5154">
            <v>0</v>
          </cell>
          <cell r="K5154">
            <v>0</v>
          </cell>
          <cell r="L5154">
            <v>0</v>
          </cell>
          <cell r="M5154">
            <v>0</v>
          </cell>
          <cell r="N5154">
            <v>0</v>
          </cell>
          <cell r="O5154">
            <v>0</v>
          </cell>
        </row>
        <row r="5155">
          <cell r="D5155" t="str">
            <v>11000163500009008</v>
          </cell>
          <cell r="E5155" t="str">
            <v>(3XZ160608)粤财教2016[75]支持向量机多项式</v>
          </cell>
          <cell r="F5155" t="str">
            <v>熊金志</v>
          </cell>
          <cell r="G5155" t="str">
            <v>1999004</v>
          </cell>
          <cell r="H5155">
            <v>0</v>
          </cell>
          <cell r="I5155">
            <v>0</v>
          </cell>
          <cell r="J5155">
            <v>0</v>
          </cell>
          <cell r="K5155">
            <v>0</v>
          </cell>
          <cell r="L5155">
            <v>0</v>
          </cell>
          <cell r="M5155">
            <v>0</v>
          </cell>
          <cell r="N5155">
            <v>0</v>
          </cell>
          <cell r="O5155">
            <v>0</v>
          </cell>
        </row>
        <row r="5156">
          <cell r="D5156" t="str">
            <v>11000163500009009</v>
          </cell>
          <cell r="E5156" t="str">
            <v>(3XZ160609)粤财教2016[75]光伏电站发电功率</v>
          </cell>
          <cell r="F5156" t="str">
            <v>姜鸣</v>
          </cell>
          <cell r="G5156" t="str">
            <v>2012039</v>
          </cell>
          <cell r="H5156">
            <v>0</v>
          </cell>
          <cell r="I5156">
            <v>0</v>
          </cell>
          <cell r="J5156">
            <v>0</v>
          </cell>
          <cell r="K5156">
            <v>0</v>
          </cell>
          <cell r="L5156">
            <v>0</v>
          </cell>
          <cell r="M5156">
            <v>0</v>
          </cell>
          <cell r="N5156">
            <v>0</v>
          </cell>
          <cell r="O5156">
            <v>0</v>
          </cell>
        </row>
        <row r="5157">
          <cell r="D5157" t="str">
            <v>11000163500009010</v>
          </cell>
          <cell r="E5157" t="str">
            <v>(3XZ160610)粤财教2016[75]高效能大分子抗氧</v>
          </cell>
          <cell r="F5157" t="str">
            <v>吴文剑</v>
          </cell>
          <cell r="G5157" t="str">
            <v>2015004</v>
          </cell>
          <cell r="H5157">
            <v>0</v>
          </cell>
          <cell r="I5157">
            <v>0</v>
          </cell>
          <cell r="J5157">
            <v>0</v>
          </cell>
          <cell r="K5157">
            <v>0</v>
          </cell>
          <cell r="L5157">
            <v>0</v>
          </cell>
          <cell r="M5157">
            <v>0</v>
          </cell>
          <cell r="N5157">
            <v>0</v>
          </cell>
          <cell r="O5157">
            <v>0</v>
          </cell>
        </row>
        <row r="5158">
          <cell r="D5158" t="str">
            <v>11000163500010001</v>
          </cell>
          <cell r="E5158" t="str">
            <v>(3XZ160611)粤财教2016[105]基于新型电磁结</v>
          </cell>
          <cell r="F5158" t="str">
            <v>赖颖昕</v>
          </cell>
          <cell r="G5158" t="str">
            <v>2008018</v>
          </cell>
          <cell r="H5158">
            <v>0</v>
          </cell>
          <cell r="I5158">
            <v>0</v>
          </cell>
          <cell r="J5158">
            <v>0</v>
          </cell>
          <cell r="K5158">
            <v>0</v>
          </cell>
          <cell r="L5158">
            <v>0</v>
          </cell>
          <cell r="M5158">
            <v>0</v>
          </cell>
          <cell r="N5158">
            <v>0</v>
          </cell>
          <cell r="O5158">
            <v>0</v>
          </cell>
        </row>
        <row r="5159">
          <cell r="D5159" t="str">
            <v>11000163500010003</v>
          </cell>
          <cell r="E5159" t="str">
            <v>(3XZ160613)粤财教2016[105]基于异构多核的</v>
          </cell>
          <cell r="F5159" t="str">
            <v>陈雪芳</v>
          </cell>
          <cell r="G5159" t="str">
            <v>2003109</v>
          </cell>
          <cell r="H5159">
            <v>0</v>
          </cell>
          <cell r="I5159">
            <v>0</v>
          </cell>
          <cell r="J5159">
            <v>0</v>
          </cell>
          <cell r="K5159">
            <v>0</v>
          </cell>
          <cell r="L5159">
            <v>0</v>
          </cell>
          <cell r="M5159">
            <v>0</v>
          </cell>
          <cell r="N5159">
            <v>0</v>
          </cell>
          <cell r="O5159">
            <v>0</v>
          </cell>
        </row>
        <row r="5160">
          <cell r="D5160" t="str">
            <v>11000163500010004</v>
          </cell>
          <cell r="E5160" t="str">
            <v>(3XZ160616)粤财教2016[105]基于增强现实的</v>
          </cell>
          <cell r="F5160" t="str">
            <v>魏文红</v>
          </cell>
          <cell r="G5160" t="str">
            <v>2009012</v>
          </cell>
          <cell r="H5160">
            <v>0</v>
          </cell>
          <cell r="I5160">
            <v>0</v>
          </cell>
          <cell r="J5160">
            <v>0</v>
          </cell>
          <cell r="K5160">
            <v>0</v>
          </cell>
          <cell r="L5160">
            <v>0</v>
          </cell>
          <cell r="M5160">
            <v>0</v>
          </cell>
          <cell r="N5160">
            <v>0</v>
          </cell>
          <cell r="O5160">
            <v>0</v>
          </cell>
        </row>
        <row r="5161">
          <cell r="D5161" t="str">
            <v>11000163500010005</v>
          </cell>
          <cell r="E5161" t="str">
            <v>(3XZ160617)粤财教2016[105]无线物联智能家</v>
          </cell>
          <cell r="F5161" t="str">
            <v>陶铭</v>
          </cell>
          <cell r="G5161" t="str">
            <v>2012032</v>
          </cell>
          <cell r="H5161">
            <v>0</v>
          </cell>
          <cell r="I5161">
            <v>0</v>
          </cell>
          <cell r="J5161">
            <v>0</v>
          </cell>
          <cell r="K5161">
            <v>0</v>
          </cell>
          <cell r="L5161">
            <v>0</v>
          </cell>
          <cell r="M5161">
            <v>0</v>
          </cell>
          <cell r="N5161">
            <v>0</v>
          </cell>
          <cell r="O5161">
            <v>0</v>
          </cell>
        </row>
        <row r="5162">
          <cell r="D5162" t="str">
            <v>11000163500011003</v>
          </cell>
          <cell r="E5162" t="str">
            <v>(3XZ160903)粤财教2016{59}号大科学装置中基</v>
          </cell>
          <cell r="F5162" t="str">
            <v>杨雷</v>
          </cell>
          <cell r="G5162" t="str">
            <v>2004093</v>
          </cell>
          <cell r="H5162">
            <v>0</v>
          </cell>
          <cell r="I5162">
            <v>0</v>
          </cell>
          <cell r="J5162">
            <v>0</v>
          </cell>
          <cell r="K5162">
            <v>0</v>
          </cell>
          <cell r="L5162">
            <v>0</v>
          </cell>
          <cell r="M5162">
            <v>0</v>
          </cell>
          <cell r="N5162">
            <v>0</v>
          </cell>
          <cell r="O5162">
            <v>0</v>
          </cell>
        </row>
        <row r="5163">
          <cell r="D5163" t="str">
            <v>11000163500012001</v>
          </cell>
          <cell r="E5163" t="str">
            <v>(3XZ161001)粤财教[2016]81号2016年广东</v>
          </cell>
          <cell r="F5163" t="str">
            <v>强昌文</v>
          </cell>
          <cell r="G5163" t="str">
            <v>2011036</v>
          </cell>
          <cell r="H5163">
            <v>0</v>
          </cell>
          <cell r="I5163">
            <v>0</v>
          </cell>
          <cell r="J5163">
            <v>0</v>
          </cell>
          <cell r="K5163">
            <v>0</v>
          </cell>
          <cell r="L5163">
            <v>0</v>
          </cell>
          <cell r="M5163">
            <v>0</v>
          </cell>
          <cell r="N5163">
            <v>0</v>
          </cell>
          <cell r="O5163">
            <v>0</v>
          </cell>
        </row>
        <row r="5164">
          <cell r="D5164" t="str">
            <v>11000163500012002</v>
          </cell>
          <cell r="E5164" t="str">
            <v>(3XZ161002)粤财教[2016]81号面向特定群体（</v>
          </cell>
          <cell r="F5164" t="str">
            <v>张建超</v>
          </cell>
          <cell r="G5164" t="str">
            <v>2007056</v>
          </cell>
          <cell r="H5164">
            <v>0</v>
          </cell>
          <cell r="I5164">
            <v>0</v>
          </cell>
          <cell r="J5164">
            <v>0</v>
          </cell>
          <cell r="K5164">
            <v>0</v>
          </cell>
          <cell r="L5164">
            <v>0</v>
          </cell>
          <cell r="M5164">
            <v>0</v>
          </cell>
          <cell r="N5164">
            <v>0</v>
          </cell>
          <cell r="O5164">
            <v>0</v>
          </cell>
        </row>
        <row r="5165">
          <cell r="D5165" t="str">
            <v>11000163500012003</v>
          </cell>
          <cell r="E5165" t="str">
            <v>(3XZ161003)粤财教[2016]81号2016年广东</v>
          </cell>
          <cell r="F5165" t="str">
            <v>强昌文</v>
          </cell>
          <cell r="G5165" t="str">
            <v>2011036</v>
          </cell>
          <cell r="H5165">
            <v>0</v>
          </cell>
          <cell r="I5165">
            <v>0</v>
          </cell>
          <cell r="J5165">
            <v>0</v>
          </cell>
          <cell r="K5165">
            <v>0</v>
          </cell>
          <cell r="L5165">
            <v>0</v>
          </cell>
          <cell r="M5165">
            <v>0</v>
          </cell>
          <cell r="N5165">
            <v>0</v>
          </cell>
          <cell r="O5165">
            <v>0</v>
          </cell>
        </row>
        <row r="5166">
          <cell r="D5166" t="str">
            <v>11000163500012004</v>
          </cell>
          <cell r="E5166" t="str">
            <v>(3XZ161004)粤财教[2016]81号当前国际知识产</v>
          </cell>
          <cell r="F5166" t="str">
            <v>龚红兵</v>
          </cell>
          <cell r="G5166" t="str">
            <v>2007054</v>
          </cell>
          <cell r="H5166">
            <v>0</v>
          </cell>
          <cell r="I5166">
            <v>0</v>
          </cell>
          <cell r="J5166">
            <v>0</v>
          </cell>
          <cell r="K5166">
            <v>0</v>
          </cell>
          <cell r="L5166">
            <v>0</v>
          </cell>
          <cell r="M5166">
            <v>0</v>
          </cell>
          <cell r="N5166">
            <v>0</v>
          </cell>
          <cell r="O5166">
            <v>0</v>
          </cell>
        </row>
        <row r="5167">
          <cell r="D5167" t="str">
            <v>11000163500013</v>
          </cell>
          <cell r="E5167" t="str">
            <v>(3XZ161101)粤财教[2016]160号HCR水力空</v>
          </cell>
          <cell r="F5167" t="str">
            <v>范洪波</v>
          </cell>
          <cell r="G5167" t="str">
            <v>2005008</v>
          </cell>
          <cell r="H5167">
            <v>0</v>
          </cell>
          <cell r="I5167">
            <v>0</v>
          </cell>
          <cell r="J5167">
            <v>0</v>
          </cell>
          <cell r="K5167">
            <v>0</v>
          </cell>
          <cell r="L5167">
            <v>0</v>
          </cell>
          <cell r="M5167">
            <v>0</v>
          </cell>
          <cell r="N5167">
            <v>0</v>
          </cell>
          <cell r="O5167">
            <v>0</v>
          </cell>
        </row>
        <row r="5168">
          <cell r="D5168" t="str">
            <v>11000163600079</v>
          </cell>
          <cell r="E5168" t="str">
            <v>(2ZB160404)金融资本霸权与当代资本主义劳资关系变动</v>
          </cell>
          <cell r="F5168" t="str">
            <v>银锋</v>
          </cell>
          <cell r="G5168" t="str">
            <v>2002024</v>
          </cell>
          <cell r="H5168">
            <v>0</v>
          </cell>
          <cell r="I5168">
            <v>0</v>
          </cell>
          <cell r="J5168">
            <v>0</v>
          </cell>
          <cell r="K5168">
            <v>0</v>
          </cell>
          <cell r="L5168">
            <v>0</v>
          </cell>
          <cell r="M5168">
            <v>0</v>
          </cell>
          <cell r="N5168">
            <v>0</v>
          </cell>
          <cell r="O5168">
            <v>0</v>
          </cell>
        </row>
        <row r="5169">
          <cell r="D5169" t="str">
            <v>11000163600080</v>
          </cell>
          <cell r="E5169" t="str">
            <v>(2ZB160405)怎样客观全面评价改革开放前30年的历史</v>
          </cell>
          <cell r="F5169" t="str">
            <v>郭奕鹏</v>
          </cell>
          <cell r="G5169" t="str">
            <v>2013025</v>
          </cell>
          <cell r="H5169">
            <v>0</v>
          </cell>
          <cell r="I5169">
            <v>0</v>
          </cell>
          <cell r="J5169">
            <v>0</v>
          </cell>
          <cell r="K5169">
            <v>0</v>
          </cell>
          <cell r="L5169">
            <v>0</v>
          </cell>
          <cell r="M5169">
            <v>0</v>
          </cell>
          <cell r="N5169">
            <v>0</v>
          </cell>
          <cell r="O5169">
            <v>0</v>
          </cell>
        </row>
        <row r="5170">
          <cell r="D5170" t="str">
            <v>11000163600081</v>
          </cell>
          <cell r="E5170" t="str">
            <v>(2ZB160406)农村村、组级资产管理研究-以东莞市为例</v>
          </cell>
          <cell r="F5170" t="str">
            <v>周润书</v>
          </cell>
          <cell r="G5170" t="str">
            <v>2006008</v>
          </cell>
          <cell r="H5170">
            <v>0</v>
          </cell>
          <cell r="I5170">
            <v>0</v>
          </cell>
          <cell r="J5170">
            <v>0</v>
          </cell>
          <cell r="K5170">
            <v>0</v>
          </cell>
          <cell r="L5170">
            <v>0</v>
          </cell>
          <cell r="M5170">
            <v>0</v>
          </cell>
          <cell r="N5170">
            <v>0</v>
          </cell>
          <cell r="O5170">
            <v>0</v>
          </cell>
        </row>
        <row r="5171">
          <cell r="D5171" t="str">
            <v>11000163600082</v>
          </cell>
          <cell r="E5171" t="str">
            <v>(2ZB160407)马克思与古典的关系及其对中国化马克思主</v>
          </cell>
          <cell r="F5171" t="str">
            <v>郭奕鹏</v>
          </cell>
          <cell r="G5171" t="str">
            <v>2013025</v>
          </cell>
          <cell r="H5171">
            <v>0</v>
          </cell>
          <cell r="I5171">
            <v>0</v>
          </cell>
          <cell r="J5171">
            <v>0</v>
          </cell>
          <cell r="K5171">
            <v>0</v>
          </cell>
          <cell r="L5171">
            <v>0</v>
          </cell>
          <cell r="M5171">
            <v>0</v>
          </cell>
          <cell r="N5171">
            <v>0</v>
          </cell>
          <cell r="O5171">
            <v>0</v>
          </cell>
        </row>
        <row r="5172">
          <cell r="D5172" t="str">
            <v>11000163600083</v>
          </cell>
          <cell r="E5172" t="str">
            <v>(2ZB160408)东莞明伦堂研究（1849-1949）</v>
          </cell>
          <cell r="F5172" t="str">
            <v>邹朝春</v>
          </cell>
          <cell r="G5172" t="str">
            <v>2003063</v>
          </cell>
          <cell r="H5172">
            <v>0</v>
          </cell>
          <cell r="I5172">
            <v>0</v>
          </cell>
          <cell r="J5172">
            <v>0</v>
          </cell>
          <cell r="K5172">
            <v>0</v>
          </cell>
          <cell r="L5172">
            <v>0</v>
          </cell>
          <cell r="M5172">
            <v>0</v>
          </cell>
          <cell r="N5172">
            <v>0</v>
          </cell>
          <cell r="O5172">
            <v>0</v>
          </cell>
        </row>
        <row r="5173">
          <cell r="D5173" t="str">
            <v>11000163600084</v>
          </cell>
          <cell r="E5173" t="str">
            <v>(2ZB160409)东莞生态产业园区湿地科普场馆（基地）能</v>
          </cell>
          <cell r="F5173" t="str">
            <v>李翠丹</v>
          </cell>
          <cell r="G5173" t="str">
            <v>2008038</v>
          </cell>
          <cell r="H5173">
            <v>0</v>
          </cell>
          <cell r="I5173">
            <v>0</v>
          </cell>
          <cell r="J5173">
            <v>0</v>
          </cell>
          <cell r="K5173">
            <v>0</v>
          </cell>
          <cell r="L5173">
            <v>0</v>
          </cell>
          <cell r="M5173">
            <v>0</v>
          </cell>
          <cell r="N5173">
            <v>0</v>
          </cell>
          <cell r="O5173">
            <v>0</v>
          </cell>
        </row>
        <row r="5174">
          <cell r="D5174" t="str">
            <v>11000163600088</v>
          </cell>
          <cell r="E5174" t="str">
            <v>(2ZB161001)广东汉语方言调查.高州</v>
          </cell>
          <cell r="F5174" t="str">
            <v>朱华飞</v>
          </cell>
          <cell r="G5174" t="str">
            <v>2000007</v>
          </cell>
          <cell r="H5174">
            <v>0</v>
          </cell>
          <cell r="I5174">
            <v>0</v>
          </cell>
          <cell r="J5174">
            <v>0</v>
          </cell>
          <cell r="K5174">
            <v>0</v>
          </cell>
          <cell r="L5174">
            <v>0</v>
          </cell>
          <cell r="M5174">
            <v>0</v>
          </cell>
          <cell r="N5174">
            <v>0</v>
          </cell>
          <cell r="O5174">
            <v>0</v>
          </cell>
        </row>
        <row r="5175">
          <cell r="D5175" t="str">
            <v>11000163600092</v>
          </cell>
          <cell r="E5175" t="str">
            <v>(2ZB161101)网络信息化背景下党在意识形态领域的主导</v>
          </cell>
          <cell r="F5175" t="str">
            <v>唐元松</v>
          </cell>
          <cell r="G5175" t="str">
            <v>2003035</v>
          </cell>
          <cell r="H5175">
            <v>0</v>
          </cell>
          <cell r="I5175">
            <v>0</v>
          </cell>
          <cell r="J5175">
            <v>0</v>
          </cell>
          <cell r="K5175">
            <v>0</v>
          </cell>
          <cell r="L5175">
            <v>0</v>
          </cell>
          <cell r="M5175">
            <v>0</v>
          </cell>
          <cell r="N5175">
            <v>0</v>
          </cell>
          <cell r="O5175">
            <v>0</v>
          </cell>
        </row>
        <row r="5176">
          <cell r="D5176" t="str">
            <v>11000163600094</v>
          </cell>
          <cell r="E5176" t="str">
            <v>(2ZB161103)面向3C行业低成本六自由度轻载智能机器</v>
          </cell>
          <cell r="F5176" t="str">
            <v>任斌</v>
          </cell>
          <cell r="G5176" t="str">
            <v>2003008</v>
          </cell>
          <cell r="H5176">
            <v>0</v>
          </cell>
          <cell r="I5176">
            <v>0</v>
          </cell>
          <cell r="J5176">
            <v>0</v>
          </cell>
          <cell r="K5176">
            <v>0</v>
          </cell>
          <cell r="L5176">
            <v>0</v>
          </cell>
          <cell r="M5176">
            <v>0</v>
          </cell>
          <cell r="N5176">
            <v>0</v>
          </cell>
          <cell r="O5176">
            <v>0</v>
          </cell>
        </row>
        <row r="5177">
          <cell r="D5177" t="str">
            <v>11000163600095</v>
          </cell>
          <cell r="E5177" t="str">
            <v>(2ZB161201)珠三角建设国家大科学中心的战略规划与路</v>
          </cell>
          <cell r="F5177" t="str">
            <v>魏亚东</v>
          </cell>
          <cell r="G5177" t="str">
            <v>2003033</v>
          </cell>
          <cell r="H5177">
            <v>0</v>
          </cell>
          <cell r="I5177">
            <v>0</v>
          </cell>
          <cell r="J5177">
            <v>0</v>
          </cell>
          <cell r="K5177">
            <v>0</v>
          </cell>
          <cell r="L5177">
            <v>0</v>
          </cell>
          <cell r="M5177">
            <v>0</v>
          </cell>
          <cell r="N5177">
            <v>0</v>
          </cell>
          <cell r="O5177">
            <v>0</v>
          </cell>
        </row>
        <row r="5178">
          <cell r="D5178" t="str">
            <v>11000163700001</v>
          </cell>
          <cell r="E5178" t="str">
            <v>（1ZC161201）典型电子电镀废弃物中贵金属高值无害化回收</v>
          </cell>
          <cell r="F5178" t="str">
            <v>张存芳</v>
          </cell>
          <cell r="G5178" t="str">
            <v>2013061</v>
          </cell>
          <cell r="H5178">
            <v>0</v>
          </cell>
          <cell r="I5178">
            <v>0</v>
          </cell>
          <cell r="J5178">
            <v>0</v>
          </cell>
          <cell r="K5178">
            <v>0</v>
          </cell>
          <cell r="L5178">
            <v>0</v>
          </cell>
          <cell r="M5178">
            <v>0</v>
          </cell>
          <cell r="N5178">
            <v>0</v>
          </cell>
          <cell r="O5178">
            <v>0</v>
          </cell>
        </row>
        <row r="5179">
          <cell r="D5179" t="str">
            <v>11000163700002</v>
          </cell>
          <cell r="E5179" t="str">
            <v>（1ZC160901）面向液晶面板的大行程数控检测设备的研发及</v>
          </cell>
          <cell r="F5179" t="str">
            <v>张丽娟</v>
          </cell>
          <cell r="G5179" t="str">
            <v>2002003</v>
          </cell>
          <cell r="H5179">
            <v>0</v>
          </cell>
          <cell r="I5179">
            <v>0</v>
          </cell>
          <cell r="J5179">
            <v>0</v>
          </cell>
          <cell r="K5179">
            <v>0</v>
          </cell>
          <cell r="L5179">
            <v>0</v>
          </cell>
          <cell r="M5179">
            <v>0</v>
          </cell>
          <cell r="N5179">
            <v>0</v>
          </cell>
          <cell r="O5179">
            <v>0</v>
          </cell>
        </row>
        <row r="5180">
          <cell r="D5180" t="str">
            <v>11000163700003</v>
          </cell>
          <cell r="E5180" t="str">
            <v>（1ZC161101）具有紫外屏蔽、抗菌和防污功效多功能母粒的研制及其产业</v>
          </cell>
          <cell r="F5180" t="str">
            <v>刘煜平</v>
          </cell>
          <cell r="G5180" t="str">
            <v>2001054</v>
          </cell>
          <cell r="H5180">
            <v>0</v>
          </cell>
          <cell r="I5180">
            <v>0</v>
          </cell>
          <cell r="J5180">
            <v>0</v>
          </cell>
          <cell r="K5180">
            <v>0</v>
          </cell>
          <cell r="L5180">
            <v>0</v>
          </cell>
          <cell r="M5180">
            <v>0</v>
          </cell>
          <cell r="N5180">
            <v>0</v>
          </cell>
          <cell r="O5180">
            <v>0</v>
          </cell>
        </row>
        <row r="5181">
          <cell r="D5181" t="str">
            <v>11000163800216</v>
          </cell>
          <cell r="E5181" t="str">
            <v>(1ZF160601)(配套)固态聚合物电解质膜通用清洁制备</v>
          </cell>
          <cell r="F5181" t="str">
            <v>焦元启</v>
          </cell>
          <cell r="G5181" t="str">
            <v>2011030</v>
          </cell>
          <cell r="H5181">
            <v>0</v>
          </cell>
          <cell r="I5181">
            <v>0</v>
          </cell>
          <cell r="J5181">
            <v>0</v>
          </cell>
          <cell r="K5181">
            <v>0</v>
          </cell>
          <cell r="L5181">
            <v>0</v>
          </cell>
          <cell r="M5181">
            <v>0</v>
          </cell>
          <cell r="N5181">
            <v>0</v>
          </cell>
          <cell r="O5181">
            <v>0</v>
          </cell>
        </row>
        <row r="5182">
          <cell r="D5182" t="str">
            <v>11000163800217</v>
          </cell>
          <cell r="E5182" t="str">
            <v>(1ZF160602)（配套）低碳经济背景下的珠三角制造业转</v>
          </cell>
          <cell r="F5182" t="str">
            <v>李翠丹</v>
          </cell>
          <cell r="G5182" t="str">
            <v>2008038</v>
          </cell>
          <cell r="H5182">
            <v>0</v>
          </cell>
          <cell r="I5182">
            <v>0</v>
          </cell>
          <cell r="J5182">
            <v>0</v>
          </cell>
          <cell r="K5182">
            <v>0</v>
          </cell>
          <cell r="L5182">
            <v>0</v>
          </cell>
          <cell r="M5182">
            <v>0</v>
          </cell>
          <cell r="N5182">
            <v>0</v>
          </cell>
          <cell r="O5182">
            <v>0</v>
          </cell>
        </row>
        <row r="5183">
          <cell r="D5183" t="str">
            <v>11000163800218</v>
          </cell>
          <cell r="E5183" t="str">
            <v>(1ZF160603)（配套）机床装备云制造服务平台关键技术</v>
          </cell>
          <cell r="F5183" t="str">
            <v>谭伟</v>
          </cell>
          <cell r="G5183" t="str">
            <v>2002052</v>
          </cell>
          <cell r="H5183">
            <v>0</v>
          </cell>
          <cell r="I5183">
            <v>0</v>
          </cell>
          <cell r="J5183">
            <v>0</v>
          </cell>
          <cell r="K5183">
            <v>0</v>
          </cell>
          <cell r="L5183">
            <v>0</v>
          </cell>
          <cell r="M5183">
            <v>0</v>
          </cell>
          <cell r="N5183">
            <v>0</v>
          </cell>
          <cell r="O5183">
            <v>0</v>
          </cell>
        </row>
        <row r="5184">
          <cell r="D5184" t="str">
            <v>11000163800219</v>
          </cell>
          <cell r="E5184" t="str">
            <v>(1ZF160604)（配套）可重用工器具的立体可视化智能仓</v>
          </cell>
          <cell r="F5184" t="str">
            <v>张智聪</v>
          </cell>
          <cell r="G5184" t="str">
            <v>2009003</v>
          </cell>
          <cell r="H5184">
            <v>0</v>
          </cell>
          <cell r="I5184">
            <v>0</v>
          </cell>
          <cell r="J5184">
            <v>0</v>
          </cell>
          <cell r="K5184">
            <v>0</v>
          </cell>
          <cell r="L5184">
            <v>0</v>
          </cell>
          <cell r="M5184">
            <v>0</v>
          </cell>
          <cell r="N5184">
            <v>0</v>
          </cell>
          <cell r="O5184">
            <v>0</v>
          </cell>
        </row>
        <row r="5185">
          <cell r="D5185" t="str">
            <v>11000163800220</v>
          </cell>
          <cell r="E5185" t="str">
            <v>(1ZF160605)（配套）医学影像设备PET前端电子学关</v>
          </cell>
          <cell r="F5185" t="str">
            <v>杨雷</v>
          </cell>
          <cell r="G5185" t="str">
            <v>2004093</v>
          </cell>
          <cell r="H5185">
            <v>0</v>
          </cell>
          <cell r="I5185">
            <v>0</v>
          </cell>
          <cell r="J5185">
            <v>0</v>
          </cell>
          <cell r="K5185">
            <v>0</v>
          </cell>
          <cell r="L5185">
            <v>0</v>
          </cell>
          <cell r="M5185">
            <v>0</v>
          </cell>
          <cell r="N5185">
            <v>0</v>
          </cell>
          <cell r="O5185">
            <v>0</v>
          </cell>
        </row>
        <row r="5186">
          <cell r="D5186" t="str">
            <v>11000163800221</v>
          </cell>
          <cell r="E5186" t="str">
            <v>(1ZF160606)（配套）带功率解耦的反激式微型逆变器及</v>
          </cell>
          <cell r="F5186" t="str">
            <v>张志</v>
          </cell>
          <cell r="G5186" t="str">
            <v>2013017</v>
          </cell>
          <cell r="H5186">
            <v>0</v>
          </cell>
          <cell r="I5186">
            <v>0</v>
          </cell>
          <cell r="J5186">
            <v>0</v>
          </cell>
          <cell r="K5186">
            <v>0</v>
          </cell>
          <cell r="L5186">
            <v>0</v>
          </cell>
          <cell r="M5186">
            <v>0</v>
          </cell>
          <cell r="N5186">
            <v>0</v>
          </cell>
          <cell r="O5186">
            <v>0</v>
          </cell>
        </row>
        <row r="5187">
          <cell r="D5187" t="str">
            <v>11000163800225</v>
          </cell>
          <cell r="E5187" t="str">
            <v>(1ZF160610)（配套）基于健康物联网的人体监护系统的</v>
          </cell>
          <cell r="F5187" t="str">
            <v>陈卫</v>
          </cell>
          <cell r="G5187" t="str">
            <v>2003083</v>
          </cell>
          <cell r="H5187">
            <v>0</v>
          </cell>
          <cell r="I5187">
            <v>0</v>
          </cell>
          <cell r="J5187">
            <v>0</v>
          </cell>
          <cell r="K5187">
            <v>0</v>
          </cell>
          <cell r="L5187">
            <v>0</v>
          </cell>
          <cell r="M5187">
            <v>0</v>
          </cell>
          <cell r="N5187">
            <v>0</v>
          </cell>
          <cell r="O5187">
            <v>0</v>
          </cell>
        </row>
        <row r="5188">
          <cell r="D5188" t="str">
            <v>11000163800226</v>
          </cell>
          <cell r="E5188" t="str">
            <v>(1ZF160612)（配套）低功耗位置服务关键技术研发及应</v>
          </cell>
          <cell r="F5188" t="str">
            <v>袁华强</v>
          </cell>
          <cell r="G5188" t="str">
            <v>2002053</v>
          </cell>
          <cell r="H5188">
            <v>0</v>
          </cell>
          <cell r="I5188">
            <v>0</v>
          </cell>
          <cell r="J5188">
            <v>0</v>
          </cell>
          <cell r="K5188">
            <v>0</v>
          </cell>
          <cell r="L5188">
            <v>0</v>
          </cell>
          <cell r="M5188">
            <v>0</v>
          </cell>
          <cell r="N5188">
            <v>0</v>
          </cell>
          <cell r="O5188">
            <v>0</v>
          </cell>
        </row>
        <row r="5189">
          <cell r="D5189" t="str">
            <v>11000163800227</v>
          </cell>
          <cell r="E5189" t="str">
            <v>(1ZF160613)(配套)基于石墨烯复合材料的高能量密度</v>
          </cell>
          <cell r="F5189" t="str">
            <v>程发良</v>
          </cell>
          <cell r="G5189" t="str">
            <v>1992025</v>
          </cell>
          <cell r="H5189">
            <v>0</v>
          </cell>
          <cell r="I5189">
            <v>0</v>
          </cell>
          <cell r="J5189">
            <v>0</v>
          </cell>
          <cell r="K5189">
            <v>0</v>
          </cell>
          <cell r="L5189">
            <v>0</v>
          </cell>
          <cell r="M5189">
            <v>0</v>
          </cell>
          <cell r="N5189">
            <v>0</v>
          </cell>
          <cell r="O5189">
            <v>0</v>
          </cell>
        </row>
        <row r="5190">
          <cell r="D5190" t="str">
            <v>11000163800230</v>
          </cell>
          <cell r="E5190" t="str">
            <v>(1ZF160617)（配套）中国公立高校行政权力型态及其法</v>
          </cell>
          <cell r="F5190" t="str">
            <v>黄彬</v>
          </cell>
          <cell r="G5190" t="str">
            <v>2012012</v>
          </cell>
          <cell r="H5190">
            <v>0</v>
          </cell>
          <cell r="I5190">
            <v>0</v>
          </cell>
          <cell r="J5190">
            <v>0</v>
          </cell>
          <cell r="K5190">
            <v>0</v>
          </cell>
          <cell r="L5190">
            <v>0</v>
          </cell>
          <cell r="M5190">
            <v>0</v>
          </cell>
          <cell r="N5190">
            <v>0</v>
          </cell>
          <cell r="O5190">
            <v>0</v>
          </cell>
        </row>
        <row r="5191">
          <cell r="D5191" t="str">
            <v>11000163800234</v>
          </cell>
          <cell r="E5191" t="str">
            <v>(1ZF160621)多热源交互作用下数控机床热误差响应机制</v>
          </cell>
          <cell r="F5191" t="str">
            <v>尹玲</v>
          </cell>
          <cell r="G5191" t="str">
            <v>2014016</v>
          </cell>
          <cell r="H5191">
            <v>0</v>
          </cell>
          <cell r="I5191">
            <v>0</v>
          </cell>
          <cell r="J5191">
            <v>0</v>
          </cell>
          <cell r="K5191">
            <v>0</v>
          </cell>
          <cell r="L5191">
            <v>0</v>
          </cell>
          <cell r="M5191">
            <v>0</v>
          </cell>
          <cell r="N5191">
            <v>0</v>
          </cell>
          <cell r="O5191">
            <v>0</v>
          </cell>
        </row>
        <row r="5192">
          <cell r="D5192" t="str">
            <v>11000163800236</v>
          </cell>
          <cell r="E5192" t="str">
            <v>(1ZF160623)光伏电站发电功率短期预期型关键技术研究</v>
          </cell>
          <cell r="F5192" t="str">
            <v>姜鸣</v>
          </cell>
          <cell r="G5192" t="str">
            <v>2012039</v>
          </cell>
          <cell r="H5192">
            <v>0</v>
          </cell>
          <cell r="I5192">
            <v>0</v>
          </cell>
          <cell r="J5192">
            <v>0</v>
          </cell>
          <cell r="K5192">
            <v>0</v>
          </cell>
          <cell r="L5192">
            <v>0</v>
          </cell>
          <cell r="M5192">
            <v>0</v>
          </cell>
          <cell r="N5192">
            <v>0</v>
          </cell>
          <cell r="O5192">
            <v>0</v>
          </cell>
        </row>
        <row r="5193">
          <cell r="D5193" t="str">
            <v>11000163800237</v>
          </cell>
          <cell r="E5193" t="str">
            <v>(1ZF160624)高效能大分子抗氧剂的分子设计与合成及其</v>
          </cell>
          <cell r="F5193" t="str">
            <v>吴文剑</v>
          </cell>
          <cell r="G5193" t="str">
            <v>2015004</v>
          </cell>
          <cell r="H5193">
            <v>0</v>
          </cell>
          <cell r="I5193">
            <v>0</v>
          </cell>
          <cell r="J5193">
            <v>0</v>
          </cell>
          <cell r="K5193">
            <v>0</v>
          </cell>
          <cell r="L5193">
            <v>0</v>
          </cell>
          <cell r="M5193">
            <v>0</v>
          </cell>
          <cell r="N5193">
            <v>0</v>
          </cell>
          <cell r="O5193">
            <v>0</v>
          </cell>
        </row>
        <row r="5194">
          <cell r="D5194" t="str">
            <v>11000163800238</v>
          </cell>
          <cell r="E5194" t="str">
            <v>(1ZF160625)基于中子散射技术的动力锂离子电池成品电</v>
          </cell>
          <cell r="F5194" t="str">
            <v>吴木营</v>
          </cell>
          <cell r="G5194" t="str">
            <v>1993028</v>
          </cell>
          <cell r="H5194">
            <v>0</v>
          </cell>
          <cell r="I5194">
            <v>0</v>
          </cell>
          <cell r="J5194">
            <v>0</v>
          </cell>
          <cell r="K5194">
            <v>0</v>
          </cell>
          <cell r="L5194">
            <v>0</v>
          </cell>
          <cell r="M5194">
            <v>0</v>
          </cell>
          <cell r="N5194">
            <v>0</v>
          </cell>
          <cell r="O5194">
            <v>0</v>
          </cell>
        </row>
        <row r="5195">
          <cell r="D5195" t="str">
            <v>11000163800240</v>
          </cell>
          <cell r="E5195" t="str">
            <v>(1ZF160701)基于增强学习的制造系统高度</v>
          </cell>
          <cell r="F5195" t="str">
            <v>张智聪</v>
          </cell>
          <cell r="G5195" t="str">
            <v>2009003</v>
          </cell>
          <cell r="H5195">
            <v>0</v>
          </cell>
          <cell r="I5195">
            <v>0</v>
          </cell>
          <cell r="J5195">
            <v>0</v>
          </cell>
          <cell r="K5195">
            <v>0</v>
          </cell>
          <cell r="L5195">
            <v>0</v>
          </cell>
          <cell r="M5195">
            <v>0</v>
          </cell>
          <cell r="N5195">
            <v>0</v>
          </cell>
          <cell r="O5195">
            <v>0</v>
          </cell>
        </row>
        <row r="5196">
          <cell r="D5196" t="str">
            <v>11000163800243</v>
          </cell>
          <cell r="E5196" t="str">
            <v>(1ZF160704)基于新型电磁结构的无源射频/微波器件关</v>
          </cell>
          <cell r="F5196" t="str">
            <v>赖颖昕</v>
          </cell>
          <cell r="G5196" t="str">
            <v>2008018</v>
          </cell>
          <cell r="H5196">
            <v>0</v>
          </cell>
          <cell r="I5196">
            <v>0</v>
          </cell>
          <cell r="J5196">
            <v>0</v>
          </cell>
          <cell r="K5196">
            <v>0</v>
          </cell>
          <cell r="L5196">
            <v>0</v>
          </cell>
          <cell r="M5196">
            <v>0</v>
          </cell>
          <cell r="N5196">
            <v>0</v>
          </cell>
          <cell r="O5196">
            <v>0</v>
          </cell>
        </row>
        <row r="5197">
          <cell r="D5197" t="str">
            <v>11000163800244</v>
          </cell>
          <cell r="E5197" t="str">
            <v>(1ZF160705)FRP格栅增强绿色水泥基结构伸缩缝接材</v>
          </cell>
          <cell r="F5197" t="str">
            <v>郑愚</v>
          </cell>
          <cell r="G5197" t="str">
            <v>2008004</v>
          </cell>
          <cell r="H5197">
            <v>0</v>
          </cell>
          <cell r="I5197">
            <v>0</v>
          </cell>
          <cell r="J5197">
            <v>0</v>
          </cell>
          <cell r="K5197">
            <v>0</v>
          </cell>
          <cell r="L5197">
            <v>0</v>
          </cell>
          <cell r="M5197">
            <v>0</v>
          </cell>
          <cell r="N5197">
            <v>0</v>
          </cell>
          <cell r="O5197">
            <v>0</v>
          </cell>
        </row>
        <row r="5198">
          <cell r="D5198" t="str">
            <v>11000163800245</v>
          </cell>
          <cell r="E5198" t="str">
            <v>(1ZF160706)无线物联智能家居关键技术研发与应用示范</v>
          </cell>
          <cell r="F5198" t="str">
            <v>陶铭</v>
          </cell>
          <cell r="G5198" t="str">
            <v>2012032</v>
          </cell>
          <cell r="H5198">
            <v>0</v>
          </cell>
          <cell r="I5198">
            <v>0</v>
          </cell>
          <cell r="J5198">
            <v>0</v>
          </cell>
          <cell r="K5198">
            <v>0</v>
          </cell>
          <cell r="L5198">
            <v>0</v>
          </cell>
          <cell r="M5198">
            <v>0</v>
          </cell>
          <cell r="N5198">
            <v>0</v>
          </cell>
          <cell r="O5198">
            <v>0</v>
          </cell>
        </row>
        <row r="5199">
          <cell r="D5199" t="str">
            <v>11000163800246</v>
          </cell>
          <cell r="E5199" t="str">
            <v>(1ZF160707)基于增强现实的即时信息显示系统</v>
          </cell>
          <cell r="F5199" t="str">
            <v>魏文红</v>
          </cell>
          <cell r="G5199" t="str">
            <v>2009012</v>
          </cell>
          <cell r="H5199">
            <v>0</v>
          </cell>
          <cell r="I5199">
            <v>0</v>
          </cell>
          <cell r="J5199">
            <v>0</v>
          </cell>
          <cell r="K5199">
            <v>0</v>
          </cell>
          <cell r="L5199">
            <v>0</v>
          </cell>
          <cell r="M5199">
            <v>0</v>
          </cell>
          <cell r="N5199">
            <v>0</v>
          </cell>
          <cell r="O5199">
            <v>0</v>
          </cell>
        </row>
        <row r="5200">
          <cell r="D5200" t="str">
            <v>11000163800247</v>
          </cell>
          <cell r="E5200" t="str">
            <v>(1ZF160708)青年科学基金的有效性验证与政策发展研究</v>
          </cell>
          <cell r="F5200" t="str">
            <v>夏能礼</v>
          </cell>
          <cell r="G5200" t="str">
            <v>2001039</v>
          </cell>
          <cell r="H5200">
            <v>0</v>
          </cell>
          <cell r="I5200">
            <v>0</v>
          </cell>
          <cell r="J5200">
            <v>0</v>
          </cell>
          <cell r="K5200">
            <v>0</v>
          </cell>
          <cell r="L5200">
            <v>0</v>
          </cell>
          <cell r="M5200">
            <v>0</v>
          </cell>
          <cell r="N5200">
            <v>0</v>
          </cell>
          <cell r="O5200">
            <v>0</v>
          </cell>
        </row>
        <row r="5201">
          <cell r="D5201" t="str">
            <v>11000163800248</v>
          </cell>
          <cell r="E5201" t="str">
            <v>(1ZF160710)用于醇类催化的非金属碳纳米量子点催化剂</v>
          </cell>
          <cell r="F5201" t="str">
            <v>傅小波</v>
          </cell>
          <cell r="G5201" t="str">
            <v>2013010</v>
          </cell>
          <cell r="H5201">
            <v>0</v>
          </cell>
          <cell r="I5201">
            <v>0</v>
          </cell>
          <cell r="J5201">
            <v>0</v>
          </cell>
          <cell r="K5201">
            <v>0</v>
          </cell>
          <cell r="L5201">
            <v>0</v>
          </cell>
          <cell r="M5201">
            <v>0</v>
          </cell>
          <cell r="N5201">
            <v>0</v>
          </cell>
          <cell r="O5201">
            <v>0</v>
          </cell>
        </row>
        <row r="5202">
          <cell r="D5202" t="str">
            <v>11000163800250</v>
          </cell>
          <cell r="E5202" t="str">
            <v>(1ZF160901)全自动金手指外观精密检测设备研制</v>
          </cell>
          <cell r="F5202" t="str">
            <v>刘华珠</v>
          </cell>
          <cell r="G5202" t="str">
            <v>2003113</v>
          </cell>
          <cell r="H5202">
            <v>0</v>
          </cell>
          <cell r="I5202">
            <v>0</v>
          </cell>
          <cell r="J5202">
            <v>0</v>
          </cell>
          <cell r="K5202">
            <v>0</v>
          </cell>
          <cell r="L5202">
            <v>0</v>
          </cell>
          <cell r="M5202">
            <v>0</v>
          </cell>
          <cell r="N5202">
            <v>0</v>
          </cell>
          <cell r="O5202">
            <v>0</v>
          </cell>
        </row>
        <row r="5203">
          <cell r="D5203" t="str">
            <v>11000163800251</v>
          </cell>
          <cell r="E5203" t="str">
            <v>(1ZF160902)面向3C行业智能打磨抛光机器人关键技术</v>
          </cell>
          <cell r="F5203" t="str">
            <v>任斌</v>
          </cell>
          <cell r="G5203" t="str">
            <v>2003008</v>
          </cell>
          <cell r="H5203">
            <v>0</v>
          </cell>
          <cell r="I5203">
            <v>0</v>
          </cell>
          <cell r="J5203">
            <v>0</v>
          </cell>
          <cell r="K5203">
            <v>0</v>
          </cell>
          <cell r="L5203">
            <v>0</v>
          </cell>
          <cell r="M5203">
            <v>0</v>
          </cell>
          <cell r="N5203">
            <v>0</v>
          </cell>
          <cell r="O5203">
            <v>0</v>
          </cell>
        </row>
        <row r="5204">
          <cell r="D5204" t="str">
            <v>11000163800252</v>
          </cell>
          <cell r="E5204" t="str">
            <v>(1ZF160903)稀疏、密集RFID移动阅读器防碰撞算法</v>
          </cell>
          <cell r="F5204" t="str">
            <v>王善进</v>
          </cell>
          <cell r="G5204" t="str">
            <v>2003116</v>
          </cell>
          <cell r="H5204">
            <v>0</v>
          </cell>
          <cell r="I5204">
            <v>0</v>
          </cell>
          <cell r="J5204">
            <v>0</v>
          </cell>
          <cell r="K5204">
            <v>0</v>
          </cell>
          <cell r="L5204">
            <v>0</v>
          </cell>
          <cell r="M5204">
            <v>0</v>
          </cell>
          <cell r="N5204">
            <v>0</v>
          </cell>
          <cell r="O5204">
            <v>0</v>
          </cell>
        </row>
        <row r="5205">
          <cell r="D5205" t="str">
            <v>11000163800253</v>
          </cell>
          <cell r="E5205" t="str">
            <v>(1ZF160904)干扰对齐在多跳无线自组织网络的应用研究</v>
          </cell>
          <cell r="F5205" t="str">
            <v>敖欣</v>
          </cell>
          <cell r="G5205" t="str">
            <v>2013007</v>
          </cell>
          <cell r="H5205">
            <v>0</v>
          </cell>
          <cell r="I5205">
            <v>0</v>
          </cell>
          <cell r="J5205">
            <v>0</v>
          </cell>
          <cell r="K5205">
            <v>0</v>
          </cell>
          <cell r="L5205">
            <v>0</v>
          </cell>
          <cell r="M5205">
            <v>0</v>
          </cell>
          <cell r="N5205">
            <v>0</v>
          </cell>
          <cell r="O5205">
            <v>0</v>
          </cell>
        </row>
        <row r="5206">
          <cell r="D5206" t="str">
            <v>11000163800254</v>
          </cell>
          <cell r="E5206" t="str">
            <v>(1ZF160905)可利用中温热能的双级高效行波热声发动机</v>
          </cell>
          <cell r="F5206" t="str">
            <v>陈佰满</v>
          </cell>
          <cell r="G5206" t="str">
            <v>2013013</v>
          </cell>
          <cell r="H5206">
            <v>0</v>
          </cell>
          <cell r="I5206">
            <v>0</v>
          </cell>
          <cell r="J5206">
            <v>0</v>
          </cell>
          <cell r="K5206">
            <v>0</v>
          </cell>
          <cell r="L5206">
            <v>0</v>
          </cell>
          <cell r="M5206">
            <v>0</v>
          </cell>
          <cell r="N5206">
            <v>0</v>
          </cell>
          <cell r="O5206">
            <v>0</v>
          </cell>
        </row>
        <row r="5207">
          <cell r="D5207" t="str">
            <v>11000163800255</v>
          </cell>
          <cell r="E5207" t="str">
            <v>(1ZF160906)基于相变潜热强化的生物质闪速热解机理研</v>
          </cell>
          <cell r="F5207" t="str">
            <v>徐勇军</v>
          </cell>
          <cell r="G5207" t="str">
            <v>2003053</v>
          </cell>
          <cell r="H5207">
            <v>0</v>
          </cell>
          <cell r="I5207">
            <v>0</v>
          </cell>
          <cell r="J5207">
            <v>0</v>
          </cell>
          <cell r="K5207">
            <v>0</v>
          </cell>
          <cell r="L5207">
            <v>0</v>
          </cell>
          <cell r="M5207">
            <v>0</v>
          </cell>
          <cell r="N5207">
            <v>0</v>
          </cell>
          <cell r="O5207">
            <v>0</v>
          </cell>
        </row>
        <row r="5208">
          <cell r="D5208" t="str">
            <v>11000163800256</v>
          </cell>
          <cell r="E5208" t="str">
            <v>(1ZF160907)面向应用特征的分布式文件系统性能及建模</v>
          </cell>
          <cell r="F5208" t="str">
            <v>赵铁柱</v>
          </cell>
          <cell r="G5208" t="str">
            <v>2012047</v>
          </cell>
          <cell r="H5208">
            <v>0</v>
          </cell>
          <cell r="I5208">
            <v>0</v>
          </cell>
          <cell r="J5208">
            <v>0</v>
          </cell>
          <cell r="K5208">
            <v>0</v>
          </cell>
          <cell r="L5208">
            <v>0</v>
          </cell>
          <cell r="M5208">
            <v>0</v>
          </cell>
          <cell r="N5208">
            <v>0</v>
          </cell>
          <cell r="O5208">
            <v>0</v>
          </cell>
        </row>
        <row r="5209">
          <cell r="D5209" t="str">
            <v>11000163800257</v>
          </cell>
          <cell r="E5209" t="str">
            <v>(1ZF160908)基于淀粉分子结构差异的淀粉基纳米复合食</v>
          </cell>
          <cell r="F5209" t="str">
            <v>朱杰</v>
          </cell>
          <cell r="G5209" t="str">
            <v>2014005</v>
          </cell>
          <cell r="H5209">
            <v>0</v>
          </cell>
          <cell r="I5209">
            <v>0</v>
          </cell>
          <cell r="J5209">
            <v>0</v>
          </cell>
          <cell r="K5209">
            <v>0</v>
          </cell>
          <cell r="L5209">
            <v>0</v>
          </cell>
          <cell r="M5209">
            <v>0</v>
          </cell>
          <cell r="N5209">
            <v>0</v>
          </cell>
          <cell r="O5209">
            <v>0</v>
          </cell>
        </row>
        <row r="5210">
          <cell r="D5210" t="str">
            <v>11000163800259</v>
          </cell>
          <cell r="E5210" t="str">
            <v>(1ZF160910)基于金属复合纳米线阵列直接乙醇燃料电池</v>
          </cell>
          <cell r="F5210" t="str">
            <v>程发良</v>
          </cell>
          <cell r="G5210" t="str">
            <v>1992025</v>
          </cell>
          <cell r="H5210">
            <v>0</v>
          </cell>
          <cell r="I5210">
            <v>0</v>
          </cell>
          <cell r="J5210">
            <v>0</v>
          </cell>
          <cell r="K5210">
            <v>0</v>
          </cell>
          <cell r="L5210">
            <v>0</v>
          </cell>
          <cell r="M5210">
            <v>0</v>
          </cell>
          <cell r="N5210">
            <v>0</v>
          </cell>
          <cell r="O5210">
            <v>0</v>
          </cell>
        </row>
        <row r="5211">
          <cell r="D5211" t="str">
            <v>11000163800260</v>
          </cell>
          <cell r="E5211" t="str">
            <v>(1ZF160911)超级电容储能系统实时性能评估与剩余使用</v>
          </cell>
          <cell r="F5211" t="str">
            <v>赵洋</v>
          </cell>
          <cell r="G5211" t="str">
            <v>2012050</v>
          </cell>
          <cell r="H5211">
            <v>0</v>
          </cell>
          <cell r="I5211">
            <v>0</v>
          </cell>
          <cell r="J5211">
            <v>0</v>
          </cell>
          <cell r="K5211">
            <v>0</v>
          </cell>
          <cell r="L5211">
            <v>0</v>
          </cell>
          <cell r="M5211">
            <v>0</v>
          </cell>
          <cell r="N5211">
            <v>0</v>
          </cell>
          <cell r="O5211">
            <v>0</v>
          </cell>
        </row>
        <row r="5212">
          <cell r="D5212" t="str">
            <v>11000163800263</v>
          </cell>
          <cell r="E5212" t="str">
            <v>(1ZF160915)结晶洗涤柱分离冰晶与粘稠母液的操作原理</v>
          </cell>
          <cell r="F5212" t="str">
            <v>刘宇佳</v>
          </cell>
          <cell r="G5212" t="str">
            <v>2017171</v>
          </cell>
          <cell r="H5212">
            <v>0</v>
          </cell>
          <cell r="I5212">
            <v>0</v>
          </cell>
          <cell r="J5212">
            <v>0</v>
          </cell>
          <cell r="K5212">
            <v>0</v>
          </cell>
          <cell r="L5212">
            <v>0</v>
          </cell>
          <cell r="M5212">
            <v>0</v>
          </cell>
          <cell r="N5212">
            <v>0</v>
          </cell>
          <cell r="O5212">
            <v>0</v>
          </cell>
        </row>
        <row r="5213">
          <cell r="D5213" t="str">
            <v>11000163800264</v>
          </cell>
          <cell r="E5213" t="str">
            <v>(1ZF160916)大科学装置中基于EPICS@ARM的分</v>
          </cell>
          <cell r="F5213" t="str">
            <v>杨雷</v>
          </cell>
          <cell r="G5213" t="str">
            <v>2004093</v>
          </cell>
          <cell r="H5213">
            <v>0</v>
          </cell>
          <cell r="I5213">
            <v>0</v>
          </cell>
          <cell r="J5213">
            <v>0</v>
          </cell>
          <cell r="K5213">
            <v>0</v>
          </cell>
          <cell r="L5213">
            <v>0</v>
          </cell>
          <cell r="M5213">
            <v>0</v>
          </cell>
          <cell r="N5213">
            <v>0</v>
          </cell>
          <cell r="O5213">
            <v>0</v>
          </cell>
        </row>
        <row r="5214">
          <cell r="D5214" t="str">
            <v>11000163800265</v>
          </cell>
          <cell r="E5214" t="str">
            <v>(1ZF161001)线性分组码的两阶段最大似然软判决译码方</v>
          </cell>
          <cell r="F5214" t="str">
            <v>侯韩旭</v>
          </cell>
          <cell r="G5214" t="str">
            <v>2016005</v>
          </cell>
          <cell r="H5214">
            <v>0</v>
          </cell>
          <cell r="I5214">
            <v>0</v>
          </cell>
          <cell r="J5214">
            <v>0</v>
          </cell>
          <cell r="K5214">
            <v>0</v>
          </cell>
          <cell r="L5214">
            <v>0</v>
          </cell>
          <cell r="M5214">
            <v>0</v>
          </cell>
          <cell r="N5214">
            <v>0</v>
          </cell>
          <cell r="O5214">
            <v>0</v>
          </cell>
        </row>
        <row r="5215">
          <cell r="D5215" t="str">
            <v>11000163800266</v>
          </cell>
          <cell r="E5215" t="str">
            <v>(1ZF161002)区域低碳创新系统协调发展研究：内生机理</v>
          </cell>
          <cell r="F5215" t="str">
            <v>冯志军</v>
          </cell>
          <cell r="G5215" t="str">
            <v>2012046</v>
          </cell>
          <cell r="H5215">
            <v>0</v>
          </cell>
          <cell r="I5215">
            <v>0</v>
          </cell>
          <cell r="J5215">
            <v>0</v>
          </cell>
          <cell r="K5215">
            <v>0</v>
          </cell>
          <cell r="L5215">
            <v>0</v>
          </cell>
          <cell r="M5215">
            <v>0</v>
          </cell>
          <cell r="N5215">
            <v>0</v>
          </cell>
          <cell r="O5215">
            <v>0</v>
          </cell>
        </row>
        <row r="5216">
          <cell r="D5216" t="str">
            <v>11000163800267</v>
          </cell>
          <cell r="E5216" t="str">
            <v>(1ZF161003)两层传感器网络中强安全加密数据检索机制</v>
          </cell>
          <cell r="F5216" t="str">
            <v>李睿</v>
          </cell>
          <cell r="G5216" t="str">
            <v>2016814</v>
          </cell>
          <cell r="H5216">
            <v>0</v>
          </cell>
          <cell r="I5216">
            <v>0</v>
          </cell>
          <cell r="J5216">
            <v>0</v>
          </cell>
          <cell r="K5216">
            <v>0</v>
          </cell>
          <cell r="L5216">
            <v>0</v>
          </cell>
          <cell r="M5216">
            <v>0</v>
          </cell>
          <cell r="N5216">
            <v>0</v>
          </cell>
          <cell r="O5216">
            <v>0</v>
          </cell>
        </row>
        <row r="5217">
          <cell r="D5217" t="str">
            <v>11000163800268</v>
          </cell>
          <cell r="E5217" t="str">
            <v>(1ZF161004)甲醛净化用高效二氧化钛纳米管催化剂的可</v>
          </cell>
          <cell r="F5217" t="str">
            <v>何运兵</v>
          </cell>
          <cell r="G5217" t="str">
            <v>2011009</v>
          </cell>
          <cell r="H5217">
            <v>0</v>
          </cell>
          <cell r="I5217">
            <v>0</v>
          </cell>
          <cell r="J5217">
            <v>0</v>
          </cell>
          <cell r="K5217">
            <v>0</v>
          </cell>
          <cell r="L5217">
            <v>0</v>
          </cell>
          <cell r="M5217">
            <v>0</v>
          </cell>
          <cell r="N5217">
            <v>0</v>
          </cell>
          <cell r="O5217">
            <v>0</v>
          </cell>
        </row>
        <row r="5218">
          <cell r="D5218" t="str">
            <v>11000163800269</v>
          </cell>
          <cell r="E5218" t="str">
            <v>(1ZF161005)生物质热解气合成航空燃油多功能催化体系</v>
          </cell>
          <cell r="F5218" t="str">
            <v>涂军令</v>
          </cell>
          <cell r="G5218" t="str">
            <v>2015006</v>
          </cell>
          <cell r="H5218">
            <v>0</v>
          </cell>
          <cell r="I5218">
            <v>0</v>
          </cell>
          <cell r="J5218">
            <v>0</v>
          </cell>
          <cell r="K5218">
            <v>0</v>
          </cell>
          <cell r="L5218">
            <v>0</v>
          </cell>
          <cell r="M5218">
            <v>0</v>
          </cell>
          <cell r="N5218">
            <v>0</v>
          </cell>
          <cell r="O5218">
            <v>0</v>
          </cell>
        </row>
        <row r="5219">
          <cell r="D5219" t="str">
            <v>11000163800270</v>
          </cell>
          <cell r="E5219" t="str">
            <v>(1ZF161006)纤维素酸催化水热转化过程中胡敏素生成机</v>
          </cell>
          <cell r="F5219" t="str">
            <v>康世民</v>
          </cell>
          <cell r="G5219" t="str">
            <v>2015804</v>
          </cell>
          <cell r="H5219">
            <v>0</v>
          </cell>
          <cell r="I5219">
            <v>0</v>
          </cell>
          <cell r="J5219">
            <v>0</v>
          </cell>
          <cell r="K5219">
            <v>0</v>
          </cell>
          <cell r="L5219">
            <v>0</v>
          </cell>
          <cell r="M5219">
            <v>0</v>
          </cell>
          <cell r="N5219">
            <v>0</v>
          </cell>
          <cell r="O5219">
            <v>0</v>
          </cell>
        </row>
        <row r="5220">
          <cell r="D5220" t="str">
            <v>11000163800272</v>
          </cell>
          <cell r="E5220" t="str">
            <v>(1ZF161008)广东汉语方言调查.高州</v>
          </cell>
          <cell r="F5220" t="str">
            <v>朱华飞</v>
          </cell>
          <cell r="G5220" t="str">
            <v>2000007</v>
          </cell>
          <cell r="H5220">
            <v>0</v>
          </cell>
          <cell r="I5220">
            <v>0</v>
          </cell>
          <cell r="J5220">
            <v>0</v>
          </cell>
          <cell r="K5220">
            <v>0</v>
          </cell>
          <cell r="L5220">
            <v>0</v>
          </cell>
          <cell r="M5220">
            <v>0</v>
          </cell>
          <cell r="N5220">
            <v>0</v>
          </cell>
          <cell r="O5220">
            <v>0</v>
          </cell>
        </row>
        <row r="5221">
          <cell r="D5221" t="str">
            <v>11000163800274</v>
          </cell>
          <cell r="E5221" t="str">
            <v>(1ZF161101)24000KN大型数控成形冲压设备研发</v>
          </cell>
          <cell r="F5221" t="str">
            <v>尹玲</v>
          </cell>
          <cell r="G5221" t="str">
            <v>2014016</v>
          </cell>
          <cell r="H5221">
            <v>0</v>
          </cell>
          <cell r="I5221">
            <v>0</v>
          </cell>
          <cell r="J5221">
            <v>0</v>
          </cell>
          <cell r="K5221">
            <v>0</v>
          </cell>
          <cell r="L5221">
            <v>0</v>
          </cell>
          <cell r="M5221">
            <v>0</v>
          </cell>
          <cell r="N5221">
            <v>0</v>
          </cell>
          <cell r="O5221">
            <v>0</v>
          </cell>
        </row>
        <row r="5222">
          <cell r="D5222" t="str">
            <v>11000163800275</v>
          </cell>
          <cell r="E5222" t="str">
            <v>(1ZF161102)移动社交网络信息平台对图书馆行业发展的</v>
          </cell>
          <cell r="F5222" t="str">
            <v>陈伟</v>
          </cell>
          <cell r="G5222" t="str">
            <v>2003020</v>
          </cell>
          <cell r="H5222">
            <v>0</v>
          </cell>
          <cell r="I5222">
            <v>0</v>
          </cell>
          <cell r="J5222">
            <v>0</v>
          </cell>
          <cell r="K5222">
            <v>0</v>
          </cell>
          <cell r="L5222">
            <v>0</v>
          </cell>
          <cell r="M5222">
            <v>0</v>
          </cell>
          <cell r="N5222">
            <v>0</v>
          </cell>
          <cell r="O5222">
            <v>0</v>
          </cell>
        </row>
        <row r="5223">
          <cell r="D5223" t="str">
            <v>11000163800276</v>
          </cell>
          <cell r="E5223" t="str">
            <v>(1ZF161103)面向3C行业低成本六自由度轻载智能机器</v>
          </cell>
          <cell r="F5223" t="str">
            <v>任斌</v>
          </cell>
          <cell r="G5223" t="str">
            <v>2003008</v>
          </cell>
          <cell r="H5223">
            <v>0</v>
          </cell>
          <cell r="I5223">
            <v>0</v>
          </cell>
          <cell r="J5223">
            <v>0</v>
          </cell>
          <cell r="K5223">
            <v>0</v>
          </cell>
          <cell r="L5223">
            <v>0</v>
          </cell>
          <cell r="M5223">
            <v>0</v>
          </cell>
          <cell r="N5223">
            <v>0</v>
          </cell>
          <cell r="O5223">
            <v>0</v>
          </cell>
        </row>
        <row r="5224">
          <cell r="D5224" t="str">
            <v>11000163800277</v>
          </cell>
          <cell r="E5224" t="str">
            <v>(1ZF161104)纳米材料研究与应用创新团队</v>
          </cell>
          <cell r="F5224" t="str">
            <v>程发良</v>
          </cell>
          <cell r="G5224" t="str">
            <v>1992025</v>
          </cell>
          <cell r="H5224">
            <v>0</v>
          </cell>
          <cell r="I5224">
            <v>0</v>
          </cell>
          <cell r="J5224">
            <v>0</v>
          </cell>
          <cell r="K5224">
            <v>0</v>
          </cell>
          <cell r="L5224">
            <v>0</v>
          </cell>
          <cell r="M5224">
            <v>0</v>
          </cell>
          <cell r="N5224">
            <v>0</v>
          </cell>
          <cell r="O5224">
            <v>0</v>
          </cell>
        </row>
        <row r="5225">
          <cell r="D5225" t="str">
            <v>11000163800278</v>
          </cell>
          <cell r="E5225" t="str">
            <v>(1ZF161105)马克思与古典的关系及其对中国化马克思主</v>
          </cell>
          <cell r="F5225" t="str">
            <v>郭奕鹏</v>
          </cell>
          <cell r="G5225" t="str">
            <v>2013025</v>
          </cell>
          <cell r="H5225">
            <v>0</v>
          </cell>
          <cell r="I5225">
            <v>0</v>
          </cell>
          <cell r="J5225">
            <v>0</v>
          </cell>
          <cell r="K5225">
            <v>0</v>
          </cell>
          <cell r="L5225">
            <v>0</v>
          </cell>
          <cell r="M5225">
            <v>0</v>
          </cell>
          <cell r="N5225">
            <v>0</v>
          </cell>
          <cell r="O5225">
            <v>0</v>
          </cell>
        </row>
        <row r="5226">
          <cell r="D5226" t="str">
            <v>11000163800279</v>
          </cell>
          <cell r="E5226" t="str">
            <v>(1ZF161106)怎样客观全面评价改革开放前30年的历史</v>
          </cell>
          <cell r="F5226" t="str">
            <v>郭奕鹏</v>
          </cell>
          <cell r="G5226" t="str">
            <v>2013025</v>
          </cell>
          <cell r="H5226">
            <v>0</v>
          </cell>
          <cell r="I5226">
            <v>0</v>
          </cell>
          <cell r="J5226">
            <v>0</v>
          </cell>
          <cell r="K5226">
            <v>0</v>
          </cell>
          <cell r="L5226">
            <v>0</v>
          </cell>
          <cell r="M5226">
            <v>0</v>
          </cell>
          <cell r="N5226">
            <v>0</v>
          </cell>
          <cell r="O5226">
            <v>0</v>
          </cell>
        </row>
        <row r="5227">
          <cell r="D5227" t="str">
            <v>11000163800280</v>
          </cell>
          <cell r="E5227" t="str">
            <v>(1ZF161107)网络信息化背景下党在意识形态领域的主导</v>
          </cell>
          <cell r="F5227" t="str">
            <v>唐元松</v>
          </cell>
          <cell r="G5227" t="str">
            <v>2003035</v>
          </cell>
          <cell r="H5227">
            <v>0</v>
          </cell>
          <cell r="I5227">
            <v>0</v>
          </cell>
          <cell r="J5227">
            <v>0</v>
          </cell>
          <cell r="K5227">
            <v>0</v>
          </cell>
          <cell r="L5227">
            <v>0</v>
          </cell>
          <cell r="M5227">
            <v>0</v>
          </cell>
          <cell r="N5227">
            <v>0</v>
          </cell>
          <cell r="O5227">
            <v>0</v>
          </cell>
        </row>
        <row r="5228">
          <cell r="D5228" t="str">
            <v>11000163800282</v>
          </cell>
          <cell r="E5228" t="str">
            <v>(1ZF161109)高频高速高散热新型混压铜基烧结印制电路</v>
          </cell>
          <cell r="F5228" t="str">
            <v>刘华珠</v>
          </cell>
          <cell r="G5228" t="str">
            <v>2003113</v>
          </cell>
          <cell r="H5228">
            <v>0</v>
          </cell>
          <cell r="I5228">
            <v>0</v>
          </cell>
          <cell r="J5228">
            <v>0</v>
          </cell>
          <cell r="K5228">
            <v>0</v>
          </cell>
          <cell r="L5228">
            <v>0</v>
          </cell>
          <cell r="M5228">
            <v>0</v>
          </cell>
          <cell r="N5228">
            <v>0</v>
          </cell>
          <cell r="O5228">
            <v>0</v>
          </cell>
        </row>
        <row r="5229">
          <cell r="D5229" t="str">
            <v>11000163800285</v>
          </cell>
          <cell r="E5229" t="str">
            <v>(1ZF161201)珠三角建设国家大科学中心的战略规划与路</v>
          </cell>
          <cell r="F5229" t="str">
            <v>魏亚东</v>
          </cell>
          <cell r="G5229" t="str">
            <v>2003033</v>
          </cell>
          <cell r="H5229">
            <v>0</v>
          </cell>
          <cell r="I5229">
            <v>0</v>
          </cell>
          <cell r="J5229">
            <v>0</v>
          </cell>
          <cell r="K5229">
            <v>0</v>
          </cell>
          <cell r="L5229">
            <v>0</v>
          </cell>
          <cell r="M5229">
            <v>0</v>
          </cell>
          <cell r="N5229">
            <v>0</v>
          </cell>
          <cell r="O5229">
            <v>0</v>
          </cell>
        </row>
        <row r="5230">
          <cell r="D5230" t="str">
            <v>11000163800286</v>
          </cell>
          <cell r="E5230" t="str">
            <v>(1ZF161202)历史影视与录音资料的音频修复与渲染关键</v>
          </cell>
          <cell r="F5230" t="str">
            <v>张剑</v>
          </cell>
          <cell r="G5230" t="str">
            <v>2011019</v>
          </cell>
          <cell r="H5230">
            <v>0</v>
          </cell>
          <cell r="I5230">
            <v>0</v>
          </cell>
          <cell r="J5230">
            <v>0</v>
          </cell>
          <cell r="K5230">
            <v>0</v>
          </cell>
          <cell r="L5230">
            <v>0</v>
          </cell>
          <cell r="M5230">
            <v>0</v>
          </cell>
          <cell r="N5230">
            <v>0</v>
          </cell>
          <cell r="O5230">
            <v>0</v>
          </cell>
        </row>
        <row r="5231">
          <cell r="D5231" t="str">
            <v>11000163800401</v>
          </cell>
          <cell r="E5231" t="str">
            <v>(2ZH160301)2-4英寸氮化镓衬底材料制备关键技术研</v>
          </cell>
          <cell r="F5231" t="str">
            <v>胡西多</v>
          </cell>
          <cell r="G5231" t="str">
            <v>2001018</v>
          </cell>
          <cell r="H5231">
            <v>0</v>
          </cell>
          <cell r="I5231">
            <v>0</v>
          </cell>
          <cell r="J5231">
            <v>0</v>
          </cell>
          <cell r="K5231">
            <v>0</v>
          </cell>
          <cell r="L5231">
            <v>0</v>
          </cell>
          <cell r="M5231">
            <v>0</v>
          </cell>
          <cell r="N5231">
            <v>0</v>
          </cell>
          <cell r="O5231">
            <v>0</v>
          </cell>
        </row>
        <row r="5232">
          <cell r="D5232" t="str">
            <v>11000163800402</v>
          </cell>
          <cell r="E5232" t="str">
            <v>(2ZH160601)广东省社会工作专业人才培养基地建设研究</v>
          </cell>
          <cell r="F5232" t="str">
            <v>成伟</v>
          </cell>
          <cell r="G5232" t="str">
            <v>2013044</v>
          </cell>
          <cell r="H5232">
            <v>0</v>
          </cell>
          <cell r="I5232">
            <v>0</v>
          </cell>
          <cell r="J5232">
            <v>0</v>
          </cell>
          <cell r="K5232">
            <v>0</v>
          </cell>
          <cell r="L5232">
            <v>0</v>
          </cell>
          <cell r="M5232">
            <v>0</v>
          </cell>
          <cell r="N5232">
            <v>0</v>
          </cell>
          <cell r="O5232">
            <v>0</v>
          </cell>
        </row>
        <row r="5233">
          <cell r="D5233" t="str">
            <v>11000163800403</v>
          </cell>
          <cell r="E5233" t="str">
            <v>(2ZH160602)骨架式光纤带室外通信光缆的制造关键技术</v>
          </cell>
          <cell r="F5233" t="str">
            <v>凌东雄</v>
          </cell>
          <cell r="G5233" t="str">
            <v>2006046</v>
          </cell>
          <cell r="H5233">
            <v>0</v>
          </cell>
          <cell r="I5233">
            <v>0</v>
          </cell>
          <cell r="J5233">
            <v>0</v>
          </cell>
          <cell r="K5233">
            <v>0</v>
          </cell>
          <cell r="L5233">
            <v>0</v>
          </cell>
          <cell r="M5233">
            <v>0</v>
          </cell>
          <cell r="N5233">
            <v>0</v>
          </cell>
          <cell r="O5233">
            <v>0</v>
          </cell>
        </row>
        <row r="5234">
          <cell r="D5234" t="str">
            <v>11000163800404</v>
          </cell>
          <cell r="E5234" t="str">
            <v>(2ZH160901)基于钠流法的氮化镓GaN单晶材料生长及</v>
          </cell>
          <cell r="F5234" t="str">
            <v>胡耀华</v>
          </cell>
          <cell r="G5234" t="str">
            <v>2006022</v>
          </cell>
          <cell r="H5234">
            <v>0</v>
          </cell>
          <cell r="I5234">
            <v>0</v>
          </cell>
          <cell r="J5234">
            <v>0</v>
          </cell>
          <cell r="K5234">
            <v>0</v>
          </cell>
          <cell r="L5234">
            <v>0</v>
          </cell>
          <cell r="M5234">
            <v>0</v>
          </cell>
          <cell r="N5234">
            <v>0</v>
          </cell>
          <cell r="O5234">
            <v>0</v>
          </cell>
        </row>
        <row r="5235">
          <cell r="D5235" t="str">
            <v>11000163800405</v>
          </cell>
          <cell r="E5235" t="str">
            <v>(2ZH160902)东莞行业协会承接政府职能转变实证研究</v>
          </cell>
          <cell r="F5235" t="str">
            <v>刘斌</v>
          </cell>
          <cell r="G5235" t="str">
            <v>1991002</v>
          </cell>
          <cell r="H5235">
            <v>0</v>
          </cell>
          <cell r="I5235">
            <v>0</v>
          </cell>
          <cell r="J5235">
            <v>0</v>
          </cell>
          <cell r="K5235">
            <v>0</v>
          </cell>
          <cell r="L5235">
            <v>0</v>
          </cell>
          <cell r="M5235">
            <v>0</v>
          </cell>
          <cell r="N5235">
            <v>0</v>
          </cell>
          <cell r="O5235">
            <v>0</v>
          </cell>
        </row>
        <row r="5236">
          <cell r="D5236" t="str">
            <v>11000163800406</v>
          </cell>
          <cell r="E5236" t="str">
            <v>(2ZH160904)东莞服务业景气状况调查</v>
          </cell>
          <cell r="F5236" t="str">
            <v>张林云</v>
          </cell>
          <cell r="G5236" t="str">
            <v>2008021</v>
          </cell>
          <cell r="H5236">
            <v>0</v>
          </cell>
          <cell r="I5236">
            <v>0</v>
          </cell>
          <cell r="J5236">
            <v>0</v>
          </cell>
          <cell r="K5236">
            <v>0</v>
          </cell>
          <cell r="L5236">
            <v>0</v>
          </cell>
          <cell r="M5236">
            <v>0</v>
          </cell>
          <cell r="N5236">
            <v>0</v>
          </cell>
          <cell r="O5236">
            <v>0</v>
          </cell>
        </row>
        <row r="5237">
          <cell r="D5237" t="str">
            <v>11000163800408</v>
          </cell>
          <cell r="E5237" t="str">
            <v>(2ZH161001)东莞新型研发机构发展现状及促进策略调查</v>
          </cell>
          <cell r="F5237" t="str">
            <v>李翠丹</v>
          </cell>
          <cell r="G5237" t="str">
            <v>2008038</v>
          </cell>
          <cell r="H5237">
            <v>0</v>
          </cell>
          <cell r="I5237">
            <v>0</v>
          </cell>
          <cell r="J5237">
            <v>0</v>
          </cell>
          <cell r="K5237">
            <v>0</v>
          </cell>
          <cell r="L5237">
            <v>0</v>
          </cell>
          <cell r="M5237">
            <v>0</v>
          </cell>
          <cell r="N5237">
            <v>0</v>
          </cell>
          <cell r="O5237">
            <v>0</v>
          </cell>
        </row>
        <row r="5238">
          <cell r="D5238" t="str">
            <v>11000163800409</v>
          </cell>
          <cell r="E5238" t="str">
            <v>(2ZH161002)东莞居民基本公共服务供给满意度与偏好性</v>
          </cell>
          <cell r="F5238" t="str">
            <v>夏能礼</v>
          </cell>
          <cell r="G5238" t="str">
            <v>2001039</v>
          </cell>
          <cell r="H5238">
            <v>0</v>
          </cell>
          <cell r="I5238">
            <v>0</v>
          </cell>
          <cell r="J5238">
            <v>0</v>
          </cell>
          <cell r="K5238">
            <v>0</v>
          </cell>
          <cell r="L5238">
            <v>0</v>
          </cell>
          <cell r="M5238">
            <v>0</v>
          </cell>
          <cell r="N5238">
            <v>0</v>
          </cell>
          <cell r="O5238">
            <v>0</v>
          </cell>
        </row>
        <row r="5239">
          <cell r="D5239" t="str">
            <v>11000163800410</v>
          </cell>
          <cell r="E5239" t="str">
            <v>(2ZH161003)东莞劳动密集型企业员工的心理健康风险评</v>
          </cell>
          <cell r="F5239" t="str">
            <v>涂叶满</v>
          </cell>
          <cell r="G5239" t="str">
            <v>2012007</v>
          </cell>
          <cell r="H5239">
            <v>0</v>
          </cell>
          <cell r="I5239">
            <v>0</v>
          </cell>
          <cell r="J5239">
            <v>0</v>
          </cell>
          <cell r="K5239">
            <v>0</v>
          </cell>
          <cell r="L5239">
            <v>0</v>
          </cell>
          <cell r="M5239">
            <v>0</v>
          </cell>
          <cell r="N5239">
            <v>0</v>
          </cell>
          <cell r="O5239">
            <v>0</v>
          </cell>
        </row>
        <row r="5240">
          <cell r="D5240" t="str">
            <v>11000163900176</v>
          </cell>
          <cell r="E5240" t="str">
            <v>(2ZD160301)东莞中小企业成长性对比分析</v>
          </cell>
          <cell r="F5240" t="str">
            <v>谷云燕</v>
          </cell>
          <cell r="G5240" t="str">
            <v>2004037</v>
          </cell>
          <cell r="H5240">
            <v>0</v>
          </cell>
          <cell r="I5240">
            <v>0</v>
          </cell>
          <cell r="J5240">
            <v>0</v>
          </cell>
          <cell r="K5240">
            <v>0</v>
          </cell>
          <cell r="L5240">
            <v>0</v>
          </cell>
          <cell r="M5240">
            <v>0</v>
          </cell>
          <cell r="N5240">
            <v>0</v>
          </cell>
          <cell r="O5240">
            <v>0</v>
          </cell>
        </row>
        <row r="5241">
          <cell r="D5241" t="str">
            <v>11000163900177</v>
          </cell>
          <cell r="E5241" t="str">
            <v>(2ZD160306)松山湖（生态园）高新区城市管理网络化研</v>
          </cell>
          <cell r="F5241" t="str">
            <v>居正</v>
          </cell>
          <cell r="G5241" t="str">
            <v>2013066</v>
          </cell>
          <cell r="H5241">
            <v>486.6</v>
          </cell>
          <cell r="I5241">
            <v>0</v>
          </cell>
          <cell r="J5241">
            <v>0</v>
          </cell>
          <cell r="K5241">
            <v>486.6</v>
          </cell>
          <cell r="L5241">
            <v>0</v>
          </cell>
          <cell r="M5241">
            <v>0</v>
          </cell>
          <cell r="N5241">
            <v>0</v>
          </cell>
          <cell r="O5241">
            <v>486.6</v>
          </cell>
        </row>
        <row r="5242">
          <cell r="D5242" t="str">
            <v>11000163900178</v>
          </cell>
          <cell r="E5242" t="str">
            <v>(2ZD160307)移动互联网应用审计平台及其产业化</v>
          </cell>
          <cell r="F5242" t="str">
            <v>张国斌</v>
          </cell>
          <cell r="G5242" t="str">
            <v>2011006</v>
          </cell>
          <cell r="H5242">
            <v>0</v>
          </cell>
          <cell r="I5242">
            <v>0</v>
          </cell>
          <cell r="J5242">
            <v>0</v>
          </cell>
          <cell r="K5242">
            <v>0</v>
          </cell>
          <cell r="L5242">
            <v>0</v>
          </cell>
          <cell r="M5242">
            <v>0</v>
          </cell>
          <cell r="N5242">
            <v>0</v>
          </cell>
          <cell r="O5242">
            <v>0</v>
          </cell>
        </row>
        <row r="5243">
          <cell r="D5243" t="str">
            <v>11000163900180</v>
          </cell>
          <cell r="E5243" t="str">
            <v>(2ZD160309)机器换人背景下的东莞制造业人工成本变化</v>
          </cell>
          <cell r="F5243" t="str">
            <v>王晓春</v>
          </cell>
          <cell r="G5243" t="str">
            <v>2001020</v>
          </cell>
          <cell r="H5243">
            <v>0</v>
          </cell>
          <cell r="I5243">
            <v>0</v>
          </cell>
          <cell r="J5243">
            <v>0</v>
          </cell>
          <cell r="K5243">
            <v>0</v>
          </cell>
          <cell r="L5243">
            <v>0</v>
          </cell>
          <cell r="M5243">
            <v>0</v>
          </cell>
          <cell r="N5243">
            <v>0</v>
          </cell>
          <cell r="O5243">
            <v>0</v>
          </cell>
        </row>
        <row r="5244">
          <cell r="D5244" t="str">
            <v>11000163900182</v>
          </cell>
          <cell r="E5244" t="str">
            <v>(2ZD160313)东莞松山湖(生态园)商业网点规划（20</v>
          </cell>
          <cell r="F5244" t="str">
            <v>莫安达</v>
          </cell>
          <cell r="G5244" t="str">
            <v>1990006</v>
          </cell>
          <cell r="H5244">
            <v>0</v>
          </cell>
          <cell r="I5244">
            <v>0</v>
          </cell>
          <cell r="J5244">
            <v>0</v>
          </cell>
          <cell r="K5244">
            <v>0</v>
          </cell>
          <cell r="L5244">
            <v>0</v>
          </cell>
          <cell r="M5244">
            <v>0</v>
          </cell>
          <cell r="N5244">
            <v>0</v>
          </cell>
          <cell r="O5244">
            <v>0</v>
          </cell>
        </row>
        <row r="5245">
          <cell r="D5245" t="str">
            <v>11000163900183</v>
          </cell>
          <cell r="E5245" t="str">
            <v>(2ZD160314)国家低碳工业园区试点实施方案</v>
          </cell>
          <cell r="F5245" t="str">
            <v>徐勇军</v>
          </cell>
          <cell r="G5245" t="str">
            <v>2003053</v>
          </cell>
          <cell r="H5245">
            <v>50.12</v>
          </cell>
          <cell r="I5245">
            <v>0</v>
          </cell>
          <cell r="J5245">
            <v>0</v>
          </cell>
          <cell r="K5245">
            <v>50.12</v>
          </cell>
          <cell r="L5245">
            <v>0</v>
          </cell>
          <cell r="M5245">
            <v>0</v>
          </cell>
          <cell r="N5245">
            <v>0</v>
          </cell>
          <cell r="O5245">
            <v>50.12</v>
          </cell>
        </row>
        <row r="5246">
          <cell r="D5246" t="str">
            <v>11000163900184</v>
          </cell>
          <cell r="E5246" t="str">
            <v>(2ZD160316)东莞市“十三五”全民科学素质工作规划</v>
          </cell>
          <cell r="F5246" t="str">
            <v>陈宝华</v>
          </cell>
          <cell r="G5246" t="str">
            <v>2001015</v>
          </cell>
          <cell r="H5246">
            <v>0</v>
          </cell>
          <cell r="I5246">
            <v>0</v>
          </cell>
          <cell r="J5246">
            <v>0</v>
          </cell>
          <cell r="K5246">
            <v>0</v>
          </cell>
          <cell r="L5246">
            <v>0</v>
          </cell>
          <cell r="M5246">
            <v>0</v>
          </cell>
          <cell r="N5246">
            <v>0</v>
          </cell>
          <cell r="O5246">
            <v>0</v>
          </cell>
        </row>
        <row r="5247">
          <cell r="D5247" t="str">
            <v>11000163900185</v>
          </cell>
          <cell r="E5247" t="str">
            <v>(2ZD160317)智能自适应平衡车研制</v>
          </cell>
          <cell r="F5247" t="str">
            <v>田君</v>
          </cell>
          <cell r="G5247" t="str">
            <v>2001006</v>
          </cell>
          <cell r="H5247">
            <v>0</v>
          </cell>
          <cell r="I5247">
            <v>0</v>
          </cell>
          <cell r="J5247">
            <v>0</v>
          </cell>
          <cell r="K5247">
            <v>0</v>
          </cell>
          <cell r="L5247">
            <v>0</v>
          </cell>
          <cell r="M5247">
            <v>0</v>
          </cell>
          <cell r="N5247">
            <v>0</v>
          </cell>
          <cell r="O5247">
            <v>0</v>
          </cell>
        </row>
        <row r="5248">
          <cell r="D5248" t="str">
            <v>11000163900186</v>
          </cell>
          <cell r="E5248" t="str">
            <v>(2ZD160318)新型铸造铝合金研制</v>
          </cell>
          <cell r="F5248" t="str">
            <v>田君</v>
          </cell>
          <cell r="G5248" t="str">
            <v>2001006</v>
          </cell>
          <cell r="H5248">
            <v>0</v>
          </cell>
          <cell r="I5248">
            <v>0</v>
          </cell>
          <cell r="J5248">
            <v>0</v>
          </cell>
          <cell r="K5248">
            <v>0</v>
          </cell>
          <cell r="L5248">
            <v>0</v>
          </cell>
          <cell r="M5248">
            <v>0</v>
          </cell>
          <cell r="N5248">
            <v>0</v>
          </cell>
          <cell r="O5248">
            <v>0</v>
          </cell>
        </row>
        <row r="5249">
          <cell r="D5249" t="str">
            <v>11000163900188</v>
          </cell>
          <cell r="E5249" t="str">
            <v>(2ZD160320)2015年“知识产权到企业服务经济镇</v>
          </cell>
          <cell r="F5249" t="str">
            <v>张建超</v>
          </cell>
          <cell r="G5249" t="str">
            <v>2007056</v>
          </cell>
          <cell r="H5249">
            <v>0</v>
          </cell>
          <cell r="I5249">
            <v>0</v>
          </cell>
          <cell r="J5249">
            <v>0</v>
          </cell>
          <cell r="K5249">
            <v>0</v>
          </cell>
          <cell r="L5249">
            <v>0</v>
          </cell>
          <cell r="M5249">
            <v>0</v>
          </cell>
          <cell r="N5249">
            <v>0</v>
          </cell>
          <cell r="O5249">
            <v>0</v>
          </cell>
        </row>
        <row r="5250">
          <cell r="D5250" t="str">
            <v>11000163900189</v>
          </cell>
          <cell r="E5250" t="str">
            <v>(2ZD160322)东莞玉成电路板有限公司突发环境事件应急</v>
          </cell>
          <cell r="F5250" t="str">
            <v>陈洪伟</v>
          </cell>
          <cell r="G5250" t="str">
            <v>2008001</v>
          </cell>
          <cell r="H5250">
            <v>0</v>
          </cell>
          <cell r="I5250">
            <v>0</v>
          </cell>
          <cell r="J5250">
            <v>0</v>
          </cell>
          <cell r="K5250">
            <v>0</v>
          </cell>
          <cell r="L5250">
            <v>0</v>
          </cell>
          <cell r="M5250">
            <v>0</v>
          </cell>
          <cell r="N5250">
            <v>0</v>
          </cell>
          <cell r="O5250">
            <v>0</v>
          </cell>
        </row>
        <row r="5251">
          <cell r="D5251" t="str">
            <v>11000163900190</v>
          </cell>
          <cell r="E5251" t="str">
            <v>(2ZD160323)东莞市电机能效提升及注塑机节能伺服改造</v>
          </cell>
          <cell r="F5251" t="str">
            <v>左远志</v>
          </cell>
          <cell r="G5251" t="str">
            <v>1994005</v>
          </cell>
          <cell r="H5251">
            <v>1509.68</v>
          </cell>
          <cell r="I5251">
            <v>0</v>
          </cell>
          <cell r="J5251">
            <v>0</v>
          </cell>
          <cell r="K5251">
            <v>1509.68</v>
          </cell>
          <cell r="L5251">
            <v>0</v>
          </cell>
          <cell r="M5251">
            <v>0</v>
          </cell>
          <cell r="N5251">
            <v>0</v>
          </cell>
          <cell r="O5251">
            <v>1509.68</v>
          </cell>
        </row>
        <row r="5252">
          <cell r="D5252" t="str">
            <v>11000163900191</v>
          </cell>
          <cell r="E5252" t="str">
            <v>(2ZD160324)东莞市大气环境功能区划技术服务</v>
          </cell>
          <cell r="F5252" t="str">
            <v>范洪波</v>
          </cell>
          <cell r="G5252" t="str">
            <v>2005008</v>
          </cell>
          <cell r="H5252">
            <v>0</v>
          </cell>
          <cell r="I5252">
            <v>0</v>
          </cell>
          <cell r="J5252">
            <v>0</v>
          </cell>
          <cell r="K5252">
            <v>0</v>
          </cell>
          <cell r="L5252">
            <v>0</v>
          </cell>
          <cell r="M5252">
            <v>0</v>
          </cell>
          <cell r="N5252">
            <v>0</v>
          </cell>
          <cell r="O5252">
            <v>0</v>
          </cell>
        </row>
        <row r="5253">
          <cell r="D5253" t="str">
            <v>11000163900192</v>
          </cell>
          <cell r="E5253" t="str">
            <v>(2ZD160325)东莞市非社工专业社会工作从业人员“固本</v>
          </cell>
          <cell r="F5253" t="str">
            <v>成伟</v>
          </cell>
          <cell r="G5253" t="str">
            <v>2013044</v>
          </cell>
          <cell r="H5253">
            <v>0</v>
          </cell>
          <cell r="I5253">
            <v>0</v>
          </cell>
          <cell r="J5253">
            <v>0</v>
          </cell>
          <cell r="K5253">
            <v>0</v>
          </cell>
          <cell r="L5253">
            <v>0</v>
          </cell>
          <cell r="M5253">
            <v>0</v>
          </cell>
          <cell r="N5253">
            <v>0</v>
          </cell>
          <cell r="O5253">
            <v>0</v>
          </cell>
        </row>
        <row r="5254">
          <cell r="D5254" t="str">
            <v>11000163900193</v>
          </cell>
          <cell r="E5254" t="str">
            <v>(2ZD160326)东莞市推进珠三角物流一体化战略研究</v>
          </cell>
          <cell r="F5254" t="str">
            <v>李福坤</v>
          </cell>
          <cell r="G5254" t="str">
            <v>2004085</v>
          </cell>
          <cell r="H5254">
            <v>0</v>
          </cell>
          <cell r="I5254">
            <v>0</v>
          </cell>
          <cell r="J5254">
            <v>0</v>
          </cell>
          <cell r="K5254">
            <v>0</v>
          </cell>
          <cell r="L5254">
            <v>0</v>
          </cell>
          <cell r="M5254">
            <v>0</v>
          </cell>
          <cell r="N5254">
            <v>0</v>
          </cell>
          <cell r="O5254">
            <v>0</v>
          </cell>
        </row>
        <row r="5255">
          <cell r="D5255" t="str">
            <v>11000163900195</v>
          </cell>
          <cell r="E5255" t="str">
            <v>(2ZD160402)东江流域非点源污染负荷对土地利用变化响</v>
          </cell>
          <cell r="F5255" t="str">
            <v>谢毅文</v>
          </cell>
          <cell r="G5255" t="str">
            <v>2009013</v>
          </cell>
          <cell r="H5255">
            <v>5100</v>
          </cell>
          <cell r="I5255">
            <v>0</v>
          </cell>
          <cell r="J5255">
            <v>0</v>
          </cell>
          <cell r="K5255">
            <v>5100</v>
          </cell>
          <cell r="L5255">
            <v>0</v>
          </cell>
          <cell r="M5255">
            <v>0</v>
          </cell>
          <cell r="N5255">
            <v>0</v>
          </cell>
          <cell r="O5255">
            <v>5100</v>
          </cell>
        </row>
        <row r="5256">
          <cell r="D5256" t="str">
            <v>11000163900196</v>
          </cell>
          <cell r="E5256" t="str">
            <v>(2ZD160403)智能数控机床的热误差补偿技术研究</v>
          </cell>
          <cell r="F5256" t="str">
            <v>尹玲</v>
          </cell>
          <cell r="G5256" t="str">
            <v>2014016</v>
          </cell>
          <cell r="H5256">
            <v>0</v>
          </cell>
          <cell r="I5256">
            <v>0</v>
          </cell>
          <cell r="J5256">
            <v>0</v>
          </cell>
          <cell r="K5256">
            <v>0</v>
          </cell>
          <cell r="L5256">
            <v>0</v>
          </cell>
          <cell r="M5256">
            <v>0</v>
          </cell>
          <cell r="N5256">
            <v>0</v>
          </cell>
          <cell r="O5256">
            <v>0</v>
          </cell>
        </row>
        <row r="5257">
          <cell r="D5257" t="str">
            <v>11000163900197</v>
          </cell>
          <cell r="E5257" t="str">
            <v>(2ZD160404)基于干涉图像的精密齿轮齿面形状误差的评</v>
          </cell>
          <cell r="F5257" t="str">
            <v>王磊杰</v>
          </cell>
          <cell r="G5257" t="str">
            <v>2012020</v>
          </cell>
          <cell r="H5257">
            <v>1608.26</v>
          </cell>
          <cell r="I5257">
            <v>0</v>
          </cell>
          <cell r="J5257">
            <v>0</v>
          </cell>
          <cell r="K5257">
            <v>1608.26</v>
          </cell>
          <cell r="L5257">
            <v>0</v>
          </cell>
          <cell r="M5257">
            <v>0</v>
          </cell>
          <cell r="N5257">
            <v>0</v>
          </cell>
          <cell r="O5257">
            <v>1608.26</v>
          </cell>
        </row>
        <row r="5258">
          <cell r="D5258" t="str">
            <v>11000163900198</v>
          </cell>
          <cell r="E5258" t="str">
            <v>(2ZD160407)家庭结构变迁与社会治理创新</v>
          </cell>
          <cell r="F5258" t="str">
            <v>邹琼</v>
          </cell>
          <cell r="G5258" t="str">
            <v>2001009</v>
          </cell>
          <cell r="H5258">
            <v>810</v>
          </cell>
          <cell r="I5258">
            <v>0</v>
          </cell>
          <cell r="J5258">
            <v>0</v>
          </cell>
          <cell r="K5258">
            <v>810</v>
          </cell>
          <cell r="L5258">
            <v>0</v>
          </cell>
          <cell r="M5258">
            <v>0</v>
          </cell>
          <cell r="N5258">
            <v>0</v>
          </cell>
          <cell r="O5258">
            <v>810</v>
          </cell>
        </row>
        <row r="5259">
          <cell r="D5259" t="str">
            <v>11000163900199</v>
          </cell>
          <cell r="E5259" t="str">
            <v>(2ZD160408)2015年度东莞市镇街公共文化服务绩效</v>
          </cell>
          <cell r="F5259" t="str">
            <v>田根胜</v>
          </cell>
          <cell r="G5259" t="str">
            <v>1993043</v>
          </cell>
          <cell r="H5259">
            <v>0</v>
          </cell>
          <cell r="I5259">
            <v>0</v>
          </cell>
          <cell r="J5259">
            <v>0</v>
          </cell>
          <cell r="K5259">
            <v>0</v>
          </cell>
          <cell r="L5259">
            <v>0</v>
          </cell>
          <cell r="M5259">
            <v>0</v>
          </cell>
          <cell r="N5259">
            <v>0</v>
          </cell>
          <cell r="O5259">
            <v>0</v>
          </cell>
        </row>
        <row r="5260">
          <cell r="D5260" t="str">
            <v>11000163900200</v>
          </cell>
          <cell r="E5260" t="str">
            <v>(2ZD160411)《东莞市城市综合执法条例》法案的起草</v>
          </cell>
          <cell r="F5260" t="str">
            <v>郑玉敏</v>
          </cell>
          <cell r="G5260" t="str">
            <v>2005002</v>
          </cell>
          <cell r="H5260">
            <v>0</v>
          </cell>
          <cell r="I5260">
            <v>0</v>
          </cell>
          <cell r="J5260">
            <v>0</v>
          </cell>
          <cell r="K5260">
            <v>0</v>
          </cell>
          <cell r="L5260">
            <v>0</v>
          </cell>
          <cell r="M5260">
            <v>0</v>
          </cell>
          <cell r="N5260">
            <v>0</v>
          </cell>
          <cell r="O5260">
            <v>0</v>
          </cell>
        </row>
        <row r="5261">
          <cell r="D5261" t="str">
            <v>11000163900201</v>
          </cell>
          <cell r="E5261" t="str">
            <v>(2ZD160412)东莞市产权交易中心综合性创新业务系统</v>
          </cell>
          <cell r="F5261" t="str">
            <v>吉海荣</v>
          </cell>
          <cell r="G5261" t="str">
            <v>2011034</v>
          </cell>
          <cell r="H5261">
            <v>311.7</v>
          </cell>
          <cell r="I5261">
            <v>0</v>
          </cell>
          <cell r="J5261">
            <v>0</v>
          </cell>
          <cell r="K5261">
            <v>311.7</v>
          </cell>
          <cell r="L5261">
            <v>0</v>
          </cell>
          <cell r="M5261">
            <v>0</v>
          </cell>
          <cell r="N5261">
            <v>0</v>
          </cell>
          <cell r="O5261">
            <v>311.7</v>
          </cell>
        </row>
        <row r="5262">
          <cell r="D5262" t="str">
            <v>11000163900206</v>
          </cell>
          <cell r="E5262" t="str">
            <v>(2ZD160505)广东省知识产权局系统青年干部能力提升研</v>
          </cell>
          <cell r="F5262" t="str">
            <v>强昌文</v>
          </cell>
          <cell r="G5262" t="str">
            <v>2011036</v>
          </cell>
          <cell r="H5262">
            <v>229.98</v>
          </cell>
          <cell r="I5262">
            <v>0</v>
          </cell>
          <cell r="J5262">
            <v>0</v>
          </cell>
          <cell r="K5262">
            <v>229.98</v>
          </cell>
          <cell r="L5262">
            <v>0</v>
          </cell>
          <cell r="M5262">
            <v>0</v>
          </cell>
          <cell r="N5262">
            <v>0</v>
          </cell>
          <cell r="O5262">
            <v>229.98</v>
          </cell>
        </row>
        <row r="5263">
          <cell r="D5263" t="str">
            <v>11000163900207</v>
          </cell>
          <cell r="E5263" t="str">
            <v>(2ZD160506)麻涌镇商业网点规划（2016-2015</v>
          </cell>
          <cell r="F5263" t="str">
            <v>莫安达</v>
          </cell>
          <cell r="G5263" t="str">
            <v>1990006</v>
          </cell>
          <cell r="H5263">
            <v>0</v>
          </cell>
          <cell r="I5263">
            <v>0</v>
          </cell>
          <cell r="J5263">
            <v>0</v>
          </cell>
          <cell r="K5263">
            <v>0</v>
          </cell>
          <cell r="L5263">
            <v>0</v>
          </cell>
          <cell r="M5263">
            <v>0</v>
          </cell>
          <cell r="N5263">
            <v>0</v>
          </cell>
          <cell r="O5263">
            <v>0</v>
          </cell>
        </row>
        <row r="5264">
          <cell r="D5264" t="str">
            <v>11000163900208</v>
          </cell>
          <cell r="E5264" t="str">
            <v>(2ZD160509)《东莞市“十三五”节能规划》编制服务</v>
          </cell>
          <cell r="F5264" t="str">
            <v>徐勇军</v>
          </cell>
          <cell r="G5264" t="str">
            <v>2003053</v>
          </cell>
          <cell r="H5264">
            <v>1.87</v>
          </cell>
          <cell r="I5264">
            <v>0</v>
          </cell>
          <cell r="J5264">
            <v>0</v>
          </cell>
          <cell r="K5264">
            <v>1.87</v>
          </cell>
          <cell r="L5264">
            <v>0</v>
          </cell>
          <cell r="M5264">
            <v>0</v>
          </cell>
          <cell r="N5264">
            <v>0</v>
          </cell>
          <cell r="O5264">
            <v>1.87</v>
          </cell>
        </row>
        <row r="5265">
          <cell r="D5265" t="str">
            <v>11000163900209</v>
          </cell>
          <cell r="E5265" t="str">
            <v>(2ZD160511)东莞市长安镇机器人与智能装备产业发展规</v>
          </cell>
          <cell r="F5265" t="str">
            <v>胡耀华</v>
          </cell>
          <cell r="G5265" t="str">
            <v>2006022</v>
          </cell>
          <cell r="H5265">
            <v>0</v>
          </cell>
          <cell r="I5265">
            <v>0</v>
          </cell>
          <cell r="J5265">
            <v>0</v>
          </cell>
          <cell r="K5265">
            <v>0</v>
          </cell>
          <cell r="L5265">
            <v>0</v>
          </cell>
          <cell r="M5265">
            <v>0</v>
          </cell>
          <cell r="N5265">
            <v>0</v>
          </cell>
          <cell r="O5265">
            <v>0</v>
          </cell>
        </row>
        <row r="5266">
          <cell r="D5266" t="str">
            <v>11000163900213</v>
          </cell>
          <cell r="E5266" t="str">
            <v>(2ZD160604)生态园国家级科普教育基地策划与科普活动</v>
          </cell>
          <cell r="F5266" t="str">
            <v>李翠丹</v>
          </cell>
          <cell r="G5266" t="str">
            <v>2008038</v>
          </cell>
          <cell r="H5266">
            <v>0</v>
          </cell>
          <cell r="I5266">
            <v>0</v>
          </cell>
          <cell r="J5266">
            <v>0</v>
          </cell>
          <cell r="K5266">
            <v>0</v>
          </cell>
          <cell r="L5266">
            <v>0</v>
          </cell>
          <cell r="M5266">
            <v>0</v>
          </cell>
          <cell r="N5266">
            <v>0</v>
          </cell>
          <cell r="O5266">
            <v>0</v>
          </cell>
        </row>
        <row r="5267">
          <cell r="D5267" t="str">
            <v>11000163900215</v>
          </cell>
          <cell r="E5267" t="str">
            <v>(2ZD160606)南海区大沥综合文化服务中心建设课题研究</v>
          </cell>
          <cell r="F5267" t="str">
            <v>田根胜</v>
          </cell>
          <cell r="G5267" t="str">
            <v>1993043</v>
          </cell>
          <cell r="H5267">
            <v>0</v>
          </cell>
          <cell r="I5267">
            <v>0</v>
          </cell>
          <cell r="J5267">
            <v>0</v>
          </cell>
          <cell r="K5267">
            <v>0</v>
          </cell>
          <cell r="L5267">
            <v>0</v>
          </cell>
          <cell r="M5267">
            <v>0</v>
          </cell>
          <cell r="N5267">
            <v>0</v>
          </cell>
          <cell r="O5267">
            <v>0</v>
          </cell>
        </row>
        <row r="5268">
          <cell r="D5268" t="str">
            <v>11000163900216</v>
          </cell>
          <cell r="E5268" t="str">
            <v>(2ZD160607)东莞市沉香保护相关条款的起草</v>
          </cell>
          <cell r="F5268" t="str">
            <v>郑玉敏</v>
          </cell>
          <cell r="G5268" t="str">
            <v>2005002</v>
          </cell>
          <cell r="H5268">
            <v>0</v>
          </cell>
          <cell r="I5268">
            <v>0</v>
          </cell>
          <cell r="J5268">
            <v>0</v>
          </cell>
          <cell r="K5268">
            <v>0</v>
          </cell>
          <cell r="L5268">
            <v>0</v>
          </cell>
          <cell r="M5268">
            <v>0</v>
          </cell>
          <cell r="N5268">
            <v>0</v>
          </cell>
          <cell r="O5268">
            <v>0</v>
          </cell>
        </row>
        <row r="5269">
          <cell r="D5269" t="str">
            <v>11000163900218</v>
          </cell>
          <cell r="E5269" t="str">
            <v>(2ZD160609)国家高新区动态信息收集整理</v>
          </cell>
          <cell r="F5269" t="str">
            <v>刘英华</v>
          </cell>
          <cell r="G5269" t="str">
            <v>2004012</v>
          </cell>
          <cell r="H5269">
            <v>0</v>
          </cell>
          <cell r="I5269">
            <v>0</v>
          </cell>
          <cell r="J5269">
            <v>0</v>
          </cell>
          <cell r="K5269">
            <v>0</v>
          </cell>
          <cell r="L5269">
            <v>0</v>
          </cell>
          <cell r="M5269">
            <v>0</v>
          </cell>
          <cell r="N5269">
            <v>0</v>
          </cell>
          <cell r="O5269">
            <v>0</v>
          </cell>
        </row>
        <row r="5270">
          <cell r="D5270" t="str">
            <v>11000163900219</v>
          </cell>
          <cell r="E5270" t="str">
            <v>(2ZD160610)高速多通道微阻测试仪</v>
          </cell>
          <cell r="F5270" t="str">
            <v>黎山峰</v>
          </cell>
          <cell r="G5270" t="str">
            <v>2004103</v>
          </cell>
          <cell r="H5270">
            <v>0</v>
          </cell>
          <cell r="I5270">
            <v>0</v>
          </cell>
          <cell r="J5270">
            <v>0</v>
          </cell>
          <cell r="K5270">
            <v>0</v>
          </cell>
          <cell r="L5270">
            <v>0</v>
          </cell>
          <cell r="M5270">
            <v>0</v>
          </cell>
          <cell r="N5270">
            <v>0</v>
          </cell>
          <cell r="O5270">
            <v>0</v>
          </cell>
        </row>
        <row r="5271">
          <cell r="D5271" t="str">
            <v>11000163900220</v>
          </cell>
          <cell r="E5271" t="str">
            <v>(2ZD160611)2016年企业知识产权管理规范贯标实战</v>
          </cell>
          <cell r="F5271" t="str">
            <v>强昌文</v>
          </cell>
          <cell r="G5271" t="str">
            <v>2011036</v>
          </cell>
          <cell r="H5271">
            <v>0</v>
          </cell>
          <cell r="I5271">
            <v>0</v>
          </cell>
          <cell r="J5271">
            <v>0</v>
          </cell>
          <cell r="K5271">
            <v>0</v>
          </cell>
          <cell r="L5271">
            <v>0</v>
          </cell>
          <cell r="M5271">
            <v>0</v>
          </cell>
          <cell r="N5271">
            <v>0</v>
          </cell>
          <cell r="O5271">
            <v>0</v>
          </cell>
        </row>
        <row r="5272">
          <cell r="D5272" t="str">
            <v>11000163900221</v>
          </cell>
          <cell r="E5272" t="str">
            <v>(2ZD160612)东莞高校及科研机构专利实施运用模式研究</v>
          </cell>
          <cell r="F5272" t="str">
            <v>李银满</v>
          </cell>
          <cell r="G5272" t="str">
            <v>2005054</v>
          </cell>
          <cell r="H5272">
            <v>0</v>
          </cell>
          <cell r="I5272">
            <v>0</v>
          </cell>
          <cell r="J5272">
            <v>0</v>
          </cell>
          <cell r="K5272">
            <v>0</v>
          </cell>
          <cell r="L5272">
            <v>0</v>
          </cell>
          <cell r="M5272">
            <v>0</v>
          </cell>
          <cell r="N5272">
            <v>0</v>
          </cell>
          <cell r="O5272">
            <v>0</v>
          </cell>
        </row>
        <row r="5273">
          <cell r="D5273" t="str">
            <v>11000163900222</v>
          </cell>
          <cell r="E5273" t="str">
            <v>(2ZD160613)东莞市教育领域综合改革第三方评估</v>
          </cell>
          <cell r="F5273" t="str">
            <v>魏红征</v>
          </cell>
          <cell r="G5273" t="str">
            <v>2004060</v>
          </cell>
          <cell r="H5273">
            <v>0</v>
          </cell>
          <cell r="I5273">
            <v>0</v>
          </cell>
          <cell r="J5273">
            <v>0</v>
          </cell>
          <cell r="K5273">
            <v>0</v>
          </cell>
          <cell r="L5273">
            <v>0</v>
          </cell>
          <cell r="M5273">
            <v>0</v>
          </cell>
          <cell r="N5273">
            <v>0</v>
          </cell>
          <cell r="O5273">
            <v>0</v>
          </cell>
        </row>
        <row r="5274">
          <cell r="D5274" t="str">
            <v>11000163900223</v>
          </cell>
          <cell r="E5274" t="str">
            <v>(2ZD160614)基于有限基础刚度的框架-剪力墙结构试验</v>
          </cell>
          <cell r="F5274" t="str">
            <v>郑愚</v>
          </cell>
          <cell r="G5274" t="str">
            <v>2008004</v>
          </cell>
          <cell r="H5274">
            <v>0</v>
          </cell>
          <cell r="I5274">
            <v>0</v>
          </cell>
          <cell r="J5274">
            <v>0</v>
          </cell>
          <cell r="K5274">
            <v>0</v>
          </cell>
          <cell r="L5274">
            <v>0</v>
          </cell>
          <cell r="M5274">
            <v>0</v>
          </cell>
          <cell r="N5274">
            <v>0</v>
          </cell>
          <cell r="O5274">
            <v>0</v>
          </cell>
        </row>
        <row r="5275">
          <cell r="D5275" t="str">
            <v>11000163900224</v>
          </cell>
          <cell r="E5275" t="str">
            <v>(2ZD160615)园区企业生态循环低碳节能技术服务于宣传</v>
          </cell>
          <cell r="F5275" t="str">
            <v>纪传伟</v>
          </cell>
          <cell r="G5275" t="str">
            <v>2006064</v>
          </cell>
          <cell r="H5275">
            <v>0</v>
          </cell>
          <cell r="I5275">
            <v>0</v>
          </cell>
          <cell r="J5275">
            <v>0</v>
          </cell>
          <cell r="K5275">
            <v>0</v>
          </cell>
          <cell r="L5275">
            <v>0</v>
          </cell>
          <cell r="M5275">
            <v>0</v>
          </cell>
          <cell r="N5275">
            <v>0</v>
          </cell>
          <cell r="O5275">
            <v>0</v>
          </cell>
        </row>
        <row r="5276">
          <cell r="D5276" t="str">
            <v>11000163900225</v>
          </cell>
          <cell r="E5276" t="str">
            <v>(2ZD160616)自粘均温膜开发</v>
          </cell>
          <cell r="F5276" t="str">
            <v>吴文剑</v>
          </cell>
          <cell r="G5276" t="str">
            <v>2015004</v>
          </cell>
          <cell r="H5276">
            <v>0</v>
          </cell>
          <cell r="I5276">
            <v>0</v>
          </cell>
          <cell r="J5276">
            <v>0</v>
          </cell>
          <cell r="K5276">
            <v>0</v>
          </cell>
          <cell r="L5276">
            <v>0</v>
          </cell>
          <cell r="M5276">
            <v>0</v>
          </cell>
          <cell r="N5276">
            <v>0</v>
          </cell>
          <cell r="O5276">
            <v>0</v>
          </cell>
        </row>
        <row r="5277">
          <cell r="D5277" t="str">
            <v>11000163900226</v>
          </cell>
          <cell r="E5277" t="str">
            <v>(2ZD160617)松山湖高新区重大决策和部门执行力评估</v>
          </cell>
          <cell r="F5277" t="str">
            <v>刘继云</v>
          </cell>
          <cell r="G5277" t="str">
            <v>2006039</v>
          </cell>
          <cell r="H5277">
            <v>0</v>
          </cell>
          <cell r="I5277">
            <v>0</v>
          </cell>
          <cell r="J5277">
            <v>0</v>
          </cell>
          <cell r="K5277">
            <v>0</v>
          </cell>
          <cell r="L5277">
            <v>0</v>
          </cell>
          <cell r="M5277">
            <v>0</v>
          </cell>
          <cell r="N5277">
            <v>0</v>
          </cell>
          <cell r="O5277">
            <v>0</v>
          </cell>
        </row>
        <row r="5278">
          <cell r="D5278" t="str">
            <v>11000163900227</v>
          </cell>
          <cell r="E5278" t="str">
            <v>(2ZD160618)2016年东莞市“知识产权公益活动”</v>
          </cell>
          <cell r="F5278" t="str">
            <v>张建超</v>
          </cell>
          <cell r="G5278" t="str">
            <v>2007056</v>
          </cell>
          <cell r="H5278">
            <v>1945.61</v>
          </cell>
          <cell r="I5278">
            <v>0</v>
          </cell>
          <cell r="J5278">
            <v>0</v>
          </cell>
          <cell r="K5278">
            <v>1945.61</v>
          </cell>
          <cell r="L5278">
            <v>0</v>
          </cell>
          <cell r="M5278">
            <v>0</v>
          </cell>
          <cell r="N5278">
            <v>0</v>
          </cell>
          <cell r="O5278">
            <v>1945.61</v>
          </cell>
        </row>
        <row r="5279">
          <cell r="D5279" t="str">
            <v>11000163900230</v>
          </cell>
          <cell r="E5279" t="str">
            <v>(2ZD160703)基于超支化聚氨酯的单组分高强度密封胶开</v>
          </cell>
          <cell r="F5279" t="str">
            <v>周亚民</v>
          </cell>
          <cell r="G5279" t="str">
            <v>2002041</v>
          </cell>
          <cell r="H5279">
            <v>23441.1</v>
          </cell>
          <cell r="I5279">
            <v>0</v>
          </cell>
          <cell r="J5279">
            <v>6030</v>
          </cell>
          <cell r="K5279">
            <v>17411.1</v>
          </cell>
          <cell r="L5279">
            <v>0</v>
          </cell>
          <cell r="M5279">
            <v>0</v>
          </cell>
          <cell r="N5279">
            <v>0</v>
          </cell>
          <cell r="O5279">
            <v>17411.1</v>
          </cell>
        </row>
        <row r="5280">
          <cell r="D5280" t="str">
            <v>11000163900231</v>
          </cell>
          <cell r="E5280" t="str">
            <v>(2ZD160704)低热收缩EPDM发泡材料的研发</v>
          </cell>
          <cell r="F5280" t="str">
            <v>吴文剑</v>
          </cell>
          <cell r="G5280" t="str">
            <v>2015004</v>
          </cell>
          <cell r="H5280">
            <v>0</v>
          </cell>
          <cell r="I5280">
            <v>0</v>
          </cell>
          <cell r="J5280">
            <v>0</v>
          </cell>
          <cell r="K5280">
            <v>0</v>
          </cell>
          <cell r="L5280">
            <v>0</v>
          </cell>
          <cell r="M5280">
            <v>0</v>
          </cell>
          <cell r="N5280">
            <v>0</v>
          </cell>
          <cell r="O5280">
            <v>0</v>
          </cell>
        </row>
        <row r="5281">
          <cell r="D5281" t="str">
            <v>11000163900232</v>
          </cell>
          <cell r="E5281" t="str">
            <v>(2ZD160705)东莞市樟木头镇水污染防治行动计划编制</v>
          </cell>
          <cell r="F5281" t="str">
            <v>范洪波</v>
          </cell>
          <cell r="G5281" t="str">
            <v>2005008</v>
          </cell>
          <cell r="H5281">
            <v>0</v>
          </cell>
          <cell r="I5281">
            <v>0</v>
          </cell>
          <cell r="J5281">
            <v>0</v>
          </cell>
          <cell r="K5281">
            <v>0</v>
          </cell>
          <cell r="L5281">
            <v>0</v>
          </cell>
          <cell r="M5281">
            <v>0</v>
          </cell>
          <cell r="N5281">
            <v>0</v>
          </cell>
          <cell r="O5281">
            <v>0</v>
          </cell>
        </row>
        <row r="5282">
          <cell r="D5282" t="str">
            <v>11000163900234</v>
          </cell>
          <cell r="E5282" t="str">
            <v>(2ZD160801)2016年东莞市专利布局暨专利分析初级</v>
          </cell>
          <cell r="F5282" t="str">
            <v>强昌文</v>
          </cell>
          <cell r="G5282" t="str">
            <v>2011036</v>
          </cell>
          <cell r="H5282">
            <v>0</v>
          </cell>
          <cell r="I5282">
            <v>0</v>
          </cell>
          <cell r="J5282">
            <v>0</v>
          </cell>
          <cell r="K5282">
            <v>0</v>
          </cell>
          <cell r="L5282">
            <v>0</v>
          </cell>
          <cell r="M5282">
            <v>0</v>
          </cell>
          <cell r="N5282">
            <v>0</v>
          </cell>
          <cell r="O5282">
            <v>0</v>
          </cell>
        </row>
        <row r="5283">
          <cell r="D5283" t="str">
            <v>11000163900235</v>
          </cell>
          <cell r="E5283" t="str">
            <v>(2ZD160802)东莞市横沥镇水污染防治方案编制服务</v>
          </cell>
          <cell r="F5283" t="str">
            <v>张刚</v>
          </cell>
          <cell r="G5283" t="str">
            <v>2013068</v>
          </cell>
          <cell r="H5283">
            <v>0</v>
          </cell>
          <cell r="I5283">
            <v>0</v>
          </cell>
          <cell r="J5283">
            <v>0</v>
          </cell>
          <cell r="K5283">
            <v>0</v>
          </cell>
          <cell r="L5283">
            <v>0</v>
          </cell>
          <cell r="M5283">
            <v>0</v>
          </cell>
          <cell r="N5283">
            <v>0</v>
          </cell>
          <cell r="O5283">
            <v>0</v>
          </cell>
        </row>
        <row r="5284">
          <cell r="D5284" t="str">
            <v>11000163900236</v>
          </cell>
          <cell r="E5284" t="str">
            <v>(2ZD160803)智慧城市建设商业模式研究</v>
          </cell>
          <cell r="F5284" t="str">
            <v>吴运建</v>
          </cell>
          <cell r="G5284" t="str">
            <v>2006003</v>
          </cell>
          <cell r="H5284">
            <v>0</v>
          </cell>
          <cell r="I5284">
            <v>0</v>
          </cell>
          <cell r="J5284">
            <v>0</v>
          </cell>
          <cell r="K5284">
            <v>0</v>
          </cell>
          <cell r="L5284">
            <v>0</v>
          </cell>
          <cell r="M5284">
            <v>0</v>
          </cell>
          <cell r="N5284">
            <v>0</v>
          </cell>
          <cell r="O5284">
            <v>0</v>
          </cell>
        </row>
        <row r="5285">
          <cell r="D5285" t="str">
            <v>11000163900237</v>
          </cell>
          <cell r="E5285" t="str">
            <v>(2ZD160901)镇属企业历史遗留问题的法律解决途径以及</v>
          </cell>
          <cell r="F5285" t="str">
            <v>强昌文</v>
          </cell>
          <cell r="G5285" t="str">
            <v>2011036</v>
          </cell>
          <cell r="H5285">
            <v>333.6</v>
          </cell>
          <cell r="I5285">
            <v>0</v>
          </cell>
          <cell r="J5285">
            <v>0</v>
          </cell>
          <cell r="K5285">
            <v>333.6</v>
          </cell>
          <cell r="L5285">
            <v>0</v>
          </cell>
          <cell r="M5285">
            <v>0</v>
          </cell>
          <cell r="N5285">
            <v>0</v>
          </cell>
          <cell r="O5285">
            <v>333.6</v>
          </cell>
        </row>
        <row r="5286">
          <cell r="D5286" t="str">
            <v>11000163900238</v>
          </cell>
          <cell r="E5286" t="str">
            <v>(2ZD160903)全面深化法治东莞建设：现状、问题与对策</v>
          </cell>
          <cell r="F5286" t="str">
            <v>郑玉敏</v>
          </cell>
          <cell r="G5286" t="str">
            <v>2005002</v>
          </cell>
          <cell r="H5286">
            <v>0</v>
          </cell>
          <cell r="I5286">
            <v>0</v>
          </cell>
          <cell r="J5286">
            <v>0</v>
          </cell>
          <cell r="K5286">
            <v>0</v>
          </cell>
          <cell r="L5286">
            <v>0</v>
          </cell>
          <cell r="M5286">
            <v>0</v>
          </cell>
          <cell r="N5286">
            <v>0</v>
          </cell>
          <cell r="O5286">
            <v>0</v>
          </cell>
        </row>
        <row r="5287">
          <cell r="D5287" t="str">
            <v>11000163900239</v>
          </cell>
          <cell r="E5287" t="str">
            <v>(2ZD160904)东莞市久源隆电路板有限公司突发环境事件</v>
          </cell>
          <cell r="F5287" t="str">
            <v>陈洪伟</v>
          </cell>
          <cell r="G5287" t="str">
            <v>2008001</v>
          </cell>
          <cell r="H5287">
            <v>0</v>
          </cell>
          <cell r="I5287">
            <v>0</v>
          </cell>
          <cell r="J5287">
            <v>0</v>
          </cell>
          <cell r="K5287">
            <v>0</v>
          </cell>
          <cell r="L5287">
            <v>0</v>
          </cell>
          <cell r="M5287">
            <v>0</v>
          </cell>
          <cell r="N5287">
            <v>0</v>
          </cell>
          <cell r="O5287">
            <v>0</v>
          </cell>
        </row>
        <row r="5288">
          <cell r="D5288" t="str">
            <v>11000163900251</v>
          </cell>
          <cell r="E5288" t="str">
            <v>(2ZD160920)东莞市生态保护和治理机制改革评估项目</v>
          </cell>
          <cell r="F5288" t="str">
            <v>范洪波</v>
          </cell>
          <cell r="G5288" t="str">
            <v>2005008</v>
          </cell>
          <cell r="H5288">
            <v>0</v>
          </cell>
          <cell r="I5288">
            <v>0</v>
          </cell>
          <cell r="J5288">
            <v>0</v>
          </cell>
          <cell r="K5288">
            <v>0</v>
          </cell>
          <cell r="L5288">
            <v>0</v>
          </cell>
          <cell r="M5288">
            <v>0</v>
          </cell>
          <cell r="N5288">
            <v>0</v>
          </cell>
          <cell r="O5288">
            <v>0</v>
          </cell>
        </row>
        <row r="5289">
          <cell r="D5289" t="str">
            <v>11000163900252</v>
          </cell>
          <cell r="E5289" t="str">
            <v>(2ZD160921)关于创新莞台合作机制专题研究报告</v>
          </cell>
          <cell r="F5289" t="str">
            <v>夏能礼</v>
          </cell>
          <cell r="G5289" t="str">
            <v>2001039</v>
          </cell>
          <cell r="H5289">
            <v>0</v>
          </cell>
          <cell r="I5289">
            <v>0</v>
          </cell>
          <cell r="J5289">
            <v>0</v>
          </cell>
          <cell r="K5289">
            <v>0</v>
          </cell>
          <cell r="L5289">
            <v>0</v>
          </cell>
          <cell r="M5289">
            <v>0</v>
          </cell>
          <cell r="N5289">
            <v>0</v>
          </cell>
          <cell r="O5289">
            <v>0</v>
          </cell>
        </row>
        <row r="5290">
          <cell r="D5290" t="str">
            <v>11000163900254</v>
          </cell>
          <cell r="E5290" t="str">
            <v>(2ZD160923)东莞市电机能效提升及注塑机节能伺服改造</v>
          </cell>
          <cell r="F5290" t="str">
            <v>左远志</v>
          </cell>
          <cell r="G5290" t="str">
            <v>1994005</v>
          </cell>
          <cell r="H5290">
            <v>6528.18</v>
          </cell>
          <cell r="I5290">
            <v>0</v>
          </cell>
          <cell r="J5290">
            <v>0</v>
          </cell>
          <cell r="K5290">
            <v>6528.18</v>
          </cell>
          <cell r="L5290">
            <v>0</v>
          </cell>
          <cell r="M5290">
            <v>0</v>
          </cell>
          <cell r="N5290">
            <v>0</v>
          </cell>
          <cell r="O5290">
            <v>6528.18</v>
          </cell>
        </row>
        <row r="5291">
          <cell r="D5291" t="str">
            <v>11000163900255</v>
          </cell>
          <cell r="E5291" t="str">
            <v>(2ZD161001)东莞市义朋实业有限公司环保技术咨询服务</v>
          </cell>
          <cell r="F5291" t="str">
            <v>钟少芬</v>
          </cell>
          <cell r="G5291" t="str">
            <v>2011029</v>
          </cell>
          <cell r="H5291">
            <v>0</v>
          </cell>
          <cell r="I5291">
            <v>0</v>
          </cell>
          <cell r="J5291">
            <v>0</v>
          </cell>
          <cell r="K5291">
            <v>0</v>
          </cell>
          <cell r="L5291">
            <v>0</v>
          </cell>
          <cell r="M5291">
            <v>0</v>
          </cell>
          <cell r="N5291">
            <v>0</v>
          </cell>
          <cell r="O5291">
            <v>0</v>
          </cell>
        </row>
        <row r="5292">
          <cell r="D5292" t="str">
            <v>11000163900256</v>
          </cell>
          <cell r="E5292" t="str">
            <v>(2ZD161003)高精度功率分析仪研制</v>
          </cell>
          <cell r="F5292" t="str">
            <v>王彩申</v>
          </cell>
          <cell r="G5292" t="str">
            <v>2013073</v>
          </cell>
          <cell r="H5292">
            <v>0</v>
          </cell>
          <cell r="I5292">
            <v>0</v>
          </cell>
          <cell r="J5292">
            <v>0</v>
          </cell>
          <cell r="K5292">
            <v>0</v>
          </cell>
          <cell r="L5292">
            <v>0</v>
          </cell>
          <cell r="M5292">
            <v>0</v>
          </cell>
          <cell r="N5292">
            <v>0</v>
          </cell>
          <cell r="O5292">
            <v>0</v>
          </cell>
        </row>
        <row r="5293">
          <cell r="D5293" t="str">
            <v>11000163900257</v>
          </cell>
          <cell r="E5293" t="str">
            <v>(2ZD161004)东莞市五株电子科技有限公司突发环境事件</v>
          </cell>
          <cell r="F5293" t="str">
            <v>陈洪伟</v>
          </cell>
          <cell r="G5293" t="str">
            <v>2008001</v>
          </cell>
          <cell r="H5293">
            <v>0</v>
          </cell>
          <cell r="I5293">
            <v>0</v>
          </cell>
          <cell r="J5293">
            <v>0</v>
          </cell>
          <cell r="K5293">
            <v>0</v>
          </cell>
          <cell r="L5293">
            <v>0</v>
          </cell>
          <cell r="M5293">
            <v>0</v>
          </cell>
          <cell r="N5293">
            <v>0</v>
          </cell>
          <cell r="O5293">
            <v>0</v>
          </cell>
        </row>
        <row r="5294">
          <cell r="D5294" t="str">
            <v>11000163900259</v>
          </cell>
          <cell r="E5294" t="str">
            <v>(2ZD161007)东莞市樟木头镇“十三五”节能规划报告编</v>
          </cell>
          <cell r="F5294" t="str">
            <v>钟少芬</v>
          </cell>
          <cell r="G5294" t="str">
            <v>2011029</v>
          </cell>
          <cell r="H5294">
            <v>0</v>
          </cell>
          <cell r="I5294">
            <v>0</v>
          </cell>
          <cell r="J5294">
            <v>0</v>
          </cell>
          <cell r="K5294">
            <v>0</v>
          </cell>
          <cell r="L5294">
            <v>0</v>
          </cell>
          <cell r="M5294">
            <v>0</v>
          </cell>
          <cell r="N5294">
            <v>0</v>
          </cell>
          <cell r="O5294">
            <v>0</v>
          </cell>
        </row>
        <row r="5295">
          <cell r="D5295" t="str">
            <v>11000163900260</v>
          </cell>
          <cell r="E5295" t="str">
            <v>(2ZD161008)地方立法研究</v>
          </cell>
          <cell r="F5295" t="str">
            <v>强昌文</v>
          </cell>
          <cell r="G5295" t="str">
            <v>2011036</v>
          </cell>
          <cell r="H5295">
            <v>0</v>
          </cell>
          <cell r="I5295">
            <v>0</v>
          </cell>
          <cell r="J5295">
            <v>0</v>
          </cell>
          <cell r="K5295">
            <v>0</v>
          </cell>
          <cell r="L5295">
            <v>0</v>
          </cell>
          <cell r="M5295">
            <v>0</v>
          </cell>
          <cell r="N5295">
            <v>0</v>
          </cell>
          <cell r="O5295">
            <v>0</v>
          </cell>
        </row>
        <row r="5296">
          <cell r="D5296" t="str">
            <v>11000163900261</v>
          </cell>
          <cell r="E5296" t="str">
            <v>(2ZD161009)2016年东莞市知识产权保护培训班</v>
          </cell>
          <cell r="F5296" t="str">
            <v>强昌文</v>
          </cell>
          <cell r="G5296" t="str">
            <v>2011036</v>
          </cell>
          <cell r="H5296">
            <v>0</v>
          </cell>
          <cell r="I5296">
            <v>0</v>
          </cell>
          <cell r="J5296">
            <v>0</v>
          </cell>
          <cell r="K5296">
            <v>0</v>
          </cell>
          <cell r="L5296">
            <v>0</v>
          </cell>
          <cell r="M5296">
            <v>0</v>
          </cell>
          <cell r="N5296">
            <v>0</v>
          </cell>
          <cell r="O5296">
            <v>0</v>
          </cell>
        </row>
        <row r="5297">
          <cell r="D5297" t="str">
            <v>11000163900262</v>
          </cell>
          <cell r="E5297" t="str">
            <v>(2ZD161010)2016年度东莞市镇街公共文化服务绩效</v>
          </cell>
          <cell r="F5297" t="str">
            <v>田根胜</v>
          </cell>
          <cell r="G5297" t="str">
            <v>1993043</v>
          </cell>
          <cell r="H5297">
            <v>0</v>
          </cell>
          <cell r="I5297">
            <v>0</v>
          </cell>
          <cell r="J5297">
            <v>0</v>
          </cell>
          <cell r="K5297">
            <v>0</v>
          </cell>
          <cell r="L5297">
            <v>0</v>
          </cell>
          <cell r="M5297">
            <v>0</v>
          </cell>
          <cell r="N5297">
            <v>0</v>
          </cell>
          <cell r="O5297">
            <v>0</v>
          </cell>
        </row>
        <row r="5298">
          <cell r="D5298" t="str">
            <v>11000163900266</v>
          </cell>
          <cell r="E5298" t="str">
            <v>(2ZD161014)家具领域专利侵权判定咨询机制及专利纠纷</v>
          </cell>
          <cell r="F5298" t="str">
            <v>张建超</v>
          </cell>
          <cell r="G5298" t="str">
            <v>2007056</v>
          </cell>
          <cell r="H5298">
            <v>708.25</v>
          </cell>
          <cell r="I5298">
            <v>0</v>
          </cell>
          <cell r="J5298">
            <v>0</v>
          </cell>
          <cell r="K5298">
            <v>708.25</v>
          </cell>
          <cell r="L5298">
            <v>0</v>
          </cell>
          <cell r="M5298">
            <v>0</v>
          </cell>
          <cell r="N5298">
            <v>0</v>
          </cell>
          <cell r="O5298">
            <v>708.25</v>
          </cell>
        </row>
        <row r="5299">
          <cell r="D5299" t="str">
            <v>11000163900267</v>
          </cell>
          <cell r="E5299" t="str">
            <v>(2ZD161015)“十三五”节能规划及年度节能自查报告编</v>
          </cell>
          <cell r="F5299" t="str">
            <v>钟少芬</v>
          </cell>
          <cell r="G5299" t="str">
            <v>2011029</v>
          </cell>
          <cell r="H5299">
            <v>0</v>
          </cell>
          <cell r="I5299">
            <v>0</v>
          </cell>
          <cell r="J5299">
            <v>0</v>
          </cell>
          <cell r="K5299">
            <v>0</v>
          </cell>
          <cell r="L5299">
            <v>0</v>
          </cell>
          <cell r="M5299">
            <v>0</v>
          </cell>
          <cell r="N5299">
            <v>0</v>
          </cell>
          <cell r="O5299">
            <v>0</v>
          </cell>
        </row>
        <row r="5300">
          <cell r="D5300" t="str">
            <v>11000163900268</v>
          </cell>
          <cell r="E5300" t="str">
            <v>(2ZD161016)奶瓶消毒器研发设计</v>
          </cell>
          <cell r="F5300" t="str">
            <v>谢黎</v>
          </cell>
          <cell r="G5300" t="str">
            <v>2004031</v>
          </cell>
          <cell r="H5300">
            <v>0</v>
          </cell>
          <cell r="I5300">
            <v>0</v>
          </cell>
          <cell r="J5300">
            <v>0</v>
          </cell>
          <cell r="K5300">
            <v>0</v>
          </cell>
          <cell r="L5300">
            <v>0</v>
          </cell>
          <cell r="M5300">
            <v>0</v>
          </cell>
          <cell r="N5300">
            <v>0</v>
          </cell>
          <cell r="O5300">
            <v>0</v>
          </cell>
        </row>
        <row r="5301">
          <cell r="D5301" t="str">
            <v>11000163900269</v>
          </cell>
          <cell r="E5301" t="str">
            <v>(2ZD161102)东莞市常平镇水污染防治相关方案编制工作</v>
          </cell>
          <cell r="F5301" t="str">
            <v>张刚</v>
          </cell>
          <cell r="G5301" t="str">
            <v>2013068</v>
          </cell>
          <cell r="H5301">
            <v>0</v>
          </cell>
          <cell r="I5301">
            <v>0</v>
          </cell>
          <cell r="J5301">
            <v>0</v>
          </cell>
          <cell r="K5301">
            <v>0</v>
          </cell>
          <cell r="L5301">
            <v>0</v>
          </cell>
          <cell r="M5301">
            <v>0</v>
          </cell>
          <cell r="N5301">
            <v>0</v>
          </cell>
          <cell r="O5301">
            <v>0</v>
          </cell>
        </row>
        <row r="5302">
          <cell r="D5302" t="str">
            <v>11000163900271</v>
          </cell>
          <cell r="E5302" t="str">
            <v>(2ZD161104)氧化锆陶瓷牙种植体的3D打印技术研究</v>
          </cell>
          <cell r="F5302" t="str">
            <v>许光辉</v>
          </cell>
          <cell r="G5302" t="str">
            <v>1993020</v>
          </cell>
          <cell r="H5302">
            <v>0</v>
          </cell>
          <cell r="I5302">
            <v>0</v>
          </cell>
          <cell r="J5302">
            <v>0</v>
          </cell>
          <cell r="K5302">
            <v>0</v>
          </cell>
          <cell r="L5302">
            <v>0</v>
          </cell>
          <cell r="M5302">
            <v>0</v>
          </cell>
          <cell r="N5302">
            <v>0</v>
          </cell>
          <cell r="O5302">
            <v>0</v>
          </cell>
        </row>
        <row r="5303">
          <cell r="D5303" t="str">
            <v>11000163900272</v>
          </cell>
          <cell r="E5303" t="str">
            <v>(2ZD161105)超声波发生器与换能器的研发</v>
          </cell>
          <cell r="F5303" t="str">
            <v>许光辉</v>
          </cell>
          <cell r="G5303" t="str">
            <v>1993020</v>
          </cell>
          <cell r="H5303">
            <v>0</v>
          </cell>
          <cell r="I5303">
            <v>0</v>
          </cell>
          <cell r="J5303">
            <v>0</v>
          </cell>
          <cell r="K5303">
            <v>0</v>
          </cell>
          <cell r="L5303">
            <v>0</v>
          </cell>
          <cell r="M5303">
            <v>0</v>
          </cell>
          <cell r="N5303">
            <v>0</v>
          </cell>
          <cell r="O5303">
            <v>0</v>
          </cell>
        </row>
        <row r="5304">
          <cell r="D5304" t="str">
            <v>11000163900273</v>
          </cell>
          <cell r="E5304" t="str">
            <v>(2ZD161106)电子竞技装备键盘及鼠标的研发</v>
          </cell>
          <cell r="F5304" t="str">
            <v>许光辉</v>
          </cell>
          <cell r="G5304" t="str">
            <v>1993020</v>
          </cell>
          <cell r="H5304">
            <v>0</v>
          </cell>
          <cell r="I5304">
            <v>0</v>
          </cell>
          <cell r="J5304">
            <v>0</v>
          </cell>
          <cell r="K5304">
            <v>0</v>
          </cell>
          <cell r="L5304">
            <v>0</v>
          </cell>
          <cell r="M5304">
            <v>0</v>
          </cell>
          <cell r="N5304">
            <v>0</v>
          </cell>
          <cell r="O5304">
            <v>0</v>
          </cell>
        </row>
        <row r="5305">
          <cell r="D5305" t="str">
            <v>11000163900276</v>
          </cell>
          <cell r="E5305" t="str">
            <v>(2ZD161109)松山湖（生态园）公共机构节约能源资源技</v>
          </cell>
          <cell r="F5305" t="str">
            <v>钟少芬</v>
          </cell>
          <cell r="G5305" t="str">
            <v>2011029</v>
          </cell>
          <cell r="H5305">
            <v>0</v>
          </cell>
          <cell r="I5305">
            <v>0</v>
          </cell>
          <cell r="J5305">
            <v>0</v>
          </cell>
          <cell r="K5305">
            <v>0</v>
          </cell>
          <cell r="L5305">
            <v>0</v>
          </cell>
          <cell r="M5305">
            <v>0</v>
          </cell>
          <cell r="N5305">
            <v>0</v>
          </cell>
          <cell r="O5305">
            <v>0</v>
          </cell>
        </row>
        <row r="5306">
          <cell r="D5306" t="str">
            <v>11000163900277</v>
          </cell>
          <cell r="E5306" t="str">
            <v>(2ZD161110)应对香港本土主义思潮的对策研究</v>
          </cell>
          <cell r="F5306" t="str">
            <v>杨亚南</v>
          </cell>
          <cell r="G5306" t="str">
            <v>2005055</v>
          </cell>
          <cell r="H5306">
            <v>0</v>
          </cell>
          <cell r="I5306">
            <v>0</v>
          </cell>
          <cell r="J5306">
            <v>0</v>
          </cell>
          <cell r="K5306">
            <v>0</v>
          </cell>
          <cell r="L5306">
            <v>0</v>
          </cell>
          <cell r="M5306">
            <v>0</v>
          </cell>
          <cell r="N5306">
            <v>0</v>
          </cell>
          <cell r="O5306">
            <v>0</v>
          </cell>
        </row>
        <row r="5307">
          <cell r="D5307" t="str">
            <v>11000163900279</v>
          </cell>
          <cell r="E5307" t="str">
            <v>(2ZD161112)东莞松山湖（生态园）“十三五”节能规划</v>
          </cell>
          <cell r="F5307" t="str">
            <v>钟少芬</v>
          </cell>
          <cell r="G5307" t="str">
            <v>2011029</v>
          </cell>
          <cell r="H5307">
            <v>0</v>
          </cell>
          <cell r="I5307">
            <v>0</v>
          </cell>
          <cell r="J5307">
            <v>0</v>
          </cell>
          <cell r="K5307">
            <v>0</v>
          </cell>
          <cell r="L5307">
            <v>0</v>
          </cell>
          <cell r="M5307">
            <v>0</v>
          </cell>
          <cell r="N5307">
            <v>0</v>
          </cell>
          <cell r="O5307">
            <v>0</v>
          </cell>
        </row>
        <row r="5308">
          <cell r="D5308" t="str">
            <v>11000163900281</v>
          </cell>
          <cell r="E5308" t="str">
            <v>(2ZD161115)探索地方立法第三方参与的方法</v>
          </cell>
          <cell r="F5308" t="str">
            <v>夏能礼</v>
          </cell>
          <cell r="G5308" t="str">
            <v>2001039</v>
          </cell>
          <cell r="H5308">
            <v>0</v>
          </cell>
          <cell r="I5308">
            <v>0</v>
          </cell>
          <cell r="J5308">
            <v>0</v>
          </cell>
          <cell r="K5308">
            <v>0</v>
          </cell>
          <cell r="L5308">
            <v>0</v>
          </cell>
          <cell r="M5308">
            <v>0</v>
          </cell>
          <cell r="N5308">
            <v>0</v>
          </cell>
          <cell r="O5308">
            <v>0</v>
          </cell>
        </row>
        <row r="5309">
          <cell r="D5309" t="str">
            <v>11000163900282</v>
          </cell>
          <cell r="E5309" t="str">
            <v>(2ZD161116)中山市重大项目产业用地差别化准入标准研</v>
          </cell>
          <cell r="F5309" t="str">
            <v>李福坤</v>
          </cell>
          <cell r="G5309" t="str">
            <v>2004085</v>
          </cell>
          <cell r="H5309">
            <v>3553.32</v>
          </cell>
          <cell r="I5309">
            <v>0</v>
          </cell>
          <cell r="J5309">
            <v>0</v>
          </cell>
          <cell r="K5309">
            <v>3553.32</v>
          </cell>
          <cell r="L5309">
            <v>0</v>
          </cell>
          <cell r="M5309">
            <v>0</v>
          </cell>
          <cell r="N5309">
            <v>0</v>
          </cell>
          <cell r="O5309">
            <v>3553.32</v>
          </cell>
        </row>
        <row r="5310">
          <cell r="D5310" t="str">
            <v>11000163900283</v>
          </cell>
          <cell r="E5310" t="str">
            <v>(2ZD161117)高桥电机（东莞）有限公司环保技术咨询服</v>
          </cell>
          <cell r="F5310" t="str">
            <v>钟少芬</v>
          </cell>
          <cell r="G5310" t="str">
            <v>2011029</v>
          </cell>
          <cell r="H5310">
            <v>0</v>
          </cell>
          <cell r="I5310">
            <v>0</v>
          </cell>
          <cell r="J5310">
            <v>0</v>
          </cell>
          <cell r="K5310">
            <v>0</v>
          </cell>
          <cell r="L5310">
            <v>0</v>
          </cell>
          <cell r="M5310">
            <v>0</v>
          </cell>
          <cell r="N5310">
            <v>0</v>
          </cell>
          <cell r="O5310">
            <v>0</v>
          </cell>
        </row>
        <row r="5311">
          <cell r="D5311" t="str">
            <v>11000163900284</v>
          </cell>
          <cell r="E5311" t="str">
            <v>(2ZD161118)2016年东莞市专利布局暨专利分析初级</v>
          </cell>
          <cell r="F5311" t="str">
            <v>强昌文</v>
          </cell>
          <cell r="G5311" t="str">
            <v>2011036</v>
          </cell>
          <cell r="H5311">
            <v>0</v>
          </cell>
          <cell r="I5311">
            <v>0</v>
          </cell>
          <cell r="J5311">
            <v>0</v>
          </cell>
          <cell r="K5311">
            <v>0</v>
          </cell>
          <cell r="L5311">
            <v>0</v>
          </cell>
          <cell r="M5311">
            <v>0</v>
          </cell>
          <cell r="N5311">
            <v>0</v>
          </cell>
          <cell r="O5311">
            <v>0</v>
          </cell>
        </row>
        <row r="5312">
          <cell r="D5312" t="str">
            <v>11000163900285</v>
          </cell>
          <cell r="E5312" t="str">
            <v>(2ZD161119)东莞市服务业发展“十三五”规划编制合同</v>
          </cell>
          <cell r="F5312" t="str">
            <v>刘继云</v>
          </cell>
          <cell r="G5312" t="str">
            <v>2006039</v>
          </cell>
          <cell r="H5312">
            <v>0</v>
          </cell>
          <cell r="I5312">
            <v>0</v>
          </cell>
          <cell r="J5312">
            <v>0</v>
          </cell>
          <cell r="K5312">
            <v>0</v>
          </cell>
          <cell r="L5312">
            <v>0</v>
          </cell>
          <cell r="M5312">
            <v>0</v>
          </cell>
          <cell r="N5312">
            <v>0</v>
          </cell>
          <cell r="O5312">
            <v>0</v>
          </cell>
        </row>
        <row r="5313">
          <cell r="D5313" t="str">
            <v>11000163900286</v>
          </cell>
          <cell r="E5313" t="str">
            <v>(2ZD161120)东莞市松山湖高新区政府部门执行力评估研</v>
          </cell>
          <cell r="F5313" t="str">
            <v>夏能礼</v>
          </cell>
          <cell r="G5313" t="str">
            <v>2001039</v>
          </cell>
          <cell r="H5313">
            <v>0</v>
          </cell>
          <cell r="I5313">
            <v>0</v>
          </cell>
          <cell r="J5313">
            <v>0</v>
          </cell>
          <cell r="K5313">
            <v>0</v>
          </cell>
          <cell r="L5313">
            <v>0</v>
          </cell>
          <cell r="M5313">
            <v>0</v>
          </cell>
          <cell r="N5313">
            <v>0</v>
          </cell>
          <cell r="O5313">
            <v>0</v>
          </cell>
        </row>
        <row r="5314">
          <cell r="D5314" t="str">
            <v>11000163900287</v>
          </cell>
          <cell r="E5314" t="str">
            <v>(2ZD161123)东莞市城市管理综合执法条例实施策略研究</v>
          </cell>
          <cell r="F5314" t="str">
            <v>强昌文</v>
          </cell>
          <cell r="G5314" t="str">
            <v>2011036</v>
          </cell>
          <cell r="H5314">
            <v>780.52</v>
          </cell>
          <cell r="I5314">
            <v>0</v>
          </cell>
          <cell r="J5314">
            <v>0</v>
          </cell>
          <cell r="K5314">
            <v>780.52</v>
          </cell>
          <cell r="L5314">
            <v>0</v>
          </cell>
          <cell r="M5314">
            <v>0</v>
          </cell>
          <cell r="N5314">
            <v>0</v>
          </cell>
          <cell r="O5314">
            <v>780.52</v>
          </cell>
        </row>
        <row r="5315">
          <cell r="D5315" t="str">
            <v>11000163900288</v>
          </cell>
          <cell r="E5315" t="str">
            <v>(2ZD161124)东莞市人大常委会五年立法规划（2017</v>
          </cell>
          <cell r="F5315" t="str">
            <v>强昌文</v>
          </cell>
          <cell r="G5315" t="str">
            <v>2011036</v>
          </cell>
          <cell r="H5315">
            <v>1343.52</v>
          </cell>
          <cell r="I5315">
            <v>0</v>
          </cell>
          <cell r="J5315">
            <v>0</v>
          </cell>
          <cell r="K5315">
            <v>1343.52</v>
          </cell>
          <cell r="L5315">
            <v>0</v>
          </cell>
          <cell r="M5315">
            <v>0</v>
          </cell>
          <cell r="N5315">
            <v>0</v>
          </cell>
          <cell r="O5315">
            <v>1343.52</v>
          </cell>
        </row>
        <row r="5316">
          <cell r="D5316" t="str">
            <v>11000163900289</v>
          </cell>
          <cell r="E5316" t="str">
            <v>(2ZD161125)东莞市饮用水源水质保护条例（草案）立法</v>
          </cell>
          <cell r="F5316" t="str">
            <v>郑玉敏</v>
          </cell>
          <cell r="G5316" t="str">
            <v>2005002</v>
          </cell>
          <cell r="H5316">
            <v>0</v>
          </cell>
          <cell r="I5316">
            <v>0</v>
          </cell>
          <cell r="J5316">
            <v>0</v>
          </cell>
          <cell r="K5316">
            <v>0</v>
          </cell>
          <cell r="L5316">
            <v>0</v>
          </cell>
          <cell r="M5316">
            <v>0</v>
          </cell>
          <cell r="N5316">
            <v>0</v>
          </cell>
          <cell r="O5316">
            <v>0</v>
          </cell>
        </row>
        <row r="5317">
          <cell r="D5317" t="str">
            <v>11000163900290</v>
          </cell>
          <cell r="E5317" t="str">
            <v>(2ZD161126)东莞市电机能效提升及注塑机节能伺服改造</v>
          </cell>
          <cell r="F5317" t="str">
            <v>左远志</v>
          </cell>
          <cell r="G5317" t="str">
            <v>1994005</v>
          </cell>
          <cell r="H5317">
            <v>4342.05</v>
          </cell>
          <cell r="I5317">
            <v>0</v>
          </cell>
          <cell r="J5317">
            <v>0</v>
          </cell>
          <cell r="K5317">
            <v>4342.05</v>
          </cell>
          <cell r="L5317">
            <v>0</v>
          </cell>
          <cell r="M5317">
            <v>0</v>
          </cell>
          <cell r="N5317">
            <v>0</v>
          </cell>
          <cell r="O5317">
            <v>4342.05</v>
          </cell>
        </row>
        <row r="5318">
          <cell r="D5318" t="str">
            <v>11000163900293</v>
          </cell>
          <cell r="E5318" t="str">
            <v>(2ZD161203)“十三五”节能规划六张表</v>
          </cell>
          <cell r="F5318" t="str">
            <v>钟少芬</v>
          </cell>
          <cell r="G5318" t="str">
            <v>2011029</v>
          </cell>
          <cell r="H5318">
            <v>0</v>
          </cell>
          <cell r="I5318">
            <v>0</v>
          </cell>
          <cell r="J5318">
            <v>0</v>
          </cell>
          <cell r="K5318">
            <v>0</v>
          </cell>
          <cell r="L5318">
            <v>0</v>
          </cell>
          <cell r="M5318">
            <v>0</v>
          </cell>
          <cell r="N5318">
            <v>0</v>
          </cell>
          <cell r="O5318">
            <v>0</v>
          </cell>
        </row>
        <row r="5319">
          <cell r="D5319" t="str">
            <v>11000163900294</v>
          </cell>
          <cell r="E5319" t="str">
            <v>(2ZD161204)系统功能语言学视阈下英语学术语篇中名物</v>
          </cell>
          <cell r="F5319" t="str">
            <v>李忠华</v>
          </cell>
          <cell r="G5319" t="str">
            <v>2004017</v>
          </cell>
          <cell r="H5319">
            <v>0</v>
          </cell>
          <cell r="I5319">
            <v>0</v>
          </cell>
          <cell r="J5319">
            <v>0</v>
          </cell>
          <cell r="K5319">
            <v>0</v>
          </cell>
          <cell r="L5319">
            <v>0</v>
          </cell>
          <cell r="M5319">
            <v>0</v>
          </cell>
          <cell r="N5319">
            <v>0</v>
          </cell>
          <cell r="O5319">
            <v>0</v>
          </cell>
        </row>
        <row r="5320">
          <cell r="D5320" t="str">
            <v>11000163900295</v>
          </cell>
          <cell r="E5320" t="str">
            <v>(2ZD161205)松山湖（生态园）市民中心导办服务第二期</v>
          </cell>
          <cell r="F5320" t="str">
            <v>刘继云</v>
          </cell>
          <cell r="G5320" t="str">
            <v>2006039</v>
          </cell>
          <cell r="H5320">
            <v>0</v>
          </cell>
          <cell r="I5320">
            <v>0</v>
          </cell>
          <cell r="J5320">
            <v>0</v>
          </cell>
          <cell r="K5320">
            <v>0</v>
          </cell>
          <cell r="L5320">
            <v>0</v>
          </cell>
          <cell r="M5320">
            <v>0</v>
          </cell>
          <cell r="N5320">
            <v>0</v>
          </cell>
          <cell r="O5320">
            <v>0</v>
          </cell>
        </row>
        <row r="5321">
          <cell r="D5321" t="str">
            <v>11000163900296</v>
          </cell>
          <cell r="E5321" t="str">
            <v>(2ZD161206)东莞创新资源空间布局优化研究</v>
          </cell>
          <cell r="F5321" t="str">
            <v>许新华</v>
          </cell>
          <cell r="G5321" t="str">
            <v>2015012</v>
          </cell>
          <cell r="H5321">
            <v>0</v>
          </cell>
          <cell r="I5321">
            <v>0</v>
          </cell>
          <cell r="J5321">
            <v>0</v>
          </cell>
          <cell r="K5321">
            <v>0</v>
          </cell>
          <cell r="L5321">
            <v>0</v>
          </cell>
          <cell r="M5321">
            <v>0</v>
          </cell>
          <cell r="N5321">
            <v>0</v>
          </cell>
          <cell r="O5321">
            <v>0</v>
          </cell>
        </row>
        <row r="5322">
          <cell r="D5322" t="str">
            <v>11000163900297</v>
          </cell>
          <cell r="E5322" t="str">
            <v>(2ZD161207)东莞市谢岗镇水污染防治相关方案编制工作</v>
          </cell>
          <cell r="F5322" t="str">
            <v>张刚</v>
          </cell>
          <cell r="G5322" t="str">
            <v>2013068</v>
          </cell>
          <cell r="H5322">
            <v>31835.7</v>
          </cell>
          <cell r="I5322">
            <v>0</v>
          </cell>
          <cell r="J5322">
            <v>0</v>
          </cell>
          <cell r="K5322">
            <v>31835.7</v>
          </cell>
          <cell r="L5322">
            <v>0</v>
          </cell>
          <cell r="M5322">
            <v>0</v>
          </cell>
          <cell r="N5322">
            <v>0</v>
          </cell>
          <cell r="O5322">
            <v>31835.7</v>
          </cell>
        </row>
        <row r="5323">
          <cell r="D5323" t="str">
            <v>11000163900298</v>
          </cell>
          <cell r="E5323" t="str">
            <v>(2ZD161209)《行政诉讼法》在莞实施情况评估研究</v>
          </cell>
          <cell r="F5323" t="str">
            <v>夏能礼</v>
          </cell>
          <cell r="G5323" t="str">
            <v>2001039</v>
          </cell>
          <cell r="H5323">
            <v>0</v>
          </cell>
          <cell r="I5323">
            <v>0</v>
          </cell>
          <cell r="J5323">
            <v>0</v>
          </cell>
          <cell r="K5323">
            <v>0</v>
          </cell>
          <cell r="L5323">
            <v>0</v>
          </cell>
          <cell r="M5323">
            <v>0</v>
          </cell>
          <cell r="N5323">
            <v>0</v>
          </cell>
          <cell r="O5323">
            <v>0</v>
          </cell>
        </row>
        <row r="5324">
          <cell r="D5324" t="str">
            <v>11000163900300</v>
          </cell>
          <cell r="E5324" t="str">
            <v>(2ZD161211)十八大以来中央对台方略架构下的广东对台</v>
          </cell>
          <cell r="F5324" t="str">
            <v>夏能礼</v>
          </cell>
          <cell r="G5324" t="str">
            <v>2001039</v>
          </cell>
          <cell r="H5324">
            <v>0</v>
          </cell>
          <cell r="I5324">
            <v>0</v>
          </cell>
          <cell r="J5324">
            <v>0</v>
          </cell>
          <cell r="K5324">
            <v>0</v>
          </cell>
          <cell r="L5324">
            <v>0</v>
          </cell>
          <cell r="M5324">
            <v>0</v>
          </cell>
          <cell r="N5324">
            <v>0</v>
          </cell>
          <cell r="O5324">
            <v>0</v>
          </cell>
        </row>
        <row r="5325">
          <cell r="D5325" t="str">
            <v>11000163900302</v>
          </cell>
          <cell r="E5325" t="str">
            <v>(2ZD161213)东莞市石龙镇“十三五”节能规划</v>
          </cell>
          <cell r="F5325" t="str">
            <v>钟少芬</v>
          </cell>
          <cell r="G5325" t="str">
            <v>2011029</v>
          </cell>
          <cell r="H5325">
            <v>0</v>
          </cell>
          <cell r="I5325">
            <v>0</v>
          </cell>
          <cell r="J5325">
            <v>0</v>
          </cell>
          <cell r="K5325">
            <v>0</v>
          </cell>
          <cell r="L5325">
            <v>0</v>
          </cell>
          <cell r="M5325">
            <v>0</v>
          </cell>
          <cell r="N5325">
            <v>0</v>
          </cell>
          <cell r="O5325">
            <v>0</v>
          </cell>
        </row>
        <row r="5326">
          <cell r="D5326" t="str">
            <v>11000163900304</v>
          </cell>
          <cell r="E5326" t="str">
            <v>(2ZD161215)2014-2016年中职毕业生就业情况</v>
          </cell>
          <cell r="F5326" t="str">
            <v>徐波</v>
          </cell>
          <cell r="G5326" t="str">
            <v>2005011</v>
          </cell>
          <cell r="H5326">
            <v>0</v>
          </cell>
          <cell r="I5326">
            <v>0</v>
          </cell>
          <cell r="J5326">
            <v>0</v>
          </cell>
          <cell r="K5326">
            <v>0</v>
          </cell>
          <cell r="L5326">
            <v>0</v>
          </cell>
          <cell r="M5326">
            <v>0</v>
          </cell>
          <cell r="N5326">
            <v>0</v>
          </cell>
          <cell r="O5326">
            <v>0</v>
          </cell>
        </row>
        <row r="5327">
          <cell r="D5327" t="str">
            <v>11000163900306</v>
          </cell>
          <cell r="E5327" t="str">
            <v>(2ZD161218)东莞市电机能效提升及注塑机节能伺服改造</v>
          </cell>
          <cell r="F5327" t="str">
            <v>左远志</v>
          </cell>
          <cell r="G5327" t="str">
            <v>1994005</v>
          </cell>
          <cell r="H5327">
            <v>417.73</v>
          </cell>
          <cell r="I5327">
            <v>0</v>
          </cell>
          <cell r="J5327">
            <v>0</v>
          </cell>
          <cell r="K5327">
            <v>417.73</v>
          </cell>
          <cell r="L5327">
            <v>0</v>
          </cell>
          <cell r="M5327">
            <v>0</v>
          </cell>
          <cell r="N5327">
            <v>0</v>
          </cell>
          <cell r="O5327">
            <v>417.73</v>
          </cell>
        </row>
        <row r="5328">
          <cell r="D5328" t="str">
            <v>11000163900307</v>
          </cell>
          <cell r="E5328" t="str">
            <v>(2ZD161219)东莞市民营工业企业设备情况调研</v>
          </cell>
          <cell r="F5328" t="str">
            <v>黄辉宇</v>
          </cell>
          <cell r="G5328" t="str">
            <v>2006078</v>
          </cell>
          <cell r="H5328">
            <v>1386.2</v>
          </cell>
          <cell r="I5328">
            <v>0</v>
          </cell>
          <cell r="J5328">
            <v>0</v>
          </cell>
          <cell r="K5328">
            <v>1386.2</v>
          </cell>
          <cell r="L5328">
            <v>0</v>
          </cell>
          <cell r="M5328">
            <v>0</v>
          </cell>
          <cell r="N5328">
            <v>0</v>
          </cell>
          <cell r="O5328">
            <v>1386.2</v>
          </cell>
        </row>
        <row r="5329">
          <cell r="D5329" t="str">
            <v>11000163900308</v>
          </cell>
          <cell r="E5329" t="str">
            <v>(2ZD161220)社会事务管理与服务领域的探索与推广</v>
          </cell>
          <cell r="F5329" t="str">
            <v>夏能礼</v>
          </cell>
          <cell r="G5329" t="str">
            <v>2001039</v>
          </cell>
          <cell r="H5329">
            <v>0</v>
          </cell>
          <cell r="I5329">
            <v>0</v>
          </cell>
          <cell r="J5329">
            <v>0</v>
          </cell>
          <cell r="K5329">
            <v>0</v>
          </cell>
          <cell r="L5329">
            <v>0</v>
          </cell>
          <cell r="M5329">
            <v>0</v>
          </cell>
          <cell r="N5329">
            <v>0</v>
          </cell>
          <cell r="O5329">
            <v>0</v>
          </cell>
        </row>
        <row r="5330">
          <cell r="D5330" t="str">
            <v>11000163900309</v>
          </cell>
          <cell r="E5330" t="str">
            <v>(2ZD161221)日本近代经济思想史研究——兼论中国文化</v>
          </cell>
          <cell r="F5330" t="str">
            <v>曾晓霞</v>
          </cell>
          <cell r="G5330" t="str">
            <v>2007059</v>
          </cell>
          <cell r="H5330">
            <v>1996.23</v>
          </cell>
          <cell r="I5330">
            <v>0</v>
          </cell>
          <cell r="J5330">
            <v>0</v>
          </cell>
          <cell r="K5330">
            <v>1996.23</v>
          </cell>
          <cell r="L5330">
            <v>0</v>
          </cell>
          <cell r="M5330">
            <v>0</v>
          </cell>
          <cell r="N5330">
            <v>0</v>
          </cell>
          <cell r="O5330">
            <v>1996.23</v>
          </cell>
        </row>
        <row r="5331">
          <cell r="D5331" t="str">
            <v>11000163900310</v>
          </cell>
          <cell r="E5331" t="str">
            <v>(2ZD161222)东莞市厚街镇大陂河水系综合整治项目技术</v>
          </cell>
          <cell r="F5331" t="str">
            <v>杨志峰</v>
          </cell>
          <cell r="G5331" t="str">
            <v>2016808</v>
          </cell>
          <cell r="H5331">
            <v>0</v>
          </cell>
          <cell r="I5331">
            <v>0</v>
          </cell>
          <cell r="J5331">
            <v>0</v>
          </cell>
          <cell r="K5331">
            <v>0</v>
          </cell>
          <cell r="L5331">
            <v>0</v>
          </cell>
          <cell r="M5331">
            <v>0</v>
          </cell>
          <cell r="N5331">
            <v>0</v>
          </cell>
          <cell r="O5331">
            <v>0</v>
          </cell>
        </row>
        <row r="5332">
          <cell r="D5332" t="str">
            <v>11000173100050</v>
          </cell>
          <cell r="E5332" t="str">
            <v>(2ZA171010)(直接)面向结构健康监测的二维同轴布拉</v>
          </cell>
          <cell r="F5332" t="str">
            <v>赖颖昕</v>
          </cell>
          <cell r="G5332" t="str">
            <v>2008018</v>
          </cell>
          <cell r="H5332">
            <v>0</v>
          </cell>
          <cell r="I5332">
            <v>0</v>
          </cell>
          <cell r="J5332">
            <v>0</v>
          </cell>
          <cell r="K5332">
            <v>0</v>
          </cell>
          <cell r="L5332">
            <v>0</v>
          </cell>
          <cell r="M5332">
            <v>0</v>
          </cell>
          <cell r="N5332">
            <v>0</v>
          </cell>
          <cell r="O5332">
            <v>0</v>
          </cell>
        </row>
        <row r="5333">
          <cell r="D5333" t="str">
            <v>11000173100052</v>
          </cell>
          <cell r="E5333" t="str">
            <v>(2ZA171014)(直接)基于复杂系统涌现机制的菌群优化</v>
          </cell>
          <cell r="F5333" t="str">
            <v>晏晓辉</v>
          </cell>
          <cell r="G5333" t="str">
            <v>2013003</v>
          </cell>
          <cell r="H5333">
            <v>0</v>
          </cell>
          <cell r="I5333">
            <v>0</v>
          </cell>
          <cell r="J5333">
            <v>0</v>
          </cell>
          <cell r="K5333">
            <v>0</v>
          </cell>
          <cell r="L5333">
            <v>0</v>
          </cell>
          <cell r="M5333">
            <v>0</v>
          </cell>
          <cell r="N5333">
            <v>0</v>
          </cell>
          <cell r="O5333">
            <v>0</v>
          </cell>
        </row>
        <row r="5334">
          <cell r="D5334" t="str">
            <v>11000173100053</v>
          </cell>
          <cell r="E5334" t="str">
            <v>(2ZA171015)(间接)基于复杂系统涌现机制的菌群优化</v>
          </cell>
          <cell r="F5334" t="str">
            <v>晏晓辉</v>
          </cell>
          <cell r="G5334" t="str">
            <v>2013003</v>
          </cell>
          <cell r="H5334">
            <v>0</v>
          </cell>
          <cell r="I5334">
            <v>0</v>
          </cell>
          <cell r="J5334">
            <v>0</v>
          </cell>
          <cell r="K5334">
            <v>0</v>
          </cell>
          <cell r="L5334">
            <v>0</v>
          </cell>
          <cell r="M5334">
            <v>0</v>
          </cell>
          <cell r="N5334">
            <v>0</v>
          </cell>
          <cell r="O5334">
            <v>0</v>
          </cell>
        </row>
        <row r="5335">
          <cell r="D5335" t="str">
            <v>11000173100054</v>
          </cell>
          <cell r="E5335" t="str">
            <v>(2ZA171016)(直接)基于事故树方法的城市灰霾的致因</v>
          </cell>
          <cell r="F5335" t="str">
            <v>黄卫清</v>
          </cell>
          <cell r="G5335" t="str">
            <v>2011008</v>
          </cell>
          <cell r="H5335">
            <v>0</v>
          </cell>
          <cell r="I5335">
            <v>0</v>
          </cell>
          <cell r="J5335">
            <v>0</v>
          </cell>
          <cell r="K5335">
            <v>0</v>
          </cell>
          <cell r="L5335">
            <v>0</v>
          </cell>
          <cell r="M5335">
            <v>0</v>
          </cell>
          <cell r="N5335">
            <v>0</v>
          </cell>
          <cell r="O5335">
            <v>0</v>
          </cell>
        </row>
        <row r="5336">
          <cell r="D5336" t="str">
            <v>11000173100056</v>
          </cell>
          <cell r="E5336" t="str">
            <v>(2ZA171018)(直接)抗氧化因子功能化石墨烯的构筑及</v>
          </cell>
          <cell r="F5336" t="str">
            <v>吴文剑</v>
          </cell>
          <cell r="G5336" t="str">
            <v>2015004</v>
          </cell>
          <cell r="H5336">
            <v>0</v>
          </cell>
          <cell r="I5336">
            <v>0</v>
          </cell>
          <cell r="J5336">
            <v>0</v>
          </cell>
          <cell r="K5336">
            <v>0</v>
          </cell>
          <cell r="L5336">
            <v>0</v>
          </cell>
          <cell r="M5336">
            <v>0</v>
          </cell>
          <cell r="N5336">
            <v>0</v>
          </cell>
          <cell r="O5336">
            <v>0</v>
          </cell>
        </row>
        <row r="5337">
          <cell r="D5337" t="str">
            <v>11000173100058</v>
          </cell>
          <cell r="E5337" t="str">
            <v>(2ZA171020)(直接)分布式存储系统中的低计算复杂度</v>
          </cell>
          <cell r="F5337" t="str">
            <v>侯韩旭</v>
          </cell>
          <cell r="G5337" t="str">
            <v>2016005</v>
          </cell>
          <cell r="H5337">
            <v>0</v>
          </cell>
          <cell r="I5337">
            <v>0</v>
          </cell>
          <cell r="J5337">
            <v>0</v>
          </cell>
          <cell r="K5337">
            <v>0</v>
          </cell>
          <cell r="L5337">
            <v>0</v>
          </cell>
          <cell r="M5337">
            <v>0</v>
          </cell>
          <cell r="N5337">
            <v>0</v>
          </cell>
          <cell r="O5337">
            <v>0</v>
          </cell>
        </row>
        <row r="5338">
          <cell r="D5338" t="str">
            <v>11000173100060</v>
          </cell>
          <cell r="E5338" t="str">
            <v>(2ZA171022)(直接)织构转换率XCGB对A1-Cu</v>
          </cell>
          <cell r="F5338" t="str">
            <v>申芳华</v>
          </cell>
          <cell r="G5338" t="str">
            <v>2017005</v>
          </cell>
          <cell r="H5338">
            <v>0</v>
          </cell>
          <cell r="I5338">
            <v>0</v>
          </cell>
          <cell r="J5338">
            <v>0</v>
          </cell>
          <cell r="K5338">
            <v>0</v>
          </cell>
          <cell r="L5338">
            <v>0</v>
          </cell>
          <cell r="M5338">
            <v>0</v>
          </cell>
          <cell r="N5338">
            <v>0</v>
          </cell>
          <cell r="O5338">
            <v>0</v>
          </cell>
        </row>
        <row r="5339">
          <cell r="D5339" t="str">
            <v>11000173100061</v>
          </cell>
          <cell r="E5339" t="str">
            <v>(2ZA171023)(间接)织构转换率XCGB对A1-Cu</v>
          </cell>
          <cell r="F5339" t="str">
            <v>申芳华</v>
          </cell>
          <cell r="G5339" t="str">
            <v>2017005</v>
          </cell>
          <cell r="H5339">
            <v>0</v>
          </cell>
          <cell r="I5339">
            <v>0</v>
          </cell>
          <cell r="J5339">
            <v>0</v>
          </cell>
          <cell r="K5339">
            <v>0</v>
          </cell>
          <cell r="L5339">
            <v>0</v>
          </cell>
          <cell r="M5339">
            <v>0</v>
          </cell>
          <cell r="N5339">
            <v>0</v>
          </cell>
          <cell r="O5339">
            <v>0</v>
          </cell>
        </row>
        <row r="5340">
          <cell r="D5340" t="str">
            <v>11000173100062</v>
          </cell>
          <cell r="E5340" t="str">
            <v>(2ZA171024)(直接)共轭聚电解质/碳纳米管复合热电</v>
          </cell>
          <cell r="F5340" t="str">
            <v>陈忠明</v>
          </cell>
          <cell r="G5340" t="str">
            <v>2015015</v>
          </cell>
          <cell r="H5340">
            <v>0</v>
          </cell>
          <cell r="I5340">
            <v>0</v>
          </cell>
          <cell r="J5340">
            <v>0</v>
          </cell>
          <cell r="K5340">
            <v>0</v>
          </cell>
          <cell r="L5340">
            <v>0</v>
          </cell>
          <cell r="M5340">
            <v>0</v>
          </cell>
          <cell r="N5340">
            <v>0</v>
          </cell>
          <cell r="O5340">
            <v>0</v>
          </cell>
        </row>
        <row r="5341">
          <cell r="D5341" t="str">
            <v>11000173100064</v>
          </cell>
          <cell r="E5341" t="str">
            <v>(2ZA171026)(直接)铁、钴大环胺配合物光、电催化还</v>
          </cell>
          <cell r="F5341" t="str">
            <v>陈灵晶</v>
          </cell>
          <cell r="G5341" t="str">
            <v>2017024</v>
          </cell>
          <cell r="H5341">
            <v>0</v>
          </cell>
          <cell r="I5341">
            <v>0</v>
          </cell>
          <cell r="J5341">
            <v>0</v>
          </cell>
          <cell r="K5341">
            <v>0</v>
          </cell>
          <cell r="L5341">
            <v>0</v>
          </cell>
          <cell r="M5341">
            <v>0</v>
          </cell>
          <cell r="N5341">
            <v>0</v>
          </cell>
          <cell r="O5341">
            <v>0</v>
          </cell>
        </row>
        <row r="5342">
          <cell r="D5342" t="str">
            <v>11000173100066</v>
          </cell>
          <cell r="E5342" t="str">
            <v>(2ZA171028)(直接)黄酮型邻苯醌消除食源性晚期糖化</v>
          </cell>
          <cell r="F5342" t="str">
            <v>李玉婷</v>
          </cell>
          <cell r="G5342" t="str">
            <v>2017004</v>
          </cell>
          <cell r="H5342">
            <v>0</v>
          </cell>
          <cell r="I5342">
            <v>0</v>
          </cell>
          <cell r="J5342">
            <v>0</v>
          </cell>
          <cell r="K5342">
            <v>0</v>
          </cell>
          <cell r="L5342">
            <v>0</v>
          </cell>
          <cell r="M5342">
            <v>0</v>
          </cell>
          <cell r="N5342">
            <v>0</v>
          </cell>
          <cell r="O5342">
            <v>0</v>
          </cell>
        </row>
        <row r="5343">
          <cell r="D5343" t="str">
            <v>11000173100068</v>
          </cell>
          <cell r="E5343" t="str">
            <v>(2ZA171030)(直接)高强度人类活动影响下珠江水库生</v>
          </cell>
          <cell r="F5343" t="str">
            <v>余春雪</v>
          </cell>
          <cell r="G5343" t="str">
            <v>2020810</v>
          </cell>
          <cell r="H5343">
            <v>0</v>
          </cell>
          <cell r="I5343">
            <v>0</v>
          </cell>
          <cell r="J5343">
            <v>0</v>
          </cell>
          <cell r="K5343">
            <v>0</v>
          </cell>
          <cell r="L5343">
            <v>0</v>
          </cell>
          <cell r="M5343">
            <v>0</v>
          </cell>
          <cell r="N5343">
            <v>0</v>
          </cell>
          <cell r="O5343">
            <v>0</v>
          </cell>
        </row>
        <row r="5344">
          <cell r="D5344" t="str">
            <v>11000173100072</v>
          </cell>
          <cell r="E5344" t="str">
            <v>(2ZA171034)(直接)基于多模态信号脑机协调控制及其</v>
          </cell>
          <cell r="F5344" t="str">
            <v>张瑞</v>
          </cell>
          <cell r="G5344" t="str">
            <v>2016028</v>
          </cell>
          <cell r="H5344">
            <v>0</v>
          </cell>
          <cell r="I5344">
            <v>0</v>
          </cell>
          <cell r="J5344">
            <v>0</v>
          </cell>
          <cell r="K5344">
            <v>0</v>
          </cell>
          <cell r="L5344">
            <v>0</v>
          </cell>
          <cell r="M5344">
            <v>0</v>
          </cell>
          <cell r="N5344">
            <v>0</v>
          </cell>
          <cell r="O5344">
            <v>0</v>
          </cell>
        </row>
        <row r="5345">
          <cell r="D5345" t="str">
            <v>11000173100073</v>
          </cell>
          <cell r="E5345" t="str">
            <v>(2ZA171035)(间接)基于多模态信号脑机协调控制及其</v>
          </cell>
          <cell r="F5345" t="str">
            <v>张瑞</v>
          </cell>
          <cell r="G5345" t="str">
            <v>2016028</v>
          </cell>
          <cell r="H5345">
            <v>0</v>
          </cell>
          <cell r="I5345">
            <v>0</v>
          </cell>
          <cell r="J5345">
            <v>0</v>
          </cell>
          <cell r="K5345">
            <v>0</v>
          </cell>
          <cell r="L5345">
            <v>0</v>
          </cell>
          <cell r="M5345">
            <v>0</v>
          </cell>
          <cell r="N5345">
            <v>0</v>
          </cell>
          <cell r="O5345">
            <v>0</v>
          </cell>
        </row>
        <row r="5346">
          <cell r="D5346" t="str">
            <v>11000173100074</v>
          </cell>
          <cell r="E5346" t="str">
            <v>(2ZA171044)(直接)海洋未培养功能微生物驱动碳素循</v>
          </cell>
          <cell r="F5346" t="str">
            <v>陈桂华</v>
          </cell>
          <cell r="G5346" t="str">
            <v>2008026</v>
          </cell>
          <cell r="H5346">
            <v>0</v>
          </cell>
          <cell r="I5346">
            <v>0</v>
          </cell>
          <cell r="J5346">
            <v>0</v>
          </cell>
          <cell r="K5346">
            <v>0</v>
          </cell>
          <cell r="L5346">
            <v>0</v>
          </cell>
          <cell r="M5346">
            <v>0</v>
          </cell>
          <cell r="N5346">
            <v>0</v>
          </cell>
          <cell r="O5346">
            <v>0</v>
          </cell>
        </row>
        <row r="5347">
          <cell r="D5347" t="str">
            <v>11000173100076</v>
          </cell>
          <cell r="E5347" t="str">
            <v>(2ZA171048)(直接)移动云计算中基于区块链技术的网</v>
          </cell>
          <cell r="F5347" t="str">
            <v>吴宇</v>
          </cell>
          <cell r="G5347" t="str">
            <v>2016819</v>
          </cell>
          <cell r="H5347">
            <v>0</v>
          </cell>
          <cell r="I5347">
            <v>0</v>
          </cell>
          <cell r="J5347">
            <v>0</v>
          </cell>
          <cell r="K5347">
            <v>0</v>
          </cell>
          <cell r="L5347">
            <v>0</v>
          </cell>
          <cell r="M5347">
            <v>0</v>
          </cell>
          <cell r="N5347">
            <v>0</v>
          </cell>
          <cell r="O5347">
            <v>0</v>
          </cell>
        </row>
        <row r="5348">
          <cell r="D5348" t="str">
            <v>11000173100077</v>
          </cell>
          <cell r="E5348" t="str">
            <v>(2ZA171049)(间接)移动云计算中基于区块链技术的网</v>
          </cell>
          <cell r="F5348" t="str">
            <v>吴宇</v>
          </cell>
          <cell r="G5348" t="str">
            <v>2016819</v>
          </cell>
          <cell r="H5348">
            <v>0</v>
          </cell>
          <cell r="I5348">
            <v>0</v>
          </cell>
          <cell r="J5348">
            <v>0</v>
          </cell>
          <cell r="K5348">
            <v>0</v>
          </cell>
          <cell r="L5348">
            <v>0</v>
          </cell>
          <cell r="M5348">
            <v>0</v>
          </cell>
          <cell r="N5348">
            <v>0</v>
          </cell>
          <cell r="O5348">
            <v>0</v>
          </cell>
        </row>
        <row r="5349">
          <cell r="D5349" t="str">
            <v>11000173100078</v>
          </cell>
          <cell r="E5349" t="str">
            <v>(2ZA171201)空间分数阶扩散方程快速算法研究</v>
          </cell>
          <cell r="F5349" t="str">
            <v>曾金平</v>
          </cell>
          <cell r="G5349" t="str">
            <v>2006020</v>
          </cell>
          <cell r="H5349">
            <v>0</v>
          </cell>
          <cell r="I5349">
            <v>0</v>
          </cell>
          <cell r="J5349">
            <v>0</v>
          </cell>
          <cell r="K5349">
            <v>0</v>
          </cell>
          <cell r="L5349">
            <v>0</v>
          </cell>
          <cell r="M5349">
            <v>0</v>
          </cell>
          <cell r="N5349">
            <v>0</v>
          </cell>
          <cell r="O5349">
            <v>0</v>
          </cell>
        </row>
        <row r="5350">
          <cell r="D5350" t="str">
            <v>11000173200016</v>
          </cell>
          <cell r="E5350" t="str">
            <v>(2ZA170501)基于需求心理信息与物理建模相融合的城市</v>
          </cell>
          <cell r="F5350" t="str">
            <v>孔庆杰</v>
          </cell>
          <cell r="G5350" t="str">
            <v>2016813</v>
          </cell>
          <cell r="H5350">
            <v>0</v>
          </cell>
          <cell r="I5350">
            <v>0</v>
          </cell>
          <cell r="J5350">
            <v>0</v>
          </cell>
          <cell r="K5350">
            <v>0</v>
          </cell>
          <cell r="L5350">
            <v>0</v>
          </cell>
          <cell r="M5350">
            <v>0</v>
          </cell>
          <cell r="N5350">
            <v>0</v>
          </cell>
          <cell r="O5350">
            <v>0</v>
          </cell>
        </row>
        <row r="5351">
          <cell r="D5351" t="str">
            <v>11000173200017</v>
          </cell>
          <cell r="E5351" t="str">
            <v>(2ZA170502)(直接)面向系统可持续性的城市碳代谢模</v>
          </cell>
          <cell r="F5351" t="str">
            <v>杨盈</v>
          </cell>
          <cell r="G5351" t="str">
            <v>2017157</v>
          </cell>
          <cell r="H5351">
            <v>0</v>
          </cell>
          <cell r="I5351">
            <v>0</v>
          </cell>
          <cell r="J5351">
            <v>0</v>
          </cell>
          <cell r="K5351">
            <v>0</v>
          </cell>
          <cell r="L5351">
            <v>0</v>
          </cell>
          <cell r="M5351">
            <v>0</v>
          </cell>
          <cell r="N5351">
            <v>0</v>
          </cell>
          <cell r="O5351">
            <v>0</v>
          </cell>
        </row>
        <row r="5352">
          <cell r="D5352" t="str">
            <v>11000173200018</v>
          </cell>
          <cell r="E5352" t="str">
            <v>(2ZA170503)(间接)面向系统可持续性的城市碳代谢模</v>
          </cell>
          <cell r="F5352" t="str">
            <v>杨盈</v>
          </cell>
          <cell r="G5352" t="str">
            <v>2017157</v>
          </cell>
          <cell r="H5352">
            <v>0</v>
          </cell>
          <cell r="I5352">
            <v>0</v>
          </cell>
          <cell r="J5352">
            <v>0</v>
          </cell>
          <cell r="K5352">
            <v>0</v>
          </cell>
          <cell r="L5352">
            <v>0</v>
          </cell>
          <cell r="M5352">
            <v>0</v>
          </cell>
          <cell r="N5352">
            <v>0</v>
          </cell>
          <cell r="O5352">
            <v>0</v>
          </cell>
        </row>
        <row r="5353">
          <cell r="D5353" t="str">
            <v>11000173200020</v>
          </cell>
          <cell r="E5353" t="str">
            <v>(2ZA171013)(间接)进化算法数值比较的若干理论问题</v>
          </cell>
          <cell r="F5353" t="str">
            <v>刘群锋</v>
          </cell>
          <cell r="G5353" t="str">
            <v>2004003</v>
          </cell>
          <cell r="H5353">
            <v>0</v>
          </cell>
          <cell r="I5353">
            <v>0</v>
          </cell>
          <cell r="J5353">
            <v>0</v>
          </cell>
          <cell r="K5353">
            <v>0</v>
          </cell>
          <cell r="L5353">
            <v>0</v>
          </cell>
          <cell r="M5353">
            <v>0</v>
          </cell>
          <cell r="N5353">
            <v>0</v>
          </cell>
          <cell r="O5353">
            <v>0</v>
          </cell>
        </row>
        <row r="5354">
          <cell r="D5354" t="str">
            <v>11000173200023</v>
          </cell>
          <cell r="E5354" t="str">
            <v>(2ZA171038)(直接)基于石墨烯超材料结构空间调制器</v>
          </cell>
          <cell r="F5354" t="str">
            <v>凌东雄</v>
          </cell>
          <cell r="G5354" t="str">
            <v>2006046</v>
          </cell>
          <cell r="H5354">
            <v>0</v>
          </cell>
          <cell r="I5354">
            <v>0</v>
          </cell>
          <cell r="J5354">
            <v>0</v>
          </cell>
          <cell r="K5354">
            <v>0</v>
          </cell>
          <cell r="L5354">
            <v>0</v>
          </cell>
          <cell r="M5354">
            <v>0</v>
          </cell>
          <cell r="N5354">
            <v>0</v>
          </cell>
          <cell r="O5354">
            <v>0</v>
          </cell>
        </row>
        <row r="5355">
          <cell r="D5355" t="str">
            <v>11000173200025</v>
          </cell>
          <cell r="E5355" t="str">
            <v>(2ZA171040)(直接)钛酸锂电极材料体相缺自诱导记忆</v>
          </cell>
          <cell r="F5355" t="str">
            <v>王严杰</v>
          </cell>
          <cell r="G5355" t="str">
            <v>2017827</v>
          </cell>
          <cell r="H5355">
            <v>0</v>
          </cell>
          <cell r="I5355">
            <v>0</v>
          </cell>
          <cell r="J5355">
            <v>0</v>
          </cell>
          <cell r="K5355">
            <v>0</v>
          </cell>
          <cell r="L5355">
            <v>0</v>
          </cell>
          <cell r="M5355">
            <v>0</v>
          </cell>
          <cell r="N5355">
            <v>0</v>
          </cell>
          <cell r="O5355">
            <v>0</v>
          </cell>
        </row>
        <row r="5356">
          <cell r="D5356" t="str">
            <v>11000173200027</v>
          </cell>
          <cell r="E5356" t="str">
            <v>(2ZA171042)(直接)基于储备池计算的散列中子源靶体</v>
          </cell>
          <cell r="F5356" t="str">
            <v>李川</v>
          </cell>
          <cell r="G5356" t="str">
            <v>2016810</v>
          </cell>
          <cell r="H5356">
            <v>0</v>
          </cell>
          <cell r="I5356">
            <v>0</v>
          </cell>
          <cell r="J5356">
            <v>0</v>
          </cell>
          <cell r="K5356">
            <v>0</v>
          </cell>
          <cell r="L5356">
            <v>0</v>
          </cell>
          <cell r="M5356">
            <v>0</v>
          </cell>
          <cell r="N5356">
            <v>0</v>
          </cell>
          <cell r="O5356">
            <v>0</v>
          </cell>
        </row>
        <row r="5357">
          <cell r="D5357" t="str">
            <v>11000173200029</v>
          </cell>
          <cell r="E5357" t="str">
            <v>(2ZA171046)(直接)远距离激光牵引及空气中微粒的光</v>
          </cell>
          <cell r="F5357" t="str">
            <v>何林</v>
          </cell>
          <cell r="G5357" t="str">
            <v>2012030</v>
          </cell>
          <cell r="H5357">
            <v>0</v>
          </cell>
          <cell r="I5357">
            <v>0</v>
          </cell>
          <cell r="J5357">
            <v>0</v>
          </cell>
          <cell r="K5357">
            <v>0</v>
          </cell>
          <cell r="L5357">
            <v>0</v>
          </cell>
          <cell r="M5357">
            <v>0</v>
          </cell>
          <cell r="N5357">
            <v>0</v>
          </cell>
          <cell r="O5357">
            <v>0</v>
          </cell>
        </row>
        <row r="5358">
          <cell r="D5358" t="str">
            <v>11000173200031</v>
          </cell>
          <cell r="E5358" t="str">
            <v>(2ZA171202)河流通量约束下兴利调度与水沙平衡及水生</v>
          </cell>
          <cell r="F5358" t="str">
            <v>杨盈</v>
          </cell>
          <cell r="G5358" t="str">
            <v>2017157</v>
          </cell>
          <cell r="H5358">
            <v>0</v>
          </cell>
          <cell r="I5358">
            <v>0</v>
          </cell>
          <cell r="J5358">
            <v>0</v>
          </cell>
          <cell r="K5358">
            <v>0</v>
          </cell>
          <cell r="L5358">
            <v>0</v>
          </cell>
          <cell r="M5358">
            <v>0</v>
          </cell>
          <cell r="N5358">
            <v>0</v>
          </cell>
          <cell r="O5358">
            <v>0</v>
          </cell>
        </row>
        <row r="5359">
          <cell r="D5359" t="str">
            <v>11000173200032</v>
          </cell>
          <cell r="E5359" t="str">
            <v>(2ZA171203)互联网+认证认可耦合度评价技术研究</v>
          </cell>
          <cell r="F5359" t="str">
            <v>曾洪鑫</v>
          </cell>
          <cell r="G5359" t="str">
            <v>2005042</v>
          </cell>
          <cell r="H5359">
            <v>0</v>
          </cell>
          <cell r="I5359">
            <v>0</v>
          </cell>
          <cell r="J5359">
            <v>0</v>
          </cell>
          <cell r="K5359">
            <v>0</v>
          </cell>
          <cell r="L5359">
            <v>0</v>
          </cell>
          <cell r="M5359">
            <v>0</v>
          </cell>
          <cell r="N5359">
            <v>0</v>
          </cell>
          <cell r="O5359">
            <v>0</v>
          </cell>
        </row>
        <row r="5360">
          <cell r="D5360" t="str">
            <v>11000173300004</v>
          </cell>
          <cell r="E5360" t="str">
            <v>(2ZA171002)(直接)我国经济发达地区青少年核心价值</v>
          </cell>
          <cell r="F5360" t="str">
            <v>李忠红</v>
          </cell>
          <cell r="G5360" t="str">
            <v>1991008</v>
          </cell>
          <cell r="H5360">
            <v>0</v>
          </cell>
          <cell r="I5360">
            <v>0</v>
          </cell>
          <cell r="J5360">
            <v>0</v>
          </cell>
          <cell r="K5360">
            <v>0</v>
          </cell>
          <cell r="L5360">
            <v>0</v>
          </cell>
          <cell r="M5360">
            <v>0</v>
          </cell>
          <cell r="N5360">
            <v>0</v>
          </cell>
          <cell r="O5360">
            <v>0</v>
          </cell>
        </row>
        <row r="5361">
          <cell r="D5361" t="str">
            <v>11000173300005</v>
          </cell>
          <cell r="E5361" t="str">
            <v>(2ZA171003)(间接)我国经济发达地区青少年核心价值</v>
          </cell>
          <cell r="F5361" t="str">
            <v>李忠红</v>
          </cell>
          <cell r="G5361" t="str">
            <v>1991008</v>
          </cell>
          <cell r="H5361">
            <v>0</v>
          </cell>
          <cell r="I5361">
            <v>0</v>
          </cell>
          <cell r="J5361">
            <v>0</v>
          </cell>
          <cell r="K5361">
            <v>0</v>
          </cell>
          <cell r="L5361">
            <v>0</v>
          </cell>
          <cell r="M5361">
            <v>0</v>
          </cell>
          <cell r="N5361">
            <v>0</v>
          </cell>
          <cell r="O5361">
            <v>0</v>
          </cell>
        </row>
        <row r="5362">
          <cell r="D5362" t="str">
            <v>11000173300006</v>
          </cell>
          <cell r="E5362" t="str">
            <v>(2ZA171004)(直接)社会变迁过程中的青年价值观形成</v>
          </cell>
          <cell r="F5362" t="str">
            <v>黄兢</v>
          </cell>
          <cell r="G5362" t="str">
            <v>2004100</v>
          </cell>
          <cell r="H5362">
            <v>0</v>
          </cell>
          <cell r="I5362">
            <v>0</v>
          </cell>
          <cell r="J5362">
            <v>0</v>
          </cell>
          <cell r="K5362">
            <v>0</v>
          </cell>
          <cell r="L5362">
            <v>0</v>
          </cell>
          <cell r="M5362">
            <v>0</v>
          </cell>
          <cell r="N5362">
            <v>0</v>
          </cell>
          <cell r="O5362">
            <v>0</v>
          </cell>
        </row>
        <row r="5363">
          <cell r="D5363" t="str">
            <v>11000173300008</v>
          </cell>
          <cell r="E5363" t="str">
            <v>(2ZA171006)(直接)大学生价值观认同的维度与实证分</v>
          </cell>
          <cell r="F5363" t="str">
            <v>彭晓波</v>
          </cell>
          <cell r="G5363" t="str">
            <v>1992014</v>
          </cell>
          <cell r="H5363">
            <v>0</v>
          </cell>
          <cell r="I5363">
            <v>0</v>
          </cell>
          <cell r="J5363">
            <v>0</v>
          </cell>
          <cell r="K5363">
            <v>0</v>
          </cell>
          <cell r="L5363">
            <v>0</v>
          </cell>
          <cell r="M5363">
            <v>0</v>
          </cell>
          <cell r="N5363">
            <v>0</v>
          </cell>
          <cell r="O5363">
            <v>0</v>
          </cell>
        </row>
        <row r="5364">
          <cell r="D5364" t="str">
            <v>11000173300009</v>
          </cell>
          <cell r="E5364" t="str">
            <v>(2ZA171007)(间接)大学生价值观认同的维度与实证分</v>
          </cell>
          <cell r="F5364" t="str">
            <v>彭晓波</v>
          </cell>
          <cell r="G5364" t="str">
            <v>1992014</v>
          </cell>
          <cell r="H5364">
            <v>0</v>
          </cell>
          <cell r="I5364">
            <v>0</v>
          </cell>
          <cell r="J5364">
            <v>0</v>
          </cell>
          <cell r="K5364">
            <v>0</v>
          </cell>
          <cell r="L5364">
            <v>0</v>
          </cell>
          <cell r="M5364">
            <v>0</v>
          </cell>
          <cell r="N5364">
            <v>0</v>
          </cell>
          <cell r="O5364">
            <v>0</v>
          </cell>
        </row>
        <row r="5365">
          <cell r="D5365" t="str">
            <v>11000173300010</v>
          </cell>
          <cell r="E5365" t="str">
            <v>(2ZA171008)(直接)多元文化视域下的价值观认同测量</v>
          </cell>
          <cell r="F5365" t="str">
            <v>王贺</v>
          </cell>
          <cell r="G5365" t="str">
            <v>2008024</v>
          </cell>
          <cell r="H5365">
            <v>0</v>
          </cell>
          <cell r="I5365">
            <v>0</v>
          </cell>
          <cell r="J5365">
            <v>0</v>
          </cell>
          <cell r="K5365">
            <v>0</v>
          </cell>
          <cell r="L5365">
            <v>0</v>
          </cell>
          <cell r="M5365">
            <v>0</v>
          </cell>
          <cell r="N5365">
            <v>0</v>
          </cell>
          <cell r="O5365">
            <v>0</v>
          </cell>
        </row>
        <row r="5366">
          <cell r="D5366" t="str">
            <v>11000173300011</v>
          </cell>
          <cell r="E5366" t="str">
            <v>(2ZA171009)(间接)多元文化视域下的价值观认同测量</v>
          </cell>
          <cell r="F5366" t="str">
            <v>王贺</v>
          </cell>
          <cell r="G5366" t="str">
            <v>2008024</v>
          </cell>
          <cell r="H5366">
            <v>0</v>
          </cell>
          <cell r="I5366">
            <v>0</v>
          </cell>
          <cell r="J5366">
            <v>0</v>
          </cell>
          <cell r="K5366">
            <v>0</v>
          </cell>
          <cell r="L5366">
            <v>0</v>
          </cell>
          <cell r="M5366">
            <v>0</v>
          </cell>
          <cell r="N5366">
            <v>0</v>
          </cell>
          <cell r="O5366">
            <v>0</v>
          </cell>
        </row>
        <row r="5367">
          <cell r="D5367" t="str">
            <v>11000173400009</v>
          </cell>
          <cell r="E5367" t="str">
            <v>(2ZA170401)(直接)蛋白质类食品特征组分指纹图谱、</v>
          </cell>
          <cell r="F5367" t="str">
            <v>朱杰</v>
          </cell>
          <cell r="G5367" t="str">
            <v>2014005</v>
          </cell>
          <cell r="H5367">
            <v>0</v>
          </cell>
          <cell r="I5367">
            <v>0</v>
          </cell>
          <cell r="J5367">
            <v>0</v>
          </cell>
          <cell r="K5367">
            <v>0</v>
          </cell>
          <cell r="L5367">
            <v>0</v>
          </cell>
          <cell r="M5367">
            <v>0</v>
          </cell>
          <cell r="N5367">
            <v>0</v>
          </cell>
          <cell r="O5367">
            <v>0</v>
          </cell>
        </row>
        <row r="5368">
          <cell r="D5368" t="str">
            <v>11000173500014001</v>
          </cell>
          <cell r="E5368" t="str">
            <v>(3XZ170901)(直接)粤财教[2017]104号基于</v>
          </cell>
          <cell r="F5368" t="str">
            <v>王红成</v>
          </cell>
          <cell r="G5368" t="str">
            <v>2007023</v>
          </cell>
          <cell r="H5368">
            <v>0</v>
          </cell>
          <cell r="I5368">
            <v>0</v>
          </cell>
          <cell r="J5368">
            <v>0</v>
          </cell>
          <cell r="K5368">
            <v>0</v>
          </cell>
          <cell r="L5368">
            <v>0</v>
          </cell>
          <cell r="M5368">
            <v>0</v>
          </cell>
          <cell r="N5368">
            <v>0</v>
          </cell>
          <cell r="O5368">
            <v>0</v>
          </cell>
        </row>
        <row r="5369">
          <cell r="D5369" t="str">
            <v>11000173500014002</v>
          </cell>
          <cell r="E5369" t="str">
            <v>(3XZ170903)(直接)粤财教[2017]104号光通信应用的光器件自动耦合关键技术研究</v>
          </cell>
          <cell r="F5369" t="str">
            <v>李仪</v>
          </cell>
          <cell r="G5369" t="str">
            <v>2006057</v>
          </cell>
          <cell r="H5369">
            <v>0</v>
          </cell>
          <cell r="I5369">
            <v>0</v>
          </cell>
          <cell r="J5369">
            <v>0</v>
          </cell>
          <cell r="K5369">
            <v>0</v>
          </cell>
          <cell r="L5369">
            <v>0</v>
          </cell>
          <cell r="M5369">
            <v>0</v>
          </cell>
          <cell r="N5369">
            <v>0</v>
          </cell>
          <cell r="O5369">
            <v>0</v>
          </cell>
        </row>
        <row r="5370">
          <cell r="D5370" t="str">
            <v>11000173500014004</v>
          </cell>
          <cell r="E5370" t="str">
            <v>(3XZ170907)(直接)粤财教[2017]104号基于</v>
          </cell>
          <cell r="F5370" t="str">
            <v>邵友元</v>
          </cell>
          <cell r="G5370" t="str">
            <v>2007039</v>
          </cell>
          <cell r="H5370">
            <v>0</v>
          </cell>
          <cell r="I5370">
            <v>0</v>
          </cell>
          <cell r="J5370">
            <v>0</v>
          </cell>
          <cell r="K5370">
            <v>0</v>
          </cell>
          <cell r="L5370">
            <v>0</v>
          </cell>
          <cell r="M5370">
            <v>0</v>
          </cell>
          <cell r="N5370">
            <v>0</v>
          </cell>
          <cell r="O5370">
            <v>0</v>
          </cell>
        </row>
        <row r="5371">
          <cell r="D5371" t="str">
            <v>11000173500014005</v>
          </cell>
          <cell r="E5371" t="str">
            <v>(3XZ170909)(直接)粤财教[2017]104号基于</v>
          </cell>
          <cell r="F5371" t="str">
            <v>尹辉斌</v>
          </cell>
          <cell r="G5371" t="str">
            <v>2011020</v>
          </cell>
          <cell r="H5371">
            <v>0</v>
          </cell>
          <cell r="I5371">
            <v>0</v>
          </cell>
          <cell r="J5371">
            <v>0</v>
          </cell>
          <cell r="K5371">
            <v>0</v>
          </cell>
          <cell r="L5371">
            <v>0</v>
          </cell>
          <cell r="M5371">
            <v>0</v>
          </cell>
          <cell r="N5371">
            <v>0</v>
          </cell>
          <cell r="O5371">
            <v>0</v>
          </cell>
        </row>
        <row r="5372">
          <cell r="D5372" t="str">
            <v>11000173500014006</v>
          </cell>
          <cell r="E5372" t="str">
            <v>(3XZ170911)(直接)粤财教[2017]104号适用</v>
          </cell>
          <cell r="F5372" t="str">
            <v>郑华</v>
          </cell>
          <cell r="G5372" t="str">
            <v>2014017</v>
          </cell>
          <cell r="H5372">
            <v>0</v>
          </cell>
          <cell r="I5372">
            <v>0</v>
          </cell>
          <cell r="J5372">
            <v>0</v>
          </cell>
          <cell r="K5372">
            <v>0</v>
          </cell>
          <cell r="L5372">
            <v>0</v>
          </cell>
          <cell r="M5372">
            <v>0</v>
          </cell>
          <cell r="N5372">
            <v>0</v>
          </cell>
          <cell r="O5372">
            <v>0</v>
          </cell>
        </row>
        <row r="5373">
          <cell r="D5373" t="str">
            <v>11000173500015001</v>
          </cell>
          <cell r="E5373" t="str">
            <v>(3XZ170913)(直接)粤财教[2017]215号半马</v>
          </cell>
          <cell r="F5373" t="str">
            <v>黄香香</v>
          </cell>
          <cell r="G5373" t="str">
            <v>2015007</v>
          </cell>
          <cell r="H5373">
            <v>0</v>
          </cell>
          <cell r="I5373">
            <v>0</v>
          </cell>
          <cell r="J5373">
            <v>0</v>
          </cell>
          <cell r="K5373">
            <v>0</v>
          </cell>
          <cell r="L5373">
            <v>0</v>
          </cell>
          <cell r="M5373">
            <v>0</v>
          </cell>
          <cell r="N5373">
            <v>0</v>
          </cell>
          <cell r="O5373">
            <v>0</v>
          </cell>
        </row>
        <row r="5374">
          <cell r="D5374" t="str">
            <v>11000173500015002</v>
          </cell>
          <cell r="E5374" t="str">
            <v>(3XZ170915)(直接)粤财教[2017]215号3D</v>
          </cell>
          <cell r="F5374" t="str">
            <v>乔校畅</v>
          </cell>
          <cell r="G5374" t="str">
            <v>2019128</v>
          </cell>
          <cell r="H5374">
            <v>0</v>
          </cell>
          <cell r="I5374">
            <v>0</v>
          </cell>
          <cell r="J5374">
            <v>0</v>
          </cell>
          <cell r="K5374">
            <v>0</v>
          </cell>
          <cell r="L5374">
            <v>0</v>
          </cell>
          <cell r="M5374">
            <v>0</v>
          </cell>
          <cell r="N5374">
            <v>0</v>
          </cell>
          <cell r="O5374">
            <v>0</v>
          </cell>
        </row>
        <row r="5375">
          <cell r="D5375" t="str">
            <v>11000173500015003</v>
          </cell>
          <cell r="E5375" t="str">
            <v>(3XZ170917)(直接)粤财教[2017]215号用于</v>
          </cell>
          <cell r="F5375" t="str">
            <v>黄斯珉</v>
          </cell>
          <cell r="G5375" t="str">
            <v>2012034</v>
          </cell>
          <cell r="H5375">
            <v>0</v>
          </cell>
          <cell r="I5375">
            <v>0</v>
          </cell>
          <cell r="J5375">
            <v>0</v>
          </cell>
          <cell r="K5375">
            <v>0</v>
          </cell>
          <cell r="L5375">
            <v>0</v>
          </cell>
          <cell r="M5375">
            <v>0</v>
          </cell>
          <cell r="N5375">
            <v>0</v>
          </cell>
          <cell r="O5375">
            <v>0</v>
          </cell>
        </row>
        <row r="5376">
          <cell r="D5376" t="str">
            <v>11000173500015004</v>
          </cell>
          <cell r="E5376" t="str">
            <v>(3XZ170919)(直接)粤财教[2017]215号经费</v>
          </cell>
          <cell r="F5376" t="str">
            <v>智强</v>
          </cell>
          <cell r="G5376" t="str">
            <v>2019801</v>
          </cell>
          <cell r="H5376">
            <v>0</v>
          </cell>
          <cell r="I5376">
            <v>0</v>
          </cell>
          <cell r="J5376">
            <v>0</v>
          </cell>
          <cell r="K5376">
            <v>0</v>
          </cell>
          <cell r="L5376">
            <v>0</v>
          </cell>
          <cell r="M5376">
            <v>0</v>
          </cell>
          <cell r="N5376">
            <v>0</v>
          </cell>
          <cell r="O5376">
            <v>0</v>
          </cell>
        </row>
        <row r="5377">
          <cell r="D5377" t="str">
            <v>11000173500015006</v>
          </cell>
          <cell r="E5377" t="str">
            <v>(3XZ170923)(直接)粤财教[2017]215号纤维</v>
          </cell>
          <cell r="F5377" t="str">
            <v>康世民</v>
          </cell>
          <cell r="G5377" t="str">
            <v>2015804</v>
          </cell>
          <cell r="H5377">
            <v>0</v>
          </cell>
          <cell r="I5377">
            <v>0</v>
          </cell>
          <cell r="J5377">
            <v>0</v>
          </cell>
          <cell r="K5377">
            <v>0</v>
          </cell>
          <cell r="L5377">
            <v>0</v>
          </cell>
          <cell r="M5377">
            <v>0</v>
          </cell>
          <cell r="N5377">
            <v>0</v>
          </cell>
          <cell r="O5377">
            <v>0</v>
          </cell>
        </row>
        <row r="5378">
          <cell r="D5378" t="str">
            <v>11000173500015007</v>
          </cell>
          <cell r="E5378" t="str">
            <v>(3XZ170925)(直接)粤财教[2017]215号城市</v>
          </cell>
          <cell r="F5378" t="str">
            <v>张刚</v>
          </cell>
          <cell r="G5378" t="str">
            <v>2013068</v>
          </cell>
          <cell r="H5378">
            <v>0</v>
          </cell>
          <cell r="I5378">
            <v>0</v>
          </cell>
          <cell r="J5378">
            <v>0</v>
          </cell>
          <cell r="K5378">
            <v>0</v>
          </cell>
          <cell r="L5378">
            <v>0</v>
          </cell>
          <cell r="M5378">
            <v>0</v>
          </cell>
          <cell r="N5378">
            <v>0</v>
          </cell>
          <cell r="O5378">
            <v>0</v>
          </cell>
        </row>
        <row r="5379">
          <cell r="D5379" t="str">
            <v>11000173500015008</v>
          </cell>
          <cell r="E5379" t="str">
            <v>(3XZ170927)(直接)粤财教[2017]215号传感</v>
          </cell>
          <cell r="F5379" t="str">
            <v>黄锦旺</v>
          </cell>
          <cell r="G5379" t="str">
            <v>2014007</v>
          </cell>
          <cell r="H5379">
            <v>0</v>
          </cell>
          <cell r="I5379">
            <v>0</v>
          </cell>
          <cell r="J5379">
            <v>0</v>
          </cell>
          <cell r="K5379">
            <v>0</v>
          </cell>
          <cell r="L5379">
            <v>0</v>
          </cell>
          <cell r="M5379">
            <v>0</v>
          </cell>
          <cell r="N5379">
            <v>0</v>
          </cell>
          <cell r="O5379">
            <v>0</v>
          </cell>
        </row>
        <row r="5380">
          <cell r="D5380" t="str">
            <v>11000173500015009</v>
          </cell>
          <cell r="E5380" t="str">
            <v>(3XZ170929)(直接)粤财教[2017]215号基于</v>
          </cell>
          <cell r="F5380" t="str">
            <v>谢世磊</v>
          </cell>
          <cell r="G5380" t="str">
            <v>2016019</v>
          </cell>
          <cell r="H5380">
            <v>0</v>
          </cell>
          <cell r="I5380">
            <v>0</v>
          </cell>
          <cell r="J5380">
            <v>0</v>
          </cell>
          <cell r="K5380">
            <v>0</v>
          </cell>
          <cell r="L5380">
            <v>0</v>
          </cell>
          <cell r="M5380">
            <v>0</v>
          </cell>
          <cell r="N5380">
            <v>0</v>
          </cell>
          <cell r="O5380">
            <v>0</v>
          </cell>
        </row>
        <row r="5381">
          <cell r="D5381" t="str">
            <v>11000173500015010</v>
          </cell>
          <cell r="E5381" t="str">
            <v>(3XZ170931)(直接)粤财教[2017]215号镶块</v>
          </cell>
          <cell r="F5381" t="str">
            <v>尚欣</v>
          </cell>
          <cell r="G5381" t="str">
            <v>2016046</v>
          </cell>
          <cell r="H5381">
            <v>0</v>
          </cell>
          <cell r="I5381">
            <v>0</v>
          </cell>
          <cell r="J5381">
            <v>0</v>
          </cell>
          <cell r="K5381">
            <v>0</v>
          </cell>
          <cell r="L5381">
            <v>0</v>
          </cell>
          <cell r="M5381">
            <v>0</v>
          </cell>
          <cell r="N5381">
            <v>0</v>
          </cell>
          <cell r="O5381">
            <v>0</v>
          </cell>
        </row>
        <row r="5382">
          <cell r="D5382" t="str">
            <v>11000173500015011</v>
          </cell>
          <cell r="E5382" t="str">
            <v>(3XZ170933)(直接)粤财教[2017]215号面向</v>
          </cell>
          <cell r="F5382" t="str">
            <v>杨盈</v>
          </cell>
          <cell r="G5382" t="str">
            <v>2017157</v>
          </cell>
          <cell r="H5382">
            <v>0</v>
          </cell>
          <cell r="I5382">
            <v>0</v>
          </cell>
          <cell r="J5382">
            <v>0</v>
          </cell>
          <cell r="K5382">
            <v>0</v>
          </cell>
          <cell r="L5382">
            <v>0</v>
          </cell>
          <cell r="M5382">
            <v>0</v>
          </cell>
          <cell r="N5382">
            <v>0</v>
          </cell>
          <cell r="O5382">
            <v>0</v>
          </cell>
        </row>
        <row r="5383">
          <cell r="D5383" t="str">
            <v>11000173500015012</v>
          </cell>
          <cell r="E5383" t="str">
            <v>(3XZ170934)(间接)粤财教[2017]215号面向</v>
          </cell>
          <cell r="F5383" t="str">
            <v>杨盈</v>
          </cell>
          <cell r="G5383" t="str">
            <v>2017157</v>
          </cell>
          <cell r="H5383">
            <v>0</v>
          </cell>
          <cell r="I5383">
            <v>0</v>
          </cell>
          <cell r="J5383">
            <v>0</v>
          </cell>
          <cell r="K5383">
            <v>0</v>
          </cell>
          <cell r="L5383">
            <v>0</v>
          </cell>
          <cell r="M5383">
            <v>0</v>
          </cell>
          <cell r="N5383">
            <v>0</v>
          </cell>
          <cell r="O5383">
            <v>0</v>
          </cell>
        </row>
        <row r="5384">
          <cell r="D5384" t="str">
            <v>11000173600096</v>
          </cell>
          <cell r="E5384" t="str">
            <v>(2ZB170101)低/无氢中子屏蔽材料的研制与产业化</v>
          </cell>
          <cell r="F5384" t="str">
            <v>程志毓</v>
          </cell>
          <cell r="G5384" t="str">
            <v>2012049</v>
          </cell>
          <cell r="H5384">
            <v>0</v>
          </cell>
          <cell r="I5384">
            <v>0</v>
          </cell>
          <cell r="J5384">
            <v>0</v>
          </cell>
          <cell r="K5384">
            <v>0</v>
          </cell>
          <cell r="L5384">
            <v>0</v>
          </cell>
          <cell r="M5384">
            <v>0</v>
          </cell>
          <cell r="N5384">
            <v>0</v>
          </cell>
          <cell r="O5384">
            <v>0</v>
          </cell>
        </row>
        <row r="5385">
          <cell r="D5385" t="str">
            <v>11000173600097</v>
          </cell>
          <cell r="E5385" t="str">
            <v>(2ZB170102)横沥模具专业镇产业升级示范建设</v>
          </cell>
          <cell r="F5385" t="str">
            <v>黄辉宇</v>
          </cell>
          <cell r="G5385" t="str">
            <v>2006078</v>
          </cell>
          <cell r="H5385">
            <v>0</v>
          </cell>
          <cell r="I5385">
            <v>0</v>
          </cell>
          <cell r="J5385">
            <v>0</v>
          </cell>
          <cell r="K5385">
            <v>0</v>
          </cell>
          <cell r="L5385">
            <v>0</v>
          </cell>
          <cell r="M5385">
            <v>0</v>
          </cell>
          <cell r="N5385">
            <v>0</v>
          </cell>
          <cell r="O5385">
            <v>0</v>
          </cell>
        </row>
        <row r="5386">
          <cell r="D5386" t="str">
            <v>11000173600102</v>
          </cell>
          <cell r="E5386" t="str">
            <v>(2ZB170702)(间接）CCD定位子系统</v>
          </cell>
          <cell r="F5386" t="str">
            <v>杨雷</v>
          </cell>
          <cell r="G5386" t="str">
            <v>2004093</v>
          </cell>
          <cell r="H5386">
            <v>0</v>
          </cell>
          <cell r="I5386">
            <v>0</v>
          </cell>
          <cell r="J5386">
            <v>0</v>
          </cell>
          <cell r="K5386">
            <v>0</v>
          </cell>
          <cell r="L5386">
            <v>0</v>
          </cell>
          <cell r="M5386">
            <v>0</v>
          </cell>
          <cell r="N5386">
            <v>0</v>
          </cell>
          <cell r="O5386">
            <v>0</v>
          </cell>
        </row>
        <row r="5387">
          <cell r="D5387" t="str">
            <v>11000173600103</v>
          </cell>
          <cell r="E5387" t="str">
            <v>(2ZB170901)体育赛事与我国中小型城市发展的互动效应</v>
          </cell>
          <cell r="F5387" t="str">
            <v>向静</v>
          </cell>
          <cell r="G5387" t="str">
            <v>2006073</v>
          </cell>
          <cell r="H5387">
            <v>0</v>
          </cell>
          <cell r="I5387">
            <v>0</v>
          </cell>
          <cell r="J5387">
            <v>0</v>
          </cell>
          <cell r="K5387">
            <v>0</v>
          </cell>
          <cell r="L5387">
            <v>0</v>
          </cell>
          <cell r="M5387">
            <v>0</v>
          </cell>
          <cell r="N5387">
            <v>0</v>
          </cell>
          <cell r="O5387">
            <v>0</v>
          </cell>
        </row>
        <row r="5388">
          <cell r="D5388" t="str">
            <v>11000173600104</v>
          </cell>
          <cell r="E5388" t="str">
            <v>(2ZB170902)基于异价离子掺杂的钛酸锂纳米微球的可控</v>
          </cell>
          <cell r="F5388" t="str">
            <v>王严杰</v>
          </cell>
          <cell r="G5388" t="str">
            <v>2017827</v>
          </cell>
          <cell r="H5388">
            <v>0</v>
          </cell>
          <cell r="I5388">
            <v>0</v>
          </cell>
          <cell r="J5388">
            <v>0</v>
          </cell>
          <cell r="K5388">
            <v>0</v>
          </cell>
          <cell r="L5388">
            <v>0</v>
          </cell>
          <cell r="M5388">
            <v>0</v>
          </cell>
          <cell r="N5388">
            <v>0</v>
          </cell>
          <cell r="O5388">
            <v>0</v>
          </cell>
        </row>
        <row r="5389">
          <cell r="D5389" t="str">
            <v>11000173600105</v>
          </cell>
          <cell r="E5389" t="str">
            <v>(2ZB171001)(直接)东莞横沥镇模具专业化协同创新中</v>
          </cell>
          <cell r="F5389" t="str">
            <v>黄辉宇</v>
          </cell>
          <cell r="G5389" t="str">
            <v>2006078</v>
          </cell>
          <cell r="H5389">
            <v>0</v>
          </cell>
          <cell r="I5389">
            <v>0</v>
          </cell>
          <cell r="J5389">
            <v>0</v>
          </cell>
          <cell r="K5389">
            <v>0</v>
          </cell>
          <cell r="L5389">
            <v>0</v>
          </cell>
          <cell r="M5389">
            <v>0</v>
          </cell>
          <cell r="N5389">
            <v>0</v>
          </cell>
          <cell r="O5389">
            <v>0</v>
          </cell>
        </row>
        <row r="5390">
          <cell r="D5390" t="str">
            <v>11000173600106</v>
          </cell>
          <cell r="E5390" t="str">
            <v>(2ZB171003)农城化征地拆迁过程中地方政府与失地农民</v>
          </cell>
          <cell r="F5390" t="str">
            <v>魏瑞欣</v>
          </cell>
          <cell r="G5390" t="str">
            <v>20180253</v>
          </cell>
          <cell r="H5390">
            <v>0</v>
          </cell>
          <cell r="I5390">
            <v>0</v>
          </cell>
          <cell r="J5390">
            <v>0</v>
          </cell>
          <cell r="K5390">
            <v>0</v>
          </cell>
          <cell r="L5390">
            <v>0</v>
          </cell>
          <cell r="M5390">
            <v>0</v>
          </cell>
          <cell r="N5390">
            <v>0</v>
          </cell>
          <cell r="O5390">
            <v>0</v>
          </cell>
        </row>
        <row r="5391">
          <cell r="D5391" t="str">
            <v>11000173600107</v>
          </cell>
          <cell r="E5391" t="str">
            <v>(2ZB171004)新型高光效低热阻LED背光模组关键技术</v>
          </cell>
          <cell r="F5391" t="str">
            <v>刘华珠</v>
          </cell>
          <cell r="G5391" t="str">
            <v>2003113</v>
          </cell>
          <cell r="H5391">
            <v>0</v>
          </cell>
          <cell r="I5391">
            <v>0</v>
          </cell>
          <cell r="J5391">
            <v>0</v>
          </cell>
          <cell r="K5391">
            <v>0</v>
          </cell>
          <cell r="L5391">
            <v>0</v>
          </cell>
          <cell r="M5391">
            <v>0</v>
          </cell>
          <cell r="N5391">
            <v>0</v>
          </cell>
          <cell r="O5391">
            <v>0</v>
          </cell>
        </row>
        <row r="5392">
          <cell r="D5392" t="str">
            <v>11000173600108</v>
          </cell>
          <cell r="E5392" t="str">
            <v>(2ZB171101)果蔬汁中三种食源性致病菌的LAMP检测</v>
          </cell>
          <cell r="F5392" t="str">
            <v>罗鸿斌</v>
          </cell>
          <cell r="G5392" t="str">
            <v>2011023</v>
          </cell>
          <cell r="H5392">
            <v>0</v>
          </cell>
          <cell r="I5392">
            <v>0</v>
          </cell>
          <cell r="J5392">
            <v>0</v>
          </cell>
          <cell r="K5392">
            <v>0</v>
          </cell>
          <cell r="L5392">
            <v>0</v>
          </cell>
          <cell r="M5392">
            <v>0</v>
          </cell>
          <cell r="N5392">
            <v>0</v>
          </cell>
          <cell r="O5392">
            <v>0</v>
          </cell>
        </row>
        <row r="5393">
          <cell r="D5393" t="str">
            <v>11000173600109</v>
          </cell>
          <cell r="E5393" t="str">
            <v>(2ZB171102)海德格尔哲学视域下的《哈姆雷特》研究</v>
          </cell>
          <cell r="F5393" t="str">
            <v>李庆涛</v>
          </cell>
          <cell r="G5393" t="str">
            <v>2005052</v>
          </cell>
          <cell r="H5393">
            <v>0</v>
          </cell>
          <cell r="I5393">
            <v>0</v>
          </cell>
          <cell r="J5393">
            <v>0</v>
          </cell>
          <cell r="K5393">
            <v>0</v>
          </cell>
          <cell r="L5393">
            <v>0</v>
          </cell>
          <cell r="M5393">
            <v>0</v>
          </cell>
          <cell r="N5393">
            <v>0</v>
          </cell>
          <cell r="O5393">
            <v>0</v>
          </cell>
        </row>
        <row r="5394">
          <cell r="D5394" t="str">
            <v>11000173600111</v>
          </cell>
          <cell r="E5394" t="str">
            <v>(2ZB171104)粤港澳大湾区背景下珠三角智能制造产业创</v>
          </cell>
          <cell r="F5394" t="str">
            <v>许新华</v>
          </cell>
          <cell r="G5394" t="str">
            <v>2015012</v>
          </cell>
          <cell r="H5394">
            <v>0</v>
          </cell>
          <cell r="I5394">
            <v>0</v>
          </cell>
          <cell r="J5394">
            <v>0</v>
          </cell>
          <cell r="K5394">
            <v>0</v>
          </cell>
          <cell r="L5394">
            <v>0</v>
          </cell>
          <cell r="M5394">
            <v>0</v>
          </cell>
          <cell r="N5394">
            <v>0</v>
          </cell>
          <cell r="O5394">
            <v>0</v>
          </cell>
        </row>
        <row r="5395">
          <cell r="D5395" t="str">
            <v>11000173600112</v>
          </cell>
          <cell r="E5395" t="str">
            <v>(2ZB171201)居家养老服务满意度的比较研究：基于政府</v>
          </cell>
          <cell r="F5395" t="str">
            <v>黄俊辉</v>
          </cell>
          <cell r="G5395" t="str">
            <v>2016037</v>
          </cell>
          <cell r="H5395">
            <v>0</v>
          </cell>
          <cell r="I5395">
            <v>0</v>
          </cell>
          <cell r="J5395">
            <v>0</v>
          </cell>
          <cell r="K5395">
            <v>0</v>
          </cell>
          <cell r="L5395">
            <v>0</v>
          </cell>
          <cell r="M5395">
            <v>0</v>
          </cell>
          <cell r="N5395">
            <v>0</v>
          </cell>
          <cell r="O5395">
            <v>0</v>
          </cell>
        </row>
        <row r="5396">
          <cell r="D5396" t="str">
            <v>11000173600114</v>
          </cell>
          <cell r="E5396" t="str">
            <v>(2ZB171203)基于统计学习的稀疏优化算法及应用</v>
          </cell>
          <cell r="F5396" t="str">
            <v>程万友</v>
          </cell>
          <cell r="G5396" t="str">
            <v>2008029</v>
          </cell>
          <cell r="H5396">
            <v>31489.2</v>
          </cell>
          <cell r="I5396">
            <v>0</v>
          </cell>
          <cell r="J5396">
            <v>4600</v>
          </cell>
          <cell r="K5396">
            <v>26889.2</v>
          </cell>
          <cell r="L5396">
            <v>0</v>
          </cell>
          <cell r="M5396">
            <v>0</v>
          </cell>
          <cell r="N5396">
            <v>0</v>
          </cell>
          <cell r="O5396">
            <v>26889.2</v>
          </cell>
        </row>
        <row r="5397">
          <cell r="D5397" t="str">
            <v>11000173600115</v>
          </cell>
          <cell r="E5397" t="str">
            <v>(2ZB171204)构建基于大数据平台的运动康复服务体系研</v>
          </cell>
          <cell r="F5397" t="str">
            <v>黎荣</v>
          </cell>
          <cell r="G5397" t="str">
            <v>2005058</v>
          </cell>
          <cell r="H5397">
            <v>0</v>
          </cell>
          <cell r="I5397">
            <v>0</v>
          </cell>
          <cell r="J5397">
            <v>0</v>
          </cell>
          <cell r="K5397">
            <v>0</v>
          </cell>
          <cell r="L5397">
            <v>0</v>
          </cell>
          <cell r="M5397">
            <v>0</v>
          </cell>
          <cell r="N5397">
            <v>0</v>
          </cell>
          <cell r="O5397">
            <v>0</v>
          </cell>
        </row>
        <row r="5398">
          <cell r="D5398" t="str">
            <v>11000173700001</v>
          </cell>
          <cell r="E5398" t="str">
            <v>(1ZC170101)面向目标的语义Web服务测试</v>
          </cell>
          <cell r="F5398" t="str">
            <v>胡天明</v>
          </cell>
          <cell r="G5398" t="str">
            <v>2005077</v>
          </cell>
          <cell r="H5398">
            <v>0</v>
          </cell>
          <cell r="I5398">
            <v>0</v>
          </cell>
          <cell r="J5398">
            <v>0</v>
          </cell>
          <cell r="K5398">
            <v>0</v>
          </cell>
          <cell r="L5398">
            <v>0</v>
          </cell>
          <cell r="M5398">
            <v>0</v>
          </cell>
          <cell r="N5398">
            <v>0</v>
          </cell>
          <cell r="O5398">
            <v>0</v>
          </cell>
        </row>
        <row r="5399">
          <cell r="D5399" t="str">
            <v>11000173700003</v>
          </cell>
          <cell r="E5399" t="str">
            <v>(1ZC170301)3D打印技术在延缓中老年人踝关节退行性</v>
          </cell>
          <cell r="F5399" t="str">
            <v>陈进</v>
          </cell>
          <cell r="G5399" t="str">
            <v>2001034</v>
          </cell>
          <cell r="H5399">
            <v>0</v>
          </cell>
          <cell r="I5399">
            <v>0</v>
          </cell>
          <cell r="J5399">
            <v>0</v>
          </cell>
          <cell r="K5399">
            <v>0</v>
          </cell>
          <cell r="L5399">
            <v>0</v>
          </cell>
          <cell r="M5399">
            <v>0</v>
          </cell>
          <cell r="N5399">
            <v>0</v>
          </cell>
          <cell r="O5399">
            <v>0</v>
          </cell>
        </row>
        <row r="5400">
          <cell r="D5400" t="str">
            <v>11000173700004</v>
          </cell>
          <cell r="E5400" t="str">
            <v>(1ZC170302)个体化康复治疗在优秀游泳运动员肩关节损</v>
          </cell>
          <cell r="F5400" t="str">
            <v>刘琪</v>
          </cell>
          <cell r="G5400" t="str">
            <v>2012043</v>
          </cell>
          <cell r="H5400">
            <v>0</v>
          </cell>
          <cell r="I5400">
            <v>0</v>
          </cell>
          <cell r="J5400">
            <v>0</v>
          </cell>
          <cell r="K5400">
            <v>0</v>
          </cell>
          <cell r="L5400">
            <v>0</v>
          </cell>
          <cell r="M5400">
            <v>0</v>
          </cell>
          <cell r="N5400">
            <v>0</v>
          </cell>
          <cell r="O5400">
            <v>0</v>
          </cell>
        </row>
        <row r="5401">
          <cell r="D5401" t="str">
            <v>11000173700005</v>
          </cell>
          <cell r="E5401" t="str">
            <v>(1ZC170303)广东省实施全民健身计划纲要状况调查与对</v>
          </cell>
          <cell r="F5401" t="str">
            <v>向静</v>
          </cell>
          <cell r="G5401" t="str">
            <v>2006073</v>
          </cell>
          <cell r="H5401">
            <v>1900</v>
          </cell>
          <cell r="I5401">
            <v>0</v>
          </cell>
          <cell r="J5401">
            <v>945</v>
          </cell>
          <cell r="K5401">
            <v>955</v>
          </cell>
          <cell r="L5401">
            <v>0</v>
          </cell>
          <cell r="M5401">
            <v>0</v>
          </cell>
          <cell r="N5401">
            <v>0</v>
          </cell>
          <cell r="O5401">
            <v>955</v>
          </cell>
        </row>
        <row r="5402">
          <cell r="D5402" t="str">
            <v>11000173700006</v>
          </cell>
          <cell r="E5402" t="str">
            <v>(1ZC170304)固定式移动基站监控系统</v>
          </cell>
          <cell r="F5402" t="str">
            <v>杨杰</v>
          </cell>
          <cell r="G5402" t="str">
            <v>2005018</v>
          </cell>
          <cell r="H5402">
            <v>0</v>
          </cell>
          <cell r="I5402">
            <v>0</v>
          </cell>
          <cell r="J5402">
            <v>0</v>
          </cell>
          <cell r="K5402">
            <v>0</v>
          </cell>
          <cell r="L5402">
            <v>0</v>
          </cell>
          <cell r="M5402">
            <v>0</v>
          </cell>
          <cell r="N5402">
            <v>0</v>
          </cell>
          <cell r="O5402">
            <v>0</v>
          </cell>
        </row>
        <row r="5403">
          <cell r="D5403" t="str">
            <v>11000173700008</v>
          </cell>
          <cell r="E5403" t="str">
            <v>(1ZC170401)基于管输天然气压力能利用的发电技术研究</v>
          </cell>
          <cell r="F5403" t="str">
            <v>钟少芬</v>
          </cell>
          <cell r="G5403" t="str">
            <v>2011029</v>
          </cell>
          <cell r="H5403">
            <v>0</v>
          </cell>
          <cell r="I5403">
            <v>0</v>
          </cell>
          <cell r="J5403">
            <v>0</v>
          </cell>
          <cell r="K5403">
            <v>0</v>
          </cell>
          <cell r="L5403">
            <v>0</v>
          </cell>
          <cell r="M5403">
            <v>0</v>
          </cell>
          <cell r="N5403">
            <v>0</v>
          </cell>
          <cell r="O5403">
            <v>0</v>
          </cell>
        </row>
        <row r="5404">
          <cell r="D5404" t="str">
            <v>11000173700009</v>
          </cell>
          <cell r="E5404" t="str">
            <v>(1ZC170501)高温循环流化床锅炉低氮清洁燃烧关键技术</v>
          </cell>
          <cell r="F5404" t="str">
            <v>郭晓娟</v>
          </cell>
          <cell r="G5404" t="str">
            <v>2011035</v>
          </cell>
          <cell r="H5404">
            <v>0</v>
          </cell>
          <cell r="I5404">
            <v>0</v>
          </cell>
          <cell r="J5404">
            <v>0</v>
          </cell>
          <cell r="K5404">
            <v>0</v>
          </cell>
          <cell r="L5404">
            <v>0</v>
          </cell>
          <cell r="M5404">
            <v>0</v>
          </cell>
          <cell r="N5404">
            <v>0</v>
          </cell>
          <cell r="O5404">
            <v>0</v>
          </cell>
        </row>
        <row r="5405">
          <cell r="D5405" t="str">
            <v>11000173700010</v>
          </cell>
          <cell r="E5405" t="str">
            <v>(1ZC170601)基于浸没式双膜智能一体化的生活污水处理</v>
          </cell>
          <cell r="F5405" t="str">
            <v>钟少芬</v>
          </cell>
          <cell r="G5405" t="str">
            <v>2011029</v>
          </cell>
          <cell r="H5405">
            <v>0</v>
          </cell>
          <cell r="I5405">
            <v>0</v>
          </cell>
          <cell r="J5405">
            <v>0</v>
          </cell>
          <cell r="K5405">
            <v>0</v>
          </cell>
          <cell r="L5405">
            <v>0</v>
          </cell>
          <cell r="M5405">
            <v>0</v>
          </cell>
          <cell r="N5405">
            <v>0</v>
          </cell>
          <cell r="O5405">
            <v>0</v>
          </cell>
        </row>
        <row r="5406">
          <cell r="D5406" t="str">
            <v>11000173700011</v>
          </cell>
          <cell r="E5406" t="str">
            <v>(1ZC170602)基于东莞创意产业发展的工业遗产再生设计</v>
          </cell>
          <cell r="F5406" t="str">
            <v>李钰田</v>
          </cell>
          <cell r="G5406" t="str">
            <v>2009027</v>
          </cell>
          <cell r="H5406">
            <v>0</v>
          </cell>
          <cell r="I5406">
            <v>0</v>
          </cell>
          <cell r="J5406">
            <v>0</v>
          </cell>
          <cell r="K5406">
            <v>0</v>
          </cell>
          <cell r="L5406">
            <v>0</v>
          </cell>
          <cell r="M5406">
            <v>0</v>
          </cell>
          <cell r="N5406">
            <v>0</v>
          </cell>
          <cell r="O5406">
            <v>0</v>
          </cell>
        </row>
        <row r="5407">
          <cell r="D5407" t="str">
            <v>11000173700012</v>
          </cell>
          <cell r="E5407" t="str">
            <v>(1ZC170901)基于情感因素分析的工业产品形态设计方法</v>
          </cell>
          <cell r="F5407" t="str">
            <v>谢黎</v>
          </cell>
          <cell r="G5407" t="str">
            <v>2004031</v>
          </cell>
          <cell r="H5407">
            <v>0</v>
          </cell>
          <cell r="I5407">
            <v>0</v>
          </cell>
          <cell r="J5407">
            <v>0</v>
          </cell>
          <cell r="K5407">
            <v>0</v>
          </cell>
          <cell r="L5407">
            <v>0</v>
          </cell>
          <cell r="M5407">
            <v>0</v>
          </cell>
          <cell r="N5407">
            <v>0</v>
          </cell>
          <cell r="O5407">
            <v>0</v>
          </cell>
        </row>
        <row r="5408">
          <cell r="D5408" t="str">
            <v>11000173700013</v>
          </cell>
          <cell r="E5408" t="str">
            <v>(1ZC171002)有机废气高效生物净化设备的研发及示范</v>
          </cell>
          <cell r="F5408" t="str">
            <v>兰善红</v>
          </cell>
          <cell r="G5408" t="str">
            <v>2002016</v>
          </cell>
          <cell r="H5408">
            <v>0</v>
          </cell>
          <cell r="I5408">
            <v>0</v>
          </cell>
          <cell r="J5408">
            <v>0</v>
          </cell>
          <cell r="K5408">
            <v>0</v>
          </cell>
          <cell r="L5408">
            <v>0</v>
          </cell>
          <cell r="M5408">
            <v>0</v>
          </cell>
          <cell r="N5408">
            <v>0</v>
          </cell>
          <cell r="O5408">
            <v>0</v>
          </cell>
        </row>
        <row r="5409">
          <cell r="D5409" t="str">
            <v>11000173700014</v>
          </cell>
          <cell r="E5409" t="str">
            <v>(1ZC171201)东莞建设工程项目信息化现状及实现“智慧</v>
          </cell>
          <cell r="F5409" t="str">
            <v>李春红</v>
          </cell>
          <cell r="G5409" t="str">
            <v>2005029</v>
          </cell>
          <cell r="H5409">
            <v>0</v>
          </cell>
          <cell r="I5409">
            <v>0</v>
          </cell>
          <cell r="J5409">
            <v>0</v>
          </cell>
          <cell r="K5409">
            <v>0</v>
          </cell>
          <cell r="L5409">
            <v>0</v>
          </cell>
          <cell r="M5409">
            <v>0</v>
          </cell>
          <cell r="N5409">
            <v>0</v>
          </cell>
          <cell r="O5409">
            <v>0</v>
          </cell>
        </row>
        <row r="5410">
          <cell r="D5410" t="str">
            <v>11000173700015</v>
          </cell>
          <cell r="E5410" t="str">
            <v>(1ZC171202)面向大众创业的东莞图书馆创客空间培育与</v>
          </cell>
          <cell r="F5410" t="str">
            <v>朱华顺</v>
          </cell>
          <cell r="G5410" t="str">
            <v>2007053</v>
          </cell>
          <cell r="H5410">
            <v>0</v>
          </cell>
          <cell r="I5410">
            <v>0</v>
          </cell>
          <cell r="J5410">
            <v>0</v>
          </cell>
          <cell r="K5410">
            <v>0</v>
          </cell>
          <cell r="L5410">
            <v>0</v>
          </cell>
          <cell r="M5410">
            <v>0</v>
          </cell>
          <cell r="N5410">
            <v>0</v>
          </cell>
          <cell r="O5410">
            <v>0</v>
          </cell>
        </row>
        <row r="5411">
          <cell r="D5411" t="str">
            <v>11000173700017</v>
          </cell>
          <cell r="E5411" t="str">
            <v>(1ZC171204)2016年国内主要媒体对东莞报道的分析</v>
          </cell>
          <cell r="F5411" t="str">
            <v>李缨</v>
          </cell>
          <cell r="G5411" t="str">
            <v>2001050</v>
          </cell>
          <cell r="H5411">
            <v>0</v>
          </cell>
          <cell r="I5411">
            <v>0</v>
          </cell>
          <cell r="J5411">
            <v>0</v>
          </cell>
          <cell r="K5411">
            <v>0</v>
          </cell>
          <cell r="L5411">
            <v>0</v>
          </cell>
          <cell r="M5411">
            <v>0</v>
          </cell>
          <cell r="N5411">
            <v>0</v>
          </cell>
          <cell r="O5411">
            <v>0</v>
          </cell>
        </row>
        <row r="5412">
          <cell r="D5412" t="str">
            <v>11000173700018</v>
          </cell>
          <cell r="E5412" t="str">
            <v>(1ZC171205)当代资本主义经济的金融化与虚拟化研究</v>
          </cell>
          <cell r="F5412" t="str">
            <v>银锋</v>
          </cell>
          <cell r="G5412" t="str">
            <v>2002024</v>
          </cell>
          <cell r="H5412">
            <v>0</v>
          </cell>
          <cell r="I5412">
            <v>0</v>
          </cell>
          <cell r="J5412">
            <v>0</v>
          </cell>
          <cell r="K5412">
            <v>0</v>
          </cell>
          <cell r="L5412">
            <v>0</v>
          </cell>
          <cell r="M5412">
            <v>0</v>
          </cell>
          <cell r="N5412">
            <v>0</v>
          </cell>
          <cell r="O5412">
            <v>0</v>
          </cell>
        </row>
        <row r="5413">
          <cell r="D5413" t="str">
            <v>11000173800287</v>
          </cell>
          <cell r="E5413" t="str">
            <v>(1ZF170501)广东省普通高校非粮生物质高效热解利用工</v>
          </cell>
          <cell r="F5413" t="str">
            <v>徐勇军</v>
          </cell>
          <cell r="G5413" t="str">
            <v>2003053</v>
          </cell>
          <cell r="H5413">
            <v>0</v>
          </cell>
          <cell r="I5413">
            <v>0</v>
          </cell>
          <cell r="J5413">
            <v>0</v>
          </cell>
          <cell r="K5413">
            <v>0</v>
          </cell>
          <cell r="L5413">
            <v>0</v>
          </cell>
          <cell r="M5413">
            <v>0</v>
          </cell>
          <cell r="N5413">
            <v>0</v>
          </cell>
          <cell r="O5413">
            <v>0</v>
          </cell>
        </row>
        <row r="5414">
          <cell r="D5414" t="str">
            <v>11000173800288</v>
          </cell>
          <cell r="E5414" t="str">
            <v>(1ZF170502)珠三角产业生态研究中心</v>
          </cell>
          <cell r="F5414" t="str">
            <v>刘继云</v>
          </cell>
          <cell r="G5414" t="str">
            <v>2006039</v>
          </cell>
          <cell r="H5414">
            <v>0</v>
          </cell>
          <cell r="I5414">
            <v>0</v>
          </cell>
          <cell r="J5414">
            <v>0</v>
          </cell>
          <cell r="K5414">
            <v>0</v>
          </cell>
          <cell r="L5414">
            <v>0</v>
          </cell>
          <cell r="M5414">
            <v>0</v>
          </cell>
          <cell r="N5414">
            <v>0</v>
          </cell>
          <cell r="O5414">
            <v>0</v>
          </cell>
        </row>
        <row r="5415">
          <cell r="D5415" t="str">
            <v>11000173800289</v>
          </cell>
          <cell r="E5415" t="str">
            <v>(1ZF170503)智能化连续逆流超声—酶辅助活性多糖提取</v>
          </cell>
          <cell r="F5415" t="str">
            <v>刘宇佳</v>
          </cell>
          <cell r="G5415" t="str">
            <v>2017171</v>
          </cell>
          <cell r="H5415">
            <v>0</v>
          </cell>
          <cell r="I5415">
            <v>454577.41</v>
          </cell>
          <cell r="J5415">
            <v>454577.41</v>
          </cell>
          <cell r="K5415">
            <v>0</v>
          </cell>
          <cell r="L5415">
            <v>0</v>
          </cell>
          <cell r="M5415">
            <v>0</v>
          </cell>
          <cell r="N5415">
            <v>0</v>
          </cell>
          <cell r="O5415">
            <v>0</v>
          </cell>
        </row>
        <row r="5416">
          <cell r="D5416" t="str">
            <v>11000173800290</v>
          </cell>
          <cell r="E5416" t="str">
            <v>(1ZF170504)挤压重组技术对米粉结构修饰与品质功能调</v>
          </cell>
          <cell r="F5416" t="str">
            <v>邹水洋</v>
          </cell>
          <cell r="G5416" t="str">
            <v>2000014</v>
          </cell>
          <cell r="H5416">
            <v>0</v>
          </cell>
          <cell r="I5416">
            <v>0</v>
          </cell>
          <cell r="J5416">
            <v>0</v>
          </cell>
          <cell r="K5416">
            <v>0</v>
          </cell>
          <cell r="L5416">
            <v>0</v>
          </cell>
          <cell r="M5416">
            <v>0</v>
          </cell>
          <cell r="N5416">
            <v>0</v>
          </cell>
          <cell r="O5416">
            <v>0</v>
          </cell>
        </row>
        <row r="5417">
          <cell r="D5417" t="str">
            <v>11000173800291</v>
          </cell>
          <cell r="E5417" t="str">
            <v>(1ZF170505)多能源驱动的溶液直接吸收式热泵与制冷</v>
          </cell>
          <cell r="F5417" t="str">
            <v>杨敏林</v>
          </cell>
          <cell r="G5417" t="str">
            <v>1991016</v>
          </cell>
          <cell r="H5417">
            <v>0</v>
          </cell>
          <cell r="I5417">
            <v>0</v>
          </cell>
          <cell r="J5417">
            <v>0</v>
          </cell>
          <cell r="K5417">
            <v>0</v>
          </cell>
          <cell r="L5417">
            <v>0</v>
          </cell>
          <cell r="M5417">
            <v>0</v>
          </cell>
          <cell r="N5417">
            <v>0</v>
          </cell>
          <cell r="O5417">
            <v>0</v>
          </cell>
        </row>
        <row r="5418">
          <cell r="D5418" t="str">
            <v>11000173800292</v>
          </cell>
          <cell r="E5418" t="str">
            <v>(1ZF170506)蛋白质类食品特征组分指纹图谱、品质预测</v>
          </cell>
          <cell r="F5418" t="str">
            <v>朱杰</v>
          </cell>
          <cell r="G5418" t="str">
            <v>2014005</v>
          </cell>
          <cell r="H5418">
            <v>0</v>
          </cell>
          <cell r="I5418">
            <v>0</v>
          </cell>
          <cell r="J5418">
            <v>0</v>
          </cell>
          <cell r="K5418">
            <v>0</v>
          </cell>
          <cell r="L5418">
            <v>0</v>
          </cell>
          <cell r="M5418">
            <v>0</v>
          </cell>
          <cell r="N5418">
            <v>0</v>
          </cell>
          <cell r="O5418">
            <v>0</v>
          </cell>
        </row>
        <row r="5419">
          <cell r="D5419" t="str">
            <v>11000173800295</v>
          </cell>
          <cell r="E5419" t="str">
            <v>(1ZF170509)金融资本霸权与当代资本主义劳资关系变动</v>
          </cell>
          <cell r="F5419" t="str">
            <v>银锋</v>
          </cell>
          <cell r="G5419" t="str">
            <v>2002024</v>
          </cell>
          <cell r="H5419">
            <v>0</v>
          </cell>
          <cell r="I5419">
            <v>0</v>
          </cell>
          <cell r="J5419">
            <v>0</v>
          </cell>
          <cell r="K5419">
            <v>0</v>
          </cell>
          <cell r="L5419">
            <v>0</v>
          </cell>
          <cell r="M5419">
            <v>0</v>
          </cell>
          <cell r="N5419">
            <v>0</v>
          </cell>
          <cell r="O5419">
            <v>0</v>
          </cell>
        </row>
        <row r="5420">
          <cell r="D5420" t="str">
            <v>11000173800296</v>
          </cell>
          <cell r="E5420" t="str">
            <v>(1ZF170510)脉冲时滞微分方程的周期解及数值计算问题</v>
          </cell>
          <cell r="F5420" t="str">
            <v>张丹</v>
          </cell>
          <cell r="G5420" t="str">
            <v>2015008</v>
          </cell>
          <cell r="H5420">
            <v>0</v>
          </cell>
          <cell r="I5420">
            <v>0</v>
          </cell>
          <cell r="J5420">
            <v>0</v>
          </cell>
          <cell r="K5420">
            <v>0</v>
          </cell>
          <cell r="L5420">
            <v>0</v>
          </cell>
          <cell r="M5420">
            <v>0</v>
          </cell>
          <cell r="N5420">
            <v>0</v>
          </cell>
          <cell r="O5420">
            <v>0</v>
          </cell>
        </row>
        <row r="5421">
          <cell r="D5421" t="str">
            <v>11000173800297</v>
          </cell>
          <cell r="E5421" t="str">
            <v>(1ZF170511)低/无氢中子屏蔽材料的研制与产业化</v>
          </cell>
          <cell r="F5421" t="str">
            <v>程志毓</v>
          </cell>
          <cell r="G5421" t="str">
            <v>2012049</v>
          </cell>
          <cell r="H5421">
            <v>0</v>
          </cell>
          <cell r="I5421">
            <v>0</v>
          </cell>
          <cell r="J5421">
            <v>0</v>
          </cell>
          <cell r="K5421">
            <v>0</v>
          </cell>
          <cell r="L5421">
            <v>0</v>
          </cell>
          <cell r="M5421">
            <v>0</v>
          </cell>
          <cell r="N5421">
            <v>0</v>
          </cell>
          <cell r="O5421">
            <v>0</v>
          </cell>
        </row>
        <row r="5422">
          <cell r="D5422" t="str">
            <v>11000173800298</v>
          </cell>
          <cell r="E5422" t="str">
            <v>(1ZF170512)随机对策的首达目标准则与其有限逼近</v>
          </cell>
          <cell r="F5422" t="str">
            <v>黄香香</v>
          </cell>
          <cell r="G5422" t="str">
            <v>2015007</v>
          </cell>
          <cell r="H5422">
            <v>0</v>
          </cell>
          <cell r="I5422">
            <v>0</v>
          </cell>
          <cell r="J5422">
            <v>0</v>
          </cell>
          <cell r="K5422">
            <v>0</v>
          </cell>
          <cell r="L5422">
            <v>0</v>
          </cell>
          <cell r="M5422">
            <v>0</v>
          </cell>
          <cell r="N5422">
            <v>0</v>
          </cell>
          <cell r="O5422">
            <v>0</v>
          </cell>
        </row>
        <row r="5423">
          <cell r="D5423" t="str">
            <v>11000173800299</v>
          </cell>
          <cell r="E5423" t="str">
            <v>(1ZF170513)一带一路中我国城市生态系统健康诊断与提</v>
          </cell>
          <cell r="F5423" t="str">
            <v>杨盈</v>
          </cell>
          <cell r="G5423" t="str">
            <v>2017157</v>
          </cell>
          <cell r="H5423">
            <v>0</v>
          </cell>
          <cell r="I5423">
            <v>0</v>
          </cell>
          <cell r="J5423">
            <v>0</v>
          </cell>
          <cell r="K5423">
            <v>0</v>
          </cell>
          <cell r="L5423">
            <v>0</v>
          </cell>
          <cell r="M5423">
            <v>0</v>
          </cell>
          <cell r="N5423">
            <v>0</v>
          </cell>
          <cell r="O5423">
            <v>0</v>
          </cell>
        </row>
        <row r="5424">
          <cell r="D5424" t="str">
            <v>11000173800300</v>
          </cell>
          <cell r="E5424" t="str">
            <v>(1ZF170514)我国海绵城市建设中现状调查与问题诊断</v>
          </cell>
          <cell r="F5424" t="str">
            <v>杨盈</v>
          </cell>
          <cell r="G5424" t="str">
            <v>2017157</v>
          </cell>
          <cell r="H5424">
            <v>0</v>
          </cell>
          <cell r="I5424">
            <v>0</v>
          </cell>
          <cell r="J5424">
            <v>0</v>
          </cell>
          <cell r="K5424">
            <v>0</v>
          </cell>
          <cell r="L5424">
            <v>0</v>
          </cell>
          <cell r="M5424">
            <v>0</v>
          </cell>
          <cell r="N5424">
            <v>0</v>
          </cell>
          <cell r="O5424">
            <v>0</v>
          </cell>
        </row>
        <row r="5425">
          <cell r="D5425" t="str">
            <v>11000173800301</v>
          </cell>
          <cell r="E5425" t="str">
            <v>(1ZF170515)典型食品加工条件下组分分子间相互作用与</v>
          </cell>
          <cell r="F5425" t="str">
            <v>李琳</v>
          </cell>
          <cell r="G5425" t="str">
            <v>2013016</v>
          </cell>
          <cell r="H5425">
            <v>0</v>
          </cell>
          <cell r="I5425">
            <v>0</v>
          </cell>
          <cell r="J5425">
            <v>0</v>
          </cell>
          <cell r="K5425">
            <v>0</v>
          </cell>
          <cell r="L5425">
            <v>0</v>
          </cell>
          <cell r="M5425">
            <v>0</v>
          </cell>
          <cell r="N5425">
            <v>0</v>
          </cell>
          <cell r="O5425">
            <v>0</v>
          </cell>
        </row>
        <row r="5426">
          <cell r="D5426" t="str">
            <v>11000173800302</v>
          </cell>
          <cell r="E5426" t="str">
            <v>(1ZF170516)基于超声导波技术的钢轨探伤关键问题研究</v>
          </cell>
          <cell r="F5426" t="str">
            <v>马宏伟</v>
          </cell>
          <cell r="G5426" t="str">
            <v>2016008</v>
          </cell>
          <cell r="H5426">
            <v>0</v>
          </cell>
          <cell r="I5426">
            <v>716.77</v>
          </cell>
          <cell r="J5426">
            <v>700</v>
          </cell>
          <cell r="K5426">
            <v>16.77</v>
          </cell>
          <cell r="L5426">
            <v>0</v>
          </cell>
          <cell r="M5426">
            <v>0</v>
          </cell>
          <cell r="N5426">
            <v>0</v>
          </cell>
          <cell r="O5426">
            <v>16.77</v>
          </cell>
        </row>
        <row r="5427">
          <cell r="D5427" t="str">
            <v>11000173800303</v>
          </cell>
          <cell r="E5427" t="str">
            <v>(1ZF170601)基于粒子群优化的群动态决策模型</v>
          </cell>
          <cell r="F5427" t="str">
            <v>刘群锋</v>
          </cell>
          <cell r="G5427" t="str">
            <v>2004003</v>
          </cell>
          <cell r="H5427">
            <v>0</v>
          </cell>
          <cell r="I5427">
            <v>0</v>
          </cell>
          <cell r="J5427">
            <v>0</v>
          </cell>
          <cell r="K5427">
            <v>0</v>
          </cell>
          <cell r="L5427">
            <v>0</v>
          </cell>
          <cell r="M5427">
            <v>0</v>
          </cell>
          <cell r="N5427">
            <v>0</v>
          </cell>
          <cell r="O5427">
            <v>0</v>
          </cell>
        </row>
        <row r="5428">
          <cell r="D5428" t="str">
            <v>11000173800306</v>
          </cell>
          <cell r="E5428" t="str">
            <v>(1ZF170901)基于飞秒激光的TCO智能微纳刻蚀系统及</v>
          </cell>
          <cell r="F5428" t="str">
            <v>王红成</v>
          </cell>
          <cell r="G5428" t="str">
            <v>2007023</v>
          </cell>
          <cell r="H5428">
            <v>0</v>
          </cell>
          <cell r="I5428">
            <v>0</v>
          </cell>
          <cell r="J5428">
            <v>0</v>
          </cell>
          <cell r="K5428">
            <v>0</v>
          </cell>
          <cell r="L5428">
            <v>0</v>
          </cell>
          <cell r="M5428">
            <v>0</v>
          </cell>
          <cell r="N5428">
            <v>0</v>
          </cell>
          <cell r="O5428">
            <v>0</v>
          </cell>
        </row>
        <row r="5429">
          <cell r="D5429" t="str">
            <v>11000173800307</v>
          </cell>
          <cell r="E5429" t="str">
            <v>(1ZF170902)光通信应用的光器件自动耦合关键技术研究</v>
          </cell>
          <cell r="F5429" t="str">
            <v>李仪</v>
          </cell>
          <cell r="G5429" t="str">
            <v>2006057</v>
          </cell>
          <cell r="H5429">
            <v>0</v>
          </cell>
          <cell r="I5429">
            <v>0</v>
          </cell>
          <cell r="J5429">
            <v>0</v>
          </cell>
          <cell r="K5429">
            <v>0</v>
          </cell>
          <cell r="L5429">
            <v>0</v>
          </cell>
          <cell r="M5429">
            <v>0</v>
          </cell>
          <cell r="N5429">
            <v>0</v>
          </cell>
          <cell r="O5429">
            <v>0</v>
          </cell>
        </row>
        <row r="5430">
          <cell r="D5430" t="str">
            <v>11000173800308</v>
          </cell>
          <cell r="E5430" t="str">
            <v>(1ZF170903)分布式新能源及微电网能量实时管理关键技</v>
          </cell>
          <cell r="F5430" t="str">
            <v>张兆云</v>
          </cell>
          <cell r="G5430" t="str">
            <v>2016006</v>
          </cell>
          <cell r="H5430">
            <v>0</v>
          </cell>
          <cell r="I5430">
            <v>0</v>
          </cell>
          <cell r="J5430">
            <v>0</v>
          </cell>
          <cell r="K5430">
            <v>0</v>
          </cell>
          <cell r="L5430">
            <v>0</v>
          </cell>
          <cell r="M5430">
            <v>0</v>
          </cell>
          <cell r="N5430">
            <v>0</v>
          </cell>
          <cell r="O5430">
            <v>0</v>
          </cell>
        </row>
        <row r="5431">
          <cell r="D5431" t="str">
            <v>11000173800309</v>
          </cell>
          <cell r="E5431" t="str">
            <v>(1ZF170904)基于能效提高的分布式冷热电联供系统中的</v>
          </cell>
          <cell r="F5431" t="str">
            <v>邵友元</v>
          </cell>
          <cell r="G5431" t="str">
            <v>2007039</v>
          </cell>
          <cell r="H5431">
            <v>0</v>
          </cell>
          <cell r="I5431">
            <v>0</v>
          </cell>
          <cell r="J5431">
            <v>0</v>
          </cell>
          <cell r="K5431">
            <v>0</v>
          </cell>
          <cell r="L5431">
            <v>0</v>
          </cell>
          <cell r="M5431">
            <v>0</v>
          </cell>
          <cell r="N5431">
            <v>0</v>
          </cell>
          <cell r="O5431">
            <v>0</v>
          </cell>
        </row>
        <row r="5432">
          <cell r="D5432" t="str">
            <v>11000173800310</v>
          </cell>
          <cell r="E5432" t="str">
            <v>(1ZF170905)基于改性松香的精密铸造模料关键技术</v>
          </cell>
          <cell r="F5432" t="str">
            <v>尹辉斌</v>
          </cell>
          <cell r="G5432" t="str">
            <v>2011020</v>
          </cell>
          <cell r="H5432">
            <v>0</v>
          </cell>
          <cell r="I5432">
            <v>0</v>
          </cell>
          <cell r="J5432">
            <v>0</v>
          </cell>
          <cell r="K5432">
            <v>0</v>
          </cell>
          <cell r="L5432">
            <v>0</v>
          </cell>
          <cell r="M5432">
            <v>0</v>
          </cell>
          <cell r="N5432">
            <v>0</v>
          </cell>
          <cell r="O5432">
            <v>0</v>
          </cell>
        </row>
        <row r="5433">
          <cell r="D5433" t="str">
            <v>11000173800311</v>
          </cell>
          <cell r="E5433" t="str">
            <v>(1ZF170906)适用于全印刷工艺OLED显示屏的基板结</v>
          </cell>
          <cell r="F5433" t="str">
            <v>郑华</v>
          </cell>
          <cell r="G5433" t="str">
            <v>2014017</v>
          </cell>
          <cell r="H5433">
            <v>0</v>
          </cell>
          <cell r="I5433">
            <v>0</v>
          </cell>
          <cell r="J5433">
            <v>0</v>
          </cell>
          <cell r="K5433">
            <v>0</v>
          </cell>
          <cell r="L5433">
            <v>0</v>
          </cell>
          <cell r="M5433">
            <v>0</v>
          </cell>
          <cell r="N5433">
            <v>0</v>
          </cell>
          <cell r="O5433">
            <v>0</v>
          </cell>
        </row>
        <row r="5434">
          <cell r="D5434" t="str">
            <v>11000173800312</v>
          </cell>
          <cell r="E5434" t="str">
            <v>(1ZF170907)体育赛事与我国中小型城市发展的互动效应</v>
          </cell>
          <cell r="F5434" t="str">
            <v>向静</v>
          </cell>
          <cell r="G5434" t="str">
            <v>2006073</v>
          </cell>
          <cell r="H5434">
            <v>0</v>
          </cell>
          <cell r="I5434">
            <v>0</v>
          </cell>
          <cell r="J5434">
            <v>0</v>
          </cell>
          <cell r="K5434">
            <v>0</v>
          </cell>
          <cell r="L5434">
            <v>0</v>
          </cell>
          <cell r="M5434">
            <v>0</v>
          </cell>
          <cell r="N5434">
            <v>0</v>
          </cell>
          <cell r="O5434">
            <v>0</v>
          </cell>
        </row>
        <row r="5435">
          <cell r="D5435" t="str">
            <v>11000173800313</v>
          </cell>
          <cell r="E5435" t="str">
            <v>(1ZF170908)半马氏对策中的首达目标准则及其应用</v>
          </cell>
          <cell r="F5435" t="str">
            <v>黄香香</v>
          </cell>
          <cell r="G5435" t="str">
            <v>2015007</v>
          </cell>
          <cell r="H5435">
            <v>0</v>
          </cell>
          <cell r="I5435">
            <v>0</v>
          </cell>
          <cell r="J5435">
            <v>0</v>
          </cell>
          <cell r="K5435">
            <v>0</v>
          </cell>
          <cell r="L5435">
            <v>0</v>
          </cell>
          <cell r="M5435">
            <v>0</v>
          </cell>
          <cell r="N5435">
            <v>0</v>
          </cell>
          <cell r="O5435">
            <v>0</v>
          </cell>
        </row>
        <row r="5436">
          <cell r="D5436" t="str">
            <v>11000173800314</v>
          </cell>
          <cell r="E5436" t="str">
            <v>(1ZF170909)3D孔状生物质衍生M-N-C氧化原催化</v>
          </cell>
          <cell r="F5436" t="str">
            <v>乔校畅</v>
          </cell>
          <cell r="G5436" t="str">
            <v>2019128</v>
          </cell>
          <cell r="H5436">
            <v>0</v>
          </cell>
          <cell r="I5436">
            <v>0</v>
          </cell>
          <cell r="J5436">
            <v>0</v>
          </cell>
          <cell r="K5436">
            <v>0</v>
          </cell>
          <cell r="L5436">
            <v>0</v>
          </cell>
          <cell r="M5436">
            <v>0</v>
          </cell>
          <cell r="N5436">
            <v>0</v>
          </cell>
          <cell r="O5436">
            <v>0</v>
          </cell>
        </row>
        <row r="5437">
          <cell r="D5437" t="str">
            <v>11000173800319</v>
          </cell>
          <cell r="E5437" t="str">
            <v>(1ZF170914)传感器网络中的信号盲分离算法研究</v>
          </cell>
          <cell r="F5437" t="str">
            <v>黄锦旺</v>
          </cell>
          <cell r="G5437" t="str">
            <v>2014007</v>
          </cell>
          <cell r="H5437">
            <v>0</v>
          </cell>
          <cell r="I5437">
            <v>0</v>
          </cell>
          <cell r="J5437">
            <v>0</v>
          </cell>
          <cell r="K5437">
            <v>0</v>
          </cell>
          <cell r="L5437">
            <v>0</v>
          </cell>
          <cell r="M5437">
            <v>0</v>
          </cell>
          <cell r="N5437">
            <v>0</v>
          </cell>
          <cell r="O5437">
            <v>0</v>
          </cell>
        </row>
        <row r="5438">
          <cell r="D5438" t="str">
            <v>11000173800320</v>
          </cell>
          <cell r="E5438" t="str">
            <v>(1ZF170915)给予a-Fe203基于阳极的高效光化学</v>
          </cell>
          <cell r="F5438" t="str">
            <v>谢世磊</v>
          </cell>
          <cell r="G5438" t="str">
            <v>2016019</v>
          </cell>
          <cell r="H5438">
            <v>0</v>
          </cell>
          <cell r="I5438">
            <v>0</v>
          </cell>
          <cell r="J5438">
            <v>0</v>
          </cell>
          <cell r="K5438">
            <v>0</v>
          </cell>
          <cell r="L5438">
            <v>0</v>
          </cell>
          <cell r="M5438">
            <v>0</v>
          </cell>
          <cell r="N5438">
            <v>0</v>
          </cell>
          <cell r="O5438">
            <v>0</v>
          </cell>
        </row>
        <row r="5439">
          <cell r="D5439" t="str">
            <v>11000173800321</v>
          </cell>
          <cell r="E5439" t="str">
            <v>(1ZF170916)城市垃圾焚烧过程中C1/S综合作用下重</v>
          </cell>
          <cell r="F5439" t="str">
            <v>张刚</v>
          </cell>
          <cell r="G5439" t="str">
            <v>2013068</v>
          </cell>
          <cell r="H5439">
            <v>0</v>
          </cell>
          <cell r="I5439">
            <v>0</v>
          </cell>
          <cell r="J5439">
            <v>0</v>
          </cell>
          <cell r="K5439">
            <v>0</v>
          </cell>
          <cell r="L5439">
            <v>0</v>
          </cell>
          <cell r="M5439">
            <v>0</v>
          </cell>
          <cell r="N5439">
            <v>0</v>
          </cell>
          <cell r="O5439">
            <v>0</v>
          </cell>
        </row>
        <row r="5440">
          <cell r="D5440" t="str">
            <v>11000173800323</v>
          </cell>
          <cell r="E5440" t="str">
            <v>(1ZF171001)东莞横沥镇模具专业化协同创新中心建设与</v>
          </cell>
          <cell r="F5440" t="str">
            <v>黄辉宇</v>
          </cell>
          <cell r="G5440" t="str">
            <v>2006078</v>
          </cell>
          <cell r="H5440">
            <v>0</v>
          </cell>
          <cell r="I5440">
            <v>0</v>
          </cell>
          <cell r="J5440">
            <v>0</v>
          </cell>
          <cell r="K5440">
            <v>0</v>
          </cell>
          <cell r="L5440">
            <v>0</v>
          </cell>
          <cell r="M5440">
            <v>0</v>
          </cell>
          <cell r="N5440">
            <v>0</v>
          </cell>
          <cell r="O5440">
            <v>0</v>
          </cell>
        </row>
        <row r="5441">
          <cell r="D5441" t="str">
            <v>11000173800324</v>
          </cell>
          <cell r="E5441" t="str">
            <v>(1ZF171002)农城化征地拆迁过程中地方政府与失地农民</v>
          </cell>
          <cell r="F5441" t="str">
            <v>刘宇阳</v>
          </cell>
          <cell r="G5441" t="str">
            <v>2016030</v>
          </cell>
          <cell r="H5441">
            <v>0</v>
          </cell>
          <cell r="I5441">
            <v>0</v>
          </cell>
          <cell r="J5441">
            <v>0</v>
          </cell>
          <cell r="K5441">
            <v>0</v>
          </cell>
          <cell r="L5441">
            <v>0</v>
          </cell>
          <cell r="M5441">
            <v>0</v>
          </cell>
          <cell r="N5441">
            <v>0</v>
          </cell>
          <cell r="O5441">
            <v>0</v>
          </cell>
        </row>
        <row r="5442">
          <cell r="D5442" t="str">
            <v>11000173800325</v>
          </cell>
          <cell r="E5442" t="str">
            <v>(1ZF171003)我国经济发达地区青少年核心价值观研究</v>
          </cell>
          <cell r="F5442" t="str">
            <v>李忠红</v>
          </cell>
          <cell r="G5442" t="str">
            <v>1991008</v>
          </cell>
          <cell r="H5442">
            <v>0</v>
          </cell>
          <cell r="I5442">
            <v>0</v>
          </cell>
          <cell r="J5442">
            <v>0</v>
          </cell>
          <cell r="K5442">
            <v>0</v>
          </cell>
          <cell r="L5442">
            <v>0</v>
          </cell>
          <cell r="M5442">
            <v>0</v>
          </cell>
          <cell r="N5442">
            <v>0</v>
          </cell>
          <cell r="O5442">
            <v>0</v>
          </cell>
        </row>
        <row r="5443">
          <cell r="D5443" t="str">
            <v>11000173800326</v>
          </cell>
          <cell r="E5443" t="str">
            <v>(1ZF171004)大学生价值观认同的维度与实证分析研究-</v>
          </cell>
          <cell r="F5443" t="str">
            <v>彭晓波</v>
          </cell>
          <cell r="G5443" t="str">
            <v>1992014</v>
          </cell>
          <cell r="H5443">
            <v>0</v>
          </cell>
          <cell r="I5443">
            <v>0</v>
          </cell>
          <cell r="J5443">
            <v>0</v>
          </cell>
          <cell r="K5443">
            <v>0</v>
          </cell>
          <cell r="L5443">
            <v>0</v>
          </cell>
          <cell r="M5443">
            <v>0</v>
          </cell>
          <cell r="N5443">
            <v>0</v>
          </cell>
          <cell r="O5443">
            <v>0</v>
          </cell>
        </row>
        <row r="5444">
          <cell r="D5444" t="str">
            <v>11000173800327</v>
          </cell>
          <cell r="E5444" t="str">
            <v>(1ZF171005)社会变迁过程中的青年价值观形成机制研究</v>
          </cell>
          <cell r="F5444" t="str">
            <v>黄兢</v>
          </cell>
          <cell r="G5444" t="str">
            <v>2004100</v>
          </cell>
          <cell r="H5444">
            <v>0</v>
          </cell>
          <cell r="I5444">
            <v>0</v>
          </cell>
          <cell r="J5444">
            <v>0</v>
          </cell>
          <cell r="K5444">
            <v>0</v>
          </cell>
          <cell r="L5444">
            <v>0</v>
          </cell>
          <cell r="M5444">
            <v>0</v>
          </cell>
          <cell r="N5444">
            <v>0</v>
          </cell>
          <cell r="O5444">
            <v>0</v>
          </cell>
        </row>
        <row r="5445">
          <cell r="D5445" t="str">
            <v>11000173800328</v>
          </cell>
          <cell r="E5445" t="str">
            <v>(1ZF171006)多元文化视域下的价值观认同测量与评价研</v>
          </cell>
          <cell r="F5445" t="str">
            <v>王贺</v>
          </cell>
          <cell r="G5445" t="str">
            <v>2008024</v>
          </cell>
          <cell r="H5445">
            <v>0</v>
          </cell>
          <cell r="I5445">
            <v>0</v>
          </cell>
          <cell r="J5445">
            <v>0</v>
          </cell>
          <cell r="K5445">
            <v>0</v>
          </cell>
          <cell r="L5445">
            <v>0</v>
          </cell>
          <cell r="M5445">
            <v>0</v>
          </cell>
          <cell r="N5445">
            <v>0</v>
          </cell>
          <cell r="O5445">
            <v>0</v>
          </cell>
        </row>
        <row r="5446">
          <cell r="D5446" t="str">
            <v>11000173800329</v>
          </cell>
          <cell r="E5446" t="str">
            <v>(1ZF171007)面向结构健康监测的二维同轴布拉格电栅应</v>
          </cell>
          <cell r="F5446" t="str">
            <v>赖颖昕</v>
          </cell>
          <cell r="G5446" t="str">
            <v>2008018</v>
          </cell>
          <cell r="H5446">
            <v>0</v>
          </cell>
          <cell r="I5446">
            <v>0</v>
          </cell>
          <cell r="J5446">
            <v>0</v>
          </cell>
          <cell r="K5446">
            <v>0</v>
          </cell>
          <cell r="L5446">
            <v>0</v>
          </cell>
          <cell r="M5446">
            <v>0</v>
          </cell>
          <cell r="N5446">
            <v>0</v>
          </cell>
          <cell r="O5446">
            <v>0</v>
          </cell>
        </row>
        <row r="5447">
          <cell r="D5447" t="str">
            <v>11000173800330</v>
          </cell>
          <cell r="E5447" t="str">
            <v>(1ZF171008)进化算法数值比较的若干理论问题研究及其</v>
          </cell>
          <cell r="F5447" t="str">
            <v>刘群锋</v>
          </cell>
          <cell r="G5447" t="str">
            <v>2004003</v>
          </cell>
          <cell r="H5447">
            <v>0</v>
          </cell>
          <cell r="I5447">
            <v>0</v>
          </cell>
          <cell r="J5447">
            <v>0</v>
          </cell>
          <cell r="K5447">
            <v>0</v>
          </cell>
          <cell r="L5447">
            <v>0</v>
          </cell>
          <cell r="M5447">
            <v>0</v>
          </cell>
          <cell r="N5447">
            <v>0</v>
          </cell>
          <cell r="O5447">
            <v>0</v>
          </cell>
        </row>
        <row r="5448">
          <cell r="D5448" t="str">
            <v>11000173800331</v>
          </cell>
          <cell r="E5448" t="str">
            <v>(1ZF171009)基于复杂系统涌现机制的菌群优化方法研究</v>
          </cell>
          <cell r="F5448" t="str">
            <v>晏晓辉</v>
          </cell>
          <cell r="G5448" t="str">
            <v>2013003</v>
          </cell>
          <cell r="H5448">
            <v>0</v>
          </cell>
          <cell r="I5448">
            <v>0</v>
          </cell>
          <cell r="J5448">
            <v>0</v>
          </cell>
          <cell r="K5448">
            <v>0</v>
          </cell>
          <cell r="L5448">
            <v>0</v>
          </cell>
          <cell r="M5448">
            <v>0</v>
          </cell>
          <cell r="N5448">
            <v>0</v>
          </cell>
          <cell r="O5448">
            <v>0</v>
          </cell>
        </row>
        <row r="5449">
          <cell r="D5449" t="str">
            <v>11000173800332</v>
          </cell>
          <cell r="E5449" t="str">
            <v>(1ZF171010)基于事故树方法的城市灰霾的致因机理研究</v>
          </cell>
          <cell r="F5449" t="str">
            <v>黄卫清</v>
          </cell>
          <cell r="G5449" t="str">
            <v>2011008</v>
          </cell>
          <cell r="H5449">
            <v>0</v>
          </cell>
          <cell r="I5449">
            <v>0</v>
          </cell>
          <cell r="J5449">
            <v>0</v>
          </cell>
          <cell r="K5449">
            <v>0</v>
          </cell>
          <cell r="L5449">
            <v>0</v>
          </cell>
          <cell r="M5449">
            <v>0</v>
          </cell>
          <cell r="N5449">
            <v>0</v>
          </cell>
          <cell r="O5449">
            <v>0</v>
          </cell>
        </row>
        <row r="5450">
          <cell r="D5450" t="str">
            <v>11000173800333</v>
          </cell>
          <cell r="E5450" t="str">
            <v>(1ZF171011)抗氧化因子功能化石墨烯的构筑及其对天然</v>
          </cell>
          <cell r="F5450" t="str">
            <v>吴文剑</v>
          </cell>
          <cell r="G5450" t="str">
            <v>2015004</v>
          </cell>
          <cell r="H5450">
            <v>0</v>
          </cell>
          <cell r="I5450">
            <v>0</v>
          </cell>
          <cell r="J5450">
            <v>0</v>
          </cell>
          <cell r="K5450">
            <v>0</v>
          </cell>
          <cell r="L5450">
            <v>0</v>
          </cell>
          <cell r="M5450">
            <v>0</v>
          </cell>
          <cell r="N5450">
            <v>0</v>
          </cell>
          <cell r="O5450">
            <v>0</v>
          </cell>
        </row>
        <row r="5451">
          <cell r="D5451" t="str">
            <v>11000173800334</v>
          </cell>
          <cell r="E5451" t="str">
            <v>(1ZF171012)分布式存储系统中的低计算复杂度再生码研</v>
          </cell>
          <cell r="F5451" t="str">
            <v>侯韩旭</v>
          </cell>
          <cell r="G5451" t="str">
            <v>2016005</v>
          </cell>
          <cell r="H5451">
            <v>0</v>
          </cell>
          <cell r="I5451">
            <v>0</v>
          </cell>
          <cell r="J5451">
            <v>0</v>
          </cell>
          <cell r="K5451">
            <v>0</v>
          </cell>
          <cell r="L5451">
            <v>0</v>
          </cell>
          <cell r="M5451">
            <v>0</v>
          </cell>
          <cell r="N5451">
            <v>0</v>
          </cell>
          <cell r="O5451">
            <v>0</v>
          </cell>
        </row>
        <row r="5452">
          <cell r="D5452" t="str">
            <v>11000173800335</v>
          </cell>
          <cell r="E5452" t="str">
            <v>(1ZF171013)织构转换率XCGB对A1-Cu-Mg航</v>
          </cell>
          <cell r="F5452" t="str">
            <v>申芳华</v>
          </cell>
          <cell r="G5452" t="str">
            <v>2017005</v>
          </cell>
          <cell r="H5452">
            <v>0</v>
          </cell>
          <cell r="I5452">
            <v>0</v>
          </cell>
          <cell r="J5452">
            <v>0</v>
          </cell>
          <cell r="K5452">
            <v>0</v>
          </cell>
          <cell r="L5452">
            <v>0</v>
          </cell>
          <cell r="M5452">
            <v>0</v>
          </cell>
          <cell r="N5452">
            <v>0</v>
          </cell>
          <cell r="O5452">
            <v>0</v>
          </cell>
        </row>
        <row r="5453">
          <cell r="D5453" t="str">
            <v>11000173800336</v>
          </cell>
          <cell r="E5453" t="str">
            <v>(1ZF171014)共轭聚电解质/碳纳米管复合热电材料的构</v>
          </cell>
          <cell r="F5453" t="str">
            <v>陈忠明</v>
          </cell>
          <cell r="G5453" t="str">
            <v>2015015</v>
          </cell>
          <cell r="H5453">
            <v>0</v>
          </cell>
          <cell r="I5453">
            <v>0</v>
          </cell>
          <cell r="J5453">
            <v>0</v>
          </cell>
          <cell r="K5453">
            <v>0</v>
          </cell>
          <cell r="L5453">
            <v>0</v>
          </cell>
          <cell r="M5453">
            <v>0</v>
          </cell>
          <cell r="N5453">
            <v>0</v>
          </cell>
          <cell r="O5453">
            <v>0</v>
          </cell>
        </row>
        <row r="5454">
          <cell r="D5454" t="str">
            <v>11000173800337</v>
          </cell>
          <cell r="E5454" t="str">
            <v>(1ZF171015)铁、钴大环胺配合物光、电氧化还原CO2</v>
          </cell>
          <cell r="F5454" t="str">
            <v>陈灵晶</v>
          </cell>
          <cell r="G5454" t="str">
            <v>2017024</v>
          </cell>
          <cell r="H5454">
            <v>0</v>
          </cell>
          <cell r="I5454">
            <v>0</v>
          </cell>
          <cell r="J5454">
            <v>0</v>
          </cell>
          <cell r="K5454">
            <v>0</v>
          </cell>
          <cell r="L5454">
            <v>0</v>
          </cell>
          <cell r="M5454">
            <v>0</v>
          </cell>
          <cell r="N5454">
            <v>0</v>
          </cell>
          <cell r="O5454">
            <v>0</v>
          </cell>
        </row>
        <row r="5455">
          <cell r="D5455" t="str">
            <v>11000173800338</v>
          </cell>
          <cell r="E5455" t="str">
            <v>(1ZF171016)黄酮型邻苯醌消除食源性晚期糖化终末产物</v>
          </cell>
          <cell r="F5455" t="str">
            <v>李玉婷</v>
          </cell>
          <cell r="G5455" t="str">
            <v>2017004</v>
          </cell>
          <cell r="H5455">
            <v>0</v>
          </cell>
          <cell r="I5455">
            <v>0</v>
          </cell>
          <cell r="J5455">
            <v>0</v>
          </cell>
          <cell r="K5455">
            <v>0</v>
          </cell>
          <cell r="L5455">
            <v>0</v>
          </cell>
          <cell r="M5455">
            <v>0</v>
          </cell>
          <cell r="N5455">
            <v>0</v>
          </cell>
          <cell r="O5455">
            <v>0</v>
          </cell>
        </row>
        <row r="5456">
          <cell r="D5456" t="str">
            <v>11000173800339</v>
          </cell>
          <cell r="E5456" t="str">
            <v>(1ZF171017)高强度人类活动影响下珠江水库生态调度方</v>
          </cell>
          <cell r="F5456" t="str">
            <v>余春雪</v>
          </cell>
          <cell r="G5456" t="str">
            <v>2020810</v>
          </cell>
          <cell r="H5456">
            <v>0</v>
          </cell>
          <cell r="I5456">
            <v>0</v>
          </cell>
          <cell r="J5456">
            <v>0</v>
          </cell>
          <cell r="K5456">
            <v>0</v>
          </cell>
          <cell r="L5456">
            <v>0</v>
          </cell>
          <cell r="M5456">
            <v>0</v>
          </cell>
          <cell r="N5456">
            <v>0</v>
          </cell>
          <cell r="O5456">
            <v>0</v>
          </cell>
        </row>
        <row r="5457">
          <cell r="D5457" t="str">
            <v>11000173800341</v>
          </cell>
          <cell r="E5457" t="str">
            <v>(1ZF171019)基于多模态信号脑机协调控制及其应用研究</v>
          </cell>
          <cell r="F5457" t="str">
            <v>张瑞</v>
          </cell>
          <cell r="G5457" t="str">
            <v>2016028</v>
          </cell>
          <cell r="H5457">
            <v>0</v>
          </cell>
          <cell r="I5457">
            <v>0</v>
          </cell>
          <cell r="J5457">
            <v>0</v>
          </cell>
          <cell r="K5457">
            <v>0</v>
          </cell>
          <cell r="L5457">
            <v>0</v>
          </cell>
          <cell r="M5457">
            <v>0</v>
          </cell>
          <cell r="N5457">
            <v>0</v>
          </cell>
          <cell r="O5457">
            <v>0</v>
          </cell>
        </row>
        <row r="5458">
          <cell r="D5458" t="str">
            <v>11000173800342</v>
          </cell>
          <cell r="E5458" t="str">
            <v>(1ZF171020)铁基高效光化学燃料电池的设计与分析应用</v>
          </cell>
          <cell r="F5458" t="str">
            <v>程发良</v>
          </cell>
          <cell r="G5458" t="str">
            <v>1992025</v>
          </cell>
          <cell r="H5458">
            <v>0</v>
          </cell>
          <cell r="I5458">
            <v>0</v>
          </cell>
          <cell r="J5458">
            <v>0</v>
          </cell>
          <cell r="K5458">
            <v>0</v>
          </cell>
          <cell r="L5458">
            <v>0</v>
          </cell>
          <cell r="M5458">
            <v>0</v>
          </cell>
          <cell r="N5458">
            <v>0</v>
          </cell>
          <cell r="O5458">
            <v>0</v>
          </cell>
        </row>
        <row r="5459">
          <cell r="D5459" t="str">
            <v>11000173800343</v>
          </cell>
          <cell r="E5459" t="str">
            <v>(1ZF171021)基于石墨烯超材料结构空间调制器的太赫兹</v>
          </cell>
          <cell r="F5459" t="str">
            <v>凌东雄</v>
          </cell>
          <cell r="G5459" t="str">
            <v>2006046</v>
          </cell>
          <cell r="H5459">
            <v>0</v>
          </cell>
          <cell r="I5459">
            <v>0</v>
          </cell>
          <cell r="J5459">
            <v>0</v>
          </cell>
          <cell r="K5459">
            <v>0</v>
          </cell>
          <cell r="L5459">
            <v>0</v>
          </cell>
          <cell r="M5459">
            <v>0</v>
          </cell>
          <cell r="N5459">
            <v>0</v>
          </cell>
          <cell r="O5459">
            <v>0</v>
          </cell>
        </row>
        <row r="5460">
          <cell r="D5460" t="str">
            <v>11000173800345</v>
          </cell>
          <cell r="E5460" t="str">
            <v>(1ZF171101)果蔬汁中三种食源性致病菌的LAMP检测</v>
          </cell>
          <cell r="F5460" t="str">
            <v>罗鸿斌</v>
          </cell>
          <cell r="G5460" t="str">
            <v>2011023</v>
          </cell>
          <cell r="H5460">
            <v>0</v>
          </cell>
          <cell r="I5460">
            <v>0</v>
          </cell>
          <cell r="J5460">
            <v>0</v>
          </cell>
          <cell r="K5460">
            <v>0</v>
          </cell>
          <cell r="L5460">
            <v>0</v>
          </cell>
          <cell r="M5460">
            <v>0</v>
          </cell>
          <cell r="N5460">
            <v>0</v>
          </cell>
          <cell r="O5460">
            <v>0</v>
          </cell>
        </row>
        <row r="5461">
          <cell r="D5461" t="str">
            <v>11000173800346</v>
          </cell>
          <cell r="E5461" t="str">
            <v>(1ZF171102)海德格尔哲学视域下的《哈姆雷特》研究</v>
          </cell>
          <cell r="F5461" t="str">
            <v>李庆涛</v>
          </cell>
          <cell r="G5461" t="str">
            <v>2005052</v>
          </cell>
          <cell r="H5461">
            <v>0</v>
          </cell>
          <cell r="I5461">
            <v>0</v>
          </cell>
          <cell r="J5461">
            <v>0</v>
          </cell>
          <cell r="K5461">
            <v>0</v>
          </cell>
          <cell r="L5461">
            <v>0</v>
          </cell>
          <cell r="M5461">
            <v>0</v>
          </cell>
          <cell r="N5461">
            <v>0</v>
          </cell>
          <cell r="O5461">
            <v>0</v>
          </cell>
        </row>
        <row r="5462">
          <cell r="D5462" t="str">
            <v>11000173800349</v>
          </cell>
          <cell r="E5462" t="str">
            <v>(1ZF171201)空间分数阶扩散方程快速算法研究</v>
          </cell>
          <cell r="F5462" t="str">
            <v>曾金平</v>
          </cell>
          <cell r="G5462" t="str">
            <v>2006020</v>
          </cell>
          <cell r="H5462">
            <v>0</v>
          </cell>
          <cell r="I5462">
            <v>0</v>
          </cell>
          <cell r="J5462">
            <v>0</v>
          </cell>
          <cell r="K5462">
            <v>0</v>
          </cell>
          <cell r="L5462">
            <v>0</v>
          </cell>
          <cell r="M5462">
            <v>0</v>
          </cell>
          <cell r="N5462">
            <v>0</v>
          </cell>
          <cell r="O5462">
            <v>0</v>
          </cell>
        </row>
        <row r="5463">
          <cell r="D5463" t="str">
            <v>11000173800351</v>
          </cell>
          <cell r="E5463" t="str">
            <v>(1ZF171203)东莞明伦堂研究（1849-1949）</v>
          </cell>
          <cell r="F5463" t="str">
            <v>邹朝春</v>
          </cell>
          <cell r="G5463" t="str">
            <v>2003063</v>
          </cell>
          <cell r="H5463">
            <v>0</v>
          </cell>
          <cell r="I5463">
            <v>0</v>
          </cell>
          <cell r="J5463">
            <v>0</v>
          </cell>
          <cell r="K5463">
            <v>0</v>
          </cell>
          <cell r="L5463">
            <v>0</v>
          </cell>
          <cell r="M5463">
            <v>0</v>
          </cell>
          <cell r="N5463">
            <v>0</v>
          </cell>
          <cell r="O5463">
            <v>0</v>
          </cell>
        </row>
        <row r="5464">
          <cell r="D5464" t="str">
            <v>11000173800352</v>
          </cell>
          <cell r="E5464" t="str">
            <v>(1ZF171204)互联网+认证认可耦合度评价技术研究</v>
          </cell>
          <cell r="F5464" t="str">
            <v>曾洪鑫</v>
          </cell>
          <cell r="G5464" t="str">
            <v>2005042</v>
          </cell>
          <cell r="H5464">
            <v>0</v>
          </cell>
          <cell r="I5464">
            <v>0</v>
          </cell>
          <cell r="J5464">
            <v>0</v>
          </cell>
          <cell r="K5464">
            <v>0</v>
          </cell>
          <cell r="L5464">
            <v>0</v>
          </cell>
          <cell r="M5464">
            <v>0</v>
          </cell>
          <cell r="N5464">
            <v>0</v>
          </cell>
          <cell r="O5464">
            <v>0</v>
          </cell>
        </row>
        <row r="5465">
          <cell r="D5465" t="str">
            <v>11000173800353</v>
          </cell>
          <cell r="E5465" t="str">
            <v>(1ZF171205)居家养老服务满意度的比较研究：基于政府</v>
          </cell>
          <cell r="F5465" t="str">
            <v>黄俊辉</v>
          </cell>
          <cell r="G5465" t="str">
            <v>2016037</v>
          </cell>
          <cell r="H5465">
            <v>0</v>
          </cell>
          <cell r="I5465">
            <v>0</v>
          </cell>
          <cell r="J5465">
            <v>0</v>
          </cell>
          <cell r="K5465">
            <v>0</v>
          </cell>
          <cell r="L5465">
            <v>0</v>
          </cell>
          <cell r="M5465">
            <v>0</v>
          </cell>
          <cell r="N5465">
            <v>0</v>
          </cell>
          <cell r="O5465">
            <v>0</v>
          </cell>
        </row>
        <row r="5466">
          <cell r="D5466" t="str">
            <v>11000173800355</v>
          </cell>
          <cell r="E5466" t="str">
            <v>(1ZF171207)基于统计学习的稀疏优化算法及应用</v>
          </cell>
          <cell r="F5466" t="str">
            <v>程万友</v>
          </cell>
          <cell r="G5466" t="str">
            <v>2008029</v>
          </cell>
          <cell r="H5466">
            <v>0</v>
          </cell>
          <cell r="I5466">
            <v>13491.02</v>
          </cell>
          <cell r="J5466">
            <v>4442.84</v>
          </cell>
          <cell r="K5466">
            <v>9048.18</v>
          </cell>
          <cell r="L5466">
            <v>0</v>
          </cell>
          <cell r="M5466">
            <v>0</v>
          </cell>
          <cell r="N5466">
            <v>0</v>
          </cell>
          <cell r="O5466">
            <v>9048.18</v>
          </cell>
        </row>
        <row r="5467">
          <cell r="D5467" t="str">
            <v>11000173800356</v>
          </cell>
          <cell r="E5467" t="str">
            <v>(1ZF171208)构建基于大数据平台的运动康复服务体系研</v>
          </cell>
          <cell r="F5467" t="str">
            <v>黎荣</v>
          </cell>
          <cell r="G5467" t="str">
            <v>2005058</v>
          </cell>
          <cell r="H5467">
            <v>0</v>
          </cell>
          <cell r="I5467">
            <v>0</v>
          </cell>
          <cell r="J5467">
            <v>0</v>
          </cell>
          <cell r="K5467">
            <v>0</v>
          </cell>
          <cell r="L5467">
            <v>0</v>
          </cell>
          <cell r="M5467">
            <v>0</v>
          </cell>
          <cell r="N5467">
            <v>0</v>
          </cell>
          <cell r="O5467">
            <v>0</v>
          </cell>
        </row>
        <row r="5468">
          <cell r="D5468" t="str">
            <v>11000173900311</v>
          </cell>
          <cell r="E5468" t="str">
            <v>(2ZD170101)寮步镇公共文化服务体系制度设计课题研究</v>
          </cell>
          <cell r="F5468" t="str">
            <v>田根胜</v>
          </cell>
          <cell r="G5468" t="str">
            <v>1993043</v>
          </cell>
          <cell r="H5468">
            <v>0</v>
          </cell>
          <cell r="I5468">
            <v>0</v>
          </cell>
          <cell r="J5468">
            <v>0</v>
          </cell>
          <cell r="K5468">
            <v>0</v>
          </cell>
          <cell r="L5468">
            <v>0</v>
          </cell>
          <cell r="M5468">
            <v>0</v>
          </cell>
          <cell r="N5468">
            <v>0</v>
          </cell>
          <cell r="O5468">
            <v>0</v>
          </cell>
        </row>
        <row r="5469">
          <cell r="D5469" t="str">
            <v>11000173900313</v>
          </cell>
          <cell r="E5469" t="str">
            <v>(2ZD170302)质量技术在创新驱动发展中的作用研究</v>
          </cell>
          <cell r="F5469" t="str">
            <v>刘继云</v>
          </cell>
          <cell r="G5469" t="str">
            <v>2006039</v>
          </cell>
          <cell r="H5469">
            <v>0</v>
          </cell>
          <cell r="I5469">
            <v>0</v>
          </cell>
          <cell r="J5469">
            <v>0</v>
          </cell>
          <cell r="K5469">
            <v>0</v>
          </cell>
          <cell r="L5469">
            <v>0</v>
          </cell>
          <cell r="M5469">
            <v>0</v>
          </cell>
          <cell r="N5469">
            <v>0</v>
          </cell>
          <cell r="O5469">
            <v>0</v>
          </cell>
        </row>
        <row r="5470">
          <cell r="D5470" t="str">
            <v>11000173900314</v>
          </cell>
          <cell r="E5470" t="str">
            <v>(2ZD170303)东莞市卓越绩效管理发展现状</v>
          </cell>
          <cell r="F5470" t="str">
            <v>黄琼</v>
          </cell>
          <cell r="G5470" t="str">
            <v>1997003</v>
          </cell>
          <cell r="H5470">
            <v>0</v>
          </cell>
          <cell r="I5470">
            <v>0</v>
          </cell>
          <cell r="J5470">
            <v>0</v>
          </cell>
          <cell r="K5470">
            <v>0</v>
          </cell>
          <cell r="L5470">
            <v>0</v>
          </cell>
          <cell r="M5470">
            <v>0</v>
          </cell>
          <cell r="N5470">
            <v>0</v>
          </cell>
          <cell r="O5470">
            <v>0</v>
          </cell>
        </row>
        <row r="5471">
          <cell r="D5471" t="str">
            <v>11000173900315</v>
          </cell>
          <cell r="E5471" t="str">
            <v>(2ZD170305)东莞万科2016-2017年度建筑材料</v>
          </cell>
          <cell r="F5471" t="str">
            <v>于国友</v>
          </cell>
          <cell r="G5471" t="str">
            <v>2006036</v>
          </cell>
          <cell r="H5471">
            <v>0</v>
          </cell>
          <cell r="I5471">
            <v>0</v>
          </cell>
          <cell r="J5471">
            <v>0</v>
          </cell>
          <cell r="K5471">
            <v>0</v>
          </cell>
          <cell r="L5471">
            <v>0</v>
          </cell>
          <cell r="M5471">
            <v>0</v>
          </cell>
          <cell r="N5471">
            <v>0</v>
          </cell>
          <cell r="O5471">
            <v>0</v>
          </cell>
        </row>
        <row r="5472">
          <cell r="D5472" t="str">
            <v>11000173900321</v>
          </cell>
          <cell r="E5472" t="str">
            <v>(2ZD170311)东莞市业荣威通贸易有限公司突发环境事件</v>
          </cell>
          <cell r="F5472" t="str">
            <v>陈洪伟</v>
          </cell>
          <cell r="G5472" t="str">
            <v>2008001</v>
          </cell>
          <cell r="H5472">
            <v>0</v>
          </cell>
          <cell r="I5472">
            <v>0</v>
          </cell>
          <cell r="J5472">
            <v>0</v>
          </cell>
          <cell r="K5472">
            <v>0</v>
          </cell>
          <cell r="L5472">
            <v>0</v>
          </cell>
          <cell r="M5472">
            <v>0</v>
          </cell>
          <cell r="N5472">
            <v>0</v>
          </cell>
          <cell r="O5472">
            <v>0</v>
          </cell>
        </row>
        <row r="5473">
          <cell r="D5473" t="str">
            <v>11000173900323</v>
          </cell>
          <cell r="E5473" t="str">
            <v>(2ZD170313)2016年东莞市文化市场年度发展报告</v>
          </cell>
          <cell r="F5473" t="str">
            <v>张斌华</v>
          </cell>
          <cell r="G5473" t="str">
            <v>2006047</v>
          </cell>
          <cell r="H5473">
            <v>0</v>
          </cell>
          <cell r="I5473">
            <v>0</v>
          </cell>
          <cell r="J5473">
            <v>0</v>
          </cell>
          <cell r="K5473">
            <v>0</v>
          </cell>
          <cell r="L5473">
            <v>0</v>
          </cell>
          <cell r="M5473">
            <v>0</v>
          </cell>
          <cell r="N5473">
            <v>0</v>
          </cell>
          <cell r="O5473">
            <v>0</v>
          </cell>
        </row>
        <row r="5474">
          <cell r="D5474" t="str">
            <v>11000173900324</v>
          </cell>
          <cell r="E5474" t="str">
            <v>(2ZD170314)装配式模块化集装箱巨型框架房屋性能的研</v>
          </cell>
          <cell r="F5474" t="str">
            <v>左洋</v>
          </cell>
          <cell r="G5474" t="str">
            <v>2016010</v>
          </cell>
          <cell r="H5474">
            <v>0</v>
          </cell>
          <cell r="I5474">
            <v>0</v>
          </cell>
          <cell r="J5474">
            <v>0</v>
          </cell>
          <cell r="K5474">
            <v>0</v>
          </cell>
          <cell r="L5474">
            <v>0</v>
          </cell>
          <cell r="M5474">
            <v>0</v>
          </cell>
          <cell r="N5474">
            <v>0</v>
          </cell>
          <cell r="O5474">
            <v>0</v>
          </cell>
        </row>
        <row r="5475">
          <cell r="D5475" t="str">
            <v>11000173900325</v>
          </cell>
          <cell r="E5475" t="str">
            <v>(2ZD170315)东莞市业鼎昌电子科技有限公司突发环境事</v>
          </cell>
          <cell r="F5475" t="str">
            <v>范洪波</v>
          </cell>
          <cell r="G5475" t="str">
            <v>2005008</v>
          </cell>
          <cell r="H5475">
            <v>0</v>
          </cell>
          <cell r="I5475">
            <v>0</v>
          </cell>
          <cell r="J5475">
            <v>0</v>
          </cell>
          <cell r="K5475">
            <v>0</v>
          </cell>
          <cell r="L5475">
            <v>0</v>
          </cell>
          <cell r="M5475">
            <v>0</v>
          </cell>
          <cell r="N5475">
            <v>0</v>
          </cell>
          <cell r="O5475">
            <v>0</v>
          </cell>
        </row>
        <row r="5476">
          <cell r="D5476" t="str">
            <v>11000173900326</v>
          </cell>
          <cell r="E5476" t="str">
            <v>(2ZD170401)科技创新与供给侧结构性改革分析及东莞策</v>
          </cell>
          <cell r="F5476" t="str">
            <v>许新华</v>
          </cell>
          <cell r="G5476" t="str">
            <v>2015012</v>
          </cell>
          <cell r="H5476">
            <v>0</v>
          </cell>
          <cell r="I5476">
            <v>0</v>
          </cell>
          <cell r="J5476">
            <v>0</v>
          </cell>
          <cell r="K5476">
            <v>0</v>
          </cell>
          <cell r="L5476">
            <v>0</v>
          </cell>
          <cell r="M5476">
            <v>0</v>
          </cell>
          <cell r="N5476">
            <v>0</v>
          </cell>
          <cell r="O5476">
            <v>0</v>
          </cell>
        </row>
        <row r="5477">
          <cell r="D5477" t="str">
            <v>11000173900329</v>
          </cell>
          <cell r="E5477" t="str">
            <v>(2ZD170404)锂离子电芯切片叠片一体机系统研发</v>
          </cell>
          <cell r="F5477" t="str">
            <v>王磊杰</v>
          </cell>
          <cell r="G5477" t="str">
            <v>2012020</v>
          </cell>
          <cell r="H5477">
            <v>0</v>
          </cell>
          <cell r="I5477">
            <v>0</v>
          </cell>
          <cell r="J5477">
            <v>0</v>
          </cell>
          <cell r="K5477">
            <v>0</v>
          </cell>
          <cell r="L5477">
            <v>0</v>
          </cell>
          <cell r="M5477">
            <v>0</v>
          </cell>
          <cell r="N5477">
            <v>0</v>
          </cell>
          <cell r="O5477">
            <v>0</v>
          </cell>
        </row>
        <row r="5478">
          <cell r="D5478" t="str">
            <v>11000173900330</v>
          </cell>
          <cell r="E5478" t="str">
            <v>(2ZD170405)东莞国家城市湿地公园科普教育基地科普活</v>
          </cell>
          <cell r="F5478" t="str">
            <v>李翠丹</v>
          </cell>
          <cell r="G5478" t="str">
            <v>2008038</v>
          </cell>
          <cell r="H5478">
            <v>0</v>
          </cell>
          <cell r="I5478">
            <v>0</v>
          </cell>
          <cell r="J5478">
            <v>0</v>
          </cell>
          <cell r="K5478">
            <v>0</v>
          </cell>
          <cell r="L5478">
            <v>0</v>
          </cell>
          <cell r="M5478">
            <v>0</v>
          </cell>
          <cell r="N5478">
            <v>0</v>
          </cell>
          <cell r="O5478">
            <v>0</v>
          </cell>
        </row>
        <row r="5479">
          <cell r="D5479" t="str">
            <v>11000173900331</v>
          </cell>
          <cell r="E5479" t="str">
            <v>(2ZD170406)企业清洁生产推广服务</v>
          </cell>
          <cell r="F5479" t="str">
            <v>纪传伟</v>
          </cell>
          <cell r="G5479" t="str">
            <v>2006064</v>
          </cell>
          <cell r="H5479">
            <v>0</v>
          </cell>
          <cell r="I5479">
            <v>0</v>
          </cell>
          <cell r="J5479">
            <v>0</v>
          </cell>
          <cell r="K5479">
            <v>0</v>
          </cell>
          <cell r="L5479">
            <v>0</v>
          </cell>
          <cell r="M5479">
            <v>0</v>
          </cell>
          <cell r="N5479">
            <v>0</v>
          </cell>
          <cell r="O5479">
            <v>0</v>
          </cell>
        </row>
        <row r="5480">
          <cell r="D5480" t="str">
            <v>11000173900334</v>
          </cell>
          <cell r="E5480" t="str">
            <v>(2ZD170409)2015-2017年年市“机器换人”专</v>
          </cell>
          <cell r="F5480" t="str">
            <v>胡耀华</v>
          </cell>
          <cell r="G5480" t="str">
            <v>2006022</v>
          </cell>
          <cell r="H5480">
            <v>171713.6</v>
          </cell>
          <cell r="I5480">
            <v>0</v>
          </cell>
          <cell r="J5480">
            <v>0</v>
          </cell>
          <cell r="K5480">
            <v>171713.6</v>
          </cell>
          <cell r="L5480">
            <v>0</v>
          </cell>
          <cell r="M5480">
            <v>0</v>
          </cell>
          <cell r="N5480">
            <v>0</v>
          </cell>
          <cell r="O5480">
            <v>171713.6</v>
          </cell>
        </row>
        <row r="5481">
          <cell r="D5481" t="str">
            <v>11000173900336</v>
          </cell>
          <cell r="E5481" t="str">
            <v>(2ZD170411)以“家文化”构筑幸福企业</v>
          </cell>
          <cell r="F5481" t="str">
            <v>夏志有</v>
          </cell>
          <cell r="G5481" t="str">
            <v>2005056</v>
          </cell>
          <cell r="H5481">
            <v>0</v>
          </cell>
          <cell r="I5481">
            <v>0</v>
          </cell>
          <cell r="J5481">
            <v>0</v>
          </cell>
          <cell r="K5481">
            <v>0</v>
          </cell>
          <cell r="L5481">
            <v>0</v>
          </cell>
          <cell r="M5481">
            <v>0</v>
          </cell>
          <cell r="N5481">
            <v>0</v>
          </cell>
          <cell r="O5481">
            <v>0</v>
          </cell>
        </row>
        <row r="5482">
          <cell r="D5482" t="str">
            <v>11000173900337</v>
          </cell>
          <cell r="E5482" t="str">
            <v>(2ZD170501)智能化LED照明</v>
          </cell>
          <cell r="F5482" t="str">
            <v>王彩申</v>
          </cell>
          <cell r="G5482" t="str">
            <v>2013073</v>
          </cell>
          <cell r="H5482">
            <v>0</v>
          </cell>
          <cell r="I5482">
            <v>0</v>
          </cell>
          <cell r="J5482">
            <v>0</v>
          </cell>
          <cell r="K5482">
            <v>0</v>
          </cell>
          <cell r="L5482">
            <v>0</v>
          </cell>
          <cell r="M5482">
            <v>0</v>
          </cell>
          <cell r="N5482">
            <v>0</v>
          </cell>
          <cell r="O5482">
            <v>0</v>
          </cell>
        </row>
        <row r="5483">
          <cell r="D5483" t="str">
            <v>11000173900339</v>
          </cell>
          <cell r="E5483" t="str">
            <v>(2ZD170504)感光触摸屏双面消影技术研发及产业化</v>
          </cell>
          <cell r="F5483" t="str">
            <v>梁展豪</v>
          </cell>
          <cell r="G5483" t="str">
            <v>2013039</v>
          </cell>
          <cell r="H5483">
            <v>0</v>
          </cell>
          <cell r="I5483">
            <v>0</v>
          </cell>
          <cell r="J5483">
            <v>0</v>
          </cell>
          <cell r="K5483">
            <v>0</v>
          </cell>
          <cell r="L5483">
            <v>0</v>
          </cell>
          <cell r="M5483">
            <v>0</v>
          </cell>
          <cell r="N5483">
            <v>0</v>
          </cell>
          <cell r="O5483">
            <v>0</v>
          </cell>
        </row>
        <row r="5484">
          <cell r="D5484" t="str">
            <v>11000173900340</v>
          </cell>
          <cell r="E5484" t="str">
            <v>(2ZD170505)聚聘科技微直聘高校销售团队建设与激励方</v>
          </cell>
          <cell r="F5484" t="str">
            <v>龚志周</v>
          </cell>
          <cell r="G5484" t="str">
            <v>2005034</v>
          </cell>
          <cell r="H5484">
            <v>0</v>
          </cell>
          <cell r="I5484">
            <v>0</v>
          </cell>
          <cell r="J5484">
            <v>0</v>
          </cell>
          <cell r="K5484">
            <v>0</v>
          </cell>
          <cell r="L5484">
            <v>0</v>
          </cell>
          <cell r="M5484">
            <v>0</v>
          </cell>
          <cell r="N5484">
            <v>0</v>
          </cell>
          <cell r="O5484">
            <v>0</v>
          </cell>
        </row>
        <row r="5485">
          <cell r="D5485" t="str">
            <v>11000173900341</v>
          </cell>
          <cell r="E5485" t="str">
            <v>(2ZD170506)基层维稳与矛盾预防化解机制研究</v>
          </cell>
          <cell r="F5485" t="str">
            <v>郑玉敏</v>
          </cell>
          <cell r="G5485" t="str">
            <v>2005002</v>
          </cell>
          <cell r="H5485">
            <v>0</v>
          </cell>
          <cell r="I5485">
            <v>0</v>
          </cell>
          <cell r="J5485">
            <v>0</v>
          </cell>
          <cell r="K5485">
            <v>0</v>
          </cell>
          <cell r="L5485">
            <v>0</v>
          </cell>
          <cell r="M5485">
            <v>0</v>
          </cell>
          <cell r="N5485">
            <v>0</v>
          </cell>
          <cell r="O5485">
            <v>0</v>
          </cell>
        </row>
        <row r="5486">
          <cell r="D5486" t="str">
            <v>11000173900342</v>
          </cell>
          <cell r="E5486" t="str">
            <v>(2ZD170507)东莞市横沥镇地方基层社会治理模式探索与</v>
          </cell>
          <cell r="F5486" t="str">
            <v>强昌文</v>
          </cell>
          <cell r="G5486" t="str">
            <v>2011036</v>
          </cell>
          <cell r="H5486">
            <v>2980.79</v>
          </cell>
          <cell r="I5486">
            <v>0</v>
          </cell>
          <cell r="J5486">
            <v>0</v>
          </cell>
          <cell r="K5486">
            <v>2980.79</v>
          </cell>
          <cell r="L5486">
            <v>0</v>
          </cell>
          <cell r="M5486">
            <v>0</v>
          </cell>
          <cell r="N5486">
            <v>0</v>
          </cell>
          <cell r="O5486">
            <v>2980.79</v>
          </cell>
        </row>
        <row r="5487">
          <cell r="D5487" t="str">
            <v>11000173900343</v>
          </cell>
          <cell r="E5487" t="str">
            <v>(2ZD170508)政府购买社工服务绩效评估研究</v>
          </cell>
          <cell r="F5487" t="str">
            <v>成伟</v>
          </cell>
          <cell r="G5487" t="str">
            <v>2013044</v>
          </cell>
          <cell r="H5487">
            <v>0</v>
          </cell>
          <cell r="I5487">
            <v>0</v>
          </cell>
          <cell r="J5487">
            <v>0</v>
          </cell>
          <cell r="K5487">
            <v>0</v>
          </cell>
          <cell r="L5487">
            <v>0</v>
          </cell>
          <cell r="M5487">
            <v>0</v>
          </cell>
          <cell r="N5487">
            <v>0</v>
          </cell>
          <cell r="O5487">
            <v>0</v>
          </cell>
        </row>
        <row r="5488">
          <cell r="D5488" t="str">
            <v>11000173900344</v>
          </cell>
          <cell r="E5488" t="str">
            <v>(2ZD170509)横沥镇政府部门执行力绩效评估研究</v>
          </cell>
          <cell r="F5488" t="str">
            <v>魏红征</v>
          </cell>
          <cell r="G5488" t="str">
            <v>2004060</v>
          </cell>
          <cell r="H5488">
            <v>0</v>
          </cell>
          <cell r="I5488">
            <v>0</v>
          </cell>
          <cell r="J5488">
            <v>0</v>
          </cell>
          <cell r="K5488">
            <v>0</v>
          </cell>
          <cell r="L5488">
            <v>0</v>
          </cell>
          <cell r="M5488">
            <v>0</v>
          </cell>
          <cell r="N5488">
            <v>0</v>
          </cell>
          <cell r="O5488">
            <v>0</v>
          </cell>
        </row>
        <row r="5489">
          <cell r="D5489" t="str">
            <v>11000173900345</v>
          </cell>
          <cell r="E5489" t="str">
            <v>(2ZD170510)高纵横比盲孔板电镀技术研究开发</v>
          </cell>
          <cell r="F5489" t="str">
            <v>李纠</v>
          </cell>
          <cell r="G5489" t="str">
            <v>1993018</v>
          </cell>
          <cell r="H5489">
            <v>316.75</v>
          </cell>
          <cell r="I5489">
            <v>0</v>
          </cell>
          <cell r="J5489">
            <v>0</v>
          </cell>
          <cell r="K5489">
            <v>316.75</v>
          </cell>
          <cell r="L5489">
            <v>0</v>
          </cell>
          <cell r="M5489">
            <v>0</v>
          </cell>
          <cell r="N5489">
            <v>0</v>
          </cell>
          <cell r="O5489">
            <v>316.75</v>
          </cell>
        </row>
        <row r="5490">
          <cell r="D5490" t="str">
            <v>11000173900346</v>
          </cell>
          <cell r="E5490" t="str">
            <v>(2ZD170511)印刷与设备制造</v>
          </cell>
          <cell r="F5490" t="str">
            <v>郭建文</v>
          </cell>
          <cell r="G5490" t="str">
            <v>2011012</v>
          </cell>
          <cell r="H5490">
            <v>0</v>
          </cell>
          <cell r="I5490">
            <v>0</v>
          </cell>
          <cell r="J5490">
            <v>0</v>
          </cell>
          <cell r="K5490">
            <v>0</v>
          </cell>
          <cell r="L5490">
            <v>0</v>
          </cell>
          <cell r="M5490">
            <v>0</v>
          </cell>
          <cell r="N5490">
            <v>0</v>
          </cell>
          <cell r="O5490">
            <v>0</v>
          </cell>
        </row>
        <row r="5491">
          <cell r="D5491" t="str">
            <v>11000173900348</v>
          </cell>
          <cell r="E5491" t="str">
            <v>(2ZD170513)信息化管理系统软件产品定制及咨询服务</v>
          </cell>
          <cell r="F5491" t="str">
            <v>胡耀华</v>
          </cell>
          <cell r="G5491" t="str">
            <v>2006022</v>
          </cell>
          <cell r="H5491">
            <v>433812</v>
          </cell>
          <cell r="I5491">
            <v>0</v>
          </cell>
          <cell r="J5491">
            <v>0</v>
          </cell>
          <cell r="K5491">
            <v>433812</v>
          </cell>
          <cell r="L5491">
            <v>0</v>
          </cell>
          <cell r="M5491">
            <v>0</v>
          </cell>
          <cell r="N5491">
            <v>0</v>
          </cell>
          <cell r="O5491">
            <v>433812</v>
          </cell>
        </row>
        <row r="5492">
          <cell r="D5492" t="str">
            <v>11000173900349</v>
          </cell>
          <cell r="E5492" t="str">
            <v>(2ZD170514)东莞理工学院与凤岗镇共建“客侨大讲堂”</v>
          </cell>
          <cell r="F5492" t="str">
            <v>谢敏</v>
          </cell>
          <cell r="G5492" t="str">
            <v>1998004</v>
          </cell>
          <cell r="H5492">
            <v>0</v>
          </cell>
          <cell r="I5492">
            <v>0</v>
          </cell>
          <cell r="J5492">
            <v>0</v>
          </cell>
          <cell r="K5492">
            <v>0</v>
          </cell>
          <cell r="L5492">
            <v>0</v>
          </cell>
          <cell r="M5492">
            <v>0</v>
          </cell>
          <cell r="N5492">
            <v>0</v>
          </cell>
          <cell r="O5492">
            <v>0</v>
          </cell>
        </row>
        <row r="5493">
          <cell r="D5493" t="str">
            <v>11000173900350</v>
          </cell>
          <cell r="E5493" t="str">
            <v>(2ZD170515)松山湖（生态园）市民中心导办服务第三期</v>
          </cell>
          <cell r="F5493" t="str">
            <v>刘继云</v>
          </cell>
          <cell r="G5493" t="str">
            <v>2006039</v>
          </cell>
          <cell r="H5493">
            <v>0</v>
          </cell>
          <cell r="I5493">
            <v>0</v>
          </cell>
          <cell r="J5493">
            <v>0</v>
          </cell>
          <cell r="K5493">
            <v>0</v>
          </cell>
          <cell r="L5493">
            <v>0</v>
          </cell>
          <cell r="M5493">
            <v>0</v>
          </cell>
          <cell r="N5493">
            <v>0</v>
          </cell>
          <cell r="O5493">
            <v>0</v>
          </cell>
        </row>
        <row r="5494">
          <cell r="D5494" t="str">
            <v>11000173900353</v>
          </cell>
          <cell r="E5494" t="str">
            <v>(2ZD170601)常平镇产业人才创新创业模式研究</v>
          </cell>
          <cell r="F5494" t="str">
            <v>帅建华</v>
          </cell>
          <cell r="G5494" t="str">
            <v>2015009</v>
          </cell>
          <cell r="H5494">
            <v>0</v>
          </cell>
          <cell r="I5494">
            <v>0</v>
          </cell>
          <cell r="J5494">
            <v>0</v>
          </cell>
          <cell r="K5494">
            <v>0</v>
          </cell>
          <cell r="L5494">
            <v>0</v>
          </cell>
          <cell r="M5494">
            <v>0</v>
          </cell>
          <cell r="N5494">
            <v>0</v>
          </cell>
          <cell r="O5494">
            <v>0</v>
          </cell>
        </row>
        <row r="5495">
          <cell r="D5495" t="str">
            <v>11000173900354</v>
          </cell>
          <cell r="E5495" t="str">
            <v>(2ZD170602)路径模式与定位：粤台产业合作机制研究</v>
          </cell>
          <cell r="F5495" t="str">
            <v>夏能礼</v>
          </cell>
          <cell r="G5495" t="str">
            <v>2001039</v>
          </cell>
          <cell r="H5495">
            <v>0</v>
          </cell>
          <cell r="I5495">
            <v>0</v>
          </cell>
          <cell r="J5495">
            <v>0</v>
          </cell>
          <cell r="K5495">
            <v>0</v>
          </cell>
          <cell r="L5495">
            <v>0</v>
          </cell>
          <cell r="M5495">
            <v>0</v>
          </cell>
          <cell r="N5495">
            <v>0</v>
          </cell>
          <cell r="O5495">
            <v>0</v>
          </cell>
        </row>
        <row r="5496">
          <cell r="D5496" t="str">
            <v>11000173900356</v>
          </cell>
          <cell r="E5496" t="str">
            <v>(2ZD170604)二次锂离子电池陶瓷隔膜研究</v>
          </cell>
          <cell r="F5496" t="str">
            <v>邱永福</v>
          </cell>
          <cell r="G5496" t="str">
            <v>2009016</v>
          </cell>
          <cell r="H5496">
            <v>0</v>
          </cell>
          <cell r="I5496">
            <v>0</v>
          </cell>
          <cell r="J5496">
            <v>0</v>
          </cell>
          <cell r="K5496">
            <v>0</v>
          </cell>
          <cell r="L5496">
            <v>0</v>
          </cell>
          <cell r="M5496">
            <v>0</v>
          </cell>
          <cell r="N5496">
            <v>0</v>
          </cell>
          <cell r="O5496">
            <v>0</v>
          </cell>
        </row>
        <row r="5497">
          <cell r="D5497" t="str">
            <v>11000173900357</v>
          </cell>
          <cell r="E5497" t="str">
            <v>(2ZD170605)64位Linux的自主操作系统技术研发</v>
          </cell>
          <cell r="F5497" t="str">
            <v>梁展豪</v>
          </cell>
          <cell r="G5497" t="str">
            <v>2013039</v>
          </cell>
          <cell r="H5497">
            <v>0</v>
          </cell>
          <cell r="I5497">
            <v>0</v>
          </cell>
          <cell r="J5497">
            <v>0</v>
          </cell>
          <cell r="K5497">
            <v>0</v>
          </cell>
          <cell r="L5497">
            <v>0</v>
          </cell>
          <cell r="M5497">
            <v>0</v>
          </cell>
          <cell r="N5497">
            <v>0</v>
          </cell>
          <cell r="O5497">
            <v>0</v>
          </cell>
        </row>
        <row r="5498">
          <cell r="D5498" t="str">
            <v>11000173900358</v>
          </cell>
          <cell r="E5498" t="str">
            <v>(2ZD170607)东莞市自然村落历史文化普查工作合作协议</v>
          </cell>
          <cell r="F5498" t="str">
            <v>田根胜</v>
          </cell>
          <cell r="G5498" t="str">
            <v>1993043</v>
          </cell>
          <cell r="H5498">
            <v>0</v>
          </cell>
          <cell r="I5498">
            <v>0</v>
          </cell>
          <cell r="J5498">
            <v>0</v>
          </cell>
          <cell r="K5498">
            <v>0</v>
          </cell>
          <cell r="L5498">
            <v>0</v>
          </cell>
          <cell r="M5498">
            <v>0</v>
          </cell>
          <cell r="N5498">
            <v>0</v>
          </cell>
          <cell r="O5498">
            <v>0</v>
          </cell>
        </row>
        <row r="5499">
          <cell r="D5499" t="str">
            <v>11000173900359</v>
          </cell>
          <cell r="E5499" t="str">
            <v>(2ZD170608)《东莞市水乡特色发展经济区生态文明建设</v>
          </cell>
          <cell r="F5499" t="str">
            <v>郑玉敏</v>
          </cell>
          <cell r="G5499" t="str">
            <v>2005002</v>
          </cell>
          <cell r="H5499">
            <v>0</v>
          </cell>
          <cell r="I5499">
            <v>0</v>
          </cell>
          <cell r="J5499">
            <v>0</v>
          </cell>
          <cell r="K5499">
            <v>0</v>
          </cell>
          <cell r="L5499">
            <v>0</v>
          </cell>
          <cell r="M5499">
            <v>0</v>
          </cell>
          <cell r="N5499">
            <v>0</v>
          </cell>
          <cell r="O5499">
            <v>0</v>
          </cell>
        </row>
        <row r="5500">
          <cell r="D5500" t="str">
            <v>11000173900360</v>
          </cell>
          <cell r="E5500" t="str">
            <v>(2ZD170609)东莞市电机能效提升及注塑机节能伺服改造</v>
          </cell>
          <cell r="F5500" t="str">
            <v>左远志</v>
          </cell>
          <cell r="G5500" t="str">
            <v>1994005</v>
          </cell>
          <cell r="H5500">
            <v>18457.41</v>
          </cell>
          <cell r="I5500">
            <v>0</v>
          </cell>
          <cell r="J5500">
            <v>0</v>
          </cell>
          <cell r="K5500">
            <v>18457.41</v>
          </cell>
          <cell r="L5500">
            <v>0</v>
          </cell>
          <cell r="M5500">
            <v>0</v>
          </cell>
          <cell r="N5500">
            <v>0</v>
          </cell>
          <cell r="O5500">
            <v>18457.41</v>
          </cell>
        </row>
        <row r="5501">
          <cell r="D5501" t="str">
            <v>11000173900361</v>
          </cell>
          <cell r="E5501" t="str">
            <v>(2ZD170610)智慧餐厅餐饮大数据分析技术研究及系统开</v>
          </cell>
          <cell r="F5501" t="str">
            <v>刘文果</v>
          </cell>
          <cell r="G5501" t="str">
            <v>2016029</v>
          </cell>
          <cell r="H5501">
            <v>0</v>
          </cell>
          <cell r="I5501">
            <v>0</v>
          </cell>
          <cell r="J5501">
            <v>0</v>
          </cell>
          <cell r="K5501">
            <v>0</v>
          </cell>
          <cell r="L5501">
            <v>0</v>
          </cell>
          <cell r="M5501">
            <v>0</v>
          </cell>
          <cell r="N5501">
            <v>0</v>
          </cell>
          <cell r="O5501">
            <v>0</v>
          </cell>
        </row>
        <row r="5502">
          <cell r="D5502" t="str">
            <v>11000173900362</v>
          </cell>
          <cell r="E5502" t="str">
            <v>(2ZD170701)（恒亚）清洁生产审核咨询技术服务</v>
          </cell>
          <cell r="F5502" t="str">
            <v>纪传伟</v>
          </cell>
          <cell r="G5502" t="str">
            <v>2006064</v>
          </cell>
          <cell r="H5502">
            <v>0</v>
          </cell>
          <cell r="I5502">
            <v>0</v>
          </cell>
          <cell r="J5502">
            <v>0</v>
          </cell>
          <cell r="K5502">
            <v>0</v>
          </cell>
          <cell r="L5502">
            <v>0</v>
          </cell>
          <cell r="M5502">
            <v>0</v>
          </cell>
          <cell r="N5502">
            <v>0</v>
          </cell>
          <cell r="O5502">
            <v>0</v>
          </cell>
        </row>
        <row r="5503">
          <cell r="D5503" t="str">
            <v>11000173900363</v>
          </cell>
          <cell r="E5503" t="str">
            <v>(2ZD170702)精密电子连接器的研发</v>
          </cell>
          <cell r="F5503" t="str">
            <v>何楚亮</v>
          </cell>
          <cell r="G5503" t="str">
            <v>2005081</v>
          </cell>
          <cell r="H5503">
            <v>0</v>
          </cell>
          <cell r="I5503">
            <v>0</v>
          </cell>
          <cell r="J5503">
            <v>0</v>
          </cell>
          <cell r="K5503">
            <v>0</v>
          </cell>
          <cell r="L5503">
            <v>0</v>
          </cell>
          <cell r="M5503">
            <v>0</v>
          </cell>
          <cell r="N5503">
            <v>0</v>
          </cell>
          <cell r="O5503">
            <v>0</v>
          </cell>
        </row>
        <row r="5504">
          <cell r="D5504" t="str">
            <v>11000173900364</v>
          </cell>
          <cell r="E5504" t="str">
            <v>(2ZD170703)清洁生产审核咨询技术服务</v>
          </cell>
          <cell r="F5504" t="str">
            <v>纪传伟</v>
          </cell>
          <cell r="G5504" t="str">
            <v>2006064</v>
          </cell>
          <cell r="H5504">
            <v>0</v>
          </cell>
          <cell r="I5504">
            <v>0</v>
          </cell>
          <cell r="J5504">
            <v>0</v>
          </cell>
          <cell r="K5504">
            <v>0</v>
          </cell>
          <cell r="L5504">
            <v>0</v>
          </cell>
          <cell r="M5504">
            <v>0</v>
          </cell>
          <cell r="N5504">
            <v>0</v>
          </cell>
          <cell r="O5504">
            <v>0</v>
          </cell>
        </row>
        <row r="5505">
          <cell r="D5505" t="str">
            <v>11000173900366</v>
          </cell>
          <cell r="E5505" t="str">
            <v>(2ZD170705)超薄手机连接器的研发</v>
          </cell>
          <cell r="F5505" t="str">
            <v>何楚亮</v>
          </cell>
          <cell r="G5505" t="str">
            <v>2005081</v>
          </cell>
          <cell r="H5505">
            <v>0</v>
          </cell>
          <cell r="I5505">
            <v>0</v>
          </cell>
          <cell r="J5505">
            <v>0</v>
          </cell>
          <cell r="K5505">
            <v>0</v>
          </cell>
          <cell r="L5505">
            <v>0</v>
          </cell>
          <cell r="M5505">
            <v>0</v>
          </cell>
          <cell r="N5505">
            <v>0</v>
          </cell>
          <cell r="O5505">
            <v>0</v>
          </cell>
        </row>
        <row r="5506">
          <cell r="D5506" t="str">
            <v>11000173900367</v>
          </cell>
          <cell r="E5506" t="str">
            <v>(2ZD170706)中国移动数据中心4号大平面机房5号制冷</v>
          </cell>
          <cell r="F5506" t="str">
            <v>孙璨</v>
          </cell>
          <cell r="G5506" t="str">
            <v>2011018</v>
          </cell>
          <cell r="H5506">
            <v>0</v>
          </cell>
          <cell r="I5506">
            <v>0</v>
          </cell>
          <cell r="J5506">
            <v>0</v>
          </cell>
          <cell r="K5506">
            <v>0</v>
          </cell>
          <cell r="L5506">
            <v>0</v>
          </cell>
          <cell r="M5506">
            <v>0</v>
          </cell>
          <cell r="N5506">
            <v>0</v>
          </cell>
          <cell r="O5506">
            <v>0</v>
          </cell>
        </row>
        <row r="5507">
          <cell r="D5507" t="str">
            <v>11000173900368</v>
          </cell>
          <cell r="E5507" t="str">
            <v>(2ZD170707)电动牙刷用电机自动装配设备的优化设计</v>
          </cell>
          <cell r="F5507" t="str">
            <v>廖梓龙</v>
          </cell>
          <cell r="G5507" t="str">
            <v>2003080</v>
          </cell>
          <cell r="H5507">
            <v>0</v>
          </cell>
          <cell r="I5507">
            <v>0</v>
          </cell>
          <cell r="J5507">
            <v>0</v>
          </cell>
          <cell r="K5507">
            <v>0</v>
          </cell>
          <cell r="L5507">
            <v>0</v>
          </cell>
          <cell r="M5507">
            <v>0</v>
          </cell>
          <cell r="N5507">
            <v>0</v>
          </cell>
          <cell r="O5507">
            <v>0</v>
          </cell>
        </row>
        <row r="5508">
          <cell r="D5508" t="str">
            <v>11000173900371</v>
          </cell>
          <cell r="E5508" t="str">
            <v>(2ZD170903)国家高新区发展动态信息收集</v>
          </cell>
          <cell r="F5508" t="str">
            <v>刘英华</v>
          </cell>
          <cell r="G5508" t="str">
            <v>2004012</v>
          </cell>
          <cell r="H5508">
            <v>0</v>
          </cell>
          <cell r="I5508">
            <v>0</v>
          </cell>
          <cell r="J5508">
            <v>0</v>
          </cell>
          <cell r="K5508">
            <v>0</v>
          </cell>
          <cell r="L5508">
            <v>0</v>
          </cell>
          <cell r="M5508">
            <v>0</v>
          </cell>
          <cell r="N5508">
            <v>0</v>
          </cell>
          <cell r="O5508">
            <v>0</v>
          </cell>
        </row>
        <row r="5509">
          <cell r="D5509" t="str">
            <v>11000173900372</v>
          </cell>
          <cell r="E5509" t="str">
            <v>(2ZD170904)2016国家高新区发展研究报告</v>
          </cell>
          <cell r="F5509" t="str">
            <v>刘英华</v>
          </cell>
          <cell r="G5509" t="str">
            <v>2004012</v>
          </cell>
          <cell r="H5509">
            <v>0</v>
          </cell>
          <cell r="I5509">
            <v>0</v>
          </cell>
          <cell r="J5509">
            <v>0</v>
          </cell>
          <cell r="K5509">
            <v>0</v>
          </cell>
          <cell r="L5509">
            <v>0</v>
          </cell>
          <cell r="M5509">
            <v>0</v>
          </cell>
          <cell r="N5509">
            <v>0</v>
          </cell>
          <cell r="O5509">
            <v>0</v>
          </cell>
        </row>
        <row r="5510">
          <cell r="D5510" t="str">
            <v>11000173900373</v>
          </cell>
          <cell r="E5510" t="str">
            <v>(2ZD170905)基于物联网的智能云服务终端的开发</v>
          </cell>
          <cell r="F5510" t="str">
            <v>袁华强</v>
          </cell>
          <cell r="G5510" t="str">
            <v>2002053</v>
          </cell>
          <cell r="H5510">
            <v>0</v>
          </cell>
          <cell r="I5510">
            <v>0</v>
          </cell>
          <cell r="J5510">
            <v>0</v>
          </cell>
          <cell r="K5510">
            <v>0</v>
          </cell>
          <cell r="L5510">
            <v>0</v>
          </cell>
          <cell r="M5510">
            <v>0</v>
          </cell>
          <cell r="N5510">
            <v>0</v>
          </cell>
          <cell r="O5510">
            <v>0</v>
          </cell>
        </row>
        <row r="5511">
          <cell r="D5511" t="str">
            <v>11000173900374</v>
          </cell>
          <cell r="E5511" t="str">
            <v>(2ZD170906)2017年度东莞市镇街公共文化服务绩效</v>
          </cell>
          <cell r="F5511" t="str">
            <v>田根胜</v>
          </cell>
          <cell r="G5511" t="str">
            <v>1993043</v>
          </cell>
          <cell r="H5511">
            <v>0</v>
          </cell>
          <cell r="I5511">
            <v>0</v>
          </cell>
          <cell r="J5511">
            <v>0</v>
          </cell>
          <cell r="K5511">
            <v>0</v>
          </cell>
          <cell r="L5511">
            <v>0</v>
          </cell>
          <cell r="M5511">
            <v>0</v>
          </cell>
          <cell r="N5511">
            <v>0</v>
          </cell>
          <cell r="O5511">
            <v>0</v>
          </cell>
        </row>
        <row r="5512">
          <cell r="D5512" t="str">
            <v>11000173900375</v>
          </cell>
          <cell r="E5512" t="str">
            <v>(2ZD170907)地方立法实务课程建设</v>
          </cell>
          <cell r="F5512" t="str">
            <v>郑玉敏</v>
          </cell>
          <cell r="G5512" t="str">
            <v>2005002</v>
          </cell>
          <cell r="H5512">
            <v>0</v>
          </cell>
          <cell r="I5512">
            <v>0</v>
          </cell>
          <cell r="J5512">
            <v>0</v>
          </cell>
          <cell r="K5512">
            <v>0</v>
          </cell>
          <cell r="L5512">
            <v>0</v>
          </cell>
          <cell r="M5512">
            <v>0</v>
          </cell>
          <cell r="N5512">
            <v>0</v>
          </cell>
          <cell r="O5512">
            <v>0</v>
          </cell>
        </row>
        <row r="5513">
          <cell r="D5513" t="str">
            <v>11000173900377</v>
          </cell>
          <cell r="E5513" t="str">
            <v>(2ZD170909)锂离子动力电池注液高压系统的研究与应用</v>
          </cell>
          <cell r="F5513" t="str">
            <v>王善进</v>
          </cell>
          <cell r="G5513" t="str">
            <v>2003116</v>
          </cell>
          <cell r="H5513">
            <v>0</v>
          </cell>
          <cell r="I5513">
            <v>0</v>
          </cell>
          <cell r="J5513">
            <v>0</v>
          </cell>
          <cell r="K5513">
            <v>0</v>
          </cell>
          <cell r="L5513">
            <v>0</v>
          </cell>
          <cell r="M5513">
            <v>0</v>
          </cell>
          <cell r="N5513">
            <v>0</v>
          </cell>
          <cell r="O5513">
            <v>0</v>
          </cell>
        </row>
        <row r="5514">
          <cell r="D5514" t="str">
            <v>11000173900386</v>
          </cell>
          <cell r="E5514" t="str">
            <v>(2ZD170918)2017年省级工业与信息化发展专项资金</v>
          </cell>
          <cell r="F5514" t="str">
            <v>魏文红</v>
          </cell>
          <cell r="G5514" t="str">
            <v>2009012</v>
          </cell>
          <cell r="H5514">
            <v>0</v>
          </cell>
          <cell r="I5514">
            <v>0</v>
          </cell>
          <cell r="J5514">
            <v>0</v>
          </cell>
          <cell r="K5514">
            <v>0</v>
          </cell>
          <cell r="L5514">
            <v>0</v>
          </cell>
          <cell r="M5514">
            <v>0</v>
          </cell>
          <cell r="N5514">
            <v>0</v>
          </cell>
          <cell r="O5514">
            <v>0</v>
          </cell>
        </row>
        <row r="5515">
          <cell r="D5515" t="str">
            <v>11000173900388</v>
          </cell>
          <cell r="E5515" t="str">
            <v>(2ZD171002)丙烯高温聚合催化剂体系及其模式聚合工艺</v>
          </cell>
          <cell r="F5515" t="str">
            <v>钟赤锋</v>
          </cell>
          <cell r="G5515" t="str">
            <v>2005087</v>
          </cell>
          <cell r="H5515">
            <v>19631.66</v>
          </cell>
          <cell r="I5515">
            <v>0</v>
          </cell>
          <cell r="J5515">
            <v>0</v>
          </cell>
          <cell r="K5515">
            <v>19631.66</v>
          </cell>
          <cell r="L5515">
            <v>0</v>
          </cell>
          <cell r="M5515">
            <v>0</v>
          </cell>
          <cell r="N5515">
            <v>0</v>
          </cell>
          <cell r="O5515">
            <v>19631.66</v>
          </cell>
        </row>
        <row r="5516">
          <cell r="D5516" t="str">
            <v>11000173900390</v>
          </cell>
          <cell r="E5516" t="str">
            <v>(2ZD171004)《在莞台资企业经营情况调查研究》</v>
          </cell>
          <cell r="F5516" t="str">
            <v>夏能礼</v>
          </cell>
          <cell r="G5516" t="str">
            <v>2001039</v>
          </cell>
          <cell r="H5516">
            <v>0</v>
          </cell>
          <cell r="I5516">
            <v>0</v>
          </cell>
          <cell r="J5516">
            <v>0</v>
          </cell>
          <cell r="K5516">
            <v>0</v>
          </cell>
          <cell r="L5516">
            <v>0</v>
          </cell>
          <cell r="M5516">
            <v>0</v>
          </cell>
          <cell r="N5516">
            <v>0</v>
          </cell>
          <cell r="O5516">
            <v>0</v>
          </cell>
        </row>
        <row r="5517">
          <cell r="D5517" t="str">
            <v>11000173900391</v>
          </cell>
          <cell r="E5517" t="str">
            <v>(2ZD171005)《新形势新常态下聚集两岸优势资源、推进</v>
          </cell>
          <cell r="F5517" t="str">
            <v>夏能礼</v>
          </cell>
          <cell r="G5517" t="str">
            <v>2001039</v>
          </cell>
          <cell r="H5517">
            <v>0</v>
          </cell>
          <cell r="I5517">
            <v>0</v>
          </cell>
          <cell r="J5517">
            <v>0</v>
          </cell>
          <cell r="K5517">
            <v>0</v>
          </cell>
          <cell r="L5517">
            <v>0</v>
          </cell>
          <cell r="M5517">
            <v>0</v>
          </cell>
          <cell r="N5517">
            <v>0</v>
          </cell>
          <cell r="O5517">
            <v>0</v>
          </cell>
        </row>
        <row r="5518">
          <cell r="D5518" t="str">
            <v>11000173900392</v>
          </cell>
          <cell r="E5518" t="str">
            <v>(2ZD171006)《台湾青少年一代在莞成长情况研究》</v>
          </cell>
          <cell r="F5518" t="str">
            <v>夏能礼</v>
          </cell>
          <cell r="G5518" t="str">
            <v>2001039</v>
          </cell>
          <cell r="H5518">
            <v>0</v>
          </cell>
          <cell r="I5518">
            <v>0</v>
          </cell>
          <cell r="J5518">
            <v>0</v>
          </cell>
          <cell r="K5518">
            <v>0</v>
          </cell>
          <cell r="L5518">
            <v>0</v>
          </cell>
          <cell r="M5518">
            <v>0</v>
          </cell>
          <cell r="N5518">
            <v>0</v>
          </cell>
          <cell r="O5518">
            <v>0</v>
          </cell>
        </row>
        <row r="5519">
          <cell r="D5519" t="str">
            <v>11000173900395</v>
          </cell>
          <cell r="E5519" t="str">
            <v>(2ZD171009)东莞秦关面道顾客满意度调查</v>
          </cell>
          <cell r="F5519" t="str">
            <v>刘伟</v>
          </cell>
          <cell r="G5519" t="str">
            <v>2007024</v>
          </cell>
          <cell r="H5519">
            <v>572.2</v>
          </cell>
          <cell r="I5519">
            <v>0</v>
          </cell>
          <cell r="J5519">
            <v>0</v>
          </cell>
          <cell r="K5519">
            <v>572.2</v>
          </cell>
          <cell r="L5519">
            <v>0</v>
          </cell>
          <cell r="M5519">
            <v>0</v>
          </cell>
          <cell r="N5519">
            <v>0</v>
          </cell>
          <cell r="O5519">
            <v>572.2</v>
          </cell>
        </row>
        <row r="5520">
          <cell r="D5520" t="str">
            <v>11000173900398</v>
          </cell>
          <cell r="E5520" t="str">
            <v>(2ZD171012)列尾电池充电管理系统</v>
          </cell>
          <cell r="F5520" t="str">
            <v>黎山峰</v>
          </cell>
          <cell r="G5520" t="str">
            <v>2004103</v>
          </cell>
          <cell r="H5520">
            <v>472.41</v>
          </cell>
          <cell r="I5520">
            <v>0</v>
          </cell>
          <cell r="J5520">
            <v>0</v>
          </cell>
          <cell r="K5520">
            <v>472.41</v>
          </cell>
          <cell r="L5520">
            <v>0</v>
          </cell>
          <cell r="M5520">
            <v>0</v>
          </cell>
          <cell r="N5520">
            <v>0</v>
          </cell>
          <cell r="O5520">
            <v>472.41</v>
          </cell>
        </row>
        <row r="5521">
          <cell r="D5521" t="str">
            <v>11000173900401</v>
          </cell>
          <cell r="E5521" t="str">
            <v>(2ZD171015)华为集团拉动东莞产业转型升级的效应分析</v>
          </cell>
          <cell r="F5521" t="str">
            <v>刘继云</v>
          </cell>
          <cell r="G5521" t="str">
            <v>2006039</v>
          </cell>
          <cell r="H5521">
            <v>0</v>
          </cell>
          <cell r="I5521">
            <v>0</v>
          </cell>
          <cell r="J5521">
            <v>0</v>
          </cell>
          <cell r="K5521">
            <v>0</v>
          </cell>
          <cell r="L5521">
            <v>0</v>
          </cell>
          <cell r="M5521">
            <v>0</v>
          </cell>
          <cell r="N5521">
            <v>0</v>
          </cell>
          <cell r="O5521">
            <v>0</v>
          </cell>
        </row>
        <row r="5522">
          <cell r="D5522" t="str">
            <v>11000173900402</v>
          </cell>
          <cell r="E5522" t="str">
            <v>(2ZD171016)德士达水泥基材料性能检测</v>
          </cell>
          <cell r="F5522" t="str">
            <v>杨健彬</v>
          </cell>
          <cell r="G5522" t="str">
            <v>2013023</v>
          </cell>
          <cell r="H5522">
            <v>0</v>
          </cell>
          <cell r="I5522">
            <v>0</v>
          </cell>
          <cell r="J5522">
            <v>0</v>
          </cell>
          <cell r="K5522">
            <v>0</v>
          </cell>
          <cell r="L5522">
            <v>0</v>
          </cell>
          <cell r="M5522">
            <v>0</v>
          </cell>
          <cell r="N5522">
            <v>0</v>
          </cell>
          <cell r="O5522">
            <v>0</v>
          </cell>
        </row>
        <row r="5523">
          <cell r="D5523" t="str">
            <v>11000173900405</v>
          </cell>
          <cell r="E5523" t="str">
            <v>(2ZD171019)韶关新丰县新农村规划设计</v>
          </cell>
          <cell r="F5523" t="str">
            <v>叶鹏</v>
          </cell>
          <cell r="G5523" t="str">
            <v>2013015</v>
          </cell>
          <cell r="H5523">
            <v>0</v>
          </cell>
          <cell r="I5523">
            <v>0</v>
          </cell>
          <cell r="J5523">
            <v>0</v>
          </cell>
          <cell r="K5523">
            <v>0</v>
          </cell>
          <cell r="L5523">
            <v>0</v>
          </cell>
          <cell r="M5523">
            <v>0</v>
          </cell>
          <cell r="N5523">
            <v>0</v>
          </cell>
          <cell r="O5523">
            <v>0</v>
          </cell>
        </row>
        <row r="5524">
          <cell r="D5524" t="str">
            <v>11000173900406</v>
          </cell>
          <cell r="E5524" t="str">
            <v>(2ZD171020)加强法学理论与法律实践紧密结合</v>
          </cell>
          <cell r="F5524" t="str">
            <v>强昌文</v>
          </cell>
          <cell r="G5524" t="str">
            <v>2011036</v>
          </cell>
          <cell r="H5524">
            <v>0</v>
          </cell>
          <cell r="I5524">
            <v>0</v>
          </cell>
          <cell r="J5524">
            <v>0</v>
          </cell>
          <cell r="K5524">
            <v>0</v>
          </cell>
          <cell r="L5524">
            <v>0</v>
          </cell>
          <cell r="M5524">
            <v>0</v>
          </cell>
          <cell r="N5524">
            <v>0</v>
          </cell>
          <cell r="O5524">
            <v>0</v>
          </cell>
        </row>
        <row r="5525">
          <cell r="D5525" t="str">
            <v>11000173900407</v>
          </cell>
          <cell r="E5525" t="str">
            <v>(2ZD171101)东莞市基层社会工作服务站建设指引</v>
          </cell>
          <cell r="F5525" t="str">
            <v>张燕婷</v>
          </cell>
          <cell r="G5525" t="str">
            <v>2009038</v>
          </cell>
          <cell r="H5525">
            <v>0</v>
          </cell>
          <cell r="I5525">
            <v>0</v>
          </cell>
          <cell r="J5525">
            <v>0</v>
          </cell>
          <cell r="K5525">
            <v>0</v>
          </cell>
          <cell r="L5525">
            <v>0</v>
          </cell>
          <cell r="M5525">
            <v>0</v>
          </cell>
          <cell r="N5525">
            <v>0</v>
          </cell>
          <cell r="O5525">
            <v>0</v>
          </cell>
        </row>
        <row r="5526">
          <cell r="D5526" t="str">
            <v>11000173900408</v>
          </cell>
          <cell r="E5526" t="str">
            <v>(2ZD171102)社会服务机构公信力建设研究</v>
          </cell>
          <cell r="F5526" t="str">
            <v>成伟</v>
          </cell>
          <cell r="G5526" t="str">
            <v>2013044</v>
          </cell>
          <cell r="H5526">
            <v>0</v>
          </cell>
          <cell r="I5526">
            <v>0</v>
          </cell>
          <cell r="J5526">
            <v>0</v>
          </cell>
          <cell r="K5526">
            <v>0</v>
          </cell>
          <cell r="L5526">
            <v>0</v>
          </cell>
          <cell r="M5526">
            <v>0</v>
          </cell>
          <cell r="N5526">
            <v>0</v>
          </cell>
          <cell r="O5526">
            <v>0</v>
          </cell>
        </row>
        <row r="5527">
          <cell r="D5527" t="str">
            <v>11000173900410</v>
          </cell>
          <cell r="E5527" t="str">
            <v>(2ZD171104)钎焊用钛基非晶合金宽带</v>
          </cell>
          <cell r="F5527" t="str">
            <v>常春涛</v>
          </cell>
          <cell r="G5527" t="str">
            <v>2017812</v>
          </cell>
          <cell r="H5527">
            <v>0</v>
          </cell>
          <cell r="I5527">
            <v>0</v>
          </cell>
          <cell r="J5527">
            <v>0</v>
          </cell>
          <cell r="K5527">
            <v>0</v>
          </cell>
          <cell r="L5527">
            <v>0</v>
          </cell>
          <cell r="M5527">
            <v>0</v>
          </cell>
          <cell r="N5527">
            <v>0</v>
          </cell>
          <cell r="O5527">
            <v>0</v>
          </cell>
        </row>
        <row r="5528">
          <cell r="D5528" t="str">
            <v>11000173900411</v>
          </cell>
          <cell r="E5528" t="str">
            <v>(2ZD171105)美国图书馆转型创新系列运动研究</v>
          </cell>
          <cell r="F5528" t="str">
            <v>朱华顺</v>
          </cell>
          <cell r="G5528" t="str">
            <v>2007053</v>
          </cell>
          <cell r="H5528">
            <v>0</v>
          </cell>
          <cell r="I5528">
            <v>0</v>
          </cell>
          <cell r="J5528">
            <v>0</v>
          </cell>
          <cell r="K5528">
            <v>0</v>
          </cell>
          <cell r="L5528">
            <v>0</v>
          </cell>
          <cell r="M5528">
            <v>0</v>
          </cell>
          <cell r="N5528">
            <v>0</v>
          </cell>
          <cell r="O5528">
            <v>0</v>
          </cell>
        </row>
        <row r="5529">
          <cell r="D5529" t="str">
            <v>11000173900412</v>
          </cell>
          <cell r="E5529" t="str">
            <v>(2ZD171106)奢侈品定价问题调研</v>
          </cell>
          <cell r="F5529" t="str">
            <v>刘继云</v>
          </cell>
          <cell r="G5529" t="str">
            <v>2006039</v>
          </cell>
          <cell r="H5529">
            <v>0</v>
          </cell>
          <cell r="I5529">
            <v>0</v>
          </cell>
          <cell r="J5529">
            <v>0</v>
          </cell>
          <cell r="K5529">
            <v>0</v>
          </cell>
          <cell r="L5529">
            <v>0</v>
          </cell>
          <cell r="M5529">
            <v>0</v>
          </cell>
          <cell r="N5529">
            <v>0</v>
          </cell>
          <cell r="O5529">
            <v>0</v>
          </cell>
        </row>
        <row r="5530">
          <cell r="D5530" t="str">
            <v>11000173900413</v>
          </cell>
          <cell r="E5530" t="str">
            <v>(2ZD171107)“一带一路”国家侨团建设和作用发挥研究</v>
          </cell>
          <cell r="F5530" t="str">
            <v>杨亚南</v>
          </cell>
          <cell r="G5530" t="str">
            <v>2005055</v>
          </cell>
          <cell r="H5530">
            <v>0</v>
          </cell>
          <cell r="I5530">
            <v>0</v>
          </cell>
          <cell r="J5530">
            <v>0</v>
          </cell>
          <cell r="K5530">
            <v>0</v>
          </cell>
          <cell r="L5530">
            <v>0</v>
          </cell>
          <cell r="M5530">
            <v>0</v>
          </cell>
          <cell r="N5530">
            <v>0</v>
          </cell>
          <cell r="O5530">
            <v>0</v>
          </cell>
        </row>
        <row r="5531">
          <cell r="D5531" t="str">
            <v>11000173900415</v>
          </cell>
          <cell r="E5531" t="str">
            <v>(2ZD171109)东莞市妇联枢纽型组织建设工作(白玉兰家</v>
          </cell>
          <cell r="F5531" t="str">
            <v>成伟</v>
          </cell>
          <cell r="G5531" t="str">
            <v>2013044</v>
          </cell>
          <cell r="H5531">
            <v>0</v>
          </cell>
          <cell r="I5531">
            <v>0</v>
          </cell>
          <cell r="J5531">
            <v>0</v>
          </cell>
          <cell r="K5531">
            <v>0</v>
          </cell>
          <cell r="L5531">
            <v>0</v>
          </cell>
          <cell r="M5531">
            <v>0</v>
          </cell>
          <cell r="N5531">
            <v>0</v>
          </cell>
          <cell r="O5531">
            <v>0</v>
          </cell>
        </row>
        <row r="5532">
          <cell r="D5532" t="str">
            <v>11000173900416</v>
          </cell>
          <cell r="E5532" t="str">
            <v>(2ZD171110)东莞市长安镇智能制造产业全生态链发展规</v>
          </cell>
          <cell r="F5532" t="str">
            <v>胡耀华</v>
          </cell>
          <cell r="G5532" t="str">
            <v>2006022</v>
          </cell>
          <cell r="H5532">
            <v>60226.02</v>
          </cell>
          <cell r="I5532">
            <v>0</v>
          </cell>
          <cell r="J5532">
            <v>0</v>
          </cell>
          <cell r="K5532">
            <v>60226.02</v>
          </cell>
          <cell r="L5532">
            <v>0</v>
          </cell>
          <cell r="M5532">
            <v>0</v>
          </cell>
          <cell r="N5532">
            <v>0</v>
          </cell>
          <cell r="O5532">
            <v>60226.02</v>
          </cell>
        </row>
        <row r="5533">
          <cell r="D5533" t="str">
            <v>11000173900419</v>
          </cell>
          <cell r="E5533" t="str">
            <v>(2ZD171113)东莞市东引运河樟村断面水质改善方案</v>
          </cell>
          <cell r="F5533" t="str">
            <v>吕斯濠</v>
          </cell>
          <cell r="G5533" t="str">
            <v>2007038</v>
          </cell>
          <cell r="H5533">
            <v>338.32</v>
          </cell>
          <cell r="I5533">
            <v>0</v>
          </cell>
          <cell r="J5533">
            <v>338.32</v>
          </cell>
          <cell r="K5533">
            <v>0</v>
          </cell>
          <cell r="L5533">
            <v>0</v>
          </cell>
          <cell r="M5533">
            <v>0</v>
          </cell>
          <cell r="N5533">
            <v>0</v>
          </cell>
          <cell r="O5533">
            <v>0</v>
          </cell>
        </row>
        <row r="5534">
          <cell r="D5534" t="str">
            <v>11000173900420</v>
          </cell>
          <cell r="E5534" t="str">
            <v>(2ZD171114)《东莞市水源水质保护条例》表决前评估</v>
          </cell>
          <cell r="F5534" t="str">
            <v>强昌文</v>
          </cell>
          <cell r="G5534" t="str">
            <v>2011036</v>
          </cell>
          <cell r="H5534">
            <v>949.81</v>
          </cell>
          <cell r="I5534">
            <v>0</v>
          </cell>
          <cell r="J5534">
            <v>0</v>
          </cell>
          <cell r="K5534">
            <v>949.81</v>
          </cell>
          <cell r="L5534">
            <v>0</v>
          </cell>
          <cell r="M5534">
            <v>0</v>
          </cell>
          <cell r="N5534">
            <v>0</v>
          </cell>
          <cell r="O5534">
            <v>949.81</v>
          </cell>
        </row>
        <row r="5535">
          <cell r="D5535" t="str">
            <v>11000173900421</v>
          </cell>
          <cell r="E5535" t="str">
            <v>(2ZD171115)华为松山湖终端项目二期工程BIM咨询服</v>
          </cell>
          <cell r="F5535" t="str">
            <v>孙璨</v>
          </cell>
          <cell r="G5535" t="str">
            <v>2011018</v>
          </cell>
          <cell r="H5535">
            <v>0</v>
          </cell>
          <cell r="I5535">
            <v>0</v>
          </cell>
          <cell r="J5535">
            <v>0</v>
          </cell>
          <cell r="K5535">
            <v>0</v>
          </cell>
          <cell r="L5535">
            <v>0</v>
          </cell>
          <cell r="M5535">
            <v>0</v>
          </cell>
          <cell r="N5535">
            <v>0</v>
          </cell>
          <cell r="O5535">
            <v>0</v>
          </cell>
        </row>
        <row r="5536">
          <cell r="D5536" t="str">
            <v>11000173900422</v>
          </cell>
          <cell r="E5536" t="str">
            <v>(2ZD171116)东莞横沥镇协同创新园展厅设计</v>
          </cell>
          <cell r="F5536" t="str">
            <v>谢黎</v>
          </cell>
          <cell r="G5536" t="str">
            <v>2004031</v>
          </cell>
          <cell r="H5536">
            <v>0</v>
          </cell>
          <cell r="I5536">
            <v>0</v>
          </cell>
          <cell r="J5536">
            <v>0</v>
          </cell>
          <cell r="K5536">
            <v>0</v>
          </cell>
          <cell r="L5536">
            <v>0</v>
          </cell>
          <cell r="M5536">
            <v>0</v>
          </cell>
          <cell r="N5536">
            <v>0</v>
          </cell>
          <cell r="O5536">
            <v>0</v>
          </cell>
        </row>
        <row r="5537">
          <cell r="D5537" t="str">
            <v>11000173900423</v>
          </cell>
          <cell r="E5537" t="str">
            <v>(2ZD171201)2017年东莞市知识产权保护机制研究项</v>
          </cell>
          <cell r="F5537" t="str">
            <v>张建超</v>
          </cell>
          <cell r="G5537" t="str">
            <v>2007056</v>
          </cell>
          <cell r="H5537">
            <v>2477.76</v>
          </cell>
          <cell r="I5537">
            <v>0</v>
          </cell>
          <cell r="J5537">
            <v>0</v>
          </cell>
          <cell r="K5537">
            <v>2477.76</v>
          </cell>
          <cell r="L5537">
            <v>0</v>
          </cell>
          <cell r="M5537">
            <v>0</v>
          </cell>
          <cell r="N5537">
            <v>0</v>
          </cell>
          <cell r="O5537">
            <v>2477.76</v>
          </cell>
        </row>
        <row r="5538">
          <cell r="D5538" t="str">
            <v>11000173900424</v>
          </cell>
          <cell r="E5538" t="str">
            <v>(2ZD171202)东莞松山湖（生态园）国家自主创新示范区</v>
          </cell>
          <cell r="F5538" t="str">
            <v>刘英华</v>
          </cell>
          <cell r="G5538" t="str">
            <v>2004012</v>
          </cell>
          <cell r="H5538">
            <v>0</v>
          </cell>
          <cell r="I5538">
            <v>0</v>
          </cell>
          <cell r="J5538">
            <v>0</v>
          </cell>
          <cell r="K5538">
            <v>0</v>
          </cell>
          <cell r="L5538">
            <v>0</v>
          </cell>
          <cell r="M5538">
            <v>0</v>
          </cell>
          <cell r="N5538">
            <v>0</v>
          </cell>
          <cell r="O5538">
            <v>0</v>
          </cell>
        </row>
        <row r="5539">
          <cell r="D5539" t="str">
            <v>11000173900426</v>
          </cell>
          <cell r="E5539" t="str">
            <v>(2ZD171204)智慧小镇建设及运营模式研究</v>
          </cell>
          <cell r="F5539" t="str">
            <v>孙成访</v>
          </cell>
          <cell r="G5539" t="str">
            <v>2006002</v>
          </cell>
          <cell r="H5539">
            <v>0</v>
          </cell>
          <cell r="I5539">
            <v>0</v>
          </cell>
          <cell r="J5539">
            <v>0</v>
          </cell>
          <cell r="K5539">
            <v>0</v>
          </cell>
          <cell r="L5539">
            <v>0</v>
          </cell>
          <cell r="M5539">
            <v>0</v>
          </cell>
          <cell r="N5539">
            <v>0</v>
          </cell>
          <cell r="O5539">
            <v>0</v>
          </cell>
        </row>
        <row r="5540">
          <cell r="D5540" t="str">
            <v>11000173900427</v>
          </cell>
          <cell r="E5540" t="str">
            <v>(2ZD171205)东城峰景湾商住小区楼板原位加载试验</v>
          </cell>
          <cell r="F5540" t="str">
            <v>杨健彬</v>
          </cell>
          <cell r="G5540" t="str">
            <v>2013023</v>
          </cell>
          <cell r="H5540">
            <v>0</v>
          </cell>
          <cell r="I5540">
            <v>0</v>
          </cell>
          <cell r="J5540">
            <v>0</v>
          </cell>
          <cell r="K5540">
            <v>0</v>
          </cell>
          <cell r="L5540">
            <v>0</v>
          </cell>
          <cell r="M5540">
            <v>0</v>
          </cell>
          <cell r="N5540">
            <v>0</v>
          </cell>
          <cell r="O5540">
            <v>0</v>
          </cell>
        </row>
        <row r="5541">
          <cell r="D5541" t="str">
            <v>11000173900428</v>
          </cell>
          <cell r="E5541" t="str">
            <v>(2ZD171207)数控机床的热误差补偿技术研究</v>
          </cell>
          <cell r="F5541" t="str">
            <v>曾洪鑫</v>
          </cell>
          <cell r="G5541" t="str">
            <v>2005042</v>
          </cell>
          <cell r="H5541">
            <v>0</v>
          </cell>
          <cell r="I5541">
            <v>0</v>
          </cell>
          <cell r="J5541">
            <v>0</v>
          </cell>
          <cell r="K5541">
            <v>0</v>
          </cell>
          <cell r="L5541">
            <v>0</v>
          </cell>
          <cell r="M5541">
            <v>0</v>
          </cell>
          <cell r="N5541">
            <v>0</v>
          </cell>
          <cell r="O5541">
            <v>0</v>
          </cell>
        </row>
        <row r="5542">
          <cell r="D5542" t="str">
            <v>11000173900429</v>
          </cell>
          <cell r="E5542" t="str">
            <v>(2ZD171208)高效率高功率因数适配器</v>
          </cell>
          <cell r="F5542" t="str">
            <v>邓成良</v>
          </cell>
          <cell r="G5542" t="str">
            <v>1999018</v>
          </cell>
          <cell r="H5542">
            <v>0</v>
          </cell>
          <cell r="I5542">
            <v>0</v>
          </cell>
          <cell r="J5542">
            <v>0</v>
          </cell>
          <cell r="K5542">
            <v>0</v>
          </cell>
          <cell r="L5542">
            <v>0</v>
          </cell>
          <cell r="M5542">
            <v>0</v>
          </cell>
          <cell r="N5542">
            <v>0</v>
          </cell>
          <cell r="O5542">
            <v>0</v>
          </cell>
        </row>
        <row r="5543">
          <cell r="D5543" t="str">
            <v>11000173900430</v>
          </cell>
          <cell r="E5543" t="str">
            <v>(2ZD171209)法治东莞建设镇（街、园区）考核评价体系</v>
          </cell>
          <cell r="F5543" t="str">
            <v>郑玉敏</v>
          </cell>
          <cell r="G5543" t="str">
            <v>2005002</v>
          </cell>
          <cell r="H5543">
            <v>0</v>
          </cell>
          <cell r="I5543">
            <v>0</v>
          </cell>
          <cell r="J5543">
            <v>0</v>
          </cell>
          <cell r="K5543">
            <v>0</v>
          </cell>
          <cell r="L5543">
            <v>0</v>
          </cell>
          <cell r="M5543">
            <v>0</v>
          </cell>
          <cell r="N5543">
            <v>0</v>
          </cell>
          <cell r="O5543">
            <v>0</v>
          </cell>
        </row>
        <row r="5544">
          <cell r="D5544" t="str">
            <v>11000173900431</v>
          </cell>
          <cell r="E5544" t="str">
            <v>(2ZD171210)东莞市“倍增计划”试点企业产业政策倍增</v>
          </cell>
          <cell r="F5544" t="str">
            <v>刘伟</v>
          </cell>
          <cell r="G5544" t="str">
            <v>2007024</v>
          </cell>
          <cell r="H5544">
            <v>0</v>
          </cell>
          <cell r="I5544">
            <v>0</v>
          </cell>
          <cell r="J5544">
            <v>0</v>
          </cell>
          <cell r="K5544">
            <v>0</v>
          </cell>
          <cell r="L5544">
            <v>0</v>
          </cell>
          <cell r="M5544">
            <v>0</v>
          </cell>
          <cell r="N5544">
            <v>0</v>
          </cell>
          <cell r="O5544">
            <v>0</v>
          </cell>
        </row>
        <row r="5545">
          <cell r="D5545" t="str">
            <v>11000173900436</v>
          </cell>
          <cell r="E5545" t="str">
            <v>(2ZD171215)东莞市装配式建筑及BIM技术发展状况调</v>
          </cell>
          <cell r="F5545" t="str">
            <v>孙璨</v>
          </cell>
          <cell r="G5545" t="str">
            <v>2011018</v>
          </cell>
          <cell r="H5545">
            <v>0</v>
          </cell>
          <cell r="I5545">
            <v>0</v>
          </cell>
          <cell r="J5545">
            <v>0</v>
          </cell>
          <cell r="K5545">
            <v>0</v>
          </cell>
          <cell r="L5545">
            <v>0</v>
          </cell>
          <cell r="M5545">
            <v>0</v>
          </cell>
          <cell r="N5545">
            <v>0</v>
          </cell>
          <cell r="O5545">
            <v>0</v>
          </cell>
        </row>
        <row r="5546">
          <cell r="D5546" t="str">
            <v>11000173900437</v>
          </cell>
          <cell r="E5546" t="str">
            <v>(2ZD171216)东莞市塘厦镇水污染防治方案编制服务工作</v>
          </cell>
          <cell r="F5546" t="str">
            <v>范洪波</v>
          </cell>
          <cell r="G5546" t="str">
            <v>2005008</v>
          </cell>
          <cell r="H5546">
            <v>0</v>
          </cell>
          <cell r="I5546">
            <v>0</v>
          </cell>
          <cell r="J5546">
            <v>0</v>
          </cell>
          <cell r="K5546">
            <v>0</v>
          </cell>
          <cell r="L5546">
            <v>0</v>
          </cell>
          <cell r="M5546">
            <v>0</v>
          </cell>
          <cell r="N5546">
            <v>0</v>
          </cell>
          <cell r="O5546">
            <v>0</v>
          </cell>
        </row>
        <row r="5547">
          <cell r="D5547" t="str">
            <v>11000176000002001</v>
          </cell>
          <cell r="E5547" t="str">
            <v>(G200111-01)（省）纳米材料研究与应用创新团队</v>
          </cell>
          <cell r="F5547" t="str">
            <v>程发良</v>
          </cell>
          <cell r="G5547" t="str">
            <v>1992025</v>
          </cell>
          <cell r="H5547">
            <v>0</v>
          </cell>
          <cell r="I5547">
            <v>0</v>
          </cell>
          <cell r="J5547">
            <v>0</v>
          </cell>
          <cell r="K5547">
            <v>0</v>
          </cell>
          <cell r="L5547">
            <v>0</v>
          </cell>
          <cell r="M5547">
            <v>0</v>
          </cell>
          <cell r="N5547">
            <v>0</v>
          </cell>
          <cell r="O5547">
            <v>0</v>
          </cell>
        </row>
        <row r="5548">
          <cell r="D5548" t="str">
            <v>11000176000002002</v>
          </cell>
          <cell r="E5548" t="str">
            <v>(G200111-02)（省）面向智能制造的工业工程专业应用</v>
          </cell>
          <cell r="F5548" t="str">
            <v>李帅</v>
          </cell>
          <cell r="G5548" t="str">
            <v>2004009</v>
          </cell>
          <cell r="H5548">
            <v>0</v>
          </cell>
          <cell r="I5548">
            <v>13540</v>
          </cell>
          <cell r="J5548">
            <v>0</v>
          </cell>
          <cell r="K5548">
            <v>13540</v>
          </cell>
          <cell r="L5548">
            <v>0</v>
          </cell>
          <cell r="M5548">
            <v>0</v>
          </cell>
          <cell r="N5548">
            <v>0</v>
          </cell>
          <cell r="O5548">
            <v>13540</v>
          </cell>
        </row>
        <row r="5549">
          <cell r="D5549" t="str">
            <v>11000176000002006</v>
          </cell>
          <cell r="E5549" t="str">
            <v>(G200111-06)（省）非光滑稀疏优化问题的快速算法及</v>
          </cell>
          <cell r="F5549" t="str">
            <v>程万友</v>
          </cell>
          <cell r="G5549" t="str">
            <v>2008029</v>
          </cell>
          <cell r="H5549">
            <v>0</v>
          </cell>
          <cell r="I5549">
            <v>8328.22</v>
          </cell>
          <cell r="J5549">
            <v>8300</v>
          </cell>
          <cell r="K5549">
            <v>28.22</v>
          </cell>
          <cell r="L5549">
            <v>0</v>
          </cell>
          <cell r="M5549">
            <v>0</v>
          </cell>
          <cell r="N5549">
            <v>0</v>
          </cell>
          <cell r="O5549">
            <v>28.22</v>
          </cell>
        </row>
        <row r="5550">
          <cell r="D5550" t="str">
            <v>11000176000002007</v>
          </cell>
          <cell r="E5550" t="str">
            <v>(G200111-07)（省）面向设施布局与制造过程控制的可</v>
          </cell>
          <cell r="F5550" t="str">
            <v>张智聪</v>
          </cell>
          <cell r="G5550" t="str">
            <v>2009003</v>
          </cell>
          <cell r="H5550">
            <v>0</v>
          </cell>
          <cell r="I5550">
            <v>0</v>
          </cell>
          <cell r="J5550">
            <v>0</v>
          </cell>
          <cell r="K5550">
            <v>0</v>
          </cell>
          <cell r="L5550">
            <v>0</v>
          </cell>
          <cell r="M5550">
            <v>0</v>
          </cell>
          <cell r="N5550">
            <v>0</v>
          </cell>
          <cell r="O5550">
            <v>0</v>
          </cell>
        </row>
        <row r="5551">
          <cell r="D5551" t="str">
            <v>11000176000002009</v>
          </cell>
          <cell r="E5551" t="str">
            <v>(G200111-09)（省）高效低阻有机废气生物净化设备的</v>
          </cell>
          <cell r="F5551" t="str">
            <v>兰善红</v>
          </cell>
          <cell r="G5551" t="str">
            <v>2002016</v>
          </cell>
          <cell r="H5551">
            <v>0</v>
          </cell>
          <cell r="I5551">
            <v>840</v>
          </cell>
          <cell r="J5551">
            <v>0</v>
          </cell>
          <cell r="K5551">
            <v>840</v>
          </cell>
          <cell r="L5551">
            <v>0</v>
          </cell>
          <cell r="M5551">
            <v>0</v>
          </cell>
          <cell r="N5551">
            <v>0</v>
          </cell>
          <cell r="O5551">
            <v>840</v>
          </cell>
        </row>
        <row r="5552">
          <cell r="D5552" t="str">
            <v>11000176000002012</v>
          </cell>
          <cell r="E5552" t="str">
            <v>(G200111-12)（省）IGZO薄膜场效应晶体管的紫外</v>
          </cell>
          <cell r="F5552" t="str">
            <v>张耿</v>
          </cell>
          <cell r="G5552" t="str">
            <v>2012036</v>
          </cell>
          <cell r="H5552">
            <v>0</v>
          </cell>
          <cell r="I5552">
            <v>384.65</v>
          </cell>
          <cell r="J5552">
            <v>0</v>
          </cell>
          <cell r="K5552">
            <v>384.65</v>
          </cell>
          <cell r="L5552">
            <v>0</v>
          </cell>
          <cell r="M5552">
            <v>0</v>
          </cell>
          <cell r="N5552">
            <v>0</v>
          </cell>
          <cell r="O5552">
            <v>384.65</v>
          </cell>
        </row>
        <row r="5553">
          <cell r="D5553" t="str">
            <v>11000176000002013</v>
          </cell>
          <cell r="E5553" t="str">
            <v>(G200111-13)（省）基于协作的无线信息与能量同时传</v>
          </cell>
          <cell r="F5553" t="str">
            <v>陈涛</v>
          </cell>
          <cell r="G5553" t="str">
            <v>2014006</v>
          </cell>
          <cell r="H5553">
            <v>0</v>
          </cell>
          <cell r="I5553">
            <v>73044.2</v>
          </cell>
          <cell r="J5553">
            <v>0</v>
          </cell>
          <cell r="K5553">
            <v>73044.2</v>
          </cell>
          <cell r="L5553">
            <v>0</v>
          </cell>
          <cell r="M5553">
            <v>0</v>
          </cell>
          <cell r="N5553">
            <v>0</v>
          </cell>
          <cell r="O5553">
            <v>73044.2</v>
          </cell>
        </row>
        <row r="5554">
          <cell r="D5554" t="str">
            <v>11000180400001</v>
          </cell>
          <cell r="E5554" t="str">
            <v>(1ZC181002)（S20180158）广东（东莞）知识</v>
          </cell>
          <cell r="F5554" t="str">
            <v>李忠红</v>
          </cell>
          <cell r="G5554" t="str">
            <v>1991008</v>
          </cell>
          <cell r="H5554">
            <v>0</v>
          </cell>
          <cell r="I5554">
            <v>0</v>
          </cell>
          <cell r="J5554">
            <v>0</v>
          </cell>
          <cell r="K5554">
            <v>0</v>
          </cell>
          <cell r="L5554">
            <v>0</v>
          </cell>
          <cell r="M5554">
            <v>0</v>
          </cell>
          <cell r="N5554">
            <v>0</v>
          </cell>
          <cell r="O5554">
            <v>0</v>
          </cell>
        </row>
        <row r="5555">
          <cell r="D5555" t="str">
            <v>11000180400002</v>
          </cell>
          <cell r="E5555" t="str">
            <v>(1ZC181003)(C30990022)城市群生态安全调控技术集成及协同监管</v>
          </cell>
          <cell r="F5555" t="str">
            <v>杨盈</v>
          </cell>
          <cell r="G5555" t="str">
            <v>2017157</v>
          </cell>
          <cell r="H5555">
            <v>0</v>
          </cell>
          <cell r="I5555">
            <v>0</v>
          </cell>
          <cell r="J5555">
            <v>0</v>
          </cell>
          <cell r="K5555">
            <v>0</v>
          </cell>
          <cell r="L5555">
            <v>0</v>
          </cell>
          <cell r="M5555">
            <v>0</v>
          </cell>
          <cell r="N5555">
            <v>0</v>
          </cell>
          <cell r="O5555">
            <v>0</v>
          </cell>
        </row>
        <row r="5556">
          <cell r="D5556" t="str">
            <v>11000180400003</v>
          </cell>
          <cell r="E5556" t="str">
            <v>(1ZC181102)(C30000032)横管降膜蒸发中低</v>
          </cell>
          <cell r="F5556" t="str">
            <v>胡冰</v>
          </cell>
          <cell r="G5556" t="str">
            <v>2016003</v>
          </cell>
          <cell r="H5556">
            <v>0</v>
          </cell>
          <cell r="I5556">
            <v>0</v>
          </cell>
          <cell r="J5556">
            <v>0</v>
          </cell>
          <cell r="K5556">
            <v>0</v>
          </cell>
          <cell r="L5556">
            <v>0</v>
          </cell>
          <cell r="M5556">
            <v>0</v>
          </cell>
          <cell r="N5556">
            <v>0</v>
          </cell>
          <cell r="O5556">
            <v>0</v>
          </cell>
        </row>
        <row r="5557">
          <cell r="D5557" t="str">
            <v>11000180400004</v>
          </cell>
          <cell r="E5557" t="str">
            <v>(1ZC181103)(C30000032)FRP增强高掺量</v>
          </cell>
          <cell r="F5557" t="str">
            <v>王晓璐</v>
          </cell>
          <cell r="G5557" t="str">
            <v>2016004</v>
          </cell>
          <cell r="H5557">
            <v>0</v>
          </cell>
          <cell r="I5557">
            <v>0</v>
          </cell>
          <cell r="J5557">
            <v>0</v>
          </cell>
          <cell r="K5557">
            <v>0</v>
          </cell>
          <cell r="L5557">
            <v>0</v>
          </cell>
          <cell r="M5557">
            <v>0</v>
          </cell>
          <cell r="N5557">
            <v>0</v>
          </cell>
          <cell r="O5557">
            <v>0</v>
          </cell>
        </row>
        <row r="5558">
          <cell r="D5558" t="str">
            <v>11000180400005</v>
          </cell>
          <cell r="E5558" t="str">
            <v>(1ZC181104)(C30000032)面向轨道交通运维</v>
          </cell>
          <cell r="F5558" t="str">
            <v>赵铁柱</v>
          </cell>
          <cell r="G5558" t="str">
            <v>2012047</v>
          </cell>
          <cell r="H5558">
            <v>0</v>
          </cell>
          <cell r="I5558">
            <v>0</v>
          </cell>
          <cell r="J5558">
            <v>0</v>
          </cell>
          <cell r="K5558">
            <v>0</v>
          </cell>
          <cell r="L5558">
            <v>0</v>
          </cell>
          <cell r="M5558">
            <v>0</v>
          </cell>
          <cell r="N5558">
            <v>0</v>
          </cell>
          <cell r="O5558">
            <v>0</v>
          </cell>
        </row>
        <row r="5559">
          <cell r="D5559" t="str">
            <v>11000180400006</v>
          </cell>
          <cell r="E5559" t="str">
            <v>(1ZC181108)粤财教[2017]369号习近平总书记</v>
          </cell>
          <cell r="F5559" t="str">
            <v>唐元松</v>
          </cell>
          <cell r="G5559" t="str">
            <v>2003035</v>
          </cell>
          <cell r="H5559">
            <v>0</v>
          </cell>
          <cell r="I5559">
            <v>0</v>
          </cell>
          <cell r="J5559">
            <v>0</v>
          </cell>
          <cell r="K5559">
            <v>0</v>
          </cell>
          <cell r="L5559">
            <v>0</v>
          </cell>
          <cell r="M5559">
            <v>0</v>
          </cell>
          <cell r="N5559">
            <v>0</v>
          </cell>
          <cell r="O5559">
            <v>0</v>
          </cell>
        </row>
        <row r="5560">
          <cell r="D5560" t="str">
            <v>11000180400008</v>
          </cell>
          <cell r="E5560" t="str">
            <v>（1ZC181106）（C30000032）基于氧化石墨烯改性树脂的模型材料的制备关键技术</v>
          </cell>
          <cell r="F5560" t="str">
            <v>徐勇军</v>
          </cell>
          <cell r="G5560" t="str">
            <v>2003053</v>
          </cell>
          <cell r="H5560">
            <v>0</v>
          </cell>
          <cell r="I5560">
            <v>26355</v>
          </cell>
          <cell r="J5560">
            <v>0</v>
          </cell>
          <cell r="K5560">
            <v>26355</v>
          </cell>
          <cell r="L5560">
            <v>0</v>
          </cell>
          <cell r="M5560">
            <v>0</v>
          </cell>
          <cell r="N5560">
            <v>0</v>
          </cell>
          <cell r="O5560">
            <v>26355</v>
          </cell>
        </row>
        <row r="5561">
          <cell r="D5561" t="str">
            <v>11000183000001</v>
          </cell>
          <cell r="E5561" t="str">
            <v>(2ZA181203)HF02基铁电单晶外延薄膜异质结</v>
          </cell>
          <cell r="F5561" t="str">
            <v>李涛</v>
          </cell>
          <cell r="G5561" t="str">
            <v>2018803</v>
          </cell>
          <cell r="H5561">
            <v>0</v>
          </cell>
          <cell r="I5561">
            <v>0</v>
          </cell>
          <cell r="J5561">
            <v>0</v>
          </cell>
          <cell r="K5561">
            <v>0</v>
          </cell>
          <cell r="L5561">
            <v>0</v>
          </cell>
          <cell r="M5561">
            <v>0</v>
          </cell>
          <cell r="N5561">
            <v>0</v>
          </cell>
          <cell r="O5561">
            <v>0</v>
          </cell>
        </row>
        <row r="5562">
          <cell r="D5562" t="str">
            <v>11000183100079</v>
          </cell>
          <cell r="E5562" t="str">
            <v>(2ZA180501)基于深度学习的音频取证技术研究</v>
          </cell>
          <cell r="F5562" t="str">
            <v>罗达</v>
          </cell>
          <cell r="G5562" t="str">
            <v>2017801</v>
          </cell>
          <cell r="H5562">
            <v>0</v>
          </cell>
          <cell r="I5562">
            <v>0</v>
          </cell>
          <cell r="J5562">
            <v>0</v>
          </cell>
          <cell r="K5562">
            <v>0</v>
          </cell>
          <cell r="L5562">
            <v>0</v>
          </cell>
          <cell r="M5562">
            <v>0</v>
          </cell>
          <cell r="N5562">
            <v>0</v>
          </cell>
          <cell r="O5562">
            <v>0</v>
          </cell>
        </row>
        <row r="5563">
          <cell r="D5563" t="str">
            <v>11000183100080</v>
          </cell>
          <cell r="E5563" t="str">
            <v>(2ZA181002)基于跨区域视角的城市食物-能源-水关联</v>
          </cell>
          <cell r="F5563" t="str">
            <v>余春雪</v>
          </cell>
          <cell r="G5563" t="str">
            <v>2020810</v>
          </cell>
          <cell r="H5563">
            <v>0</v>
          </cell>
          <cell r="I5563">
            <v>0</v>
          </cell>
          <cell r="J5563">
            <v>0</v>
          </cell>
          <cell r="K5563">
            <v>0</v>
          </cell>
          <cell r="L5563">
            <v>0</v>
          </cell>
          <cell r="M5563">
            <v>0</v>
          </cell>
          <cell r="N5563">
            <v>0</v>
          </cell>
          <cell r="O5563">
            <v>0</v>
          </cell>
        </row>
        <row r="5564">
          <cell r="D5564" t="str">
            <v>11000183100081</v>
          </cell>
          <cell r="E5564" t="str">
            <v>(2ZA181003)不确定条件下流域农业非点源污染双层优化</v>
          </cell>
          <cell r="F5564" t="str">
            <v>荣戗戗</v>
          </cell>
          <cell r="G5564" t="str">
            <v>2019816</v>
          </cell>
          <cell r="H5564">
            <v>0</v>
          </cell>
          <cell r="I5564">
            <v>0</v>
          </cell>
          <cell r="J5564">
            <v>0</v>
          </cell>
          <cell r="K5564">
            <v>0</v>
          </cell>
          <cell r="L5564">
            <v>0</v>
          </cell>
          <cell r="M5564">
            <v>0</v>
          </cell>
          <cell r="N5564">
            <v>0</v>
          </cell>
          <cell r="O5564">
            <v>0</v>
          </cell>
        </row>
        <row r="5565">
          <cell r="D5565" t="str">
            <v>11000183100082</v>
          </cell>
          <cell r="E5565" t="str">
            <v>(2ZA181004)交通无线磁阻传感器网络多源干扰问题研究</v>
          </cell>
          <cell r="F5565" t="str">
            <v>周坤晓</v>
          </cell>
          <cell r="G5565" t="str">
            <v>2013002</v>
          </cell>
          <cell r="H5565">
            <v>4819.98</v>
          </cell>
          <cell r="I5565">
            <v>0</v>
          </cell>
          <cell r="J5565">
            <v>0</v>
          </cell>
          <cell r="K5565">
            <v>4819.98</v>
          </cell>
          <cell r="L5565">
            <v>0</v>
          </cell>
          <cell r="M5565">
            <v>0</v>
          </cell>
          <cell r="N5565">
            <v>0</v>
          </cell>
          <cell r="O5565">
            <v>4819.98</v>
          </cell>
        </row>
        <row r="5566">
          <cell r="D5566" t="str">
            <v>11000183100083</v>
          </cell>
          <cell r="E5566" t="str">
            <v>(2ZA181005)高可靠性高量子效率氮化镓基绿光激光器关</v>
          </cell>
          <cell r="F5566" t="str">
            <v>贾传宇</v>
          </cell>
          <cell r="G5566" t="str">
            <v>2017047</v>
          </cell>
          <cell r="H5566">
            <v>8085.58</v>
          </cell>
          <cell r="I5566">
            <v>0</v>
          </cell>
          <cell r="J5566">
            <v>0</v>
          </cell>
          <cell r="K5566">
            <v>8085.58</v>
          </cell>
          <cell r="L5566">
            <v>0</v>
          </cell>
          <cell r="M5566">
            <v>0</v>
          </cell>
          <cell r="N5566">
            <v>0</v>
          </cell>
          <cell r="O5566">
            <v>8085.58</v>
          </cell>
        </row>
        <row r="5567">
          <cell r="D5567" t="str">
            <v>11000183100084</v>
          </cell>
          <cell r="E5567" t="str">
            <v>(2ZA181006)吡啶氮主导的高密度、单原子分散Fe-N</v>
          </cell>
          <cell r="F5567" t="str">
            <v>乔校畅</v>
          </cell>
          <cell r="G5567" t="str">
            <v>2019128</v>
          </cell>
          <cell r="H5567">
            <v>0</v>
          </cell>
          <cell r="I5567">
            <v>0</v>
          </cell>
          <cell r="J5567">
            <v>0</v>
          </cell>
          <cell r="K5567">
            <v>0</v>
          </cell>
          <cell r="L5567">
            <v>0</v>
          </cell>
          <cell r="M5567">
            <v>0</v>
          </cell>
          <cell r="N5567">
            <v>0</v>
          </cell>
          <cell r="O5567">
            <v>0</v>
          </cell>
        </row>
        <row r="5568">
          <cell r="D5568" t="str">
            <v>11000183100088</v>
          </cell>
          <cell r="E5568" t="str">
            <v>(2ZA181010)半马式随机对策的折扣概率准则及其应用研</v>
          </cell>
          <cell r="F5568" t="str">
            <v>黄香香</v>
          </cell>
          <cell r="G5568" t="str">
            <v>2015007</v>
          </cell>
          <cell r="H5568">
            <v>0</v>
          </cell>
          <cell r="I5568">
            <v>0</v>
          </cell>
          <cell r="J5568">
            <v>0</v>
          </cell>
          <cell r="K5568">
            <v>0</v>
          </cell>
          <cell r="L5568">
            <v>0</v>
          </cell>
          <cell r="M5568">
            <v>0</v>
          </cell>
          <cell r="N5568">
            <v>0</v>
          </cell>
          <cell r="O5568">
            <v>0</v>
          </cell>
        </row>
        <row r="5569">
          <cell r="D5569" t="str">
            <v>11000183100089</v>
          </cell>
          <cell r="E5569" t="str">
            <v>(2ZA181011)液-液气隙膜接触器传递过程热力学特性研</v>
          </cell>
          <cell r="F5569" t="str">
            <v>杨敏林</v>
          </cell>
          <cell r="G5569" t="str">
            <v>1991016</v>
          </cell>
          <cell r="H5569">
            <v>2565.9</v>
          </cell>
          <cell r="I5569">
            <v>0</v>
          </cell>
          <cell r="J5569">
            <v>0</v>
          </cell>
          <cell r="K5569">
            <v>2565.9</v>
          </cell>
          <cell r="L5569">
            <v>0</v>
          </cell>
          <cell r="M5569">
            <v>0</v>
          </cell>
          <cell r="N5569">
            <v>0</v>
          </cell>
          <cell r="O5569">
            <v>2565.9</v>
          </cell>
        </row>
        <row r="5570">
          <cell r="D5570" t="str">
            <v>11000183100090</v>
          </cell>
          <cell r="E5570" t="str">
            <v>(2ZA181012)半纤维素对纤维素合成及膳食纤维网络结构</v>
          </cell>
          <cell r="F5570" t="str">
            <v>陈思谦</v>
          </cell>
          <cell r="G5570" t="str">
            <v>2018028</v>
          </cell>
          <cell r="H5570">
            <v>0</v>
          </cell>
          <cell r="I5570">
            <v>0</v>
          </cell>
          <cell r="J5570">
            <v>0</v>
          </cell>
          <cell r="K5570">
            <v>0</v>
          </cell>
          <cell r="L5570">
            <v>0</v>
          </cell>
          <cell r="M5570">
            <v>0</v>
          </cell>
          <cell r="N5570">
            <v>0</v>
          </cell>
          <cell r="O5570">
            <v>0</v>
          </cell>
        </row>
        <row r="5571">
          <cell r="D5571" t="str">
            <v>11000183100091</v>
          </cell>
          <cell r="E5571" t="str">
            <v>(2ZA181013)基于多巴胺介导的信号通路探讨壬基酚诱发</v>
          </cell>
          <cell r="F5571" t="str">
            <v>刘晓珍</v>
          </cell>
          <cell r="G5571" t="str">
            <v>2017054</v>
          </cell>
          <cell r="H5571">
            <v>0</v>
          </cell>
          <cell r="I5571">
            <v>0</v>
          </cell>
          <cell r="J5571">
            <v>0</v>
          </cell>
          <cell r="K5571">
            <v>0</v>
          </cell>
          <cell r="L5571">
            <v>0</v>
          </cell>
          <cell r="M5571">
            <v>0</v>
          </cell>
          <cell r="N5571">
            <v>0</v>
          </cell>
          <cell r="O5571">
            <v>0</v>
          </cell>
        </row>
        <row r="5572">
          <cell r="D5572" t="str">
            <v>11000183100092</v>
          </cell>
          <cell r="E5572" t="str">
            <v>(2ZA181014)元素掺杂全金属Fe基非晶合金的微观结构</v>
          </cell>
          <cell r="F5572" t="str">
            <v>李文</v>
          </cell>
          <cell r="G5572" t="str">
            <v>2017116</v>
          </cell>
          <cell r="H5572">
            <v>46.13</v>
          </cell>
          <cell r="I5572">
            <v>0</v>
          </cell>
          <cell r="J5572">
            <v>0</v>
          </cell>
          <cell r="K5572">
            <v>46.13</v>
          </cell>
          <cell r="L5572">
            <v>0</v>
          </cell>
          <cell r="M5572">
            <v>0</v>
          </cell>
          <cell r="N5572">
            <v>0</v>
          </cell>
          <cell r="O5572">
            <v>46.13</v>
          </cell>
        </row>
        <row r="5573">
          <cell r="D5573" t="str">
            <v>11000183100093</v>
          </cell>
          <cell r="E5573" t="str">
            <v>(2ZA181015)基于生产不确定性概率预测的车间多尺度实</v>
          </cell>
          <cell r="F5573" t="str">
            <v>龙建宇</v>
          </cell>
          <cell r="G5573" t="str">
            <v>2019129</v>
          </cell>
          <cell r="H5573">
            <v>38.66</v>
          </cell>
          <cell r="I5573">
            <v>0</v>
          </cell>
          <cell r="J5573">
            <v>38.66</v>
          </cell>
          <cell r="K5573">
            <v>0</v>
          </cell>
          <cell r="L5573">
            <v>0</v>
          </cell>
          <cell r="M5573">
            <v>0</v>
          </cell>
          <cell r="N5573">
            <v>0</v>
          </cell>
          <cell r="O5573">
            <v>0</v>
          </cell>
        </row>
        <row r="5574">
          <cell r="D5574" t="str">
            <v>11000183100094</v>
          </cell>
          <cell r="E5574" t="str">
            <v>(2ZA181016)多源迁移学习的贝叶斯网络预测方法与应用</v>
          </cell>
          <cell r="F5574" t="str">
            <v>龙建宇</v>
          </cell>
          <cell r="G5574" t="str">
            <v>2019129</v>
          </cell>
          <cell r="H5574">
            <v>0</v>
          </cell>
          <cell r="I5574">
            <v>0</v>
          </cell>
          <cell r="J5574">
            <v>0</v>
          </cell>
          <cell r="K5574">
            <v>0</v>
          </cell>
          <cell r="L5574">
            <v>0</v>
          </cell>
          <cell r="M5574">
            <v>0</v>
          </cell>
          <cell r="N5574">
            <v>0</v>
          </cell>
          <cell r="O5574">
            <v>0</v>
          </cell>
        </row>
        <row r="5575">
          <cell r="D5575" t="str">
            <v>11000183100095</v>
          </cell>
          <cell r="E5575" t="str">
            <v>(2ZA181017)针对非线性系统的自适应核宽度异常检测方</v>
          </cell>
          <cell r="F5575" t="str">
            <v>张良伟</v>
          </cell>
          <cell r="G5575" t="str">
            <v>2017027</v>
          </cell>
          <cell r="H5575">
            <v>0</v>
          </cell>
          <cell r="I5575">
            <v>0</v>
          </cell>
          <cell r="J5575">
            <v>0</v>
          </cell>
          <cell r="K5575">
            <v>0</v>
          </cell>
          <cell r="L5575">
            <v>0</v>
          </cell>
          <cell r="M5575">
            <v>0</v>
          </cell>
          <cell r="N5575">
            <v>0</v>
          </cell>
          <cell r="O5575">
            <v>0</v>
          </cell>
        </row>
        <row r="5576">
          <cell r="D5576" t="str">
            <v>11000183100096</v>
          </cell>
          <cell r="E5576" t="str">
            <v>(2ZA181018)Fe-Si-B-P-C-Cu高Bs纳米</v>
          </cell>
          <cell r="F5576" t="str">
            <v>常春涛</v>
          </cell>
          <cell r="G5576" t="str">
            <v>2017812</v>
          </cell>
          <cell r="H5576">
            <v>0</v>
          </cell>
          <cell r="I5576">
            <v>0</v>
          </cell>
          <cell r="J5576">
            <v>0</v>
          </cell>
          <cell r="K5576">
            <v>0</v>
          </cell>
          <cell r="L5576">
            <v>0</v>
          </cell>
          <cell r="M5576">
            <v>0</v>
          </cell>
          <cell r="N5576">
            <v>0</v>
          </cell>
          <cell r="O5576">
            <v>0</v>
          </cell>
        </row>
        <row r="5577">
          <cell r="D5577" t="str">
            <v>11000183100097</v>
          </cell>
          <cell r="E5577" t="str">
            <v>(2ZA181019)SiC/石墨烯复合纳米材料制备及其光电</v>
          </cell>
          <cell r="F5577" t="str">
            <v>唐少宇</v>
          </cell>
          <cell r="G5577" t="str">
            <v>2021805</v>
          </cell>
          <cell r="H5577">
            <v>0</v>
          </cell>
          <cell r="I5577">
            <v>0</v>
          </cell>
          <cell r="J5577">
            <v>0</v>
          </cell>
          <cell r="K5577">
            <v>0</v>
          </cell>
          <cell r="L5577">
            <v>0</v>
          </cell>
          <cell r="M5577">
            <v>0</v>
          </cell>
          <cell r="N5577">
            <v>0</v>
          </cell>
          <cell r="O5577">
            <v>0</v>
          </cell>
        </row>
        <row r="5578">
          <cell r="D5578" t="str">
            <v>11000183100098</v>
          </cell>
          <cell r="E5578" t="str">
            <v>(2ZA181020)Zn基电絮凝修复地下水中多氟及全氟化合</v>
          </cell>
          <cell r="F5578" t="str">
            <v>林辉</v>
          </cell>
          <cell r="G5578" t="str">
            <v>2016826</v>
          </cell>
          <cell r="H5578">
            <v>0</v>
          </cell>
          <cell r="I5578">
            <v>0</v>
          </cell>
          <cell r="J5578">
            <v>0</v>
          </cell>
          <cell r="K5578">
            <v>0</v>
          </cell>
          <cell r="L5578">
            <v>0</v>
          </cell>
          <cell r="M5578">
            <v>0</v>
          </cell>
          <cell r="N5578">
            <v>0</v>
          </cell>
          <cell r="O5578">
            <v>0</v>
          </cell>
        </row>
        <row r="5579">
          <cell r="D5579" t="str">
            <v>11000183100099</v>
          </cell>
          <cell r="E5579" t="str">
            <v>(2ZA181021)基于在线优化的HadoopYARN平</v>
          </cell>
          <cell r="F5579" t="str">
            <v>徐欢乐</v>
          </cell>
          <cell r="G5579" t="str">
            <v>2016820</v>
          </cell>
          <cell r="H5579">
            <v>566.47</v>
          </cell>
          <cell r="I5579">
            <v>0</v>
          </cell>
          <cell r="J5579">
            <v>0</v>
          </cell>
          <cell r="K5579">
            <v>566.47</v>
          </cell>
          <cell r="L5579">
            <v>0</v>
          </cell>
          <cell r="M5579">
            <v>0</v>
          </cell>
          <cell r="N5579">
            <v>0</v>
          </cell>
          <cell r="O5579">
            <v>566.47</v>
          </cell>
        </row>
        <row r="5580">
          <cell r="D5580" t="str">
            <v>11000183100100</v>
          </cell>
          <cell r="E5580" t="str">
            <v>(2ZA181022)云计算环境中高速且可证明安全的隐私数据</v>
          </cell>
          <cell r="F5580" t="str">
            <v>李睿</v>
          </cell>
          <cell r="G5580" t="str">
            <v>2016814</v>
          </cell>
          <cell r="H5580">
            <v>0</v>
          </cell>
          <cell r="I5580">
            <v>0</v>
          </cell>
          <cell r="J5580">
            <v>0</v>
          </cell>
          <cell r="K5580">
            <v>0</v>
          </cell>
          <cell r="L5580">
            <v>0</v>
          </cell>
          <cell r="M5580">
            <v>0</v>
          </cell>
          <cell r="N5580">
            <v>0</v>
          </cell>
          <cell r="O5580">
            <v>0</v>
          </cell>
        </row>
        <row r="5581">
          <cell r="D5581" t="str">
            <v>11000183100101</v>
          </cell>
          <cell r="E5581" t="str">
            <v>(2ZA181023)基于指纹空间梯度的无线定位理论与关键技</v>
          </cell>
          <cell r="F5581" t="str">
            <v>毛续飞</v>
          </cell>
          <cell r="G5581" t="str">
            <v>2017805</v>
          </cell>
          <cell r="H5581">
            <v>0.12</v>
          </cell>
          <cell r="I5581">
            <v>0</v>
          </cell>
          <cell r="J5581">
            <v>0</v>
          </cell>
          <cell r="K5581">
            <v>0.12</v>
          </cell>
          <cell r="L5581">
            <v>0</v>
          </cell>
          <cell r="M5581">
            <v>0</v>
          </cell>
          <cell r="N5581">
            <v>0</v>
          </cell>
          <cell r="O5581">
            <v>0.12</v>
          </cell>
        </row>
        <row r="5582">
          <cell r="D5582" t="str">
            <v>11000183100102</v>
          </cell>
          <cell r="E5582" t="str">
            <v>(2ZA181024)对抗环境下生物特征识别检索的隐私安全问</v>
          </cell>
          <cell r="F5582" t="str">
            <v>王艺</v>
          </cell>
          <cell r="G5582" t="str">
            <v>2016818</v>
          </cell>
          <cell r="H5582">
            <v>0</v>
          </cell>
          <cell r="I5582">
            <v>0</v>
          </cell>
          <cell r="J5582">
            <v>0</v>
          </cell>
          <cell r="K5582">
            <v>0</v>
          </cell>
          <cell r="L5582">
            <v>0</v>
          </cell>
          <cell r="M5582">
            <v>0</v>
          </cell>
          <cell r="N5582">
            <v>0</v>
          </cell>
          <cell r="O5582">
            <v>0</v>
          </cell>
        </row>
        <row r="5583">
          <cell r="D5583" t="str">
            <v>11000183100103</v>
          </cell>
          <cell r="E5583" t="str">
            <v>(2ZA181025)高灵敏倏逝波光纤SERS探针及其微流控</v>
          </cell>
          <cell r="F5583" t="str">
            <v>刘晔</v>
          </cell>
          <cell r="G5583" t="str">
            <v>2018807</v>
          </cell>
          <cell r="H5583">
            <v>168075.13</v>
          </cell>
          <cell r="I5583">
            <v>0</v>
          </cell>
          <cell r="J5583">
            <v>168075.13</v>
          </cell>
          <cell r="K5583">
            <v>0</v>
          </cell>
          <cell r="L5583">
            <v>0</v>
          </cell>
          <cell r="M5583">
            <v>0</v>
          </cell>
          <cell r="N5583">
            <v>0</v>
          </cell>
          <cell r="O5583">
            <v>0</v>
          </cell>
        </row>
        <row r="5584">
          <cell r="D5584" t="str">
            <v>11000183100104</v>
          </cell>
          <cell r="E5584" t="str">
            <v>(2ZA181026)基于零电荷电位调控的荷电炭材料用于逆电</v>
          </cell>
          <cell r="F5584" t="str">
            <v>王刚</v>
          </cell>
          <cell r="G5584" t="str">
            <v>2017837</v>
          </cell>
          <cell r="H5584">
            <v>0</v>
          </cell>
          <cell r="I5584">
            <v>0</v>
          </cell>
          <cell r="J5584">
            <v>0</v>
          </cell>
          <cell r="K5584">
            <v>0</v>
          </cell>
          <cell r="L5584">
            <v>0</v>
          </cell>
          <cell r="M5584">
            <v>0</v>
          </cell>
          <cell r="N5584">
            <v>0</v>
          </cell>
          <cell r="O5584">
            <v>0</v>
          </cell>
        </row>
        <row r="5585">
          <cell r="D5585" t="str">
            <v>11000183100105</v>
          </cell>
          <cell r="E5585" t="str">
            <v>(2ZA181101)新型抗感染可控释放镁铜合金的研究</v>
          </cell>
          <cell r="F5585" t="str">
            <v>万鹏</v>
          </cell>
          <cell r="G5585" t="str">
            <v>2018002</v>
          </cell>
          <cell r="H5585">
            <v>0</v>
          </cell>
          <cell r="I5585">
            <v>0</v>
          </cell>
          <cell r="J5585">
            <v>0</v>
          </cell>
          <cell r="K5585">
            <v>0</v>
          </cell>
          <cell r="L5585">
            <v>0</v>
          </cell>
          <cell r="M5585">
            <v>0</v>
          </cell>
          <cell r="N5585">
            <v>0</v>
          </cell>
          <cell r="O5585">
            <v>0</v>
          </cell>
        </row>
        <row r="5586">
          <cell r="D5586" t="str">
            <v>11000183200033</v>
          </cell>
          <cell r="E5586" t="str">
            <v>(2ZA180401)河湖沼系统生态需水综合保障技术体系</v>
          </cell>
          <cell r="F5586" t="str">
            <v>余春雪</v>
          </cell>
          <cell r="G5586" t="str">
            <v>2020810</v>
          </cell>
          <cell r="H5586">
            <v>0</v>
          </cell>
          <cell r="I5586">
            <v>0</v>
          </cell>
          <cell r="J5586">
            <v>0</v>
          </cell>
          <cell r="K5586">
            <v>0</v>
          </cell>
          <cell r="L5586">
            <v>0</v>
          </cell>
          <cell r="M5586">
            <v>0</v>
          </cell>
          <cell r="N5586">
            <v>0</v>
          </cell>
          <cell r="O5586">
            <v>0</v>
          </cell>
        </row>
        <row r="5587">
          <cell r="D5587" t="str">
            <v>11000183200034</v>
          </cell>
          <cell r="E5587" t="str">
            <v>(2ZA180402)交直流混合的分布式可再生能源关键技术、</v>
          </cell>
          <cell r="F5587" t="str">
            <v>赵洋</v>
          </cell>
          <cell r="G5587" t="str">
            <v>2012050</v>
          </cell>
          <cell r="H5587">
            <v>0.77</v>
          </cell>
          <cell r="I5587">
            <v>0</v>
          </cell>
          <cell r="J5587">
            <v>0</v>
          </cell>
          <cell r="K5587">
            <v>0.77</v>
          </cell>
          <cell r="L5587">
            <v>0</v>
          </cell>
          <cell r="M5587">
            <v>0</v>
          </cell>
          <cell r="N5587">
            <v>0</v>
          </cell>
          <cell r="O5587">
            <v>0.77</v>
          </cell>
        </row>
        <row r="5588">
          <cell r="D5588" t="str">
            <v>11000183200035</v>
          </cell>
          <cell r="E5588" t="str">
            <v>(2ZA180502)流域水权交易基本理论及应用基础研究</v>
          </cell>
          <cell r="F5588" t="str">
            <v>郑航</v>
          </cell>
          <cell r="G5588" t="str">
            <v>2017810</v>
          </cell>
          <cell r="H5588">
            <v>0</v>
          </cell>
          <cell r="I5588">
            <v>0</v>
          </cell>
          <cell r="J5588">
            <v>0</v>
          </cell>
          <cell r="K5588">
            <v>0</v>
          </cell>
          <cell r="L5588">
            <v>0</v>
          </cell>
          <cell r="M5588">
            <v>0</v>
          </cell>
          <cell r="N5588">
            <v>0</v>
          </cell>
          <cell r="O5588">
            <v>0</v>
          </cell>
        </row>
        <row r="5589">
          <cell r="D5589" t="str">
            <v>11000183200036</v>
          </cell>
          <cell r="E5589" t="str">
            <v>(2ZA180601)多方差分隐私保护计算技术研究</v>
          </cell>
          <cell r="F5589" t="str">
            <v>周坤晓</v>
          </cell>
          <cell r="G5589" t="str">
            <v>2013002</v>
          </cell>
          <cell r="H5589">
            <v>0</v>
          </cell>
          <cell r="I5589">
            <v>0</v>
          </cell>
          <cell r="J5589">
            <v>0</v>
          </cell>
          <cell r="K5589">
            <v>0</v>
          </cell>
          <cell r="L5589">
            <v>0</v>
          </cell>
          <cell r="M5589">
            <v>0</v>
          </cell>
          <cell r="N5589">
            <v>0</v>
          </cell>
          <cell r="O5589">
            <v>0</v>
          </cell>
        </row>
        <row r="5590">
          <cell r="D5590" t="str">
            <v>11000183200037</v>
          </cell>
          <cell r="E5590" t="str">
            <v>(2ZA180602)铁基非晶软磁合金的微观结构演化及性能的</v>
          </cell>
          <cell r="F5590" t="str">
            <v>常春涛</v>
          </cell>
          <cell r="G5590" t="str">
            <v>2017812</v>
          </cell>
          <cell r="H5590">
            <v>0</v>
          </cell>
          <cell r="I5590">
            <v>0</v>
          </cell>
          <cell r="J5590">
            <v>0</v>
          </cell>
          <cell r="K5590">
            <v>0</v>
          </cell>
          <cell r="L5590">
            <v>0</v>
          </cell>
          <cell r="M5590">
            <v>0</v>
          </cell>
          <cell r="N5590">
            <v>0</v>
          </cell>
          <cell r="O5590">
            <v>0</v>
          </cell>
        </row>
        <row r="5591">
          <cell r="D5591" t="str">
            <v>11000183200039</v>
          </cell>
          <cell r="E5591" t="str">
            <v>(2ZA180604)水溶性I-III-VI族近红外发光量子</v>
          </cell>
          <cell r="F5591" t="str">
            <v>康晓娇</v>
          </cell>
          <cell r="G5591" t="str">
            <v>2017824</v>
          </cell>
          <cell r="H5591">
            <v>0.94</v>
          </cell>
          <cell r="I5591">
            <v>0</v>
          </cell>
          <cell r="J5591">
            <v>0</v>
          </cell>
          <cell r="K5591">
            <v>0.94</v>
          </cell>
          <cell r="L5591">
            <v>0</v>
          </cell>
          <cell r="M5591">
            <v>0</v>
          </cell>
          <cell r="N5591">
            <v>0</v>
          </cell>
          <cell r="O5591">
            <v>0.94</v>
          </cell>
        </row>
        <row r="5592">
          <cell r="D5592" t="str">
            <v>11000183200040</v>
          </cell>
          <cell r="E5592" t="str">
            <v>(2ZA180605)利用金属3D打印制造个性化骨盆髋臼接骨</v>
          </cell>
          <cell r="F5592" t="str">
            <v>王翀</v>
          </cell>
          <cell r="G5592" t="str">
            <v>2016033</v>
          </cell>
          <cell r="H5592">
            <v>0</v>
          </cell>
          <cell r="I5592">
            <v>0</v>
          </cell>
          <cell r="J5592">
            <v>0</v>
          </cell>
          <cell r="K5592">
            <v>0</v>
          </cell>
          <cell r="L5592">
            <v>0</v>
          </cell>
          <cell r="M5592">
            <v>0</v>
          </cell>
          <cell r="N5592">
            <v>0</v>
          </cell>
          <cell r="O5592">
            <v>0</v>
          </cell>
        </row>
        <row r="5593">
          <cell r="D5593" t="str">
            <v>11000183200041</v>
          </cell>
          <cell r="E5593" t="str">
            <v>(2ZA181027)可见光激发下金纳米颗粒修饰氧化锌微纳阵</v>
          </cell>
          <cell r="F5593" t="str">
            <v>周飞</v>
          </cell>
          <cell r="G5593" t="str">
            <v>2018806</v>
          </cell>
          <cell r="H5593">
            <v>0</v>
          </cell>
          <cell r="I5593">
            <v>0</v>
          </cell>
          <cell r="J5593">
            <v>0</v>
          </cell>
          <cell r="K5593">
            <v>0</v>
          </cell>
          <cell r="L5593">
            <v>0</v>
          </cell>
          <cell r="M5593">
            <v>0</v>
          </cell>
          <cell r="N5593">
            <v>0</v>
          </cell>
          <cell r="O5593">
            <v>0</v>
          </cell>
        </row>
        <row r="5594">
          <cell r="D5594" t="str">
            <v>11000183200042</v>
          </cell>
          <cell r="E5594" t="str">
            <v>(2ZA181028)中微子新物理寻找</v>
          </cell>
          <cell r="F5594" t="str">
            <v>杨雷</v>
          </cell>
          <cell r="G5594" t="str">
            <v>2004093</v>
          </cell>
          <cell r="H5594">
            <v>0</v>
          </cell>
          <cell r="I5594">
            <v>0</v>
          </cell>
          <cell r="J5594">
            <v>0</v>
          </cell>
          <cell r="K5594">
            <v>0</v>
          </cell>
          <cell r="L5594">
            <v>0</v>
          </cell>
          <cell r="M5594">
            <v>0</v>
          </cell>
          <cell r="N5594">
            <v>0</v>
          </cell>
          <cell r="O5594">
            <v>0</v>
          </cell>
        </row>
        <row r="5595">
          <cell r="D5595" t="str">
            <v>11000183200043</v>
          </cell>
          <cell r="E5595" t="str">
            <v>(2ZA181201)跨企业动态供应链网络协同技术研究</v>
          </cell>
          <cell r="F5595" t="str">
            <v>吕赐兴</v>
          </cell>
          <cell r="G5595" t="str">
            <v>2017074</v>
          </cell>
          <cell r="H5595">
            <v>0</v>
          </cell>
          <cell r="I5595">
            <v>0</v>
          </cell>
          <cell r="J5595">
            <v>0</v>
          </cell>
          <cell r="K5595">
            <v>0</v>
          </cell>
          <cell r="L5595">
            <v>0</v>
          </cell>
          <cell r="M5595">
            <v>0</v>
          </cell>
          <cell r="N5595">
            <v>0</v>
          </cell>
          <cell r="O5595">
            <v>0</v>
          </cell>
        </row>
        <row r="5596">
          <cell r="D5596" t="str">
            <v>11000183200044</v>
          </cell>
          <cell r="E5596" t="str">
            <v>(2ZA181202)环境工程</v>
          </cell>
          <cell r="F5596" t="str">
            <v>牛军峰</v>
          </cell>
          <cell r="G5596" t="str">
            <v>2016827</v>
          </cell>
          <cell r="H5596">
            <v>0</v>
          </cell>
          <cell r="I5596">
            <v>0</v>
          </cell>
          <cell r="J5596">
            <v>0</v>
          </cell>
          <cell r="K5596">
            <v>0</v>
          </cell>
          <cell r="L5596">
            <v>0</v>
          </cell>
          <cell r="M5596">
            <v>0</v>
          </cell>
          <cell r="N5596">
            <v>0</v>
          </cell>
          <cell r="O5596">
            <v>0</v>
          </cell>
        </row>
        <row r="5597">
          <cell r="D5597" t="str">
            <v>11000183300012</v>
          </cell>
          <cell r="E5597" t="str">
            <v>(2ZA181001)马克思主义经济学视角的人民币国际化战略</v>
          </cell>
          <cell r="F5597" t="str">
            <v>刘伟</v>
          </cell>
          <cell r="G5597" t="str">
            <v>2007024</v>
          </cell>
          <cell r="H5597">
            <v>13007</v>
          </cell>
          <cell r="I5597">
            <v>0</v>
          </cell>
          <cell r="J5597">
            <v>3000</v>
          </cell>
          <cell r="K5597">
            <v>10007</v>
          </cell>
          <cell r="L5597">
            <v>0</v>
          </cell>
          <cell r="M5597">
            <v>0</v>
          </cell>
          <cell r="N5597">
            <v>0</v>
          </cell>
          <cell r="O5597">
            <v>10007</v>
          </cell>
        </row>
        <row r="5598">
          <cell r="D5598" t="str">
            <v>11000183500016001</v>
          </cell>
          <cell r="E5598" t="str">
            <v>(S20180207-01)粤财教[2018]166号多元多</v>
          </cell>
          <cell r="F5598" t="str">
            <v>陈德良</v>
          </cell>
          <cell r="G5598" t="str">
            <v>2016812</v>
          </cell>
          <cell r="H5598">
            <v>3313.07</v>
          </cell>
          <cell r="I5598">
            <v>0</v>
          </cell>
          <cell r="J5598">
            <v>1310</v>
          </cell>
          <cell r="K5598">
            <v>2003.07</v>
          </cell>
          <cell r="L5598">
            <v>0</v>
          </cell>
          <cell r="M5598">
            <v>0</v>
          </cell>
          <cell r="N5598">
            <v>0</v>
          </cell>
          <cell r="O5598">
            <v>2003.07</v>
          </cell>
        </row>
        <row r="5599">
          <cell r="D5599" t="str">
            <v>11000183500016002</v>
          </cell>
          <cell r="E5599" t="str">
            <v>(S20180207-02)粤财教[2018]166号以用户</v>
          </cell>
          <cell r="F5599" t="str">
            <v>张国斌</v>
          </cell>
          <cell r="G5599" t="str">
            <v>2011006</v>
          </cell>
          <cell r="H5599">
            <v>0</v>
          </cell>
          <cell r="I5599">
            <v>0</v>
          </cell>
          <cell r="J5599">
            <v>0</v>
          </cell>
          <cell r="K5599">
            <v>0</v>
          </cell>
          <cell r="L5599">
            <v>0</v>
          </cell>
          <cell r="M5599">
            <v>0</v>
          </cell>
          <cell r="N5599">
            <v>0</v>
          </cell>
          <cell r="O5599">
            <v>0</v>
          </cell>
        </row>
        <row r="5600">
          <cell r="D5600" t="str">
            <v>11000183500016003</v>
          </cell>
          <cell r="E5600" t="str">
            <v>(S20180207-03)粤财教[2018]166号基于稠</v>
          </cell>
          <cell r="F5600" t="str">
            <v>廖俊旭</v>
          </cell>
          <cell r="G5600" t="str">
            <v>2018121</v>
          </cell>
          <cell r="H5600">
            <v>0</v>
          </cell>
          <cell r="I5600">
            <v>0</v>
          </cell>
          <cell r="J5600">
            <v>0</v>
          </cell>
          <cell r="K5600">
            <v>0</v>
          </cell>
          <cell r="L5600">
            <v>0</v>
          </cell>
          <cell r="M5600">
            <v>0</v>
          </cell>
          <cell r="N5600">
            <v>0</v>
          </cell>
          <cell r="O5600">
            <v>0</v>
          </cell>
        </row>
        <row r="5601">
          <cell r="D5601" t="str">
            <v>11000183500016004</v>
          </cell>
          <cell r="E5601" t="str">
            <v>(S20180207-04)粤财教[2018]166号高密集</v>
          </cell>
          <cell r="F5601" t="str">
            <v>陶铭</v>
          </cell>
          <cell r="G5601" t="str">
            <v>2012032</v>
          </cell>
          <cell r="H5601">
            <v>0</v>
          </cell>
          <cell r="I5601">
            <v>0</v>
          </cell>
          <cell r="J5601">
            <v>0</v>
          </cell>
          <cell r="K5601">
            <v>0</v>
          </cell>
          <cell r="L5601">
            <v>0</v>
          </cell>
          <cell r="M5601">
            <v>0</v>
          </cell>
          <cell r="N5601">
            <v>0</v>
          </cell>
          <cell r="O5601">
            <v>0</v>
          </cell>
        </row>
        <row r="5602">
          <cell r="D5602" t="str">
            <v>11000183500016005</v>
          </cell>
          <cell r="E5602" t="str">
            <v>(S20180207-05)粤财教[2018]166号机器学</v>
          </cell>
          <cell r="F5602" t="str">
            <v>程万友</v>
          </cell>
          <cell r="G5602" t="str">
            <v>2008029</v>
          </cell>
          <cell r="H5602">
            <v>52671.76</v>
          </cell>
          <cell r="I5602">
            <v>0</v>
          </cell>
          <cell r="J5602">
            <v>4600</v>
          </cell>
          <cell r="K5602">
            <v>48071.76</v>
          </cell>
          <cell r="L5602">
            <v>0</v>
          </cell>
          <cell r="M5602">
            <v>0</v>
          </cell>
          <cell r="N5602">
            <v>0</v>
          </cell>
          <cell r="O5602">
            <v>48071.76</v>
          </cell>
        </row>
        <row r="5603">
          <cell r="D5603" t="str">
            <v>11000183500016006</v>
          </cell>
          <cell r="E5603" t="str">
            <v>(S20180207-06)粤财教[2018]166号无机-</v>
          </cell>
          <cell r="F5603" t="str">
            <v>祝闻</v>
          </cell>
          <cell r="G5603" t="str">
            <v>2017065</v>
          </cell>
          <cell r="H5603">
            <v>0</v>
          </cell>
          <cell r="I5603">
            <v>0</v>
          </cell>
          <cell r="J5603">
            <v>0</v>
          </cell>
          <cell r="K5603">
            <v>0</v>
          </cell>
          <cell r="L5603">
            <v>0</v>
          </cell>
          <cell r="M5603">
            <v>0</v>
          </cell>
          <cell r="N5603">
            <v>0</v>
          </cell>
          <cell r="O5603">
            <v>0</v>
          </cell>
        </row>
        <row r="5604">
          <cell r="D5604" t="str">
            <v>11000183500016007</v>
          </cell>
          <cell r="E5604" t="str">
            <v>(S20180207-07)粤财教[2018]166号铁-氮</v>
          </cell>
          <cell r="F5604" t="str">
            <v>钟国玉</v>
          </cell>
          <cell r="G5604" t="str">
            <v>2016022</v>
          </cell>
          <cell r="H5604">
            <v>0</v>
          </cell>
          <cell r="I5604">
            <v>0</v>
          </cell>
          <cell r="J5604">
            <v>0</v>
          </cell>
          <cell r="K5604">
            <v>0</v>
          </cell>
          <cell r="L5604">
            <v>0</v>
          </cell>
          <cell r="M5604">
            <v>0</v>
          </cell>
          <cell r="N5604">
            <v>0</v>
          </cell>
          <cell r="O5604">
            <v>0</v>
          </cell>
        </row>
        <row r="5605">
          <cell r="D5605" t="str">
            <v>11000183500016008</v>
          </cell>
          <cell r="E5605" t="str">
            <v>(S20180207-08)粤财教[2018]166号基于多</v>
          </cell>
          <cell r="F5605" t="str">
            <v>刘晓珍</v>
          </cell>
          <cell r="G5605" t="str">
            <v>2017054</v>
          </cell>
          <cell r="H5605">
            <v>0</v>
          </cell>
          <cell r="I5605">
            <v>0</v>
          </cell>
          <cell r="J5605">
            <v>0</v>
          </cell>
          <cell r="K5605">
            <v>0</v>
          </cell>
          <cell r="L5605">
            <v>0</v>
          </cell>
          <cell r="M5605">
            <v>0</v>
          </cell>
          <cell r="N5605">
            <v>0</v>
          </cell>
          <cell r="O5605">
            <v>0</v>
          </cell>
        </row>
        <row r="5606">
          <cell r="D5606" t="str">
            <v>11000183500016009</v>
          </cell>
          <cell r="E5606" t="str">
            <v>(S20180207-09)粤财教[2018]166号基于全</v>
          </cell>
          <cell r="F5606" t="str">
            <v>郑华</v>
          </cell>
          <cell r="G5606" t="str">
            <v>2014017</v>
          </cell>
          <cell r="H5606">
            <v>0</v>
          </cell>
          <cell r="I5606">
            <v>0</v>
          </cell>
          <cell r="J5606">
            <v>0</v>
          </cell>
          <cell r="K5606">
            <v>0</v>
          </cell>
          <cell r="L5606">
            <v>0</v>
          </cell>
          <cell r="M5606">
            <v>0</v>
          </cell>
          <cell r="N5606">
            <v>0</v>
          </cell>
          <cell r="O5606">
            <v>0</v>
          </cell>
        </row>
        <row r="5607">
          <cell r="D5607" t="str">
            <v>11000183500016010</v>
          </cell>
          <cell r="E5607" t="str">
            <v>(S20180207-10)粤财教[2018]166号大数据</v>
          </cell>
          <cell r="F5607" t="str">
            <v>龙建宇</v>
          </cell>
          <cell r="G5607" t="str">
            <v>2019129</v>
          </cell>
          <cell r="H5607">
            <v>18.25</v>
          </cell>
          <cell r="I5607">
            <v>0</v>
          </cell>
          <cell r="J5607">
            <v>18.25</v>
          </cell>
          <cell r="K5607">
            <v>0</v>
          </cell>
          <cell r="L5607">
            <v>0</v>
          </cell>
          <cell r="M5607">
            <v>0</v>
          </cell>
          <cell r="N5607">
            <v>0</v>
          </cell>
          <cell r="O5607">
            <v>0</v>
          </cell>
        </row>
        <row r="5608">
          <cell r="D5608" t="str">
            <v>11000183600117</v>
          </cell>
          <cell r="E5608" t="str">
            <v>(2ZB180401)黑臭河道水质提升过程中功能微生物群落结构变化规律研究</v>
          </cell>
          <cell r="F5608" t="str">
            <v>唐少宇</v>
          </cell>
          <cell r="G5608" t="str">
            <v>2021805</v>
          </cell>
          <cell r="H5608">
            <v>0</v>
          </cell>
          <cell r="I5608">
            <v>0</v>
          </cell>
          <cell r="J5608">
            <v>0</v>
          </cell>
          <cell r="K5608">
            <v>0</v>
          </cell>
          <cell r="L5608">
            <v>0</v>
          </cell>
          <cell r="M5608">
            <v>0</v>
          </cell>
          <cell r="N5608">
            <v>0</v>
          </cell>
          <cell r="O5608">
            <v>0</v>
          </cell>
        </row>
        <row r="5609">
          <cell r="D5609" t="str">
            <v>11000183600118</v>
          </cell>
          <cell r="E5609" t="str">
            <v>(2ZB180901)广东省分布式能源系统重点实验室开放运行</v>
          </cell>
          <cell r="F5609" t="str">
            <v>徐勇军</v>
          </cell>
          <cell r="G5609" t="str">
            <v>2003053</v>
          </cell>
          <cell r="H5609">
            <v>256859.13</v>
          </cell>
          <cell r="I5609">
            <v>0</v>
          </cell>
          <cell r="J5609">
            <v>0</v>
          </cell>
          <cell r="K5609">
            <v>256859.13</v>
          </cell>
          <cell r="L5609">
            <v>0</v>
          </cell>
          <cell r="M5609">
            <v>0</v>
          </cell>
          <cell r="N5609">
            <v>0</v>
          </cell>
          <cell r="O5609">
            <v>256859.13</v>
          </cell>
        </row>
        <row r="5610">
          <cell r="D5610" t="str">
            <v>11000183600120</v>
          </cell>
          <cell r="E5610" t="str">
            <v>(2ZB180903)基于广深非核心功能疏解背景下的东莞产业</v>
          </cell>
          <cell r="F5610" t="str">
            <v>袁荫贞</v>
          </cell>
          <cell r="G5610" t="str">
            <v>2000009</v>
          </cell>
          <cell r="H5610">
            <v>0</v>
          </cell>
          <cell r="I5610">
            <v>0</v>
          </cell>
          <cell r="J5610">
            <v>0</v>
          </cell>
          <cell r="K5610">
            <v>0</v>
          </cell>
          <cell r="L5610">
            <v>0</v>
          </cell>
          <cell r="M5610">
            <v>0</v>
          </cell>
          <cell r="N5610">
            <v>0</v>
          </cell>
          <cell r="O5610">
            <v>0</v>
          </cell>
        </row>
        <row r="5611">
          <cell r="D5611" t="str">
            <v>11000183600121</v>
          </cell>
          <cell r="E5611" t="str">
            <v>(2ZB180904)智能终端精密结构件离散型智能制造新模式</v>
          </cell>
          <cell r="F5611" t="str">
            <v>卢秉恒,陈盛贵</v>
          </cell>
          <cell r="G5611" t="str">
            <v>2015806</v>
          </cell>
          <cell r="H5611">
            <v>0</v>
          </cell>
          <cell r="I5611">
            <v>0</v>
          </cell>
          <cell r="J5611">
            <v>0</v>
          </cell>
          <cell r="K5611">
            <v>0</v>
          </cell>
          <cell r="L5611">
            <v>0</v>
          </cell>
          <cell r="M5611">
            <v>0</v>
          </cell>
          <cell r="N5611">
            <v>0</v>
          </cell>
          <cell r="O5611">
            <v>0</v>
          </cell>
        </row>
        <row r="5612">
          <cell r="D5612" t="str">
            <v>11000183600123</v>
          </cell>
          <cell r="E5612" t="str">
            <v>(2ZB181002)城市化进程下珠三角农民工子女社会融入之</v>
          </cell>
          <cell r="F5612" t="str">
            <v>张斌华</v>
          </cell>
          <cell r="G5612" t="str">
            <v>2006047</v>
          </cell>
          <cell r="H5612">
            <v>10846.5</v>
          </cell>
          <cell r="I5612">
            <v>0</v>
          </cell>
          <cell r="J5612">
            <v>0</v>
          </cell>
          <cell r="K5612">
            <v>10846.5</v>
          </cell>
          <cell r="L5612">
            <v>0</v>
          </cell>
          <cell r="M5612">
            <v>0</v>
          </cell>
          <cell r="N5612">
            <v>0</v>
          </cell>
          <cell r="O5612">
            <v>10846.5</v>
          </cell>
        </row>
        <row r="5613">
          <cell r="D5613" t="str">
            <v>11000183600124</v>
          </cell>
          <cell r="E5613" t="str">
            <v>(2ZB181003)唐宋文化转型与碑志文研究</v>
          </cell>
          <cell r="F5613" t="str">
            <v>徐海容</v>
          </cell>
          <cell r="G5613" t="str">
            <v>2003055</v>
          </cell>
          <cell r="H5613">
            <v>0</v>
          </cell>
          <cell r="I5613">
            <v>0</v>
          </cell>
          <cell r="J5613">
            <v>0</v>
          </cell>
          <cell r="K5613">
            <v>0</v>
          </cell>
          <cell r="L5613">
            <v>0</v>
          </cell>
          <cell r="M5613">
            <v>0</v>
          </cell>
          <cell r="N5613">
            <v>0</v>
          </cell>
          <cell r="O5613">
            <v>0</v>
          </cell>
        </row>
        <row r="5614">
          <cell r="D5614" t="str">
            <v>11000183600125</v>
          </cell>
          <cell r="E5614" t="str">
            <v>(2ZB181004)音乐人类学视野下的京剧“样板戏”音乐研</v>
          </cell>
          <cell r="F5614" t="str">
            <v>黄琼</v>
          </cell>
          <cell r="G5614" t="str">
            <v>2005067</v>
          </cell>
          <cell r="H5614">
            <v>0</v>
          </cell>
          <cell r="I5614">
            <v>0</v>
          </cell>
          <cell r="J5614">
            <v>0</v>
          </cell>
          <cell r="K5614">
            <v>0</v>
          </cell>
          <cell r="L5614">
            <v>0</v>
          </cell>
          <cell r="M5614">
            <v>0</v>
          </cell>
          <cell r="N5614">
            <v>0</v>
          </cell>
          <cell r="O5614">
            <v>0</v>
          </cell>
        </row>
        <row r="5615">
          <cell r="D5615" t="str">
            <v>11000183600126</v>
          </cell>
          <cell r="E5615" t="str">
            <v>(2ZB181005)反倾销游说竞争下我国企业生产率的演化机</v>
          </cell>
          <cell r="F5615" t="str">
            <v>刘锦芳</v>
          </cell>
          <cell r="G5615" t="str">
            <v>2017112</v>
          </cell>
          <cell r="H5615">
            <v>0</v>
          </cell>
          <cell r="I5615">
            <v>0</v>
          </cell>
          <cell r="J5615">
            <v>0</v>
          </cell>
          <cell r="K5615">
            <v>0</v>
          </cell>
          <cell r="L5615">
            <v>0</v>
          </cell>
          <cell r="M5615">
            <v>0</v>
          </cell>
          <cell r="N5615">
            <v>0</v>
          </cell>
          <cell r="O5615">
            <v>0</v>
          </cell>
        </row>
        <row r="5616">
          <cell r="D5616" t="str">
            <v>11000183600127</v>
          </cell>
          <cell r="E5616" t="str">
            <v>(2ZB181201)软包动力电池电芯全自动化生产线研发产业</v>
          </cell>
          <cell r="F5616" t="str">
            <v>赵晓芳</v>
          </cell>
          <cell r="G5616" t="str">
            <v>2011005</v>
          </cell>
          <cell r="H5616">
            <v>0</v>
          </cell>
          <cell r="I5616">
            <v>0</v>
          </cell>
          <cell r="J5616">
            <v>0</v>
          </cell>
          <cell r="K5616">
            <v>0</v>
          </cell>
          <cell r="L5616">
            <v>0</v>
          </cell>
          <cell r="M5616">
            <v>0</v>
          </cell>
          <cell r="N5616">
            <v>0</v>
          </cell>
          <cell r="O5616">
            <v>0</v>
          </cell>
        </row>
        <row r="5617">
          <cell r="D5617" t="str">
            <v>11000183700019</v>
          </cell>
          <cell r="E5617" t="str">
            <v>(1ZC180301)锂电池全自动精密真空注液装备研发与产业</v>
          </cell>
          <cell r="F5617" t="str">
            <v>孙振忠</v>
          </cell>
          <cell r="G5617" t="str">
            <v>2006080</v>
          </cell>
          <cell r="H5617">
            <v>0</v>
          </cell>
          <cell r="I5617">
            <v>0</v>
          </cell>
          <cell r="J5617">
            <v>0</v>
          </cell>
          <cell r="K5617">
            <v>0</v>
          </cell>
          <cell r="L5617">
            <v>0</v>
          </cell>
          <cell r="M5617">
            <v>0</v>
          </cell>
          <cell r="N5617">
            <v>0</v>
          </cell>
          <cell r="O5617">
            <v>0</v>
          </cell>
        </row>
        <row r="5618">
          <cell r="D5618" t="str">
            <v>11000183700021</v>
          </cell>
          <cell r="E5618" t="str">
            <v>(1ZC180401)动力锂离子电池高效运行管理系统关键技术</v>
          </cell>
          <cell r="F5618" t="str">
            <v>张志</v>
          </cell>
          <cell r="G5618" t="str">
            <v>2013017</v>
          </cell>
          <cell r="H5618">
            <v>0</v>
          </cell>
          <cell r="I5618">
            <v>0</v>
          </cell>
          <cell r="J5618">
            <v>0</v>
          </cell>
          <cell r="K5618">
            <v>0</v>
          </cell>
          <cell r="L5618">
            <v>0</v>
          </cell>
          <cell r="M5618">
            <v>0</v>
          </cell>
          <cell r="N5618">
            <v>0</v>
          </cell>
          <cell r="O5618">
            <v>0</v>
          </cell>
        </row>
        <row r="5619">
          <cell r="D5619" t="str">
            <v>11000183700023</v>
          </cell>
          <cell r="E5619" t="str">
            <v>(1ZC180501)基于模糊评判的大学生心理健康评估系统设</v>
          </cell>
          <cell r="F5619" t="str">
            <v>黄楚刁</v>
          </cell>
          <cell r="G5619" t="str">
            <v>2011013</v>
          </cell>
          <cell r="H5619">
            <v>0</v>
          </cell>
          <cell r="I5619">
            <v>0</v>
          </cell>
          <cell r="J5619">
            <v>0</v>
          </cell>
          <cell r="K5619">
            <v>0</v>
          </cell>
          <cell r="L5619">
            <v>0</v>
          </cell>
          <cell r="M5619">
            <v>0</v>
          </cell>
          <cell r="N5619">
            <v>0</v>
          </cell>
          <cell r="O5619">
            <v>0</v>
          </cell>
        </row>
        <row r="5620">
          <cell r="D5620" t="str">
            <v>11000183700024</v>
          </cell>
          <cell r="E5620" t="str">
            <v>(1ZC180701)远程监控注塑机用3/5轴机械手研发及产</v>
          </cell>
          <cell r="F5620" t="str">
            <v>梁经伦</v>
          </cell>
          <cell r="G5620" t="str">
            <v>2013029</v>
          </cell>
          <cell r="H5620">
            <v>0</v>
          </cell>
          <cell r="I5620">
            <v>0</v>
          </cell>
          <cell r="J5620">
            <v>0</v>
          </cell>
          <cell r="K5620">
            <v>0</v>
          </cell>
          <cell r="L5620">
            <v>0</v>
          </cell>
          <cell r="M5620">
            <v>0</v>
          </cell>
          <cell r="N5620">
            <v>0</v>
          </cell>
          <cell r="O5620">
            <v>0</v>
          </cell>
        </row>
        <row r="5621">
          <cell r="D5621" t="str">
            <v>11000183700028</v>
          </cell>
          <cell r="E5621" t="str">
            <v>(1ZC181203)滨海湾站TOD开发容积率优化研究</v>
          </cell>
          <cell r="F5621" t="str">
            <v>叶鹏</v>
          </cell>
          <cell r="G5621" t="str">
            <v>2013015</v>
          </cell>
          <cell r="H5621">
            <v>0</v>
          </cell>
          <cell r="I5621">
            <v>0</v>
          </cell>
          <cell r="J5621">
            <v>0</v>
          </cell>
          <cell r="K5621">
            <v>0</v>
          </cell>
          <cell r="L5621">
            <v>0</v>
          </cell>
          <cell r="M5621">
            <v>0</v>
          </cell>
          <cell r="N5621">
            <v>0</v>
          </cell>
          <cell r="O5621">
            <v>0</v>
          </cell>
        </row>
        <row r="5622">
          <cell r="D5622" t="str">
            <v>11000183700029</v>
          </cell>
          <cell r="E5622" t="str">
            <v>(1ZC181204)东莞市社区共治协同机制研究</v>
          </cell>
          <cell r="F5622" t="str">
            <v>黄海蓉</v>
          </cell>
          <cell r="G5622" t="str">
            <v>2005036</v>
          </cell>
          <cell r="H5622">
            <v>0</v>
          </cell>
          <cell r="I5622">
            <v>0</v>
          </cell>
          <cell r="J5622">
            <v>0</v>
          </cell>
          <cell r="K5622">
            <v>0</v>
          </cell>
          <cell r="L5622">
            <v>0</v>
          </cell>
          <cell r="M5622">
            <v>0</v>
          </cell>
          <cell r="N5622">
            <v>0</v>
          </cell>
          <cell r="O5622">
            <v>0</v>
          </cell>
        </row>
        <row r="5623">
          <cell r="D5623" t="str">
            <v>11000183700030</v>
          </cell>
          <cell r="E5623" t="str">
            <v>(1ZC181205)东莞科技创新人才生活质量研究</v>
          </cell>
          <cell r="F5623" t="str">
            <v>于铁山</v>
          </cell>
          <cell r="G5623" t="str">
            <v>2017079</v>
          </cell>
          <cell r="H5623">
            <v>0</v>
          </cell>
          <cell r="I5623">
            <v>0</v>
          </cell>
          <cell r="J5623">
            <v>0</v>
          </cell>
          <cell r="K5623">
            <v>0</v>
          </cell>
          <cell r="L5623">
            <v>0</v>
          </cell>
          <cell r="M5623">
            <v>0</v>
          </cell>
          <cell r="N5623">
            <v>0</v>
          </cell>
          <cell r="O5623">
            <v>0</v>
          </cell>
        </row>
        <row r="5624">
          <cell r="D5624" t="str">
            <v>11000183800358</v>
          </cell>
          <cell r="E5624" t="str">
            <v>(1ZF180401)交直流混合的分布式可再生能源关键技术、</v>
          </cell>
          <cell r="F5624" t="str">
            <v>赵洋</v>
          </cell>
          <cell r="G5624" t="str">
            <v>2012050</v>
          </cell>
          <cell r="H5624">
            <v>0</v>
          </cell>
          <cell r="I5624">
            <v>0</v>
          </cell>
          <cell r="J5624">
            <v>0</v>
          </cell>
          <cell r="K5624">
            <v>0</v>
          </cell>
          <cell r="L5624">
            <v>0</v>
          </cell>
          <cell r="M5624">
            <v>0</v>
          </cell>
          <cell r="N5624">
            <v>0</v>
          </cell>
          <cell r="O5624">
            <v>0</v>
          </cell>
        </row>
        <row r="5625">
          <cell r="D5625" t="str">
            <v>11000183800359</v>
          </cell>
          <cell r="E5625" t="str">
            <v>(1ZF180402)河湖沼系统生态需水综合保障技术体系</v>
          </cell>
          <cell r="F5625" t="str">
            <v>余春雪</v>
          </cell>
          <cell r="G5625" t="str">
            <v>2020810</v>
          </cell>
          <cell r="H5625">
            <v>0</v>
          </cell>
          <cell r="I5625">
            <v>0</v>
          </cell>
          <cell r="J5625">
            <v>0</v>
          </cell>
          <cell r="K5625">
            <v>0</v>
          </cell>
          <cell r="L5625">
            <v>0</v>
          </cell>
          <cell r="M5625">
            <v>0</v>
          </cell>
          <cell r="N5625">
            <v>0</v>
          </cell>
          <cell r="O5625">
            <v>0</v>
          </cell>
        </row>
        <row r="5626">
          <cell r="D5626" t="str">
            <v>11000183800361</v>
          </cell>
          <cell r="E5626" t="str">
            <v>(1ZF180502)广东省普通高校机器人与智能装备重点实验</v>
          </cell>
          <cell r="F5626" t="str">
            <v>马宏伟</v>
          </cell>
          <cell r="G5626" t="str">
            <v>2016008</v>
          </cell>
          <cell r="H5626">
            <v>0</v>
          </cell>
          <cell r="I5626">
            <v>168700.64</v>
          </cell>
          <cell r="J5626">
            <v>66626.02</v>
          </cell>
          <cell r="K5626">
            <v>102074.62</v>
          </cell>
          <cell r="L5626">
            <v>0</v>
          </cell>
          <cell r="M5626">
            <v>0</v>
          </cell>
          <cell r="N5626">
            <v>0</v>
          </cell>
          <cell r="O5626">
            <v>102074.62</v>
          </cell>
        </row>
        <row r="5627">
          <cell r="D5627" t="str">
            <v>11000183800362</v>
          </cell>
          <cell r="E5627" t="str">
            <v>(1ZF180601)CO2-N2混合水合物形成的分子机理研</v>
          </cell>
          <cell r="F5627" t="str">
            <v>易莉芝</v>
          </cell>
          <cell r="G5627" t="str">
            <v>2017131</v>
          </cell>
          <cell r="H5627">
            <v>0</v>
          </cell>
          <cell r="I5627">
            <v>0</v>
          </cell>
          <cell r="J5627">
            <v>0</v>
          </cell>
          <cell r="K5627">
            <v>0</v>
          </cell>
          <cell r="L5627">
            <v>0</v>
          </cell>
          <cell r="M5627">
            <v>0</v>
          </cell>
          <cell r="N5627">
            <v>0</v>
          </cell>
          <cell r="O5627">
            <v>0</v>
          </cell>
        </row>
        <row r="5628">
          <cell r="D5628" t="str">
            <v>11000183800364</v>
          </cell>
          <cell r="E5628" t="str">
            <v>(1ZF180901)基于广深非核心功能疏解背景下的东莞产业</v>
          </cell>
          <cell r="F5628" t="str">
            <v>袁荫贞</v>
          </cell>
          <cell r="G5628" t="str">
            <v>2000009</v>
          </cell>
          <cell r="H5628">
            <v>0</v>
          </cell>
          <cell r="I5628">
            <v>0</v>
          </cell>
          <cell r="J5628">
            <v>0</v>
          </cell>
          <cell r="K5628">
            <v>0</v>
          </cell>
          <cell r="L5628">
            <v>0</v>
          </cell>
          <cell r="M5628">
            <v>0</v>
          </cell>
          <cell r="N5628">
            <v>0</v>
          </cell>
          <cell r="O5628">
            <v>0</v>
          </cell>
        </row>
        <row r="5629">
          <cell r="D5629" t="str">
            <v>11000183800365</v>
          </cell>
          <cell r="E5629" t="str">
            <v>(1ZF181001)五种非茶引用植物中危害因子安全性评估</v>
          </cell>
          <cell r="F5629" t="str">
            <v>余祥英</v>
          </cell>
          <cell r="G5629" t="str">
            <v>2017029</v>
          </cell>
          <cell r="H5629">
            <v>0</v>
          </cell>
          <cell r="I5629">
            <v>0</v>
          </cell>
          <cell r="J5629">
            <v>0</v>
          </cell>
          <cell r="K5629">
            <v>0</v>
          </cell>
          <cell r="L5629">
            <v>0</v>
          </cell>
          <cell r="M5629">
            <v>0</v>
          </cell>
          <cell r="N5629">
            <v>0</v>
          </cell>
          <cell r="O5629">
            <v>0</v>
          </cell>
        </row>
        <row r="5630">
          <cell r="D5630" t="str">
            <v>11000183800366</v>
          </cell>
          <cell r="E5630" t="str">
            <v>(1ZF181002)大数据驱动的风力机剩余寿命预测与视情维</v>
          </cell>
          <cell r="F5630" t="str">
            <v>龙建宇</v>
          </cell>
          <cell r="G5630" t="str">
            <v>2019129</v>
          </cell>
          <cell r="H5630">
            <v>0</v>
          </cell>
          <cell r="I5630">
            <v>0</v>
          </cell>
          <cell r="J5630">
            <v>0</v>
          </cell>
          <cell r="K5630">
            <v>0</v>
          </cell>
          <cell r="L5630">
            <v>0</v>
          </cell>
          <cell r="M5630">
            <v>0</v>
          </cell>
          <cell r="N5630">
            <v>0</v>
          </cell>
          <cell r="O5630">
            <v>0</v>
          </cell>
        </row>
        <row r="5631">
          <cell r="D5631" t="str">
            <v>11000183800367</v>
          </cell>
          <cell r="E5631" t="str">
            <v>(1ZF181003)基于多巴胺和5-羟色胺介导的信号通路研</v>
          </cell>
          <cell r="F5631" t="str">
            <v>刘晓珍</v>
          </cell>
          <cell r="G5631" t="str">
            <v>2017054</v>
          </cell>
          <cell r="H5631">
            <v>0</v>
          </cell>
          <cell r="I5631">
            <v>0</v>
          </cell>
          <cell r="J5631">
            <v>0</v>
          </cell>
          <cell r="K5631">
            <v>0</v>
          </cell>
          <cell r="L5631">
            <v>0</v>
          </cell>
          <cell r="M5631">
            <v>0</v>
          </cell>
          <cell r="N5631">
            <v>0</v>
          </cell>
          <cell r="O5631">
            <v>0</v>
          </cell>
        </row>
        <row r="5632">
          <cell r="D5632" t="str">
            <v>11000183800368</v>
          </cell>
          <cell r="E5632" t="str">
            <v>(1ZF181004)基于全印刷技术的OLED显示器件的电子</v>
          </cell>
          <cell r="F5632" t="str">
            <v>郑华</v>
          </cell>
          <cell r="G5632" t="str">
            <v>2014017</v>
          </cell>
          <cell r="H5632">
            <v>0</v>
          </cell>
          <cell r="I5632">
            <v>0</v>
          </cell>
          <cell r="J5632">
            <v>0</v>
          </cell>
          <cell r="K5632">
            <v>0</v>
          </cell>
          <cell r="L5632">
            <v>0</v>
          </cell>
          <cell r="M5632">
            <v>0</v>
          </cell>
          <cell r="N5632">
            <v>0</v>
          </cell>
          <cell r="O5632">
            <v>0</v>
          </cell>
        </row>
        <row r="5633">
          <cell r="D5633" t="str">
            <v>11000183800369</v>
          </cell>
          <cell r="E5633" t="str">
            <v>(1ZF181005)铁-氮-碳基氧化原催化剂的稳定性及其失</v>
          </cell>
          <cell r="F5633" t="str">
            <v>钟国玉</v>
          </cell>
          <cell r="G5633" t="str">
            <v>2016022</v>
          </cell>
          <cell r="H5633">
            <v>0</v>
          </cell>
          <cell r="I5633">
            <v>0</v>
          </cell>
          <cell r="J5633">
            <v>0</v>
          </cell>
          <cell r="K5633">
            <v>0</v>
          </cell>
          <cell r="L5633">
            <v>0</v>
          </cell>
          <cell r="M5633">
            <v>0</v>
          </cell>
          <cell r="N5633">
            <v>0</v>
          </cell>
          <cell r="O5633">
            <v>0</v>
          </cell>
        </row>
        <row r="5634">
          <cell r="D5634" t="str">
            <v>11000183800370</v>
          </cell>
          <cell r="E5634" t="str">
            <v>(1ZF181006)无机-有机钛/锆复合钝化膜自愈效应研究</v>
          </cell>
          <cell r="F5634" t="str">
            <v>祝闻</v>
          </cell>
          <cell r="G5634" t="str">
            <v>2017065</v>
          </cell>
          <cell r="H5634">
            <v>0</v>
          </cell>
          <cell r="I5634">
            <v>0</v>
          </cell>
          <cell r="J5634">
            <v>0</v>
          </cell>
          <cell r="K5634">
            <v>0</v>
          </cell>
          <cell r="L5634">
            <v>0</v>
          </cell>
          <cell r="M5634">
            <v>0</v>
          </cell>
          <cell r="N5634">
            <v>0</v>
          </cell>
          <cell r="O5634">
            <v>0</v>
          </cell>
        </row>
        <row r="5635">
          <cell r="D5635" t="str">
            <v>11000183800371</v>
          </cell>
          <cell r="E5635" t="str">
            <v>(1ZF181007)机器学习的若干优化理论与算法研究</v>
          </cell>
          <cell r="F5635" t="str">
            <v>程万友</v>
          </cell>
          <cell r="G5635" t="str">
            <v>2008029</v>
          </cell>
          <cell r="H5635">
            <v>0</v>
          </cell>
          <cell r="I5635">
            <v>23203</v>
          </cell>
          <cell r="J5635">
            <v>5492.2</v>
          </cell>
          <cell r="K5635">
            <v>17710.8</v>
          </cell>
          <cell r="L5635">
            <v>0</v>
          </cell>
          <cell r="M5635">
            <v>0</v>
          </cell>
          <cell r="N5635">
            <v>0</v>
          </cell>
          <cell r="O5635">
            <v>17710.8</v>
          </cell>
        </row>
        <row r="5636">
          <cell r="D5636" t="str">
            <v>11000183800372</v>
          </cell>
          <cell r="E5636" t="str">
            <v>(1ZF181008)高密集异构无线网络移动行为认知及其在移</v>
          </cell>
          <cell r="F5636" t="str">
            <v>陶铭</v>
          </cell>
          <cell r="G5636" t="str">
            <v>2012032</v>
          </cell>
          <cell r="H5636">
            <v>0</v>
          </cell>
          <cell r="I5636">
            <v>0</v>
          </cell>
          <cell r="J5636">
            <v>0</v>
          </cell>
          <cell r="K5636">
            <v>0</v>
          </cell>
          <cell r="L5636">
            <v>0</v>
          </cell>
          <cell r="M5636">
            <v>0</v>
          </cell>
          <cell r="N5636">
            <v>0</v>
          </cell>
          <cell r="O5636">
            <v>0</v>
          </cell>
        </row>
        <row r="5637">
          <cell r="D5637" t="str">
            <v>11000183800373</v>
          </cell>
          <cell r="E5637" t="str">
            <v>(1ZF181009)基于稠环卟啉的高效非富勒烯全小分子有机</v>
          </cell>
          <cell r="F5637" t="str">
            <v>廖俊旭</v>
          </cell>
          <cell r="G5637" t="str">
            <v>2018121</v>
          </cell>
          <cell r="H5637">
            <v>0</v>
          </cell>
          <cell r="I5637">
            <v>0</v>
          </cell>
          <cell r="J5637">
            <v>0</v>
          </cell>
          <cell r="K5637">
            <v>0</v>
          </cell>
          <cell r="L5637">
            <v>0</v>
          </cell>
          <cell r="M5637">
            <v>0</v>
          </cell>
          <cell r="N5637">
            <v>0</v>
          </cell>
          <cell r="O5637">
            <v>0</v>
          </cell>
        </row>
        <row r="5638">
          <cell r="D5638" t="str">
            <v>11000183800374</v>
          </cell>
          <cell r="E5638" t="str">
            <v>(1ZF181010)以用户为中心的超密集网络无线资源管理多</v>
          </cell>
          <cell r="F5638" t="str">
            <v>张国斌</v>
          </cell>
          <cell r="G5638" t="str">
            <v>2011006</v>
          </cell>
          <cell r="H5638">
            <v>0</v>
          </cell>
          <cell r="I5638">
            <v>0</v>
          </cell>
          <cell r="J5638">
            <v>0</v>
          </cell>
          <cell r="K5638">
            <v>0</v>
          </cell>
          <cell r="L5638">
            <v>0</v>
          </cell>
          <cell r="M5638">
            <v>0</v>
          </cell>
          <cell r="N5638">
            <v>0</v>
          </cell>
          <cell r="O5638">
            <v>0</v>
          </cell>
        </row>
        <row r="5639">
          <cell r="D5639" t="str">
            <v>11000183800376</v>
          </cell>
          <cell r="E5639" t="str">
            <v>(1ZF181012)广东省分布式能源系统重点实验室开放运行</v>
          </cell>
          <cell r="F5639" t="str">
            <v>徐勇军</v>
          </cell>
          <cell r="G5639" t="str">
            <v>2003053</v>
          </cell>
          <cell r="H5639">
            <v>0</v>
          </cell>
          <cell r="I5639">
            <v>51939.87</v>
          </cell>
          <cell r="J5639">
            <v>0</v>
          </cell>
          <cell r="K5639">
            <v>51939.87</v>
          </cell>
          <cell r="L5639">
            <v>0</v>
          </cell>
          <cell r="M5639">
            <v>0</v>
          </cell>
          <cell r="N5639">
            <v>0</v>
          </cell>
          <cell r="O5639">
            <v>51939.87</v>
          </cell>
        </row>
        <row r="5640">
          <cell r="D5640" t="str">
            <v>11000183800377</v>
          </cell>
          <cell r="E5640" t="str">
            <v>(1ZF181013)交通无线磁阻传感器网络多源干扰问题研究</v>
          </cell>
          <cell r="F5640" t="str">
            <v>周坤晓</v>
          </cell>
          <cell r="G5640" t="str">
            <v>2013002</v>
          </cell>
          <cell r="H5640">
            <v>0</v>
          </cell>
          <cell r="I5640">
            <v>1589.09</v>
          </cell>
          <cell r="J5640">
            <v>0</v>
          </cell>
          <cell r="K5640">
            <v>1589.09</v>
          </cell>
          <cell r="L5640">
            <v>0</v>
          </cell>
          <cell r="M5640">
            <v>0</v>
          </cell>
          <cell r="N5640">
            <v>0</v>
          </cell>
          <cell r="O5640">
            <v>1589.09</v>
          </cell>
        </row>
        <row r="5641">
          <cell r="D5641" t="str">
            <v>11000183800378</v>
          </cell>
          <cell r="E5641" t="str">
            <v>(1ZF181014)城市化进程下珠三角农民工子女社会融入之</v>
          </cell>
          <cell r="F5641" t="str">
            <v>张斌华</v>
          </cell>
          <cell r="G5641" t="str">
            <v>2006047</v>
          </cell>
          <cell r="H5641">
            <v>0</v>
          </cell>
          <cell r="I5641">
            <v>12000</v>
          </cell>
          <cell r="J5641">
            <v>0</v>
          </cell>
          <cell r="K5641">
            <v>12000</v>
          </cell>
          <cell r="L5641">
            <v>0</v>
          </cell>
          <cell r="M5641">
            <v>0</v>
          </cell>
          <cell r="N5641">
            <v>0</v>
          </cell>
          <cell r="O5641">
            <v>12000</v>
          </cell>
        </row>
        <row r="5642">
          <cell r="D5642" t="str">
            <v>11000183800380</v>
          </cell>
          <cell r="E5642" t="str">
            <v>(1ZF181016)基于跨区域视角的城市事物-能源-水关联</v>
          </cell>
          <cell r="F5642" t="str">
            <v>余春雪</v>
          </cell>
          <cell r="G5642" t="str">
            <v>2020810</v>
          </cell>
          <cell r="H5642">
            <v>0</v>
          </cell>
          <cell r="I5642">
            <v>0</v>
          </cell>
          <cell r="J5642">
            <v>0</v>
          </cell>
          <cell r="K5642">
            <v>0</v>
          </cell>
          <cell r="L5642">
            <v>0</v>
          </cell>
          <cell r="M5642">
            <v>0</v>
          </cell>
          <cell r="N5642">
            <v>0</v>
          </cell>
          <cell r="O5642">
            <v>0</v>
          </cell>
        </row>
        <row r="5643">
          <cell r="D5643" t="str">
            <v>11000183800381</v>
          </cell>
          <cell r="E5643" t="str">
            <v>(1ZF181017)不确定条件下流域农业非点源污染双层优化</v>
          </cell>
          <cell r="F5643" t="str">
            <v>荣戗戗</v>
          </cell>
          <cell r="G5643" t="str">
            <v>2019816</v>
          </cell>
          <cell r="H5643">
            <v>0</v>
          </cell>
          <cell r="I5643">
            <v>0</v>
          </cell>
          <cell r="J5643">
            <v>0</v>
          </cell>
          <cell r="K5643">
            <v>0</v>
          </cell>
          <cell r="L5643">
            <v>0</v>
          </cell>
          <cell r="M5643">
            <v>0</v>
          </cell>
          <cell r="N5643">
            <v>0</v>
          </cell>
          <cell r="O5643">
            <v>0</v>
          </cell>
        </row>
        <row r="5644">
          <cell r="D5644" t="str">
            <v>11000183800382</v>
          </cell>
          <cell r="E5644" t="str">
            <v>(1ZF181018)马克思主义经济学视角的人民币国际化战略</v>
          </cell>
          <cell r="F5644" t="str">
            <v>刘伟</v>
          </cell>
          <cell r="G5644" t="str">
            <v>2007024</v>
          </cell>
          <cell r="H5644">
            <v>0</v>
          </cell>
          <cell r="I5644">
            <v>13432.7</v>
          </cell>
          <cell r="J5644">
            <v>0</v>
          </cell>
          <cell r="K5644">
            <v>13432.7</v>
          </cell>
          <cell r="L5644">
            <v>0</v>
          </cell>
          <cell r="M5644">
            <v>0</v>
          </cell>
          <cell r="N5644">
            <v>0</v>
          </cell>
          <cell r="O5644">
            <v>13432.7</v>
          </cell>
        </row>
        <row r="5645">
          <cell r="D5645" t="str">
            <v>11000183900002</v>
          </cell>
          <cell r="E5645" t="str">
            <v>(2ZD181230)社会稳定风险委托评估项目合同</v>
          </cell>
          <cell r="F5645" t="str">
            <v>黎伟</v>
          </cell>
          <cell r="G5645" t="str">
            <v>2016020</v>
          </cell>
          <cell r="H5645">
            <v>0</v>
          </cell>
          <cell r="I5645">
            <v>0</v>
          </cell>
          <cell r="J5645">
            <v>0</v>
          </cell>
          <cell r="K5645">
            <v>0</v>
          </cell>
          <cell r="L5645">
            <v>0</v>
          </cell>
          <cell r="M5645">
            <v>0</v>
          </cell>
          <cell r="N5645">
            <v>0</v>
          </cell>
          <cell r="O5645">
            <v>0</v>
          </cell>
        </row>
        <row r="5646">
          <cell r="D5646" t="str">
            <v>11000183900008</v>
          </cell>
          <cell r="E5646" t="str">
            <v>(2ZD181236)固体废物专项排查整治行动工作成效评价项目</v>
          </cell>
          <cell r="F5646" t="str">
            <v>吕斯濠</v>
          </cell>
          <cell r="G5646" t="str">
            <v>2007038</v>
          </cell>
          <cell r="H5646">
            <v>390.48</v>
          </cell>
          <cell r="I5646">
            <v>0</v>
          </cell>
          <cell r="J5646">
            <v>390.48</v>
          </cell>
          <cell r="K5646">
            <v>0</v>
          </cell>
          <cell r="L5646">
            <v>0</v>
          </cell>
          <cell r="M5646">
            <v>0</v>
          </cell>
          <cell r="N5646">
            <v>0</v>
          </cell>
          <cell r="O5646">
            <v>0</v>
          </cell>
        </row>
        <row r="5647">
          <cell r="D5647" t="str">
            <v>11000183900009</v>
          </cell>
          <cell r="E5647" t="str">
            <v>(2ZD181237)省级施工工法编写与申报技术咨询服务协议</v>
          </cell>
          <cell r="F5647" t="str">
            <v>艾心荧</v>
          </cell>
          <cell r="G5647" t="str">
            <v>2015010</v>
          </cell>
          <cell r="H5647">
            <v>0</v>
          </cell>
          <cell r="I5647">
            <v>0</v>
          </cell>
          <cell r="J5647">
            <v>0</v>
          </cell>
          <cell r="K5647">
            <v>0</v>
          </cell>
          <cell r="L5647">
            <v>0</v>
          </cell>
          <cell r="M5647">
            <v>0</v>
          </cell>
          <cell r="N5647">
            <v>0</v>
          </cell>
          <cell r="O5647">
            <v>0</v>
          </cell>
        </row>
        <row r="5648">
          <cell r="D5648" t="str">
            <v>11000183900010</v>
          </cell>
          <cell r="E5648" t="str">
            <v>(2ZD181238)《诗意松湖》创作</v>
          </cell>
          <cell r="F5648" t="str">
            <v>严前海</v>
          </cell>
          <cell r="G5648" t="str">
            <v>2006052</v>
          </cell>
          <cell r="H5648">
            <v>1541.53</v>
          </cell>
          <cell r="I5648">
            <v>0</v>
          </cell>
          <cell r="J5648">
            <v>0</v>
          </cell>
          <cell r="K5648">
            <v>1541.53</v>
          </cell>
          <cell r="L5648">
            <v>0</v>
          </cell>
          <cell r="M5648">
            <v>0</v>
          </cell>
          <cell r="N5648">
            <v>0</v>
          </cell>
          <cell r="O5648">
            <v>1541.53</v>
          </cell>
        </row>
        <row r="5649">
          <cell r="D5649" t="str">
            <v>11000183900012</v>
          </cell>
          <cell r="E5649" t="str">
            <v>(2ZD181240)公安机关在营造共建共治共享社会治理格局</v>
          </cell>
          <cell r="F5649" t="str">
            <v>钟碧莹</v>
          </cell>
          <cell r="G5649" t="str">
            <v>2018018</v>
          </cell>
          <cell r="H5649">
            <v>989.62</v>
          </cell>
          <cell r="I5649">
            <v>0</v>
          </cell>
          <cell r="J5649">
            <v>0</v>
          </cell>
          <cell r="K5649">
            <v>989.62</v>
          </cell>
          <cell r="L5649">
            <v>0</v>
          </cell>
          <cell r="M5649">
            <v>0</v>
          </cell>
          <cell r="N5649">
            <v>0</v>
          </cell>
          <cell r="O5649">
            <v>989.62</v>
          </cell>
        </row>
        <row r="5650">
          <cell r="D5650" t="str">
            <v>11000183900014</v>
          </cell>
          <cell r="E5650" t="str">
            <v>(2ZD181242)标准物质的研制</v>
          </cell>
          <cell r="F5650" t="str">
            <v>蔡丽蓉</v>
          </cell>
          <cell r="G5650" t="str">
            <v>2015013</v>
          </cell>
          <cell r="H5650">
            <v>19337.24</v>
          </cell>
          <cell r="I5650">
            <v>0</v>
          </cell>
          <cell r="J5650">
            <v>855</v>
          </cell>
          <cell r="K5650">
            <v>18482.24</v>
          </cell>
          <cell r="L5650">
            <v>0</v>
          </cell>
          <cell r="M5650">
            <v>0</v>
          </cell>
          <cell r="N5650">
            <v>0</v>
          </cell>
          <cell r="O5650">
            <v>18482.24</v>
          </cell>
        </row>
        <row r="5651">
          <cell r="D5651" t="str">
            <v>11000183900015</v>
          </cell>
          <cell r="E5651" t="str">
            <v>(2ZD181243)东莞亿溢织造有限公司环保技术咨询服务</v>
          </cell>
          <cell r="F5651" t="str">
            <v>钟少芬</v>
          </cell>
          <cell r="G5651" t="str">
            <v>2011029</v>
          </cell>
          <cell r="H5651">
            <v>0</v>
          </cell>
          <cell r="I5651">
            <v>0</v>
          </cell>
          <cell r="J5651">
            <v>0</v>
          </cell>
          <cell r="K5651">
            <v>0</v>
          </cell>
          <cell r="L5651">
            <v>0</v>
          </cell>
          <cell r="M5651">
            <v>0</v>
          </cell>
          <cell r="N5651">
            <v>0</v>
          </cell>
          <cell r="O5651">
            <v>0</v>
          </cell>
        </row>
        <row r="5652">
          <cell r="D5652" t="str">
            <v>11000183900017</v>
          </cell>
          <cell r="E5652" t="str">
            <v>(2ZD181245)新型除硫技术研究</v>
          </cell>
          <cell r="F5652" t="str">
            <v>李长平</v>
          </cell>
          <cell r="G5652" t="str">
            <v>2016830</v>
          </cell>
          <cell r="H5652">
            <v>5031.22</v>
          </cell>
          <cell r="I5652">
            <v>0</v>
          </cell>
          <cell r="J5652">
            <v>0</v>
          </cell>
          <cell r="K5652">
            <v>5031.22</v>
          </cell>
          <cell r="L5652">
            <v>-559680</v>
          </cell>
          <cell r="M5652">
            <v>0</v>
          </cell>
          <cell r="N5652">
            <v>0</v>
          </cell>
          <cell r="O5652">
            <v>5031.22</v>
          </cell>
        </row>
        <row r="5653">
          <cell r="D5653" t="str">
            <v>11000183900438</v>
          </cell>
          <cell r="E5653" t="str">
            <v>(2ZD180301)非晶粉末制备装备的开发与应用</v>
          </cell>
          <cell r="F5653" t="str">
            <v>常春涛</v>
          </cell>
          <cell r="G5653" t="str">
            <v>2017812</v>
          </cell>
          <cell r="H5653">
            <v>13238.6</v>
          </cell>
          <cell r="I5653">
            <v>0</v>
          </cell>
          <cell r="J5653">
            <v>780</v>
          </cell>
          <cell r="K5653">
            <v>12458.6</v>
          </cell>
          <cell r="L5653">
            <v>0</v>
          </cell>
          <cell r="M5653">
            <v>0</v>
          </cell>
          <cell r="N5653">
            <v>0</v>
          </cell>
          <cell r="O5653">
            <v>12458.6</v>
          </cell>
        </row>
        <row r="5654">
          <cell r="D5654" t="str">
            <v>11000183900439</v>
          </cell>
          <cell r="E5654" t="str">
            <v>(2ZD180302)人工智能AI与VR技术研发及产业化</v>
          </cell>
          <cell r="F5654" t="str">
            <v>梁展豪</v>
          </cell>
          <cell r="G5654" t="str">
            <v>2013039</v>
          </cell>
          <cell r="H5654">
            <v>0</v>
          </cell>
          <cell r="I5654">
            <v>0</v>
          </cell>
          <cell r="J5654">
            <v>0</v>
          </cell>
          <cell r="K5654">
            <v>0</v>
          </cell>
          <cell r="L5654">
            <v>0</v>
          </cell>
          <cell r="M5654">
            <v>0</v>
          </cell>
          <cell r="N5654">
            <v>0</v>
          </cell>
          <cell r="O5654">
            <v>0</v>
          </cell>
        </row>
        <row r="5655">
          <cell r="D5655" t="str">
            <v>11000183900443</v>
          </cell>
          <cell r="E5655" t="str">
            <v>(2ZD180306)中子束窗遥控维护装置样机研制</v>
          </cell>
          <cell r="F5655" t="str">
            <v>李荣泳</v>
          </cell>
          <cell r="G5655" t="str">
            <v>2007042</v>
          </cell>
          <cell r="H5655">
            <v>0</v>
          </cell>
          <cell r="I5655">
            <v>0</v>
          </cell>
          <cell r="J5655">
            <v>0</v>
          </cell>
          <cell r="K5655">
            <v>0</v>
          </cell>
          <cell r="L5655">
            <v>0</v>
          </cell>
          <cell r="M5655">
            <v>0</v>
          </cell>
          <cell r="N5655">
            <v>0</v>
          </cell>
          <cell r="O5655">
            <v>0</v>
          </cell>
        </row>
        <row r="5656">
          <cell r="D5656" t="str">
            <v>11000183900444</v>
          </cell>
          <cell r="E5656" t="str">
            <v>(2ZD180307)小角散射谱仪内墙屏蔽板研制</v>
          </cell>
          <cell r="F5656" t="str">
            <v>李荣泳</v>
          </cell>
          <cell r="G5656" t="str">
            <v>2007042</v>
          </cell>
          <cell r="H5656">
            <v>0</v>
          </cell>
          <cell r="I5656">
            <v>0</v>
          </cell>
          <cell r="J5656">
            <v>0</v>
          </cell>
          <cell r="K5656">
            <v>0</v>
          </cell>
          <cell r="L5656">
            <v>0</v>
          </cell>
          <cell r="M5656">
            <v>0</v>
          </cell>
          <cell r="N5656">
            <v>0</v>
          </cell>
          <cell r="O5656">
            <v>0</v>
          </cell>
        </row>
        <row r="5657">
          <cell r="D5657" t="str">
            <v>11000183900445</v>
          </cell>
          <cell r="E5657" t="str">
            <v>(2ZD180308)小角散射谱仪中子回收站和样品工作台研制</v>
          </cell>
          <cell r="F5657" t="str">
            <v>李荣泳</v>
          </cell>
          <cell r="G5657" t="str">
            <v>2007042</v>
          </cell>
          <cell r="H5657">
            <v>0</v>
          </cell>
          <cell r="I5657">
            <v>0</v>
          </cell>
          <cell r="J5657">
            <v>0</v>
          </cell>
          <cell r="K5657">
            <v>0</v>
          </cell>
          <cell r="L5657">
            <v>0</v>
          </cell>
          <cell r="M5657">
            <v>0</v>
          </cell>
          <cell r="N5657">
            <v>0</v>
          </cell>
          <cell r="O5657">
            <v>0</v>
          </cell>
        </row>
        <row r="5658">
          <cell r="D5658" t="str">
            <v>11000183900446</v>
          </cell>
          <cell r="E5658" t="str">
            <v>(2ZD180309)基于RFID技术的纸品厂区智能仓储管理</v>
          </cell>
          <cell r="F5658" t="str">
            <v>梁展豪</v>
          </cell>
          <cell r="G5658" t="str">
            <v>2013039</v>
          </cell>
          <cell r="H5658">
            <v>1547.64</v>
          </cell>
          <cell r="I5658">
            <v>0</v>
          </cell>
          <cell r="J5658">
            <v>0</v>
          </cell>
          <cell r="K5658">
            <v>1547.64</v>
          </cell>
          <cell r="L5658">
            <v>0</v>
          </cell>
          <cell r="M5658">
            <v>0</v>
          </cell>
          <cell r="N5658">
            <v>0</v>
          </cell>
          <cell r="O5658">
            <v>1547.64</v>
          </cell>
        </row>
        <row r="5659">
          <cell r="D5659" t="str">
            <v>11000183900447</v>
          </cell>
          <cell r="E5659" t="str">
            <v>(2ZD180310)东莞宏远工业区股份有限公司中层管理人员</v>
          </cell>
          <cell r="F5659" t="str">
            <v>周兆鸿</v>
          </cell>
          <cell r="G5659" t="str">
            <v>2008047</v>
          </cell>
          <cell r="H5659">
            <v>0</v>
          </cell>
          <cell r="I5659">
            <v>0</v>
          </cell>
          <cell r="J5659">
            <v>0</v>
          </cell>
          <cell r="K5659">
            <v>0</v>
          </cell>
          <cell r="L5659">
            <v>0</v>
          </cell>
          <cell r="M5659">
            <v>0</v>
          </cell>
          <cell r="N5659">
            <v>0</v>
          </cell>
          <cell r="O5659">
            <v>0</v>
          </cell>
        </row>
        <row r="5660">
          <cell r="D5660" t="str">
            <v>11000183900449</v>
          </cell>
          <cell r="E5660" t="str">
            <v>(2ZD180312)大数据与人工智能研发及产业化合同</v>
          </cell>
          <cell r="F5660" t="str">
            <v>梁展豪</v>
          </cell>
          <cell r="G5660" t="str">
            <v>2013039</v>
          </cell>
          <cell r="H5660">
            <v>0</v>
          </cell>
          <cell r="I5660">
            <v>0</v>
          </cell>
          <cell r="J5660">
            <v>0</v>
          </cell>
          <cell r="K5660">
            <v>0</v>
          </cell>
          <cell r="L5660">
            <v>0</v>
          </cell>
          <cell r="M5660">
            <v>0</v>
          </cell>
          <cell r="N5660">
            <v>0</v>
          </cell>
          <cell r="O5660">
            <v>0</v>
          </cell>
        </row>
        <row r="5661">
          <cell r="D5661" t="str">
            <v>11000183900450</v>
          </cell>
          <cell r="E5661" t="str">
            <v>(2ZD180313)虎门港麻涌港区淡水河口作业区深粮仓储配</v>
          </cell>
          <cell r="F5661" t="str">
            <v>范洪波</v>
          </cell>
          <cell r="G5661" t="str">
            <v>2005008</v>
          </cell>
          <cell r="H5661">
            <v>0</v>
          </cell>
          <cell r="I5661">
            <v>0</v>
          </cell>
          <cell r="J5661">
            <v>0</v>
          </cell>
          <cell r="K5661">
            <v>0</v>
          </cell>
          <cell r="L5661">
            <v>0</v>
          </cell>
          <cell r="M5661">
            <v>0</v>
          </cell>
          <cell r="N5661">
            <v>0</v>
          </cell>
          <cell r="O5661">
            <v>0</v>
          </cell>
        </row>
        <row r="5662">
          <cell r="D5662" t="str">
            <v>11000183900451</v>
          </cell>
          <cell r="E5662" t="str">
            <v>(2ZD180314)广州港新沙港区13#泊位镇海工程施工期</v>
          </cell>
          <cell r="F5662" t="str">
            <v>范洪波</v>
          </cell>
          <cell r="G5662" t="str">
            <v>2005008</v>
          </cell>
          <cell r="H5662">
            <v>14.89</v>
          </cell>
          <cell r="I5662">
            <v>0</v>
          </cell>
          <cell r="J5662">
            <v>0</v>
          </cell>
          <cell r="K5662">
            <v>14.89</v>
          </cell>
          <cell r="L5662">
            <v>0</v>
          </cell>
          <cell r="M5662">
            <v>0</v>
          </cell>
          <cell r="N5662">
            <v>0</v>
          </cell>
          <cell r="O5662">
            <v>14.89</v>
          </cell>
        </row>
        <row r="5663">
          <cell r="D5663" t="str">
            <v>11000183900452</v>
          </cell>
          <cell r="E5663" t="str">
            <v>(2ZD180315)防松加工开发技术设计</v>
          </cell>
          <cell r="F5663" t="str">
            <v>陈尚彦</v>
          </cell>
          <cell r="G5663" t="str">
            <v>2018022</v>
          </cell>
          <cell r="H5663">
            <v>0</v>
          </cell>
          <cell r="I5663">
            <v>0</v>
          </cell>
          <cell r="J5663">
            <v>0</v>
          </cell>
          <cell r="K5663">
            <v>0</v>
          </cell>
          <cell r="L5663">
            <v>0</v>
          </cell>
          <cell r="M5663">
            <v>0</v>
          </cell>
          <cell r="N5663">
            <v>0</v>
          </cell>
          <cell r="O5663">
            <v>0</v>
          </cell>
        </row>
        <row r="5664">
          <cell r="D5664" t="str">
            <v>11000183900453</v>
          </cell>
          <cell r="E5664" t="str">
            <v>(2ZD180316)低温系统模拟负载装置研发</v>
          </cell>
          <cell r="F5664" t="str">
            <v>孙振忠</v>
          </cell>
          <cell r="G5664" t="str">
            <v>2006080</v>
          </cell>
          <cell r="H5664">
            <v>0</v>
          </cell>
          <cell r="I5664">
            <v>0</v>
          </cell>
          <cell r="J5664">
            <v>0</v>
          </cell>
          <cell r="K5664">
            <v>0</v>
          </cell>
          <cell r="L5664">
            <v>0</v>
          </cell>
          <cell r="M5664">
            <v>0</v>
          </cell>
          <cell r="N5664">
            <v>0</v>
          </cell>
          <cell r="O5664">
            <v>0</v>
          </cell>
        </row>
        <row r="5665">
          <cell r="D5665" t="str">
            <v>11000183900455</v>
          </cell>
          <cell r="E5665" t="str">
            <v>(2ZD180318)松山湖普及型科普活动组织项目</v>
          </cell>
          <cell r="F5665" t="str">
            <v>李翠丹</v>
          </cell>
          <cell r="G5665" t="str">
            <v>2008038</v>
          </cell>
          <cell r="H5665">
            <v>0</v>
          </cell>
          <cell r="I5665">
            <v>0</v>
          </cell>
          <cell r="J5665">
            <v>0</v>
          </cell>
          <cell r="K5665">
            <v>0</v>
          </cell>
          <cell r="L5665">
            <v>0</v>
          </cell>
          <cell r="M5665">
            <v>0</v>
          </cell>
          <cell r="N5665">
            <v>0</v>
          </cell>
          <cell r="O5665">
            <v>0</v>
          </cell>
        </row>
        <row r="5666">
          <cell r="D5666" t="str">
            <v>11000183900456</v>
          </cell>
          <cell r="E5666" t="str">
            <v>(2ZD180319)东莞市启信公益慈善服务中心能力提升研究</v>
          </cell>
          <cell r="F5666" t="str">
            <v>居正</v>
          </cell>
          <cell r="G5666" t="str">
            <v>2013066</v>
          </cell>
          <cell r="H5666">
            <v>2420.24</v>
          </cell>
          <cell r="I5666">
            <v>0</v>
          </cell>
          <cell r="J5666">
            <v>0</v>
          </cell>
          <cell r="K5666">
            <v>2420.24</v>
          </cell>
          <cell r="L5666">
            <v>0</v>
          </cell>
          <cell r="M5666">
            <v>0</v>
          </cell>
          <cell r="N5666">
            <v>0</v>
          </cell>
          <cell r="O5666">
            <v>2420.24</v>
          </cell>
        </row>
        <row r="5667">
          <cell r="D5667" t="str">
            <v>11000183900457</v>
          </cell>
          <cell r="E5667" t="str">
            <v>(2ZD180320)科普微信系统升级、维护和推广项目</v>
          </cell>
          <cell r="F5667" t="str">
            <v>李翠丹</v>
          </cell>
          <cell r="G5667" t="str">
            <v>2008038</v>
          </cell>
          <cell r="H5667">
            <v>2867.03</v>
          </cell>
          <cell r="I5667">
            <v>0</v>
          </cell>
          <cell r="J5667">
            <v>0</v>
          </cell>
          <cell r="K5667">
            <v>2867.03</v>
          </cell>
          <cell r="L5667">
            <v>0</v>
          </cell>
          <cell r="M5667">
            <v>0</v>
          </cell>
          <cell r="N5667">
            <v>0</v>
          </cell>
          <cell r="O5667">
            <v>2867.03</v>
          </cell>
        </row>
        <row r="5668">
          <cell r="D5668" t="str">
            <v>11000183900458</v>
          </cell>
          <cell r="E5668" t="str">
            <v>(2ZD180401)雪花啤酒（东莞）有限公司节能低碳专项资</v>
          </cell>
          <cell r="F5668" t="str">
            <v>纪传伟</v>
          </cell>
          <cell r="G5668" t="str">
            <v>2006064</v>
          </cell>
          <cell r="H5668">
            <v>0</v>
          </cell>
          <cell r="I5668">
            <v>0</v>
          </cell>
          <cell r="J5668">
            <v>0</v>
          </cell>
          <cell r="K5668">
            <v>0</v>
          </cell>
          <cell r="L5668">
            <v>0</v>
          </cell>
          <cell r="M5668">
            <v>0</v>
          </cell>
          <cell r="N5668">
            <v>0</v>
          </cell>
          <cell r="O5668">
            <v>0</v>
          </cell>
        </row>
        <row r="5669">
          <cell r="D5669" t="str">
            <v>11000183900460</v>
          </cell>
          <cell r="E5669" t="str">
            <v>(2ZD180403)连接器锡针位置度机器视觉检测系统研发</v>
          </cell>
          <cell r="F5669" t="str">
            <v>郭建文</v>
          </cell>
          <cell r="G5669" t="str">
            <v>2011012</v>
          </cell>
          <cell r="H5669">
            <v>0</v>
          </cell>
          <cell r="I5669">
            <v>0</v>
          </cell>
          <cell r="J5669">
            <v>0</v>
          </cell>
          <cell r="K5669">
            <v>0</v>
          </cell>
          <cell r="L5669">
            <v>0</v>
          </cell>
          <cell r="M5669">
            <v>0</v>
          </cell>
          <cell r="N5669">
            <v>0</v>
          </cell>
          <cell r="O5669">
            <v>0</v>
          </cell>
        </row>
        <row r="5670">
          <cell r="D5670" t="str">
            <v>11000183900461</v>
          </cell>
          <cell r="E5670" t="str">
            <v>(2ZD180404)沧州渤海新区中央商务区（CBD）</v>
          </cell>
          <cell r="F5670" t="str">
            <v>叶鹏</v>
          </cell>
          <cell r="G5670" t="str">
            <v>2013015</v>
          </cell>
          <cell r="H5670">
            <v>0</v>
          </cell>
          <cell r="I5670">
            <v>0</v>
          </cell>
          <cell r="J5670">
            <v>0</v>
          </cell>
          <cell r="K5670">
            <v>0</v>
          </cell>
          <cell r="L5670">
            <v>0</v>
          </cell>
          <cell r="M5670">
            <v>0</v>
          </cell>
          <cell r="N5670">
            <v>0</v>
          </cell>
          <cell r="O5670">
            <v>0</v>
          </cell>
        </row>
        <row r="5671">
          <cell r="D5671" t="str">
            <v>11000183900462</v>
          </cell>
          <cell r="E5671" t="str">
            <v>(2ZD180405)东莞市虎门港沙田港区三期码头及填海工程</v>
          </cell>
          <cell r="F5671" t="str">
            <v>范洪波</v>
          </cell>
          <cell r="G5671" t="str">
            <v>2005008</v>
          </cell>
          <cell r="H5671">
            <v>0</v>
          </cell>
          <cell r="I5671">
            <v>0</v>
          </cell>
          <cell r="J5671">
            <v>0</v>
          </cell>
          <cell r="K5671">
            <v>0</v>
          </cell>
          <cell r="L5671">
            <v>0</v>
          </cell>
          <cell r="M5671">
            <v>0</v>
          </cell>
          <cell r="N5671">
            <v>0</v>
          </cell>
          <cell r="O5671">
            <v>0</v>
          </cell>
        </row>
        <row r="5672">
          <cell r="D5672" t="str">
            <v>11000183900463</v>
          </cell>
          <cell r="E5672" t="str">
            <v>(2ZD180407)中堂镇和谐善治研究规划</v>
          </cell>
          <cell r="F5672" t="str">
            <v>刘伟</v>
          </cell>
          <cell r="G5672" t="str">
            <v>2007024</v>
          </cell>
          <cell r="H5672">
            <v>0</v>
          </cell>
          <cell r="I5672">
            <v>0</v>
          </cell>
          <cell r="J5672">
            <v>0</v>
          </cell>
          <cell r="K5672">
            <v>0</v>
          </cell>
          <cell r="L5672">
            <v>0</v>
          </cell>
          <cell r="M5672">
            <v>0</v>
          </cell>
          <cell r="N5672">
            <v>0</v>
          </cell>
          <cell r="O5672">
            <v>0</v>
          </cell>
        </row>
        <row r="5673">
          <cell r="D5673" t="str">
            <v>11000183900464</v>
          </cell>
          <cell r="E5673" t="str">
            <v>(2ZD180408)中堂镇新兴产业发展与村镇土地统筹调研</v>
          </cell>
          <cell r="F5673" t="str">
            <v>刘继云</v>
          </cell>
          <cell r="G5673" t="str">
            <v>2006039</v>
          </cell>
          <cell r="H5673">
            <v>0</v>
          </cell>
          <cell r="I5673">
            <v>0</v>
          </cell>
          <cell r="J5673">
            <v>0</v>
          </cell>
          <cell r="K5673">
            <v>0</v>
          </cell>
          <cell r="L5673">
            <v>0</v>
          </cell>
          <cell r="M5673">
            <v>0</v>
          </cell>
          <cell r="N5673">
            <v>0</v>
          </cell>
          <cell r="O5673">
            <v>0</v>
          </cell>
        </row>
        <row r="5674">
          <cell r="D5674" t="str">
            <v>11000183900467</v>
          </cell>
          <cell r="E5674" t="str">
            <v>(2ZD180411)数据挖掘与人工智能技术研发及产业化</v>
          </cell>
          <cell r="F5674" t="str">
            <v>梁展豪</v>
          </cell>
          <cell r="G5674" t="str">
            <v>2013039</v>
          </cell>
          <cell r="H5674">
            <v>0</v>
          </cell>
          <cell r="I5674">
            <v>0</v>
          </cell>
          <cell r="J5674">
            <v>0</v>
          </cell>
          <cell r="K5674">
            <v>0</v>
          </cell>
          <cell r="L5674">
            <v>0</v>
          </cell>
          <cell r="M5674">
            <v>0</v>
          </cell>
          <cell r="N5674">
            <v>0</v>
          </cell>
          <cell r="O5674">
            <v>0</v>
          </cell>
        </row>
        <row r="5675">
          <cell r="D5675" t="str">
            <v>11000183900469</v>
          </cell>
          <cell r="E5675" t="str">
            <v>(2ZD180502)东莞宏德化学工业有限公司清洁生产审核咨</v>
          </cell>
          <cell r="F5675" t="str">
            <v>纪传伟</v>
          </cell>
          <cell r="G5675" t="str">
            <v>2006064</v>
          </cell>
          <cell r="H5675">
            <v>0</v>
          </cell>
          <cell r="I5675">
            <v>0</v>
          </cell>
          <cell r="J5675">
            <v>0</v>
          </cell>
          <cell r="K5675">
            <v>0</v>
          </cell>
          <cell r="L5675">
            <v>0</v>
          </cell>
          <cell r="M5675">
            <v>0</v>
          </cell>
          <cell r="N5675">
            <v>0</v>
          </cell>
          <cell r="O5675">
            <v>0</v>
          </cell>
        </row>
        <row r="5676">
          <cell r="D5676" t="str">
            <v>11000183900470</v>
          </cell>
          <cell r="E5676" t="str">
            <v>(2ZD180503)东莞市2017年文化市场年度发展报告</v>
          </cell>
          <cell r="F5676" t="str">
            <v>张斌华</v>
          </cell>
          <cell r="G5676" t="str">
            <v>2006047</v>
          </cell>
          <cell r="H5676">
            <v>15</v>
          </cell>
          <cell r="I5676">
            <v>0</v>
          </cell>
          <cell r="J5676">
            <v>0</v>
          </cell>
          <cell r="K5676">
            <v>15</v>
          </cell>
          <cell r="L5676">
            <v>0</v>
          </cell>
          <cell r="M5676">
            <v>0</v>
          </cell>
          <cell r="N5676">
            <v>0</v>
          </cell>
          <cell r="O5676">
            <v>15</v>
          </cell>
        </row>
        <row r="5677">
          <cell r="D5677" t="str">
            <v>11000183900471</v>
          </cell>
          <cell r="E5677" t="str">
            <v>(2ZD180504)废水中难降解有机污染物高去除率关键技术</v>
          </cell>
          <cell r="F5677" t="str">
            <v>刘鹏</v>
          </cell>
          <cell r="G5677" t="str">
            <v>2017053</v>
          </cell>
          <cell r="H5677">
            <v>0</v>
          </cell>
          <cell r="I5677">
            <v>0</v>
          </cell>
          <cell r="J5677">
            <v>0</v>
          </cell>
          <cell r="K5677">
            <v>0</v>
          </cell>
          <cell r="L5677">
            <v>0</v>
          </cell>
          <cell r="M5677">
            <v>0</v>
          </cell>
          <cell r="N5677">
            <v>0</v>
          </cell>
          <cell r="O5677">
            <v>0</v>
          </cell>
        </row>
        <row r="5678">
          <cell r="D5678" t="str">
            <v>11000183900472</v>
          </cell>
          <cell r="E5678" t="str">
            <v>(2ZD180505)大学生“校园贷”的风险甄别与有效干预的</v>
          </cell>
          <cell r="F5678" t="str">
            <v>诸小妮</v>
          </cell>
          <cell r="G5678" t="str">
            <v>2001025</v>
          </cell>
          <cell r="H5678">
            <v>213.21</v>
          </cell>
          <cell r="I5678">
            <v>0</v>
          </cell>
          <cell r="J5678">
            <v>0</v>
          </cell>
          <cell r="K5678">
            <v>213.21</v>
          </cell>
          <cell r="L5678">
            <v>0</v>
          </cell>
          <cell r="M5678">
            <v>0</v>
          </cell>
          <cell r="N5678">
            <v>0</v>
          </cell>
          <cell r="O5678">
            <v>213.21</v>
          </cell>
        </row>
        <row r="5679">
          <cell r="D5679" t="str">
            <v>11000183900473</v>
          </cell>
          <cell r="E5679" t="str">
            <v>(2ZD180506)“与法共进-改革开放广东发展历程”专题</v>
          </cell>
          <cell r="F5679" t="str">
            <v>强昌文</v>
          </cell>
          <cell r="G5679" t="str">
            <v>2011036</v>
          </cell>
          <cell r="H5679">
            <v>924.66</v>
          </cell>
          <cell r="I5679">
            <v>0</v>
          </cell>
          <cell r="J5679">
            <v>0</v>
          </cell>
          <cell r="K5679">
            <v>924.66</v>
          </cell>
          <cell r="L5679">
            <v>0</v>
          </cell>
          <cell r="M5679">
            <v>0</v>
          </cell>
          <cell r="N5679">
            <v>0</v>
          </cell>
          <cell r="O5679">
            <v>924.66</v>
          </cell>
        </row>
        <row r="5680">
          <cell r="D5680" t="str">
            <v>11000183900474</v>
          </cell>
          <cell r="E5680" t="str">
            <v>(2ZD180507)以品牌建设引领企业实现倍增-东莞分行业</v>
          </cell>
          <cell r="F5680" t="str">
            <v>刘继云</v>
          </cell>
          <cell r="G5680" t="str">
            <v>2006039</v>
          </cell>
          <cell r="H5680">
            <v>0</v>
          </cell>
          <cell r="I5680">
            <v>0</v>
          </cell>
          <cell r="J5680">
            <v>0</v>
          </cell>
          <cell r="K5680">
            <v>0</v>
          </cell>
          <cell r="L5680">
            <v>0</v>
          </cell>
          <cell r="M5680">
            <v>0</v>
          </cell>
          <cell r="N5680">
            <v>0</v>
          </cell>
          <cell r="O5680">
            <v>0</v>
          </cell>
        </row>
        <row r="5681">
          <cell r="D5681" t="str">
            <v>11000183900475</v>
          </cell>
          <cell r="E5681" t="str">
            <v>(2ZD180508)以质量强市建设促供给侧结构改革-东莞制</v>
          </cell>
          <cell r="F5681" t="str">
            <v>黄琼</v>
          </cell>
          <cell r="G5681" t="str">
            <v>1997003</v>
          </cell>
          <cell r="H5681">
            <v>0</v>
          </cell>
          <cell r="I5681">
            <v>0</v>
          </cell>
          <cell r="J5681">
            <v>0</v>
          </cell>
          <cell r="K5681">
            <v>0</v>
          </cell>
          <cell r="L5681">
            <v>0</v>
          </cell>
          <cell r="M5681">
            <v>0</v>
          </cell>
          <cell r="N5681">
            <v>0</v>
          </cell>
          <cell r="O5681">
            <v>0</v>
          </cell>
        </row>
        <row r="5682">
          <cell r="D5682" t="str">
            <v>11000183900478</v>
          </cell>
          <cell r="E5682" t="str">
            <v>(2ZD180511)闭环结构式机动车电控燃油喷射控制系统的</v>
          </cell>
          <cell r="F5682" t="str">
            <v>胡亚伟</v>
          </cell>
          <cell r="G5682" t="str">
            <v>2013038</v>
          </cell>
          <cell r="H5682">
            <v>0</v>
          </cell>
          <cell r="I5682">
            <v>0</v>
          </cell>
          <cell r="J5682">
            <v>0</v>
          </cell>
          <cell r="K5682">
            <v>0</v>
          </cell>
          <cell r="L5682">
            <v>0</v>
          </cell>
          <cell r="M5682">
            <v>0</v>
          </cell>
          <cell r="N5682">
            <v>0</v>
          </cell>
          <cell r="O5682">
            <v>0</v>
          </cell>
        </row>
        <row r="5683">
          <cell r="D5683" t="str">
            <v>11000183900479</v>
          </cell>
          <cell r="E5683" t="str">
            <v>(2ZD180512)面向碳纤维复合材料加工的高效高质刀具的</v>
          </cell>
          <cell r="F5683" t="str">
            <v>邹建军</v>
          </cell>
          <cell r="G5683" t="str">
            <v>2011025</v>
          </cell>
          <cell r="H5683">
            <v>0</v>
          </cell>
          <cell r="I5683">
            <v>0</v>
          </cell>
          <cell r="J5683">
            <v>0</v>
          </cell>
          <cell r="K5683">
            <v>0</v>
          </cell>
          <cell r="L5683">
            <v>0</v>
          </cell>
          <cell r="M5683">
            <v>0</v>
          </cell>
          <cell r="N5683">
            <v>0</v>
          </cell>
          <cell r="O5683">
            <v>0</v>
          </cell>
        </row>
        <row r="5684">
          <cell r="D5684" t="str">
            <v>11000183900480</v>
          </cell>
          <cell r="E5684" t="str">
            <v>(2ZD180513)海峡两岸图书馆空间再造比较研究</v>
          </cell>
          <cell r="F5684" t="str">
            <v>陈立刚</v>
          </cell>
          <cell r="G5684" t="str">
            <v>1994012</v>
          </cell>
          <cell r="H5684">
            <v>0</v>
          </cell>
          <cell r="I5684">
            <v>0</v>
          </cell>
          <cell r="J5684">
            <v>0</v>
          </cell>
          <cell r="K5684">
            <v>0</v>
          </cell>
          <cell r="L5684">
            <v>0</v>
          </cell>
          <cell r="M5684">
            <v>0</v>
          </cell>
          <cell r="N5684">
            <v>0</v>
          </cell>
          <cell r="O5684">
            <v>0</v>
          </cell>
        </row>
        <row r="5685">
          <cell r="D5685" t="str">
            <v>11000183900481</v>
          </cell>
          <cell r="E5685" t="str">
            <v>(2ZD180514)台商参与粤港澳大湾区建设路径研究</v>
          </cell>
          <cell r="F5685" t="str">
            <v>夏能礼</v>
          </cell>
          <cell r="G5685" t="str">
            <v>2001039</v>
          </cell>
          <cell r="H5685">
            <v>0</v>
          </cell>
          <cell r="I5685">
            <v>0</v>
          </cell>
          <cell r="J5685">
            <v>0</v>
          </cell>
          <cell r="K5685">
            <v>0</v>
          </cell>
          <cell r="L5685">
            <v>0</v>
          </cell>
          <cell r="M5685">
            <v>0</v>
          </cell>
          <cell r="N5685">
            <v>0</v>
          </cell>
          <cell r="O5685">
            <v>0</v>
          </cell>
        </row>
        <row r="5686">
          <cell r="D5686" t="str">
            <v>11000183900482</v>
          </cell>
          <cell r="E5686" t="str">
            <v>(2ZD180515)公共文化服务体系视域下贫困地区阅读推广</v>
          </cell>
          <cell r="F5686" t="str">
            <v>阮健英</v>
          </cell>
          <cell r="G5686" t="str">
            <v>2001053</v>
          </cell>
          <cell r="H5686">
            <v>0</v>
          </cell>
          <cell r="I5686">
            <v>0</v>
          </cell>
          <cell r="J5686">
            <v>0</v>
          </cell>
          <cell r="K5686">
            <v>0</v>
          </cell>
          <cell r="L5686">
            <v>0</v>
          </cell>
          <cell r="M5686">
            <v>0</v>
          </cell>
          <cell r="N5686">
            <v>0</v>
          </cell>
          <cell r="O5686">
            <v>0</v>
          </cell>
        </row>
        <row r="5687">
          <cell r="D5687" t="str">
            <v>11000183900483</v>
          </cell>
          <cell r="E5687" t="str">
            <v>(2ZD180516)东莞市市场主体运行发展情况研究</v>
          </cell>
          <cell r="F5687" t="str">
            <v>刘伟</v>
          </cell>
          <cell r="G5687" t="str">
            <v>2007024</v>
          </cell>
          <cell r="H5687">
            <v>384.31</v>
          </cell>
          <cell r="I5687">
            <v>0</v>
          </cell>
          <cell r="J5687">
            <v>0</v>
          </cell>
          <cell r="K5687">
            <v>384.31</v>
          </cell>
          <cell r="L5687">
            <v>0</v>
          </cell>
          <cell r="M5687">
            <v>0</v>
          </cell>
          <cell r="N5687">
            <v>0</v>
          </cell>
          <cell r="O5687">
            <v>384.31</v>
          </cell>
        </row>
        <row r="5688">
          <cell r="D5688" t="str">
            <v>11000183900485</v>
          </cell>
          <cell r="E5688" t="str">
            <v>(2ZD180518)东莞市2017年度行政许可实施和监督管</v>
          </cell>
          <cell r="F5688" t="str">
            <v>刘继云</v>
          </cell>
          <cell r="G5688" t="str">
            <v>2006039</v>
          </cell>
          <cell r="H5688">
            <v>0</v>
          </cell>
          <cell r="I5688">
            <v>0</v>
          </cell>
          <cell r="J5688">
            <v>0</v>
          </cell>
          <cell r="K5688">
            <v>0</v>
          </cell>
          <cell r="L5688">
            <v>0</v>
          </cell>
          <cell r="M5688">
            <v>0</v>
          </cell>
          <cell r="N5688">
            <v>0</v>
          </cell>
          <cell r="O5688">
            <v>0</v>
          </cell>
        </row>
        <row r="5689">
          <cell r="D5689" t="str">
            <v>11000183900487</v>
          </cell>
          <cell r="E5689" t="str">
            <v>(2ZD180520)面向大数据应用的车间装备智能化关键技术</v>
          </cell>
          <cell r="F5689" t="str">
            <v>张斐</v>
          </cell>
          <cell r="G5689" t="str">
            <v>2017039</v>
          </cell>
          <cell r="H5689">
            <v>0</v>
          </cell>
          <cell r="I5689">
            <v>0</v>
          </cell>
          <cell r="J5689">
            <v>0</v>
          </cell>
          <cell r="K5689">
            <v>0</v>
          </cell>
          <cell r="L5689">
            <v>0</v>
          </cell>
          <cell r="M5689">
            <v>0</v>
          </cell>
          <cell r="N5689">
            <v>0</v>
          </cell>
          <cell r="O5689">
            <v>0</v>
          </cell>
        </row>
        <row r="5690">
          <cell r="D5690" t="str">
            <v>11000183900489</v>
          </cell>
          <cell r="E5690" t="str">
            <v>(2ZD180602)2018年松山湖清洁生产推广项目</v>
          </cell>
          <cell r="F5690" t="str">
            <v>纪传伟</v>
          </cell>
          <cell r="G5690" t="str">
            <v>2006064</v>
          </cell>
          <cell r="H5690">
            <v>0</v>
          </cell>
          <cell r="I5690">
            <v>0</v>
          </cell>
          <cell r="J5690">
            <v>0</v>
          </cell>
          <cell r="K5690">
            <v>0</v>
          </cell>
          <cell r="L5690">
            <v>0</v>
          </cell>
          <cell r="M5690">
            <v>0</v>
          </cell>
          <cell r="N5690">
            <v>0</v>
          </cell>
          <cell r="O5690">
            <v>0</v>
          </cell>
        </row>
        <row r="5691">
          <cell r="D5691" t="str">
            <v>11000183900491</v>
          </cell>
          <cell r="E5691" t="str">
            <v>(2ZD180604)棕榈油分提工艺结晶特性的研究</v>
          </cell>
          <cell r="F5691" t="str">
            <v>邹水洋</v>
          </cell>
          <cell r="G5691" t="str">
            <v>2000014</v>
          </cell>
          <cell r="H5691">
            <v>0</v>
          </cell>
          <cell r="I5691">
            <v>0</v>
          </cell>
          <cell r="J5691">
            <v>0</v>
          </cell>
          <cell r="K5691">
            <v>0</v>
          </cell>
          <cell r="L5691">
            <v>0</v>
          </cell>
          <cell r="M5691">
            <v>0</v>
          </cell>
          <cell r="N5691">
            <v>0</v>
          </cell>
          <cell r="O5691">
            <v>0</v>
          </cell>
        </row>
        <row r="5692">
          <cell r="D5692" t="str">
            <v>11000183900492</v>
          </cell>
          <cell r="E5692" t="str">
            <v>(2ZD180605)印刷产品的智能印刷生产线研发</v>
          </cell>
          <cell r="F5692" t="str">
            <v>郭建文</v>
          </cell>
          <cell r="G5692" t="str">
            <v>2011012</v>
          </cell>
          <cell r="H5692">
            <v>0</v>
          </cell>
          <cell r="I5692">
            <v>0</v>
          </cell>
          <cell r="J5692">
            <v>0</v>
          </cell>
          <cell r="K5692">
            <v>0</v>
          </cell>
          <cell r="L5692">
            <v>0</v>
          </cell>
          <cell r="M5692">
            <v>0</v>
          </cell>
          <cell r="N5692">
            <v>0</v>
          </cell>
          <cell r="O5692">
            <v>0</v>
          </cell>
        </row>
        <row r="5693">
          <cell r="D5693" t="str">
            <v>11000183900493</v>
          </cell>
          <cell r="E5693" t="str">
            <v>(2ZD180606)东莞文化服务交易平台技术服务</v>
          </cell>
          <cell r="F5693" t="str">
            <v>魏小锐</v>
          </cell>
          <cell r="G5693" t="str">
            <v>2007031</v>
          </cell>
          <cell r="H5693">
            <v>0</v>
          </cell>
          <cell r="I5693">
            <v>0</v>
          </cell>
          <cell r="J5693">
            <v>0</v>
          </cell>
          <cell r="K5693">
            <v>0</v>
          </cell>
          <cell r="L5693">
            <v>0</v>
          </cell>
          <cell r="M5693">
            <v>0</v>
          </cell>
          <cell r="N5693">
            <v>0</v>
          </cell>
          <cell r="O5693">
            <v>0</v>
          </cell>
        </row>
        <row r="5694">
          <cell r="D5694" t="str">
            <v>11000183900494</v>
          </cell>
          <cell r="E5694" t="str">
            <v>(2ZD180607)房产交易系统市场调研显示模块的研发</v>
          </cell>
          <cell r="F5694" t="str">
            <v>刘慧杰</v>
          </cell>
          <cell r="G5694" t="str">
            <v>2003014</v>
          </cell>
          <cell r="H5694">
            <v>520.54</v>
          </cell>
          <cell r="I5694">
            <v>0</v>
          </cell>
          <cell r="J5694">
            <v>0</v>
          </cell>
          <cell r="K5694">
            <v>520.54</v>
          </cell>
          <cell r="L5694">
            <v>0</v>
          </cell>
          <cell r="M5694">
            <v>0</v>
          </cell>
          <cell r="N5694">
            <v>0</v>
          </cell>
          <cell r="O5694">
            <v>520.54</v>
          </cell>
        </row>
        <row r="5695">
          <cell r="D5695" t="str">
            <v>11000183900495</v>
          </cell>
          <cell r="E5695" t="str">
            <v>(2ZD180608)饮用水的反浸透技术及其控制系统研发及产</v>
          </cell>
          <cell r="F5695" t="str">
            <v>梁展豪</v>
          </cell>
          <cell r="G5695" t="str">
            <v>2013039</v>
          </cell>
          <cell r="H5695">
            <v>919.28</v>
          </cell>
          <cell r="I5695">
            <v>0</v>
          </cell>
          <cell r="J5695">
            <v>0</v>
          </cell>
          <cell r="K5695">
            <v>919.28</v>
          </cell>
          <cell r="L5695">
            <v>0</v>
          </cell>
          <cell r="M5695">
            <v>0</v>
          </cell>
          <cell r="N5695">
            <v>0</v>
          </cell>
          <cell r="O5695">
            <v>919.28</v>
          </cell>
        </row>
        <row r="5696">
          <cell r="D5696" t="str">
            <v>11000183900498</v>
          </cell>
          <cell r="E5696" t="str">
            <v>(2ZD180701)倍增计划企业诊断服务</v>
          </cell>
          <cell r="F5696" t="str">
            <v>胡耀华</v>
          </cell>
          <cell r="G5696" t="str">
            <v>2006022</v>
          </cell>
          <cell r="H5696">
            <v>112715</v>
          </cell>
          <cell r="I5696">
            <v>0</v>
          </cell>
          <cell r="J5696">
            <v>0</v>
          </cell>
          <cell r="K5696">
            <v>112715</v>
          </cell>
          <cell r="L5696">
            <v>0</v>
          </cell>
          <cell r="M5696">
            <v>0</v>
          </cell>
          <cell r="N5696">
            <v>0</v>
          </cell>
          <cell r="O5696">
            <v>112715</v>
          </cell>
        </row>
        <row r="5697">
          <cell r="D5697" t="str">
            <v>11000183900500</v>
          </cell>
          <cell r="E5697" t="str">
            <v>(2ZD180703)基于FPGA的光纤与HDMI接口转换方</v>
          </cell>
          <cell r="F5697" t="str">
            <v>王红成</v>
          </cell>
          <cell r="G5697" t="str">
            <v>2007023</v>
          </cell>
          <cell r="H5697">
            <v>3196.04</v>
          </cell>
          <cell r="I5697">
            <v>0</v>
          </cell>
          <cell r="J5697">
            <v>0</v>
          </cell>
          <cell r="K5697">
            <v>3196.04</v>
          </cell>
          <cell r="L5697">
            <v>0</v>
          </cell>
          <cell r="M5697">
            <v>0</v>
          </cell>
          <cell r="N5697">
            <v>0</v>
          </cell>
          <cell r="O5697">
            <v>3196.04</v>
          </cell>
        </row>
        <row r="5698">
          <cell r="D5698" t="str">
            <v>11000183900501</v>
          </cell>
          <cell r="E5698" t="str">
            <v>(2ZD180704)国家高新区发展动态信息收集与整理（20</v>
          </cell>
          <cell r="F5698" t="str">
            <v>刘英华</v>
          </cell>
          <cell r="G5698" t="str">
            <v>2004012</v>
          </cell>
          <cell r="H5698">
            <v>0</v>
          </cell>
          <cell r="I5698">
            <v>0</v>
          </cell>
          <cell r="J5698">
            <v>0</v>
          </cell>
          <cell r="K5698">
            <v>0</v>
          </cell>
          <cell r="L5698">
            <v>0</v>
          </cell>
          <cell r="M5698">
            <v>0</v>
          </cell>
          <cell r="N5698">
            <v>0</v>
          </cell>
          <cell r="O5698">
            <v>0</v>
          </cell>
        </row>
        <row r="5699">
          <cell r="D5699" t="str">
            <v>11000183900502</v>
          </cell>
          <cell r="E5699" t="str">
            <v>(2ZD180705)“1+6”松山湖片区机器人智能装备产业</v>
          </cell>
          <cell r="F5699" t="str">
            <v>刘继云</v>
          </cell>
          <cell r="G5699" t="str">
            <v>2006039</v>
          </cell>
          <cell r="H5699">
            <v>0</v>
          </cell>
          <cell r="I5699">
            <v>0</v>
          </cell>
          <cell r="J5699">
            <v>0</v>
          </cell>
          <cell r="K5699">
            <v>0</v>
          </cell>
          <cell r="L5699">
            <v>0</v>
          </cell>
          <cell r="M5699">
            <v>0</v>
          </cell>
          <cell r="N5699">
            <v>0</v>
          </cell>
          <cell r="O5699">
            <v>0</v>
          </cell>
        </row>
        <row r="5700">
          <cell r="D5700" t="str">
            <v>11000183900504</v>
          </cell>
          <cell r="E5700" t="str">
            <v>(2ZD180707)叠合板开裂后力学性能与结构优化设计研究</v>
          </cell>
          <cell r="F5700" t="str">
            <v>夏立鹏</v>
          </cell>
          <cell r="G5700" t="str">
            <v>2017103</v>
          </cell>
          <cell r="H5700">
            <v>0</v>
          </cell>
          <cell r="I5700">
            <v>0</v>
          </cell>
          <cell r="J5700">
            <v>0</v>
          </cell>
          <cell r="K5700">
            <v>0</v>
          </cell>
          <cell r="L5700">
            <v>0</v>
          </cell>
          <cell r="M5700">
            <v>0</v>
          </cell>
          <cell r="N5700">
            <v>0</v>
          </cell>
          <cell r="O5700">
            <v>0</v>
          </cell>
        </row>
        <row r="5701">
          <cell r="D5701" t="str">
            <v>11000183900505</v>
          </cell>
          <cell r="E5701" t="str">
            <v>(2ZD180708)环球财富大厦地下室混凝土结构温差效应分</v>
          </cell>
          <cell r="F5701" t="str">
            <v>邸博</v>
          </cell>
          <cell r="G5701" t="str">
            <v>2017059</v>
          </cell>
          <cell r="H5701">
            <v>0</v>
          </cell>
          <cell r="I5701">
            <v>0</v>
          </cell>
          <cell r="J5701">
            <v>0</v>
          </cell>
          <cell r="K5701">
            <v>0</v>
          </cell>
          <cell r="L5701">
            <v>0</v>
          </cell>
          <cell r="M5701">
            <v>0</v>
          </cell>
          <cell r="N5701">
            <v>0</v>
          </cell>
          <cell r="O5701">
            <v>0</v>
          </cell>
        </row>
        <row r="5702">
          <cell r="D5702" t="str">
            <v>11000183900509</v>
          </cell>
          <cell r="E5702" t="str">
            <v>(2ZD180712)基于生物识别技术只能挂锁的研发及产业化</v>
          </cell>
          <cell r="F5702" t="str">
            <v>梁展豪</v>
          </cell>
          <cell r="G5702" t="str">
            <v>2013039</v>
          </cell>
          <cell r="H5702">
            <v>500.58</v>
          </cell>
          <cell r="I5702">
            <v>0</v>
          </cell>
          <cell r="J5702">
            <v>0</v>
          </cell>
          <cell r="K5702">
            <v>500.58</v>
          </cell>
          <cell r="L5702">
            <v>0</v>
          </cell>
          <cell r="M5702">
            <v>0</v>
          </cell>
          <cell r="N5702">
            <v>0</v>
          </cell>
          <cell r="O5702">
            <v>500.58</v>
          </cell>
        </row>
        <row r="5703">
          <cell r="D5703" t="str">
            <v>11000183900510</v>
          </cell>
          <cell r="E5703" t="str">
            <v>(2ZD180713)大企业与区域经济发展--基于税收视角</v>
          </cell>
          <cell r="F5703" t="str">
            <v>刘伟</v>
          </cell>
          <cell r="G5703" t="str">
            <v>2007024</v>
          </cell>
          <cell r="H5703">
            <v>0</v>
          </cell>
          <cell r="I5703">
            <v>0</v>
          </cell>
          <cell r="J5703">
            <v>0</v>
          </cell>
          <cell r="K5703">
            <v>0</v>
          </cell>
          <cell r="L5703">
            <v>0</v>
          </cell>
          <cell r="M5703">
            <v>0</v>
          </cell>
          <cell r="N5703">
            <v>0</v>
          </cell>
          <cell r="O5703">
            <v>0</v>
          </cell>
        </row>
        <row r="5704">
          <cell r="D5704" t="str">
            <v>11000183900511</v>
          </cell>
          <cell r="E5704" t="str">
            <v>(2ZD180714)公司知识产权规划与保护</v>
          </cell>
          <cell r="F5704" t="str">
            <v>邓斌</v>
          </cell>
          <cell r="G5704" t="str">
            <v>2004020</v>
          </cell>
          <cell r="H5704">
            <v>0</v>
          </cell>
          <cell r="I5704">
            <v>0</v>
          </cell>
          <cell r="J5704">
            <v>0</v>
          </cell>
          <cell r="K5704">
            <v>0</v>
          </cell>
          <cell r="L5704">
            <v>0</v>
          </cell>
          <cell r="M5704">
            <v>0</v>
          </cell>
          <cell r="N5704">
            <v>0</v>
          </cell>
          <cell r="O5704">
            <v>0</v>
          </cell>
        </row>
        <row r="5705">
          <cell r="D5705" t="str">
            <v>11000183900512</v>
          </cell>
          <cell r="E5705" t="str">
            <v>(2ZD180715)PCB板加工技术</v>
          </cell>
          <cell r="F5705" t="str">
            <v>邝兆轩</v>
          </cell>
          <cell r="G5705" t="str">
            <v>2004110</v>
          </cell>
          <cell r="H5705">
            <v>5132.08</v>
          </cell>
          <cell r="I5705">
            <v>0</v>
          </cell>
          <cell r="J5705">
            <v>0</v>
          </cell>
          <cell r="K5705">
            <v>5132.08</v>
          </cell>
          <cell r="L5705">
            <v>0</v>
          </cell>
          <cell r="M5705">
            <v>0</v>
          </cell>
          <cell r="N5705">
            <v>0</v>
          </cell>
          <cell r="O5705">
            <v>5132.08</v>
          </cell>
        </row>
        <row r="5706">
          <cell r="D5706" t="str">
            <v>11000183900513</v>
          </cell>
          <cell r="E5706" t="str">
            <v>(2ZD180716)基于PLC单片机真空断路器智能控制系统</v>
          </cell>
          <cell r="F5706" t="str">
            <v>邝兆轩</v>
          </cell>
          <cell r="G5706" t="str">
            <v>2004110</v>
          </cell>
          <cell r="H5706">
            <v>5132.08</v>
          </cell>
          <cell r="I5706">
            <v>0</v>
          </cell>
          <cell r="J5706">
            <v>831.08</v>
          </cell>
          <cell r="K5706">
            <v>4301</v>
          </cell>
          <cell r="L5706">
            <v>0</v>
          </cell>
          <cell r="M5706">
            <v>0</v>
          </cell>
          <cell r="N5706">
            <v>0</v>
          </cell>
          <cell r="O5706">
            <v>4301</v>
          </cell>
        </row>
        <row r="5707">
          <cell r="D5707" t="str">
            <v>11000183900515</v>
          </cell>
          <cell r="E5707" t="str">
            <v>(2ZD180901)微纳结构太赫兹光谱与成像表征</v>
          </cell>
          <cell r="F5707" t="str">
            <v>何小勇</v>
          </cell>
          <cell r="G5707" t="str">
            <v>2020099</v>
          </cell>
          <cell r="H5707">
            <v>0</v>
          </cell>
          <cell r="I5707">
            <v>0</v>
          </cell>
          <cell r="J5707">
            <v>0</v>
          </cell>
          <cell r="K5707">
            <v>0</v>
          </cell>
          <cell r="L5707">
            <v>0</v>
          </cell>
          <cell r="M5707">
            <v>0</v>
          </cell>
          <cell r="N5707">
            <v>0</v>
          </cell>
          <cell r="O5707">
            <v>0</v>
          </cell>
        </row>
        <row r="5708">
          <cell r="D5708" t="str">
            <v>11000183900520</v>
          </cell>
          <cell r="E5708" t="str">
            <v>(2ZD180906)东莞莫仕连接器有限公司厂房DG2三层楼</v>
          </cell>
          <cell r="F5708" t="str">
            <v>艾心荧</v>
          </cell>
          <cell r="G5708" t="str">
            <v>2015010</v>
          </cell>
          <cell r="H5708">
            <v>0</v>
          </cell>
          <cell r="I5708">
            <v>0</v>
          </cell>
          <cell r="J5708">
            <v>0</v>
          </cell>
          <cell r="K5708">
            <v>0</v>
          </cell>
          <cell r="L5708">
            <v>0</v>
          </cell>
          <cell r="M5708">
            <v>0</v>
          </cell>
          <cell r="N5708">
            <v>0</v>
          </cell>
          <cell r="O5708">
            <v>0</v>
          </cell>
        </row>
        <row r="5709">
          <cell r="D5709" t="str">
            <v>11000183900522</v>
          </cell>
          <cell r="E5709" t="str">
            <v>(2ZD180908)地震作用下地铁盾构隧道结构安全评价体系</v>
          </cell>
          <cell r="F5709" t="str">
            <v>田管凤</v>
          </cell>
          <cell r="G5709" t="str">
            <v>2017038</v>
          </cell>
          <cell r="H5709">
            <v>0</v>
          </cell>
          <cell r="I5709">
            <v>0</v>
          </cell>
          <cell r="J5709">
            <v>0</v>
          </cell>
          <cell r="K5709">
            <v>0</v>
          </cell>
          <cell r="L5709">
            <v>0</v>
          </cell>
          <cell r="M5709">
            <v>0</v>
          </cell>
          <cell r="N5709">
            <v>0</v>
          </cell>
          <cell r="O5709">
            <v>0</v>
          </cell>
        </row>
        <row r="5710">
          <cell r="D5710" t="str">
            <v>11000183900523</v>
          </cell>
          <cell r="E5710" t="str">
            <v>(2ZD180909)固定资产管理系统升级及微信平台采购合同</v>
          </cell>
          <cell r="F5710" t="str">
            <v>黎志雄</v>
          </cell>
          <cell r="G5710" t="str">
            <v>2003066</v>
          </cell>
          <cell r="H5710">
            <v>0</v>
          </cell>
          <cell r="I5710">
            <v>0</v>
          </cell>
          <cell r="J5710">
            <v>0</v>
          </cell>
          <cell r="K5710">
            <v>0</v>
          </cell>
          <cell r="L5710">
            <v>0</v>
          </cell>
          <cell r="M5710">
            <v>0</v>
          </cell>
          <cell r="N5710">
            <v>0</v>
          </cell>
          <cell r="O5710">
            <v>0</v>
          </cell>
        </row>
        <row r="5711">
          <cell r="D5711" t="str">
            <v>11000183900525</v>
          </cell>
          <cell r="E5711" t="str">
            <v>(2ZD180911)2017年国家高新区发展报告</v>
          </cell>
          <cell r="F5711" t="str">
            <v>刘英华</v>
          </cell>
          <cell r="G5711" t="str">
            <v>2004012</v>
          </cell>
          <cell r="H5711">
            <v>0</v>
          </cell>
          <cell r="I5711">
            <v>0</v>
          </cell>
          <cell r="J5711">
            <v>0</v>
          </cell>
          <cell r="K5711">
            <v>0</v>
          </cell>
          <cell r="L5711">
            <v>0</v>
          </cell>
          <cell r="M5711">
            <v>0</v>
          </cell>
          <cell r="N5711">
            <v>0</v>
          </cell>
          <cell r="O5711">
            <v>0</v>
          </cell>
        </row>
        <row r="5712">
          <cell r="D5712" t="str">
            <v>11000183900526</v>
          </cell>
          <cell r="E5712" t="str">
            <v>(2ZD180912)法律实务专家参与学生人才培养途径研究</v>
          </cell>
          <cell r="F5712" t="str">
            <v>强昌文</v>
          </cell>
          <cell r="G5712" t="str">
            <v>2011036</v>
          </cell>
          <cell r="H5712">
            <v>0</v>
          </cell>
          <cell r="I5712">
            <v>0</v>
          </cell>
          <cell r="J5712">
            <v>0</v>
          </cell>
          <cell r="K5712">
            <v>0</v>
          </cell>
          <cell r="L5712">
            <v>0</v>
          </cell>
          <cell r="M5712">
            <v>0</v>
          </cell>
          <cell r="N5712">
            <v>0</v>
          </cell>
          <cell r="O5712">
            <v>0</v>
          </cell>
        </row>
        <row r="5713">
          <cell r="D5713" t="str">
            <v>11000183900528</v>
          </cell>
          <cell r="E5713" t="str">
            <v>(2ZD181002)改革开放40周年以来东莞台商对东莞产业</v>
          </cell>
          <cell r="F5713" t="str">
            <v>夏能礼</v>
          </cell>
          <cell r="G5713" t="str">
            <v>2001039</v>
          </cell>
          <cell r="H5713">
            <v>0</v>
          </cell>
          <cell r="I5713">
            <v>0</v>
          </cell>
          <cell r="J5713">
            <v>0</v>
          </cell>
          <cell r="K5713">
            <v>0</v>
          </cell>
          <cell r="L5713">
            <v>0</v>
          </cell>
          <cell r="M5713">
            <v>0</v>
          </cell>
          <cell r="N5713">
            <v>0</v>
          </cell>
          <cell r="O5713">
            <v>0</v>
          </cell>
        </row>
        <row r="5714">
          <cell r="D5714" t="str">
            <v>11000183900533</v>
          </cell>
          <cell r="E5714" t="str">
            <v>(2ZD181007)一种功能高分子絮凝剂的研发</v>
          </cell>
          <cell r="F5714" t="str">
            <v>谭桂平</v>
          </cell>
          <cell r="G5714" t="str">
            <v>2012041</v>
          </cell>
          <cell r="H5714">
            <v>0</v>
          </cell>
          <cell r="I5714">
            <v>0</v>
          </cell>
          <cell r="J5714">
            <v>0</v>
          </cell>
          <cell r="K5714">
            <v>0</v>
          </cell>
          <cell r="L5714">
            <v>0</v>
          </cell>
          <cell r="M5714">
            <v>0</v>
          </cell>
          <cell r="N5714">
            <v>0</v>
          </cell>
          <cell r="O5714">
            <v>0</v>
          </cell>
        </row>
        <row r="5715">
          <cell r="D5715" t="str">
            <v>11000183900535</v>
          </cell>
          <cell r="E5715" t="str">
            <v>(2ZD181009)石龙镇第二次全国污染源普查方案</v>
          </cell>
          <cell r="F5715" t="str">
            <v>吕斯濠</v>
          </cell>
          <cell r="G5715" t="str">
            <v>2007038</v>
          </cell>
          <cell r="H5715">
            <v>0</v>
          </cell>
          <cell r="I5715">
            <v>0</v>
          </cell>
          <cell r="J5715">
            <v>0</v>
          </cell>
          <cell r="K5715">
            <v>0</v>
          </cell>
          <cell r="L5715">
            <v>0</v>
          </cell>
          <cell r="M5715">
            <v>0</v>
          </cell>
          <cell r="N5715">
            <v>0</v>
          </cell>
          <cell r="O5715">
            <v>0</v>
          </cell>
        </row>
        <row r="5716">
          <cell r="D5716" t="str">
            <v>11000183900536</v>
          </cell>
          <cell r="E5716" t="str">
            <v>(2ZD181010)物业管理纠纷法律问题研究</v>
          </cell>
          <cell r="F5716" t="str">
            <v>郑玉敏</v>
          </cell>
          <cell r="G5716" t="str">
            <v>2005002</v>
          </cell>
          <cell r="H5716">
            <v>0</v>
          </cell>
          <cell r="I5716">
            <v>0</v>
          </cell>
          <cell r="J5716">
            <v>0</v>
          </cell>
          <cell r="K5716">
            <v>0</v>
          </cell>
          <cell r="L5716">
            <v>0</v>
          </cell>
          <cell r="M5716">
            <v>0</v>
          </cell>
          <cell r="N5716">
            <v>0</v>
          </cell>
          <cell r="O5716">
            <v>0</v>
          </cell>
        </row>
        <row r="5717">
          <cell r="D5717" t="str">
            <v>11000183900538</v>
          </cell>
          <cell r="E5717" t="str">
            <v>(2ZD181012)高沸硅油的合成在硅酮胶中的应用</v>
          </cell>
          <cell r="F5717" t="str">
            <v>杨树颜</v>
          </cell>
          <cell r="G5717" t="str">
            <v>2012035</v>
          </cell>
          <cell r="H5717">
            <v>0</v>
          </cell>
          <cell r="I5717">
            <v>0</v>
          </cell>
          <cell r="J5717">
            <v>0</v>
          </cell>
          <cell r="K5717">
            <v>0</v>
          </cell>
          <cell r="L5717">
            <v>0</v>
          </cell>
          <cell r="M5717">
            <v>0</v>
          </cell>
          <cell r="N5717">
            <v>0</v>
          </cell>
          <cell r="O5717">
            <v>0</v>
          </cell>
        </row>
        <row r="5718">
          <cell r="D5718" t="str">
            <v>11000183900539</v>
          </cell>
          <cell r="E5718" t="str">
            <v>(2ZD181013)大岭山镇第二次全国污染源普查方案</v>
          </cell>
          <cell r="F5718" t="str">
            <v>吕斯濠</v>
          </cell>
          <cell r="G5718" t="str">
            <v>2007038</v>
          </cell>
          <cell r="H5718">
            <v>736.55</v>
          </cell>
          <cell r="I5718">
            <v>0</v>
          </cell>
          <cell r="J5718">
            <v>0</v>
          </cell>
          <cell r="K5718">
            <v>736.55</v>
          </cell>
          <cell r="L5718">
            <v>0</v>
          </cell>
          <cell r="M5718">
            <v>0</v>
          </cell>
          <cell r="N5718">
            <v>0</v>
          </cell>
          <cell r="O5718">
            <v>736.55</v>
          </cell>
        </row>
        <row r="5719">
          <cell r="D5719" t="str">
            <v>11000183900541</v>
          </cell>
          <cell r="E5719" t="str">
            <v>(2ZD181015)东莞市推进现代服务业提质增效、创新融合</v>
          </cell>
          <cell r="F5719" t="str">
            <v>李福坤</v>
          </cell>
          <cell r="G5719" t="str">
            <v>2004085</v>
          </cell>
          <cell r="H5719">
            <v>0</v>
          </cell>
          <cell r="I5719">
            <v>0</v>
          </cell>
          <cell r="J5719">
            <v>0</v>
          </cell>
          <cell r="K5719">
            <v>0</v>
          </cell>
          <cell r="L5719">
            <v>0</v>
          </cell>
          <cell r="M5719">
            <v>0</v>
          </cell>
          <cell r="N5719">
            <v>0</v>
          </cell>
          <cell r="O5719">
            <v>0</v>
          </cell>
        </row>
        <row r="5720">
          <cell r="D5720" t="str">
            <v>11000183900543</v>
          </cell>
          <cell r="E5720" t="str">
            <v>(2ZD181101)长安镇第二次全国污染源普查方案</v>
          </cell>
          <cell r="F5720" t="str">
            <v>吕斯濠</v>
          </cell>
          <cell r="G5720" t="str">
            <v>2007038</v>
          </cell>
          <cell r="H5720">
            <v>209.77</v>
          </cell>
          <cell r="I5720">
            <v>0</v>
          </cell>
          <cell r="J5720">
            <v>0</v>
          </cell>
          <cell r="K5720">
            <v>209.77</v>
          </cell>
          <cell r="L5720">
            <v>0</v>
          </cell>
          <cell r="M5720">
            <v>0</v>
          </cell>
          <cell r="N5720">
            <v>0</v>
          </cell>
          <cell r="O5720">
            <v>209.77</v>
          </cell>
        </row>
        <row r="5721">
          <cell r="D5721" t="str">
            <v>11000183900545</v>
          </cell>
          <cell r="E5721" t="str">
            <v>(2ZD181103)东莞市石碣镇污染源普查</v>
          </cell>
          <cell r="F5721" t="str">
            <v>兰善红</v>
          </cell>
          <cell r="G5721" t="str">
            <v>2002016</v>
          </cell>
          <cell r="H5721">
            <v>0</v>
          </cell>
          <cell r="I5721">
            <v>0</v>
          </cell>
          <cell r="J5721">
            <v>0</v>
          </cell>
          <cell r="K5721">
            <v>0</v>
          </cell>
          <cell r="L5721">
            <v>0</v>
          </cell>
          <cell r="M5721">
            <v>0</v>
          </cell>
          <cell r="N5721">
            <v>0</v>
          </cell>
          <cell r="O5721">
            <v>0</v>
          </cell>
        </row>
        <row r="5722">
          <cell r="D5722" t="str">
            <v>11000183900546</v>
          </cell>
          <cell r="E5722" t="str">
            <v>(2ZD181104)松山湖（生态园）公共机构节约能源资源技</v>
          </cell>
          <cell r="F5722" t="str">
            <v>钟少芬</v>
          </cell>
          <cell r="G5722" t="str">
            <v>2011029</v>
          </cell>
          <cell r="H5722">
            <v>0</v>
          </cell>
          <cell r="I5722">
            <v>0</v>
          </cell>
          <cell r="J5722">
            <v>0</v>
          </cell>
          <cell r="K5722">
            <v>0</v>
          </cell>
          <cell r="L5722">
            <v>0</v>
          </cell>
          <cell r="M5722">
            <v>0</v>
          </cell>
          <cell r="N5722">
            <v>0</v>
          </cell>
          <cell r="O5722">
            <v>0</v>
          </cell>
        </row>
        <row r="5723">
          <cell r="D5723" t="str">
            <v>11000183900547</v>
          </cell>
          <cell r="E5723" t="str">
            <v>(2ZD181105)茶山镇第二次全国污染源普查方案</v>
          </cell>
          <cell r="F5723" t="str">
            <v>吕斯濠</v>
          </cell>
          <cell r="G5723" t="str">
            <v>2007038</v>
          </cell>
          <cell r="H5723">
            <v>0</v>
          </cell>
          <cell r="I5723">
            <v>0</v>
          </cell>
          <cell r="J5723">
            <v>0</v>
          </cell>
          <cell r="K5723">
            <v>0</v>
          </cell>
          <cell r="L5723">
            <v>0</v>
          </cell>
          <cell r="M5723">
            <v>0</v>
          </cell>
          <cell r="N5723">
            <v>0</v>
          </cell>
          <cell r="O5723">
            <v>0</v>
          </cell>
        </row>
        <row r="5724">
          <cell r="D5724" t="str">
            <v>11000183900548</v>
          </cell>
          <cell r="E5724" t="str">
            <v>(2ZD181106)创意东莞前瞻规划调研合作协议</v>
          </cell>
          <cell r="F5724" t="str">
            <v>田根胜</v>
          </cell>
          <cell r="G5724" t="str">
            <v>1993043</v>
          </cell>
          <cell r="H5724">
            <v>0</v>
          </cell>
          <cell r="I5724">
            <v>0</v>
          </cell>
          <cell r="J5724">
            <v>0</v>
          </cell>
          <cell r="K5724">
            <v>0</v>
          </cell>
          <cell r="L5724">
            <v>0</v>
          </cell>
          <cell r="M5724">
            <v>0</v>
          </cell>
          <cell r="N5724">
            <v>0</v>
          </cell>
          <cell r="O5724">
            <v>0</v>
          </cell>
        </row>
        <row r="5725">
          <cell r="D5725" t="str">
            <v>11000183900550</v>
          </cell>
          <cell r="E5725" t="str">
            <v>(2ZD181108)东莞市建设工程造价大数据统计与分析平台</v>
          </cell>
          <cell r="F5725" t="str">
            <v>李春红</v>
          </cell>
          <cell r="G5725" t="str">
            <v>2005029</v>
          </cell>
          <cell r="H5725">
            <v>469.27</v>
          </cell>
          <cell r="I5725">
            <v>0</v>
          </cell>
          <cell r="J5725">
            <v>0</v>
          </cell>
          <cell r="K5725">
            <v>469.27</v>
          </cell>
          <cell r="L5725">
            <v>0</v>
          </cell>
          <cell r="M5725">
            <v>0</v>
          </cell>
          <cell r="N5725">
            <v>0</v>
          </cell>
          <cell r="O5725">
            <v>469.27</v>
          </cell>
        </row>
        <row r="5726">
          <cell r="D5726" t="str">
            <v>11000183900551</v>
          </cell>
          <cell r="E5726" t="str">
            <v>(2ZD181109)移动通讯金属结构件的高效精密智能生产线</v>
          </cell>
          <cell r="F5726" t="str">
            <v>尹玲</v>
          </cell>
          <cell r="G5726" t="str">
            <v>2014016</v>
          </cell>
          <cell r="H5726">
            <v>0</v>
          </cell>
          <cell r="I5726">
            <v>0</v>
          </cell>
          <cell r="J5726">
            <v>0</v>
          </cell>
          <cell r="K5726">
            <v>0</v>
          </cell>
          <cell r="L5726">
            <v>0</v>
          </cell>
          <cell r="M5726">
            <v>0</v>
          </cell>
          <cell r="N5726">
            <v>0</v>
          </cell>
          <cell r="O5726">
            <v>0</v>
          </cell>
        </row>
        <row r="5727">
          <cell r="D5727" t="str">
            <v>11000183900552</v>
          </cell>
          <cell r="E5727" t="str">
            <v>(2ZD181110)石排镇第二次全国污染源普查方案</v>
          </cell>
          <cell r="F5727" t="str">
            <v>吕斯濠</v>
          </cell>
          <cell r="G5727" t="str">
            <v>2007038</v>
          </cell>
          <cell r="H5727">
            <v>213.89</v>
          </cell>
          <cell r="I5727">
            <v>0</v>
          </cell>
          <cell r="J5727">
            <v>213.89</v>
          </cell>
          <cell r="K5727">
            <v>0</v>
          </cell>
          <cell r="L5727">
            <v>0</v>
          </cell>
          <cell r="M5727">
            <v>0</v>
          </cell>
          <cell r="N5727">
            <v>0</v>
          </cell>
          <cell r="O5727">
            <v>0</v>
          </cell>
        </row>
        <row r="5728">
          <cell r="D5728" t="str">
            <v>11000183900553</v>
          </cell>
          <cell r="E5728" t="str">
            <v>(2ZD181111)提升基层社会工作服务效能研究</v>
          </cell>
          <cell r="F5728" t="str">
            <v>成伟</v>
          </cell>
          <cell r="G5728" t="str">
            <v>2013044</v>
          </cell>
          <cell r="H5728">
            <v>0</v>
          </cell>
          <cell r="I5728">
            <v>0</v>
          </cell>
          <cell r="J5728">
            <v>0</v>
          </cell>
          <cell r="K5728">
            <v>0</v>
          </cell>
          <cell r="L5728">
            <v>0</v>
          </cell>
          <cell r="M5728">
            <v>0</v>
          </cell>
          <cell r="N5728">
            <v>0</v>
          </cell>
          <cell r="O5728">
            <v>0</v>
          </cell>
        </row>
        <row r="5729">
          <cell r="D5729" t="str">
            <v>11000183900557</v>
          </cell>
          <cell r="E5729" t="str">
            <v>(2ZD181115)省级工业和信息化专项资金-生产服务业方</v>
          </cell>
          <cell r="F5729" t="str">
            <v>邝兆轩</v>
          </cell>
          <cell r="G5729" t="str">
            <v>2004110</v>
          </cell>
          <cell r="H5729">
            <v>0</v>
          </cell>
          <cell r="I5729">
            <v>0</v>
          </cell>
          <cell r="J5729">
            <v>0</v>
          </cell>
          <cell r="K5729">
            <v>0</v>
          </cell>
          <cell r="L5729">
            <v>0</v>
          </cell>
          <cell r="M5729">
            <v>0</v>
          </cell>
          <cell r="N5729">
            <v>0</v>
          </cell>
          <cell r="O5729">
            <v>0</v>
          </cell>
        </row>
        <row r="5730">
          <cell r="D5730" t="str">
            <v>11000183900560</v>
          </cell>
          <cell r="E5730" t="str">
            <v>(2ZD181201)关于合作开展签约创作项目成果研讨分享活</v>
          </cell>
          <cell r="F5730" t="str">
            <v>田根胜</v>
          </cell>
          <cell r="G5730" t="str">
            <v>1993043</v>
          </cell>
          <cell r="H5730">
            <v>0</v>
          </cell>
          <cell r="I5730">
            <v>0</v>
          </cell>
          <cell r="J5730">
            <v>0</v>
          </cell>
          <cell r="K5730">
            <v>0</v>
          </cell>
          <cell r="L5730">
            <v>0</v>
          </cell>
          <cell r="M5730">
            <v>0</v>
          </cell>
          <cell r="N5730">
            <v>0</v>
          </cell>
          <cell r="O5730">
            <v>0</v>
          </cell>
        </row>
        <row r="5731">
          <cell r="D5731" t="str">
            <v>11000183900564</v>
          </cell>
          <cell r="E5731" t="str">
            <v>(2ZD181205)2018东莞智能制造产业发展蓝皮书</v>
          </cell>
          <cell r="F5731" t="str">
            <v>胡耀华</v>
          </cell>
          <cell r="G5731" t="str">
            <v>2006022</v>
          </cell>
          <cell r="H5731">
            <v>38547.18</v>
          </cell>
          <cell r="I5731">
            <v>0</v>
          </cell>
          <cell r="J5731">
            <v>36000</v>
          </cell>
          <cell r="K5731">
            <v>2547.18</v>
          </cell>
          <cell r="L5731">
            <v>0</v>
          </cell>
          <cell r="M5731">
            <v>0</v>
          </cell>
          <cell r="N5731">
            <v>0</v>
          </cell>
          <cell r="O5731">
            <v>2547.18</v>
          </cell>
        </row>
        <row r="5732">
          <cell r="D5732" t="str">
            <v>11000183900565</v>
          </cell>
          <cell r="E5732" t="str">
            <v>(2ZD181206)团体标准对行业发展的促进作用虎门线缆行</v>
          </cell>
          <cell r="F5732" t="str">
            <v>黄琼</v>
          </cell>
          <cell r="G5732" t="str">
            <v>1997003</v>
          </cell>
          <cell r="H5732">
            <v>0</v>
          </cell>
          <cell r="I5732">
            <v>0</v>
          </cell>
          <cell r="J5732">
            <v>0</v>
          </cell>
          <cell r="K5732">
            <v>0</v>
          </cell>
          <cell r="L5732">
            <v>0</v>
          </cell>
          <cell r="M5732">
            <v>0</v>
          </cell>
          <cell r="N5732">
            <v>0</v>
          </cell>
          <cell r="O5732">
            <v>0</v>
          </cell>
        </row>
        <row r="5733">
          <cell r="D5733" t="str">
            <v>11000183900567</v>
          </cell>
          <cell r="E5733" t="str">
            <v>(2ZD181208)新时代港澳乡亲社团可持续发展研究</v>
          </cell>
          <cell r="F5733" t="str">
            <v>杨亚南</v>
          </cell>
          <cell r="G5733" t="str">
            <v>2005055</v>
          </cell>
          <cell r="H5733">
            <v>0</v>
          </cell>
          <cell r="I5733">
            <v>0</v>
          </cell>
          <cell r="J5733">
            <v>0</v>
          </cell>
          <cell r="K5733">
            <v>0</v>
          </cell>
          <cell r="L5733">
            <v>0</v>
          </cell>
          <cell r="M5733">
            <v>0</v>
          </cell>
          <cell r="N5733">
            <v>0</v>
          </cell>
          <cell r="O5733">
            <v>0</v>
          </cell>
        </row>
        <row r="5734">
          <cell r="D5734" t="str">
            <v>11000183900569</v>
          </cell>
          <cell r="E5734" t="str">
            <v>(2ZD181210)小角散射仪穿墙管内置中子吸收体研制</v>
          </cell>
          <cell r="F5734" t="str">
            <v>李荣泳</v>
          </cell>
          <cell r="G5734" t="str">
            <v>2007042</v>
          </cell>
          <cell r="H5734">
            <v>0</v>
          </cell>
          <cell r="I5734">
            <v>0</v>
          </cell>
          <cell r="J5734">
            <v>0</v>
          </cell>
          <cell r="K5734">
            <v>0</v>
          </cell>
          <cell r="L5734">
            <v>0</v>
          </cell>
          <cell r="M5734">
            <v>0</v>
          </cell>
          <cell r="N5734">
            <v>0</v>
          </cell>
          <cell r="O5734">
            <v>0</v>
          </cell>
        </row>
        <row r="5735">
          <cell r="D5735" t="str">
            <v>11000183900571</v>
          </cell>
          <cell r="E5735" t="str">
            <v>(2ZD181212)四个预备立法项目的立项论证报告</v>
          </cell>
          <cell r="F5735" t="str">
            <v>郑玉敏</v>
          </cell>
          <cell r="G5735" t="str">
            <v>2005002</v>
          </cell>
          <cell r="H5735">
            <v>0</v>
          </cell>
          <cell r="I5735">
            <v>0</v>
          </cell>
          <cell r="J5735">
            <v>0</v>
          </cell>
          <cell r="K5735">
            <v>0</v>
          </cell>
          <cell r="L5735">
            <v>0</v>
          </cell>
          <cell r="M5735">
            <v>0</v>
          </cell>
          <cell r="N5735">
            <v>0</v>
          </cell>
          <cell r="O5735">
            <v>0</v>
          </cell>
        </row>
        <row r="5736">
          <cell r="D5736" t="str">
            <v>11000183900573</v>
          </cell>
          <cell r="E5736" t="str">
            <v>(2ZD181214)2018年松山湖企业空压机节能义诊项目</v>
          </cell>
          <cell r="F5736" t="str">
            <v>纪传伟</v>
          </cell>
          <cell r="G5736" t="str">
            <v>2006064</v>
          </cell>
          <cell r="H5736">
            <v>0</v>
          </cell>
          <cell r="I5736">
            <v>0</v>
          </cell>
          <cell r="J5736">
            <v>0</v>
          </cell>
          <cell r="K5736">
            <v>0</v>
          </cell>
          <cell r="L5736">
            <v>0</v>
          </cell>
          <cell r="M5736">
            <v>0</v>
          </cell>
          <cell r="N5736">
            <v>0</v>
          </cell>
          <cell r="O5736">
            <v>0</v>
          </cell>
        </row>
        <row r="5737">
          <cell r="D5737" t="str">
            <v>11000183900576</v>
          </cell>
          <cell r="E5737" t="str">
            <v>(2ZD181217)东莞市中堂镇大气污染源解析服务单位采购</v>
          </cell>
          <cell r="F5737" t="str">
            <v>陈洪伟</v>
          </cell>
          <cell r="G5737" t="str">
            <v>2008001</v>
          </cell>
          <cell r="H5737">
            <v>1467.88</v>
          </cell>
          <cell r="I5737">
            <v>0</v>
          </cell>
          <cell r="J5737">
            <v>0</v>
          </cell>
          <cell r="K5737">
            <v>1467.88</v>
          </cell>
          <cell r="L5737">
            <v>0</v>
          </cell>
          <cell r="M5737">
            <v>0</v>
          </cell>
          <cell r="N5737">
            <v>0</v>
          </cell>
          <cell r="O5737">
            <v>1467.88</v>
          </cell>
        </row>
        <row r="5738">
          <cell r="D5738" t="str">
            <v>11000183900580</v>
          </cell>
          <cell r="E5738" t="str">
            <v>(2ZD181221)推动广东经济高质量发展的供给主动路径研</v>
          </cell>
          <cell r="F5738" t="str">
            <v>陈端计</v>
          </cell>
          <cell r="G5738" t="str">
            <v>2010002</v>
          </cell>
          <cell r="H5738">
            <v>0</v>
          </cell>
          <cell r="I5738">
            <v>0</v>
          </cell>
          <cell r="J5738">
            <v>0</v>
          </cell>
          <cell r="K5738">
            <v>0</v>
          </cell>
          <cell r="L5738">
            <v>0</v>
          </cell>
          <cell r="M5738">
            <v>0</v>
          </cell>
          <cell r="N5738">
            <v>0</v>
          </cell>
          <cell r="O5738">
            <v>0</v>
          </cell>
        </row>
        <row r="5739">
          <cell r="D5739" t="str">
            <v>11000183900582</v>
          </cell>
          <cell r="E5739" t="str">
            <v>(2ZD181223)阀体能否取消喷丸工艺研究</v>
          </cell>
          <cell r="F5739" t="str">
            <v>李文芳</v>
          </cell>
          <cell r="G5739" t="str">
            <v>2016007</v>
          </cell>
          <cell r="H5739">
            <v>0</v>
          </cell>
          <cell r="I5739">
            <v>0</v>
          </cell>
          <cell r="J5739">
            <v>0</v>
          </cell>
          <cell r="K5739">
            <v>0</v>
          </cell>
          <cell r="L5739">
            <v>0</v>
          </cell>
          <cell r="M5739">
            <v>0</v>
          </cell>
          <cell r="N5739">
            <v>0</v>
          </cell>
          <cell r="O5739">
            <v>0</v>
          </cell>
        </row>
        <row r="5740">
          <cell r="D5740" t="str">
            <v>11000183900585</v>
          </cell>
          <cell r="E5740" t="str">
            <v>(2ZD181226)质量强国战略下中小企业质量提升策略研究</v>
          </cell>
          <cell r="F5740" t="str">
            <v>刘继云</v>
          </cell>
          <cell r="G5740" t="str">
            <v>2006039</v>
          </cell>
          <cell r="H5740">
            <v>1242.14</v>
          </cell>
          <cell r="I5740">
            <v>0</v>
          </cell>
          <cell r="J5740">
            <v>0</v>
          </cell>
          <cell r="K5740">
            <v>1242.14</v>
          </cell>
          <cell r="L5740">
            <v>0</v>
          </cell>
          <cell r="M5740">
            <v>0</v>
          </cell>
          <cell r="N5740">
            <v>0</v>
          </cell>
          <cell r="O5740">
            <v>1242.14</v>
          </cell>
        </row>
        <row r="5741">
          <cell r="D5741" t="str">
            <v>11000183900587</v>
          </cell>
          <cell r="E5741" t="str">
            <v>(2ZD181228)基于视觉、激光传感技术的配电电缆剥离方法研究</v>
          </cell>
          <cell r="F5741" t="str">
            <v>胡必武</v>
          </cell>
          <cell r="G5741" t="str">
            <v>2000011</v>
          </cell>
          <cell r="H5741">
            <v>0</v>
          </cell>
          <cell r="I5741">
            <v>0</v>
          </cell>
          <cell r="J5741">
            <v>0</v>
          </cell>
          <cell r="K5741">
            <v>0</v>
          </cell>
          <cell r="L5741">
            <v>0</v>
          </cell>
          <cell r="M5741">
            <v>0</v>
          </cell>
          <cell r="N5741">
            <v>0</v>
          </cell>
          <cell r="O5741">
            <v>0</v>
          </cell>
        </row>
        <row r="5742">
          <cell r="D5742" t="str">
            <v>11000186000004001</v>
          </cell>
          <cell r="E5742" t="str">
            <v>(GB200101-01)基于超声导波技术的钢轨探伤关键问题</v>
          </cell>
          <cell r="F5742" t="str">
            <v>马宏伟</v>
          </cell>
          <cell r="G5742" t="str">
            <v>2016008</v>
          </cell>
          <cell r="H5742">
            <v>0</v>
          </cell>
          <cell r="I5742">
            <v>0</v>
          </cell>
          <cell r="J5742">
            <v>0</v>
          </cell>
          <cell r="K5742">
            <v>0</v>
          </cell>
          <cell r="L5742">
            <v>0</v>
          </cell>
          <cell r="M5742">
            <v>0</v>
          </cell>
          <cell r="N5742">
            <v>0</v>
          </cell>
          <cell r="O5742">
            <v>0</v>
          </cell>
        </row>
        <row r="5743">
          <cell r="D5743" t="str">
            <v>11000186000004002</v>
          </cell>
          <cell r="E5743" t="str">
            <v>(GB200101-02)广东省普通高校非粮生物质高效热解利</v>
          </cell>
          <cell r="F5743" t="str">
            <v>徐勇军</v>
          </cell>
          <cell r="G5743" t="str">
            <v>2003053</v>
          </cell>
          <cell r="H5743">
            <v>0</v>
          </cell>
          <cell r="I5743">
            <v>280401.07</v>
          </cell>
          <cell r="J5743">
            <v>0</v>
          </cell>
          <cell r="K5743">
            <v>280401.07</v>
          </cell>
          <cell r="L5743">
            <v>0</v>
          </cell>
          <cell r="M5743">
            <v>0</v>
          </cell>
          <cell r="N5743">
            <v>0</v>
          </cell>
          <cell r="O5743">
            <v>280401.07</v>
          </cell>
        </row>
        <row r="5744">
          <cell r="D5744" t="str">
            <v>11000186000004003</v>
          </cell>
          <cell r="E5744" t="str">
            <v>(GB200101-03)珠三角产业生态研究中心</v>
          </cell>
          <cell r="F5744" t="str">
            <v>刘继云</v>
          </cell>
          <cell r="G5744" t="str">
            <v>2006039</v>
          </cell>
          <cell r="H5744">
            <v>0</v>
          </cell>
          <cell r="I5744">
            <v>0</v>
          </cell>
          <cell r="J5744">
            <v>0</v>
          </cell>
          <cell r="K5744">
            <v>0</v>
          </cell>
          <cell r="L5744">
            <v>0</v>
          </cell>
          <cell r="M5744">
            <v>0</v>
          </cell>
          <cell r="N5744">
            <v>0</v>
          </cell>
          <cell r="O5744">
            <v>0</v>
          </cell>
        </row>
        <row r="5745">
          <cell r="D5745" t="str">
            <v>11000186000004004</v>
          </cell>
          <cell r="E5745" t="str">
            <v>(GB200101-04)电催化氧化技术原理与应用创新团队</v>
          </cell>
          <cell r="F5745" t="str">
            <v>唐少宇</v>
          </cell>
          <cell r="G5745" t="str">
            <v>2021805</v>
          </cell>
          <cell r="H5745">
            <v>0</v>
          </cell>
          <cell r="I5745">
            <v>0</v>
          </cell>
          <cell r="J5745">
            <v>0</v>
          </cell>
          <cell r="K5745">
            <v>0</v>
          </cell>
          <cell r="L5745">
            <v>0</v>
          </cell>
          <cell r="M5745">
            <v>0</v>
          </cell>
          <cell r="N5745">
            <v>0</v>
          </cell>
          <cell r="O5745">
            <v>0</v>
          </cell>
        </row>
        <row r="5746">
          <cell r="D5746" t="str">
            <v>11000186000004009</v>
          </cell>
          <cell r="E5746" t="str">
            <v>(GB200101-09)滥用行政权力限制竞争的双层结构规制</v>
          </cell>
          <cell r="F5746" t="str">
            <v>罗兆婧</v>
          </cell>
          <cell r="G5746" t="str">
            <v>2012029</v>
          </cell>
          <cell r="H5746">
            <v>0</v>
          </cell>
          <cell r="I5746">
            <v>0</v>
          </cell>
          <cell r="J5746">
            <v>0</v>
          </cell>
          <cell r="K5746">
            <v>0</v>
          </cell>
          <cell r="L5746">
            <v>0</v>
          </cell>
          <cell r="M5746">
            <v>0</v>
          </cell>
          <cell r="N5746">
            <v>0</v>
          </cell>
          <cell r="O5746">
            <v>0</v>
          </cell>
        </row>
        <row r="5747">
          <cell r="D5747" t="str">
            <v>11000186000004011</v>
          </cell>
          <cell r="E5747" t="str">
            <v>(GB200101-11)大数据环境下径流不确定性的深度学习</v>
          </cell>
          <cell r="F5747" t="str">
            <v>龙建宇</v>
          </cell>
          <cell r="G5747" t="str">
            <v>2019129</v>
          </cell>
          <cell r="H5747">
            <v>0</v>
          </cell>
          <cell r="I5747">
            <v>0</v>
          </cell>
          <cell r="J5747">
            <v>0</v>
          </cell>
          <cell r="K5747">
            <v>0</v>
          </cell>
          <cell r="L5747">
            <v>0</v>
          </cell>
          <cell r="M5747">
            <v>0</v>
          </cell>
          <cell r="N5747">
            <v>0</v>
          </cell>
          <cell r="O5747">
            <v>0</v>
          </cell>
        </row>
        <row r="5748">
          <cell r="D5748" t="str">
            <v>11000186000004014</v>
          </cell>
          <cell r="E5748" t="str">
            <v>(GB200101-14)高水平理工科大学建设时期体制机制改</v>
          </cell>
          <cell r="F5748" t="str">
            <v>刘晓蔚</v>
          </cell>
          <cell r="G5748" t="str">
            <v>2005021</v>
          </cell>
          <cell r="H5748">
            <v>0</v>
          </cell>
          <cell r="I5748">
            <v>0</v>
          </cell>
          <cell r="J5748">
            <v>0</v>
          </cell>
          <cell r="K5748">
            <v>0</v>
          </cell>
          <cell r="L5748">
            <v>0</v>
          </cell>
          <cell r="M5748">
            <v>0</v>
          </cell>
          <cell r="N5748">
            <v>0</v>
          </cell>
          <cell r="O5748">
            <v>0</v>
          </cell>
        </row>
        <row r="5749">
          <cell r="D5749" t="str">
            <v>11000186000004015</v>
          </cell>
          <cell r="E5749" t="str">
            <v>(GB200101-15)公共文化服务标准化与大数据平台建设</v>
          </cell>
          <cell r="F5749" t="str">
            <v>田根胜</v>
          </cell>
          <cell r="G5749" t="str">
            <v>1993043</v>
          </cell>
          <cell r="H5749">
            <v>0</v>
          </cell>
          <cell r="I5749">
            <v>0</v>
          </cell>
          <cell r="J5749">
            <v>0</v>
          </cell>
          <cell r="K5749">
            <v>0</v>
          </cell>
          <cell r="L5749">
            <v>0</v>
          </cell>
          <cell r="M5749">
            <v>0</v>
          </cell>
          <cell r="N5749">
            <v>0</v>
          </cell>
          <cell r="O5749">
            <v>0</v>
          </cell>
        </row>
        <row r="5750">
          <cell r="D5750" t="str">
            <v>11000186000004017</v>
          </cell>
          <cell r="E5750" t="str">
            <v>(GB200101-17)基于财务预警视角的发达地区村级集体</v>
          </cell>
          <cell r="F5750" t="str">
            <v>周润书</v>
          </cell>
          <cell r="G5750" t="str">
            <v>2006008</v>
          </cell>
          <cell r="H5750">
            <v>0</v>
          </cell>
          <cell r="I5750">
            <v>0</v>
          </cell>
          <cell r="J5750">
            <v>0</v>
          </cell>
          <cell r="K5750">
            <v>0</v>
          </cell>
          <cell r="L5750">
            <v>0</v>
          </cell>
          <cell r="M5750">
            <v>0</v>
          </cell>
          <cell r="N5750">
            <v>0</v>
          </cell>
          <cell r="O5750">
            <v>0</v>
          </cell>
        </row>
        <row r="5751">
          <cell r="D5751" t="str">
            <v>11000186000004021</v>
          </cell>
          <cell r="E5751" t="str">
            <v>(GB200101-21)8-溴代脱氧鸟苷辐射增敏剂修饰的D</v>
          </cell>
          <cell r="F5751" t="str">
            <v>王寿山</v>
          </cell>
          <cell r="G5751" t="str">
            <v>2016041</v>
          </cell>
          <cell r="H5751">
            <v>0</v>
          </cell>
          <cell r="I5751">
            <v>822.03</v>
          </cell>
          <cell r="J5751">
            <v>0</v>
          </cell>
          <cell r="K5751">
            <v>822.03</v>
          </cell>
          <cell r="L5751">
            <v>0</v>
          </cell>
          <cell r="M5751">
            <v>0</v>
          </cell>
          <cell r="N5751">
            <v>0</v>
          </cell>
          <cell r="O5751">
            <v>822.03</v>
          </cell>
        </row>
        <row r="5752">
          <cell r="D5752" t="str">
            <v>11000186000004023</v>
          </cell>
          <cell r="E5752" t="str">
            <v>(GB200101-23)高水平理工科大学建设背景下培养学生</v>
          </cell>
          <cell r="F5752" t="str">
            <v>杨劼</v>
          </cell>
          <cell r="G5752" t="str">
            <v>2003076</v>
          </cell>
          <cell r="H5752">
            <v>0</v>
          </cell>
          <cell r="I5752">
            <v>0</v>
          </cell>
          <cell r="J5752">
            <v>0</v>
          </cell>
          <cell r="K5752">
            <v>0</v>
          </cell>
          <cell r="L5752">
            <v>0</v>
          </cell>
          <cell r="M5752">
            <v>0</v>
          </cell>
          <cell r="N5752">
            <v>0</v>
          </cell>
          <cell r="O5752">
            <v>0</v>
          </cell>
        </row>
        <row r="5753">
          <cell r="D5753" t="str">
            <v>11000186000004025</v>
          </cell>
          <cell r="E5753" t="str">
            <v>(GB200101-25)互联网时代基于创新自我效能视角的广</v>
          </cell>
          <cell r="F5753" t="str">
            <v>尹小勇</v>
          </cell>
          <cell r="G5753" t="str">
            <v>2000006</v>
          </cell>
          <cell r="H5753">
            <v>0</v>
          </cell>
          <cell r="I5753">
            <v>41800.3</v>
          </cell>
          <cell r="J5753">
            <v>0</v>
          </cell>
          <cell r="K5753">
            <v>41800.3</v>
          </cell>
          <cell r="L5753">
            <v>0</v>
          </cell>
          <cell r="M5753">
            <v>0</v>
          </cell>
          <cell r="N5753">
            <v>0</v>
          </cell>
          <cell r="O5753">
            <v>41800.3</v>
          </cell>
        </row>
        <row r="5754">
          <cell r="D5754" t="str">
            <v>11000186000004026</v>
          </cell>
          <cell r="E5754" t="str">
            <v>(GB200101-26)广东省普通高校机器人与智能装备重点</v>
          </cell>
          <cell r="F5754" t="str">
            <v>马宏伟</v>
          </cell>
          <cell r="G5754" t="str">
            <v>2016008</v>
          </cell>
          <cell r="H5754">
            <v>0</v>
          </cell>
          <cell r="I5754">
            <v>203039.35</v>
          </cell>
          <cell r="J5754">
            <v>161999.84</v>
          </cell>
          <cell r="K5754">
            <v>41039.51</v>
          </cell>
          <cell r="L5754">
            <v>0</v>
          </cell>
          <cell r="M5754">
            <v>0</v>
          </cell>
          <cell r="N5754">
            <v>0</v>
          </cell>
          <cell r="O5754">
            <v>41039.51</v>
          </cell>
        </row>
        <row r="5755">
          <cell r="D5755" t="str">
            <v>11000186000004027</v>
          </cell>
          <cell r="E5755" t="str">
            <v>(GB200101-27)生物质催化材料</v>
          </cell>
          <cell r="F5755" t="str">
            <v>孙成华</v>
          </cell>
          <cell r="G5755" t="str">
            <v>2017807</v>
          </cell>
          <cell r="H5755">
            <v>0</v>
          </cell>
          <cell r="I5755">
            <v>701574.91</v>
          </cell>
          <cell r="J5755">
            <v>0</v>
          </cell>
          <cell r="K5755">
            <v>701574.91</v>
          </cell>
          <cell r="L5755">
            <v>0</v>
          </cell>
          <cell r="M5755">
            <v>0</v>
          </cell>
          <cell r="N5755">
            <v>0</v>
          </cell>
          <cell r="O5755">
            <v>701574.91</v>
          </cell>
        </row>
        <row r="5756">
          <cell r="D5756" t="str">
            <v>11000186000004028</v>
          </cell>
          <cell r="E5756" t="str">
            <v>(GB200101-28)金属增材制造的超声特征检测关键技术</v>
          </cell>
          <cell r="F5756" t="str">
            <v>叶国良</v>
          </cell>
          <cell r="G5756" t="str">
            <v>2015802</v>
          </cell>
          <cell r="H5756">
            <v>0</v>
          </cell>
          <cell r="I5756">
            <v>0</v>
          </cell>
          <cell r="J5756">
            <v>0</v>
          </cell>
          <cell r="K5756">
            <v>0</v>
          </cell>
          <cell r="L5756">
            <v>0</v>
          </cell>
          <cell r="M5756">
            <v>0</v>
          </cell>
          <cell r="N5756">
            <v>0</v>
          </cell>
          <cell r="O5756">
            <v>0</v>
          </cell>
        </row>
        <row r="5757">
          <cell r="D5757" t="str">
            <v>11000186000004029</v>
          </cell>
          <cell r="E5757" t="str">
            <v>(GB200101-29)“互联网+智能制造”技术架构研究</v>
          </cell>
          <cell r="F5757" t="str">
            <v>李广明</v>
          </cell>
          <cell r="G5757" t="str">
            <v>2000005</v>
          </cell>
          <cell r="H5757">
            <v>0</v>
          </cell>
          <cell r="I5757">
            <v>0</v>
          </cell>
          <cell r="J5757">
            <v>0</v>
          </cell>
          <cell r="K5757">
            <v>0</v>
          </cell>
          <cell r="L5757">
            <v>0</v>
          </cell>
          <cell r="M5757">
            <v>0</v>
          </cell>
          <cell r="N5757">
            <v>0</v>
          </cell>
          <cell r="O5757">
            <v>0</v>
          </cell>
        </row>
        <row r="5758">
          <cell r="D5758" t="str">
            <v>11000186000004030</v>
          </cell>
          <cell r="E5758" t="str">
            <v>(GB200101-30)面向大数据应用的车间装备智能化关键</v>
          </cell>
          <cell r="F5758" t="str">
            <v>尹玲</v>
          </cell>
          <cell r="G5758" t="str">
            <v>2014016</v>
          </cell>
          <cell r="H5758">
            <v>0</v>
          </cell>
          <cell r="I5758">
            <v>0</v>
          </cell>
          <cell r="J5758">
            <v>0</v>
          </cell>
          <cell r="K5758">
            <v>0</v>
          </cell>
          <cell r="L5758">
            <v>0</v>
          </cell>
          <cell r="M5758">
            <v>0</v>
          </cell>
          <cell r="N5758">
            <v>0</v>
          </cell>
          <cell r="O5758">
            <v>0</v>
          </cell>
        </row>
        <row r="5759">
          <cell r="D5759" t="str">
            <v>11000186000004032</v>
          </cell>
          <cell r="E5759" t="str">
            <v>(GB200101-32)绿色高效抗磨减摩多功能润滑材料关键</v>
          </cell>
          <cell r="F5759" t="str">
            <v>韩利芬</v>
          </cell>
          <cell r="G5759" t="str">
            <v>2006005</v>
          </cell>
          <cell r="H5759">
            <v>0</v>
          </cell>
          <cell r="I5759">
            <v>0</v>
          </cell>
          <cell r="J5759">
            <v>0</v>
          </cell>
          <cell r="K5759">
            <v>0</v>
          </cell>
          <cell r="L5759">
            <v>0</v>
          </cell>
          <cell r="M5759">
            <v>0</v>
          </cell>
          <cell r="N5759">
            <v>0</v>
          </cell>
          <cell r="O5759">
            <v>0</v>
          </cell>
        </row>
        <row r="5760">
          <cell r="D5760" t="str">
            <v>11000186000004034</v>
          </cell>
          <cell r="E5760" t="str">
            <v>(GB200101-34)基层稳健与矛盾预防和化解机制研究-</v>
          </cell>
          <cell r="F5760" t="str">
            <v>郑玉敏</v>
          </cell>
          <cell r="G5760" t="str">
            <v>2005002</v>
          </cell>
          <cell r="H5760">
            <v>0</v>
          </cell>
          <cell r="I5760">
            <v>0</v>
          </cell>
          <cell r="J5760">
            <v>0</v>
          </cell>
          <cell r="K5760">
            <v>0</v>
          </cell>
          <cell r="L5760">
            <v>0</v>
          </cell>
          <cell r="M5760">
            <v>0</v>
          </cell>
          <cell r="N5760">
            <v>0</v>
          </cell>
          <cell r="O5760">
            <v>0</v>
          </cell>
        </row>
        <row r="5761">
          <cell r="D5761" t="str">
            <v>11000186000004035</v>
          </cell>
          <cell r="E5761" t="str">
            <v>(GB200101-35)基于校区联合导师团队的计算机专业毕</v>
          </cell>
          <cell r="F5761" t="str">
            <v>张洁</v>
          </cell>
          <cell r="G5761" t="str">
            <v>1995004</v>
          </cell>
          <cell r="H5761">
            <v>0</v>
          </cell>
          <cell r="I5761">
            <v>54108.6</v>
          </cell>
          <cell r="J5761">
            <v>0</v>
          </cell>
          <cell r="K5761">
            <v>54108.6</v>
          </cell>
          <cell r="L5761">
            <v>0</v>
          </cell>
          <cell r="M5761">
            <v>0</v>
          </cell>
          <cell r="N5761">
            <v>0</v>
          </cell>
          <cell r="O5761">
            <v>54108.6</v>
          </cell>
        </row>
        <row r="5762">
          <cell r="D5762" t="str">
            <v>11000186000004036</v>
          </cell>
          <cell r="E5762" t="str">
            <v>(GB200101-36)高素质应用型人才背景下网络思想政治</v>
          </cell>
          <cell r="F5762" t="str">
            <v>唐元松</v>
          </cell>
          <cell r="G5762" t="str">
            <v>2003035</v>
          </cell>
          <cell r="H5762">
            <v>0</v>
          </cell>
          <cell r="I5762">
            <v>0</v>
          </cell>
          <cell r="J5762">
            <v>0</v>
          </cell>
          <cell r="K5762">
            <v>0</v>
          </cell>
          <cell r="L5762">
            <v>0</v>
          </cell>
          <cell r="M5762">
            <v>0</v>
          </cell>
          <cell r="N5762">
            <v>0</v>
          </cell>
          <cell r="O5762">
            <v>0</v>
          </cell>
        </row>
        <row r="5763">
          <cell r="D5763" t="str">
            <v>11000186000004037</v>
          </cell>
          <cell r="E5763" t="str">
            <v>(GB200101-37)高水平理工科大学科技创新体系建设研</v>
          </cell>
          <cell r="F5763" t="str">
            <v>陈宝华</v>
          </cell>
          <cell r="G5763" t="str">
            <v>2001015</v>
          </cell>
          <cell r="H5763">
            <v>0</v>
          </cell>
          <cell r="I5763">
            <v>53565.6</v>
          </cell>
          <cell r="J5763">
            <v>0</v>
          </cell>
          <cell r="K5763">
            <v>53565.6</v>
          </cell>
          <cell r="L5763">
            <v>0</v>
          </cell>
          <cell r="M5763">
            <v>0</v>
          </cell>
          <cell r="N5763">
            <v>0</v>
          </cell>
          <cell r="O5763">
            <v>53565.6</v>
          </cell>
        </row>
        <row r="5764">
          <cell r="D5764" t="str">
            <v>11000186000004039</v>
          </cell>
          <cell r="E5764" t="str">
            <v>(GB200101-39)面向新工科建设的《物理化学》双语课</v>
          </cell>
          <cell r="F5764" t="str">
            <v>郭兵</v>
          </cell>
          <cell r="G5764" t="str">
            <v>2011011</v>
          </cell>
          <cell r="H5764">
            <v>0</v>
          </cell>
          <cell r="I5764">
            <v>90022.35</v>
          </cell>
          <cell r="J5764">
            <v>0</v>
          </cell>
          <cell r="K5764">
            <v>90022.35</v>
          </cell>
          <cell r="L5764">
            <v>0</v>
          </cell>
          <cell r="M5764">
            <v>0</v>
          </cell>
          <cell r="N5764">
            <v>0</v>
          </cell>
          <cell r="O5764">
            <v>90022.35</v>
          </cell>
        </row>
        <row r="5765">
          <cell r="D5765" t="str">
            <v>11000186000004041</v>
          </cell>
          <cell r="E5765" t="str">
            <v>(GB200101-41)进化计算在不平衡多目标优化问题中的</v>
          </cell>
          <cell r="F5765" t="str">
            <v>李学强</v>
          </cell>
          <cell r="G5765" t="str">
            <v>2017055</v>
          </cell>
          <cell r="H5765">
            <v>0</v>
          </cell>
          <cell r="I5765">
            <v>67334.31</v>
          </cell>
          <cell r="J5765">
            <v>164.13</v>
          </cell>
          <cell r="K5765">
            <v>67170.18</v>
          </cell>
          <cell r="L5765">
            <v>0</v>
          </cell>
          <cell r="M5765">
            <v>0</v>
          </cell>
          <cell r="N5765">
            <v>0</v>
          </cell>
          <cell r="O5765">
            <v>67170.18</v>
          </cell>
        </row>
        <row r="5766">
          <cell r="D5766" t="str">
            <v>11000186000004042</v>
          </cell>
          <cell r="E5766" t="str">
            <v>(GB200101-42)高维空间中基于角度的子空间异常检测</v>
          </cell>
          <cell r="F5766" t="str">
            <v>张良伟</v>
          </cell>
          <cell r="G5766" t="str">
            <v>2017027</v>
          </cell>
          <cell r="H5766">
            <v>0</v>
          </cell>
          <cell r="I5766">
            <v>0</v>
          </cell>
          <cell r="J5766">
            <v>0</v>
          </cell>
          <cell r="K5766">
            <v>0</v>
          </cell>
          <cell r="L5766">
            <v>0</v>
          </cell>
          <cell r="M5766">
            <v>0</v>
          </cell>
          <cell r="N5766">
            <v>0</v>
          </cell>
          <cell r="O5766">
            <v>0</v>
          </cell>
        </row>
        <row r="5767">
          <cell r="D5767" t="str">
            <v>11000186000004043</v>
          </cell>
          <cell r="E5767" t="str">
            <v>(GB200101-43)蛋白的层次结构影响淀粉/蛋白相互作</v>
          </cell>
          <cell r="F5767" t="str">
            <v>陈旭</v>
          </cell>
          <cell r="G5767" t="str">
            <v>2017078</v>
          </cell>
          <cell r="H5767">
            <v>0</v>
          </cell>
          <cell r="I5767">
            <v>334.56</v>
          </cell>
          <cell r="J5767">
            <v>0</v>
          </cell>
          <cell r="K5767">
            <v>334.56</v>
          </cell>
          <cell r="L5767">
            <v>0</v>
          </cell>
          <cell r="M5767">
            <v>0</v>
          </cell>
          <cell r="N5767">
            <v>0</v>
          </cell>
          <cell r="O5767">
            <v>334.56</v>
          </cell>
        </row>
        <row r="5768">
          <cell r="D5768" t="str">
            <v>11000186000004045</v>
          </cell>
          <cell r="E5768" t="str">
            <v>(GB200101-45)面向智能交通的城市车载网络数据分发</v>
          </cell>
          <cell r="F5768" t="str">
            <v>赵慧</v>
          </cell>
          <cell r="G5768" t="str">
            <v>2013049</v>
          </cell>
          <cell r="H5768">
            <v>0</v>
          </cell>
          <cell r="I5768">
            <v>0</v>
          </cell>
          <cell r="J5768">
            <v>0</v>
          </cell>
          <cell r="K5768">
            <v>0</v>
          </cell>
          <cell r="L5768">
            <v>0</v>
          </cell>
          <cell r="M5768">
            <v>0</v>
          </cell>
          <cell r="N5768">
            <v>0</v>
          </cell>
          <cell r="O5768">
            <v>0</v>
          </cell>
        </row>
        <row r="5769">
          <cell r="D5769" t="str">
            <v>11000186000004047</v>
          </cell>
          <cell r="E5769" t="str">
            <v>(GB200101-47)新型生物质碳与硫化物复合电极的构筑</v>
          </cell>
          <cell r="F5769" t="str">
            <v>谢东</v>
          </cell>
          <cell r="G5769" t="str">
            <v>2017042</v>
          </cell>
          <cell r="H5769">
            <v>0</v>
          </cell>
          <cell r="I5769">
            <v>0</v>
          </cell>
          <cell r="J5769">
            <v>0</v>
          </cell>
          <cell r="K5769">
            <v>0</v>
          </cell>
          <cell r="L5769">
            <v>0</v>
          </cell>
          <cell r="M5769">
            <v>0</v>
          </cell>
          <cell r="N5769">
            <v>0</v>
          </cell>
          <cell r="O5769">
            <v>0</v>
          </cell>
        </row>
        <row r="5770">
          <cell r="D5770" t="str">
            <v>11000186000004048</v>
          </cell>
          <cell r="E5770" t="str">
            <v>(GB200101-48)物流企业绿色创新能力评价及提升路径</v>
          </cell>
          <cell r="F5770" t="str">
            <v>杨葱葱</v>
          </cell>
          <cell r="G5770" t="str">
            <v>2016011</v>
          </cell>
          <cell r="H5770">
            <v>0</v>
          </cell>
          <cell r="I5770">
            <v>11156.91</v>
          </cell>
          <cell r="J5770">
            <v>0</v>
          </cell>
          <cell r="K5770">
            <v>11156.91</v>
          </cell>
          <cell r="L5770">
            <v>0</v>
          </cell>
          <cell r="M5770">
            <v>0</v>
          </cell>
          <cell r="N5770">
            <v>0</v>
          </cell>
          <cell r="O5770">
            <v>11156.91</v>
          </cell>
        </row>
        <row r="5771">
          <cell r="D5771" t="str">
            <v>11000186000004049</v>
          </cell>
          <cell r="E5771" t="str">
            <v>(GB200101-49)东莞理工学院质量与品牌发展研究中心</v>
          </cell>
          <cell r="F5771" t="str">
            <v>李忠红</v>
          </cell>
          <cell r="G5771" t="str">
            <v>1991008</v>
          </cell>
          <cell r="H5771">
            <v>0</v>
          </cell>
          <cell r="I5771">
            <v>770861.73</v>
          </cell>
          <cell r="J5771">
            <v>82600</v>
          </cell>
          <cell r="K5771">
            <v>688261.73</v>
          </cell>
          <cell r="L5771">
            <v>0</v>
          </cell>
          <cell r="M5771">
            <v>0</v>
          </cell>
          <cell r="N5771">
            <v>0</v>
          </cell>
          <cell r="O5771">
            <v>688261.73</v>
          </cell>
        </row>
        <row r="5772">
          <cell r="D5772" t="str">
            <v>11000186100028012</v>
          </cell>
          <cell r="E5772" t="str">
            <v>(GC200101-30)广东高校非粮生物质高效热解利用工程</v>
          </cell>
          <cell r="F5772" t="str">
            <v>徐勇军</v>
          </cell>
          <cell r="G5772" t="str">
            <v>2003053</v>
          </cell>
          <cell r="H5772">
            <v>0</v>
          </cell>
          <cell r="I5772">
            <v>0</v>
          </cell>
          <cell r="J5772">
            <v>0</v>
          </cell>
          <cell r="K5772">
            <v>0</v>
          </cell>
          <cell r="L5772">
            <v>0</v>
          </cell>
          <cell r="M5772">
            <v>0</v>
          </cell>
          <cell r="N5772">
            <v>0</v>
          </cell>
          <cell r="O5772">
            <v>0</v>
          </cell>
        </row>
        <row r="5773">
          <cell r="D5773" t="str">
            <v>11000186100028015</v>
          </cell>
          <cell r="E5773" t="str">
            <v>(GC200101-33)珠三角产业生态研究中心</v>
          </cell>
          <cell r="F5773" t="str">
            <v>刘继云</v>
          </cell>
          <cell r="G5773" t="str">
            <v>2006039</v>
          </cell>
          <cell r="H5773">
            <v>0</v>
          </cell>
          <cell r="I5773">
            <v>0</v>
          </cell>
          <cell r="J5773">
            <v>0</v>
          </cell>
          <cell r="K5773">
            <v>0</v>
          </cell>
          <cell r="L5773">
            <v>0</v>
          </cell>
          <cell r="M5773">
            <v>0</v>
          </cell>
          <cell r="N5773">
            <v>0</v>
          </cell>
          <cell r="O5773">
            <v>0</v>
          </cell>
        </row>
        <row r="5774">
          <cell r="D5774" t="str">
            <v>11000186100028016</v>
          </cell>
          <cell r="E5774" t="str">
            <v>(GC200101-34)东莞理工学院城市文化研究中心</v>
          </cell>
          <cell r="F5774" t="str">
            <v>田根胜</v>
          </cell>
          <cell r="G5774" t="str">
            <v>1993043</v>
          </cell>
          <cell r="H5774">
            <v>0</v>
          </cell>
          <cell r="I5774">
            <v>65406.73</v>
          </cell>
          <cell r="J5774">
            <v>17021.5</v>
          </cell>
          <cell r="K5774">
            <v>48385.23</v>
          </cell>
          <cell r="L5774">
            <v>0</v>
          </cell>
          <cell r="M5774">
            <v>0</v>
          </cell>
          <cell r="N5774">
            <v>0</v>
          </cell>
          <cell r="O5774">
            <v>48385.23</v>
          </cell>
        </row>
        <row r="5775">
          <cell r="D5775" t="str">
            <v>11000186100029001</v>
          </cell>
          <cell r="E5775" t="str">
            <v>(GC200102-01)电催化氧化技术原理与应用创新团队</v>
          </cell>
          <cell r="F5775" t="str">
            <v>唐少宇</v>
          </cell>
          <cell r="G5775" t="str">
            <v>2021805</v>
          </cell>
          <cell r="H5775">
            <v>0</v>
          </cell>
          <cell r="I5775">
            <v>0</v>
          </cell>
          <cell r="J5775">
            <v>0</v>
          </cell>
          <cell r="K5775">
            <v>0</v>
          </cell>
          <cell r="L5775">
            <v>0</v>
          </cell>
          <cell r="M5775">
            <v>0</v>
          </cell>
          <cell r="N5775">
            <v>0</v>
          </cell>
          <cell r="O5775">
            <v>0</v>
          </cell>
        </row>
        <row r="5776">
          <cell r="D5776" t="str">
            <v>11000186100030001</v>
          </cell>
          <cell r="E5776" t="str">
            <v>(GC200104-24)面向智能制造倍增计划企业科技创新服</v>
          </cell>
          <cell r="F5776" t="str">
            <v>任斌</v>
          </cell>
          <cell r="G5776" t="str">
            <v>2003008</v>
          </cell>
          <cell r="H5776">
            <v>0</v>
          </cell>
          <cell r="I5776">
            <v>0</v>
          </cell>
          <cell r="J5776">
            <v>0</v>
          </cell>
          <cell r="K5776">
            <v>0</v>
          </cell>
          <cell r="L5776">
            <v>0</v>
          </cell>
          <cell r="M5776">
            <v>0</v>
          </cell>
          <cell r="N5776">
            <v>0</v>
          </cell>
          <cell r="O5776">
            <v>0</v>
          </cell>
        </row>
        <row r="5777">
          <cell r="D5777" t="str">
            <v>11000186100030011</v>
          </cell>
          <cell r="E5777" t="str">
            <v>(GC200104-34)面向寮步镇“倍增计划”试点企业科技</v>
          </cell>
          <cell r="F5777" t="str">
            <v>郭智强</v>
          </cell>
          <cell r="G5777" t="str">
            <v>2005051</v>
          </cell>
          <cell r="H5777">
            <v>0</v>
          </cell>
          <cell r="I5777">
            <v>56351.34</v>
          </cell>
          <cell r="J5777">
            <v>0</v>
          </cell>
          <cell r="K5777">
            <v>56351.34</v>
          </cell>
          <cell r="L5777">
            <v>0</v>
          </cell>
          <cell r="M5777">
            <v>0</v>
          </cell>
          <cell r="N5777">
            <v>0</v>
          </cell>
          <cell r="O5777">
            <v>56351.34</v>
          </cell>
        </row>
        <row r="5778">
          <cell r="D5778" t="str">
            <v>11000186100030012</v>
          </cell>
          <cell r="E5778" t="str">
            <v>(GC200104-35)面向倍增计划试点企业的科技创新人才</v>
          </cell>
          <cell r="F5778" t="str">
            <v>李环</v>
          </cell>
          <cell r="G5778" t="str">
            <v>2003003</v>
          </cell>
          <cell r="H5778">
            <v>0</v>
          </cell>
          <cell r="I5778">
            <v>15631.68</v>
          </cell>
          <cell r="J5778">
            <v>0</v>
          </cell>
          <cell r="K5778">
            <v>15631.68</v>
          </cell>
          <cell r="L5778">
            <v>0</v>
          </cell>
          <cell r="M5778">
            <v>0</v>
          </cell>
          <cell r="N5778">
            <v>0</v>
          </cell>
          <cell r="O5778">
            <v>15631.68</v>
          </cell>
        </row>
        <row r="5779">
          <cell r="D5779" t="str">
            <v>11000186100030016</v>
          </cell>
          <cell r="E5779" t="str">
            <v>(GC200104-39)天机工业智能系统有限公司博士工作站</v>
          </cell>
          <cell r="F5779" t="str">
            <v>王珂玮</v>
          </cell>
          <cell r="G5779" t="str">
            <v>2017114</v>
          </cell>
          <cell r="H5779">
            <v>0</v>
          </cell>
          <cell r="I5779">
            <v>0</v>
          </cell>
          <cell r="J5779">
            <v>0</v>
          </cell>
          <cell r="K5779">
            <v>0</v>
          </cell>
          <cell r="L5779">
            <v>0</v>
          </cell>
          <cell r="M5779">
            <v>0</v>
          </cell>
          <cell r="N5779">
            <v>0</v>
          </cell>
          <cell r="O5779">
            <v>0</v>
          </cell>
        </row>
        <row r="5780">
          <cell r="D5780" t="str">
            <v>11000186100030018</v>
          </cell>
          <cell r="E5780" t="str">
            <v>(GC200104-41)海陆通实业有限公司博士工作站</v>
          </cell>
          <cell r="F5780" t="str">
            <v>谢东</v>
          </cell>
          <cell r="G5780" t="str">
            <v>2017042</v>
          </cell>
          <cell r="H5780">
            <v>0</v>
          </cell>
          <cell r="I5780">
            <v>0</v>
          </cell>
          <cell r="J5780">
            <v>0</v>
          </cell>
          <cell r="K5780">
            <v>0</v>
          </cell>
          <cell r="L5780">
            <v>0</v>
          </cell>
          <cell r="M5780">
            <v>0</v>
          </cell>
          <cell r="N5780">
            <v>0</v>
          </cell>
          <cell r="O5780">
            <v>0</v>
          </cell>
        </row>
        <row r="5781">
          <cell r="D5781" t="str">
            <v>11000186100030020</v>
          </cell>
          <cell r="E5781" t="str">
            <v>(GC200104-43)生益电子股份有限公司博士工作站</v>
          </cell>
          <cell r="F5781" t="str">
            <v>张光旻</v>
          </cell>
          <cell r="G5781" t="str">
            <v>2013014</v>
          </cell>
          <cell r="H5781">
            <v>0</v>
          </cell>
          <cell r="I5781">
            <v>215.2</v>
          </cell>
          <cell r="J5781">
            <v>0</v>
          </cell>
          <cell r="K5781">
            <v>215.2</v>
          </cell>
          <cell r="L5781">
            <v>0</v>
          </cell>
          <cell r="M5781">
            <v>0</v>
          </cell>
          <cell r="N5781">
            <v>0</v>
          </cell>
          <cell r="O5781">
            <v>215.2</v>
          </cell>
        </row>
        <row r="5782">
          <cell r="D5782" t="str">
            <v>11000186100030021</v>
          </cell>
          <cell r="E5782" t="str">
            <v>(GC200104-44)新能德科技有限公司博士工作站</v>
          </cell>
          <cell r="F5782" t="str">
            <v>张兆云</v>
          </cell>
          <cell r="G5782" t="str">
            <v>2016006</v>
          </cell>
          <cell r="H5782">
            <v>0</v>
          </cell>
          <cell r="I5782">
            <v>0</v>
          </cell>
          <cell r="J5782">
            <v>0</v>
          </cell>
          <cell r="K5782">
            <v>0</v>
          </cell>
          <cell r="L5782">
            <v>0</v>
          </cell>
          <cell r="M5782">
            <v>0</v>
          </cell>
          <cell r="N5782">
            <v>0</v>
          </cell>
          <cell r="O5782">
            <v>0</v>
          </cell>
        </row>
        <row r="5783">
          <cell r="D5783" t="str">
            <v>11000186100030022</v>
          </cell>
          <cell r="E5783" t="str">
            <v>(GC200104-45)东燃热能科技股份有限公司博士工作站</v>
          </cell>
          <cell r="F5783" t="str">
            <v>陈佰满</v>
          </cell>
          <cell r="G5783" t="str">
            <v>2013013</v>
          </cell>
          <cell r="H5783">
            <v>0</v>
          </cell>
          <cell r="I5783">
            <v>0</v>
          </cell>
          <cell r="J5783">
            <v>0</v>
          </cell>
          <cell r="K5783">
            <v>0</v>
          </cell>
          <cell r="L5783">
            <v>0</v>
          </cell>
          <cell r="M5783">
            <v>0</v>
          </cell>
          <cell r="N5783">
            <v>0</v>
          </cell>
          <cell r="O5783">
            <v>0</v>
          </cell>
        </row>
        <row r="5784">
          <cell r="D5784" t="str">
            <v>11000186100030023</v>
          </cell>
          <cell r="E5784" t="str">
            <v>(GC200104-46)拓斯达科技股份有限公司博士工作站</v>
          </cell>
          <cell r="F5784" t="str">
            <v>刘学良</v>
          </cell>
          <cell r="G5784" t="str">
            <v>2013005</v>
          </cell>
          <cell r="H5784">
            <v>0</v>
          </cell>
          <cell r="I5784">
            <v>123758.93</v>
          </cell>
          <cell r="J5784">
            <v>36758.84</v>
          </cell>
          <cell r="K5784">
            <v>87000.09</v>
          </cell>
          <cell r="L5784">
            <v>0</v>
          </cell>
          <cell r="M5784">
            <v>0</v>
          </cell>
          <cell r="N5784">
            <v>0</v>
          </cell>
          <cell r="O5784">
            <v>87000.09</v>
          </cell>
        </row>
        <row r="5785">
          <cell r="D5785" t="str">
            <v>11000186100030024</v>
          </cell>
          <cell r="E5785" t="str">
            <v>(GC200104-47)易事特集团博士工作站</v>
          </cell>
          <cell r="F5785" t="str">
            <v>刘国中</v>
          </cell>
          <cell r="G5785" t="str">
            <v>2017061</v>
          </cell>
          <cell r="H5785">
            <v>0</v>
          </cell>
          <cell r="I5785">
            <v>0</v>
          </cell>
          <cell r="J5785">
            <v>0</v>
          </cell>
          <cell r="K5785">
            <v>0</v>
          </cell>
          <cell r="L5785">
            <v>0</v>
          </cell>
          <cell r="M5785">
            <v>0</v>
          </cell>
          <cell r="N5785">
            <v>0</v>
          </cell>
          <cell r="O5785">
            <v>0</v>
          </cell>
        </row>
        <row r="5786">
          <cell r="D5786" t="str">
            <v>11000186100030026</v>
          </cell>
          <cell r="E5786" t="str">
            <v>(GC200104-49)宜安科技股份有限公司博士工作站</v>
          </cell>
          <cell r="F5786" t="str">
            <v>刘华珠</v>
          </cell>
          <cell r="G5786" t="str">
            <v>2003113</v>
          </cell>
          <cell r="H5786">
            <v>0</v>
          </cell>
          <cell r="I5786">
            <v>0</v>
          </cell>
          <cell r="J5786">
            <v>0</v>
          </cell>
          <cell r="K5786">
            <v>0</v>
          </cell>
          <cell r="L5786">
            <v>0</v>
          </cell>
          <cell r="M5786">
            <v>0</v>
          </cell>
          <cell r="N5786">
            <v>0</v>
          </cell>
          <cell r="O5786">
            <v>0</v>
          </cell>
        </row>
        <row r="5787">
          <cell r="D5787" t="str">
            <v>11000186100030027</v>
          </cell>
          <cell r="E5787" t="str">
            <v>(GC200104-50)华贝电子科技有限公司博士工作站</v>
          </cell>
          <cell r="F5787" t="str">
            <v>邓见光</v>
          </cell>
          <cell r="G5787" t="str">
            <v>2008007</v>
          </cell>
          <cell r="H5787">
            <v>0</v>
          </cell>
          <cell r="I5787">
            <v>0</v>
          </cell>
          <cell r="J5787">
            <v>0</v>
          </cell>
          <cell r="K5787">
            <v>0</v>
          </cell>
          <cell r="L5787">
            <v>0</v>
          </cell>
          <cell r="M5787">
            <v>0</v>
          </cell>
          <cell r="N5787">
            <v>0</v>
          </cell>
          <cell r="O5787">
            <v>0</v>
          </cell>
        </row>
        <row r="5788">
          <cell r="D5788" t="str">
            <v>11000186100030028</v>
          </cell>
          <cell r="E5788" t="str">
            <v>(GC200104-51)海新金属科技有限公司博士工作站</v>
          </cell>
          <cell r="F5788" t="str">
            <v>林荣</v>
          </cell>
          <cell r="G5788" t="str">
            <v>2017168</v>
          </cell>
          <cell r="H5788">
            <v>0</v>
          </cell>
          <cell r="I5788">
            <v>0</v>
          </cell>
          <cell r="J5788">
            <v>0</v>
          </cell>
          <cell r="K5788">
            <v>0</v>
          </cell>
          <cell r="L5788">
            <v>0</v>
          </cell>
          <cell r="M5788">
            <v>0</v>
          </cell>
          <cell r="N5788">
            <v>0</v>
          </cell>
          <cell r="O5788">
            <v>0</v>
          </cell>
        </row>
        <row r="5789">
          <cell r="D5789" t="str">
            <v>11000186100030029</v>
          </cell>
          <cell r="E5789" t="str">
            <v>(GC200104-52)比伦生活用纸有限公司博士工作站</v>
          </cell>
          <cell r="F5789" t="str">
            <v>程志毓</v>
          </cell>
          <cell r="G5789" t="str">
            <v>2012049</v>
          </cell>
          <cell r="H5789">
            <v>0</v>
          </cell>
          <cell r="I5789">
            <v>0</v>
          </cell>
          <cell r="J5789">
            <v>0</v>
          </cell>
          <cell r="K5789">
            <v>0</v>
          </cell>
          <cell r="L5789">
            <v>0</v>
          </cell>
          <cell r="M5789">
            <v>0</v>
          </cell>
          <cell r="N5789">
            <v>0</v>
          </cell>
          <cell r="O5789">
            <v>0</v>
          </cell>
        </row>
        <row r="5790">
          <cell r="D5790" t="str">
            <v>11000186100031001</v>
          </cell>
          <cell r="E5790" t="str">
            <v>(GC200112-01)新时代价值与文化研究中心</v>
          </cell>
          <cell r="F5790" t="str">
            <v>李忠红</v>
          </cell>
          <cell r="G5790" t="str">
            <v>1991008</v>
          </cell>
          <cell r="H5790">
            <v>0</v>
          </cell>
          <cell r="I5790">
            <v>231649.8</v>
          </cell>
          <cell r="J5790">
            <v>0</v>
          </cell>
          <cell r="K5790">
            <v>231649.8</v>
          </cell>
          <cell r="L5790">
            <v>0</v>
          </cell>
          <cell r="M5790">
            <v>0</v>
          </cell>
          <cell r="N5790">
            <v>0</v>
          </cell>
          <cell r="O5790">
            <v>231649.8</v>
          </cell>
        </row>
        <row r="5791">
          <cell r="D5791" t="str">
            <v>11000186100031002</v>
          </cell>
          <cell r="E5791" t="str">
            <v>(GC200112-02)东莞理工学院横沥模具专业镇产学研结</v>
          </cell>
          <cell r="F5791" t="str">
            <v>郭建文</v>
          </cell>
          <cell r="G5791" t="str">
            <v>2011012</v>
          </cell>
          <cell r="H5791">
            <v>0</v>
          </cell>
          <cell r="I5791">
            <v>0</v>
          </cell>
          <cell r="J5791">
            <v>0</v>
          </cell>
          <cell r="K5791">
            <v>0</v>
          </cell>
          <cell r="L5791">
            <v>0</v>
          </cell>
          <cell r="M5791">
            <v>0</v>
          </cell>
          <cell r="N5791">
            <v>0</v>
          </cell>
          <cell r="O5791">
            <v>0</v>
          </cell>
        </row>
        <row r="5792">
          <cell r="D5792" t="str">
            <v>11000186100049001</v>
          </cell>
          <cell r="E5792" t="str">
            <v>(ZG180901)马克思与亚里士多德理论传承关系研究</v>
          </cell>
          <cell r="F5792" t="str">
            <v>郭奕鹏</v>
          </cell>
          <cell r="G5792" t="str">
            <v>2013025</v>
          </cell>
          <cell r="H5792">
            <v>0</v>
          </cell>
          <cell r="I5792">
            <v>0</v>
          </cell>
          <cell r="J5792">
            <v>0</v>
          </cell>
          <cell r="K5792">
            <v>0</v>
          </cell>
          <cell r="L5792">
            <v>0</v>
          </cell>
          <cell r="M5792">
            <v>0</v>
          </cell>
          <cell r="N5792">
            <v>0</v>
          </cell>
          <cell r="O5792">
            <v>0</v>
          </cell>
        </row>
        <row r="5793">
          <cell r="D5793" t="str">
            <v>11000186100049003</v>
          </cell>
          <cell r="E5793" t="str">
            <v>(ZG180903)基于儒学文化平台的大学生思想政治教育合力</v>
          </cell>
          <cell r="F5793" t="str">
            <v>王贺</v>
          </cell>
          <cell r="G5793" t="str">
            <v>2008024</v>
          </cell>
          <cell r="H5793">
            <v>0</v>
          </cell>
          <cell r="I5793">
            <v>0</v>
          </cell>
          <cell r="J5793">
            <v>0</v>
          </cell>
          <cell r="K5793">
            <v>0</v>
          </cell>
          <cell r="L5793">
            <v>0</v>
          </cell>
          <cell r="M5793">
            <v>0</v>
          </cell>
          <cell r="N5793">
            <v>0</v>
          </cell>
          <cell r="O5793">
            <v>0</v>
          </cell>
        </row>
        <row r="5794">
          <cell r="D5794" t="str">
            <v>11000186100049005</v>
          </cell>
          <cell r="E5794" t="str">
            <v>(ZG180905)马克思关于人的社会生活的交换性的思想研究</v>
          </cell>
          <cell r="F5794" t="str">
            <v>刘小年</v>
          </cell>
          <cell r="G5794" t="str">
            <v>2005068</v>
          </cell>
          <cell r="H5794">
            <v>0</v>
          </cell>
          <cell r="I5794">
            <v>5300</v>
          </cell>
          <cell r="J5794">
            <v>0</v>
          </cell>
          <cell r="K5794">
            <v>5300</v>
          </cell>
          <cell r="L5794">
            <v>0</v>
          </cell>
          <cell r="M5794">
            <v>0</v>
          </cell>
          <cell r="N5794">
            <v>0</v>
          </cell>
          <cell r="O5794">
            <v>5300</v>
          </cell>
        </row>
        <row r="5795">
          <cell r="D5795" t="str">
            <v>11000186100049006</v>
          </cell>
          <cell r="E5795" t="str">
            <v>(ZG180906)高水平理工科大学网络思想政治教育体系模式</v>
          </cell>
          <cell r="F5795" t="str">
            <v>陈凤宜</v>
          </cell>
          <cell r="G5795" t="str">
            <v>2017153</v>
          </cell>
          <cell r="H5795">
            <v>0</v>
          </cell>
          <cell r="I5795">
            <v>353</v>
          </cell>
          <cell r="J5795">
            <v>0</v>
          </cell>
          <cell r="K5795">
            <v>353</v>
          </cell>
          <cell r="L5795">
            <v>0</v>
          </cell>
          <cell r="M5795">
            <v>0</v>
          </cell>
          <cell r="N5795">
            <v>0</v>
          </cell>
          <cell r="O5795">
            <v>353</v>
          </cell>
        </row>
        <row r="5796">
          <cell r="D5796" t="str">
            <v>11000186100049007</v>
          </cell>
          <cell r="E5796" t="str">
            <v>(ZG180907)“立德树人”视阈下高校青年马克思主义者的</v>
          </cell>
          <cell r="F5796" t="str">
            <v>蒋青青</v>
          </cell>
          <cell r="G5796" t="str">
            <v>2018019</v>
          </cell>
          <cell r="H5796">
            <v>0</v>
          </cell>
          <cell r="I5796">
            <v>0</v>
          </cell>
          <cell r="J5796">
            <v>0</v>
          </cell>
          <cell r="K5796">
            <v>0</v>
          </cell>
          <cell r="L5796">
            <v>0</v>
          </cell>
          <cell r="M5796">
            <v>0</v>
          </cell>
          <cell r="N5796">
            <v>0</v>
          </cell>
          <cell r="O5796">
            <v>0</v>
          </cell>
        </row>
        <row r="5797">
          <cell r="D5797" t="str">
            <v>11000186100049008</v>
          </cell>
          <cell r="E5797" t="str">
            <v>(ZG180908)习近平新时代中国特色社会主义法治思想的理</v>
          </cell>
          <cell r="F5797" t="str">
            <v>毛安翼</v>
          </cell>
          <cell r="G5797" t="str">
            <v>2013032</v>
          </cell>
          <cell r="H5797">
            <v>0</v>
          </cell>
          <cell r="I5797">
            <v>7115</v>
          </cell>
          <cell r="J5797">
            <v>0</v>
          </cell>
          <cell r="K5797">
            <v>7115</v>
          </cell>
          <cell r="L5797">
            <v>0</v>
          </cell>
          <cell r="M5797">
            <v>0</v>
          </cell>
          <cell r="N5797">
            <v>0</v>
          </cell>
          <cell r="O5797">
            <v>7115</v>
          </cell>
        </row>
        <row r="5798">
          <cell r="D5798" t="str">
            <v>11000186100049009</v>
          </cell>
          <cell r="E5798" t="str">
            <v>(ZG180909)习近平新时代中国特色社会主义思想的话语创</v>
          </cell>
          <cell r="F5798" t="str">
            <v>李仕波</v>
          </cell>
          <cell r="G5798" t="str">
            <v>2017050</v>
          </cell>
          <cell r="H5798">
            <v>0</v>
          </cell>
          <cell r="I5798">
            <v>0</v>
          </cell>
          <cell r="J5798">
            <v>0</v>
          </cell>
          <cell r="K5798">
            <v>0</v>
          </cell>
          <cell r="L5798">
            <v>0</v>
          </cell>
          <cell r="M5798">
            <v>0</v>
          </cell>
          <cell r="N5798">
            <v>0</v>
          </cell>
          <cell r="O5798">
            <v>0</v>
          </cell>
        </row>
        <row r="5799">
          <cell r="D5799" t="str">
            <v>11000186100049012</v>
          </cell>
          <cell r="E5799" t="str">
            <v>(ZG180912)马克思主义哲学的本质-劳动唯物主义辩证法</v>
          </cell>
          <cell r="F5799" t="str">
            <v>李丹宇</v>
          </cell>
          <cell r="G5799" t="str">
            <v>2001048</v>
          </cell>
          <cell r="H5799">
            <v>0</v>
          </cell>
          <cell r="I5799">
            <v>0</v>
          </cell>
          <cell r="J5799">
            <v>0</v>
          </cell>
          <cell r="K5799">
            <v>0</v>
          </cell>
          <cell r="L5799">
            <v>0</v>
          </cell>
          <cell r="M5799">
            <v>0</v>
          </cell>
          <cell r="N5799">
            <v>0</v>
          </cell>
          <cell r="O5799">
            <v>0</v>
          </cell>
        </row>
        <row r="5800">
          <cell r="D5800" t="str">
            <v>11000186100049013</v>
          </cell>
          <cell r="E5800" t="str">
            <v>(ZG180913)技术迭代加速和全球化条件下的收入分配理论</v>
          </cell>
          <cell r="F5800" t="str">
            <v>漆志平</v>
          </cell>
          <cell r="G5800" t="str">
            <v>2002026</v>
          </cell>
          <cell r="H5800">
            <v>0</v>
          </cell>
          <cell r="I5800">
            <v>10000</v>
          </cell>
          <cell r="J5800">
            <v>0</v>
          </cell>
          <cell r="K5800">
            <v>10000</v>
          </cell>
          <cell r="L5800">
            <v>0</v>
          </cell>
          <cell r="M5800">
            <v>0</v>
          </cell>
          <cell r="N5800">
            <v>0</v>
          </cell>
          <cell r="O5800">
            <v>10000</v>
          </cell>
        </row>
        <row r="5801">
          <cell r="D5801" t="str">
            <v>11000190400001</v>
          </cell>
          <cell r="E5801" t="str">
            <v>C30000032金属尾矿砂再生铝增强铝复合材料</v>
          </cell>
          <cell r="F5801" t="str">
            <v>王康</v>
          </cell>
          <cell r="G5801" t="str">
            <v>2017001</v>
          </cell>
          <cell r="H5801">
            <v>0</v>
          </cell>
          <cell r="I5801">
            <v>0</v>
          </cell>
          <cell r="J5801">
            <v>0</v>
          </cell>
          <cell r="K5801">
            <v>0</v>
          </cell>
          <cell r="L5801">
            <v>0</v>
          </cell>
          <cell r="M5801">
            <v>0</v>
          </cell>
          <cell r="N5801">
            <v>0</v>
          </cell>
          <cell r="O5801">
            <v>0</v>
          </cell>
        </row>
        <row r="5802">
          <cell r="D5802" t="str">
            <v>11000190400002</v>
          </cell>
          <cell r="E5802" t="str">
            <v>C30060001井下全液压采矿钻车</v>
          </cell>
          <cell r="F5802" t="str">
            <v>周梓荣</v>
          </cell>
          <cell r="G5802" t="str">
            <v>2008008</v>
          </cell>
          <cell r="H5802">
            <v>0</v>
          </cell>
          <cell r="I5802">
            <v>0</v>
          </cell>
          <cell r="J5802">
            <v>0</v>
          </cell>
          <cell r="K5802">
            <v>0</v>
          </cell>
          <cell r="L5802">
            <v>0</v>
          </cell>
          <cell r="M5802">
            <v>0</v>
          </cell>
          <cell r="N5802">
            <v>0</v>
          </cell>
          <cell r="O5802">
            <v>0</v>
          </cell>
        </row>
        <row r="5803">
          <cell r="D5803" t="str">
            <v>11000190400003</v>
          </cell>
          <cell r="E5803" t="str">
            <v>C30990022半导体材料与器件太赫兹光谱</v>
          </cell>
          <cell r="F5803" t="str">
            <v>凌东雄</v>
          </cell>
          <cell r="G5803" t="str">
            <v>2006046</v>
          </cell>
          <cell r="H5803">
            <v>0</v>
          </cell>
          <cell r="I5803">
            <v>0</v>
          </cell>
          <cell r="J5803">
            <v>0</v>
          </cell>
          <cell r="K5803">
            <v>0</v>
          </cell>
          <cell r="L5803">
            <v>0</v>
          </cell>
          <cell r="M5803">
            <v>0</v>
          </cell>
          <cell r="N5803">
            <v>0</v>
          </cell>
          <cell r="O5803">
            <v>0</v>
          </cell>
        </row>
        <row r="5804">
          <cell r="D5804" t="str">
            <v>11000190400004</v>
          </cell>
          <cell r="E5804" t="str">
            <v>（C30000033）面向非视距通讯领域的深紫外LED关键技术研究</v>
          </cell>
          <cell r="F5804" t="str">
            <v>贾传宇</v>
          </cell>
          <cell r="G5804" t="str">
            <v>2017047</v>
          </cell>
          <cell r="H5804">
            <v>0</v>
          </cell>
          <cell r="I5804">
            <v>0</v>
          </cell>
          <cell r="J5804">
            <v>0</v>
          </cell>
          <cell r="K5804">
            <v>0</v>
          </cell>
          <cell r="L5804">
            <v>0</v>
          </cell>
          <cell r="M5804">
            <v>0</v>
          </cell>
          <cell r="N5804">
            <v>0</v>
          </cell>
          <cell r="O5804">
            <v>0</v>
          </cell>
        </row>
        <row r="5805">
          <cell r="D5805" t="str">
            <v>11000190400005</v>
          </cell>
          <cell r="E5805" t="str">
            <v>粤财行[2019]64号知识产权人才培养政校企合作</v>
          </cell>
          <cell r="F5805" t="str">
            <v>张建超</v>
          </cell>
          <cell r="G5805" t="str">
            <v>2007056</v>
          </cell>
          <cell r="H5805">
            <v>0</v>
          </cell>
          <cell r="I5805">
            <v>0</v>
          </cell>
          <cell r="J5805">
            <v>0</v>
          </cell>
          <cell r="K5805">
            <v>0</v>
          </cell>
          <cell r="L5805">
            <v>0</v>
          </cell>
          <cell r="M5805">
            <v>0</v>
          </cell>
          <cell r="N5805">
            <v>0</v>
          </cell>
          <cell r="O5805">
            <v>0</v>
          </cell>
        </row>
        <row r="5806">
          <cell r="D5806" t="str">
            <v>11000190400007</v>
          </cell>
          <cell r="E5806" t="str">
            <v>C30000033基于超临界离子液体的废气印刷线路板回收工艺及方法研究</v>
          </cell>
          <cell r="F5806" t="str">
            <v>郭晓娟</v>
          </cell>
          <cell r="G5806" t="str">
            <v>2011035</v>
          </cell>
          <cell r="H5806">
            <v>0</v>
          </cell>
          <cell r="I5806">
            <v>0</v>
          </cell>
          <cell r="J5806">
            <v>0</v>
          </cell>
          <cell r="K5806">
            <v>0</v>
          </cell>
          <cell r="L5806">
            <v>83420</v>
          </cell>
          <cell r="M5806">
            <v>0</v>
          </cell>
          <cell r="N5806">
            <v>0</v>
          </cell>
          <cell r="O5806">
            <v>0</v>
          </cell>
        </row>
        <row r="5807">
          <cell r="D5807" t="str">
            <v>11000190400010</v>
          </cell>
          <cell r="E5807" t="str">
            <v>C30000033木材废料高值化分级综合利用关键</v>
          </cell>
          <cell r="F5807" t="str">
            <v>康世民</v>
          </cell>
          <cell r="G5807" t="str">
            <v>2015804</v>
          </cell>
          <cell r="H5807">
            <v>0</v>
          </cell>
          <cell r="I5807">
            <v>0</v>
          </cell>
          <cell r="J5807">
            <v>0</v>
          </cell>
          <cell r="K5807">
            <v>0</v>
          </cell>
          <cell r="L5807">
            <v>0</v>
          </cell>
          <cell r="M5807">
            <v>0</v>
          </cell>
          <cell r="N5807">
            <v>0</v>
          </cell>
          <cell r="O5807">
            <v>0</v>
          </cell>
        </row>
        <row r="5808">
          <cell r="D5808" t="str">
            <v>11000190400011</v>
          </cell>
          <cell r="E5808" t="str">
            <v>C30000033基于表面等离子增强型光纤传感的</v>
          </cell>
          <cell r="F5808" t="str">
            <v>王红成</v>
          </cell>
          <cell r="G5808" t="str">
            <v>2007023</v>
          </cell>
          <cell r="H5808">
            <v>0</v>
          </cell>
          <cell r="I5808">
            <v>0</v>
          </cell>
          <cell r="J5808">
            <v>0</v>
          </cell>
          <cell r="K5808">
            <v>0</v>
          </cell>
          <cell r="L5808">
            <v>0</v>
          </cell>
          <cell r="M5808">
            <v>0</v>
          </cell>
          <cell r="N5808">
            <v>0</v>
          </cell>
          <cell r="O5808">
            <v>0</v>
          </cell>
        </row>
        <row r="5809">
          <cell r="D5809" t="str">
            <v>11000193000001</v>
          </cell>
          <cell r="E5809" t="str">
            <v>近海与河口MGII古菌的碳代谢机制及其群落互</v>
          </cell>
          <cell r="F5809" t="str">
            <v>何林</v>
          </cell>
          <cell r="G5809" t="str">
            <v>2012030</v>
          </cell>
          <cell r="H5809">
            <v>69246.72</v>
          </cell>
          <cell r="I5809">
            <v>0</v>
          </cell>
          <cell r="J5809">
            <v>0</v>
          </cell>
          <cell r="K5809">
            <v>69246.72</v>
          </cell>
          <cell r="L5809">
            <v>0</v>
          </cell>
          <cell r="M5809">
            <v>0</v>
          </cell>
          <cell r="N5809">
            <v>0</v>
          </cell>
          <cell r="O5809">
            <v>69246.72</v>
          </cell>
        </row>
        <row r="5810">
          <cell r="D5810" t="str">
            <v>11000193000002</v>
          </cell>
          <cell r="E5810" t="str">
            <v>环境工程</v>
          </cell>
          <cell r="F5810" t="str">
            <v>唐少宇</v>
          </cell>
          <cell r="G5810" t="str">
            <v>2021805</v>
          </cell>
          <cell r="H5810">
            <v>343.35</v>
          </cell>
          <cell r="I5810">
            <v>0</v>
          </cell>
          <cell r="J5810">
            <v>0</v>
          </cell>
          <cell r="K5810">
            <v>343.35</v>
          </cell>
          <cell r="L5810">
            <v>0</v>
          </cell>
          <cell r="M5810">
            <v>0</v>
          </cell>
          <cell r="N5810">
            <v>0</v>
          </cell>
          <cell r="O5810">
            <v>343.35</v>
          </cell>
        </row>
        <row r="5811">
          <cell r="D5811" t="str">
            <v>11000193000003</v>
          </cell>
          <cell r="E5811" t="str">
            <v>海洋未培养功能微生物驱动碳素循环的单细胞</v>
          </cell>
          <cell r="F5811" t="str">
            <v>陈桂华</v>
          </cell>
          <cell r="G5811" t="str">
            <v>2008026</v>
          </cell>
          <cell r="H5811">
            <v>5200</v>
          </cell>
          <cell r="I5811">
            <v>0</v>
          </cell>
          <cell r="J5811">
            <v>0</v>
          </cell>
          <cell r="K5811">
            <v>5200</v>
          </cell>
          <cell r="L5811">
            <v>0</v>
          </cell>
          <cell r="M5811">
            <v>0</v>
          </cell>
          <cell r="N5811">
            <v>0</v>
          </cell>
          <cell r="O5811">
            <v>5200</v>
          </cell>
        </row>
        <row r="5812">
          <cell r="D5812" t="str">
            <v>11000193000006</v>
          </cell>
          <cell r="E5812" t="str">
            <v>《历代词籍总目提要》籍文献数据库建设</v>
          </cell>
          <cell r="F5812" t="str">
            <v>余意</v>
          </cell>
          <cell r="G5812" t="str">
            <v>2001036</v>
          </cell>
          <cell r="H5812">
            <v>51395.22</v>
          </cell>
          <cell r="I5812">
            <v>0</v>
          </cell>
          <cell r="J5812">
            <v>0</v>
          </cell>
          <cell r="K5812">
            <v>51395.22</v>
          </cell>
          <cell r="L5812">
            <v>0</v>
          </cell>
          <cell r="M5812">
            <v>0</v>
          </cell>
          <cell r="N5812">
            <v>0</v>
          </cell>
          <cell r="O5812">
            <v>51395.22</v>
          </cell>
        </row>
        <row r="5813">
          <cell r="D5813" t="str">
            <v>11000193000007</v>
          </cell>
          <cell r="E5813" t="str">
            <v>粤港澳大湾区时尚文化产业协同发展研究</v>
          </cell>
          <cell r="F5813" t="str">
            <v>刘继云</v>
          </cell>
          <cell r="G5813" t="str">
            <v>2006039</v>
          </cell>
          <cell r="H5813">
            <v>42979.82</v>
          </cell>
          <cell r="I5813">
            <v>5980</v>
          </cell>
          <cell r="J5813">
            <v>0</v>
          </cell>
          <cell r="K5813">
            <v>48959.82</v>
          </cell>
          <cell r="L5813">
            <v>0</v>
          </cell>
          <cell r="M5813">
            <v>0</v>
          </cell>
          <cell r="N5813">
            <v>0</v>
          </cell>
          <cell r="O5813">
            <v>48959.82</v>
          </cell>
        </row>
        <row r="5814">
          <cell r="D5814" t="str">
            <v>11000193100001</v>
          </cell>
          <cell r="E5814" t="str">
            <v>半纤维素对纤维素合成及膳食纤维</v>
          </cell>
          <cell r="F5814" t="str">
            <v>陈思谦</v>
          </cell>
          <cell r="G5814" t="str">
            <v>2018028</v>
          </cell>
          <cell r="H5814">
            <v>0</v>
          </cell>
          <cell r="I5814">
            <v>0</v>
          </cell>
          <cell r="J5814">
            <v>0</v>
          </cell>
          <cell r="K5814">
            <v>0</v>
          </cell>
          <cell r="L5814">
            <v>0</v>
          </cell>
          <cell r="M5814">
            <v>0</v>
          </cell>
          <cell r="N5814">
            <v>0</v>
          </cell>
          <cell r="O5814">
            <v>0</v>
          </cell>
        </row>
        <row r="5815">
          <cell r="D5815" t="str">
            <v>11000193100003</v>
          </cell>
          <cell r="E5815" t="str">
            <v>基于在线优化的Hadoop YARN平台下</v>
          </cell>
          <cell r="F5815" t="str">
            <v>李睿</v>
          </cell>
          <cell r="G5815" t="str">
            <v>2016814</v>
          </cell>
          <cell r="H5815">
            <v>0</v>
          </cell>
          <cell r="I5815">
            <v>0</v>
          </cell>
          <cell r="J5815">
            <v>0</v>
          </cell>
          <cell r="K5815">
            <v>0</v>
          </cell>
          <cell r="L5815">
            <v>0</v>
          </cell>
          <cell r="M5815">
            <v>0</v>
          </cell>
          <cell r="N5815">
            <v>0</v>
          </cell>
          <cell r="O5815">
            <v>0</v>
          </cell>
        </row>
        <row r="5816">
          <cell r="D5816" t="str">
            <v>11000193100005</v>
          </cell>
          <cell r="E5816" t="str">
            <v>针对非线性系统的自适应核宽度异常</v>
          </cell>
          <cell r="F5816" t="str">
            <v>张良伟</v>
          </cell>
          <cell r="G5816" t="str">
            <v>2017027</v>
          </cell>
          <cell r="H5816">
            <v>0</v>
          </cell>
          <cell r="I5816">
            <v>0</v>
          </cell>
          <cell r="J5816">
            <v>0</v>
          </cell>
          <cell r="K5816">
            <v>0</v>
          </cell>
          <cell r="L5816">
            <v>0</v>
          </cell>
          <cell r="M5816">
            <v>0</v>
          </cell>
          <cell r="N5816">
            <v>0</v>
          </cell>
          <cell r="O5816">
            <v>0</v>
          </cell>
        </row>
        <row r="5817">
          <cell r="D5817" t="str">
            <v>11000193100007</v>
          </cell>
          <cell r="E5817" t="str">
            <v>不确定条件下流域农业非点源污染双</v>
          </cell>
          <cell r="F5817" t="str">
            <v>荣戗戗</v>
          </cell>
          <cell r="G5817" t="str">
            <v>2019816</v>
          </cell>
          <cell r="H5817">
            <v>192.37</v>
          </cell>
          <cell r="I5817">
            <v>0</v>
          </cell>
          <cell r="J5817">
            <v>0</v>
          </cell>
          <cell r="K5817">
            <v>192.37</v>
          </cell>
          <cell r="L5817">
            <v>0</v>
          </cell>
          <cell r="M5817">
            <v>0</v>
          </cell>
          <cell r="N5817">
            <v>0</v>
          </cell>
          <cell r="O5817">
            <v>192.37</v>
          </cell>
        </row>
        <row r="5818">
          <cell r="D5818" t="str">
            <v>11000193100008</v>
          </cell>
          <cell r="E5818" t="str">
            <v>吡啶氮主导的高密度、单原子分散Fe</v>
          </cell>
          <cell r="F5818" t="str">
            <v>乔校畅</v>
          </cell>
          <cell r="G5818" t="str">
            <v>2019128</v>
          </cell>
          <cell r="H5818">
            <v>0</v>
          </cell>
          <cell r="I5818">
            <v>0</v>
          </cell>
          <cell r="J5818">
            <v>0</v>
          </cell>
          <cell r="K5818">
            <v>0</v>
          </cell>
          <cell r="L5818">
            <v>0</v>
          </cell>
          <cell r="M5818">
            <v>0</v>
          </cell>
          <cell r="N5818">
            <v>0</v>
          </cell>
          <cell r="O5818">
            <v>0</v>
          </cell>
        </row>
        <row r="5819">
          <cell r="D5819" t="str">
            <v>11000193100009</v>
          </cell>
          <cell r="E5819" t="str">
            <v>基于深度学习的音频取证技术研究</v>
          </cell>
          <cell r="F5819" t="str">
            <v>罗达</v>
          </cell>
          <cell r="G5819" t="str">
            <v>2017801</v>
          </cell>
          <cell r="H5819">
            <v>0</v>
          </cell>
          <cell r="I5819">
            <v>0</v>
          </cell>
          <cell r="J5819">
            <v>0</v>
          </cell>
          <cell r="K5819">
            <v>0</v>
          </cell>
          <cell r="L5819">
            <v>0</v>
          </cell>
          <cell r="M5819">
            <v>0</v>
          </cell>
          <cell r="N5819">
            <v>0</v>
          </cell>
          <cell r="O5819">
            <v>0</v>
          </cell>
        </row>
        <row r="5820">
          <cell r="D5820" t="str">
            <v>11000193100010</v>
          </cell>
          <cell r="E5820" t="str">
            <v>基于生产不确定性概率预测的车间多</v>
          </cell>
          <cell r="F5820" t="str">
            <v>龙建宇</v>
          </cell>
          <cell r="G5820" t="str">
            <v>2019129</v>
          </cell>
          <cell r="H5820">
            <v>0</v>
          </cell>
          <cell r="I5820">
            <v>0</v>
          </cell>
          <cell r="J5820">
            <v>0</v>
          </cell>
          <cell r="K5820">
            <v>0</v>
          </cell>
          <cell r="L5820">
            <v>0</v>
          </cell>
          <cell r="M5820">
            <v>0</v>
          </cell>
          <cell r="N5820">
            <v>0</v>
          </cell>
          <cell r="O5820">
            <v>0</v>
          </cell>
        </row>
        <row r="5821">
          <cell r="D5821" t="str">
            <v>11000193100011</v>
          </cell>
          <cell r="E5821" t="str">
            <v>元素掺杂全金属Fe基非晶合金的微观</v>
          </cell>
          <cell r="F5821" t="str">
            <v>李文</v>
          </cell>
          <cell r="G5821" t="str">
            <v>2017116</v>
          </cell>
          <cell r="H5821">
            <v>20</v>
          </cell>
          <cell r="I5821">
            <v>0</v>
          </cell>
          <cell r="J5821">
            <v>0</v>
          </cell>
          <cell r="K5821">
            <v>20</v>
          </cell>
          <cell r="L5821">
            <v>0</v>
          </cell>
          <cell r="M5821">
            <v>0</v>
          </cell>
          <cell r="N5821">
            <v>0</v>
          </cell>
          <cell r="O5821">
            <v>20</v>
          </cell>
        </row>
        <row r="5822">
          <cell r="D5822" t="str">
            <v>11000193100012</v>
          </cell>
          <cell r="E5822" t="str">
            <v>高可靠性高量子效率氮化镓基绿光激</v>
          </cell>
          <cell r="F5822" t="str">
            <v>贾传宇</v>
          </cell>
          <cell r="G5822" t="str">
            <v>2017047</v>
          </cell>
          <cell r="H5822">
            <v>4370.4</v>
          </cell>
          <cell r="I5822">
            <v>0</v>
          </cell>
          <cell r="J5822">
            <v>0</v>
          </cell>
          <cell r="K5822">
            <v>4370.4</v>
          </cell>
          <cell r="L5822">
            <v>0</v>
          </cell>
          <cell r="M5822">
            <v>0</v>
          </cell>
          <cell r="N5822">
            <v>0</v>
          </cell>
          <cell r="O5822">
            <v>4370.4</v>
          </cell>
        </row>
        <row r="5823">
          <cell r="D5823" t="str">
            <v>11000193100013</v>
          </cell>
          <cell r="E5823" t="str">
            <v>半马氏随机对策的折扣概率准则及其</v>
          </cell>
          <cell r="F5823" t="str">
            <v>黄香香</v>
          </cell>
          <cell r="G5823" t="str">
            <v>2015007</v>
          </cell>
          <cell r="H5823">
            <v>0</v>
          </cell>
          <cell r="I5823">
            <v>0</v>
          </cell>
          <cell r="J5823">
            <v>0</v>
          </cell>
          <cell r="K5823">
            <v>0</v>
          </cell>
          <cell r="L5823">
            <v>0</v>
          </cell>
          <cell r="M5823">
            <v>0</v>
          </cell>
          <cell r="N5823">
            <v>0</v>
          </cell>
          <cell r="O5823">
            <v>0</v>
          </cell>
        </row>
        <row r="5824">
          <cell r="D5824" t="str">
            <v>11000193100014</v>
          </cell>
          <cell r="E5824" t="str">
            <v>多源迁移学习的贝叶斯网络预测方法</v>
          </cell>
          <cell r="F5824" t="str">
            <v>龙建宇</v>
          </cell>
          <cell r="G5824" t="str">
            <v>2019129</v>
          </cell>
          <cell r="H5824">
            <v>174.42</v>
          </cell>
          <cell r="I5824">
            <v>0</v>
          </cell>
          <cell r="J5824">
            <v>174.42</v>
          </cell>
          <cell r="K5824">
            <v>0</v>
          </cell>
          <cell r="L5824">
            <v>0</v>
          </cell>
          <cell r="M5824">
            <v>0</v>
          </cell>
          <cell r="N5824">
            <v>0</v>
          </cell>
          <cell r="O5824">
            <v>0</v>
          </cell>
        </row>
        <row r="5825">
          <cell r="D5825" t="str">
            <v>11000193100019</v>
          </cell>
          <cell r="E5825" t="str">
            <v>CO2-N2混合水合物形成的分子机理研</v>
          </cell>
          <cell r="F5825" t="str">
            <v>易莉芝</v>
          </cell>
          <cell r="G5825" t="str">
            <v>2017131</v>
          </cell>
          <cell r="H5825">
            <v>0</v>
          </cell>
          <cell r="I5825">
            <v>0</v>
          </cell>
          <cell r="J5825">
            <v>0</v>
          </cell>
          <cell r="K5825">
            <v>0</v>
          </cell>
          <cell r="L5825">
            <v>0</v>
          </cell>
          <cell r="M5825">
            <v>0</v>
          </cell>
          <cell r="N5825">
            <v>0</v>
          </cell>
          <cell r="O5825">
            <v>0</v>
          </cell>
        </row>
        <row r="5826">
          <cell r="D5826" t="str">
            <v>11000193100021</v>
          </cell>
          <cell r="E5826" t="str">
            <v>共轭聚电解质/碳纳米管复合热电材料的构筑</v>
          </cell>
          <cell r="F5826" t="str">
            <v>陈忠明</v>
          </cell>
          <cell r="G5826" t="str">
            <v>2015015</v>
          </cell>
          <cell r="H5826">
            <v>0</v>
          </cell>
          <cell r="I5826">
            <v>0</v>
          </cell>
          <cell r="J5826">
            <v>0</v>
          </cell>
          <cell r="K5826">
            <v>0</v>
          </cell>
          <cell r="L5826">
            <v>0</v>
          </cell>
          <cell r="M5826">
            <v>0</v>
          </cell>
          <cell r="N5826">
            <v>0</v>
          </cell>
          <cell r="O5826">
            <v>0</v>
          </cell>
        </row>
        <row r="5827">
          <cell r="D5827" t="str">
            <v>11000193100022</v>
          </cell>
          <cell r="E5827" t="str">
            <v>黄酮型邻苯醌消除食源性晚期糖化终末产物的</v>
          </cell>
          <cell r="F5827" t="str">
            <v>李玉婷</v>
          </cell>
          <cell r="G5827" t="str">
            <v>2017004</v>
          </cell>
          <cell r="H5827">
            <v>0</v>
          </cell>
          <cell r="I5827">
            <v>0</v>
          </cell>
          <cell r="J5827">
            <v>0</v>
          </cell>
          <cell r="K5827">
            <v>0</v>
          </cell>
          <cell r="L5827">
            <v>0</v>
          </cell>
          <cell r="M5827">
            <v>0</v>
          </cell>
          <cell r="N5827">
            <v>0</v>
          </cell>
          <cell r="O5827">
            <v>0</v>
          </cell>
        </row>
        <row r="5828">
          <cell r="D5828" t="str">
            <v>11000193100023</v>
          </cell>
          <cell r="E5828" t="str">
            <v>基于事故树方法的城市灰霾的致因机理研究</v>
          </cell>
          <cell r="F5828" t="str">
            <v>黄卫清</v>
          </cell>
          <cell r="G5828" t="str">
            <v>2011008</v>
          </cell>
          <cell r="H5828">
            <v>0</v>
          </cell>
          <cell r="I5828">
            <v>0</v>
          </cell>
          <cell r="J5828">
            <v>0</v>
          </cell>
          <cell r="K5828">
            <v>0</v>
          </cell>
          <cell r="L5828">
            <v>0</v>
          </cell>
          <cell r="M5828">
            <v>0</v>
          </cell>
          <cell r="N5828">
            <v>0</v>
          </cell>
          <cell r="O5828">
            <v>0</v>
          </cell>
        </row>
        <row r="5829">
          <cell r="D5829" t="str">
            <v>11000193100024</v>
          </cell>
          <cell r="E5829" t="str">
            <v>铁、钴大环胺配合物光、电催化还原CO2体系</v>
          </cell>
          <cell r="F5829" t="str">
            <v>陈灵晶</v>
          </cell>
          <cell r="G5829" t="str">
            <v>2017024</v>
          </cell>
          <cell r="H5829">
            <v>0</v>
          </cell>
          <cell r="I5829">
            <v>0</v>
          </cell>
          <cell r="J5829">
            <v>0</v>
          </cell>
          <cell r="K5829">
            <v>0</v>
          </cell>
          <cell r="L5829">
            <v>0</v>
          </cell>
          <cell r="M5829">
            <v>0</v>
          </cell>
          <cell r="N5829">
            <v>0</v>
          </cell>
          <cell r="O5829">
            <v>0</v>
          </cell>
        </row>
        <row r="5830">
          <cell r="D5830" t="str">
            <v>11000193100025</v>
          </cell>
          <cell r="E5830" t="str">
            <v>甲醛净化用高效二氧化钛纳米管催化剂的可控</v>
          </cell>
          <cell r="F5830" t="str">
            <v>何运兵</v>
          </cell>
          <cell r="G5830" t="str">
            <v>2011009</v>
          </cell>
          <cell r="H5830">
            <v>0</v>
          </cell>
          <cell r="I5830">
            <v>0</v>
          </cell>
          <cell r="J5830">
            <v>0</v>
          </cell>
          <cell r="K5830">
            <v>0</v>
          </cell>
          <cell r="L5830">
            <v>0</v>
          </cell>
          <cell r="M5830">
            <v>0</v>
          </cell>
          <cell r="N5830">
            <v>0</v>
          </cell>
          <cell r="O5830">
            <v>0</v>
          </cell>
        </row>
        <row r="5831">
          <cell r="D5831" t="str">
            <v>11000193100026</v>
          </cell>
          <cell r="E5831" t="str">
            <v>抗氧化因子功能化石墨烯的构筑及其对天然</v>
          </cell>
          <cell r="F5831" t="str">
            <v>吴文剑</v>
          </cell>
          <cell r="G5831" t="str">
            <v>2015004</v>
          </cell>
          <cell r="H5831">
            <v>0</v>
          </cell>
          <cell r="I5831">
            <v>0</v>
          </cell>
          <cell r="J5831">
            <v>0</v>
          </cell>
          <cell r="K5831">
            <v>0</v>
          </cell>
          <cell r="L5831">
            <v>0</v>
          </cell>
          <cell r="M5831">
            <v>0</v>
          </cell>
          <cell r="N5831">
            <v>0</v>
          </cell>
          <cell r="O5831">
            <v>0</v>
          </cell>
        </row>
        <row r="5832">
          <cell r="D5832" t="str">
            <v>11000193100028</v>
          </cell>
          <cell r="E5832" t="str">
            <v>基于多模态信号脑机协调控制及其应用研究</v>
          </cell>
          <cell r="F5832" t="str">
            <v>张瑞</v>
          </cell>
          <cell r="G5832" t="str">
            <v>2016028</v>
          </cell>
          <cell r="H5832">
            <v>0</v>
          </cell>
          <cell r="I5832">
            <v>0</v>
          </cell>
          <cell r="J5832">
            <v>0</v>
          </cell>
          <cell r="K5832">
            <v>0</v>
          </cell>
          <cell r="L5832">
            <v>0</v>
          </cell>
          <cell r="M5832">
            <v>0</v>
          </cell>
          <cell r="N5832">
            <v>0</v>
          </cell>
          <cell r="O5832">
            <v>0</v>
          </cell>
        </row>
        <row r="5833">
          <cell r="D5833" t="str">
            <v>11000193100029</v>
          </cell>
          <cell r="E5833" t="str">
            <v>高强度人类活动影响下珠江水库生态调度方法</v>
          </cell>
          <cell r="F5833" t="str">
            <v>余春雪</v>
          </cell>
          <cell r="G5833" t="str">
            <v>2020810</v>
          </cell>
          <cell r="H5833">
            <v>0</v>
          </cell>
          <cell r="I5833">
            <v>0</v>
          </cell>
          <cell r="J5833">
            <v>0</v>
          </cell>
          <cell r="K5833">
            <v>0</v>
          </cell>
          <cell r="L5833">
            <v>0</v>
          </cell>
          <cell r="M5833">
            <v>0</v>
          </cell>
          <cell r="N5833">
            <v>0</v>
          </cell>
          <cell r="O5833">
            <v>0</v>
          </cell>
        </row>
        <row r="5834">
          <cell r="D5834" t="str">
            <v>11000193100030</v>
          </cell>
          <cell r="E5834" t="str">
            <v>织构转换率XCGB对A1-Cu-Mg航空铝合金再结晶</v>
          </cell>
          <cell r="F5834" t="str">
            <v>申芳华</v>
          </cell>
          <cell r="G5834" t="str">
            <v>2017005</v>
          </cell>
          <cell r="H5834">
            <v>0</v>
          </cell>
          <cell r="I5834">
            <v>0</v>
          </cell>
          <cell r="J5834">
            <v>0</v>
          </cell>
          <cell r="K5834">
            <v>0</v>
          </cell>
          <cell r="L5834">
            <v>0</v>
          </cell>
          <cell r="M5834">
            <v>0</v>
          </cell>
          <cell r="N5834">
            <v>0</v>
          </cell>
          <cell r="O5834">
            <v>0</v>
          </cell>
        </row>
        <row r="5835">
          <cell r="D5835" t="str">
            <v>11000193100031</v>
          </cell>
          <cell r="E5835" t="str">
            <v>基于跨区域视角的城市食物-能源-水</v>
          </cell>
          <cell r="F5835" t="str">
            <v>余春雪</v>
          </cell>
          <cell r="G5835" t="str">
            <v>2020810</v>
          </cell>
          <cell r="H5835">
            <v>0</v>
          </cell>
          <cell r="I5835">
            <v>0</v>
          </cell>
          <cell r="J5835">
            <v>0</v>
          </cell>
          <cell r="K5835">
            <v>0</v>
          </cell>
          <cell r="L5835">
            <v>0</v>
          </cell>
          <cell r="M5835">
            <v>0</v>
          </cell>
          <cell r="N5835">
            <v>0</v>
          </cell>
          <cell r="O5835">
            <v>0</v>
          </cell>
        </row>
        <row r="5836">
          <cell r="D5836" t="str">
            <v>11000193100032</v>
          </cell>
          <cell r="E5836" t="str">
            <v>亚热带滨海侵蚀环境下ECC与混凝土</v>
          </cell>
          <cell r="F5836" t="str">
            <v>田俊</v>
          </cell>
          <cell r="G5836" t="str">
            <v>2017134</v>
          </cell>
          <cell r="H5836">
            <v>0</v>
          </cell>
          <cell r="I5836">
            <v>0</v>
          </cell>
          <cell r="J5836">
            <v>0</v>
          </cell>
          <cell r="K5836">
            <v>0</v>
          </cell>
          <cell r="L5836">
            <v>0</v>
          </cell>
          <cell r="M5836">
            <v>0</v>
          </cell>
          <cell r="N5836">
            <v>0</v>
          </cell>
          <cell r="O5836">
            <v>0</v>
          </cell>
        </row>
        <row r="5837">
          <cell r="D5837" t="str">
            <v>11000193100033</v>
          </cell>
          <cell r="E5837" t="str">
            <v>基于多巴胺介导的信号通路探讨壬基</v>
          </cell>
          <cell r="F5837" t="str">
            <v>刘晓珍</v>
          </cell>
          <cell r="G5837" t="str">
            <v>2017054</v>
          </cell>
          <cell r="H5837">
            <v>0</v>
          </cell>
          <cell r="I5837">
            <v>0</v>
          </cell>
          <cell r="J5837">
            <v>0</v>
          </cell>
          <cell r="K5837">
            <v>0</v>
          </cell>
          <cell r="L5837">
            <v>0</v>
          </cell>
          <cell r="M5837">
            <v>0</v>
          </cell>
          <cell r="N5837">
            <v>0</v>
          </cell>
          <cell r="O5837">
            <v>0</v>
          </cell>
        </row>
        <row r="5838">
          <cell r="D5838" t="str">
            <v>11000193100035</v>
          </cell>
          <cell r="E5838" t="str">
            <v>面向结构健康监测的二维同轴布拉格电栅应</v>
          </cell>
          <cell r="F5838" t="str">
            <v>赖颖昕</v>
          </cell>
          <cell r="G5838" t="str">
            <v>2008018</v>
          </cell>
          <cell r="H5838">
            <v>0</v>
          </cell>
          <cell r="I5838">
            <v>0</v>
          </cell>
          <cell r="J5838">
            <v>0</v>
          </cell>
          <cell r="K5838">
            <v>0</v>
          </cell>
          <cell r="L5838">
            <v>0</v>
          </cell>
          <cell r="M5838">
            <v>0</v>
          </cell>
          <cell r="N5838">
            <v>0</v>
          </cell>
          <cell r="O5838">
            <v>0</v>
          </cell>
        </row>
        <row r="5839">
          <cell r="D5839" t="str">
            <v>11000193100036</v>
          </cell>
          <cell r="E5839" t="str">
            <v>移动云计算中基于区块链技术的网络优化研究</v>
          </cell>
          <cell r="F5839" t="str">
            <v>吴宇</v>
          </cell>
          <cell r="G5839" t="str">
            <v>2016819</v>
          </cell>
          <cell r="H5839">
            <v>0</v>
          </cell>
          <cell r="I5839">
            <v>0</v>
          </cell>
          <cell r="J5839">
            <v>0</v>
          </cell>
          <cell r="K5839">
            <v>0</v>
          </cell>
          <cell r="L5839">
            <v>0</v>
          </cell>
          <cell r="M5839">
            <v>0</v>
          </cell>
          <cell r="N5839">
            <v>0</v>
          </cell>
          <cell r="O5839">
            <v>0</v>
          </cell>
        </row>
        <row r="5840">
          <cell r="D5840" t="str">
            <v>11000193100037</v>
          </cell>
          <cell r="E5840" t="str">
            <v>基于复杂系统涌现机制的菌群优化方法研究及</v>
          </cell>
          <cell r="F5840" t="str">
            <v>晏晓辉</v>
          </cell>
          <cell r="G5840" t="str">
            <v>2013003</v>
          </cell>
          <cell r="H5840">
            <v>0</v>
          </cell>
          <cell r="I5840">
            <v>0</v>
          </cell>
          <cell r="J5840">
            <v>0</v>
          </cell>
          <cell r="K5840">
            <v>0</v>
          </cell>
          <cell r="L5840">
            <v>0</v>
          </cell>
          <cell r="M5840">
            <v>0</v>
          </cell>
          <cell r="N5840">
            <v>0</v>
          </cell>
          <cell r="O5840">
            <v>0</v>
          </cell>
        </row>
        <row r="5841">
          <cell r="D5841" t="str">
            <v>11000193100038</v>
          </cell>
          <cell r="E5841" t="str">
            <v>基于深度置信网络诊断模型构建及在风电齿轮</v>
          </cell>
          <cell r="F5841" t="str">
            <v>张绍辉</v>
          </cell>
          <cell r="G5841" t="str">
            <v>2020037</v>
          </cell>
          <cell r="H5841">
            <v>0</v>
          </cell>
          <cell r="I5841">
            <v>0</v>
          </cell>
          <cell r="J5841">
            <v>0</v>
          </cell>
          <cell r="K5841">
            <v>0</v>
          </cell>
          <cell r="L5841">
            <v>0</v>
          </cell>
          <cell r="M5841">
            <v>0</v>
          </cell>
          <cell r="N5841">
            <v>0</v>
          </cell>
          <cell r="O5841">
            <v>0</v>
          </cell>
        </row>
        <row r="5842">
          <cell r="D5842" t="str">
            <v>11000193100039</v>
          </cell>
          <cell r="E5842" t="str">
            <v>河流通量约束下兴利调度与水沙平衡及水生态健康调控（第三、四期）</v>
          </cell>
          <cell r="F5842" t="str">
            <v>杨盈</v>
          </cell>
          <cell r="G5842" t="str">
            <v>2017157</v>
          </cell>
          <cell r="H5842">
            <v>0</v>
          </cell>
          <cell r="I5842">
            <v>0</v>
          </cell>
          <cell r="J5842">
            <v>0</v>
          </cell>
          <cell r="K5842">
            <v>0</v>
          </cell>
          <cell r="L5842">
            <v>0</v>
          </cell>
          <cell r="M5842">
            <v>0</v>
          </cell>
          <cell r="N5842">
            <v>0</v>
          </cell>
          <cell r="O5842">
            <v>0</v>
          </cell>
        </row>
        <row r="5843">
          <cell r="D5843" t="str">
            <v>11000193100040</v>
          </cell>
          <cell r="E5843" t="str">
            <v>求解大规模高斯图优化模型有效算法的研究</v>
          </cell>
          <cell r="F5843" t="str">
            <v>张宁</v>
          </cell>
          <cell r="G5843" t="str">
            <v>2019008</v>
          </cell>
          <cell r="H5843">
            <v>118944.35</v>
          </cell>
          <cell r="I5843">
            <v>0</v>
          </cell>
          <cell r="J5843">
            <v>16611.11</v>
          </cell>
          <cell r="K5843">
            <v>102333.24</v>
          </cell>
          <cell r="L5843">
            <v>0</v>
          </cell>
          <cell r="M5843">
            <v>0</v>
          </cell>
          <cell r="N5843">
            <v>0</v>
          </cell>
          <cell r="O5843">
            <v>102333.24</v>
          </cell>
        </row>
        <row r="5844">
          <cell r="D5844" t="str">
            <v>11000193100041</v>
          </cell>
          <cell r="E5844" t="str">
            <v>缺陷调控设计高PMS活化性能MOFs基类芬顿光</v>
          </cell>
          <cell r="F5844" t="str">
            <v>杨草</v>
          </cell>
          <cell r="G5844" t="str">
            <v>2019016</v>
          </cell>
          <cell r="H5844">
            <v>49650.5</v>
          </cell>
          <cell r="I5844">
            <v>0</v>
          </cell>
          <cell r="J5844">
            <v>29499</v>
          </cell>
          <cell r="K5844">
            <v>20151.5</v>
          </cell>
          <cell r="L5844">
            <v>0</v>
          </cell>
          <cell r="M5844">
            <v>0</v>
          </cell>
          <cell r="N5844">
            <v>0</v>
          </cell>
          <cell r="O5844">
            <v>20151.5</v>
          </cell>
        </row>
        <row r="5845">
          <cell r="D5845" t="str">
            <v>11000193100043</v>
          </cell>
          <cell r="E5845" t="str">
            <v>基于半电池与单电池运行环境差异的铁-氮-碳</v>
          </cell>
          <cell r="F5845" t="str">
            <v>钟国玉</v>
          </cell>
          <cell r="G5845" t="str">
            <v>2016022</v>
          </cell>
          <cell r="H5845">
            <v>47686.5</v>
          </cell>
          <cell r="I5845">
            <v>0</v>
          </cell>
          <cell r="J5845">
            <v>0</v>
          </cell>
          <cell r="K5845">
            <v>47686.5</v>
          </cell>
          <cell r="L5845">
            <v>0</v>
          </cell>
          <cell r="M5845">
            <v>0</v>
          </cell>
          <cell r="N5845">
            <v>0</v>
          </cell>
          <cell r="O5845">
            <v>47686.5</v>
          </cell>
        </row>
        <row r="5846">
          <cell r="D5846" t="str">
            <v>11000193100045</v>
          </cell>
          <cell r="E5846" t="str">
            <v>基于离散统一气体动力学的纳米颗粒分形团聚</v>
          </cell>
          <cell r="F5846" t="str">
            <v>陶实</v>
          </cell>
          <cell r="G5846" t="str">
            <v>2017071</v>
          </cell>
          <cell r="H5846">
            <v>177064</v>
          </cell>
          <cell r="I5846">
            <v>0</v>
          </cell>
          <cell r="J5846">
            <v>177064</v>
          </cell>
          <cell r="K5846">
            <v>0</v>
          </cell>
          <cell r="L5846">
            <v>0</v>
          </cell>
          <cell r="M5846">
            <v>0</v>
          </cell>
          <cell r="N5846">
            <v>0</v>
          </cell>
          <cell r="O5846">
            <v>0</v>
          </cell>
        </row>
        <row r="5847">
          <cell r="D5847" t="str">
            <v>11000193100046</v>
          </cell>
          <cell r="E5847" t="str">
            <v>短短芽孢杆菌驱动水体中共存的溴代阻燃剂和</v>
          </cell>
          <cell r="F5847" t="str">
            <v>唐少宇</v>
          </cell>
          <cell r="G5847" t="str">
            <v>2021805</v>
          </cell>
          <cell r="H5847">
            <v>0</v>
          </cell>
          <cell r="I5847">
            <v>0</v>
          </cell>
          <cell r="J5847">
            <v>0</v>
          </cell>
          <cell r="K5847">
            <v>0</v>
          </cell>
          <cell r="L5847">
            <v>0</v>
          </cell>
          <cell r="M5847">
            <v>0</v>
          </cell>
          <cell r="N5847">
            <v>0</v>
          </cell>
          <cell r="O5847">
            <v>0</v>
          </cell>
        </row>
        <row r="5848">
          <cell r="D5848" t="str">
            <v>11000193100048</v>
          </cell>
          <cell r="E5848" t="str">
            <v>基于水-能耦合的长距离调水工程优化调度理</v>
          </cell>
          <cell r="F5848" t="str">
            <v>刘悦忆</v>
          </cell>
          <cell r="G5848" t="str">
            <v>2018033</v>
          </cell>
          <cell r="H5848">
            <v>95467.4</v>
          </cell>
          <cell r="I5848">
            <v>0</v>
          </cell>
          <cell r="J5848">
            <v>0</v>
          </cell>
          <cell r="K5848">
            <v>95467.4</v>
          </cell>
          <cell r="L5848">
            <v>0</v>
          </cell>
          <cell r="M5848">
            <v>0</v>
          </cell>
          <cell r="N5848">
            <v>0</v>
          </cell>
          <cell r="O5848">
            <v>95467.4</v>
          </cell>
        </row>
        <row r="5849">
          <cell r="D5849" t="str">
            <v>11000193100049</v>
          </cell>
          <cell r="E5849" t="str">
            <v>微纳多孔碳支撑单原子层金属磷化物薄膜的制</v>
          </cell>
          <cell r="F5849" t="str">
            <v>周钢</v>
          </cell>
          <cell r="G5849" t="str">
            <v>2017121</v>
          </cell>
          <cell r="H5849">
            <v>3619.9</v>
          </cell>
          <cell r="I5849">
            <v>0</v>
          </cell>
          <cell r="J5849">
            <v>0</v>
          </cell>
          <cell r="K5849">
            <v>3619.9</v>
          </cell>
          <cell r="L5849">
            <v>0</v>
          </cell>
          <cell r="M5849">
            <v>0</v>
          </cell>
          <cell r="N5849">
            <v>0</v>
          </cell>
          <cell r="O5849">
            <v>3619.9</v>
          </cell>
        </row>
        <row r="5850">
          <cell r="D5850" t="str">
            <v>11000193100050</v>
          </cell>
          <cell r="E5850" t="str">
            <v>自模板法构建高电容性能生物质基分级结构多</v>
          </cell>
          <cell r="F5850" t="str">
            <v>徐曼曼</v>
          </cell>
          <cell r="G5850" t="str">
            <v>2022021</v>
          </cell>
          <cell r="H5850">
            <v>86443.9</v>
          </cell>
          <cell r="I5850">
            <v>0</v>
          </cell>
          <cell r="J5850">
            <v>86443.9</v>
          </cell>
          <cell r="K5850">
            <v>0</v>
          </cell>
          <cell r="L5850">
            <v>0</v>
          </cell>
          <cell r="M5850">
            <v>0</v>
          </cell>
          <cell r="N5850">
            <v>0</v>
          </cell>
          <cell r="O5850">
            <v>0</v>
          </cell>
        </row>
        <row r="5851">
          <cell r="D5851" t="str">
            <v>11000193100051</v>
          </cell>
          <cell r="E5851" t="str">
            <v>姜黄素诱导脂质体磷脂双分子层结构相变的分</v>
          </cell>
          <cell r="F5851" t="str">
            <v>刘宇佳</v>
          </cell>
          <cell r="G5851" t="str">
            <v>2017171</v>
          </cell>
          <cell r="H5851">
            <v>39491.72</v>
          </cell>
          <cell r="I5851">
            <v>0</v>
          </cell>
          <cell r="J5851">
            <v>0</v>
          </cell>
          <cell r="K5851">
            <v>39491.72</v>
          </cell>
          <cell r="L5851">
            <v>0</v>
          </cell>
          <cell r="M5851">
            <v>0</v>
          </cell>
          <cell r="N5851">
            <v>0</v>
          </cell>
          <cell r="O5851">
            <v>39491.72</v>
          </cell>
        </row>
        <row r="5852">
          <cell r="D5852" t="str">
            <v>11000193100052</v>
          </cell>
          <cell r="E5852" t="str">
            <v>三维非金属掺杂MnO2基正极材料的精确调控及</v>
          </cell>
          <cell r="F5852" t="str">
            <v>谢世磊</v>
          </cell>
          <cell r="G5852" t="str">
            <v>2016019</v>
          </cell>
          <cell r="H5852">
            <v>81800.14</v>
          </cell>
          <cell r="I5852">
            <v>0</v>
          </cell>
          <cell r="J5852">
            <v>81800.14</v>
          </cell>
          <cell r="K5852">
            <v>0</v>
          </cell>
          <cell r="L5852">
            <v>0</v>
          </cell>
          <cell r="M5852">
            <v>0</v>
          </cell>
          <cell r="N5852">
            <v>0</v>
          </cell>
          <cell r="O5852">
            <v>0</v>
          </cell>
        </row>
        <row r="5853">
          <cell r="D5853" t="str">
            <v>11000193100053</v>
          </cell>
          <cell r="E5853" t="str">
            <v>锰离子强化高铁酸钾去除重金属离子的机理研</v>
          </cell>
          <cell r="F5853" t="str">
            <v>刘玉蕾</v>
          </cell>
          <cell r="G5853" t="str">
            <v>2018257</v>
          </cell>
          <cell r="H5853">
            <v>0</v>
          </cell>
          <cell r="I5853">
            <v>0</v>
          </cell>
          <cell r="J5853">
            <v>0</v>
          </cell>
          <cell r="K5853">
            <v>0</v>
          </cell>
          <cell r="L5853">
            <v>0</v>
          </cell>
          <cell r="M5853">
            <v>0</v>
          </cell>
          <cell r="N5853">
            <v>0</v>
          </cell>
          <cell r="O5853">
            <v>0</v>
          </cell>
        </row>
        <row r="5854">
          <cell r="D5854" t="str">
            <v>11000193100054</v>
          </cell>
          <cell r="E5854" t="str">
            <v>新型子结构消能伸臂控制体系的抗震性态分析</v>
          </cell>
          <cell r="F5854" t="str">
            <v>刘良坤</v>
          </cell>
          <cell r="G5854" t="str">
            <v>2018070</v>
          </cell>
          <cell r="H5854">
            <v>0.62</v>
          </cell>
          <cell r="I5854">
            <v>0</v>
          </cell>
          <cell r="J5854">
            <v>0</v>
          </cell>
          <cell r="K5854">
            <v>0.62</v>
          </cell>
          <cell r="L5854">
            <v>0</v>
          </cell>
          <cell r="M5854">
            <v>0</v>
          </cell>
          <cell r="N5854">
            <v>0</v>
          </cell>
          <cell r="O5854">
            <v>0.62</v>
          </cell>
        </row>
        <row r="5855">
          <cell r="D5855" t="str">
            <v>11000193100055</v>
          </cell>
          <cell r="E5855" t="str">
            <v>CFRP层压板超声导波相控阵成像检测方法研究</v>
          </cell>
          <cell r="F5855" t="str">
            <v>郑明方</v>
          </cell>
          <cell r="G5855" t="str">
            <v>2020824</v>
          </cell>
          <cell r="H5855">
            <v>40764.05</v>
          </cell>
          <cell r="I5855">
            <v>0</v>
          </cell>
          <cell r="J5855">
            <v>1083</v>
          </cell>
          <cell r="K5855">
            <v>39681.05</v>
          </cell>
          <cell r="L5855">
            <v>0</v>
          </cell>
          <cell r="M5855">
            <v>0</v>
          </cell>
          <cell r="N5855">
            <v>0</v>
          </cell>
          <cell r="O5855">
            <v>39681.05</v>
          </cell>
        </row>
        <row r="5856">
          <cell r="D5856" t="str">
            <v>11000193100056</v>
          </cell>
          <cell r="E5856" t="str">
            <v>铁基非晶合金的取向纳米晶化及其力学与磁性</v>
          </cell>
          <cell r="F5856" t="str">
            <v>赵成亮</v>
          </cell>
          <cell r="G5856" t="str">
            <v>2018056</v>
          </cell>
          <cell r="H5856">
            <v>9780.94</v>
          </cell>
          <cell r="I5856">
            <v>0</v>
          </cell>
          <cell r="J5856">
            <v>9780.94</v>
          </cell>
          <cell r="K5856">
            <v>0</v>
          </cell>
          <cell r="L5856">
            <v>0</v>
          </cell>
          <cell r="M5856">
            <v>0</v>
          </cell>
          <cell r="N5856">
            <v>0</v>
          </cell>
          <cell r="O5856">
            <v>0</v>
          </cell>
        </row>
        <row r="5857">
          <cell r="D5857" t="str">
            <v>11000193100057</v>
          </cell>
          <cell r="E5857" t="str">
            <v>面向库区段鱼类洄游保护的水量-水质耦合优</v>
          </cell>
          <cell r="F5857" t="str">
            <v>徐志豪</v>
          </cell>
          <cell r="G5857" t="str">
            <v>2018251</v>
          </cell>
          <cell r="H5857">
            <v>0</v>
          </cell>
          <cell r="I5857">
            <v>0</v>
          </cell>
          <cell r="J5857">
            <v>0</v>
          </cell>
          <cell r="K5857">
            <v>0</v>
          </cell>
          <cell r="L5857">
            <v>0</v>
          </cell>
          <cell r="M5857">
            <v>0</v>
          </cell>
          <cell r="N5857">
            <v>0</v>
          </cell>
          <cell r="O5857">
            <v>0</v>
          </cell>
        </row>
        <row r="5858">
          <cell r="D5858" t="str">
            <v>11000193100058</v>
          </cell>
          <cell r="E5858" t="str">
            <v>原子尺度高密度FeCo双组分高效氧还原碳催化</v>
          </cell>
          <cell r="F5858" t="str">
            <v>邓怡杰</v>
          </cell>
          <cell r="G5858" t="str">
            <v>2018304</v>
          </cell>
          <cell r="H5858">
            <v>0</v>
          </cell>
          <cell r="I5858">
            <v>0</v>
          </cell>
          <cell r="J5858">
            <v>0</v>
          </cell>
          <cell r="K5858">
            <v>0</v>
          </cell>
          <cell r="L5858">
            <v>0</v>
          </cell>
          <cell r="M5858">
            <v>0</v>
          </cell>
          <cell r="N5858">
            <v>0</v>
          </cell>
          <cell r="O5858">
            <v>0</v>
          </cell>
        </row>
        <row r="5859">
          <cell r="D5859" t="str">
            <v>11000193100059</v>
          </cell>
          <cell r="E5859" t="str">
            <v>格上匿名广播加密体制的研究</v>
          </cell>
          <cell r="F5859" t="str">
            <v>何凯</v>
          </cell>
          <cell r="G5859" t="str">
            <v>2017002</v>
          </cell>
          <cell r="H5859">
            <v>176685.76</v>
          </cell>
          <cell r="I5859">
            <v>0</v>
          </cell>
          <cell r="J5859">
            <v>75389.76</v>
          </cell>
          <cell r="K5859">
            <v>101296</v>
          </cell>
          <cell r="L5859">
            <v>0</v>
          </cell>
          <cell r="M5859">
            <v>0</v>
          </cell>
          <cell r="N5859">
            <v>0</v>
          </cell>
          <cell r="O5859">
            <v>101296</v>
          </cell>
        </row>
        <row r="5860">
          <cell r="D5860" t="str">
            <v>11000193100060</v>
          </cell>
          <cell r="E5860" t="str">
            <v>三类稀疏优化问题的理论与算法研究</v>
          </cell>
          <cell r="F5860" t="str">
            <v>程万友</v>
          </cell>
          <cell r="G5860" t="str">
            <v>2008029</v>
          </cell>
          <cell r="H5860">
            <v>363348.5</v>
          </cell>
          <cell r="I5860">
            <v>0</v>
          </cell>
          <cell r="J5860">
            <v>134483</v>
          </cell>
          <cell r="K5860">
            <v>228865.5</v>
          </cell>
          <cell r="L5860">
            <v>0</v>
          </cell>
          <cell r="M5860">
            <v>0</v>
          </cell>
          <cell r="N5860">
            <v>0</v>
          </cell>
          <cell r="O5860">
            <v>228865.5</v>
          </cell>
        </row>
        <row r="5861">
          <cell r="D5861" t="str">
            <v>11000193100061</v>
          </cell>
          <cell r="E5861" t="str">
            <v>面向超量密集信息传输的未来无限网络资源管</v>
          </cell>
          <cell r="F5861" t="str">
            <v>侯韩旭</v>
          </cell>
          <cell r="G5861" t="str">
            <v>2016005</v>
          </cell>
          <cell r="H5861">
            <v>18522.39</v>
          </cell>
          <cell r="I5861">
            <v>0</v>
          </cell>
          <cell r="J5861">
            <v>16605.22</v>
          </cell>
          <cell r="K5861">
            <v>1917.17</v>
          </cell>
          <cell r="L5861">
            <v>0</v>
          </cell>
          <cell r="M5861">
            <v>0</v>
          </cell>
          <cell r="N5861">
            <v>0</v>
          </cell>
          <cell r="O5861">
            <v>1917.17</v>
          </cell>
        </row>
        <row r="5862">
          <cell r="D5862" t="str">
            <v>11000193100062</v>
          </cell>
          <cell r="E5862" t="str">
            <v>多体量子态的局域区分性及其在量子秘密共享</v>
          </cell>
          <cell r="F5862" t="str">
            <v>王艳玲</v>
          </cell>
          <cell r="G5862" t="str">
            <v>2018062</v>
          </cell>
          <cell r="H5862">
            <v>93902.07</v>
          </cell>
          <cell r="I5862">
            <v>0</v>
          </cell>
          <cell r="J5862">
            <v>36750</v>
          </cell>
          <cell r="K5862">
            <v>57152.07</v>
          </cell>
          <cell r="L5862">
            <v>0</v>
          </cell>
          <cell r="M5862">
            <v>0</v>
          </cell>
          <cell r="N5862">
            <v>0</v>
          </cell>
          <cell r="O5862">
            <v>57152.07</v>
          </cell>
        </row>
        <row r="5863">
          <cell r="D5863" t="str">
            <v>11000193100063</v>
          </cell>
          <cell r="E5863" t="str">
            <v>时变工况下航空发动机涡轮盘热成形过程中的</v>
          </cell>
          <cell r="F5863" t="str">
            <v>刘延星</v>
          </cell>
          <cell r="G5863" t="str">
            <v>2017069</v>
          </cell>
          <cell r="H5863">
            <v>0</v>
          </cell>
          <cell r="I5863">
            <v>0</v>
          </cell>
          <cell r="J5863">
            <v>0</v>
          </cell>
          <cell r="K5863">
            <v>0</v>
          </cell>
          <cell r="L5863">
            <v>0</v>
          </cell>
          <cell r="M5863">
            <v>0</v>
          </cell>
          <cell r="N5863">
            <v>0</v>
          </cell>
          <cell r="O5863">
            <v>0</v>
          </cell>
        </row>
        <row r="5864">
          <cell r="D5864" t="str">
            <v>11000193100064</v>
          </cell>
          <cell r="E5864" t="str">
            <v>基于热质传递行为探讨Pd/CeO2@hol-ZSM-5中</v>
          </cell>
          <cell r="F5864" t="str">
            <v>邹雪琳</v>
          </cell>
          <cell r="G5864" t="str">
            <v>2018256</v>
          </cell>
          <cell r="H5864">
            <v>7666.5</v>
          </cell>
          <cell r="I5864">
            <v>0</v>
          </cell>
          <cell r="J5864">
            <v>7320</v>
          </cell>
          <cell r="K5864">
            <v>346.5</v>
          </cell>
          <cell r="L5864">
            <v>0</v>
          </cell>
          <cell r="M5864">
            <v>0</v>
          </cell>
          <cell r="N5864">
            <v>0</v>
          </cell>
          <cell r="O5864">
            <v>346.5</v>
          </cell>
        </row>
        <row r="5865">
          <cell r="D5865" t="str">
            <v>11000193100065</v>
          </cell>
          <cell r="E5865" t="str">
            <v>高频散射问题和传输特征值的数值求解</v>
          </cell>
          <cell r="F5865" t="str">
            <v>马云云</v>
          </cell>
          <cell r="G5865" t="str">
            <v>2017037</v>
          </cell>
          <cell r="H5865">
            <v>145976.84</v>
          </cell>
          <cell r="I5865">
            <v>0</v>
          </cell>
          <cell r="J5865">
            <v>6953.6</v>
          </cell>
          <cell r="K5865">
            <v>139023.24</v>
          </cell>
          <cell r="L5865">
            <v>0</v>
          </cell>
          <cell r="M5865">
            <v>0</v>
          </cell>
          <cell r="N5865">
            <v>0</v>
          </cell>
          <cell r="O5865">
            <v>139023.24</v>
          </cell>
        </row>
        <row r="5866">
          <cell r="D5866" t="str">
            <v>11000193100066</v>
          </cell>
          <cell r="E5866" t="str">
            <v>离子液体功能化硼单原子催化剂的设计制备及</v>
          </cell>
          <cell r="F5866" t="str">
            <v>周凤玲</v>
          </cell>
          <cell r="G5866" t="str">
            <v>2018819</v>
          </cell>
          <cell r="H5866">
            <v>57988.77</v>
          </cell>
          <cell r="I5866">
            <v>0</v>
          </cell>
          <cell r="J5866">
            <v>57988.77</v>
          </cell>
          <cell r="K5866">
            <v>0</v>
          </cell>
          <cell r="L5866">
            <v>0</v>
          </cell>
          <cell r="M5866">
            <v>0</v>
          </cell>
          <cell r="N5866">
            <v>0</v>
          </cell>
          <cell r="O5866">
            <v>0</v>
          </cell>
        </row>
        <row r="5867">
          <cell r="D5867" t="str">
            <v>11000193100067</v>
          </cell>
          <cell r="E5867" t="str">
            <v>SLM生物医用近β型钛合金马氏体相变与残余</v>
          </cell>
          <cell r="F5867" t="str">
            <v>王皓亮</v>
          </cell>
          <cell r="G5867" t="str">
            <v>2018231</v>
          </cell>
          <cell r="H5867">
            <v>237</v>
          </cell>
          <cell r="I5867">
            <v>0</v>
          </cell>
          <cell r="J5867">
            <v>0</v>
          </cell>
          <cell r="K5867">
            <v>237</v>
          </cell>
          <cell r="L5867">
            <v>0</v>
          </cell>
          <cell r="M5867">
            <v>0</v>
          </cell>
          <cell r="N5867">
            <v>0</v>
          </cell>
          <cell r="O5867">
            <v>237</v>
          </cell>
        </row>
        <row r="5868">
          <cell r="D5868" t="str">
            <v>11000193100069</v>
          </cell>
          <cell r="E5868" t="str">
            <v>磷酸三（2-氯乙基）酯在铁硫矿物-水界面还</v>
          </cell>
          <cell r="F5868" t="str">
            <v>李丹</v>
          </cell>
          <cell r="G5868" t="str">
            <v>2018115</v>
          </cell>
          <cell r="H5868">
            <v>22647.95</v>
          </cell>
          <cell r="I5868">
            <v>0</v>
          </cell>
          <cell r="J5868">
            <v>0</v>
          </cell>
          <cell r="K5868">
            <v>22647.95</v>
          </cell>
          <cell r="L5868">
            <v>0</v>
          </cell>
          <cell r="M5868">
            <v>0</v>
          </cell>
          <cell r="N5868">
            <v>0</v>
          </cell>
          <cell r="O5868">
            <v>22647.95</v>
          </cell>
        </row>
        <row r="5869">
          <cell r="D5869" t="str">
            <v>11000193100070</v>
          </cell>
          <cell r="E5869" t="str">
            <v>热边界层内气溶胶颗粒的沉积特性研究</v>
          </cell>
          <cell r="F5869" t="str">
            <v>何清</v>
          </cell>
          <cell r="G5869" t="str">
            <v>2016018</v>
          </cell>
          <cell r="H5869">
            <v>99747.92</v>
          </cell>
          <cell r="I5869">
            <v>0</v>
          </cell>
          <cell r="J5869">
            <v>99747.92</v>
          </cell>
          <cell r="K5869">
            <v>0</v>
          </cell>
          <cell r="L5869">
            <v>0</v>
          </cell>
          <cell r="M5869">
            <v>0</v>
          </cell>
          <cell r="N5869">
            <v>0</v>
          </cell>
          <cell r="O5869">
            <v>0</v>
          </cell>
        </row>
        <row r="5870">
          <cell r="D5870" t="str">
            <v>11000193100071</v>
          </cell>
          <cell r="E5870" t="str">
            <v>基于傅里叶变换质谱技术研究生物分子动态变</v>
          </cell>
          <cell r="F5870" t="str">
            <v>邵蒙蒙</v>
          </cell>
          <cell r="G5870" t="str">
            <v>2019054</v>
          </cell>
          <cell r="H5870">
            <v>117.37</v>
          </cell>
          <cell r="I5870">
            <v>0</v>
          </cell>
          <cell r="J5870">
            <v>0</v>
          </cell>
          <cell r="K5870">
            <v>117.37</v>
          </cell>
          <cell r="L5870">
            <v>0</v>
          </cell>
          <cell r="M5870">
            <v>0</v>
          </cell>
          <cell r="N5870">
            <v>0</v>
          </cell>
          <cell r="O5870">
            <v>117.37</v>
          </cell>
        </row>
        <row r="5871">
          <cell r="D5871" t="str">
            <v>11000193200001</v>
          </cell>
          <cell r="E5871" t="str">
            <v>Fe-Si-B-P-C-Cu高Bs纳米</v>
          </cell>
          <cell r="F5871" t="str">
            <v>常春涛</v>
          </cell>
          <cell r="G5871" t="str">
            <v>2017812</v>
          </cell>
          <cell r="H5871">
            <v>0</v>
          </cell>
          <cell r="I5871">
            <v>0</v>
          </cell>
          <cell r="J5871">
            <v>0</v>
          </cell>
          <cell r="K5871">
            <v>0</v>
          </cell>
          <cell r="L5871">
            <v>0</v>
          </cell>
          <cell r="M5871">
            <v>0</v>
          </cell>
          <cell r="N5871">
            <v>0</v>
          </cell>
          <cell r="O5871">
            <v>0</v>
          </cell>
        </row>
        <row r="5872">
          <cell r="D5872" t="str">
            <v>11000193200002</v>
          </cell>
          <cell r="E5872" t="str">
            <v>基于零电荷电位调控性能研究</v>
          </cell>
          <cell r="F5872" t="str">
            <v>王刚</v>
          </cell>
          <cell r="G5872" t="str">
            <v>2017837</v>
          </cell>
          <cell r="H5872">
            <v>53004.75</v>
          </cell>
          <cell r="I5872">
            <v>0</v>
          </cell>
          <cell r="J5872">
            <v>53004.75</v>
          </cell>
          <cell r="K5872">
            <v>0</v>
          </cell>
          <cell r="L5872">
            <v>0</v>
          </cell>
          <cell r="M5872">
            <v>0</v>
          </cell>
          <cell r="N5872">
            <v>0</v>
          </cell>
          <cell r="O5872">
            <v>0</v>
          </cell>
        </row>
        <row r="5873">
          <cell r="D5873" t="str">
            <v>11000193200004</v>
          </cell>
          <cell r="E5873" t="str">
            <v>对抗环境下生物特征识别检索研究</v>
          </cell>
          <cell r="F5873" t="str">
            <v>王艺</v>
          </cell>
          <cell r="G5873" t="str">
            <v>2016818</v>
          </cell>
          <cell r="H5873">
            <v>30997.57</v>
          </cell>
          <cell r="I5873">
            <v>0</v>
          </cell>
          <cell r="J5873">
            <v>30637.57</v>
          </cell>
          <cell r="K5873">
            <v>360</v>
          </cell>
          <cell r="L5873">
            <v>0</v>
          </cell>
          <cell r="M5873">
            <v>0</v>
          </cell>
          <cell r="N5873">
            <v>0</v>
          </cell>
          <cell r="O5873">
            <v>360</v>
          </cell>
        </row>
        <row r="5874">
          <cell r="D5874" t="str">
            <v>11000193200005</v>
          </cell>
          <cell r="E5874" t="str">
            <v>液-液气隙膜接触器传递过程热力学</v>
          </cell>
          <cell r="F5874" t="str">
            <v>杨敏林</v>
          </cell>
          <cell r="G5874" t="str">
            <v>1991016</v>
          </cell>
          <cell r="H5874">
            <v>141656.5</v>
          </cell>
          <cell r="I5874">
            <v>0</v>
          </cell>
          <cell r="J5874">
            <v>0</v>
          </cell>
          <cell r="K5874">
            <v>141656.5</v>
          </cell>
          <cell r="L5874">
            <v>0</v>
          </cell>
          <cell r="M5874">
            <v>0</v>
          </cell>
          <cell r="N5874">
            <v>0</v>
          </cell>
          <cell r="O5874">
            <v>141656.5</v>
          </cell>
        </row>
        <row r="5875">
          <cell r="D5875" t="str">
            <v>11000193200006</v>
          </cell>
          <cell r="E5875" t="str">
            <v>交通无线磁阻传感器网络多源干扰</v>
          </cell>
          <cell r="F5875" t="str">
            <v>周坤晓</v>
          </cell>
          <cell r="G5875" t="str">
            <v>2013002</v>
          </cell>
          <cell r="H5875">
            <v>154826.81</v>
          </cell>
          <cell r="I5875">
            <v>0</v>
          </cell>
          <cell r="J5875">
            <v>40661</v>
          </cell>
          <cell r="K5875">
            <v>114165.81</v>
          </cell>
          <cell r="L5875">
            <v>0</v>
          </cell>
          <cell r="M5875">
            <v>0</v>
          </cell>
          <cell r="N5875">
            <v>0</v>
          </cell>
          <cell r="O5875">
            <v>114165.81</v>
          </cell>
        </row>
        <row r="5876">
          <cell r="D5876" t="str">
            <v>11000193200007</v>
          </cell>
          <cell r="E5876" t="str">
            <v>基于指纹空间梯度的无线定位理论</v>
          </cell>
          <cell r="F5876" t="str">
            <v>毛续飞</v>
          </cell>
          <cell r="G5876" t="str">
            <v>2017805</v>
          </cell>
          <cell r="H5876">
            <v>34.16</v>
          </cell>
          <cell r="I5876">
            <v>0</v>
          </cell>
          <cell r="J5876">
            <v>0</v>
          </cell>
          <cell r="K5876">
            <v>34.16</v>
          </cell>
          <cell r="L5876">
            <v>0</v>
          </cell>
          <cell r="M5876">
            <v>0</v>
          </cell>
          <cell r="N5876">
            <v>0</v>
          </cell>
          <cell r="O5876">
            <v>34.16</v>
          </cell>
        </row>
        <row r="5877">
          <cell r="D5877" t="str">
            <v>11000193200008</v>
          </cell>
          <cell r="E5877" t="str">
            <v>高灵敏倏逝波光纤SERS探针及其微流</v>
          </cell>
          <cell r="F5877" t="str">
            <v>刘晔</v>
          </cell>
          <cell r="G5877" t="str">
            <v>2018807</v>
          </cell>
          <cell r="H5877">
            <v>88495.31</v>
          </cell>
          <cell r="I5877">
            <v>0</v>
          </cell>
          <cell r="J5877">
            <v>88495.31</v>
          </cell>
          <cell r="K5877">
            <v>0</v>
          </cell>
          <cell r="L5877">
            <v>0</v>
          </cell>
          <cell r="M5877">
            <v>0</v>
          </cell>
          <cell r="N5877">
            <v>0</v>
          </cell>
          <cell r="O5877">
            <v>0</v>
          </cell>
        </row>
        <row r="5878">
          <cell r="D5878" t="str">
            <v>11000193200009</v>
          </cell>
          <cell r="E5878" t="str">
            <v>Zn基电絮凝修复地下水中多氟及全氟</v>
          </cell>
          <cell r="F5878" t="str">
            <v>林辉</v>
          </cell>
          <cell r="G5878" t="str">
            <v>2016826</v>
          </cell>
          <cell r="H5878">
            <v>24883.59</v>
          </cell>
          <cell r="I5878">
            <v>0</v>
          </cell>
          <cell r="J5878">
            <v>24784.11</v>
          </cell>
          <cell r="K5878">
            <v>99.48</v>
          </cell>
          <cell r="L5878">
            <v>0</v>
          </cell>
          <cell r="M5878">
            <v>0</v>
          </cell>
          <cell r="N5878">
            <v>0</v>
          </cell>
          <cell r="O5878">
            <v>99.48</v>
          </cell>
        </row>
        <row r="5879">
          <cell r="D5879" t="str">
            <v>11000193200010</v>
          </cell>
          <cell r="E5879" t="str">
            <v>云计算环境中高速且可证明安全研究</v>
          </cell>
          <cell r="F5879" t="str">
            <v>李睿</v>
          </cell>
          <cell r="G5879" t="str">
            <v>2016814</v>
          </cell>
          <cell r="H5879">
            <v>0</v>
          </cell>
          <cell r="I5879">
            <v>0</v>
          </cell>
          <cell r="J5879">
            <v>0</v>
          </cell>
          <cell r="K5879">
            <v>0</v>
          </cell>
          <cell r="L5879">
            <v>0</v>
          </cell>
          <cell r="M5879">
            <v>0</v>
          </cell>
          <cell r="N5879">
            <v>0</v>
          </cell>
          <cell r="O5879">
            <v>0</v>
          </cell>
        </row>
        <row r="5880">
          <cell r="D5880" t="str">
            <v>11000193200011</v>
          </cell>
          <cell r="E5880" t="str">
            <v>Sic/石墨烯复合纳米材料制备及其光电催化降解</v>
          </cell>
          <cell r="F5880" t="str">
            <v>唐少宇</v>
          </cell>
          <cell r="G5880" t="str">
            <v>2021805</v>
          </cell>
          <cell r="H5880">
            <v>36602.79</v>
          </cell>
          <cell r="I5880">
            <v>0</v>
          </cell>
          <cell r="J5880">
            <v>36602.79</v>
          </cell>
          <cell r="K5880">
            <v>0</v>
          </cell>
          <cell r="L5880">
            <v>0</v>
          </cell>
          <cell r="M5880">
            <v>0</v>
          </cell>
          <cell r="N5880">
            <v>0</v>
          </cell>
          <cell r="O5880">
            <v>0</v>
          </cell>
        </row>
        <row r="5881">
          <cell r="D5881" t="str">
            <v>11000193200012</v>
          </cell>
          <cell r="E5881" t="str">
            <v>协作认知无线电网络资源管理关键理</v>
          </cell>
          <cell r="F5881" t="str">
            <v>袁华强</v>
          </cell>
          <cell r="G5881" t="str">
            <v>2002053</v>
          </cell>
          <cell r="H5881">
            <v>0</v>
          </cell>
          <cell r="I5881">
            <v>0</v>
          </cell>
          <cell r="J5881">
            <v>0</v>
          </cell>
          <cell r="K5881">
            <v>0</v>
          </cell>
          <cell r="L5881">
            <v>0</v>
          </cell>
          <cell r="M5881">
            <v>0</v>
          </cell>
          <cell r="N5881">
            <v>0</v>
          </cell>
          <cell r="O5881">
            <v>0</v>
          </cell>
        </row>
        <row r="5882">
          <cell r="D5882" t="str">
            <v>11000193200013</v>
          </cell>
          <cell r="E5882" t="str">
            <v>铁基高效光化学燃料电池的设计与分析应用</v>
          </cell>
          <cell r="F5882" t="str">
            <v>程发良</v>
          </cell>
          <cell r="G5882" t="str">
            <v>1992025</v>
          </cell>
          <cell r="H5882">
            <v>0</v>
          </cell>
          <cell r="I5882">
            <v>0</v>
          </cell>
          <cell r="J5882">
            <v>0</v>
          </cell>
          <cell r="K5882">
            <v>0</v>
          </cell>
          <cell r="L5882">
            <v>0</v>
          </cell>
          <cell r="M5882">
            <v>0</v>
          </cell>
          <cell r="N5882">
            <v>0</v>
          </cell>
          <cell r="O5882">
            <v>0</v>
          </cell>
        </row>
        <row r="5883">
          <cell r="D5883" t="str">
            <v>11000193200014</v>
          </cell>
          <cell r="E5883" t="str">
            <v>进化算法数值比较的若干理论问题研究及其应</v>
          </cell>
          <cell r="F5883" t="str">
            <v>刘群锋</v>
          </cell>
          <cell r="G5883" t="str">
            <v>2004003</v>
          </cell>
          <cell r="H5883">
            <v>0</v>
          </cell>
          <cell r="I5883">
            <v>0</v>
          </cell>
          <cell r="J5883">
            <v>0</v>
          </cell>
          <cell r="K5883">
            <v>0</v>
          </cell>
          <cell r="L5883">
            <v>0</v>
          </cell>
          <cell r="M5883">
            <v>0</v>
          </cell>
          <cell r="N5883">
            <v>0</v>
          </cell>
          <cell r="O5883">
            <v>0</v>
          </cell>
        </row>
        <row r="5884">
          <cell r="D5884" t="str">
            <v>11000193200015</v>
          </cell>
          <cell r="E5884" t="str">
            <v>水溶性I-III-VI族近红外发光量子点的制备及</v>
          </cell>
          <cell r="F5884" t="str">
            <v>康晓娇</v>
          </cell>
          <cell r="G5884" t="str">
            <v>2017824</v>
          </cell>
          <cell r="H5884">
            <v>14.39</v>
          </cell>
          <cell r="I5884">
            <v>0</v>
          </cell>
          <cell r="J5884">
            <v>0</v>
          </cell>
          <cell r="K5884">
            <v>14.39</v>
          </cell>
          <cell r="L5884">
            <v>0</v>
          </cell>
          <cell r="M5884">
            <v>0</v>
          </cell>
          <cell r="N5884">
            <v>0</v>
          </cell>
          <cell r="O5884">
            <v>14.39</v>
          </cell>
        </row>
        <row r="5885">
          <cell r="D5885" t="str">
            <v>11000193200016</v>
          </cell>
          <cell r="E5885" t="str">
            <v>远距离激光牵引及空气中微粒的光学囚禁与光</v>
          </cell>
          <cell r="F5885" t="str">
            <v>何林</v>
          </cell>
          <cell r="G5885" t="str">
            <v>2012030</v>
          </cell>
          <cell r="H5885">
            <v>0</v>
          </cell>
          <cell r="I5885">
            <v>0</v>
          </cell>
          <cell r="J5885">
            <v>0</v>
          </cell>
          <cell r="K5885">
            <v>0</v>
          </cell>
          <cell r="L5885">
            <v>0</v>
          </cell>
          <cell r="M5885">
            <v>0</v>
          </cell>
          <cell r="N5885">
            <v>0</v>
          </cell>
          <cell r="O5885">
            <v>0</v>
          </cell>
        </row>
        <row r="5886">
          <cell r="D5886" t="str">
            <v>11000193200017</v>
          </cell>
          <cell r="E5886" t="str">
            <v>铁基非晶软磁合金的微观结构演化及性能的</v>
          </cell>
          <cell r="F5886" t="str">
            <v>常春涛</v>
          </cell>
          <cell r="G5886" t="str">
            <v>2017812</v>
          </cell>
          <cell r="H5886">
            <v>0</v>
          </cell>
          <cell r="I5886">
            <v>0</v>
          </cell>
          <cell r="J5886">
            <v>0</v>
          </cell>
          <cell r="K5886">
            <v>0</v>
          </cell>
          <cell r="L5886">
            <v>0</v>
          </cell>
          <cell r="M5886">
            <v>0</v>
          </cell>
          <cell r="N5886">
            <v>0</v>
          </cell>
          <cell r="O5886">
            <v>0</v>
          </cell>
        </row>
        <row r="5887">
          <cell r="D5887" t="str">
            <v>11000193200018</v>
          </cell>
          <cell r="E5887" t="str">
            <v>基于储备池计算的散列中子源靶体拖动系统的</v>
          </cell>
          <cell r="F5887" t="str">
            <v>李川</v>
          </cell>
          <cell r="G5887" t="str">
            <v>2016810</v>
          </cell>
          <cell r="H5887">
            <v>0</v>
          </cell>
          <cell r="I5887">
            <v>0</v>
          </cell>
          <cell r="J5887">
            <v>0</v>
          </cell>
          <cell r="K5887">
            <v>0</v>
          </cell>
          <cell r="L5887">
            <v>0</v>
          </cell>
          <cell r="M5887">
            <v>0</v>
          </cell>
          <cell r="N5887">
            <v>0</v>
          </cell>
          <cell r="O5887">
            <v>0</v>
          </cell>
        </row>
        <row r="5888">
          <cell r="D5888" t="str">
            <v>11000193200020</v>
          </cell>
          <cell r="E5888" t="str">
            <v>面向系统可持续性的城市碳代谢模拟与调控研</v>
          </cell>
          <cell r="F5888" t="str">
            <v>杨盈</v>
          </cell>
          <cell r="G5888" t="str">
            <v>2017157</v>
          </cell>
          <cell r="H5888">
            <v>0</v>
          </cell>
          <cell r="I5888">
            <v>0</v>
          </cell>
          <cell r="J5888">
            <v>0</v>
          </cell>
          <cell r="K5888">
            <v>0</v>
          </cell>
          <cell r="L5888">
            <v>0</v>
          </cell>
          <cell r="M5888">
            <v>0</v>
          </cell>
          <cell r="N5888">
            <v>0</v>
          </cell>
          <cell r="O5888">
            <v>0</v>
          </cell>
        </row>
        <row r="5889">
          <cell r="D5889" t="str">
            <v>11000193200021</v>
          </cell>
          <cell r="E5889" t="str">
            <v>钛酸锂电极材料体相缺自诱导记忆效应的调控</v>
          </cell>
          <cell r="F5889" t="str">
            <v>王严杰</v>
          </cell>
          <cell r="G5889" t="str">
            <v>2017827</v>
          </cell>
          <cell r="H5889">
            <v>0</v>
          </cell>
          <cell r="I5889">
            <v>0</v>
          </cell>
          <cell r="J5889">
            <v>0</v>
          </cell>
          <cell r="K5889">
            <v>0</v>
          </cell>
          <cell r="L5889">
            <v>0</v>
          </cell>
          <cell r="M5889">
            <v>0</v>
          </cell>
          <cell r="N5889">
            <v>0</v>
          </cell>
          <cell r="O5889">
            <v>0</v>
          </cell>
        </row>
        <row r="5890">
          <cell r="D5890" t="str">
            <v>11000193200022</v>
          </cell>
          <cell r="E5890" t="str">
            <v>线性分组码的两阶段最大似然软判决译码方法</v>
          </cell>
          <cell r="F5890" t="str">
            <v>侯韩旭</v>
          </cell>
          <cell r="G5890" t="str">
            <v>2016005</v>
          </cell>
          <cell r="H5890">
            <v>0</v>
          </cell>
          <cell r="I5890">
            <v>0</v>
          </cell>
          <cell r="J5890">
            <v>0</v>
          </cell>
          <cell r="K5890">
            <v>0</v>
          </cell>
          <cell r="L5890">
            <v>0</v>
          </cell>
          <cell r="M5890">
            <v>0</v>
          </cell>
          <cell r="N5890">
            <v>0</v>
          </cell>
          <cell r="O5890">
            <v>0</v>
          </cell>
        </row>
        <row r="5891">
          <cell r="D5891" t="str">
            <v>11000193200023</v>
          </cell>
          <cell r="E5891" t="str">
            <v>多方差分隐私保护计算技术研究</v>
          </cell>
          <cell r="F5891" t="str">
            <v>周坤晓</v>
          </cell>
          <cell r="G5891" t="str">
            <v>2013002</v>
          </cell>
          <cell r="H5891">
            <v>0</v>
          </cell>
          <cell r="I5891">
            <v>0</v>
          </cell>
          <cell r="J5891">
            <v>0</v>
          </cell>
          <cell r="K5891">
            <v>0</v>
          </cell>
          <cell r="L5891">
            <v>0</v>
          </cell>
          <cell r="M5891">
            <v>0</v>
          </cell>
          <cell r="N5891">
            <v>0</v>
          </cell>
          <cell r="O5891">
            <v>0</v>
          </cell>
        </row>
        <row r="5892">
          <cell r="D5892" t="str">
            <v>11000193200024</v>
          </cell>
          <cell r="E5892" t="str">
            <v>玄武岩纤维复合筋增强自密实纤维混凝土桥面板力学</v>
          </cell>
          <cell r="F5892" t="str">
            <v>郑愚</v>
          </cell>
          <cell r="G5892" t="str">
            <v>2008004</v>
          </cell>
          <cell r="H5892">
            <v>0</v>
          </cell>
          <cell r="I5892">
            <v>0</v>
          </cell>
          <cell r="J5892">
            <v>0</v>
          </cell>
          <cell r="K5892">
            <v>0</v>
          </cell>
          <cell r="L5892">
            <v>0</v>
          </cell>
          <cell r="M5892">
            <v>0</v>
          </cell>
          <cell r="N5892">
            <v>0</v>
          </cell>
          <cell r="O5892">
            <v>0</v>
          </cell>
        </row>
        <row r="5893">
          <cell r="D5893" t="str">
            <v>11000193200025</v>
          </cell>
          <cell r="E5893" t="str">
            <v>可见光激发下金纳米颗粒修饰氧化锌微纳阵列</v>
          </cell>
          <cell r="F5893" t="str">
            <v>周飞</v>
          </cell>
          <cell r="G5893" t="str">
            <v>2018806</v>
          </cell>
          <cell r="H5893">
            <v>0</v>
          </cell>
          <cell r="I5893">
            <v>0</v>
          </cell>
          <cell r="J5893">
            <v>0</v>
          </cell>
          <cell r="K5893">
            <v>0</v>
          </cell>
          <cell r="L5893">
            <v>0</v>
          </cell>
          <cell r="M5893">
            <v>0</v>
          </cell>
          <cell r="N5893">
            <v>0</v>
          </cell>
          <cell r="O5893">
            <v>0</v>
          </cell>
        </row>
        <row r="5894">
          <cell r="D5894" t="str">
            <v>11000193200026</v>
          </cell>
          <cell r="E5894" t="str">
            <v>两层传感器网络中强安全加密数据检索机制研</v>
          </cell>
          <cell r="F5894" t="str">
            <v>李睿</v>
          </cell>
          <cell r="G5894" t="str">
            <v>2016814</v>
          </cell>
          <cell r="H5894">
            <v>0</v>
          </cell>
          <cell r="I5894">
            <v>0</v>
          </cell>
          <cell r="J5894">
            <v>0</v>
          </cell>
          <cell r="K5894">
            <v>0</v>
          </cell>
          <cell r="L5894">
            <v>0</v>
          </cell>
          <cell r="M5894">
            <v>0</v>
          </cell>
          <cell r="N5894">
            <v>0</v>
          </cell>
          <cell r="O5894">
            <v>0</v>
          </cell>
        </row>
        <row r="5895">
          <cell r="D5895" t="str">
            <v>11000193200027</v>
          </cell>
          <cell r="E5895" t="str">
            <v>基于石墨烯超材料结构空间调制器的太赫兹实</v>
          </cell>
          <cell r="F5895" t="str">
            <v>凌东雄</v>
          </cell>
          <cell r="G5895" t="str">
            <v>2006046</v>
          </cell>
          <cell r="H5895">
            <v>0</v>
          </cell>
          <cell r="I5895">
            <v>0</v>
          </cell>
          <cell r="J5895">
            <v>0</v>
          </cell>
          <cell r="K5895">
            <v>0</v>
          </cell>
          <cell r="L5895">
            <v>0</v>
          </cell>
          <cell r="M5895">
            <v>0</v>
          </cell>
          <cell r="N5895">
            <v>0</v>
          </cell>
          <cell r="O5895">
            <v>0</v>
          </cell>
        </row>
        <row r="5896">
          <cell r="D5896" t="str">
            <v>11000193200028</v>
          </cell>
          <cell r="E5896" t="str">
            <v>高铁轻质枕梁用铸造Al-Si系合金低温断裂行</v>
          </cell>
          <cell r="F5896" t="str">
            <v>李润霞</v>
          </cell>
          <cell r="G5896" t="str">
            <v>2018805</v>
          </cell>
          <cell r="H5896">
            <v>199040.46</v>
          </cell>
          <cell r="I5896">
            <v>0</v>
          </cell>
          <cell r="J5896">
            <v>76100</v>
          </cell>
          <cell r="K5896">
            <v>122940.46</v>
          </cell>
          <cell r="L5896">
            <v>0</v>
          </cell>
          <cell r="M5896">
            <v>0</v>
          </cell>
          <cell r="N5896">
            <v>0</v>
          </cell>
          <cell r="O5896">
            <v>122940.46</v>
          </cell>
        </row>
        <row r="5897">
          <cell r="D5897" t="str">
            <v>11000193200029</v>
          </cell>
          <cell r="E5897" t="str">
            <v>延迟CSIT下两跳中继广播信道的高校传输技术</v>
          </cell>
          <cell r="F5897" t="str">
            <v>周清峰</v>
          </cell>
          <cell r="G5897" t="str">
            <v>2017804</v>
          </cell>
          <cell r="H5897">
            <v>354409.64</v>
          </cell>
          <cell r="I5897">
            <v>0</v>
          </cell>
          <cell r="J5897">
            <v>28169.93</v>
          </cell>
          <cell r="K5897">
            <v>326239.71</v>
          </cell>
          <cell r="L5897">
            <v>0</v>
          </cell>
          <cell r="M5897">
            <v>0</v>
          </cell>
          <cell r="N5897">
            <v>0</v>
          </cell>
          <cell r="O5897">
            <v>326239.71</v>
          </cell>
        </row>
        <row r="5898">
          <cell r="D5898" t="str">
            <v>11000193200030</v>
          </cell>
          <cell r="E5898" t="str">
            <v>物联网中数据安全传输与检索关键技术研究</v>
          </cell>
          <cell r="F5898" t="str">
            <v>袁华强</v>
          </cell>
          <cell r="G5898" t="str">
            <v>2002053</v>
          </cell>
          <cell r="H5898">
            <v>571089.42</v>
          </cell>
          <cell r="I5898">
            <v>0</v>
          </cell>
          <cell r="J5898">
            <v>70400</v>
          </cell>
          <cell r="K5898">
            <v>500689.42</v>
          </cell>
          <cell r="L5898">
            <v>0</v>
          </cell>
          <cell r="M5898">
            <v>0</v>
          </cell>
          <cell r="N5898">
            <v>0</v>
          </cell>
          <cell r="O5898">
            <v>500689.42</v>
          </cell>
        </row>
        <row r="5899">
          <cell r="D5899" t="str">
            <v>11000193200031</v>
          </cell>
          <cell r="E5899" t="str">
            <v>基于深度学习的大规模时空数据新型分析挖掘</v>
          </cell>
          <cell r="F5899" t="str">
            <v>丁烨</v>
          </cell>
          <cell r="G5899" t="str">
            <v>2018821</v>
          </cell>
          <cell r="H5899">
            <v>278597.35</v>
          </cell>
          <cell r="I5899">
            <v>0</v>
          </cell>
          <cell r="J5899">
            <v>17096.06</v>
          </cell>
          <cell r="K5899">
            <v>261501.29</v>
          </cell>
          <cell r="L5899">
            <v>0</v>
          </cell>
          <cell r="M5899">
            <v>0.02</v>
          </cell>
          <cell r="N5899">
            <v>0</v>
          </cell>
          <cell r="O5899">
            <v>261501.27</v>
          </cell>
        </row>
        <row r="5900">
          <cell r="D5900" t="str">
            <v>11000193200032</v>
          </cell>
          <cell r="E5900" t="str">
            <v>珠江口形态变化下湿地生态流量核算方法研究</v>
          </cell>
          <cell r="F5900" t="str">
            <v>杨盈</v>
          </cell>
          <cell r="G5900" t="str">
            <v>2017157</v>
          </cell>
          <cell r="H5900">
            <v>280342.67</v>
          </cell>
          <cell r="I5900">
            <v>0</v>
          </cell>
          <cell r="J5900">
            <v>0</v>
          </cell>
          <cell r="K5900">
            <v>280342.67</v>
          </cell>
          <cell r="L5900">
            <v>0</v>
          </cell>
          <cell r="M5900">
            <v>0</v>
          </cell>
          <cell r="N5900">
            <v>0</v>
          </cell>
          <cell r="O5900">
            <v>280342.67</v>
          </cell>
        </row>
        <row r="5901">
          <cell r="D5901" t="str">
            <v>11000193200033</v>
          </cell>
          <cell r="E5901" t="str">
            <v>高能粒子环境靶体拖车系统贫信息状态的深度</v>
          </cell>
          <cell r="F5901" t="str">
            <v>张绍辉</v>
          </cell>
          <cell r="G5901" t="str">
            <v>2020037</v>
          </cell>
          <cell r="H5901">
            <v>180138.92</v>
          </cell>
          <cell r="I5901">
            <v>0</v>
          </cell>
          <cell r="J5901">
            <v>1100</v>
          </cell>
          <cell r="K5901">
            <v>179038.92</v>
          </cell>
          <cell r="L5901">
            <v>0</v>
          </cell>
          <cell r="M5901">
            <v>0</v>
          </cell>
          <cell r="N5901">
            <v>0</v>
          </cell>
          <cell r="O5901">
            <v>179038.92</v>
          </cell>
        </row>
        <row r="5902">
          <cell r="D5902" t="str">
            <v>11000193200034</v>
          </cell>
          <cell r="E5902" t="str">
            <v>双核金属配合物协同光/电催化还原二氧化碳</v>
          </cell>
          <cell r="F5902" t="str">
            <v>陈贵</v>
          </cell>
          <cell r="G5902" t="str">
            <v>2017802</v>
          </cell>
          <cell r="H5902">
            <v>48401.52</v>
          </cell>
          <cell r="I5902">
            <v>0</v>
          </cell>
          <cell r="J5902">
            <v>21710.48</v>
          </cell>
          <cell r="K5902">
            <v>26691.04</v>
          </cell>
          <cell r="L5902">
            <v>0</v>
          </cell>
          <cell r="M5902">
            <v>0</v>
          </cell>
          <cell r="N5902">
            <v>0</v>
          </cell>
          <cell r="O5902">
            <v>26691.04</v>
          </cell>
        </row>
        <row r="5903">
          <cell r="D5903" t="str">
            <v>11000193200035</v>
          </cell>
          <cell r="E5903" t="str">
            <v>三苯基膦和氮杂卡宾功能化的多孔有机分子笼</v>
          </cell>
          <cell r="F5903" t="str">
            <v>汪文龙</v>
          </cell>
          <cell r="G5903" t="str">
            <v>2016833</v>
          </cell>
          <cell r="H5903">
            <v>461362.97</v>
          </cell>
          <cell r="I5903">
            <v>0</v>
          </cell>
          <cell r="J5903">
            <v>20000</v>
          </cell>
          <cell r="K5903">
            <v>441362.97</v>
          </cell>
          <cell r="L5903">
            <v>0</v>
          </cell>
          <cell r="M5903">
            <v>0</v>
          </cell>
          <cell r="N5903">
            <v>0</v>
          </cell>
          <cell r="O5903">
            <v>441362.97</v>
          </cell>
        </row>
        <row r="5904">
          <cell r="D5904" t="str">
            <v>11000193200036</v>
          </cell>
          <cell r="E5904" t="str">
            <v>流体剪切耦合毛细作用构筑改性石墨烯基微马</v>
          </cell>
          <cell r="F5904" t="str">
            <v>曲江英</v>
          </cell>
          <cell r="G5904" t="str">
            <v>2017828</v>
          </cell>
          <cell r="H5904">
            <v>197865.71</v>
          </cell>
          <cell r="I5904">
            <v>0</v>
          </cell>
          <cell r="J5904">
            <v>87657.43</v>
          </cell>
          <cell r="K5904">
            <v>110208.28</v>
          </cell>
          <cell r="L5904">
            <v>0</v>
          </cell>
          <cell r="M5904">
            <v>0</v>
          </cell>
          <cell r="N5904">
            <v>0</v>
          </cell>
          <cell r="O5904">
            <v>110208.28</v>
          </cell>
        </row>
        <row r="5905">
          <cell r="D5905" t="str">
            <v>11000193200037</v>
          </cell>
          <cell r="E5905" t="str">
            <v>可搜索布尔检索和K-临近检索对称加密方案研</v>
          </cell>
          <cell r="F5905" t="str">
            <v>李睿</v>
          </cell>
          <cell r="G5905" t="str">
            <v>2016814</v>
          </cell>
          <cell r="H5905">
            <v>389629.51</v>
          </cell>
          <cell r="I5905">
            <v>0</v>
          </cell>
          <cell r="J5905">
            <v>33459.87</v>
          </cell>
          <cell r="K5905">
            <v>356169.64</v>
          </cell>
          <cell r="L5905">
            <v>0</v>
          </cell>
          <cell r="M5905">
            <v>0</v>
          </cell>
          <cell r="N5905">
            <v>0</v>
          </cell>
          <cell r="O5905">
            <v>356169.64</v>
          </cell>
        </row>
        <row r="5906">
          <cell r="D5906" t="str">
            <v>11000193300001</v>
          </cell>
          <cell r="E5906" t="str">
            <v>社会变迁过程中的青少年价值观形成机制研究</v>
          </cell>
          <cell r="F5906" t="str">
            <v>黄兢</v>
          </cell>
          <cell r="G5906" t="str">
            <v>2004100</v>
          </cell>
          <cell r="H5906">
            <v>0</v>
          </cell>
          <cell r="I5906">
            <v>0</v>
          </cell>
          <cell r="J5906">
            <v>0</v>
          </cell>
          <cell r="K5906">
            <v>0</v>
          </cell>
          <cell r="L5906">
            <v>0</v>
          </cell>
          <cell r="M5906">
            <v>0</v>
          </cell>
          <cell r="N5906">
            <v>0</v>
          </cell>
          <cell r="O5906">
            <v>0</v>
          </cell>
        </row>
        <row r="5907">
          <cell r="D5907" t="str">
            <v>11000193300002</v>
          </cell>
          <cell r="E5907" t="str">
            <v>近现代报刊与中国戏剧转型关系研究</v>
          </cell>
          <cell r="F5907" t="str">
            <v>田根胜</v>
          </cell>
          <cell r="G5907" t="str">
            <v>1993043</v>
          </cell>
          <cell r="H5907">
            <v>15</v>
          </cell>
          <cell r="I5907">
            <v>0</v>
          </cell>
          <cell r="J5907">
            <v>0</v>
          </cell>
          <cell r="K5907">
            <v>15</v>
          </cell>
          <cell r="L5907">
            <v>0</v>
          </cell>
          <cell r="M5907">
            <v>0</v>
          </cell>
          <cell r="N5907">
            <v>0</v>
          </cell>
          <cell r="O5907">
            <v>15</v>
          </cell>
        </row>
        <row r="5908">
          <cell r="D5908" t="str">
            <v>11000193300003</v>
          </cell>
          <cell r="E5908" t="str">
            <v>准实在论研究</v>
          </cell>
          <cell r="F5908" t="str">
            <v>朱诗勇</v>
          </cell>
          <cell r="G5908" t="str">
            <v>2017165</v>
          </cell>
          <cell r="H5908">
            <v>0</v>
          </cell>
          <cell r="I5908">
            <v>0</v>
          </cell>
          <cell r="J5908">
            <v>0</v>
          </cell>
          <cell r="K5908">
            <v>0</v>
          </cell>
          <cell r="L5908">
            <v>0</v>
          </cell>
          <cell r="M5908">
            <v>0</v>
          </cell>
          <cell r="N5908">
            <v>0</v>
          </cell>
          <cell r="O5908">
            <v>0</v>
          </cell>
        </row>
        <row r="5909">
          <cell r="D5909" t="str">
            <v>11000193400001</v>
          </cell>
          <cell r="E5909" t="str">
            <v>高通量计算与近似计算的理论与算法</v>
          </cell>
          <cell r="F5909" t="str">
            <v>殷建平</v>
          </cell>
          <cell r="G5909" t="str">
            <v>2017829</v>
          </cell>
          <cell r="H5909">
            <v>352112.05</v>
          </cell>
          <cell r="I5909">
            <v>0</v>
          </cell>
          <cell r="J5909">
            <v>21862.27</v>
          </cell>
          <cell r="K5909">
            <v>330249.78</v>
          </cell>
          <cell r="L5909">
            <v>0</v>
          </cell>
          <cell r="M5909">
            <v>0</v>
          </cell>
          <cell r="N5909">
            <v>0</v>
          </cell>
          <cell r="O5909">
            <v>330249.78</v>
          </cell>
        </row>
        <row r="5910">
          <cell r="D5910" t="str">
            <v>11000193400002</v>
          </cell>
          <cell r="E5910" t="str">
            <v>（直接）交直流混合分布式可再生能源工程示范</v>
          </cell>
          <cell r="F5910" t="str">
            <v>赵洋</v>
          </cell>
          <cell r="G5910" t="str">
            <v>2012050</v>
          </cell>
          <cell r="H5910">
            <v>0</v>
          </cell>
          <cell r="I5910">
            <v>0</v>
          </cell>
          <cell r="J5910">
            <v>0</v>
          </cell>
          <cell r="K5910">
            <v>0</v>
          </cell>
          <cell r="L5910">
            <v>0</v>
          </cell>
          <cell r="M5910">
            <v>0</v>
          </cell>
          <cell r="N5910">
            <v>0</v>
          </cell>
          <cell r="O5910">
            <v>0</v>
          </cell>
        </row>
        <row r="5911">
          <cell r="D5911" t="str">
            <v>11000193400003</v>
          </cell>
          <cell r="E5911" t="str">
            <v>（直接）多能源驱动的溶液直接吸收热泵与制冷</v>
          </cell>
          <cell r="F5911" t="str">
            <v>杨敏林</v>
          </cell>
          <cell r="G5911" t="str">
            <v>1991016</v>
          </cell>
          <cell r="H5911">
            <v>71522.34</v>
          </cell>
          <cell r="I5911">
            <v>0</v>
          </cell>
          <cell r="J5911">
            <v>0</v>
          </cell>
          <cell r="K5911">
            <v>71522.34</v>
          </cell>
          <cell r="L5911">
            <v>0</v>
          </cell>
          <cell r="M5911">
            <v>0</v>
          </cell>
          <cell r="N5911">
            <v>0</v>
          </cell>
          <cell r="O5911">
            <v>71522.34</v>
          </cell>
        </row>
        <row r="5912">
          <cell r="D5912" t="str">
            <v>11000193400005</v>
          </cell>
          <cell r="E5912" t="str">
            <v>（直接）基于脑科学机器人知识获取方法研究</v>
          </cell>
          <cell r="F5912" t="str">
            <v>马宏伟</v>
          </cell>
          <cell r="G5912" t="str">
            <v>2016008</v>
          </cell>
          <cell r="H5912">
            <v>5195.14</v>
          </cell>
          <cell r="I5912">
            <v>0</v>
          </cell>
          <cell r="J5912">
            <v>0</v>
          </cell>
          <cell r="K5912">
            <v>5195.14</v>
          </cell>
          <cell r="L5912">
            <v>0</v>
          </cell>
          <cell r="M5912">
            <v>0</v>
          </cell>
          <cell r="N5912">
            <v>0</v>
          </cell>
          <cell r="O5912">
            <v>5195.14</v>
          </cell>
        </row>
        <row r="5913">
          <cell r="D5913" t="str">
            <v>11000193400006</v>
          </cell>
          <cell r="E5913" t="str">
            <v>（间接）基于脑科学机器人知识获取方法研究</v>
          </cell>
          <cell r="F5913" t="str">
            <v>马宏伟</v>
          </cell>
          <cell r="G5913" t="str">
            <v>2016008</v>
          </cell>
          <cell r="H5913">
            <v>0</v>
          </cell>
          <cell r="I5913">
            <v>0</v>
          </cell>
          <cell r="J5913">
            <v>0</v>
          </cell>
          <cell r="K5913">
            <v>0</v>
          </cell>
          <cell r="L5913">
            <v>0</v>
          </cell>
          <cell r="M5913">
            <v>0</v>
          </cell>
          <cell r="N5913">
            <v>0</v>
          </cell>
          <cell r="O5913">
            <v>0</v>
          </cell>
        </row>
        <row r="5914">
          <cell r="D5914" t="str">
            <v>11000193400008</v>
          </cell>
          <cell r="E5914" t="str">
            <v>城市群生态安全调控技术集成及协同监管平台</v>
          </cell>
          <cell r="F5914" t="str">
            <v>杨盈</v>
          </cell>
          <cell r="G5914" t="str">
            <v>2017157</v>
          </cell>
          <cell r="H5914">
            <v>0</v>
          </cell>
          <cell r="I5914">
            <v>0</v>
          </cell>
          <cell r="J5914">
            <v>0</v>
          </cell>
          <cell r="K5914">
            <v>0</v>
          </cell>
          <cell r="L5914">
            <v>0</v>
          </cell>
          <cell r="M5914">
            <v>0</v>
          </cell>
          <cell r="N5914">
            <v>0</v>
          </cell>
          <cell r="O5914">
            <v>0</v>
          </cell>
        </row>
        <row r="5915">
          <cell r="D5915" t="str">
            <v>11000193400009</v>
          </cell>
          <cell r="E5915" t="str">
            <v>（直接）挤压重组技术对米粉结构修饰与品质</v>
          </cell>
          <cell r="F5915" t="str">
            <v>邹水洋</v>
          </cell>
          <cell r="G5915" t="str">
            <v>2000014</v>
          </cell>
          <cell r="H5915">
            <v>0</v>
          </cell>
          <cell r="I5915">
            <v>0</v>
          </cell>
          <cell r="J5915">
            <v>0</v>
          </cell>
          <cell r="K5915">
            <v>0</v>
          </cell>
          <cell r="L5915">
            <v>0</v>
          </cell>
          <cell r="M5915">
            <v>0</v>
          </cell>
          <cell r="N5915">
            <v>0</v>
          </cell>
          <cell r="O5915">
            <v>0</v>
          </cell>
        </row>
        <row r="5916">
          <cell r="D5916" t="str">
            <v>11000193400010</v>
          </cell>
          <cell r="E5916" t="str">
            <v>（直接）典型食品加工条件下组分分子间相互</v>
          </cell>
          <cell r="F5916" t="str">
            <v>李琳</v>
          </cell>
          <cell r="G5916" t="str">
            <v>2013016</v>
          </cell>
          <cell r="H5916">
            <v>0</v>
          </cell>
          <cell r="I5916">
            <v>0</v>
          </cell>
          <cell r="J5916">
            <v>0</v>
          </cell>
          <cell r="K5916">
            <v>0</v>
          </cell>
          <cell r="L5916">
            <v>0</v>
          </cell>
          <cell r="M5916">
            <v>0</v>
          </cell>
          <cell r="N5916">
            <v>0</v>
          </cell>
          <cell r="O5916">
            <v>0</v>
          </cell>
        </row>
        <row r="5917">
          <cell r="D5917" t="str">
            <v>11000193400011</v>
          </cell>
          <cell r="E5917" t="str">
            <v>（间接）典型食品加工条件下组分分子间相互</v>
          </cell>
          <cell r="F5917" t="str">
            <v>李琳</v>
          </cell>
          <cell r="G5917" t="str">
            <v>2013016</v>
          </cell>
          <cell r="H5917">
            <v>0</v>
          </cell>
          <cell r="I5917">
            <v>0</v>
          </cell>
          <cell r="J5917">
            <v>0</v>
          </cell>
          <cell r="K5917">
            <v>0</v>
          </cell>
          <cell r="L5917">
            <v>0</v>
          </cell>
          <cell r="M5917">
            <v>0</v>
          </cell>
          <cell r="N5917">
            <v>0</v>
          </cell>
          <cell r="O5917">
            <v>0</v>
          </cell>
        </row>
        <row r="5918">
          <cell r="D5918" t="str">
            <v>11000193400013</v>
          </cell>
          <cell r="E5918" t="str">
            <v>（直接）蛋白质类食品特征组分指纹图谱、品质预测模型与调控理论体系构建</v>
          </cell>
          <cell r="F5918" t="str">
            <v>朱杰</v>
          </cell>
          <cell r="G5918" t="str">
            <v>2014005</v>
          </cell>
          <cell r="H5918">
            <v>0</v>
          </cell>
          <cell r="I5918">
            <v>0</v>
          </cell>
          <cell r="J5918">
            <v>0</v>
          </cell>
          <cell r="K5918">
            <v>0</v>
          </cell>
          <cell r="L5918">
            <v>0</v>
          </cell>
          <cell r="M5918">
            <v>0</v>
          </cell>
          <cell r="N5918">
            <v>0</v>
          </cell>
          <cell r="O5918">
            <v>0</v>
          </cell>
        </row>
        <row r="5919">
          <cell r="D5919" t="str">
            <v>11000193400015</v>
          </cell>
          <cell r="E5919" t="str">
            <v>（直接）中微子新物料寻找</v>
          </cell>
          <cell r="F5919" t="str">
            <v>杨雷</v>
          </cell>
          <cell r="G5919" t="str">
            <v>2004093</v>
          </cell>
          <cell r="H5919">
            <v>140224.8</v>
          </cell>
          <cell r="I5919">
            <v>0</v>
          </cell>
          <cell r="J5919">
            <v>140224.8</v>
          </cell>
          <cell r="K5919">
            <v>0</v>
          </cell>
          <cell r="L5919">
            <v>0</v>
          </cell>
          <cell r="M5919">
            <v>0</v>
          </cell>
          <cell r="N5919">
            <v>0</v>
          </cell>
          <cell r="O5919">
            <v>0</v>
          </cell>
        </row>
        <row r="5920">
          <cell r="D5920" t="str">
            <v>11000193400017</v>
          </cell>
          <cell r="E5920" t="str">
            <v>（直接）互联网+认证认可共性技术研究与应用（第三期）</v>
          </cell>
          <cell r="F5920" t="str">
            <v>曾洪鑫</v>
          </cell>
          <cell r="G5920" t="str">
            <v>2005042</v>
          </cell>
          <cell r="H5920">
            <v>0</v>
          </cell>
          <cell r="I5920">
            <v>0</v>
          </cell>
          <cell r="J5920">
            <v>0</v>
          </cell>
          <cell r="K5920">
            <v>0</v>
          </cell>
          <cell r="L5920">
            <v>0</v>
          </cell>
          <cell r="M5920">
            <v>0</v>
          </cell>
          <cell r="N5920">
            <v>0</v>
          </cell>
          <cell r="O5920">
            <v>0</v>
          </cell>
        </row>
        <row r="5921">
          <cell r="D5921" t="str">
            <v>11000193400018</v>
          </cell>
          <cell r="E5921" t="str">
            <v>（间接）互联网+认证认可共性技术研究与应用（第三期）</v>
          </cell>
          <cell r="F5921" t="str">
            <v>曾洪鑫</v>
          </cell>
          <cell r="G5921" t="str">
            <v>2005042</v>
          </cell>
          <cell r="H5921">
            <v>0</v>
          </cell>
          <cell r="I5921">
            <v>0</v>
          </cell>
          <cell r="J5921">
            <v>0</v>
          </cell>
          <cell r="K5921">
            <v>0</v>
          </cell>
          <cell r="L5921">
            <v>0</v>
          </cell>
          <cell r="M5921">
            <v>0</v>
          </cell>
          <cell r="N5921">
            <v>0</v>
          </cell>
          <cell r="O5921">
            <v>0</v>
          </cell>
        </row>
        <row r="5922">
          <cell r="D5922" t="str">
            <v>11000193400019</v>
          </cell>
          <cell r="E5922" t="str">
            <v>（直接）河湖沼系统生态需水保障（第三期）</v>
          </cell>
          <cell r="F5922" t="str">
            <v>余春雪</v>
          </cell>
          <cell r="G5922" t="str">
            <v>2020810</v>
          </cell>
          <cell r="H5922">
            <v>0</v>
          </cell>
          <cell r="I5922">
            <v>0</v>
          </cell>
          <cell r="J5922">
            <v>0</v>
          </cell>
          <cell r="K5922">
            <v>0</v>
          </cell>
          <cell r="L5922">
            <v>0</v>
          </cell>
          <cell r="M5922">
            <v>0</v>
          </cell>
          <cell r="N5922">
            <v>0</v>
          </cell>
          <cell r="O5922">
            <v>0</v>
          </cell>
        </row>
        <row r="5923">
          <cell r="D5923" t="str">
            <v>11000193400020</v>
          </cell>
          <cell r="E5923" t="str">
            <v>（间接）河湖沼系统生态需水保障（第三期）</v>
          </cell>
          <cell r="F5923" t="str">
            <v>余春雪</v>
          </cell>
          <cell r="G5923" t="str">
            <v>2020810</v>
          </cell>
          <cell r="H5923">
            <v>0</v>
          </cell>
          <cell r="I5923">
            <v>0</v>
          </cell>
          <cell r="J5923">
            <v>0</v>
          </cell>
          <cell r="K5923">
            <v>0</v>
          </cell>
          <cell r="L5923">
            <v>0</v>
          </cell>
          <cell r="M5923">
            <v>0</v>
          </cell>
          <cell r="N5923">
            <v>0</v>
          </cell>
          <cell r="O5923">
            <v>0</v>
          </cell>
        </row>
        <row r="5924">
          <cell r="D5924" t="str">
            <v>11000193400021</v>
          </cell>
          <cell r="E5924" t="str">
            <v>（直接）智能化连续逆流超声—酶辅助活性（第四期）</v>
          </cell>
          <cell r="F5924" t="str">
            <v>刘宇佳</v>
          </cell>
          <cell r="G5924" t="str">
            <v>2017171</v>
          </cell>
          <cell r="H5924">
            <v>60000</v>
          </cell>
          <cell r="I5924">
            <v>0</v>
          </cell>
          <cell r="J5924">
            <v>60000</v>
          </cell>
          <cell r="K5924">
            <v>0</v>
          </cell>
          <cell r="L5924">
            <v>0</v>
          </cell>
          <cell r="M5924">
            <v>0</v>
          </cell>
          <cell r="N5924">
            <v>0</v>
          </cell>
          <cell r="O5924">
            <v>0</v>
          </cell>
        </row>
        <row r="5925">
          <cell r="D5925" t="str">
            <v>11000193400022</v>
          </cell>
          <cell r="E5925" t="str">
            <v>（间接）智能化连续逆流超声—酶辅助活性（第四期）</v>
          </cell>
          <cell r="F5925" t="str">
            <v>刘宇佳</v>
          </cell>
          <cell r="G5925" t="str">
            <v>2017171</v>
          </cell>
          <cell r="H5925">
            <v>17550</v>
          </cell>
          <cell r="I5925">
            <v>0</v>
          </cell>
          <cell r="J5925">
            <v>16612.5</v>
          </cell>
          <cell r="K5925">
            <v>937.5</v>
          </cell>
          <cell r="L5925">
            <v>0</v>
          </cell>
          <cell r="M5925">
            <v>0</v>
          </cell>
          <cell r="N5925">
            <v>0</v>
          </cell>
          <cell r="O5925">
            <v>937.5</v>
          </cell>
        </row>
        <row r="5926">
          <cell r="D5926" t="str">
            <v>11000193500001</v>
          </cell>
          <cell r="E5926" t="str">
            <v>粤财教[2018]379号基于高聚物智能穿戴式生</v>
          </cell>
          <cell r="F5926" t="str">
            <v>胡钦华</v>
          </cell>
          <cell r="G5926" t="str">
            <v>2003024</v>
          </cell>
          <cell r="H5926">
            <v>0</v>
          </cell>
          <cell r="I5926">
            <v>0</v>
          </cell>
          <cell r="J5926">
            <v>0</v>
          </cell>
          <cell r="K5926">
            <v>0</v>
          </cell>
          <cell r="L5926">
            <v>0</v>
          </cell>
          <cell r="M5926">
            <v>0</v>
          </cell>
          <cell r="N5926">
            <v>0</v>
          </cell>
          <cell r="O5926">
            <v>0</v>
          </cell>
        </row>
        <row r="5927">
          <cell r="D5927" t="str">
            <v>11000193500002001</v>
          </cell>
          <cell r="E5927" t="str">
            <v>粤财教[2018]281号基于多模谐振的宽带吸波</v>
          </cell>
          <cell r="F5927" t="str">
            <v>王维</v>
          </cell>
          <cell r="G5927" t="str">
            <v>2015014</v>
          </cell>
          <cell r="H5927">
            <v>0</v>
          </cell>
          <cell r="I5927">
            <v>0</v>
          </cell>
          <cell r="J5927">
            <v>0</v>
          </cell>
          <cell r="K5927">
            <v>0</v>
          </cell>
          <cell r="L5927">
            <v>0</v>
          </cell>
          <cell r="M5927">
            <v>0</v>
          </cell>
          <cell r="N5927">
            <v>0</v>
          </cell>
          <cell r="O5927">
            <v>0</v>
          </cell>
        </row>
        <row r="5928">
          <cell r="D5928" t="str">
            <v>11000193500002002</v>
          </cell>
          <cell r="E5928" t="str">
            <v>粤财教[2018]281号活性激发粉煤灰基地聚物</v>
          </cell>
          <cell r="F5928" t="str">
            <v>孙璨</v>
          </cell>
          <cell r="G5928" t="str">
            <v>2011018</v>
          </cell>
          <cell r="H5928">
            <v>0</v>
          </cell>
          <cell r="I5928">
            <v>0</v>
          </cell>
          <cell r="J5928">
            <v>0</v>
          </cell>
          <cell r="K5928">
            <v>0</v>
          </cell>
          <cell r="L5928">
            <v>0</v>
          </cell>
          <cell r="M5928">
            <v>0</v>
          </cell>
          <cell r="N5928">
            <v>0</v>
          </cell>
          <cell r="O5928">
            <v>0</v>
          </cell>
        </row>
        <row r="5929">
          <cell r="D5929" t="str">
            <v>11000193500002003</v>
          </cell>
          <cell r="E5929" t="str">
            <v>粤财教[2018]281号环保型晶须骨架多孔陶瓷</v>
          </cell>
          <cell r="F5929" t="str">
            <v>花开慧</v>
          </cell>
          <cell r="G5929" t="str">
            <v>2017076</v>
          </cell>
          <cell r="H5929">
            <v>0</v>
          </cell>
          <cell r="I5929">
            <v>0</v>
          </cell>
          <cell r="J5929">
            <v>0</v>
          </cell>
          <cell r="K5929">
            <v>0</v>
          </cell>
          <cell r="L5929">
            <v>0</v>
          </cell>
          <cell r="M5929">
            <v>0</v>
          </cell>
          <cell r="N5929">
            <v>0</v>
          </cell>
          <cell r="O5929">
            <v>0</v>
          </cell>
        </row>
        <row r="5930">
          <cell r="D5930" t="str">
            <v>11000193500002004</v>
          </cell>
          <cell r="E5930" t="str">
            <v>粤财教[2018]281号珠江河口水体水生生态表</v>
          </cell>
          <cell r="F5930" t="str">
            <v>胡俊杰</v>
          </cell>
          <cell r="G5930" t="str">
            <v>2017003</v>
          </cell>
          <cell r="H5930">
            <v>0</v>
          </cell>
          <cell r="I5930">
            <v>0</v>
          </cell>
          <cell r="J5930">
            <v>0</v>
          </cell>
          <cell r="K5930">
            <v>0</v>
          </cell>
          <cell r="L5930">
            <v>0</v>
          </cell>
          <cell r="M5930">
            <v>0</v>
          </cell>
          <cell r="N5930">
            <v>0</v>
          </cell>
          <cell r="O5930">
            <v>0</v>
          </cell>
        </row>
        <row r="5931">
          <cell r="D5931" t="str">
            <v>11000193500002006</v>
          </cell>
          <cell r="E5931" t="str">
            <v>粤财教[2018]281号新型PH敏感两亲性聚合物</v>
          </cell>
          <cell r="F5931" t="str">
            <v>黄相璇</v>
          </cell>
          <cell r="G5931" t="str">
            <v>2013053</v>
          </cell>
          <cell r="H5931">
            <v>0</v>
          </cell>
          <cell r="I5931">
            <v>0</v>
          </cell>
          <cell r="J5931">
            <v>0</v>
          </cell>
          <cell r="K5931">
            <v>0</v>
          </cell>
          <cell r="L5931">
            <v>0</v>
          </cell>
          <cell r="M5931">
            <v>0</v>
          </cell>
          <cell r="N5931">
            <v>0</v>
          </cell>
          <cell r="O5931">
            <v>0</v>
          </cell>
        </row>
        <row r="5932">
          <cell r="D5932" t="str">
            <v>11000193500003</v>
          </cell>
          <cell r="E5932" t="str">
            <v>粤财工[2019]44号面向复杂结构随形冷却模具的SLM一体化成形及其应用示范</v>
          </cell>
          <cell r="F5932" t="str">
            <v>孙振忠</v>
          </cell>
          <cell r="G5932" t="str">
            <v>2006080</v>
          </cell>
          <cell r="H5932">
            <v>5354.9</v>
          </cell>
          <cell r="I5932">
            <v>0</v>
          </cell>
          <cell r="J5932">
            <v>0</v>
          </cell>
          <cell r="K5932">
            <v>5354.9</v>
          </cell>
          <cell r="L5932">
            <v>0</v>
          </cell>
          <cell r="M5932">
            <v>0</v>
          </cell>
          <cell r="N5932">
            <v>0</v>
          </cell>
          <cell r="O5932">
            <v>5354.9</v>
          </cell>
        </row>
        <row r="5933">
          <cell r="D5933" t="str">
            <v>11000193500008001</v>
          </cell>
          <cell r="E5933" t="str">
            <v>粤财教[2019]57号无线网络安全与大数据安全平台建设</v>
          </cell>
          <cell r="F5933" t="str">
            <v>李睿</v>
          </cell>
          <cell r="G5933" t="str">
            <v>2016814</v>
          </cell>
          <cell r="H5933">
            <v>0</v>
          </cell>
          <cell r="I5933">
            <v>0</v>
          </cell>
          <cell r="J5933">
            <v>0</v>
          </cell>
          <cell r="K5933">
            <v>0</v>
          </cell>
          <cell r="L5933">
            <v>0</v>
          </cell>
          <cell r="M5933">
            <v>0</v>
          </cell>
          <cell r="N5933">
            <v>0</v>
          </cell>
          <cell r="O5933">
            <v>0</v>
          </cell>
        </row>
        <row r="5934">
          <cell r="D5934" t="str">
            <v>11000193500008002</v>
          </cell>
          <cell r="E5934" t="str">
            <v>粤财教[2019]57号材料科学与工程学科公共平台建设</v>
          </cell>
          <cell r="F5934" t="str">
            <v>崔立峰</v>
          </cell>
          <cell r="G5934" t="str">
            <v>2016803</v>
          </cell>
          <cell r="H5934">
            <v>0</v>
          </cell>
          <cell r="I5934">
            <v>0</v>
          </cell>
          <cell r="J5934">
            <v>0</v>
          </cell>
          <cell r="K5934">
            <v>0</v>
          </cell>
          <cell r="L5934">
            <v>0</v>
          </cell>
          <cell r="M5934">
            <v>0</v>
          </cell>
          <cell r="N5934">
            <v>0</v>
          </cell>
          <cell r="O5934">
            <v>0</v>
          </cell>
        </row>
        <row r="5935">
          <cell r="D5935" t="str">
            <v>11000193500008003</v>
          </cell>
          <cell r="E5935" t="str">
            <v>粤财教[2019]57号中子散射技术工程研究中心-高端机械装备工程应力分析与服役安全评价平台建设</v>
          </cell>
          <cell r="F5935" t="str">
            <v>孙振忠</v>
          </cell>
          <cell r="G5935" t="str">
            <v>2006080</v>
          </cell>
          <cell r="H5935">
            <v>6322.44</v>
          </cell>
          <cell r="I5935">
            <v>0</v>
          </cell>
          <cell r="J5935">
            <v>6322.44</v>
          </cell>
          <cell r="K5935">
            <v>0</v>
          </cell>
          <cell r="L5935">
            <v>0</v>
          </cell>
          <cell r="M5935">
            <v>0</v>
          </cell>
          <cell r="N5935">
            <v>0</v>
          </cell>
          <cell r="O5935">
            <v>0</v>
          </cell>
        </row>
        <row r="5936">
          <cell r="D5936" t="str">
            <v>11000193500008004</v>
          </cell>
          <cell r="E5936" t="str">
            <v>粤财教[2019]57号“冲补强”科研团队建设</v>
          </cell>
          <cell r="F5936" t="str">
            <v>李长平</v>
          </cell>
          <cell r="G5936" t="str">
            <v>2016830</v>
          </cell>
          <cell r="H5936">
            <v>0</v>
          </cell>
          <cell r="I5936">
            <v>0</v>
          </cell>
          <cell r="J5936">
            <v>0</v>
          </cell>
          <cell r="K5936">
            <v>0</v>
          </cell>
          <cell r="L5936">
            <v>0</v>
          </cell>
          <cell r="M5936">
            <v>0</v>
          </cell>
          <cell r="N5936">
            <v>0</v>
          </cell>
          <cell r="O5936">
            <v>0</v>
          </cell>
        </row>
        <row r="5937">
          <cell r="D5937" t="str">
            <v>11000193500008005</v>
          </cell>
          <cell r="E5937" t="str">
            <v>粤财教[2019]57号分布式能源低品位余热高效</v>
          </cell>
          <cell r="F5937" t="str">
            <v>黄斯珉</v>
          </cell>
          <cell r="G5937" t="str">
            <v>2012034</v>
          </cell>
          <cell r="H5937">
            <v>0</v>
          </cell>
          <cell r="I5937">
            <v>0</v>
          </cell>
          <cell r="J5937">
            <v>0</v>
          </cell>
          <cell r="K5937">
            <v>0</v>
          </cell>
          <cell r="L5937">
            <v>0</v>
          </cell>
          <cell r="M5937">
            <v>0</v>
          </cell>
          <cell r="N5937">
            <v>0</v>
          </cell>
          <cell r="O5937">
            <v>0</v>
          </cell>
        </row>
        <row r="5938">
          <cell r="D5938" t="str">
            <v>11000193500008007</v>
          </cell>
          <cell r="E5938" t="str">
            <v>粤财教[2019]57号高端晶体材料与器件</v>
          </cell>
          <cell r="F5938" t="str">
            <v>李涛</v>
          </cell>
          <cell r="G5938" t="str">
            <v>2018803</v>
          </cell>
          <cell r="H5938">
            <v>0</v>
          </cell>
          <cell r="I5938">
            <v>0</v>
          </cell>
          <cell r="J5938">
            <v>0</v>
          </cell>
          <cell r="K5938">
            <v>0</v>
          </cell>
          <cell r="L5938">
            <v>0</v>
          </cell>
          <cell r="M5938">
            <v>0</v>
          </cell>
          <cell r="N5938">
            <v>0</v>
          </cell>
          <cell r="O5938">
            <v>0</v>
          </cell>
        </row>
        <row r="5939">
          <cell r="D5939" t="str">
            <v>11000193500008008</v>
          </cell>
          <cell r="E5939" t="str">
            <v>粤财教[2019]57号复合纳米能源器件团队</v>
          </cell>
          <cell r="F5939" t="str">
            <v>刘丹</v>
          </cell>
          <cell r="G5939" t="str">
            <v>2018808</v>
          </cell>
          <cell r="H5939">
            <v>4359</v>
          </cell>
          <cell r="I5939">
            <v>0</v>
          </cell>
          <cell r="J5939">
            <v>0</v>
          </cell>
          <cell r="K5939">
            <v>4359</v>
          </cell>
          <cell r="L5939">
            <v>0</v>
          </cell>
          <cell r="M5939">
            <v>0</v>
          </cell>
          <cell r="N5939">
            <v>0</v>
          </cell>
          <cell r="O5939">
            <v>4359</v>
          </cell>
        </row>
        <row r="5940">
          <cell r="D5940" t="str">
            <v>11000193500008009</v>
          </cell>
          <cell r="E5940" t="str">
            <v>粤财教[2019]57号功能材料形变与相变的中子</v>
          </cell>
          <cell r="F5940" t="str">
            <v>王皓亮</v>
          </cell>
          <cell r="G5940" t="str">
            <v>2018231</v>
          </cell>
          <cell r="H5940">
            <v>0</v>
          </cell>
          <cell r="I5940">
            <v>0</v>
          </cell>
          <cell r="J5940">
            <v>0</v>
          </cell>
          <cell r="K5940">
            <v>0</v>
          </cell>
          <cell r="L5940">
            <v>0</v>
          </cell>
          <cell r="M5940">
            <v>0</v>
          </cell>
          <cell r="N5940">
            <v>0</v>
          </cell>
          <cell r="O5940">
            <v>0</v>
          </cell>
        </row>
        <row r="5941">
          <cell r="D5941" t="str">
            <v>11000193500008010</v>
          </cell>
          <cell r="E5941" t="str">
            <v>粤财教[2019]57号绿色能源催化转化团队</v>
          </cell>
          <cell r="F5941" t="str">
            <v>康世民</v>
          </cell>
          <cell r="G5941" t="str">
            <v>2015804</v>
          </cell>
          <cell r="H5941">
            <v>0</v>
          </cell>
          <cell r="I5941">
            <v>0</v>
          </cell>
          <cell r="J5941">
            <v>0</v>
          </cell>
          <cell r="K5941">
            <v>0</v>
          </cell>
          <cell r="L5941">
            <v>0</v>
          </cell>
          <cell r="M5941">
            <v>0</v>
          </cell>
          <cell r="N5941">
            <v>0</v>
          </cell>
          <cell r="O5941">
            <v>0</v>
          </cell>
        </row>
        <row r="5942">
          <cell r="D5942" t="str">
            <v>11000193500008012</v>
          </cell>
          <cell r="E5942" t="str">
            <v>粤财教[2019]57号生物大数据人体状态智能健</v>
          </cell>
          <cell r="F5942" t="str">
            <v>张绍辉</v>
          </cell>
          <cell r="G5942" t="str">
            <v>2020037</v>
          </cell>
          <cell r="H5942">
            <v>0</v>
          </cell>
          <cell r="I5942">
            <v>0</v>
          </cell>
          <cell r="J5942">
            <v>0</v>
          </cell>
          <cell r="K5942">
            <v>0</v>
          </cell>
          <cell r="L5942">
            <v>0</v>
          </cell>
          <cell r="M5942">
            <v>0</v>
          </cell>
          <cell r="N5942">
            <v>0</v>
          </cell>
          <cell r="O5942">
            <v>0</v>
          </cell>
        </row>
        <row r="5943">
          <cell r="D5943" t="str">
            <v>11000193500008013</v>
          </cell>
          <cell r="E5943" t="str">
            <v>粤财教[2019]57号3D打印净水材料及微型水处</v>
          </cell>
          <cell r="F5943" t="str">
            <v>徐剑晖</v>
          </cell>
          <cell r="G5943" t="str">
            <v>2017052</v>
          </cell>
          <cell r="H5943">
            <v>0</v>
          </cell>
          <cell r="I5943">
            <v>0</v>
          </cell>
          <cell r="J5943">
            <v>0</v>
          </cell>
          <cell r="K5943">
            <v>0</v>
          </cell>
          <cell r="L5943">
            <v>0</v>
          </cell>
          <cell r="M5943">
            <v>0</v>
          </cell>
          <cell r="N5943">
            <v>0</v>
          </cell>
          <cell r="O5943">
            <v>0</v>
          </cell>
        </row>
        <row r="5944">
          <cell r="D5944" t="str">
            <v>11000193500008014</v>
          </cell>
          <cell r="E5944" t="str">
            <v>粤财教[2019]57号电化学处理技术研发应用团</v>
          </cell>
          <cell r="F5944" t="str">
            <v>林辉</v>
          </cell>
          <cell r="G5944" t="str">
            <v>2016826</v>
          </cell>
          <cell r="H5944">
            <v>0</v>
          </cell>
          <cell r="I5944">
            <v>0</v>
          </cell>
          <cell r="J5944">
            <v>0</v>
          </cell>
          <cell r="K5944">
            <v>0</v>
          </cell>
          <cell r="L5944">
            <v>0</v>
          </cell>
          <cell r="M5944">
            <v>0</v>
          </cell>
          <cell r="N5944">
            <v>0</v>
          </cell>
          <cell r="O5944">
            <v>0</v>
          </cell>
        </row>
        <row r="5945">
          <cell r="D5945" t="str">
            <v>11000193500008016</v>
          </cell>
          <cell r="E5945" t="str">
            <v>粤财教[2019]57号媒介创意与跨文化研究</v>
          </cell>
          <cell r="F5945" t="str">
            <v>许燕转</v>
          </cell>
          <cell r="G5945" t="str">
            <v>2011015</v>
          </cell>
          <cell r="H5945">
            <v>0</v>
          </cell>
          <cell r="I5945">
            <v>0</v>
          </cell>
          <cell r="J5945">
            <v>0</v>
          </cell>
          <cell r="K5945">
            <v>0</v>
          </cell>
          <cell r="L5945">
            <v>0</v>
          </cell>
          <cell r="M5945">
            <v>0</v>
          </cell>
          <cell r="N5945">
            <v>0</v>
          </cell>
          <cell r="O5945">
            <v>0</v>
          </cell>
        </row>
        <row r="5946">
          <cell r="D5946" t="str">
            <v>11000193500008017</v>
          </cell>
          <cell r="E5946" t="str">
            <v>粤财教[2019]57号区域创新系统与科技人力资</v>
          </cell>
          <cell r="F5946" t="str">
            <v>冯志军</v>
          </cell>
          <cell r="G5946" t="str">
            <v>2012046</v>
          </cell>
          <cell r="H5946">
            <v>0</v>
          </cell>
          <cell r="I5946">
            <v>0</v>
          </cell>
          <cell r="J5946">
            <v>0</v>
          </cell>
          <cell r="K5946">
            <v>0</v>
          </cell>
          <cell r="L5946">
            <v>0</v>
          </cell>
          <cell r="M5946">
            <v>0</v>
          </cell>
          <cell r="N5946">
            <v>0</v>
          </cell>
          <cell r="O5946">
            <v>0</v>
          </cell>
        </row>
        <row r="5947">
          <cell r="D5947" t="str">
            <v>11000193500008019</v>
          </cell>
          <cell r="E5947" t="str">
            <v>粤财教[2019]57号体育工程与运动康复科研团</v>
          </cell>
          <cell r="F5947" t="str">
            <v>李楠</v>
          </cell>
          <cell r="G5947" t="str">
            <v>2013063</v>
          </cell>
          <cell r="H5947">
            <v>0</v>
          </cell>
          <cell r="I5947">
            <v>0</v>
          </cell>
          <cell r="J5947">
            <v>0</v>
          </cell>
          <cell r="K5947">
            <v>0</v>
          </cell>
          <cell r="L5947">
            <v>0</v>
          </cell>
          <cell r="M5947">
            <v>0</v>
          </cell>
          <cell r="N5947">
            <v>0</v>
          </cell>
          <cell r="O5947">
            <v>0</v>
          </cell>
        </row>
        <row r="5948">
          <cell r="D5948" t="str">
            <v>11000193600001</v>
          </cell>
          <cell r="E5948" t="str">
            <v>在大陆成长的台籍青少年国家认同影响研究</v>
          </cell>
          <cell r="F5948" t="str">
            <v>夏能礼</v>
          </cell>
          <cell r="G5948" t="str">
            <v>2001039</v>
          </cell>
          <cell r="H5948">
            <v>0</v>
          </cell>
          <cell r="I5948">
            <v>0</v>
          </cell>
          <cell r="J5948">
            <v>0</v>
          </cell>
          <cell r="K5948">
            <v>0</v>
          </cell>
          <cell r="L5948">
            <v>0</v>
          </cell>
          <cell r="M5948">
            <v>0</v>
          </cell>
          <cell r="N5948">
            <v>0</v>
          </cell>
          <cell r="O5948">
            <v>0</v>
          </cell>
        </row>
        <row r="5949">
          <cell r="D5949" t="str">
            <v>11000193600002</v>
          </cell>
          <cell r="E5949" t="str">
            <v>煤基高导电性多级孔炭的构筑及超电性能研究</v>
          </cell>
          <cell r="F5949" t="str">
            <v>曲江英</v>
          </cell>
          <cell r="G5949" t="str">
            <v>2017828</v>
          </cell>
          <cell r="H5949">
            <v>0</v>
          </cell>
          <cell r="I5949">
            <v>0</v>
          </cell>
          <cell r="J5949">
            <v>0</v>
          </cell>
          <cell r="K5949">
            <v>0</v>
          </cell>
          <cell r="L5949">
            <v>0</v>
          </cell>
          <cell r="M5949">
            <v>0</v>
          </cell>
          <cell r="N5949">
            <v>0</v>
          </cell>
          <cell r="O5949">
            <v>0</v>
          </cell>
        </row>
        <row r="5950">
          <cell r="D5950" t="str">
            <v>11000193600003</v>
          </cell>
          <cell r="E5950" t="str">
            <v>智能全自动软包锂电池真空注液设备研发</v>
          </cell>
          <cell r="F5950" t="str">
            <v>谭伟</v>
          </cell>
          <cell r="G5950" t="str">
            <v>2002052</v>
          </cell>
          <cell r="H5950">
            <v>0</v>
          </cell>
          <cell r="I5950">
            <v>0</v>
          </cell>
          <cell r="J5950">
            <v>0</v>
          </cell>
          <cell r="K5950">
            <v>0</v>
          </cell>
          <cell r="L5950">
            <v>0</v>
          </cell>
          <cell r="M5950">
            <v>0</v>
          </cell>
          <cell r="N5950">
            <v>0</v>
          </cell>
          <cell r="O5950">
            <v>0</v>
          </cell>
        </row>
        <row r="5951">
          <cell r="D5951" t="str">
            <v>11000193600004</v>
          </cell>
          <cell r="E5951" t="str">
            <v>水合物法分离烟气中CO2的分子机理研究</v>
          </cell>
          <cell r="F5951" t="str">
            <v>易莉芝</v>
          </cell>
          <cell r="G5951" t="str">
            <v>2017131</v>
          </cell>
          <cell r="H5951">
            <v>0</v>
          </cell>
          <cell r="I5951">
            <v>0</v>
          </cell>
          <cell r="J5951">
            <v>0</v>
          </cell>
          <cell r="K5951">
            <v>0</v>
          </cell>
          <cell r="L5951">
            <v>0</v>
          </cell>
          <cell r="M5951">
            <v>0</v>
          </cell>
          <cell r="N5951">
            <v>0</v>
          </cell>
          <cell r="O5951">
            <v>0</v>
          </cell>
        </row>
        <row r="5952">
          <cell r="D5952" t="str">
            <v>11000193600006</v>
          </cell>
          <cell r="E5952" t="str">
            <v>晚清报刊与中国经济思想的近现代转型</v>
          </cell>
          <cell r="F5952" t="str">
            <v>李丹</v>
          </cell>
          <cell r="G5952" t="str">
            <v>2018280</v>
          </cell>
          <cell r="H5952">
            <v>0</v>
          </cell>
          <cell r="I5952">
            <v>0</v>
          </cell>
          <cell r="J5952">
            <v>0</v>
          </cell>
          <cell r="K5952">
            <v>0</v>
          </cell>
          <cell r="L5952">
            <v>0</v>
          </cell>
          <cell r="M5952">
            <v>0</v>
          </cell>
          <cell r="N5952">
            <v>0</v>
          </cell>
          <cell r="O5952">
            <v>0</v>
          </cell>
        </row>
        <row r="5953">
          <cell r="D5953" t="str">
            <v>11000193600007</v>
          </cell>
          <cell r="E5953" t="str">
            <v>（直接）CCD定位子系统（二期）</v>
          </cell>
          <cell r="F5953" t="str">
            <v>杨雷</v>
          </cell>
          <cell r="G5953" t="str">
            <v>2004093</v>
          </cell>
          <cell r="H5953">
            <v>10384.88</v>
          </cell>
          <cell r="I5953">
            <v>0</v>
          </cell>
          <cell r="J5953">
            <v>0</v>
          </cell>
          <cell r="K5953">
            <v>10384.88</v>
          </cell>
          <cell r="L5953">
            <v>0</v>
          </cell>
          <cell r="M5953">
            <v>0</v>
          </cell>
          <cell r="N5953">
            <v>0</v>
          </cell>
          <cell r="O5953">
            <v>10384.88</v>
          </cell>
        </row>
        <row r="5954">
          <cell r="D5954" t="str">
            <v>11000193600008</v>
          </cell>
          <cell r="E5954" t="str">
            <v>（间接）CCD定位子系统（二期）</v>
          </cell>
          <cell r="F5954" t="str">
            <v>杨雷</v>
          </cell>
          <cell r="G5954" t="str">
            <v>2004093</v>
          </cell>
          <cell r="H5954">
            <v>33100</v>
          </cell>
          <cell r="I5954">
            <v>0</v>
          </cell>
          <cell r="J5954">
            <v>0</v>
          </cell>
          <cell r="K5954">
            <v>33100</v>
          </cell>
          <cell r="L5954">
            <v>0</v>
          </cell>
          <cell r="M5954">
            <v>0</v>
          </cell>
          <cell r="N5954">
            <v>0</v>
          </cell>
          <cell r="O5954">
            <v>33100</v>
          </cell>
        </row>
        <row r="5955">
          <cell r="D5955" t="str">
            <v>11000193600009</v>
          </cell>
          <cell r="E5955" t="str">
            <v>（直接）掺硼金刚石电镀废水关键技术研究</v>
          </cell>
          <cell r="F5955" t="str">
            <v>卓琼芳</v>
          </cell>
          <cell r="G5955" t="str">
            <v>2018050</v>
          </cell>
          <cell r="H5955">
            <v>386.79</v>
          </cell>
          <cell r="I5955">
            <v>0</v>
          </cell>
          <cell r="J5955">
            <v>0</v>
          </cell>
          <cell r="K5955">
            <v>386.79</v>
          </cell>
          <cell r="L5955">
            <v>0</v>
          </cell>
          <cell r="M5955">
            <v>0</v>
          </cell>
          <cell r="N5955">
            <v>0</v>
          </cell>
          <cell r="O5955">
            <v>386.79</v>
          </cell>
        </row>
        <row r="5956">
          <cell r="D5956" t="str">
            <v>11000193600010</v>
          </cell>
          <cell r="E5956" t="str">
            <v>（间接）掺硼金刚石电镀废水关键技术研究</v>
          </cell>
          <cell r="F5956" t="str">
            <v>卓琼芳</v>
          </cell>
          <cell r="G5956" t="str">
            <v>2018050</v>
          </cell>
          <cell r="H5956">
            <v>475</v>
          </cell>
          <cell r="I5956">
            <v>0</v>
          </cell>
          <cell r="J5956">
            <v>0</v>
          </cell>
          <cell r="K5956">
            <v>475</v>
          </cell>
          <cell r="L5956">
            <v>0</v>
          </cell>
          <cell r="M5956">
            <v>0</v>
          </cell>
          <cell r="N5956">
            <v>0</v>
          </cell>
          <cell r="O5956">
            <v>475</v>
          </cell>
        </row>
        <row r="5957">
          <cell r="D5957" t="str">
            <v>11000193600011</v>
          </cell>
          <cell r="E5957" t="str">
            <v>（直接）广东省防震减灾科技协同创新中心</v>
          </cell>
          <cell r="F5957" t="str">
            <v>马宏伟</v>
          </cell>
          <cell r="G5957" t="str">
            <v>2016008</v>
          </cell>
          <cell r="H5957">
            <v>0</v>
          </cell>
          <cell r="I5957">
            <v>0</v>
          </cell>
          <cell r="J5957">
            <v>0</v>
          </cell>
          <cell r="K5957">
            <v>0</v>
          </cell>
          <cell r="L5957">
            <v>0</v>
          </cell>
          <cell r="M5957">
            <v>0</v>
          </cell>
          <cell r="N5957">
            <v>0</v>
          </cell>
          <cell r="O5957">
            <v>0</v>
          </cell>
        </row>
        <row r="5958">
          <cell r="D5958" t="str">
            <v>11000193600012</v>
          </cell>
          <cell r="E5958" t="str">
            <v>（间接）广东省防震减灾科技协同创新中心</v>
          </cell>
          <cell r="F5958" t="str">
            <v>马宏伟</v>
          </cell>
          <cell r="G5958" t="str">
            <v>2016008</v>
          </cell>
          <cell r="H5958">
            <v>0</v>
          </cell>
          <cell r="I5958">
            <v>0</v>
          </cell>
          <cell r="J5958">
            <v>0</v>
          </cell>
          <cell r="K5958">
            <v>0</v>
          </cell>
          <cell r="L5958">
            <v>0</v>
          </cell>
          <cell r="M5958">
            <v>0</v>
          </cell>
          <cell r="N5958">
            <v>0</v>
          </cell>
          <cell r="O5958">
            <v>0</v>
          </cell>
        </row>
        <row r="5959">
          <cell r="D5959" t="str">
            <v>11000193600013</v>
          </cell>
          <cell r="E5959" t="str">
            <v>（直接）黑臭河道水质提升微生物规律研究</v>
          </cell>
          <cell r="F5959" t="str">
            <v>唐少宇</v>
          </cell>
          <cell r="G5959" t="str">
            <v>2021805</v>
          </cell>
          <cell r="H5959">
            <v>0</v>
          </cell>
          <cell r="I5959">
            <v>0</v>
          </cell>
          <cell r="J5959">
            <v>0</v>
          </cell>
          <cell r="K5959">
            <v>0</v>
          </cell>
          <cell r="L5959">
            <v>0</v>
          </cell>
          <cell r="M5959">
            <v>0</v>
          </cell>
          <cell r="N5959">
            <v>0</v>
          </cell>
          <cell r="O5959">
            <v>0</v>
          </cell>
        </row>
        <row r="5960">
          <cell r="D5960" t="str">
            <v>11000193600014</v>
          </cell>
          <cell r="E5960" t="str">
            <v>（间接）黑臭河道水质提升微生物规律研究</v>
          </cell>
          <cell r="F5960" t="str">
            <v>唐少宇</v>
          </cell>
          <cell r="G5960" t="str">
            <v>2021805</v>
          </cell>
          <cell r="H5960">
            <v>0</v>
          </cell>
          <cell r="I5960">
            <v>0</v>
          </cell>
          <cell r="J5960">
            <v>0</v>
          </cell>
          <cell r="K5960">
            <v>0</v>
          </cell>
          <cell r="L5960">
            <v>0</v>
          </cell>
          <cell r="M5960">
            <v>0</v>
          </cell>
          <cell r="N5960">
            <v>0</v>
          </cell>
          <cell r="O5960">
            <v>0</v>
          </cell>
        </row>
        <row r="5961">
          <cell r="D5961" t="str">
            <v>11000193600015</v>
          </cell>
          <cell r="E5961" t="str">
            <v>（直接）应用聚集诱导发光技术的食品安全快</v>
          </cell>
          <cell r="F5961" t="str">
            <v>焦哲</v>
          </cell>
          <cell r="G5961" t="str">
            <v>2012019</v>
          </cell>
          <cell r="H5961">
            <v>0</v>
          </cell>
          <cell r="I5961">
            <v>0</v>
          </cell>
          <cell r="J5961">
            <v>0</v>
          </cell>
          <cell r="K5961">
            <v>0</v>
          </cell>
          <cell r="L5961">
            <v>0</v>
          </cell>
          <cell r="M5961">
            <v>0</v>
          </cell>
          <cell r="N5961">
            <v>0</v>
          </cell>
          <cell r="O5961">
            <v>0</v>
          </cell>
        </row>
        <row r="5962">
          <cell r="D5962" t="str">
            <v>11000193600019</v>
          </cell>
          <cell r="E5962" t="str">
            <v>幼儿园教师组织沉默归因和工作满意度回归分</v>
          </cell>
          <cell r="F5962" t="str">
            <v>江文</v>
          </cell>
          <cell r="G5962" t="str">
            <v>2004051</v>
          </cell>
          <cell r="H5962">
            <v>0</v>
          </cell>
          <cell r="I5962">
            <v>0</v>
          </cell>
          <cell r="J5962">
            <v>0</v>
          </cell>
          <cell r="K5962">
            <v>0</v>
          </cell>
          <cell r="L5962">
            <v>0</v>
          </cell>
          <cell r="M5962">
            <v>0</v>
          </cell>
          <cell r="N5962">
            <v>0</v>
          </cell>
          <cell r="O5962">
            <v>0</v>
          </cell>
        </row>
        <row r="5963">
          <cell r="D5963" t="str">
            <v>11000193600021</v>
          </cell>
          <cell r="E5963" t="str">
            <v>反倾销游说竞争下我国企业生产率的演化机理</v>
          </cell>
          <cell r="F5963" t="str">
            <v>刘锦芳</v>
          </cell>
          <cell r="G5963" t="str">
            <v>2017112</v>
          </cell>
          <cell r="H5963">
            <v>0</v>
          </cell>
          <cell r="I5963">
            <v>0</v>
          </cell>
          <cell r="J5963">
            <v>0</v>
          </cell>
          <cell r="K5963">
            <v>0</v>
          </cell>
          <cell r="L5963">
            <v>0</v>
          </cell>
          <cell r="M5963">
            <v>0</v>
          </cell>
          <cell r="N5963">
            <v>0</v>
          </cell>
          <cell r="O5963">
            <v>0</v>
          </cell>
        </row>
        <row r="5964">
          <cell r="D5964" t="str">
            <v>11000193600022</v>
          </cell>
          <cell r="E5964" t="str">
            <v>音乐人类学视野下的京剧“样板戏”音乐研究</v>
          </cell>
          <cell r="F5964" t="str">
            <v>黄琼</v>
          </cell>
          <cell r="G5964" t="str">
            <v>2005067</v>
          </cell>
          <cell r="H5964">
            <v>7253.49</v>
          </cell>
          <cell r="I5964">
            <v>0</v>
          </cell>
          <cell r="J5964">
            <v>0</v>
          </cell>
          <cell r="K5964">
            <v>7253.49</v>
          </cell>
          <cell r="L5964">
            <v>0</v>
          </cell>
          <cell r="M5964">
            <v>0</v>
          </cell>
          <cell r="N5964">
            <v>0</v>
          </cell>
          <cell r="O5964">
            <v>7253.49</v>
          </cell>
        </row>
        <row r="5965">
          <cell r="D5965" t="str">
            <v>11000193600023</v>
          </cell>
          <cell r="E5965" t="str">
            <v>唐宋文化转型与碑志文研究</v>
          </cell>
          <cell r="F5965" t="str">
            <v>徐海容</v>
          </cell>
          <cell r="G5965" t="str">
            <v>2003055</v>
          </cell>
          <cell r="H5965">
            <v>0</v>
          </cell>
          <cell r="I5965">
            <v>0</v>
          </cell>
          <cell r="J5965">
            <v>0</v>
          </cell>
          <cell r="K5965">
            <v>0</v>
          </cell>
          <cell r="L5965">
            <v>0</v>
          </cell>
          <cell r="M5965">
            <v>0</v>
          </cell>
          <cell r="N5965">
            <v>0</v>
          </cell>
          <cell r="O5965">
            <v>0</v>
          </cell>
        </row>
        <row r="5966">
          <cell r="D5966" t="str">
            <v>11000193600024</v>
          </cell>
          <cell r="E5966" t="str">
            <v>城市化进程下珠三角农民工子女社会融入之语</v>
          </cell>
          <cell r="F5966" t="str">
            <v>张斌华</v>
          </cell>
          <cell r="G5966" t="str">
            <v>2006047</v>
          </cell>
          <cell r="H5966">
            <v>39112.5</v>
          </cell>
          <cell r="I5966">
            <v>0</v>
          </cell>
          <cell r="J5966">
            <v>4489</v>
          </cell>
          <cell r="K5966">
            <v>34623.5</v>
          </cell>
          <cell r="L5966">
            <v>0</v>
          </cell>
          <cell r="M5966">
            <v>0</v>
          </cell>
          <cell r="N5966">
            <v>0</v>
          </cell>
          <cell r="O5966">
            <v>34623.5</v>
          </cell>
        </row>
        <row r="5967">
          <cell r="D5967" t="str">
            <v>11000193600025</v>
          </cell>
          <cell r="E5967" t="str">
            <v>新市民社会融入研究——结构维度、影响因素及影响机制（结余）</v>
          </cell>
          <cell r="F5967" t="str">
            <v>黎伟</v>
          </cell>
          <cell r="G5967" t="str">
            <v>2016020</v>
          </cell>
          <cell r="H5967">
            <v>0</v>
          </cell>
          <cell r="I5967">
            <v>0</v>
          </cell>
          <cell r="J5967">
            <v>0</v>
          </cell>
          <cell r="K5967">
            <v>0</v>
          </cell>
          <cell r="L5967">
            <v>0</v>
          </cell>
          <cell r="M5967">
            <v>0</v>
          </cell>
          <cell r="N5967">
            <v>0</v>
          </cell>
          <cell r="O5967">
            <v>0</v>
          </cell>
        </row>
        <row r="5968">
          <cell r="D5968" t="str">
            <v>11000193600026</v>
          </cell>
          <cell r="E5968" t="str">
            <v>云计算环境下基于电子学习档案的英语口语教</v>
          </cell>
          <cell r="F5968" t="str">
            <v>张放</v>
          </cell>
          <cell r="G5968" t="str">
            <v>2004033</v>
          </cell>
          <cell r="H5968">
            <v>0</v>
          </cell>
          <cell r="I5968">
            <v>0</v>
          </cell>
          <cell r="J5968">
            <v>0</v>
          </cell>
          <cell r="K5968">
            <v>0</v>
          </cell>
          <cell r="L5968">
            <v>0</v>
          </cell>
          <cell r="M5968">
            <v>0</v>
          </cell>
          <cell r="N5968">
            <v>0</v>
          </cell>
          <cell r="O5968">
            <v>0</v>
          </cell>
        </row>
        <row r="5969">
          <cell r="D5969" t="str">
            <v>11000193600027</v>
          </cell>
          <cell r="E5969" t="str">
            <v>东莞木鱼歌传播媒介嬗变研究</v>
          </cell>
          <cell r="F5969" t="str">
            <v>王芹</v>
          </cell>
          <cell r="G5969" t="str">
            <v>2012002</v>
          </cell>
          <cell r="H5969">
            <v>0</v>
          </cell>
          <cell r="I5969">
            <v>0</v>
          </cell>
          <cell r="J5969">
            <v>0</v>
          </cell>
          <cell r="K5969">
            <v>0</v>
          </cell>
          <cell r="L5969">
            <v>0</v>
          </cell>
          <cell r="M5969">
            <v>0</v>
          </cell>
          <cell r="N5969">
            <v>0</v>
          </cell>
          <cell r="O5969">
            <v>0</v>
          </cell>
        </row>
        <row r="5970">
          <cell r="D5970" t="str">
            <v>11000193600028</v>
          </cell>
          <cell r="E5970" t="str">
            <v>空间经济学视角下粤港澳大湾区产业协同集聚</v>
          </cell>
          <cell r="F5970" t="str">
            <v>黎伟</v>
          </cell>
          <cell r="G5970" t="str">
            <v>2016020</v>
          </cell>
          <cell r="H5970">
            <v>17600</v>
          </cell>
          <cell r="I5970">
            <v>0</v>
          </cell>
          <cell r="J5970">
            <v>0</v>
          </cell>
          <cell r="K5970">
            <v>17600</v>
          </cell>
          <cell r="L5970">
            <v>0</v>
          </cell>
          <cell r="M5970">
            <v>0</v>
          </cell>
          <cell r="N5970">
            <v>0</v>
          </cell>
          <cell r="O5970">
            <v>17600</v>
          </cell>
        </row>
        <row r="5971">
          <cell r="D5971" t="str">
            <v>11000193600029</v>
          </cell>
          <cell r="E5971" t="str">
            <v>中国房地产税制改革的模拟分析</v>
          </cell>
          <cell r="F5971" t="str">
            <v>方东霖</v>
          </cell>
          <cell r="G5971" t="str">
            <v>2016012</v>
          </cell>
          <cell r="H5971">
            <v>1500</v>
          </cell>
          <cell r="I5971">
            <v>0</v>
          </cell>
          <cell r="J5971">
            <v>0</v>
          </cell>
          <cell r="K5971">
            <v>1500</v>
          </cell>
          <cell r="L5971">
            <v>0</v>
          </cell>
          <cell r="M5971">
            <v>0</v>
          </cell>
          <cell r="N5971">
            <v>0</v>
          </cell>
          <cell r="O5971">
            <v>1500</v>
          </cell>
        </row>
        <row r="5972">
          <cell r="D5972" t="str">
            <v>11000193600030</v>
          </cell>
          <cell r="E5972" t="str">
            <v>评价理论视阈下的修辞翻译研究</v>
          </cell>
          <cell r="F5972" t="str">
            <v>龙晶晶</v>
          </cell>
          <cell r="G5972" t="str">
            <v>2007045</v>
          </cell>
          <cell r="H5972">
            <v>0</v>
          </cell>
          <cell r="I5972">
            <v>0</v>
          </cell>
          <cell r="J5972">
            <v>0</v>
          </cell>
          <cell r="K5972">
            <v>0</v>
          </cell>
          <cell r="L5972">
            <v>0</v>
          </cell>
          <cell r="M5972">
            <v>0</v>
          </cell>
          <cell r="N5972">
            <v>0</v>
          </cell>
          <cell r="O5972">
            <v>0</v>
          </cell>
        </row>
        <row r="5973">
          <cell r="D5973" t="str">
            <v>11000193600031</v>
          </cell>
          <cell r="E5973" t="str">
            <v>万物互联与新型社区文化再造机制研究</v>
          </cell>
          <cell r="F5973" t="str">
            <v>张艳红</v>
          </cell>
          <cell r="G5973" t="str">
            <v>2004016</v>
          </cell>
          <cell r="H5973">
            <v>31002</v>
          </cell>
          <cell r="I5973">
            <v>0</v>
          </cell>
          <cell r="J5973">
            <v>0</v>
          </cell>
          <cell r="K5973">
            <v>31002</v>
          </cell>
          <cell r="L5973">
            <v>0</v>
          </cell>
          <cell r="M5973">
            <v>0</v>
          </cell>
          <cell r="N5973">
            <v>0</v>
          </cell>
          <cell r="O5973">
            <v>31002</v>
          </cell>
        </row>
        <row r="5974">
          <cell r="D5974" t="str">
            <v>11000193600032</v>
          </cell>
          <cell r="E5974" t="str">
            <v>港澳大湾区背景下的市场公平竞争审查的路径</v>
          </cell>
          <cell r="F5974" t="str">
            <v>罗兆婧</v>
          </cell>
          <cell r="G5974" t="str">
            <v>2012029</v>
          </cell>
          <cell r="H5974">
            <v>37768</v>
          </cell>
          <cell r="I5974">
            <v>0</v>
          </cell>
          <cell r="J5974">
            <v>0</v>
          </cell>
          <cell r="K5974">
            <v>37768</v>
          </cell>
          <cell r="L5974">
            <v>0</v>
          </cell>
          <cell r="M5974">
            <v>0</v>
          </cell>
          <cell r="N5974">
            <v>0</v>
          </cell>
          <cell r="O5974">
            <v>37768</v>
          </cell>
        </row>
        <row r="5975">
          <cell r="D5975" t="str">
            <v>11000193600033</v>
          </cell>
          <cell r="E5975" t="str">
            <v>民族地区乡村自治与繁荣——基于清水江文书的实证研究</v>
          </cell>
          <cell r="F5975" t="str">
            <v>吴述松</v>
          </cell>
          <cell r="G5975" t="str">
            <v>2015003</v>
          </cell>
          <cell r="H5975">
            <v>47500</v>
          </cell>
          <cell r="I5975">
            <v>0</v>
          </cell>
          <cell r="J5975">
            <v>0</v>
          </cell>
          <cell r="K5975">
            <v>47500</v>
          </cell>
          <cell r="L5975">
            <v>0</v>
          </cell>
          <cell r="M5975">
            <v>0</v>
          </cell>
          <cell r="N5975">
            <v>0</v>
          </cell>
          <cell r="O5975">
            <v>47500</v>
          </cell>
        </row>
        <row r="5976">
          <cell r="D5976" t="str">
            <v>11000193600034</v>
          </cell>
          <cell r="E5976" t="str">
            <v>面向智能制造战略性竞争力提升的探索性研究</v>
          </cell>
          <cell r="F5976" t="str">
            <v>刘群锋</v>
          </cell>
          <cell r="G5976" t="str">
            <v>2004003</v>
          </cell>
          <cell r="H5976">
            <v>0</v>
          </cell>
          <cell r="I5976">
            <v>0</v>
          </cell>
          <cell r="J5976">
            <v>0</v>
          </cell>
          <cell r="K5976">
            <v>0</v>
          </cell>
          <cell r="L5976">
            <v>0</v>
          </cell>
          <cell r="M5976">
            <v>0</v>
          </cell>
          <cell r="N5976">
            <v>0</v>
          </cell>
          <cell r="O5976">
            <v>0</v>
          </cell>
        </row>
        <row r="5977">
          <cell r="D5977" t="str">
            <v>11000193700001</v>
          </cell>
          <cell r="E5977" t="str">
            <v>富铁相复合变质再生铝合金材料制备技术应用</v>
          </cell>
          <cell r="F5977" t="str">
            <v>赵愈亮</v>
          </cell>
          <cell r="G5977" t="str">
            <v>2018089</v>
          </cell>
          <cell r="H5977">
            <v>0</v>
          </cell>
          <cell r="I5977">
            <v>0</v>
          </cell>
          <cell r="J5977">
            <v>0</v>
          </cell>
          <cell r="K5977">
            <v>0</v>
          </cell>
          <cell r="L5977">
            <v>0</v>
          </cell>
          <cell r="M5977">
            <v>0</v>
          </cell>
          <cell r="N5977">
            <v>0</v>
          </cell>
          <cell r="O5977">
            <v>0</v>
          </cell>
        </row>
        <row r="5978">
          <cell r="D5978" t="str">
            <v>11000193700002</v>
          </cell>
          <cell r="E5978" t="str">
            <v>新时代广东高校基层组织的组织力提升路径研</v>
          </cell>
          <cell r="F5978" t="str">
            <v>黄彬</v>
          </cell>
          <cell r="G5978" t="str">
            <v>2012012</v>
          </cell>
          <cell r="H5978">
            <v>0</v>
          </cell>
          <cell r="I5978">
            <v>0</v>
          </cell>
          <cell r="J5978">
            <v>0</v>
          </cell>
          <cell r="K5978">
            <v>0</v>
          </cell>
          <cell r="L5978">
            <v>0</v>
          </cell>
          <cell r="M5978">
            <v>0</v>
          </cell>
          <cell r="N5978">
            <v>0</v>
          </cell>
          <cell r="O5978">
            <v>0</v>
          </cell>
        </row>
        <row r="5979">
          <cell r="D5979" t="str">
            <v>11000193700003</v>
          </cell>
          <cell r="E5979" t="str">
            <v>新时代加强广东高校党外知识分子思想引领研</v>
          </cell>
          <cell r="F5979" t="str">
            <v>郭奕鹏</v>
          </cell>
          <cell r="G5979" t="str">
            <v>2013025</v>
          </cell>
          <cell r="H5979">
            <v>0</v>
          </cell>
          <cell r="I5979">
            <v>0</v>
          </cell>
          <cell r="J5979">
            <v>0</v>
          </cell>
          <cell r="K5979">
            <v>0</v>
          </cell>
          <cell r="L5979">
            <v>0</v>
          </cell>
          <cell r="M5979">
            <v>0</v>
          </cell>
          <cell r="N5979">
            <v>0</v>
          </cell>
          <cell r="O5979">
            <v>0</v>
          </cell>
        </row>
        <row r="5980">
          <cell r="D5980" t="str">
            <v>11000193700004</v>
          </cell>
          <cell r="E5980" t="str">
            <v>快响舰载3D打印急救包非金属材料打印装备研发</v>
          </cell>
          <cell r="F5980" t="str">
            <v>陈盛贵</v>
          </cell>
          <cell r="G5980" t="str">
            <v>2008035</v>
          </cell>
          <cell r="H5980">
            <v>0</v>
          </cell>
          <cell r="I5980">
            <v>0</v>
          </cell>
          <cell r="J5980">
            <v>0</v>
          </cell>
          <cell r="K5980">
            <v>0</v>
          </cell>
          <cell r="L5980">
            <v>0</v>
          </cell>
          <cell r="M5980">
            <v>0</v>
          </cell>
          <cell r="N5980">
            <v>0</v>
          </cell>
          <cell r="O5980">
            <v>0</v>
          </cell>
        </row>
        <row r="5981">
          <cell r="D5981" t="str">
            <v>11000193700005</v>
          </cell>
          <cell r="E5981" t="str">
            <v>中小学校外教育培训机构的现状及改进措施的</v>
          </cell>
          <cell r="F5981" t="str">
            <v>诸小妮</v>
          </cell>
          <cell r="G5981" t="str">
            <v>2001025</v>
          </cell>
          <cell r="H5981">
            <v>0</v>
          </cell>
          <cell r="I5981">
            <v>0</v>
          </cell>
          <cell r="J5981">
            <v>0</v>
          </cell>
          <cell r="K5981">
            <v>0</v>
          </cell>
          <cell r="L5981">
            <v>0</v>
          </cell>
          <cell r="M5981">
            <v>0</v>
          </cell>
          <cell r="N5981">
            <v>0</v>
          </cell>
          <cell r="O5981">
            <v>0</v>
          </cell>
        </row>
        <row r="5982">
          <cell r="D5982" t="str">
            <v>11000193700006</v>
          </cell>
          <cell r="E5982" t="str">
            <v>东莞籍诗人鸥外鸥研究</v>
          </cell>
          <cell r="F5982" t="str">
            <v>仲雷</v>
          </cell>
          <cell r="G5982" t="str">
            <v>2017058</v>
          </cell>
          <cell r="H5982">
            <v>0</v>
          </cell>
          <cell r="I5982">
            <v>0</v>
          </cell>
          <cell r="J5982">
            <v>0</v>
          </cell>
          <cell r="K5982">
            <v>0</v>
          </cell>
          <cell r="L5982">
            <v>0</v>
          </cell>
          <cell r="M5982">
            <v>0</v>
          </cell>
          <cell r="N5982">
            <v>0</v>
          </cell>
          <cell r="O5982">
            <v>0</v>
          </cell>
        </row>
        <row r="5983">
          <cell r="D5983" t="str">
            <v>11000193700007</v>
          </cell>
          <cell r="E5983" t="str">
            <v>东莞创新党领导下的基层协同共治机制研究</v>
          </cell>
          <cell r="F5983" t="str">
            <v>朱晓红</v>
          </cell>
          <cell r="G5983" t="str">
            <v>2007002</v>
          </cell>
          <cell r="H5983">
            <v>0</v>
          </cell>
          <cell r="I5983">
            <v>0</v>
          </cell>
          <cell r="J5983">
            <v>0</v>
          </cell>
          <cell r="K5983">
            <v>0</v>
          </cell>
          <cell r="L5983">
            <v>0</v>
          </cell>
          <cell r="M5983">
            <v>0</v>
          </cell>
          <cell r="N5983">
            <v>0</v>
          </cell>
          <cell r="O5983">
            <v>0</v>
          </cell>
        </row>
        <row r="5984">
          <cell r="D5984" t="str">
            <v>11000193700008</v>
          </cell>
          <cell r="E5984" t="str">
            <v>粤港澳大湾区战略背景下在莞“港澳二代”教</v>
          </cell>
          <cell r="F5984" t="str">
            <v>郭奕鹏</v>
          </cell>
          <cell r="G5984" t="str">
            <v>2013025</v>
          </cell>
          <cell r="H5984">
            <v>0</v>
          </cell>
          <cell r="I5984">
            <v>0</v>
          </cell>
          <cell r="J5984">
            <v>0</v>
          </cell>
          <cell r="K5984">
            <v>0</v>
          </cell>
          <cell r="L5984">
            <v>0</v>
          </cell>
          <cell r="M5984">
            <v>0</v>
          </cell>
          <cell r="N5984">
            <v>0</v>
          </cell>
          <cell r="O5984">
            <v>0</v>
          </cell>
        </row>
        <row r="5985">
          <cell r="D5985" t="str">
            <v>11000193700009</v>
          </cell>
          <cell r="E5985" t="str">
            <v>东莞台港企业转移与升级意愿及应对机制研究</v>
          </cell>
          <cell r="F5985" t="str">
            <v>于铁山</v>
          </cell>
          <cell r="G5985" t="str">
            <v>2017079</v>
          </cell>
          <cell r="H5985">
            <v>0</v>
          </cell>
          <cell r="I5985">
            <v>0</v>
          </cell>
          <cell r="J5985">
            <v>0</v>
          </cell>
          <cell r="K5985">
            <v>0</v>
          </cell>
          <cell r="L5985">
            <v>0</v>
          </cell>
          <cell r="M5985">
            <v>0</v>
          </cell>
          <cell r="N5985">
            <v>0</v>
          </cell>
          <cell r="O5985">
            <v>0</v>
          </cell>
        </row>
        <row r="5986">
          <cell r="D5986" t="str">
            <v>11000193700010</v>
          </cell>
          <cell r="E5986" t="str">
            <v>东莞市普惠性民办幼儿园教育品质提升研究</v>
          </cell>
          <cell r="F5986" t="str">
            <v>张锐</v>
          </cell>
          <cell r="G5986" t="str">
            <v>2010006</v>
          </cell>
          <cell r="H5986">
            <v>0</v>
          </cell>
          <cell r="I5986">
            <v>0</v>
          </cell>
          <cell r="J5986">
            <v>0</v>
          </cell>
          <cell r="K5986">
            <v>0</v>
          </cell>
          <cell r="L5986">
            <v>0</v>
          </cell>
          <cell r="M5986">
            <v>0</v>
          </cell>
          <cell r="N5986">
            <v>0</v>
          </cell>
          <cell r="O5986">
            <v>0</v>
          </cell>
        </row>
        <row r="5987">
          <cell r="D5987" t="str">
            <v>11000193700011</v>
          </cell>
          <cell r="E5987" t="str">
            <v>东莞精神文明建设与乡村振兴研究</v>
          </cell>
          <cell r="F5987" t="str">
            <v>叶鹏</v>
          </cell>
          <cell r="G5987" t="str">
            <v>2013015</v>
          </cell>
          <cell r="H5987">
            <v>0</v>
          </cell>
          <cell r="I5987">
            <v>0</v>
          </cell>
          <cell r="J5987">
            <v>0</v>
          </cell>
          <cell r="K5987">
            <v>0</v>
          </cell>
          <cell r="L5987">
            <v>0</v>
          </cell>
          <cell r="M5987">
            <v>0</v>
          </cell>
          <cell r="N5987">
            <v>0</v>
          </cell>
          <cell r="O5987">
            <v>0</v>
          </cell>
        </row>
        <row r="5988">
          <cell r="D5988" t="str">
            <v>11000193700012</v>
          </cell>
          <cell r="E5988" t="str">
            <v>大尺寸LED外延衬底材料技术开发及产业化</v>
          </cell>
          <cell r="F5988" t="str">
            <v>贾传宇</v>
          </cell>
          <cell r="G5988" t="str">
            <v>2017047</v>
          </cell>
          <cell r="H5988">
            <v>0</v>
          </cell>
          <cell r="I5988">
            <v>0</v>
          </cell>
          <cell r="J5988">
            <v>0</v>
          </cell>
          <cell r="K5988">
            <v>0</v>
          </cell>
          <cell r="L5988">
            <v>0</v>
          </cell>
          <cell r="M5988">
            <v>0</v>
          </cell>
          <cell r="N5988">
            <v>0</v>
          </cell>
          <cell r="O5988">
            <v>0</v>
          </cell>
        </row>
        <row r="5989">
          <cell r="D5989" t="str">
            <v>11000193700013</v>
          </cell>
          <cell r="E5989" t="str">
            <v>江门中微子实验中心探测器支撑杆应变监测系</v>
          </cell>
          <cell r="F5989" t="str">
            <v>雷瑞庭</v>
          </cell>
          <cell r="G5989" t="str">
            <v>2008044</v>
          </cell>
          <cell r="H5989">
            <v>51152.42</v>
          </cell>
          <cell r="I5989">
            <v>0</v>
          </cell>
          <cell r="J5989">
            <v>1457.7</v>
          </cell>
          <cell r="K5989">
            <v>49694.72</v>
          </cell>
          <cell r="L5989">
            <v>0</v>
          </cell>
          <cell r="M5989">
            <v>0</v>
          </cell>
          <cell r="N5989">
            <v>0</v>
          </cell>
          <cell r="O5989">
            <v>49694.72</v>
          </cell>
        </row>
        <row r="5990">
          <cell r="D5990" t="str">
            <v>11000193700014</v>
          </cell>
          <cell r="E5990" t="str">
            <v>江门中微子实验温度监测系统</v>
          </cell>
          <cell r="F5990" t="str">
            <v>张志坚</v>
          </cell>
          <cell r="G5990" t="str">
            <v>2006044</v>
          </cell>
          <cell r="H5990">
            <v>8375.68</v>
          </cell>
          <cell r="I5990">
            <v>0</v>
          </cell>
          <cell r="J5990">
            <v>0</v>
          </cell>
          <cell r="K5990">
            <v>8375.68</v>
          </cell>
          <cell r="L5990">
            <v>0</v>
          </cell>
          <cell r="M5990">
            <v>0</v>
          </cell>
          <cell r="N5990">
            <v>0</v>
          </cell>
          <cell r="O5990">
            <v>8375.68</v>
          </cell>
        </row>
        <row r="5991">
          <cell r="D5991" t="str">
            <v>11000193700015</v>
          </cell>
          <cell r="E5991" t="str">
            <v>骨架式光纤带室外通信光缆的制造关键技术研</v>
          </cell>
          <cell r="F5991" t="str">
            <v>凌东雄</v>
          </cell>
          <cell r="G5991" t="str">
            <v>2006046</v>
          </cell>
          <cell r="H5991">
            <v>0</v>
          </cell>
          <cell r="I5991">
            <v>0</v>
          </cell>
          <cell r="J5991">
            <v>0</v>
          </cell>
          <cell r="K5991">
            <v>0</v>
          </cell>
          <cell r="L5991">
            <v>0</v>
          </cell>
          <cell r="M5991">
            <v>0</v>
          </cell>
          <cell r="N5991">
            <v>0</v>
          </cell>
          <cell r="O5991">
            <v>0</v>
          </cell>
        </row>
        <row r="5992">
          <cell r="D5992" t="str">
            <v>11000193800002</v>
          </cell>
          <cell r="E5992" t="str">
            <v>水合物法分离烟气中CO2的分子机理研究（配套）</v>
          </cell>
          <cell r="F5992" t="str">
            <v>易莉芝</v>
          </cell>
          <cell r="G5992" t="str">
            <v>2017131</v>
          </cell>
          <cell r="H5992">
            <v>0</v>
          </cell>
          <cell r="I5992">
            <v>0</v>
          </cell>
          <cell r="J5992">
            <v>0</v>
          </cell>
          <cell r="K5992">
            <v>0</v>
          </cell>
          <cell r="L5992">
            <v>0</v>
          </cell>
          <cell r="M5992">
            <v>0</v>
          </cell>
          <cell r="N5992">
            <v>0</v>
          </cell>
          <cell r="O5992">
            <v>0</v>
          </cell>
        </row>
        <row r="5993">
          <cell r="D5993" t="str">
            <v>11000193800004</v>
          </cell>
          <cell r="E5993" t="str">
            <v>晚清报刊与中国经济思想的近现代转型（配）</v>
          </cell>
          <cell r="F5993" t="str">
            <v>李丹</v>
          </cell>
          <cell r="G5993" t="str">
            <v>2018280</v>
          </cell>
          <cell r="H5993">
            <v>0</v>
          </cell>
          <cell r="I5993">
            <v>0</v>
          </cell>
          <cell r="J5993">
            <v>0</v>
          </cell>
          <cell r="K5993">
            <v>0</v>
          </cell>
          <cell r="L5993">
            <v>0</v>
          </cell>
          <cell r="M5993">
            <v>0</v>
          </cell>
          <cell r="N5993">
            <v>0</v>
          </cell>
          <cell r="O5993">
            <v>0</v>
          </cell>
        </row>
        <row r="5994">
          <cell r="D5994" t="str">
            <v>11000193800005</v>
          </cell>
          <cell r="E5994" t="str">
            <v>近现代报刊与中国戏剧转型关系研究（配套）</v>
          </cell>
          <cell r="F5994" t="str">
            <v>田根胜</v>
          </cell>
          <cell r="G5994" t="str">
            <v>1993043</v>
          </cell>
          <cell r="H5994">
            <v>0</v>
          </cell>
          <cell r="I5994">
            <v>0</v>
          </cell>
          <cell r="J5994">
            <v>0</v>
          </cell>
          <cell r="K5994">
            <v>0</v>
          </cell>
          <cell r="L5994">
            <v>0</v>
          </cell>
          <cell r="M5994">
            <v>0</v>
          </cell>
          <cell r="N5994">
            <v>0</v>
          </cell>
          <cell r="O5994">
            <v>0</v>
          </cell>
        </row>
        <row r="5995">
          <cell r="D5995" t="str">
            <v>11000193800007</v>
          </cell>
          <cell r="E5995" t="str">
            <v>软包动力电池电芯全自动化生产线的（配套）</v>
          </cell>
          <cell r="F5995" t="str">
            <v>赵晓芳</v>
          </cell>
          <cell r="G5995" t="str">
            <v>2011005</v>
          </cell>
          <cell r="H5995">
            <v>0</v>
          </cell>
          <cell r="I5995">
            <v>0</v>
          </cell>
          <cell r="J5995">
            <v>0</v>
          </cell>
          <cell r="K5995">
            <v>0</v>
          </cell>
          <cell r="L5995">
            <v>0</v>
          </cell>
          <cell r="M5995">
            <v>0</v>
          </cell>
          <cell r="N5995">
            <v>0</v>
          </cell>
          <cell r="O5995">
            <v>0</v>
          </cell>
        </row>
        <row r="5996">
          <cell r="D5996" t="str">
            <v>11000193900001</v>
          </cell>
          <cell r="E5996" t="str">
            <v>关于合作开展常平镇桥梓村美丽乡村（村史馆）建设协议</v>
          </cell>
          <cell r="F5996" t="str">
            <v>张曼缔</v>
          </cell>
          <cell r="G5996" t="str">
            <v>2017031</v>
          </cell>
          <cell r="H5996">
            <v>0</v>
          </cell>
          <cell r="I5996">
            <v>0</v>
          </cell>
          <cell r="J5996">
            <v>0</v>
          </cell>
          <cell r="K5996">
            <v>0</v>
          </cell>
          <cell r="L5996">
            <v>0</v>
          </cell>
          <cell r="M5996">
            <v>0</v>
          </cell>
          <cell r="N5996">
            <v>0</v>
          </cell>
          <cell r="O5996">
            <v>0</v>
          </cell>
        </row>
        <row r="5997">
          <cell r="D5997" t="str">
            <v>11000193900004</v>
          </cell>
          <cell r="E5997" t="str">
            <v>浇注搅拌机料浆均化机理分析及主机结构优化设计与研究</v>
          </cell>
          <cell r="F5997" t="str">
            <v>曹晓畅</v>
          </cell>
          <cell r="G5997" t="str">
            <v>2012045</v>
          </cell>
          <cell r="H5997">
            <v>0</v>
          </cell>
          <cell r="I5997">
            <v>0</v>
          </cell>
          <cell r="J5997">
            <v>0</v>
          </cell>
          <cell r="K5997">
            <v>0</v>
          </cell>
          <cell r="L5997">
            <v>0</v>
          </cell>
          <cell r="M5997">
            <v>0</v>
          </cell>
          <cell r="N5997">
            <v>0</v>
          </cell>
          <cell r="O5997">
            <v>0</v>
          </cell>
        </row>
        <row r="5998">
          <cell r="D5998" t="str">
            <v>11000193900005</v>
          </cell>
          <cell r="E5998" t="str">
            <v>基于二阶RC等效电路的电池精确度模型建立</v>
          </cell>
          <cell r="F5998" t="str">
            <v>胡亚伟</v>
          </cell>
          <cell r="G5998" t="str">
            <v>2013038</v>
          </cell>
          <cell r="H5998">
            <v>5132.08</v>
          </cell>
          <cell r="I5998">
            <v>0</v>
          </cell>
          <cell r="J5998">
            <v>0</v>
          </cell>
          <cell r="K5998">
            <v>5132.08</v>
          </cell>
          <cell r="L5998">
            <v>0</v>
          </cell>
          <cell r="M5998">
            <v>0</v>
          </cell>
          <cell r="N5998">
            <v>0</v>
          </cell>
          <cell r="O5998">
            <v>5132.08</v>
          </cell>
        </row>
        <row r="5999">
          <cell r="D5999" t="str">
            <v>11000193900007</v>
          </cell>
          <cell r="E5999" t="str">
            <v>基于真空压缩分离技术的榨汁料理一体机控制系统的研发</v>
          </cell>
          <cell r="F5999" t="str">
            <v>任斌</v>
          </cell>
          <cell r="G5999" t="str">
            <v>2003008</v>
          </cell>
          <cell r="H5999">
            <v>612.04</v>
          </cell>
          <cell r="I5999">
            <v>0</v>
          </cell>
          <cell r="J5999">
            <v>0</v>
          </cell>
          <cell r="K5999">
            <v>612.04</v>
          </cell>
          <cell r="L5999">
            <v>0</v>
          </cell>
          <cell r="M5999">
            <v>0</v>
          </cell>
          <cell r="N5999">
            <v>0</v>
          </cell>
          <cell r="O5999">
            <v>612.04</v>
          </cell>
        </row>
        <row r="6000">
          <cell r="D6000" t="str">
            <v>11000193900009</v>
          </cell>
          <cell r="E6000" t="str">
            <v>“惠台31条”在广东实施的相关问题及其举措研究</v>
          </cell>
          <cell r="F6000" t="str">
            <v>夏能礼</v>
          </cell>
          <cell r="G6000" t="str">
            <v>2001039</v>
          </cell>
          <cell r="H6000">
            <v>0</v>
          </cell>
          <cell r="I6000">
            <v>0</v>
          </cell>
          <cell r="J6000">
            <v>0</v>
          </cell>
          <cell r="K6000">
            <v>0</v>
          </cell>
          <cell r="L6000">
            <v>0</v>
          </cell>
          <cell r="M6000">
            <v>0</v>
          </cell>
          <cell r="N6000">
            <v>0</v>
          </cell>
          <cell r="O6000">
            <v>0</v>
          </cell>
        </row>
        <row r="6001">
          <cell r="D6001" t="str">
            <v>11000193900010</v>
          </cell>
          <cell r="E6001" t="str">
            <v>视频综控平台IOS移动终端APP开发</v>
          </cell>
          <cell r="F6001" t="str">
            <v>戴春卉</v>
          </cell>
          <cell r="G6001" t="str">
            <v>20180490</v>
          </cell>
          <cell r="H6001">
            <v>0</v>
          </cell>
          <cell r="I6001">
            <v>0</v>
          </cell>
          <cell r="J6001">
            <v>0</v>
          </cell>
          <cell r="K6001">
            <v>0</v>
          </cell>
          <cell r="L6001">
            <v>0</v>
          </cell>
          <cell r="M6001">
            <v>0</v>
          </cell>
          <cell r="N6001">
            <v>0</v>
          </cell>
          <cell r="O6001">
            <v>0</v>
          </cell>
        </row>
        <row r="6002">
          <cell r="D6002" t="str">
            <v>11000193900012</v>
          </cell>
          <cell r="E6002" t="str">
            <v>倍增计划企业诊断服务</v>
          </cell>
          <cell r="F6002" t="str">
            <v>胡耀华</v>
          </cell>
          <cell r="G6002" t="str">
            <v>2006022</v>
          </cell>
          <cell r="H6002">
            <v>278000</v>
          </cell>
          <cell r="I6002">
            <v>0</v>
          </cell>
          <cell r="J6002">
            <v>69000</v>
          </cell>
          <cell r="K6002">
            <v>209000</v>
          </cell>
          <cell r="L6002">
            <v>0</v>
          </cell>
          <cell r="M6002">
            <v>0</v>
          </cell>
          <cell r="N6002">
            <v>0</v>
          </cell>
          <cell r="O6002">
            <v>209000</v>
          </cell>
        </row>
        <row r="6003">
          <cell r="D6003" t="str">
            <v>11000193900013</v>
          </cell>
          <cell r="E6003" t="str">
            <v>安全编译器验证</v>
          </cell>
          <cell r="F6003" t="str">
            <v>丁烨</v>
          </cell>
          <cell r="G6003" t="str">
            <v>2018821</v>
          </cell>
          <cell r="H6003">
            <v>222592.85</v>
          </cell>
          <cell r="I6003">
            <v>0</v>
          </cell>
          <cell r="J6003">
            <v>457.11</v>
          </cell>
          <cell r="K6003">
            <v>222135.74</v>
          </cell>
          <cell r="L6003">
            <v>0</v>
          </cell>
          <cell r="M6003">
            <v>0</v>
          </cell>
          <cell r="N6003">
            <v>0</v>
          </cell>
          <cell r="O6003">
            <v>222135.74</v>
          </cell>
        </row>
        <row r="6004">
          <cell r="D6004" t="str">
            <v>11000193900015</v>
          </cell>
          <cell r="E6004" t="str">
            <v>广州港新沙港区水质、沉积物及水生生态调查</v>
          </cell>
          <cell r="F6004" t="str">
            <v>范洪波</v>
          </cell>
          <cell r="G6004" t="str">
            <v>2005008</v>
          </cell>
          <cell r="H6004">
            <v>0</v>
          </cell>
          <cell r="I6004">
            <v>0</v>
          </cell>
          <cell r="J6004">
            <v>0</v>
          </cell>
          <cell r="K6004">
            <v>0</v>
          </cell>
          <cell r="L6004">
            <v>0</v>
          </cell>
          <cell r="M6004">
            <v>0</v>
          </cell>
          <cell r="N6004">
            <v>0</v>
          </cell>
          <cell r="O6004">
            <v>0</v>
          </cell>
        </row>
        <row r="6005">
          <cell r="D6005" t="str">
            <v>11000193900016</v>
          </cell>
          <cell r="E6005" t="str">
            <v>东莞政府主导型科技投融平台运行分析及创新</v>
          </cell>
          <cell r="F6005" t="str">
            <v>许新华</v>
          </cell>
          <cell r="G6005" t="str">
            <v>2015012</v>
          </cell>
          <cell r="H6005">
            <v>0</v>
          </cell>
          <cell r="I6005">
            <v>0</v>
          </cell>
          <cell r="J6005">
            <v>0</v>
          </cell>
          <cell r="K6005">
            <v>0</v>
          </cell>
          <cell r="L6005">
            <v>0</v>
          </cell>
          <cell r="M6005">
            <v>0</v>
          </cell>
          <cell r="N6005">
            <v>0</v>
          </cell>
          <cell r="O6005">
            <v>0</v>
          </cell>
        </row>
        <row r="6006">
          <cell r="D6006" t="str">
            <v>11000193900017</v>
          </cell>
          <cell r="E6006" t="str">
            <v>东莞零散工业废水管理条例草案</v>
          </cell>
          <cell r="F6006" t="str">
            <v>夏能礼</v>
          </cell>
          <cell r="G6006" t="str">
            <v>2001039</v>
          </cell>
          <cell r="H6006">
            <v>25830.8</v>
          </cell>
          <cell r="I6006">
            <v>0</v>
          </cell>
          <cell r="J6006">
            <v>0</v>
          </cell>
          <cell r="K6006">
            <v>25830.8</v>
          </cell>
          <cell r="L6006">
            <v>0</v>
          </cell>
          <cell r="M6006">
            <v>0</v>
          </cell>
          <cell r="N6006">
            <v>0</v>
          </cell>
          <cell r="O6006">
            <v>25830.8</v>
          </cell>
        </row>
        <row r="6007">
          <cell r="D6007" t="str">
            <v>11000193900018</v>
          </cell>
          <cell r="E6007" t="str">
            <v>2019年松山湖清洁生产推广项目</v>
          </cell>
          <cell r="F6007" t="str">
            <v>纪传伟</v>
          </cell>
          <cell r="G6007" t="str">
            <v>2006064</v>
          </cell>
          <cell r="H6007">
            <v>0</v>
          </cell>
          <cell r="I6007">
            <v>0</v>
          </cell>
          <cell r="J6007">
            <v>0</v>
          </cell>
          <cell r="K6007">
            <v>0</v>
          </cell>
          <cell r="L6007">
            <v>0</v>
          </cell>
          <cell r="M6007">
            <v>0</v>
          </cell>
          <cell r="N6007">
            <v>0</v>
          </cell>
          <cell r="O6007">
            <v>0</v>
          </cell>
        </row>
        <row r="6008">
          <cell r="D6008" t="str">
            <v>11000193900019</v>
          </cell>
          <cell r="E6008" t="str">
            <v>电解水产氢产业化前景分析</v>
          </cell>
          <cell r="F6008" t="str">
            <v>程发良</v>
          </cell>
          <cell r="G6008" t="str">
            <v>1992025</v>
          </cell>
          <cell r="H6008">
            <v>0</v>
          </cell>
          <cell r="I6008">
            <v>0</v>
          </cell>
          <cell r="J6008">
            <v>0</v>
          </cell>
          <cell r="K6008">
            <v>0</v>
          </cell>
          <cell r="L6008">
            <v>0</v>
          </cell>
          <cell r="M6008">
            <v>0</v>
          </cell>
          <cell r="N6008">
            <v>0</v>
          </cell>
          <cell r="O6008">
            <v>0</v>
          </cell>
        </row>
        <row r="6009">
          <cell r="D6009" t="str">
            <v>11000193900020</v>
          </cell>
          <cell r="E6009" t="str">
            <v>纽扣用塑料改性研究技术咨询服务</v>
          </cell>
          <cell r="F6009" t="str">
            <v>何运兵</v>
          </cell>
          <cell r="G6009" t="str">
            <v>2011009</v>
          </cell>
          <cell r="H6009">
            <v>16198</v>
          </cell>
          <cell r="I6009">
            <v>0</v>
          </cell>
          <cell r="J6009">
            <v>0</v>
          </cell>
          <cell r="K6009">
            <v>16198</v>
          </cell>
          <cell r="L6009">
            <v>0</v>
          </cell>
          <cell r="M6009">
            <v>0</v>
          </cell>
          <cell r="N6009">
            <v>0</v>
          </cell>
          <cell r="O6009">
            <v>16198</v>
          </cell>
        </row>
        <row r="6010">
          <cell r="D6010" t="str">
            <v>11000193900021</v>
          </cell>
          <cell r="E6010" t="str">
            <v>东莞市桥头镇第二次全国污染源普查</v>
          </cell>
          <cell r="F6010" t="str">
            <v>兰善红</v>
          </cell>
          <cell r="G6010" t="str">
            <v>2002016</v>
          </cell>
          <cell r="H6010">
            <v>13530.18</v>
          </cell>
          <cell r="I6010">
            <v>0</v>
          </cell>
          <cell r="J6010">
            <v>13530.18</v>
          </cell>
          <cell r="K6010">
            <v>0</v>
          </cell>
          <cell r="L6010">
            <v>0</v>
          </cell>
          <cell r="M6010">
            <v>0</v>
          </cell>
          <cell r="N6010">
            <v>0</v>
          </cell>
          <cell r="O6010">
            <v>0</v>
          </cell>
        </row>
        <row r="6011">
          <cell r="D6011" t="str">
            <v>11000193900023</v>
          </cell>
          <cell r="E6011" t="str">
            <v>感应式自动出泡沫洗手液机设计</v>
          </cell>
          <cell r="F6011" t="str">
            <v>潘昌雨</v>
          </cell>
          <cell r="G6011" t="str">
            <v>2018035</v>
          </cell>
          <cell r="H6011">
            <v>5232.08</v>
          </cell>
          <cell r="I6011">
            <v>0</v>
          </cell>
          <cell r="J6011">
            <v>0</v>
          </cell>
          <cell r="K6011">
            <v>5232.08</v>
          </cell>
          <cell r="L6011">
            <v>0</v>
          </cell>
          <cell r="M6011">
            <v>0</v>
          </cell>
          <cell r="N6011">
            <v>0</v>
          </cell>
          <cell r="O6011">
            <v>5232.08</v>
          </cell>
        </row>
        <row r="6012">
          <cell r="D6012" t="str">
            <v>11000193900024</v>
          </cell>
          <cell r="E6012" t="str">
            <v>19雪花啤酒节能低碳专项资金申请技术服务</v>
          </cell>
          <cell r="F6012" t="str">
            <v>纪传伟</v>
          </cell>
          <cell r="G6012" t="str">
            <v>2006064</v>
          </cell>
          <cell r="H6012">
            <v>0</v>
          </cell>
          <cell r="I6012">
            <v>0</v>
          </cell>
          <cell r="J6012">
            <v>0</v>
          </cell>
          <cell r="K6012">
            <v>0</v>
          </cell>
          <cell r="L6012">
            <v>0</v>
          </cell>
          <cell r="M6012">
            <v>0</v>
          </cell>
          <cell r="N6012">
            <v>0</v>
          </cell>
          <cell r="O6012">
            <v>0</v>
          </cell>
        </row>
        <row r="6013">
          <cell r="D6013" t="str">
            <v>11000193900025</v>
          </cell>
          <cell r="E6013" t="str">
            <v>19台商参与大湾区建设路径研究</v>
          </cell>
          <cell r="F6013" t="str">
            <v>夏能礼</v>
          </cell>
          <cell r="G6013" t="str">
            <v>2001039</v>
          </cell>
          <cell r="H6013">
            <v>0</v>
          </cell>
          <cell r="I6013">
            <v>0</v>
          </cell>
          <cell r="J6013">
            <v>0</v>
          </cell>
          <cell r="K6013">
            <v>0</v>
          </cell>
          <cell r="L6013">
            <v>0</v>
          </cell>
          <cell r="M6013">
            <v>0</v>
          </cell>
          <cell r="N6013">
            <v>0</v>
          </cell>
          <cell r="O6013">
            <v>0</v>
          </cell>
        </row>
        <row r="6014">
          <cell r="D6014" t="str">
            <v>11000193900026</v>
          </cell>
          <cell r="E6014" t="str">
            <v>一种工业净化器的PLC控制系统</v>
          </cell>
          <cell r="F6014" t="str">
            <v>吴鹏</v>
          </cell>
          <cell r="G6014" t="str">
            <v>2013036</v>
          </cell>
          <cell r="H6014">
            <v>0</v>
          </cell>
          <cell r="I6014">
            <v>0</v>
          </cell>
          <cell r="J6014">
            <v>0</v>
          </cell>
          <cell r="K6014">
            <v>0</v>
          </cell>
          <cell r="L6014">
            <v>0</v>
          </cell>
          <cell r="M6014">
            <v>0</v>
          </cell>
          <cell r="N6014">
            <v>0</v>
          </cell>
          <cell r="O6014">
            <v>0</v>
          </cell>
        </row>
        <row r="6015">
          <cell r="D6015" t="str">
            <v>11000193900027</v>
          </cell>
          <cell r="E6015" t="str">
            <v>东莞市地方立法研究评估与咨询服务基地合作项目</v>
          </cell>
          <cell r="F6015" t="str">
            <v>郑玉敏</v>
          </cell>
          <cell r="G6015" t="str">
            <v>2005002</v>
          </cell>
          <cell r="H6015">
            <v>0</v>
          </cell>
          <cell r="I6015">
            <v>0</v>
          </cell>
          <cell r="J6015">
            <v>0</v>
          </cell>
          <cell r="K6015">
            <v>0</v>
          </cell>
          <cell r="L6015">
            <v>0</v>
          </cell>
          <cell r="M6015">
            <v>0</v>
          </cell>
          <cell r="N6015">
            <v>0</v>
          </cell>
          <cell r="O6015">
            <v>0</v>
          </cell>
        </row>
        <row r="6016">
          <cell r="D6016" t="str">
            <v>11000193900028</v>
          </cell>
          <cell r="E6016" t="str">
            <v>清洁生产审核咨询技术服务</v>
          </cell>
          <cell r="F6016" t="str">
            <v>纪传伟</v>
          </cell>
          <cell r="G6016" t="str">
            <v>2006064</v>
          </cell>
          <cell r="H6016">
            <v>0</v>
          </cell>
          <cell r="I6016">
            <v>0</v>
          </cell>
          <cell r="J6016">
            <v>0</v>
          </cell>
          <cell r="K6016">
            <v>0</v>
          </cell>
          <cell r="L6016">
            <v>0</v>
          </cell>
          <cell r="M6016">
            <v>0</v>
          </cell>
          <cell r="N6016">
            <v>0</v>
          </cell>
          <cell r="O6016">
            <v>0</v>
          </cell>
        </row>
        <row r="6017">
          <cell r="D6017" t="str">
            <v>11000193900029</v>
          </cell>
          <cell r="E6017" t="str">
            <v>18雪花啤酒节能低碳专项资金申请技术服务</v>
          </cell>
          <cell r="F6017" t="str">
            <v>纪传伟</v>
          </cell>
          <cell r="G6017" t="str">
            <v>2006064</v>
          </cell>
          <cell r="H6017">
            <v>0</v>
          </cell>
          <cell r="I6017">
            <v>0</v>
          </cell>
          <cell r="J6017">
            <v>0</v>
          </cell>
          <cell r="K6017">
            <v>0</v>
          </cell>
          <cell r="L6017">
            <v>0</v>
          </cell>
          <cell r="M6017">
            <v>0</v>
          </cell>
          <cell r="N6017">
            <v>0</v>
          </cell>
          <cell r="O6017">
            <v>0</v>
          </cell>
        </row>
        <row r="6018">
          <cell r="D6018" t="str">
            <v>11000193900030</v>
          </cell>
          <cell r="E6018" t="str">
            <v>古竹污水处理厂一期项目管线综合BIM</v>
          </cell>
          <cell r="F6018" t="str">
            <v>王晓璐</v>
          </cell>
          <cell r="G6018" t="str">
            <v>2016004</v>
          </cell>
          <cell r="H6018">
            <v>70242.67</v>
          </cell>
          <cell r="I6018">
            <v>0</v>
          </cell>
          <cell r="J6018">
            <v>2840</v>
          </cell>
          <cell r="K6018">
            <v>67402.67</v>
          </cell>
          <cell r="L6018">
            <v>0</v>
          </cell>
          <cell r="M6018">
            <v>0</v>
          </cell>
          <cell r="N6018">
            <v>0</v>
          </cell>
          <cell r="O6018">
            <v>67402.67</v>
          </cell>
        </row>
        <row r="6019">
          <cell r="D6019" t="str">
            <v>11000193900031</v>
          </cell>
          <cell r="E6019" t="str">
            <v>整合视角下大陆“台二代”祖国认同研究</v>
          </cell>
          <cell r="F6019" t="str">
            <v>于铁山</v>
          </cell>
          <cell r="G6019" t="str">
            <v>2017079</v>
          </cell>
          <cell r="H6019">
            <v>519.81</v>
          </cell>
          <cell r="I6019">
            <v>0</v>
          </cell>
          <cell r="J6019">
            <v>0</v>
          </cell>
          <cell r="K6019">
            <v>519.81</v>
          </cell>
          <cell r="L6019">
            <v>0</v>
          </cell>
          <cell r="M6019">
            <v>0</v>
          </cell>
          <cell r="N6019">
            <v>0</v>
          </cell>
          <cell r="O6019">
            <v>519.81</v>
          </cell>
        </row>
        <row r="6020">
          <cell r="D6020" t="str">
            <v>11000193900032</v>
          </cell>
          <cell r="E6020" t="str">
            <v>可视化中央交互系统PC版终端开发</v>
          </cell>
          <cell r="F6020" t="str">
            <v>赵益新</v>
          </cell>
          <cell r="G6020" t="str">
            <v>20180460</v>
          </cell>
          <cell r="H6020">
            <v>0</v>
          </cell>
          <cell r="I6020">
            <v>0</v>
          </cell>
          <cell r="J6020">
            <v>0</v>
          </cell>
          <cell r="K6020">
            <v>0</v>
          </cell>
          <cell r="L6020">
            <v>0</v>
          </cell>
          <cell r="M6020">
            <v>0</v>
          </cell>
          <cell r="N6020">
            <v>0</v>
          </cell>
          <cell r="O6020">
            <v>0</v>
          </cell>
        </row>
        <row r="6021">
          <cell r="D6021" t="str">
            <v>11000193900034</v>
          </cell>
          <cell r="E6021" t="str">
            <v>鳒鱼洲工业建筑遗产信息保存计划</v>
          </cell>
          <cell r="F6021" t="str">
            <v>袁艺峰</v>
          </cell>
          <cell r="G6021" t="str">
            <v>2014003</v>
          </cell>
          <cell r="H6021">
            <v>0</v>
          </cell>
          <cell r="I6021">
            <v>0</v>
          </cell>
          <cell r="J6021">
            <v>0</v>
          </cell>
          <cell r="K6021">
            <v>0</v>
          </cell>
          <cell r="L6021">
            <v>0</v>
          </cell>
          <cell r="M6021">
            <v>0</v>
          </cell>
          <cell r="N6021">
            <v>0</v>
          </cell>
          <cell r="O6021">
            <v>0</v>
          </cell>
        </row>
        <row r="6022">
          <cell r="D6022" t="str">
            <v>11000193900035</v>
          </cell>
          <cell r="E6022" t="str">
            <v>东莞市中堂镇大气污染源解析服务单位采购</v>
          </cell>
          <cell r="F6022" t="str">
            <v>陈洪伟</v>
          </cell>
          <cell r="G6022" t="str">
            <v>2008001</v>
          </cell>
          <cell r="H6022">
            <v>5970.88</v>
          </cell>
          <cell r="I6022">
            <v>0</v>
          </cell>
          <cell r="J6022">
            <v>0</v>
          </cell>
          <cell r="K6022">
            <v>5970.88</v>
          </cell>
          <cell r="L6022">
            <v>0</v>
          </cell>
          <cell r="M6022">
            <v>0</v>
          </cell>
          <cell r="N6022">
            <v>0</v>
          </cell>
          <cell r="O6022">
            <v>5970.88</v>
          </cell>
        </row>
        <row r="6023">
          <cell r="D6023" t="str">
            <v>11000193900036</v>
          </cell>
          <cell r="E6023" t="str">
            <v>电机能效提升改造三方核查机构入库服务</v>
          </cell>
          <cell r="F6023" t="str">
            <v>左远志</v>
          </cell>
          <cell r="G6023" t="str">
            <v>1994005</v>
          </cell>
          <cell r="H6023">
            <v>7174.92</v>
          </cell>
          <cell r="I6023">
            <v>0</v>
          </cell>
          <cell r="J6023">
            <v>0</v>
          </cell>
          <cell r="K6023">
            <v>7174.92</v>
          </cell>
          <cell r="L6023">
            <v>0</v>
          </cell>
          <cell r="M6023">
            <v>0</v>
          </cell>
          <cell r="N6023">
            <v>0</v>
          </cell>
          <cell r="O6023">
            <v>7174.92</v>
          </cell>
        </row>
        <row r="6024">
          <cell r="D6024" t="str">
            <v>11000193900038</v>
          </cell>
          <cell r="E6024" t="str">
            <v>城镇黑臭水体综合整治技术研发与产业化</v>
          </cell>
          <cell r="F6024" t="str">
            <v>杨盈</v>
          </cell>
          <cell r="G6024" t="str">
            <v>2017157</v>
          </cell>
          <cell r="H6024">
            <v>518623.24</v>
          </cell>
          <cell r="I6024">
            <v>0</v>
          </cell>
          <cell r="J6024">
            <v>0</v>
          </cell>
          <cell r="K6024">
            <v>518623.24</v>
          </cell>
          <cell r="L6024">
            <v>0</v>
          </cell>
          <cell r="M6024">
            <v>0</v>
          </cell>
          <cell r="N6024">
            <v>0</v>
          </cell>
          <cell r="O6024">
            <v>518623.24</v>
          </cell>
        </row>
        <row r="6025">
          <cell r="D6025" t="str">
            <v>11000193900039</v>
          </cell>
          <cell r="E6025" t="str">
            <v>温控设备外观设计</v>
          </cell>
          <cell r="F6025" t="str">
            <v>谢黎</v>
          </cell>
          <cell r="G6025" t="str">
            <v>2004031</v>
          </cell>
          <cell r="H6025">
            <v>0</v>
          </cell>
          <cell r="I6025">
            <v>0</v>
          </cell>
          <cell r="J6025">
            <v>0</v>
          </cell>
          <cell r="K6025">
            <v>0</v>
          </cell>
          <cell r="L6025">
            <v>0</v>
          </cell>
          <cell r="M6025">
            <v>0</v>
          </cell>
          <cell r="N6025">
            <v>0</v>
          </cell>
          <cell r="O6025">
            <v>0</v>
          </cell>
        </row>
        <row r="6026">
          <cell r="D6026" t="str">
            <v>11000193900040</v>
          </cell>
          <cell r="E6026" t="str">
            <v>微信技术基础课程的建设与实践</v>
          </cell>
          <cell r="F6026" t="str">
            <v>侯爱民</v>
          </cell>
          <cell r="G6026" t="str">
            <v>2003102</v>
          </cell>
          <cell r="H6026">
            <v>2154.7</v>
          </cell>
          <cell r="I6026">
            <v>0</v>
          </cell>
          <cell r="J6026">
            <v>0</v>
          </cell>
          <cell r="K6026">
            <v>2154.7</v>
          </cell>
          <cell r="L6026">
            <v>0</v>
          </cell>
          <cell r="M6026">
            <v>0</v>
          </cell>
          <cell r="N6026">
            <v>0</v>
          </cell>
          <cell r="O6026">
            <v>2154.7</v>
          </cell>
        </row>
        <row r="6027">
          <cell r="D6027" t="str">
            <v>11000193900041</v>
          </cell>
          <cell r="E6027" t="str">
            <v>自动机壳翻转机控制方案设计</v>
          </cell>
          <cell r="F6027" t="str">
            <v>任斌</v>
          </cell>
          <cell r="G6027" t="str">
            <v>2003008</v>
          </cell>
          <cell r="H6027">
            <v>0</v>
          </cell>
          <cell r="I6027">
            <v>0</v>
          </cell>
          <cell r="J6027">
            <v>0</v>
          </cell>
          <cell r="K6027">
            <v>0</v>
          </cell>
          <cell r="L6027">
            <v>0</v>
          </cell>
          <cell r="M6027">
            <v>0</v>
          </cell>
          <cell r="N6027">
            <v>0</v>
          </cell>
          <cell r="O6027">
            <v>0</v>
          </cell>
        </row>
        <row r="6028">
          <cell r="D6028" t="str">
            <v>11000193900042</v>
          </cell>
          <cell r="E6028" t="str">
            <v>智能硬件语料样本采集服务</v>
          </cell>
          <cell r="F6028" t="str">
            <v>周寿明</v>
          </cell>
          <cell r="G6028" t="str">
            <v>2003105</v>
          </cell>
          <cell r="H6028">
            <v>0</v>
          </cell>
          <cell r="I6028">
            <v>0</v>
          </cell>
          <cell r="J6028">
            <v>0</v>
          </cell>
          <cell r="K6028">
            <v>0</v>
          </cell>
          <cell r="L6028">
            <v>0</v>
          </cell>
          <cell r="M6028">
            <v>0</v>
          </cell>
          <cell r="N6028">
            <v>0</v>
          </cell>
          <cell r="O6028">
            <v>0</v>
          </cell>
        </row>
        <row r="6029">
          <cell r="D6029" t="str">
            <v>11000193900043</v>
          </cell>
          <cell r="E6029" t="str">
            <v>可视化中央交互系统Android版移动终端开发</v>
          </cell>
          <cell r="F6029" t="str">
            <v>赵益新</v>
          </cell>
          <cell r="G6029" t="str">
            <v>20180460</v>
          </cell>
          <cell r="H6029">
            <v>0</v>
          </cell>
          <cell r="I6029">
            <v>0</v>
          </cell>
          <cell r="J6029">
            <v>0</v>
          </cell>
          <cell r="K6029">
            <v>0</v>
          </cell>
          <cell r="L6029">
            <v>0</v>
          </cell>
          <cell r="M6029">
            <v>0</v>
          </cell>
          <cell r="N6029">
            <v>0</v>
          </cell>
          <cell r="O6029">
            <v>0</v>
          </cell>
        </row>
        <row r="6030">
          <cell r="D6030" t="str">
            <v>11000193900044</v>
          </cell>
          <cell r="E6030" t="str">
            <v>一种自适应型风力驱动的户外装置技术开发</v>
          </cell>
          <cell r="F6030" t="str">
            <v>陈佰满</v>
          </cell>
          <cell r="G6030" t="str">
            <v>2013013</v>
          </cell>
          <cell r="H6030">
            <v>0</v>
          </cell>
          <cell r="I6030">
            <v>0</v>
          </cell>
          <cell r="J6030">
            <v>0</v>
          </cell>
          <cell r="K6030">
            <v>0</v>
          </cell>
          <cell r="L6030">
            <v>0</v>
          </cell>
          <cell r="M6030">
            <v>0</v>
          </cell>
          <cell r="N6030">
            <v>0</v>
          </cell>
          <cell r="O6030">
            <v>0</v>
          </cell>
        </row>
        <row r="6031">
          <cell r="D6031" t="str">
            <v>11000193900045</v>
          </cell>
          <cell r="E6031" t="str">
            <v>高速数控雕刻机研发</v>
          </cell>
          <cell r="F6031" t="str">
            <v>李荣泳</v>
          </cell>
          <cell r="G6031" t="str">
            <v>2007042</v>
          </cell>
          <cell r="H6031">
            <v>9850.66</v>
          </cell>
          <cell r="I6031">
            <v>0</v>
          </cell>
          <cell r="J6031">
            <v>0</v>
          </cell>
          <cell r="K6031">
            <v>9850.66</v>
          </cell>
          <cell r="L6031">
            <v>0</v>
          </cell>
          <cell r="M6031">
            <v>0</v>
          </cell>
          <cell r="N6031">
            <v>0</v>
          </cell>
          <cell r="O6031">
            <v>9850.66</v>
          </cell>
        </row>
        <row r="6032">
          <cell r="D6032" t="str">
            <v>11000193900046</v>
          </cell>
          <cell r="E6032" t="str">
            <v>面向工科类专业工程图学特色教学资源建设</v>
          </cell>
          <cell r="F6032" t="str">
            <v>曹晓畅</v>
          </cell>
          <cell r="G6032" t="str">
            <v>2012045</v>
          </cell>
          <cell r="H6032">
            <v>14499.1</v>
          </cell>
          <cell r="I6032">
            <v>0</v>
          </cell>
          <cell r="J6032">
            <v>0</v>
          </cell>
          <cell r="K6032">
            <v>14499.1</v>
          </cell>
          <cell r="L6032">
            <v>0</v>
          </cell>
          <cell r="M6032">
            <v>0</v>
          </cell>
          <cell r="N6032">
            <v>0</v>
          </cell>
          <cell r="O6032">
            <v>14499.1</v>
          </cell>
        </row>
        <row r="6033">
          <cell r="D6033" t="str">
            <v>11000193900050</v>
          </cell>
          <cell r="E6033" t="str">
            <v>高速电主轴测试平台开发</v>
          </cell>
          <cell r="F6033" t="str">
            <v>朱建军</v>
          </cell>
          <cell r="G6033" t="str">
            <v>2018003</v>
          </cell>
          <cell r="H6033">
            <v>53263.72</v>
          </cell>
          <cell r="I6033">
            <v>0</v>
          </cell>
          <cell r="J6033">
            <v>0</v>
          </cell>
          <cell r="K6033">
            <v>53263.72</v>
          </cell>
          <cell r="L6033">
            <v>0</v>
          </cell>
          <cell r="M6033">
            <v>0</v>
          </cell>
          <cell r="N6033">
            <v>0</v>
          </cell>
          <cell r="O6033">
            <v>53263.72</v>
          </cell>
        </row>
        <row r="6034">
          <cell r="D6034" t="str">
            <v>11000193900051</v>
          </cell>
          <cell r="E6034" t="str">
            <v>背胶产品多工位模切设备的研发</v>
          </cell>
          <cell r="F6034" t="str">
            <v>任斌</v>
          </cell>
          <cell r="G6034" t="str">
            <v>2003008</v>
          </cell>
          <cell r="H6034">
            <v>1036.82</v>
          </cell>
          <cell r="I6034">
            <v>0</v>
          </cell>
          <cell r="J6034">
            <v>510</v>
          </cell>
          <cell r="K6034">
            <v>526.82</v>
          </cell>
          <cell r="L6034">
            <v>0</v>
          </cell>
          <cell r="M6034">
            <v>0</v>
          </cell>
          <cell r="N6034">
            <v>0</v>
          </cell>
          <cell r="O6034">
            <v>526.82</v>
          </cell>
        </row>
        <row r="6035">
          <cell r="D6035" t="str">
            <v>11000193900054</v>
          </cell>
          <cell r="E6035" t="str">
            <v>东莞市人大常委会关于中小企业促进法评估</v>
          </cell>
          <cell r="F6035" t="str">
            <v>沈亚萍</v>
          </cell>
          <cell r="G6035" t="str">
            <v>2003038</v>
          </cell>
          <cell r="H6035">
            <v>0.28</v>
          </cell>
          <cell r="I6035">
            <v>0</v>
          </cell>
          <cell r="J6035">
            <v>0</v>
          </cell>
          <cell r="K6035">
            <v>0.28</v>
          </cell>
          <cell r="L6035">
            <v>0</v>
          </cell>
          <cell r="M6035">
            <v>0</v>
          </cell>
          <cell r="N6035">
            <v>0</v>
          </cell>
          <cell r="O6035">
            <v>0.28</v>
          </cell>
        </row>
        <row r="6036">
          <cell r="D6036" t="str">
            <v>11000193900055</v>
          </cell>
          <cell r="E6036" t="str">
            <v>《新疆第41团合作共建干部队伍能力提升》</v>
          </cell>
          <cell r="F6036" t="str">
            <v>张艳丽</v>
          </cell>
          <cell r="G6036" t="str">
            <v>2006009</v>
          </cell>
          <cell r="H6036">
            <v>0</v>
          </cell>
          <cell r="I6036">
            <v>0</v>
          </cell>
          <cell r="J6036">
            <v>0</v>
          </cell>
          <cell r="K6036">
            <v>0</v>
          </cell>
          <cell r="L6036">
            <v>0</v>
          </cell>
          <cell r="M6036">
            <v>0</v>
          </cell>
          <cell r="N6036">
            <v>0</v>
          </cell>
          <cell r="O6036">
            <v>0</v>
          </cell>
        </row>
        <row r="6037">
          <cell r="D6037" t="str">
            <v>11000193900056</v>
          </cell>
          <cell r="E6037" t="str">
            <v>自动夹模喷油机控制方案设计</v>
          </cell>
          <cell r="F6037" t="str">
            <v>任斌</v>
          </cell>
          <cell r="G6037" t="str">
            <v>2003008</v>
          </cell>
          <cell r="H6037">
            <v>0</v>
          </cell>
          <cell r="I6037">
            <v>0</v>
          </cell>
          <cell r="J6037">
            <v>0</v>
          </cell>
          <cell r="K6037">
            <v>0</v>
          </cell>
          <cell r="L6037">
            <v>0</v>
          </cell>
          <cell r="M6037">
            <v>0</v>
          </cell>
          <cell r="N6037">
            <v>0</v>
          </cell>
          <cell r="O6037">
            <v>0</v>
          </cell>
        </row>
        <row r="6038">
          <cell r="D6038" t="str">
            <v>11000193900059</v>
          </cell>
          <cell r="E6038" t="str">
            <v>国家高新区发展动态信息收集与整理（2018）</v>
          </cell>
          <cell r="F6038" t="str">
            <v>刘英华</v>
          </cell>
          <cell r="G6038" t="str">
            <v>2004012</v>
          </cell>
          <cell r="H6038">
            <v>0</v>
          </cell>
          <cell r="I6038">
            <v>0</v>
          </cell>
          <cell r="J6038">
            <v>0</v>
          </cell>
          <cell r="K6038">
            <v>0</v>
          </cell>
          <cell r="L6038">
            <v>0</v>
          </cell>
          <cell r="M6038">
            <v>0</v>
          </cell>
          <cell r="N6038">
            <v>0</v>
          </cell>
          <cell r="O6038">
            <v>0</v>
          </cell>
        </row>
        <row r="6039">
          <cell r="D6039" t="str">
            <v>11000193900060</v>
          </cell>
          <cell r="E6039" t="str">
            <v>国家高新区发展动态信息收集与整理（2019）</v>
          </cell>
          <cell r="F6039" t="str">
            <v>刘英华</v>
          </cell>
          <cell r="G6039" t="str">
            <v>2004012</v>
          </cell>
          <cell r="H6039">
            <v>0</v>
          </cell>
          <cell r="I6039">
            <v>0</v>
          </cell>
          <cell r="J6039">
            <v>0</v>
          </cell>
          <cell r="K6039">
            <v>0</v>
          </cell>
          <cell r="L6039">
            <v>0</v>
          </cell>
          <cell r="M6039">
            <v>0</v>
          </cell>
          <cell r="N6039">
            <v>0</v>
          </cell>
          <cell r="O6039">
            <v>0</v>
          </cell>
        </row>
        <row r="6040">
          <cell r="D6040" t="str">
            <v>11000193900061</v>
          </cell>
          <cell r="E6040" t="str">
            <v>东莞市东城街道民主法治建设宣传与实践研究</v>
          </cell>
          <cell r="F6040" t="str">
            <v>罗兆婧</v>
          </cell>
          <cell r="G6040" t="str">
            <v>2012029</v>
          </cell>
          <cell r="H6040">
            <v>30194.37</v>
          </cell>
          <cell r="I6040">
            <v>0</v>
          </cell>
          <cell r="J6040">
            <v>480</v>
          </cell>
          <cell r="K6040">
            <v>29714.37</v>
          </cell>
          <cell r="L6040">
            <v>0</v>
          </cell>
          <cell r="M6040">
            <v>0</v>
          </cell>
          <cell r="N6040">
            <v>0</v>
          </cell>
          <cell r="O6040">
            <v>29714.37</v>
          </cell>
        </row>
        <row r="6041">
          <cell r="D6041" t="str">
            <v>11000193900064</v>
          </cell>
          <cell r="E6041" t="str">
            <v>音响产品外观设计</v>
          </cell>
          <cell r="F6041" t="str">
            <v>刘武辉</v>
          </cell>
          <cell r="G6041" t="str">
            <v>2008014</v>
          </cell>
          <cell r="H6041">
            <v>1786.95</v>
          </cell>
          <cell r="I6041">
            <v>0</v>
          </cell>
          <cell r="J6041">
            <v>0</v>
          </cell>
          <cell r="K6041">
            <v>1786.95</v>
          </cell>
          <cell r="L6041">
            <v>0</v>
          </cell>
          <cell r="M6041">
            <v>0</v>
          </cell>
          <cell r="N6041">
            <v>0</v>
          </cell>
          <cell r="O6041">
            <v>1786.95</v>
          </cell>
        </row>
        <row r="6042">
          <cell r="D6042" t="str">
            <v>11000193900066</v>
          </cell>
          <cell r="E6042" t="str">
            <v>2018年松山湖节能考核报告编制项目</v>
          </cell>
          <cell r="F6042" t="str">
            <v>纪传伟</v>
          </cell>
          <cell r="G6042" t="str">
            <v>2006064</v>
          </cell>
          <cell r="H6042">
            <v>0</v>
          </cell>
          <cell r="I6042">
            <v>0</v>
          </cell>
          <cell r="J6042">
            <v>0</v>
          </cell>
          <cell r="K6042">
            <v>0</v>
          </cell>
          <cell r="L6042">
            <v>0</v>
          </cell>
          <cell r="M6042">
            <v>0</v>
          </cell>
          <cell r="N6042">
            <v>0</v>
          </cell>
          <cell r="O6042">
            <v>0</v>
          </cell>
        </row>
        <row r="6043">
          <cell r="D6043" t="str">
            <v>11000193900067</v>
          </cell>
          <cell r="E6043" t="str">
            <v>洪梅镇河西产业保障区城市更新首期用地开发</v>
          </cell>
          <cell r="F6043" t="str">
            <v>方妙英</v>
          </cell>
          <cell r="G6043" t="str">
            <v>2012018</v>
          </cell>
          <cell r="H6043">
            <v>0</v>
          </cell>
          <cell r="I6043">
            <v>0</v>
          </cell>
          <cell r="J6043">
            <v>0</v>
          </cell>
          <cell r="K6043">
            <v>0</v>
          </cell>
          <cell r="L6043">
            <v>0</v>
          </cell>
          <cell r="M6043">
            <v>0</v>
          </cell>
          <cell r="N6043">
            <v>0</v>
          </cell>
          <cell r="O6043">
            <v>0</v>
          </cell>
        </row>
        <row r="6044">
          <cell r="D6044" t="str">
            <v>11000193900068</v>
          </cell>
          <cell r="E6044" t="str">
            <v>东莞市东城街道调解工作室设计与打造</v>
          </cell>
          <cell r="F6044" t="str">
            <v>沈亚萍</v>
          </cell>
          <cell r="G6044" t="str">
            <v>2003038</v>
          </cell>
          <cell r="H6044">
            <v>0</v>
          </cell>
          <cell r="I6044">
            <v>0</v>
          </cell>
          <cell r="J6044">
            <v>0</v>
          </cell>
          <cell r="K6044">
            <v>0</v>
          </cell>
          <cell r="L6044">
            <v>0</v>
          </cell>
          <cell r="M6044">
            <v>0</v>
          </cell>
          <cell r="N6044">
            <v>0</v>
          </cell>
          <cell r="O6044">
            <v>0</v>
          </cell>
        </row>
        <row r="6045">
          <cell r="D6045" t="str">
            <v>11000193900069</v>
          </cell>
          <cell r="E6045" t="str">
            <v>东莞市绿色清洁生产审核评估验收服务项目</v>
          </cell>
          <cell r="F6045" t="str">
            <v>范洪波</v>
          </cell>
          <cell r="G6045" t="str">
            <v>2005008</v>
          </cell>
          <cell r="H6045">
            <v>0</v>
          </cell>
          <cell r="I6045">
            <v>0</v>
          </cell>
          <cell r="J6045">
            <v>0</v>
          </cell>
          <cell r="K6045">
            <v>0</v>
          </cell>
          <cell r="L6045">
            <v>0</v>
          </cell>
          <cell r="M6045">
            <v>0</v>
          </cell>
          <cell r="N6045">
            <v>0</v>
          </cell>
          <cell r="O6045">
            <v>0</v>
          </cell>
        </row>
        <row r="6046">
          <cell r="D6046" t="str">
            <v>11000193900070</v>
          </cell>
          <cell r="E6046" t="str">
            <v>金银花、陈皮非茶饮用植物中农药残留风险评</v>
          </cell>
          <cell r="F6046" t="str">
            <v>余祥英</v>
          </cell>
          <cell r="G6046" t="str">
            <v>2017029</v>
          </cell>
          <cell r="H6046">
            <v>3494.4</v>
          </cell>
          <cell r="I6046">
            <v>0</v>
          </cell>
          <cell r="J6046">
            <v>1335</v>
          </cell>
          <cell r="K6046">
            <v>2159.4</v>
          </cell>
          <cell r="L6046">
            <v>0</v>
          </cell>
          <cell r="M6046">
            <v>0</v>
          </cell>
          <cell r="N6046">
            <v>0</v>
          </cell>
          <cell r="O6046">
            <v>2159.4</v>
          </cell>
        </row>
        <row r="6047">
          <cell r="D6047" t="str">
            <v>11000193900071</v>
          </cell>
          <cell r="E6047" t="str">
            <v>《东莞市城市管理综合执法条例》表决前评估</v>
          </cell>
          <cell r="F6047" t="str">
            <v>郑玉敏</v>
          </cell>
          <cell r="G6047" t="str">
            <v>2005002</v>
          </cell>
          <cell r="H6047">
            <v>0</v>
          </cell>
          <cell r="I6047">
            <v>0</v>
          </cell>
          <cell r="J6047">
            <v>0</v>
          </cell>
          <cell r="K6047">
            <v>0</v>
          </cell>
          <cell r="L6047">
            <v>0</v>
          </cell>
          <cell r="M6047">
            <v>0</v>
          </cell>
          <cell r="N6047">
            <v>0</v>
          </cell>
          <cell r="O6047">
            <v>0</v>
          </cell>
        </row>
        <row r="6048">
          <cell r="D6048" t="str">
            <v>11000193900072</v>
          </cell>
          <cell r="E6048" t="str">
            <v>生产与物流虚拟仿真实验系统（开发）</v>
          </cell>
          <cell r="F6048" t="str">
            <v>罗剑英</v>
          </cell>
          <cell r="G6048" t="str">
            <v>2007008</v>
          </cell>
          <cell r="H6048">
            <v>0</v>
          </cell>
          <cell r="I6048">
            <v>0</v>
          </cell>
          <cell r="J6048">
            <v>0</v>
          </cell>
          <cell r="K6048">
            <v>0</v>
          </cell>
          <cell r="L6048">
            <v>0</v>
          </cell>
          <cell r="M6048">
            <v>0</v>
          </cell>
          <cell r="N6048">
            <v>0</v>
          </cell>
          <cell r="O6048">
            <v>0</v>
          </cell>
        </row>
        <row r="6049">
          <cell r="D6049" t="str">
            <v>11000193900073</v>
          </cell>
          <cell r="E6049" t="str">
            <v>长安镇第二次全国污染源普查方案</v>
          </cell>
          <cell r="F6049" t="str">
            <v>吕斯濠</v>
          </cell>
          <cell r="G6049" t="str">
            <v>2007038</v>
          </cell>
          <cell r="H6049">
            <v>0</v>
          </cell>
          <cell r="I6049">
            <v>0</v>
          </cell>
          <cell r="J6049">
            <v>0</v>
          </cell>
          <cell r="K6049">
            <v>0</v>
          </cell>
          <cell r="L6049">
            <v>0</v>
          </cell>
          <cell r="M6049">
            <v>0</v>
          </cell>
          <cell r="N6049">
            <v>0</v>
          </cell>
          <cell r="O6049">
            <v>0</v>
          </cell>
        </row>
        <row r="6050">
          <cell r="D6050" t="str">
            <v>11000193900075</v>
          </cell>
          <cell r="E6050" t="str">
            <v>东城街道普法特色品牌项目研究与改造</v>
          </cell>
          <cell r="F6050" t="str">
            <v>郑玉敏</v>
          </cell>
          <cell r="G6050" t="str">
            <v>2005002</v>
          </cell>
          <cell r="H6050">
            <v>1886.83</v>
          </cell>
          <cell r="I6050">
            <v>0</v>
          </cell>
          <cell r="J6050">
            <v>0</v>
          </cell>
          <cell r="K6050">
            <v>1886.83</v>
          </cell>
          <cell r="L6050">
            <v>0</v>
          </cell>
          <cell r="M6050">
            <v>0</v>
          </cell>
          <cell r="N6050">
            <v>0</v>
          </cell>
          <cell r="O6050">
            <v>1886.83</v>
          </cell>
        </row>
        <row r="6051">
          <cell r="D6051" t="str">
            <v>11000193900076</v>
          </cell>
          <cell r="E6051" t="str">
            <v>莞深港创新资源融合发展研究</v>
          </cell>
          <cell r="F6051" t="str">
            <v>杨建清</v>
          </cell>
          <cell r="G6051" t="str">
            <v>2008003</v>
          </cell>
          <cell r="H6051">
            <v>0</v>
          </cell>
          <cell r="I6051">
            <v>0</v>
          </cell>
          <cell r="J6051">
            <v>0</v>
          </cell>
          <cell r="K6051">
            <v>0</v>
          </cell>
          <cell r="L6051">
            <v>0</v>
          </cell>
          <cell r="M6051">
            <v>0</v>
          </cell>
          <cell r="N6051">
            <v>0</v>
          </cell>
          <cell r="O6051">
            <v>0</v>
          </cell>
        </row>
        <row r="6052">
          <cell r="D6052" t="str">
            <v>11000193900077</v>
          </cell>
          <cell r="E6052" t="str">
            <v>有机/无机杂化气凝胶隔热材料研发</v>
          </cell>
          <cell r="F6052" t="str">
            <v>吴文剑</v>
          </cell>
          <cell r="G6052" t="str">
            <v>2015004</v>
          </cell>
          <cell r="H6052">
            <v>9026.77</v>
          </cell>
          <cell r="I6052">
            <v>0</v>
          </cell>
          <cell r="J6052">
            <v>9026.77</v>
          </cell>
          <cell r="K6052">
            <v>0</v>
          </cell>
          <cell r="L6052">
            <v>0</v>
          </cell>
          <cell r="M6052">
            <v>0</v>
          </cell>
          <cell r="N6052">
            <v>0</v>
          </cell>
          <cell r="O6052">
            <v>0</v>
          </cell>
        </row>
        <row r="6053">
          <cell r="D6053" t="str">
            <v>11000193900078</v>
          </cell>
          <cell r="E6053" t="str">
            <v>“无人机专用橡胶复合弹簧”联合开发技术</v>
          </cell>
          <cell r="F6053" t="str">
            <v>魏文红</v>
          </cell>
          <cell r="G6053" t="str">
            <v>2009012</v>
          </cell>
          <cell r="H6053">
            <v>0</v>
          </cell>
          <cell r="I6053">
            <v>0</v>
          </cell>
          <cell r="J6053">
            <v>0</v>
          </cell>
          <cell r="K6053">
            <v>0</v>
          </cell>
          <cell r="L6053">
            <v>0</v>
          </cell>
          <cell r="M6053">
            <v>0</v>
          </cell>
          <cell r="N6053">
            <v>0</v>
          </cell>
          <cell r="O6053">
            <v>0</v>
          </cell>
        </row>
        <row r="6054">
          <cell r="D6054" t="str">
            <v>11000193900081</v>
          </cell>
          <cell r="E6054" t="str">
            <v>2019年东莞市“保护知识产权志愿者”招募暨</v>
          </cell>
          <cell r="F6054" t="str">
            <v>张建超</v>
          </cell>
          <cell r="G6054" t="str">
            <v>2007056</v>
          </cell>
          <cell r="H6054">
            <v>11020.65</v>
          </cell>
          <cell r="I6054">
            <v>0</v>
          </cell>
          <cell r="J6054">
            <v>0</v>
          </cell>
          <cell r="K6054">
            <v>11020.65</v>
          </cell>
          <cell r="L6054">
            <v>0</v>
          </cell>
          <cell r="M6054">
            <v>0</v>
          </cell>
          <cell r="N6054">
            <v>0</v>
          </cell>
          <cell r="O6054">
            <v>11020.65</v>
          </cell>
        </row>
        <row r="6055">
          <cell r="D6055" t="str">
            <v>11000193900082</v>
          </cell>
          <cell r="E6055" t="str">
            <v>东莞政法实践探索</v>
          </cell>
          <cell r="F6055" t="str">
            <v>郑玉敏</v>
          </cell>
          <cell r="G6055" t="str">
            <v>2005002</v>
          </cell>
          <cell r="H6055">
            <v>8165.45</v>
          </cell>
          <cell r="I6055">
            <v>0</v>
          </cell>
          <cell r="J6055">
            <v>0</v>
          </cell>
          <cell r="K6055">
            <v>8165.45</v>
          </cell>
          <cell r="L6055">
            <v>0</v>
          </cell>
          <cell r="M6055">
            <v>0</v>
          </cell>
          <cell r="N6055">
            <v>0</v>
          </cell>
          <cell r="O6055">
            <v>8165.45</v>
          </cell>
        </row>
        <row r="6056">
          <cell r="D6056" t="str">
            <v>11000193900083</v>
          </cell>
          <cell r="E6056" t="str">
            <v>东莞市石龙富华电子有限公司清洁生产审核技</v>
          </cell>
          <cell r="F6056" t="str">
            <v>钟少芬</v>
          </cell>
          <cell r="G6056" t="str">
            <v>2011029</v>
          </cell>
          <cell r="H6056">
            <v>0</v>
          </cell>
          <cell r="I6056">
            <v>0</v>
          </cell>
          <cell r="J6056">
            <v>0</v>
          </cell>
          <cell r="K6056">
            <v>0</v>
          </cell>
          <cell r="L6056">
            <v>0</v>
          </cell>
          <cell r="M6056">
            <v>0</v>
          </cell>
          <cell r="N6056">
            <v>0</v>
          </cell>
          <cell r="O6056">
            <v>0</v>
          </cell>
        </row>
        <row r="6057">
          <cell r="D6057" t="str">
            <v>11000193900084</v>
          </cell>
          <cell r="E6057" t="str">
            <v>《东莞万科2019年度建筑材料质量检测集中采购协议》</v>
          </cell>
          <cell r="F6057" t="str">
            <v>于国友</v>
          </cell>
          <cell r="G6057" t="str">
            <v>2006036</v>
          </cell>
          <cell r="H6057">
            <v>30674.79</v>
          </cell>
          <cell r="I6057">
            <v>0</v>
          </cell>
          <cell r="J6057">
            <v>30674.79</v>
          </cell>
          <cell r="K6057">
            <v>0</v>
          </cell>
          <cell r="L6057">
            <v>0</v>
          </cell>
          <cell r="M6057">
            <v>0</v>
          </cell>
          <cell r="N6057">
            <v>0</v>
          </cell>
          <cell r="O6057">
            <v>0</v>
          </cell>
        </row>
        <row r="6058">
          <cell r="D6058" t="str">
            <v>11000193900085</v>
          </cell>
          <cell r="E6058" t="str">
            <v>GFRP筋与ECC界面粘结性能研究</v>
          </cell>
          <cell r="F6058" t="str">
            <v>吴晓伟</v>
          </cell>
          <cell r="G6058" t="str">
            <v>2017044</v>
          </cell>
          <cell r="H6058">
            <v>0</v>
          </cell>
          <cell r="I6058">
            <v>0</v>
          </cell>
          <cell r="J6058">
            <v>0</v>
          </cell>
          <cell r="K6058">
            <v>0</v>
          </cell>
          <cell r="L6058">
            <v>0</v>
          </cell>
          <cell r="M6058">
            <v>0</v>
          </cell>
          <cell r="N6058">
            <v>0</v>
          </cell>
          <cell r="O6058">
            <v>0</v>
          </cell>
        </row>
        <row r="6059">
          <cell r="D6059" t="str">
            <v>11000193900086</v>
          </cell>
          <cell r="E6059" t="str">
            <v>东莞市大气环境功能区划技术服务</v>
          </cell>
          <cell r="F6059" t="str">
            <v>范洪波</v>
          </cell>
          <cell r="G6059" t="str">
            <v>2005008</v>
          </cell>
          <cell r="H6059">
            <v>0</v>
          </cell>
          <cell r="I6059">
            <v>0</v>
          </cell>
          <cell r="J6059">
            <v>0</v>
          </cell>
          <cell r="K6059">
            <v>0</v>
          </cell>
          <cell r="L6059">
            <v>0</v>
          </cell>
          <cell r="M6059">
            <v>0</v>
          </cell>
          <cell r="N6059">
            <v>0</v>
          </cell>
          <cell r="O6059">
            <v>0</v>
          </cell>
        </row>
        <row r="6060">
          <cell r="D6060" t="str">
            <v>11000193900087</v>
          </cell>
          <cell r="E6060" t="str">
            <v>亚热带海洋环境下ECC与混凝土界面粘结性能</v>
          </cell>
          <cell r="F6060" t="str">
            <v>田俊</v>
          </cell>
          <cell r="G6060" t="str">
            <v>2017134</v>
          </cell>
          <cell r="H6060">
            <v>0</v>
          </cell>
          <cell r="I6060">
            <v>0</v>
          </cell>
          <cell r="J6060">
            <v>0</v>
          </cell>
          <cell r="K6060">
            <v>0</v>
          </cell>
          <cell r="L6060">
            <v>0</v>
          </cell>
          <cell r="M6060">
            <v>0</v>
          </cell>
          <cell r="N6060">
            <v>0</v>
          </cell>
          <cell r="O6060">
            <v>0</v>
          </cell>
        </row>
        <row r="6061">
          <cell r="D6061" t="str">
            <v>11000193900090</v>
          </cell>
          <cell r="E6061" t="str">
            <v>新型装配式建筑墙体连接装置工作性能研究</v>
          </cell>
          <cell r="F6061" t="str">
            <v>郑愚</v>
          </cell>
          <cell r="G6061" t="str">
            <v>2008004</v>
          </cell>
          <cell r="H6061">
            <v>800</v>
          </cell>
          <cell r="I6061">
            <v>0</v>
          </cell>
          <cell r="J6061">
            <v>800</v>
          </cell>
          <cell r="K6061">
            <v>0</v>
          </cell>
          <cell r="L6061">
            <v>0</v>
          </cell>
          <cell r="M6061">
            <v>0</v>
          </cell>
          <cell r="N6061">
            <v>0</v>
          </cell>
          <cell r="O6061">
            <v>0</v>
          </cell>
        </row>
        <row r="6062">
          <cell r="D6062" t="str">
            <v>11000193900091</v>
          </cell>
          <cell r="E6062" t="str">
            <v>东莞市第三方环境监管辅助利剑行动</v>
          </cell>
          <cell r="F6062" t="str">
            <v>吕斯濠</v>
          </cell>
          <cell r="G6062" t="str">
            <v>2007038</v>
          </cell>
          <cell r="H6062">
            <v>3100.4</v>
          </cell>
          <cell r="I6062">
            <v>0</v>
          </cell>
          <cell r="J6062">
            <v>3100.4</v>
          </cell>
          <cell r="K6062">
            <v>0</v>
          </cell>
          <cell r="L6062">
            <v>0</v>
          </cell>
          <cell r="M6062">
            <v>0</v>
          </cell>
          <cell r="N6062">
            <v>0</v>
          </cell>
          <cell r="O6062">
            <v>0</v>
          </cell>
        </row>
        <row r="6063">
          <cell r="D6063" t="str">
            <v>11000193900092</v>
          </cell>
          <cell r="E6063" t="str">
            <v>东莞市30条重污染河涌整治示范项目日常巡查</v>
          </cell>
          <cell r="F6063" t="str">
            <v>兰善红</v>
          </cell>
          <cell r="G6063" t="str">
            <v>2002016</v>
          </cell>
          <cell r="H6063">
            <v>64588.14</v>
          </cell>
          <cell r="I6063">
            <v>0</v>
          </cell>
          <cell r="J6063">
            <v>0</v>
          </cell>
          <cell r="K6063">
            <v>64588.14</v>
          </cell>
          <cell r="L6063">
            <v>0</v>
          </cell>
          <cell r="M6063">
            <v>0</v>
          </cell>
          <cell r="N6063">
            <v>0</v>
          </cell>
          <cell r="O6063">
            <v>64588.14</v>
          </cell>
        </row>
        <row r="6064">
          <cell r="D6064" t="str">
            <v>11000193900093</v>
          </cell>
          <cell r="E6064" t="str">
            <v>多工位转台式十六轴铣床在加工气缸上的研究</v>
          </cell>
          <cell r="F6064" t="str">
            <v>魏文红</v>
          </cell>
          <cell r="G6064" t="str">
            <v>2009012</v>
          </cell>
          <cell r="H6064">
            <v>0</v>
          </cell>
          <cell r="I6064">
            <v>0</v>
          </cell>
          <cell r="J6064">
            <v>0</v>
          </cell>
          <cell r="K6064">
            <v>0</v>
          </cell>
          <cell r="L6064">
            <v>0</v>
          </cell>
          <cell r="M6064">
            <v>0</v>
          </cell>
          <cell r="N6064">
            <v>0</v>
          </cell>
          <cell r="O6064">
            <v>0</v>
          </cell>
        </row>
        <row r="6065">
          <cell r="D6065" t="str">
            <v>11000193900094</v>
          </cell>
          <cell r="E6065" t="str">
            <v>弹性材料密合圈的研发</v>
          </cell>
          <cell r="F6065" t="str">
            <v>魏文红</v>
          </cell>
          <cell r="G6065" t="str">
            <v>2009012</v>
          </cell>
          <cell r="H6065">
            <v>0</v>
          </cell>
          <cell r="I6065">
            <v>0</v>
          </cell>
          <cell r="J6065">
            <v>0</v>
          </cell>
          <cell r="K6065">
            <v>0</v>
          </cell>
          <cell r="L6065">
            <v>0</v>
          </cell>
          <cell r="M6065">
            <v>0</v>
          </cell>
          <cell r="N6065">
            <v>0</v>
          </cell>
          <cell r="O6065">
            <v>0</v>
          </cell>
        </row>
        <row r="6066">
          <cell r="D6066" t="str">
            <v>11000193900095</v>
          </cell>
          <cell r="E6066" t="str">
            <v>“校企合作、产学双赢”项目</v>
          </cell>
          <cell r="F6066" t="str">
            <v>强昌文</v>
          </cell>
          <cell r="G6066" t="str">
            <v>2011036</v>
          </cell>
          <cell r="H6066">
            <v>10125.4</v>
          </cell>
          <cell r="I6066">
            <v>0</v>
          </cell>
          <cell r="J6066">
            <v>0</v>
          </cell>
          <cell r="K6066">
            <v>10125.4</v>
          </cell>
          <cell r="L6066">
            <v>0</v>
          </cell>
          <cell r="M6066">
            <v>0</v>
          </cell>
          <cell r="N6066">
            <v>0</v>
          </cell>
          <cell r="O6066">
            <v>10125.4</v>
          </cell>
        </row>
        <row r="6067">
          <cell r="D6067" t="str">
            <v>11000193900096</v>
          </cell>
          <cell r="E6067" t="str">
            <v>东莞市南城街道第二次全国污染源普查</v>
          </cell>
          <cell r="F6067" t="str">
            <v>武秀文</v>
          </cell>
          <cell r="G6067" t="str">
            <v>2002017</v>
          </cell>
          <cell r="H6067">
            <v>0</v>
          </cell>
          <cell r="I6067">
            <v>0</v>
          </cell>
          <cell r="J6067">
            <v>0</v>
          </cell>
          <cell r="K6067">
            <v>0</v>
          </cell>
          <cell r="L6067">
            <v>0</v>
          </cell>
          <cell r="M6067">
            <v>0</v>
          </cell>
          <cell r="N6067">
            <v>0</v>
          </cell>
          <cell r="O6067">
            <v>0</v>
          </cell>
        </row>
        <row r="6068">
          <cell r="D6068" t="str">
            <v>11000193900097</v>
          </cell>
          <cell r="E6068" t="str">
            <v>东莞市沙田镇第二次全国污染源普查</v>
          </cell>
          <cell r="F6068" t="str">
            <v>兰善红</v>
          </cell>
          <cell r="G6068" t="str">
            <v>2002016</v>
          </cell>
          <cell r="H6068">
            <v>0</v>
          </cell>
          <cell r="I6068">
            <v>0</v>
          </cell>
          <cell r="J6068">
            <v>0</v>
          </cell>
          <cell r="K6068">
            <v>0</v>
          </cell>
          <cell r="L6068">
            <v>0</v>
          </cell>
          <cell r="M6068">
            <v>0</v>
          </cell>
          <cell r="N6068">
            <v>0</v>
          </cell>
          <cell r="O6068">
            <v>0</v>
          </cell>
        </row>
        <row r="6069">
          <cell r="D6069" t="str">
            <v>11000193900099</v>
          </cell>
          <cell r="E6069" t="str">
            <v>稽查业务培训合作协议</v>
          </cell>
          <cell r="F6069" t="str">
            <v>刘继云</v>
          </cell>
          <cell r="G6069" t="str">
            <v>2006039</v>
          </cell>
          <cell r="H6069">
            <v>0</v>
          </cell>
          <cell r="I6069">
            <v>0</v>
          </cell>
          <cell r="J6069">
            <v>0</v>
          </cell>
          <cell r="K6069">
            <v>0</v>
          </cell>
          <cell r="L6069">
            <v>0</v>
          </cell>
          <cell r="M6069">
            <v>0</v>
          </cell>
          <cell r="N6069">
            <v>0</v>
          </cell>
          <cell r="O6069">
            <v>0</v>
          </cell>
        </row>
        <row r="6070">
          <cell r="D6070" t="str">
            <v>11000193900102</v>
          </cell>
          <cell r="E6070" t="str">
            <v>叠合板开裂后力学性能与结构优化设计研究</v>
          </cell>
          <cell r="F6070" t="str">
            <v>夏立鹏</v>
          </cell>
          <cell r="G6070" t="str">
            <v>2017103</v>
          </cell>
          <cell r="H6070">
            <v>0</v>
          </cell>
          <cell r="I6070">
            <v>0</v>
          </cell>
          <cell r="J6070">
            <v>0</v>
          </cell>
          <cell r="K6070">
            <v>0</v>
          </cell>
          <cell r="L6070">
            <v>0</v>
          </cell>
          <cell r="M6070">
            <v>0</v>
          </cell>
          <cell r="N6070">
            <v>0</v>
          </cell>
          <cell r="O6070">
            <v>0</v>
          </cell>
        </row>
        <row r="6071">
          <cell r="D6071" t="str">
            <v>11000193900103</v>
          </cell>
          <cell r="E6071" t="str">
            <v>松山湖倍增计划研究委托协议</v>
          </cell>
          <cell r="F6071" t="str">
            <v>刘伟</v>
          </cell>
          <cell r="G6071" t="str">
            <v>2007024</v>
          </cell>
          <cell r="H6071">
            <v>1018.06</v>
          </cell>
          <cell r="I6071">
            <v>0</v>
          </cell>
          <cell r="J6071">
            <v>0</v>
          </cell>
          <cell r="K6071">
            <v>1018.06</v>
          </cell>
          <cell r="L6071">
            <v>0</v>
          </cell>
          <cell r="M6071">
            <v>0</v>
          </cell>
          <cell r="N6071">
            <v>0</v>
          </cell>
          <cell r="O6071">
            <v>1018.06</v>
          </cell>
        </row>
        <row r="6072">
          <cell r="D6072" t="str">
            <v>11000193900104</v>
          </cell>
          <cell r="E6072" t="str">
            <v>“家语文化”系列口述访谈项目</v>
          </cell>
          <cell r="F6072" t="str">
            <v>张艳红</v>
          </cell>
          <cell r="G6072" t="str">
            <v>2004016</v>
          </cell>
          <cell r="H6072">
            <v>1511.04</v>
          </cell>
          <cell r="I6072">
            <v>0</v>
          </cell>
          <cell r="J6072">
            <v>0</v>
          </cell>
          <cell r="K6072">
            <v>1511.04</v>
          </cell>
          <cell r="L6072">
            <v>0</v>
          </cell>
          <cell r="M6072">
            <v>0</v>
          </cell>
          <cell r="N6072">
            <v>0</v>
          </cell>
          <cell r="O6072">
            <v>1511.04</v>
          </cell>
        </row>
        <row r="6073">
          <cell r="D6073" t="str">
            <v>11000193900105</v>
          </cell>
          <cell r="E6073" t="str">
            <v>2019年度东莞市镇（街）公共文化服务绩效评估</v>
          </cell>
          <cell r="F6073" t="str">
            <v>田根胜</v>
          </cell>
          <cell r="G6073" t="str">
            <v>1993043</v>
          </cell>
          <cell r="H6073">
            <v>0</v>
          </cell>
          <cell r="I6073">
            <v>0</v>
          </cell>
          <cell r="J6073">
            <v>0</v>
          </cell>
          <cell r="K6073">
            <v>0</v>
          </cell>
          <cell r="L6073">
            <v>0</v>
          </cell>
          <cell r="M6073">
            <v>0</v>
          </cell>
          <cell r="N6073">
            <v>0</v>
          </cell>
          <cell r="O6073">
            <v>0</v>
          </cell>
        </row>
        <row r="6074">
          <cell r="D6074" t="str">
            <v>11000193900106</v>
          </cell>
          <cell r="E6074" t="str">
            <v>2019年度东莞市镇（街）公共文化服务绩效评估系统运营</v>
          </cell>
          <cell r="F6074" t="str">
            <v>田根胜</v>
          </cell>
          <cell r="G6074" t="str">
            <v>1993043</v>
          </cell>
          <cell r="H6074">
            <v>0</v>
          </cell>
          <cell r="I6074">
            <v>0</v>
          </cell>
          <cell r="J6074">
            <v>0</v>
          </cell>
          <cell r="K6074">
            <v>0</v>
          </cell>
          <cell r="L6074">
            <v>0</v>
          </cell>
          <cell r="M6074">
            <v>0</v>
          </cell>
          <cell r="N6074">
            <v>0</v>
          </cell>
          <cell r="O6074">
            <v>0</v>
          </cell>
        </row>
        <row r="6075">
          <cell r="D6075" t="str">
            <v>11000193900107</v>
          </cell>
          <cell r="E6075" t="str">
            <v>精密电源测试技术研究</v>
          </cell>
          <cell r="F6075" t="str">
            <v>刘华珠</v>
          </cell>
          <cell r="G6075" t="str">
            <v>2003113</v>
          </cell>
          <cell r="H6075">
            <v>0</v>
          </cell>
          <cell r="I6075">
            <v>0</v>
          </cell>
          <cell r="J6075">
            <v>0</v>
          </cell>
          <cell r="K6075">
            <v>0</v>
          </cell>
          <cell r="L6075">
            <v>0</v>
          </cell>
          <cell r="M6075">
            <v>0</v>
          </cell>
          <cell r="N6075">
            <v>0</v>
          </cell>
          <cell r="O6075">
            <v>0</v>
          </cell>
        </row>
        <row r="6076">
          <cell r="D6076" t="str">
            <v>11000193900108</v>
          </cell>
          <cell r="E6076" t="str">
            <v>环球财富大厦地下室混凝土结构温差效应分</v>
          </cell>
          <cell r="F6076" t="str">
            <v>邸博</v>
          </cell>
          <cell r="G6076" t="str">
            <v>2017059</v>
          </cell>
          <cell r="H6076">
            <v>0</v>
          </cell>
          <cell r="I6076">
            <v>0</v>
          </cell>
          <cell r="J6076">
            <v>0</v>
          </cell>
          <cell r="K6076">
            <v>0</v>
          </cell>
          <cell r="L6076">
            <v>0</v>
          </cell>
          <cell r="M6076">
            <v>0</v>
          </cell>
          <cell r="N6076">
            <v>0</v>
          </cell>
          <cell r="O6076">
            <v>0</v>
          </cell>
        </row>
        <row r="6077">
          <cell r="D6077" t="str">
            <v>11000193900109</v>
          </cell>
          <cell r="E6077" t="str">
            <v>高性能PIN-PZN-PT三元压电单晶生长技术</v>
          </cell>
          <cell r="F6077" t="str">
            <v>王珂玮</v>
          </cell>
          <cell r="G6077" t="str">
            <v>2017114</v>
          </cell>
          <cell r="H6077">
            <v>1527.81</v>
          </cell>
          <cell r="I6077">
            <v>0</v>
          </cell>
          <cell r="J6077">
            <v>0</v>
          </cell>
          <cell r="K6077">
            <v>1527.81</v>
          </cell>
          <cell r="L6077">
            <v>0</v>
          </cell>
          <cell r="M6077">
            <v>0</v>
          </cell>
          <cell r="N6077">
            <v>0</v>
          </cell>
          <cell r="O6077">
            <v>1527.81</v>
          </cell>
        </row>
        <row r="6078">
          <cell r="D6078" t="str">
            <v>11000193900110</v>
          </cell>
          <cell r="E6078" t="str">
            <v>大学新媒体应用和网络文化活动指导</v>
          </cell>
          <cell r="F6078" t="str">
            <v>海景龙</v>
          </cell>
          <cell r="G6078" t="str">
            <v>2012054</v>
          </cell>
          <cell r="H6078">
            <v>3557.04</v>
          </cell>
          <cell r="I6078">
            <v>0</v>
          </cell>
          <cell r="J6078">
            <v>0</v>
          </cell>
          <cell r="K6078">
            <v>3557.04</v>
          </cell>
          <cell r="L6078">
            <v>0</v>
          </cell>
          <cell r="M6078">
            <v>0</v>
          </cell>
          <cell r="N6078">
            <v>0</v>
          </cell>
          <cell r="O6078">
            <v>3557.04</v>
          </cell>
        </row>
        <row r="6079">
          <cell r="D6079" t="str">
            <v>11000193900112</v>
          </cell>
          <cell r="E6079" t="str">
            <v>建设工程在BIM模式下全寿命周期投资控制监</v>
          </cell>
          <cell r="F6079" t="str">
            <v>李春红</v>
          </cell>
          <cell r="G6079" t="str">
            <v>2005029</v>
          </cell>
          <cell r="H6079">
            <v>11613.4</v>
          </cell>
          <cell r="I6079">
            <v>0</v>
          </cell>
          <cell r="J6079">
            <v>922</v>
          </cell>
          <cell r="K6079">
            <v>10691.4</v>
          </cell>
          <cell r="L6079">
            <v>0</v>
          </cell>
          <cell r="M6079">
            <v>0</v>
          </cell>
          <cell r="N6079">
            <v>0</v>
          </cell>
          <cell r="O6079">
            <v>10691.4</v>
          </cell>
        </row>
        <row r="6080">
          <cell r="D6080" t="str">
            <v>11000193900114</v>
          </cell>
          <cell r="E6080" t="str">
            <v>单向纠偏部分断柱顶升新型技术研究</v>
          </cell>
          <cell r="F6080" t="str">
            <v>郑愚</v>
          </cell>
          <cell r="G6080" t="str">
            <v>2008004</v>
          </cell>
          <cell r="H6080">
            <v>31087.3</v>
          </cell>
          <cell r="I6080">
            <v>0</v>
          </cell>
          <cell r="J6080">
            <v>0</v>
          </cell>
          <cell r="K6080">
            <v>31087.3</v>
          </cell>
          <cell r="L6080">
            <v>0</v>
          </cell>
          <cell r="M6080">
            <v>0</v>
          </cell>
          <cell r="N6080">
            <v>0</v>
          </cell>
          <cell r="O6080">
            <v>31087.3</v>
          </cell>
        </row>
        <row r="6081">
          <cell r="D6081" t="str">
            <v>11000193900115</v>
          </cell>
          <cell r="E6081" t="str">
            <v>空泡溃灭冲蚀岩石机理研究</v>
          </cell>
          <cell r="F6081" t="str">
            <v>彭可文</v>
          </cell>
          <cell r="G6081" t="str">
            <v>2018088</v>
          </cell>
          <cell r="H6081">
            <v>81516.48</v>
          </cell>
          <cell r="I6081">
            <v>0</v>
          </cell>
          <cell r="J6081">
            <v>0</v>
          </cell>
          <cell r="K6081">
            <v>81516.48</v>
          </cell>
          <cell r="L6081">
            <v>0</v>
          </cell>
          <cell r="M6081">
            <v>0</v>
          </cell>
          <cell r="N6081">
            <v>0</v>
          </cell>
          <cell r="O6081">
            <v>81516.48</v>
          </cell>
        </row>
        <row r="6082">
          <cell r="D6082" t="str">
            <v>11000193900116</v>
          </cell>
          <cell r="E6082" t="str">
            <v>矿物材料微结构的中子散射测试与分析</v>
          </cell>
          <cell r="F6082" t="str">
            <v>陈德良</v>
          </cell>
          <cell r="G6082" t="str">
            <v>2016812</v>
          </cell>
          <cell r="H6082">
            <v>367209.53</v>
          </cell>
          <cell r="I6082">
            <v>0</v>
          </cell>
          <cell r="J6082">
            <v>36406.5</v>
          </cell>
          <cell r="K6082">
            <v>330803.03</v>
          </cell>
          <cell r="L6082">
            <v>0</v>
          </cell>
          <cell r="M6082">
            <v>0</v>
          </cell>
          <cell r="N6082">
            <v>0</v>
          </cell>
          <cell r="O6082">
            <v>330803.03</v>
          </cell>
        </row>
        <row r="6083">
          <cell r="D6083" t="str">
            <v>11000193900117</v>
          </cell>
          <cell r="E6083" t="str">
            <v>东莞市望牛墩镇突发环境事件应急预案（第三期）</v>
          </cell>
          <cell r="F6083" t="str">
            <v>焦哲</v>
          </cell>
          <cell r="G6083" t="str">
            <v>2012019</v>
          </cell>
          <cell r="H6083">
            <v>0</v>
          </cell>
          <cell r="I6083">
            <v>0</v>
          </cell>
          <cell r="J6083">
            <v>0</v>
          </cell>
          <cell r="K6083">
            <v>0</v>
          </cell>
          <cell r="L6083">
            <v>0</v>
          </cell>
          <cell r="M6083">
            <v>0</v>
          </cell>
          <cell r="N6083">
            <v>0</v>
          </cell>
          <cell r="O6083">
            <v>0</v>
          </cell>
        </row>
        <row r="6084">
          <cell r="D6084" t="str">
            <v>11000193900118</v>
          </cell>
          <cell r="E6084" t="str">
            <v>《东莞市“非公经济50条”落实情况及对策研究》课题研究</v>
          </cell>
          <cell r="F6084" t="str">
            <v>黎伟</v>
          </cell>
          <cell r="G6084" t="str">
            <v>2016020</v>
          </cell>
          <cell r="H6084">
            <v>87567.4</v>
          </cell>
          <cell r="I6084">
            <v>0</v>
          </cell>
          <cell r="J6084">
            <v>0</v>
          </cell>
          <cell r="K6084">
            <v>87567.4</v>
          </cell>
          <cell r="L6084">
            <v>0</v>
          </cell>
          <cell r="M6084">
            <v>0</v>
          </cell>
          <cell r="N6084">
            <v>0</v>
          </cell>
          <cell r="O6084">
            <v>87567.4</v>
          </cell>
        </row>
        <row r="6085">
          <cell r="D6085" t="str">
            <v>11000193900119</v>
          </cell>
          <cell r="E6085" t="str">
            <v>紧抓大湾区建设机遇进一步促进台港澳青年在</v>
          </cell>
          <cell r="F6085" t="str">
            <v>杨少星</v>
          </cell>
          <cell r="G6085" t="str">
            <v>2012021</v>
          </cell>
          <cell r="H6085">
            <v>0</v>
          </cell>
          <cell r="I6085">
            <v>0</v>
          </cell>
          <cell r="J6085">
            <v>0</v>
          </cell>
          <cell r="K6085">
            <v>0</v>
          </cell>
          <cell r="L6085">
            <v>0</v>
          </cell>
          <cell r="M6085">
            <v>0</v>
          </cell>
          <cell r="N6085">
            <v>0</v>
          </cell>
          <cell r="O6085">
            <v>0</v>
          </cell>
        </row>
        <row r="6086">
          <cell r="D6086" t="str">
            <v>11000193900120</v>
          </cell>
          <cell r="E6086" t="str">
            <v>2019东城街道社会工作知识能力现状及发展研</v>
          </cell>
          <cell r="F6086" t="str">
            <v>居正</v>
          </cell>
          <cell r="G6086" t="str">
            <v>2013066</v>
          </cell>
          <cell r="H6086">
            <v>924.43</v>
          </cell>
          <cell r="I6086">
            <v>0</v>
          </cell>
          <cell r="J6086">
            <v>0</v>
          </cell>
          <cell r="K6086">
            <v>924.43</v>
          </cell>
          <cell r="L6086">
            <v>0</v>
          </cell>
          <cell r="M6086">
            <v>0</v>
          </cell>
          <cell r="N6086">
            <v>0</v>
          </cell>
          <cell r="O6086">
            <v>924.43</v>
          </cell>
        </row>
        <row r="6087">
          <cell r="D6087" t="str">
            <v>11000193900121</v>
          </cell>
          <cell r="E6087" t="str">
            <v>居民公约与村规民约实施现状及改进对策</v>
          </cell>
          <cell r="F6087" t="str">
            <v>张燕婷</v>
          </cell>
          <cell r="G6087" t="str">
            <v>2009038</v>
          </cell>
          <cell r="H6087">
            <v>3064.16</v>
          </cell>
          <cell r="I6087">
            <v>0</v>
          </cell>
          <cell r="J6087">
            <v>0</v>
          </cell>
          <cell r="K6087">
            <v>3064.16</v>
          </cell>
          <cell r="L6087">
            <v>0</v>
          </cell>
          <cell r="M6087">
            <v>0</v>
          </cell>
          <cell r="N6087">
            <v>0</v>
          </cell>
          <cell r="O6087">
            <v>3064.16</v>
          </cell>
        </row>
        <row r="6088">
          <cell r="D6088" t="str">
            <v>11000193900122</v>
          </cell>
          <cell r="E6088" t="str">
            <v>强制性清洁生产审核评估验收机构服务</v>
          </cell>
          <cell r="F6088" t="str">
            <v>李阳苹</v>
          </cell>
          <cell r="G6088" t="str">
            <v>2011031</v>
          </cell>
          <cell r="H6088">
            <v>1.06</v>
          </cell>
          <cell r="I6088">
            <v>0</v>
          </cell>
          <cell r="J6088">
            <v>0</v>
          </cell>
          <cell r="K6088">
            <v>1.06</v>
          </cell>
          <cell r="L6088">
            <v>0</v>
          </cell>
          <cell r="M6088">
            <v>0</v>
          </cell>
          <cell r="N6088">
            <v>0</v>
          </cell>
          <cell r="O6088">
            <v>1.06</v>
          </cell>
        </row>
        <row r="6089">
          <cell r="D6089" t="str">
            <v>11000193900123</v>
          </cell>
          <cell r="E6089" t="str">
            <v>东莞横沥镇营造共建共治共享社会治理格局研</v>
          </cell>
          <cell r="F6089" t="str">
            <v>朱晓红</v>
          </cell>
          <cell r="G6089" t="str">
            <v>2007002</v>
          </cell>
          <cell r="H6089">
            <v>33618.07</v>
          </cell>
          <cell r="I6089">
            <v>0</v>
          </cell>
          <cell r="J6089">
            <v>700</v>
          </cell>
          <cell r="K6089">
            <v>32918.07</v>
          </cell>
          <cell r="L6089">
            <v>0</v>
          </cell>
          <cell r="M6089">
            <v>0</v>
          </cell>
          <cell r="N6089">
            <v>0</v>
          </cell>
          <cell r="O6089">
            <v>32918.07</v>
          </cell>
        </row>
        <row r="6090">
          <cell r="D6090" t="str">
            <v>11000193900124</v>
          </cell>
          <cell r="E6090" t="str">
            <v>基层社会治理模式“村组制”向“社会制”的</v>
          </cell>
          <cell r="F6090" t="str">
            <v>张燕婷</v>
          </cell>
          <cell r="G6090" t="str">
            <v>2009038</v>
          </cell>
          <cell r="H6090">
            <v>40924.56</v>
          </cell>
          <cell r="I6090">
            <v>0</v>
          </cell>
          <cell r="J6090">
            <v>0</v>
          </cell>
          <cell r="K6090">
            <v>40924.56</v>
          </cell>
          <cell r="L6090">
            <v>0</v>
          </cell>
          <cell r="M6090">
            <v>0</v>
          </cell>
          <cell r="N6090">
            <v>0</v>
          </cell>
          <cell r="O6090">
            <v>40924.56</v>
          </cell>
        </row>
        <row r="6091">
          <cell r="D6091" t="str">
            <v>11000193900126</v>
          </cell>
          <cell r="E6091" t="str">
            <v>2019年度东莞市东城街道社会工作服务项目评</v>
          </cell>
          <cell r="F6091" t="str">
            <v>居正</v>
          </cell>
          <cell r="G6091" t="str">
            <v>2013066</v>
          </cell>
          <cell r="H6091">
            <v>23863.49</v>
          </cell>
          <cell r="I6091">
            <v>0</v>
          </cell>
          <cell r="J6091">
            <v>0</v>
          </cell>
          <cell r="K6091">
            <v>23863.49</v>
          </cell>
          <cell r="L6091">
            <v>0</v>
          </cell>
          <cell r="M6091">
            <v>0</v>
          </cell>
          <cell r="N6091">
            <v>0</v>
          </cell>
          <cell r="O6091">
            <v>23863.49</v>
          </cell>
        </row>
        <row r="6092">
          <cell r="D6092" t="str">
            <v>11000193900127</v>
          </cell>
          <cell r="E6092" t="str">
            <v>以粤港澳大湾区建设为契机，积极推动医养融</v>
          </cell>
          <cell r="F6092" t="str">
            <v>丁淑娟</v>
          </cell>
          <cell r="G6092" t="str">
            <v>2017062</v>
          </cell>
          <cell r="H6092">
            <v>0</v>
          </cell>
          <cell r="I6092">
            <v>0</v>
          </cell>
          <cell r="J6092">
            <v>0</v>
          </cell>
          <cell r="K6092">
            <v>0</v>
          </cell>
          <cell r="L6092">
            <v>0</v>
          </cell>
          <cell r="M6092">
            <v>0</v>
          </cell>
          <cell r="N6092">
            <v>0</v>
          </cell>
          <cell r="O6092">
            <v>0</v>
          </cell>
        </row>
        <row r="6093">
          <cell r="D6093" t="str">
            <v>11000193900128</v>
          </cell>
          <cell r="E6093" t="str">
            <v>东莞市横沥镇第二次全国污染源普查</v>
          </cell>
          <cell r="F6093" t="str">
            <v>武秀文</v>
          </cell>
          <cell r="G6093" t="str">
            <v>2002017</v>
          </cell>
          <cell r="H6093">
            <v>15381.9</v>
          </cell>
          <cell r="I6093">
            <v>0</v>
          </cell>
          <cell r="J6093">
            <v>15381.9</v>
          </cell>
          <cell r="K6093">
            <v>0</v>
          </cell>
          <cell r="L6093">
            <v>0</v>
          </cell>
          <cell r="M6093">
            <v>0</v>
          </cell>
          <cell r="N6093">
            <v>0</v>
          </cell>
          <cell r="O6093">
            <v>0</v>
          </cell>
        </row>
        <row r="6094">
          <cell r="D6094" t="str">
            <v>11000193900129</v>
          </cell>
          <cell r="E6094" t="str">
            <v>未来网络架构研究合作项目</v>
          </cell>
          <cell r="F6094" t="str">
            <v>张伟</v>
          </cell>
          <cell r="G6094" t="str">
            <v>2018822</v>
          </cell>
          <cell r="H6094">
            <v>50118.36</v>
          </cell>
          <cell r="I6094">
            <v>0</v>
          </cell>
          <cell r="J6094">
            <v>5778</v>
          </cell>
          <cell r="K6094">
            <v>44340.36</v>
          </cell>
          <cell r="L6094">
            <v>0</v>
          </cell>
          <cell r="M6094">
            <v>0</v>
          </cell>
          <cell r="N6094">
            <v>0</v>
          </cell>
          <cell r="O6094">
            <v>44340.36</v>
          </cell>
        </row>
        <row r="6095">
          <cell r="D6095" t="str">
            <v>11000193900130</v>
          </cell>
          <cell r="E6095" t="str">
            <v>大豆油回色控制技术开发应用</v>
          </cell>
          <cell r="F6095" t="str">
            <v>王际辉</v>
          </cell>
          <cell r="G6095" t="str">
            <v>2018809</v>
          </cell>
          <cell r="H6095">
            <v>109341.6</v>
          </cell>
          <cell r="I6095">
            <v>0</v>
          </cell>
          <cell r="J6095">
            <v>0</v>
          </cell>
          <cell r="K6095">
            <v>109341.6</v>
          </cell>
          <cell r="L6095">
            <v>0</v>
          </cell>
          <cell r="M6095">
            <v>0</v>
          </cell>
          <cell r="N6095">
            <v>0</v>
          </cell>
          <cell r="O6095">
            <v>109341.6</v>
          </cell>
        </row>
        <row r="6096">
          <cell r="D6096" t="str">
            <v>11000193900131</v>
          </cell>
          <cell r="E6096" t="str">
            <v>万江街道入河排污口整治工作核实及复查项目</v>
          </cell>
          <cell r="F6096" t="str">
            <v>杨健彬</v>
          </cell>
          <cell r="G6096" t="str">
            <v>2013023</v>
          </cell>
          <cell r="H6096">
            <v>0</v>
          </cell>
          <cell r="I6096">
            <v>0</v>
          </cell>
          <cell r="J6096">
            <v>0</v>
          </cell>
          <cell r="K6096">
            <v>0</v>
          </cell>
          <cell r="L6096">
            <v>0</v>
          </cell>
          <cell r="M6096">
            <v>0</v>
          </cell>
          <cell r="N6096">
            <v>0</v>
          </cell>
          <cell r="O6096">
            <v>0</v>
          </cell>
        </row>
        <row r="6097">
          <cell r="D6097" t="str">
            <v>11000193900132</v>
          </cell>
          <cell r="E6097" t="str">
            <v>2019-2020年东莞市自动化改造项目验收和认</v>
          </cell>
          <cell r="F6097" t="str">
            <v>胡耀华</v>
          </cell>
          <cell r="G6097" t="str">
            <v>2006022</v>
          </cell>
          <cell r="H6097">
            <v>309406</v>
          </cell>
          <cell r="I6097">
            <v>0</v>
          </cell>
          <cell r="J6097">
            <v>0</v>
          </cell>
          <cell r="K6097">
            <v>309406</v>
          </cell>
          <cell r="L6097">
            <v>0</v>
          </cell>
          <cell r="M6097">
            <v>0</v>
          </cell>
          <cell r="N6097">
            <v>0</v>
          </cell>
          <cell r="O6097">
            <v>309406</v>
          </cell>
        </row>
        <row r="6098">
          <cell r="D6098" t="str">
            <v>11000193900133</v>
          </cell>
          <cell r="E6098" t="str">
            <v>东莞市寮步镇劳务派遣机构服务质量评价</v>
          </cell>
          <cell r="F6098" t="str">
            <v>方妙英</v>
          </cell>
          <cell r="G6098" t="str">
            <v>2012018</v>
          </cell>
          <cell r="H6098">
            <v>0</v>
          </cell>
          <cell r="I6098">
            <v>0</v>
          </cell>
          <cell r="J6098">
            <v>0</v>
          </cell>
          <cell r="K6098">
            <v>0</v>
          </cell>
          <cell r="L6098">
            <v>0</v>
          </cell>
          <cell r="M6098">
            <v>0</v>
          </cell>
          <cell r="N6098">
            <v>0</v>
          </cell>
          <cell r="O6098">
            <v>0</v>
          </cell>
        </row>
        <row r="6099">
          <cell r="D6099" t="str">
            <v>11000193900134</v>
          </cell>
          <cell r="E6099" t="str">
            <v>电线电缆及光纤光缆导轮研制及相关技术规范</v>
          </cell>
          <cell r="F6099" t="str">
            <v>田君</v>
          </cell>
          <cell r="G6099" t="str">
            <v>2001006</v>
          </cell>
          <cell r="H6099">
            <v>0</v>
          </cell>
          <cell r="I6099">
            <v>0</v>
          </cell>
          <cell r="J6099">
            <v>0</v>
          </cell>
          <cell r="K6099">
            <v>0</v>
          </cell>
          <cell r="L6099">
            <v>0</v>
          </cell>
          <cell r="M6099">
            <v>0</v>
          </cell>
          <cell r="N6099">
            <v>0</v>
          </cell>
          <cell r="O6099">
            <v>0</v>
          </cell>
        </row>
        <row r="6100">
          <cell r="D6100" t="str">
            <v>11000193900135</v>
          </cell>
          <cell r="E6100" t="str">
            <v>建立正扬公司的“适性分析”测评体系项目</v>
          </cell>
          <cell r="F6100" t="str">
            <v>龚志周</v>
          </cell>
          <cell r="G6100" t="str">
            <v>2005034</v>
          </cell>
          <cell r="H6100">
            <v>4912.42</v>
          </cell>
          <cell r="I6100">
            <v>0</v>
          </cell>
          <cell r="J6100">
            <v>4912.05</v>
          </cell>
          <cell r="K6100">
            <v>0.37</v>
          </cell>
          <cell r="L6100">
            <v>0</v>
          </cell>
          <cell r="M6100">
            <v>0</v>
          </cell>
          <cell r="N6100">
            <v>0</v>
          </cell>
          <cell r="O6100">
            <v>0.37</v>
          </cell>
        </row>
        <row r="6101">
          <cell r="D6101" t="str">
            <v>11000193900136</v>
          </cell>
          <cell r="E6101" t="str">
            <v>（第二期）松山湖（生态园）公共机构节约能源资源技术服务（2018-2019）</v>
          </cell>
          <cell r="F6101" t="str">
            <v>钟少芬</v>
          </cell>
          <cell r="G6101" t="str">
            <v>2011029</v>
          </cell>
          <cell r="H6101">
            <v>0</v>
          </cell>
          <cell r="I6101">
            <v>0</v>
          </cell>
          <cell r="J6101">
            <v>0</v>
          </cell>
          <cell r="K6101">
            <v>0</v>
          </cell>
          <cell r="L6101">
            <v>0</v>
          </cell>
          <cell r="M6101">
            <v>0</v>
          </cell>
          <cell r="N6101">
            <v>0</v>
          </cell>
          <cell r="O6101">
            <v>0</v>
          </cell>
        </row>
        <row r="6102">
          <cell r="D6102" t="str">
            <v>11000193900139</v>
          </cell>
          <cell r="E6102" t="str">
            <v>中山市工业项目用地差别化政策研究</v>
          </cell>
          <cell r="F6102" t="str">
            <v>李福坤</v>
          </cell>
          <cell r="G6102" t="str">
            <v>2004085</v>
          </cell>
          <cell r="H6102">
            <v>142651</v>
          </cell>
          <cell r="I6102">
            <v>0</v>
          </cell>
          <cell r="J6102">
            <v>0</v>
          </cell>
          <cell r="K6102">
            <v>142651</v>
          </cell>
          <cell r="L6102">
            <v>0</v>
          </cell>
          <cell r="M6102">
            <v>0</v>
          </cell>
          <cell r="N6102">
            <v>0</v>
          </cell>
          <cell r="O6102">
            <v>142651</v>
          </cell>
        </row>
        <row r="6103">
          <cell r="D6103" t="str">
            <v>11000193900141</v>
          </cell>
          <cell r="E6103" t="str">
            <v>东莞市社会工作者薪资职级体系及适用办法</v>
          </cell>
          <cell r="F6103" t="str">
            <v>张燕婷</v>
          </cell>
          <cell r="G6103" t="str">
            <v>2009038</v>
          </cell>
          <cell r="H6103">
            <v>4777.18</v>
          </cell>
          <cell r="I6103">
            <v>0</v>
          </cell>
          <cell r="J6103">
            <v>4777.18</v>
          </cell>
          <cell r="K6103">
            <v>0</v>
          </cell>
          <cell r="L6103">
            <v>0</v>
          </cell>
          <cell r="M6103">
            <v>0</v>
          </cell>
          <cell r="N6103">
            <v>0</v>
          </cell>
          <cell r="O6103">
            <v>0</v>
          </cell>
        </row>
        <row r="6104">
          <cell r="D6104" t="str">
            <v>11000193900142</v>
          </cell>
          <cell r="E6104" t="str">
            <v>东莞市实施民政服务对象兜底性社会公作课题研究</v>
          </cell>
          <cell r="F6104" t="str">
            <v>成伟</v>
          </cell>
          <cell r="G6104" t="str">
            <v>2013044</v>
          </cell>
          <cell r="H6104">
            <v>0</v>
          </cell>
          <cell r="I6104">
            <v>0</v>
          </cell>
          <cell r="J6104">
            <v>0</v>
          </cell>
          <cell r="K6104">
            <v>0</v>
          </cell>
          <cell r="L6104">
            <v>0</v>
          </cell>
          <cell r="M6104">
            <v>0</v>
          </cell>
          <cell r="N6104">
            <v>0</v>
          </cell>
          <cell r="O6104">
            <v>0</v>
          </cell>
        </row>
        <row r="6105">
          <cell r="D6105" t="str">
            <v>11000193900144</v>
          </cell>
          <cell r="E6105" t="str">
            <v>东莞市第二次全国污染源普查技术服务单位技术服务合同</v>
          </cell>
          <cell r="F6105" t="str">
            <v>兰善红</v>
          </cell>
          <cell r="G6105" t="str">
            <v>2002016</v>
          </cell>
          <cell r="H6105">
            <v>0</v>
          </cell>
          <cell r="I6105">
            <v>0</v>
          </cell>
          <cell r="J6105">
            <v>0</v>
          </cell>
          <cell r="K6105">
            <v>0</v>
          </cell>
          <cell r="L6105">
            <v>0</v>
          </cell>
          <cell r="M6105">
            <v>0</v>
          </cell>
          <cell r="N6105">
            <v>0</v>
          </cell>
          <cell r="O6105">
            <v>0</v>
          </cell>
        </row>
        <row r="6106">
          <cell r="D6106" t="str">
            <v>11000193900145</v>
          </cell>
          <cell r="E6106" t="str">
            <v>分布式能源技术服务</v>
          </cell>
          <cell r="F6106" t="str">
            <v>胡冰</v>
          </cell>
          <cell r="G6106" t="str">
            <v>2016003</v>
          </cell>
          <cell r="H6106">
            <v>0</v>
          </cell>
          <cell r="I6106">
            <v>0</v>
          </cell>
          <cell r="J6106">
            <v>0</v>
          </cell>
          <cell r="K6106">
            <v>0</v>
          </cell>
          <cell r="L6106">
            <v>0</v>
          </cell>
          <cell r="M6106">
            <v>0</v>
          </cell>
          <cell r="N6106">
            <v>0</v>
          </cell>
          <cell r="O6106">
            <v>0</v>
          </cell>
        </row>
        <row r="6107">
          <cell r="D6107" t="str">
            <v>11000193900146</v>
          </cell>
          <cell r="E6107" t="str">
            <v>智能型节能中央空调系统及其控制方法成果育成团队</v>
          </cell>
          <cell r="F6107" t="str">
            <v>陈佰满</v>
          </cell>
          <cell r="G6107" t="str">
            <v>2013013</v>
          </cell>
          <cell r="H6107">
            <v>0</v>
          </cell>
          <cell r="I6107">
            <v>0</v>
          </cell>
          <cell r="J6107">
            <v>0</v>
          </cell>
          <cell r="K6107">
            <v>0</v>
          </cell>
          <cell r="L6107">
            <v>0</v>
          </cell>
          <cell r="M6107">
            <v>0</v>
          </cell>
          <cell r="N6107">
            <v>0</v>
          </cell>
          <cell r="O6107">
            <v>0</v>
          </cell>
        </row>
        <row r="6108">
          <cell r="D6108" t="str">
            <v>11000193900147</v>
          </cell>
          <cell r="E6108" t="str">
            <v>轨道交通动态监测大数据平台</v>
          </cell>
          <cell r="F6108" t="str">
            <v>赵铁柱</v>
          </cell>
          <cell r="G6108" t="str">
            <v>2012047</v>
          </cell>
          <cell r="H6108">
            <v>0</v>
          </cell>
          <cell r="I6108">
            <v>0</v>
          </cell>
          <cell r="J6108">
            <v>0</v>
          </cell>
          <cell r="K6108">
            <v>0</v>
          </cell>
          <cell r="L6108">
            <v>0</v>
          </cell>
          <cell r="M6108">
            <v>0</v>
          </cell>
          <cell r="N6108">
            <v>0</v>
          </cell>
          <cell r="O6108">
            <v>0</v>
          </cell>
        </row>
        <row r="6109">
          <cell r="D6109" t="str">
            <v>11000193900148</v>
          </cell>
          <cell r="E6109" t="str">
            <v>超粘磨耗层预防性养护技术的应用</v>
          </cell>
          <cell r="F6109" t="str">
            <v>黄文通</v>
          </cell>
          <cell r="G6109" t="str">
            <v>2016056</v>
          </cell>
          <cell r="H6109">
            <v>0</v>
          </cell>
          <cell r="I6109">
            <v>0</v>
          </cell>
          <cell r="J6109">
            <v>0</v>
          </cell>
          <cell r="K6109">
            <v>0</v>
          </cell>
          <cell r="L6109">
            <v>0</v>
          </cell>
          <cell r="M6109">
            <v>0</v>
          </cell>
          <cell r="N6109">
            <v>0</v>
          </cell>
          <cell r="O6109">
            <v>0</v>
          </cell>
        </row>
        <row r="6110">
          <cell r="D6110" t="str">
            <v>11000193900149</v>
          </cell>
          <cell r="E6110" t="str">
            <v>模具智能制造工业大数据技术成果育成团队</v>
          </cell>
          <cell r="F6110" t="str">
            <v>张绍辉</v>
          </cell>
          <cell r="G6110" t="str">
            <v>2020037</v>
          </cell>
          <cell r="H6110">
            <v>160082.2</v>
          </cell>
          <cell r="I6110">
            <v>0</v>
          </cell>
          <cell r="J6110">
            <v>17600</v>
          </cell>
          <cell r="K6110">
            <v>142482.2</v>
          </cell>
          <cell r="L6110">
            <v>0</v>
          </cell>
          <cell r="M6110">
            <v>0</v>
          </cell>
          <cell r="N6110">
            <v>0</v>
          </cell>
          <cell r="O6110">
            <v>142482.2</v>
          </cell>
        </row>
        <row r="6111">
          <cell r="D6111" t="str">
            <v>11000193900150</v>
          </cell>
          <cell r="E6111" t="str">
            <v>一种新型循环运动膜干固机</v>
          </cell>
          <cell r="F6111" t="str">
            <v>赖树明</v>
          </cell>
          <cell r="G6111" t="str">
            <v>2004019</v>
          </cell>
          <cell r="H6111">
            <v>4880.2</v>
          </cell>
          <cell r="I6111">
            <v>0</v>
          </cell>
          <cell r="J6111">
            <v>0</v>
          </cell>
          <cell r="K6111">
            <v>4880.2</v>
          </cell>
          <cell r="L6111">
            <v>0</v>
          </cell>
          <cell r="M6111">
            <v>0</v>
          </cell>
          <cell r="N6111">
            <v>0</v>
          </cell>
          <cell r="O6111">
            <v>4880.2</v>
          </cell>
        </row>
        <row r="6112">
          <cell r="D6112" t="str">
            <v>11000193900151</v>
          </cell>
          <cell r="E6112" t="str">
            <v>东莞市南城街道历史遗留违法建筑使用安全检</v>
          </cell>
          <cell r="F6112" t="str">
            <v>艾心荧</v>
          </cell>
          <cell r="G6112" t="str">
            <v>2015010</v>
          </cell>
          <cell r="H6112">
            <v>0</v>
          </cell>
          <cell r="I6112">
            <v>0</v>
          </cell>
          <cell r="J6112">
            <v>0</v>
          </cell>
          <cell r="K6112">
            <v>0</v>
          </cell>
          <cell r="L6112">
            <v>0</v>
          </cell>
          <cell r="M6112">
            <v>0</v>
          </cell>
          <cell r="N6112">
            <v>0</v>
          </cell>
          <cell r="O6112">
            <v>0</v>
          </cell>
        </row>
        <row r="6113">
          <cell r="D6113" t="str">
            <v>11000193900152</v>
          </cell>
          <cell r="E6113" t="str">
            <v>维沃移动通信有限公司全面质量管理咨询服务</v>
          </cell>
          <cell r="F6113" t="str">
            <v>陈海东</v>
          </cell>
          <cell r="G6113" t="str">
            <v>2003046</v>
          </cell>
          <cell r="H6113">
            <v>0</v>
          </cell>
          <cell r="I6113">
            <v>0</v>
          </cell>
          <cell r="J6113">
            <v>0</v>
          </cell>
          <cell r="K6113">
            <v>0</v>
          </cell>
          <cell r="L6113">
            <v>0</v>
          </cell>
          <cell r="M6113">
            <v>0</v>
          </cell>
          <cell r="N6113">
            <v>0</v>
          </cell>
          <cell r="O6113">
            <v>0</v>
          </cell>
        </row>
        <row r="6114">
          <cell r="D6114" t="str">
            <v>11000193900153</v>
          </cell>
          <cell r="E6114" t="str">
            <v>智能缝制装备技术服务项目</v>
          </cell>
          <cell r="F6114" t="str">
            <v>张文涛</v>
          </cell>
          <cell r="G6114" t="str">
            <v>2017101</v>
          </cell>
          <cell r="H6114">
            <v>44291.78</v>
          </cell>
          <cell r="I6114">
            <v>0</v>
          </cell>
          <cell r="J6114">
            <v>0</v>
          </cell>
          <cell r="K6114">
            <v>44291.78</v>
          </cell>
          <cell r="L6114">
            <v>0</v>
          </cell>
          <cell r="M6114">
            <v>0</v>
          </cell>
          <cell r="N6114">
            <v>0</v>
          </cell>
          <cell r="O6114">
            <v>44291.78</v>
          </cell>
        </row>
        <row r="6115">
          <cell r="D6115" t="str">
            <v>11000193900154</v>
          </cell>
          <cell r="E6115" t="str">
            <v>二次锂离子电池陶瓷膜研究</v>
          </cell>
          <cell r="F6115" t="str">
            <v>邱永福</v>
          </cell>
          <cell r="G6115" t="str">
            <v>2009016</v>
          </cell>
          <cell r="H6115">
            <v>2758.85</v>
          </cell>
          <cell r="I6115">
            <v>0</v>
          </cell>
          <cell r="J6115">
            <v>0</v>
          </cell>
          <cell r="K6115">
            <v>2758.85</v>
          </cell>
          <cell r="L6115">
            <v>0</v>
          </cell>
          <cell r="M6115">
            <v>0</v>
          </cell>
          <cell r="N6115">
            <v>0</v>
          </cell>
          <cell r="O6115">
            <v>2758.85</v>
          </cell>
        </row>
        <row r="6116">
          <cell r="D6116" t="str">
            <v>11000193900155</v>
          </cell>
          <cell r="E6116" t="str">
            <v>导电、导热高分子材料用新型液态金属的研制</v>
          </cell>
          <cell r="F6116" t="str">
            <v>吴文剑</v>
          </cell>
          <cell r="G6116" t="str">
            <v>2015004</v>
          </cell>
          <cell r="H6116">
            <v>7793.68</v>
          </cell>
          <cell r="I6116">
            <v>0</v>
          </cell>
          <cell r="J6116">
            <v>7793.68</v>
          </cell>
          <cell r="K6116">
            <v>0</v>
          </cell>
          <cell r="L6116">
            <v>0</v>
          </cell>
          <cell r="M6116">
            <v>0</v>
          </cell>
          <cell r="N6116">
            <v>0</v>
          </cell>
          <cell r="O6116">
            <v>0</v>
          </cell>
        </row>
        <row r="6117">
          <cell r="D6117" t="str">
            <v>11000193900156</v>
          </cell>
          <cell r="E6117" t="str">
            <v>中空纤维膜组件自动化技术</v>
          </cell>
          <cell r="F6117" t="str">
            <v>黄斯珉</v>
          </cell>
          <cell r="G6117" t="str">
            <v>2012034</v>
          </cell>
          <cell r="H6117">
            <v>0</v>
          </cell>
          <cell r="I6117">
            <v>0</v>
          </cell>
          <cell r="J6117">
            <v>0</v>
          </cell>
          <cell r="K6117">
            <v>0</v>
          </cell>
          <cell r="L6117">
            <v>0</v>
          </cell>
          <cell r="M6117">
            <v>0</v>
          </cell>
          <cell r="N6117">
            <v>0</v>
          </cell>
          <cell r="O6117">
            <v>0</v>
          </cell>
        </row>
        <row r="6118">
          <cell r="D6118" t="str">
            <v>11000193900158</v>
          </cell>
          <cell r="E6118" t="str">
            <v>东莞市市场监督“十四五”规划前期研究项目</v>
          </cell>
          <cell r="F6118" t="str">
            <v>刘继云</v>
          </cell>
          <cell r="G6118" t="str">
            <v>2006039</v>
          </cell>
          <cell r="H6118">
            <v>0</v>
          </cell>
          <cell r="I6118">
            <v>0</v>
          </cell>
          <cell r="J6118">
            <v>0</v>
          </cell>
          <cell r="K6118">
            <v>0</v>
          </cell>
          <cell r="L6118">
            <v>0</v>
          </cell>
          <cell r="M6118">
            <v>0</v>
          </cell>
          <cell r="N6118">
            <v>0</v>
          </cell>
          <cell r="O6118">
            <v>0</v>
          </cell>
        </row>
        <row r="6119">
          <cell r="D6119" t="str">
            <v>11000193900159</v>
          </cell>
          <cell r="E6119" t="str">
            <v>东莞台资企业转型升级与对策研究</v>
          </cell>
          <cell r="F6119" t="str">
            <v>于铁山</v>
          </cell>
          <cell r="G6119" t="str">
            <v>2017079</v>
          </cell>
          <cell r="H6119">
            <v>0</v>
          </cell>
          <cell r="I6119">
            <v>0</v>
          </cell>
          <cell r="J6119">
            <v>0</v>
          </cell>
          <cell r="K6119">
            <v>0</v>
          </cell>
          <cell r="L6119">
            <v>0</v>
          </cell>
          <cell r="M6119">
            <v>0</v>
          </cell>
          <cell r="N6119">
            <v>0</v>
          </cell>
          <cell r="O6119">
            <v>0</v>
          </cell>
        </row>
        <row r="6120">
          <cell r="D6120" t="str">
            <v>11000193900160</v>
          </cell>
          <cell r="E6120" t="str">
            <v>东莞市五株电子科技有限公司突发环境事件（第二期）</v>
          </cell>
          <cell r="F6120" t="str">
            <v>陈洪伟</v>
          </cell>
          <cell r="G6120" t="str">
            <v>2008001</v>
          </cell>
          <cell r="H6120">
            <v>0</v>
          </cell>
          <cell r="I6120">
            <v>0</v>
          </cell>
          <cell r="J6120">
            <v>0</v>
          </cell>
          <cell r="K6120">
            <v>0</v>
          </cell>
          <cell r="L6120">
            <v>0</v>
          </cell>
          <cell r="M6120">
            <v>0</v>
          </cell>
          <cell r="N6120">
            <v>0</v>
          </cell>
          <cell r="O6120">
            <v>0</v>
          </cell>
        </row>
        <row r="6121">
          <cell r="D6121" t="str">
            <v>11000193900163</v>
          </cell>
          <cell r="E6121" t="str">
            <v>《东莞市水土保持条例（草案修改二稿）》表</v>
          </cell>
          <cell r="F6121" t="str">
            <v>郑玉敏</v>
          </cell>
          <cell r="G6121" t="str">
            <v>2005002</v>
          </cell>
          <cell r="H6121">
            <v>1719.62</v>
          </cell>
          <cell r="I6121">
            <v>0</v>
          </cell>
          <cell r="J6121">
            <v>0</v>
          </cell>
          <cell r="K6121">
            <v>1719.62</v>
          </cell>
          <cell r="L6121">
            <v>0</v>
          </cell>
          <cell r="M6121">
            <v>0</v>
          </cell>
          <cell r="N6121">
            <v>0</v>
          </cell>
          <cell r="O6121">
            <v>1719.62</v>
          </cell>
        </row>
        <row r="6122">
          <cell r="D6122" t="str">
            <v>11000193900165</v>
          </cell>
          <cell r="E6122" t="str">
            <v>基于二维码移动设备顾客自助开票系统的开发</v>
          </cell>
          <cell r="F6122" t="str">
            <v>魏文红</v>
          </cell>
          <cell r="G6122" t="str">
            <v>2009012</v>
          </cell>
          <cell r="H6122">
            <v>0</v>
          </cell>
          <cell r="I6122">
            <v>0</v>
          </cell>
          <cell r="J6122">
            <v>0</v>
          </cell>
          <cell r="K6122">
            <v>0</v>
          </cell>
          <cell r="L6122">
            <v>0</v>
          </cell>
          <cell r="M6122">
            <v>0</v>
          </cell>
          <cell r="N6122">
            <v>0</v>
          </cell>
          <cell r="O6122">
            <v>0</v>
          </cell>
        </row>
        <row r="6123">
          <cell r="D6123" t="str">
            <v>11000193900166</v>
          </cell>
          <cell r="E6123" t="str">
            <v>东莞市知识产权保护体系调研项目</v>
          </cell>
          <cell r="F6123" t="str">
            <v>郑玉敏</v>
          </cell>
          <cell r="G6123" t="str">
            <v>2005002</v>
          </cell>
          <cell r="H6123">
            <v>1444.41</v>
          </cell>
          <cell r="I6123">
            <v>0</v>
          </cell>
          <cell r="J6123">
            <v>0</v>
          </cell>
          <cell r="K6123">
            <v>1444.41</v>
          </cell>
          <cell r="L6123">
            <v>0</v>
          </cell>
          <cell r="M6123">
            <v>0</v>
          </cell>
          <cell r="N6123">
            <v>0</v>
          </cell>
          <cell r="O6123">
            <v>1444.41</v>
          </cell>
        </row>
        <row r="6124">
          <cell r="D6124" t="str">
            <v>11000193900167</v>
          </cell>
          <cell r="E6124" t="str">
            <v>东莞市知识产权纠纷调解委员会筹建项目</v>
          </cell>
          <cell r="F6124" t="str">
            <v>张建超</v>
          </cell>
          <cell r="G6124" t="str">
            <v>2007056</v>
          </cell>
          <cell r="H6124">
            <v>23598.21</v>
          </cell>
          <cell r="I6124">
            <v>0</v>
          </cell>
          <cell r="J6124">
            <v>0</v>
          </cell>
          <cell r="K6124">
            <v>23598.21</v>
          </cell>
          <cell r="L6124">
            <v>0</v>
          </cell>
          <cell r="M6124">
            <v>0</v>
          </cell>
          <cell r="N6124">
            <v>0</v>
          </cell>
          <cell r="O6124">
            <v>23598.21</v>
          </cell>
        </row>
        <row r="6125">
          <cell r="D6125" t="str">
            <v>11000193900168</v>
          </cell>
          <cell r="E6125" t="str">
            <v>松山湖片区经济运行分析咨询服务协议</v>
          </cell>
          <cell r="F6125" t="str">
            <v>陈海东</v>
          </cell>
          <cell r="G6125" t="str">
            <v>2003046</v>
          </cell>
          <cell r="H6125">
            <v>0</v>
          </cell>
          <cell r="I6125">
            <v>0</v>
          </cell>
          <cell r="J6125">
            <v>0</v>
          </cell>
          <cell r="K6125">
            <v>0</v>
          </cell>
          <cell r="L6125">
            <v>0</v>
          </cell>
          <cell r="M6125">
            <v>0</v>
          </cell>
          <cell r="N6125">
            <v>0</v>
          </cell>
          <cell r="O6125">
            <v>0</v>
          </cell>
        </row>
        <row r="6126">
          <cell r="D6126" t="str">
            <v>11000193900169</v>
          </cell>
          <cell r="E6126" t="str">
            <v>基于视觉、激光传感技术的配电电缆剥离方法</v>
          </cell>
          <cell r="F6126" t="str">
            <v>胡必武</v>
          </cell>
          <cell r="G6126" t="str">
            <v>2000011</v>
          </cell>
          <cell r="H6126">
            <v>0</v>
          </cell>
          <cell r="I6126">
            <v>0</v>
          </cell>
          <cell r="J6126">
            <v>0</v>
          </cell>
          <cell r="K6126">
            <v>0</v>
          </cell>
          <cell r="L6126">
            <v>0</v>
          </cell>
          <cell r="M6126">
            <v>0</v>
          </cell>
          <cell r="N6126">
            <v>0</v>
          </cell>
          <cell r="O6126">
            <v>0</v>
          </cell>
        </row>
        <row r="6127">
          <cell r="D6127" t="str">
            <v>11000193900170</v>
          </cell>
          <cell r="E6127" t="str">
            <v>进出口产品第三方检验结果采信专题调研报告</v>
          </cell>
          <cell r="F6127" t="str">
            <v>曾洪鑫</v>
          </cell>
          <cell r="G6127" t="str">
            <v>2005042</v>
          </cell>
          <cell r="H6127">
            <v>16131.97</v>
          </cell>
          <cell r="I6127">
            <v>0</v>
          </cell>
          <cell r="J6127">
            <v>3481.13</v>
          </cell>
          <cell r="K6127">
            <v>12650.84</v>
          </cell>
          <cell r="L6127">
            <v>0</v>
          </cell>
          <cell r="M6127">
            <v>0</v>
          </cell>
          <cell r="N6127">
            <v>0</v>
          </cell>
          <cell r="O6127">
            <v>12650.84</v>
          </cell>
        </row>
        <row r="6128">
          <cell r="D6128" t="str">
            <v>11000193900171</v>
          </cell>
          <cell r="E6128" t="str">
            <v>可道园美丽乡村建设与文旅综合规划开发</v>
          </cell>
          <cell r="F6128" t="str">
            <v>许燕转</v>
          </cell>
          <cell r="G6128" t="str">
            <v>2011015</v>
          </cell>
          <cell r="H6128">
            <v>0</v>
          </cell>
          <cell r="I6128">
            <v>0</v>
          </cell>
          <cell r="J6128">
            <v>0</v>
          </cell>
          <cell r="K6128">
            <v>0</v>
          </cell>
          <cell r="L6128">
            <v>0</v>
          </cell>
          <cell r="M6128">
            <v>0</v>
          </cell>
          <cell r="N6128">
            <v>0</v>
          </cell>
          <cell r="O6128">
            <v>0</v>
          </cell>
        </row>
        <row r="6129">
          <cell r="D6129" t="str">
            <v>11000193900172</v>
          </cell>
          <cell r="E6129" t="str">
            <v>茶山古建筑普查</v>
          </cell>
          <cell r="F6129" t="str">
            <v>袁艺峰</v>
          </cell>
          <cell r="G6129" t="str">
            <v>2014003</v>
          </cell>
          <cell r="H6129">
            <v>0</v>
          </cell>
          <cell r="I6129">
            <v>0</v>
          </cell>
          <cell r="J6129">
            <v>0</v>
          </cell>
          <cell r="K6129">
            <v>0</v>
          </cell>
          <cell r="L6129">
            <v>0</v>
          </cell>
          <cell r="M6129">
            <v>0</v>
          </cell>
          <cell r="N6129">
            <v>0</v>
          </cell>
          <cell r="O6129">
            <v>0</v>
          </cell>
        </row>
        <row r="6130">
          <cell r="D6130" t="str">
            <v>11000193900173</v>
          </cell>
          <cell r="E6130" t="str">
            <v>智能环保自动化工业废水除污装备研制</v>
          </cell>
          <cell r="F6130" t="str">
            <v>田君</v>
          </cell>
          <cell r="G6130" t="str">
            <v>2001006</v>
          </cell>
          <cell r="H6130">
            <v>5932.08</v>
          </cell>
          <cell r="I6130">
            <v>0</v>
          </cell>
          <cell r="J6130">
            <v>0</v>
          </cell>
          <cell r="K6130">
            <v>5932.08</v>
          </cell>
          <cell r="L6130">
            <v>0</v>
          </cell>
          <cell r="M6130">
            <v>0</v>
          </cell>
          <cell r="N6130">
            <v>0</v>
          </cell>
          <cell r="O6130">
            <v>5932.08</v>
          </cell>
        </row>
        <row r="6131">
          <cell r="D6131" t="str">
            <v>11000193900174</v>
          </cell>
          <cell r="E6131" t="str">
            <v>基于3D打印的热塑性和光固化模型材料的研究</v>
          </cell>
          <cell r="F6131" t="str">
            <v>徐勇军</v>
          </cell>
          <cell r="G6131" t="str">
            <v>2003053</v>
          </cell>
          <cell r="H6131">
            <v>84631</v>
          </cell>
          <cell r="I6131">
            <v>0</v>
          </cell>
          <cell r="J6131">
            <v>0</v>
          </cell>
          <cell r="K6131">
            <v>84631</v>
          </cell>
          <cell r="L6131">
            <v>0</v>
          </cell>
          <cell r="M6131">
            <v>0</v>
          </cell>
          <cell r="N6131">
            <v>0</v>
          </cell>
          <cell r="O6131">
            <v>84631</v>
          </cell>
        </row>
        <row r="6132">
          <cell r="D6132" t="str">
            <v>11000193900175</v>
          </cell>
          <cell r="E6132" t="str">
            <v>手机金属薄壁零件切削的柔性加工工艺研究</v>
          </cell>
          <cell r="F6132" t="str">
            <v>孙振忠</v>
          </cell>
          <cell r="G6132" t="str">
            <v>2006080</v>
          </cell>
          <cell r="H6132">
            <v>5304.06</v>
          </cell>
          <cell r="I6132">
            <v>0</v>
          </cell>
          <cell r="J6132">
            <v>5304.06</v>
          </cell>
          <cell r="K6132">
            <v>0</v>
          </cell>
          <cell r="L6132">
            <v>0</v>
          </cell>
          <cell r="M6132">
            <v>0</v>
          </cell>
          <cell r="N6132">
            <v>0</v>
          </cell>
          <cell r="O6132">
            <v>0</v>
          </cell>
        </row>
        <row r="6133">
          <cell r="D6133" t="str">
            <v>11000193900176</v>
          </cell>
          <cell r="E6133" t="str">
            <v>绿色催化与功能材料-强效多功能浴盐球的研发</v>
          </cell>
          <cell r="F6133" t="str">
            <v>王小霞</v>
          </cell>
          <cell r="G6133" t="str">
            <v>2016838</v>
          </cell>
          <cell r="H6133">
            <v>208943.6</v>
          </cell>
          <cell r="I6133">
            <v>0</v>
          </cell>
          <cell r="J6133">
            <v>2835</v>
          </cell>
          <cell r="K6133">
            <v>206108.6</v>
          </cell>
          <cell r="L6133">
            <v>0</v>
          </cell>
          <cell r="M6133">
            <v>0</v>
          </cell>
          <cell r="N6133">
            <v>0</v>
          </cell>
          <cell r="O6133">
            <v>206108.6</v>
          </cell>
        </row>
        <row r="6134">
          <cell r="D6134" t="str">
            <v>11000193900177</v>
          </cell>
          <cell r="E6134" t="str">
            <v>绿色建筑材料研发及应用</v>
          </cell>
          <cell r="F6134" t="str">
            <v>谢冠群</v>
          </cell>
          <cell r="G6134" t="str">
            <v>2018008</v>
          </cell>
          <cell r="H6134">
            <v>501067.6</v>
          </cell>
          <cell r="I6134">
            <v>3417</v>
          </cell>
          <cell r="J6134">
            <v>11634</v>
          </cell>
          <cell r="K6134">
            <v>492850.6</v>
          </cell>
          <cell r="L6134">
            <v>0</v>
          </cell>
          <cell r="M6134">
            <v>0</v>
          </cell>
          <cell r="N6134">
            <v>0</v>
          </cell>
          <cell r="O6134">
            <v>492850.6</v>
          </cell>
        </row>
        <row r="6135">
          <cell r="D6135" t="str">
            <v>11000193900180</v>
          </cell>
          <cell r="E6135" t="str">
            <v>华美食品有限公司市质量奖咨询服务协议</v>
          </cell>
          <cell r="F6135" t="str">
            <v>陈海东</v>
          </cell>
          <cell r="G6135" t="str">
            <v>2003046</v>
          </cell>
          <cell r="H6135">
            <v>9124.56</v>
          </cell>
          <cell r="I6135">
            <v>0</v>
          </cell>
          <cell r="J6135">
            <v>-9048</v>
          </cell>
          <cell r="K6135">
            <v>18172.56</v>
          </cell>
          <cell r="L6135">
            <v>0</v>
          </cell>
          <cell r="M6135">
            <v>0</v>
          </cell>
          <cell r="N6135">
            <v>0</v>
          </cell>
          <cell r="O6135">
            <v>18172.56</v>
          </cell>
        </row>
        <row r="6136">
          <cell r="D6136" t="str">
            <v>11000193900182</v>
          </cell>
          <cell r="E6136" t="str">
            <v>洪梅镇绿化养护、排涝站工程和创业补贴专项</v>
          </cell>
          <cell r="F6136" t="str">
            <v>谷云燕</v>
          </cell>
          <cell r="G6136" t="str">
            <v>2004037</v>
          </cell>
          <cell r="H6136">
            <v>9820.5</v>
          </cell>
          <cell r="I6136">
            <v>0</v>
          </cell>
          <cell r="J6136">
            <v>0</v>
          </cell>
          <cell r="K6136">
            <v>9820.5</v>
          </cell>
          <cell r="L6136">
            <v>0</v>
          </cell>
          <cell r="M6136">
            <v>0</v>
          </cell>
          <cell r="N6136">
            <v>0</v>
          </cell>
          <cell r="O6136">
            <v>9820.5</v>
          </cell>
        </row>
        <row r="6137">
          <cell r="D6137" t="str">
            <v>11000193900183</v>
          </cell>
          <cell r="E6137" t="str">
            <v>智能感应终端设备技术研发</v>
          </cell>
          <cell r="F6137" t="str">
            <v>梁展豪</v>
          </cell>
          <cell r="G6137" t="str">
            <v>2013039</v>
          </cell>
          <cell r="H6137">
            <v>1732.08</v>
          </cell>
          <cell r="I6137">
            <v>0</v>
          </cell>
          <cell r="J6137">
            <v>0</v>
          </cell>
          <cell r="K6137">
            <v>1732.08</v>
          </cell>
          <cell r="L6137">
            <v>0</v>
          </cell>
          <cell r="M6137">
            <v>0</v>
          </cell>
          <cell r="N6137">
            <v>0</v>
          </cell>
          <cell r="O6137">
            <v>1732.08</v>
          </cell>
        </row>
        <row r="6138">
          <cell r="D6138" t="str">
            <v>11000193900184</v>
          </cell>
          <cell r="E6138" t="str">
            <v>（第二期）东莞亿溢织造有限公司环保技术咨询服务</v>
          </cell>
          <cell r="F6138" t="str">
            <v>钟少芬</v>
          </cell>
          <cell r="G6138" t="str">
            <v>2011029</v>
          </cell>
          <cell r="H6138">
            <v>0</v>
          </cell>
          <cell r="I6138">
            <v>0</v>
          </cell>
          <cell r="J6138">
            <v>0</v>
          </cell>
          <cell r="K6138">
            <v>0</v>
          </cell>
          <cell r="L6138">
            <v>0</v>
          </cell>
          <cell r="M6138">
            <v>0</v>
          </cell>
          <cell r="N6138">
            <v>0</v>
          </cell>
          <cell r="O6138">
            <v>0</v>
          </cell>
        </row>
        <row r="6139">
          <cell r="D6139" t="str">
            <v>11000193900185</v>
          </cell>
          <cell r="E6139" t="str">
            <v>光学共焦计算机视觉测量设备研制</v>
          </cell>
          <cell r="F6139" t="str">
            <v>魏亚东</v>
          </cell>
          <cell r="G6139" t="str">
            <v>2003033</v>
          </cell>
          <cell r="H6139">
            <v>56818.5</v>
          </cell>
          <cell r="I6139">
            <v>0</v>
          </cell>
          <cell r="J6139">
            <v>2517.97</v>
          </cell>
          <cell r="K6139">
            <v>54300.53</v>
          </cell>
          <cell r="L6139">
            <v>0</v>
          </cell>
          <cell r="M6139">
            <v>0</v>
          </cell>
          <cell r="N6139">
            <v>0</v>
          </cell>
          <cell r="O6139">
            <v>54300.53</v>
          </cell>
        </row>
        <row r="6140">
          <cell r="D6140" t="str">
            <v>11000193900186</v>
          </cell>
          <cell r="E6140" t="str">
            <v>东莞市环保产业发展规划（2017-2025）编制</v>
          </cell>
          <cell r="F6140" t="str">
            <v>范洪波</v>
          </cell>
          <cell r="G6140" t="str">
            <v>2005008</v>
          </cell>
          <cell r="H6140">
            <v>0</v>
          </cell>
          <cell r="I6140">
            <v>0</v>
          </cell>
          <cell r="J6140">
            <v>0</v>
          </cell>
          <cell r="K6140">
            <v>0</v>
          </cell>
          <cell r="L6140">
            <v>0</v>
          </cell>
          <cell r="M6140">
            <v>0</v>
          </cell>
          <cell r="N6140">
            <v>0</v>
          </cell>
          <cell r="O6140">
            <v>0</v>
          </cell>
        </row>
        <row r="6141">
          <cell r="D6141" t="str">
            <v>11000193900188</v>
          </cell>
          <cell r="E6141" t="str">
            <v>金属塑料复合件埋入式注塑成型工艺软件仿真</v>
          </cell>
          <cell r="F6141" t="str">
            <v>LINWEI</v>
          </cell>
          <cell r="G6141" t="str">
            <v>2016807</v>
          </cell>
          <cell r="H6141">
            <v>8866.04</v>
          </cell>
          <cell r="I6141">
            <v>0</v>
          </cell>
          <cell r="J6141">
            <v>0</v>
          </cell>
          <cell r="K6141">
            <v>8866.04</v>
          </cell>
          <cell r="L6141">
            <v>0</v>
          </cell>
          <cell r="M6141">
            <v>0</v>
          </cell>
          <cell r="N6141">
            <v>0</v>
          </cell>
          <cell r="O6141">
            <v>8866.04</v>
          </cell>
        </row>
        <row r="6142">
          <cell r="D6142" t="str">
            <v>11000193900190</v>
          </cell>
          <cell r="E6142" t="str">
            <v>“莞学堂”微信公众号网络宣传服务</v>
          </cell>
          <cell r="F6142" t="str">
            <v>张艳红</v>
          </cell>
          <cell r="G6142" t="str">
            <v>2004016</v>
          </cell>
          <cell r="H6142">
            <v>4260.8</v>
          </cell>
          <cell r="I6142">
            <v>0</v>
          </cell>
          <cell r="J6142">
            <v>0</v>
          </cell>
          <cell r="K6142">
            <v>4260.8</v>
          </cell>
          <cell r="L6142">
            <v>0</v>
          </cell>
          <cell r="M6142">
            <v>0</v>
          </cell>
          <cell r="N6142">
            <v>0</v>
          </cell>
          <cell r="O6142">
            <v>4260.8</v>
          </cell>
        </row>
        <row r="6143">
          <cell r="D6143" t="str">
            <v>11000193900191</v>
          </cell>
          <cell r="E6143" t="str">
            <v>中美经贸摩擦对东莞市台港澳企业影响研究</v>
          </cell>
          <cell r="F6143" t="str">
            <v>夏能礼</v>
          </cell>
          <cell r="G6143" t="str">
            <v>2001039</v>
          </cell>
          <cell r="H6143">
            <v>2172.36</v>
          </cell>
          <cell r="I6143">
            <v>0</v>
          </cell>
          <cell r="J6143">
            <v>0</v>
          </cell>
          <cell r="K6143">
            <v>2172.36</v>
          </cell>
          <cell r="L6143">
            <v>0</v>
          </cell>
          <cell r="M6143">
            <v>0</v>
          </cell>
          <cell r="N6143">
            <v>0</v>
          </cell>
          <cell r="O6143">
            <v>2172.36</v>
          </cell>
        </row>
        <row r="6144">
          <cell r="D6144" t="str">
            <v>11000193900192</v>
          </cell>
          <cell r="E6144" t="str">
            <v>东莞家政服务业调查及创新发展研究</v>
          </cell>
          <cell r="F6144" t="str">
            <v>成伟</v>
          </cell>
          <cell r="G6144" t="str">
            <v>2013044</v>
          </cell>
          <cell r="H6144">
            <v>0</v>
          </cell>
          <cell r="I6144">
            <v>0</v>
          </cell>
          <cell r="J6144">
            <v>0</v>
          </cell>
          <cell r="K6144">
            <v>0</v>
          </cell>
          <cell r="L6144">
            <v>0</v>
          </cell>
          <cell r="M6144">
            <v>0</v>
          </cell>
          <cell r="N6144">
            <v>0</v>
          </cell>
          <cell r="O6144">
            <v>0</v>
          </cell>
        </row>
        <row r="6145">
          <cell r="D6145" t="str">
            <v>11000193900193</v>
          </cell>
          <cell r="E6145" t="str">
            <v>承办松山湖科技成果转化系列活动</v>
          </cell>
          <cell r="F6145" t="str">
            <v>纪传伟</v>
          </cell>
          <cell r="G6145" t="str">
            <v>2006064</v>
          </cell>
          <cell r="H6145">
            <v>300</v>
          </cell>
          <cell r="I6145">
            <v>0</v>
          </cell>
          <cell r="J6145">
            <v>0</v>
          </cell>
          <cell r="K6145">
            <v>300</v>
          </cell>
          <cell r="L6145">
            <v>0</v>
          </cell>
          <cell r="M6145">
            <v>0</v>
          </cell>
          <cell r="N6145">
            <v>0</v>
          </cell>
          <cell r="O6145">
            <v>300</v>
          </cell>
        </row>
        <row r="6146">
          <cell r="D6146" t="str">
            <v>11000193900194</v>
          </cell>
          <cell r="E6146" t="str">
            <v>（第二期）东莞市东城街道第二次全国污染源普查服务项目</v>
          </cell>
          <cell r="F6146" t="str">
            <v>兰善红</v>
          </cell>
          <cell r="G6146" t="str">
            <v>2002016</v>
          </cell>
          <cell r="H6146">
            <v>386118.08</v>
          </cell>
          <cell r="I6146">
            <v>0</v>
          </cell>
          <cell r="J6146">
            <v>386118.08</v>
          </cell>
          <cell r="K6146">
            <v>0</v>
          </cell>
          <cell r="L6146">
            <v>0</v>
          </cell>
          <cell r="M6146">
            <v>0</v>
          </cell>
          <cell r="N6146">
            <v>0</v>
          </cell>
          <cell r="O6146">
            <v>0</v>
          </cell>
        </row>
        <row r="6147">
          <cell r="D6147" t="str">
            <v>11000193900197</v>
          </cell>
          <cell r="E6147" t="str">
            <v>超高纵横比塞孔电路板电镀技术的研发</v>
          </cell>
          <cell r="F6147" t="str">
            <v>李纠</v>
          </cell>
          <cell r="G6147" t="str">
            <v>1993018</v>
          </cell>
          <cell r="H6147">
            <v>0</v>
          </cell>
          <cell r="I6147">
            <v>0</v>
          </cell>
          <cell r="J6147">
            <v>0</v>
          </cell>
          <cell r="K6147">
            <v>0</v>
          </cell>
          <cell r="L6147">
            <v>0</v>
          </cell>
          <cell r="M6147">
            <v>0</v>
          </cell>
          <cell r="N6147">
            <v>0</v>
          </cell>
          <cell r="O6147">
            <v>0</v>
          </cell>
        </row>
        <row r="6148">
          <cell r="D6148" t="str">
            <v>11000193900200</v>
          </cell>
          <cell r="E6148" t="str">
            <v>单组分自流平低模量接缝胶的研发</v>
          </cell>
          <cell r="F6148" t="str">
            <v>LINWEI</v>
          </cell>
          <cell r="G6148" t="str">
            <v>2016807</v>
          </cell>
          <cell r="H6148">
            <v>8866.04</v>
          </cell>
          <cell r="I6148">
            <v>0</v>
          </cell>
          <cell r="J6148">
            <v>0</v>
          </cell>
          <cell r="K6148">
            <v>8866.04</v>
          </cell>
          <cell r="L6148">
            <v>0</v>
          </cell>
          <cell r="M6148">
            <v>0</v>
          </cell>
          <cell r="N6148">
            <v>0</v>
          </cell>
          <cell r="O6148">
            <v>8866.04</v>
          </cell>
        </row>
        <row r="6149">
          <cell r="D6149" t="str">
            <v>11000193900201</v>
          </cell>
          <cell r="E6149" t="str">
            <v>手机摄像头粉尘污染综合治理</v>
          </cell>
          <cell r="F6149" t="str">
            <v>邓成良</v>
          </cell>
          <cell r="G6149" t="str">
            <v>1999018</v>
          </cell>
          <cell r="H6149">
            <v>33784.96</v>
          </cell>
          <cell r="I6149">
            <v>0</v>
          </cell>
          <cell r="J6149">
            <v>6000</v>
          </cell>
          <cell r="K6149">
            <v>27784.96</v>
          </cell>
          <cell r="L6149">
            <v>0</v>
          </cell>
          <cell r="M6149">
            <v>0</v>
          </cell>
          <cell r="N6149">
            <v>0</v>
          </cell>
          <cell r="O6149">
            <v>27784.96</v>
          </cell>
        </row>
        <row r="6150">
          <cell r="D6150" t="str">
            <v>11000193900202</v>
          </cell>
          <cell r="E6150" t="str">
            <v>云搜索系统</v>
          </cell>
          <cell r="F6150" t="str">
            <v>魏文红</v>
          </cell>
          <cell r="G6150" t="str">
            <v>2009012</v>
          </cell>
          <cell r="H6150">
            <v>0</v>
          </cell>
          <cell r="I6150">
            <v>0</v>
          </cell>
          <cell r="J6150">
            <v>0</v>
          </cell>
          <cell r="K6150">
            <v>0</v>
          </cell>
          <cell r="L6150">
            <v>0</v>
          </cell>
          <cell r="M6150">
            <v>0</v>
          </cell>
          <cell r="N6150">
            <v>0</v>
          </cell>
          <cell r="O6150">
            <v>0</v>
          </cell>
        </row>
        <row r="6151">
          <cell r="D6151" t="str">
            <v>11000193900203</v>
          </cell>
          <cell r="E6151" t="str">
            <v>3D打印口腔修复体</v>
          </cell>
          <cell r="F6151" t="str">
            <v>陈盛贵</v>
          </cell>
          <cell r="G6151" t="str">
            <v>2008035</v>
          </cell>
          <cell r="H6151">
            <v>0</v>
          </cell>
          <cell r="I6151">
            <v>0</v>
          </cell>
          <cell r="J6151">
            <v>0</v>
          </cell>
          <cell r="K6151">
            <v>0</v>
          </cell>
          <cell r="L6151">
            <v>0</v>
          </cell>
          <cell r="M6151">
            <v>0</v>
          </cell>
          <cell r="N6151">
            <v>0</v>
          </cell>
          <cell r="O6151">
            <v>0</v>
          </cell>
        </row>
        <row r="6152">
          <cell r="D6152" t="str">
            <v>11000193900204</v>
          </cell>
          <cell r="E6152" t="str">
            <v>装饰工程项目管理技术的研发</v>
          </cell>
          <cell r="F6152" t="str">
            <v>魏文红</v>
          </cell>
          <cell r="G6152" t="str">
            <v>2009012</v>
          </cell>
          <cell r="H6152">
            <v>333.11</v>
          </cell>
          <cell r="I6152">
            <v>0</v>
          </cell>
          <cell r="J6152">
            <v>0</v>
          </cell>
          <cell r="K6152">
            <v>333.11</v>
          </cell>
          <cell r="L6152">
            <v>0</v>
          </cell>
          <cell r="M6152">
            <v>0</v>
          </cell>
          <cell r="N6152">
            <v>0</v>
          </cell>
          <cell r="O6152">
            <v>333.11</v>
          </cell>
        </row>
        <row r="6153">
          <cell r="D6153" t="str">
            <v>11000193900205</v>
          </cell>
          <cell r="E6153" t="str">
            <v>高稳定性生胶合成工艺研究</v>
          </cell>
          <cell r="F6153" t="str">
            <v>魏文红</v>
          </cell>
          <cell r="G6153" t="str">
            <v>2009012</v>
          </cell>
          <cell r="H6153">
            <v>0</v>
          </cell>
          <cell r="I6153">
            <v>0</v>
          </cell>
          <cell r="J6153">
            <v>0</v>
          </cell>
          <cell r="K6153">
            <v>0</v>
          </cell>
          <cell r="L6153">
            <v>0</v>
          </cell>
          <cell r="M6153">
            <v>0</v>
          </cell>
          <cell r="N6153">
            <v>0</v>
          </cell>
          <cell r="O6153">
            <v>0</v>
          </cell>
        </row>
        <row r="6154">
          <cell r="D6154" t="str">
            <v>11000193900206</v>
          </cell>
          <cell r="E6154" t="str">
            <v>果肉在线教学智能系统</v>
          </cell>
          <cell r="F6154" t="str">
            <v>魏文红</v>
          </cell>
          <cell r="G6154" t="str">
            <v>2009012</v>
          </cell>
          <cell r="H6154">
            <v>0</v>
          </cell>
          <cell r="I6154">
            <v>0</v>
          </cell>
          <cell r="J6154">
            <v>0</v>
          </cell>
          <cell r="K6154">
            <v>0</v>
          </cell>
          <cell r="L6154">
            <v>0</v>
          </cell>
          <cell r="M6154">
            <v>0</v>
          </cell>
          <cell r="N6154">
            <v>0</v>
          </cell>
          <cell r="O6154">
            <v>0</v>
          </cell>
        </row>
        <row r="6155">
          <cell r="D6155" t="str">
            <v>11000193900207</v>
          </cell>
          <cell r="E6155" t="str">
            <v>基于混合交叉算法的测深激光全波形数据处理</v>
          </cell>
          <cell r="F6155" t="str">
            <v>丁凯</v>
          </cell>
          <cell r="G6155" t="str">
            <v>2019010</v>
          </cell>
          <cell r="H6155">
            <v>0</v>
          </cell>
          <cell r="I6155">
            <v>0</v>
          </cell>
          <cell r="J6155">
            <v>0</v>
          </cell>
          <cell r="K6155">
            <v>0</v>
          </cell>
          <cell r="L6155">
            <v>0</v>
          </cell>
          <cell r="M6155">
            <v>0</v>
          </cell>
          <cell r="N6155">
            <v>0</v>
          </cell>
          <cell r="O6155">
            <v>0</v>
          </cell>
        </row>
        <row r="6156">
          <cell r="D6156" t="str">
            <v>11000193900208</v>
          </cell>
          <cell r="E6156" t="str">
            <v>2019年省级施工工法编写与申报技术咨询服务</v>
          </cell>
          <cell r="F6156" t="str">
            <v>艾心荧</v>
          </cell>
          <cell r="G6156" t="str">
            <v>2015010</v>
          </cell>
          <cell r="H6156">
            <v>0</v>
          </cell>
          <cell r="I6156">
            <v>0</v>
          </cell>
          <cell r="J6156">
            <v>0</v>
          </cell>
          <cell r="K6156">
            <v>0</v>
          </cell>
          <cell r="L6156">
            <v>0</v>
          </cell>
          <cell r="M6156">
            <v>0</v>
          </cell>
          <cell r="N6156">
            <v>0</v>
          </cell>
          <cell r="O6156">
            <v>0</v>
          </cell>
        </row>
        <row r="6157">
          <cell r="D6157" t="str">
            <v>11000193900209</v>
          </cell>
          <cell r="E6157" t="str">
            <v>原位表征锂离子电池阴极材料结构变化技术开</v>
          </cell>
          <cell r="F6157" t="str">
            <v>王皓亮</v>
          </cell>
          <cell r="G6157" t="str">
            <v>2018231</v>
          </cell>
          <cell r="H6157">
            <v>14200.69</v>
          </cell>
          <cell r="I6157">
            <v>0</v>
          </cell>
          <cell r="J6157">
            <v>0</v>
          </cell>
          <cell r="K6157">
            <v>14200.69</v>
          </cell>
          <cell r="L6157">
            <v>0</v>
          </cell>
          <cell r="M6157">
            <v>0</v>
          </cell>
          <cell r="N6157">
            <v>0</v>
          </cell>
          <cell r="O6157">
            <v>14200.69</v>
          </cell>
        </row>
        <row r="6158">
          <cell r="D6158" t="str">
            <v>11000193900210</v>
          </cell>
          <cell r="E6158" t="str">
            <v>乡村建设市政工程施工工法技术研究</v>
          </cell>
          <cell r="F6158" t="str">
            <v>魏文红</v>
          </cell>
          <cell r="G6158" t="str">
            <v>2009012</v>
          </cell>
          <cell r="H6158">
            <v>5319.62</v>
          </cell>
          <cell r="I6158">
            <v>0</v>
          </cell>
          <cell r="J6158">
            <v>0</v>
          </cell>
          <cell r="K6158">
            <v>5319.62</v>
          </cell>
          <cell r="L6158">
            <v>0</v>
          </cell>
          <cell r="M6158">
            <v>0</v>
          </cell>
          <cell r="N6158">
            <v>0</v>
          </cell>
          <cell r="O6158">
            <v>5319.62</v>
          </cell>
        </row>
        <row r="6159">
          <cell r="D6159" t="str">
            <v>11000194000001</v>
          </cell>
          <cell r="E6159" t="str">
            <v>六自由度工业机器人关键技术研究</v>
          </cell>
          <cell r="F6159" t="str">
            <v>刘璇</v>
          </cell>
          <cell r="G6159" t="str">
            <v>2000002</v>
          </cell>
          <cell r="H6159">
            <v>0</v>
          </cell>
          <cell r="I6159">
            <v>0</v>
          </cell>
          <cell r="J6159">
            <v>0</v>
          </cell>
          <cell r="K6159">
            <v>0</v>
          </cell>
          <cell r="L6159">
            <v>0</v>
          </cell>
          <cell r="M6159">
            <v>0</v>
          </cell>
          <cell r="N6159">
            <v>0</v>
          </cell>
          <cell r="O6159">
            <v>0</v>
          </cell>
        </row>
        <row r="6160">
          <cell r="D6160" t="str">
            <v>11000194100010</v>
          </cell>
          <cell r="E6160" t="str">
            <v>（专利转让）一种按钮开关自动组装机</v>
          </cell>
          <cell r="F6160" t="str">
            <v>廖梓龙</v>
          </cell>
          <cell r="G6160" t="str">
            <v>2003080</v>
          </cell>
          <cell r="H6160">
            <v>0</v>
          </cell>
          <cell r="I6160">
            <v>0</v>
          </cell>
          <cell r="J6160">
            <v>0</v>
          </cell>
          <cell r="K6160">
            <v>0</v>
          </cell>
          <cell r="L6160">
            <v>0</v>
          </cell>
          <cell r="M6160">
            <v>0</v>
          </cell>
          <cell r="N6160">
            <v>0</v>
          </cell>
          <cell r="O6160">
            <v>0</v>
          </cell>
        </row>
        <row r="6161">
          <cell r="D6161" t="str">
            <v>11000194100011</v>
          </cell>
          <cell r="E6161" t="str">
            <v>(专利转让)多管路液压阀一体化测试机/VGA接口半成品自动折弯成型机/汽车发动机盖锁螺栓送料机构</v>
          </cell>
          <cell r="F6161" t="str">
            <v>李川</v>
          </cell>
          <cell r="G6161" t="str">
            <v>2016810</v>
          </cell>
          <cell r="H6161">
            <v>0</v>
          </cell>
          <cell r="I6161">
            <v>0</v>
          </cell>
          <cell r="J6161">
            <v>0</v>
          </cell>
          <cell r="K6161">
            <v>0</v>
          </cell>
          <cell r="L6161">
            <v>0</v>
          </cell>
          <cell r="M6161">
            <v>0</v>
          </cell>
          <cell r="N6161">
            <v>0</v>
          </cell>
          <cell r="O6161">
            <v>0</v>
          </cell>
        </row>
        <row r="6162">
          <cell r="D6162" t="str">
            <v>11000194100014</v>
          </cell>
          <cell r="E6162" t="str">
            <v>（专利转让）一种连接器的锁片装配机</v>
          </cell>
          <cell r="F6162" t="str">
            <v>刘晓蔚</v>
          </cell>
          <cell r="G6162" t="str">
            <v>2005021</v>
          </cell>
          <cell r="H6162">
            <v>9184.62</v>
          </cell>
          <cell r="I6162">
            <v>0</v>
          </cell>
          <cell r="J6162">
            <v>4220</v>
          </cell>
          <cell r="K6162">
            <v>4964.62</v>
          </cell>
          <cell r="L6162">
            <v>0</v>
          </cell>
          <cell r="M6162">
            <v>0</v>
          </cell>
          <cell r="N6162">
            <v>0</v>
          </cell>
          <cell r="O6162">
            <v>4964.62</v>
          </cell>
        </row>
        <row r="6163">
          <cell r="D6163" t="str">
            <v>11000195600001020</v>
          </cell>
          <cell r="E6163" t="str">
            <v>智能制造创造中心科研管理费</v>
          </cell>
          <cell r="F6163" t="str">
            <v>胡耀华</v>
          </cell>
          <cell r="G6163" t="str">
            <v>2006022</v>
          </cell>
          <cell r="H6163">
            <v>0</v>
          </cell>
          <cell r="I6163">
            <v>584495.53</v>
          </cell>
          <cell r="J6163">
            <v>0</v>
          </cell>
          <cell r="K6163">
            <v>584495.53</v>
          </cell>
          <cell r="L6163">
            <v>0</v>
          </cell>
          <cell r="M6163">
            <v>0</v>
          </cell>
          <cell r="N6163">
            <v>0</v>
          </cell>
          <cell r="O6163">
            <v>584495.53</v>
          </cell>
        </row>
        <row r="6164">
          <cell r="D6164" t="str">
            <v>11000195600002</v>
          </cell>
          <cell r="E6164" t="str">
            <v>科研发展基金</v>
          </cell>
          <cell r="F6164" t="str">
            <v>范洪波</v>
          </cell>
          <cell r="G6164" t="str">
            <v>2005008</v>
          </cell>
          <cell r="H6164">
            <v>0</v>
          </cell>
          <cell r="I6164">
            <v>0</v>
          </cell>
          <cell r="J6164">
            <v>0</v>
          </cell>
          <cell r="K6164">
            <v>0</v>
          </cell>
          <cell r="L6164">
            <v>0</v>
          </cell>
          <cell r="M6164">
            <v>0</v>
          </cell>
          <cell r="N6164">
            <v>0</v>
          </cell>
          <cell r="O6164">
            <v>0</v>
          </cell>
        </row>
        <row r="6165">
          <cell r="D6165" t="str">
            <v>11000195700059</v>
          </cell>
          <cell r="E6165" t="str">
            <v>东莞市博士后资助项目经费</v>
          </cell>
          <cell r="F6165" t="str">
            <v>曾熙</v>
          </cell>
          <cell r="G6165" t="str">
            <v>1996006</v>
          </cell>
          <cell r="H6165">
            <v>0</v>
          </cell>
          <cell r="I6165">
            <v>254.2</v>
          </cell>
          <cell r="J6165">
            <v>0</v>
          </cell>
          <cell r="K6165">
            <v>254.2</v>
          </cell>
          <cell r="L6165">
            <v>0</v>
          </cell>
          <cell r="M6165">
            <v>0</v>
          </cell>
          <cell r="N6165">
            <v>0</v>
          </cell>
          <cell r="O6165">
            <v>254.2</v>
          </cell>
        </row>
        <row r="6166">
          <cell r="D6166" t="str">
            <v>11000195700059005</v>
          </cell>
          <cell r="E6166" t="str">
            <v>凌黎明-博士后资助项目经费</v>
          </cell>
          <cell r="F6166" t="str">
            <v>凌黎明</v>
          </cell>
          <cell r="G6166" t="str">
            <v>2018303</v>
          </cell>
          <cell r="H6166">
            <v>0</v>
          </cell>
          <cell r="I6166">
            <v>64016.81</v>
          </cell>
          <cell r="J6166">
            <v>0</v>
          </cell>
          <cell r="K6166">
            <v>64016.81</v>
          </cell>
          <cell r="L6166">
            <v>0</v>
          </cell>
          <cell r="M6166">
            <v>0</v>
          </cell>
          <cell r="N6166">
            <v>0</v>
          </cell>
          <cell r="O6166">
            <v>64016.81</v>
          </cell>
        </row>
        <row r="6167">
          <cell r="D6167" t="str">
            <v>11000195700059011</v>
          </cell>
          <cell r="E6167" t="str">
            <v>孙婉婷-博士后资助项目经费</v>
          </cell>
          <cell r="F6167" t="str">
            <v>孙婉婷</v>
          </cell>
          <cell r="G6167" t="str">
            <v>2018294</v>
          </cell>
          <cell r="H6167">
            <v>0</v>
          </cell>
          <cell r="I6167">
            <v>0</v>
          </cell>
          <cell r="J6167">
            <v>0</v>
          </cell>
          <cell r="K6167">
            <v>0</v>
          </cell>
          <cell r="L6167">
            <v>0</v>
          </cell>
          <cell r="M6167">
            <v>0</v>
          </cell>
          <cell r="N6167">
            <v>0</v>
          </cell>
          <cell r="O6167">
            <v>0</v>
          </cell>
        </row>
        <row r="6168">
          <cell r="D6168" t="str">
            <v>11000196100041037</v>
          </cell>
          <cell r="E6168" t="str">
            <v>田禾-高层次人才科研启动费</v>
          </cell>
          <cell r="F6168" t="str">
            <v>田禾</v>
          </cell>
          <cell r="G6168" t="str">
            <v>2018814</v>
          </cell>
          <cell r="H6168">
            <v>0</v>
          </cell>
          <cell r="I6168">
            <v>50180.87</v>
          </cell>
          <cell r="J6168">
            <v>0</v>
          </cell>
          <cell r="K6168">
            <v>50180.87</v>
          </cell>
          <cell r="L6168">
            <v>0</v>
          </cell>
          <cell r="M6168">
            <v>0</v>
          </cell>
          <cell r="N6168">
            <v>0</v>
          </cell>
          <cell r="O6168">
            <v>50180.87</v>
          </cell>
        </row>
        <row r="6169">
          <cell r="D6169" t="str">
            <v>11000196100043001</v>
          </cell>
          <cell r="E6169" t="str">
            <v>高性能低能耗建筑材料及结构应用创新团队</v>
          </cell>
          <cell r="F6169" t="str">
            <v>郑愚</v>
          </cell>
          <cell r="G6169" t="str">
            <v>2008004</v>
          </cell>
          <cell r="H6169">
            <v>0</v>
          </cell>
          <cell r="I6169">
            <v>202040.86</v>
          </cell>
          <cell r="J6169">
            <v>82543.99</v>
          </cell>
          <cell r="K6169">
            <v>119496.87</v>
          </cell>
          <cell r="L6169">
            <v>0</v>
          </cell>
          <cell r="M6169">
            <v>0</v>
          </cell>
          <cell r="N6169">
            <v>0</v>
          </cell>
          <cell r="O6169">
            <v>119496.87</v>
          </cell>
        </row>
        <row r="6170">
          <cell r="D6170" t="str">
            <v>11000196100043002</v>
          </cell>
          <cell r="E6170" t="str">
            <v>粤港澳大湾区城市生命线工程结构安全与减灾创新研究团队</v>
          </cell>
          <cell r="F6170" t="str">
            <v>马宏伟</v>
          </cell>
          <cell r="G6170" t="str">
            <v>2016008</v>
          </cell>
          <cell r="H6170">
            <v>0</v>
          </cell>
          <cell r="I6170">
            <v>381413.81</v>
          </cell>
          <cell r="J6170">
            <v>106043.37</v>
          </cell>
          <cell r="K6170">
            <v>275370.44</v>
          </cell>
          <cell r="L6170">
            <v>0</v>
          </cell>
          <cell r="M6170">
            <v>0</v>
          </cell>
          <cell r="N6170">
            <v>0</v>
          </cell>
          <cell r="O6170">
            <v>275370.44</v>
          </cell>
        </row>
        <row r="6171">
          <cell r="D6171" t="str">
            <v>11000196100043003</v>
          </cell>
          <cell r="E6171" t="str">
            <v>中国特色社会主义理论与湾区实践研究团队</v>
          </cell>
          <cell r="F6171" t="str">
            <v>唐元松</v>
          </cell>
          <cell r="G6171" t="str">
            <v>2003035</v>
          </cell>
          <cell r="H6171">
            <v>0</v>
          </cell>
          <cell r="I6171">
            <v>177117.34</v>
          </cell>
          <cell r="J6171">
            <v>65702.95</v>
          </cell>
          <cell r="K6171">
            <v>111414.39</v>
          </cell>
          <cell r="L6171">
            <v>0</v>
          </cell>
          <cell r="M6171">
            <v>0</v>
          </cell>
          <cell r="N6171">
            <v>0</v>
          </cell>
          <cell r="O6171">
            <v>111414.39</v>
          </cell>
        </row>
        <row r="6172">
          <cell r="D6172" t="str">
            <v>11000196100043004</v>
          </cell>
          <cell r="E6172" t="str">
            <v>云计算安全与优化科研团队</v>
          </cell>
          <cell r="F6172" t="str">
            <v>李睿</v>
          </cell>
          <cell r="G6172" t="str">
            <v>2016814</v>
          </cell>
          <cell r="H6172">
            <v>0</v>
          </cell>
          <cell r="I6172">
            <v>0</v>
          </cell>
          <cell r="J6172">
            <v>0</v>
          </cell>
          <cell r="K6172">
            <v>0</v>
          </cell>
          <cell r="L6172">
            <v>0</v>
          </cell>
          <cell r="M6172">
            <v>0</v>
          </cell>
          <cell r="N6172">
            <v>0</v>
          </cell>
          <cell r="O6172">
            <v>0</v>
          </cell>
        </row>
        <row r="6173">
          <cell r="D6173" t="str">
            <v>11000196100043007</v>
          </cell>
          <cell r="E6173" t="str">
            <v>健康食品创制与食品营养调控</v>
          </cell>
          <cell r="F6173" t="str">
            <v>李琳</v>
          </cell>
          <cell r="G6173" t="str">
            <v>2013016</v>
          </cell>
          <cell r="H6173">
            <v>0</v>
          </cell>
          <cell r="I6173">
            <v>438715.41</v>
          </cell>
          <cell r="J6173">
            <v>40328</v>
          </cell>
          <cell r="K6173">
            <v>398387.41</v>
          </cell>
          <cell r="L6173">
            <v>0</v>
          </cell>
          <cell r="M6173">
            <v>0</v>
          </cell>
          <cell r="N6173">
            <v>0</v>
          </cell>
          <cell r="O6173">
            <v>398387.41</v>
          </cell>
        </row>
        <row r="6174">
          <cell r="D6174" t="str">
            <v>11000196100043008</v>
          </cell>
          <cell r="E6174" t="str">
            <v>激光太赫兹与先进功能材料团队</v>
          </cell>
          <cell r="F6174" t="str">
            <v>凌东雄</v>
          </cell>
          <cell r="G6174" t="str">
            <v>2006046</v>
          </cell>
          <cell r="H6174">
            <v>0</v>
          </cell>
          <cell r="I6174">
            <v>0</v>
          </cell>
          <cell r="J6174">
            <v>0</v>
          </cell>
          <cell r="K6174">
            <v>0</v>
          </cell>
          <cell r="L6174">
            <v>0</v>
          </cell>
          <cell r="M6174">
            <v>0</v>
          </cell>
          <cell r="N6174">
            <v>0</v>
          </cell>
          <cell r="O6174">
            <v>0</v>
          </cell>
        </row>
        <row r="6175">
          <cell r="D6175" t="str">
            <v>11000196100043010</v>
          </cell>
          <cell r="E6175" t="str">
            <v>东莞理工学院城市文化研究团队</v>
          </cell>
          <cell r="F6175" t="str">
            <v>田根胜</v>
          </cell>
          <cell r="G6175" t="str">
            <v>1993043</v>
          </cell>
          <cell r="H6175">
            <v>0</v>
          </cell>
          <cell r="I6175">
            <v>668008.44</v>
          </cell>
          <cell r="J6175">
            <v>6385</v>
          </cell>
          <cell r="K6175">
            <v>661623.44</v>
          </cell>
          <cell r="L6175">
            <v>70000</v>
          </cell>
          <cell r="M6175">
            <v>0</v>
          </cell>
          <cell r="N6175">
            <v>0</v>
          </cell>
          <cell r="O6175">
            <v>661623.44</v>
          </cell>
        </row>
        <row r="6176">
          <cell r="D6176" t="str">
            <v>11000196100043011</v>
          </cell>
          <cell r="E6176" t="str">
            <v>法治与基层社会治理研究团队</v>
          </cell>
          <cell r="F6176" t="str">
            <v>郑玉敏</v>
          </cell>
          <cell r="G6176" t="str">
            <v>2005002</v>
          </cell>
          <cell r="H6176">
            <v>0</v>
          </cell>
          <cell r="I6176">
            <v>509552.67</v>
          </cell>
          <cell r="J6176">
            <v>11904.76</v>
          </cell>
          <cell r="K6176">
            <v>497647.91</v>
          </cell>
          <cell r="L6176">
            <v>0</v>
          </cell>
          <cell r="M6176">
            <v>0</v>
          </cell>
          <cell r="N6176">
            <v>0</v>
          </cell>
          <cell r="O6176">
            <v>497647.91</v>
          </cell>
        </row>
        <row r="6177">
          <cell r="D6177" t="str">
            <v>11000196100043012</v>
          </cell>
          <cell r="E6177" t="str">
            <v>环保储能电极材料研究团队</v>
          </cell>
          <cell r="F6177" t="str">
            <v>邱永福</v>
          </cell>
          <cell r="G6177" t="str">
            <v>2009016</v>
          </cell>
          <cell r="H6177">
            <v>0</v>
          </cell>
          <cell r="I6177">
            <v>70533.56</v>
          </cell>
          <cell r="J6177">
            <v>20509.81</v>
          </cell>
          <cell r="K6177">
            <v>50023.75</v>
          </cell>
          <cell r="L6177">
            <v>0</v>
          </cell>
          <cell r="M6177">
            <v>0</v>
          </cell>
          <cell r="N6177">
            <v>0</v>
          </cell>
          <cell r="O6177">
            <v>50023.75</v>
          </cell>
        </row>
        <row r="6178">
          <cell r="D6178" t="str">
            <v>11000196100043014</v>
          </cell>
          <cell r="E6178" t="str">
            <v>量子光学-生物医学光学研究团队</v>
          </cell>
          <cell r="F6178" t="str">
            <v>黎永青</v>
          </cell>
          <cell r="G6178" t="str">
            <v>2016822</v>
          </cell>
          <cell r="H6178">
            <v>0</v>
          </cell>
          <cell r="I6178">
            <v>200000</v>
          </cell>
          <cell r="J6178">
            <v>0</v>
          </cell>
          <cell r="K6178">
            <v>200000</v>
          </cell>
          <cell r="L6178">
            <v>0</v>
          </cell>
          <cell r="M6178">
            <v>0</v>
          </cell>
          <cell r="N6178">
            <v>0</v>
          </cell>
          <cell r="O6178">
            <v>200000</v>
          </cell>
        </row>
        <row r="6179">
          <cell r="D6179" t="str">
            <v>11000196100043015</v>
          </cell>
          <cell r="E6179" t="str">
            <v>水污染控制与修复研究团队</v>
          </cell>
          <cell r="F6179" t="str">
            <v>李衍亮</v>
          </cell>
          <cell r="G6179" t="str">
            <v>2017075</v>
          </cell>
          <cell r="H6179">
            <v>0</v>
          </cell>
          <cell r="I6179">
            <v>38336.08</v>
          </cell>
          <cell r="J6179">
            <v>4888.88</v>
          </cell>
          <cell r="K6179">
            <v>33447.2</v>
          </cell>
          <cell r="L6179">
            <v>0</v>
          </cell>
          <cell r="M6179">
            <v>0</v>
          </cell>
          <cell r="N6179">
            <v>0</v>
          </cell>
          <cell r="O6179">
            <v>33447.2</v>
          </cell>
        </row>
        <row r="6180">
          <cell r="D6180" t="str">
            <v>11000196100043016</v>
          </cell>
          <cell r="E6180" t="str">
            <v>非晶合金及其功能应用</v>
          </cell>
          <cell r="F6180" t="str">
            <v>常春涛</v>
          </cell>
          <cell r="G6180" t="str">
            <v>2017812</v>
          </cell>
          <cell r="H6180">
            <v>0</v>
          </cell>
          <cell r="I6180">
            <v>0</v>
          </cell>
          <cell r="J6180">
            <v>0</v>
          </cell>
          <cell r="K6180">
            <v>0</v>
          </cell>
          <cell r="L6180">
            <v>0</v>
          </cell>
          <cell r="M6180">
            <v>0</v>
          </cell>
          <cell r="N6180">
            <v>0</v>
          </cell>
          <cell r="O6180">
            <v>0</v>
          </cell>
        </row>
        <row r="6181">
          <cell r="D6181" t="str">
            <v>11000196100043018</v>
          </cell>
          <cell r="E6181" t="str">
            <v>人工智能安全团队</v>
          </cell>
          <cell r="F6181" t="str">
            <v>WANGYI</v>
          </cell>
          <cell r="G6181" t="str">
            <v>2016818</v>
          </cell>
          <cell r="H6181">
            <v>0</v>
          </cell>
          <cell r="I6181">
            <v>86375.69</v>
          </cell>
          <cell r="J6181">
            <v>12862</v>
          </cell>
          <cell r="K6181">
            <v>73513.69</v>
          </cell>
          <cell r="L6181">
            <v>0</v>
          </cell>
          <cell r="M6181">
            <v>0</v>
          </cell>
          <cell r="N6181">
            <v>0</v>
          </cell>
          <cell r="O6181">
            <v>73513.69</v>
          </cell>
        </row>
        <row r="6182">
          <cell r="D6182" t="str">
            <v>11000196100043019</v>
          </cell>
          <cell r="E6182" t="str">
            <v>新时代价值与文化研究团队</v>
          </cell>
          <cell r="F6182" t="str">
            <v>王贺</v>
          </cell>
          <cell r="G6182" t="str">
            <v>2008024</v>
          </cell>
          <cell r="H6182">
            <v>0</v>
          </cell>
          <cell r="I6182">
            <v>219094.62</v>
          </cell>
          <cell r="J6182">
            <v>0</v>
          </cell>
          <cell r="K6182">
            <v>219094.62</v>
          </cell>
          <cell r="L6182">
            <v>0</v>
          </cell>
          <cell r="M6182">
            <v>0</v>
          </cell>
          <cell r="N6182">
            <v>0</v>
          </cell>
          <cell r="O6182">
            <v>219094.62</v>
          </cell>
        </row>
        <row r="6183">
          <cell r="D6183" t="str">
            <v>11000196100043020</v>
          </cell>
          <cell r="E6183" t="str">
            <v>社会工作与社会建设研究团队</v>
          </cell>
          <cell r="F6183" t="str">
            <v>成伟</v>
          </cell>
          <cell r="G6183" t="str">
            <v>2013044</v>
          </cell>
          <cell r="H6183">
            <v>0</v>
          </cell>
          <cell r="I6183">
            <v>140507.94</v>
          </cell>
          <cell r="J6183">
            <v>9948</v>
          </cell>
          <cell r="K6183">
            <v>130559.94</v>
          </cell>
          <cell r="L6183">
            <v>0</v>
          </cell>
          <cell r="M6183">
            <v>0</v>
          </cell>
          <cell r="N6183">
            <v>0</v>
          </cell>
          <cell r="O6183">
            <v>130559.94</v>
          </cell>
        </row>
        <row r="6184">
          <cell r="D6184" t="str">
            <v>11000196100043021</v>
          </cell>
          <cell r="E6184" t="str">
            <v>科技金融与资本市场研究团队</v>
          </cell>
          <cell r="F6184" t="str">
            <v>刘伟</v>
          </cell>
          <cell r="G6184" t="str">
            <v>2007024</v>
          </cell>
          <cell r="H6184">
            <v>0</v>
          </cell>
          <cell r="I6184">
            <v>167860.62</v>
          </cell>
          <cell r="J6184">
            <v>23242.5</v>
          </cell>
          <cell r="K6184">
            <v>144618.12</v>
          </cell>
          <cell r="L6184">
            <v>0</v>
          </cell>
          <cell r="M6184">
            <v>0</v>
          </cell>
          <cell r="N6184">
            <v>0</v>
          </cell>
          <cell r="O6184">
            <v>144618.12</v>
          </cell>
        </row>
        <row r="6185">
          <cell r="D6185" t="str">
            <v>11000196100043022</v>
          </cell>
          <cell r="E6185" t="str">
            <v>大湾区建设背景下域内优质基础教育均衡发展</v>
          </cell>
          <cell r="F6185" t="str">
            <v>余意</v>
          </cell>
          <cell r="G6185" t="str">
            <v>2001036</v>
          </cell>
          <cell r="H6185">
            <v>0</v>
          </cell>
          <cell r="I6185">
            <v>45782.62</v>
          </cell>
          <cell r="J6185">
            <v>6420</v>
          </cell>
          <cell r="K6185">
            <v>39362.62</v>
          </cell>
          <cell r="L6185">
            <v>68000</v>
          </cell>
          <cell r="M6185">
            <v>0</v>
          </cell>
          <cell r="N6185">
            <v>0</v>
          </cell>
          <cell r="O6185">
            <v>39362.62</v>
          </cell>
        </row>
        <row r="6186">
          <cell r="D6186" t="str">
            <v>11000196100043023</v>
          </cell>
          <cell r="E6186" t="str">
            <v>产业生态系统与技术创新</v>
          </cell>
          <cell r="F6186" t="str">
            <v>刘继云</v>
          </cell>
          <cell r="G6186" t="str">
            <v>2006039</v>
          </cell>
          <cell r="H6186">
            <v>0</v>
          </cell>
          <cell r="I6186">
            <v>139007.87</v>
          </cell>
          <cell r="J6186">
            <v>44354.9</v>
          </cell>
          <cell r="K6186">
            <v>94652.97</v>
          </cell>
          <cell r="L6186">
            <v>0</v>
          </cell>
          <cell r="M6186">
            <v>0</v>
          </cell>
          <cell r="N6186">
            <v>0</v>
          </cell>
          <cell r="O6186">
            <v>94652.97</v>
          </cell>
        </row>
        <row r="6187">
          <cell r="D6187" t="str">
            <v>11000196100043024</v>
          </cell>
          <cell r="E6187" t="str">
            <v>工业废水深度处理关键技术研发团队</v>
          </cell>
          <cell r="F6187" t="str">
            <v>吕斯濠</v>
          </cell>
          <cell r="G6187" t="str">
            <v>2007038</v>
          </cell>
          <cell r="H6187">
            <v>0</v>
          </cell>
          <cell r="I6187">
            <v>59862.58</v>
          </cell>
          <cell r="J6187">
            <v>2690.8</v>
          </cell>
          <cell r="K6187">
            <v>57171.78</v>
          </cell>
          <cell r="L6187">
            <v>0</v>
          </cell>
          <cell r="M6187">
            <v>0</v>
          </cell>
          <cell r="N6187">
            <v>0</v>
          </cell>
          <cell r="O6187">
            <v>57171.78</v>
          </cell>
        </row>
        <row r="6188">
          <cell r="D6188" t="str">
            <v>11000196100043025</v>
          </cell>
          <cell r="E6188" t="str">
            <v>绿色化工产品开发团队</v>
          </cell>
          <cell r="F6188" t="str">
            <v>徐勇军</v>
          </cell>
          <cell r="G6188" t="str">
            <v>2003053</v>
          </cell>
          <cell r="H6188">
            <v>0</v>
          </cell>
          <cell r="I6188">
            <v>177542</v>
          </cell>
          <cell r="J6188">
            <v>0</v>
          </cell>
          <cell r="K6188">
            <v>177542</v>
          </cell>
          <cell r="L6188">
            <v>0</v>
          </cell>
          <cell r="M6188">
            <v>0</v>
          </cell>
          <cell r="N6188">
            <v>0</v>
          </cell>
          <cell r="O6188">
            <v>177542</v>
          </cell>
        </row>
        <row r="6189">
          <cell r="D6189" t="str">
            <v>11000196100043027</v>
          </cell>
          <cell r="E6189" t="str">
            <v>物联网系统及应用团队</v>
          </cell>
          <cell r="F6189" t="str">
            <v>陶铭</v>
          </cell>
          <cell r="G6189" t="str">
            <v>2012032</v>
          </cell>
          <cell r="H6189">
            <v>0</v>
          </cell>
          <cell r="I6189">
            <v>153756.21</v>
          </cell>
          <cell r="J6189">
            <v>54579.44</v>
          </cell>
          <cell r="K6189">
            <v>99176.77</v>
          </cell>
          <cell r="L6189">
            <v>0</v>
          </cell>
          <cell r="M6189">
            <v>0</v>
          </cell>
          <cell r="N6189">
            <v>0</v>
          </cell>
          <cell r="O6189">
            <v>99176.77</v>
          </cell>
        </row>
        <row r="6190">
          <cell r="D6190" t="str">
            <v>11000196100043028</v>
          </cell>
          <cell r="E6190" t="str">
            <v>新能源功能材料团队</v>
          </cell>
          <cell r="F6190" t="str">
            <v>王严杰</v>
          </cell>
          <cell r="G6190" t="str">
            <v>2017827</v>
          </cell>
          <cell r="H6190">
            <v>0</v>
          </cell>
          <cell r="I6190">
            <v>583.86</v>
          </cell>
          <cell r="J6190">
            <v>64.5</v>
          </cell>
          <cell r="K6190">
            <v>519.36</v>
          </cell>
          <cell r="L6190">
            <v>0</v>
          </cell>
          <cell r="M6190">
            <v>0</v>
          </cell>
          <cell r="N6190">
            <v>0</v>
          </cell>
          <cell r="O6190">
            <v>519.36</v>
          </cell>
        </row>
        <row r="6191">
          <cell r="D6191" t="str">
            <v>11000196100043029</v>
          </cell>
          <cell r="E6191" t="str">
            <v>分布式能源系统研究团队</v>
          </cell>
          <cell r="F6191" t="str">
            <v>杨敏林</v>
          </cell>
          <cell r="G6191" t="str">
            <v>1991016</v>
          </cell>
          <cell r="H6191">
            <v>0</v>
          </cell>
          <cell r="I6191">
            <v>94163.04</v>
          </cell>
          <cell r="J6191">
            <v>0</v>
          </cell>
          <cell r="K6191">
            <v>94163.04</v>
          </cell>
          <cell r="L6191">
            <v>0</v>
          </cell>
          <cell r="M6191">
            <v>0</v>
          </cell>
          <cell r="N6191">
            <v>0</v>
          </cell>
          <cell r="O6191">
            <v>94163.04</v>
          </cell>
        </row>
        <row r="6192">
          <cell r="D6192" t="str">
            <v>11000196100043030</v>
          </cell>
          <cell r="E6192" t="str">
            <v>金属功能材料团队</v>
          </cell>
          <cell r="F6192" t="str">
            <v>李文芳</v>
          </cell>
          <cell r="G6192" t="str">
            <v>2016007</v>
          </cell>
          <cell r="H6192">
            <v>0</v>
          </cell>
          <cell r="I6192">
            <v>23106.82</v>
          </cell>
          <cell r="J6192">
            <v>22841.24</v>
          </cell>
          <cell r="K6192">
            <v>265.58</v>
          </cell>
          <cell r="L6192">
            <v>0</v>
          </cell>
          <cell r="M6192">
            <v>0</v>
          </cell>
          <cell r="N6192">
            <v>0</v>
          </cell>
          <cell r="O6192">
            <v>265.58</v>
          </cell>
        </row>
        <row r="6193">
          <cell r="D6193" t="str">
            <v>11000196100045001</v>
          </cell>
          <cell r="E6193" t="str">
            <v>智库1支撑东莞市产业转型升级城市优化研究</v>
          </cell>
          <cell r="F6193" t="str">
            <v>于蓉</v>
          </cell>
          <cell r="G6193" t="str">
            <v>2009034</v>
          </cell>
          <cell r="H6193">
            <v>0</v>
          </cell>
          <cell r="I6193">
            <v>0</v>
          </cell>
          <cell r="J6193">
            <v>0</v>
          </cell>
          <cell r="K6193">
            <v>0</v>
          </cell>
          <cell r="L6193">
            <v>0</v>
          </cell>
          <cell r="M6193">
            <v>0</v>
          </cell>
          <cell r="N6193">
            <v>0</v>
          </cell>
          <cell r="O6193">
            <v>0</v>
          </cell>
        </row>
        <row r="6194">
          <cell r="D6194" t="str">
            <v>11000196100045006</v>
          </cell>
          <cell r="E6194" t="str">
            <v>智库6广深港澳科技创新走廊整合对接研究</v>
          </cell>
          <cell r="F6194" t="str">
            <v>谭裕华</v>
          </cell>
          <cell r="G6194" t="str">
            <v>2009007</v>
          </cell>
          <cell r="H6194">
            <v>0</v>
          </cell>
          <cell r="I6194">
            <v>0</v>
          </cell>
          <cell r="J6194">
            <v>0</v>
          </cell>
          <cell r="K6194">
            <v>0</v>
          </cell>
          <cell r="L6194">
            <v>0</v>
          </cell>
          <cell r="M6194">
            <v>0</v>
          </cell>
          <cell r="N6194">
            <v>0</v>
          </cell>
          <cell r="O6194">
            <v>0</v>
          </cell>
        </row>
        <row r="6195">
          <cell r="D6195" t="str">
            <v>11000196100045008</v>
          </cell>
          <cell r="E6195" t="str">
            <v>智库8粤港澳大湾区东莞产学研合作对策研究</v>
          </cell>
          <cell r="F6195" t="str">
            <v>李传志</v>
          </cell>
          <cell r="G6195" t="str">
            <v>2004077</v>
          </cell>
          <cell r="H6195">
            <v>0</v>
          </cell>
          <cell r="I6195">
            <v>0</v>
          </cell>
          <cell r="J6195">
            <v>0</v>
          </cell>
          <cell r="K6195">
            <v>0</v>
          </cell>
          <cell r="L6195">
            <v>0</v>
          </cell>
          <cell r="M6195">
            <v>0</v>
          </cell>
          <cell r="N6195">
            <v>0</v>
          </cell>
          <cell r="O6195">
            <v>0</v>
          </cell>
        </row>
        <row r="6196">
          <cell r="D6196" t="str">
            <v>11000196100045009</v>
          </cell>
          <cell r="E6196" t="str">
            <v>智库9东莞先进制造业创新生态系统研究</v>
          </cell>
          <cell r="F6196" t="str">
            <v>冯志军</v>
          </cell>
          <cell r="G6196" t="str">
            <v>2012046</v>
          </cell>
          <cell r="H6196">
            <v>0</v>
          </cell>
          <cell r="I6196">
            <v>0</v>
          </cell>
          <cell r="J6196">
            <v>0</v>
          </cell>
          <cell r="K6196">
            <v>0</v>
          </cell>
          <cell r="L6196">
            <v>0</v>
          </cell>
          <cell r="M6196">
            <v>0</v>
          </cell>
          <cell r="N6196">
            <v>0</v>
          </cell>
          <cell r="O6196">
            <v>0</v>
          </cell>
        </row>
        <row r="6197">
          <cell r="D6197" t="str">
            <v>11000196100045010</v>
          </cell>
          <cell r="E6197" t="str">
            <v>智库10大湾区背景广东优化营商环境立法研究</v>
          </cell>
          <cell r="F6197" t="str">
            <v>庄瑞银</v>
          </cell>
          <cell r="G6197" t="str">
            <v>2018053</v>
          </cell>
          <cell r="H6197">
            <v>0</v>
          </cell>
          <cell r="I6197">
            <v>19579.05</v>
          </cell>
          <cell r="J6197">
            <v>0</v>
          </cell>
          <cell r="K6197">
            <v>19579.05</v>
          </cell>
          <cell r="L6197">
            <v>0</v>
          </cell>
          <cell r="M6197">
            <v>0</v>
          </cell>
          <cell r="N6197">
            <v>0</v>
          </cell>
          <cell r="O6197">
            <v>19579.05</v>
          </cell>
        </row>
        <row r="6198">
          <cell r="D6198" t="str">
            <v>11000196100045011</v>
          </cell>
          <cell r="E6198" t="str">
            <v>智库11东莞台资港资企业转移与应对机制研究</v>
          </cell>
          <cell r="F6198" t="str">
            <v>于铁山</v>
          </cell>
          <cell r="G6198" t="str">
            <v>2017079</v>
          </cell>
          <cell r="H6198">
            <v>0</v>
          </cell>
          <cell r="I6198">
            <v>0</v>
          </cell>
          <cell r="J6198">
            <v>0</v>
          </cell>
          <cell r="K6198">
            <v>0</v>
          </cell>
          <cell r="L6198">
            <v>0</v>
          </cell>
          <cell r="M6198">
            <v>0</v>
          </cell>
          <cell r="N6198">
            <v>0</v>
          </cell>
          <cell r="O6198">
            <v>0</v>
          </cell>
        </row>
        <row r="6199">
          <cell r="D6199" t="str">
            <v>11000196100045014</v>
          </cell>
          <cell r="E6199" t="str">
            <v>智库14完善高校成果转化与收益分配法律研究</v>
          </cell>
          <cell r="F6199" t="str">
            <v>龚红兵</v>
          </cell>
          <cell r="G6199" t="str">
            <v>2007054</v>
          </cell>
          <cell r="H6199">
            <v>0</v>
          </cell>
          <cell r="I6199">
            <v>12016</v>
          </cell>
          <cell r="J6199">
            <v>0</v>
          </cell>
          <cell r="K6199">
            <v>12016</v>
          </cell>
          <cell r="L6199">
            <v>0</v>
          </cell>
          <cell r="M6199">
            <v>0</v>
          </cell>
          <cell r="N6199">
            <v>0</v>
          </cell>
          <cell r="O6199">
            <v>12016</v>
          </cell>
        </row>
        <row r="6200">
          <cell r="D6200" t="str">
            <v>11000196100045015</v>
          </cell>
          <cell r="E6200" t="str">
            <v>智库15科技与文化融合视野数字阅读推广研究</v>
          </cell>
          <cell r="F6200" t="str">
            <v>朱华顺</v>
          </cell>
          <cell r="G6200" t="str">
            <v>2007053</v>
          </cell>
          <cell r="H6200">
            <v>0</v>
          </cell>
          <cell r="I6200">
            <v>0</v>
          </cell>
          <cell r="J6200">
            <v>0</v>
          </cell>
          <cell r="K6200">
            <v>0</v>
          </cell>
          <cell r="L6200">
            <v>0</v>
          </cell>
          <cell r="M6200">
            <v>0</v>
          </cell>
          <cell r="N6200">
            <v>0</v>
          </cell>
          <cell r="O6200">
            <v>0</v>
          </cell>
        </row>
        <row r="6201">
          <cell r="D6201" t="str">
            <v>11000196100045016</v>
          </cell>
          <cell r="E6201" t="str">
            <v>轨道交通大数据成果育成团队</v>
          </cell>
          <cell r="F6201" t="str">
            <v>赵铁柱</v>
          </cell>
          <cell r="G6201" t="str">
            <v>2012047</v>
          </cell>
          <cell r="H6201">
            <v>0</v>
          </cell>
          <cell r="I6201">
            <v>0</v>
          </cell>
          <cell r="J6201">
            <v>0</v>
          </cell>
          <cell r="K6201">
            <v>0</v>
          </cell>
          <cell r="L6201">
            <v>0</v>
          </cell>
          <cell r="M6201">
            <v>0</v>
          </cell>
          <cell r="N6201">
            <v>0</v>
          </cell>
          <cell r="O6201">
            <v>0</v>
          </cell>
        </row>
        <row r="6202">
          <cell r="D6202" t="str">
            <v>11000196100045017</v>
          </cell>
          <cell r="E6202" t="str">
            <v>模具智能制造工业大数据技术成果育成团队</v>
          </cell>
          <cell r="F6202" t="str">
            <v>张绍辉</v>
          </cell>
          <cell r="G6202" t="str">
            <v>2020037</v>
          </cell>
          <cell r="H6202">
            <v>0</v>
          </cell>
          <cell r="I6202">
            <v>21231.44</v>
          </cell>
          <cell r="J6202">
            <v>0</v>
          </cell>
          <cell r="K6202">
            <v>21231.44</v>
          </cell>
          <cell r="L6202">
            <v>0</v>
          </cell>
          <cell r="M6202">
            <v>0</v>
          </cell>
          <cell r="N6202">
            <v>0</v>
          </cell>
          <cell r="O6202">
            <v>21231.44</v>
          </cell>
        </row>
        <row r="6203">
          <cell r="D6203" t="str">
            <v>11000196100045018</v>
          </cell>
          <cell r="E6203" t="str">
            <v>智能缝制装备技术成果育成团队</v>
          </cell>
          <cell r="F6203" t="str">
            <v>张文涛</v>
          </cell>
          <cell r="G6203" t="str">
            <v>2017101</v>
          </cell>
          <cell r="H6203">
            <v>0</v>
          </cell>
          <cell r="I6203">
            <v>717.65</v>
          </cell>
          <cell r="J6203">
            <v>0</v>
          </cell>
          <cell r="K6203">
            <v>717.65</v>
          </cell>
          <cell r="L6203">
            <v>0</v>
          </cell>
          <cell r="M6203">
            <v>0</v>
          </cell>
          <cell r="N6203">
            <v>0</v>
          </cell>
          <cell r="O6203">
            <v>717.65</v>
          </cell>
        </row>
        <row r="6204">
          <cell r="D6204" t="str">
            <v>11000196100045019</v>
          </cell>
          <cell r="E6204" t="str">
            <v>大气和固废仪器分析进样器研发团队</v>
          </cell>
          <cell r="F6204" t="str">
            <v>阮栋梁</v>
          </cell>
          <cell r="G6204" t="str">
            <v>2017815</v>
          </cell>
          <cell r="H6204">
            <v>0</v>
          </cell>
          <cell r="I6204">
            <v>0</v>
          </cell>
          <cell r="J6204">
            <v>0</v>
          </cell>
          <cell r="K6204">
            <v>0</v>
          </cell>
          <cell r="L6204">
            <v>0</v>
          </cell>
          <cell r="M6204">
            <v>0</v>
          </cell>
          <cell r="N6204">
            <v>0</v>
          </cell>
          <cell r="O6204">
            <v>0</v>
          </cell>
        </row>
        <row r="6205">
          <cell r="D6205" t="str">
            <v>11000196100045020</v>
          </cell>
          <cell r="E6205" t="str">
            <v>绿色催化与功能材料</v>
          </cell>
          <cell r="F6205" t="str">
            <v>王小霞</v>
          </cell>
          <cell r="G6205" t="str">
            <v>2016838</v>
          </cell>
          <cell r="H6205">
            <v>0</v>
          </cell>
          <cell r="I6205">
            <v>0</v>
          </cell>
          <cell r="J6205">
            <v>0</v>
          </cell>
          <cell r="K6205">
            <v>0</v>
          </cell>
          <cell r="L6205">
            <v>0</v>
          </cell>
          <cell r="M6205">
            <v>0</v>
          </cell>
          <cell r="N6205">
            <v>0</v>
          </cell>
          <cell r="O6205">
            <v>0</v>
          </cell>
        </row>
        <row r="6206">
          <cell r="D6206" t="str">
            <v>11000196100045021</v>
          </cell>
          <cell r="E6206" t="str">
            <v>基于3D打印的热塑性和光固化模型材料的研究及其产业化</v>
          </cell>
          <cell r="F6206" t="str">
            <v>徐勇军</v>
          </cell>
          <cell r="G6206" t="str">
            <v>2003053</v>
          </cell>
          <cell r="H6206">
            <v>0</v>
          </cell>
          <cell r="I6206">
            <v>0</v>
          </cell>
          <cell r="J6206">
            <v>0</v>
          </cell>
          <cell r="K6206">
            <v>0</v>
          </cell>
          <cell r="L6206">
            <v>0</v>
          </cell>
          <cell r="M6206">
            <v>0</v>
          </cell>
          <cell r="N6206">
            <v>0</v>
          </cell>
          <cell r="O6206">
            <v>0</v>
          </cell>
        </row>
        <row r="6207">
          <cell r="D6207" t="str">
            <v>11000196100045022</v>
          </cell>
          <cell r="E6207" t="str">
            <v>油脂品质控制与高值化利用技术成果育成团队</v>
          </cell>
          <cell r="F6207" t="str">
            <v>王际辉</v>
          </cell>
          <cell r="G6207" t="str">
            <v>2018809</v>
          </cell>
          <cell r="H6207">
            <v>0</v>
          </cell>
          <cell r="I6207">
            <v>74257.38</v>
          </cell>
          <cell r="J6207">
            <v>0</v>
          </cell>
          <cell r="K6207">
            <v>74257.38</v>
          </cell>
          <cell r="L6207">
            <v>0</v>
          </cell>
          <cell r="M6207">
            <v>0</v>
          </cell>
          <cell r="N6207">
            <v>0</v>
          </cell>
          <cell r="O6207">
            <v>74257.38</v>
          </cell>
        </row>
        <row r="6208">
          <cell r="D6208" t="str">
            <v>11000196100045023</v>
          </cell>
          <cell r="E6208" t="str">
            <v>光谱共焦测量项目</v>
          </cell>
          <cell r="F6208" t="str">
            <v>魏亚东</v>
          </cell>
          <cell r="G6208" t="str">
            <v>2003033</v>
          </cell>
          <cell r="H6208">
            <v>0</v>
          </cell>
          <cell r="I6208">
            <v>0</v>
          </cell>
          <cell r="J6208">
            <v>0</v>
          </cell>
          <cell r="K6208">
            <v>0</v>
          </cell>
          <cell r="L6208">
            <v>0</v>
          </cell>
          <cell r="M6208">
            <v>0</v>
          </cell>
          <cell r="N6208">
            <v>0</v>
          </cell>
          <cell r="O6208">
            <v>0</v>
          </cell>
        </row>
        <row r="6209">
          <cell r="D6209" t="str">
            <v>11000196100045026</v>
          </cell>
          <cell r="E6209" t="str">
            <v>校企共建超声导波无损监测关键技术创新成果育成小分队</v>
          </cell>
          <cell r="F6209" t="str">
            <v>武静</v>
          </cell>
          <cell r="G6209" t="str">
            <v>2017045</v>
          </cell>
          <cell r="H6209">
            <v>0</v>
          </cell>
          <cell r="I6209">
            <v>0</v>
          </cell>
          <cell r="J6209">
            <v>0</v>
          </cell>
          <cell r="K6209">
            <v>0</v>
          </cell>
          <cell r="L6209">
            <v>0</v>
          </cell>
          <cell r="M6209">
            <v>0</v>
          </cell>
          <cell r="N6209">
            <v>0</v>
          </cell>
          <cell r="O6209">
            <v>0</v>
          </cell>
        </row>
        <row r="6210">
          <cell r="D6210" t="str">
            <v>11000196100045027</v>
          </cell>
          <cell r="E6210" t="str">
            <v>知识产权信息小分队</v>
          </cell>
          <cell r="F6210" t="str">
            <v>王根</v>
          </cell>
          <cell r="G6210" t="str">
            <v>2002011</v>
          </cell>
          <cell r="H6210">
            <v>0</v>
          </cell>
          <cell r="I6210">
            <v>0</v>
          </cell>
          <cell r="J6210">
            <v>0</v>
          </cell>
          <cell r="K6210">
            <v>0</v>
          </cell>
          <cell r="L6210">
            <v>0</v>
          </cell>
          <cell r="M6210">
            <v>0</v>
          </cell>
          <cell r="N6210">
            <v>0</v>
          </cell>
          <cell r="O6210">
            <v>0</v>
          </cell>
        </row>
        <row r="6211">
          <cell r="D6211" t="str">
            <v>11000196100045028</v>
          </cell>
          <cell r="E6211" t="str">
            <v>新型高水平理工科大学文化辐射小分队</v>
          </cell>
          <cell r="F6211" t="str">
            <v>胡钦华</v>
          </cell>
          <cell r="G6211" t="str">
            <v>2003024</v>
          </cell>
          <cell r="H6211">
            <v>0</v>
          </cell>
          <cell r="I6211">
            <v>2824.5</v>
          </cell>
          <cell r="J6211">
            <v>0</v>
          </cell>
          <cell r="K6211">
            <v>2824.5</v>
          </cell>
          <cell r="L6211">
            <v>0</v>
          </cell>
          <cell r="M6211">
            <v>0</v>
          </cell>
          <cell r="N6211">
            <v>0</v>
          </cell>
          <cell r="O6211">
            <v>2824.5</v>
          </cell>
        </row>
        <row r="6212">
          <cell r="D6212" t="str">
            <v>11000196100045029</v>
          </cell>
          <cell r="E6212" t="str">
            <v>科技成果转化小分队</v>
          </cell>
          <cell r="F6212" t="str">
            <v>顾建峰</v>
          </cell>
          <cell r="G6212" t="str">
            <v>2018031</v>
          </cell>
          <cell r="H6212">
            <v>0</v>
          </cell>
          <cell r="I6212">
            <v>52176.2</v>
          </cell>
          <cell r="J6212">
            <v>0</v>
          </cell>
          <cell r="K6212">
            <v>52176.2</v>
          </cell>
          <cell r="L6212">
            <v>0</v>
          </cell>
          <cell r="M6212">
            <v>0</v>
          </cell>
          <cell r="N6212">
            <v>0</v>
          </cell>
          <cell r="O6212">
            <v>52176.2</v>
          </cell>
        </row>
        <row r="6213">
          <cell r="D6213" t="str">
            <v>11000196100045031</v>
          </cell>
          <cell r="E6213" t="str">
            <v>胶粘剂废水处理服务团队</v>
          </cell>
          <cell r="F6213" t="str">
            <v>程可可</v>
          </cell>
          <cell r="G6213" t="str">
            <v>2016825</v>
          </cell>
          <cell r="H6213">
            <v>0</v>
          </cell>
          <cell r="I6213">
            <v>0</v>
          </cell>
          <cell r="J6213">
            <v>0</v>
          </cell>
          <cell r="K6213">
            <v>0</v>
          </cell>
          <cell r="L6213">
            <v>0</v>
          </cell>
          <cell r="M6213">
            <v>0</v>
          </cell>
          <cell r="N6213">
            <v>0</v>
          </cell>
          <cell r="O6213">
            <v>0</v>
          </cell>
        </row>
        <row r="6214">
          <cell r="D6214" t="str">
            <v>11000196100045032</v>
          </cell>
          <cell r="E6214" t="str">
            <v>导电、导热高分子材料用新型液态金属的研制及其产业小分队</v>
          </cell>
          <cell r="F6214" t="str">
            <v>吴文剑</v>
          </cell>
          <cell r="G6214" t="str">
            <v>2015004</v>
          </cell>
          <cell r="H6214">
            <v>0</v>
          </cell>
          <cell r="I6214">
            <v>2791.19</v>
          </cell>
          <cell r="J6214">
            <v>0</v>
          </cell>
          <cell r="K6214">
            <v>2791.19</v>
          </cell>
          <cell r="L6214">
            <v>0</v>
          </cell>
          <cell r="M6214">
            <v>0</v>
          </cell>
          <cell r="N6214">
            <v>0</v>
          </cell>
          <cell r="O6214">
            <v>2791.19</v>
          </cell>
        </row>
        <row r="6215">
          <cell r="D6215" t="str">
            <v>11000196100045033</v>
          </cell>
          <cell r="E6215" t="str">
            <v>装配式复材-混凝土-型钢组合基坑内支撑关键</v>
          </cell>
          <cell r="F6215" t="str">
            <v>邸博</v>
          </cell>
          <cell r="G6215" t="str">
            <v>2017059</v>
          </cell>
          <cell r="H6215">
            <v>0</v>
          </cell>
          <cell r="I6215">
            <v>531.88</v>
          </cell>
          <cell r="J6215">
            <v>0</v>
          </cell>
          <cell r="K6215">
            <v>531.88</v>
          </cell>
          <cell r="L6215">
            <v>0</v>
          </cell>
          <cell r="M6215">
            <v>0</v>
          </cell>
          <cell r="N6215">
            <v>0</v>
          </cell>
          <cell r="O6215">
            <v>531.88</v>
          </cell>
        </row>
        <row r="6216">
          <cell r="D6216" t="str">
            <v>11000196100045034</v>
          </cell>
          <cell r="E6216" t="str">
            <v>新材料与新能源技术服务小分队</v>
          </cell>
          <cell r="F6216" t="str">
            <v>钟国玉</v>
          </cell>
          <cell r="G6216" t="str">
            <v>2016022</v>
          </cell>
          <cell r="H6216">
            <v>0</v>
          </cell>
          <cell r="I6216">
            <v>224</v>
          </cell>
          <cell r="J6216">
            <v>0</v>
          </cell>
          <cell r="K6216">
            <v>224</v>
          </cell>
          <cell r="L6216">
            <v>0</v>
          </cell>
          <cell r="M6216">
            <v>0</v>
          </cell>
          <cell r="N6216">
            <v>0</v>
          </cell>
          <cell r="O6216">
            <v>224</v>
          </cell>
        </row>
        <row r="6217">
          <cell r="D6217" t="str">
            <v>11000196100045035</v>
          </cell>
          <cell r="E6217" t="str">
            <v>建筑材料质量检测服务小分队</v>
          </cell>
          <cell r="F6217" t="str">
            <v>于国友</v>
          </cell>
          <cell r="G6217" t="str">
            <v>2006036</v>
          </cell>
          <cell r="H6217">
            <v>0</v>
          </cell>
          <cell r="I6217">
            <v>0</v>
          </cell>
          <cell r="J6217">
            <v>0</v>
          </cell>
          <cell r="K6217">
            <v>0</v>
          </cell>
          <cell r="L6217">
            <v>0</v>
          </cell>
          <cell r="M6217">
            <v>0</v>
          </cell>
          <cell r="N6217">
            <v>0</v>
          </cell>
          <cell r="O6217">
            <v>0</v>
          </cell>
        </row>
        <row r="6218">
          <cell r="D6218" t="str">
            <v>11000196100045037</v>
          </cell>
          <cell r="E6218" t="str">
            <v>可变电阻器用超长寿命低噪音导电碳浆制造技术成果育成团队</v>
          </cell>
          <cell r="F6218" t="str">
            <v>邱永福</v>
          </cell>
          <cell r="G6218" t="str">
            <v>2009016</v>
          </cell>
          <cell r="H6218">
            <v>0</v>
          </cell>
          <cell r="I6218">
            <v>0</v>
          </cell>
          <cell r="J6218">
            <v>0</v>
          </cell>
          <cell r="K6218">
            <v>0</v>
          </cell>
          <cell r="L6218">
            <v>0</v>
          </cell>
          <cell r="M6218">
            <v>0</v>
          </cell>
          <cell r="N6218">
            <v>0</v>
          </cell>
          <cell r="O6218">
            <v>0</v>
          </cell>
        </row>
        <row r="6219">
          <cell r="D6219" t="str">
            <v>11000196100045038</v>
          </cell>
          <cell r="E6219" t="str">
            <v>智能化测控系统研发服务小分队</v>
          </cell>
          <cell r="F6219" t="str">
            <v>彭超</v>
          </cell>
          <cell r="G6219" t="str">
            <v>2013045</v>
          </cell>
          <cell r="H6219">
            <v>0</v>
          </cell>
          <cell r="I6219">
            <v>17896.65</v>
          </cell>
          <cell r="J6219">
            <v>15925.82</v>
          </cell>
          <cell r="K6219">
            <v>1970.83</v>
          </cell>
          <cell r="L6219">
            <v>0</v>
          </cell>
          <cell r="M6219">
            <v>0</v>
          </cell>
          <cell r="N6219">
            <v>0</v>
          </cell>
          <cell r="O6219">
            <v>1970.83</v>
          </cell>
        </row>
        <row r="6220">
          <cell r="D6220" t="str">
            <v>11000196100045039</v>
          </cell>
          <cell r="E6220" t="str">
            <v>面向第三代半导体产业研发的科技产业创新自由服务小分队</v>
          </cell>
          <cell r="F6220" t="str">
            <v>郑华</v>
          </cell>
          <cell r="G6220" t="str">
            <v>2014017</v>
          </cell>
          <cell r="H6220">
            <v>0</v>
          </cell>
          <cell r="I6220">
            <v>17637.14</v>
          </cell>
          <cell r="J6220">
            <v>0</v>
          </cell>
          <cell r="K6220">
            <v>17637.14</v>
          </cell>
          <cell r="L6220">
            <v>0</v>
          </cell>
          <cell r="M6220">
            <v>0</v>
          </cell>
          <cell r="N6220">
            <v>0</v>
          </cell>
          <cell r="O6220">
            <v>17637.14</v>
          </cell>
        </row>
        <row r="6221">
          <cell r="D6221" t="str">
            <v>11000196100046001</v>
          </cell>
          <cell r="E6221" t="str">
            <v>仿多头绒泡菌觅食行为的群体机器人目标搜索</v>
          </cell>
          <cell r="F6221" t="str">
            <v>郭建文</v>
          </cell>
          <cell r="G6221" t="str">
            <v>2011012</v>
          </cell>
          <cell r="H6221">
            <v>0</v>
          </cell>
          <cell r="I6221">
            <v>0</v>
          </cell>
          <cell r="J6221">
            <v>0</v>
          </cell>
          <cell r="K6221">
            <v>0</v>
          </cell>
          <cell r="L6221">
            <v>0</v>
          </cell>
          <cell r="M6221">
            <v>0</v>
          </cell>
          <cell r="N6221">
            <v>0</v>
          </cell>
          <cell r="O6221">
            <v>0</v>
          </cell>
        </row>
        <row r="6222">
          <cell r="D6222" t="str">
            <v>11000196100046002</v>
          </cell>
          <cell r="E6222" t="str">
            <v>高弯折韧性Fe基非晶/纳米晶软磁合金的制备</v>
          </cell>
          <cell r="F6222" t="str">
            <v>常春涛</v>
          </cell>
          <cell r="G6222" t="str">
            <v>2017812</v>
          </cell>
          <cell r="H6222">
            <v>0</v>
          </cell>
          <cell r="I6222">
            <v>26923.85</v>
          </cell>
          <cell r="J6222">
            <v>18909.55</v>
          </cell>
          <cell r="K6222">
            <v>8014.3</v>
          </cell>
          <cell r="L6222">
            <v>0</v>
          </cell>
          <cell r="M6222">
            <v>0</v>
          </cell>
          <cell r="N6222">
            <v>0</v>
          </cell>
          <cell r="O6222">
            <v>8014.3</v>
          </cell>
        </row>
        <row r="6223">
          <cell r="D6223" t="str">
            <v>11000196100046003</v>
          </cell>
          <cell r="E6223" t="str">
            <v>智能制造预测健康管理创新团队</v>
          </cell>
          <cell r="F6223" t="str">
            <v>李川</v>
          </cell>
          <cell r="G6223" t="str">
            <v>2016810</v>
          </cell>
          <cell r="H6223">
            <v>0</v>
          </cell>
          <cell r="I6223">
            <v>45332.47</v>
          </cell>
          <cell r="J6223">
            <v>21900</v>
          </cell>
          <cell r="K6223">
            <v>23432.47</v>
          </cell>
          <cell r="L6223">
            <v>0</v>
          </cell>
          <cell r="M6223">
            <v>0</v>
          </cell>
          <cell r="N6223">
            <v>0</v>
          </cell>
          <cell r="O6223">
            <v>23432.47</v>
          </cell>
        </row>
        <row r="6224">
          <cell r="D6224" t="str">
            <v>11000196100046004</v>
          </cell>
          <cell r="E6224" t="str">
            <v>云计算安全与优化创新团队</v>
          </cell>
          <cell r="F6224" t="str">
            <v>李睿</v>
          </cell>
          <cell r="G6224" t="str">
            <v>2016814</v>
          </cell>
          <cell r="H6224">
            <v>0</v>
          </cell>
          <cell r="I6224">
            <v>569743.94</v>
          </cell>
          <cell r="J6224">
            <v>33403.26</v>
          </cell>
          <cell r="K6224">
            <v>536340.68</v>
          </cell>
          <cell r="L6224">
            <v>0</v>
          </cell>
          <cell r="M6224">
            <v>0</v>
          </cell>
          <cell r="N6224">
            <v>0</v>
          </cell>
          <cell r="O6224">
            <v>536340.68</v>
          </cell>
        </row>
        <row r="6225">
          <cell r="D6225" t="str">
            <v>11000196100046005</v>
          </cell>
          <cell r="E6225" t="str">
            <v>增材制造航空钛合金构件残余应力的中子衍射</v>
          </cell>
          <cell r="F6225" t="str">
            <v>王皓亮</v>
          </cell>
          <cell r="G6225" t="str">
            <v>2018231</v>
          </cell>
          <cell r="H6225">
            <v>0</v>
          </cell>
          <cell r="I6225">
            <v>5791.94</v>
          </cell>
          <cell r="J6225">
            <v>0</v>
          </cell>
          <cell r="K6225">
            <v>5791.94</v>
          </cell>
          <cell r="L6225">
            <v>0</v>
          </cell>
          <cell r="M6225">
            <v>0</v>
          </cell>
          <cell r="N6225">
            <v>0</v>
          </cell>
          <cell r="O6225">
            <v>5791.94</v>
          </cell>
        </row>
        <row r="6226">
          <cell r="D6226" t="str">
            <v>11000196100046006</v>
          </cell>
          <cell r="E6226" t="str">
            <v>基于增材制造技术的个性化运动康复辅具应用</v>
          </cell>
          <cell r="F6226" t="str">
            <v>李楠</v>
          </cell>
          <cell r="G6226" t="str">
            <v>2013063</v>
          </cell>
          <cell r="H6226">
            <v>0</v>
          </cell>
          <cell r="I6226">
            <v>0</v>
          </cell>
          <cell r="J6226">
            <v>0</v>
          </cell>
          <cell r="K6226">
            <v>0</v>
          </cell>
          <cell r="L6226">
            <v>0</v>
          </cell>
          <cell r="M6226">
            <v>0</v>
          </cell>
          <cell r="N6226">
            <v>0</v>
          </cell>
          <cell r="O6226">
            <v>0</v>
          </cell>
        </row>
        <row r="6227">
          <cell r="D6227" t="str">
            <v>11000196100046007</v>
          </cell>
          <cell r="E6227" t="str">
            <v>交通车辆荷载下大跨度桥梁的疲劳损伤预后方</v>
          </cell>
          <cell r="F6227" t="str">
            <v>王凤阳</v>
          </cell>
          <cell r="G6227" t="str">
            <v>2017033</v>
          </cell>
          <cell r="H6227">
            <v>0</v>
          </cell>
          <cell r="I6227">
            <v>226.14</v>
          </cell>
          <cell r="J6227">
            <v>0</v>
          </cell>
          <cell r="K6227">
            <v>226.14</v>
          </cell>
          <cell r="L6227">
            <v>0</v>
          </cell>
          <cell r="M6227">
            <v>0</v>
          </cell>
          <cell r="N6227">
            <v>0</v>
          </cell>
          <cell r="O6227">
            <v>226.14</v>
          </cell>
        </row>
        <row r="6228">
          <cell r="D6228" t="str">
            <v>11000196100046008</v>
          </cell>
          <cell r="E6228" t="str">
            <v>姜黄素对磷脂双分子结构相变的调控机制及可</v>
          </cell>
          <cell r="F6228" t="str">
            <v>刘宇佳</v>
          </cell>
          <cell r="G6228" t="str">
            <v>2017171</v>
          </cell>
          <cell r="H6228">
            <v>0</v>
          </cell>
          <cell r="I6228">
            <v>8213</v>
          </cell>
          <cell r="J6228">
            <v>7786</v>
          </cell>
          <cell r="K6228">
            <v>427</v>
          </cell>
          <cell r="L6228">
            <v>0</v>
          </cell>
          <cell r="M6228">
            <v>0</v>
          </cell>
          <cell r="N6228">
            <v>0</v>
          </cell>
          <cell r="O6228">
            <v>427</v>
          </cell>
        </row>
        <row r="6229">
          <cell r="D6229" t="str">
            <v>11000196100046009</v>
          </cell>
          <cell r="E6229" t="str">
            <v>平板催化陶瓷超滤膜耦合深紫外LED阵列活化</v>
          </cell>
          <cell r="F6229" t="str">
            <v>徐剑晖</v>
          </cell>
          <cell r="G6229" t="str">
            <v>2017052</v>
          </cell>
          <cell r="H6229">
            <v>0</v>
          </cell>
          <cell r="I6229">
            <v>0</v>
          </cell>
          <cell r="J6229">
            <v>0</v>
          </cell>
          <cell r="K6229">
            <v>0</v>
          </cell>
          <cell r="L6229">
            <v>0</v>
          </cell>
          <cell r="M6229">
            <v>0</v>
          </cell>
          <cell r="N6229">
            <v>0</v>
          </cell>
          <cell r="O6229">
            <v>0</v>
          </cell>
        </row>
        <row r="6230">
          <cell r="D6230" t="str">
            <v>11000196100046010</v>
          </cell>
          <cell r="E6230" t="str">
            <v>具有输入输出约束的非标定视觉伺服机械臂智</v>
          </cell>
          <cell r="F6230" t="str">
            <v>王福杰</v>
          </cell>
          <cell r="G6230" t="str">
            <v>2018077</v>
          </cell>
          <cell r="H6230">
            <v>0</v>
          </cell>
          <cell r="I6230">
            <v>0</v>
          </cell>
          <cell r="J6230">
            <v>0</v>
          </cell>
          <cell r="K6230">
            <v>0</v>
          </cell>
          <cell r="L6230">
            <v>0</v>
          </cell>
          <cell r="M6230">
            <v>0</v>
          </cell>
          <cell r="N6230">
            <v>0</v>
          </cell>
          <cell r="O6230">
            <v>0</v>
          </cell>
        </row>
        <row r="6231">
          <cell r="D6231" t="str">
            <v>11000196100046011</v>
          </cell>
          <cell r="E6231" t="str">
            <v>格上匿名身份基广播加密体制的研究</v>
          </cell>
          <cell r="F6231" t="str">
            <v>何凯</v>
          </cell>
          <cell r="G6231" t="str">
            <v>2017002</v>
          </cell>
          <cell r="H6231">
            <v>0</v>
          </cell>
          <cell r="I6231">
            <v>7896.74</v>
          </cell>
          <cell r="J6231">
            <v>2248</v>
          </cell>
          <cell r="K6231">
            <v>5648.74</v>
          </cell>
          <cell r="L6231">
            <v>0</v>
          </cell>
          <cell r="M6231">
            <v>0</v>
          </cell>
          <cell r="N6231">
            <v>0</v>
          </cell>
          <cell r="O6231">
            <v>5648.74</v>
          </cell>
        </row>
        <row r="6232">
          <cell r="D6232" t="str">
            <v>11000196100046012</v>
          </cell>
          <cell r="E6232" t="str">
            <v>基于压缩空气蓄能调控的分布式冷热电联供系</v>
          </cell>
          <cell r="F6232" t="str">
            <v>蒋润花</v>
          </cell>
          <cell r="G6232" t="str">
            <v>2009009</v>
          </cell>
          <cell r="H6232">
            <v>0</v>
          </cell>
          <cell r="I6232">
            <v>37245.95</v>
          </cell>
          <cell r="J6232">
            <v>0</v>
          </cell>
          <cell r="K6232">
            <v>37245.95</v>
          </cell>
          <cell r="L6232">
            <v>0</v>
          </cell>
          <cell r="M6232">
            <v>0</v>
          </cell>
          <cell r="N6232">
            <v>0</v>
          </cell>
          <cell r="O6232">
            <v>37245.95</v>
          </cell>
        </row>
        <row r="6233">
          <cell r="D6233" t="str">
            <v>11000196100046013</v>
          </cell>
          <cell r="E6233" t="str">
            <v>新“师范”背景下非师范高校师范专业素养考</v>
          </cell>
          <cell r="F6233" t="str">
            <v>况小雪</v>
          </cell>
          <cell r="G6233" t="str">
            <v>2017057</v>
          </cell>
          <cell r="H6233">
            <v>0</v>
          </cell>
          <cell r="I6233">
            <v>27220</v>
          </cell>
          <cell r="J6233">
            <v>0</v>
          </cell>
          <cell r="K6233">
            <v>27220</v>
          </cell>
          <cell r="L6233">
            <v>0</v>
          </cell>
          <cell r="M6233">
            <v>0</v>
          </cell>
          <cell r="N6233">
            <v>0</v>
          </cell>
          <cell r="O6233">
            <v>27220</v>
          </cell>
        </row>
        <row r="6234">
          <cell r="D6234" t="str">
            <v>11000196100046014</v>
          </cell>
          <cell r="E6234" t="str">
            <v>3C行业轻载高校智能机器人的设计理论与控制</v>
          </cell>
          <cell r="F6234" t="str">
            <v>任斌</v>
          </cell>
          <cell r="G6234" t="str">
            <v>2003008</v>
          </cell>
          <cell r="H6234">
            <v>0</v>
          </cell>
          <cell r="I6234">
            <v>0</v>
          </cell>
          <cell r="J6234">
            <v>0</v>
          </cell>
          <cell r="K6234">
            <v>0</v>
          </cell>
          <cell r="L6234">
            <v>0</v>
          </cell>
          <cell r="M6234">
            <v>0</v>
          </cell>
          <cell r="N6234">
            <v>0</v>
          </cell>
          <cell r="O6234">
            <v>0</v>
          </cell>
        </row>
        <row r="6235">
          <cell r="D6235" t="str">
            <v>11000196100046015</v>
          </cell>
          <cell r="E6235" t="str">
            <v>应用于物联网感知设备的无线射频能量收集整</v>
          </cell>
          <cell r="F6235" t="str">
            <v>曾淼旺</v>
          </cell>
          <cell r="G6235" t="str">
            <v>2017167</v>
          </cell>
          <cell r="H6235">
            <v>0</v>
          </cell>
          <cell r="I6235">
            <v>0</v>
          </cell>
          <cell r="J6235">
            <v>0</v>
          </cell>
          <cell r="K6235">
            <v>0</v>
          </cell>
          <cell r="L6235">
            <v>0</v>
          </cell>
          <cell r="M6235">
            <v>0</v>
          </cell>
          <cell r="N6235">
            <v>0</v>
          </cell>
          <cell r="O6235">
            <v>0</v>
          </cell>
        </row>
        <row r="6236">
          <cell r="D6236" t="str">
            <v>11000196100046017</v>
          </cell>
          <cell r="E6236" t="str">
            <v>HfO2-基铁电单晶薄膜的制备与极化性能调控</v>
          </cell>
          <cell r="F6236" t="str">
            <v>李涛</v>
          </cell>
          <cell r="G6236" t="str">
            <v>2018803</v>
          </cell>
          <cell r="H6236">
            <v>0</v>
          </cell>
          <cell r="I6236">
            <v>0</v>
          </cell>
          <cell r="J6236">
            <v>0</v>
          </cell>
          <cell r="K6236">
            <v>0</v>
          </cell>
          <cell r="L6236">
            <v>0</v>
          </cell>
          <cell r="M6236">
            <v>0</v>
          </cell>
          <cell r="N6236">
            <v>0</v>
          </cell>
          <cell r="O6236">
            <v>0</v>
          </cell>
        </row>
        <row r="6237">
          <cell r="D6237" t="str">
            <v>11000196100046018</v>
          </cell>
          <cell r="E6237" t="str">
            <v>云储存系统中的若干关键节能技术研究</v>
          </cell>
          <cell r="F6237" t="str">
            <v>邓见光</v>
          </cell>
          <cell r="G6237" t="str">
            <v>2008007</v>
          </cell>
          <cell r="H6237">
            <v>0</v>
          </cell>
          <cell r="I6237">
            <v>0</v>
          </cell>
          <cell r="J6237">
            <v>0</v>
          </cell>
          <cell r="K6237">
            <v>0</v>
          </cell>
          <cell r="L6237">
            <v>0</v>
          </cell>
          <cell r="M6237">
            <v>0</v>
          </cell>
          <cell r="N6237">
            <v>0</v>
          </cell>
          <cell r="O6237">
            <v>0</v>
          </cell>
        </row>
        <row r="6238">
          <cell r="D6238" t="str">
            <v>11000196100046019</v>
          </cell>
          <cell r="E6238" t="str">
            <v>基于机器学习算法的科技成果转化精准推荐模</v>
          </cell>
          <cell r="F6238" t="str">
            <v>李环</v>
          </cell>
          <cell r="G6238" t="str">
            <v>2003003</v>
          </cell>
          <cell r="H6238">
            <v>0</v>
          </cell>
          <cell r="I6238">
            <v>46877.2</v>
          </cell>
          <cell r="J6238">
            <v>3940.1</v>
          </cell>
          <cell r="K6238">
            <v>42937.1</v>
          </cell>
          <cell r="L6238">
            <v>0</v>
          </cell>
          <cell r="M6238">
            <v>0</v>
          </cell>
          <cell r="N6238">
            <v>0</v>
          </cell>
          <cell r="O6238">
            <v>42937.1</v>
          </cell>
        </row>
        <row r="6239">
          <cell r="D6239" t="str">
            <v>11000196100046020</v>
          </cell>
          <cell r="E6239" t="str">
            <v>双核金属配合物的设计合成及其光催化二氧化</v>
          </cell>
          <cell r="F6239" t="str">
            <v>陈贵</v>
          </cell>
          <cell r="G6239" t="str">
            <v>2017802</v>
          </cell>
          <cell r="H6239">
            <v>0</v>
          </cell>
          <cell r="I6239">
            <v>14425.33</v>
          </cell>
          <cell r="J6239">
            <v>7200</v>
          </cell>
          <cell r="K6239">
            <v>7225.33</v>
          </cell>
          <cell r="L6239">
            <v>0</v>
          </cell>
          <cell r="M6239">
            <v>0</v>
          </cell>
          <cell r="N6239">
            <v>0</v>
          </cell>
          <cell r="O6239">
            <v>7225.33</v>
          </cell>
        </row>
        <row r="6240">
          <cell r="D6240" t="str">
            <v>11000196100046022</v>
          </cell>
          <cell r="E6240" t="str">
            <v>修辞批评视域下改革话语中社会角色形象建构</v>
          </cell>
          <cell r="F6240" t="str">
            <v>韩健</v>
          </cell>
          <cell r="G6240" t="str">
            <v>2018100</v>
          </cell>
          <cell r="H6240">
            <v>0</v>
          </cell>
          <cell r="I6240">
            <v>4315.6</v>
          </cell>
          <cell r="J6240">
            <v>0</v>
          </cell>
          <cell r="K6240">
            <v>4315.6</v>
          </cell>
          <cell r="L6240">
            <v>0</v>
          </cell>
          <cell r="M6240">
            <v>0</v>
          </cell>
          <cell r="N6240">
            <v>0</v>
          </cell>
          <cell r="O6240">
            <v>4315.6</v>
          </cell>
        </row>
        <row r="6241">
          <cell r="D6241" t="str">
            <v>11000196100046023</v>
          </cell>
          <cell r="E6241" t="str">
            <v>广东省普通高校低功耗智能物联重点实验室</v>
          </cell>
          <cell r="F6241" t="str">
            <v>袁华强</v>
          </cell>
          <cell r="G6241" t="str">
            <v>2002053</v>
          </cell>
          <cell r="H6241">
            <v>0</v>
          </cell>
          <cell r="I6241">
            <v>1280514.15</v>
          </cell>
          <cell r="J6241">
            <v>0</v>
          </cell>
          <cell r="K6241">
            <v>1280514.15</v>
          </cell>
          <cell r="L6241">
            <v>0</v>
          </cell>
          <cell r="M6241">
            <v>0</v>
          </cell>
          <cell r="N6241">
            <v>0</v>
          </cell>
          <cell r="O6241">
            <v>1280514.15</v>
          </cell>
        </row>
        <row r="6242">
          <cell r="D6242" t="str">
            <v>11000196100046024</v>
          </cell>
          <cell r="E6242" t="str">
            <v>玻璃纤维复合筋增强海砂-自密实混凝土预制</v>
          </cell>
          <cell r="F6242" t="str">
            <v>郑愚</v>
          </cell>
          <cell r="G6242" t="str">
            <v>2008004</v>
          </cell>
          <cell r="H6242">
            <v>0</v>
          </cell>
          <cell r="I6242">
            <v>26002</v>
          </cell>
          <cell r="J6242">
            <v>0</v>
          </cell>
          <cell r="K6242">
            <v>26002</v>
          </cell>
          <cell r="L6242">
            <v>0</v>
          </cell>
          <cell r="M6242">
            <v>0</v>
          </cell>
          <cell r="N6242">
            <v>0</v>
          </cell>
          <cell r="O6242">
            <v>26002</v>
          </cell>
        </row>
        <row r="6243">
          <cell r="D6243" t="str">
            <v>11000196100046025</v>
          </cell>
          <cell r="E6243" t="str">
            <v>基于简并态高功率中红外飞秒光参量振荡器的</v>
          </cell>
          <cell r="F6243" t="str">
            <v>孙敬华</v>
          </cell>
          <cell r="G6243" t="str">
            <v>2016828</v>
          </cell>
          <cell r="H6243">
            <v>0</v>
          </cell>
          <cell r="I6243">
            <v>0</v>
          </cell>
          <cell r="J6243">
            <v>0</v>
          </cell>
          <cell r="K6243">
            <v>0</v>
          </cell>
          <cell r="L6243">
            <v>0</v>
          </cell>
          <cell r="M6243">
            <v>0</v>
          </cell>
          <cell r="N6243">
            <v>0</v>
          </cell>
          <cell r="O6243">
            <v>0</v>
          </cell>
        </row>
        <row r="6244">
          <cell r="D6244" t="str">
            <v>11000196100046026</v>
          </cell>
          <cell r="E6244" t="str">
            <v>基于非线性系统和人工智能的超声导波无损检</v>
          </cell>
          <cell r="F6244" t="str">
            <v>武静</v>
          </cell>
          <cell r="G6244" t="str">
            <v>2017045</v>
          </cell>
          <cell r="H6244">
            <v>0</v>
          </cell>
          <cell r="I6244">
            <v>5019.1</v>
          </cell>
          <cell r="J6244">
            <v>0</v>
          </cell>
          <cell r="K6244">
            <v>5019.1</v>
          </cell>
          <cell r="L6244">
            <v>0</v>
          </cell>
          <cell r="M6244">
            <v>0</v>
          </cell>
          <cell r="N6244">
            <v>0</v>
          </cell>
          <cell r="O6244">
            <v>5019.1</v>
          </cell>
        </row>
        <row r="6245">
          <cell r="D6245" t="str">
            <v>11000196100046027</v>
          </cell>
          <cell r="E6245" t="str">
            <v>面向应用型创新人才培养的物理化学教学模式</v>
          </cell>
          <cell r="F6245" t="str">
            <v>蔡丽蓉</v>
          </cell>
          <cell r="G6245" t="str">
            <v>2015013</v>
          </cell>
          <cell r="H6245">
            <v>0</v>
          </cell>
          <cell r="I6245">
            <v>91500</v>
          </cell>
          <cell r="J6245">
            <v>0</v>
          </cell>
          <cell r="K6245">
            <v>91500</v>
          </cell>
          <cell r="L6245">
            <v>0</v>
          </cell>
          <cell r="M6245">
            <v>0</v>
          </cell>
          <cell r="N6245">
            <v>0</v>
          </cell>
          <cell r="O6245">
            <v>91500</v>
          </cell>
        </row>
        <row r="6246">
          <cell r="D6246" t="str">
            <v>11000196100046028</v>
          </cell>
          <cell r="E6246" t="str">
            <v>居家养老服务满意度的评价与比较研究：政府</v>
          </cell>
          <cell r="F6246" t="str">
            <v>黄俊辉</v>
          </cell>
          <cell r="G6246" t="str">
            <v>2016037</v>
          </cell>
          <cell r="H6246">
            <v>0</v>
          </cell>
          <cell r="I6246">
            <v>0</v>
          </cell>
          <cell r="J6246">
            <v>0</v>
          </cell>
          <cell r="K6246">
            <v>0</v>
          </cell>
          <cell r="L6246">
            <v>0</v>
          </cell>
          <cell r="M6246">
            <v>0</v>
          </cell>
          <cell r="N6246">
            <v>0</v>
          </cell>
          <cell r="O6246">
            <v>0</v>
          </cell>
        </row>
        <row r="6247">
          <cell r="D6247" t="str">
            <v>11000196100046029</v>
          </cell>
          <cell r="E6247" t="str">
            <v>高水平理工科大学建设背景下文科教师专业发</v>
          </cell>
          <cell r="F6247" t="str">
            <v>黎婉勤</v>
          </cell>
          <cell r="G6247" t="str">
            <v>2004052</v>
          </cell>
          <cell r="H6247">
            <v>0</v>
          </cell>
          <cell r="I6247">
            <v>233.73</v>
          </cell>
          <cell r="J6247">
            <v>0</v>
          </cell>
          <cell r="K6247">
            <v>233.73</v>
          </cell>
          <cell r="L6247">
            <v>0</v>
          </cell>
          <cell r="M6247">
            <v>0</v>
          </cell>
          <cell r="N6247">
            <v>0</v>
          </cell>
          <cell r="O6247">
            <v>233.73</v>
          </cell>
        </row>
        <row r="6248">
          <cell r="D6248" t="str">
            <v>11000196100046030</v>
          </cell>
          <cell r="E6248" t="str">
            <v>新工科背景下设计类创新创业实践教学路径研</v>
          </cell>
          <cell r="F6248" t="str">
            <v>谢黎</v>
          </cell>
          <cell r="G6248" t="str">
            <v>2004031</v>
          </cell>
          <cell r="H6248">
            <v>0</v>
          </cell>
          <cell r="I6248">
            <v>0</v>
          </cell>
          <cell r="J6248">
            <v>0</v>
          </cell>
          <cell r="K6248">
            <v>0</v>
          </cell>
          <cell r="L6248">
            <v>0</v>
          </cell>
          <cell r="M6248">
            <v>0</v>
          </cell>
          <cell r="N6248">
            <v>0</v>
          </cell>
          <cell r="O6248">
            <v>0</v>
          </cell>
        </row>
        <row r="6249">
          <cell r="D6249" t="str">
            <v>11000196100046031</v>
          </cell>
          <cell r="E6249" t="str">
            <v>面向新工科建设的计算机类专业教学质量保障</v>
          </cell>
          <cell r="F6249" t="str">
            <v>赵铁柱</v>
          </cell>
          <cell r="G6249" t="str">
            <v>2012047</v>
          </cell>
          <cell r="H6249">
            <v>0</v>
          </cell>
          <cell r="I6249">
            <v>5409.77</v>
          </cell>
          <cell r="J6249">
            <v>0</v>
          </cell>
          <cell r="K6249">
            <v>5409.77</v>
          </cell>
          <cell r="L6249">
            <v>0</v>
          </cell>
          <cell r="M6249">
            <v>0</v>
          </cell>
          <cell r="N6249">
            <v>0</v>
          </cell>
          <cell r="O6249">
            <v>5409.77</v>
          </cell>
        </row>
        <row r="6250">
          <cell r="D6250" t="str">
            <v>11000196100046032</v>
          </cell>
          <cell r="E6250" t="str">
            <v>“健康中国2030”背景下的幼儿体育与健康教</v>
          </cell>
          <cell r="F6250" t="str">
            <v>唐胜英</v>
          </cell>
          <cell r="G6250" t="str">
            <v>2016001</v>
          </cell>
          <cell r="H6250">
            <v>0</v>
          </cell>
          <cell r="I6250">
            <v>69483.49</v>
          </cell>
          <cell r="J6250">
            <v>0</v>
          </cell>
          <cell r="K6250">
            <v>69483.49</v>
          </cell>
          <cell r="L6250">
            <v>0</v>
          </cell>
          <cell r="M6250">
            <v>0</v>
          </cell>
          <cell r="N6250">
            <v>0</v>
          </cell>
          <cell r="O6250">
            <v>69483.49</v>
          </cell>
        </row>
        <row r="6251">
          <cell r="D6251" t="str">
            <v>11000196100046033</v>
          </cell>
          <cell r="E6251" t="str">
            <v>文化创意品牌视觉再建购之延伸产品开发设计</v>
          </cell>
          <cell r="F6251" t="str">
            <v>陈昱甫</v>
          </cell>
          <cell r="G6251" t="str">
            <v>2022106</v>
          </cell>
          <cell r="H6251">
            <v>0</v>
          </cell>
          <cell r="I6251">
            <v>0</v>
          </cell>
          <cell r="J6251">
            <v>0</v>
          </cell>
          <cell r="K6251">
            <v>0</v>
          </cell>
          <cell r="L6251">
            <v>0</v>
          </cell>
          <cell r="M6251">
            <v>0</v>
          </cell>
          <cell r="N6251">
            <v>0</v>
          </cell>
          <cell r="O6251">
            <v>0</v>
          </cell>
        </row>
        <row r="6252">
          <cell r="D6252" t="str">
            <v>11000196100046034</v>
          </cell>
          <cell r="E6252" t="str">
            <v>我国反分裂斗争中国话语权提升对策研究</v>
          </cell>
          <cell r="F6252" t="str">
            <v>杨云安</v>
          </cell>
          <cell r="G6252" t="str">
            <v>2018064</v>
          </cell>
          <cell r="H6252">
            <v>0</v>
          </cell>
          <cell r="I6252">
            <v>3802.1</v>
          </cell>
          <cell r="J6252">
            <v>0</v>
          </cell>
          <cell r="K6252">
            <v>3802.1</v>
          </cell>
          <cell r="L6252">
            <v>0</v>
          </cell>
          <cell r="M6252">
            <v>0</v>
          </cell>
          <cell r="N6252">
            <v>0</v>
          </cell>
          <cell r="O6252">
            <v>3802.1</v>
          </cell>
        </row>
        <row r="6253">
          <cell r="D6253" t="str">
            <v>110002004001</v>
          </cell>
          <cell r="E6253" t="str">
            <v>粤财工[2019]64号广东省高质量专利培育项目</v>
          </cell>
          <cell r="F6253" t="str">
            <v>徐勇军</v>
          </cell>
          <cell r="G6253" t="str">
            <v>2003053</v>
          </cell>
          <cell r="H6253">
            <v>0</v>
          </cell>
          <cell r="I6253">
            <v>10020</v>
          </cell>
          <cell r="J6253">
            <v>0</v>
          </cell>
          <cell r="K6253">
            <v>10020</v>
          </cell>
          <cell r="L6253">
            <v>0</v>
          </cell>
          <cell r="M6253">
            <v>0</v>
          </cell>
          <cell r="N6253">
            <v>0</v>
          </cell>
          <cell r="O6253">
            <v>10020</v>
          </cell>
        </row>
        <row r="6254">
          <cell r="D6254" t="str">
            <v>110002004002</v>
          </cell>
          <cell r="E6254" t="str">
            <v>C30000033节能降耗清洁高效多功能润滑油添加剂的研发</v>
          </cell>
          <cell r="F6254" t="str">
            <v>赵鸿斌</v>
          </cell>
          <cell r="G6254" t="str">
            <v>2006004</v>
          </cell>
          <cell r="H6254">
            <v>0</v>
          </cell>
          <cell r="I6254">
            <v>0</v>
          </cell>
          <cell r="J6254">
            <v>0</v>
          </cell>
          <cell r="K6254">
            <v>0</v>
          </cell>
          <cell r="L6254">
            <v>0</v>
          </cell>
          <cell r="M6254">
            <v>0</v>
          </cell>
          <cell r="N6254">
            <v>0</v>
          </cell>
          <cell r="O6254">
            <v>0</v>
          </cell>
        </row>
        <row r="6255">
          <cell r="D6255" t="str">
            <v>110002004003</v>
          </cell>
          <cell r="E6255" t="str">
            <v>C30000033基于智能健康椅的体质监测管理系统研发与应用</v>
          </cell>
          <cell r="F6255" t="str">
            <v>宋建勋</v>
          </cell>
          <cell r="G6255" t="str">
            <v>2012022</v>
          </cell>
          <cell r="H6255">
            <v>0</v>
          </cell>
          <cell r="I6255">
            <v>0</v>
          </cell>
          <cell r="J6255">
            <v>0</v>
          </cell>
          <cell r="K6255">
            <v>0</v>
          </cell>
          <cell r="L6255">
            <v>0</v>
          </cell>
          <cell r="M6255">
            <v>0</v>
          </cell>
          <cell r="N6255">
            <v>0</v>
          </cell>
          <cell r="O6255">
            <v>0</v>
          </cell>
        </row>
        <row r="6256">
          <cell r="D6256" t="str">
            <v>110002004004</v>
          </cell>
          <cell r="E6256" t="str">
            <v>C30000033石化仓库数字化安全与应急管理技术研究及示范应用</v>
          </cell>
          <cell r="F6256" t="str">
            <v>郭建文</v>
          </cell>
          <cell r="G6256" t="str">
            <v>2011012</v>
          </cell>
          <cell r="H6256">
            <v>0</v>
          </cell>
          <cell r="I6256">
            <v>0</v>
          </cell>
          <cell r="J6256">
            <v>0</v>
          </cell>
          <cell r="K6256">
            <v>0</v>
          </cell>
          <cell r="L6256">
            <v>0</v>
          </cell>
          <cell r="M6256">
            <v>0</v>
          </cell>
          <cell r="N6256">
            <v>0</v>
          </cell>
          <cell r="O6256">
            <v>0</v>
          </cell>
        </row>
        <row r="6257">
          <cell r="D6257" t="str">
            <v>110002004005</v>
          </cell>
          <cell r="E6257" t="str">
            <v>C30000033土壤重金属污染治理与修复关键技术研究</v>
          </cell>
          <cell r="F6257" t="str">
            <v>邵友元</v>
          </cell>
          <cell r="G6257" t="str">
            <v>2007039</v>
          </cell>
          <cell r="H6257">
            <v>0</v>
          </cell>
          <cell r="I6257">
            <v>0</v>
          </cell>
          <cell r="J6257">
            <v>0</v>
          </cell>
          <cell r="K6257">
            <v>0</v>
          </cell>
          <cell r="L6257">
            <v>0</v>
          </cell>
          <cell r="M6257">
            <v>0</v>
          </cell>
          <cell r="N6257">
            <v>0</v>
          </cell>
          <cell r="O6257">
            <v>0</v>
          </cell>
        </row>
        <row r="6258">
          <cell r="D6258" t="str">
            <v>110002004009</v>
          </cell>
          <cell r="E6258" t="str">
            <v>C30000042基于4G/5G的智能化远程消毒机器人</v>
          </cell>
          <cell r="F6258" t="str">
            <v>张超</v>
          </cell>
          <cell r="G6258" t="str">
            <v>2018044</v>
          </cell>
          <cell r="H6258">
            <v>0</v>
          </cell>
          <cell r="I6258">
            <v>0</v>
          </cell>
          <cell r="J6258">
            <v>0</v>
          </cell>
          <cell r="K6258">
            <v>0</v>
          </cell>
          <cell r="L6258">
            <v>0</v>
          </cell>
          <cell r="M6258">
            <v>0</v>
          </cell>
          <cell r="N6258">
            <v>0</v>
          </cell>
          <cell r="O6258">
            <v>0</v>
          </cell>
        </row>
        <row r="6259">
          <cell r="D6259" t="str">
            <v>110002004010</v>
          </cell>
          <cell r="E6259" t="str">
            <v>C30000042新型可降解生物医用镁合金开发</v>
          </cell>
          <cell r="F6259" t="str">
            <v>李润霞</v>
          </cell>
          <cell r="G6259" t="str">
            <v>2018805</v>
          </cell>
          <cell r="H6259">
            <v>0</v>
          </cell>
          <cell r="I6259">
            <v>0</v>
          </cell>
          <cell r="J6259">
            <v>0</v>
          </cell>
          <cell r="K6259">
            <v>0</v>
          </cell>
          <cell r="L6259">
            <v>0</v>
          </cell>
          <cell r="M6259">
            <v>0</v>
          </cell>
          <cell r="N6259">
            <v>0</v>
          </cell>
          <cell r="O6259">
            <v>0</v>
          </cell>
        </row>
        <row r="6260">
          <cell r="D6260" t="str">
            <v>110002004011</v>
          </cell>
          <cell r="E6260" t="str">
            <v>C30000042稀土金属有机骨架材料作为非水锂-</v>
          </cell>
          <cell r="F6260" t="str">
            <v>刘丹</v>
          </cell>
          <cell r="G6260" t="str">
            <v>2018808</v>
          </cell>
          <cell r="H6260">
            <v>0</v>
          </cell>
          <cell r="I6260">
            <v>20806</v>
          </cell>
          <cell r="J6260">
            <v>0</v>
          </cell>
          <cell r="K6260">
            <v>20806</v>
          </cell>
          <cell r="L6260">
            <v>0</v>
          </cell>
          <cell r="M6260">
            <v>0</v>
          </cell>
          <cell r="N6260">
            <v>0</v>
          </cell>
          <cell r="O6260">
            <v>20806</v>
          </cell>
        </row>
        <row r="6261">
          <cell r="D6261" t="str">
            <v>110002004012</v>
          </cell>
          <cell r="E6261" t="str">
            <v>C30000042镁合金3C产品外壳环保型微弧氧化</v>
          </cell>
          <cell r="F6261" t="str">
            <v>李康</v>
          </cell>
          <cell r="G6261" t="str">
            <v>2019059</v>
          </cell>
          <cell r="H6261">
            <v>0</v>
          </cell>
          <cell r="I6261">
            <v>0</v>
          </cell>
          <cell r="J6261">
            <v>0</v>
          </cell>
          <cell r="K6261">
            <v>0</v>
          </cell>
          <cell r="L6261">
            <v>0</v>
          </cell>
          <cell r="M6261">
            <v>0</v>
          </cell>
          <cell r="N6261">
            <v>0</v>
          </cell>
          <cell r="O6261">
            <v>0</v>
          </cell>
        </row>
        <row r="6262">
          <cell r="D6262" t="str">
            <v>110002004013</v>
          </cell>
          <cell r="E6262" t="str">
            <v>C3000004260°坐标系对于直接转矩控制算法</v>
          </cell>
          <cell r="F6262" t="str">
            <v>唐校</v>
          </cell>
          <cell r="G6262" t="str">
            <v>2014015</v>
          </cell>
          <cell r="H6262">
            <v>0</v>
          </cell>
          <cell r="I6262">
            <v>0</v>
          </cell>
          <cell r="J6262">
            <v>0</v>
          </cell>
          <cell r="K6262">
            <v>0</v>
          </cell>
          <cell r="L6262">
            <v>0</v>
          </cell>
          <cell r="M6262">
            <v>0</v>
          </cell>
          <cell r="N6262">
            <v>0</v>
          </cell>
          <cell r="O6262">
            <v>0</v>
          </cell>
        </row>
        <row r="6263">
          <cell r="D6263" t="str">
            <v>110002004014</v>
          </cell>
          <cell r="E6263" t="str">
            <v>C30000042基于手写轨迹的考试诚信度智能分</v>
          </cell>
          <cell r="F6263" t="str">
            <v>李广明</v>
          </cell>
          <cell r="G6263" t="str">
            <v>2000005</v>
          </cell>
          <cell r="H6263">
            <v>0</v>
          </cell>
          <cell r="I6263">
            <v>0</v>
          </cell>
          <cell r="J6263">
            <v>0</v>
          </cell>
          <cell r="K6263">
            <v>0</v>
          </cell>
          <cell r="L6263">
            <v>0</v>
          </cell>
          <cell r="M6263">
            <v>0</v>
          </cell>
          <cell r="N6263">
            <v>0</v>
          </cell>
          <cell r="O6263">
            <v>0</v>
          </cell>
        </row>
        <row r="6264">
          <cell r="D6264" t="str">
            <v>110002004015</v>
          </cell>
          <cell r="E6264" t="str">
            <v>C30000042对抗环境下恶意代码检测系统研究</v>
          </cell>
          <cell r="F6264" t="str">
            <v>张福勇</v>
          </cell>
          <cell r="G6264" t="str">
            <v>2012038</v>
          </cell>
          <cell r="H6264">
            <v>0</v>
          </cell>
          <cell r="I6264">
            <v>0</v>
          </cell>
          <cell r="J6264">
            <v>0</v>
          </cell>
          <cell r="K6264">
            <v>0</v>
          </cell>
          <cell r="L6264">
            <v>0</v>
          </cell>
          <cell r="M6264">
            <v>0</v>
          </cell>
          <cell r="N6264">
            <v>0</v>
          </cell>
          <cell r="O6264">
            <v>0</v>
          </cell>
        </row>
        <row r="6265">
          <cell r="D6265" t="str">
            <v>110002004016</v>
          </cell>
          <cell r="E6265" t="str">
            <v>C30000042化学诱导发光微生物芯片技术在水</v>
          </cell>
          <cell r="F6265" t="str">
            <v>胡俊杰</v>
          </cell>
          <cell r="G6265" t="str">
            <v>2017003</v>
          </cell>
          <cell r="H6265">
            <v>0</v>
          </cell>
          <cell r="I6265">
            <v>0</v>
          </cell>
          <cell r="J6265">
            <v>0</v>
          </cell>
          <cell r="K6265">
            <v>0</v>
          </cell>
          <cell r="L6265">
            <v>0</v>
          </cell>
          <cell r="M6265">
            <v>0</v>
          </cell>
          <cell r="N6265">
            <v>0</v>
          </cell>
          <cell r="O6265">
            <v>0</v>
          </cell>
        </row>
        <row r="6266">
          <cell r="D6266" t="str">
            <v>110002004017</v>
          </cell>
          <cell r="E6266" t="str">
            <v>C30000042减排降噪温拌橡胶沥青的应用关键</v>
          </cell>
          <cell r="F6266" t="str">
            <v>黄文通</v>
          </cell>
          <cell r="G6266" t="str">
            <v>2016056</v>
          </cell>
          <cell r="H6266">
            <v>0</v>
          </cell>
          <cell r="I6266">
            <v>0</v>
          </cell>
          <cell r="J6266">
            <v>0</v>
          </cell>
          <cell r="K6266">
            <v>0</v>
          </cell>
          <cell r="L6266">
            <v>0</v>
          </cell>
          <cell r="M6266">
            <v>0</v>
          </cell>
          <cell r="N6266">
            <v>0</v>
          </cell>
          <cell r="O6266">
            <v>0</v>
          </cell>
        </row>
        <row r="6267">
          <cell r="D6267" t="str">
            <v>110002004018</v>
          </cell>
          <cell r="E6267" t="str">
            <v>C30000042东莞纳米复合隔热农业大棚热环境</v>
          </cell>
          <cell r="F6267" t="str">
            <v>李宁</v>
          </cell>
          <cell r="G6267" t="str">
            <v>2018007</v>
          </cell>
          <cell r="H6267">
            <v>0</v>
          </cell>
          <cell r="I6267">
            <v>27844.41</v>
          </cell>
          <cell r="J6267">
            <v>0</v>
          </cell>
          <cell r="K6267">
            <v>27844.41</v>
          </cell>
          <cell r="L6267">
            <v>0</v>
          </cell>
          <cell r="M6267">
            <v>0</v>
          </cell>
          <cell r="N6267">
            <v>0</v>
          </cell>
          <cell r="O6267">
            <v>27844.41</v>
          </cell>
        </row>
        <row r="6268">
          <cell r="D6268" t="str">
            <v>110002004019</v>
          </cell>
          <cell r="E6268" t="str">
            <v>C30000042g-C3N4纳米量子点催化剂的结构设</v>
          </cell>
          <cell r="F6268" t="str">
            <v>傅小波</v>
          </cell>
          <cell r="G6268" t="str">
            <v>2013010</v>
          </cell>
          <cell r="H6268">
            <v>0</v>
          </cell>
          <cell r="I6268">
            <v>0</v>
          </cell>
          <cell r="J6268">
            <v>0</v>
          </cell>
          <cell r="K6268">
            <v>0</v>
          </cell>
          <cell r="L6268">
            <v>0</v>
          </cell>
          <cell r="M6268">
            <v>0</v>
          </cell>
          <cell r="N6268">
            <v>0</v>
          </cell>
          <cell r="O6268">
            <v>0</v>
          </cell>
        </row>
        <row r="6269">
          <cell r="D6269" t="str">
            <v>110002004020</v>
          </cell>
          <cell r="E6269" t="str">
            <v>C30000042天然矿石的高效能利用——基于天</v>
          </cell>
          <cell r="F6269" t="str">
            <v>苗荣荣</v>
          </cell>
          <cell r="G6269" t="str">
            <v>2016057</v>
          </cell>
          <cell r="H6269">
            <v>0</v>
          </cell>
          <cell r="I6269">
            <v>0</v>
          </cell>
          <cell r="J6269">
            <v>0</v>
          </cell>
          <cell r="K6269">
            <v>0</v>
          </cell>
          <cell r="L6269">
            <v>0</v>
          </cell>
          <cell r="M6269">
            <v>0</v>
          </cell>
          <cell r="N6269">
            <v>0</v>
          </cell>
          <cell r="O6269">
            <v>0</v>
          </cell>
        </row>
        <row r="6270">
          <cell r="D6270" t="str">
            <v>110002004021</v>
          </cell>
          <cell r="E6270" t="str">
            <v>C30000042用于5G设备散热的新型液态金属基</v>
          </cell>
          <cell r="F6270" t="str">
            <v>刘鉴</v>
          </cell>
          <cell r="G6270" t="str">
            <v>2017063</v>
          </cell>
          <cell r="H6270">
            <v>0</v>
          </cell>
          <cell r="I6270">
            <v>43569</v>
          </cell>
          <cell r="J6270">
            <v>0</v>
          </cell>
          <cell r="K6270">
            <v>43569</v>
          </cell>
          <cell r="L6270">
            <v>0</v>
          </cell>
          <cell r="M6270">
            <v>0</v>
          </cell>
          <cell r="N6270">
            <v>0</v>
          </cell>
          <cell r="O6270">
            <v>43569</v>
          </cell>
        </row>
        <row r="6271">
          <cell r="D6271" t="str">
            <v>110002030001</v>
          </cell>
          <cell r="E6271" t="str">
            <v>府际关系治理与优化地方经济发展绩效研究</v>
          </cell>
          <cell r="F6271" t="str">
            <v>夏能礼</v>
          </cell>
          <cell r="G6271" t="str">
            <v>2001039</v>
          </cell>
          <cell r="H6271">
            <v>61536.17</v>
          </cell>
          <cell r="I6271">
            <v>74400</v>
          </cell>
          <cell r="J6271">
            <v>60198.33</v>
          </cell>
          <cell r="K6271">
            <v>75737.84</v>
          </cell>
          <cell r="L6271">
            <v>0</v>
          </cell>
          <cell r="M6271">
            <v>0</v>
          </cell>
          <cell r="N6271">
            <v>0</v>
          </cell>
          <cell r="O6271">
            <v>75737.84</v>
          </cell>
        </row>
        <row r="6272">
          <cell r="D6272" t="str">
            <v>110002030002</v>
          </cell>
          <cell r="E6272" t="str">
            <v>基于涡旋电磁波的超分辨率成像技术</v>
          </cell>
          <cell r="F6272" t="str">
            <v>沈飞</v>
          </cell>
          <cell r="G6272" t="str">
            <v>2018811</v>
          </cell>
          <cell r="H6272">
            <v>0</v>
          </cell>
          <cell r="I6272">
            <v>0</v>
          </cell>
          <cell r="J6272">
            <v>0</v>
          </cell>
          <cell r="K6272">
            <v>0</v>
          </cell>
          <cell r="L6272">
            <v>0</v>
          </cell>
          <cell r="M6272">
            <v>0</v>
          </cell>
          <cell r="N6272">
            <v>0</v>
          </cell>
          <cell r="O6272">
            <v>0</v>
          </cell>
        </row>
        <row r="6273">
          <cell r="D6273" t="str">
            <v>110002030003</v>
          </cell>
          <cell r="E6273" t="str">
            <v>（直接）群智涌现机理与演化计算方法-群体智能的涌现与自组织演化行为研究</v>
          </cell>
          <cell r="F6273" t="str">
            <v>魏文红</v>
          </cell>
          <cell r="G6273" t="str">
            <v>2009012</v>
          </cell>
          <cell r="H6273">
            <v>74622.27</v>
          </cell>
          <cell r="I6273">
            <v>0</v>
          </cell>
          <cell r="J6273">
            <v>30635.22</v>
          </cell>
          <cell r="K6273">
            <v>43987.05</v>
          </cell>
          <cell r="L6273">
            <v>0</v>
          </cell>
          <cell r="M6273">
            <v>0</v>
          </cell>
          <cell r="N6273">
            <v>0</v>
          </cell>
          <cell r="O6273">
            <v>43987.05</v>
          </cell>
        </row>
        <row r="6274">
          <cell r="D6274" t="str">
            <v>110002030004</v>
          </cell>
          <cell r="E6274" t="str">
            <v>（间接）群智涌现机理与演化计算方法-群体智能的涌现与自组织演化行为研究</v>
          </cell>
          <cell r="F6274" t="str">
            <v>魏文红</v>
          </cell>
          <cell r="G6274" t="str">
            <v>2009012</v>
          </cell>
          <cell r="H6274">
            <v>18040</v>
          </cell>
          <cell r="I6274">
            <v>0</v>
          </cell>
          <cell r="J6274">
            <v>0</v>
          </cell>
          <cell r="K6274">
            <v>18040</v>
          </cell>
          <cell r="L6274">
            <v>0</v>
          </cell>
          <cell r="M6274">
            <v>0</v>
          </cell>
          <cell r="N6274">
            <v>0</v>
          </cell>
          <cell r="O6274">
            <v>18040</v>
          </cell>
        </row>
        <row r="6275">
          <cell r="D6275" t="str">
            <v>110002030005</v>
          </cell>
          <cell r="E6275" t="str">
            <v>中巴合作论坛暨第五届中巴应用与计算数学研</v>
          </cell>
          <cell r="F6275" t="str">
            <v>YUAN JINYUN</v>
          </cell>
          <cell r="G6275" t="str">
            <v>2020802</v>
          </cell>
          <cell r="H6275">
            <v>0</v>
          </cell>
          <cell r="I6275">
            <v>0</v>
          </cell>
          <cell r="J6275">
            <v>0</v>
          </cell>
          <cell r="K6275">
            <v>0</v>
          </cell>
          <cell r="L6275">
            <v>0</v>
          </cell>
          <cell r="M6275">
            <v>0</v>
          </cell>
          <cell r="N6275">
            <v>0</v>
          </cell>
          <cell r="O6275">
            <v>0</v>
          </cell>
        </row>
        <row r="6276">
          <cell r="D6276" t="str">
            <v>110002030006</v>
          </cell>
          <cell r="E6276" t="str">
            <v>历史影音资料音频修复方法与关键技术研究</v>
          </cell>
          <cell r="F6276" t="str">
            <v>张剑</v>
          </cell>
          <cell r="G6276" t="str">
            <v>2011019</v>
          </cell>
          <cell r="H6276">
            <v>0</v>
          </cell>
          <cell r="I6276">
            <v>0</v>
          </cell>
          <cell r="J6276">
            <v>0</v>
          </cell>
          <cell r="K6276">
            <v>0</v>
          </cell>
          <cell r="L6276">
            <v>0</v>
          </cell>
          <cell r="M6276">
            <v>0</v>
          </cell>
          <cell r="N6276">
            <v>0</v>
          </cell>
          <cell r="O6276">
            <v>0</v>
          </cell>
        </row>
        <row r="6277">
          <cell r="D6277" t="str">
            <v>110002030007</v>
          </cell>
          <cell r="E6277" t="str">
            <v>社会工作实践知识发展的行动研究：以D市为</v>
          </cell>
          <cell r="F6277" t="str">
            <v>王海洋</v>
          </cell>
          <cell r="G6277" t="str">
            <v>2020031</v>
          </cell>
          <cell r="H6277">
            <v>51667</v>
          </cell>
          <cell r="I6277">
            <v>0</v>
          </cell>
          <cell r="J6277">
            <v>1241.3</v>
          </cell>
          <cell r="K6277">
            <v>50425.7</v>
          </cell>
          <cell r="L6277">
            <v>0</v>
          </cell>
          <cell r="M6277">
            <v>0</v>
          </cell>
          <cell r="N6277">
            <v>0</v>
          </cell>
          <cell r="O6277">
            <v>50425.7</v>
          </cell>
        </row>
        <row r="6278">
          <cell r="D6278" t="str">
            <v>110002031001</v>
          </cell>
          <cell r="E6278" t="str">
            <v>分数阶光学系统中晶格势对孤子和光束坍塌的</v>
          </cell>
          <cell r="F6278" t="str">
            <v>陈曼娜</v>
          </cell>
          <cell r="G6278" t="str">
            <v>2019012</v>
          </cell>
          <cell r="H6278">
            <v>0</v>
          </cell>
          <cell r="I6278">
            <v>0</v>
          </cell>
          <cell r="J6278">
            <v>0</v>
          </cell>
          <cell r="K6278">
            <v>0</v>
          </cell>
          <cell r="L6278">
            <v>0</v>
          </cell>
          <cell r="M6278">
            <v>0</v>
          </cell>
          <cell r="N6278">
            <v>0</v>
          </cell>
          <cell r="O6278">
            <v>0</v>
          </cell>
        </row>
        <row r="6279">
          <cell r="D6279" t="str">
            <v>110002031002</v>
          </cell>
          <cell r="E6279" t="str">
            <v>分布式存储系统中的低计算复杂度再生码研究</v>
          </cell>
          <cell r="F6279" t="str">
            <v>侯韩旭</v>
          </cell>
          <cell r="G6279" t="str">
            <v>2016005</v>
          </cell>
          <cell r="H6279">
            <v>0</v>
          </cell>
          <cell r="I6279">
            <v>0</v>
          </cell>
          <cell r="J6279">
            <v>0</v>
          </cell>
          <cell r="K6279">
            <v>0</v>
          </cell>
          <cell r="L6279">
            <v>0</v>
          </cell>
          <cell r="M6279">
            <v>0</v>
          </cell>
          <cell r="N6279">
            <v>0</v>
          </cell>
          <cell r="O6279">
            <v>0</v>
          </cell>
        </row>
        <row r="6280">
          <cell r="D6280" t="str">
            <v>110002031003</v>
          </cell>
          <cell r="E6280" t="str">
            <v>pH响应介孔材料表面润湿性的调控及其在油水</v>
          </cell>
          <cell r="F6280" t="str">
            <v>李坤泉</v>
          </cell>
          <cell r="G6280" t="str">
            <v>2019080</v>
          </cell>
          <cell r="H6280">
            <v>98493.9</v>
          </cell>
          <cell r="I6280">
            <v>0</v>
          </cell>
          <cell r="J6280">
            <v>98493.9</v>
          </cell>
          <cell r="K6280">
            <v>0</v>
          </cell>
          <cell r="L6280">
            <v>0</v>
          </cell>
          <cell r="M6280">
            <v>0</v>
          </cell>
          <cell r="N6280">
            <v>0</v>
          </cell>
          <cell r="O6280">
            <v>0</v>
          </cell>
        </row>
        <row r="6281">
          <cell r="D6281" t="str">
            <v>110002031004</v>
          </cell>
          <cell r="E6281" t="str">
            <v>高韧性原位反应金属搪瓷高温防护涂层的构建</v>
          </cell>
          <cell r="F6281" t="str">
            <v>陈肯</v>
          </cell>
          <cell r="G6281" t="str">
            <v>2019060</v>
          </cell>
          <cell r="H6281">
            <v>66376.12</v>
          </cell>
          <cell r="I6281">
            <v>0</v>
          </cell>
          <cell r="J6281">
            <v>47955.1</v>
          </cell>
          <cell r="K6281">
            <v>18421.02</v>
          </cell>
          <cell r="L6281">
            <v>0</v>
          </cell>
          <cell r="M6281">
            <v>0</v>
          </cell>
          <cell r="N6281">
            <v>0</v>
          </cell>
          <cell r="O6281">
            <v>18421.02</v>
          </cell>
        </row>
        <row r="6282">
          <cell r="D6282" t="str">
            <v>110002031005</v>
          </cell>
          <cell r="E6282" t="str">
            <v>联合定位下混凝土桥梁影像的拼接方法研究</v>
          </cell>
          <cell r="F6282" t="str">
            <v>谢仁平</v>
          </cell>
          <cell r="G6282" t="str">
            <v>2020020</v>
          </cell>
          <cell r="H6282">
            <v>64881.22</v>
          </cell>
          <cell r="I6282">
            <v>0</v>
          </cell>
          <cell r="J6282">
            <v>23462</v>
          </cell>
          <cell r="K6282">
            <v>41419.22</v>
          </cell>
          <cell r="L6282">
            <v>0</v>
          </cell>
          <cell r="M6282">
            <v>0</v>
          </cell>
          <cell r="N6282">
            <v>0</v>
          </cell>
          <cell r="O6282">
            <v>41419.22</v>
          </cell>
        </row>
        <row r="6283">
          <cell r="D6283" t="str">
            <v>110002031006</v>
          </cell>
          <cell r="E6283" t="str">
            <v>基于亲水性中空纤维膜的烟气热湿耦合传递机</v>
          </cell>
          <cell r="F6283" t="str">
            <v>肖烈晖</v>
          </cell>
          <cell r="G6283" t="str">
            <v>2020124</v>
          </cell>
          <cell r="H6283">
            <v>74743.1</v>
          </cell>
          <cell r="I6283">
            <v>0</v>
          </cell>
          <cell r="J6283">
            <v>15751.9</v>
          </cell>
          <cell r="K6283">
            <v>58991.2</v>
          </cell>
          <cell r="L6283">
            <v>0</v>
          </cell>
          <cell r="M6283">
            <v>0</v>
          </cell>
          <cell r="N6283">
            <v>0</v>
          </cell>
          <cell r="O6283">
            <v>58991.2</v>
          </cell>
        </row>
        <row r="6284">
          <cell r="D6284" t="str">
            <v>110002031007</v>
          </cell>
          <cell r="E6284" t="str">
            <v>基于Lossen重排途径的植物乳杆菌诱导西兰花</v>
          </cell>
          <cell r="F6284" t="str">
            <v>蔡燕雪</v>
          </cell>
          <cell r="G6284" t="str">
            <v>2021811</v>
          </cell>
          <cell r="H6284">
            <v>90887.96</v>
          </cell>
          <cell r="I6284">
            <v>0</v>
          </cell>
          <cell r="J6284">
            <v>4820</v>
          </cell>
          <cell r="K6284">
            <v>86067.96</v>
          </cell>
          <cell r="L6284">
            <v>0</v>
          </cell>
          <cell r="M6284">
            <v>0</v>
          </cell>
          <cell r="N6284">
            <v>0</v>
          </cell>
          <cell r="O6284">
            <v>86067.96</v>
          </cell>
        </row>
        <row r="6285">
          <cell r="D6285" t="str">
            <v>110002031008</v>
          </cell>
          <cell r="E6285" t="str">
            <v>Au/C@hol-ZrO2中空多级核壳结构强化热质传</v>
          </cell>
          <cell r="F6285" t="str">
            <v>邹雪琳</v>
          </cell>
          <cell r="G6285" t="str">
            <v>2018256</v>
          </cell>
          <cell r="H6285">
            <v>6390.5</v>
          </cell>
          <cell r="I6285">
            <v>0</v>
          </cell>
          <cell r="J6285">
            <v>500</v>
          </cell>
          <cell r="K6285">
            <v>5890.5</v>
          </cell>
          <cell r="L6285">
            <v>0</v>
          </cell>
          <cell r="M6285">
            <v>0</v>
          </cell>
          <cell r="N6285">
            <v>0</v>
          </cell>
          <cell r="O6285">
            <v>5890.5</v>
          </cell>
        </row>
        <row r="6286">
          <cell r="D6286" t="str">
            <v>110002031009</v>
          </cell>
          <cell r="E6286" t="str">
            <v>垃圾焚烧飞灰热处理过程中重金属的氯化/硫</v>
          </cell>
          <cell r="F6286" t="str">
            <v>张刚</v>
          </cell>
          <cell r="G6286" t="str">
            <v>2013068</v>
          </cell>
          <cell r="H6286">
            <v>48402.4</v>
          </cell>
          <cell r="I6286">
            <v>0</v>
          </cell>
          <cell r="J6286">
            <v>18397</v>
          </cell>
          <cell r="K6286">
            <v>30005.4</v>
          </cell>
          <cell r="L6286">
            <v>0</v>
          </cell>
          <cell r="M6286">
            <v>0</v>
          </cell>
          <cell r="N6286">
            <v>0</v>
          </cell>
          <cell r="O6286">
            <v>30005.4</v>
          </cell>
        </row>
        <row r="6287">
          <cell r="D6287" t="str">
            <v>110002031011</v>
          </cell>
          <cell r="E6287" t="str">
            <v>钴铁基复合结构碳材料的设计合成及其氧电催</v>
          </cell>
          <cell r="F6287" t="str">
            <v>郝永超</v>
          </cell>
          <cell r="G6287" t="str">
            <v>2018295</v>
          </cell>
          <cell r="H6287">
            <v>187954.02</v>
          </cell>
          <cell r="I6287">
            <v>0</v>
          </cell>
          <cell r="J6287">
            <v>4860</v>
          </cell>
          <cell r="K6287">
            <v>183094.02</v>
          </cell>
          <cell r="L6287">
            <v>0</v>
          </cell>
          <cell r="M6287">
            <v>0</v>
          </cell>
          <cell r="N6287">
            <v>0</v>
          </cell>
          <cell r="O6287">
            <v>183094.02</v>
          </cell>
        </row>
        <row r="6288">
          <cell r="D6288" t="str">
            <v>110002031012</v>
          </cell>
          <cell r="E6288" t="str">
            <v>玄武岩纤维再生混凝土的高温损伤机理及力学</v>
          </cell>
          <cell r="F6288" t="str">
            <v>夏立鹏</v>
          </cell>
          <cell r="G6288" t="str">
            <v>2017103</v>
          </cell>
          <cell r="H6288">
            <v>137006.66</v>
          </cell>
          <cell r="I6288">
            <v>0</v>
          </cell>
          <cell r="J6288">
            <v>0</v>
          </cell>
          <cell r="K6288">
            <v>137006.66</v>
          </cell>
          <cell r="L6288">
            <v>0</v>
          </cell>
          <cell r="M6288">
            <v>0</v>
          </cell>
          <cell r="N6288">
            <v>0</v>
          </cell>
          <cell r="O6288">
            <v>137006.66</v>
          </cell>
        </row>
        <row r="6289">
          <cell r="D6289" t="str">
            <v>110002031013</v>
          </cell>
          <cell r="E6289" t="str">
            <v>荷载-干湿循环作用下滨海非饱和混凝土氯离</v>
          </cell>
          <cell r="F6289" t="str">
            <v>胡守旺</v>
          </cell>
          <cell r="G6289" t="str">
            <v>2018076</v>
          </cell>
          <cell r="H6289">
            <v>115964</v>
          </cell>
          <cell r="I6289">
            <v>0</v>
          </cell>
          <cell r="J6289">
            <v>62051.64</v>
          </cell>
          <cell r="K6289">
            <v>53912.36</v>
          </cell>
          <cell r="L6289">
            <v>0</v>
          </cell>
          <cell r="M6289">
            <v>0</v>
          </cell>
          <cell r="N6289">
            <v>0</v>
          </cell>
          <cell r="O6289">
            <v>53912.36</v>
          </cell>
        </row>
        <row r="6290">
          <cell r="D6290" t="str">
            <v>110002031014</v>
          </cell>
          <cell r="E6290" t="str">
            <v>复杂群桩基础局部冲刷演化机理及冲刷深度预</v>
          </cell>
          <cell r="F6290" t="str">
            <v>喻鹏</v>
          </cell>
          <cell r="G6290" t="str">
            <v>2018051</v>
          </cell>
          <cell r="H6290">
            <v>100827.24</v>
          </cell>
          <cell r="I6290">
            <v>0</v>
          </cell>
          <cell r="J6290">
            <v>34909.6</v>
          </cell>
          <cell r="K6290">
            <v>65917.64</v>
          </cell>
          <cell r="L6290">
            <v>0</v>
          </cell>
          <cell r="M6290">
            <v>0</v>
          </cell>
          <cell r="N6290">
            <v>0</v>
          </cell>
          <cell r="O6290">
            <v>65917.64</v>
          </cell>
        </row>
        <row r="6291">
          <cell r="D6291" t="str">
            <v>110002031015</v>
          </cell>
          <cell r="E6291" t="str">
            <v>空气稳定的三明治结构石墨炔/红磷@石墨炔钠</v>
          </cell>
          <cell r="F6291" t="str">
            <v>谢东</v>
          </cell>
          <cell r="G6291" t="str">
            <v>2017042</v>
          </cell>
          <cell r="H6291">
            <v>76098.11</v>
          </cell>
          <cell r="I6291">
            <v>0</v>
          </cell>
          <cell r="J6291">
            <v>47000</v>
          </cell>
          <cell r="K6291">
            <v>29098.11</v>
          </cell>
          <cell r="L6291">
            <v>0</v>
          </cell>
          <cell r="M6291">
            <v>0</v>
          </cell>
          <cell r="N6291">
            <v>0</v>
          </cell>
          <cell r="O6291">
            <v>29098.11</v>
          </cell>
        </row>
        <row r="6292">
          <cell r="D6292" t="str">
            <v>110002031016</v>
          </cell>
          <cell r="E6292" t="str">
            <v>Pt-Co合金催化剂电子和结构特性的调变及其</v>
          </cell>
          <cell r="F6292" t="str">
            <v>彭若斯</v>
          </cell>
          <cell r="G6292" t="str">
            <v>2018063</v>
          </cell>
          <cell r="H6292">
            <v>66662.05</v>
          </cell>
          <cell r="I6292">
            <v>0</v>
          </cell>
          <cell r="J6292">
            <v>50784.8</v>
          </cell>
          <cell r="K6292">
            <v>15877.25</v>
          </cell>
          <cell r="L6292">
            <v>0</v>
          </cell>
          <cell r="M6292">
            <v>0</v>
          </cell>
          <cell r="N6292">
            <v>0</v>
          </cell>
          <cell r="O6292">
            <v>15877.25</v>
          </cell>
        </row>
        <row r="6293">
          <cell r="D6293" t="str">
            <v>110002031017</v>
          </cell>
          <cell r="E6293" t="str">
            <v>珠三角地热田储层破碎花岗岩渗流非线性动力</v>
          </cell>
          <cell r="F6293" t="str">
            <v>丁其乐</v>
          </cell>
          <cell r="G6293" t="str">
            <v>2017169</v>
          </cell>
          <cell r="H6293">
            <v>56823.66</v>
          </cell>
          <cell r="I6293">
            <v>0</v>
          </cell>
          <cell r="J6293">
            <v>22700</v>
          </cell>
          <cell r="K6293">
            <v>34123.66</v>
          </cell>
          <cell r="L6293">
            <v>0</v>
          </cell>
          <cell r="M6293">
            <v>0</v>
          </cell>
          <cell r="N6293">
            <v>0</v>
          </cell>
          <cell r="O6293">
            <v>34123.66</v>
          </cell>
        </row>
        <row r="6294">
          <cell r="D6294" t="str">
            <v>110002031018</v>
          </cell>
          <cell r="E6294" t="str">
            <v>基于卟啉结构位置锚定与复合金属核壳构效的</v>
          </cell>
          <cell r="F6294" t="str">
            <v>方嘉声</v>
          </cell>
          <cell r="G6294" t="str">
            <v>2018087</v>
          </cell>
          <cell r="H6294">
            <v>50690.1</v>
          </cell>
          <cell r="I6294">
            <v>0</v>
          </cell>
          <cell r="J6294">
            <v>5280</v>
          </cell>
          <cell r="K6294">
            <v>45410.1</v>
          </cell>
          <cell r="L6294">
            <v>0</v>
          </cell>
          <cell r="M6294">
            <v>0</v>
          </cell>
          <cell r="N6294">
            <v>0</v>
          </cell>
          <cell r="O6294">
            <v>45410.1</v>
          </cell>
        </row>
        <row r="6295">
          <cell r="D6295" t="str">
            <v>110002031019</v>
          </cell>
          <cell r="E6295" t="str">
            <v>纤维素纳米纤维/MOF复合吸附材料的制备及其</v>
          </cell>
          <cell r="F6295" t="str">
            <v>邓圣</v>
          </cell>
          <cell r="G6295" t="str">
            <v>2018241</v>
          </cell>
          <cell r="H6295">
            <v>0.44</v>
          </cell>
          <cell r="I6295">
            <v>0</v>
          </cell>
          <cell r="J6295">
            <v>0</v>
          </cell>
          <cell r="K6295">
            <v>0.44</v>
          </cell>
          <cell r="L6295">
            <v>0</v>
          </cell>
          <cell r="M6295">
            <v>0</v>
          </cell>
          <cell r="N6295">
            <v>0</v>
          </cell>
          <cell r="O6295">
            <v>0.44</v>
          </cell>
        </row>
        <row r="6296">
          <cell r="D6296" t="str">
            <v>110002031020</v>
          </cell>
          <cell r="E6296" t="str">
            <v>二维材料MXene界面强化离子液体基相变乳液</v>
          </cell>
          <cell r="F6296" t="str">
            <v>王方娴</v>
          </cell>
          <cell r="G6296" t="str">
            <v>2019047</v>
          </cell>
          <cell r="H6296">
            <v>53529.4</v>
          </cell>
          <cell r="I6296">
            <v>0</v>
          </cell>
          <cell r="J6296">
            <v>0</v>
          </cell>
          <cell r="K6296">
            <v>53529.4</v>
          </cell>
          <cell r="L6296">
            <v>0</v>
          </cell>
          <cell r="M6296">
            <v>0</v>
          </cell>
          <cell r="N6296">
            <v>0</v>
          </cell>
          <cell r="O6296">
            <v>53529.4</v>
          </cell>
        </row>
        <row r="6297">
          <cell r="D6297" t="str">
            <v>110002031021</v>
          </cell>
          <cell r="E6297" t="str">
            <v>纳米管滤膜式复合电极的制备及其对水中三（</v>
          </cell>
          <cell r="F6297" t="str">
            <v>唐少宇</v>
          </cell>
          <cell r="G6297" t="str">
            <v>2021805</v>
          </cell>
          <cell r="H6297">
            <v>18362.25</v>
          </cell>
          <cell r="I6297">
            <v>0</v>
          </cell>
          <cell r="J6297">
            <v>8769.45</v>
          </cell>
          <cell r="K6297">
            <v>9592.8</v>
          </cell>
          <cell r="L6297">
            <v>0</v>
          </cell>
          <cell r="M6297">
            <v>0</v>
          </cell>
          <cell r="N6297">
            <v>0</v>
          </cell>
          <cell r="O6297">
            <v>9592.8</v>
          </cell>
        </row>
        <row r="6298">
          <cell r="D6298" t="str">
            <v>110002031022</v>
          </cell>
          <cell r="E6298" t="str">
            <v>硫氰酸盐驱动自养反硝化-厌氧氨氧化协同脱</v>
          </cell>
          <cell r="F6298" t="str">
            <v>潘建新</v>
          </cell>
          <cell r="G6298" t="str">
            <v>2019018</v>
          </cell>
          <cell r="H6298">
            <v>94207.27</v>
          </cell>
          <cell r="I6298">
            <v>0</v>
          </cell>
          <cell r="J6298">
            <v>16000</v>
          </cell>
          <cell r="K6298">
            <v>78207.27</v>
          </cell>
          <cell r="L6298">
            <v>0</v>
          </cell>
          <cell r="M6298">
            <v>0</v>
          </cell>
          <cell r="N6298">
            <v>0</v>
          </cell>
          <cell r="O6298">
            <v>78207.27</v>
          </cell>
        </row>
        <row r="6299">
          <cell r="D6299" t="str">
            <v>110002031023</v>
          </cell>
          <cell r="E6299" t="str">
            <v>基于合成菌群解析微生物电化学系统处理高蛋</v>
          </cell>
          <cell r="F6299" t="str">
            <v>刘倩</v>
          </cell>
          <cell r="G6299" t="str">
            <v>2022151</v>
          </cell>
          <cell r="H6299">
            <v>99678.87</v>
          </cell>
          <cell r="I6299">
            <v>0</v>
          </cell>
          <cell r="J6299">
            <v>23481.65</v>
          </cell>
          <cell r="K6299">
            <v>76197.22</v>
          </cell>
          <cell r="L6299">
            <v>0</v>
          </cell>
          <cell r="M6299">
            <v>0</v>
          </cell>
          <cell r="N6299">
            <v>0</v>
          </cell>
          <cell r="O6299">
            <v>76197.22</v>
          </cell>
        </row>
        <row r="6300">
          <cell r="D6300" t="str">
            <v>110002031024</v>
          </cell>
          <cell r="E6300" t="str">
            <v>典型南方潮间带表层沉淀物有机质对镉形态非</v>
          </cell>
          <cell r="F6300" t="str">
            <v>廖建波</v>
          </cell>
          <cell r="G6300" t="str">
            <v>2017070</v>
          </cell>
          <cell r="H6300">
            <v>128336.41</v>
          </cell>
          <cell r="I6300">
            <v>0</v>
          </cell>
          <cell r="J6300">
            <v>23900</v>
          </cell>
          <cell r="K6300">
            <v>104436.41</v>
          </cell>
          <cell r="L6300">
            <v>0</v>
          </cell>
          <cell r="M6300">
            <v>0</v>
          </cell>
          <cell r="N6300">
            <v>0</v>
          </cell>
          <cell r="O6300">
            <v>104436.41</v>
          </cell>
        </row>
        <row r="6301">
          <cell r="D6301" t="str">
            <v>110002031025</v>
          </cell>
          <cell r="E6301" t="str">
            <v>基于钙钛矿双通道协同电荷产生机制的溶液加</v>
          </cell>
          <cell r="F6301" t="str">
            <v>徐进</v>
          </cell>
          <cell r="G6301" t="str">
            <v>2018080</v>
          </cell>
          <cell r="H6301">
            <v>55019.56</v>
          </cell>
          <cell r="I6301">
            <v>0</v>
          </cell>
          <cell r="J6301">
            <v>14591.65</v>
          </cell>
          <cell r="K6301">
            <v>40427.91</v>
          </cell>
          <cell r="L6301">
            <v>0</v>
          </cell>
          <cell r="M6301">
            <v>0</v>
          </cell>
          <cell r="N6301">
            <v>0</v>
          </cell>
          <cell r="O6301">
            <v>40427.91</v>
          </cell>
        </row>
        <row r="6302">
          <cell r="D6302" t="str">
            <v>110002031026</v>
          </cell>
          <cell r="E6302" t="str">
            <v>PMMA高分子材料/氮化硅陶瓷异质结构超声辅</v>
          </cell>
          <cell r="F6302" t="str">
            <v>陈玉娇</v>
          </cell>
          <cell r="G6302" t="str">
            <v>2018045</v>
          </cell>
          <cell r="H6302">
            <v>34707.63</v>
          </cell>
          <cell r="I6302">
            <v>0</v>
          </cell>
          <cell r="J6302">
            <v>0</v>
          </cell>
          <cell r="K6302">
            <v>34707.63</v>
          </cell>
          <cell r="L6302">
            <v>0</v>
          </cell>
          <cell r="M6302">
            <v>0</v>
          </cell>
          <cell r="N6302">
            <v>0</v>
          </cell>
          <cell r="O6302">
            <v>34707.63</v>
          </cell>
        </row>
        <row r="6303">
          <cell r="D6303" t="str">
            <v>110002031027</v>
          </cell>
          <cell r="E6303" t="str">
            <v>三维仿生悬停被动柔性变形扑翼轨迹样式及翅</v>
          </cell>
          <cell r="F6303" t="str">
            <v>汪超</v>
          </cell>
          <cell r="G6303" t="str">
            <v>2018119</v>
          </cell>
          <cell r="H6303">
            <v>97551.98</v>
          </cell>
          <cell r="I6303">
            <v>0</v>
          </cell>
          <cell r="J6303">
            <v>2264.58</v>
          </cell>
          <cell r="K6303">
            <v>95287.4</v>
          </cell>
          <cell r="L6303">
            <v>0</v>
          </cell>
          <cell r="M6303">
            <v>0</v>
          </cell>
          <cell r="N6303">
            <v>0</v>
          </cell>
          <cell r="O6303">
            <v>95287.4</v>
          </cell>
        </row>
        <row r="6304">
          <cell r="D6304" t="str">
            <v>110002031029</v>
          </cell>
          <cell r="E6304" t="str">
            <v>基于中子衍射的闪烧SiCw/ZrO2异质界面应力</v>
          </cell>
          <cell r="F6304" t="str">
            <v>马百胜</v>
          </cell>
          <cell r="G6304" t="str">
            <v>2018096</v>
          </cell>
          <cell r="H6304">
            <v>75706.7</v>
          </cell>
          <cell r="I6304">
            <v>0</v>
          </cell>
          <cell r="J6304">
            <v>5800</v>
          </cell>
          <cell r="K6304">
            <v>69906.7</v>
          </cell>
          <cell r="L6304">
            <v>0</v>
          </cell>
          <cell r="M6304">
            <v>0</v>
          </cell>
          <cell r="N6304">
            <v>0</v>
          </cell>
          <cell r="O6304">
            <v>69906.7</v>
          </cell>
        </row>
        <row r="6305">
          <cell r="D6305" t="str">
            <v>110002031030</v>
          </cell>
          <cell r="E6305" t="str">
            <v>模块化构建的中空纤维膜组件流动特性与热质</v>
          </cell>
          <cell r="F6305" t="str">
            <v>何奎</v>
          </cell>
          <cell r="G6305" t="str">
            <v>2019814</v>
          </cell>
          <cell r="H6305">
            <v>0</v>
          </cell>
          <cell r="I6305">
            <v>0</v>
          </cell>
          <cell r="J6305">
            <v>0</v>
          </cell>
          <cell r="K6305">
            <v>0</v>
          </cell>
          <cell r="L6305">
            <v>0</v>
          </cell>
          <cell r="M6305">
            <v>0</v>
          </cell>
          <cell r="N6305">
            <v>0</v>
          </cell>
          <cell r="O6305">
            <v>0</v>
          </cell>
        </row>
        <row r="6306">
          <cell r="D6306" t="str">
            <v>110002032001</v>
          </cell>
          <cell r="E6306" t="str">
            <v>硫化钼基材料表面配位环境和协同效应对合成</v>
          </cell>
          <cell r="F6306" t="str">
            <v>苏海燕</v>
          </cell>
          <cell r="G6306" t="str">
            <v>2019809</v>
          </cell>
          <cell r="H6306">
            <v>300301.27</v>
          </cell>
          <cell r="I6306">
            <v>0</v>
          </cell>
          <cell r="J6306">
            <v>0</v>
          </cell>
          <cell r="K6306">
            <v>300301.27</v>
          </cell>
          <cell r="L6306">
            <v>0</v>
          </cell>
          <cell r="M6306">
            <v>0</v>
          </cell>
          <cell r="N6306">
            <v>0</v>
          </cell>
          <cell r="O6306">
            <v>300301.27</v>
          </cell>
        </row>
        <row r="6307">
          <cell r="D6307" t="str">
            <v>110002032002</v>
          </cell>
          <cell r="E6307" t="str">
            <v>典型兽用抗生素浅表层土壤光降机理研究</v>
          </cell>
          <cell r="F6307" t="str">
            <v>成登苗</v>
          </cell>
          <cell r="G6307" t="str">
            <v>2019811</v>
          </cell>
          <cell r="H6307">
            <v>0</v>
          </cell>
          <cell r="I6307">
            <v>0</v>
          </cell>
          <cell r="J6307">
            <v>0</v>
          </cell>
          <cell r="K6307">
            <v>0</v>
          </cell>
          <cell r="L6307">
            <v>0</v>
          </cell>
          <cell r="M6307">
            <v>0</v>
          </cell>
          <cell r="N6307">
            <v>0</v>
          </cell>
          <cell r="O6307">
            <v>0</v>
          </cell>
        </row>
        <row r="6308">
          <cell r="D6308" t="str">
            <v>110002032003</v>
          </cell>
          <cell r="E6308" t="str">
            <v>高强铝合金中多点疲劳裂纹萌生机理研究及定量理论模拟</v>
          </cell>
          <cell r="F6308" t="str">
            <v>金硕勋</v>
          </cell>
          <cell r="G6308" t="str">
            <v>2019078</v>
          </cell>
          <cell r="H6308">
            <v>48191</v>
          </cell>
          <cell r="I6308">
            <v>0</v>
          </cell>
          <cell r="J6308">
            <v>0</v>
          </cell>
          <cell r="K6308">
            <v>48191</v>
          </cell>
          <cell r="L6308">
            <v>0</v>
          </cell>
          <cell r="M6308">
            <v>0</v>
          </cell>
          <cell r="N6308">
            <v>0</v>
          </cell>
          <cell r="O6308">
            <v>48191</v>
          </cell>
        </row>
        <row r="6309">
          <cell r="D6309" t="str">
            <v>110002032004</v>
          </cell>
          <cell r="E6309" t="str">
            <v>面向复杂环境的边缘计算支撑关键技术</v>
          </cell>
          <cell r="F6309" t="str">
            <v>丁烨</v>
          </cell>
          <cell r="G6309" t="str">
            <v>2018821</v>
          </cell>
          <cell r="H6309">
            <v>370816.8</v>
          </cell>
          <cell r="I6309">
            <v>0</v>
          </cell>
          <cell r="J6309">
            <v>45687.37</v>
          </cell>
          <cell r="K6309">
            <v>325129.43</v>
          </cell>
          <cell r="L6309">
            <v>0</v>
          </cell>
          <cell r="M6309">
            <v>0</v>
          </cell>
          <cell r="N6309">
            <v>0</v>
          </cell>
          <cell r="O6309">
            <v>325129.43</v>
          </cell>
        </row>
        <row r="6310">
          <cell r="D6310" t="str">
            <v>110002032005</v>
          </cell>
          <cell r="E6310" t="str">
            <v>重大突发公共卫生事件下公共风险感知分析、</v>
          </cell>
          <cell r="F6310" t="str">
            <v>丁齐英</v>
          </cell>
          <cell r="G6310" t="str">
            <v>2018092</v>
          </cell>
          <cell r="H6310">
            <v>38522.1</v>
          </cell>
          <cell r="I6310">
            <v>0</v>
          </cell>
          <cell r="J6310">
            <v>9000</v>
          </cell>
          <cell r="K6310">
            <v>29522.1</v>
          </cell>
          <cell r="L6310">
            <v>0</v>
          </cell>
          <cell r="M6310">
            <v>0</v>
          </cell>
          <cell r="N6310">
            <v>0</v>
          </cell>
          <cell r="O6310">
            <v>29522.1</v>
          </cell>
        </row>
        <row r="6311">
          <cell r="D6311" t="str">
            <v>110002032006</v>
          </cell>
          <cell r="E6311" t="str">
            <v>机架结构数据中心的高性能存储编码研究</v>
          </cell>
          <cell r="F6311" t="str">
            <v>侯韩旭</v>
          </cell>
          <cell r="G6311" t="str">
            <v>2016005</v>
          </cell>
          <cell r="H6311">
            <v>169781.36</v>
          </cell>
          <cell r="I6311">
            <v>0</v>
          </cell>
          <cell r="J6311">
            <v>22937.1</v>
          </cell>
          <cell r="K6311">
            <v>146844.26</v>
          </cell>
          <cell r="L6311">
            <v>0</v>
          </cell>
          <cell r="M6311">
            <v>0</v>
          </cell>
          <cell r="N6311">
            <v>0</v>
          </cell>
          <cell r="O6311">
            <v>146844.26</v>
          </cell>
        </row>
        <row r="6312">
          <cell r="D6312" t="str">
            <v>110002032007</v>
          </cell>
          <cell r="E6312" t="str">
            <v>全天候行人重识别技术研究</v>
          </cell>
          <cell r="F6312" t="str">
            <v>刘翔</v>
          </cell>
          <cell r="G6312" t="str">
            <v>2020804</v>
          </cell>
          <cell r="H6312">
            <v>375851.78</v>
          </cell>
          <cell r="I6312">
            <v>0</v>
          </cell>
          <cell r="J6312">
            <v>11139.34</v>
          </cell>
          <cell r="K6312">
            <v>364712.44</v>
          </cell>
          <cell r="L6312">
            <v>0</v>
          </cell>
          <cell r="M6312">
            <v>0</v>
          </cell>
          <cell r="N6312">
            <v>0</v>
          </cell>
          <cell r="O6312">
            <v>364712.44</v>
          </cell>
        </row>
        <row r="6313">
          <cell r="D6313" t="str">
            <v>110002032008</v>
          </cell>
          <cell r="E6313" t="str">
            <v>面向有机物污染水体修复的功能化离子液体-</v>
          </cell>
          <cell r="F6313" t="str">
            <v>李长平</v>
          </cell>
          <cell r="G6313" t="str">
            <v>2016830</v>
          </cell>
          <cell r="H6313">
            <v>320921.13</v>
          </cell>
          <cell r="I6313">
            <v>0</v>
          </cell>
          <cell r="J6313">
            <v>0</v>
          </cell>
          <cell r="K6313">
            <v>320921.13</v>
          </cell>
          <cell r="L6313">
            <v>0</v>
          </cell>
          <cell r="M6313">
            <v>0</v>
          </cell>
          <cell r="N6313">
            <v>0</v>
          </cell>
          <cell r="O6313">
            <v>320921.13</v>
          </cell>
        </row>
        <row r="6314">
          <cell r="D6314" t="str">
            <v>110002032009</v>
          </cell>
          <cell r="E6314" t="str">
            <v>大型航天器控制力矩陀螺频率敏感自适应波纹</v>
          </cell>
          <cell r="F6314" t="str">
            <v>王文林</v>
          </cell>
          <cell r="G6314" t="str">
            <v>2016836</v>
          </cell>
          <cell r="H6314">
            <v>72422.4</v>
          </cell>
          <cell r="I6314">
            <v>0</v>
          </cell>
          <cell r="J6314">
            <v>71567</v>
          </cell>
          <cell r="K6314">
            <v>855.4</v>
          </cell>
          <cell r="L6314">
            <v>0</v>
          </cell>
          <cell r="M6314">
            <v>0</v>
          </cell>
          <cell r="N6314">
            <v>0</v>
          </cell>
          <cell r="O6314">
            <v>855.4</v>
          </cell>
        </row>
        <row r="6315">
          <cell r="D6315" t="str">
            <v>110002032010</v>
          </cell>
          <cell r="E6315" t="str">
            <v>非晶合金塑性变形的动力学过程及物理特性研</v>
          </cell>
          <cell r="F6315" t="str">
            <v>王建国</v>
          </cell>
          <cell r="G6315" t="str">
            <v>2018801</v>
          </cell>
          <cell r="H6315">
            <v>467705.47</v>
          </cell>
          <cell r="I6315">
            <v>0</v>
          </cell>
          <cell r="J6315">
            <v>211075.88</v>
          </cell>
          <cell r="K6315">
            <v>256629.59</v>
          </cell>
          <cell r="L6315">
            <v>0</v>
          </cell>
          <cell r="M6315">
            <v>0</v>
          </cell>
          <cell r="N6315">
            <v>0</v>
          </cell>
          <cell r="O6315">
            <v>256629.59</v>
          </cell>
        </row>
        <row r="6316">
          <cell r="D6316" t="str">
            <v>110002032011</v>
          </cell>
          <cell r="E6316" t="str">
            <v>移动网络社交媒体与图书馆合作创新发展研究</v>
          </cell>
          <cell r="F6316" t="str">
            <v>汪琼</v>
          </cell>
          <cell r="G6316" t="str">
            <v>2006018</v>
          </cell>
          <cell r="H6316">
            <v>0</v>
          </cell>
          <cell r="I6316">
            <v>0</v>
          </cell>
          <cell r="J6316">
            <v>0</v>
          </cell>
          <cell r="K6316">
            <v>0</v>
          </cell>
          <cell r="L6316">
            <v>0</v>
          </cell>
          <cell r="M6316">
            <v>0</v>
          </cell>
          <cell r="N6316">
            <v>0</v>
          </cell>
          <cell r="O6316">
            <v>0</v>
          </cell>
        </row>
        <row r="6317">
          <cell r="D6317" t="str">
            <v>110002034001</v>
          </cell>
          <cell r="E6317" t="str">
            <v>（直接）珠三角城市群综合科技服务平台研发</v>
          </cell>
          <cell r="F6317" t="str">
            <v>周梓荣</v>
          </cell>
          <cell r="G6317" t="str">
            <v>2008008</v>
          </cell>
          <cell r="H6317">
            <v>127735</v>
          </cell>
          <cell r="I6317">
            <v>0</v>
          </cell>
          <cell r="J6317">
            <v>0</v>
          </cell>
          <cell r="K6317">
            <v>127735</v>
          </cell>
          <cell r="L6317">
            <v>0</v>
          </cell>
          <cell r="M6317">
            <v>0</v>
          </cell>
          <cell r="N6317">
            <v>0</v>
          </cell>
          <cell r="O6317">
            <v>127735</v>
          </cell>
        </row>
        <row r="6318">
          <cell r="D6318" t="str">
            <v>110002034002</v>
          </cell>
          <cell r="E6318" t="str">
            <v>（间接）珠三角城市群综合科技服务平台研发</v>
          </cell>
          <cell r="F6318" t="str">
            <v>周梓荣</v>
          </cell>
          <cell r="G6318" t="str">
            <v>2008008</v>
          </cell>
          <cell r="H6318">
            <v>0</v>
          </cell>
          <cell r="I6318">
            <v>0</v>
          </cell>
          <cell r="J6318">
            <v>0</v>
          </cell>
          <cell r="K6318">
            <v>0</v>
          </cell>
          <cell r="L6318">
            <v>0</v>
          </cell>
          <cell r="M6318">
            <v>0</v>
          </cell>
          <cell r="N6318">
            <v>0</v>
          </cell>
          <cell r="O6318">
            <v>0</v>
          </cell>
        </row>
        <row r="6319">
          <cell r="D6319" t="str">
            <v>110002034003</v>
          </cell>
          <cell r="E6319" t="str">
            <v>（直接）跨企业动态供应链网络协同技术研究</v>
          </cell>
          <cell r="F6319" t="str">
            <v>吕赐兴</v>
          </cell>
          <cell r="G6319" t="str">
            <v>2017074</v>
          </cell>
          <cell r="H6319">
            <v>0</v>
          </cell>
          <cell r="I6319">
            <v>0</v>
          </cell>
          <cell r="J6319">
            <v>0</v>
          </cell>
          <cell r="K6319">
            <v>0</v>
          </cell>
          <cell r="L6319">
            <v>0</v>
          </cell>
          <cell r="M6319">
            <v>0</v>
          </cell>
          <cell r="N6319">
            <v>0</v>
          </cell>
          <cell r="O6319">
            <v>0</v>
          </cell>
        </row>
        <row r="6320">
          <cell r="D6320" t="str">
            <v>110002034005</v>
          </cell>
          <cell r="E6320" t="str">
            <v>（直接）冬季项目碳纤维复合材料高性能器材关键技术</v>
          </cell>
          <cell r="F6320" t="str">
            <v>李楠</v>
          </cell>
          <cell r="G6320" t="str">
            <v>2013063</v>
          </cell>
          <cell r="H6320">
            <v>2752.17</v>
          </cell>
          <cell r="I6320">
            <v>0</v>
          </cell>
          <cell r="J6320">
            <v>0</v>
          </cell>
          <cell r="K6320">
            <v>2752.17</v>
          </cell>
          <cell r="L6320">
            <v>0</v>
          </cell>
          <cell r="M6320">
            <v>0</v>
          </cell>
          <cell r="N6320">
            <v>0</v>
          </cell>
          <cell r="O6320">
            <v>2752.17</v>
          </cell>
        </row>
        <row r="6321">
          <cell r="D6321" t="str">
            <v>110002034006</v>
          </cell>
          <cell r="E6321" t="str">
            <v>（间接）冬季项目碳纤维复合材料高性能器材关键技术</v>
          </cell>
          <cell r="F6321" t="str">
            <v>李楠</v>
          </cell>
          <cell r="G6321" t="str">
            <v>2013063</v>
          </cell>
          <cell r="H6321">
            <v>0</v>
          </cell>
          <cell r="I6321">
            <v>0</v>
          </cell>
          <cell r="J6321">
            <v>0</v>
          </cell>
          <cell r="K6321">
            <v>0</v>
          </cell>
          <cell r="L6321">
            <v>0</v>
          </cell>
          <cell r="M6321">
            <v>0</v>
          </cell>
          <cell r="N6321">
            <v>0</v>
          </cell>
          <cell r="O6321">
            <v>0</v>
          </cell>
        </row>
        <row r="6322">
          <cell r="D6322" t="str">
            <v>110002034007</v>
          </cell>
          <cell r="E6322" t="str">
            <v>（直接）城市大规模建筑群地震灾害风险智能感知系统研发</v>
          </cell>
          <cell r="F6322" t="str">
            <v>马宏伟</v>
          </cell>
          <cell r="G6322" t="str">
            <v>2016008</v>
          </cell>
          <cell r="H6322">
            <v>0</v>
          </cell>
          <cell r="I6322">
            <v>0</v>
          </cell>
          <cell r="J6322">
            <v>0</v>
          </cell>
          <cell r="K6322">
            <v>0</v>
          </cell>
          <cell r="L6322">
            <v>0</v>
          </cell>
          <cell r="M6322">
            <v>0</v>
          </cell>
          <cell r="N6322">
            <v>0</v>
          </cell>
          <cell r="O6322">
            <v>0</v>
          </cell>
        </row>
        <row r="6323">
          <cell r="D6323" t="str">
            <v>110002034008</v>
          </cell>
          <cell r="E6323" t="str">
            <v>（间接）城市大规模建筑群地震灾害风险智能感知系统研发</v>
          </cell>
          <cell r="F6323" t="str">
            <v>马宏伟</v>
          </cell>
          <cell r="G6323" t="str">
            <v>2016008</v>
          </cell>
          <cell r="H6323">
            <v>0</v>
          </cell>
          <cell r="I6323">
            <v>0</v>
          </cell>
          <cell r="J6323">
            <v>0</v>
          </cell>
          <cell r="K6323">
            <v>0</v>
          </cell>
          <cell r="L6323">
            <v>0</v>
          </cell>
          <cell r="M6323">
            <v>0</v>
          </cell>
          <cell r="N6323">
            <v>0</v>
          </cell>
          <cell r="O6323">
            <v>0</v>
          </cell>
        </row>
        <row r="6324">
          <cell r="D6324" t="str">
            <v>110002034009</v>
          </cell>
          <cell r="E6324" t="str">
            <v>（直接）基于MEMS的三分量倾角传感模块研制</v>
          </cell>
          <cell r="F6324" t="str">
            <v>周飞</v>
          </cell>
          <cell r="G6324" t="str">
            <v>2018806</v>
          </cell>
          <cell r="H6324">
            <v>0</v>
          </cell>
          <cell r="I6324">
            <v>0</v>
          </cell>
          <cell r="J6324">
            <v>0</v>
          </cell>
          <cell r="K6324">
            <v>0</v>
          </cell>
          <cell r="L6324">
            <v>0</v>
          </cell>
          <cell r="M6324">
            <v>0</v>
          </cell>
          <cell r="N6324">
            <v>0</v>
          </cell>
          <cell r="O6324">
            <v>0</v>
          </cell>
        </row>
        <row r="6325">
          <cell r="D6325" t="str">
            <v>110002034010</v>
          </cell>
          <cell r="E6325" t="str">
            <v>（间接）基于MEMS的三分量倾角传感模块研制</v>
          </cell>
          <cell r="F6325" t="str">
            <v>周飞</v>
          </cell>
          <cell r="G6325" t="str">
            <v>2018806</v>
          </cell>
          <cell r="H6325">
            <v>0</v>
          </cell>
          <cell r="I6325">
            <v>0</v>
          </cell>
          <cell r="J6325">
            <v>0</v>
          </cell>
          <cell r="K6325">
            <v>0</v>
          </cell>
          <cell r="L6325">
            <v>0</v>
          </cell>
          <cell r="M6325">
            <v>0</v>
          </cell>
          <cell r="N6325">
            <v>0</v>
          </cell>
          <cell r="O6325">
            <v>0</v>
          </cell>
        </row>
        <row r="6326">
          <cell r="D6326" t="str">
            <v>110002034011</v>
          </cell>
          <cell r="E6326" t="str">
            <v>（直接）基于多目标匹配技术的代表性建筑结</v>
          </cell>
          <cell r="F6326" t="str">
            <v>邸博</v>
          </cell>
          <cell r="G6326" t="str">
            <v>2017059</v>
          </cell>
          <cell r="H6326">
            <v>793.71</v>
          </cell>
          <cell r="I6326">
            <v>0</v>
          </cell>
          <cell r="J6326">
            <v>0</v>
          </cell>
          <cell r="K6326">
            <v>793.71</v>
          </cell>
          <cell r="L6326">
            <v>0</v>
          </cell>
          <cell r="M6326">
            <v>0</v>
          </cell>
          <cell r="N6326">
            <v>0</v>
          </cell>
          <cell r="O6326">
            <v>793.71</v>
          </cell>
        </row>
        <row r="6327">
          <cell r="D6327" t="str">
            <v>110002034012</v>
          </cell>
          <cell r="E6327" t="str">
            <v>（间接）基于多目标匹配技术的代表性建筑结</v>
          </cell>
          <cell r="F6327" t="str">
            <v>邸博</v>
          </cell>
          <cell r="G6327" t="str">
            <v>2017059</v>
          </cell>
          <cell r="H6327">
            <v>0</v>
          </cell>
          <cell r="I6327">
            <v>0</v>
          </cell>
          <cell r="J6327">
            <v>0</v>
          </cell>
          <cell r="K6327">
            <v>0</v>
          </cell>
          <cell r="L6327">
            <v>0</v>
          </cell>
          <cell r="M6327">
            <v>0</v>
          </cell>
          <cell r="N6327">
            <v>0</v>
          </cell>
          <cell r="O6327">
            <v>0</v>
          </cell>
        </row>
        <row r="6328">
          <cell r="D6328" t="str">
            <v>110002034013</v>
          </cell>
          <cell r="E6328" t="str">
            <v>（直接）城市建筑群区域化建筑结构损伤性能</v>
          </cell>
          <cell r="F6328" t="str">
            <v>刘良坤</v>
          </cell>
          <cell r="G6328" t="str">
            <v>2018070</v>
          </cell>
          <cell r="H6328">
            <v>0</v>
          </cell>
          <cell r="I6328">
            <v>0</v>
          </cell>
          <cell r="J6328">
            <v>0</v>
          </cell>
          <cell r="K6328">
            <v>0</v>
          </cell>
          <cell r="L6328">
            <v>0</v>
          </cell>
          <cell r="M6328">
            <v>0</v>
          </cell>
          <cell r="N6328">
            <v>0</v>
          </cell>
          <cell r="O6328">
            <v>0</v>
          </cell>
        </row>
        <row r="6329">
          <cell r="D6329" t="str">
            <v>110002034014</v>
          </cell>
          <cell r="E6329" t="str">
            <v>（间接）城市建筑群区域化建筑结构损伤性能</v>
          </cell>
          <cell r="F6329" t="str">
            <v>刘良坤</v>
          </cell>
          <cell r="G6329" t="str">
            <v>2018070</v>
          </cell>
          <cell r="H6329">
            <v>0</v>
          </cell>
          <cell r="I6329">
            <v>0</v>
          </cell>
          <cell r="J6329">
            <v>0</v>
          </cell>
          <cell r="K6329">
            <v>0</v>
          </cell>
          <cell r="L6329">
            <v>0</v>
          </cell>
          <cell r="M6329">
            <v>0</v>
          </cell>
          <cell r="N6329">
            <v>0</v>
          </cell>
          <cell r="O6329">
            <v>0</v>
          </cell>
        </row>
        <row r="6330">
          <cell r="D6330" t="str">
            <v>110002034015</v>
          </cell>
          <cell r="E6330" t="str">
            <v>（直接）群智感知的多源异构海量数据的融合与挖掘技术</v>
          </cell>
          <cell r="F6330" t="str">
            <v>胡守旺</v>
          </cell>
          <cell r="G6330" t="str">
            <v>2018076</v>
          </cell>
          <cell r="H6330">
            <v>2281.2</v>
          </cell>
          <cell r="I6330">
            <v>0</v>
          </cell>
          <cell r="J6330">
            <v>1455</v>
          </cell>
          <cell r="K6330">
            <v>826.2</v>
          </cell>
          <cell r="L6330">
            <v>0</v>
          </cell>
          <cell r="M6330">
            <v>0</v>
          </cell>
          <cell r="N6330">
            <v>0</v>
          </cell>
          <cell r="O6330">
            <v>826.2</v>
          </cell>
        </row>
        <row r="6331">
          <cell r="D6331" t="str">
            <v>110002034016</v>
          </cell>
          <cell r="E6331" t="str">
            <v>（间接）群智感知的多源异构海量数据的融合与挖掘技术</v>
          </cell>
          <cell r="F6331" t="str">
            <v>胡守旺</v>
          </cell>
          <cell r="G6331" t="str">
            <v>2018076</v>
          </cell>
          <cell r="H6331">
            <v>0</v>
          </cell>
          <cell r="I6331">
            <v>0</v>
          </cell>
          <cell r="J6331">
            <v>0</v>
          </cell>
          <cell r="K6331">
            <v>0</v>
          </cell>
          <cell r="L6331">
            <v>0</v>
          </cell>
          <cell r="M6331">
            <v>0</v>
          </cell>
          <cell r="N6331">
            <v>0</v>
          </cell>
          <cell r="O6331">
            <v>0</v>
          </cell>
        </row>
        <row r="6332">
          <cell r="D6332" t="str">
            <v>110002034017</v>
          </cell>
          <cell r="E6332" t="str">
            <v>（直接）考虑劣化的典型建筑结构的多尺度简</v>
          </cell>
          <cell r="F6332" t="str">
            <v>郑愚</v>
          </cell>
          <cell r="G6332" t="str">
            <v>2008004</v>
          </cell>
          <cell r="H6332">
            <v>0</v>
          </cell>
          <cell r="I6332">
            <v>0</v>
          </cell>
          <cell r="J6332">
            <v>0</v>
          </cell>
          <cell r="K6332">
            <v>0</v>
          </cell>
          <cell r="L6332">
            <v>0</v>
          </cell>
          <cell r="M6332">
            <v>0</v>
          </cell>
          <cell r="N6332">
            <v>0</v>
          </cell>
          <cell r="O6332">
            <v>0</v>
          </cell>
        </row>
        <row r="6333">
          <cell r="D6333" t="str">
            <v>110002034018</v>
          </cell>
          <cell r="E6333" t="str">
            <v>（间接）考虑劣化的典型建筑结构的多尺度简</v>
          </cell>
          <cell r="F6333" t="str">
            <v>郑愚</v>
          </cell>
          <cell r="G6333" t="str">
            <v>2008004</v>
          </cell>
          <cell r="H6333">
            <v>0</v>
          </cell>
          <cell r="I6333">
            <v>0</v>
          </cell>
          <cell r="J6333">
            <v>0</v>
          </cell>
          <cell r="K6333">
            <v>0</v>
          </cell>
          <cell r="L6333">
            <v>0</v>
          </cell>
          <cell r="M6333">
            <v>0</v>
          </cell>
          <cell r="N6333">
            <v>0</v>
          </cell>
          <cell r="O6333">
            <v>0</v>
          </cell>
        </row>
        <row r="6334">
          <cell r="D6334" t="str">
            <v>110002034019</v>
          </cell>
          <cell r="E6334" t="str">
            <v>（直接）基于多目标优化的传感器可视化快速</v>
          </cell>
          <cell r="F6334" t="str">
            <v>王凤阳</v>
          </cell>
          <cell r="G6334" t="str">
            <v>2017033</v>
          </cell>
          <cell r="H6334">
            <v>0</v>
          </cell>
          <cell r="I6334">
            <v>0</v>
          </cell>
          <cell r="J6334">
            <v>0</v>
          </cell>
          <cell r="K6334">
            <v>0</v>
          </cell>
          <cell r="L6334">
            <v>0</v>
          </cell>
          <cell r="M6334">
            <v>0</v>
          </cell>
          <cell r="N6334">
            <v>0</v>
          </cell>
          <cell r="O6334">
            <v>0</v>
          </cell>
        </row>
        <row r="6335">
          <cell r="D6335" t="str">
            <v>110002034020</v>
          </cell>
          <cell r="E6335" t="str">
            <v>（间接）基于多目标优化的传感器可视化快速</v>
          </cell>
          <cell r="F6335" t="str">
            <v>王凤阳</v>
          </cell>
          <cell r="G6335" t="str">
            <v>2017033</v>
          </cell>
          <cell r="H6335">
            <v>0</v>
          </cell>
          <cell r="I6335">
            <v>0</v>
          </cell>
          <cell r="J6335">
            <v>0</v>
          </cell>
          <cell r="K6335">
            <v>0</v>
          </cell>
          <cell r="L6335">
            <v>0</v>
          </cell>
          <cell r="M6335">
            <v>0</v>
          </cell>
          <cell r="N6335">
            <v>0</v>
          </cell>
          <cell r="O6335">
            <v>0</v>
          </cell>
        </row>
        <row r="6336">
          <cell r="D6336" t="str">
            <v>110002035004001</v>
          </cell>
          <cell r="E6336" t="str">
            <v>粤财工[2019]181号2020年广东省高价值专利培育布局中心项目</v>
          </cell>
          <cell r="F6336" t="str">
            <v>潘晓衡</v>
          </cell>
          <cell r="G6336" t="str">
            <v>2013022</v>
          </cell>
          <cell r="H6336">
            <v>0</v>
          </cell>
          <cell r="I6336">
            <v>0</v>
          </cell>
          <cell r="J6336">
            <v>0</v>
          </cell>
          <cell r="K6336">
            <v>0</v>
          </cell>
          <cell r="L6336">
            <v>0</v>
          </cell>
          <cell r="M6336">
            <v>0</v>
          </cell>
          <cell r="N6336">
            <v>0</v>
          </cell>
          <cell r="O6336">
            <v>0</v>
          </cell>
        </row>
        <row r="6337">
          <cell r="D6337" t="str">
            <v>110002035004002</v>
          </cell>
          <cell r="E6337" t="str">
            <v>粤财工[2019]181号广东省高校机构专利对接园区转实施项目</v>
          </cell>
          <cell r="F6337" t="str">
            <v>谭伟</v>
          </cell>
          <cell r="G6337" t="str">
            <v>2002052</v>
          </cell>
          <cell r="H6337">
            <v>0</v>
          </cell>
          <cell r="I6337">
            <v>0</v>
          </cell>
          <cell r="J6337">
            <v>0</v>
          </cell>
          <cell r="K6337">
            <v>0</v>
          </cell>
          <cell r="L6337">
            <v>0</v>
          </cell>
          <cell r="M6337">
            <v>0</v>
          </cell>
          <cell r="N6337">
            <v>0</v>
          </cell>
          <cell r="O6337">
            <v>0</v>
          </cell>
        </row>
        <row r="6338">
          <cell r="D6338" t="str">
            <v>110002035004003</v>
          </cell>
          <cell r="E6338" t="str">
            <v>粤财工[2019]181号知识产权海外护航项目</v>
          </cell>
          <cell r="F6338" t="str">
            <v>张建超</v>
          </cell>
          <cell r="G6338" t="str">
            <v>2007056</v>
          </cell>
          <cell r="H6338">
            <v>0</v>
          </cell>
          <cell r="I6338">
            <v>0</v>
          </cell>
          <cell r="J6338">
            <v>0</v>
          </cell>
          <cell r="K6338">
            <v>0</v>
          </cell>
          <cell r="L6338">
            <v>0</v>
          </cell>
          <cell r="M6338">
            <v>0</v>
          </cell>
          <cell r="N6338">
            <v>0</v>
          </cell>
          <cell r="O6338">
            <v>0</v>
          </cell>
        </row>
        <row r="6339">
          <cell r="D6339" t="str">
            <v>110002035004004</v>
          </cell>
          <cell r="E6339" t="str">
            <v>粤财工[2019]181号粤港澳大湾区知识产权协</v>
          </cell>
          <cell r="F6339" t="str">
            <v>张建超</v>
          </cell>
          <cell r="G6339" t="str">
            <v>2007056</v>
          </cell>
          <cell r="H6339">
            <v>0</v>
          </cell>
          <cell r="I6339">
            <v>0</v>
          </cell>
          <cell r="J6339">
            <v>0</v>
          </cell>
          <cell r="K6339">
            <v>0</v>
          </cell>
          <cell r="L6339">
            <v>0</v>
          </cell>
          <cell r="M6339">
            <v>0</v>
          </cell>
          <cell r="N6339">
            <v>0</v>
          </cell>
          <cell r="O6339">
            <v>0</v>
          </cell>
        </row>
        <row r="6340">
          <cell r="D6340" t="str">
            <v>110002035005001</v>
          </cell>
          <cell r="E6340" t="str">
            <v>粤财科教[2020]53号外延铁性氧化物薄膜的界面效应及调控应用</v>
          </cell>
          <cell r="F6340" t="str">
            <v>李涛</v>
          </cell>
          <cell r="G6340" t="str">
            <v>2018803</v>
          </cell>
          <cell r="H6340">
            <v>0</v>
          </cell>
          <cell r="I6340">
            <v>0</v>
          </cell>
          <cell r="J6340">
            <v>0</v>
          </cell>
          <cell r="K6340">
            <v>0</v>
          </cell>
          <cell r="L6340">
            <v>0</v>
          </cell>
          <cell r="M6340">
            <v>0</v>
          </cell>
          <cell r="N6340">
            <v>0</v>
          </cell>
          <cell r="O6340">
            <v>0</v>
          </cell>
        </row>
        <row r="6341">
          <cell r="D6341" t="str">
            <v>110002035005002</v>
          </cell>
          <cell r="E6341" t="str">
            <v>粤财科教[2020]53号蛋白质组装聚集态结构调控淀粉消化性的影响规律极其作用机理研究</v>
          </cell>
          <cell r="F6341" t="str">
            <v>陈旭</v>
          </cell>
          <cell r="G6341" t="str">
            <v>2017078</v>
          </cell>
          <cell r="H6341">
            <v>0</v>
          </cell>
          <cell r="I6341">
            <v>0</v>
          </cell>
          <cell r="J6341">
            <v>0</v>
          </cell>
          <cell r="K6341">
            <v>0</v>
          </cell>
          <cell r="L6341">
            <v>0</v>
          </cell>
          <cell r="M6341">
            <v>0</v>
          </cell>
          <cell r="N6341">
            <v>0</v>
          </cell>
          <cell r="O6341">
            <v>0</v>
          </cell>
        </row>
        <row r="6342">
          <cell r="D6342" t="str">
            <v>110002035005003</v>
          </cell>
          <cell r="E6342" t="str">
            <v>粤财科教[2020]53号地铁盾构隧道与复合地层围岩相互作用机理研究</v>
          </cell>
          <cell r="F6342" t="str">
            <v>田管凤</v>
          </cell>
          <cell r="G6342" t="str">
            <v>2017038</v>
          </cell>
          <cell r="H6342">
            <v>53005</v>
          </cell>
          <cell r="I6342">
            <v>0</v>
          </cell>
          <cell r="J6342">
            <v>1000</v>
          </cell>
          <cell r="K6342">
            <v>52005</v>
          </cell>
          <cell r="L6342">
            <v>0</v>
          </cell>
          <cell r="M6342">
            <v>0</v>
          </cell>
          <cell r="N6342">
            <v>0</v>
          </cell>
          <cell r="O6342">
            <v>52005</v>
          </cell>
        </row>
        <row r="6343">
          <cell r="D6343" t="str">
            <v>110002035005004</v>
          </cell>
          <cell r="E6343" t="str">
            <v>粤财科教[2020]53号多组分相互作用调控淀粉基食品包装材料组装及小分子扩散的机制</v>
          </cell>
          <cell r="F6343" t="str">
            <v>朱杰</v>
          </cell>
          <cell r="G6343" t="str">
            <v>2014005</v>
          </cell>
          <cell r="H6343">
            <v>0.9</v>
          </cell>
          <cell r="I6343">
            <v>0</v>
          </cell>
          <cell r="J6343">
            <v>0</v>
          </cell>
          <cell r="K6343">
            <v>0.9</v>
          </cell>
          <cell r="L6343">
            <v>0</v>
          </cell>
          <cell r="M6343">
            <v>0</v>
          </cell>
          <cell r="N6343">
            <v>0</v>
          </cell>
          <cell r="O6343">
            <v>0.9</v>
          </cell>
        </row>
        <row r="6344">
          <cell r="D6344" t="str">
            <v>110002035006</v>
          </cell>
          <cell r="E6344" t="str">
            <v>粤财科教[2019]88号面向生态系统健康的珠三角城市群生态管理</v>
          </cell>
          <cell r="F6344" t="str">
            <v>杨盈</v>
          </cell>
          <cell r="G6344" t="str">
            <v>2017157</v>
          </cell>
          <cell r="H6344">
            <v>0</v>
          </cell>
          <cell r="I6344">
            <v>0</v>
          </cell>
          <cell r="J6344">
            <v>0</v>
          </cell>
          <cell r="K6344">
            <v>0</v>
          </cell>
          <cell r="L6344">
            <v>0</v>
          </cell>
          <cell r="M6344">
            <v>0</v>
          </cell>
          <cell r="N6344">
            <v>0</v>
          </cell>
          <cell r="O6344">
            <v>0</v>
          </cell>
        </row>
        <row r="6345">
          <cell r="D6345" t="str">
            <v>110002035007001</v>
          </cell>
          <cell r="E6345" t="str">
            <v>粤财科教[2020]168号陈盛贵、张文、李楠农村科技特派员</v>
          </cell>
          <cell r="F6345" t="str">
            <v>李楠</v>
          </cell>
          <cell r="G6345" t="str">
            <v>2013063</v>
          </cell>
          <cell r="H6345">
            <v>13754</v>
          </cell>
          <cell r="I6345">
            <v>0</v>
          </cell>
          <cell r="J6345">
            <v>0</v>
          </cell>
          <cell r="K6345">
            <v>13754</v>
          </cell>
          <cell r="L6345">
            <v>0</v>
          </cell>
          <cell r="M6345">
            <v>0</v>
          </cell>
          <cell r="N6345">
            <v>0</v>
          </cell>
          <cell r="O6345">
            <v>13754</v>
          </cell>
        </row>
        <row r="6346">
          <cell r="D6346" t="str">
            <v>110002035007002</v>
          </cell>
          <cell r="E6346" t="str">
            <v>粤财科教[2020]168号花开慧、周钢、臧云浩农村科技特派员</v>
          </cell>
          <cell r="F6346" t="str">
            <v>花开慧</v>
          </cell>
          <cell r="G6346" t="str">
            <v>2017076</v>
          </cell>
          <cell r="H6346">
            <v>0</v>
          </cell>
          <cell r="I6346">
            <v>0</v>
          </cell>
          <cell r="J6346">
            <v>0</v>
          </cell>
          <cell r="K6346">
            <v>0</v>
          </cell>
          <cell r="L6346">
            <v>0</v>
          </cell>
          <cell r="M6346">
            <v>0</v>
          </cell>
          <cell r="N6346">
            <v>0</v>
          </cell>
          <cell r="O6346">
            <v>0</v>
          </cell>
        </row>
        <row r="6347">
          <cell r="D6347" t="str">
            <v>110002035007003</v>
          </cell>
          <cell r="E6347" t="str">
            <v>粤财科教[2020]168号郑华、张耿、张绍强农村科技特派员</v>
          </cell>
          <cell r="F6347" t="str">
            <v>郑华</v>
          </cell>
          <cell r="G6347" t="str">
            <v>2014017</v>
          </cell>
          <cell r="H6347">
            <v>845.68</v>
          </cell>
          <cell r="I6347">
            <v>0</v>
          </cell>
          <cell r="J6347">
            <v>0</v>
          </cell>
          <cell r="K6347">
            <v>845.68</v>
          </cell>
          <cell r="L6347">
            <v>0</v>
          </cell>
          <cell r="M6347">
            <v>0</v>
          </cell>
          <cell r="N6347">
            <v>0</v>
          </cell>
          <cell r="O6347">
            <v>845.68</v>
          </cell>
        </row>
        <row r="6348">
          <cell r="D6348" t="str">
            <v>110002035007004</v>
          </cell>
          <cell r="E6348" t="str">
            <v>粤财科教[2020]168号李荣泳、杨响亮、陈立甲农村科技特派员</v>
          </cell>
          <cell r="F6348" t="str">
            <v>李荣泳</v>
          </cell>
          <cell r="G6348" t="str">
            <v>2007042</v>
          </cell>
          <cell r="H6348">
            <v>71403.4</v>
          </cell>
          <cell r="I6348">
            <v>0</v>
          </cell>
          <cell r="J6348">
            <v>0</v>
          </cell>
          <cell r="K6348">
            <v>71403.4</v>
          </cell>
          <cell r="L6348">
            <v>0</v>
          </cell>
          <cell r="M6348">
            <v>0</v>
          </cell>
          <cell r="N6348">
            <v>0</v>
          </cell>
          <cell r="O6348">
            <v>71403.4</v>
          </cell>
        </row>
        <row r="6349">
          <cell r="D6349" t="str">
            <v>110002035007005</v>
          </cell>
          <cell r="E6349" t="str">
            <v>粤财科教[2020]168号尹辉斌、傅小波、翁万良农村科技特派员</v>
          </cell>
          <cell r="F6349" t="str">
            <v>尹辉斌</v>
          </cell>
          <cell r="G6349" t="str">
            <v>2011020</v>
          </cell>
          <cell r="H6349">
            <v>0</v>
          </cell>
          <cell r="I6349">
            <v>0</v>
          </cell>
          <cell r="J6349">
            <v>0</v>
          </cell>
          <cell r="K6349">
            <v>0</v>
          </cell>
          <cell r="L6349">
            <v>0</v>
          </cell>
          <cell r="M6349">
            <v>0</v>
          </cell>
          <cell r="N6349">
            <v>0</v>
          </cell>
          <cell r="O6349">
            <v>0</v>
          </cell>
        </row>
        <row r="6350">
          <cell r="D6350" t="str">
            <v>110002035007006</v>
          </cell>
          <cell r="E6350" t="str">
            <v>粤财科教[2020]168号洪南龙、陈捷超、涂军令农村科技特派员</v>
          </cell>
          <cell r="F6350" t="str">
            <v>洪南龙</v>
          </cell>
          <cell r="G6350" t="str">
            <v>2017174</v>
          </cell>
          <cell r="H6350">
            <v>0</v>
          </cell>
          <cell r="I6350">
            <v>0</v>
          </cell>
          <cell r="J6350">
            <v>0</v>
          </cell>
          <cell r="K6350">
            <v>0</v>
          </cell>
          <cell r="L6350">
            <v>0</v>
          </cell>
          <cell r="M6350">
            <v>0</v>
          </cell>
          <cell r="N6350">
            <v>0</v>
          </cell>
          <cell r="O6350">
            <v>0</v>
          </cell>
        </row>
        <row r="6351">
          <cell r="D6351" t="str">
            <v>110002035007007</v>
          </cell>
          <cell r="E6351" t="str">
            <v>粤财科教[2020]168号王春、李环、魏文红农村科技特派员</v>
          </cell>
          <cell r="F6351" t="str">
            <v>王春</v>
          </cell>
          <cell r="G6351" t="str">
            <v>2002018</v>
          </cell>
          <cell r="H6351">
            <v>82140</v>
          </cell>
          <cell r="I6351">
            <v>-82140</v>
          </cell>
          <cell r="J6351">
            <v>0</v>
          </cell>
          <cell r="K6351">
            <v>0</v>
          </cell>
          <cell r="L6351">
            <v>0</v>
          </cell>
          <cell r="M6351">
            <v>0</v>
          </cell>
          <cell r="N6351">
            <v>0</v>
          </cell>
          <cell r="O6351">
            <v>0</v>
          </cell>
        </row>
        <row r="6352">
          <cell r="D6352" t="str">
            <v>110002035007008</v>
          </cell>
          <cell r="E6352" t="str">
            <v>粤财科教[2020]168号谭桂平、刘骏龙、梁志辉农村科技特派员</v>
          </cell>
          <cell r="F6352" t="str">
            <v>谭桂平</v>
          </cell>
          <cell r="G6352" t="str">
            <v>2012041</v>
          </cell>
          <cell r="H6352">
            <v>0</v>
          </cell>
          <cell r="I6352">
            <v>0</v>
          </cell>
          <cell r="J6352">
            <v>0</v>
          </cell>
          <cell r="K6352">
            <v>0</v>
          </cell>
          <cell r="L6352">
            <v>0</v>
          </cell>
          <cell r="M6352">
            <v>0</v>
          </cell>
          <cell r="N6352">
            <v>0</v>
          </cell>
          <cell r="O6352">
            <v>0</v>
          </cell>
        </row>
        <row r="6353">
          <cell r="D6353" t="str">
            <v>110002035007009</v>
          </cell>
          <cell r="E6353" t="str">
            <v>粤财科教[2020]168号罗群、蒋俊农村科技特派员</v>
          </cell>
          <cell r="F6353" t="str">
            <v>罗群</v>
          </cell>
          <cell r="G6353" t="str">
            <v>2007047</v>
          </cell>
          <cell r="H6353">
            <v>0</v>
          </cell>
          <cell r="I6353">
            <v>0</v>
          </cell>
          <cell r="J6353">
            <v>0</v>
          </cell>
          <cell r="K6353">
            <v>0</v>
          </cell>
          <cell r="L6353">
            <v>0</v>
          </cell>
          <cell r="M6353">
            <v>0</v>
          </cell>
          <cell r="N6353">
            <v>0</v>
          </cell>
          <cell r="O6353">
            <v>0</v>
          </cell>
        </row>
        <row r="6354">
          <cell r="D6354" t="str">
            <v>110002035007010</v>
          </cell>
          <cell r="E6354" t="str">
            <v>粤财科教[2020]168号易爱华、廖忠淼、祝闻农村科技特派员</v>
          </cell>
          <cell r="F6354" t="str">
            <v>李康</v>
          </cell>
          <cell r="G6354" t="str">
            <v>2019059</v>
          </cell>
          <cell r="H6354">
            <v>0.49</v>
          </cell>
          <cell r="I6354">
            <v>0</v>
          </cell>
          <cell r="J6354">
            <v>0</v>
          </cell>
          <cell r="K6354">
            <v>0.49</v>
          </cell>
          <cell r="L6354">
            <v>0</v>
          </cell>
          <cell r="M6354">
            <v>0</v>
          </cell>
          <cell r="N6354">
            <v>0</v>
          </cell>
          <cell r="O6354">
            <v>0.49</v>
          </cell>
        </row>
        <row r="6355">
          <cell r="D6355" t="str">
            <v>110002035007011</v>
          </cell>
          <cell r="E6355" t="str">
            <v>粤财科教[2020]168号谭华、付小全农村科技特派员</v>
          </cell>
          <cell r="F6355" t="str">
            <v>谭华</v>
          </cell>
          <cell r="G6355" t="str">
            <v>2018029</v>
          </cell>
          <cell r="H6355">
            <v>0</v>
          </cell>
          <cell r="I6355">
            <v>0</v>
          </cell>
          <cell r="J6355">
            <v>0</v>
          </cell>
          <cell r="K6355">
            <v>0</v>
          </cell>
          <cell r="L6355">
            <v>0</v>
          </cell>
          <cell r="M6355">
            <v>0</v>
          </cell>
          <cell r="N6355">
            <v>0</v>
          </cell>
          <cell r="O6355">
            <v>0</v>
          </cell>
        </row>
        <row r="6356">
          <cell r="D6356" t="str">
            <v>110002035007012</v>
          </cell>
          <cell r="E6356" t="str">
            <v>粤财科教[2020]168号郭建文、陈礼明、肖毅农村科技特派员</v>
          </cell>
          <cell r="F6356" t="str">
            <v>郭建文</v>
          </cell>
          <cell r="G6356" t="str">
            <v>2011012</v>
          </cell>
          <cell r="H6356">
            <v>960</v>
          </cell>
          <cell r="I6356">
            <v>0</v>
          </cell>
          <cell r="J6356">
            <v>0</v>
          </cell>
          <cell r="K6356">
            <v>960</v>
          </cell>
          <cell r="L6356">
            <v>0</v>
          </cell>
          <cell r="M6356">
            <v>0</v>
          </cell>
          <cell r="N6356">
            <v>0</v>
          </cell>
          <cell r="O6356">
            <v>960</v>
          </cell>
        </row>
        <row r="6357">
          <cell r="D6357" t="str">
            <v>110002035007013</v>
          </cell>
          <cell r="E6357" t="str">
            <v>粤财科教[2020]168号曾洪鑫、黎清旦、刘川农村科技特派员</v>
          </cell>
          <cell r="F6357" t="str">
            <v>曾洪鑫</v>
          </cell>
          <cell r="G6357" t="str">
            <v>2005042</v>
          </cell>
          <cell r="H6357">
            <v>29845</v>
          </cell>
          <cell r="I6357">
            <v>-29845</v>
          </cell>
          <cell r="J6357">
            <v>0</v>
          </cell>
          <cell r="K6357">
            <v>0</v>
          </cell>
          <cell r="L6357">
            <v>0</v>
          </cell>
          <cell r="M6357">
            <v>0</v>
          </cell>
          <cell r="N6357">
            <v>0</v>
          </cell>
          <cell r="O6357">
            <v>0</v>
          </cell>
        </row>
        <row r="6358">
          <cell r="D6358" t="str">
            <v>110002035007014</v>
          </cell>
          <cell r="E6358" t="str">
            <v>粤财科教[2020]168号周润书、卢贵主、叶鹏农村科技特派员</v>
          </cell>
          <cell r="F6358" t="str">
            <v>周润书</v>
          </cell>
          <cell r="G6358" t="str">
            <v>2006008</v>
          </cell>
          <cell r="H6358">
            <v>8</v>
          </cell>
          <cell r="I6358">
            <v>0</v>
          </cell>
          <cell r="J6358">
            <v>0</v>
          </cell>
          <cell r="K6358">
            <v>8</v>
          </cell>
          <cell r="L6358">
            <v>0</v>
          </cell>
          <cell r="M6358">
            <v>0</v>
          </cell>
          <cell r="N6358">
            <v>0</v>
          </cell>
          <cell r="O6358">
            <v>8</v>
          </cell>
        </row>
        <row r="6359">
          <cell r="D6359" t="str">
            <v>110002035007015</v>
          </cell>
          <cell r="E6359" t="str">
            <v>粤财科教[2020]168号程志毓、邱永福农村科技特派员</v>
          </cell>
          <cell r="F6359" t="str">
            <v>程志毓</v>
          </cell>
          <cell r="G6359" t="str">
            <v>2012049</v>
          </cell>
          <cell r="H6359">
            <v>0</v>
          </cell>
          <cell r="I6359">
            <v>0</v>
          </cell>
          <cell r="J6359">
            <v>0</v>
          </cell>
          <cell r="K6359">
            <v>0</v>
          </cell>
          <cell r="L6359">
            <v>0</v>
          </cell>
          <cell r="M6359">
            <v>0</v>
          </cell>
          <cell r="N6359">
            <v>0</v>
          </cell>
          <cell r="O6359">
            <v>0</v>
          </cell>
        </row>
        <row r="6360">
          <cell r="D6360" t="str">
            <v>110002035007016</v>
          </cell>
          <cell r="E6360" t="str">
            <v>粤财科教[2020]168号赵铁柱、丁凯、郑淑贤农村科技特派员</v>
          </cell>
          <cell r="F6360" t="str">
            <v>赵铁柱</v>
          </cell>
          <cell r="G6360" t="str">
            <v>2012047</v>
          </cell>
          <cell r="H6360">
            <v>1352.52</v>
          </cell>
          <cell r="I6360">
            <v>0</v>
          </cell>
          <cell r="J6360">
            <v>0</v>
          </cell>
          <cell r="K6360">
            <v>1352.52</v>
          </cell>
          <cell r="L6360">
            <v>0</v>
          </cell>
          <cell r="M6360">
            <v>0</v>
          </cell>
          <cell r="N6360">
            <v>0</v>
          </cell>
          <cell r="O6360">
            <v>1352.52</v>
          </cell>
        </row>
        <row r="6361">
          <cell r="D6361" t="str">
            <v>110002035007017</v>
          </cell>
          <cell r="E6361" t="str">
            <v>粤财科教[2020]168号魏红征、胡俊杰、林锦照农村科技特派员</v>
          </cell>
          <cell r="F6361" t="str">
            <v>魏红征</v>
          </cell>
          <cell r="G6361" t="str">
            <v>2004060</v>
          </cell>
          <cell r="H6361">
            <v>46353.8</v>
          </cell>
          <cell r="I6361">
            <v>0</v>
          </cell>
          <cell r="J6361">
            <v>6800</v>
          </cell>
          <cell r="K6361">
            <v>39553.8</v>
          </cell>
          <cell r="L6361">
            <v>0</v>
          </cell>
          <cell r="M6361">
            <v>0</v>
          </cell>
          <cell r="N6361">
            <v>0</v>
          </cell>
          <cell r="O6361">
            <v>39553.8</v>
          </cell>
        </row>
        <row r="6362">
          <cell r="D6362" t="str">
            <v>110002035007018</v>
          </cell>
          <cell r="E6362" t="str">
            <v>粤财科教[2020]168号卢素梅、王频、袁艺峰农村科技特派员</v>
          </cell>
          <cell r="F6362" t="str">
            <v>卢素梅</v>
          </cell>
          <cell r="G6362" t="str">
            <v>2019084</v>
          </cell>
          <cell r="H6362">
            <v>53678</v>
          </cell>
          <cell r="I6362">
            <v>0</v>
          </cell>
          <cell r="J6362">
            <v>16880</v>
          </cell>
          <cell r="K6362">
            <v>36798</v>
          </cell>
          <cell r="L6362">
            <v>16880</v>
          </cell>
          <cell r="M6362">
            <v>0</v>
          </cell>
          <cell r="N6362">
            <v>0</v>
          </cell>
          <cell r="O6362">
            <v>36798</v>
          </cell>
        </row>
        <row r="6363">
          <cell r="D6363" t="str">
            <v>110002035007019</v>
          </cell>
          <cell r="E6363" t="str">
            <v>粤财科教[2020]168号白云鹤、左洋、陈洪伟农村科技特派员</v>
          </cell>
          <cell r="F6363" t="str">
            <v>白云鹤</v>
          </cell>
          <cell r="G6363" t="str">
            <v>2008009</v>
          </cell>
          <cell r="H6363">
            <v>90988</v>
          </cell>
          <cell r="I6363">
            <v>0</v>
          </cell>
          <cell r="J6363">
            <v>0</v>
          </cell>
          <cell r="K6363">
            <v>90988</v>
          </cell>
          <cell r="L6363">
            <v>0</v>
          </cell>
          <cell r="M6363">
            <v>0</v>
          </cell>
          <cell r="N6363">
            <v>0</v>
          </cell>
          <cell r="O6363">
            <v>90988</v>
          </cell>
        </row>
        <row r="6364">
          <cell r="D6364" t="str">
            <v>110002036001</v>
          </cell>
          <cell r="E6364" t="str">
            <v>高速高精密半导体自动化测试（ATE）和分选</v>
          </cell>
          <cell r="F6364" t="str">
            <v>路崧</v>
          </cell>
          <cell r="G6364" t="str">
            <v>2019009</v>
          </cell>
          <cell r="H6364">
            <v>0</v>
          </cell>
          <cell r="I6364">
            <v>0</v>
          </cell>
          <cell r="J6364">
            <v>0</v>
          </cell>
          <cell r="K6364">
            <v>0</v>
          </cell>
          <cell r="L6364">
            <v>0</v>
          </cell>
          <cell r="M6364">
            <v>0</v>
          </cell>
          <cell r="N6364">
            <v>0</v>
          </cell>
          <cell r="O6364">
            <v>0</v>
          </cell>
        </row>
        <row r="6365">
          <cell r="D6365" t="str">
            <v>110002036004</v>
          </cell>
          <cell r="E6365" t="str">
            <v>3D打印护目镜的研发</v>
          </cell>
          <cell r="F6365" t="str">
            <v>陈盛贵</v>
          </cell>
          <cell r="G6365" t="str">
            <v>2008035</v>
          </cell>
          <cell r="H6365">
            <v>0</v>
          </cell>
          <cell r="I6365">
            <v>0</v>
          </cell>
          <cell r="J6365">
            <v>0</v>
          </cell>
          <cell r="K6365">
            <v>0</v>
          </cell>
          <cell r="L6365">
            <v>0</v>
          </cell>
          <cell r="M6365">
            <v>0</v>
          </cell>
          <cell r="N6365">
            <v>0</v>
          </cell>
          <cell r="O6365">
            <v>0</v>
          </cell>
        </row>
        <row r="6366">
          <cell r="D6366" t="str">
            <v>110002036006</v>
          </cell>
          <cell r="E6366" t="str">
            <v>新一代非晶合金的设计、制备及先进制造基础</v>
          </cell>
          <cell r="F6366" t="str">
            <v>王建国</v>
          </cell>
          <cell r="G6366" t="str">
            <v>2018801</v>
          </cell>
          <cell r="H6366">
            <v>1183272.9</v>
          </cell>
          <cell r="I6366">
            <v>0</v>
          </cell>
          <cell r="J6366">
            <v>130381.64</v>
          </cell>
          <cell r="K6366">
            <v>1052891.26</v>
          </cell>
          <cell r="L6366">
            <v>0</v>
          </cell>
          <cell r="M6366">
            <v>0</v>
          </cell>
          <cell r="N6366">
            <v>0</v>
          </cell>
          <cell r="O6366">
            <v>1052891.26</v>
          </cell>
        </row>
        <row r="6367">
          <cell r="D6367" t="str">
            <v>110002036007</v>
          </cell>
          <cell r="E6367" t="str">
            <v>CO2化学吸收-微藻光合固碳耦合减排新技术及</v>
          </cell>
          <cell r="F6367" t="str">
            <v>郭晓娟</v>
          </cell>
          <cell r="G6367" t="str">
            <v>2011035</v>
          </cell>
          <cell r="H6367">
            <v>404.1</v>
          </cell>
          <cell r="I6367">
            <v>0</v>
          </cell>
          <cell r="J6367">
            <v>0</v>
          </cell>
          <cell r="K6367">
            <v>404.1</v>
          </cell>
          <cell r="L6367">
            <v>0</v>
          </cell>
          <cell r="M6367">
            <v>0</v>
          </cell>
          <cell r="N6367">
            <v>0</v>
          </cell>
          <cell r="O6367">
            <v>404.1</v>
          </cell>
        </row>
        <row r="6368">
          <cell r="D6368" t="str">
            <v>110002036008</v>
          </cell>
          <cell r="E6368" t="str">
            <v>智能终端精密结构件离散型智能制造新模式</v>
          </cell>
          <cell r="F6368" t="str">
            <v>卢秉恒</v>
          </cell>
          <cell r="G6368" t="str">
            <v>2015806</v>
          </cell>
          <cell r="H6368">
            <v>0</v>
          </cell>
          <cell r="I6368">
            <v>0</v>
          </cell>
          <cell r="J6368">
            <v>0</v>
          </cell>
          <cell r="K6368">
            <v>0</v>
          </cell>
          <cell r="L6368">
            <v>0</v>
          </cell>
          <cell r="M6368">
            <v>0</v>
          </cell>
          <cell r="N6368">
            <v>0</v>
          </cell>
          <cell r="O6368">
            <v>0</v>
          </cell>
        </row>
        <row r="6369">
          <cell r="D6369" t="str">
            <v>110002036009</v>
          </cell>
          <cell r="E6369" t="str">
            <v>基于PPARY/NF-KB信号通路研究石榴酸对肠</v>
          </cell>
          <cell r="F6369" t="str">
            <v>王际辉</v>
          </cell>
          <cell r="G6369" t="str">
            <v>2018809</v>
          </cell>
          <cell r="H6369">
            <v>0</v>
          </cell>
          <cell r="I6369">
            <v>0</v>
          </cell>
          <cell r="J6369">
            <v>0</v>
          </cell>
          <cell r="K6369">
            <v>0</v>
          </cell>
          <cell r="L6369">
            <v>0</v>
          </cell>
          <cell r="M6369">
            <v>0</v>
          </cell>
          <cell r="N6369">
            <v>0</v>
          </cell>
          <cell r="O6369">
            <v>0</v>
          </cell>
        </row>
        <row r="6370">
          <cell r="D6370" t="str">
            <v>110002036010</v>
          </cell>
          <cell r="E6370" t="str">
            <v>低品位余热驱动的非对称多级对称多级环路热</v>
          </cell>
          <cell r="F6370" t="str">
            <v>陈佰满</v>
          </cell>
          <cell r="G6370" t="str">
            <v>2013013</v>
          </cell>
          <cell r="H6370">
            <v>0</v>
          </cell>
          <cell r="I6370">
            <v>0</v>
          </cell>
          <cell r="J6370">
            <v>0</v>
          </cell>
          <cell r="K6370">
            <v>0</v>
          </cell>
          <cell r="L6370">
            <v>0</v>
          </cell>
          <cell r="M6370">
            <v>0</v>
          </cell>
          <cell r="N6370">
            <v>0</v>
          </cell>
          <cell r="O6370">
            <v>0</v>
          </cell>
        </row>
        <row r="6371">
          <cell r="D6371" t="str">
            <v>110002036011</v>
          </cell>
          <cell r="E6371" t="str">
            <v>具有输入输出约束的分布式非标定视觉伺服机</v>
          </cell>
          <cell r="F6371" t="str">
            <v>王福杰</v>
          </cell>
          <cell r="G6371" t="str">
            <v>2018077</v>
          </cell>
          <cell r="H6371">
            <v>0</v>
          </cell>
          <cell r="I6371">
            <v>0</v>
          </cell>
          <cell r="J6371">
            <v>0</v>
          </cell>
          <cell r="K6371">
            <v>0</v>
          </cell>
          <cell r="L6371">
            <v>0</v>
          </cell>
          <cell r="M6371">
            <v>0</v>
          </cell>
          <cell r="N6371">
            <v>0</v>
          </cell>
          <cell r="O6371">
            <v>0</v>
          </cell>
        </row>
        <row r="6372">
          <cell r="D6372" t="str">
            <v>110002036012</v>
          </cell>
          <cell r="E6372" t="str">
            <v>交通检测传感器网络磁干扰分析及抗干扰机制</v>
          </cell>
          <cell r="F6372" t="str">
            <v>周坤晓</v>
          </cell>
          <cell r="G6372" t="str">
            <v>2013002</v>
          </cell>
          <cell r="H6372">
            <v>19482</v>
          </cell>
          <cell r="I6372">
            <v>0</v>
          </cell>
          <cell r="J6372">
            <v>5760</v>
          </cell>
          <cell r="K6372">
            <v>13722</v>
          </cell>
          <cell r="L6372">
            <v>0</v>
          </cell>
          <cell r="M6372">
            <v>0</v>
          </cell>
          <cell r="N6372">
            <v>0</v>
          </cell>
          <cell r="O6372">
            <v>13722</v>
          </cell>
        </row>
        <row r="6373">
          <cell r="D6373" t="str">
            <v>110002036013</v>
          </cell>
          <cell r="E6373" t="str">
            <v>基于混合增强智能的平行智能理论研究及验证</v>
          </cell>
          <cell r="F6373" t="str">
            <v>丁颜玉</v>
          </cell>
          <cell r="G6373" t="str">
            <v>2017006</v>
          </cell>
          <cell r="H6373">
            <v>65748.62</v>
          </cell>
          <cell r="I6373">
            <v>100000</v>
          </cell>
          <cell r="J6373">
            <v>0</v>
          </cell>
          <cell r="K6373">
            <v>165748.62</v>
          </cell>
          <cell r="L6373">
            <v>0</v>
          </cell>
          <cell r="M6373">
            <v>0</v>
          </cell>
          <cell r="N6373">
            <v>0</v>
          </cell>
          <cell r="O6373">
            <v>165748.62</v>
          </cell>
        </row>
        <row r="6374">
          <cell r="D6374" t="str">
            <v>110002036014</v>
          </cell>
          <cell r="E6374" t="str">
            <v>高性能在线金属屑传感技术研究</v>
          </cell>
          <cell r="F6374" t="str">
            <v>李川</v>
          </cell>
          <cell r="G6374" t="str">
            <v>2016810</v>
          </cell>
          <cell r="H6374">
            <v>67263.26</v>
          </cell>
          <cell r="I6374">
            <v>0</v>
          </cell>
          <cell r="J6374">
            <v>63797.73</v>
          </cell>
          <cell r="K6374">
            <v>3465.53</v>
          </cell>
          <cell r="L6374">
            <v>0</v>
          </cell>
          <cell r="M6374">
            <v>0</v>
          </cell>
          <cell r="N6374">
            <v>0</v>
          </cell>
          <cell r="O6374">
            <v>3465.53</v>
          </cell>
        </row>
        <row r="6375">
          <cell r="D6375" t="str">
            <v>110002036015</v>
          </cell>
          <cell r="E6375" t="str">
            <v>CSNS辐射环境重载搬运机器人的自主路径规划</v>
          </cell>
          <cell r="F6375" t="str">
            <v>张超</v>
          </cell>
          <cell r="G6375" t="str">
            <v>2018044</v>
          </cell>
          <cell r="H6375">
            <v>0.04</v>
          </cell>
          <cell r="I6375">
            <v>0</v>
          </cell>
          <cell r="J6375">
            <v>0</v>
          </cell>
          <cell r="K6375">
            <v>0.04</v>
          </cell>
          <cell r="L6375">
            <v>0</v>
          </cell>
          <cell r="M6375">
            <v>0</v>
          </cell>
          <cell r="N6375">
            <v>0</v>
          </cell>
          <cell r="O6375">
            <v>0.04</v>
          </cell>
        </row>
        <row r="6376">
          <cell r="D6376" t="str">
            <v>110002036016</v>
          </cell>
          <cell r="E6376" t="str">
            <v>再生铝合金的组织调控和断裂机理研究</v>
          </cell>
          <cell r="F6376" t="str">
            <v>赵愈亮</v>
          </cell>
          <cell r="G6376" t="str">
            <v>2018089</v>
          </cell>
          <cell r="H6376">
            <v>335.62</v>
          </cell>
          <cell r="I6376">
            <v>0</v>
          </cell>
          <cell r="J6376">
            <v>0</v>
          </cell>
          <cell r="K6376">
            <v>335.62</v>
          </cell>
          <cell r="L6376">
            <v>0</v>
          </cell>
          <cell r="M6376">
            <v>0</v>
          </cell>
          <cell r="N6376">
            <v>0</v>
          </cell>
          <cell r="O6376">
            <v>335.62</v>
          </cell>
        </row>
        <row r="6377">
          <cell r="D6377" t="str">
            <v>110002036017</v>
          </cell>
          <cell r="E6377" t="str">
            <v>高品质不锈钢复合板界面传质特征及变形协调</v>
          </cell>
          <cell r="F6377" t="str">
            <v>宋成浩</v>
          </cell>
          <cell r="G6377" t="str">
            <v>2020131</v>
          </cell>
          <cell r="H6377">
            <v>0</v>
          </cell>
          <cell r="I6377">
            <v>0</v>
          </cell>
          <cell r="J6377">
            <v>0</v>
          </cell>
          <cell r="K6377">
            <v>0</v>
          </cell>
          <cell r="L6377">
            <v>0</v>
          </cell>
          <cell r="M6377">
            <v>0</v>
          </cell>
          <cell r="N6377">
            <v>0</v>
          </cell>
          <cell r="O6377">
            <v>0</v>
          </cell>
        </row>
        <row r="6378">
          <cell r="D6378" t="str">
            <v>110002036018</v>
          </cell>
          <cell r="E6378" t="str">
            <v>振荡烧结制备WC-Co硬质合金的烧结机理研究</v>
          </cell>
          <cell r="F6378" t="str">
            <v>王珂玮</v>
          </cell>
          <cell r="G6378" t="str">
            <v>2017114</v>
          </cell>
          <cell r="H6378">
            <v>19652.21</v>
          </cell>
          <cell r="I6378">
            <v>0</v>
          </cell>
          <cell r="J6378">
            <v>0</v>
          </cell>
          <cell r="K6378">
            <v>19652.21</v>
          </cell>
          <cell r="L6378">
            <v>0</v>
          </cell>
          <cell r="M6378">
            <v>0</v>
          </cell>
          <cell r="N6378">
            <v>0</v>
          </cell>
          <cell r="O6378">
            <v>19652.21</v>
          </cell>
        </row>
        <row r="6379">
          <cell r="D6379" t="str">
            <v>110002036019</v>
          </cell>
          <cell r="E6379" t="str">
            <v>闪烧法制备SiC晶须增韧Al2O3陶瓷的工艺与机</v>
          </cell>
          <cell r="F6379" t="str">
            <v>马百胜</v>
          </cell>
          <cell r="G6379" t="str">
            <v>2018096</v>
          </cell>
          <cell r="H6379">
            <v>27063.5</v>
          </cell>
          <cell r="I6379">
            <v>0</v>
          </cell>
          <cell r="J6379">
            <v>5303.5</v>
          </cell>
          <cell r="K6379">
            <v>21760</v>
          </cell>
          <cell r="L6379">
            <v>0</v>
          </cell>
          <cell r="M6379">
            <v>0</v>
          </cell>
          <cell r="N6379">
            <v>0</v>
          </cell>
          <cell r="O6379">
            <v>21760</v>
          </cell>
        </row>
        <row r="6380">
          <cell r="D6380" t="str">
            <v>110002036020</v>
          </cell>
          <cell r="E6380" t="str">
            <v>SiC-ZrB2-ZrC多层涂层改性C/SiC复合材料结</v>
          </cell>
          <cell r="F6380" t="str">
            <v>朱艳</v>
          </cell>
          <cell r="G6380" t="str">
            <v>2018095</v>
          </cell>
          <cell r="H6380">
            <v>22145</v>
          </cell>
          <cell r="I6380">
            <v>0</v>
          </cell>
          <cell r="J6380">
            <v>0</v>
          </cell>
          <cell r="K6380">
            <v>22145</v>
          </cell>
          <cell r="L6380">
            <v>0</v>
          </cell>
          <cell r="M6380">
            <v>0</v>
          </cell>
          <cell r="N6380">
            <v>0</v>
          </cell>
          <cell r="O6380">
            <v>22145</v>
          </cell>
        </row>
        <row r="6381">
          <cell r="D6381" t="str">
            <v>110002036021</v>
          </cell>
          <cell r="E6381" t="str">
            <v>界面微观结构调控及其对3D-SiC/Al双连续相</v>
          </cell>
          <cell r="F6381" t="str">
            <v>尚欣</v>
          </cell>
          <cell r="G6381" t="str">
            <v>2016046</v>
          </cell>
          <cell r="H6381">
            <v>19500</v>
          </cell>
          <cell r="I6381">
            <v>0</v>
          </cell>
          <cell r="J6381">
            <v>19465</v>
          </cell>
          <cell r="K6381">
            <v>35</v>
          </cell>
          <cell r="L6381">
            <v>0</v>
          </cell>
          <cell r="M6381">
            <v>0</v>
          </cell>
          <cell r="N6381">
            <v>0</v>
          </cell>
          <cell r="O6381">
            <v>35</v>
          </cell>
        </row>
        <row r="6382">
          <cell r="D6382" t="str">
            <v>110002036022</v>
          </cell>
          <cell r="E6382" t="str">
            <v>蓝光倒置有机发光二极管中微腔效应对光谱与</v>
          </cell>
          <cell r="F6382" t="str">
            <v>徐进</v>
          </cell>
          <cell r="G6382" t="str">
            <v>2018080</v>
          </cell>
          <cell r="H6382">
            <v>11414.61</v>
          </cell>
          <cell r="I6382">
            <v>0</v>
          </cell>
          <cell r="J6382">
            <v>11116.6</v>
          </cell>
          <cell r="K6382">
            <v>298.01</v>
          </cell>
          <cell r="L6382">
            <v>0</v>
          </cell>
          <cell r="M6382">
            <v>0</v>
          </cell>
          <cell r="N6382">
            <v>0</v>
          </cell>
          <cell r="O6382">
            <v>298.01</v>
          </cell>
        </row>
        <row r="6383">
          <cell r="D6383" t="str">
            <v>110002036023</v>
          </cell>
          <cell r="E6383" t="str">
            <v>轻量化点阵优化3D打印TCP/HA生物陶瓷支架结</v>
          </cell>
          <cell r="F6383" t="str">
            <v>王翀</v>
          </cell>
          <cell r="G6383" t="str">
            <v>2016033</v>
          </cell>
          <cell r="H6383">
            <v>0</v>
          </cell>
          <cell r="I6383">
            <v>0</v>
          </cell>
          <cell r="J6383">
            <v>0</v>
          </cell>
          <cell r="K6383">
            <v>0</v>
          </cell>
          <cell r="L6383">
            <v>0</v>
          </cell>
          <cell r="M6383">
            <v>0</v>
          </cell>
          <cell r="N6383">
            <v>0</v>
          </cell>
          <cell r="O6383">
            <v>0</v>
          </cell>
        </row>
        <row r="6384">
          <cell r="D6384" t="str">
            <v>110002036024</v>
          </cell>
          <cell r="E6384" t="str">
            <v>基于机构奇异实现准零刚度的多维低频隔振机</v>
          </cell>
          <cell r="F6384" t="str">
            <v>王帅</v>
          </cell>
          <cell r="G6384" t="str">
            <v>2018118</v>
          </cell>
          <cell r="H6384">
            <v>136.95</v>
          </cell>
          <cell r="I6384">
            <v>0</v>
          </cell>
          <cell r="J6384">
            <v>0</v>
          </cell>
          <cell r="K6384">
            <v>136.95</v>
          </cell>
          <cell r="L6384">
            <v>0</v>
          </cell>
          <cell r="M6384">
            <v>0</v>
          </cell>
          <cell r="N6384">
            <v>0</v>
          </cell>
          <cell r="O6384">
            <v>136.95</v>
          </cell>
        </row>
        <row r="6385">
          <cell r="D6385" t="str">
            <v>110002036027</v>
          </cell>
          <cell r="E6385" t="str">
            <v>Al元素对Zr基非晶合金的成核机制与力学性能</v>
          </cell>
          <cell r="F6385" t="str">
            <v>海洋</v>
          </cell>
          <cell r="G6385" t="str">
            <v>2017051</v>
          </cell>
          <cell r="H6385">
            <v>24.99</v>
          </cell>
          <cell r="I6385">
            <v>0</v>
          </cell>
          <cell r="J6385">
            <v>0</v>
          </cell>
          <cell r="K6385">
            <v>24.99</v>
          </cell>
          <cell r="L6385">
            <v>0</v>
          </cell>
          <cell r="M6385">
            <v>0</v>
          </cell>
          <cell r="N6385">
            <v>0</v>
          </cell>
          <cell r="O6385">
            <v>24.99</v>
          </cell>
        </row>
        <row r="6386">
          <cell r="D6386" t="str">
            <v>110002036028</v>
          </cell>
          <cell r="E6386" t="str">
            <v>具有纳/微米多级结构的三维导电复合纤维支</v>
          </cell>
          <cell r="F6386" t="str">
            <v>宋菊青</v>
          </cell>
          <cell r="G6386" t="str">
            <v>2016052</v>
          </cell>
          <cell r="H6386">
            <v>13.18</v>
          </cell>
          <cell r="I6386">
            <v>0</v>
          </cell>
          <cell r="J6386">
            <v>0</v>
          </cell>
          <cell r="K6386">
            <v>13.18</v>
          </cell>
          <cell r="L6386">
            <v>0</v>
          </cell>
          <cell r="M6386">
            <v>0</v>
          </cell>
          <cell r="N6386">
            <v>0</v>
          </cell>
          <cell r="O6386">
            <v>13.18</v>
          </cell>
        </row>
        <row r="6387">
          <cell r="D6387" t="str">
            <v>110002036029</v>
          </cell>
          <cell r="E6387" t="str">
            <v>适应太空环境的月壤材料3D打印基础研究</v>
          </cell>
          <cell r="F6387" t="str">
            <v>马宏伟</v>
          </cell>
          <cell r="G6387" t="str">
            <v>2016008</v>
          </cell>
          <cell r="H6387">
            <v>177620.15</v>
          </cell>
          <cell r="I6387">
            <v>0</v>
          </cell>
          <cell r="J6387">
            <v>6000</v>
          </cell>
          <cell r="K6387">
            <v>171620.15</v>
          </cell>
          <cell r="L6387">
            <v>0</v>
          </cell>
          <cell r="M6387">
            <v>0</v>
          </cell>
          <cell r="N6387">
            <v>0</v>
          </cell>
          <cell r="O6387">
            <v>171620.15</v>
          </cell>
        </row>
        <row r="6388">
          <cell r="D6388" t="str">
            <v>110002036030</v>
          </cell>
          <cell r="E6388" t="str">
            <v>微光纤高阶模截止波长调控特性及其传感应用</v>
          </cell>
          <cell r="F6388" t="str">
            <v>何小勇</v>
          </cell>
          <cell r="G6388" t="str">
            <v>2020099</v>
          </cell>
          <cell r="H6388">
            <v>0</v>
          </cell>
          <cell r="I6388">
            <v>0</v>
          </cell>
          <cell r="J6388">
            <v>0</v>
          </cell>
          <cell r="K6388">
            <v>0</v>
          </cell>
          <cell r="L6388">
            <v>0</v>
          </cell>
          <cell r="M6388">
            <v>0</v>
          </cell>
          <cell r="N6388">
            <v>0</v>
          </cell>
          <cell r="O6388">
            <v>0</v>
          </cell>
        </row>
        <row r="6389">
          <cell r="D6389" t="str">
            <v>110002036031</v>
          </cell>
          <cell r="E6389" t="str">
            <v>携带轨道角动量的光束制备螺旋型光纤的关键</v>
          </cell>
          <cell r="F6389" t="str">
            <v>陈曼娜</v>
          </cell>
          <cell r="G6389" t="str">
            <v>2019012</v>
          </cell>
          <cell r="H6389">
            <v>217.2</v>
          </cell>
          <cell r="I6389">
            <v>0</v>
          </cell>
          <cell r="J6389">
            <v>0</v>
          </cell>
          <cell r="K6389">
            <v>217.2</v>
          </cell>
          <cell r="L6389">
            <v>0</v>
          </cell>
          <cell r="M6389">
            <v>0</v>
          </cell>
          <cell r="N6389">
            <v>0</v>
          </cell>
          <cell r="O6389">
            <v>217.2</v>
          </cell>
        </row>
        <row r="6390">
          <cell r="D6390" t="str">
            <v>110002036032</v>
          </cell>
          <cell r="E6390" t="str">
            <v>复合助熔剂-温度梯度技术生长高结晶质量GaN</v>
          </cell>
          <cell r="F6390" t="str">
            <v>何小勇</v>
          </cell>
          <cell r="G6390" t="str">
            <v>2020099</v>
          </cell>
          <cell r="H6390">
            <v>852.43</v>
          </cell>
          <cell r="I6390">
            <v>0</v>
          </cell>
          <cell r="J6390">
            <v>0</v>
          </cell>
          <cell r="K6390">
            <v>852.43</v>
          </cell>
          <cell r="L6390">
            <v>0</v>
          </cell>
          <cell r="M6390">
            <v>0</v>
          </cell>
          <cell r="N6390">
            <v>0</v>
          </cell>
          <cell r="O6390">
            <v>852.43</v>
          </cell>
        </row>
        <row r="6391">
          <cell r="D6391" t="str">
            <v>110002036033</v>
          </cell>
          <cell r="E6391" t="str">
            <v>智能感知芯片与系统关键技术研究</v>
          </cell>
          <cell r="F6391" t="str">
            <v>丁颜玉</v>
          </cell>
          <cell r="G6391" t="str">
            <v>2017006</v>
          </cell>
          <cell r="H6391">
            <v>88340</v>
          </cell>
          <cell r="I6391">
            <v>0</v>
          </cell>
          <cell r="J6391">
            <v>0</v>
          </cell>
          <cell r="K6391">
            <v>88340</v>
          </cell>
          <cell r="L6391">
            <v>0</v>
          </cell>
          <cell r="M6391">
            <v>0</v>
          </cell>
          <cell r="N6391">
            <v>0</v>
          </cell>
          <cell r="O6391">
            <v>88340</v>
          </cell>
        </row>
        <row r="6392">
          <cell r="D6392" t="str">
            <v>110002036034</v>
          </cell>
          <cell r="E6392" t="str">
            <v>基于深度学习和压缩感知的MIMO系统信号复用</v>
          </cell>
          <cell r="F6392" t="str">
            <v>刘婵梓</v>
          </cell>
          <cell r="G6392" t="str">
            <v>2017030</v>
          </cell>
          <cell r="H6392">
            <v>32110.93</v>
          </cell>
          <cell r="I6392">
            <v>0</v>
          </cell>
          <cell r="J6392">
            <v>108.11</v>
          </cell>
          <cell r="K6392">
            <v>32002.82</v>
          </cell>
          <cell r="L6392">
            <v>0</v>
          </cell>
          <cell r="M6392">
            <v>0</v>
          </cell>
          <cell r="N6392">
            <v>0</v>
          </cell>
          <cell r="O6392">
            <v>32002.82</v>
          </cell>
        </row>
        <row r="6393">
          <cell r="D6393" t="str">
            <v>110002036035</v>
          </cell>
          <cell r="E6393" t="str">
            <v>基于幅度观测的结构信号恢复方法研究</v>
          </cell>
          <cell r="F6393" t="str">
            <v>姜明慧</v>
          </cell>
          <cell r="G6393" t="str">
            <v>2020063</v>
          </cell>
          <cell r="H6393">
            <v>0</v>
          </cell>
          <cell r="I6393">
            <v>0</v>
          </cell>
          <cell r="J6393">
            <v>0</v>
          </cell>
          <cell r="K6393">
            <v>0</v>
          </cell>
          <cell r="L6393">
            <v>0</v>
          </cell>
          <cell r="M6393">
            <v>0</v>
          </cell>
          <cell r="N6393">
            <v>0</v>
          </cell>
          <cell r="O6393">
            <v>0</v>
          </cell>
        </row>
        <row r="6394">
          <cell r="D6394" t="str">
            <v>110002036036</v>
          </cell>
          <cell r="E6394" t="str">
            <v>柔性BZT基薄膜结晶制备及其介电调谐性能研究</v>
          </cell>
          <cell r="F6394" t="str">
            <v>刘华珠</v>
          </cell>
          <cell r="G6394" t="str">
            <v>2003113</v>
          </cell>
          <cell r="H6394">
            <v>12717.61</v>
          </cell>
          <cell r="I6394">
            <v>0</v>
          </cell>
          <cell r="J6394">
            <v>12717</v>
          </cell>
          <cell r="K6394">
            <v>0.61</v>
          </cell>
          <cell r="L6394">
            <v>0</v>
          </cell>
          <cell r="M6394">
            <v>0</v>
          </cell>
          <cell r="N6394">
            <v>0</v>
          </cell>
          <cell r="O6394">
            <v>0.61</v>
          </cell>
        </row>
        <row r="6395">
          <cell r="D6395" t="str">
            <v>110002036037</v>
          </cell>
          <cell r="E6395" t="str">
            <v>面向物流搬运的移动柔性机械臂运动轨迹的高</v>
          </cell>
          <cell r="F6395" t="str">
            <v>郭芳</v>
          </cell>
          <cell r="G6395" t="str">
            <v>2019091</v>
          </cell>
          <cell r="H6395">
            <v>29364.1</v>
          </cell>
          <cell r="I6395">
            <v>0</v>
          </cell>
          <cell r="J6395">
            <v>3200</v>
          </cell>
          <cell r="K6395">
            <v>26164.1</v>
          </cell>
          <cell r="L6395">
            <v>0</v>
          </cell>
          <cell r="M6395">
            <v>0</v>
          </cell>
          <cell r="N6395">
            <v>0</v>
          </cell>
          <cell r="O6395">
            <v>26164.1</v>
          </cell>
        </row>
        <row r="6396">
          <cell r="D6396" t="str">
            <v>110002036038</v>
          </cell>
          <cell r="E6396" t="str">
            <v>面向激光雷达光学成像系统的MEMS扫描微镜视</v>
          </cell>
          <cell r="F6396" t="str">
            <v>秦毅</v>
          </cell>
          <cell r="G6396" t="str">
            <v>2018079</v>
          </cell>
          <cell r="H6396">
            <v>15229</v>
          </cell>
          <cell r="I6396">
            <v>0</v>
          </cell>
          <cell r="J6396">
            <v>0</v>
          </cell>
          <cell r="K6396">
            <v>15229</v>
          </cell>
          <cell r="L6396">
            <v>0</v>
          </cell>
          <cell r="M6396">
            <v>0</v>
          </cell>
          <cell r="N6396">
            <v>0</v>
          </cell>
          <cell r="O6396">
            <v>15229</v>
          </cell>
        </row>
        <row r="6397">
          <cell r="D6397" t="str">
            <v>110002036039</v>
          </cell>
          <cell r="E6397" t="str">
            <v>混合动力电动汽车动态能量配置的量子进化智</v>
          </cell>
          <cell r="F6397" t="str">
            <v>秦斐燕</v>
          </cell>
          <cell r="G6397" t="str">
            <v>2018267</v>
          </cell>
          <cell r="H6397">
            <v>0</v>
          </cell>
          <cell r="I6397">
            <v>0</v>
          </cell>
          <cell r="J6397">
            <v>0</v>
          </cell>
          <cell r="K6397">
            <v>0</v>
          </cell>
          <cell r="L6397">
            <v>0</v>
          </cell>
          <cell r="M6397">
            <v>0</v>
          </cell>
          <cell r="N6397">
            <v>0</v>
          </cell>
          <cell r="O6397">
            <v>0</v>
          </cell>
        </row>
        <row r="6398">
          <cell r="D6398" t="str">
            <v>110002036040</v>
          </cell>
          <cell r="E6398" t="str">
            <v>掺杂及缺陷调控GaN微纳材料的可控制备及储</v>
          </cell>
          <cell r="F6398" t="str">
            <v>孙长龙</v>
          </cell>
          <cell r="G6398" t="str">
            <v>2019064</v>
          </cell>
          <cell r="H6398">
            <v>0</v>
          </cell>
          <cell r="I6398">
            <v>0</v>
          </cell>
          <cell r="J6398">
            <v>0</v>
          </cell>
          <cell r="K6398">
            <v>0</v>
          </cell>
          <cell r="L6398">
            <v>0</v>
          </cell>
          <cell r="M6398">
            <v>0</v>
          </cell>
          <cell r="N6398">
            <v>0</v>
          </cell>
          <cell r="O6398">
            <v>0</v>
          </cell>
        </row>
        <row r="6399">
          <cell r="D6399" t="str">
            <v>110002036041</v>
          </cell>
          <cell r="E6399" t="str">
            <v>过渡金属碳化物/g-C3N4的界面电荷行为对光</v>
          </cell>
          <cell r="F6399" t="str">
            <v>邵蒙蒙</v>
          </cell>
          <cell r="G6399" t="str">
            <v>2019054</v>
          </cell>
          <cell r="H6399">
            <v>0</v>
          </cell>
          <cell r="I6399">
            <v>0</v>
          </cell>
          <cell r="J6399">
            <v>0</v>
          </cell>
          <cell r="K6399">
            <v>0</v>
          </cell>
          <cell r="L6399">
            <v>0</v>
          </cell>
          <cell r="M6399">
            <v>0</v>
          </cell>
          <cell r="N6399">
            <v>0</v>
          </cell>
          <cell r="O6399">
            <v>0</v>
          </cell>
        </row>
        <row r="6400">
          <cell r="D6400" t="str">
            <v>110002036042</v>
          </cell>
          <cell r="E6400" t="str">
            <v>长寿命多孔锌/碳复合材料的可控构筑及其在</v>
          </cell>
          <cell r="F6400" t="str">
            <v>张鹏</v>
          </cell>
          <cell r="G6400" t="str">
            <v>2013047</v>
          </cell>
          <cell r="H6400">
            <v>1.7</v>
          </cell>
          <cell r="I6400">
            <v>0</v>
          </cell>
          <cell r="J6400">
            <v>0</v>
          </cell>
          <cell r="K6400">
            <v>1.7</v>
          </cell>
          <cell r="L6400">
            <v>0</v>
          </cell>
          <cell r="M6400">
            <v>0</v>
          </cell>
          <cell r="N6400">
            <v>0</v>
          </cell>
          <cell r="O6400">
            <v>1.7</v>
          </cell>
        </row>
        <row r="6401">
          <cell r="D6401" t="str">
            <v>110002036043</v>
          </cell>
          <cell r="E6401" t="str">
            <v>外延型尖晶石对基于S-O阴离子控制机制的富</v>
          </cell>
          <cell r="F6401" t="str">
            <v>杨树颜</v>
          </cell>
          <cell r="G6401" t="str">
            <v>2012035</v>
          </cell>
          <cell r="H6401">
            <v>12071</v>
          </cell>
          <cell r="I6401">
            <v>0</v>
          </cell>
          <cell r="J6401">
            <v>12055</v>
          </cell>
          <cell r="K6401">
            <v>16</v>
          </cell>
          <cell r="L6401">
            <v>0</v>
          </cell>
          <cell r="M6401">
            <v>0</v>
          </cell>
          <cell r="N6401">
            <v>0</v>
          </cell>
          <cell r="O6401">
            <v>16</v>
          </cell>
        </row>
        <row r="6402">
          <cell r="D6402" t="str">
            <v>110002036044</v>
          </cell>
          <cell r="E6402" t="str">
            <v>SiO2前驱内生铝基复合材料多尺度增强相的反</v>
          </cell>
          <cell r="F6402" t="str">
            <v>王康</v>
          </cell>
          <cell r="G6402" t="str">
            <v>2017001</v>
          </cell>
          <cell r="H6402">
            <v>0</v>
          </cell>
          <cell r="I6402">
            <v>0</v>
          </cell>
          <cell r="J6402">
            <v>0</v>
          </cell>
          <cell r="K6402">
            <v>0</v>
          </cell>
          <cell r="L6402">
            <v>0</v>
          </cell>
          <cell r="M6402">
            <v>0</v>
          </cell>
          <cell r="N6402">
            <v>0</v>
          </cell>
          <cell r="O6402">
            <v>0</v>
          </cell>
        </row>
        <row r="6403">
          <cell r="D6403" t="str">
            <v>110002036045</v>
          </cell>
          <cell r="E6403" t="str">
            <v>稀土和压力场作用下半固态再生Al-Si合金中</v>
          </cell>
          <cell r="F6403" t="str">
            <v>万兵兵</v>
          </cell>
          <cell r="G6403" t="str">
            <v>2020128</v>
          </cell>
          <cell r="H6403">
            <v>23</v>
          </cell>
          <cell r="I6403">
            <v>0</v>
          </cell>
          <cell r="J6403">
            <v>0</v>
          </cell>
          <cell r="K6403">
            <v>23</v>
          </cell>
          <cell r="L6403">
            <v>0</v>
          </cell>
          <cell r="M6403">
            <v>0</v>
          </cell>
          <cell r="N6403">
            <v>0</v>
          </cell>
          <cell r="O6403">
            <v>23</v>
          </cell>
        </row>
        <row r="6404">
          <cell r="D6404" t="str">
            <v>110002036046</v>
          </cell>
          <cell r="E6404" t="str">
            <v>固-液双相GaInCu导电薄膜的研制及其应变-电</v>
          </cell>
          <cell r="F6404" t="str">
            <v>巫运辉</v>
          </cell>
          <cell r="G6404" t="str">
            <v>2019057</v>
          </cell>
          <cell r="H6404">
            <v>8155.8</v>
          </cell>
          <cell r="I6404">
            <v>0</v>
          </cell>
          <cell r="J6404">
            <v>0</v>
          </cell>
          <cell r="K6404">
            <v>8155.8</v>
          </cell>
          <cell r="L6404">
            <v>0</v>
          </cell>
          <cell r="M6404">
            <v>0</v>
          </cell>
          <cell r="N6404">
            <v>0</v>
          </cell>
          <cell r="O6404">
            <v>8155.8</v>
          </cell>
        </row>
        <row r="6405">
          <cell r="D6405" t="str">
            <v>110002036047</v>
          </cell>
          <cell r="E6405" t="str">
            <v>激基复合物型TADF聚合物材料设计及光电性能</v>
          </cell>
          <cell r="F6405" t="str">
            <v>许海涛</v>
          </cell>
          <cell r="G6405" t="str">
            <v>2018068</v>
          </cell>
          <cell r="H6405">
            <v>14088</v>
          </cell>
          <cell r="I6405">
            <v>0</v>
          </cell>
          <cell r="J6405">
            <v>11671.3</v>
          </cell>
          <cell r="K6405">
            <v>2416.7</v>
          </cell>
          <cell r="L6405">
            <v>0</v>
          </cell>
          <cell r="M6405">
            <v>0</v>
          </cell>
          <cell r="N6405">
            <v>0</v>
          </cell>
          <cell r="O6405">
            <v>2416.7</v>
          </cell>
        </row>
        <row r="6406">
          <cell r="D6406" t="str">
            <v>110002036048</v>
          </cell>
          <cell r="E6406" t="str">
            <v>剧烈塑性变形生物医用镁合金材料的强化机制</v>
          </cell>
          <cell r="F6406" t="str">
            <v>王翀</v>
          </cell>
          <cell r="G6406" t="str">
            <v>2016033</v>
          </cell>
          <cell r="H6406">
            <v>0</v>
          </cell>
          <cell r="I6406">
            <v>0</v>
          </cell>
          <cell r="J6406">
            <v>0</v>
          </cell>
          <cell r="K6406">
            <v>0</v>
          </cell>
          <cell r="L6406">
            <v>0</v>
          </cell>
          <cell r="M6406">
            <v>0</v>
          </cell>
          <cell r="N6406">
            <v>0</v>
          </cell>
          <cell r="O6406">
            <v>0</v>
          </cell>
        </row>
        <row r="6407">
          <cell r="D6407" t="str">
            <v>110002036049</v>
          </cell>
          <cell r="E6407" t="str">
            <v>基于位错影响机制制备新型先进Al-Mg-Si-Cu</v>
          </cell>
          <cell r="F6407" t="str">
            <v>金硕勋</v>
          </cell>
          <cell r="G6407" t="str">
            <v>2019078</v>
          </cell>
          <cell r="H6407">
            <v>37614</v>
          </cell>
          <cell r="I6407">
            <v>0</v>
          </cell>
          <cell r="J6407">
            <v>9105</v>
          </cell>
          <cell r="K6407">
            <v>28509</v>
          </cell>
          <cell r="L6407">
            <v>0</v>
          </cell>
          <cell r="M6407">
            <v>0</v>
          </cell>
          <cell r="N6407">
            <v>0</v>
          </cell>
          <cell r="O6407">
            <v>28509</v>
          </cell>
        </row>
        <row r="6408">
          <cell r="D6408" t="str">
            <v>110002036050</v>
          </cell>
          <cell r="E6408" t="str">
            <v>基于分级多孔纳米镍基合金的结构调控及其电</v>
          </cell>
          <cell r="F6408" t="str">
            <v>许海涛</v>
          </cell>
          <cell r="G6408" t="str">
            <v>2018068</v>
          </cell>
          <cell r="H6408">
            <v>22879</v>
          </cell>
          <cell r="I6408">
            <v>0</v>
          </cell>
          <cell r="J6408">
            <v>22246</v>
          </cell>
          <cell r="K6408">
            <v>633</v>
          </cell>
          <cell r="L6408">
            <v>0</v>
          </cell>
          <cell r="M6408">
            <v>0</v>
          </cell>
          <cell r="N6408">
            <v>0</v>
          </cell>
          <cell r="O6408">
            <v>633</v>
          </cell>
        </row>
        <row r="6409">
          <cell r="D6409" t="str">
            <v>110002036051</v>
          </cell>
          <cell r="E6409" t="str">
            <v>钌基形状记忆合金相变行为及掺杂改性机理的</v>
          </cell>
          <cell r="F6409" t="str">
            <v>陈文周</v>
          </cell>
          <cell r="G6409" t="str">
            <v>2019061</v>
          </cell>
          <cell r="H6409">
            <v>0</v>
          </cell>
          <cell r="I6409">
            <v>0</v>
          </cell>
          <cell r="J6409">
            <v>0</v>
          </cell>
          <cell r="K6409">
            <v>0</v>
          </cell>
          <cell r="L6409">
            <v>0</v>
          </cell>
          <cell r="M6409">
            <v>0</v>
          </cell>
          <cell r="N6409">
            <v>0</v>
          </cell>
          <cell r="O6409">
            <v>0</v>
          </cell>
        </row>
        <row r="6410">
          <cell r="D6410" t="str">
            <v>110002036052</v>
          </cell>
          <cell r="E6410" t="str">
            <v>三维铁基骨架液相等离子体的可控氧化及其锂</v>
          </cell>
          <cell r="F6410" t="str">
            <v>郝世吉</v>
          </cell>
          <cell r="G6410" t="str">
            <v>2019090</v>
          </cell>
          <cell r="H6410">
            <v>18430</v>
          </cell>
          <cell r="I6410">
            <v>0</v>
          </cell>
          <cell r="J6410">
            <v>0</v>
          </cell>
          <cell r="K6410">
            <v>18430</v>
          </cell>
          <cell r="L6410">
            <v>0</v>
          </cell>
          <cell r="M6410">
            <v>0</v>
          </cell>
          <cell r="N6410">
            <v>0</v>
          </cell>
          <cell r="O6410">
            <v>18430</v>
          </cell>
        </row>
        <row r="6411">
          <cell r="D6411" t="str">
            <v>110002036053</v>
          </cell>
          <cell r="E6411" t="str">
            <v>高光亮彩色微弧氧化膜的低能耗制备及均匀显</v>
          </cell>
          <cell r="F6411" t="str">
            <v>李康</v>
          </cell>
          <cell r="G6411" t="str">
            <v>2019059</v>
          </cell>
          <cell r="H6411">
            <v>213.1</v>
          </cell>
          <cell r="I6411">
            <v>0</v>
          </cell>
          <cell r="J6411">
            <v>213</v>
          </cell>
          <cell r="K6411">
            <v>0.1</v>
          </cell>
          <cell r="L6411">
            <v>0</v>
          </cell>
          <cell r="M6411">
            <v>0</v>
          </cell>
          <cell r="N6411">
            <v>0</v>
          </cell>
          <cell r="O6411">
            <v>0.1</v>
          </cell>
        </row>
        <row r="6412">
          <cell r="D6412" t="str">
            <v>110002036054</v>
          </cell>
          <cell r="E6412" t="str">
            <v>新型原位反应金属搪瓷涂层的增韧机理研究</v>
          </cell>
          <cell r="F6412" t="str">
            <v>陈肯</v>
          </cell>
          <cell r="G6412" t="str">
            <v>2019060</v>
          </cell>
          <cell r="H6412">
            <v>0</v>
          </cell>
          <cell r="I6412">
            <v>0</v>
          </cell>
          <cell r="J6412">
            <v>0</v>
          </cell>
          <cell r="K6412">
            <v>0</v>
          </cell>
          <cell r="L6412">
            <v>0</v>
          </cell>
          <cell r="M6412">
            <v>0</v>
          </cell>
          <cell r="N6412">
            <v>0</v>
          </cell>
          <cell r="O6412">
            <v>0</v>
          </cell>
        </row>
        <row r="6413">
          <cell r="D6413" t="str">
            <v>110002036055</v>
          </cell>
          <cell r="E6413" t="str">
            <v>碳化反应耦合空化效应高效制备纳米碳酸钙的</v>
          </cell>
          <cell r="F6413" t="str">
            <v>彭可文</v>
          </cell>
          <cell r="G6413" t="str">
            <v>2018088</v>
          </cell>
          <cell r="H6413">
            <v>0</v>
          </cell>
          <cell r="I6413">
            <v>0</v>
          </cell>
          <cell r="J6413">
            <v>0</v>
          </cell>
          <cell r="K6413">
            <v>0</v>
          </cell>
          <cell r="L6413">
            <v>0</v>
          </cell>
          <cell r="M6413">
            <v>0</v>
          </cell>
          <cell r="N6413">
            <v>0</v>
          </cell>
          <cell r="O6413">
            <v>0</v>
          </cell>
        </row>
        <row r="6414">
          <cell r="D6414" t="str">
            <v>110002036056</v>
          </cell>
          <cell r="E6414" t="str">
            <v>基于木质素基聚合物的Pickering乳液的构建</v>
          </cell>
          <cell r="F6414" t="str">
            <v>洪南龙</v>
          </cell>
          <cell r="G6414" t="str">
            <v>2017174</v>
          </cell>
          <cell r="H6414">
            <v>2189.85</v>
          </cell>
          <cell r="I6414">
            <v>0</v>
          </cell>
          <cell r="J6414">
            <v>2180</v>
          </cell>
          <cell r="K6414">
            <v>9.85</v>
          </cell>
          <cell r="L6414">
            <v>0</v>
          </cell>
          <cell r="M6414">
            <v>0</v>
          </cell>
          <cell r="N6414">
            <v>0</v>
          </cell>
          <cell r="O6414">
            <v>9.85</v>
          </cell>
        </row>
        <row r="6415">
          <cell r="D6415" t="str">
            <v>110002036057</v>
          </cell>
          <cell r="E6415" t="str">
            <v>基于天然海泡石的微/纳分级多孔硅碳复合负</v>
          </cell>
          <cell r="F6415" t="str">
            <v>苗荣荣</v>
          </cell>
          <cell r="G6415" t="str">
            <v>2016057</v>
          </cell>
          <cell r="H6415">
            <v>0</v>
          </cell>
          <cell r="I6415">
            <v>0</v>
          </cell>
          <cell r="J6415">
            <v>0</v>
          </cell>
          <cell r="K6415">
            <v>0</v>
          </cell>
          <cell r="L6415">
            <v>0</v>
          </cell>
          <cell r="M6415">
            <v>0</v>
          </cell>
          <cell r="N6415">
            <v>0</v>
          </cell>
          <cell r="O6415">
            <v>0</v>
          </cell>
        </row>
        <row r="6416">
          <cell r="D6416" t="str">
            <v>110002036058</v>
          </cell>
          <cell r="E6416" t="str">
            <v>Mxene/g-C3N4杂化限域过渡金属氧化物的可控</v>
          </cell>
          <cell r="F6416" t="str">
            <v>陈炎丰</v>
          </cell>
          <cell r="G6416" t="str">
            <v>2019041</v>
          </cell>
          <cell r="H6416">
            <v>11280</v>
          </cell>
          <cell r="I6416">
            <v>0</v>
          </cell>
          <cell r="J6416">
            <v>0</v>
          </cell>
          <cell r="K6416">
            <v>11280</v>
          </cell>
          <cell r="L6416">
            <v>0</v>
          </cell>
          <cell r="M6416">
            <v>0</v>
          </cell>
          <cell r="N6416">
            <v>0</v>
          </cell>
          <cell r="O6416">
            <v>11280</v>
          </cell>
        </row>
        <row r="6417">
          <cell r="D6417" t="str">
            <v>110002036059</v>
          </cell>
          <cell r="E6417" t="str">
            <v>孪晶硫化锌镉-含铜多元硫化物-PSII型人工-</v>
          </cell>
          <cell r="F6417" t="str">
            <v>宋金刚</v>
          </cell>
          <cell r="G6417" t="str">
            <v>2018065</v>
          </cell>
          <cell r="H6417">
            <v>894</v>
          </cell>
          <cell r="I6417">
            <v>0</v>
          </cell>
          <cell r="J6417">
            <v>0</v>
          </cell>
          <cell r="K6417">
            <v>894</v>
          </cell>
          <cell r="L6417">
            <v>0</v>
          </cell>
          <cell r="M6417">
            <v>0</v>
          </cell>
          <cell r="N6417">
            <v>0</v>
          </cell>
          <cell r="O6417">
            <v>894</v>
          </cell>
        </row>
        <row r="6418">
          <cell r="D6418" t="str">
            <v>110002036060</v>
          </cell>
          <cell r="E6418" t="str">
            <v>碳材料介导离子选择性催化氧化呋喃醇的机理</v>
          </cell>
          <cell r="F6418" t="str">
            <v>许书瑞</v>
          </cell>
          <cell r="G6418" t="str">
            <v>2017172</v>
          </cell>
          <cell r="H6418">
            <v>0</v>
          </cell>
          <cell r="I6418">
            <v>0</v>
          </cell>
          <cell r="J6418">
            <v>0</v>
          </cell>
          <cell r="K6418">
            <v>0</v>
          </cell>
          <cell r="L6418">
            <v>0</v>
          </cell>
          <cell r="M6418">
            <v>0</v>
          </cell>
          <cell r="N6418">
            <v>0</v>
          </cell>
          <cell r="O6418">
            <v>0</v>
          </cell>
        </row>
        <row r="6419">
          <cell r="D6419" t="str">
            <v>110002036061</v>
          </cell>
          <cell r="E6419" t="str">
            <v>用于5G设备散热的新型液态金属基热界面材料</v>
          </cell>
          <cell r="F6419" t="str">
            <v>邹雪琳</v>
          </cell>
          <cell r="G6419" t="str">
            <v>2018256</v>
          </cell>
          <cell r="H6419">
            <v>10840</v>
          </cell>
          <cell r="I6419">
            <v>0</v>
          </cell>
          <cell r="J6419">
            <v>10794</v>
          </cell>
          <cell r="K6419">
            <v>46</v>
          </cell>
          <cell r="L6419">
            <v>0</v>
          </cell>
          <cell r="M6419">
            <v>0</v>
          </cell>
          <cell r="N6419">
            <v>0</v>
          </cell>
          <cell r="O6419">
            <v>46</v>
          </cell>
        </row>
        <row r="6420">
          <cell r="D6420" t="str">
            <v>110002036062</v>
          </cell>
          <cell r="E6420" t="str">
            <v>微通道热沉的高精度主动优化及预测模型构建</v>
          </cell>
          <cell r="F6420" t="str">
            <v>葛亚</v>
          </cell>
          <cell r="G6420" t="str">
            <v>2019069</v>
          </cell>
          <cell r="H6420">
            <v>55612.6</v>
          </cell>
          <cell r="I6420">
            <v>0</v>
          </cell>
          <cell r="J6420">
            <v>55612.6</v>
          </cell>
          <cell r="K6420">
            <v>0</v>
          </cell>
          <cell r="L6420">
            <v>0</v>
          </cell>
          <cell r="M6420">
            <v>0</v>
          </cell>
          <cell r="N6420">
            <v>0</v>
          </cell>
          <cell r="O6420">
            <v>0</v>
          </cell>
        </row>
        <row r="6421">
          <cell r="D6421" t="str">
            <v>110002036063</v>
          </cell>
          <cell r="E6421" t="str">
            <v>湿烟气中水蒸气基于多孔陶瓷膜的冷凝及跨膜</v>
          </cell>
          <cell r="F6421" t="str">
            <v>肖烈晖</v>
          </cell>
          <cell r="G6421" t="str">
            <v>2020124</v>
          </cell>
          <cell r="H6421">
            <v>0</v>
          </cell>
          <cell r="I6421">
            <v>0</v>
          </cell>
          <cell r="J6421">
            <v>0</v>
          </cell>
          <cell r="K6421">
            <v>0</v>
          </cell>
          <cell r="L6421">
            <v>0</v>
          </cell>
          <cell r="M6421">
            <v>0</v>
          </cell>
          <cell r="N6421">
            <v>0</v>
          </cell>
          <cell r="O6421">
            <v>0</v>
          </cell>
        </row>
        <row r="6422">
          <cell r="D6422" t="str">
            <v>110002036064</v>
          </cell>
          <cell r="E6422" t="str">
            <v>随机分布粗糙结构超疏水表面上冷凝液滴润湿</v>
          </cell>
          <cell r="F6422" t="str">
            <v>元武智</v>
          </cell>
          <cell r="G6422" t="str">
            <v>2018066</v>
          </cell>
          <cell r="H6422">
            <v>678</v>
          </cell>
          <cell r="I6422">
            <v>0</v>
          </cell>
          <cell r="J6422">
            <v>0</v>
          </cell>
          <cell r="K6422">
            <v>678</v>
          </cell>
          <cell r="L6422">
            <v>0</v>
          </cell>
          <cell r="M6422">
            <v>0</v>
          </cell>
          <cell r="N6422">
            <v>0</v>
          </cell>
          <cell r="O6422">
            <v>678</v>
          </cell>
        </row>
        <row r="6423">
          <cell r="D6423" t="str">
            <v>110002036065</v>
          </cell>
          <cell r="E6423" t="str">
            <v>农林生物质中氯元素在水热碳化过程的迁移机</v>
          </cell>
          <cell r="F6423" t="str">
            <v>林有胜</v>
          </cell>
          <cell r="G6423" t="str">
            <v>2019039</v>
          </cell>
          <cell r="H6423">
            <v>558.43</v>
          </cell>
          <cell r="I6423">
            <v>0</v>
          </cell>
          <cell r="J6423">
            <v>500</v>
          </cell>
          <cell r="K6423">
            <v>58.43</v>
          </cell>
          <cell r="L6423">
            <v>0</v>
          </cell>
          <cell r="M6423">
            <v>0</v>
          </cell>
          <cell r="N6423">
            <v>0</v>
          </cell>
          <cell r="O6423">
            <v>58.43</v>
          </cell>
        </row>
        <row r="6424">
          <cell r="D6424" t="str">
            <v>110002036066</v>
          </cell>
          <cell r="E6424" t="str">
            <v>主被动相变蓄热集热墙系统对室内热环境的调</v>
          </cell>
          <cell r="F6424" t="str">
            <v>李超</v>
          </cell>
          <cell r="G6424" t="str">
            <v>2018069</v>
          </cell>
          <cell r="H6424">
            <v>0</v>
          </cell>
          <cell r="I6424">
            <v>0</v>
          </cell>
          <cell r="J6424">
            <v>0</v>
          </cell>
          <cell r="K6424">
            <v>0</v>
          </cell>
          <cell r="L6424">
            <v>0</v>
          </cell>
          <cell r="M6424">
            <v>0</v>
          </cell>
          <cell r="N6424">
            <v>0</v>
          </cell>
          <cell r="O6424">
            <v>0</v>
          </cell>
        </row>
        <row r="6425">
          <cell r="D6425" t="str">
            <v>110002036067</v>
          </cell>
          <cell r="E6425" t="str">
            <v>基于钨钼氧化物的非对称电极的柔性电致变色</v>
          </cell>
          <cell r="F6425" t="str">
            <v>赵莉丽</v>
          </cell>
          <cell r="G6425" t="str">
            <v>2017175</v>
          </cell>
          <cell r="H6425">
            <v>0</v>
          </cell>
          <cell r="I6425">
            <v>0</v>
          </cell>
          <cell r="J6425">
            <v>0</v>
          </cell>
          <cell r="K6425">
            <v>0</v>
          </cell>
          <cell r="L6425">
            <v>0</v>
          </cell>
          <cell r="M6425">
            <v>0</v>
          </cell>
          <cell r="N6425">
            <v>0</v>
          </cell>
          <cell r="O6425">
            <v>0</v>
          </cell>
        </row>
        <row r="6426">
          <cell r="D6426" t="str">
            <v>110002036068</v>
          </cell>
          <cell r="E6426" t="str">
            <v>MoS2的层间改性及其超电容性能调控</v>
          </cell>
          <cell r="F6426" t="str">
            <v>朝洁</v>
          </cell>
          <cell r="G6426" t="str">
            <v>2018260</v>
          </cell>
          <cell r="H6426">
            <v>514.4</v>
          </cell>
          <cell r="I6426">
            <v>0</v>
          </cell>
          <cell r="J6426">
            <v>0</v>
          </cell>
          <cell r="K6426">
            <v>514.4</v>
          </cell>
          <cell r="L6426">
            <v>0</v>
          </cell>
          <cell r="M6426">
            <v>0</v>
          </cell>
          <cell r="N6426">
            <v>0</v>
          </cell>
          <cell r="O6426">
            <v>514.4</v>
          </cell>
        </row>
        <row r="6427">
          <cell r="D6427" t="str">
            <v>110002036069</v>
          </cell>
          <cell r="E6427" t="str">
            <v>基于适配体构建高灵敏度传感器检测氮杂螺环</v>
          </cell>
          <cell r="F6427" t="str">
            <v>蔡燕雪</v>
          </cell>
          <cell r="G6427" t="str">
            <v>2021811</v>
          </cell>
          <cell r="H6427">
            <v>21073</v>
          </cell>
          <cell r="I6427">
            <v>0</v>
          </cell>
          <cell r="J6427">
            <v>3680</v>
          </cell>
          <cell r="K6427">
            <v>17393</v>
          </cell>
          <cell r="L6427">
            <v>0</v>
          </cell>
          <cell r="M6427">
            <v>0</v>
          </cell>
          <cell r="N6427">
            <v>0</v>
          </cell>
          <cell r="O6427">
            <v>17393</v>
          </cell>
        </row>
        <row r="6428">
          <cell r="D6428" t="str">
            <v>110002036070</v>
          </cell>
          <cell r="E6428" t="str">
            <v>基于纠缠加强的量子头脑风暴优化算法的研究</v>
          </cell>
          <cell r="F6428" t="str">
            <v>陈伟</v>
          </cell>
          <cell r="G6428" t="str">
            <v>2016025</v>
          </cell>
          <cell r="H6428">
            <v>13505.69</v>
          </cell>
          <cell r="I6428">
            <v>0</v>
          </cell>
          <cell r="J6428">
            <v>7690</v>
          </cell>
          <cell r="K6428">
            <v>5815.69</v>
          </cell>
          <cell r="L6428">
            <v>0</v>
          </cell>
          <cell r="M6428">
            <v>0</v>
          </cell>
          <cell r="N6428">
            <v>0</v>
          </cell>
          <cell r="O6428">
            <v>5815.69</v>
          </cell>
        </row>
        <row r="6429">
          <cell r="D6429" t="str">
            <v>110002036071</v>
          </cell>
          <cell r="E6429" t="str">
            <v>面向大规模多目标优化问题的分布式协同进化</v>
          </cell>
          <cell r="F6429" t="str">
            <v>张宇辉</v>
          </cell>
          <cell r="G6429" t="str">
            <v>2019056</v>
          </cell>
          <cell r="H6429">
            <v>7888.5</v>
          </cell>
          <cell r="I6429">
            <v>0</v>
          </cell>
          <cell r="J6429">
            <v>3084.5</v>
          </cell>
          <cell r="K6429">
            <v>4804</v>
          </cell>
          <cell r="L6429">
            <v>0</v>
          </cell>
          <cell r="M6429">
            <v>0</v>
          </cell>
          <cell r="N6429">
            <v>0</v>
          </cell>
          <cell r="O6429">
            <v>4804</v>
          </cell>
        </row>
        <row r="6430">
          <cell r="D6430" t="str">
            <v>110002036072</v>
          </cell>
          <cell r="E6430" t="str">
            <v>基于高效二阶隐特征分析的信息推荐技术研究</v>
          </cell>
          <cell r="F6430" t="str">
            <v>李蔚凌</v>
          </cell>
          <cell r="G6430" t="str">
            <v>2022062</v>
          </cell>
          <cell r="H6430">
            <v>3016.36</v>
          </cell>
          <cell r="I6430">
            <v>0</v>
          </cell>
          <cell r="J6430">
            <v>0</v>
          </cell>
          <cell r="K6430">
            <v>3016.36</v>
          </cell>
          <cell r="L6430">
            <v>0</v>
          </cell>
          <cell r="M6430">
            <v>0</v>
          </cell>
          <cell r="N6430">
            <v>0</v>
          </cell>
          <cell r="O6430">
            <v>3016.36</v>
          </cell>
        </row>
        <row r="6431">
          <cell r="D6431" t="str">
            <v>110002036073</v>
          </cell>
          <cell r="E6431" t="str">
            <v>单波段激光测深雷达复杂波形分解与弱信号检</v>
          </cell>
          <cell r="F6431" t="str">
            <v>丁凯</v>
          </cell>
          <cell r="G6431" t="str">
            <v>2019010</v>
          </cell>
          <cell r="H6431">
            <v>3.05</v>
          </cell>
          <cell r="I6431">
            <v>0</v>
          </cell>
          <cell r="J6431">
            <v>0</v>
          </cell>
          <cell r="K6431">
            <v>3.05</v>
          </cell>
          <cell r="L6431">
            <v>0</v>
          </cell>
          <cell r="M6431">
            <v>0</v>
          </cell>
          <cell r="N6431">
            <v>0</v>
          </cell>
          <cell r="O6431">
            <v>3.05</v>
          </cell>
        </row>
        <row r="6432">
          <cell r="D6432" t="str">
            <v>110002036074</v>
          </cell>
          <cell r="E6432" t="str">
            <v>多源不确定信息融合下的消防机器人机构可靠</v>
          </cell>
          <cell r="F6432" t="str">
            <v>刘群锋</v>
          </cell>
          <cell r="G6432" t="str">
            <v>2004003</v>
          </cell>
          <cell r="H6432">
            <v>8.38</v>
          </cell>
          <cell r="I6432">
            <v>0</v>
          </cell>
          <cell r="J6432">
            <v>0</v>
          </cell>
          <cell r="K6432">
            <v>8.38</v>
          </cell>
          <cell r="L6432">
            <v>0</v>
          </cell>
          <cell r="M6432">
            <v>0</v>
          </cell>
          <cell r="N6432">
            <v>0</v>
          </cell>
          <cell r="O6432">
            <v>8.38</v>
          </cell>
        </row>
        <row r="6433">
          <cell r="D6433" t="str">
            <v>110002036075</v>
          </cell>
          <cell r="E6433" t="str">
            <v>基于数据推断的基因表达模型及其分析</v>
          </cell>
          <cell r="F6433" t="str">
            <v>李青青</v>
          </cell>
          <cell r="G6433" t="str">
            <v>2018097</v>
          </cell>
          <cell r="H6433">
            <v>36728</v>
          </cell>
          <cell r="I6433">
            <v>0</v>
          </cell>
          <cell r="J6433">
            <v>0</v>
          </cell>
          <cell r="K6433">
            <v>36728</v>
          </cell>
          <cell r="L6433">
            <v>0</v>
          </cell>
          <cell r="M6433">
            <v>0</v>
          </cell>
          <cell r="N6433">
            <v>0</v>
          </cell>
          <cell r="O6433">
            <v>36728</v>
          </cell>
        </row>
        <row r="6434">
          <cell r="D6434" t="str">
            <v>110002036076</v>
          </cell>
          <cell r="E6434" t="str">
            <v>游戏化设计对合作型知识众包平台用户知识贡</v>
          </cell>
          <cell r="F6434" t="str">
            <v>杨葱葱</v>
          </cell>
          <cell r="G6434" t="str">
            <v>2016011</v>
          </cell>
          <cell r="H6434">
            <v>55414</v>
          </cell>
          <cell r="I6434">
            <v>0</v>
          </cell>
          <cell r="J6434">
            <v>0</v>
          </cell>
          <cell r="K6434">
            <v>55414</v>
          </cell>
          <cell r="L6434">
            <v>0</v>
          </cell>
          <cell r="M6434">
            <v>0</v>
          </cell>
          <cell r="N6434">
            <v>0</v>
          </cell>
          <cell r="O6434">
            <v>55414</v>
          </cell>
        </row>
        <row r="6435">
          <cell r="D6435" t="str">
            <v>110002036077</v>
          </cell>
          <cell r="E6435" t="str">
            <v>基于双指令循环行走时间模型的电商企业货物</v>
          </cell>
          <cell r="F6435" t="str">
            <v>刘田</v>
          </cell>
          <cell r="G6435" t="str">
            <v>2016016</v>
          </cell>
          <cell r="H6435">
            <v>0</v>
          </cell>
          <cell r="I6435">
            <v>0</v>
          </cell>
          <cell r="J6435">
            <v>0</v>
          </cell>
          <cell r="K6435">
            <v>0</v>
          </cell>
          <cell r="L6435">
            <v>0</v>
          </cell>
          <cell r="M6435">
            <v>0</v>
          </cell>
          <cell r="N6435">
            <v>0</v>
          </cell>
          <cell r="O6435">
            <v>0</v>
          </cell>
        </row>
        <row r="6436">
          <cell r="D6436" t="str">
            <v>110002036078</v>
          </cell>
          <cell r="E6436" t="str">
            <v>聚集诱导型热延迟荧光材料的设计、合成及发</v>
          </cell>
          <cell r="F6436" t="str">
            <v>孙炜</v>
          </cell>
          <cell r="G6436" t="str">
            <v>2019042</v>
          </cell>
          <cell r="H6436">
            <v>0</v>
          </cell>
          <cell r="I6436">
            <v>0</v>
          </cell>
          <cell r="J6436">
            <v>0</v>
          </cell>
          <cell r="K6436">
            <v>0</v>
          </cell>
          <cell r="L6436">
            <v>0</v>
          </cell>
          <cell r="M6436">
            <v>0</v>
          </cell>
          <cell r="N6436">
            <v>0</v>
          </cell>
          <cell r="O6436">
            <v>0</v>
          </cell>
        </row>
        <row r="6437">
          <cell r="D6437" t="str">
            <v>110002036079</v>
          </cell>
          <cell r="E6437" t="str">
            <v>河口水中溶解性物质对β受体阻滞剂光降解的</v>
          </cell>
          <cell r="F6437" t="str">
            <v>王杰琼</v>
          </cell>
          <cell r="G6437" t="str">
            <v>2019037</v>
          </cell>
          <cell r="H6437">
            <v>0</v>
          </cell>
          <cell r="I6437">
            <v>0</v>
          </cell>
          <cell r="J6437">
            <v>0</v>
          </cell>
          <cell r="K6437">
            <v>0</v>
          </cell>
          <cell r="L6437">
            <v>0</v>
          </cell>
          <cell r="M6437">
            <v>0</v>
          </cell>
          <cell r="N6437">
            <v>0</v>
          </cell>
          <cell r="O6437">
            <v>0</v>
          </cell>
        </row>
        <row r="6438">
          <cell r="D6438" t="str">
            <v>110002036080</v>
          </cell>
          <cell r="E6438" t="str">
            <v>深层条件下压力对陆相富有机质泥岩生烃的作</v>
          </cell>
          <cell r="F6438" t="str">
            <v>孙炜</v>
          </cell>
          <cell r="G6438" t="str">
            <v>2019042</v>
          </cell>
          <cell r="H6438">
            <v>0</v>
          </cell>
          <cell r="I6438">
            <v>0</v>
          </cell>
          <cell r="J6438">
            <v>0</v>
          </cell>
          <cell r="K6438">
            <v>0</v>
          </cell>
          <cell r="L6438">
            <v>0</v>
          </cell>
          <cell r="M6438">
            <v>0</v>
          </cell>
          <cell r="N6438">
            <v>0</v>
          </cell>
          <cell r="O6438">
            <v>0</v>
          </cell>
        </row>
        <row r="6439">
          <cell r="D6439" t="str">
            <v>110002036082</v>
          </cell>
          <cell r="E6439" t="str">
            <v>光调控电催化降解水中抗病毒类药物的作用机</v>
          </cell>
          <cell r="F6439" t="str">
            <v>孙炜</v>
          </cell>
          <cell r="G6439" t="str">
            <v>2019042</v>
          </cell>
          <cell r="H6439">
            <v>0</v>
          </cell>
          <cell r="I6439">
            <v>0</v>
          </cell>
          <cell r="J6439">
            <v>0</v>
          </cell>
          <cell r="K6439">
            <v>0</v>
          </cell>
          <cell r="L6439">
            <v>0</v>
          </cell>
          <cell r="M6439">
            <v>0</v>
          </cell>
          <cell r="N6439">
            <v>0</v>
          </cell>
          <cell r="O6439">
            <v>0</v>
          </cell>
        </row>
        <row r="6440">
          <cell r="D6440" t="str">
            <v>110002036083</v>
          </cell>
          <cell r="E6440" t="str">
            <v>三维多孔有序β-PbO2过滤阳极构建及其对水</v>
          </cell>
          <cell r="F6440" t="str">
            <v>唐少宇</v>
          </cell>
          <cell r="G6440" t="str">
            <v>2021805</v>
          </cell>
          <cell r="H6440">
            <v>0</v>
          </cell>
          <cell r="I6440">
            <v>0</v>
          </cell>
          <cell r="J6440">
            <v>0</v>
          </cell>
          <cell r="K6440">
            <v>0</v>
          </cell>
          <cell r="L6440">
            <v>0</v>
          </cell>
          <cell r="M6440">
            <v>0</v>
          </cell>
          <cell r="N6440">
            <v>0</v>
          </cell>
          <cell r="O6440">
            <v>0</v>
          </cell>
        </row>
        <row r="6441">
          <cell r="D6441" t="str">
            <v>110002036084</v>
          </cell>
          <cell r="E6441" t="str">
            <v>高孔隙率MXene组装体构筑及其界面蒸发-催化</v>
          </cell>
          <cell r="F6441" t="str">
            <v>王方娴</v>
          </cell>
          <cell r="G6441" t="str">
            <v>2019047</v>
          </cell>
          <cell r="H6441">
            <v>13217.51</v>
          </cell>
          <cell r="I6441">
            <v>0</v>
          </cell>
          <cell r="J6441">
            <v>13200</v>
          </cell>
          <cell r="K6441">
            <v>17.51</v>
          </cell>
          <cell r="L6441">
            <v>0</v>
          </cell>
          <cell r="M6441">
            <v>0</v>
          </cell>
          <cell r="N6441">
            <v>0</v>
          </cell>
          <cell r="O6441">
            <v>17.51</v>
          </cell>
        </row>
        <row r="6442">
          <cell r="D6442" t="str">
            <v>110002036085</v>
          </cell>
          <cell r="E6442" t="str">
            <v>氯离子在电活化过硫酸盐非自由基氧化中的转</v>
          </cell>
          <cell r="F6442" t="str">
            <v>王玉伟</v>
          </cell>
          <cell r="G6442" t="str">
            <v>2022016</v>
          </cell>
          <cell r="H6442">
            <v>0</v>
          </cell>
          <cell r="I6442">
            <v>0</v>
          </cell>
          <cell r="J6442">
            <v>0</v>
          </cell>
          <cell r="K6442">
            <v>0</v>
          </cell>
          <cell r="L6442">
            <v>0</v>
          </cell>
          <cell r="M6442">
            <v>0</v>
          </cell>
          <cell r="N6442">
            <v>0</v>
          </cell>
          <cell r="O6442">
            <v>0</v>
          </cell>
        </row>
        <row r="6443">
          <cell r="D6443" t="str">
            <v>110002036086</v>
          </cell>
          <cell r="E6443" t="str">
            <v>生物质炭负载g-C3N4纤维素气凝胶吸附-光催</v>
          </cell>
          <cell r="F6443" t="str">
            <v>廖建波</v>
          </cell>
          <cell r="G6443" t="str">
            <v>2017070</v>
          </cell>
          <cell r="H6443">
            <v>0</v>
          </cell>
          <cell r="I6443">
            <v>0</v>
          </cell>
          <cell r="J6443">
            <v>0</v>
          </cell>
          <cell r="K6443">
            <v>0</v>
          </cell>
          <cell r="L6443">
            <v>0</v>
          </cell>
          <cell r="M6443">
            <v>0</v>
          </cell>
          <cell r="N6443">
            <v>0</v>
          </cell>
          <cell r="O6443">
            <v>0</v>
          </cell>
        </row>
        <row r="6444">
          <cell r="D6444" t="str">
            <v>110002036087</v>
          </cell>
          <cell r="E6444" t="str">
            <v>嗜蛋白菌和产电菌在电活性生物膜中的互作关</v>
          </cell>
          <cell r="F6444" t="str">
            <v>刘倩</v>
          </cell>
          <cell r="G6444" t="str">
            <v>2022151</v>
          </cell>
          <cell r="H6444">
            <v>0.47</v>
          </cell>
          <cell r="I6444">
            <v>0</v>
          </cell>
          <cell r="J6444">
            <v>0</v>
          </cell>
          <cell r="K6444">
            <v>0.47</v>
          </cell>
          <cell r="L6444">
            <v>0</v>
          </cell>
          <cell r="M6444">
            <v>0</v>
          </cell>
          <cell r="N6444">
            <v>0</v>
          </cell>
          <cell r="O6444">
            <v>0.47</v>
          </cell>
        </row>
        <row r="6445">
          <cell r="D6445" t="str">
            <v>110002036088</v>
          </cell>
          <cell r="E6445" t="str">
            <v>基于功能化MOF卟啉单元锚定机制的高分散纳</v>
          </cell>
          <cell r="F6445" t="str">
            <v>方嘉声</v>
          </cell>
          <cell r="G6445" t="str">
            <v>2018087</v>
          </cell>
          <cell r="H6445">
            <v>0</v>
          </cell>
          <cell r="I6445">
            <v>0</v>
          </cell>
          <cell r="J6445">
            <v>0</v>
          </cell>
          <cell r="K6445">
            <v>0</v>
          </cell>
          <cell r="L6445">
            <v>0</v>
          </cell>
          <cell r="M6445">
            <v>0</v>
          </cell>
          <cell r="N6445">
            <v>0</v>
          </cell>
          <cell r="O6445">
            <v>0</v>
          </cell>
        </row>
        <row r="6446">
          <cell r="D6446" t="str">
            <v>110002036089</v>
          </cell>
          <cell r="E6446" t="str">
            <v>铟基金属间化合物@HZSM-5核壳结构催化剂的</v>
          </cell>
          <cell r="F6446" t="str">
            <v>臧云浩</v>
          </cell>
          <cell r="G6446" t="str">
            <v>2017156</v>
          </cell>
          <cell r="H6446">
            <v>37268.19</v>
          </cell>
          <cell r="I6446">
            <v>0</v>
          </cell>
          <cell r="J6446">
            <v>8498.05</v>
          </cell>
          <cell r="K6446">
            <v>28770.14</v>
          </cell>
          <cell r="L6446">
            <v>0</v>
          </cell>
          <cell r="M6446">
            <v>0</v>
          </cell>
          <cell r="N6446">
            <v>0</v>
          </cell>
          <cell r="O6446">
            <v>28770.14</v>
          </cell>
        </row>
        <row r="6447">
          <cell r="D6447" t="str">
            <v>110002036091</v>
          </cell>
          <cell r="E6447" t="str">
            <v>金属有机多面体催化转化CO2生成环状碳酸酯</v>
          </cell>
          <cell r="F6447" t="str">
            <v>汤甲</v>
          </cell>
          <cell r="G6447" t="str">
            <v>2018306</v>
          </cell>
          <cell r="H6447">
            <v>0</v>
          </cell>
          <cell r="I6447">
            <v>0</v>
          </cell>
          <cell r="J6447">
            <v>0</v>
          </cell>
          <cell r="K6447">
            <v>0</v>
          </cell>
          <cell r="L6447">
            <v>0</v>
          </cell>
          <cell r="M6447">
            <v>0</v>
          </cell>
          <cell r="N6447">
            <v>0</v>
          </cell>
          <cell r="O6447">
            <v>0</v>
          </cell>
        </row>
        <row r="6448">
          <cell r="D6448" t="str">
            <v>110002036092</v>
          </cell>
          <cell r="E6448" t="str">
            <v>钾离子电池负极材料二氧化钛单相充放电及双</v>
          </cell>
          <cell r="F6448" t="str">
            <v>凌黎明</v>
          </cell>
          <cell r="G6448" t="str">
            <v>2018303</v>
          </cell>
          <cell r="H6448">
            <v>95000</v>
          </cell>
          <cell r="I6448">
            <v>0</v>
          </cell>
          <cell r="J6448">
            <v>0</v>
          </cell>
          <cell r="K6448">
            <v>95000</v>
          </cell>
          <cell r="L6448">
            <v>0</v>
          </cell>
          <cell r="M6448">
            <v>0</v>
          </cell>
          <cell r="N6448">
            <v>0</v>
          </cell>
          <cell r="O6448">
            <v>95000</v>
          </cell>
        </row>
        <row r="6449">
          <cell r="D6449" t="str">
            <v>110002036093</v>
          </cell>
          <cell r="E6449" t="str">
            <v>超薄二维过渡金属氮化物的可控制备及其氧还</v>
          </cell>
          <cell r="F6449" t="str">
            <v>乔校畅</v>
          </cell>
          <cell r="G6449" t="str">
            <v>2019128</v>
          </cell>
          <cell r="H6449">
            <v>1</v>
          </cell>
          <cell r="I6449">
            <v>0</v>
          </cell>
          <cell r="J6449">
            <v>0</v>
          </cell>
          <cell r="K6449">
            <v>1</v>
          </cell>
          <cell r="L6449">
            <v>0</v>
          </cell>
          <cell r="M6449">
            <v>0</v>
          </cell>
          <cell r="N6449">
            <v>0</v>
          </cell>
          <cell r="O6449">
            <v>1</v>
          </cell>
        </row>
        <row r="6450">
          <cell r="D6450" t="str">
            <v>110002036094</v>
          </cell>
          <cell r="E6450" t="str">
            <v>Au纳米结构宽光谱吸收和强电磁场协同增强Bi</v>
          </cell>
          <cell r="F6450" t="str">
            <v>张军昌</v>
          </cell>
          <cell r="G6450" t="str">
            <v>2018288</v>
          </cell>
          <cell r="H6450">
            <v>0</v>
          </cell>
          <cell r="I6450">
            <v>0</v>
          </cell>
          <cell r="J6450">
            <v>0</v>
          </cell>
          <cell r="K6450">
            <v>0</v>
          </cell>
          <cell r="L6450">
            <v>0</v>
          </cell>
          <cell r="M6450">
            <v>0</v>
          </cell>
          <cell r="N6450">
            <v>0</v>
          </cell>
          <cell r="O6450">
            <v>0</v>
          </cell>
        </row>
        <row r="6451">
          <cell r="D6451" t="str">
            <v>110002036095</v>
          </cell>
          <cell r="E6451" t="str">
            <v>陶瓷微粒强化零价铁去除水中氟苯尼考的机制</v>
          </cell>
          <cell r="F6451" t="str">
            <v>张云飞</v>
          </cell>
          <cell r="G6451" t="str">
            <v>2017073</v>
          </cell>
          <cell r="H6451">
            <v>0</v>
          </cell>
          <cell r="I6451">
            <v>0</v>
          </cell>
          <cell r="J6451">
            <v>0</v>
          </cell>
          <cell r="K6451">
            <v>0</v>
          </cell>
          <cell r="L6451">
            <v>0</v>
          </cell>
          <cell r="M6451">
            <v>0</v>
          </cell>
          <cell r="N6451">
            <v>0</v>
          </cell>
          <cell r="O6451">
            <v>0</v>
          </cell>
        </row>
        <row r="6452">
          <cell r="D6452" t="str">
            <v>110002036096</v>
          </cell>
          <cell r="E6452" t="str">
            <v>东莞地热田储层岩石加卸载损伤演化及破裂机</v>
          </cell>
          <cell r="F6452" t="str">
            <v>丁其乐</v>
          </cell>
          <cell r="G6452" t="str">
            <v>2017169</v>
          </cell>
          <cell r="H6452">
            <v>9987.4</v>
          </cell>
          <cell r="I6452">
            <v>0</v>
          </cell>
          <cell r="J6452">
            <v>1824</v>
          </cell>
          <cell r="K6452">
            <v>8163.4</v>
          </cell>
          <cell r="L6452">
            <v>0</v>
          </cell>
          <cell r="M6452">
            <v>0</v>
          </cell>
          <cell r="N6452">
            <v>0</v>
          </cell>
          <cell r="O6452">
            <v>8163.4</v>
          </cell>
        </row>
        <row r="6453">
          <cell r="D6453" t="str">
            <v>110002036097</v>
          </cell>
          <cell r="E6453" t="str">
            <v>面向预制应用的自密实再生骨料混凝土基本力</v>
          </cell>
          <cell r="F6453" t="str">
            <v>余勇</v>
          </cell>
          <cell r="G6453" t="str">
            <v>2021116</v>
          </cell>
          <cell r="H6453">
            <v>0</v>
          </cell>
          <cell r="I6453">
            <v>0</v>
          </cell>
          <cell r="J6453">
            <v>0</v>
          </cell>
          <cell r="K6453">
            <v>0</v>
          </cell>
          <cell r="L6453">
            <v>0</v>
          </cell>
          <cell r="M6453">
            <v>0</v>
          </cell>
          <cell r="N6453">
            <v>0</v>
          </cell>
          <cell r="O6453">
            <v>0</v>
          </cell>
        </row>
        <row r="6454">
          <cell r="D6454" t="str">
            <v>110002036098</v>
          </cell>
          <cell r="E6454" t="str">
            <v>FRP交叉缠绕管海砂自密实混凝土柱拟静力试</v>
          </cell>
          <cell r="F6454" t="str">
            <v>王晓璐</v>
          </cell>
          <cell r="G6454" t="str">
            <v>2016004</v>
          </cell>
          <cell r="H6454">
            <v>0</v>
          </cell>
          <cell r="I6454">
            <v>0</v>
          </cell>
          <cell r="J6454">
            <v>0</v>
          </cell>
          <cell r="K6454">
            <v>0</v>
          </cell>
          <cell r="L6454">
            <v>0</v>
          </cell>
          <cell r="M6454">
            <v>0</v>
          </cell>
          <cell r="N6454">
            <v>0</v>
          </cell>
          <cell r="O6454">
            <v>0</v>
          </cell>
        </row>
        <row r="6455">
          <cell r="D6455" t="str">
            <v>110002036099</v>
          </cell>
          <cell r="E6455" t="str">
            <v>亚热带滨海侵蚀环境下FRP-ECC复合加固混凝</v>
          </cell>
          <cell r="F6455" t="str">
            <v>吴晓伟</v>
          </cell>
          <cell r="G6455" t="str">
            <v>2017044</v>
          </cell>
          <cell r="H6455">
            <v>0</v>
          </cell>
          <cell r="I6455">
            <v>0</v>
          </cell>
          <cell r="J6455">
            <v>0</v>
          </cell>
          <cell r="K6455">
            <v>0</v>
          </cell>
          <cell r="L6455">
            <v>0</v>
          </cell>
          <cell r="M6455">
            <v>0</v>
          </cell>
          <cell r="N6455">
            <v>0</v>
          </cell>
          <cell r="O6455">
            <v>0</v>
          </cell>
        </row>
        <row r="6456">
          <cell r="D6456" t="str">
            <v>110002036100</v>
          </cell>
          <cell r="E6456" t="str">
            <v>锈蚀和疲劳耦合作用下钢筋混凝土梁损伤演变</v>
          </cell>
          <cell r="F6456" t="str">
            <v>杨慧</v>
          </cell>
          <cell r="G6456" t="str">
            <v>2018071</v>
          </cell>
          <cell r="H6456">
            <v>0</v>
          </cell>
          <cell r="I6456">
            <v>0</v>
          </cell>
          <cell r="J6456">
            <v>0</v>
          </cell>
          <cell r="K6456">
            <v>0</v>
          </cell>
          <cell r="L6456">
            <v>0</v>
          </cell>
          <cell r="M6456">
            <v>0</v>
          </cell>
          <cell r="N6456">
            <v>0</v>
          </cell>
          <cell r="O6456">
            <v>0</v>
          </cell>
        </row>
        <row r="6457">
          <cell r="D6457" t="str">
            <v>110002036101</v>
          </cell>
          <cell r="E6457" t="str">
            <v>Pt/CeO2催化剂金属与载体间强相互作用力的</v>
          </cell>
          <cell r="F6457" t="str">
            <v>彭若斯</v>
          </cell>
          <cell r="G6457" t="str">
            <v>2018063</v>
          </cell>
          <cell r="H6457">
            <v>0</v>
          </cell>
          <cell r="I6457">
            <v>0</v>
          </cell>
          <cell r="J6457">
            <v>0</v>
          </cell>
          <cell r="K6457">
            <v>0</v>
          </cell>
          <cell r="L6457">
            <v>0</v>
          </cell>
          <cell r="M6457">
            <v>0</v>
          </cell>
          <cell r="N6457">
            <v>0</v>
          </cell>
          <cell r="O6457">
            <v>0</v>
          </cell>
        </row>
        <row r="6458">
          <cell r="D6458" t="str">
            <v>110002036102</v>
          </cell>
          <cell r="E6458" t="str">
            <v>硝化条件下自养与异养菌共生机制及对富营养</v>
          </cell>
          <cell r="F6458" t="str">
            <v>吕小梅</v>
          </cell>
          <cell r="G6458" t="str">
            <v>2017158</v>
          </cell>
          <cell r="H6458">
            <v>43.03</v>
          </cell>
          <cell r="I6458">
            <v>0</v>
          </cell>
          <cell r="J6458">
            <v>0</v>
          </cell>
          <cell r="K6458">
            <v>43.03</v>
          </cell>
          <cell r="L6458">
            <v>0</v>
          </cell>
          <cell r="M6458">
            <v>0</v>
          </cell>
          <cell r="N6458">
            <v>0</v>
          </cell>
          <cell r="O6458">
            <v>43.03</v>
          </cell>
        </row>
        <row r="6459">
          <cell r="D6459" t="str">
            <v>110002036103</v>
          </cell>
          <cell r="E6459" t="str">
            <v>蔗糖对紫外芬顿降解磺胺类抗生素的增效作用</v>
          </cell>
          <cell r="F6459" t="str">
            <v>刘鹏</v>
          </cell>
          <cell r="G6459" t="str">
            <v>2017053</v>
          </cell>
          <cell r="H6459">
            <v>809.43</v>
          </cell>
          <cell r="I6459">
            <v>0</v>
          </cell>
          <cell r="J6459">
            <v>0</v>
          </cell>
          <cell r="K6459">
            <v>809.43</v>
          </cell>
          <cell r="L6459">
            <v>0</v>
          </cell>
          <cell r="M6459">
            <v>0</v>
          </cell>
          <cell r="N6459">
            <v>0</v>
          </cell>
          <cell r="O6459">
            <v>809.43</v>
          </cell>
        </row>
        <row r="6460">
          <cell r="D6460" t="str">
            <v>110002036104</v>
          </cell>
          <cell r="E6460" t="str">
            <v>多因素作用下滨海混凝土氯离子传输机理及细</v>
          </cell>
          <cell r="F6460" t="str">
            <v>胡守旺</v>
          </cell>
          <cell r="G6460" t="str">
            <v>2018076</v>
          </cell>
          <cell r="H6460">
            <v>17584</v>
          </cell>
          <cell r="I6460">
            <v>0</v>
          </cell>
          <cell r="J6460">
            <v>5982.63</v>
          </cell>
          <cell r="K6460">
            <v>11601.37</v>
          </cell>
          <cell r="L6460">
            <v>0</v>
          </cell>
          <cell r="M6460">
            <v>0</v>
          </cell>
          <cell r="N6460">
            <v>0</v>
          </cell>
          <cell r="O6460">
            <v>11601.37</v>
          </cell>
        </row>
        <row r="6461">
          <cell r="D6461" t="str">
            <v>110002036105</v>
          </cell>
          <cell r="E6461" t="str">
            <v>双原子掺杂生物质碳/硫化钼复合材料的构筑</v>
          </cell>
          <cell r="F6461" t="str">
            <v>谢东</v>
          </cell>
          <cell r="G6461" t="str">
            <v>2017042</v>
          </cell>
          <cell r="H6461">
            <v>16103.1</v>
          </cell>
          <cell r="I6461">
            <v>0</v>
          </cell>
          <cell r="J6461">
            <v>8830</v>
          </cell>
          <cell r="K6461">
            <v>7273.1</v>
          </cell>
          <cell r="L6461">
            <v>0</v>
          </cell>
          <cell r="M6461">
            <v>0</v>
          </cell>
          <cell r="N6461">
            <v>0</v>
          </cell>
          <cell r="O6461">
            <v>7273.1</v>
          </cell>
        </row>
        <row r="6462">
          <cell r="D6462" t="str">
            <v>110002036106</v>
          </cell>
          <cell r="E6462" t="str">
            <v>聚合物复合纳米碳构建新型含N电催化材料活</v>
          </cell>
          <cell r="F6462" t="str">
            <v>张优</v>
          </cell>
          <cell r="G6462" t="str">
            <v>2018094</v>
          </cell>
          <cell r="H6462">
            <v>0</v>
          </cell>
          <cell r="I6462">
            <v>0</v>
          </cell>
          <cell r="J6462">
            <v>0</v>
          </cell>
          <cell r="K6462">
            <v>0</v>
          </cell>
          <cell r="L6462">
            <v>0</v>
          </cell>
          <cell r="M6462">
            <v>0</v>
          </cell>
          <cell r="N6462">
            <v>0</v>
          </cell>
          <cell r="O6462">
            <v>0</v>
          </cell>
        </row>
        <row r="6463">
          <cell r="D6463" t="str">
            <v>110002036107</v>
          </cell>
          <cell r="E6463" t="str">
            <v>C60/C70的范德瓦尔斯异质结及其对二维金团</v>
          </cell>
          <cell r="F6463" t="str">
            <v>郭路安</v>
          </cell>
          <cell r="G6463" t="str">
            <v>2018298</v>
          </cell>
          <cell r="H6463">
            <v>0</v>
          </cell>
          <cell r="I6463">
            <v>0</v>
          </cell>
          <cell r="J6463">
            <v>0</v>
          </cell>
          <cell r="K6463">
            <v>0</v>
          </cell>
          <cell r="L6463">
            <v>0</v>
          </cell>
          <cell r="M6463">
            <v>0</v>
          </cell>
          <cell r="N6463">
            <v>0</v>
          </cell>
          <cell r="O6463">
            <v>0</v>
          </cell>
        </row>
        <row r="6464">
          <cell r="D6464" t="str">
            <v>110002036108</v>
          </cell>
          <cell r="E6464" t="str">
            <v>面向6G通信技术的极简扁平网络架构研究</v>
          </cell>
          <cell r="F6464" t="str">
            <v>胡耀华</v>
          </cell>
          <cell r="G6464" t="str">
            <v>2006022</v>
          </cell>
          <cell r="H6464">
            <v>238744.27</v>
          </cell>
          <cell r="I6464">
            <v>0</v>
          </cell>
          <cell r="J6464">
            <v>38000</v>
          </cell>
          <cell r="K6464">
            <v>200744.27</v>
          </cell>
          <cell r="L6464">
            <v>0</v>
          </cell>
          <cell r="M6464">
            <v>7500</v>
          </cell>
          <cell r="N6464">
            <v>0</v>
          </cell>
          <cell r="O6464">
            <v>193244.27</v>
          </cell>
        </row>
        <row r="6465">
          <cell r="D6465" t="str">
            <v>110002036110</v>
          </cell>
          <cell r="E6465" t="str">
            <v>广东省3C智能机器人与柔性制造企业重点实验</v>
          </cell>
          <cell r="F6465" t="str">
            <v>任斌</v>
          </cell>
          <cell r="G6465" t="str">
            <v>2003008</v>
          </cell>
          <cell r="H6465">
            <v>65360</v>
          </cell>
          <cell r="I6465">
            <v>0</v>
          </cell>
          <cell r="J6465">
            <v>0</v>
          </cell>
          <cell r="K6465">
            <v>65360</v>
          </cell>
          <cell r="L6465">
            <v>0</v>
          </cell>
          <cell r="M6465">
            <v>0</v>
          </cell>
          <cell r="N6465">
            <v>0</v>
          </cell>
          <cell r="O6465">
            <v>65360</v>
          </cell>
        </row>
        <row r="6466">
          <cell r="D6466" t="str">
            <v>110002036111</v>
          </cell>
          <cell r="E6466" t="str">
            <v>广东省高性能轻合金及其成型工程技术研究中</v>
          </cell>
          <cell r="F6466" t="str">
            <v>李文芳</v>
          </cell>
          <cell r="G6466" t="str">
            <v>2016007</v>
          </cell>
          <cell r="H6466">
            <v>79921.86</v>
          </cell>
          <cell r="I6466">
            <v>0</v>
          </cell>
          <cell r="J6466">
            <v>890</v>
          </cell>
          <cell r="K6466">
            <v>79031.86</v>
          </cell>
          <cell r="L6466">
            <v>0</v>
          </cell>
          <cell r="M6466">
            <v>0</v>
          </cell>
          <cell r="N6466">
            <v>0</v>
          </cell>
          <cell r="O6466">
            <v>79031.86</v>
          </cell>
        </row>
        <row r="6467">
          <cell r="D6467" t="str">
            <v>110002036112</v>
          </cell>
          <cell r="E6467" t="str">
            <v>重大跨海交通集群工程智能安全监测与应急管</v>
          </cell>
          <cell r="F6467" t="str">
            <v>马宏伟</v>
          </cell>
          <cell r="G6467" t="str">
            <v>2016008</v>
          </cell>
          <cell r="H6467">
            <v>85338.93</v>
          </cell>
          <cell r="I6467">
            <v>0</v>
          </cell>
          <cell r="J6467">
            <v>83927.47</v>
          </cell>
          <cell r="K6467">
            <v>1411.46</v>
          </cell>
          <cell r="L6467">
            <v>0</v>
          </cell>
          <cell r="M6467">
            <v>0</v>
          </cell>
          <cell r="N6467">
            <v>0</v>
          </cell>
          <cell r="O6467">
            <v>1411.46</v>
          </cell>
        </row>
        <row r="6468">
          <cell r="D6468" t="str">
            <v>110002036113</v>
          </cell>
          <cell r="E6468" t="str">
            <v>机器人高可靠精密摆线行星减速器系列产品研</v>
          </cell>
          <cell r="F6468" t="str">
            <v>张玉勋</v>
          </cell>
          <cell r="G6468" t="str">
            <v>2018014</v>
          </cell>
          <cell r="H6468">
            <v>0</v>
          </cell>
          <cell r="I6468">
            <v>0</v>
          </cell>
          <cell r="J6468">
            <v>0</v>
          </cell>
          <cell r="K6468">
            <v>0</v>
          </cell>
          <cell r="L6468">
            <v>0</v>
          </cell>
          <cell r="M6468">
            <v>0</v>
          </cell>
          <cell r="N6468">
            <v>0</v>
          </cell>
          <cell r="O6468">
            <v>0</v>
          </cell>
        </row>
        <row r="6469">
          <cell r="D6469" t="str">
            <v>110002036114</v>
          </cell>
          <cell r="E6469" t="str">
            <v>构建基于大数据平台的运动康复服务体系研究</v>
          </cell>
          <cell r="F6469" t="str">
            <v>黎荣</v>
          </cell>
          <cell r="G6469" t="str">
            <v>2005058</v>
          </cell>
          <cell r="H6469">
            <v>0</v>
          </cell>
          <cell r="I6469">
            <v>0</v>
          </cell>
          <cell r="J6469">
            <v>0</v>
          </cell>
          <cell r="K6469">
            <v>0</v>
          </cell>
          <cell r="L6469">
            <v>0</v>
          </cell>
          <cell r="M6469">
            <v>0</v>
          </cell>
          <cell r="N6469">
            <v>0</v>
          </cell>
          <cell r="O6469">
            <v>0</v>
          </cell>
        </row>
        <row r="6470">
          <cell r="D6470" t="str">
            <v>110002036115</v>
          </cell>
          <cell r="E6470" t="str">
            <v>居家养老服务满意度的比较研究：基于政府购</v>
          </cell>
          <cell r="F6470" t="str">
            <v>黄俊辉</v>
          </cell>
          <cell r="G6470" t="str">
            <v>2016037</v>
          </cell>
          <cell r="H6470">
            <v>0</v>
          </cell>
          <cell r="I6470">
            <v>0</v>
          </cell>
          <cell r="J6470">
            <v>0</v>
          </cell>
          <cell r="K6470">
            <v>0</v>
          </cell>
          <cell r="L6470">
            <v>0</v>
          </cell>
          <cell r="M6470">
            <v>0</v>
          </cell>
          <cell r="N6470">
            <v>0</v>
          </cell>
          <cell r="O6470">
            <v>0</v>
          </cell>
        </row>
        <row r="6471">
          <cell r="D6471" t="str">
            <v>110002036116</v>
          </cell>
          <cell r="E6471" t="str">
            <v>大学公域软硬法混合规制研究</v>
          </cell>
          <cell r="F6471" t="str">
            <v>黄彬</v>
          </cell>
          <cell r="G6471" t="str">
            <v>2012012</v>
          </cell>
          <cell r="H6471">
            <v>8418.62</v>
          </cell>
          <cell r="I6471">
            <v>0</v>
          </cell>
          <cell r="J6471">
            <v>0</v>
          </cell>
          <cell r="K6471">
            <v>8418.62</v>
          </cell>
          <cell r="L6471">
            <v>0</v>
          </cell>
          <cell r="M6471">
            <v>0</v>
          </cell>
          <cell r="N6471">
            <v>0</v>
          </cell>
          <cell r="O6471">
            <v>8418.62</v>
          </cell>
        </row>
        <row r="6472">
          <cell r="D6472" t="str">
            <v>110002036117</v>
          </cell>
          <cell r="E6472" t="str">
            <v>2020年实施标准化战略专项</v>
          </cell>
          <cell r="F6472" t="str">
            <v>周梓荣</v>
          </cell>
          <cell r="G6472" t="str">
            <v>2008008</v>
          </cell>
          <cell r="H6472">
            <v>0</v>
          </cell>
          <cell r="I6472">
            <v>0</v>
          </cell>
          <cell r="J6472">
            <v>0</v>
          </cell>
          <cell r="K6472">
            <v>0</v>
          </cell>
          <cell r="L6472">
            <v>0</v>
          </cell>
          <cell r="M6472">
            <v>0</v>
          </cell>
          <cell r="N6472">
            <v>0</v>
          </cell>
          <cell r="O6472">
            <v>0</v>
          </cell>
        </row>
        <row r="6473">
          <cell r="D6473" t="str">
            <v>110002036118</v>
          </cell>
          <cell r="E6473" t="str">
            <v>4D打印陶瓷基材料智能构件关键技术及应用示</v>
          </cell>
          <cell r="F6473" t="str">
            <v>李楠</v>
          </cell>
          <cell r="G6473" t="str">
            <v>2013063</v>
          </cell>
          <cell r="H6473">
            <v>79.67</v>
          </cell>
          <cell r="I6473">
            <v>240000</v>
          </cell>
          <cell r="J6473">
            <v>0</v>
          </cell>
          <cell r="K6473">
            <v>240079.67</v>
          </cell>
          <cell r="L6473">
            <v>0</v>
          </cell>
          <cell r="M6473">
            <v>0</v>
          </cell>
          <cell r="N6473">
            <v>0</v>
          </cell>
          <cell r="O6473">
            <v>240079.67</v>
          </cell>
        </row>
        <row r="6474">
          <cell r="D6474" t="str">
            <v>110002036119</v>
          </cell>
          <cell r="E6474" t="str">
            <v>高效大尺寸激光选区熔化增材制造机复合工艺</v>
          </cell>
          <cell r="F6474" t="str">
            <v>周梓荣</v>
          </cell>
          <cell r="G6474" t="str">
            <v>2008008</v>
          </cell>
          <cell r="H6474">
            <v>297816.45</v>
          </cell>
          <cell r="I6474">
            <v>0</v>
          </cell>
          <cell r="J6474">
            <v>58260</v>
          </cell>
          <cell r="K6474">
            <v>239556.45</v>
          </cell>
          <cell r="L6474">
            <v>0</v>
          </cell>
          <cell r="M6474">
            <v>0</v>
          </cell>
          <cell r="N6474">
            <v>0</v>
          </cell>
          <cell r="O6474">
            <v>239556.45</v>
          </cell>
        </row>
        <row r="6475">
          <cell r="D6475" t="str">
            <v>110002036120</v>
          </cell>
          <cell r="E6475" t="str">
            <v>虚实一体化的柔性工业机器人自主学习关键技</v>
          </cell>
          <cell r="F6475" t="str">
            <v>王志平</v>
          </cell>
          <cell r="G6475" t="str">
            <v>2017128</v>
          </cell>
          <cell r="H6475">
            <v>34075.35</v>
          </cell>
          <cell r="I6475">
            <v>0</v>
          </cell>
          <cell r="J6475">
            <v>33900</v>
          </cell>
          <cell r="K6475">
            <v>175.35</v>
          </cell>
          <cell r="L6475">
            <v>0</v>
          </cell>
          <cell r="M6475">
            <v>0</v>
          </cell>
          <cell r="N6475">
            <v>0</v>
          </cell>
          <cell r="O6475">
            <v>175.35</v>
          </cell>
        </row>
        <row r="6476">
          <cell r="D6476" t="str">
            <v>110002036121</v>
          </cell>
          <cell r="E6476" t="str">
            <v>高性能叶片与核电能领域部件激光增材修复应</v>
          </cell>
          <cell r="F6476" t="str">
            <v>王皓亮</v>
          </cell>
          <cell r="G6476" t="str">
            <v>2018231</v>
          </cell>
          <cell r="H6476">
            <v>1181</v>
          </cell>
          <cell r="I6476">
            <v>0</v>
          </cell>
          <cell r="J6476">
            <v>890</v>
          </cell>
          <cell r="K6476">
            <v>291</v>
          </cell>
          <cell r="L6476">
            <v>0</v>
          </cell>
          <cell r="M6476">
            <v>0</v>
          </cell>
          <cell r="N6476">
            <v>0</v>
          </cell>
          <cell r="O6476">
            <v>291</v>
          </cell>
        </row>
        <row r="6477">
          <cell r="D6477" t="str">
            <v>110002036123</v>
          </cell>
          <cell r="E6477" t="str">
            <v>粤港澳中子散射科学技术联合实验室第一批经</v>
          </cell>
          <cell r="F6477" t="str">
            <v>孙振忠</v>
          </cell>
          <cell r="G6477" t="str">
            <v>2006080</v>
          </cell>
          <cell r="H6477">
            <v>14335.49</v>
          </cell>
          <cell r="I6477">
            <v>0</v>
          </cell>
          <cell r="J6477">
            <v>696.4</v>
          </cell>
          <cell r="K6477">
            <v>13639.09</v>
          </cell>
          <cell r="L6477">
            <v>0</v>
          </cell>
          <cell r="M6477">
            <v>0</v>
          </cell>
          <cell r="N6477">
            <v>0</v>
          </cell>
          <cell r="O6477">
            <v>13639.09</v>
          </cell>
        </row>
        <row r="6478">
          <cell r="D6478" t="str">
            <v>110002036124</v>
          </cell>
          <cell r="E6478" t="str">
            <v>高性能铝/镁轻合金在重点工程中的应用研究</v>
          </cell>
          <cell r="F6478" t="str">
            <v>李润霞</v>
          </cell>
          <cell r="G6478" t="str">
            <v>2018805</v>
          </cell>
          <cell r="H6478">
            <v>2604.95</v>
          </cell>
          <cell r="I6478">
            <v>0</v>
          </cell>
          <cell r="J6478">
            <v>1880</v>
          </cell>
          <cell r="K6478">
            <v>724.95</v>
          </cell>
          <cell r="L6478">
            <v>0</v>
          </cell>
          <cell r="M6478">
            <v>0</v>
          </cell>
          <cell r="N6478">
            <v>0</v>
          </cell>
          <cell r="O6478">
            <v>724.95</v>
          </cell>
        </row>
        <row r="6479">
          <cell r="D6479" t="str">
            <v>110002036126</v>
          </cell>
          <cell r="E6479" t="str">
            <v>面向新工业革命的中国新型大学建设研究</v>
          </cell>
          <cell r="F6479" t="str">
            <v>罗紫依</v>
          </cell>
          <cell r="G6479" t="str">
            <v>2020084</v>
          </cell>
          <cell r="H6479">
            <v>11855.91</v>
          </cell>
          <cell r="I6479">
            <v>0</v>
          </cell>
          <cell r="J6479">
            <v>2255.24</v>
          </cell>
          <cell r="K6479">
            <v>9600.67</v>
          </cell>
          <cell r="L6479">
            <v>0</v>
          </cell>
          <cell r="M6479">
            <v>0</v>
          </cell>
          <cell r="N6479">
            <v>0</v>
          </cell>
          <cell r="O6479">
            <v>9600.67</v>
          </cell>
        </row>
        <row r="6480">
          <cell r="D6480" t="str">
            <v>110002036127</v>
          </cell>
          <cell r="E6480" t="str">
            <v>比较文化视域下美国新人文主义文化理论构建</v>
          </cell>
          <cell r="F6480" t="str">
            <v>杨劼</v>
          </cell>
          <cell r="G6480" t="str">
            <v>2003076</v>
          </cell>
          <cell r="H6480">
            <v>35713.55</v>
          </cell>
          <cell r="I6480">
            <v>0</v>
          </cell>
          <cell r="J6480">
            <v>377.8</v>
          </cell>
          <cell r="K6480">
            <v>35335.75</v>
          </cell>
          <cell r="L6480">
            <v>0</v>
          </cell>
          <cell r="M6480">
            <v>0</v>
          </cell>
          <cell r="N6480">
            <v>0</v>
          </cell>
          <cell r="O6480">
            <v>35335.75</v>
          </cell>
        </row>
        <row r="6481">
          <cell r="D6481" t="str">
            <v>110002036128</v>
          </cell>
          <cell r="E6481" t="str">
            <v>审美治理的共通感基础及其对话伦理</v>
          </cell>
          <cell r="F6481" t="str">
            <v>吴寒柳</v>
          </cell>
          <cell r="G6481" t="str">
            <v>2013030</v>
          </cell>
          <cell r="H6481">
            <v>47500</v>
          </cell>
          <cell r="I6481">
            <v>0</v>
          </cell>
          <cell r="J6481">
            <v>16400</v>
          </cell>
          <cell r="K6481">
            <v>31100</v>
          </cell>
          <cell r="L6481">
            <v>0</v>
          </cell>
          <cell r="M6481">
            <v>0</v>
          </cell>
          <cell r="N6481">
            <v>0</v>
          </cell>
          <cell r="O6481">
            <v>31100</v>
          </cell>
        </row>
        <row r="6482">
          <cell r="D6482" t="str">
            <v>110002036129</v>
          </cell>
          <cell r="E6482" t="str">
            <v>明清文人的运河行旅及其文学书写研究</v>
          </cell>
          <cell r="F6482" t="str">
            <v>王勇</v>
          </cell>
          <cell r="G6482" t="str">
            <v>2017049</v>
          </cell>
          <cell r="H6482">
            <v>31490.88</v>
          </cell>
          <cell r="I6482">
            <v>0</v>
          </cell>
          <cell r="J6482">
            <v>31378.2</v>
          </cell>
          <cell r="K6482">
            <v>112.68</v>
          </cell>
          <cell r="L6482">
            <v>0</v>
          </cell>
          <cell r="M6482">
            <v>0</v>
          </cell>
          <cell r="N6482">
            <v>0</v>
          </cell>
          <cell r="O6482">
            <v>112.68</v>
          </cell>
        </row>
        <row r="6483">
          <cell r="D6483" t="str">
            <v>110002036130</v>
          </cell>
          <cell r="E6483" t="str">
            <v>心身问题的功能主义进路研究</v>
          </cell>
          <cell r="F6483" t="str">
            <v>双修海</v>
          </cell>
          <cell r="G6483" t="str">
            <v>2017043</v>
          </cell>
          <cell r="H6483">
            <v>21086</v>
          </cell>
          <cell r="I6483">
            <v>0</v>
          </cell>
          <cell r="J6483">
            <v>0</v>
          </cell>
          <cell r="K6483">
            <v>21086</v>
          </cell>
          <cell r="L6483">
            <v>0</v>
          </cell>
          <cell r="M6483">
            <v>0</v>
          </cell>
          <cell r="N6483">
            <v>0</v>
          </cell>
          <cell r="O6483">
            <v>21086</v>
          </cell>
        </row>
        <row r="6484">
          <cell r="D6484" t="str">
            <v>110002036131</v>
          </cell>
          <cell r="E6484" t="str">
            <v>基于中国股指期权市场数据的投资者情绪指数</v>
          </cell>
          <cell r="F6484" t="str">
            <v>李蓬实</v>
          </cell>
          <cell r="G6484" t="str">
            <v>2018074</v>
          </cell>
          <cell r="H6484">
            <v>17501.11</v>
          </cell>
          <cell r="I6484">
            <v>0</v>
          </cell>
          <cell r="J6484">
            <v>0</v>
          </cell>
          <cell r="K6484">
            <v>17501.11</v>
          </cell>
          <cell r="L6484">
            <v>0</v>
          </cell>
          <cell r="M6484">
            <v>0</v>
          </cell>
          <cell r="N6484">
            <v>0</v>
          </cell>
          <cell r="O6484">
            <v>17501.11</v>
          </cell>
        </row>
        <row r="6485">
          <cell r="D6485" t="str">
            <v>110002036132</v>
          </cell>
          <cell r="E6485" t="str">
            <v>粤港澳大湾区经济系统韧性综合评价与提升路</v>
          </cell>
          <cell r="F6485" t="str">
            <v>许桂华</v>
          </cell>
          <cell r="G6485" t="str">
            <v>2013042</v>
          </cell>
          <cell r="H6485">
            <v>30500</v>
          </cell>
          <cell r="I6485">
            <v>0</v>
          </cell>
          <cell r="J6485">
            <v>2500</v>
          </cell>
          <cell r="K6485">
            <v>28000</v>
          </cell>
          <cell r="L6485">
            <v>0</v>
          </cell>
          <cell r="M6485">
            <v>0</v>
          </cell>
          <cell r="N6485">
            <v>0</v>
          </cell>
          <cell r="O6485">
            <v>28000</v>
          </cell>
        </row>
        <row r="6486">
          <cell r="D6486" t="str">
            <v>110002036133</v>
          </cell>
          <cell r="E6486" t="str">
            <v>老龄化背景下粤港澳大湾区养老产业协同发展</v>
          </cell>
          <cell r="F6486" t="str">
            <v>方妙英</v>
          </cell>
          <cell r="G6486" t="str">
            <v>2012018</v>
          </cell>
          <cell r="H6486">
            <v>0</v>
          </cell>
          <cell r="I6486">
            <v>0</v>
          </cell>
          <cell r="J6486">
            <v>0</v>
          </cell>
          <cell r="K6486">
            <v>0</v>
          </cell>
          <cell r="L6486">
            <v>0</v>
          </cell>
          <cell r="M6486">
            <v>0</v>
          </cell>
          <cell r="N6486">
            <v>0</v>
          </cell>
          <cell r="O6486">
            <v>0</v>
          </cell>
        </row>
        <row r="6487">
          <cell r="D6487" t="str">
            <v>110002036134</v>
          </cell>
          <cell r="E6487" t="str">
            <v>我国公司债券市场的风险传染与危机处理机制</v>
          </cell>
          <cell r="F6487" t="str">
            <v>李湛</v>
          </cell>
          <cell r="G6487" t="str">
            <v>2017819</v>
          </cell>
          <cell r="H6487">
            <v>15531.15</v>
          </cell>
          <cell r="I6487">
            <v>0</v>
          </cell>
          <cell r="J6487">
            <v>0</v>
          </cell>
          <cell r="K6487">
            <v>15531.15</v>
          </cell>
          <cell r="L6487">
            <v>0</v>
          </cell>
          <cell r="M6487">
            <v>0</v>
          </cell>
          <cell r="N6487">
            <v>0</v>
          </cell>
          <cell r="O6487">
            <v>15531.15</v>
          </cell>
        </row>
        <row r="6488">
          <cell r="D6488" t="str">
            <v>110002036135</v>
          </cell>
          <cell r="E6488" t="str">
            <v>粤港澳大湾区高校港澳学生国家认同研究</v>
          </cell>
          <cell r="F6488" t="str">
            <v>王贺</v>
          </cell>
          <cell r="G6488" t="str">
            <v>2008024</v>
          </cell>
          <cell r="H6488">
            <v>16360</v>
          </cell>
          <cell r="I6488">
            <v>0</v>
          </cell>
          <cell r="J6488">
            <v>0</v>
          </cell>
          <cell r="K6488">
            <v>16360</v>
          </cell>
          <cell r="L6488">
            <v>0</v>
          </cell>
          <cell r="M6488">
            <v>0</v>
          </cell>
          <cell r="N6488">
            <v>0</v>
          </cell>
          <cell r="O6488">
            <v>16360</v>
          </cell>
        </row>
        <row r="6489">
          <cell r="D6489" t="str">
            <v>110002036136</v>
          </cell>
          <cell r="E6489" t="str">
            <v>基于情绪识别的自闭症儿童产品设计方法研究</v>
          </cell>
          <cell r="F6489" t="str">
            <v>谢黎</v>
          </cell>
          <cell r="G6489" t="str">
            <v>2004031</v>
          </cell>
          <cell r="H6489">
            <v>17071</v>
          </cell>
          <cell r="I6489">
            <v>0</v>
          </cell>
          <cell r="J6489">
            <v>0</v>
          </cell>
          <cell r="K6489">
            <v>17071</v>
          </cell>
          <cell r="L6489">
            <v>0</v>
          </cell>
          <cell r="M6489">
            <v>0</v>
          </cell>
          <cell r="N6489">
            <v>0</v>
          </cell>
          <cell r="O6489">
            <v>17071</v>
          </cell>
        </row>
        <row r="6490">
          <cell r="D6490" t="str">
            <v>110002036137</v>
          </cell>
          <cell r="E6490" t="str">
            <v>行政规范性文件合法性审查机制的源头建构--</v>
          </cell>
          <cell r="F6490" t="str">
            <v>沈亚萍</v>
          </cell>
          <cell r="G6490" t="str">
            <v>2003038</v>
          </cell>
          <cell r="H6490">
            <v>47263</v>
          </cell>
          <cell r="I6490">
            <v>0</v>
          </cell>
          <cell r="J6490">
            <v>16050</v>
          </cell>
          <cell r="K6490">
            <v>31213</v>
          </cell>
          <cell r="L6490">
            <v>0</v>
          </cell>
          <cell r="M6490">
            <v>0</v>
          </cell>
          <cell r="N6490">
            <v>0</v>
          </cell>
          <cell r="O6490">
            <v>31213</v>
          </cell>
        </row>
        <row r="6491">
          <cell r="D6491" t="str">
            <v>110002036139</v>
          </cell>
          <cell r="E6491" t="str">
            <v>佛莞惠三地高校青年教师发展现状之实证分析</v>
          </cell>
          <cell r="F6491" t="str">
            <v>刘盾</v>
          </cell>
          <cell r="G6491" t="str">
            <v>2018054</v>
          </cell>
          <cell r="H6491">
            <v>18050</v>
          </cell>
          <cell r="I6491">
            <v>0</v>
          </cell>
          <cell r="J6491">
            <v>0</v>
          </cell>
          <cell r="K6491">
            <v>18050</v>
          </cell>
          <cell r="L6491">
            <v>0</v>
          </cell>
          <cell r="M6491">
            <v>0</v>
          </cell>
          <cell r="N6491">
            <v>0</v>
          </cell>
          <cell r="O6491">
            <v>18050</v>
          </cell>
        </row>
        <row r="6492">
          <cell r="D6492" t="str">
            <v>110002036140</v>
          </cell>
          <cell r="E6492" t="str">
            <v>中小学反“校园欺凌”的社会工作干预模式研</v>
          </cell>
          <cell r="F6492" t="str">
            <v>张燕婷</v>
          </cell>
          <cell r="G6492" t="str">
            <v>2009038</v>
          </cell>
          <cell r="H6492">
            <v>40700</v>
          </cell>
          <cell r="I6492">
            <v>0</v>
          </cell>
          <cell r="J6492">
            <v>19800</v>
          </cell>
          <cell r="K6492">
            <v>20900</v>
          </cell>
          <cell r="L6492">
            <v>0</v>
          </cell>
          <cell r="M6492">
            <v>0</v>
          </cell>
          <cell r="N6492">
            <v>0</v>
          </cell>
          <cell r="O6492">
            <v>20900</v>
          </cell>
        </row>
        <row r="6493">
          <cell r="D6493" t="str">
            <v>110002036141</v>
          </cell>
          <cell r="E6493" t="str">
            <v>党内法规解释方法论研究</v>
          </cell>
          <cell r="F6493" t="str">
            <v>毛安翼</v>
          </cell>
          <cell r="G6493" t="str">
            <v>2013032</v>
          </cell>
          <cell r="H6493">
            <v>26174.26</v>
          </cell>
          <cell r="I6493">
            <v>0</v>
          </cell>
          <cell r="J6493">
            <v>0</v>
          </cell>
          <cell r="K6493">
            <v>26174.26</v>
          </cell>
          <cell r="L6493">
            <v>0</v>
          </cell>
          <cell r="M6493">
            <v>0</v>
          </cell>
          <cell r="N6493">
            <v>0</v>
          </cell>
          <cell r="O6493">
            <v>26174.26</v>
          </cell>
        </row>
        <row r="6494">
          <cell r="D6494" t="str">
            <v>110002036142</v>
          </cell>
          <cell r="E6494" t="str">
            <v>社交媒体时代澳大利亚华人文化身份认同构建</v>
          </cell>
          <cell r="F6494" t="str">
            <v>卢嘉杰</v>
          </cell>
          <cell r="G6494" t="str">
            <v>2017108</v>
          </cell>
          <cell r="H6494">
            <v>26301</v>
          </cell>
          <cell r="I6494">
            <v>0</v>
          </cell>
          <cell r="J6494">
            <v>26301</v>
          </cell>
          <cell r="K6494">
            <v>0</v>
          </cell>
          <cell r="L6494">
            <v>0</v>
          </cell>
          <cell r="M6494">
            <v>0</v>
          </cell>
          <cell r="N6494">
            <v>0</v>
          </cell>
          <cell r="O6494">
            <v>0</v>
          </cell>
        </row>
        <row r="6495">
          <cell r="D6495" t="str">
            <v>110002037001</v>
          </cell>
          <cell r="E6495" t="str">
            <v>林果机器人共性关键技术研发创新团队</v>
          </cell>
          <cell r="F6495" t="str">
            <v>尹玲</v>
          </cell>
          <cell r="G6495" t="str">
            <v>2014016</v>
          </cell>
          <cell r="H6495">
            <v>114049.51</v>
          </cell>
          <cell r="I6495">
            <v>0</v>
          </cell>
          <cell r="J6495">
            <v>73402.79</v>
          </cell>
          <cell r="K6495">
            <v>40646.72</v>
          </cell>
          <cell r="L6495">
            <v>0</v>
          </cell>
          <cell r="M6495">
            <v>0</v>
          </cell>
          <cell r="N6495">
            <v>0</v>
          </cell>
          <cell r="O6495">
            <v>40646.72</v>
          </cell>
        </row>
        <row r="6496">
          <cell r="D6496" t="str">
            <v>110002037002</v>
          </cell>
          <cell r="E6496" t="str">
            <v>全自动电芯焊接生产线的研发与产业化</v>
          </cell>
          <cell r="F6496" t="str">
            <v>赵晓芳</v>
          </cell>
          <cell r="G6496" t="str">
            <v>2011005</v>
          </cell>
          <cell r="H6496">
            <v>0</v>
          </cell>
          <cell r="I6496">
            <v>0</v>
          </cell>
          <cell r="J6496">
            <v>0</v>
          </cell>
          <cell r="K6496">
            <v>0</v>
          </cell>
          <cell r="L6496">
            <v>0</v>
          </cell>
          <cell r="M6496">
            <v>0</v>
          </cell>
          <cell r="N6496">
            <v>0</v>
          </cell>
          <cell r="O6496">
            <v>0</v>
          </cell>
        </row>
        <row r="6497">
          <cell r="D6497" t="str">
            <v>110002037004</v>
          </cell>
          <cell r="E6497" t="str">
            <v>基于管输天然气压力能利用的发电技术研究</v>
          </cell>
          <cell r="F6497" t="str">
            <v>钟少芬</v>
          </cell>
          <cell r="G6497" t="str">
            <v>2011029</v>
          </cell>
          <cell r="H6497">
            <v>704.51</v>
          </cell>
          <cell r="I6497">
            <v>0</v>
          </cell>
          <cell r="J6497">
            <v>0</v>
          </cell>
          <cell r="K6497">
            <v>704.51</v>
          </cell>
          <cell r="L6497">
            <v>0</v>
          </cell>
          <cell r="M6497">
            <v>0</v>
          </cell>
          <cell r="N6497">
            <v>0</v>
          </cell>
          <cell r="O6497">
            <v>704.51</v>
          </cell>
        </row>
        <row r="6498">
          <cell r="D6498" t="str">
            <v>110002037005</v>
          </cell>
          <cell r="E6498" t="str">
            <v>水下航行器用电池组的研制</v>
          </cell>
          <cell r="F6498" t="str">
            <v>周钢</v>
          </cell>
          <cell r="G6498" t="str">
            <v>2017121</v>
          </cell>
          <cell r="H6498">
            <v>8022.5</v>
          </cell>
          <cell r="I6498">
            <v>0</v>
          </cell>
          <cell r="J6498">
            <v>0</v>
          </cell>
          <cell r="K6498">
            <v>8022.5</v>
          </cell>
          <cell r="L6498">
            <v>0</v>
          </cell>
          <cell r="M6498">
            <v>0</v>
          </cell>
          <cell r="N6498">
            <v>0</v>
          </cell>
          <cell r="O6498">
            <v>8022.5</v>
          </cell>
        </row>
        <row r="6499">
          <cell r="D6499" t="str">
            <v>110002037006</v>
          </cell>
          <cell r="E6499" t="str">
            <v>动力电池自动注液线的研发与产业化</v>
          </cell>
          <cell r="F6499" t="str">
            <v>赵晓芳</v>
          </cell>
          <cell r="G6499" t="str">
            <v>2011005</v>
          </cell>
          <cell r="H6499">
            <v>0</v>
          </cell>
          <cell r="I6499">
            <v>0</v>
          </cell>
          <cell r="J6499">
            <v>0</v>
          </cell>
          <cell r="K6499">
            <v>0</v>
          </cell>
          <cell r="L6499">
            <v>0</v>
          </cell>
          <cell r="M6499">
            <v>0</v>
          </cell>
          <cell r="N6499">
            <v>0</v>
          </cell>
          <cell r="O6499">
            <v>0</v>
          </cell>
        </row>
        <row r="6500">
          <cell r="D6500" t="str">
            <v>110002037008</v>
          </cell>
          <cell r="E6500" t="str">
            <v>耐高温共聚尼龙的合成、功能化改性和产业化</v>
          </cell>
          <cell r="F6500" t="str">
            <v>范洪波</v>
          </cell>
          <cell r="G6500" t="str">
            <v>2005008</v>
          </cell>
          <cell r="H6500">
            <v>0</v>
          </cell>
          <cell r="I6500">
            <v>0</v>
          </cell>
          <cell r="J6500">
            <v>0</v>
          </cell>
          <cell r="K6500">
            <v>0</v>
          </cell>
          <cell r="L6500">
            <v>0</v>
          </cell>
          <cell r="M6500">
            <v>0</v>
          </cell>
          <cell r="N6500">
            <v>0</v>
          </cell>
          <cell r="O6500">
            <v>0</v>
          </cell>
        </row>
        <row r="6501">
          <cell r="D6501" t="str">
            <v>110002037009</v>
          </cell>
          <cell r="E6501" t="str">
            <v>脑机互适应协同控制技术与上肢运动康复研究</v>
          </cell>
          <cell r="F6501" t="str">
            <v>张瑞</v>
          </cell>
          <cell r="G6501" t="str">
            <v>2016028</v>
          </cell>
          <cell r="H6501">
            <v>79167.43</v>
          </cell>
          <cell r="I6501">
            <v>0</v>
          </cell>
          <cell r="J6501">
            <v>79167.43</v>
          </cell>
          <cell r="K6501">
            <v>0</v>
          </cell>
          <cell r="L6501">
            <v>0</v>
          </cell>
          <cell r="M6501">
            <v>0</v>
          </cell>
          <cell r="N6501">
            <v>0</v>
          </cell>
          <cell r="O6501">
            <v>0</v>
          </cell>
        </row>
        <row r="6502">
          <cell r="D6502" t="str">
            <v>110002037010</v>
          </cell>
          <cell r="E6502" t="str">
            <v>广东省人工智能电视技术工程技术研究中心</v>
          </cell>
          <cell r="F6502" t="str">
            <v>陈雪芳</v>
          </cell>
          <cell r="G6502" t="str">
            <v>2003109</v>
          </cell>
          <cell r="H6502">
            <v>0</v>
          </cell>
          <cell r="I6502">
            <v>0</v>
          </cell>
          <cell r="J6502">
            <v>0</v>
          </cell>
          <cell r="K6502">
            <v>0</v>
          </cell>
          <cell r="L6502">
            <v>0</v>
          </cell>
          <cell r="M6502">
            <v>0</v>
          </cell>
          <cell r="N6502">
            <v>0</v>
          </cell>
          <cell r="O6502">
            <v>0</v>
          </cell>
        </row>
        <row r="6503">
          <cell r="D6503" t="str">
            <v>110002037011</v>
          </cell>
          <cell r="E6503" t="str">
            <v>东莞对接深圳建设“中国特色社会主义先行示</v>
          </cell>
          <cell r="F6503" t="str">
            <v>李湛</v>
          </cell>
          <cell r="G6503" t="str">
            <v>2017819</v>
          </cell>
          <cell r="H6503">
            <v>0</v>
          </cell>
          <cell r="I6503">
            <v>0</v>
          </cell>
          <cell r="J6503">
            <v>0</v>
          </cell>
          <cell r="K6503">
            <v>0</v>
          </cell>
          <cell r="L6503">
            <v>0</v>
          </cell>
          <cell r="M6503">
            <v>0</v>
          </cell>
          <cell r="N6503">
            <v>0</v>
          </cell>
          <cell r="O6503">
            <v>0</v>
          </cell>
        </row>
        <row r="6504">
          <cell r="D6504" t="str">
            <v>110002037012</v>
          </cell>
          <cell r="E6504" t="str">
            <v>东莞品质交通建设研究</v>
          </cell>
          <cell r="F6504" t="str">
            <v>黄文通</v>
          </cell>
          <cell r="G6504" t="str">
            <v>2016056</v>
          </cell>
          <cell r="H6504">
            <v>0</v>
          </cell>
          <cell r="I6504">
            <v>0</v>
          </cell>
          <cell r="J6504">
            <v>0</v>
          </cell>
          <cell r="K6504">
            <v>0</v>
          </cell>
          <cell r="L6504">
            <v>0</v>
          </cell>
          <cell r="M6504">
            <v>0</v>
          </cell>
          <cell r="N6504">
            <v>0</v>
          </cell>
          <cell r="O6504">
            <v>0</v>
          </cell>
        </row>
        <row r="6505">
          <cell r="D6505" t="str">
            <v>110002037013</v>
          </cell>
          <cell r="E6505" t="str">
            <v>动力锂离子电池高效运行管理系统关键技术研</v>
          </cell>
          <cell r="F6505" t="str">
            <v>张志</v>
          </cell>
          <cell r="G6505" t="str">
            <v>2013017</v>
          </cell>
          <cell r="H6505">
            <v>0</v>
          </cell>
          <cell r="I6505">
            <v>0</v>
          </cell>
          <cell r="J6505">
            <v>0</v>
          </cell>
          <cell r="K6505">
            <v>0</v>
          </cell>
          <cell r="L6505">
            <v>0</v>
          </cell>
          <cell r="M6505">
            <v>0</v>
          </cell>
          <cell r="N6505">
            <v>0</v>
          </cell>
          <cell r="O6505">
            <v>0</v>
          </cell>
        </row>
        <row r="6506">
          <cell r="D6506" t="str">
            <v>110002037015</v>
          </cell>
          <cell r="E6506" t="str">
            <v>具有近红外聚集诱导发光性能的氮杂纳米石墨</v>
          </cell>
          <cell r="F6506" t="str">
            <v>李辰</v>
          </cell>
          <cell r="G6506" t="str">
            <v>2016839</v>
          </cell>
          <cell r="H6506">
            <v>0</v>
          </cell>
          <cell r="I6506">
            <v>0</v>
          </cell>
          <cell r="J6506">
            <v>0</v>
          </cell>
          <cell r="K6506">
            <v>0</v>
          </cell>
          <cell r="L6506">
            <v>0</v>
          </cell>
          <cell r="M6506">
            <v>0</v>
          </cell>
          <cell r="N6506">
            <v>0</v>
          </cell>
          <cell r="O6506">
            <v>0</v>
          </cell>
        </row>
        <row r="6507">
          <cell r="D6507" t="str">
            <v>110002037016</v>
          </cell>
          <cell r="E6507" t="str">
            <v>半自然生态工程对伟污染水源水的水质净化技</v>
          </cell>
          <cell r="F6507" t="str">
            <v>李翠丹</v>
          </cell>
          <cell r="G6507" t="str">
            <v>2008038</v>
          </cell>
          <cell r="H6507">
            <v>10854.72</v>
          </cell>
          <cell r="I6507">
            <v>0</v>
          </cell>
          <cell r="J6507">
            <v>0</v>
          </cell>
          <cell r="K6507">
            <v>10854.72</v>
          </cell>
          <cell r="L6507">
            <v>0</v>
          </cell>
          <cell r="M6507">
            <v>0</v>
          </cell>
          <cell r="N6507">
            <v>0</v>
          </cell>
          <cell r="O6507">
            <v>10854.72</v>
          </cell>
        </row>
        <row r="6508">
          <cell r="D6508" t="str">
            <v>110002037018</v>
          </cell>
          <cell r="E6508" t="str">
            <v>注册制下东莞科技企业上市培育研究</v>
          </cell>
          <cell r="F6508" t="str">
            <v>应红</v>
          </cell>
          <cell r="G6508" t="str">
            <v>2006081</v>
          </cell>
          <cell r="H6508">
            <v>13000</v>
          </cell>
          <cell r="I6508">
            <v>0</v>
          </cell>
          <cell r="J6508">
            <v>0</v>
          </cell>
          <cell r="K6508">
            <v>13000</v>
          </cell>
          <cell r="L6508">
            <v>0</v>
          </cell>
          <cell r="M6508">
            <v>0</v>
          </cell>
          <cell r="N6508">
            <v>0</v>
          </cell>
          <cell r="O6508">
            <v>13000</v>
          </cell>
        </row>
        <row r="6509">
          <cell r="D6509" t="str">
            <v>110002037019</v>
          </cell>
          <cell r="E6509" t="str">
            <v>基于质量体系认证的审计机关对内部审计指导</v>
          </cell>
          <cell r="F6509" t="str">
            <v>韩开军</v>
          </cell>
          <cell r="G6509" t="str">
            <v>2016047</v>
          </cell>
          <cell r="H6509">
            <v>0</v>
          </cell>
          <cell r="I6509">
            <v>0</v>
          </cell>
          <cell r="J6509">
            <v>0</v>
          </cell>
          <cell r="K6509">
            <v>0</v>
          </cell>
          <cell r="L6509">
            <v>0</v>
          </cell>
          <cell r="M6509">
            <v>0</v>
          </cell>
          <cell r="N6509">
            <v>0</v>
          </cell>
          <cell r="O6509">
            <v>0</v>
          </cell>
        </row>
        <row r="6510">
          <cell r="D6510" t="str">
            <v>110002037020</v>
          </cell>
          <cell r="E6510" t="str">
            <v>变工况环境下石化机组故障诊断技术研究</v>
          </cell>
          <cell r="F6510" t="str">
            <v>张斐</v>
          </cell>
          <cell r="G6510" t="str">
            <v>2017039</v>
          </cell>
          <cell r="H6510">
            <v>16000</v>
          </cell>
          <cell r="I6510">
            <v>0</v>
          </cell>
          <cell r="J6510">
            <v>1979.54</v>
          </cell>
          <cell r="K6510">
            <v>14020.46</v>
          </cell>
          <cell r="L6510">
            <v>0</v>
          </cell>
          <cell r="M6510">
            <v>0</v>
          </cell>
          <cell r="N6510">
            <v>0</v>
          </cell>
          <cell r="O6510">
            <v>14020.46</v>
          </cell>
        </row>
        <row r="6511">
          <cell r="D6511" t="str">
            <v>110002037021</v>
          </cell>
          <cell r="E6511" t="str">
            <v>车间装备多信息融合数据采集关键技术研究</v>
          </cell>
          <cell r="F6511" t="str">
            <v>尹玲</v>
          </cell>
          <cell r="G6511" t="str">
            <v>2014016</v>
          </cell>
          <cell r="H6511">
            <v>3462</v>
          </cell>
          <cell r="I6511">
            <v>0</v>
          </cell>
          <cell r="J6511">
            <v>3242</v>
          </cell>
          <cell r="K6511">
            <v>220</v>
          </cell>
          <cell r="L6511">
            <v>0</v>
          </cell>
          <cell r="M6511">
            <v>0</v>
          </cell>
          <cell r="N6511">
            <v>0</v>
          </cell>
          <cell r="O6511">
            <v>220</v>
          </cell>
        </row>
        <row r="6512">
          <cell r="D6512" t="str">
            <v>110002037022</v>
          </cell>
          <cell r="E6512" t="str">
            <v>基于互联网的文化创意产业电子商务人才能力</v>
          </cell>
          <cell r="F6512" t="str">
            <v>许燕转</v>
          </cell>
          <cell r="G6512" t="str">
            <v>2011015</v>
          </cell>
          <cell r="H6512">
            <v>0</v>
          </cell>
          <cell r="I6512">
            <v>0</v>
          </cell>
          <cell r="J6512">
            <v>0</v>
          </cell>
          <cell r="K6512">
            <v>0</v>
          </cell>
          <cell r="L6512">
            <v>0</v>
          </cell>
          <cell r="M6512">
            <v>0</v>
          </cell>
          <cell r="N6512">
            <v>0</v>
          </cell>
          <cell r="O6512">
            <v>0</v>
          </cell>
        </row>
        <row r="6513">
          <cell r="D6513" t="str">
            <v>110002039001</v>
          </cell>
          <cell r="E6513" t="str">
            <v>自动化生产线控制系统方案设计</v>
          </cell>
          <cell r="F6513" t="str">
            <v>任斌</v>
          </cell>
          <cell r="G6513" t="str">
            <v>2003008</v>
          </cell>
          <cell r="H6513">
            <v>6000</v>
          </cell>
          <cell r="I6513">
            <v>0</v>
          </cell>
          <cell r="J6513">
            <v>0</v>
          </cell>
          <cell r="K6513">
            <v>6000</v>
          </cell>
          <cell r="L6513">
            <v>0</v>
          </cell>
          <cell r="M6513">
            <v>0</v>
          </cell>
          <cell r="N6513">
            <v>0</v>
          </cell>
          <cell r="O6513">
            <v>6000</v>
          </cell>
        </row>
        <row r="6514">
          <cell r="D6514" t="str">
            <v>110002039002</v>
          </cell>
          <cell r="E6514" t="str">
            <v>纸塑组合弧形可视抽拉包装盒控制方案设计</v>
          </cell>
          <cell r="F6514" t="str">
            <v>LINWEI</v>
          </cell>
          <cell r="G6514" t="str">
            <v>2016807</v>
          </cell>
          <cell r="H6514">
            <v>11525.9</v>
          </cell>
          <cell r="I6514">
            <v>0</v>
          </cell>
          <cell r="J6514">
            <v>0</v>
          </cell>
          <cell r="K6514">
            <v>11525.9</v>
          </cell>
          <cell r="L6514">
            <v>0</v>
          </cell>
          <cell r="M6514">
            <v>0</v>
          </cell>
          <cell r="N6514">
            <v>0</v>
          </cell>
          <cell r="O6514">
            <v>11525.9</v>
          </cell>
        </row>
        <row r="6515">
          <cell r="D6515" t="str">
            <v>110002039004</v>
          </cell>
          <cell r="E6515" t="str">
            <v>基于图像级标注的病变细胞识别</v>
          </cell>
          <cell r="F6515" t="str">
            <v>李宽</v>
          </cell>
          <cell r="G6515" t="str">
            <v>2018820</v>
          </cell>
          <cell r="H6515">
            <v>471.72</v>
          </cell>
          <cell r="I6515">
            <v>0</v>
          </cell>
          <cell r="J6515">
            <v>0</v>
          </cell>
          <cell r="K6515">
            <v>471.72</v>
          </cell>
          <cell r="L6515">
            <v>0</v>
          </cell>
          <cell r="M6515">
            <v>0</v>
          </cell>
          <cell r="N6515">
            <v>0</v>
          </cell>
          <cell r="O6515">
            <v>471.72</v>
          </cell>
        </row>
        <row r="6516">
          <cell r="D6516" t="str">
            <v>110002039005</v>
          </cell>
          <cell r="E6516" t="str">
            <v>科技产业成果育成小分队：大气和固废仪器分</v>
          </cell>
          <cell r="F6516" t="str">
            <v>张敏</v>
          </cell>
          <cell r="G6516" t="str">
            <v>2004065</v>
          </cell>
          <cell r="H6516">
            <v>59065.86</v>
          </cell>
          <cell r="I6516">
            <v>0</v>
          </cell>
          <cell r="J6516">
            <v>59065.86</v>
          </cell>
          <cell r="K6516">
            <v>0</v>
          </cell>
          <cell r="L6516">
            <v>0</v>
          </cell>
          <cell r="M6516">
            <v>0</v>
          </cell>
          <cell r="N6516">
            <v>0</v>
          </cell>
          <cell r="O6516">
            <v>0</v>
          </cell>
        </row>
        <row r="6517">
          <cell r="D6517" t="str">
            <v>110002039006</v>
          </cell>
          <cell r="E6517" t="str">
            <v>公司治理与法律风险防范</v>
          </cell>
          <cell r="F6517" t="str">
            <v>强昌文</v>
          </cell>
          <cell r="G6517" t="str">
            <v>2011036</v>
          </cell>
          <cell r="H6517">
            <v>4814.95</v>
          </cell>
          <cell r="I6517">
            <v>0</v>
          </cell>
          <cell r="J6517">
            <v>3476.8</v>
          </cell>
          <cell r="K6517">
            <v>1338.15</v>
          </cell>
          <cell r="L6517">
            <v>0</v>
          </cell>
          <cell r="M6517">
            <v>0</v>
          </cell>
          <cell r="N6517">
            <v>0</v>
          </cell>
          <cell r="O6517">
            <v>1338.15</v>
          </cell>
        </row>
        <row r="6518">
          <cell r="D6518" t="str">
            <v>110002039007</v>
          </cell>
          <cell r="E6518" t="str">
            <v>东莞市正大纺织科技有限公司牛仔织物（服装）绿色环保水洗新工艺关键技术研究与开发</v>
          </cell>
          <cell r="F6518" t="str">
            <v>赵鸿斌</v>
          </cell>
          <cell r="G6518" t="str">
            <v>2006004</v>
          </cell>
          <cell r="H6518">
            <v>9032.08</v>
          </cell>
          <cell r="I6518">
            <v>0</v>
          </cell>
          <cell r="J6518">
            <v>0</v>
          </cell>
          <cell r="K6518">
            <v>9032.08</v>
          </cell>
          <cell r="L6518">
            <v>0</v>
          </cell>
          <cell r="M6518">
            <v>0</v>
          </cell>
          <cell r="N6518">
            <v>0</v>
          </cell>
          <cell r="O6518">
            <v>9032.08</v>
          </cell>
        </row>
        <row r="6519">
          <cell r="D6519" t="str">
            <v>110002039009</v>
          </cell>
          <cell r="E6519" t="str">
            <v>茶山镇第二次全国污染源普查方案(第三期)</v>
          </cell>
          <cell r="F6519" t="str">
            <v>吕斯濠</v>
          </cell>
          <cell r="G6519" t="str">
            <v>2007038</v>
          </cell>
          <cell r="H6519">
            <v>0</v>
          </cell>
          <cell r="I6519">
            <v>0</v>
          </cell>
          <cell r="J6519">
            <v>0</v>
          </cell>
          <cell r="K6519">
            <v>0</v>
          </cell>
          <cell r="L6519">
            <v>0</v>
          </cell>
          <cell r="M6519">
            <v>0</v>
          </cell>
          <cell r="N6519">
            <v>0</v>
          </cell>
          <cell r="O6519">
            <v>0</v>
          </cell>
        </row>
        <row r="6520">
          <cell r="D6520" t="str">
            <v>110002039011</v>
          </cell>
          <cell r="E6520" t="str">
            <v>洪梅镇夏汇村商住类更新单元项目可行性研究</v>
          </cell>
          <cell r="F6520" t="str">
            <v>方妙英</v>
          </cell>
          <cell r="G6520" t="str">
            <v>2012018</v>
          </cell>
          <cell r="H6520">
            <v>0</v>
          </cell>
          <cell r="I6520">
            <v>0</v>
          </cell>
          <cell r="J6520">
            <v>0</v>
          </cell>
          <cell r="K6520">
            <v>0</v>
          </cell>
          <cell r="L6520">
            <v>0</v>
          </cell>
          <cell r="M6520">
            <v>0</v>
          </cell>
          <cell r="N6520">
            <v>0</v>
          </cell>
          <cell r="O6520">
            <v>0</v>
          </cell>
        </row>
        <row r="6521">
          <cell r="D6521" t="str">
            <v>110002039012</v>
          </cell>
          <cell r="E6521" t="str">
            <v>如意坊放射线系统工程(- 期)《水下爆破施工对周边构筑物影响分析及控制》科研课题技术研究工作</v>
          </cell>
          <cell r="F6521" t="str">
            <v>马宏伟</v>
          </cell>
          <cell r="G6521" t="str">
            <v>2016008</v>
          </cell>
          <cell r="H6521">
            <v>13628.74</v>
          </cell>
          <cell r="I6521">
            <v>0</v>
          </cell>
          <cell r="J6521">
            <v>4675.76</v>
          </cell>
          <cell r="K6521">
            <v>8952.98</v>
          </cell>
          <cell r="L6521">
            <v>0</v>
          </cell>
          <cell r="M6521">
            <v>0</v>
          </cell>
          <cell r="N6521">
            <v>0</v>
          </cell>
          <cell r="O6521">
            <v>8952.98</v>
          </cell>
        </row>
        <row r="6522">
          <cell r="D6522" t="str">
            <v>110002039013</v>
          </cell>
          <cell r="E6522" t="str">
            <v>东莞市宇瞳光学科技股份有限公司质量奖咨询</v>
          </cell>
          <cell r="F6522" t="str">
            <v>陈海东</v>
          </cell>
          <cell r="G6522" t="str">
            <v>2003046</v>
          </cell>
          <cell r="H6522">
            <v>541274.2</v>
          </cell>
          <cell r="I6522">
            <v>0</v>
          </cell>
          <cell r="J6522">
            <v>101000</v>
          </cell>
          <cell r="K6522">
            <v>440274.2</v>
          </cell>
          <cell r="L6522">
            <v>0</v>
          </cell>
          <cell r="M6522">
            <v>0</v>
          </cell>
          <cell r="N6522">
            <v>0</v>
          </cell>
          <cell r="O6522">
            <v>440274.2</v>
          </cell>
        </row>
        <row r="6523">
          <cell r="D6523" t="str">
            <v>110002039014</v>
          </cell>
          <cell r="E6523" t="str">
            <v>高效率1500V光伏逆变器关键技术开发</v>
          </cell>
          <cell r="F6523" t="str">
            <v>张志</v>
          </cell>
          <cell r="G6523" t="str">
            <v>2013017</v>
          </cell>
          <cell r="H6523">
            <v>1324.08</v>
          </cell>
          <cell r="I6523">
            <v>0</v>
          </cell>
          <cell r="J6523">
            <v>1324.08</v>
          </cell>
          <cell r="K6523">
            <v>0</v>
          </cell>
          <cell r="L6523">
            <v>0</v>
          </cell>
          <cell r="M6523">
            <v>0</v>
          </cell>
          <cell r="N6523">
            <v>0</v>
          </cell>
          <cell r="O6523">
            <v>0</v>
          </cell>
        </row>
        <row r="6524">
          <cell r="D6524" t="str">
            <v>110002039015</v>
          </cell>
          <cell r="E6524" t="str">
            <v>新型除硫技术研究</v>
          </cell>
          <cell r="F6524" t="str">
            <v>李长平</v>
          </cell>
          <cell r="G6524" t="str">
            <v>2016830</v>
          </cell>
          <cell r="H6524">
            <v>0</v>
          </cell>
          <cell r="I6524">
            <v>0</v>
          </cell>
          <cell r="J6524">
            <v>0</v>
          </cell>
          <cell r="K6524">
            <v>0</v>
          </cell>
          <cell r="L6524">
            <v>0</v>
          </cell>
          <cell r="M6524">
            <v>0</v>
          </cell>
          <cell r="N6524">
            <v>0</v>
          </cell>
          <cell r="O6524">
            <v>0</v>
          </cell>
        </row>
        <row r="6525">
          <cell r="D6525" t="str">
            <v>110002039016</v>
          </cell>
          <cell r="E6525" t="str">
            <v>应用于5G通讯领域的PCB产品的研究</v>
          </cell>
          <cell r="F6525" t="str">
            <v>魏文红</v>
          </cell>
          <cell r="G6525" t="str">
            <v>2009012</v>
          </cell>
          <cell r="H6525">
            <v>6587.24</v>
          </cell>
          <cell r="I6525">
            <v>0</v>
          </cell>
          <cell r="J6525">
            <v>3587.24</v>
          </cell>
          <cell r="K6525">
            <v>3000</v>
          </cell>
          <cell r="L6525">
            <v>0</v>
          </cell>
          <cell r="M6525">
            <v>0</v>
          </cell>
          <cell r="N6525">
            <v>0</v>
          </cell>
          <cell r="O6525">
            <v>3000</v>
          </cell>
        </row>
        <row r="6526">
          <cell r="D6526" t="str">
            <v>110002039017</v>
          </cell>
          <cell r="E6526" t="str">
            <v>电路板钻孔用润滑垫板研发及应用研究</v>
          </cell>
          <cell r="F6526" t="str">
            <v>魏文红</v>
          </cell>
          <cell r="G6526" t="str">
            <v>2009012</v>
          </cell>
          <cell r="H6526">
            <v>7979.44</v>
          </cell>
          <cell r="I6526">
            <v>0</v>
          </cell>
          <cell r="J6526">
            <v>4432.32</v>
          </cell>
          <cell r="K6526">
            <v>3547.12</v>
          </cell>
          <cell r="L6526">
            <v>0</v>
          </cell>
          <cell r="M6526">
            <v>0</v>
          </cell>
          <cell r="N6526">
            <v>0</v>
          </cell>
          <cell r="O6526">
            <v>3547.12</v>
          </cell>
        </row>
        <row r="6527">
          <cell r="D6527" t="str">
            <v>110002039019</v>
          </cell>
          <cell r="E6527" t="str">
            <v>信息论理论研究</v>
          </cell>
          <cell r="F6527" t="str">
            <v>侯韩旭</v>
          </cell>
          <cell r="G6527" t="str">
            <v>2016005</v>
          </cell>
          <cell r="H6527">
            <v>55080.14</v>
          </cell>
          <cell r="I6527">
            <v>0</v>
          </cell>
          <cell r="J6527">
            <v>2842.92</v>
          </cell>
          <cell r="K6527">
            <v>52237.22</v>
          </cell>
          <cell r="L6527">
            <v>0</v>
          </cell>
          <cell r="M6527">
            <v>0</v>
          </cell>
          <cell r="N6527">
            <v>0</v>
          </cell>
          <cell r="O6527">
            <v>52237.22</v>
          </cell>
        </row>
        <row r="6528">
          <cell r="D6528" t="str">
            <v>110002039020</v>
          </cell>
          <cell r="E6528" t="str">
            <v>采用OLED技术的薄膜发光技术研发与产业化</v>
          </cell>
          <cell r="F6528" t="str">
            <v>刘华珠</v>
          </cell>
          <cell r="G6528" t="str">
            <v>2003113</v>
          </cell>
          <cell r="H6528">
            <v>0</v>
          </cell>
          <cell r="I6528">
            <v>0</v>
          </cell>
          <cell r="J6528">
            <v>0</v>
          </cell>
          <cell r="K6528">
            <v>0</v>
          </cell>
          <cell r="L6528">
            <v>0</v>
          </cell>
          <cell r="M6528">
            <v>0</v>
          </cell>
          <cell r="N6528">
            <v>0</v>
          </cell>
          <cell r="O6528">
            <v>0</v>
          </cell>
        </row>
        <row r="6529">
          <cell r="D6529" t="str">
            <v>110002039021</v>
          </cell>
          <cell r="E6529" t="str">
            <v>《东莞市养犬管理条例（草案修改稿征求意见</v>
          </cell>
          <cell r="F6529" t="str">
            <v>沈亚萍</v>
          </cell>
          <cell r="G6529" t="str">
            <v>2003038</v>
          </cell>
          <cell r="H6529">
            <v>0</v>
          </cell>
          <cell r="I6529">
            <v>0</v>
          </cell>
          <cell r="J6529">
            <v>0</v>
          </cell>
          <cell r="K6529">
            <v>0</v>
          </cell>
          <cell r="L6529">
            <v>0</v>
          </cell>
          <cell r="M6529">
            <v>0</v>
          </cell>
          <cell r="N6529">
            <v>0</v>
          </cell>
          <cell r="O6529">
            <v>0</v>
          </cell>
        </row>
        <row r="6530">
          <cell r="D6530" t="str">
            <v>110002039023</v>
          </cell>
          <cell r="E6530" t="str">
            <v>东莞市中堂镇未来学校周边污染源调查方案</v>
          </cell>
          <cell r="F6530" t="str">
            <v>吴琪</v>
          </cell>
          <cell r="G6530" t="str">
            <v>2017092</v>
          </cell>
          <cell r="H6530">
            <v>0</v>
          </cell>
          <cell r="I6530">
            <v>0</v>
          </cell>
          <cell r="J6530">
            <v>0</v>
          </cell>
          <cell r="K6530">
            <v>0</v>
          </cell>
          <cell r="L6530">
            <v>0</v>
          </cell>
          <cell r="M6530">
            <v>0</v>
          </cell>
          <cell r="N6530">
            <v>0</v>
          </cell>
          <cell r="O6530">
            <v>0</v>
          </cell>
        </row>
        <row r="6531">
          <cell r="D6531" t="str">
            <v>110002039025</v>
          </cell>
          <cell r="E6531" t="str">
            <v>装配式FRP-混凝土-型钢组合基坑内支撑关键</v>
          </cell>
          <cell r="F6531" t="str">
            <v>郑愚</v>
          </cell>
          <cell r="G6531" t="str">
            <v>2008004</v>
          </cell>
          <cell r="H6531">
            <v>18497.28</v>
          </cell>
          <cell r="I6531">
            <v>0</v>
          </cell>
          <cell r="J6531">
            <v>12887</v>
          </cell>
          <cell r="K6531">
            <v>5610.28</v>
          </cell>
          <cell r="L6531">
            <v>0</v>
          </cell>
          <cell r="M6531">
            <v>0</v>
          </cell>
          <cell r="N6531">
            <v>0</v>
          </cell>
          <cell r="O6531">
            <v>5610.28</v>
          </cell>
        </row>
        <row r="6532">
          <cell r="D6532" t="str">
            <v>110002039026</v>
          </cell>
          <cell r="E6532" t="str">
            <v>东莞市市场监督“十四五规划”研究项目</v>
          </cell>
          <cell r="F6532" t="str">
            <v>刘继云</v>
          </cell>
          <cell r="G6532" t="str">
            <v>2006039</v>
          </cell>
          <cell r="H6532">
            <v>0</v>
          </cell>
          <cell r="I6532">
            <v>0</v>
          </cell>
          <cell r="J6532">
            <v>0</v>
          </cell>
          <cell r="K6532">
            <v>0</v>
          </cell>
          <cell r="L6532">
            <v>0</v>
          </cell>
          <cell r="M6532">
            <v>0</v>
          </cell>
          <cell r="N6532">
            <v>0</v>
          </cell>
          <cell r="O6532">
            <v>0</v>
          </cell>
        </row>
        <row r="6533">
          <cell r="D6533" t="str">
            <v>110002039027</v>
          </cell>
          <cell r="E6533" t="str">
            <v>印刷设备与印刷工艺升级改造</v>
          </cell>
          <cell r="F6533" t="str">
            <v>陈立甲</v>
          </cell>
          <cell r="G6533" t="str">
            <v>2017110</v>
          </cell>
          <cell r="H6533">
            <v>0</v>
          </cell>
          <cell r="I6533">
            <v>0</v>
          </cell>
          <cell r="J6533">
            <v>0</v>
          </cell>
          <cell r="K6533">
            <v>0</v>
          </cell>
          <cell r="L6533">
            <v>0</v>
          </cell>
          <cell r="M6533">
            <v>0</v>
          </cell>
          <cell r="N6533">
            <v>0</v>
          </cell>
          <cell r="O6533">
            <v>0</v>
          </cell>
        </row>
        <row r="6534">
          <cell r="D6534" t="str">
            <v>110002039028</v>
          </cell>
          <cell r="E6534" t="str">
            <v>寮步慈善基金会可持续发展指导计划</v>
          </cell>
          <cell r="F6534" t="str">
            <v>朱晓红</v>
          </cell>
          <cell r="G6534" t="str">
            <v>2007002</v>
          </cell>
          <cell r="H6534">
            <v>0</v>
          </cell>
          <cell r="I6534">
            <v>0</v>
          </cell>
          <cell r="J6534">
            <v>0</v>
          </cell>
          <cell r="K6534">
            <v>0</v>
          </cell>
          <cell r="L6534">
            <v>0</v>
          </cell>
          <cell r="M6534">
            <v>0</v>
          </cell>
          <cell r="N6534">
            <v>0</v>
          </cell>
          <cell r="O6534">
            <v>0</v>
          </cell>
        </row>
        <row r="6535">
          <cell r="D6535" t="str">
            <v>110002039029</v>
          </cell>
          <cell r="E6535" t="str">
            <v>广东省公共服务支出成本地区差异研究</v>
          </cell>
          <cell r="F6535" t="str">
            <v>张艳丽</v>
          </cell>
          <cell r="G6535" t="str">
            <v>2006009</v>
          </cell>
          <cell r="H6535">
            <v>0</v>
          </cell>
          <cell r="I6535">
            <v>0</v>
          </cell>
          <cell r="J6535">
            <v>0</v>
          </cell>
          <cell r="K6535">
            <v>0</v>
          </cell>
          <cell r="L6535">
            <v>0</v>
          </cell>
          <cell r="M6535">
            <v>0</v>
          </cell>
          <cell r="N6535">
            <v>0</v>
          </cell>
          <cell r="O6535">
            <v>0</v>
          </cell>
        </row>
        <row r="6536">
          <cell r="D6536" t="str">
            <v>110002039031</v>
          </cell>
          <cell r="E6536" t="str">
            <v>石排镇第二次全国污染源普查方案（第四期）</v>
          </cell>
          <cell r="F6536" t="str">
            <v>吕斯濠</v>
          </cell>
          <cell r="G6536" t="str">
            <v>2007038</v>
          </cell>
          <cell r="H6536">
            <v>0</v>
          </cell>
          <cell r="I6536">
            <v>0</v>
          </cell>
          <cell r="J6536">
            <v>0</v>
          </cell>
          <cell r="K6536">
            <v>0</v>
          </cell>
          <cell r="L6536">
            <v>0</v>
          </cell>
          <cell r="M6536">
            <v>0</v>
          </cell>
          <cell r="N6536">
            <v>0</v>
          </cell>
          <cell r="O6536">
            <v>0</v>
          </cell>
        </row>
        <row r="6537">
          <cell r="D6537" t="str">
            <v>110002039032</v>
          </cell>
          <cell r="E6537" t="str">
            <v>2019年东莞市工业互联网应用能力评估项目验</v>
          </cell>
          <cell r="F6537" t="str">
            <v>胡耀华</v>
          </cell>
          <cell r="G6537" t="str">
            <v>2006022</v>
          </cell>
          <cell r="H6537">
            <v>63250</v>
          </cell>
          <cell r="I6537">
            <v>0</v>
          </cell>
          <cell r="J6537">
            <v>0</v>
          </cell>
          <cell r="K6537">
            <v>63250</v>
          </cell>
          <cell r="L6537">
            <v>0</v>
          </cell>
          <cell r="M6537">
            <v>0</v>
          </cell>
          <cell r="N6537">
            <v>0</v>
          </cell>
          <cell r="O6537">
            <v>63250</v>
          </cell>
        </row>
        <row r="6538">
          <cell r="D6538" t="str">
            <v>110002039033</v>
          </cell>
          <cell r="E6538" t="str">
            <v>省工业企业上云上平台服务券兑现审核及抽查</v>
          </cell>
          <cell r="F6538" t="str">
            <v>胡耀华</v>
          </cell>
          <cell r="G6538" t="str">
            <v>2006022</v>
          </cell>
          <cell r="H6538">
            <v>5545</v>
          </cell>
          <cell r="I6538">
            <v>0</v>
          </cell>
          <cell r="J6538">
            <v>0</v>
          </cell>
          <cell r="K6538">
            <v>5545</v>
          </cell>
          <cell r="L6538">
            <v>0</v>
          </cell>
          <cell r="M6538">
            <v>0</v>
          </cell>
          <cell r="N6538">
            <v>0</v>
          </cell>
          <cell r="O6538">
            <v>5545</v>
          </cell>
        </row>
        <row r="6539">
          <cell r="D6539" t="str">
            <v>110002039034</v>
          </cell>
          <cell r="E6539" t="str">
            <v>2020年东莞市地方立法研究评估与咨询服务基</v>
          </cell>
          <cell r="F6539" t="str">
            <v>郑玉敏</v>
          </cell>
          <cell r="G6539" t="str">
            <v>2005002</v>
          </cell>
          <cell r="H6539">
            <v>0</v>
          </cell>
          <cell r="I6539">
            <v>0</v>
          </cell>
          <cell r="J6539">
            <v>0</v>
          </cell>
          <cell r="K6539">
            <v>0</v>
          </cell>
          <cell r="L6539">
            <v>0</v>
          </cell>
          <cell r="M6539">
            <v>0</v>
          </cell>
          <cell r="N6539">
            <v>0</v>
          </cell>
          <cell r="O6539">
            <v>0</v>
          </cell>
        </row>
        <row r="6540">
          <cell r="D6540" t="str">
            <v>110002039036</v>
          </cell>
          <cell r="E6540" t="str">
            <v>东莞市莞城街道第二次全国污染源普查</v>
          </cell>
          <cell r="F6540" t="str">
            <v>王玥婷</v>
          </cell>
          <cell r="G6540" t="str">
            <v>2011022</v>
          </cell>
          <cell r="H6540">
            <v>0</v>
          </cell>
          <cell r="I6540">
            <v>0</v>
          </cell>
          <cell r="J6540">
            <v>0</v>
          </cell>
          <cell r="K6540">
            <v>0</v>
          </cell>
          <cell r="L6540">
            <v>0</v>
          </cell>
          <cell r="M6540">
            <v>0</v>
          </cell>
          <cell r="N6540">
            <v>0</v>
          </cell>
          <cell r="O6540">
            <v>0</v>
          </cell>
        </row>
        <row r="6541">
          <cell r="D6541" t="str">
            <v>110002039037</v>
          </cell>
          <cell r="E6541" t="str">
            <v>融合媒体资产管理系统的开发</v>
          </cell>
          <cell r="F6541" t="str">
            <v>魏文红</v>
          </cell>
          <cell r="G6541" t="str">
            <v>2009012</v>
          </cell>
          <cell r="H6541">
            <v>7979.44</v>
          </cell>
          <cell r="I6541">
            <v>0</v>
          </cell>
          <cell r="J6541">
            <v>2979.44</v>
          </cell>
          <cell r="K6541">
            <v>5000</v>
          </cell>
          <cell r="L6541">
            <v>0</v>
          </cell>
          <cell r="M6541">
            <v>0</v>
          </cell>
          <cell r="N6541">
            <v>0</v>
          </cell>
          <cell r="O6541">
            <v>5000</v>
          </cell>
        </row>
        <row r="6542">
          <cell r="D6542" t="str">
            <v>110002039038</v>
          </cell>
          <cell r="E6542" t="str">
            <v>极耳超声波力控焊线机</v>
          </cell>
          <cell r="F6542" t="str">
            <v>张文涛</v>
          </cell>
          <cell r="G6542" t="str">
            <v>2017101</v>
          </cell>
          <cell r="H6542">
            <v>2938.12</v>
          </cell>
          <cell r="I6542">
            <v>0</v>
          </cell>
          <cell r="J6542">
            <v>0</v>
          </cell>
          <cell r="K6542">
            <v>2938.12</v>
          </cell>
          <cell r="L6542">
            <v>0</v>
          </cell>
          <cell r="M6542">
            <v>0</v>
          </cell>
          <cell r="N6542">
            <v>0</v>
          </cell>
          <cell r="O6542">
            <v>2938.12</v>
          </cell>
        </row>
        <row r="6543">
          <cell r="D6543" t="str">
            <v>110002039039</v>
          </cell>
          <cell r="E6543" t="str">
            <v>政府工作报告绩效评估实施合同</v>
          </cell>
          <cell r="F6543" t="str">
            <v>李忠红</v>
          </cell>
          <cell r="G6543" t="str">
            <v>1991008</v>
          </cell>
          <cell r="H6543">
            <v>98731.2</v>
          </cell>
          <cell r="I6543">
            <v>0</v>
          </cell>
          <cell r="J6543">
            <v>0</v>
          </cell>
          <cell r="K6543">
            <v>98731.2</v>
          </cell>
          <cell r="L6543">
            <v>0</v>
          </cell>
          <cell r="M6543">
            <v>0</v>
          </cell>
          <cell r="N6543">
            <v>0</v>
          </cell>
          <cell r="O6543">
            <v>98731.2</v>
          </cell>
        </row>
        <row r="6544">
          <cell r="D6544" t="str">
            <v>110002039041</v>
          </cell>
          <cell r="E6544" t="str">
            <v>2019年松山湖节能低碳专项资金申请技术服务</v>
          </cell>
          <cell r="F6544" t="str">
            <v>纪传伟</v>
          </cell>
          <cell r="G6544" t="str">
            <v>2006064</v>
          </cell>
          <cell r="H6544">
            <v>0</v>
          </cell>
          <cell r="I6544">
            <v>0</v>
          </cell>
          <cell r="J6544">
            <v>0</v>
          </cell>
          <cell r="K6544">
            <v>0</v>
          </cell>
          <cell r="L6544">
            <v>0</v>
          </cell>
          <cell r="M6544">
            <v>0</v>
          </cell>
          <cell r="N6544">
            <v>0</v>
          </cell>
          <cell r="O6544">
            <v>0</v>
          </cell>
        </row>
        <row r="6545">
          <cell r="D6545" t="str">
            <v>110002039042</v>
          </cell>
          <cell r="E6545" t="str">
            <v>环保镭射工艺关键技术开发</v>
          </cell>
          <cell r="F6545" t="str">
            <v>魏文红</v>
          </cell>
          <cell r="G6545" t="str">
            <v>2009012</v>
          </cell>
          <cell r="H6545">
            <v>7979.44</v>
          </cell>
          <cell r="I6545">
            <v>0</v>
          </cell>
          <cell r="J6545">
            <v>0</v>
          </cell>
          <cell r="K6545">
            <v>7979.44</v>
          </cell>
          <cell r="L6545">
            <v>0</v>
          </cell>
          <cell r="M6545">
            <v>0</v>
          </cell>
          <cell r="N6545">
            <v>0</v>
          </cell>
          <cell r="O6545">
            <v>7979.44</v>
          </cell>
        </row>
        <row r="6546">
          <cell r="D6546" t="str">
            <v>110002039043</v>
          </cell>
          <cell r="E6546" t="str">
            <v>公司法律风险防范</v>
          </cell>
          <cell r="F6546" t="str">
            <v>强昌文</v>
          </cell>
          <cell r="G6546" t="str">
            <v>2011036</v>
          </cell>
          <cell r="H6546">
            <v>24588.72</v>
          </cell>
          <cell r="I6546">
            <v>0</v>
          </cell>
          <cell r="J6546">
            <v>0</v>
          </cell>
          <cell r="K6546">
            <v>24588.72</v>
          </cell>
          <cell r="L6546">
            <v>0</v>
          </cell>
          <cell r="M6546">
            <v>0</v>
          </cell>
          <cell r="N6546">
            <v>0</v>
          </cell>
          <cell r="O6546">
            <v>24588.72</v>
          </cell>
        </row>
        <row r="6547">
          <cell r="D6547" t="str">
            <v>110002039044</v>
          </cell>
          <cell r="E6547" t="str">
            <v>泛在式外语教学模式研究与实践</v>
          </cell>
          <cell r="F6547" t="str">
            <v>张放</v>
          </cell>
          <cell r="G6547" t="str">
            <v>2004033</v>
          </cell>
          <cell r="H6547">
            <v>0</v>
          </cell>
          <cell r="I6547">
            <v>0</v>
          </cell>
          <cell r="J6547">
            <v>0</v>
          </cell>
          <cell r="K6547">
            <v>0</v>
          </cell>
          <cell r="L6547">
            <v>0</v>
          </cell>
          <cell r="M6547">
            <v>0</v>
          </cell>
          <cell r="N6547">
            <v>0</v>
          </cell>
          <cell r="O6547">
            <v>0</v>
          </cell>
        </row>
        <row r="6548">
          <cell r="D6548" t="str">
            <v>110002039045</v>
          </cell>
          <cell r="E6548" t="str">
            <v>工程训练中心安全文化建设研究与实践</v>
          </cell>
          <cell r="F6548" t="str">
            <v>陈勇志</v>
          </cell>
          <cell r="G6548" t="str">
            <v>2004090</v>
          </cell>
          <cell r="H6548">
            <v>0</v>
          </cell>
          <cell r="I6548">
            <v>0</v>
          </cell>
          <cell r="J6548">
            <v>0</v>
          </cell>
          <cell r="K6548">
            <v>0</v>
          </cell>
          <cell r="L6548">
            <v>0</v>
          </cell>
          <cell r="M6548">
            <v>0</v>
          </cell>
          <cell r="N6548">
            <v>0</v>
          </cell>
          <cell r="O6548">
            <v>0</v>
          </cell>
        </row>
        <row r="6549">
          <cell r="D6549" t="str">
            <v>110002039046</v>
          </cell>
          <cell r="E6549" t="str">
            <v>空调AI群控</v>
          </cell>
          <cell r="F6549" t="str">
            <v>李睿</v>
          </cell>
          <cell r="G6549" t="str">
            <v>2016814</v>
          </cell>
          <cell r="H6549">
            <v>2858.03</v>
          </cell>
          <cell r="I6549">
            <v>0</v>
          </cell>
          <cell r="J6549">
            <v>0</v>
          </cell>
          <cell r="K6549">
            <v>2858.03</v>
          </cell>
          <cell r="L6549">
            <v>0</v>
          </cell>
          <cell r="M6549">
            <v>0</v>
          </cell>
          <cell r="N6549">
            <v>0</v>
          </cell>
          <cell r="O6549">
            <v>2858.03</v>
          </cell>
        </row>
        <row r="6550">
          <cell r="D6550" t="str">
            <v>110002039047</v>
          </cell>
          <cell r="E6550" t="str">
            <v>小型五分类血液分析仪白细胞分类孵育装置的</v>
          </cell>
          <cell r="F6550" t="str">
            <v>魏文红</v>
          </cell>
          <cell r="G6550" t="str">
            <v>2009012</v>
          </cell>
          <cell r="H6550">
            <v>8866.04</v>
          </cell>
          <cell r="I6550">
            <v>0</v>
          </cell>
          <cell r="J6550">
            <v>0</v>
          </cell>
          <cell r="K6550">
            <v>8866.04</v>
          </cell>
          <cell r="L6550">
            <v>0</v>
          </cell>
          <cell r="M6550">
            <v>0</v>
          </cell>
          <cell r="N6550">
            <v>0</v>
          </cell>
          <cell r="O6550">
            <v>8866.04</v>
          </cell>
        </row>
        <row r="6551">
          <cell r="D6551" t="str">
            <v>110002039048</v>
          </cell>
          <cell r="E6551" t="str">
            <v>东莞市生态环境局人力资源委托项目</v>
          </cell>
          <cell r="F6551" t="str">
            <v>刘继云</v>
          </cell>
          <cell r="G6551" t="str">
            <v>2006039</v>
          </cell>
          <cell r="H6551">
            <v>32458.24</v>
          </cell>
          <cell r="I6551">
            <v>0</v>
          </cell>
          <cell r="J6551">
            <v>0</v>
          </cell>
          <cell r="K6551">
            <v>32458.24</v>
          </cell>
          <cell r="L6551">
            <v>0</v>
          </cell>
          <cell r="M6551">
            <v>0</v>
          </cell>
          <cell r="N6551">
            <v>0</v>
          </cell>
          <cell r="O6551">
            <v>32458.24</v>
          </cell>
        </row>
        <row r="6552">
          <cell r="D6552" t="str">
            <v>110002039049</v>
          </cell>
          <cell r="E6552" t="str">
            <v>基于ecs设计的技能系统</v>
          </cell>
          <cell r="F6552" t="str">
            <v>魏文红</v>
          </cell>
          <cell r="G6552" t="str">
            <v>2009012</v>
          </cell>
          <cell r="H6552">
            <v>3716.04</v>
          </cell>
          <cell r="I6552">
            <v>0</v>
          </cell>
          <cell r="J6552">
            <v>0</v>
          </cell>
          <cell r="K6552">
            <v>3716.04</v>
          </cell>
          <cell r="L6552">
            <v>0</v>
          </cell>
          <cell r="M6552">
            <v>0</v>
          </cell>
          <cell r="N6552">
            <v>0</v>
          </cell>
          <cell r="O6552">
            <v>3716.04</v>
          </cell>
        </row>
        <row r="6553">
          <cell r="D6553" t="str">
            <v>110002039050</v>
          </cell>
          <cell r="E6553" t="str">
            <v>基于水联网的水银行机制研究</v>
          </cell>
          <cell r="F6553" t="str">
            <v>郑航</v>
          </cell>
          <cell r="G6553" t="str">
            <v>2017810</v>
          </cell>
          <cell r="H6553">
            <v>560.4</v>
          </cell>
          <cell r="I6553">
            <v>0</v>
          </cell>
          <cell r="J6553">
            <v>0</v>
          </cell>
          <cell r="K6553">
            <v>560.4</v>
          </cell>
          <cell r="L6553">
            <v>0</v>
          </cell>
          <cell r="M6553">
            <v>0</v>
          </cell>
          <cell r="N6553">
            <v>0</v>
          </cell>
          <cell r="O6553">
            <v>560.4</v>
          </cell>
        </row>
        <row r="6554">
          <cell r="D6554" t="str">
            <v>110002039052</v>
          </cell>
          <cell r="E6554" t="str">
            <v>东莞市洪梅镇财政项目支出绩效目标审核</v>
          </cell>
          <cell r="F6554" t="str">
            <v>谷云燕</v>
          </cell>
          <cell r="G6554" t="str">
            <v>2004037</v>
          </cell>
          <cell r="H6554">
            <v>217.44</v>
          </cell>
          <cell r="I6554">
            <v>0</v>
          </cell>
          <cell r="J6554">
            <v>0</v>
          </cell>
          <cell r="K6554">
            <v>217.44</v>
          </cell>
          <cell r="L6554">
            <v>0</v>
          </cell>
          <cell r="M6554">
            <v>0</v>
          </cell>
          <cell r="N6554">
            <v>0</v>
          </cell>
          <cell r="O6554">
            <v>217.44</v>
          </cell>
        </row>
        <row r="6555">
          <cell r="D6555" t="str">
            <v>110002039053</v>
          </cell>
          <cell r="E6555" t="str">
            <v>金银花、陈皮非茶饮用植物中农药残留风险评</v>
          </cell>
          <cell r="F6555" t="str">
            <v>余祥英</v>
          </cell>
          <cell r="G6555" t="str">
            <v>2017029</v>
          </cell>
          <cell r="H6555">
            <v>2164.4</v>
          </cell>
          <cell r="I6555">
            <v>0</v>
          </cell>
          <cell r="J6555">
            <v>0</v>
          </cell>
          <cell r="K6555">
            <v>2164.4</v>
          </cell>
          <cell r="L6555">
            <v>0</v>
          </cell>
          <cell r="M6555">
            <v>0</v>
          </cell>
          <cell r="N6555">
            <v>0</v>
          </cell>
          <cell r="O6555">
            <v>2164.4</v>
          </cell>
        </row>
        <row r="6556">
          <cell r="D6556" t="str">
            <v>110002039055</v>
          </cell>
          <cell r="E6556" t="str">
            <v>珠江三角洲水资源平配置工作盾构隧洞开挖渣土资源化利用关键技术研究</v>
          </cell>
          <cell r="F6556" t="str">
            <v>郑愚</v>
          </cell>
          <cell r="G6556" t="str">
            <v>2008004</v>
          </cell>
          <cell r="H6556">
            <v>157852.78</v>
          </cell>
          <cell r="I6556">
            <v>0</v>
          </cell>
          <cell r="J6556">
            <v>21135</v>
          </cell>
          <cell r="K6556">
            <v>136717.78</v>
          </cell>
          <cell r="L6556">
            <v>10000</v>
          </cell>
          <cell r="M6556">
            <v>0</v>
          </cell>
          <cell r="N6556">
            <v>0</v>
          </cell>
          <cell r="O6556">
            <v>136717.78</v>
          </cell>
        </row>
        <row r="6557">
          <cell r="D6557" t="str">
            <v>110002039056</v>
          </cell>
          <cell r="E6557" t="str">
            <v>《松山湖高新区“一区多园”建设相关政策》</v>
          </cell>
          <cell r="F6557" t="str">
            <v>李福坤</v>
          </cell>
          <cell r="G6557" t="str">
            <v>2004085</v>
          </cell>
          <cell r="H6557">
            <v>17196.24</v>
          </cell>
          <cell r="I6557">
            <v>0</v>
          </cell>
          <cell r="J6557">
            <v>0</v>
          </cell>
          <cell r="K6557">
            <v>17196.24</v>
          </cell>
          <cell r="L6557">
            <v>0</v>
          </cell>
          <cell r="M6557">
            <v>0</v>
          </cell>
          <cell r="N6557">
            <v>0</v>
          </cell>
          <cell r="O6557">
            <v>17196.24</v>
          </cell>
        </row>
        <row r="6558">
          <cell r="D6558" t="str">
            <v>110002039057</v>
          </cell>
          <cell r="E6558" t="str">
            <v>东莞乡村传统文化资源利用研究</v>
          </cell>
          <cell r="F6558" t="str">
            <v>田根胜</v>
          </cell>
          <cell r="G6558" t="str">
            <v>1993043</v>
          </cell>
          <cell r="H6558">
            <v>0</v>
          </cell>
          <cell r="I6558">
            <v>0</v>
          </cell>
          <cell r="J6558">
            <v>0</v>
          </cell>
          <cell r="K6558">
            <v>0</v>
          </cell>
          <cell r="L6558">
            <v>0</v>
          </cell>
          <cell r="M6558">
            <v>0</v>
          </cell>
          <cell r="N6558">
            <v>0</v>
          </cell>
          <cell r="O6558">
            <v>0</v>
          </cell>
        </row>
        <row r="6559">
          <cell r="D6559" t="str">
            <v>110002039058</v>
          </cell>
          <cell r="E6559" t="str">
            <v>云智联可视化展示系统软件的开发</v>
          </cell>
          <cell r="F6559" t="str">
            <v>魏文红</v>
          </cell>
          <cell r="G6559" t="str">
            <v>2009012</v>
          </cell>
          <cell r="H6559">
            <v>8866.04</v>
          </cell>
          <cell r="I6559">
            <v>0</v>
          </cell>
          <cell r="J6559">
            <v>0</v>
          </cell>
          <cell r="K6559">
            <v>8866.04</v>
          </cell>
          <cell r="L6559">
            <v>0</v>
          </cell>
          <cell r="M6559">
            <v>0</v>
          </cell>
          <cell r="N6559">
            <v>0</v>
          </cell>
          <cell r="O6559">
            <v>8866.04</v>
          </cell>
        </row>
        <row r="6560">
          <cell r="D6560" t="str">
            <v>110002039059</v>
          </cell>
          <cell r="E6560" t="str">
            <v>寮步慈善基金会2020年公益慈善创投督导评估</v>
          </cell>
          <cell r="F6560" t="str">
            <v>朱晓红</v>
          </cell>
          <cell r="G6560" t="str">
            <v>2007002</v>
          </cell>
          <cell r="H6560">
            <v>400.11</v>
          </cell>
          <cell r="I6560">
            <v>0</v>
          </cell>
          <cell r="J6560">
            <v>400</v>
          </cell>
          <cell r="K6560">
            <v>0.11</v>
          </cell>
          <cell r="L6560">
            <v>0</v>
          </cell>
          <cell r="M6560">
            <v>0</v>
          </cell>
          <cell r="N6560">
            <v>0</v>
          </cell>
          <cell r="O6560">
            <v>0.11</v>
          </cell>
        </row>
        <row r="6561">
          <cell r="D6561" t="str">
            <v>110002039060</v>
          </cell>
          <cell r="E6561" t="str">
            <v>东莞市石碣镇污染源普查</v>
          </cell>
          <cell r="F6561" t="str">
            <v>兰善红</v>
          </cell>
          <cell r="G6561" t="str">
            <v>2002016</v>
          </cell>
          <cell r="H6561">
            <v>489405.41</v>
          </cell>
          <cell r="I6561">
            <v>0</v>
          </cell>
          <cell r="J6561">
            <v>489405.41</v>
          </cell>
          <cell r="K6561">
            <v>0</v>
          </cell>
          <cell r="L6561">
            <v>0</v>
          </cell>
          <cell r="M6561">
            <v>0</v>
          </cell>
          <cell r="N6561">
            <v>0</v>
          </cell>
          <cell r="O6561">
            <v>0</v>
          </cell>
        </row>
        <row r="6562">
          <cell r="D6562" t="str">
            <v>110002039061</v>
          </cell>
          <cell r="E6562" t="str">
            <v>新一代智能化通信基站电源多用户管理系统研究</v>
          </cell>
          <cell r="F6562" t="str">
            <v>任斌</v>
          </cell>
          <cell r="G6562" t="str">
            <v>2003008</v>
          </cell>
          <cell r="H6562">
            <v>0</v>
          </cell>
          <cell r="I6562">
            <v>0</v>
          </cell>
          <cell r="J6562">
            <v>0</v>
          </cell>
          <cell r="K6562">
            <v>0</v>
          </cell>
          <cell r="L6562">
            <v>0</v>
          </cell>
          <cell r="M6562">
            <v>0</v>
          </cell>
          <cell r="N6562">
            <v>0</v>
          </cell>
          <cell r="O6562">
            <v>0</v>
          </cell>
        </row>
        <row r="6563">
          <cell r="D6563" t="str">
            <v>110002039062</v>
          </cell>
          <cell r="E6563" t="str">
            <v>松山湖（生态园）公共机构节约能源资源技术</v>
          </cell>
          <cell r="F6563" t="str">
            <v>钟少芬</v>
          </cell>
          <cell r="G6563" t="str">
            <v>2011029</v>
          </cell>
          <cell r="H6563">
            <v>100.48</v>
          </cell>
          <cell r="I6563">
            <v>0</v>
          </cell>
          <cell r="J6563">
            <v>100</v>
          </cell>
          <cell r="K6563">
            <v>0.48</v>
          </cell>
          <cell r="L6563">
            <v>0</v>
          </cell>
          <cell r="M6563">
            <v>0</v>
          </cell>
          <cell r="N6563">
            <v>0</v>
          </cell>
          <cell r="O6563">
            <v>0.48</v>
          </cell>
        </row>
        <row r="6564">
          <cell r="D6564" t="str">
            <v>110002039063</v>
          </cell>
          <cell r="E6564" t="str">
            <v>塘厦镇创建广东省公共文化服务体系示范区建</v>
          </cell>
          <cell r="F6564" t="str">
            <v>吴寒柳</v>
          </cell>
          <cell r="G6564" t="str">
            <v>2013030</v>
          </cell>
          <cell r="H6564">
            <v>4328.32</v>
          </cell>
          <cell r="I6564">
            <v>0</v>
          </cell>
          <cell r="J6564">
            <v>0</v>
          </cell>
          <cell r="K6564">
            <v>4328.32</v>
          </cell>
          <cell r="L6564">
            <v>0</v>
          </cell>
          <cell r="M6564">
            <v>0</v>
          </cell>
          <cell r="N6564">
            <v>0</v>
          </cell>
          <cell r="O6564">
            <v>4328.32</v>
          </cell>
        </row>
        <row r="6565">
          <cell r="D6565" t="str">
            <v>110002039064</v>
          </cell>
          <cell r="E6565" t="str">
            <v>非晶粉末制备装备的开发与应用</v>
          </cell>
          <cell r="F6565" t="str">
            <v>常春涛</v>
          </cell>
          <cell r="G6565" t="str">
            <v>2017812</v>
          </cell>
          <cell r="H6565">
            <v>11857.03</v>
          </cell>
          <cell r="I6565">
            <v>0</v>
          </cell>
          <cell r="J6565">
            <v>0</v>
          </cell>
          <cell r="K6565">
            <v>11857.03</v>
          </cell>
          <cell r="L6565">
            <v>0</v>
          </cell>
          <cell r="M6565">
            <v>0</v>
          </cell>
          <cell r="N6565">
            <v>0</v>
          </cell>
          <cell r="O6565">
            <v>11857.03</v>
          </cell>
        </row>
        <row r="6566">
          <cell r="D6566" t="str">
            <v>110002039067</v>
          </cell>
          <cell r="E6566" t="str">
            <v>高周波加热线圈设计与优化研究</v>
          </cell>
          <cell r="F6566" t="str">
            <v>陈尚彦</v>
          </cell>
          <cell r="G6566" t="str">
            <v>2018022</v>
          </cell>
          <cell r="H6566">
            <v>450</v>
          </cell>
          <cell r="I6566">
            <v>0</v>
          </cell>
          <cell r="J6566">
            <v>0</v>
          </cell>
          <cell r="K6566">
            <v>450</v>
          </cell>
          <cell r="L6566">
            <v>0</v>
          </cell>
          <cell r="M6566">
            <v>0</v>
          </cell>
          <cell r="N6566">
            <v>0</v>
          </cell>
          <cell r="O6566">
            <v>450</v>
          </cell>
        </row>
        <row r="6567">
          <cell r="D6567" t="str">
            <v>110002039068</v>
          </cell>
          <cell r="E6567" t="str">
            <v>在线式条码识别系统软件开发</v>
          </cell>
          <cell r="F6567" t="str">
            <v>陈雪芳</v>
          </cell>
          <cell r="G6567" t="str">
            <v>2003109</v>
          </cell>
          <cell r="H6567">
            <v>0</v>
          </cell>
          <cell r="I6567">
            <v>0</v>
          </cell>
          <cell r="J6567">
            <v>0</v>
          </cell>
          <cell r="K6567">
            <v>0</v>
          </cell>
          <cell r="L6567">
            <v>0</v>
          </cell>
          <cell r="M6567">
            <v>0</v>
          </cell>
          <cell r="N6567">
            <v>0</v>
          </cell>
          <cell r="O6567">
            <v>0</v>
          </cell>
        </row>
        <row r="6568">
          <cell r="D6568" t="str">
            <v>110002039069</v>
          </cell>
          <cell r="E6568" t="str">
            <v>东莞发展战略性新型产业研究</v>
          </cell>
          <cell r="F6568" t="str">
            <v>刘斌</v>
          </cell>
          <cell r="G6568" t="str">
            <v>1991002</v>
          </cell>
          <cell r="H6568">
            <v>0</v>
          </cell>
          <cell r="I6568">
            <v>0</v>
          </cell>
          <cell r="J6568">
            <v>0</v>
          </cell>
          <cell r="K6568">
            <v>0</v>
          </cell>
          <cell r="L6568">
            <v>0</v>
          </cell>
          <cell r="M6568">
            <v>0</v>
          </cell>
          <cell r="N6568">
            <v>0</v>
          </cell>
          <cell r="O6568">
            <v>0</v>
          </cell>
        </row>
        <row r="6569">
          <cell r="D6569" t="str">
            <v>110002039070</v>
          </cell>
          <cell r="E6569" t="str">
            <v>智能变电站“一键式”运维检修技术预研</v>
          </cell>
          <cell r="F6569" t="str">
            <v>张兆云</v>
          </cell>
          <cell r="G6569" t="str">
            <v>2016006</v>
          </cell>
          <cell r="H6569">
            <v>0</v>
          </cell>
          <cell r="I6569">
            <v>0</v>
          </cell>
          <cell r="J6569">
            <v>0</v>
          </cell>
          <cell r="K6569">
            <v>0</v>
          </cell>
          <cell r="L6569">
            <v>0</v>
          </cell>
          <cell r="M6569">
            <v>0</v>
          </cell>
          <cell r="N6569">
            <v>0</v>
          </cell>
          <cell r="O6569">
            <v>0</v>
          </cell>
        </row>
        <row r="6570">
          <cell r="D6570" t="str">
            <v>110002039071</v>
          </cell>
          <cell r="E6570" t="str">
            <v>涂料流平剂复合配方设计和性能优化</v>
          </cell>
          <cell r="F6570" t="str">
            <v>周亚民</v>
          </cell>
          <cell r="G6570" t="str">
            <v>2002041</v>
          </cell>
          <cell r="H6570">
            <v>1203.49</v>
          </cell>
          <cell r="I6570">
            <v>0</v>
          </cell>
          <cell r="J6570">
            <v>1203.49</v>
          </cell>
          <cell r="K6570">
            <v>0</v>
          </cell>
          <cell r="L6570">
            <v>0</v>
          </cell>
          <cell r="M6570">
            <v>0</v>
          </cell>
          <cell r="N6570">
            <v>0</v>
          </cell>
          <cell r="O6570">
            <v>0</v>
          </cell>
        </row>
        <row r="6571">
          <cell r="D6571" t="str">
            <v>110002039073</v>
          </cell>
          <cell r="E6571" t="str">
            <v>铜及铜合金清洗抛光钝化工艺及方法的研究</v>
          </cell>
          <cell r="F6571" t="str">
            <v>张宇辉</v>
          </cell>
          <cell r="G6571" t="str">
            <v>2019056</v>
          </cell>
          <cell r="H6571">
            <v>0</v>
          </cell>
          <cell r="I6571">
            <v>0</v>
          </cell>
          <cell r="J6571">
            <v>0</v>
          </cell>
          <cell r="K6571">
            <v>0</v>
          </cell>
          <cell r="L6571">
            <v>0</v>
          </cell>
          <cell r="M6571">
            <v>0</v>
          </cell>
          <cell r="N6571">
            <v>0</v>
          </cell>
          <cell r="O6571">
            <v>0</v>
          </cell>
        </row>
        <row r="6572">
          <cell r="D6572" t="str">
            <v>110002039074</v>
          </cell>
          <cell r="E6572" t="str">
            <v>“东莞生态环境”抖音号视频策划制作服务</v>
          </cell>
          <cell r="F6572" t="str">
            <v>郑路</v>
          </cell>
          <cell r="G6572" t="str">
            <v>2019001</v>
          </cell>
          <cell r="H6572">
            <v>78340</v>
          </cell>
          <cell r="I6572">
            <v>0</v>
          </cell>
          <cell r="J6572">
            <v>0</v>
          </cell>
          <cell r="K6572">
            <v>78340</v>
          </cell>
          <cell r="L6572">
            <v>0</v>
          </cell>
          <cell r="M6572">
            <v>0</v>
          </cell>
          <cell r="N6572">
            <v>0</v>
          </cell>
          <cell r="O6572">
            <v>78340</v>
          </cell>
        </row>
        <row r="6573">
          <cell r="D6573" t="str">
            <v>110002039075</v>
          </cell>
          <cell r="E6573" t="str">
            <v>基于产品供应链管理的消费品追溯体系构建研</v>
          </cell>
          <cell r="F6573" t="str">
            <v>刘继云</v>
          </cell>
          <cell r="G6573" t="str">
            <v>2006039</v>
          </cell>
          <cell r="H6573">
            <v>0</v>
          </cell>
          <cell r="I6573">
            <v>0</v>
          </cell>
          <cell r="J6573">
            <v>0</v>
          </cell>
          <cell r="K6573">
            <v>0</v>
          </cell>
          <cell r="L6573">
            <v>0</v>
          </cell>
          <cell r="M6573">
            <v>0</v>
          </cell>
          <cell r="N6573">
            <v>0</v>
          </cell>
          <cell r="O6573">
            <v>0</v>
          </cell>
        </row>
        <row r="6574">
          <cell r="D6574" t="str">
            <v>110002039076</v>
          </cell>
          <cell r="E6574" t="str">
            <v>天二公司2020年管理创新成果提炼协议</v>
          </cell>
          <cell r="F6574" t="str">
            <v>刘国中</v>
          </cell>
          <cell r="G6574" t="str">
            <v>2017061</v>
          </cell>
          <cell r="H6574">
            <v>4687.37</v>
          </cell>
          <cell r="I6574">
            <v>0</v>
          </cell>
          <cell r="J6574">
            <v>0</v>
          </cell>
          <cell r="K6574">
            <v>4687.37</v>
          </cell>
          <cell r="L6574">
            <v>0</v>
          </cell>
          <cell r="M6574">
            <v>0</v>
          </cell>
          <cell r="N6574">
            <v>0</v>
          </cell>
          <cell r="O6574">
            <v>4687.37</v>
          </cell>
        </row>
        <row r="6575">
          <cell r="D6575" t="str">
            <v>110002039077</v>
          </cell>
          <cell r="E6575" t="str">
            <v>东莞市市场监督管理局市场监管法律法规知识</v>
          </cell>
          <cell r="F6575" t="str">
            <v>罗兆婧</v>
          </cell>
          <cell r="G6575" t="str">
            <v>2012029</v>
          </cell>
          <cell r="H6575">
            <v>15660.58</v>
          </cell>
          <cell r="I6575">
            <v>0</v>
          </cell>
          <cell r="J6575">
            <v>0</v>
          </cell>
          <cell r="K6575">
            <v>15660.58</v>
          </cell>
          <cell r="L6575">
            <v>0</v>
          </cell>
          <cell r="M6575">
            <v>0</v>
          </cell>
          <cell r="N6575">
            <v>0</v>
          </cell>
          <cell r="O6575">
            <v>15660.58</v>
          </cell>
        </row>
        <row r="6576">
          <cell r="D6576" t="str">
            <v>110002039078</v>
          </cell>
          <cell r="E6576" t="str">
            <v>公路路面新型预防性养护技术设计及评价方法</v>
          </cell>
          <cell r="F6576" t="str">
            <v>黄文通</v>
          </cell>
          <cell r="G6576" t="str">
            <v>2016056</v>
          </cell>
          <cell r="H6576">
            <v>4.87</v>
          </cell>
          <cell r="I6576">
            <v>0</v>
          </cell>
          <cell r="J6576">
            <v>0</v>
          </cell>
          <cell r="K6576">
            <v>4.87</v>
          </cell>
          <cell r="L6576">
            <v>0</v>
          </cell>
          <cell r="M6576">
            <v>0</v>
          </cell>
          <cell r="N6576">
            <v>0</v>
          </cell>
          <cell r="O6576">
            <v>4.87</v>
          </cell>
        </row>
        <row r="6577">
          <cell r="D6577" t="str">
            <v>110002039079</v>
          </cell>
          <cell r="E6577" t="str">
            <v>废旧沥青混合料厂拌热再生关键技术研究</v>
          </cell>
          <cell r="F6577" t="str">
            <v>黄文通</v>
          </cell>
          <cell r="G6577" t="str">
            <v>2016056</v>
          </cell>
          <cell r="H6577">
            <v>93218.47</v>
          </cell>
          <cell r="I6577">
            <v>0</v>
          </cell>
          <cell r="J6577">
            <v>7495</v>
          </cell>
          <cell r="K6577">
            <v>85723.47</v>
          </cell>
          <cell r="L6577">
            <v>0</v>
          </cell>
          <cell r="M6577">
            <v>0</v>
          </cell>
          <cell r="N6577">
            <v>0</v>
          </cell>
          <cell r="O6577">
            <v>85723.47</v>
          </cell>
        </row>
        <row r="6578">
          <cell r="D6578" t="str">
            <v>110002039080</v>
          </cell>
          <cell r="E6578" t="str">
            <v>基于大数据的全网信息流广告的精准营销技术</v>
          </cell>
          <cell r="F6578" t="str">
            <v>魏文红</v>
          </cell>
          <cell r="G6578" t="str">
            <v>2009012</v>
          </cell>
          <cell r="H6578">
            <v>8866.04</v>
          </cell>
          <cell r="I6578">
            <v>0</v>
          </cell>
          <cell r="J6578">
            <v>0</v>
          </cell>
          <cell r="K6578">
            <v>8866.04</v>
          </cell>
          <cell r="L6578">
            <v>0</v>
          </cell>
          <cell r="M6578">
            <v>0</v>
          </cell>
          <cell r="N6578">
            <v>0</v>
          </cell>
          <cell r="O6578">
            <v>8866.04</v>
          </cell>
        </row>
        <row r="6579">
          <cell r="D6579" t="str">
            <v>110002039081</v>
          </cell>
          <cell r="E6579" t="str">
            <v>肇庆高新区街道社区基层党建和基层社会治理</v>
          </cell>
          <cell r="F6579" t="str">
            <v>张艳丽</v>
          </cell>
          <cell r="G6579" t="str">
            <v>2006009</v>
          </cell>
          <cell r="H6579">
            <v>8478.24</v>
          </cell>
          <cell r="I6579">
            <v>0</v>
          </cell>
          <cell r="J6579">
            <v>0</v>
          </cell>
          <cell r="K6579">
            <v>8478.24</v>
          </cell>
          <cell r="L6579">
            <v>0</v>
          </cell>
          <cell r="M6579">
            <v>0</v>
          </cell>
          <cell r="N6579">
            <v>0</v>
          </cell>
          <cell r="O6579">
            <v>8478.24</v>
          </cell>
        </row>
        <row r="6580">
          <cell r="D6580" t="str">
            <v>110002039082</v>
          </cell>
          <cell r="E6580" t="str">
            <v>便携式4K边缘计算迷你电脑主机的开发</v>
          </cell>
          <cell r="F6580" t="str">
            <v>张宇辉</v>
          </cell>
          <cell r="G6580" t="str">
            <v>2019056</v>
          </cell>
          <cell r="H6580">
            <v>8506.04</v>
          </cell>
          <cell r="I6580">
            <v>0</v>
          </cell>
          <cell r="J6580">
            <v>4755</v>
          </cell>
          <cell r="K6580">
            <v>3751.04</v>
          </cell>
          <cell r="L6580">
            <v>0</v>
          </cell>
          <cell r="M6580">
            <v>0</v>
          </cell>
          <cell r="N6580">
            <v>0</v>
          </cell>
          <cell r="O6580">
            <v>3751.04</v>
          </cell>
        </row>
        <row r="6581">
          <cell r="D6581" t="str">
            <v>110002039083</v>
          </cell>
          <cell r="E6581" t="str">
            <v>2020年度东莞市镇街公共文化服务绩效第三方</v>
          </cell>
          <cell r="F6581" t="str">
            <v>田根胜</v>
          </cell>
          <cell r="G6581" t="str">
            <v>1993043</v>
          </cell>
          <cell r="H6581">
            <v>0</v>
          </cell>
          <cell r="I6581">
            <v>0</v>
          </cell>
          <cell r="J6581">
            <v>0</v>
          </cell>
          <cell r="K6581">
            <v>0</v>
          </cell>
          <cell r="L6581">
            <v>0</v>
          </cell>
          <cell r="M6581">
            <v>0</v>
          </cell>
          <cell r="N6581">
            <v>0</v>
          </cell>
          <cell r="O6581">
            <v>0</v>
          </cell>
        </row>
        <row r="6582">
          <cell r="D6582" t="str">
            <v>110002039085</v>
          </cell>
          <cell r="E6582" t="str">
            <v>谢岗镇谢岗村村史整理</v>
          </cell>
          <cell r="F6582" t="str">
            <v>黄俊辉</v>
          </cell>
          <cell r="G6582" t="str">
            <v>2016037</v>
          </cell>
          <cell r="H6582">
            <v>7027.17</v>
          </cell>
          <cell r="I6582">
            <v>0</v>
          </cell>
          <cell r="J6582">
            <v>0</v>
          </cell>
          <cell r="K6582">
            <v>7027.17</v>
          </cell>
          <cell r="L6582">
            <v>0</v>
          </cell>
          <cell r="M6582">
            <v>0</v>
          </cell>
          <cell r="N6582">
            <v>0</v>
          </cell>
          <cell r="O6582">
            <v>7027.17</v>
          </cell>
        </row>
        <row r="6583">
          <cell r="D6583" t="str">
            <v>110002039086</v>
          </cell>
          <cell r="E6583" t="str">
            <v>可堆叠式座椅靠背调整机构的开发</v>
          </cell>
          <cell r="F6583" t="str">
            <v>任斌</v>
          </cell>
          <cell r="G6583" t="str">
            <v>2003008</v>
          </cell>
          <cell r="H6583">
            <v>7000</v>
          </cell>
          <cell r="I6583">
            <v>0</v>
          </cell>
          <cell r="J6583">
            <v>0</v>
          </cell>
          <cell r="K6583">
            <v>7000</v>
          </cell>
          <cell r="L6583">
            <v>0</v>
          </cell>
          <cell r="M6583">
            <v>0</v>
          </cell>
          <cell r="N6583">
            <v>0</v>
          </cell>
          <cell r="O6583">
            <v>7000</v>
          </cell>
        </row>
        <row r="6584">
          <cell r="D6584" t="str">
            <v>110002039087</v>
          </cell>
          <cell r="E6584" t="str">
            <v>智能电机控制与感知平台技术开发与产业化</v>
          </cell>
          <cell r="F6584" t="str">
            <v>黄晓园</v>
          </cell>
          <cell r="G6584" t="str">
            <v>2013058</v>
          </cell>
          <cell r="H6584">
            <v>0</v>
          </cell>
          <cell r="I6584">
            <v>0</v>
          </cell>
          <cell r="J6584">
            <v>0</v>
          </cell>
          <cell r="K6584">
            <v>0</v>
          </cell>
          <cell r="L6584">
            <v>0</v>
          </cell>
          <cell r="M6584">
            <v>0</v>
          </cell>
          <cell r="N6584">
            <v>0</v>
          </cell>
          <cell r="O6584">
            <v>0</v>
          </cell>
        </row>
        <row r="6585">
          <cell r="D6585" t="str">
            <v>110002039088</v>
          </cell>
          <cell r="E6585" t="str">
            <v>非接触式双光谱人脸测温系统关键技术开发</v>
          </cell>
          <cell r="F6585" t="str">
            <v>王红成</v>
          </cell>
          <cell r="G6585" t="str">
            <v>2007023</v>
          </cell>
          <cell r="H6585">
            <v>163080.24</v>
          </cell>
          <cell r="I6585">
            <v>0</v>
          </cell>
          <cell r="J6585">
            <v>60100</v>
          </cell>
          <cell r="K6585">
            <v>102980.24</v>
          </cell>
          <cell r="L6585">
            <v>0</v>
          </cell>
          <cell r="M6585">
            <v>0</v>
          </cell>
          <cell r="N6585">
            <v>0</v>
          </cell>
          <cell r="O6585">
            <v>102980.24</v>
          </cell>
        </row>
        <row r="6586">
          <cell r="D6586" t="str">
            <v>110002039089</v>
          </cell>
          <cell r="E6586" t="str">
            <v>高校外语教师教育信息技术应用能力提升研究</v>
          </cell>
          <cell r="F6586" t="str">
            <v>张放</v>
          </cell>
          <cell r="G6586" t="str">
            <v>2004033</v>
          </cell>
          <cell r="H6586">
            <v>16822.08</v>
          </cell>
          <cell r="I6586">
            <v>0</v>
          </cell>
          <cell r="J6586">
            <v>1525</v>
          </cell>
          <cell r="K6586">
            <v>15297.08</v>
          </cell>
          <cell r="L6586">
            <v>0</v>
          </cell>
          <cell r="M6586">
            <v>0</v>
          </cell>
          <cell r="N6586">
            <v>0</v>
          </cell>
          <cell r="O6586">
            <v>15297.08</v>
          </cell>
        </row>
        <row r="6587">
          <cell r="D6587" t="str">
            <v>110002039090</v>
          </cell>
          <cell r="E6587" t="str">
            <v>柔性OLED背光产品研发与产业化</v>
          </cell>
          <cell r="F6587" t="str">
            <v>张耿</v>
          </cell>
          <cell r="G6587" t="str">
            <v>2012036</v>
          </cell>
          <cell r="H6587">
            <v>94328.33</v>
          </cell>
          <cell r="I6587">
            <v>0</v>
          </cell>
          <cell r="J6587">
            <v>10010</v>
          </cell>
          <cell r="K6587">
            <v>84318.33</v>
          </cell>
          <cell r="L6587">
            <v>0</v>
          </cell>
          <cell r="M6587">
            <v>0</v>
          </cell>
          <cell r="N6587">
            <v>0</v>
          </cell>
          <cell r="O6587">
            <v>84318.33</v>
          </cell>
        </row>
        <row r="6588">
          <cell r="D6588" t="str">
            <v>110002039091</v>
          </cell>
          <cell r="E6588" t="str">
            <v>抽水蓄能电站发展问题及应对措施分析</v>
          </cell>
          <cell r="F6588" t="str">
            <v>刘国中</v>
          </cell>
          <cell r="G6588" t="str">
            <v>2017061</v>
          </cell>
          <cell r="H6588">
            <v>9330.2</v>
          </cell>
          <cell r="I6588">
            <v>0</v>
          </cell>
          <cell r="J6588">
            <v>0</v>
          </cell>
          <cell r="K6588">
            <v>9330.2</v>
          </cell>
          <cell r="L6588">
            <v>0</v>
          </cell>
          <cell r="M6588">
            <v>0</v>
          </cell>
          <cell r="N6588">
            <v>0</v>
          </cell>
          <cell r="O6588">
            <v>9330.2</v>
          </cell>
        </row>
        <row r="6589">
          <cell r="D6589" t="str">
            <v>110002039092</v>
          </cell>
          <cell r="E6589" t="str">
            <v>寮步镇人大评议工作民意第三方调查</v>
          </cell>
          <cell r="F6589" t="str">
            <v>周兆鸿</v>
          </cell>
          <cell r="G6589" t="str">
            <v>2008047</v>
          </cell>
          <cell r="H6589">
            <v>0</v>
          </cell>
          <cell r="I6589">
            <v>0</v>
          </cell>
          <cell r="J6589">
            <v>0</v>
          </cell>
          <cell r="K6589">
            <v>0</v>
          </cell>
          <cell r="L6589">
            <v>0</v>
          </cell>
          <cell r="M6589">
            <v>0</v>
          </cell>
          <cell r="N6589">
            <v>0</v>
          </cell>
          <cell r="O6589">
            <v>0</v>
          </cell>
        </row>
        <row r="6590">
          <cell r="D6590" t="str">
            <v>110002039093</v>
          </cell>
          <cell r="E6590" t="str">
            <v>2019年长安节能与清洁生产专项资金申请技术</v>
          </cell>
          <cell r="F6590" t="str">
            <v>李阳苹</v>
          </cell>
          <cell r="G6590" t="str">
            <v>2011031</v>
          </cell>
          <cell r="H6590">
            <v>270.04</v>
          </cell>
          <cell r="I6590">
            <v>0</v>
          </cell>
          <cell r="J6590">
            <v>0</v>
          </cell>
          <cell r="K6590">
            <v>270.04</v>
          </cell>
          <cell r="L6590">
            <v>0</v>
          </cell>
          <cell r="M6590">
            <v>0</v>
          </cell>
          <cell r="N6590">
            <v>0</v>
          </cell>
          <cell r="O6590">
            <v>270.04</v>
          </cell>
        </row>
        <row r="6591">
          <cell r="D6591" t="str">
            <v>110002039094</v>
          </cell>
          <cell r="E6591" t="str">
            <v>新一代智慧实验室云平台研究开发</v>
          </cell>
          <cell r="F6591" t="str">
            <v>侯韩旭</v>
          </cell>
          <cell r="G6591" t="str">
            <v>2016005</v>
          </cell>
          <cell r="H6591">
            <v>613.4</v>
          </cell>
          <cell r="I6591">
            <v>0</v>
          </cell>
          <cell r="J6591">
            <v>582</v>
          </cell>
          <cell r="K6591">
            <v>31.4</v>
          </cell>
          <cell r="L6591">
            <v>0</v>
          </cell>
          <cell r="M6591">
            <v>0</v>
          </cell>
          <cell r="N6591">
            <v>0</v>
          </cell>
          <cell r="O6591">
            <v>31.4</v>
          </cell>
        </row>
        <row r="6592">
          <cell r="D6592" t="str">
            <v>110002039095</v>
          </cell>
          <cell r="E6592" t="str">
            <v>基于“好日子”风格特色卷烟滤嘴中烟气流动</v>
          </cell>
          <cell r="F6592" t="str">
            <v>汪超</v>
          </cell>
          <cell r="G6592" t="str">
            <v>2018119</v>
          </cell>
          <cell r="H6592">
            <v>52923.01</v>
          </cell>
          <cell r="I6592">
            <v>0</v>
          </cell>
          <cell r="J6592">
            <v>6300</v>
          </cell>
          <cell r="K6592">
            <v>46623.01</v>
          </cell>
          <cell r="L6592">
            <v>0</v>
          </cell>
          <cell r="M6592">
            <v>0</v>
          </cell>
          <cell r="N6592">
            <v>0</v>
          </cell>
          <cell r="O6592">
            <v>46623.01</v>
          </cell>
        </row>
        <row r="6593">
          <cell r="D6593" t="str">
            <v>110002039096</v>
          </cell>
          <cell r="E6593" t="str">
            <v>东莞横沥镇协同创新园展厅设计</v>
          </cell>
          <cell r="F6593" t="str">
            <v>谢黎</v>
          </cell>
          <cell r="G6593" t="str">
            <v>2004031</v>
          </cell>
          <cell r="H6593">
            <v>0</v>
          </cell>
          <cell r="I6593">
            <v>0</v>
          </cell>
          <cell r="J6593">
            <v>0</v>
          </cell>
          <cell r="K6593">
            <v>0</v>
          </cell>
          <cell r="L6593">
            <v>0</v>
          </cell>
          <cell r="M6593">
            <v>0</v>
          </cell>
          <cell r="N6593">
            <v>0</v>
          </cell>
          <cell r="O6593">
            <v>0</v>
          </cell>
        </row>
        <row r="6594">
          <cell r="D6594" t="str">
            <v>110002039097</v>
          </cell>
          <cell r="E6594" t="str">
            <v>肇庆高新区街道社区基层党建和基层社会治理</v>
          </cell>
          <cell r="F6594" t="str">
            <v>张艳丽</v>
          </cell>
          <cell r="G6594" t="str">
            <v>2006009</v>
          </cell>
          <cell r="H6594">
            <v>10875.26</v>
          </cell>
          <cell r="I6594">
            <v>0</v>
          </cell>
          <cell r="J6594">
            <v>0</v>
          </cell>
          <cell r="K6594">
            <v>10875.26</v>
          </cell>
          <cell r="L6594">
            <v>0</v>
          </cell>
          <cell r="M6594">
            <v>0</v>
          </cell>
          <cell r="N6594">
            <v>0</v>
          </cell>
          <cell r="O6594">
            <v>10875.26</v>
          </cell>
        </row>
        <row r="6595">
          <cell r="D6595" t="str">
            <v>110002039098</v>
          </cell>
          <cell r="E6595" t="str">
            <v>2019年省工业企业上云上平台服务类项目第三</v>
          </cell>
          <cell r="F6595" t="str">
            <v>胡耀华</v>
          </cell>
          <cell r="G6595" t="str">
            <v>2006022</v>
          </cell>
          <cell r="H6595">
            <v>28615.5</v>
          </cell>
          <cell r="I6595">
            <v>0</v>
          </cell>
          <cell r="J6595">
            <v>0</v>
          </cell>
          <cell r="K6595">
            <v>28615.5</v>
          </cell>
          <cell r="L6595">
            <v>0</v>
          </cell>
          <cell r="M6595">
            <v>0</v>
          </cell>
          <cell r="N6595">
            <v>0</v>
          </cell>
          <cell r="O6595">
            <v>28615.5</v>
          </cell>
        </row>
        <row r="6596">
          <cell r="D6596" t="str">
            <v>110002039099</v>
          </cell>
          <cell r="E6596" t="str">
            <v>高性能环保PVC产品研发及其应用</v>
          </cell>
          <cell r="F6596" t="str">
            <v>吴文剑</v>
          </cell>
          <cell r="G6596" t="str">
            <v>2015004</v>
          </cell>
          <cell r="H6596">
            <v>8777.24</v>
          </cell>
          <cell r="I6596">
            <v>0</v>
          </cell>
          <cell r="J6596">
            <v>8777.24</v>
          </cell>
          <cell r="K6596">
            <v>0</v>
          </cell>
          <cell r="L6596">
            <v>0</v>
          </cell>
          <cell r="M6596">
            <v>0</v>
          </cell>
          <cell r="N6596">
            <v>0</v>
          </cell>
          <cell r="O6596">
            <v>0</v>
          </cell>
        </row>
        <row r="6597">
          <cell r="D6597" t="str">
            <v>110002039100</v>
          </cell>
          <cell r="E6597" t="str">
            <v>汽车轻量化用高性能铸造铝合金设计与开发</v>
          </cell>
          <cell r="F6597" t="str">
            <v>李润霞</v>
          </cell>
          <cell r="G6597" t="str">
            <v>2018805</v>
          </cell>
          <cell r="H6597">
            <v>0</v>
          </cell>
          <cell r="I6597">
            <v>0</v>
          </cell>
          <cell r="J6597">
            <v>0</v>
          </cell>
          <cell r="K6597">
            <v>0</v>
          </cell>
          <cell r="L6597">
            <v>0</v>
          </cell>
          <cell r="M6597">
            <v>0</v>
          </cell>
          <cell r="N6597">
            <v>0</v>
          </cell>
          <cell r="O6597">
            <v>0</v>
          </cell>
        </row>
        <row r="6598">
          <cell r="D6598" t="str">
            <v>110002039101</v>
          </cell>
          <cell r="E6598" t="str">
            <v>非金属矿功能新材料的开发</v>
          </cell>
          <cell r="F6598" t="str">
            <v>陈德良</v>
          </cell>
          <cell r="G6598" t="str">
            <v>2016812</v>
          </cell>
          <cell r="H6598">
            <v>109129.91</v>
          </cell>
          <cell r="I6598">
            <v>0</v>
          </cell>
          <cell r="J6598">
            <v>0</v>
          </cell>
          <cell r="K6598">
            <v>109129.91</v>
          </cell>
          <cell r="L6598">
            <v>0</v>
          </cell>
          <cell r="M6598">
            <v>0</v>
          </cell>
          <cell r="N6598">
            <v>0</v>
          </cell>
          <cell r="O6598">
            <v>109129.91</v>
          </cell>
        </row>
        <row r="6599">
          <cell r="D6599" t="str">
            <v>110002039102</v>
          </cell>
          <cell r="E6599" t="str">
            <v>数字化玻璃冷端智能输送虚拟仿真系统研发</v>
          </cell>
          <cell r="F6599" t="str">
            <v>邝兆轩</v>
          </cell>
          <cell r="G6599" t="str">
            <v>2004110</v>
          </cell>
          <cell r="H6599">
            <v>8.11</v>
          </cell>
          <cell r="I6599">
            <v>0</v>
          </cell>
          <cell r="J6599">
            <v>8.11</v>
          </cell>
          <cell r="K6599">
            <v>0</v>
          </cell>
          <cell r="L6599">
            <v>0</v>
          </cell>
          <cell r="M6599">
            <v>0</v>
          </cell>
          <cell r="N6599">
            <v>0</v>
          </cell>
          <cell r="O6599">
            <v>0</v>
          </cell>
        </row>
        <row r="6600">
          <cell r="D6600" t="str">
            <v>110002039103</v>
          </cell>
          <cell r="E6600" t="str">
            <v>2019年大岭山节能考核自查报告编制项目</v>
          </cell>
          <cell r="F6600" t="str">
            <v>纪传伟</v>
          </cell>
          <cell r="G6600" t="str">
            <v>2006064</v>
          </cell>
          <cell r="H6600">
            <v>0</v>
          </cell>
          <cell r="I6600">
            <v>0</v>
          </cell>
          <cell r="J6600">
            <v>0</v>
          </cell>
          <cell r="K6600">
            <v>0</v>
          </cell>
          <cell r="L6600">
            <v>0</v>
          </cell>
          <cell r="M6600">
            <v>0</v>
          </cell>
          <cell r="N6600">
            <v>0</v>
          </cell>
          <cell r="O6600">
            <v>0</v>
          </cell>
        </row>
        <row r="6601">
          <cell r="D6601" t="str">
            <v>110002039104</v>
          </cell>
          <cell r="E6601" t="str">
            <v>高性能铝合金的激光焊接及性能检测</v>
          </cell>
          <cell r="F6601" t="str">
            <v>王建国</v>
          </cell>
          <cell r="G6601" t="str">
            <v>2018801</v>
          </cell>
          <cell r="H6601">
            <v>12611.26</v>
          </cell>
          <cell r="I6601">
            <v>0</v>
          </cell>
          <cell r="J6601">
            <v>1120</v>
          </cell>
          <cell r="K6601">
            <v>11491.26</v>
          </cell>
          <cell r="L6601">
            <v>0</v>
          </cell>
          <cell r="M6601">
            <v>0</v>
          </cell>
          <cell r="N6601">
            <v>0</v>
          </cell>
          <cell r="O6601">
            <v>11491.26</v>
          </cell>
        </row>
        <row r="6602">
          <cell r="D6602" t="str">
            <v>110002039105</v>
          </cell>
          <cell r="E6602" t="str">
            <v>关于合作开展东莞艺术展览与评论协议书</v>
          </cell>
          <cell r="F6602" t="str">
            <v>田根胜</v>
          </cell>
          <cell r="G6602" t="str">
            <v>1993043</v>
          </cell>
          <cell r="H6602">
            <v>0</v>
          </cell>
          <cell r="I6602">
            <v>0</v>
          </cell>
          <cell r="J6602">
            <v>0</v>
          </cell>
          <cell r="K6602">
            <v>0</v>
          </cell>
          <cell r="L6602">
            <v>0</v>
          </cell>
          <cell r="M6602">
            <v>0</v>
          </cell>
          <cell r="N6602">
            <v>0</v>
          </cell>
          <cell r="O6602">
            <v>0</v>
          </cell>
        </row>
        <row r="6603">
          <cell r="D6603" t="str">
            <v>110002039108</v>
          </cell>
          <cell r="E6603" t="str">
            <v>大面板智能点胶设备的设计与优化</v>
          </cell>
          <cell r="F6603" t="str">
            <v>路崧</v>
          </cell>
          <cell r="G6603" t="str">
            <v>2019009</v>
          </cell>
          <cell r="H6603">
            <v>414.53</v>
          </cell>
          <cell r="I6603">
            <v>0</v>
          </cell>
          <cell r="J6603">
            <v>279.38</v>
          </cell>
          <cell r="K6603">
            <v>135.15</v>
          </cell>
          <cell r="L6603">
            <v>0</v>
          </cell>
          <cell r="M6603">
            <v>0</v>
          </cell>
          <cell r="N6603">
            <v>0</v>
          </cell>
          <cell r="O6603">
            <v>135.15</v>
          </cell>
        </row>
        <row r="6604">
          <cell r="D6604" t="str">
            <v>110002039109</v>
          </cell>
          <cell r="E6604" t="str">
            <v>广东社会力量参与公共文化服务实践及机制调</v>
          </cell>
          <cell r="F6604" t="str">
            <v>许燕转</v>
          </cell>
          <cell r="G6604" t="str">
            <v>2011015</v>
          </cell>
          <cell r="H6604">
            <v>0</v>
          </cell>
          <cell r="I6604">
            <v>0</v>
          </cell>
          <cell r="J6604">
            <v>0</v>
          </cell>
          <cell r="K6604">
            <v>0</v>
          </cell>
          <cell r="L6604">
            <v>0</v>
          </cell>
          <cell r="M6604">
            <v>0</v>
          </cell>
          <cell r="N6604">
            <v>0</v>
          </cell>
          <cell r="O6604">
            <v>0</v>
          </cell>
        </row>
        <row r="6605">
          <cell r="D6605" t="str">
            <v>110002039110</v>
          </cell>
          <cell r="E6605" t="str">
            <v>万江街道万福路立面改造工程单体建筑立面测</v>
          </cell>
          <cell r="F6605" t="str">
            <v>杨健彬</v>
          </cell>
          <cell r="G6605" t="str">
            <v>2013023</v>
          </cell>
          <cell r="H6605">
            <v>0</v>
          </cell>
          <cell r="I6605">
            <v>0</v>
          </cell>
          <cell r="J6605">
            <v>0</v>
          </cell>
          <cell r="K6605">
            <v>0</v>
          </cell>
          <cell r="L6605">
            <v>0</v>
          </cell>
          <cell r="M6605">
            <v>0</v>
          </cell>
          <cell r="N6605">
            <v>0</v>
          </cell>
          <cell r="O6605">
            <v>0</v>
          </cell>
        </row>
        <row r="6606">
          <cell r="D6606" t="str">
            <v>110002039111</v>
          </cell>
          <cell r="E6606" t="str">
            <v>东莞市电子政务外网网络安全检查评估服务</v>
          </cell>
          <cell r="F6606" t="str">
            <v>李睿</v>
          </cell>
          <cell r="G6606" t="str">
            <v>2016814</v>
          </cell>
          <cell r="H6606">
            <v>41659.1</v>
          </cell>
          <cell r="I6606">
            <v>0</v>
          </cell>
          <cell r="J6606">
            <v>41659</v>
          </cell>
          <cell r="K6606">
            <v>0.1</v>
          </cell>
          <cell r="L6606">
            <v>0</v>
          </cell>
          <cell r="M6606">
            <v>0</v>
          </cell>
          <cell r="N6606">
            <v>0</v>
          </cell>
          <cell r="O6606">
            <v>0.1</v>
          </cell>
        </row>
        <row r="6607">
          <cell r="D6607" t="str">
            <v>110002039112</v>
          </cell>
          <cell r="E6607" t="str">
            <v>热障涂层原位热力耦合SEM及冷热循环XRD测试</v>
          </cell>
          <cell r="F6607" t="str">
            <v>王皓亮</v>
          </cell>
          <cell r="G6607" t="str">
            <v>2018231</v>
          </cell>
          <cell r="H6607">
            <v>0</v>
          </cell>
          <cell r="I6607">
            <v>0</v>
          </cell>
          <cell r="J6607">
            <v>0</v>
          </cell>
          <cell r="K6607">
            <v>0</v>
          </cell>
          <cell r="L6607">
            <v>0</v>
          </cell>
          <cell r="M6607">
            <v>0</v>
          </cell>
          <cell r="N6607">
            <v>0</v>
          </cell>
          <cell r="O6607">
            <v>0</v>
          </cell>
        </row>
        <row r="6608">
          <cell r="D6608" t="str">
            <v>110002039113</v>
          </cell>
          <cell r="E6608" t="str">
            <v>光学膜片清洁技术深入研究</v>
          </cell>
          <cell r="F6608" t="str">
            <v>郑华</v>
          </cell>
          <cell r="G6608" t="str">
            <v>2014017</v>
          </cell>
          <cell r="H6608">
            <v>35669.62</v>
          </cell>
          <cell r="I6608">
            <v>0</v>
          </cell>
          <cell r="J6608">
            <v>0</v>
          </cell>
          <cell r="K6608">
            <v>35669.62</v>
          </cell>
          <cell r="L6608">
            <v>0</v>
          </cell>
          <cell r="M6608">
            <v>0</v>
          </cell>
          <cell r="N6608">
            <v>0</v>
          </cell>
          <cell r="O6608">
            <v>35669.62</v>
          </cell>
        </row>
        <row r="6609">
          <cell r="D6609" t="str">
            <v>110002039115</v>
          </cell>
          <cell r="E6609" t="str">
            <v>东莞市横沥镇“创新强镇”建设咨询服务</v>
          </cell>
          <cell r="F6609" t="str">
            <v>祝闻</v>
          </cell>
          <cell r="G6609" t="str">
            <v>2017065</v>
          </cell>
          <cell r="H6609">
            <v>0</v>
          </cell>
          <cell r="I6609">
            <v>0</v>
          </cell>
          <cell r="J6609">
            <v>0</v>
          </cell>
          <cell r="K6609">
            <v>0</v>
          </cell>
          <cell r="L6609">
            <v>0</v>
          </cell>
          <cell r="M6609">
            <v>0</v>
          </cell>
          <cell r="N6609">
            <v>0</v>
          </cell>
          <cell r="O6609">
            <v>0</v>
          </cell>
        </row>
        <row r="6610">
          <cell r="D6610" t="str">
            <v>110002039116</v>
          </cell>
          <cell r="E6610" t="str">
            <v>空间翻滚目标捕捉过程中航天器主动补偿的姿</v>
          </cell>
          <cell r="F6610" t="str">
            <v>秦毅</v>
          </cell>
          <cell r="G6610" t="str">
            <v>2018079</v>
          </cell>
          <cell r="H6610">
            <v>38075.7</v>
          </cell>
          <cell r="I6610">
            <v>0</v>
          </cell>
          <cell r="J6610">
            <v>0</v>
          </cell>
          <cell r="K6610">
            <v>38075.7</v>
          </cell>
          <cell r="L6610">
            <v>0</v>
          </cell>
          <cell r="M6610">
            <v>0</v>
          </cell>
          <cell r="N6610">
            <v>0</v>
          </cell>
          <cell r="O6610">
            <v>38075.7</v>
          </cell>
        </row>
        <row r="6611">
          <cell r="D6611" t="str">
            <v>110002039117</v>
          </cell>
          <cell r="E6611" t="str">
            <v>2019年松山湖节能考核自查报告编制和政策推</v>
          </cell>
          <cell r="F6611" t="str">
            <v>纪传伟</v>
          </cell>
          <cell r="G6611" t="str">
            <v>2006064</v>
          </cell>
          <cell r="H6611">
            <v>0</v>
          </cell>
          <cell r="I6611">
            <v>0</v>
          </cell>
          <cell r="J6611">
            <v>0</v>
          </cell>
          <cell r="K6611">
            <v>0</v>
          </cell>
          <cell r="L6611">
            <v>0</v>
          </cell>
          <cell r="M6611">
            <v>0</v>
          </cell>
          <cell r="N6611">
            <v>0</v>
          </cell>
          <cell r="O6611">
            <v>0</v>
          </cell>
        </row>
        <row r="6612">
          <cell r="D6612" t="str">
            <v>110002039118</v>
          </cell>
          <cell r="E6612" t="str">
            <v>石龙镇第二次全国污染源普查方案</v>
          </cell>
          <cell r="F6612" t="str">
            <v>吕斯濠</v>
          </cell>
          <cell r="G6612" t="str">
            <v>2007038</v>
          </cell>
          <cell r="H6612">
            <v>1122.68</v>
          </cell>
          <cell r="I6612">
            <v>0</v>
          </cell>
          <cell r="J6612">
            <v>0</v>
          </cell>
          <cell r="K6612">
            <v>1122.68</v>
          </cell>
          <cell r="L6612">
            <v>0</v>
          </cell>
          <cell r="M6612">
            <v>0</v>
          </cell>
          <cell r="N6612">
            <v>0</v>
          </cell>
          <cell r="O6612">
            <v>1122.68</v>
          </cell>
        </row>
        <row r="6613">
          <cell r="D6613" t="str">
            <v>110002039119</v>
          </cell>
          <cell r="E6613" t="str">
            <v>泵送高强混凝土制备关键技术</v>
          </cell>
          <cell r="F6613" t="str">
            <v>高品海</v>
          </cell>
          <cell r="G6613" t="str">
            <v>2019017</v>
          </cell>
          <cell r="H6613">
            <v>3985.08</v>
          </cell>
          <cell r="I6613">
            <v>0</v>
          </cell>
          <cell r="J6613">
            <v>0</v>
          </cell>
          <cell r="K6613">
            <v>3985.08</v>
          </cell>
          <cell r="L6613">
            <v>0</v>
          </cell>
          <cell r="M6613">
            <v>0</v>
          </cell>
          <cell r="N6613">
            <v>0</v>
          </cell>
          <cell r="O6613">
            <v>3985.08</v>
          </cell>
        </row>
        <row r="6614">
          <cell r="D6614" t="str">
            <v>110002039120</v>
          </cell>
          <cell r="E6614" t="str">
            <v>食品安全监测技术开发应用</v>
          </cell>
          <cell r="F6614" t="str">
            <v>肖珊</v>
          </cell>
          <cell r="G6614" t="str">
            <v>2018283</v>
          </cell>
          <cell r="H6614">
            <v>36320.2</v>
          </cell>
          <cell r="I6614">
            <v>0</v>
          </cell>
          <cell r="J6614">
            <v>0</v>
          </cell>
          <cell r="K6614">
            <v>36320.2</v>
          </cell>
          <cell r="L6614">
            <v>0</v>
          </cell>
          <cell r="M6614">
            <v>0</v>
          </cell>
          <cell r="N6614">
            <v>0</v>
          </cell>
          <cell r="O6614">
            <v>36320.2</v>
          </cell>
        </row>
        <row r="6615">
          <cell r="D6615" t="str">
            <v>110002039122</v>
          </cell>
          <cell r="E6615" t="str">
            <v>东莞市寮步镇劳务派遣单位等级划分与评定</v>
          </cell>
          <cell r="F6615" t="str">
            <v>方妙英</v>
          </cell>
          <cell r="G6615" t="str">
            <v>2012018</v>
          </cell>
          <cell r="H6615">
            <v>0</v>
          </cell>
          <cell r="I6615">
            <v>0</v>
          </cell>
          <cell r="J6615">
            <v>0</v>
          </cell>
          <cell r="K6615">
            <v>0</v>
          </cell>
          <cell r="L6615">
            <v>0</v>
          </cell>
          <cell r="M6615">
            <v>0</v>
          </cell>
          <cell r="N6615">
            <v>0</v>
          </cell>
          <cell r="O6615">
            <v>0</v>
          </cell>
        </row>
        <row r="6616">
          <cell r="D6616" t="str">
            <v>110002039123</v>
          </cell>
          <cell r="E6616" t="str">
            <v>东莞市洪梅镇污水处理中心地块土壤污染状况</v>
          </cell>
          <cell r="F6616" t="str">
            <v>兰善红</v>
          </cell>
          <cell r="G6616" t="str">
            <v>2002016</v>
          </cell>
          <cell r="H6616">
            <v>53538.06</v>
          </cell>
          <cell r="I6616">
            <v>0</v>
          </cell>
          <cell r="J6616">
            <v>616</v>
          </cell>
          <cell r="K6616">
            <v>52922.06</v>
          </cell>
          <cell r="L6616">
            <v>0</v>
          </cell>
          <cell r="M6616">
            <v>0</v>
          </cell>
          <cell r="N6616">
            <v>0</v>
          </cell>
          <cell r="O6616">
            <v>52922.06</v>
          </cell>
        </row>
        <row r="6617">
          <cell r="D6617" t="str">
            <v>110002039124</v>
          </cell>
          <cell r="E6617" t="str">
            <v>东莞市长安镇人才政策优化研究</v>
          </cell>
          <cell r="F6617" t="str">
            <v>方妙英</v>
          </cell>
          <cell r="G6617" t="str">
            <v>2012018</v>
          </cell>
          <cell r="H6617">
            <v>0</v>
          </cell>
          <cell r="I6617">
            <v>0</v>
          </cell>
          <cell r="J6617">
            <v>0</v>
          </cell>
          <cell r="K6617">
            <v>0</v>
          </cell>
          <cell r="L6617">
            <v>0</v>
          </cell>
          <cell r="M6617">
            <v>0</v>
          </cell>
          <cell r="N6617">
            <v>0</v>
          </cell>
          <cell r="O6617">
            <v>0</v>
          </cell>
        </row>
        <row r="6618">
          <cell r="D6618" t="str">
            <v>110002039125</v>
          </cell>
          <cell r="E6618" t="str">
            <v>抽水蓄能电站综合价值和效益体现价值</v>
          </cell>
          <cell r="F6618" t="str">
            <v>刘国中</v>
          </cell>
          <cell r="G6618" t="str">
            <v>2017061</v>
          </cell>
          <cell r="H6618">
            <v>12678.82</v>
          </cell>
          <cell r="I6618">
            <v>0</v>
          </cell>
          <cell r="J6618">
            <v>0</v>
          </cell>
          <cell r="K6618">
            <v>12678.82</v>
          </cell>
          <cell r="L6618">
            <v>0</v>
          </cell>
          <cell r="M6618">
            <v>0</v>
          </cell>
          <cell r="N6618">
            <v>0</v>
          </cell>
          <cell r="O6618">
            <v>12678.82</v>
          </cell>
        </row>
        <row r="6619">
          <cell r="D6619" t="str">
            <v>110002039126</v>
          </cell>
          <cell r="E6619" t="str">
            <v>大功率超声波金属焊接控制系统关键技术研究</v>
          </cell>
          <cell r="F6619" t="str">
            <v>张志</v>
          </cell>
          <cell r="G6619" t="str">
            <v>2013017</v>
          </cell>
          <cell r="H6619">
            <v>9372.37</v>
          </cell>
          <cell r="I6619">
            <v>0</v>
          </cell>
          <cell r="J6619">
            <v>9372.37</v>
          </cell>
          <cell r="K6619">
            <v>0</v>
          </cell>
          <cell r="L6619">
            <v>0</v>
          </cell>
          <cell r="M6619">
            <v>0</v>
          </cell>
          <cell r="N6619">
            <v>0</v>
          </cell>
          <cell r="O6619">
            <v>0</v>
          </cell>
        </row>
        <row r="6620">
          <cell r="D6620" t="str">
            <v>110002039127</v>
          </cell>
          <cell r="E6620" t="str">
            <v>新型高性能非晶纳米晶软磁粉末的开发及应用</v>
          </cell>
          <cell r="F6620" t="str">
            <v>常春涛</v>
          </cell>
          <cell r="G6620" t="str">
            <v>2017812</v>
          </cell>
          <cell r="H6620">
            <v>3969.81</v>
          </cell>
          <cell r="I6620">
            <v>0</v>
          </cell>
          <cell r="J6620">
            <v>560</v>
          </cell>
          <cell r="K6620">
            <v>3409.81</v>
          </cell>
          <cell r="L6620">
            <v>0</v>
          </cell>
          <cell r="M6620">
            <v>0</v>
          </cell>
          <cell r="N6620">
            <v>0</v>
          </cell>
          <cell r="O6620">
            <v>3409.81</v>
          </cell>
        </row>
        <row r="6621">
          <cell r="D6621" t="str">
            <v>110002039128</v>
          </cell>
          <cell r="E6621" t="str">
            <v>虎门镇基层平安文化建设项目咨询服务</v>
          </cell>
          <cell r="F6621" t="str">
            <v>朱晓红</v>
          </cell>
          <cell r="G6621" t="str">
            <v>2007002</v>
          </cell>
          <cell r="H6621">
            <v>0</v>
          </cell>
          <cell r="I6621">
            <v>0</v>
          </cell>
          <cell r="J6621">
            <v>0</v>
          </cell>
          <cell r="K6621">
            <v>0</v>
          </cell>
          <cell r="L6621">
            <v>0</v>
          </cell>
          <cell r="M6621">
            <v>0</v>
          </cell>
          <cell r="N6621">
            <v>0</v>
          </cell>
          <cell r="O6621">
            <v>0</v>
          </cell>
        </row>
        <row r="6622">
          <cell r="D6622" t="str">
            <v>110002039129</v>
          </cell>
          <cell r="E6622" t="str">
            <v>地校联动打造普法品牌创新社会治理</v>
          </cell>
          <cell r="F6622" t="str">
            <v>吉海荣</v>
          </cell>
          <cell r="G6622" t="str">
            <v>2011034</v>
          </cell>
          <cell r="H6622">
            <v>0</v>
          </cell>
          <cell r="I6622">
            <v>0</v>
          </cell>
          <cell r="J6622">
            <v>0</v>
          </cell>
          <cell r="K6622">
            <v>0</v>
          </cell>
          <cell r="L6622">
            <v>0</v>
          </cell>
          <cell r="M6622">
            <v>0</v>
          </cell>
          <cell r="N6622">
            <v>0</v>
          </cell>
          <cell r="O6622">
            <v>0</v>
          </cell>
        </row>
        <row r="6623">
          <cell r="D6623" t="str">
            <v>110002039130</v>
          </cell>
          <cell r="E6623" t="str">
            <v>沙角C电厂煤灰池生态恢复项目可研报告编制</v>
          </cell>
          <cell r="F6623" t="str">
            <v>秦云</v>
          </cell>
          <cell r="G6623" t="str">
            <v>2007040</v>
          </cell>
          <cell r="H6623">
            <v>87511.53</v>
          </cell>
          <cell r="I6623">
            <v>0</v>
          </cell>
          <cell r="J6623">
            <v>0</v>
          </cell>
          <cell r="K6623">
            <v>87511.53</v>
          </cell>
          <cell r="L6623">
            <v>0</v>
          </cell>
          <cell r="M6623">
            <v>0</v>
          </cell>
          <cell r="N6623">
            <v>0</v>
          </cell>
          <cell r="O6623">
            <v>87511.53</v>
          </cell>
        </row>
        <row r="6624">
          <cell r="D6624" t="str">
            <v>110002039131</v>
          </cell>
          <cell r="E6624" t="str">
            <v>电动助力车助力比检测装置</v>
          </cell>
          <cell r="F6624" t="str">
            <v>田君</v>
          </cell>
          <cell r="G6624" t="str">
            <v>2001006</v>
          </cell>
          <cell r="H6624">
            <v>0</v>
          </cell>
          <cell r="I6624">
            <v>0</v>
          </cell>
          <cell r="J6624">
            <v>0</v>
          </cell>
          <cell r="K6624">
            <v>0</v>
          </cell>
          <cell r="L6624">
            <v>0</v>
          </cell>
          <cell r="M6624">
            <v>0</v>
          </cell>
          <cell r="N6624">
            <v>0</v>
          </cell>
          <cell r="O6624">
            <v>0</v>
          </cell>
        </row>
        <row r="6625">
          <cell r="D6625" t="str">
            <v>110002039132</v>
          </cell>
          <cell r="E6625" t="str">
            <v>芯片散热用高导热液态金属膏的研制</v>
          </cell>
          <cell r="F6625" t="str">
            <v>巫运辉</v>
          </cell>
          <cell r="G6625" t="str">
            <v>2019057</v>
          </cell>
          <cell r="H6625">
            <v>1772.42</v>
          </cell>
          <cell r="I6625">
            <v>0</v>
          </cell>
          <cell r="J6625">
            <v>0</v>
          </cell>
          <cell r="K6625">
            <v>1772.42</v>
          </cell>
          <cell r="L6625">
            <v>0</v>
          </cell>
          <cell r="M6625">
            <v>0</v>
          </cell>
          <cell r="N6625">
            <v>0</v>
          </cell>
          <cell r="O6625">
            <v>1772.42</v>
          </cell>
        </row>
        <row r="6626">
          <cell r="D6626" t="str">
            <v>110002039133</v>
          </cell>
          <cell r="E6626" t="str">
            <v>东莞市大朗镇第二次全国污染源普查服务</v>
          </cell>
          <cell r="F6626" t="str">
            <v>兰善红</v>
          </cell>
          <cell r="G6626" t="str">
            <v>2002016</v>
          </cell>
          <cell r="H6626">
            <v>168982.85</v>
          </cell>
          <cell r="I6626">
            <v>0</v>
          </cell>
          <cell r="J6626">
            <v>3239</v>
          </cell>
          <cell r="K6626">
            <v>165743.85</v>
          </cell>
          <cell r="L6626">
            <v>64250</v>
          </cell>
          <cell r="M6626">
            <v>0</v>
          </cell>
          <cell r="N6626">
            <v>0</v>
          </cell>
          <cell r="O6626">
            <v>165743.85</v>
          </cell>
        </row>
        <row r="6627">
          <cell r="D6627" t="str">
            <v>110002039134</v>
          </cell>
          <cell r="E6627" t="str">
            <v>模块化输送系统及其控制系统</v>
          </cell>
          <cell r="F6627" t="str">
            <v>胡亚伟</v>
          </cell>
          <cell r="G6627" t="str">
            <v>2013038</v>
          </cell>
          <cell r="H6627">
            <v>0</v>
          </cell>
          <cell r="I6627">
            <v>0</v>
          </cell>
          <cell r="J6627">
            <v>0</v>
          </cell>
          <cell r="K6627">
            <v>0</v>
          </cell>
          <cell r="L6627">
            <v>0</v>
          </cell>
          <cell r="M6627">
            <v>0</v>
          </cell>
          <cell r="N6627">
            <v>0</v>
          </cell>
          <cell r="O6627">
            <v>0</v>
          </cell>
        </row>
        <row r="6628">
          <cell r="D6628" t="str">
            <v>110002039135</v>
          </cell>
          <cell r="E6628" t="str">
            <v>rhEPO-Fc融合蛋白质量研究</v>
          </cell>
          <cell r="F6628" t="str">
            <v>程可可</v>
          </cell>
          <cell r="G6628" t="str">
            <v>2016825</v>
          </cell>
          <cell r="H6628">
            <v>14915.79</v>
          </cell>
          <cell r="I6628">
            <v>0</v>
          </cell>
          <cell r="J6628">
            <v>0</v>
          </cell>
          <cell r="K6628">
            <v>14915.79</v>
          </cell>
          <cell r="L6628">
            <v>0</v>
          </cell>
          <cell r="M6628">
            <v>0</v>
          </cell>
          <cell r="N6628">
            <v>0</v>
          </cell>
          <cell r="O6628">
            <v>14915.79</v>
          </cell>
        </row>
        <row r="6629">
          <cell r="D6629" t="str">
            <v>110002039136</v>
          </cell>
          <cell r="E6629" t="str">
            <v>东莞市政法机关服务保障高质量发展研究</v>
          </cell>
          <cell r="F6629" t="str">
            <v>罗兆婧</v>
          </cell>
          <cell r="G6629" t="str">
            <v>2012029</v>
          </cell>
          <cell r="H6629">
            <v>39330.2</v>
          </cell>
          <cell r="I6629">
            <v>0</v>
          </cell>
          <cell r="J6629">
            <v>0</v>
          </cell>
          <cell r="K6629">
            <v>39330.2</v>
          </cell>
          <cell r="L6629">
            <v>0</v>
          </cell>
          <cell r="M6629">
            <v>0</v>
          </cell>
          <cell r="N6629">
            <v>0</v>
          </cell>
          <cell r="O6629">
            <v>39330.2</v>
          </cell>
        </row>
        <row r="6630">
          <cell r="D6630" t="str">
            <v>110002039137</v>
          </cell>
          <cell r="E6630" t="str">
            <v>新形势下人民内部矛盾化解机制研究</v>
          </cell>
          <cell r="F6630" t="str">
            <v>郑玉敏</v>
          </cell>
          <cell r="G6630" t="str">
            <v>2005002</v>
          </cell>
          <cell r="H6630">
            <v>0</v>
          </cell>
          <cell r="I6630">
            <v>0</v>
          </cell>
          <cell r="J6630">
            <v>0</v>
          </cell>
          <cell r="K6630">
            <v>0</v>
          </cell>
          <cell r="L6630">
            <v>0</v>
          </cell>
          <cell r="M6630">
            <v>0</v>
          </cell>
          <cell r="N6630">
            <v>0</v>
          </cell>
          <cell r="O6630">
            <v>0</v>
          </cell>
        </row>
        <row r="6631">
          <cell r="D6631" t="str">
            <v>110002039138</v>
          </cell>
          <cell r="E6631" t="str">
            <v>2020年塘厦镇高能耗企业事中监督、事后检查</v>
          </cell>
          <cell r="F6631" t="str">
            <v>纪传伟</v>
          </cell>
          <cell r="G6631" t="str">
            <v>2006064</v>
          </cell>
          <cell r="H6631">
            <v>0</v>
          </cell>
          <cell r="I6631">
            <v>0</v>
          </cell>
          <cell r="J6631">
            <v>0</v>
          </cell>
          <cell r="K6631">
            <v>0</v>
          </cell>
          <cell r="L6631">
            <v>0</v>
          </cell>
          <cell r="M6631">
            <v>0</v>
          </cell>
          <cell r="N6631">
            <v>0</v>
          </cell>
          <cell r="O6631">
            <v>0</v>
          </cell>
        </row>
        <row r="6632">
          <cell r="D6632" t="str">
            <v>110002039139</v>
          </cell>
          <cell r="E6632" t="str">
            <v>中建五局全现浇外墙窗角裂缝控制技术数值模</v>
          </cell>
          <cell r="F6632" t="str">
            <v>艾心荧</v>
          </cell>
          <cell r="G6632" t="str">
            <v>2015010</v>
          </cell>
          <cell r="H6632">
            <v>0</v>
          </cell>
          <cell r="I6632">
            <v>0</v>
          </cell>
          <cell r="J6632">
            <v>0</v>
          </cell>
          <cell r="K6632">
            <v>0</v>
          </cell>
          <cell r="L6632">
            <v>0</v>
          </cell>
          <cell r="M6632">
            <v>0</v>
          </cell>
          <cell r="N6632">
            <v>0</v>
          </cell>
          <cell r="O6632">
            <v>0</v>
          </cell>
        </row>
        <row r="6633">
          <cell r="D6633" t="str">
            <v>110002039140</v>
          </cell>
          <cell r="E6633" t="str">
            <v>多源感知信息融合仿真模型设计及软件模块测</v>
          </cell>
          <cell r="F6633" t="str">
            <v>李宽</v>
          </cell>
          <cell r="G6633" t="str">
            <v>2018820</v>
          </cell>
          <cell r="H6633">
            <v>6171.31</v>
          </cell>
          <cell r="I6633">
            <v>0</v>
          </cell>
          <cell r="J6633">
            <v>0</v>
          </cell>
          <cell r="K6633">
            <v>6171.31</v>
          </cell>
          <cell r="L6633">
            <v>0</v>
          </cell>
          <cell r="M6633">
            <v>0</v>
          </cell>
          <cell r="N6633">
            <v>0</v>
          </cell>
          <cell r="O6633">
            <v>6171.31</v>
          </cell>
        </row>
        <row r="6634">
          <cell r="D6634" t="str">
            <v>110002039141</v>
          </cell>
          <cell r="E6634" t="str">
            <v>服务机器人与人工智能视觉、语音、导航算法</v>
          </cell>
          <cell r="F6634" t="str">
            <v>丁文霞</v>
          </cell>
          <cell r="G6634" t="str">
            <v>2018017</v>
          </cell>
          <cell r="H6634">
            <v>9049.4</v>
          </cell>
          <cell r="I6634">
            <v>0</v>
          </cell>
          <cell r="J6634">
            <v>908</v>
          </cell>
          <cell r="K6634">
            <v>8141.4</v>
          </cell>
          <cell r="L6634">
            <v>0</v>
          </cell>
          <cell r="M6634">
            <v>0</v>
          </cell>
          <cell r="N6634">
            <v>0</v>
          </cell>
          <cell r="O6634">
            <v>8141.4</v>
          </cell>
        </row>
        <row r="6635">
          <cell r="D6635" t="str">
            <v>110002039142</v>
          </cell>
          <cell r="E6635" t="str">
            <v>东莞市常平镇第二次全国污染源普查污染源空</v>
          </cell>
          <cell r="F6635" t="str">
            <v>兰善红</v>
          </cell>
          <cell r="G6635" t="str">
            <v>2002016</v>
          </cell>
          <cell r="H6635">
            <v>61390.58</v>
          </cell>
          <cell r="I6635">
            <v>0</v>
          </cell>
          <cell r="J6635">
            <v>61390.58</v>
          </cell>
          <cell r="K6635">
            <v>0</v>
          </cell>
          <cell r="L6635">
            <v>0</v>
          </cell>
          <cell r="M6635">
            <v>0</v>
          </cell>
          <cell r="N6635">
            <v>0</v>
          </cell>
          <cell r="O6635">
            <v>0</v>
          </cell>
        </row>
        <row r="6636">
          <cell r="D6636" t="str">
            <v>110002039143</v>
          </cell>
          <cell r="E6636" t="str">
            <v>适用于5G陶瓷滤波器制造的数控机床成果育成</v>
          </cell>
          <cell r="F6636" t="str">
            <v>何伟锋</v>
          </cell>
          <cell r="G6636" t="str">
            <v>2009025</v>
          </cell>
          <cell r="H6636">
            <v>0</v>
          </cell>
          <cell r="I6636">
            <v>0</v>
          </cell>
          <cell r="J6636">
            <v>0</v>
          </cell>
          <cell r="K6636">
            <v>0</v>
          </cell>
          <cell r="L6636">
            <v>0</v>
          </cell>
          <cell r="M6636">
            <v>0</v>
          </cell>
          <cell r="N6636">
            <v>0</v>
          </cell>
          <cell r="O6636">
            <v>0</v>
          </cell>
        </row>
        <row r="6637">
          <cell r="D6637" t="str">
            <v>110002039144</v>
          </cell>
          <cell r="E6637" t="str">
            <v>欧标充电控制器开发</v>
          </cell>
          <cell r="F6637" t="str">
            <v>张兆云</v>
          </cell>
          <cell r="G6637" t="str">
            <v>2016006</v>
          </cell>
          <cell r="H6637">
            <v>0</v>
          </cell>
          <cell r="I6637">
            <v>0</v>
          </cell>
          <cell r="J6637">
            <v>0</v>
          </cell>
          <cell r="K6637">
            <v>0</v>
          </cell>
          <cell r="L6637">
            <v>0</v>
          </cell>
          <cell r="M6637">
            <v>0</v>
          </cell>
          <cell r="N6637">
            <v>0</v>
          </cell>
          <cell r="O6637">
            <v>0</v>
          </cell>
        </row>
        <row r="6638">
          <cell r="D6638" t="str">
            <v>110002039145</v>
          </cell>
          <cell r="E6638" t="str">
            <v>新型治疗浅部真菌感染皮肤病药物的研究与开</v>
          </cell>
          <cell r="F6638" t="str">
            <v>王晓季</v>
          </cell>
          <cell r="G6638" t="str">
            <v>2018816</v>
          </cell>
          <cell r="H6638">
            <v>15988.22</v>
          </cell>
          <cell r="I6638">
            <v>0</v>
          </cell>
          <cell r="J6638">
            <v>0</v>
          </cell>
          <cell r="K6638">
            <v>15988.22</v>
          </cell>
          <cell r="L6638">
            <v>0</v>
          </cell>
          <cell r="M6638">
            <v>0</v>
          </cell>
          <cell r="N6638">
            <v>0</v>
          </cell>
          <cell r="O6638">
            <v>15988.22</v>
          </cell>
        </row>
        <row r="6639">
          <cell r="D6639" t="str">
            <v>110002039146</v>
          </cell>
          <cell r="E6639" t="str">
            <v>多源异构图像融合与变化检测技术</v>
          </cell>
          <cell r="F6639" t="str">
            <v>陈高</v>
          </cell>
          <cell r="G6639" t="str">
            <v>2018058</v>
          </cell>
          <cell r="H6639">
            <v>8652.49</v>
          </cell>
          <cell r="I6639">
            <v>0</v>
          </cell>
          <cell r="J6639">
            <v>0</v>
          </cell>
          <cell r="K6639">
            <v>8652.49</v>
          </cell>
          <cell r="L6639">
            <v>0</v>
          </cell>
          <cell r="M6639">
            <v>0</v>
          </cell>
          <cell r="N6639">
            <v>0</v>
          </cell>
          <cell r="O6639">
            <v>8652.49</v>
          </cell>
        </row>
        <row r="6640">
          <cell r="D6640" t="str">
            <v>110002039147</v>
          </cell>
          <cell r="E6640" t="str">
            <v>环保新材料技术联合研发团队</v>
          </cell>
          <cell r="F6640" t="str">
            <v>廖俊旭</v>
          </cell>
          <cell r="G6640" t="str">
            <v>2018121</v>
          </cell>
          <cell r="H6640">
            <v>68102.36</v>
          </cell>
          <cell r="I6640">
            <v>0</v>
          </cell>
          <cell r="J6640">
            <v>66227.2</v>
          </cell>
          <cell r="K6640">
            <v>1875.16</v>
          </cell>
          <cell r="L6640">
            <v>0</v>
          </cell>
          <cell r="M6640">
            <v>0</v>
          </cell>
          <cell r="N6640">
            <v>0</v>
          </cell>
          <cell r="O6640">
            <v>1875.16</v>
          </cell>
        </row>
        <row r="6641">
          <cell r="D6641" t="str">
            <v>110002039148</v>
          </cell>
          <cell r="E6641" t="str">
            <v>天然营养蛋糕配方及其深加工技术研究</v>
          </cell>
          <cell r="F6641" t="str">
            <v>肖珊</v>
          </cell>
          <cell r="G6641" t="str">
            <v>2018283</v>
          </cell>
          <cell r="H6641">
            <v>698.48</v>
          </cell>
          <cell r="I6641">
            <v>0</v>
          </cell>
          <cell r="J6641">
            <v>0</v>
          </cell>
          <cell r="K6641">
            <v>698.48</v>
          </cell>
          <cell r="L6641">
            <v>0</v>
          </cell>
          <cell r="M6641">
            <v>0</v>
          </cell>
          <cell r="N6641">
            <v>0</v>
          </cell>
          <cell r="O6641">
            <v>698.48</v>
          </cell>
        </row>
        <row r="6642">
          <cell r="D6642" t="str">
            <v>110002039149</v>
          </cell>
          <cell r="E6642" t="str">
            <v>企业合同管理方案</v>
          </cell>
          <cell r="F6642" t="str">
            <v>周立英</v>
          </cell>
          <cell r="G6642" t="str">
            <v>2002019</v>
          </cell>
          <cell r="H6642">
            <v>0</v>
          </cell>
          <cell r="I6642">
            <v>0</v>
          </cell>
          <cell r="J6642">
            <v>0</v>
          </cell>
          <cell r="K6642">
            <v>0</v>
          </cell>
          <cell r="L6642">
            <v>0</v>
          </cell>
          <cell r="M6642">
            <v>0</v>
          </cell>
          <cell r="N6642">
            <v>0</v>
          </cell>
          <cell r="O6642">
            <v>0</v>
          </cell>
        </row>
        <row r="6643">
          <cell r="D6643" t="str">
            <v>110002039150</v>
          </cell>
          <cell r="E6643" t="str">
            <v>加速推动（东莞）电子信息产业增强核心竞争</v>
          </cell>
          <cell r="F6643" t="str">
            <v>邓念武</v>
          </cell>
          <cell r="G6643" t="str">
            <v>1996010</v>
          </cell>
          <cell r="H6643">
            <v>0</v>
          </cell>
          <cell r="I6643">
            <v>0</v>
          </cell>
          <cell r="J6643">
            <v>0</v>
          </cell>
          <cell r="K6643">
            <v>0</v>
          </cell>
          <cell r="L6643">
            <v>0</v>
          </cell>
          <cell r="M6643">
            <v>0</v>
          </cell>
          <cell r="N6643">
            <v>0</v>
          </cell>
          <cell r="O6643">
            <v>0</v>
          </cell>
        </row>
        <row r="6644">
          <cell r="D6644" t="str">
            <v>110002039151</v>
          </cell>
          <cell r="E6644" t="str">
            <v>利用乡村历史文化资源提升城市品质建设体质</v>
          </cell>
          <cell r="F6644" t="str">
            <v>卢晓晴</v>
          </cell>
          <cell r="G6644" t="str">
            <v>2005037</v>
          </cell>
          <cell r="H6644">
            <v>0</v>
          </cell>
          <cell r="I6644">
            <v>0</v>
          </cell>
          <cell r="J6644">
            <v>0</v>
          </cell>
          <cell r="K6644">
            <v>0</v>
          </cell>
          <cell r="L6644">
            <v>0</v>
          </cell>
          <cell r="M6644">
            <v>0</v>
          </cell>
          <cell r="N6644">
            <v>0</v>
          </cell>
          <cell r="O6644">
            <v>0</v>
          </cell>
        </row>
        <row r="6645">
          <cell r="D6645" t="str">
            <v>110002039152</v>
          </cell>
          <cell r="E6645" t="str">
            <v>《东莞市危险废物处置现状及防治对策研究》</v>
          </cell>
          <cell r="F6645" t="str">
            <v>吴琪</v>
          </cell>
          <cell r="G6645" t="str">
            <v>2017092</v>
          </cell>
          <cell r="H6645">
            <v>0</v>
          </cell>
          <cell r="I6645">
            <v>0</v>
          </cell>
          <cell r="J6645">
            <v>0</v>
          </cell>
          <cell r="K6645">
            <v>0</v>
          </cell>
          <cell r="L6645">
            <v>0</v>
          </cell>
          <cell r="M6645">
            <v>0</v>
          </cell>
          <cell r="N6645">
            <v>0</v>
          </cell>
          <cell r="O6645">
            <v>0</v>
          </cell>
        </row>
        <row r="6646">
          <cell r="D6646" t="str">
            <v>110002039153</v>
          </cell>
          <cell r="E6646" t="str">
            <v>东莞市高校对台招揽教育人才工作的研究与建议</v>
          </cell>
          <cell r="F6646" t="str">
            <v>陈伟</v>
          </cell>
          <cell r="G6646" t="str">
            <v>2003020</v>
          </cell>
          <cell r="H6646">
            <v>268.72</v>
          </cell>
          <cell r="I6646">
            <v>0</v>
          </cell>
          <cell r="J6646">
            <v>0</v>
          </cell>
          <cell r="K6646">
            <v>268.72</v>
          </cell>
          <cell r="L6646">
            <v>0</v>
          </cell>
          <cell r="M6646">
            <v>0</v>
          </cell>
          <cell r="N6646">
            <v>0</v>
          </cell>
          <cell r="O6646">
            <v>268.72</v>
          </cell>
        </row>
        <row r="6647">
          <cell r="D6647" t="str">
            <v>110002039154</v>
          </cell>
          <cell r="E6647" t="str">
            <v>松山湖功能区项目报建流程分析及优化政策调</v>
          </cell>
          <cell r="F6647" t="str">
            <v>刘文果</v>
          </cell>
          <cell r="G6647" t="str">
            <v>2016029</v>
          </cell>
          <cell r="H6647">
            <v>0</v>
          </cell>
          <cell r="I6647">
            <v>0</v>
          </cell>
          <cell r="J6647">
            <v>0</v>
          </cell>
          <cell r="K6647">
            <v>0</v>
          </cell>
          <cell r="L6647">
            <v>0</v>
          </cell>
          <cell r="M6647">
            <v>0</v>
          </cell>
          <cell r="N6647">
            <v>0</v>
          </cell>
          <cell r="O6647">
            <v>0</v>
          </cell>
        </row>
        <row r="6648">
          <cell r="D6648" t="str">
            <v>110002039155</v>
          </cell>
          <cell r="E6648" t="str">
            <v>合成氘代纤维素微生物培养</v>
          </cell>
          <cell r="F6648" t="str">
            <v>陈思谦</v>
          </cell>
          <cell r="G6648" t="str">
            <v>2018028</v>
          </cell>
          <cell r="H6648">
            <v>16936.2</v>
          </cell>
          <cell r="I6648">
            <v>0</v>
          </cell>
          <cell r="J6648">
            <v>0</v>
          </cell>
          <cell r="K6648">
            <v>16936.2</v>
          </cell>
          <cell r="L6648">
            <v>0</v>
          </cell>
          <cell r="M6648">
            <v>0</v>
          </cell>
          <cell r="N6648">
            <v>0</v>
          </cell>
          <cell r="O6648">
            <v>16936.2</v>
          </cell>
        </row>
        <row r="6649">
          <cell r="D6649" t="str">
            <v>110002039156</v>
          </cell>
          <cell r="E6649" t="str">
            <v>高性能永磁复合锶铁氧体磁性材料的开发</v>
          </cell>
          <cell r="F6649" t="str">
            <v>王建国</v>
          </cell>
          <cell r="G6649" t="str">
            <v>2018801</v>
          </cell>
          <cell r="H6649">
            <v>9330.2</v>
          </cell>
          <cell r="I6649">
            <v>0</v>
          </cell>
          <cell r="J6649">
            <v>0</v>
          </cell>
          <cell r="K6649">
            <v>9330.2</v>
          </cell>
          <cell r="L6649">
            <v>0</v>
          </cell>
          <cell r="M6649">
            <v>0</v>
          </cell>
          <cell r="N6649">
            <v>0</v>
          </cell>
          <cell r="O6649">
            <v>9330.2</v>
          </cell>
        </row>
        <row r="6650">
          <cell r="D6650" t="str">
            <v>110002039157</v>
          </cell>
          <cell r="E6650" t="str">
            <v>2020年松山湖专利信息分析项目</v>
          </cell>
          <cell r="F6650" t="str">
            <v>丘瑜</v>
          </cell>
          <cell r="G6650" t="str">
            <v>2012953</v>
          </cell>
          <cell r="H6650">
            <v>0</v>
          </cell>
          <cell r="I6650">
            <v>0</v>
          </cell>
          <cell r="J6650">
            <v>0</v>
          </cell>
          <cell r="K6650">
            <v>0</v>
          </cell>
          <cell r="L6650">
            <v>0</v>
          </cell>
          <cell r="M6650">
            <v>0</v>
          </cell>
          <cell r="N6650">
            <v>0</v>
          </cell>
          <cell r="O6650">
            <v>0</v>
          </cell>
        </row>
        <row r="6651">
          <cell r="D6651" t="str">
            <v>110002039158</v>
          </cell>
          <cell r="E6651" t="str">
            <v>精密金属配件制造工艺的自动控制应用研究</v>
          </cell>
          <cell r="F6651" t="str">
            <v>任斌</v>
          </cell>
          <cell r="G6651" t="str">
            <v>2003008</v>
          </cell>
          <cell r="H6651">
            <v>5740.78</v>
          </cell>
          <cell r="I6651">
            <v>0</v>
          </cell>
          <cell r="J6651">
            <v>377</v>
          </cell>
          <cell r="K6651">
            <v>5363.78</v>
          </cell>
          <cell r="L6651">
            <v>0</v>
          </cell>
          <cell r="M6651">
            <v>0</v>
          </cell>
          <cell r="N6651">
            <v>0</v>
          </cell>
          <cell r="O6651">
            <v>5363.78</v>
          </cell>
        </row>
        <row r="6652">
          <cell r="D6652" t="str">
            <v>110002039159</v>
          </cell>
          <cell r="E6652" t="str">
            <v>在新冠疫情影响下东莞外贸企业汇率风险</v>
          </cell>
          <cell r="F6652" t="str">
            <v>叶宝珠</v>
          </cell>
          <cell r="G6652" t="str">
            <v>2012982</v>
          </cell>
          <cell r="H6652">
            <v>0</v>
          </cell>
          <cell r="I6652">
            <v>0</v>
          </cell>
          <cell r="J6652">
            <v>0</v>
          </cell>
          <cell r="K6652">
            <v>0</v>
          </cell>
          <cell r="L6652">
            <v>0</v>
          </cell>
          <cell r="M6652">
            <v>0</v>
          </cell>
          <cell r="N6652">
            <v>0</v>
          </cell>
          <cell r="O6652">
            <v>0</v>
          </cell>
        </row>
        <row r="6653">
          <cell r="D6653" t="str">
            <v>110002039160</v>
          </cell>
          <cell r="E6653" t="str">
            <v>高性能改性聚丙烯酸酯压敏胶及其应用</v>
          </cell>
          <cell r="F6653" t="str">
            <v>吴文剑</v>
          </cell>
          <cell r="G6653" t="str">
            <v>2015004</v>
          </cell>
          <cell r="H6653">
            <v>78239.2</v>
          </cell>
          <cell r="I6653">
            <v>0</v>
          </cell>
          <cell r="J6653">
            <v>78239.2</v>
          </cell>
          <cell r="K6653">
            <v>0</v>
          </cell>
          <cell r="L6653">
            <v>0</v>
          </cell>
          <cell r="M6653">
            <v>0</v>
          </cell>
          <cell r="N6653">
            <v>0</v>
          </cell>
          <cell r="O6653">
            <v>0</v>
          </cell>
        </row>
        <row r="6654">
          <cell r="D6654" t="str">
            <v>110002039161</v>
          </cell>
          <cell r="E6654" t="str">
            <v>公司舆论与法律风险防范</v>
          </cell>
          <cell r="F6654" t="str">
            <v>张萍</v>
          </cell>
          <cell r="G6654" t="str">
            <v>2011037</v>
          </cell>
          <cell r="H6654">
            <v>0</v>
          </cell>
          <cell r="I6654">
            <v>0</v>
          </cell>
          <cell r="J6654">
            <v>0</v>
          </cell>
          <cell r="K6654">
            <v>0</v>
          </cell>
          <cell r="L6654">
            <v>0</v>
          </cell>
          <cell r="M6654">
            <v>0</v>
          </cell>
          <cell r="N6654">
            <v>0</v>
          </cell>
          <cell r="O6654">
            <v>0</v>
          </cell>
        </row>
        <row r="6655">
          <cell r="D6655" t="str">
            <v>110002039162</v>
          </cell>
          <cell r="E6655" t="str">
            <v>降解垃圾填埋场中纤维原料强化沼气生产</v>
          </cell>
          <cell r="F6655" t="str">
            <v>程可可</v>
          </cell>
          <cell r="G6655" t="str">
            <v>2016825</v>
          </cell>
          <cell r="H6655">
            <v>43548.83</v>
          </cell>
          <cell r="I6655">
            <v>0</v>
          </cell>
          <cell r="J6655">
            <v>0</v>
          </cell>
          <cell r="K6655">
            <v>43548.83</v>
          </cell>
          <cell r="L6655">
            <v>0</v>
          </cell>
          <cell r="M6655">
            <v>0</v>
          </cell>
          <cell r="N6655">
            <v>0</v>
          </cell>
          <cell r="O6655">
            <v>43548.83</v>
          </cell>
        </row>
        <row r="6656">
          <cell r="D6656" t="str">
            <v>110002039163</v>
          </cell>
          <cell r="E6656" t="str">
            <v>污水污泥FNA预处理技术研究</v>
          </cell>
          <cell r="F6656" t="str">
            <v>刘蕾</v>
          </cell>
          <cell r="G6656" t="str">
            <v>2011010</v>
          </cell>
          <cell r="H6656">
            <v>22500.1</v>
          </cell>
          <cell r="I6656">
            <v>0</v>
          </cell>
          <cell r="J6656">
            <v>0</v>
          </cell>
          <cell r="K6656">
            <v>22500.1</v>
          </cell>
          <cell r="L6656">
            <v>0</v>
          </cell>
          <cell r="M6656">
            <v>0</v>
          </cell>
          <cell r="N6656">
            <v>0</v>
          </cell>
          <cell r="O6656">
            <v>22500.1</v>
          </cell>
        </row>
        <row r="6657">
          <cell r="D6657" t="str">
            <v>110002039164</v>
          </cell>
          <cell r="E6657" t="str">
            <v>东莞市五部地方性法规清理研究报告</v>
          </cell>
          <cell r="F6657" t="str">
            <v>沈亚萍</v>
          </cell>
          <cell r="G6657" t="str">
            <v>2003038</v>
          </cell>
          <cell r="H6657">
            <v>3464.16</v>
          </cell>
          <cell r="I6657">
            <v>0</v>
          </cell>
          <cell r="J6657">
            <v>0</v>
          </cell>
          <cell r="K6657">
            <v>3464.16</v>
          </cell>
          <cell r="L6657">
            <v>0</v>
          </cell>
          <cell r="M6657">
            <v>0</v>
          </cell>
          <cell r="N6657">
            <v>0</v>
          </cell>
          <cell r="O6657">
            <v>3464.16</v>
          </cell>
        </row>
        <row r="6658">
          <cell r="D6658" t="str">
            <v>110002039165</v>
          </cell>
          <cell r="E6658" t="str">
            <v>东莞恒亚电工有限公司企业贷款贴息项目技术</v>
          </cell>
          <cell r="F6658" t="str">
            <v>纪传伟</v>
          </cell>
          <cell r="G6658" t="str">
            <v>2006064</v>
          </cell>
          <cell r="H6658">
            <v>0</v>
          </cell>
          <cell r="I6658">
            <v>0</v>
          </cell>
          <cell r="J6658">
            <v>0</v>
          </cell>
          <cell r="K6658">
            <v>0</v>
          </cell>
          <cell r="L6658">
            <v>0</v>
          </cell>
          <cell r="M6658">
            <v>0</v>
          </cell>
          <cell r="N6658">
            <v>0</v>
          </cell>
          <cell r="O6658">
            <v>0</v>
          </cell>
        </row>
        <row r="6659">
          <cell r="D6659" t="str">
            <v>110002039166</v>
          </cell>
          <cell r="E6659" t="str">
            <v>色彩、碳、复合材料研发中心的建立</v>
          </cell>
          <cell r="F6659" t="str">
            <v>王佳星</v>
          </cell>
          <cell r="G6659" t="str">
            <v>2018220</v>
          </cell>
          <cell r="H6659">
            <v>894.8</v>
          </cell>
          <cell r="I6659">
            <v>0</v>
          </cell>
          <cell r="J6659">
            <v>0</v>
          </cell>
          <cell r="K6659">
            <v>894.8</v>
          </cell>
          <cell r="L6659">
            <v>0</v>
          </cell>
          <cell r="M6659">
            <v>0</v>
          </cell>
          <cell r="N6659">
            <v>0</v>
          </cell>
          <cell r="O6659">
            <v>894.8</v>
          </cell>
        </row>
        <row r="6660">
          <cell r="D6660" t="str">
            <v>110002039167</v>
          </cell>
          <cell r="E6660" t="str">
            <v>东莞市洪梅镇2020年财政支出项目绩效评价</v>
          </cell>
          <cell r="F6660" t="str">
            <v>谷云燕</v>
          </cell>
          <cell r="G6660" t="str">
            <v>2004037</v>
          </cell>
          <cell r="H6660">
            <v>8514.44</v>
          </cell>
          <cell r="I6660">
            <v>0</v>
          </cell>
          <cell r="J6660">
            <v>0</v>
          </cell>
          <cell r="K6660">
            <v>8514.44</v>
          </cell>
          <cell r="L6660">
            <v>0</v>
          </cell>
          <cell r="M6660">
            <v>0</v>
          </cell>
          <cell r="N6660">
            <v>0</v>
          </cell>
          <cell r="O6660">
            <v>8514.44</v>
          </cell>
        </row>
        <row r="6661">
          <cell r="D6661" t="str">
            <v>110002039168</v>
          </cell>
          <cell r="E6661" t="str">
            <v>东莞市洪梅镇2021年财政项支出绩效目标审核</v>
          </cell>
          <cell r="F6661" t="str">
            <v>谷云燕</v>
          </cell>
          <cell r="G6661" t="str">
            <v>2004037</v>
          </cell>
          <cell r="H6661">
            <v>1515.9</v>
          </cell>
          <cell r="I6661">
            <v>0</v>
          </cell>
          <cell r="J6661">
            <v>0</v>
          </cell>
          <cell r="K6661">
            <v>1515.9</v>
          </cell>
          <cell r="L6661">
            <v>0</v>
          </cell>
          <cell r="M6661">
            <v>0</v>
          </cell>
          <cell r="N6661">
            <v>0</v>
          </cell>
          <cell r="O6661">
            <v>1515.9</v>
          </cell>
        </row>
        <row r="6662">
          <cell r="D6662" t="str">
            <v>110002039169</v>
          </cell>
          <cell r="E6662" t="str">
            <v>厚街“双手洪拳”申报文化遗产报告书服务</v>
          </cell>
          <cell r="F6662" t="str">
            <v>阎江</v>
          </cell>
          <cell r="G6662" t="str">
            <v>1999007</v>
          </cell>
          <cell r="H6662">
            <v>10960.5</v>
          </cell>
          <cell r="I6662">
            <v>0</v>
          </cell>
          <cell r="J6662">
            <v>0</v>
          </cell>
          <cell r="K6662">
            <v>10960.5</v>
          </cell>
          <cell r="L6662">
            <v>0</v>
          </cell>
          <cell r="M6662">
            <v>0</v>
          </cell>
          <cell r="N6662">
            <v>0</v>
          </cell>
          <cell r="O6662">
            <v>10960.5</v>
          </cell>
        </row>
        <row r="6663">
          <cell r="D6663" t="str">
            <v>110002039170</v>
          </cell>
          <cell r="E6663" t="str">
            <v>厚街“双手洪拳”申报文化遗产纪录片制作服</v>
          </cell>
          <cell r="F6663" t="str">
            <v>阎江</v>
          </cell>
          <cell r="G6663" t="str">
            <v>1999007</v>
          </cell>
          <cell r="H6663">
            <v>17181.8</v>
          </cell>
          <cell r="I6663">
            <v>0</v>
          </cell>
          <cell r="J6663">
            <v>0</v>
          </cell>
          <cell r="K6663">
            <v>17181.8</v>
          </cell>
          <cell r="L6663">
            <v>0</v>
          </cell>
          <cell r="M6663">
            <v>0</v>
          </cell>
          <cell r="N6663">
            <v>0</v>
          </cell>
          <cell r="O6663">
            <v>17181.8</v>
          </cell>
        </row>
        <row r="6664">
          <cell r="D6664" t="str">
            <v>110002039172</v>
          </cell>
          <cell r="E6664" t="str">
            <v>成都促进新经济发展情报收集及研究实践</v>
          </cell>
          <cell r="F6664" t="str">
            <v>李福坤</v>
          </cell>
          <cell r="G6664" t="str">
            <v>2004085</v>
          </cell>
          <cell r="H6664">
            <v>24330.2</v>
          </cell>
          <cell r="I6664">
            <v>0</v>
          </cell>
          <cell r="J6664">
            <v>0</v>
          </cell>
          <cell r="K6664">
            <v>24330.2</v>
          </cell>
          <cell r="L6664">
            <v>0</v>
          </cell>
          <cell r="M6664">
            <v>0</v>
          </cell>
          <cell r="N6664">
            <v>0</v>
          </cell>
          <cell r="O6664">
            <v>24330.2</v>
          </cell>
        </row>
        <row r="6665">
          <cell r="D6665" t="str">
            <v>110002039173</v>
          </cell>
          <cell r="E6665" t="str">
            <v>粤港澳大湾区体育产业区域协同发展路径探究</v>
          </cell>
          <cell r="F6665" t="str">
            <v>苏敷志</v>
          </cell>
          <cell r="G6665" t="str">
            <v>2006072</v>
          </cell>
          <cell r="H6665">
            <v>1773.21</v>
          </cell>
          <cell r="I6665">
            <v>0</v>
          </cell>
          <cell r="J6665">
            <v>0</v>
          </cell>
          <cell r="K6665">
            <v>1773.21</v>
          </cell>
          <cell r="L6665">
            <v>0</v>
          </cell>
          <cell r="M6665">
            <v>0</v>
          </cell>
          <cell r="N6665">
            <v>0</v>
          </cell>
          <cell r="O6665">
            <v>1773.21</v>
          </cell>
        </row>
        <row r="6666">
          <cell r="D6666" t="str">
            <v>110002039174</v>
          </cell>
          <cell r="E6666" t="str">
            <v>石龙镇VOCs年排放量10吨以上“一企一策”评</v>
          </cell>
          <cell r="F6666" t="str">
            <v>秦云</v>
          </cell>
          <cell r="G6666" t="str">
            <v>2007040</v>
          </cell>
          <cell r="H6666">
            <v>36705.41</v>
          </cell>
          <cell r="I6666">
            <v>0</v>
          </cell>
          <cell r="J6666">
            <v>0</v>
          </cell>
          <cell r="K6666">
            <v>36705.41</v>
          </cell>
          <cell r="L6666">
            <v>0</v>
          </cell>
          <cell r="M6666">
            <v>0</v>
          </cell>
          <cell r="N6666">
            <v>0</v>
          </cell>
          <cell r="O6666">
            <v>36705.41</v>
          </cell>
        </row>
        <row r="6667">
          <cell r="D6667" t="str">
            <v>110002039175</v>
          </cell>
          <cell r="E6667" t="str">
            <v>中国灌区尺度农业用水状态表征数据产品研究</v>
          </cell>
          <cell r="F6667" t="str">
            <v>郑航</v>
          </cell>
          <cell r="G6667" t="str">
            <v>2017810</v>
          </cell>
          <cell r="H6667">
            <v>0</v>
          </cell>
          <cell r="I6667">
            <v>0</v>
          </cell>
          <cell r="J6667">
            <v>0</v>
          </cell>
          <cell r="K6667">
            <v>0</v>
          </cell>
          <cell r="L6667">
            <v>0</v>
          </cell>
          <cell r="M6667">
            <v>0</v>
          </cell>
          <cell r="N6667">
            <v>0</v>
          </cell>
          <cell r="O6667">
            <v>0</v>
          </cell>
        </row>
        <row r="6668">
          <cell r="D6668" t="str">
            <v>110002039176</v>
          </cell>
          <cell r="E6668" t="str">
            <v>石碣镇文化资源、风土人情及文化特色调研报</v>
          </cell>
          <cell r="F6668" t="str">
            <v>吴寒柳</v>
          </cell>
          <cell r="G6668" t="str">
            <v>2013030</v>
          </cell>
          <cell r="H6668">
            <v>160982.71</v>
          </cell>
          <cell r="I6668">
            <v>0</v>
          </cell>
          <cell r="J6668">
            <v>91.97</v>
          </cell>
          <cell r="K6668">
            <v>160890.74</v>
          </cell>
          <cell r="L6668">
            <v>0</v>
          </cell>
          <cell r="M6668">
            <v>0</v>
          </cell>
          <cell r="N6668">
            <v>0</v>
          </cell>
          <cell r="O6668">
            <v>160890.74</v>
          </cell>
        </row>
        <row r="6669">
          <cell r="D6669" t="str">
            <v>110002039177</v>
          </cell>
          <cell r="E6669" t="str">
            <v>棕榈油分提工艺结晶特性的研究</v>
          </cell>
          <cell r="F6669" t="str">
            <v>邹水洋</v>
          </cell>
          <cell r="G6669" t="str">
            <v>2000014</v>
          </cell>
          <cell r="H6669">
            <v>1491.64</v>
          </cell>
          <cell r="I6669">
            <v>0</v>
          </cell>
          <cell r="J6669">
            <v>0</v>
          </cell>
          <cell r="K6669">
            <v>1491.64</v>
          </cell>
          <cell r="L6669">
            <v>0</v>
          </cell>
          <cell r="M6669">
            <v>0</v>
          </cell>
          <cell r="N6669">
            <v>0</v>
          </cell>
          <cell r="O6669">
            <v>1491.64</v>
          </cell>
        </row>
        <row r="6670">
          <cell r="D6670" t="str">
            <v>110002039178</v>
          </cell>
          <cell r="E6670" t="str">
            <v>微尺度电镀工艺及表征技术</v>
          </cell>
          <cell r="F6670" t="str">
            <v>王皓亮</v>
          </cell>
          <cell r="G6670" t="str">
            <v>2018231</v>
          </cell>
          <cell r="H6670">
            <v>0</v>
          </cell>
          <cell r="I6670">
            <v>0</v>
          </cell>
          <cell r="J6670">
            <v>0</v>
          </cell>
          <cell r="K6670">
            <v>0</v>
          </cell>
          <cell r="L6670">
            <v>0</v>
          </cell>
          <cell r="M6670">
            <v>0</v>
          </cell>
          <cell r="N6670">
            <v>0</v>
          </cell>
          <cell r="O6670">
            <v>0</v>
          </cell>
        </row>
        <row r="6671">
          <cell r="D6671" t="str">
            <v>110002039179</v>
          </cell>
          <cell r="E6671" t="str">
            <v>东莞市“千吨万人”乡镇饮用水水源保护区范</v>
          </cell>
          <cell r="F6671" t="str">
            <v>卓琼芳</v>
          </cell>
          <cell r="G6671" t="str">
            <v>2018050</v>
          </cell>
          <cell r="H6671">
            <v>714.31</v>
          </cell>
          <cell r="I6671">
            <v>0</v>
          </cell>
          <cell r="J6671">
            <v>21.7</v>
          </cell>
          <cell r="K6671">
            <v>692.61</v>
          </cell>
          <cell r="L6671">
            <v>0</v>
          </cell>
          <cell r="M6671">
            <v>0</v>
          </cell>
          <cell r="N6671">
            <v>0</v>
          </cell>
          <cell r="O6671">
            <v>692.61</v>
          </cell>
        </row>
        <row r="6672">
          <cell r="D6672" t="str">
            <v>110002039180</v>
          </cell>
          <cell r="E6672" t="str">
            <v>东莞港务集团“十四五”规划</v>
          </cell>
          <cell r="F6672" t="str">
            <v>李福坤</v>
          </cell>
          <cell r="G6672" t="str">
            <v>2004085</v>
          </cell>
          <cell r="H6672">
            <v>16112.64</v>
          </cell>
          <cell r="I6672">
            <v>0</v>
          </cell>
          <cell r="J6672">
            <v>0</v>
          </cell>
          <cell r="K6672">
            <v>16112.64</v>
          </cell>
          <cell r="L6672">
            <v>0</v>
          </cell>
          <cell r="M6672">
            <v>0</v>
          </cell>
          <cell r="N6672">
            <v>0</v>
          </cell>
          <cell r="O6672">
            <v>16112.64</v>
          </cell>
        </row>
        <row r="6673">
          <cell r="D6673" t="str">
            <v>110002039181</v>
          </cell>
          <cell r="E6673" t="str">
            <v>适应面向工业4.0的国际教育和研究合作</v>
          </cell>
          <cell r="F6673" t="str">
            <v>郑愚</v>
          </cell>
          <cell r="G6673" t="str">
            <v>2008004</v>
          </cell>
          <cell r="H6673">
            <v>52585.44</v>
          </cell>
          <cell r="I6673">
            <v>0</v>
          </cell>
          <cell r="J6673">
            <v>0</v>
          </cell>
          <cell r="K6673">
            <v>52585.44</v>
          </cell>
          <cell r="L6673">
            <v>0</v>
          </cell>
          <cell r="M6673">
            <v>0</v>
          </cell>
          <cell r="N6673">
            <v>0</v>
          </cell>
          <cell r="O6673">
            <v>52585.44</v>
          </cell>
        </row>
        <row r="6674">
          <cell r="D6674" t="str">
            <v>110002039182</v>
          </cell>
          <cell r="E6674" t="str">
            <v>东莞消费现状、潜力与促进措施研究</v>
          </cell>
          <cell r="F6674" t="str">
            <v>许新华</v>
          </cell>
          <cell r="G6674" t="str">
            <v>2015012</v>
          </cell>
          <cell r="H6674">
            <v>0</v>
          </cell>
          <cell r="I6674">
            <v>0</v>
          </cell>
          <cell r="J6674">
            <v>0</v>
          </cell>
          <cell r="K6674">
            <v>0</v>
          </cell>
          <cell r="L6674">
            <v>0</v>
          </cell>
          <cell r="M6674">
            <v>0</v>
          </cell>
          <cell r="N6674">
            <v>0</v>
          </cell>
          <cell r="O6674">
            <v>0</v>
          </cell>
        </row>
        <row r="6675">
          <cell r="D6675" t="str">
            <v>110002039183</v>
          </cell>
          <cell r="E6675" t="str">
            <v>国家认可实验室建设</v>
          </cell>
          <cell r="F6675" t="str">
            <v>蔡丽蓉</v>
          </cell>
          <cell r="G6675" t="str">
            <v>2015013</v>
          </cell>
          <cell r="H6675">
            <v>58825.89</v>
          </cell>
          <cell r="I6675">
            <v>0</v>
          </cell>
          <cell r="J6675">
            <v>0</v>
          </cell>
          <cell r="K6675">
            <v>58825.89</v>
          </cell>
          <cell r="L6675">
            <v>0</v>
          </cell>
          <cell r="M6675">
            <v>0</v>
          </cell>
          <cell r="N6675">
            <v>0</v>
          </cell>
          <cell r="O6675">
            <v>58825.89</v>
          </cell>
        </row>
        <row r="6676">
          <cell r="D6676" t="str">
            <v>110002039184</v>
          </cell>
          <cell r="E6676" t="str">
            <v>基于物联网的智慧城市视频监控平台应用技术</v>
          </cell>
          <cell r="F6676" t="str">
            <v>李荣泳</v>
          </cell>
          <cell r="G6676" t="str">
            <v>2007042</v>
          </cell>
          <cell r="H6676">
            <v>0</v>
          </cell>
          <cell r="I6676">
            <v>0</v>
          </cell>
          <cell r="J6676">
            <v>0</v>
          </cell>
          <cell r="K6676">
            <v>0</v>
          </cell>
          <cell r="L6676">
            <v>0</v>
          </cell>
          <cell r="M6676">
            <v>0</v>
          </cell>
          <cell r="N6676">
            <v>0</v>
          </cell>
          <cell r="O6676">
            <v>0</v>
          </cell>
        </row>
        <row r="6677">
          <cell r="D6677" t="str">
            <v>110002039185</v>
          </cell>
          <cell r="E6677" t="str">
            <v>2020年松山湖公共机构节能政策推广项目</v>
          </cell>
          <cell r="F6677" t="str">
            <v>钟少芬</v>
          </cell>
          <cell r="G6677" t="str">
            <v>2011029</v>
          </cell>
          <cell r="H6677">
            <v>0</v>
          </cell>
          <cell r="I6677">
            <v>0</v>
          </cell>
          <cell r="J6677">
            <v>0</v>
          </cell>
          <cell r="K6677">
            <v>0</v>
          </cell>
          <cell r="L6677">
            <v>0</v>
          </cell>
          <cell r="M6677">
            <v>0</v>
          </cell>
          <cell r="N6677">
            <v>0</v>
          </cell>
          <cell r="O6677">
            <v>0</v>
          </cell>
        </row>
        <row r="6678">
          <cell r="D6678" t="str">
            <v>110002039186</v>
          </cell>
          <cell r="E6678" t="str">
            <v>2020年松山湖节能诊断服务工作及年度园区节</v>
          </cell>
          <cell r="F6678" t="str">
            <v>纪传伟</v>
          </cell>
          <cell r="G6678" t="str">
            <v>2006064</v>
          </cell>
          <cell r="H6678">
            <v>50.41</v>
          </cell>
          <cell r="I6678">
            <v>0</v>
          </cell>
          <cell r="J6678">
            <v>0</v>
          </cell>
          <cell r="K6678">
            <v>50.41</v>
          </cell>
          <cell r="L6678">
            <v>0</v>
          </cell>
          <cell r="M6678">
            <v>0</v>
          </cell>
          <cell r="N6678">
            <v>0</v>
          </cell>
          <cell r="O6678">
            <v>50.41</v>
          </cell>
        </row>
        <row r="6679">
          <cell r="D6679" t="str">
            <v>110002039187</v>
          </cell>
          <cell r="E6679" t="str">
            <v>大岭山镇第二次全国污染源普查技术服务合同</v>
          </cell>
          <cell r="F6679" t="str">
            <v>吕斯濠</v>
          </cell>
          <cell r="G6679" t="str">
            <v>2007038</v>
          </cell>
          <cell r="H6679">
            <v>1445.98</v>
          </cell>
          <cell r="I6679">
            <v>0</v>
          </cell>
          <cell r="J6679">
            <v>0</v>
          </cell>
          <cell r="K6679">
            <v>1445.98</v>
          </cell>
          <cell r="L6679">
            <v>0</v>
          </cell>
          <cell r="M6679">
            <v>0</v>
          </cell>
          <cell r="N6679">
            <v>0</v>
          </cell>
          <cell r="O6679">
            <v>1445.98</v>
          </cell>
        </row>
        <row r="6680">
          <cell r="D6680" t="str">
            <v>110002039188</v>
          </cell>
          <cell r="E6680" t="str">
            <v>东莞市中小微企业后疫情时代经营状况和政策</v>
          </cell>
          <cell r="F6680" t="str">
            <v>刘继云</v>
          </cell>
          <cell r="G6680" t="str">
            <v>2006039</v>
          </cell>
          <cell r="H6680">
            <v>186330.68</v>
          </cell>
          <cell r="I6680">
            <v>0</v>
          </cell>
          <cell r="J6680">
            <v>14442.42</v>
          </cell>
          <cell r="K6680">
            <v>171888.26</v>
          </cell>
          <cell r="L6680">
            <v>0</v>
          </cell>
          <cell r="M6680">
            <v>0</v>
          </cell>
          <cell r="N6680">
            <v>0</v>
          </cell>
          <cell r="O6680">
            <v>171888.26</v>
          </cell>
        </row>
        <row r="6681">
          <cell r="D6681" t="str">
            <v>110002039189</v>
          </cell>
          <cell r="E6681" t="str">
            <v>高性能含氟聚醚有机硅消泡剂的合成与制备</v>
          </cell>
          <cell r="F6681" t="str">
            <v>郑轲</v>
          </cell>
          <cell r="G6681" t="str">
            <v>2019119</v>
          </cell>
          <cell r="H6681">
            <v>0</v>
          </cell>
          <cell r="I6681">
            <v>0</v>
          </cell>
          <cell r="J6681">
            <v>0</v>
          </cell>
          <cell r="K6681">
            <v>0</v>
          </cell>
          <cell r="L6681">
            <v>0</v>
          </cell>
          <cell r="M6681">
            <v>0</v>
          </cell>
          <cell r="N6681">
            <v>0</v>
          </cell>
          <cell r="O6681">
            <v>0</v>
          </cell>
        </row>
        <row r="6682">
          <cell r="D6682" t="str">
            <v>110002039190</v>
          </cell>
          <cell r="E6682" t="str">
            <v>基于精准动态流量控制技术的电磁阀喷油器控</v>
          </cell>
          <cell r="F6682" t="str">
            <v>任斌</v>
          </cell>
          <cell r="G6682" t="str">
            <v>2003008</v>
          </cell>
          <cell r="H6682">
            <v>12509.58</v>
          </cell>
          <cell r="I6682">
            <v>0</v>
          </cell>
          <cell r="J6682">
            <v>285</v>
          </cell>
          <cell r="K6682">
            <v>12224.58</v>
          </cell>
          <cell r="L6682">
            <v>0</v>
          </cell>
          <cell r="M6682">
            <v>0</v>
          </cell>
          <cell r="N6682">
            <v>0</v>
          </cell>
          <cell r="O6682">
            <v>12224.58</v>
          </cell>
        </row>
        <row r="6683">
          <cell r="D6683" t="str">
            <v>110002039191</v>
          </cell>
          <cell r="E6683" t="str">
            <v>镁铝合金新材料工程技术研究中心共建</v>
          </cell>
          <cell r="F6683" t="str">
            <v>郭建文</v>
          </cell>
          <cell r="G6683" t="str">
            <v>2011012</v>
          </cell>
          <cell r="H6683">
            <v>0</v>
          </cell>
          <cell r="I6683">
            <v>0</v>
          </cell>
          <cell r="J6683">
            <v>0</v>
          </cell>
          <cell r="K6683">
            <v>0</v>
          </cell>
          <cell r="L6683">
            <v>0</v>
          </cell>
          <cell r="M6683">
            <v>0</v>
          </cell>
          <cell r="N6683">
            <v>0</v>
          </cell>
          <cell r="O6683">
            <v>0</v>
          </cell>
        </row>
        <row r="6684">
          <cell r="D6684" t="str">
            <v>110002041001</v>
          </cell>
          <cell r="E6684" t="str">
            <v>一种连接器的端子折弯插入机</v>
          </cell>
          <cell r="F6684" t="str">
            <v>刘晓蔚</v>
          </cell>
          <cell r="G6684" t="str">
            <v>2005021</v>
          </cell>
          <cell r="H6684">
            <v>3785.66</v>
          </cell>
          <cell r="I6684">
            <v>0</v>
          </cell>
          <cell r="J6684">
            <v>0</v>
          </cell>
          <cell r="K6684">
            <v>3785.66</v>
          </cell>
          <cell r="L6684">
            <v>0</v>
          </cell>
          <cell r="M6684">
            <v>0</v>
          </cell>
          <cell r="N6684">
            <v>0</v>
          </cell>
          <cell r="O6684">
            <v>3785.66</v>
          </cell>
        </row>
        <row r="6685">
          <cell r="D6685" t="str">
            <v>110002041002</v>
          </cell>
          <cell r="E6685" t="str">
            <v>一种采用有序介孔炭识别水中相中超滤膜污染</v>
          </cell>
          <cell r="F6685" t="str">
            <v>吕斯濠</v>
          </cell>
          <cell r="G6685" t="str">
            <v>2007038</v>
          </cell>
          <cell r="H6685">
            <v>2016.44</v>
          </cell>
          <cell r="I6685">
            <v>0</v>
          </cell>
          <cell r="J6685">
            <v>0</v>
          </cell>
          <cell r="K6685">
            <v>2016.44</v>
          </cell>
          <cell r="L6685">
            <v>0</v>
          </cell>
          <cell r="M6685">
            <v>0</v>
          </cell>
          <cell r="N6685">
            <v>0</v>
          </cell>
          <cell r="O6685">
            <v>2016.44</v>
          </cell>
        </row>
        <row r="6686">
          <cell r="D6686" t="str">
            <v>110002041004</v>
          </cell>
          <cell r="E6686" t="str">
            <v>一种机械制造系统用轴承磨损程度检测维护装</v>
          </cell>
          <cell r="F6686" t="str">
            <v>张绍辉</v>
          </cell>
          <cell r="G6686" t="str">
            <v>2020037</v>
          </cell>
          <cell r="H6686">
            <v>0</v>
          </cell>
          <cell r="I6686">
            <v>0</v>
          </cell>
          <cell r="J6686">
            <v>0</v>
          </cell>
          <cell r="K6686">
            <v>0</v>
          </cell>
          <cell r="L6686">
            <v>0</v>
          </cell>
          <cell r="M6686">
            <v>0</v>
          </cell>
          <cell r="N6686">
            <v>0</v>
          </cell>
          <cell r="O6686">
            <v>0</v>
          </cell>
        </row>
        <row r="6687">
          <cell r="D6687" t="str">
            <v>110002041006</v>
          </cell>
          <cell r="E6687" t="str">
            <v>一种能够固液分离的金属粉末的电解制备装置</v>
          </cell>
          <cell r="F6687" t="str">
            <v>谢春晓</v>
          </cell>
          <cell r="G6687" t="str">
            <v>2006058</v>
          </cell>
          <cell r="H6687">
            <v>0</v>
          </cell>
          <cell r="I6687">
            <v>0</v>
          </cell>
          <cell r="J6687">
            <v>0</v>
          </cell>
          <cell r="K6687">
            <v>0</v>
          </cell>
          <cell r="L6687">
            <v>0</v>
          </cell>
          <cell r="M6687">
            <v>0</v>
          </cell>
          <cell r="N6687">
            <v>0</v>
          </cell>
          <cell r="O6687">
            <v>0</v>
          </cell>
        </row>
        <row r="6688">
          <cell r="D6688" t="str">
            <v>110002041009</v>
          </cell>
          <cell r="E6688" t="str">
            <v>一种制备金属混合粉末的熔盐电解装置</v>
          </cell>
          <cell r="F6688" t="str">
            <v>谢春晓</v>
          </cell>
          <cell r="G6688" t="str">
            <v>2006058</v>
          </cell>
          <cell r="H6688">
            <v>0</v>
          </cell>
          <cell r="I6688">
            <v>0</v>
          </cell>
          <cell r="J6688">
            <v>0</v>
          </cell>
          <cell r="K6688">
            <v>0</v>
          </cell>
          <cell r="L6688">
            <v>0</v>
          </cell>
          <cell r="M6688">
            <v>0</v>
          </cell>
          <cell r="N6688">
            <v>0</v>
          </cell>
          <cell r="O6688">
            <v>0</v>
          </cell>
        </row>
        <row r="6689">
          <cell r="D6689" t="str">
            <v>110002041011</v>
          </cell>
          <cell r="E6689" t="str">
            <v>利用微生物从虾壳中提取虾青素、蛋白质以甲</v>
          </cell>
          <cell r="F6689" t="str">
            <v>王际辉</v>
          </cell>
          <cell r="G6689" t="str">
            <v>2018809</v>
          </cell>
          <cell r="H6689">
            <v>26422.2</v>
          </cell>
          <cell r="I6689">
            <v>0</v>
          </cell>
          <cell r="J6689">
            <v>0</v>
          </cell>
          <cell r="K6689">
            <v>26422.2</v>
          </cell>
          <cell r="L6689">
            <v>0</v>
          </cell>
          <cell r="M6689">
            <v>0</v>
          </cell>
          <cell r="N6689">
            <v>0</v>
          </cell>
          <cell r="O6689">
            <v>26422.2</v>
          </cell>
        </row>
        <row r="6690">
          <cell r="D6690" t="str">
            <v>110002041014</v>
          </cell>
          <cell r="E6690" t="str">
            <v>一种机械制造系统用齿轮受力大小检测维护装</v>
          </cell>
          <cell r="F6690" t="str">
            <v>李川</v>
          </cell>
          <cell r="G6690" t="str">
            <v>2016810</v>
          </cell>
          <cell r="H6690">
            <v>0</v>
          </cell>
          <cell r="I6690">
            <v>0</v>
          </cell>
          <cell r="J6690">
            <v>0</v>
          </cell>
          <cell r="K6690">
            <v>0</v>
          </cell>
          <cell r="L6690">
            <v>0</v>
          </cell>
          <cell r="M6690">
            <v>0</v>
          </cell>
          <cell r="N6690">
            <v>0</v>
          </cell>
          <cell r="O6690">
            <v>0</v>
          </cell>
        </row>
        <row r="6691">
          <cell r="D6691" t="str">
            <v>110002041016</v>
          </cell>
          <cell r="E6691" t="str">
            <v>一种便于调节和指示的锥带式无级变速装置及</v>
          </cell>
          <cell r="F6691" t="str">
            <v>王文林</v>
          </cell>
          <cell r="G6691" t="str">
            <v>2016836</v>
          </cell>
          <cell r="H6691">
            <v>0</v>
          </cell>
          <cell r="I6691">
            <v>0</v>
          </cell>
          <cell r="J6691">
            <v>0</v>
          </cell>
          <cell r="K6691">
            <v>0</v>
          </cell>
          <cell r="L6691">
            <v>0</v>
          </cell>
          <cell r="M6691">
            <v>0</v>
          </cell>
          <cell r="N6691">
            <v>0</v>
          </cell>
          <cell r="O6691">
            <v>0</v>
          </cell>
        </row>
        <row r="6692">
          <cell r="D6692" t="str">
            <v>110002041018</v>
          </cell>
          <cell r="E6692" t="str">
            <v>一种无磁合金的制造方法</v>
          </cell>
          <cell r="F6692" t="str">
            <v>陈勇志</v>
          </cell>
          <cell r="G6692" t="str">
            <v>2004090</v>
          </cell>
          <cell r="H6692">
            <v>0</v>
          </cell>
          <cell r="I6692">
            <v>0</v>
          </cell>
          <cell r="J6692">
            <v>0</v>
          </cell>
          <cell r="K6692">
            <v>0</v>
          </cell>
          <cell r="L6692">
            <v>0</v>
          </cell>
          <cell r="M6692">
            <v>0</v>
          </cell>
          <cell r="N6692">
            <v>0</v>
          </cell>
          <cell r="O6692">
            <v>0</v>
          </cell>
        </row>
        <row r="6693">
          <cell r="D6693" t="str">
            <v>110002041020</v>
          </cell>
          <cell r="E6693" t="str">
            <v>一种U型/V型零件冲压装置及其工艺</v>
          </cell>
          <cell r="F6693" t="str">
            <v>孙振忠</v>
          </cell>
          <cell r="G6693" t="str">
            <v>2006080</v>
          </cell>
          <cell r="H6693">
            <v>0</v>
          </cell>
          <cell r="I6693">
            <v>0</v>
          </cell>
          <cell r="J6693">
            <v>0</v>
          </cell>
          <cell r="K6693">
            <v>0</v>
          </cell>
          <cell r="L6693">
            <v>0</v>
          </cell>
          <cell r="M6693">
            <v>0</v>
          </cell>
          <cell r="N6693">
            <v>0</v>
          </cell>
          <cell r="O6693">
            <v>0</v>
          </cell>
        </row>
        <row r="6694">
          <cell r="D6694" t="str">
            <v>110002041021</v>
          </cell>
          <cell r="E6694" t="str">
            <v>一种可逆向远程坐标输出输入的无线传输系统</v>
          </cell>
          <cell r="F6694" t="str">
            <v>孙振忠</v>
          </cell>
          <cell r="G6694" t="str">
            <v>2006080</v>
          </cell>
          <cell r="H6694">
            <v>610.85</v>
          </cell>
          <cell r="I6694">
            <v>0</v>
          </cell>
          <cell r="J6694">
            <v>610</v>
          </cell>
          <cell r="K6694">
            <v>0.85</v>
          </cell>
          <cell r="L6694">
            <v>0</v>
          </cell>
          <cell r="M6694">
            <v>0</v>
          </cell>
          <cell r="N6694">
            <v>0</v>
          </cell>
          <cell r="O6694">
            <v>0.85</v>
          </cell>
        </row>
        <row r="6695">
          <cell r="D6695" t="str">
            <v>110002041025</v>
          </cell>
          <cell r="E6695" t="str">
            <v>一种具备蓝牙定位自动跟随技术的跟随机器人</v>
          </cell>
          <cell r="F6695" t="str">
            <v>陈海彬</v>
          </cell>
          <cell r="G6695" t="str">
            <v>2007041</v>
          </cell>
          <cell r="H6695">
            <v>0</v>
          </cell>
          <cell r="I6695">
            <v>0</v>
          </cell>
          <cell r="J6695">
            <v>0</v>
          </cell>
          <cell r="K6695">
            <v>0</v>
          </cell>
          <cell r="L6695">
            <v>0</v>
          </cell>
          <cell r="M6695">
            <v>0</v>
          </cell>
          <cell r="N6695">
            <v>0</v>
          </cell>
          <cell r="O6695">
            <v>0</v>
          </cell>
        </row>
        <row r="6696">
          <cell r="D6696" t="str">
            <v>110002041027</v>
          </cell>
          <cell r="E6696" t="str">
            <v>1.一种单根转轴连续自动上料的电机组装机2.</v>
          </cell>
          <cell r="F6696" t="str">
            <v>龙建宇</v>
          </cell>
          <cell r="G6696" t="str">
            <v>2019129</v>
          </cell>
          <cell r="H6696">
            <v>0</v>
          </cell>
          <cell r="I6696">
            <v>0</v>
          </cell>
          <cell r="J6696">
            <v>0</v>
          </cell>
          <cell r="K6696">
            <v>0</v>
          </cell>
          <cell r="L6696">
            <v>0</v>
          </cell>
          <cell r="M6696">
            <v>0</v>
          </cell>
          <cell r="N6696">
            <v>0</v>
          </cell>
          <cell r="O6696">
            <v>0</v>
          </cell>
        </row>
        <row r="6697">
          <cell r="D6697" t="str">
            <v>110002041028</v>
          </cell>
          <cell r="E6697" t="str">
            <v>1.一种智能制造系统用具有防护措施的监控装</v>
          </cell>
          <cell r="F6697" t="str">
            <v>李川</v>
          </cell>
          <cell r="G6697" t="str">
            <v>2016810</v>
          </cell>
          <cell r="H6697">
            <v>0</v>
          </cell>
          <cell r="I6697">
            <v>0</v>
          </cell>
          <cell r="J6697">
            <v>0</v>
          </cell>
          <cell r="K6697">
            <v>0</v>
          </cell>
          <cell r="L6697">
            <v>0</v>
          </cell>
          <cell r="M6697">
            <v>0</v>
          </cell>
          <cell r="N6697">
            <v>0</v>
          </cell>
          <cell r="O6697">
            <v>0</v>
          </cell>
        </row>
        <row r="6698">
          <cell r="D6698" t="str">
            <v>110002041030</v>
          </cell>
          <cell r="E6698" t="str">
            <v>1.一种中位烷基噻吩取代及3,5位给电子基取</v>
          </cell>
          <cell r="F6698" t="str">
            <v>赵鸿斌</v>
          </cell>
          <cell r="G6698" t="str">
            <v>2006004</v>
          </cell>
          <cell r="H6698">
            <v>6444</v>
          </cell>
          <cell r="I6698">
            <v>0</v>
          </cell>
          <cell r="J6698">
            <v>0</v>
          </cell>
          <cell r="K6698">
            <v>6444</v>
          </cell>
          <cell r="L6698">
            <v>0</v>
          </cell>
          <cell r="M6698">
            <v>0</v>
          </cell>
          <cell r="N6698">
            <v>0</v>
          </cell>
          <cell r="O6698">
            <v>6444</v>
          </cell>
        </row>
        <row r="6699">
          <cell r="D6699" t="str">
            <v>110002041031</v>
          </cell>
          <cell r="E6699" t="str">
            <v>1.一种中位烷氧苯基取代及2,6位强给电子基</v>
          </cell>
          <cell r="F6699" t="str">
            <v>廖俊旭</v>
          </cell>
          <cell r="G6699" t="str">
            <v>2018121</v>
          </cell>
          <cell r="H6699">
            <v>2073.25</v>
          </cell>
          <cell r="I6699">
            <v>0</v>
          </cell>
          <cell r="J6699">
            <v>0</v>
          </cell>
          <cell r="K6699">
            <v>2073.25</v>
          </cell>
          <cell r="L6699">
            <v>0</v>
          </cell>
          <cell r="M6699">
            <v>0</v>
          </cell>
          <cell r="N6699">
            <v>0</v>
          </cell>
          <cell r="O6699">
            <v>2073.25</v>
          </cell>
        </row>
        <row r="6700">
          <cell r="D6700" t="str">
            <v>110002041032</v>
          </cell>
          <cell r="E6700" t="str">
            <v>1.一种夹层结构透明导电薄膜及其制备方法2.</v>
          </cell>
          <cell r="F6700" t="str">
            <v>吴木营</v>
          </cell>
          <cell r="G6700" t="str">
            <v>1993028</v>
          </cell>
          <cell r="H6700">
            <v>6383</v>
          </cell>
          <cell r="I6700">
            <v>0</v>
          </cell>
          <cell r="J6700">
            <v>0</v>
          </cell>
          <cell r="K6700">
            <v>6383</v>
          </cell>
          <cell r="L6700">
            <v>0</v>
          </cell>
          <cell r="M6700">
            <v>0</v>
          </cell>
          <cell r="N6700">
            <v>0</v>
          </cell>
          <cell r="O6700">
            <v>6383</v>
          </cell>
        </row>
        <row r="6701">
          <cell r="D6701" t="str">
            <v>110002041033</v>
          </cell>
          <cell r="E6701" t="str">
            <v>一种基于人体工程学的老年人功能椅</v>
          </cell>
          <cell r="F6701" t="str">
            <v>罗剑英</v>
          </cell>
          <cell r="G6701" t="str">
            <v>2007008</v>
          </cell>
          <cell r="H6701">
            <v>0</v>
          </cell>
          <cell r="I6701">
            <v>0</v>
          </cell>
          <cell r="J6701">
            <v>0</v>
          </cell>
          <cell r="K6701">
            <v>0</v>
          </cell>
          <cell r="L6701">
            <v>0</v>
          </cell>
          <cell r="M6701">
            <v>0</v>
          </cell>
          <cell r="N6701">
            <v>0</v>
          </cell>
          <cell r="O6701">
            <v>0</v>
          </cell>
        </row>
        <row r="6702">
          <cell r="D6702" t="str">
            <v>110002041038</v>
          </cell>
          <cell r="E6702" t="str">
            <v>1.一种微电机定子的磁瓦组装机构2.一种微电</v>
          </cell>
          <cell r="F6702" t="str">
            <v>李川</v>
          </cell>
          <cell r="G6702" t="str">
            <v>2016810</v>
          </cell>
          <cell r="H6702">
            <v>0</v>
          </cell>
          <cell r="I6702">
            <v>0</v>
          </cell>
          <cell r="J6702">
            <v>0</v>
          </cell>
          <cell r="K6702">
            <v>0</v>
          </cell>
          <cell r="L6702">
            <v>0</v>
          </cell>
          <cell r="M6702">
            <v>0</v>
          </cell>
          <cell r="N6702">
            <v>0</v>
          </cell>
          <cell r="O6702">
            <v>0</v>
          </cell>
        </row>
        <row r="6703">
          <cell r="D6703" t="str">
            <v>110002041039</v>
          </cell>
          <cell r="E6703" t="str">
            <v>1.一种中空微孔介孔ZSM-5分子筛的制备方法2</v>
          </cell>
          <cell r="F6703" t="str">
            <v>张绍辉</v>
          </cell>
          <cell r="G6703" t="str">
            <v>2020037</v>
          </cell>
          <cell r="H6703">
            <v>0</v>
          </cell>
          <cell r="I6703">
            <v>0</v>
          </cell>
          <cell r="J6703">
            <v>0</v>
          </cell>
          <cell r="K6703">
            <v>0</v>
          </cell>
          <cell r="L6703">
            <v>0</v>
          </cell>
          <cell r="M6703">
            <v>0</v>
          </cell>
          <cell r="N6703">
            <v>0</v>
          </cell>
          <cell r="O6703">
            <v>0</v>
          </cell>
        </row>
        <row r="6704">
          <cell r="D6704" t="str">
            <v>110002041040</v>
          </cell>
          <cell r="E6704" t="str">
            <v>一种三源一体超支化结构阻燃剂的制备方法及</v>
          </cell>
          <cell r="F6704" t="str">
            <v>宋雪晶</v>
          </cell>
          <cell r="G6704" t="str">
            <v>2017012</v>
          </cell>
          <cell r="H6704">
            <v>7.06</v>
          </cell>
          <cell r="I6704">
            <v>0</v>
          </cell>
          <cell r="J6704">
            <v>0</v>
          </cell>
          <cell r="K6704">
            <v>7.06</v>
          </cell>
          <cell r="L6704">
            <v>0</v>
          </cell>
          <cell r="M6704">
            <v>0</v>
          </cell>
          <cell r="N6704">
            <v>0</v>
          </cell>
          <cell r="O6704">
            <v>7.06</v>
          </cell>
        </row>
        <row r="6705">
          <cell r="D6705" t="str">
            <v>110002041041</v>
          </cell>
          <cell r="E6705" t="str">
            <v>一种改性的脂肪族超支化聚合物的应用</v>
          </cell>
          <cell r="F6705" t="str">
            <v>宋雪晶</v>
          </cell>
          <cell r="G6705" t="str">
            <v>2017012</v>
          </cell>
          <cell r="H6705">
            <v>0</v>
          </cell>
          <cell r="I6705">
            <v>0</v>
          </cell>
          <cell r="J6705">
            <v>0</v>
          </cell>
          <cell r="K6705">
            <v>0</v>
          </cell>
          <cell r="L6705">
            <v>0</v>
          </cell>
          <cell r="M6705">
            <v>0</v>
          </cell>
          <cell r="N6705">
            <v>0</v>
          </cell>
          <cell r="O6705">
            <v>0</v>
          </cell>
        </row>
        <row r="6706">
          <cell r="D6706" t="str">
            <v>110002041042</v>
          </cell>
          <cell r="E6706" t="str">
            <v>基于棉籽粕理、化、微生物脱毒技术生产动物饲料的方法</v>
          </cell>
          <cell r="F6706" t="str">
            <v>王际辉</v>
          </cell>
          <cell r="G6706" t="str">
            <v>2018809</v>
          </cell>
          <cell r="H6706">
            <v>88270.4</v>
          </cell>
          <cell r="I6706">
            <v>0</v>
          </cell>
          <cell r="J6706">
            <v>0</v>
          </cell>
          <cell r="K6706">
            <v>88270.4</v>
          </cell>
          <cell r="L6706">
            <v>0</v>
          </cell>
          <cell r="M6706">
            <v>0</v>
          </cell>
          <cell r="N6706">
            <v>0</v>
          </cell>
          <cell r="O6706">
            <v>88270.4</v>
          </cell>
        </row>
        <row r="6707">
          <cell r="D6707" t="str">
            <v>110002041043</v>
          </cell>
          <cell r="E6707" t="str">
            <v>1、一种能自动给进的PCB洗板结构2、一种玻</v>
          </cell>
          <cell r="F6707" t="str">
            <v>龙建宇</v>
          </cell>
          <cell r="G6707" t="str">
            <v>2019129</v>
          </cell>
          <cell r="H6707">
            <v>0</v>
          </cell>
          <cell r="I6707">
            <v>0</v>
          </cell>
          <cell r="J6707">
            <v>0</v>
          </cell>
          <cell r="K6707">
            <v>0</v>
          </cell>
          <cell r="L6707">
            <v>0</v>
          </cell>
          <cell r="M6707">
            <v>0</v>
          </cell>
          <cell r="N6707">
            <v>0</v>
          </cell>
          <cell r="O6707">
            <v>0</v>
          </cell>
        </row>
        <row r="6708">
          <cell r="D6708" t="str">
            <v>110002041045</v>
          </cell>
          <cell r="E6708" t="str">
            <v>一种便于安装具有检测功能的旋转机械抗辐射</v>
          </cell>
          <cell r="F6708" t="str">
            <v>李川</v>
          </cell>
          <cell r="G6708" t="str">
            <v>2016810</v>
          </cell>
          <cell r="H6708">
            <v>0</v>
          </cell>
          <cell r="I6708">
            <v>0</v>
          </cell>
          <cell r="J6708">
            <v>0</v>
          </cell>
          <cell r="K6708">
            <v>0</v>
          </cell>
          <cell r="L6708">
            <v>0</v>
          </cell>
          <cell r="M6708">
            <v>0</v>
          </cell>
          <cell r="N6708">
            <v>0</v>
          </cell>
          <cell r="O6708">
            <v>0</v>
          </cell>
        </row>
        <row r="6709">
          <cell r="D6709" t="str">
            <v>110002041046</v>
          </cell>
          <cell r="E6709" t="str">
            <v>一种局域物联网的视觉检测系统</v>
          </cell>
          <cell r="F6709" t="str">
            <v>刘华珠</v>
          </cell>
          <cell r="G6709" t="str">
            <v>2003113</v>
          </cell>
          <cell r="H6709">
            <v>0</v>
          </cell>
          <cell r="I6709">
            <v>0</v>
          </cell>
          <cell r="J6709">
            <v>0</v>
          </cell>
          <cell r="K6709">
            <v>0</v>
          </cell>
          <cell r="L6709">
            <v>0</v>
          </cell>
          <cell r="M6709">
            <v>0</v>
          </cell>
          <cell r="N6709">
            <v>0</v>
          </cell>
          <cell r="O6709">
            <v>0</v>
          </cell>
        </row>
        <row r="6710">
          <cell r="D6710" t="str">
            <v>110002041047</v>
          </cell>
          <cell r="E6710" t="str">
            <v>一种可防止烟气污染的液体供热装置</v>
          </cell>
          <cell r="F6710" t="str">
            <v>李川</v>
          </cell>
          <cell r="G6710" t="str">
            <v>2016810</v>
          </cell>
          <cell r="H6710">
            <v>0</v>
          </cell>
          <cell r="I6710">
            <v>0</v>
          </cell>
          <cell r="J6710">
            <v>0</v>
          </cell>
          <cell r="K6710">
            <v>0</v>
          </cell>
          <cell r="L6710">
            <v>0</v>
          </cell>
          <cell r="M6710">
            <v>0</v>
          </cell>
          <cell r="N6710">
            <v>0</v>
          </cell>
          <cell r="O6710">
            <v>0</v>
          </cell>
        </row>
        <row r="6711">
          <cell r="D6711" t="str">
            <v>110002041048</v>
          </cell>
          <cell r="E6711" t="str">
            <v>一种y电容切角点胶一体机</v>
          </cell>
          <cell r="F6711" t="str">
            <v>廖梓龙</v>
          </cell>
          <cell r="G6711" t="str">
            <v>2003080</v>
          </cell>
          <cell r="H6711">
            <v>0</v>
          </cell>
          <cell r="I6711">
            <v>0</v>
          </cell>
          <cell r="J6711">
            <v>0</v>
          </cell>
          <cell r="K6711">
            <v>0</v>
          </cell>
          <cell r="L6711">
            <v>0</v>
          </cell>
          <cell r="M6711">
            <v>0</v>
          </cell>
          <cell r="N6711">
            <v>0</v>
          </cell>
          <cell r="O6711">
            <v>0</v>
          </cell>
        </row>
        <row r="6712">
          <cell r="D6712" t="str">
            <v>110002041049</v>
          </cell>
          <cell r="E6712" t="str">
            <v>一种机械制造系统用齿轮旋转平衡程度检测装</v>
          </cell>
          <cell r="F6712" t="str">
            <v>龙建宇</v>
          </cell>
          <cell r="G6712" t="str">
            <v>2019129</v>
          </cell>
          <cell r="H6712">
            <v>0</v>
          </cell>
          <cell r="I6712">
            <v>0</v>
          </cell>
          <cell r="J6712">
            <v>0</v>
          </cell>
          <cell r="K6712">
            <v>0</v>
          </cell>
          <cell r="L6712">
            <v>0</v>
          </cell>
          <cell r="M6712">
            <v>0</v>
          </cell>
          <cell r="N6712">
            <v>0</v>
          </cell>
          <cell r="O6712">
            <v>0</v>
          </cell>
        </row>
        <row r="6713">
          <cell r="D6713" t="str">
            <v>110002041050</v>
          </cell>
          <cell r="E6713" t="str">
            <v>一种y电容的自动切角机构</v>
          </cell>
          <cell r="F6713" t="str">
            <v>何楚亮</v>
          </cell>
          <cell r="G6713" t="str">
            <v>2005081</v>
          </cell>
          <cell r="H6713">
            <v>0</v>
          </cell>
          <cell r="I6713">
            <v>0</v>
          </cell>
          <cell r="J6713">
            <v>0</v>
          </cell>
          <cell r="K6713">
            <v>0</v>
          </cell>
          <cell r="L6713">
            <v>0</v>
          </cell>
          <cell r="M6713">
            <v>0</v>
          </cell>
          <cell r="N6713">
            <v>0</v>
          </cell>
          <cell r="O6713">
            <v>0</v>
          </cell>
        </row>
        <row r="6714">
          <cell r="D6714" t="str">
            <v>110002041052</v>
          </cell>
          <cell r="E6714" t="str">
            <v>一种透水混凝土及其制备方法</v>
          </cell>
          <cell r="F6714" t="str">
            <v>荆建军</v>
          </cell>
          <cell r="G6714" t="str">
            <v>2005020</v>
          </cell>
          <cell r="H6714">
            <v>0</v>
          </cell>
          <cell r="I6714">
            <v>0</v>
          </cell>
          <cell r="J6714">
            <v>0</v>
          </cell>
          <cell r="K6714">
            <v>0</v>
          </cell>
          <cell r="L6714">
            <v>0</v>
          </cell>
          <cell r="M6714">
            <v>0</v>
          </cell>
          <cell r="N6714">
            <v>0</v>
          </cell>
          <cell r="O6714">
            <v>0</v>
          </cell>
        </row>
        <row r="6715">
          <cell r="D6715" t="str">
            <v>110002041053</v>
          </cell>
          <cell r="E6715" t="str">
            <v>一种多功能灭蚊垃圾箱</v>
          </cell>
          <cell r="F6715" t="str">
            <v>徐红娇</v>
          </cell>
          <cell r="G6715" t="str">
            <v>2006019</v>
          </cell>
          <cell r="H6715">
            <v>0</v>
          </cell>
          <cell r="I6715">
            <v>0</v>
          </cell>
          <cell r="J6715">
            <v>0</v>
          </cell>
          <cell r="K6715">
            <v>0</v>
          </cell>
          <cell r="L6715">
            <v>0</v>
          </cell>
          <cell r="M6715">
            <v>0</v>
          </cell>
          <cell r="N6715">
            <v>0</v>
          </cell>
          <cell r="O6715">
            <v>0</v>
          </cell>
        </row>
        <row r="6716">
          <cell r="D6716" t="str">
            <v>110002041055</v>
          </cell>
          <cell r="E6716" t="str">
            <v>1.一种能加热的机械制造系统用的设备润滑装</v>
          </cell>
          <cell r="F6716" t="str">
            <v>李川</v>
          </cell>
          <cell r="G6716" t="str">
            <v>2016810</v>
          </cell>
          <cell r="H6716">
            <v>0</v>
          </cell>
          <cell r="I6716">
            <v>0</v>
          </cell>
          <cell r="J6716">
            <v>0</v>
          </cell>
          <cell r="K6716">
            <v>0</v>
          </cell>
          <cell r="L6716">
            <v>0</v>
          </cell>
          <cell r="M6716">
            <v>0</v>
          </cell>
          <cell r="N6716">
            <v>0</v>
          </cell>
          <cell r="O6716">
            <v>0</v>
          </cell>
        </row>
        <row r="6717">
          <cell r="D6717" t="str">
            <v>110002041059</v>
          </cell>
          <cell r="E6717" t="str">
            <v>1.一种旋转机械用低摩擦高减震的摆锤式自动</v>
          </cell>
          <cell r="F6717" t="str">
            <v>李川</v>
          </cell>
          <cell r="G6717" t="str">
            <v>2016810</v>
          </cell>
          <cell r="H6717">
            <v>0</v>
          </cell>
          <cell r="I6717">
            <v>0</v>
          </cell>
          <cell r="J6717">
            <v>0</v>
          </cell>
          <cell r="K6717">
            <v>0</v>
          </cell>
          <cell r="L6717">
            <v>0</v>
          </cell>
          <cell r="M6717">
            <v>0</v>
          </cell>
          <cell r="N6717">
            <v>0</v>
          </cell>
          <cell r="O6717">
            <v>0</v>
          </cell>
        </row>
        <row r="6718">
          <cell r="D6718" t="str">
            <v>110002041060</v>
          </cell>
          <cell r="E6718" t="str">
            <v>一种丁二醇二-（2-胺基乙酸）酯类衍生物润</v>
          </cell>
          <cell r="F6718" t="str">
            <v>韩利芬</v>
          </cell>
          <cell r="G6718" t="str">
            <v>2006005</v>
          </cell>
          <cell r="H6718">
            <v>19619.57</v>
          </cell>
          <cell r="I6718">
            <v>0</v>
          </cell>
          <cell r="J6718">
            <v>0</v>
          </cell>
          <cell r="K6718">
            <v>19619.57</v>
          </cell>
          <cell r="L6718">
            <v>0</v>
          </cell>
          <cell r="M6718">
            <v>0</v>
          </cell>
          <cell r="N6718">
            <v>0</v>
          </cell>
          <cell r="O6718">
            <v>19619.57</v>
          </cell>
        </row>
        <row r="6719">
          <cell r="D6719" t="str">
            <v>110002041061</v>
          </cell>
          <cell r="E6719" t="str">
            <v>电力设备故障维护小车</v>
          </cell>
          <cell r="F6719" t="str">
            <v>廖梓龙</v>
          </cell>
          <cell r="G6719" t="str">
            <v>2003080</v>
          </cell>
          <cell r="H6719">
            <v>0</v>
          </cell>
          <cell r="I6719">
            <v>0</v>
          </cell>
          <cell r="J6719">
            <v>0</v>
          </cell>
          <cell r="K6719">
            <v>0</v>
          </cell>
          <cell r="L6719">
            <v>0</v>
          </cell>
          <cell r="M6719">
            <v>0</v>
          </cell>
          <cell r="N6719">
            <v>0</v>
          </cell>
          <cell r="O6719">
            <v>0</v>
          </cell>
        </row>
        <row r="6720">
          <cell r="D6720" t="str">
            <v>110002041062</v>
          </cell>
          <cell r="E6720" t="str">
            <v>一种纸环的自动粘胶组装机</v>
          </cell>
          <cell r="F6720" t="str">
            <v>徐红娇</v>
          </cell>
          <cell r="G6720" t="str">
            <v>2006019</v>
          </cell>
          <cell r="H6720">
            <v>0</v>
          </cell>
          <cell r="I6720">
            <v>0</v>
          </cell>
          <cell r="J6720">
            <v>0</v>
          </cell>
          <cell r="K6720">
            <v>0</v>
          </cell>
          <cell r="L6720">
            <v>0</v>
          </cell>
          <cell r="M6720">
            <v>0</v>
          </cell>
          <cell r="N6720">
            <v>0</v>
          </cell>
          <cell r="O6720">
            <v>0</v>
          </cell>
        </row>
        <row r="6721">
          <cell r="D6721" t="str">
            <v>110002041063</v>
          </cell>
          <cell r="E6721" t="str">
            <v>1.一种齿轮注油器箱体的自动组装机构2.一种</v>
          </cell>
          <cell r="F6721" t="str">
            <v>龙建宇</v>
          </cell>
          <cell r="G6721" t="str">
            <v>2019129</v>
          </cell>
          <cell r="H6721">
            <v>0</v>
          </cell>
          <cell r="I6721">
            <v>0</v>
          </cell>
          <cell r="J6721">
            <v>0</v>
          </cell>
          <cell r="K6721">
            <v>0</v>
          </cell>
          <cell r="L6721">
            <v>0</v>
          </cell>
          <cell r="M6721">
            <v>0</v>
          </cell>
          <cell r="N6721">
            <v>0</v>
          </cell>
          <cell r="O6721">
            <v>0</v>
          </cell>
        </row>
        <row r="6722">
          <cell r="D6722" t="str">
            <v>110002041064</v>
          </cell>
          <cell r="E6722" t="str">
            <v>一种连接器的端子插入机构</v>
          </cell>
          <cell r="F6722" t="str">
            <v>张绍辉</v>
          </cell>
          <cell r="G6722" t="str">
            <v>2020037</v>
          </cell>
          <cell r="H6722">
            <v>0</v>
          </cell>
          <cell r="I6722">
            <v>0</v>
          </cell>
          <cell r="J6722">
            <v>0</v>
          </cell>
          <cell r="K6722">
            <v>0</v>
          </cell>
          <cell r="L6722">
            <v>0</v>
          </cell>
          <cell r="M6722">
            <v>0</v>
          </cell>
          <cell r="N6722">
            <v>0</v>
          </cell>
          <cell r="O6722">
            <v>0</v>
          </cell>
        </row>
        <row r="6723">
          <cell r="D6723" t="str">
            <v>110002041065</v>
          </cell>
          <cell r="E6723" t="str">
            <v>一种采用金属粉末加工凸台的方法及其堆型模</v>
          </cell>
          <cell r="F6723" t="str">
            <v>谢春晓</v>
          </cell>
          <cell r="G6723" t="str">
            <v>2006058</v>
          </cell>
          <cell r="H6723">
            <v>0</v>
          </cell>
          <cell r="I6723">
            <v>0</v>
          </cell>
          <cell r="J6723">
            <v>0</v>
          </cell>
          <cell r="K6723">
            <v>0</v>
          </cell>
          <cell r="L6723">
            <v>0</v>
          </cell>
          <cell r="M6723">
            <v>0</v>
          </cell>
          <cell r="N6723">
            <v>0</v>
          </cell>
          <cell r="O6723">
            <v>0</v>
          </cell>
        </row>
        <row r="6724">
          <cell r="D6724" t="str">
            <v>110002041066</v>
          </cell>
          <cell r="E6724" t="str">
            <v>一种用于点解生产金属粉末的收集机构</v>
          </cell>
          <cell r="F6724" t="str">
            <v>谢春晓</v>
          </cell>
          <cell r="G6724" t="str">
            <v>2006058</v>
          </cell>
          <cell r="H6724">
            <v>0</v>
          </cell>
          <cell r="I6724">
            <v>0</v>
          </cell>
          <cell r="J6724">
            <v>0</v>
          </cell>
          <cell r="K6724">
            <v>0</v>
          </cell>
          <cell r="L6724">
            <v>0</v>
          </cell>
          <cell r="M6724">
            <v>0</v>
          </cell>
          <cell r="N6724">
            <v>0</v>
          </cell>
          <cell r="O6724">
            <v>0</v>
          </cell>
        </row>
        <row r="6725">
          <cell r="D6725" t="str">
            <v>110002041067</v>
          </cell>
          <cell r="E6725" t="str">
            <v>一种机械制造系统用预警故障检测设备</v>
          </cell>
          <cell r="F6725" t="str">
            <v>洪颖</v>
          </cell>
          <cell r="G6725" t="str">
            <v>2017159</v>
          </cell>
          <cell r="H6725">
            <v>4376.66</v>
          </cell>
          <cell r="I6725">
            <v>0</v>
          </cell>
          <cell r="J6725">
            <v>3585</v>
          </cell>
          <cell r="K6725">
            <v>791.66</v>
          </cell>
          <cell r="L6725">
            <v>0</v>
          </cell>
          <cell r="M6725">
            <v>0</v>
          </cell>
          <cell r="N6725">
            <v>0</v>
          </cell>
          <cell r="O6725">
            <v>791.66</v>
          </cell>
        </row>
        <row r="6726">
          <cell r="D6726" t="str">
            <v>110002041071</v>
          </cell>
          <cell r="E6726" t="str">
            <v>一种能够筛选分连接器主体尺寸的端子插入设</v>
          </cell>
          <cell r="F6726" t="str">
            <v>张绍辉</v>
          </cell>
          <cell r="G6726" t="str">
            <v>2020037</v>
          </cell>
          <cell r="H6726">
            <v>0</v>
          </cell>
          <cell r="I6726">
            <v>0</v>
          </cell>
          <cell r="J6726">
            <v>0</v>
          </cell>
          <cell r="K6726">
            <v>0</v>
          </cell>
          <cell r="L6726">
            <v>0</v>
          </cell>
          <cell r="M6726">
            <v>0</v>
          </cell>
          <cell r="N6726">
            <v>0</v>
          </cell>
          <cell r="O6726">
            <v>0</v>
          </cell>
        </row>
        <row r="6727">
          <cell r="D6727" t="str">
            <v>110002057043002</v>
          </cell>
          <cell r="E6727" t="str">
            <v>葛颜绮-东莞市博士后培养扶持资助项目</v>
          </cell>
          <cell r="F6727" t="str">
            <v>葛颜绮</v>
          </cell>
          <cell r="G6727" t="str">
            <v>2019036</v>
          </cell>
          <cell r="H6727">
            <v>0</v>
          </cell>
          <cell r="I6727">
            <v>20680</v>
          </cell>
          <cell r="J6727">
            <v>0</v>
          </cell>
          <cell r="K6727">
            <v>20680</v>
          </cell>
          <cell r="L6727">
            <v>0</v>
          </cell>
          <cell r="M6727">
            <v>0</v>
          </cell>
          <cell r="N6727">
            <v>0</v>
          </cell>
          <cell r="O6727">
            <v>20680</v>
          </cell>
        </row>
        <row r="6728">
          <cell r="D6728" t="str">
            <v>110002057043004</v>
          </cell>
          <cell r="E6728" t="str">
            <v>李威-东莞市博士后培养扶持资助项目</v>
          </cell>
          <cell r="F6728" t="str">
            <v>李威</v>
          </cell>
          <cell r="G6728" t="str">
            <v>2022047</v>
          </cell>
          <cell r="H6728">
            <v>0</v>
          </cell>
          <cell r="I6728">
            <v>0</v>
          </cell>
          <cell r="J6728">
            <v>0</v>
          </cell>
          <cell r="K6728">
            <v>0</v>
          </cell>
          <cell r="L6728">
            <v>0</v>
          </cell>
          <cell r="M6728">
            <v>0</v>
          </cell>
          <cell r="N6728">
            <v>0</v>
          </cell>
          <cell r="O6728">
            <v>0</v>
          </cell>
        </row>
        <row r="6729">
          <cell r="D6729" t="str">
            <v>110002057043007</v>
          </cell>
          <cell r="E6729" t="str">
            <v>万兵兵-东莞市博士后培养扶持资助项目</v>
          </cell>
          <cell r="F6729" t="str">
            <v>万兵兵</v>
          </cell>
          <cell r="G6729" t="str">
            <v>2020128</v>
          </cell>
          <cell r="H6729">
            <v>0</v>
          </cell>
          <cell r="I6729">
            <v>0</v>
          </cell>
          <cell r="J6729">
            <v>0</v>
          </cell>
          <cell r="K6729">
            <v>0</v>
          </cell>
          <cell r="L6729">
            <v>0</v>
          </cell>
          <cell r="M6729">
            <v>0</v>
          </cell>
          <cell r="N6729">
            <v>0</v>
          </cell>
          <cell r="O6729">
            <v>0</v>
          </cell>
        </row>
        <row r="6730">
          <cell r="D6730" t="str">
            <v>110002057043010</v>
          </cell>
          <cell r="E6730" t="str">
            <v>王晓静-东莞市博士后培养扶持资助项目</v>
          </cell>
          <cell r="F6730" t="str">
            <v>王晓静</v>
          </cell>
          <cell r="G6730" t="str">
            <v>2019038</v>
          </cell>
          <cell r="H6730">
            <v>0</v>
          </cell>
          <cell r="I6730">
            <v>0</v>
          </cell>
          <cell r="J6730">
            <v>0</v>
          </cell>
          <cell r="K6730">
            <v>0</v>
          </cell>
          <cell r="L6730">
            <v>0</v>
          </cell>
          <cell r="M6730">
            <v>0</v>
          </cell>
          <cell r="N6730">
            <v>0</v>
          </cell>
          <cell r="O6730">
            <v>0</v>
          </cell>
        </row>
        <row r="6731">
          <cell r="D6731" t="str">
            <v>110002057043014</v>
          </cell>
          <cell r="E6731" t="str">
            <v>张继君-东莞市博士后培养扶持资助项目</v>
          </cell>
          <cell r="F6731" t="str">
            <v>张继君</v>
          </cell>
          <cell r="G6731" t="str">
            <v>2018299</v>
          </cell>
          <cell r="H6731">
            <v>0</v>
          </cell>
          <cell r="I6731">
            <v>80000</v>
          </cell>
          <cell r="J6731">
            <v>0</v>
          </cell>
          <cell r="K6731">
            <v>80000</v>
          </cell>
          <cell r="L6731">
            <v>0</v>
          </cell>
          <cell r="M6731">
            <v>0</v>
          </cell>
          <cell r="N6731">
            <v>0</v>
          </cell>
          <cell r="O6731">
            <v>80000</v>
          </cell>
        </row>
        <row r="6732">
          <cell r="D6732" t="str">
            <v>110002061017001</v>
          </cell>
          <cell r="E6732" t="str">
            <v>广东省普通高校大数据智能计算理论与应用重</v>
          </cell>
          <cell r="F6732" t="str">
            <v>罗辛</v>
          </cell>
          <cell r="G6732" t="str">
            <v>2018817</v>
          </cell>
          <cell r="H6732">
            <v>0</v>
          </cell>
          <cell r="I6732">
            <v>11069.6</v>
          </cell>
          <cell r="J6732">
            <v>0</v>
          </cell>
          <cell r="K6732">
            <v>11069.6</v>
          </cell>
          <cell r="L6732">
            <v>0</v>
          </cell>
          <cell r="M6732">
            <v>0</v>
          </cell>
          <cell r="N6732">
            <v>0</v>
          </cell>
          <cell r="O6732">
            <v>11069.6</v>
          </cell>
        </row>
        <row r="6733">
          <cell r="D6733" t="str">
            <v>110002061017002</v>
          </cell>
          <cell r="E6733" t="str">
            <v>区块链和科技金融研究团队</v>
          </cell>
          <cell r="F6733" t="str">
            <v>李湛</v>
          </cell>
          <cell r="G6733" t="str">
            <v>2017819</v>
          </cell>
          <cell r="H6733">
            <v>0</v>
          </cell>
          <cell r="I6733">
            <v>37453</v>
          </cell>
          <cell r="J6733">
            <v>30283.92</v>
          </cell>
          <cell r="K6733">
            <v>7169.08</v>
          </cell>
          <cell r="L6733">
            <v>0</v>
          </cell>
          <cell r="M6733">
            <v>4900</v>
          </cell>
          <cell r="N6733">
            <v>0</v>
          </cell>
          <cell r="O6733">
            <v>2269.08</v>
          </cell>
        </row>
        <row r="6734">
          <cell r="D6734" t="str">
            <v>110002061017003</v>
          </cell>
          <cell r="E6734" t="str">
            <v>大湾区基础设施低碳韧性建造及智能运维创新</v>
          </cell>
          <cell r="F6734" t="str">
            <v>马宏伟</v>
          </cell>
          <cell r="G6734" t="str">
            <v>2016008</v>
          </cell>
          <cell r="H6734">
            <v>0</v>
          </cell>
          <cell r="I6734">
            <v>16480.34</v>
          </cell>
          <cell r="J6734">
            <v>0</v>
          </cell>
          <cell r="K6734">
            <v>16480.34</v>
          </cell>
          <cell r="L6734">
            <v>0</v>
          </cell>
          <cell r="M6734">
            <v>0</v>
          </cell>
          <cell r="N6734">
            <v>0</v>
          </cell>
          <cell r="O6734">
            <v>16480.34</v>
          </cell>
        </row>
        <row r="6735">
          <cell r="D6735" t="str">
            <v>110002061017004</v>
          </cell>
          <cell r="E6735" t="str">
            <v>基于光纤倏逝波的微流控-SERS光谱技术及在</v>
          </cell>
          <cell r="F6735" t="str">
            <v>刘晔</v>
          </cell>
          <cell r="G6735" t="str">
            <v>2018807</v>
          </cell>
          <cell r="H6735">
            <v>0</v>
          </cell>
          <cell r="I6735">
            <v>0</v>
          </cell>
          <cell r="J6735">
            <v>0</v>
          </cell>
          <cell r="K6735">
            <v>0</v>
          </cell>
          <cell r="L6735">
            <v>0</v>
          </cell>
          <cell r="M6735">
            <v>0</v>
          </cell>
          <cell r="N6735">
            <v>0</v>
          </cell>
          <cell r="O6735">
            <v>0</v>
          </cell>
        </row>
        <row r="6736">
          <cell r="D6736" t="str">
            <v>110002061017005</v>
          </cell>
          <cell r="E6736" t="str">
            <v>移动融合网络业务牵引的用户服务优化关键</v>
          </cell>
          <cell r="F6736" t="str">
            <v>陶铭</v>
          </cell>
          <cell r="G6736" t="str">
            <v>2012032</v>
          </cell>
          <cell r="H6736">
            <v>0</v>
          </cell>
          <cell r="I6736">
            <v>60552</v>
          </cell>
          <cell r="J6736">
            <v>47525.28</v>
          </cell>
          <cell r="K6736">
            <v>13026.72</v>
          </cell>
          <cell r="L6736">
            <v>0</v>
          </cell>
          <cell r="M6736">
            <v>0</v>
          </cell>
          <cell r="N6736">
            <v>0</v>
          </cell>
          <cell r="O6736">
            <v>13026.72</v>
          </cell>
        </row>
        <row r="6737">
          <cell r="D6737" t="str">
            <v>110002061017006</v>
          </cell>
          <cell r="E6737" t="str">
            <v>新工科人才关键能力模型构建研究</v>
          </cell>
          <cell r="F6737" t="str">
            <v>胡文龙</v>
          </cell>
          <cell r="G6737" t="str">
            <v>2017836</v>
          </cell>
          <cell r="H6737">
            <v>0</v>
          </cell>
          <cell r="I6737">
            <v>3246</v>
          </cell>
          <cell r="J6737">
            <v>0</v>
          </cell>
          <cell r="K6737">
            <v>3246</v>
          </cell>
          <cell r="L6737">
            <v>0</v>
          </cell>
          <cell r="M6737">
            <v>0</v>
          </cell>
          <cell r="N6737">
            <v>0</v>
          </cell>
          <cell r="O6737">
            <v>3246</v>
          </cell>
        </row>
        <row r="6738">
          <cell r="D6738" t="str">
            <v>110002061017007</v>
          </cell>
          <cell r="E6738" t="str">
            <v>群体智能算法的改进机制研究及其在QoS组播</v>
          </cell>
          <cell r="F6738" t="str">
            <v>魏文红</v>
          </cell>
          <cell r="G6738" t="str">
            <v>2009012</v>
          </cell>
          <cell r="H6738">
            <v>0</v>
          </cell>
          <cell r="I6738">
            <v>56609</v>
          </cell>
          <cell r="J6738">
            <v>18610</v>
          </cell>
          <cell r="K6738">
            <v>37999</v>
          </cell>
          <cell r="L6738">
            <v>0</v>
          </cell>
          <cell r="M6738">
            <v>0</v>
          </cell>
          <cell r="N6738">
            <v>0</v>
          </cell>
          <cell r="O6738">
            <v>37999</v>
          </cell>
        </row>
        <row r="6739">
          <cell r="D6739" t="str">
            <v>110002061017008</v>
          </cell>
          <cell r="E6739" t="str">
            <v>录音取证智能对抗研究</v>
          </cell>
          <cell r="F6739" t="str">
            <v>罗达</v>
          </cell>
          <cell r="G6739" t="str">
            <v>2017801</v>
          </cell>
          <cell r="H6739">
            <v>0</v>
          </cell>
          <cell r="I6739">
            <v>39345.69</v>
          </cell>
          <cell r="J6739">
            <v>0</v>
          </cell>
          <cell r="K6739">
            <v>39345.69</v>
          </cell>
          <cell r="L6739">
            <v>0</v>
          </cell>
          <cell r="M6739">
            <v>0</v>
          </cell>
          <cell r="N6739">
            <v>0</v>
          </cell>
          <cell r="O6739">
            <v>39345.69</v>
          </cell>
        </row>
        <row r="6740">
          <cell r="D6740" t="str">
            <v>110002061017009</v>
          </cell>
          <cell r="E6740" t="str">
            <v>基于多水平演化的群体智能优化算法</v>
          </cell>
          <cell r="F6740" t="str">
            <v>刘群锋</v>
          </cell>
          <cell r="G6740" t="str">
            <v>2004003</v>
          </cell>
          <cell r="H6740">
            <v>0</v>
          </cell>
          <cell r="I6740">
            <v>0</v>
          </cell>
          <cell r="J6740">
            <v>-25000</v>
          </cell>
          <cell r="K6740">
            <v>25000</v>
          </cell>
          <cell r="L6740">
            <v>0</v>
          </cell>
          <cell r="M6740">
            <v>0</v>
          </cell>
          <cell r="N6740">
            <v>0</v>
          </cell>
          <cell r="O6740">
            <v>25000</v>
          </cell>
        </row>
        <row r="6741">
          <cell r="D6741" t="str">
            <v>110002061017010</v>
          </cell>
          <cell r="E6741" t="str">
            <v>“双一流”背景下新型高水平理工科大学建设</v>
          </cell>
          <cell r="F6741" t="str">
            <v>黄彬</v>
          </cell>
          <cell r="G6741" t="str">
            <v>2012012</v>
          </cell>
          <cell r="H6741">
            <v>0</v>
          </cell>
          <cell r="I6741">
            <v>15743.02</v>
          </cell>
          <cell r="J6741">
            <v>0</v>
          </cell>
          <cell r="K6741">
            <v>15743.02</v>
          </cell>
          <cell r="L6741">
            <v>0</v>
          </cell>
          <cell r="M6741">
            <v>0</v>
          </cell>
          <cell r="N6741">
            <v>0</v>
          </cell>
          <cell r="O6741">
            <v>15743.02</v>
          </cell>
        </row>
        <row r="6742">
          <cell r="D6742" t="str">
            <v>110002061017011</v>
          </cell>
          <cell r="E6742" t="str">
            <v>困境与突破：广东省应用型高校青年教师发展</v>
          </cell>
          <cell r="F6742" t="str">
            <v>刘盾</v>
          </cell>
          <cell r="G6742" t="str">
            <v>2018054</v>
          </cell>
          <cell r="H6742">
            <v>0</v>
          </cell>
          <cell r="I6742">
            <v>4200.68</v>
          </cell>
          <cell r="J6742">
            <v>955</v>
          </cell>
          <cell r="K6742">
            <v>3245.68</v>
          </cell>
          <cell r="L6742">
            <v>0</v>
          </cell>
          <cell r="M6742">
            <v>0</v>
          </cell>
          <cell r="N6742">
            <v>0</v>
          </cell>
          <cell r="O6742">
            <v>3245.68</v>
          </cell>
        </row>
        <row r="6743">
          <cell r="D6743" t="str">
            <v>110002061017012</v>
          </cell>
          <cell r="E6743" t="str">
            <v>纪监合署模式下党内法规在监察工作中的适用研究</v>
          </cell>
          <cell r="F6743" t="str">
            <v>胡庆乐</v>
          </cell>
          <cell r="G6743" t="str">
            <v>2018279</v>
          </cell>
          <cell r="H6743">
            <v>0</v>
          </cell>
          <cell r="I6743">
            <v>17036.68</v>
          </cell>
          <cell r="J6743">
            <v>1675</v>
          </cell>
          <cell r="K6743">
            <v>15361.68</v>
          </cell>
          <cell r="L6743">
            <v>0</v>
          </cell>
          <cell r="M6743">
            <v>0</v>
          </cell>
          <cell r="N6743">
            <v>0</v>
          </cell>
          <cell r="O6743">
            <v>15361.68</v>
          </cell>
        </row>
        <row r="6744">
          <cell r="D6744" t="str">
            <v>110002061017013</v>
          </cell>
          <cell r="E6744" t="str">
            <v>东莞市社会治理研究院专项项目</v>
          </cell>
          <cell r="F6744" t="str">
            <v>刘斌</v>
          </cell>
          <cell r="G6744" t="str">
            <v>1991002</v>
          </cell>
          <cell r="H6744">
            <v>0</v>
          </cell>
          <cell r="I6744">
            <v>0</v>
          </cell>
          <cell r="J6744">
            <v>0</v>
          </cell>
          <cell r="K6744">
            <v>0</v>
          </cell>
          <cell r="L6744">
            <v>0</v>
          </cell>
          <cell r="M6744">
            <v>0</v>
          </cell>
          <cell r="N6744">
            <v>0</v>
          </cell>
          <cell r="O6744">
            <v>0</v>
          </cell>
        </row>
        <row r="6745">
          <cell r="D6745" t="str">
            <v>11000206101701301</v>
          </cell>
          <cell r="E6745" t="str">
            <v>加强基层社会治理能力建设研究</v>
          </cell>
          <cell r="F6745" t="str">
            <v>成伟</v>
          </cell>
          <cell r="G6745" t="str">
            <v>2013044</v>
          </cell>
          <cell r="H6745">
            <v>0</v>
          </cell>
          <cell r="I6745">
            <v>0</v>
          </cell>
          <cell r="J6745">
            <v>0</v>
          </cell>
          <cell r="K6745">
            <v>0</v>
          </cell>
          <cell r="L6745">
            <v>0</v>
          </cell>
          <cell r="M6745">
            <v>0</v>
          </cell>
          <cell r="N6745">
            <v>0</v>
          </cell>
          <cell r="O6745">
            <v>0</v>
          </cell>
        </row>
        <row r="6746">
          <cell r="D6746" t="str">
            <v>11000206101701302</v>
          </cell>
          <cell r="E6746" t="str">
            <v>“双区”建设背景下深莞社会治理合作研究</v>
          </cell>
          <cell r="F6746" t="str">
            <v>沈亚萍</v>
          </cell>
          <cell r="G6746" t="str">
            <v>2003038</v>
          </cell>
          <cell r="H6746">
            <v>0</v>
          </cell>
          <cell r="I6746">
            <v>373.05</v>
          </cell>
          <cell r="J6746">
            <v>0</v>
          </cell>
          <cell r="K6746">
            <v>373.05</v>
          </cell>
          <cell r="L6746">
            <v>0</v>
          </cell>
          <cell r="M6746">
            <v>0</v>
          </cell>
          <cell r="N6746">
            <v>0</v>
          </cell>
          <cell r="O6746">
            <v>373.05</v>
          </cell>
        </row>
        <row r="6747">
          <cell r="D6747" t="str">
            <v>11000206101701303</v>
          </cell>
          <cell r="E6747" t="str">
            <v>东莞平安文化品牌建设研究</v>
          </cell>
          <cell r="F6747" t="str">
            <v>郑玉敏</v>
          </cell>
          <cell r="G6747" t="str">
            <v>2005002</v>
          </cell>
          <cell r="H6747">
            <v>0</v>
          </cell>
          <cell r="I6747">
            <v>2524.79</v>
          </cell>
          <cell r="J6747">
            <v>0</v>
          </cell>
          <cell r="K6747">
            <v>2524.79</v>
          </cell>
          <cell r="L6747">
            <v>0</v>
          </cell>
          <cell r="M6747">
            <v>0</v>
          </cell>
          <cell r="N6747">
            <v>0</v>
          </cell>
          <cell r="O6747">
            <v>2524.79</v>
          </cell>
        </row>
        <row r="6748">
          <cell r="D6748" t="str">
            <v>11000206101701304</v>
          </cell>
          <cell r="E6748" t="str">
            <v>青少年社会工作参与社会治理研究</v>
          </cell>
          <cell r="F6748" t="str">
            <v>张燕婷</v>
          </cell>
          <cell r="G6748" t="str">
            <v>2009038</v>
          </cell>
          <cell r="H6748">
            <v>0</v>
          </cell>
          <cell r="I6748">
            <v>21804.75</v>
          </cell>
          <cell r="J6748">
            <v>0</v>
          </cell>
          <cell r="K6748">
            <v>21804.75</v>
          </cell>
          <cell r="L6748">
            <v>0</v>
          </cell>
          <cell r="M6748">
            <v>0</v>
          </cell>
          <cell r="N6748">
            <v>0</v>
          </cell>
          <cell r="O6748">
            <v>21804.75</v>
          </cell>
        </row>
        <row r="6749">
          <cell r="D6749" t="str">
            <v>11000206101701305</v>
          </cell>
          <cell r="E6749" t="str">
            <v>东莞市域社会治理现代化模式研究</v>
          </cell>
          <cell r="F6749" t="str">
            <v>朱晓红</v>
          </cell>
          <cell r="G6749" t="str">
            <v>2007002</v>
          </cell>
          <cell r="H6749">
            <v>0</v>
          </cell>
          <cell r="I6749">
            <v>5018</v>
          </cell>
          <cell r="J6749">
            <v>1482.23</v>
          </cell>
          <cell r="K6749">
            <v>3535.77</v>
          </cell>
          <cell r="L6749">
            <v>0</v>
          </cell>
          <cell r="M6749">
            <v>0</v>
          </cell>
          <cell r="N6749">
            <v>0</v>
          </cell>
          <cell r="O6749">
            <v>3535.77</v>
          </cell>
        </row>
        <row r="6750">
          <cell r="D6750" t="str">
            <v>11000206101701306</v>
          </cell>
          <cell r="E6750" t="str">
            <v>社会工作参与市域社会治理的实践经验与创新</v>
          </cell>
          <cell r="F6750" t="str">
            <v>王海洋</v>
          </cell>
          <cell r="G6750" t="str">
            <v>2020031</v>
          </cell>
          <cell r="H6750">
            <v>0</v>
          </cell>
          <cell r="I6750">
            <v>287</v>
          </cell>
          <cell r="J6750">
            <v>0</v>
          </cell>
          <cell r="K6750">
            <v>287</v>
          </cell>
          <cell r="L6750">
            <v>0</v>
          </cell>
          <cell r="M6750">
            <v>0</v>
          </cell>
          <cell r="N6750">
            <v>0</v>
          </cell>
          <cell r="O6750">
            <v>287</v>
          </cell>
        </row>
        <row r="6751">
          <cell r="D6751" t="str">
            <v>11000206101701307</v>
          </cell>
          <cell r="E6751" t="str">
            <v>东莞市心理健康服务体系建设研究</v>
          </cell>
          <cell r="F6751" t="str">
            <v>苏亚玲</v>
          </cell>
          <cell r="G6751" t="str">
            <v>1993025</v>
          </cell>
          <cell r="H6751">
            <v>0</v>
          </cell>
          <cell r="I6751">
            <v>8356.56</v>
          </cell>
          <cell r="J6751">
            <v>0</v>
          </cell>
          <cell r="K6751">
            <v>8356.56</v>
          </cell>
          <cell r="L6751">
            <v>0</v>
          </cell>
          <cell r="M6751">
            <v>0</v>
          </cell>
          <cell r="N6751">
            <v>0</v>
          </cell>
          <cell r="O6751">
            <v>8356.56</v>
          </cell>
        </row>
        <row r="6752">
          <cell r="D6752" t="str">
            <v>11000206101701308</v>
          </cell>
          <cell r="E6752" t="str">
            <v>社会治理的政策评估模式研究</v>
          </cell>
          <cell r="F6752" t="str">
            <v>刘小年</v>
          </cell>
          <cell r="G6752" t="str">
            <v>2005068</v>
          </cell>
          <cell r="H6752">
            <v>0</v>
          </cell>
          <cell r="I6752">
            <v>21200</v>
          </cell>
          <cell r="J6752">
            <v>0</v>
          </cell>
          <cell r="K6752">
            <v>21200</v>
          </cell>
          <cell r="L6752">
            <v>0</v>
          </cell>
          <cell r="M6752">
            <v>0</v>
          </cell>
          <cell r="N6752">
            <v>0</v>
          </cell>
          <cell r="O6752">
            <v>21200</v>
          </cell>
        </row>
        <row r="6753">
          <cell r="D6753" t="str">
            <v>11000206101701309</v>
          </cell>
          <cell r="E6753" t="str">
            <v>党建引领下社会治理参与主体联动机制研究</v>
          </cell>
          <cell r="F6753" t="str">
            <v>杨亚南</v>
          </cell>
          <cell r="G6753" t="str">
            <v>2005055</v>
          </cell>
          <cell r="H6753">
            <v>0</v>
          </cell>
          <cell r="I6753">
            <v>4001</v>
          </cell>
          <cell r="J6753">
            <v>0</v>
          </cell>
          <cell r="K6753">
            <v>4001</v>
          </cell>
          <cell r="L6753">
            <v>0</v>
          </cell>
          <cell r="M6753">
            <v>0</v>
          </cell>
          <cell r="N6753">
            <v>0</v>
          </cell>
          <cell r="O6753">
            <v>4001</v>
          </cell>
        </row>
        <row r="6754">
          <cell r="D6754" t="str">
            <v>11000206101701310</v>
          </cell>
          <cell r="E6754" t="str">
            <v>东莞民办养老机构治理机制研究</v>
          </cell>
          <cell r="F6754" t="str">
            <v>刘春江</v>
          </cell>
          <cell r="G6754" t="str">
            <v>2003049</v>
          </cell>
          <cell r="H6754">
            <v>0</v>
          </cell>
          <cell r="I6754">
            <v>9000</v>
          </cell>
          <cell r="J6754">
            <v>0</v>
          </cell>
          <cell r="K6754">
            <v>9000</v>
          </cell>
          <cell r="L6754">
            <v>0</v>
          </cell>
          <cell r="M6754">
            <v>0</v>
          </cell>
          <cell r="N6754">
            <v>0</v>
          </cell>
          <cell r="O6754">
            <v>9000</v>
          </cell>
        </row>
        <row r="6755">
          <cell r="D6755" t="str">
            <v>11000206101701311</v>
          </cell>
          <cell r="E6755" t="str">
            <v>东莞社区居民对公共智能快递柜使用意愿的影</v>
          </cell>
          <cell r="F6755" t="str">
            <v>郭方方</v>
          </cell>
          <cell r="G6755" t="str">
            <v>2008039</v>
          </cell>
          <cell r="H6755">
            <v>0</v>
          </cell>
          <cell r="I6755">
            <v>0</v>
          </cell>
          <cell r="J6755">
            <v>0</v>
          </cell>
          <cell r="K6755">
            <v>0</v>
          </cell>
          <cell r="L6755">
            <v>0</v>
          </cell>
          <cell r="M6755">
            <v>0</v>
          </cell>
          <cell r="N6755">
            <v>0</v>
          </cell>
          <cell r="O6755">
            <v>0</v>
          </cell>
        </row>
        <row r="6756">
          <cell r="D6756" t="str">
            <v>11000206101701312</v>
          </cell>
          <cell r="E6756" t="str">
            <v>社会治理现代化背景下的东莞市兜底性社会政</v>
          </cell>
          <cell r="F6756" t="str">
            <v>居正</v>
          </cell>
          <cell r="G6756" t="str">
            <v>2013066</v>
          </cell>
          <cell r="H6756">
            <v>0</v>
          </cell>
          <cell r="I6756">
            <v>15400</v>
          </cell>
          <cell r="J6756">
            <v>0</v>
          </cell>
          <cell r="K6756">
            <v>15400</v>
          </cell>
          <cell r="L6756">
            <v>0</v>
          </cell>
          <cell r="M6756">
            <v>0</v>
          </cell>
          <cell r="N6756">
            <v>0</v>
          </cell>
          <cell r="O6756">
            <v>15400</v>
          </cell>
        </row>
        <row r="6757">
          <cell r="D6757" t="str">
            <v>11000206101701313</v>
          </cell>
          <cell r="E6757" t="str">
            <v>残疾人政府监护研究：以东莞为例</v>
          </cell>
          <cell r="F6757" t="str">
            <v>王敬华</v>
          </cell>
          <cell r="G6757" t="str">
            <v>1992015</v>
          </cell>
          <cell r="H6757">
            <v>0</v>
          </cell>
          <cell r="I6757">
            <v>0</v>
          </cell>
          <cell r="J6757">
            <v>0</v>
          </cell>
          <cell r="K6757">
            <v>0</v>
          </cell>
          <cell r="L6757">
            <v>0</v>
          </cell>
          <cell r="M6757">
            <v>0</v>
          </cell>
          <cell r="N6757">
            <v>0</v>
          </cell>
          <cell r="O6757">
            <v>0</v>
          </cell>
        </row>
        <row r="6758">
          <cell r="D6758" t="str">
            <v>11000206101701314</v>
          </cell>
          <cell r="E6758" t="str">
            <v>东莞市社会治理研究院专家库子项目</v>
          </cell>
          <cell r="F6758" t="str">
            <v>郑玉敏</v>
          </cell>
          <cell r="G6758" t="str">
            <v>2005002</v>
          </cell>
          <cell r="H6758">
            <v>0</v>
          </cell>
          <cell r="I6758">
            <v>1851.98</v>
          </cell>
          <cell r="J6758">
            <v>0</v>
          </cell>
          <cell r="K6758">
            <v>1851.98</v>
          </cell>
          <cell r="L6758">
            <v>0</v>
          </cell>
          <cell r="M6758">
            <v>0</v>
          </cell>
          <cell r="N6758">
            <v>0</v>
          </cell>
          <cell r="O6758">
            <v>1851.98</v>
          </cell>
        </row>
        <row r="6759">
          <cell r="D6759" t="str">
            <v>110002061018001</v>
          </cell>
          <cell r="E6759" t="str">
            <v>松山湖功能区科技服务</v>
          </cell>
          <cell r="F6759" t="str">
            <v>郑华</v>
          </cell>
          <cell r="G6759" t="str">
            <v>2014017</v>
          </cell>
          <cell r="H6759">
            <v>0</v>
          </cell>
          <cell r="I6759">
            <v>5600.52</v>
          </cell>
          <cell r="J6759">
            <v>0</v>
          </cell>
          <cell r="K6759">
            <v>5600.52</v>
          </cell>
          <cell r="L6759">
            <v>0</v>
          </cell>
          <cell r="M6759">
            <v>0</v>
          </cell>
          <cell r="N6759">
            <v>0</v>
          </cell>
          <cell r="O6759">
            <v>5600.52</v>
          </cell>
        </row>
        <row r="6760">
          <cell r="D6760" t="str">
            <v>110002061018002</v>
          </cell>
          <cell r="E6760" t="str">
            <v>(石碧涛)科技产业创新校地融合服务专员项目</v>
          </cell>
          <cell r="F6760" t="str">
            <v>石碧涛</v>
          </cell>
          <cell r="G6760" t="str">
            <v>2005047</v>
          </cell>
          <cell r="H6760">
            <v>0</v>
          </cell>
          <cell r="I6760">
            <v>34670</v>
          </cell>
          <cell r="J6760">
            <v>0</v>
          </cell>
          <cell r="K6760">
            <v>34670</v>
          </cell>
          <cell r="L6760">
            <v>0</v>
          </cell>
          <cell r="M6760">
            <v>0</v>
          </cell>
          <cell r="N6760">
            <v>0</v>
          </cell>
          <cell r="O6760">
            <v>34670</v>
          </cell>
        </row>
        <row r="6761">
          <cell r="D6761" t="str">
            <v>110002061018003</v>
          </cell>
          <cell r="E6761" t="str">
            <v>异型元件高速柔顺贴插性能监测优化成果育成</v>
          </cell>
          <cell r="F6761" t="str">
            <v>梁经伦</v>
          </cell>
          <cell r="G6761" t="str">
            <v>2013029</v>
          </cell>
          <cell r="H6761">
            <v>0</v>
          </cell>
          <cell r="I6761">
            <v>77322.02</v>
          </cell>
          <cell r="J6761">
            <v>0</v>
          </cell>
          <cell r="K6761">
            <v>77322.02</v>
          </cell>
          <cell r="L6761">
            <v>0</v>
          </cell>
          <cell r="M6761">
            <v>0</v>
          </cell>
          <cell r="N6761">
            <v>0</v>
          </cell>
          <cell r="O6761">
            <v>77322.02</v>
          </cell>
        </row>
        <row r="6762">
          <cell r="D6762" t="str">
            <v>110002061018004</v>
          </cell>
          <cell r="E6762" t="str">
            <v>新型治疗浅部真菌感染皮肤病药物的研究与开</v>
          </cell>
          <cell r="F6762" t="str">
            <v>王晓季</v>
          </cell>
          <cell r="G6762" t="str">
            <v>2018816</v>
          </cell>
          <cell r="H6762">
            <v>0</v>
          </cell>
          <cell r="I6762">
            <v>66342.13</v>
          </cell>
          <cell r="J6762">
            <v>8904</v>
          </cell>
          <cell r="K6762">
            <v>57438.13</v>
          </cell>
          <cell r="L6762">
            <v>0</v>
          </cell>
          <cell r="M6762">
            <v>0</v>
          </cell>
          <cell r="N6762">
            <v>0</v>
          </cell>
          <cell r="O6762">
            <v>57438.13</v>
          </cell>
        </row>
        <row r="6763">
          <cell r="D6763" t="str">
            <v>110002061018007</v>
          </cell>
          <cell r="E6763" t="str">
            <v>人工智能教育产品研发团队</v>
          </cell>
          <cell r="F6763" t="str">
            <v>李广明</v>
          </cell>
          <cell r="G6763" t="str">
            <v>2000005</v>
          </cell>
          <cell r="H6763">
            <v>0</v>
          </cell>
          <cell r="I6763">
            <v>61266.17</v>
          </cell>
          <cell r="J6763">
            <v>0</v>
          </cell>
          <cell r="K6763">
            <v>61266.17</v>
          </cell>
          <cell r="L6763">
            <v>0</v>
          </cell>
          <cell r="M6763">
            <v>0</v>
          </cell>
          <cell r="N6763">
            <v>0</v>
          </cell>
          <cell r="O6763">
            <v>61266.17</v>
          </cell>
        </row>
        <row r="6764">
          <cell r="D6764" t="str">
            <v>110002061018008</v>
          </cell>
          <cell r="E6764" t="str">
            <v>高水平理工科大学建设下的政产学研体系构建</v>
          </cell>
          <cell r="F6764" t="str">
            <v>刘继云</v>
          </cell>
          <cell r="G6764" t="str">
            <v>2006039</v>
          </cell>
          <cell r="H6764">
            <v>0</v>
          </cell>
          <cell r="I6764">
            <v>0</v>
          </cell>
          <cell r="J6764">
            <v>0</v>
          </cell>
          <cell r="K6764">
            <v>0</v>
          </cell>
          <cell r="L6764">
            <v>0</v>
          </cell>
          <cell r="M6764">
            <v>0</v>
          </cell>
          <cell r="N6764">
            <v>0</v>
          </cell>
          <cell r="O6764">
            <v>0</v>
          </cell>
        </row>
        <row r="6765">
          <cell r="D6765" t="str">
            <v>110002061019001</v>
          </cell>
          <cell r="E6765" t="str">
            <v>夯实高校统一战线助力“两个一百年”目标实</v>
          </cell>
          <cell r="F6765" t="str">
            <v>刘斌</v>
          </cell>
          <cell r="G6765" t="str">
            <v>1991002</v>
          </cell>
          <cell r="H6765">
            <v>0</v>
          </cell>
          <cell r="I6765">
            <v>5500</v>
          </cell>
          <cell r="J6765">
            <v>0</v>
          </cell>
          <cell r="K6765">
            <v>5500</v>
          </cell>
          <cell r="L6765">
            <v>0</v>
          </cell>
          <cell r="M6765">
            <v>0</v>
          </cell>
          <cell r="N6765">
            <v>0</v>
          </cell>
          <cell r="O6765">
            <v>5500</v>
          </cell>
        </row>
        <row r="6766">
          <cell r="D6766" t="str">
            <v>110002061019002</v>
          </cell>
          <cell r="E6766" t="str">
            <v>新时代高校留学归国人员统战工作研究</v>
          </cell>
          <cell r="F6766" t="str">
            <v>陈佰满</v>
          </cell>
          <cell r="G6766" t="str">
            <v>2013013</v>
          </cell>
          <cell r="H6766">
            <v>0</v>
          </cell>
          <cell r="I6766">
            <v>0</v>
          </cell>
          <cell r="J6766">
            <v>0</v>
          </cell>
          <cell r="K6766">
            <v>0</v>
          </cell>
          <cell r="L6766">
            <v>0</v>
          </cell>
          <cell r="M6766">
            <v>0</v>
          </cell>
          <cell r="N6766">
            <v>0</v>
          </cell>
          <cell r="O6766">
            <v>0</v>
          </cell>
        </row>
        <row r="6767">
          <cell r="D6767" t="str">
            <v>110002061019003</v>
          </cell>
          <cell r="E6767" t="str">
            <v>地方高校党外代表人士队伍建设工作研究</v>
          </cell>
          <cell r="F6767" t="str">
            <v>彭晓波</v>
          </cell>
          <cell r="G6767" t="str">
            <v>1992014</v>
          </cell>
          <cell r="H6767">
            <v>0</v>
          </cell>
          <cell r="I6767">
            <v>0</v>
          </cell>
          <cell r="J6767">
            <v>0</v>
          </cell>
          <cell r="K6767">
            <v>0</v>
          </cell>
          <cell r="L6767">
            <v>0</v>
          </cell>
          <cell r="M6767">
            <v>0</v>
          </cell>
          <cell r="N6767">
            <v>0</v>
          </cell>
          <cell r="O6767">
            <v>0</v>
          </cell>
        </row>
        <row r="6768">
          <cell r="D6768" t="str">
            <v>110002061021001</v>
          </cell>
          <cell r="E6768" t="str">
            <v>面向通信领域的项目布局管理服务</v>
          </cell>
          <cell r="F6768" t="str">
            <v>袁华强</v>
          </cell>
          <cell r="G6768" t="str">
            <v>2002053</v>
          </cell>
          <cell r="H6768">
            <v>0</v>
          </cell>
          <cell r="I6768">
            <v>26389.42</v>
          </cell>
          <cell r="J6768">
            <v>3078</v>
          </cell>
          <cell r="K6768">
            <v>23311.42</v>
          </cell>
          <cell r="L6768">
            <v>0</v>
          </cell>
          <cell r="M6768">
            <v>0</v>
          </cell>
          <cell r="N6768">
            <v>0</v>
          </cell>
          <cell r="O6768">
            <v>23311.42</v>
          </cell>
        </row>
        <row r="6769">
          <cell r="D6769" t="str">
            <v>110002061023001</v>
          </cell>
          <cell r="E6769" t="str">
            <v>分布式能源低品位余热高效利用研究团队</v>
          </cell>
          <cell r="F6769" t="str">
            <v>黄斯珉</v>
          </cell>
          <cell r="G6769" t="str">
            <v>2012034</v>
          </cell>
          <cell r="H6769">
            <v>0</v>
          </cell>
          <cell r="I6769">
            <v>2908.39</v>
          </cell>
          <cell r="J6769">
            <v>0</v>
          </cell>
          <cell r="K6769">
            <v>2908.39</v>
          </cell>
          <cell r="L6769">
            <v>0</v>
          </cell>
          <cell r="M6769">
            <v>0</v>
          </cell>
          <cell r="N6769">
            <v>0</v>
          </cell>
          <cell r="O6769">
            <v>2908.39</v>
          </cell>
        </row>
        <row r="6770">
          <cell r="D6770" t="str">
            <v>110002061023002</v>
          </cell>
          <cell r="E6770" t="str">
            <v>新型有机多孔催化材料研发团队</v>
          </cell>
          <cell r="F6770" t="str">
            <v>汪文龙</v>
          </cell>
          <cell r="G6770" t="str">
            <v>2016833</v>
          </cell>
          <cell r="H6770">
            <v>0</v>
          </cell>
          <cell r="I6770">
            <v>0</v>
          </cell>
          <cell r="J6770">
            <v>0</v>
          </cell>
          <cell r="K6770">
            <v>0</v>
          </cell>
          <cell r="L6770">
            <v>0</v>
          </cell>
          <cell r="M6770">
            <v>0</v>
          </cell>
          <cell r="N6770">
            <v>0</v>
          </cell>
          <cell r="O6770">
            <v>0</v>
          </cell>
        </row>
        <row r="6771">
          <cell r="D6771" t="str">
            <v>110002061023003</v>
          </cell>
          <cell r="E6771" t="str">
            <v>高端晶体材料与器件</v>
          </cell>
          <cell r="F6771" t="str">
            <v>李涛</v>
          </cell>
          <cell r="G6771" t="str">
            <v>2018803</v>
          </cell>
          <cell r="H6771">
            <v>0</v>
          </cell>
          <cell r="I6771">
            <v>370.27</v>
          </cell>
          <cell r="J6771">
            <v>0</v>
          </cell>
          <cell r="K6771">
            <v>370.27</v>
          </cell>
          <cell r="L6771">
            <v>0</v>
          </cell>
          <cell r="M6771">
            <v>0</v>
          </cell>
          <cell r="N6771">
            <v>0</v>
          </cell>
          <cell r="O6771">
            <v>370.27</v>
          </cell>
        </row>
        <row r="6772">
          <cell r="D6772" t="str">
            <v>110002061023004</v>
          </cell>
          <cell r="E6772" t="str">
            <v>复合纳米能源器件团队</v>
          </cell>
          <cell r="F6772" t="str">
            <v>刘丹</v>
          </cell>
          <cell r="G6772" t="str">
            <v>2018808</v>
          </cell>
          <cell r="H6772">
            <v>0</v>
          </cell>
          <cell r="I6772">
            <v>31642</v>
          </cell>
          <cell r="J6772">
            <v>0</v>
          </cell>
          <cell r="K6772">
            <v>31642</v>
          </cell>
          <cell r="L6772">
            <v>0</v>
          </cell>
          <cell r="M6772">
            <v>0</v>
          </cell>
          <cell r="N6772">
            <v>0</v>
          </cell>
          <cell r="O6772">
            <v>31642</v>
          </cell>
        </row>
        <row r="6773">
          <cell r="D6773" t="str">
            <v>110002061023005</v>
          </cell>
          <cell r="E6773" t="str">
            <v>功能材料形变与相变的中子及同步辐射衍射研</v>
          </cell>
          <cell r="F6773" t="str">
            <v>王皓亮</v>
          </cell>
          <cell r="G6773" t="str">
            <v>2018231</v>
          </cell>
          <cell r="H6773">
            <v>0</v>
          </cell>
          <cell r="I6773">
            <v>220.03</v>
          </cell>
          <cell r="J6773">
            <v>0</v>
          </cell>
          <cell r="K6773">
            <v>220.03</v>
          </cell>
          <cell r="L6773">
            <v>0</v>
          </cell>
          <cell r="M6773">
            <v>0</v>
          </cell>
          <cell r="N6773">
            <v>0</v>
          </cell>
          <cell r="O6773">
            <v>220.03</v>
          </cell>
        </row>
        <row r="6774">
          <cell r="D6774" t="str">
            <v>110002061023006</v>
          </cell>
          <cell r="E6774" t="str">
            <v>绿色能源催化转化团队</v>
          </cell>
          <cell r="F6774" t="str">
            <v>康世民</v>
          </cell>
          <cell r="G6774" t="str">
            <v>2015804</v>
          </cell>
          <cell r="H6774">
            <v>0</v>
          </cell>
          <cell r="I6774">
            <v>0</v>
          </cell>
          <cell r="J6774">
            <v>0</v>
          </cell>
          <cell r="K6774">
            <v>0</v>
          </cell>
          <cell r="L6774">
            <v>0</v>
          </cell>
          <cell r="M6774">
            <v>0</v>
          </cell>
          <cell r="N6774">
            <v>0</v>
          </cell>
          <cell r="O6774">
            <v>0</v>
          </cell>
        </row>
        <row r="6775">
          <cell r="D6775" t="str">
            <v>110002061023007</v>
          </cell>
          <cell r="E6775" t="str">
            <v>微纳传感器件及应用团队</v>
          </cell>
          <cell r="F6775" t="str">
            <v>刘晔</v>
          </cell>
          <cell r="G6775" t="str">
            <v>2018807</v>
          </cell>
          <cell r="H6775">
            <v>0</v>
          </cell>
          <cell r="I6775">
            <v>0</v>
          </cell>
          <cell r="J6775">
            <v>0</v>
          </cell>
          <cell r="K6775">
            <v>0</v>
          </cell>
          <cell r="L6775">
            <v>0</v>
          </cell>
          <cell r="M6775">
            <v>0</v>
          </cell>
          <cell r="N6775">
            <v>0</v>
          </cell>
          <cell r="O6775">
            <v>0</v>
          </cell>
        </row>
        <row r="6776">
          <cell r="D6776" t="str">
            <v>110002061023008</v>
          </cell>
          <cell r="E6776" t="str">
            <v>生物大数据人体状态智能健康管理</v>
          </cell>
          <cell r="F6776" t="str">
            <v>张绍辉</v>
          </cell>
          <cell r="G6776" t="str">
            <v>2020037</v>
          </cell>
          <cell r="H6776">
            <v>0</v>
          </cell>
          <cell r="I6776">
            <v>8155.66</v>
          </cell>
          <cell r="J6776">
            <v>0</v>
          </cell>
          <cell r="K6776">
            <v>8155.66</v>
          </cell>
          <cell r="L6776">
            <v>0</v>
          </cell>
          <cell r="M6776">
            <v>0</v>
          </cell>
          <cell r="N6776">
            <v>0</v>
          </cell>
          <cell r="O6776">
            <v>8155.66</v>
          </cell>
        </row>
        <row r="6777">
          <cell r="D6777" t="str">
            <v>110002061023009</v>
          </cell>
          <cell r="E6777" t="str">
            <v>3D打印净水材料及微型水处理设备研发团队</v>
          </cell>
          <cell r="F6777" t="str">
            <v>徐剑晖</v>
          </cell>
          <cell r="G6777" t="str">
            <v>2017052</v>
          </cell>
          <cell r="H6777">
            <v>0</v>
          </cell>
          <cell r="I6777">
            <v>0</v>
          </cell>
          <cell r="J6777">
            <v>0</v>
          </cell>
          <cell r="K6777">
            <v>0</v>
          </cell>
          <cell r="L6777">
            <v>0</v>
          </cell>
          <cell r="M6777">
            <v>0</v>
          </cell>
          <cell r="N6777">
            <v>0</v>
          </cell>
          <cell r="O6777">
            <v>0</v>
          </cell>
        </row>
        <row r="6778">
          <cell r="D6778" t="str">
            <v>110002061023010</v>
          </cell>
          <cell r="E6778" t="str">
            <v>电化学处理技术研发应用团队</v>
          </cell>
          <cell r="F6778" t="str">
            <v>林辉</v>
          </cell>
          <cell r="G6778" t="str">
            <v>2016826</v>
          </cell>
          <cell r="H6778">
            <v>0</v>
          </cell>
          <cell r="I6778">
            <v>0</v>
          </cell>
          <cell r="J6778">
            <v>0</v>
          </cell>
          <cell r="K6778">
            <v>0</v>
          </cell>
          <cell r="L6778">
            <v>0</v>
          </cell>
          <cell r="M6778">
            <v>0</v>
          </cell>
          <cell r="N6778">
            <v>0</v>
          </cell>
          <cell r="O6778">
            <v>0</v>
          </cell>
        </row>
        <row r="6779">
          <cell r="D6779" t="str">
            <v>110002061023012</v>
          </cell>
          <cell r="E6779" t="str">
            <v>媒介创意与跨文化研究</v>
          </cell>
          <cell r="F6779" t="str">
            <v>许燕转</v>
          </cell>
          <cell r="G6779" t="str">
            <v>2011015</v>
          </cell>
          <cell r="H6779">
            <v>0</v>
          </cell>
          <cell r="I6779">
            <v>26442</v>
          </cell>
          <cell r="J6779">
            <v>2578</v>
          </cell>
          <cell r="K6779">
            <v>23864</v>
          </cell>
          <cell r="L6779">
            <v>0</v>
          </cell>
          <cell r="M6779">
            <v>0</v>
          </cell>
          <cell r="N6779">
            <v>0</v>
          </cell>
          <cell r="O6779">
            <v>23864</v>
          </cell>
        </row>
        <row r="6780">
          <cell r="D6780" t="str">
            <v>110002061023013</v>
          </cell>
          <cell r="E6780" t="str">
            <v>区域创新系统与科技人力资源管理研究团队</v>
          </cell>
          <cell r="F6780" t="str">
            <v>冯志军</v>
          </cell>
          <cell r="G6780" t="str">
            <v>2012046</v>
          </cell>
          <cell r="H6780">
            <v>0</v>
          </cell>
          <cell r="I6780">
            <v>6550.5</v>
          </cell>
          <cell r="J6780">
            <v>0</v>
          </cell>
          <cell r="K6780">
            <v>6550.5</v>
          </cell>
          <cell r="L6780">
            <v>0</v>
          </cell>
          <cell r="M6780">
            <v>0</v>
          </cell>
          <cell r="N6780">
            <v>0</v>
          </cell>
          <cell r="O6780">
            <v>6550.5</v>
          </cell>
        </row>
        <row r="6781">
          <cell r="D6781" t="str">
            <v>110002061023014</v>
          </cell>
          <cell r="E6781" t="str">
            <v>大数据与公共政策研究团队</v>
          </cell>
          <cell r="F6781" t="str">
            <v>黄俊辉</v>
          </cell>
          <cell r="G6781" t="str">
            <v>2016037</v>
          </cell>
          <cell r="H6781">
            <v>0</v>
          </cell>
          <cell r="I6781">
            <v>0</v>
          </cell>
          <cell r="J6781">
            <v>0</v>
          </cell>
          <cell r="K6781">
            <v>0</v>
          </cell>
          <cell r="L6781">
            <v>0</v>
          </cell>
          <cell r="M6781">
            <v>0</v>
          </cell>
          <cell r="N6781">
            <v>0</v>
          </cell>
          <cell r="O6781">
            <v>0</v>
          </cell>
        </row>
        <row r="6782">
          <cell r="D6782" t="str">
            <v>110002061023015</v>
          </cell>
          <cell r="E6782" t="str">
            <v>体育工程与运动康复科研团队</v>
          </cell>
          <cell r="F6782" t="str">
            <v>李楠</v>
          </cell>
          <cell r="G6782" t="str">
            <v>2013063</v>
          </cell>
          <cell r="H6782">
            <v>0</v>
          </cell>
          <cell r="I6782">
            <v>64445.02</v>
          </cell>
          <cell r="J6782">
            <v>0</v>
          </cell>
          <cell r="K6782">
            <v>64445.02</v>
          </cell>
          <cell r="L6782">
            <v>0</v>
          </cell>
          <cell r="M6782">
            <v>0</v>
          </cell>
          <cell r="N6782">
            <v>0</v>
          </cell>
          <cell r="O6782">
            <v>64445.02</v>
          </cell>
        </row>
        <row r="6783">
          <cell r="D6783" t="str">
            <v>110002061024001</v>
          </cell>
          <cell r="E6783" t="str">
            <v>(配套)唐宋文化转型与碑志文研究</v>
          </cell>
          <cell r="F6783" t="str">
            <v>徐海容</v>
          </cell>
          <cell r="G6783" t="str">
            <v>2003055</v>
          </cell>
          <cell r="H6783">
            <v>0</v>
          </cell>
          <cell r="I6783">
            <v>0</v>
          </cell>
          <cell r="J6783">
            <v>0</v>
          </cell>
          <cell r="K6783">
            <v>0</v>
          </cell>
          <cell r="L6783">
            <v>0</v>
          </cell>
          <cell r="M6783">
            <v>0</v>
          </cell>
          <cell r="N6783">
            <v>0</v>
          </cell>
          <cell r="O6783">
            <v>0</v>
          </cell>
        </row>
        <row r="6784">
          <cell r="D6784" t="str">
            <v>110002061024002</v>
          </cell>
          <cell r="E6784" t="str">
            <v>(配套)体育赛事与我国中小型城市发展的互</v>
          </cell>
          <cell r="F6784" t="str">
            <v>向静</v>
          </cell>
          <cell r="G6784" t="str">
            <v>2006073</v>
          </cell>
          <cell r="H6784">
            <v>0</v>
          </cell>
          <cell r="I6784">
            <v>1400</v>
          </cell>
          <cell r="J6784">
            <v>0</v>
          </cell>
          <cell r="K6784">
            <v>1400</v>
          </cell>
          <cell r="L6784">
            <v>0</v>
          </cell>
          <cell r="M6784">
            <v>0</v>
          </cell>
          <cell r="N6784">
            <v>0</v>
          </cell>
          <cell r="O6784">
            <v>1400</v>
          </cell>
        </row>
        <row r="6785">
          <cell r="D6785" t="str">
            <v>110002061024003</v>
          </cell>
          <cell r="E6785" t="str">
            <v>(配套)粤港澳大湾区背景下珠三角智能制造产</v>
          </cell>
          <cell r="F6785" t="str">
            <v>许新华</v>
          </cell>
          <cell r="G6785" t="str">
            <v>2015012</v>
          </cell>
          <cell r="H6785">
            <v>0</v>
          </cell>
          <cell r="I6785">
            <v>0</v>
          </cell>
          <cell r="J6785">
            <v>0</v>
          </cell>
          <cell r="K6785">
            <v>0</v>
          </cell>
          <cell r="L6785">
            <v>0</v>
          </cell>
          <cell r="M6785">
            <v>0</v>
          </cell>
          <cell r="N6785">
            <v>0</v>
          </cell>
          <cell r="O6785">
            <v>0</v>
          </cell>
        </row>
        <row r="6786">
          <cell r="D6786" t="str">
            <v>110002061024004</v>
          </cell>
          <cell r="E6786" t="str">
            <v>(配套)反倾销游说竞争下我国企业生产率的演</v>
          </cell>
          <cell r="F6786" t="str">
            <v>刘锦芳</v>
          </cell>
          <cell r="G6786" t="str">
            <v>2017112</v>
          </cell>
          <cell r="H6786">
            <v>0</v>
          </cell>
          <cell r="I6786">
            <v>0</v>
          </cell>
          <cell r="J6786">
            <v>0</v>
          </cell>
          <cell r="K6786">
            <v>0</v>
          </cell>
          <cell r="L6786">
            <v>0</v>
          </cell>
          <cell r="M6786">
            <v>0</v>
          </cell>
          <cell r="N6786">
            <v>0</v>
          </cell>
          <cell r="O6786">
            <v>0</v>
          </cell>
        </row>
        <row r="6787">
          <cell r="D6787" t="str">
            <v>110002061024005</v>
          </cell>
          <cell r="E6787" t="str">
            <v>(配套)构建基于大数据平台的运动康复服务体</v>
          </cell>
          <cell r="F6787" t="str">
            <v>黎荣</v>
          </cell>
          <cell r="G6787" t="str">
            <v>2005058</v>
          </cell>
          <cell r="H6787">
            <v>0</v>
          </cell>
          <cell r="I6787">
            <v>0</v>
          </cell>
          <cell r="J6787">
            <v>0</v>
          </cell>
          <cell r="K6787">
            <v>0</v>
          </cell>
          <cell r="L6787">
            <v>0</v>
          </cell>
          <cell r="M6787">
            <v>0</v>
          </cell>
          <cell r="N6787">
            <v>0</v>
          </cell>
          <cell r="O6787">
            <v>0</v>
          </cell>
        </row>
        <row r="6788">
          <cell r="D6788" t="str">
            <v>110002061024006</v>
          </cell>
          <cell r="E6788" t="str">
            <v>(配套)广东山水画流变史</v>
          </cell>
          <cell r="F6788" t="str">
            <v>张白露</v>
          </cell>
          <cell r="G6788" t="str">
            <v>2007032</v>
          </cell>
          <cell r="H6788">
            <v>0</v>
          </cell>
          <cell r="I6788">
            <v>0</v>
          </cell>
          <cell r="J6788">
            <v>0</v>
          </cell>
          <cell r="K6788">
            <v>0</v>
          </cell>
          <cell r="L6788">
            <v>0</v>
          </cell>
          <cell r="M6788">
            <v>0</v>
          </cell>
          <cell r="N6788">
            <v>0</v>
          </cell>
          <cell r="O6788">
            <v>0</v>
          </cell>
        </row>
        <row r="6789">
          <cell r="D6789" t="str">
            <v>110002061024007</v>
          </cell>
          <cell r="E6789" t="str">
            <v>(配套)交通检测传感器网络磁干扰分析及抗干</v>
          </cell>
          <cell r="F6789" t="str">
            <v>周坤晓</v>
          </cell>
          <cell r="G6789" t="str">
            <v>2013002</v>
          </cell>
          <cell r="H6789">
            <v>0</v>
          </cell>
          <cell r="I6789">
            <v>4035.72</v>
          </cell>
          <cell r="J6789">
            <v>0</v>
          </cell>
          <cell r="K6789">
            <v>4035.72</v>
          </cell>
          <cell r="L6789">
            <v>0</v>
          </cell>
          <cell r="M6789">
            <v>0</v>
          </cell>
          <cell r="N6789">
            <v>0</v>
          </cell>
          <cell r="O6789">
            <v>4035.72</v>
          </cell>
        </row>
        <row r="6790">
          <cell r="D6790" t="str">
            <v>110002061024008</v>
          </cell>
          <cell r="E6790" t="str">
            <v>(配套)交通无线磁阻传感器网络多源干扰问题</v>
          </cell>
          <cell r="F6790" t="str">
            <v>周坤晓</v>
          </cell>
          <cell r="G6790" t="str">
            <v>2013002</v>
          </cell>
          <cell r="H6790">
            <v>0</v>
          </cell>
          <cell r="I6790">
            <v>3406.27</v>
          </cell>
          <cell r="J6790">
            <v>0</v>
          </cell>
          <cell r="K6790">
            <v>3406.27</v>
          </cell>
          <cell r="L6790">
            <v>0</v>
          </cell>
          <cell r="M6790">
            <v>0</v>
          </cell>
          <cell r="N6790">
            <v>0</v>
          </cell>
          <cell r="O6790">
            <v>3406.27</v>
          </cell>
        </row>
        <row r="6791">
          <cell r="D6791" t="str">
            <v>110002061024009</v>
          </cell>
          <cell r="E6791" t="str">
            <v>(配套)基于广深非核心功能疏解背景下的东莞</v>
          </cell>
          <cell r="F6791" t="str">
            <v>袁荫贞</v>
          </cell>
          <cell r="G6791" t="str">
            <v>2000009</v>
          </cell>
          <cell r="H6791">
            <v>0</v>
          </cell>
          <cell r="I6791">
            <v>0</v>
          </cell>
          <cell r="J6791">
            <v>0</v>
          </cell>
          <cell r="K6791">
            <v>0</v>
          </cell>
          <cell r="L6791">
            <v>0</v>
          </cell>
          <cell r="M6791">
            <v>0</v>
          </cell>
          <cell r="N6791">
            <v>0</v>
          </cell>
          <cell r="O6791">
            <v>0</v>
          </cell>
        </row>
        <row r="6792">
          <cell r="D6792" t="str">
            <v>110002061024010</v>
          </cell>
          <cell r="E6792" t="str">
            <v>(配套)基于统计学习的稀疏优化算法及应用</v>
          </cell>
          <cell r="F6792" t="str">
            <v>程万友</v>
          </cell>
          <cell r="G6792" t="str">
            <v>2008029</v>
          </cell>
          <cell r="H6792">
            <v>0</v>
          </cell>
          <cell r="I6792">
            <v>19400</v>
          </cell>
          <cell r="J6792">
            <v>0</v>
          </cell>
          <cell r="K6792">
            <v>19400</v>
          </cell>
          <cell r="L6792">
            <v>0</v>
          </cell>
          <cell r="M6792">
            <v>0</v>
          </cell>
          <cell r="N6792">
            <v>0</v>
          </cell>
          <cell r="O6792">
            <v>19400</v>
          </cell>
        </row>
        <row r="6793">
          <cell r="D6793" t="str">
            <v>110002061024011</v>
          </cell>
          <cell r="E6793" t="str">
            <v>(配套)不确定条件下流域农业非点源污染双层</v>
          </cell>
          <cell r="F6793" t="str">
            <v>荣戗戗</v>
          </cell>
          <cell r="G6793" t="str">
            <v>2019816</v>
          </cell>
          <cell r="H6793">
            <v>0</v>
          </cell>
          <cell r="I6793">
            <v>0</v>
          </cell>
          <cell r="J6793">
            <v>0</v>
          </cell>
          <cell r="K6793">
            <v>0</v>
          </cell>
          <cell r="L6793">
            <v>0</v>
          </cell>
          <cell r="M6793">
            <v>0</v>
          </cell>
          <cell r="N6793">
            <v>0</v>
          </cell>
          <cell r="O6793">
            <v>0</v>
          </cell>
        </row>
        <row r="6794">
          <cell r="D6794" t="str">
            <v>110002061024012</v>
          </cell>
          <cell r="E6794" t="str">
            <v>(配套)白璧德对中国文化的“美国化”转换研</v>
          </cell>
          <cell r="F6794" t="str">
            <v>杨劼</v>
          </cell>
          <cell r="G6794" t="str">
            <v>2003076</v>
          </cell>
          <cell r="H6794">
            <v>0</v>
          </cell>
          <cell r="I6794">
            <v>1050</v>
          </cell>
          <cell r="J6794">
            <v>0</v>
          </cell>
          <cell r="K6794">
            <v>1050</v>
          </cell>
          <cell r="L6794">
            <v>0</v>
          </cell>
          <cell r="M6794">
            <v>0</v>
          </cell>
          <cell r="N6794">
            <v>0</v>
          </cell>
          <cell r="O6794">
            <v>1050</v>
          </cell>
        </row>
        <row r="6795">
          <cell r="D6795" t="str">
            <v>110002061024013</v>
          </cell>
          <cell r="E6795" t="str">
            <v>(配套)挤压重组技术对米粉结构修饰与品质功</v>
          </cell>
          <cell r="F6795" t="str">
            <v>邹水洋</v>
          </cell>
          <cell r="G6795" t="str">
            <v>2000014</v>
          </cell>
          <cell r="H6795">
            <v>0</v>
          </cell>
          <cell r="I6795">
            <v>0</v>
          </cell>
          <cell r="J6795">
            <v>0</v>
          </cell>
          <cell r="K6795">
            <v>0</v>
          </cell>
          <cell r="L6795">
            <v>0</v>
          </cell>
          <cell r="M6795">
            <v>0</v>
          </cell>
          <cell r="N6795">
            <v>0</v>
          </cell>
          <cell r="O6795">
            <v>0</v>
          </cell>
        </row>
        <row r="6796">
          <cell r="D6796" t="str">
            <v>110002061024014</v>
          </cell>
          <cell r="E6796" t="str">
            <v>(配套)纤维素酸催化水热转化过程中胡敏素生</v>
          </cell>
          <cell r="F6796" t="str">
            <v>康世民</v>
          </cell>
          <cell r="G6796" t="str">
            <v>2015804</v>
          </cell>
          <cell r="H6796">
            <v>0</v>
          </cell>
          <cell r="I6796">
            <v>0</v>
          </cell>
          <cell r="J6796">
            <v>0</v>
          </cell>
          <cell r="K6796">
            <v>0</v>
          </cell>
          <cell r="L6796">
            <v>0</v>
          </cell>
          <cell r="M6796">
            <v>0</v>
          </cell>
          <cell r="N6796">
            <v>0</v>
          </cell>
          <cell r="O6796">
            <v>0</v>
          </cell>
        </row>
        <row r="6797">
          <cell r="D6797" t="str">
            <v>110002061024015</v>
          </cell>
          <cell r="E6797" t="str">
            <v>(配套)广东咸水歌入课堂现状调查与研究——</v>
          </cell>
          <cell r="F6797" t="str">
            <v>杨艳</v>
          </cell>
          <cell r="G6797" t="str">
            <v>2007007</v>
          </cell>
          <cell r="H6797">
            <v>0</v>
          </cell>
          <cell r="I6797">
            <v>6300</v>
          </cell>
          <cell r="J6797">
            <v>0</v>
          </cell>
          <cell r="K6797">
            <v>6300</v>
          </cell>
          <cell r="L6797">
            <v>0</v>
          </cell>
          <cell r="M6797">
            <v>0</v>
          </cell>
          <cell r="N6797">
            <v>0</v>
          </cell>
          <cell r="O6797">
            <v>6300</v>
          </cell>
        </row>
        <row r="6798">
          <cell r="D6798" t="str">
            <v>110002061024016</v>
          </cell>
          <cell r="E6798" t="str">
            <v>(配套)CO2-N2混合水合物形成的分子机理研究</v>
          </cell>
          <cell r="F6798" t="str">
            <v>易莉芝</v>
          </cell>
          <cell r="G6798" t="str">
            <v>2017131</v>
          </cell>
          <cell r="H6798">
            <v>0</v>
          </cell>
          <cell r="I6798">
            <v>0</v>
          </cell>
          <cell r="J6798">
            <v>0</v>
          </cell>
          <cell r="K6798">
            <v>0</v>
          </cell>
          <cell r="L6798">
            <v>0</v>
          </cell>
          <cell r="M6798">
            <v>0</v>
          </cell>
          <cell r="N6798">
            <v>0</v>
          </cell>
          <cell r="O6798">
            <v>0</v>
          </cell>
        </row>
        <row r="6799">
          <cell r="D6799" t="str">
            <v>110002061024017</v>
          </cell>
          <cell r="E6799" t="str">
            <v>(配套)金融资本霸权与当代资本主义劳资关系</v>
          </cell>
          <cell r="F6799" t="str">
            <v>银锋</v>
          </cell>
          <cell r="G6799" t="str">
            <v>2002024</v>
          </cell>
          <cell r="H6799">
            <v>0</v>
          </cell>
          <cell r="I6799">
            <v>0</v>
          </cell>
          <cell r="J6799">
            <v>0</v>
          </cell>
          <cell r="K6799">
            <v>0</v>
          </cell>
          <cell r="L6799">
            <v>0</v>
          </cell>
          <cell r="M6799">
            <v>0</v>
          </cell>
          <cell r="N6799">
            <v>0</v>
          </cell>
          <cell r="O6799">
            <v>0</v>
          </cell>
        </row>
        <row r="6800">
          <cell r="D6800" t="str">
            <v>110002061024019</v>
          </cell>
          <cell r="E6800" t="str">
            <v>(配套)多方差分隐私保护计算技术研究</v>
          </cell>
          <cell r="F6800" t="str">
            <v>周坤晓</v>
          </cell>
          <cell r="G6800" t="str">
            <v>2013002</v>
          </cell>
          <cell r="H6800">
            <v>0</v>
          </cell>
          <cell r="I6800">
            <v>0</v>
          </cell>
          <cell r="J6800">
            <v>0</v>
          </cell>
          <cell r="K6800">
            <v>0</v>
          </cell>
          <cell r="L6800">
            <v>0</v>
          </cell>
          <cell r="M6800">
            <v>0</v>
          </cell>
          <cell r="N6800">
            <v>0</v>
          </cell>
          <cell r="O6800">
            <v>0</v>
          </cell>
        </row>
        <row r="6801">
          <cell r="D6801" t="str">
            <v>110002061024020</v>
          </cell>
          <cell r="E6801" t="str">
            <v>(配套)基于傅里叶变换质谱技术研究生物分子</v>
          </cell>
          <cell r="F6801" t="str">
            <v>刘建丽</v>
          </cell>
          <cell r="G6801" t="str">
            <v>2019026</v>
          </cell>
          <cell r="H6801">
            <v>0</v>
          </cell>
          <cell r="I6801">
            <v>0</v>
          </cell>
          <cell r="J6801">
            <v>0</v>
          </cell>
          <cell r="K6801">
            <v>0</v>
          </cell>
          <cell r="L6801">
            <v>0</v>
          </cell>
          <cell r="M6801">
            <v>0</v>
          </cell>
          <cell r="N6801">
            <v>0</v>
          </cell>
          <cell r="O6801">
            <v>0</v>
          </cell>
        </row>
        <row r="6802">
          <cell r="D6802" t="str">
            <v>110002061024021</v>
          </cell>
          <cell r="E6802" t="str">
            <v>(配套)低品位余热驱动的非对称多级环路热声</v>
          </cell>
          <cell r="F6802" t="str">
            <v>陈佰满</v>
          </cell>
          <cell r="G6802" t="str">
            <v>2013013</v>
          </cell>
          <cell r="H6802">
            <v>0</v>
          </cell>
          <cell r="I6802">
            <v>0</v>
          </cell>
          <cell r="J6802">
            <v>0</v>
          </cell>
          <cell r="K6802">
            <v>0</v>
          </cell>
          <cell r="L6802">
            <v>0</v>
          </cell>
          <cell r="M6802">
            <v>0</v>
          </cell>
          <cell r="N6802">
            <v>0</v>
          </cell>
          <cell r="O6802">
            <v>0</v>
          </cell>
        </row>
        <row r="6803">
          <cell r="D6803" t="str">
            <v>110002061024022</v>
          </cell>
          <cell r="E6803" t="str">
            <v>(配套)基于深度置信网络诊断模型构建及在风</v>
          </cell>
          <cell r="F6803" t="str">
            <v>张绍辉</v>
          </cell>
          <cell r="G6803" t="str">
            <v>2020037</v>
          </cell>
          <cell r="H6803">
            <v>0</v>
          </cell>
          <cell r="I6803">
            <v>771.94</v>
          </cell>
          <cell r="J6803">
            <v>0</v>
          </cell>
          <cell r="K6803">
            <v>771.94</v>
          </cell>
          <cell r="L6803">
            <v>0</v>
          </cell>
          <cell r="M6803">
            <v>0</v>
          </cell>
          <cell r="N6803">
            <v>0</v>
          </cell>
          <cell r="O6803">
            <v>771.94</v>
          </cell>
        </row>
        <row r="6804">
          <cell r="D6804" t="str">
            <v>110002061024023</v>
          </cell>
          <cell r="E6804" t="str">
            <v>(配套)基于本土化营销视角的珠三角代工企业</v>
          </cell>
          <cell r="F6804" t="str">
            <v>邓念武</v>
          </cell>
          <cell r="G6804" t="str">
            <v>1996010</v>
          </cell>
          <cell r="H6804">
            <v>0</v>
          </cell>
          <cell r="I6804">
            <v>0</v>
          </cell>
          <cell r="J6804">
            <v>0</v>
          </cell>
          <cell r="K6804">
            <v>0</v>
          </cell>
          <cell r="L6804">
            <v>0</v>
          </cell>
          <cell r="M6804">
            <v>0</v>
          </cell>
          <cell r="N6804">
            <v>0</v>
          </cell>
          <cell r="O6804">
            <v>0</v>
          </cell>
        </row>
        <row r="6805">
          <cell r="D6805" t="str">
            <v>110002061024024</v>
          </cell>
          <cell r="E6805" t="str">
            <v>(配套)晚清报刊与中国经济思想的近代化转型</v>
          </cell>
          <cell r="F6805" t="str">
            <v>李丹</v>
          </cell>
          <cell r="G6805" t="str">
            <v>2018280</v>
          </cell>
          <cell r="H6805">
            <v>0</v>
          </cell>
          <cell r="I6805">
            <v>2400</v>
          </cell>
          <cell r="J6805">
            <v>0</v>
          </cell>
          <cell r="K6805">
            <v>2400</v>
          </cell>
          <cell r="L6805">
            <v>0</v>
          </cell>
          <cell r="M6805">
            <v>0</v>
          </cell>
          <cell r="N6805">
            <v>0</v>
          </cell>
          <cell r="O6805">
            <v>2400</v>
          </cell>
        </row>
        <row r="6806">
          <cell r="D6806" t="str">
            <v>110002061024025</v>
          </cell>
          <cell r="E6806" t="str">
            <v>(配套)基于多模谐振的宽带吸波超材料研究</v>
          </cell>
          <cell r="F6806" t="str">
            <v>王维</v>
          </cell>
          <cell r="G6806" t="str">
            <v>2015014</v>
          </cell>
          <cell r="H6806">
            <v>0</v>
          </cell>
          <cell r="I6806">
            <v>30000</v>
          </cell>
          <cell r="J6806">
            <v>0</v>
          </cell>
          <cell r="K6806">
            <v>30000</v>
          </cell>
          <cell r="L6806">
            <v>0</v>
          </cell>
          <cell r="M6806">
            <v>0</v>
          </cell>
          <cell r="N6806">
            <v>0</v>
          </cell>
          <cell r="O6806">
            <v>30000</v>
          </cell>
        </row>
        <row r="6807">
          <cell r="D6807" t="str">
            <v>110002061024026</v>
          </cell>
          <cell r="E6807" t="str">
            <v>(配套)基于高聚物智能穿戴式生态管理系统关</v>
          </cell>
          <cell r="F6807" t="str">
            <v>胡钦华</v>
          </cell>
          <cell r="G6807" t="str">
            <v>2003024</v>
          </cell>
          <cell r="H6807">
            <v>0</v>
          </cell>
          <cell r="I6807">
            <v>0</v>
          </cell>
          <cell r="J6807">
            <v>0</v>
          </cell>
          <cell r="K6807">
            <v>0</v>
          </cell>
          <cell r="L6807">
            <v>0</v>
          </cell>
          <cell r="M6807">
            <v>0</v>
          </cell>
          <cell r="N6807">
            <v>0</v>
          </cell>
          <cell r="O6807">
            <v>0</v>
          </cell>
        </row>
        <row r="6808">
          <cell r="D6808" t="str">
            <v>110002061024027</v>
          </cell>
          <cell r="E6808" t="str">
            <v>(配套)在大陆成长的台籍青少年国家认同影响</v>
          </cell>
          <cell r="F6808" t="str">
            <v>夏能礼</v>
          </cell>
          <cell r="G6808" t="str">
            <v>2001039</v>
          </cell>
          <cell r="H6808">
            <v>0</v>
          </cell>
          <cell r="I6808">
            <v>9294.92</v>
          </cell>
          <cell r="J6808">
            <v>1641.13</v>
          </cell>
          <cell r="K6808">
            <v>7653.79</v>
          </cell>
          <cell r="L6808">
            <v>0</v>
          </cell>
          <cell r="M6808">
            <v>0</v>
          </cell>
          <cell r="N6808">
            <v>0</v>
          </cell>
          <cell r="O6808">
            <v>7653.79</v>
          </cell>
        </row>
        <row r="6809">
          <cell r="D6809" t="str">
            <v>110002061024028</v>
          </cell>
          <cell r="E6809" t="str">
            <v>(配套)音乐人类学视野下的京剧“样板戏”音</v>
          </cell>
          <cell r="F6809" t="str">
            <v>黄琼</v>
          </cell>
          <cell r="G6809" t="str">
            <v>2005067</v>
          </cell>
          <cell r="H6809">
            <v>0</v>
          </cell>
          <cell r="I6809">
            <v>1282.99</v>
          </cell>
          <cell r="J6809">
            <v>0</v>
          </cell>
          <cell r="K6809">
            <v>1282.99</v>
          </cell>
          <cell r="L6809">
            <v>0</v>
          </cell>
          <cell r="M6809">
            <v>0</v>
          </cell>
          <cell r="N6809">
            <v>0</v>
          </cell>
          <cell r="O6809">
            <v>1282.99</v>
          </cell>
        </row>
        <row r="6810">
          <cell r="D6810" t="str">
            <v>110002061024029</v>
          </cell>
          <cell r="E6810" t="str">
            <v>(配套)环保型晶须骨架多孔陶瓷的低温烧 成</v>
          </cell>
          <cell r="F6810" t="str">
            <v>花开慧</v>
          </cell>
          <cell r="G6810" t="str">
            <v>2017076</v>
          </cell>
          <cell r="H6810">
            <v>0</v>
          </cell>
          <cell r="I6810">
            <v>0</v>
          </cell>
          <cell r="J6810">
            <v>0</v>
          </cell>
          <cell r="K6810">
            <v>0</v>
          </cell>
          <cell r="L6810">
            <v>0</v>
          </cell>
          <cell r="M6810">
            <v>0</v>
          </cell>
          <cell r="N6810">
            <v>0</v>
          </cell>
          <cell r="O6810">
            <v>0</v>
          </cell>
        </row>
        <row r="6811">
          <cell r="D6811" t="str">
            <v>110002061024031</v>
          </cell>
          <cell r="E6811" t="str">
            <v>(配套)新型pH敏感两亲性聚合物药物载体的分</v>
          </cell>
          <cell r="F6811" t="str">
            <v>黄相璇</v>
          </cell>
          <cell r="G6811" t="str">
            <v>2013053</v>
          </cell>
          <cell r="H6811">
            <v>0</v>
          </cell>
          <cell r="I6811">
            <v>0</v>
          </cell>
          <cell r="J6811">
            <v>0</v>
          </cell>
          <cell r="K6811">
            <v>0</v>
          </cell>
          <cell r="L6811">
            <v>0</v>
          </cell>
          <cell r="M6811">
            <v>0</v>
          </cell>
          <cell r="N6811">
            <v>0</v>
          </cell>
          <cell r="O6811">
            <v>0</v>
          </cell>
        </row>
        <row r="6812">
          <cell r="D6812" t="str">
            <v>110002061024032</v>
          </cell>
          <cell r="E6812" t="str">
            <v>(配套)CCD定位子系统</v>
          </cell>
          <cell r="F6812" t="str">
            <v>杨雷</v>
          </cell>
          <cell r="G6812" t="str">
            <v>2004093</v>
          </cell>
          <cell r="H6812">
            <v>0</v>
          </cell>
          <cell r="I6812">
            <v>0</v>
          </cell>
          <cell r="J6812">
            <v>0</v>
          </cell>
          <cell r="K6812">
            <v>0</v>
          </cell>
          <cell r="L6812">
            <v>0</v>
          </cell>
          <cell r="M6812">
            <v>0</v>
          </cell>
          <cell r="N6812">
            <v>0</v>
          </cell>
          <cell r="O6812">
            <v>0</v>
          </cell>
        </row>
        <row r="6813">
          <cell r="D6813" t="str">
            <v>110002061024033</v>
          </cell>
          <cell r="E6813" t="str">
            <v>(配套)政府与非营利组织协作互动关比较研究</v>
          </cell>
          <cell r="F6813" t="str">
            <v>郭智强</v>
          </cell>
          <cell r="G6813" t="str">
            <v>2005051</v>
          </cell>
          <cell r="H6813">
            <v>0</v>
          </cell>
          <cell r="I6813">
            <v>6300</v>
          </cell>
          <cell r="J6813">
            <v>0</v>
          </cell>
          <cell r="K6813">
            <v>6300</v>
          </cell>
          <cell r="L6813">
            <v>0</v>
          </cell>
          <cell r="M6813">
            <v>0</v>
          </cell>
          <cell r="N6813">
            <v>0</v>
          </cell>
          <cell r="O6813">
            <v>6300</v>
          </cell>
        </row>
        <row r="6814">
          <cell r="D6814" t="str">
            <v>110002061024034</v>
          </cell>
          <cell r="E6814" t="str">
            <v>(配套)珠三角大学生就业流向研究</v>
          </cell>
          <cell r="F6814" t="str">
            <v>李忠红</v>
          </cell>
          <cell r="G6814" t="str">
            <v>1991008</v>
          </cell>
          <cell r="H6814">
            <v>0</v>
          </cell>
          <cell r="I6814">
            <v>1050</v>
          </cell>
          <cell r="J6814">
            <v>0</v>
          </cell>
          <cell r="K6814">
            <v>1050</v>
          </cell>
          <cell r="L6814">
            <v>0</v>
          </cell>
          <cell r="M6814">
            <v>0</v>
          </cell>
          <cell r="N6814">
            <v>0</v>
          </cell>
          <cell r="O6814">
            <v>1050</v>
          </cell>
        </row>
        <row r="6815">
          <cell r="D6815" t="str">
            <v>110002061024035</v>
          </cell>
          <cell r="E6815" t="str">
            <v>(配套)活性激发粉煤灰基地聚物基本性能及其</v>
          </cell>
          <cell r="F6815" t="str">
            <v>孙璨</v>
          </cell>
          <cell r="G6815" t="str">
            <v>2011018</v>
          </cell>
          <cell r="H6815">
            <v>0</v>
          </cell>
          <cell r="I6815">
            <v>0</v>
          </cell>
          <cell r="J6815">
            <v>0</v>
          </cell>
          <cell r="K6815">
            <v>0</v>
          </cell>
          <cell r="L6815">
            <v>0</v>
          </cell>
          <cell r="M6815">
            <v>0</v>
          </cell>
          <cell r="N6815">
            <v>0</v>
          </cell>
          <cell r="O6815">
            <v>0</v>
          </cell>
        </row>
        <row r="6816">
          <cell r="D6816" t="str">
            <v>110002061024036</v>
          </cell>
          <cell r="E6816" t="str">
            <v>(配套)具有输入输出约束的分布式非标定视觉</v>
          </cell>
          <cell r="F6816" t="str">
            <v>王福杰</v>
          </cell>
          <cell r="G6816" t="str">
            <v>2018077</v>
          </cell>
          <cell r="H6816">
            <v>0</v>
          </cell>
          <cell r="I6816">
            <v>498</v>
          </cell>
          <cell r="J6816">
            <v>88.5</v>
          </cell>
          <cell r="K6816">
            <v>409.5</v>
          </cell>
          <cell r="L6816">
            <v>0</v>
          </cell>
          <cell r="M6816">
            <v>0</v>
          </cell>
          <cell r="N6816">
            <v>0</v>
          </cell>
          <cell r="O6816">
            <v>409.5</v>
          </cell>
        </row>
        <row r="6817">
          <cell r="D6817" t="str">
            <v>110002061024037</v>
          </cell>
          <cell r="E6817" t="str">
            <v>(配套)马克思主义经济学视角的人民币国际化</v>
          </cell>
          <cell r="F6817" t="str">
            <v>刘伟</v>
          </cell>
          <cell r="G6817" t="str">
            <v>2007024</v>
          </cell>
          <cell r="H6817">
            <v>0</v>
          </cell>
          <cell r="I6817">
            <v>8000</v>
          </cell>
          <cell r="J6817">
            <v>0</v>
          </cell>
          <cell r="K6817">
            <v>8000</v>
          </cell>
          <cell r="L6817">
            <v>0</v>
          </cell>
          <cell r="M6817">
            <v>0</v>
          </cell>
          <cell r="N6817">
            <v>0</v>
          </cell>
          <cell r="O6817">
            <v>8000</v>
          </cell>
        </row>
        <row r="6818">
          <cell r="D6818" t="str">
            <v>110002061024038</v>
          </cell>
          <cell r="E6818" t="str">
            <v>(配套)甲醛净化用高效二氧化钛纳米管催化剂</v>
          </cell>
          <cell r="F6818" t="str">
            <v>何运兵</v>
          </cell>
          <cell r="G6818" t="str">
            <v>2011009</v>
          </cell>
          <cell r="H6818">
            <v>0</v>
          </cell>
          <cell r="I6818">
            <v>24603.52</v>
          </cell>
          <cell r="J6818">
            <v>0</v>
          </cell>
          <cell r="K6818">
            <v>24603.52</v>
          </cell>
          <cell r="L6818">
            <v>0</v>
          </cell>
          <cell r="M6818">
            <v>0</v>
          </cell>
          <cell r="N6818">
            <v>0</v>
          </cell>
          <cell r="O6818">
            <v>24603.52</v>
          </cell>
        </row>
        <row r="6819">
          <cell r="D6819" t="str">
            <v>110002061024040</v>
          </cell>
          <cell r="E6819" t="str">
            <v>(配套)面向结构健康监测的二维同轴布拉格电</v>
          </cell>
          <cell r="F6819" t="str">
            <v>赖颖昕</v>
          </cell>
          <cell r="G6819" t="str">
            <v>2008018</v>
          </cell>
          <cell r="H6819">
            <v>0</v>
          </cell>
          <cell r="I6819">
            <v>0</v>
          </cell>
          <cell r="J6819">
            <v>0</v>
          </cell>
          <cell r="K6819">
            <v>0</v>
          </cell>
          <cell r="L6819">
            <v>0</v>
          </cell>
          <cell r="M6819">
            <v>0</v>
          </cell>
          <cell r="N6819">
            <v>0</v>
          </cell>
          <cell r="O6819">
            <v>0</v>
          </cell>
        </row>
        <row r="6820">
          <cell r="D6820" t="str">
            <v>110002061024041</v>
          </cell>
          <cell r="E6820" t="str">
            <v>(配套)碳资产管理研究与能力建设项目－以电</v>
          </cell>
          <cell r="F6820" t="str">
            <v>刘煜平</v>
          </cell>
          <cell r="G6820" t="str">
            <v>2001054</v>
          </cell>
          <cell r="H6820">
            <v>0</v>
          </cell>
          <cell r="I6820">
            <v>12650</v>
          </cell>
          <cell r="J6820">
            <v>0</v>
          </cell>
          <cell r="K6820">
            <v>12650</v>
          </cell>
          <cell r="L6820">
            <v>0</v>
          </cell>
          <cell r="M6820">
            <v>0</v>
          </cell>
          <cell r="N6820">
            <v>0</v>
          </cell>
          <cell r="O6820">
            <v>12650</v>
          </cell>
        </row>
        <row r="6821">
          <cell r="D6821" t="str">
            <v>110002061024042</v>
          </cell>
          <cell r="E6821" t="str">
            <v>(配套)抗氧化因子功能化石墨烯的构筑及其对</v>
          </cell>
          <cell r="F6821" t="str">
            <v>吴文剑</v>
          </cell>
          <cell r="G6821" t="str">
            <v>2015004</v>
          </cell>
          <cell r="H6821">
            <v>0</v>
          </cell>
          <cell r="I6821">
            <v>59122.35</v>
          </cell>
          <cell r="J6821">
            <v>0</v>
          </cell>
          <cell r="K6821">
            <v>59122.35</v>
          </cell>
          <cell r="L6821">
            <v>0</v>
          </cell>
          <cell r="M6821">
            <v>0</v>
          </cell>
          <cell r="N6821">
            <v>0</v>
          </cell>
          <cell r="O6821">
            <v>59122.35</v>
          </cell>
        </row>
        <row r="6822">
          <cell r="D6822" t="str">
            <v>110002061024043</v>
          </cell>
          <cell r="E6822" t="str">
            <v>(配套)河湖沼系统生态需水综合保障技术体系</v>
          </cell>
          <cell r="F6822" t="str">
            <v>余春雪</v>
          </cell>
          <cell r="G6822" t="str">
            <v>2020810</v>
          </cell>
          <cell r="H6822">
            <v>0</v>
          </cell>
          <cell r="I6822">
            <v>0</v>
          </cell>
          <cell r="J6822">
            <v>0</v>
          </cell>
          <cell r="K6822">
            <v>0</v>
          </cell>
          <cell r="L6822">
            <v>0</v>
          </cell>
          <cell r="M6822">
            <v>0</v>
          </cell>
          <cell r="N6822">
            <v>0</v>
          </cell>
          <cell r="O6822">
            <v>0</v>
          </cell>
        </row>
        <row r="6823">
          <cell r="D6823" t="str">
            <v>110002061024044</v>
          </cell>
          <cell r="E6823" t="str">
            <v>(配套)马克思与古典的关系及其对中国化马克</v>
          </cell>
          <cell r="F6823" t="str">
            <v>郭奕鹏</v>
          </cell>
          <cell r="G6823" t="str">
            <v>2013025</v>
          </cell>
          <cell r="H6823">
            <v>0</v>
          </cell>
          <cell r="I6823">
            <v>1554.7</v>
          </cell>
          <cell r="J6823">
            <v>0</v>
          </cell>
          <cell r="K6823">
            <v>1554.7</v>
          </cell>
          <cell r="L6823">
            <v>0</v>
          </cell>
          <cell r="M6823">
            <v>0</v>
          </cell>
          <cell r="N6823">
            <v>0</v>
          </cell>
          <cell r="O6823">
            <v>1554.7</v>
          </cell>
        </row>
        <row r="6824">
          <cell r="D6824" t="str">
            <v>110002061024045</v>
          </cell>
          <cell r="E6824" t="str">
            <v>(配套)我国海绵城市建设中现状调查与问题诊</v>
          </cell>
          <cell r="F6824" t="str">
            <v>杨志峰</v>
          </cell>
          <cell r="G6824" t="str">
            <v>2016808</v>
          </cell>
          <cell r="H6824">
            <v>0</v>
          </cell>
          <cell r="I6824">
            <v>42000</v>
          </cell>
          <cell r="J6824">
            <v>0</v>
          </cell>
          <cell r="K6824">
            <v>42000</v>
          </cell>
          <cell r="L6824">
            <v>0</v>
          </cell>
          <cell r="M6824">
            <v>0</v>
          </cell>
          <cell r="N6824">
            <v>0</v>
          </cell>
          <cell r="O6824">
            <v>42000</v>
          </cell>
        </row>
        <row r="6825">
          <cell r="D6825" t="str">
            <v>110002061024046</v>
          </cell>
          <cell r="E6825" t="str">
            <v>(配套)准实在论研究</v>
          </cell>
          <cell r="F6825" t="str">
            <v>朱诗勇</v>
          </cell>
          <cell r="G6825" t="str">
            <v>2017165</v>
          </cell>
          <cell r="H6825">
            <v>0</v>
          </cell>
          <cell r="I6825">
            <v>113023</v>
          </cell>
          <cell r="J6825">
            <v>0</v>
          </cell>
          <cell r="K6825">
            <v>113023</v>
          </cell>
          <cell r="L6825">
            <v>0</v>
          </cell>
          <cell r="M6825">
            <v>0</v>
          </cell>
          <cell r="N6825">
            <v>0</v>
          </cell>
          <cell r="O6825">
            <v>113023</v>
          </cell>
        </row>
        <row r="6826">
          <cell r="D6826" t="str">
            <v>110002061024047</v>
          </cell>
          <cell r="E6826" t="str">
            <v>(配套)基于石墨烯超材料结构空间调制器的太</v>
          </cell>
          <cell r="F6826" t="str">
            <v>凌东雄</v>
          </cell>
          <cell r="G6826" t="str">
            <v>2006046</v>
          </cell>
          <cell r="H6826">
            <v>0</v>
          </cell>
          <cell r="I6826">
            <v>0</v>
          </cell>
          <cell r="J6826">
            <v>0</v>
          </cell>
          <cell r="K6826">
            <v>0</v>
          </cell>
          <cell r="L6826">
            <v>0</v>
          </cell>
          <cell r="M6826">
            <v>0</v>
          </cell>
          <cell r="N6826">
            <v>0</v>
          </cell>
          <cell r="O6826">
            <v>0</v>
          </cell>
        </row>
        <row r="6827">
          <cell r="D6827" t="str">
            <v>110002061024048</v>
          </cell>
          <cell r="E6827" t="str">
            <v>(配套)历史影音资料音频修复方法与关键技术</v>
          </cell>
          <cell r="F6827" t="str">
            <v>张剑</v>
          </cell>
          <cell r="G6827" t="str">
            <v>2011019</v>
          </cell>
          <cell r="H6827">
            <v>0</v>
          </cell>
          <cell r="I6827">
            <v>0</v>
          </cell>
          <cell r="J6827">
            <v>0</v>
          </cell>
          <cell r="K6827">
            <v>0</v>
          </cell>
          <cell r="L6827">
            <v>0</v>
          </cell>
          <cell r="M6827">
            <v>0</v>
          </cell>
          <cell r="N6827">
            <v>0</v>
          </cell>
          <cell r="O6827">
            <v>0</v>
          </cell>
        </row>
        <row r="6828">
          <cell r="D6828" t="str">
            <v>110002061024049</v>
          </cell>
          <cell r="E6828" t="str">
            <v>(配套)横沥模具专业镇产业升级示范建设</v>
          </cell>
          <cell r="F6828" t="str">
            <v>黄辉宇</v>
          </cell>
          <cell r="G6828" t="str">
            <v>2006078</v>
          </cell>
          <cell r="H6828">
            <v>0</v>
          </cell>
          <cell r="I6828">
            <v>44429.08</v>
          </cell>
          <cell r="J6828">
            <v>3079</v>
          </cell>
          <cell r="K6828">
            <v>41350.08</v>
          </cell>
          <cell r="L6828">
            <v>0</v>
          </cell>
          <cell r="M6828">
            <v>0</v>
          </cell>
          <cell r="N6828">
            <v>0</v>
          </cell>
          <cell r="O6828">
            <v>41350.08</v>
          </cell>
        </row>
        <row r="6829">
          <cell r="D6829" t="str">
            <v>110002061024050</v>
          </cell>
          <cell r="E6829" t="str">
            <v>(配套)织构转换率XCGB对Al-Cu-Mg航空铝合金</v>
          </cell>
          <cell r="F6829" t="str">
            <v>申芳华</v>
          </cell>
          <cell r="G6829" t="str">
            <v>2017005</v>
          </cell>
          <cell r="H6829">
            <v>0</v>
          </cell>
          <cell r="I6829">
            <v>0</v>
          </cell>
          <cell r="J6829">
            <v>0</v>
          </cell>
          <cell r="K6829">
            <v>0</v>
          </cell>
          <cell r="L6829">
            <v>0</v>
          </cell>
          <cell r="M6829">
            <v>0</v>
          </cell>
          <cell r="N6829">
            <v>0</v>
          </cell>
          <cell r="O6829">
            <v>0</v>
          </cell>
        </row>
        <row r="6830">
          <cell r="D6830" t="str">
            <v>110002061024051</v>
          </cell>
          <cell r="E6830" t="str">
            <v>(配套)分布式存储系统中的低计算复杂度再生</v>
          </cell>
          <cell r="F6830" t="str">
            <v>侯韩旭</v>
          </cell>
          <cell r="G6830" t="str">
            <v>2016005</v>
          </cell>
          <cell r="H6830">
            <v>0</v>
          </cell>
          <cell r="I6830">
            <v>0</v>
          </cell>
          <cell r="J6830">
            <v>0</v>
          </cell>
          <cell r="K6830">
            <v>0</v>
          </cell>
          <cell r="L6830">
            <v>0</v>
          </cell>
          <cell r="M6830">
            <v>0</v>
          </cell>
          <cell r="N6830">
            <v>0</v>
          </cell>
          <cell r="O6830">
            <v>0</v>
          </cell>
        </row>
        <row r="6831">
          <cell r="D6831" t="str">
            <v>110002061024052</v>
          </cell>
          <cell r="E6831" t="str">
            <v>(配套)中国公立高校行政权力型态及其法治化</v>
          </cell>
          <cell r="F6831" t="str">
            <v>黄彬</v>
          </cell>
          <cell r="G6831" t="str">
            <v>2012012</v>
          </cell>
          <cell r="H6831">
            <v>0</v>
          </cell>
          <cell r="I6831">
            <v>0</v>
          </cell>
          <cell r="J6831">
            <v>0</v>
          </cell>
          <cell r="K6831">
            <v>0</v>
          </cell>
          <cell r="L6831">
            <v>0</v>
          </cell>
          <cell r="M6831">
            <v>0</v>
          </cell>
          <cell r="N6831">
            <v>0</v>
          </cell>
          <cell r="O6831">
            <v>0</v>
          </cell>
        </row>
        <row r="6832">
          <cell r="D6832" t="str">
            <v>110002061024053</v>
          </cell>
          <cell r="E6832" t="str">
            <v>(配套)城市化进程下珠三角农民工子女社会融</v>
          </cell>
          <cell r="F6832" t="str">
            <v>张斌华</v>
          </cell>
          <cell r="G6832" t="str">
            <v>2006047</v>
          </cell>
          <cell r="H6832">
            <v>0</v>
          </cell>
          <cell r="I6832">
            <v>23157.17</v>
          </cell>
          <cell r="J6832">
            <v>0</v>
          </cell>
          <cell r="K6832">
            <v>23157.17</v>
          </cell>
          <cell r="L6832">
            <v>0</v>
          </cell>
          <cell r="M6832">
            <v>0</v>
          </cell>
          <cell r="N6832">
            <v>0</v>
          </cell>
          <cell r="O6832">
            <v>23157.17</v>
          </cell>
        </row>
        <row r="6833">
          <cell r="D6833" t="str">
            <v>110002061024054</v>
          </cell>
          <cell r="E6833" t="str">
            <v>(配套)利用金属3D打印制造个性化骨盆髋臼接</v>
          </cell>
          <cell r="F6833" t="str">
            <v>王翀</v>
          </cell>
          <cell r="G6833" t="str">
            <v>2016033</v>
          </cell>
          <cell r="H6833">
            <v>0</v>
          </cell>
          <cell r="I6833">
            <v>0</v>
          </cell>
          <cell r="J6833">
            <v>0</v>
          </cell>
          <cell r="K6833">
            <v>0</v>
          </cell>
          <cell r="L6833">
            <v>0</v>
          </cell>
          <cell r="M6833">
            <v>0</v>
          </cell>
          <cell r="N6833">
            <v>0</v>
          </cell>
          <cell r="O6833">
            <v>0</v>
          </cell>
        </row>
        <row r="6834">
          <cell r="D6834" t="str">
            <v>110002061024055</v>
          </cell>
          <cell r="E6834" t="str">
            <v>(配套)东莞明伦堂研究（1849-1949）</v>
          </cell>
          <cell r="F6834" t="str">
            <v>邹朝春</v>
          </cell>
          <cell r="G6834" t="str">
            <v>2003063</v>
          </cell>
          <cell r="H6834">
            <v>0</v>
          </cell>
          <cell r="I6834">
            <v>400</v>
          </cell>
          <cell r="J6834">
            <v>0</v>
          </cell>
          <cell r="K6834">
            <v>400</v>
          </cell>
          <cell r="L6834">
            <v>0</v>
          </cell>
          <cell r="M6834">
            <v>0</v>
          </cell>
          <cell r="N6834">
            <v>0</v>
          </cell>
          <cell r="O6834">
            <v>400</v>
          </cell>
        </row>
        <row r="6835">
          <cell r="D6835" t="str">
            <v>110002061024056</v>
          </cell>
          <cell r="E6835" t="str">
            <v>(配套)交直流混合的分布式可再生能源关键技</v>
          </cell>
          <cell r="F6835" t="str">
            <v>赵洋</v>
          </cell>
          <cell r="G6835" t="str">
            <v>2012050</v>
          </cell>
          <cell r="H6835">
            <v>0</v>
          </cell>
          <cell r="I6835">
            <v>0</v>
          </cell>
          <cell r="J6835">
            <v>0</v>
          </cell>
          <cell r="K6835">
            <v>0</v>
          </cell>
          <cell r="L6835">
            <v>0</v>
          </cell>
          <cell r="M6835">
            <v>0</v>
          </cell>
          <cell r="N6835">
            <v>0</v>
          </cell>
          <cell r="O6835">
            <v>0</v>
          </cell>
        </row>
        <row r="6836">
          <cell r="D6836" t="str">
            <v>110002061024057</v>
          </cell>
          <cell r="E6836" t="str">
            <v>(配套)基于新型低温打印的干细胞负载多层骨</v>
          </cell>
          <cell r="F6836" t="str">
            <v>王翀</v>
          </cell>
          <cell r="G6836" t="str">
            <v>2016033</v>
          </cell>
          <cell r="H6836">
            <v>0</v>
          </cell>
          <cell r="I6836">
            <v>0</v>
          </cell>
          <cell r="J6836">
            <v>0</v>
          </cell>
          <cell r="K6836">
            <v>0</v>
          </cell>
          <cell r="L6836">
            <v>0</v>
          </cell>
          <cell r="M6836">
            <v>0</v>
          </cell>
          <cell r="N6836">
            <v>0</v>
          </cell>
          <cell r="O6836">
            <v>0</v>
          </cell>
        </row>
        <row r="6837">
          <cell r="D6837" t="str">
            <v>110002061024059</v>
          </cell>
          <cell r="E6837" t="str">
            <v>(配套)网络信息化背景下党在意识形态领域的</v>
          </cell>
          <cell r="F6837" t="str">
            <v>唐元松</v>
          </cell>
          <cell r="G6837" t="str">
            <v>2003035</v>
          </cell>
          <cell r="H6837">
            <v>0</v>
          </cell>
          <cell r="I6837">
            <v>725</v>
          </cell>
          <cell r="J6837">
            <v>400</v>
          </cell>
          <cell r="K6837">
            <v>325</v>
          </cell>
          <cell r="L6837">
            <v>0</v>
          </cell>
          <cell r="M6837">
            <v>0</v>
          </cell>
          <cell r="N6837">
            <v>0</v>
          </cell>
          <cell r="O6837">
            <v>325</v>
          </cell>
        </row>
        <row r="6838">
          <cell r="D6838" t="str">
            <v>110002061024060</v>
          </cell>
          <cell r="E6838" t="str">
            <v>(配套)智能化连续逆流超声—酶辅助活性多糖</v>
          </cell>
          <cell r="F6838" t="str">
            <v>刘宇佳</v>
          </cell>
          <cell r="G6838" t="str">
            <v>2017171</v>
          </cell>
          <cell r="H6838">
            <v>0</v>
          </cell>
          <cell r="I6838">
            <v>1595.05</v>
          </cell>
          <cell r="J6838">
            <v>800</v>
          </cell>
          <cell r="K6838">
            <v>795.05</v>
          </cell>
          <cell r="L6838">
            <v>0</v>
          </cell>
          <cell r="M6838">
            <v>0</v>
          </cell>
          <cell r="N6838">
            <v>0</v>
          </cell>
          <cell r="O6838">
            <v>795.05</v>
          </cell>
        </row>
        <row r="6839">
          <cell r="D6839" t="str">
            <v>110002061024061</v>
          </cell>
          <cell r="E6839" t="str">
            <v>(配套)幼儿园教师组织沉默归因和工作满意度</v>
          </cell>
          <cell r="F6839" t="str">
            <v>江文</v>
          </cell>
          <cell r="G6839" t="str">
            <v>2004051</v>
          </cell>
          <cell r="H6839">
            <v>0</v>
          </cell>
          <cell r="I6839">
            <v>0</v>
          </cell>
          <cell r="J6839">
            <v>0</v>
          </cell>
          <cell r="K6839">
            <v>0</v>
          </cell>
          <cell r="L6839">
            <v>0</v>
          </cell>
          <cell r="M6839">
            <v>0</v>
          </cell>
          <cell r="N6839">
            <v>0</v>
          </cell>
          <cell r="O6839">
            <v>0</v>
          </cell>
        </row>
        <row r="6840">
          <cell r="D6840" t="str">
            <v>110002061024063</v>
          </cell>
          <cell r="E6840" t="str">
            <v>(配套)海德格尔哲学视域下的《哈姆雷特》研</v>
          </cell>
          <cell r="F6840" t="str">
            <v>李庆涛</v>
          </cell>
          <cell r="G6840" t="str">
            <v>2005052</v>
          </cell>
          <cell r="H6840">
            <v>0</v>
          </cell>
          <cell r="I6840">
            <v>1300</v>
          </cell>
          <cell r="J6840">
            <v>0</v>
          </cell>
          <cell r="K6840">
            <v>1300</v>
          </cell>
          <cell r="L6840">
            <v>0</v>
          </cell>
          <cell r="M6840">
            <v>0</v>
          </cell>
          <cell r="N6840">
            <v>0</v>
          </cell>
          <cell r="O6840">
            <v>1300</v>
          </cell>
        </row>
        <row r="6841">
          <cell r="D6841" t="str">
            <v>110002061024064</v>
          </cell>
          <cell r="E6841" t="str">
            <v>(配套)居家养老服务满意度的比较研究：基于</v>
          </cell>
          <cell r="F6841" t="str">
            <v>黄俊辉</v>
          </cell>
          <cell r="G6841" t="str">
            <v>2016037</v>
          </cell>
          <cell r="H6841">
            <v>0</v>
          </cell>
          <cell r="I6841">
            <v>0</v>
          </cell>
          <cell r="J6841">
            <v>0</v>
          </cell>
          <cell r="K6841">
            <v>0</v>
          </cell>
          <cell r="L6841">
            <v>0</v>
          </cell>
          <cell r="M6841">
            <v>0</v>
          </cell>
          <cell r="N6841">
            <v>0</v>
          </cell>
          <cell r="O6841">
            <v>0</v>
          </cell>
        </row>
        <row r="6842">
          <cell r="D6842" t="str">
            <v>110002061024065</v>
          </cell>
          <cell r="E6842" t="str">
            <v>(配套)河流通量约束下兴利调度与水沙平衡及</v>
          </cell>
          <cell r="F6842" t="str">
            <v>杨盈</v>
          </cell>
          <cell r="G6842" t="str">
            <v>2017157</v>
          </cell>
          <cell r="H6842">
            <v>0</v>
          </cell>
          <cell r="I6842">
            <v>0</v>
          </cell>
          <cell r="J6842">
            <v>0</v>
          </cell>
          <cell r="K6842">
            <v>0</v>
          </cell>
          <cell r="L6842">
            <v>0</v>
          </cell>
          <cell r="M6842">
            <v>0</v>
          </cell>
          <cell r="N6842">
            <v>0</v>
          </cell>
          <cell r="O6842">
            <v>0</v>
          </cell>
        </row>
        <row r="6843">
          <cell r="D6843" t="str">
            <v>110002061024066</v>
          </cell>
          <cell r="E6843" t="str">
            <v>(配套)珠江河口水体水生生态表观遗传毒性研</v>
          </cell>
          <cell r="F6843" t="str">
            <v>胡俊杰</v>
          </cell>
          <cell r="G6843" t="str">
            <v>2017003</v>
          </cell>
          <cell r="H6843">
            <v>0</v>
          </cell>
          <cell r="I6843">
            <v>0</v>
          </cell>
          <cell r="J6843">
            <v>0</v>
          </cell>
          <cell r="K6843">
            <v>0</v>
          </cell>
          <cell r="L6843">
            <v>0</v>
          </cell>
          <cell r="M6843">
            <v>0</v>
          </cell>
          <cell r="N6843">
            <v>0</v>
          </cell>
          <cell r="O6843">
            <v>0</v>
          </cell>
        </row>
        <row r="6844">
          <cell r="D6844" t="str">
            <v>110002061024067</v>
          </cell>
          <cell r="E6844" t="str">
            <v>(配套)共轭聚电解质/碳纳米管复合热电材料</v>
          </cell>
          <cell r="F6844" t="str">
            <v>陈忠明</v>
          </cell>
          <cell r="G6844" t="str">
            <v>2015015</v>
          </cell>
          <cell r="H6844">
            <v>0</v>
          </cell>
          <cell r="I6844">
            <v>0</v>
          </cell>
          <cell r="J6844">
            <v>0</v>
          </cell>
          <cell r="K6844">
            <v>0</v>
          </cell>
          <cell r="L6844">
            <v>0</v>
          </cell>
          <cell r="M6844">
            <v>0</v>
          </cell>
          <cell r="N6844">
            <v>0</v>
          </cell>
          <cell r="O6844">
            <v>0</v>
          </cell>
        </row>
        <row r="6845">
          <cell r="D6845" t="str">
            <v>110002061024068</v>
          </cell>
          <cell r="E6845" t="str">
            <v>(配套)进化算法数值比较的若干理论问题研究</v>
          </cell>
          <cell r="F6845" t="str">
            <v>刘群锋</v>
          </cell>
          <cell r="G6845" t="str">
            <v>2004003</v>
          </cell>
          <cell r="H6845">
            <v>0</v>
          </cell>
          <cell r="I6845">
            <v>0</v>
          </cell>
          <cell r="J6845">
            <v>0</v>
          </cell>
          <cell r="K6845">
            <v>0</v>
          </cell>
          <cell r="L6845">
            <v>0</v>
          </cell>
          <cell r="M6845">
            <v>0</v>
          </cell>
          <cell r="N6845">
            <v>0</v>
          </cell>
          <cell r="O6845">
            <v>0</v>
          </cell>
        </row>
        <row r="6846">
          <cell r="D6846" t="str">
            <v>110002061024069</v>
          </cell>
          <cell r="E6846" t="str">
            <v>(配套)互联网+认证认可耦合度评价技术研究</v>
          </cell>
          <cell r="F6846" t="str">
            <v>曾洪鑫</v>
          </cell>
          <cell r="G6846" t="str">
            <v>2005042</v>
          </cell>
          <cell r="H6846">
            <v>0</v>
          </cell>
          <cell r="I6846">
            <v>0</v>
          </cell>
          <cell r="J6846">
            <v>0</v>
          </cell>
          <cell r="K6846">
            <v>0</v>
          </cell>
          <cell r="L6846">
            <v>0</v>
          </cell>
          <cell r="M6846">
            <v>0</v>
          </cell>
          <cell r="N6846">
            <v>0</v>
          </cell>
          <cell r="O6846">
            <v>0</v>
          </cell>
        </row>
        <row r="6847">
          <cell r="D6847" t="str">
            <v>110002061024070</v>
          </cell>
          <cell r="E6847" t="str">
            <v>(配套)新型低成本高效节能96孔洗板机的关键</v>
          </cell>
          <cell r="F6847" t="str">
            <v>任斌</v>
          </cell>
          <cell r="G6847" t="str">
            <v>2003008</v>
          </cell>
          <cell r="H6847">
            <v>0</v>
          </cell>
          <cell r="I6847">
            <v>9561</v>
          </cell>
          <cell r="J6847">
            <v>1014.75</v>
          </cell>
          <cell r="K6847">
            <v>8546.25</v>
          </cell>
          <cell r="L6847">
            <v>0</v>
          </cell>
          <cell r="M6847">
            <v>0</v>
          </cell>
          <cell r="N6847">
            <v>0</v>
          </cell>
          <cell r="O6847">
            <v>8546.25</v>
          </cell>
        </row>
        <row r="6848">
          <cell r="D6848" t="str">
            <v>110002061024071</v>
          </cell>
          <cell r="E6848" t="str">
            <v>(配套)近海与河口MGII古菌的碳代谢机制及其</v>
          </cell>
          <cell r="F6848" t="str">
            <v>何林</v>
          </cell>
          <cell r="G6848" t="str">
            <v>2012030</v>
          </cell>
          <cell r="H6848">
            <v>0</v>
          </cell>
          <cell r="I6848">
            <v>100285.17</v>
          </cell>
          <cell r="J6848">
            <v>0</v>
          </cell>
          <cell r="K6848">
            <v>100285.17</v>
          </cell>
          <cell r="L6848">
            <v>0</v>
          </cell>
          <cell r="M6848">
            <v>0</v>
          </cell>
          <cell r="N6848">
            <v>0</v>
          </cell>
          <cell r="O6848">
            <v>100285.17</v>
          </cell>
        </row>
        <row r="6849">
          <cell r="D6849" t="str">
            <v>110002061024072</v>
          </cell>
          <cell r="E6849" t="str">
            <v>(配套)唐代碑志文研究</v>
          </cell>
          <cell r="F6849" t="str">
            <v>徐海容</v>
          </cell>
          <cell r="G6849" t="str">
            <v>2003055</v>
          </cell>
          <cell r="H6849">
            <v>0</v>
          </cell>
          <cell r="I6849">
            <v>0</v>
          </cell>
          <cell r="J6849">
            <v>0</v>
          </cell>
          <cell r="K6849">
            <v>0</v>
          </cell>
          <cell r="L6849">
            <v>0</v>
          </cell>
          <cell r="M6849">
            <v>0</v>
          </cell>
          <cell r="N6849">
            <v>0</v>
          </cell>
          <cell r="O6849">
            <v>0</v>
          </cell>
        </row>
        <row r="6850">
          <cell r="D6850" t="str">
            <v>110002062011001</v>
          </cell>
          <cell r="E6850" t="str">
            <v>广东省普通高校大数据智能计算理论与应用重</v>
          </cell>
          <cell r="F6850" t="str">
            <v>罗辛</v>
          </cell>
          <cell r="G6850" t="str">
            <v>2018817</v>
          </cell>
          <cell r="H6850">
            <v>0</v>
          </cell>
          <cell r="I6850">
            <v>17128.48</v>
          </cell>
          <cell r="J6850">
            <v>0</v>
          </cell>
          <cell r="K6850">
            <v>17128.48</v>
          </cell>
          <cell r="L6850">
            <v>0</v>
          </cell>
          <cell r="M6850">
            <v>0</v>
          </cell>
          <cell r="N6850">
            <v>0</v>
          </cell>
          <cell r="O6850">
            <v>17128.48</v>
          </cell>
        </row>
        <row r="6851">
          <cell r="D6851" t="str">
            <v>110002062011002</v>
          </cell>
          <cell r="E6851" t="str">
            <v>区块链和科技金融研究团队</v>
          </cell>
          <cell r="F6851" t="str">
            <v>李湛</v>
          </cell>
          <cell r="G6851" t="str">
            <v>2017819</v>
          </cell>
          <cell r="H6851">
            <v>0</v>
          </cell>
          <cell r="I6851">
            <v>36575.11</v>
          </cell>
          <cell r="J6851">
            <v>29370</v>
          </cell>
          <cell r="K6851">
            <v>7205.11</v>
          </cell>
          <cell r="L6851">
            <v>0</v>
          </cell>
          <cell r="M6851">
            <v>0</v>
          </cell>
          <cell r="N6851">
            <v>0</v>
          </cell>
          <cell r="O6851">
            <v>7205.11</v>
          </cell>
        </row>
        <row r="6852">
          <cell r="D6852" t="str">
            <v>110002062011003</v>
          </cell>
          <cell r="E6852" t="str">
            <v>大湾区基础设施低碳韧性建造及智能运维创新</v>
          </cell>
          <cell r="F6852" t="str">
            <v>马宏伟</v>
          </cell>
          <cell r="G6852" t="str">
            <v>2016008</v>
          </cell>
          <cell r="H6852">
            <v>0</v>
          </cell>
          <cell r="I6852">
            <v>20669.01</v>
          </cell>
          <cell r="J6852">
            <v>0</v>
          </cell>
          <cell r="K6852">
            <v>20669.01</v>
          </cell>
          <cell r="L6852">
            <v>0</v>
          </cell>
          <cell r="M6852">
            <v>0</v>
          </cell>
          <cell r="N6852">
            <v>0</v>
          </cell>
          <cell r="O6852">
            <v>20669.01</v>
          </cell>
        </row>
        <row r="6853">
          <cell r="D6853" t="str">
            <v>110002062011004</v>
          </cell>
          <cell r="E6853" t="str">
            <v>基于光纤倏逝波的微流控-SERS光谱技术及在</v>
          </cell>
          <cell r="F6853" t="str">
            <v>刘晔</v>
          </cell>
          <cell r="G6853" t="str">
            <v>2018807</v>
          </cell>
          <cell r="H6853">
            <v>0</v>
          </cell>
          <cell r="I6853">
            <v>0</v>
          </cell>
          <cell r="J6853">
            <v>0</v>
          </cell>
          <cell r="K6853">
            <v>0</v>
          </cell>
          <cell r="L6853">
            <v>0</v>
          </cell>
          <cell r="M6853">
            <v>0</v>
          </cell>
          <cell r="N6853">
            <v>0</v>
          </cell>
          <cell r="O6853">
            <v>0</v>
          </cell>
        </row>
        <row r="6854">
          <cell r="D6854" t="str">
            <v>110002062011005</v>
          </cell>
          <cell r="E6854" t="str">
            <v>移动融合网络业务牵引的用户服务优化关键</v>
          </cell>
          <cell r="F6854" t="str">
            <v>陶铭</v>
          </cell>
          <cell r="G6854" t="str">
            <v>2012032</v>
          </cell>
          <cell r="H6854">
            <v>0</v>
          </cell>
          <cell r="I6854">
            <v>37495</v>
          </cell>
          <cell r="J6854">
            <v>37269.03</v>
          </cell>
          <cell r="K6854">
            <v>225.97</v>
          </cell>
          <cell r="L6854">
            <v>0</v>
          </cell>
          <cell r="M6854">
            <v>0</v>
          </cell>
          <cell r="N6854">
            <v>0</v>
          </cell>
          <cell r="O6854">
            <v>225.97</v>
          </cell>
        </row>
        <row r="6855">
          <cell r="D6855" t="str">
            <v>110002062011006</v>
          </cell>
          <cell r="E6855" t="str">
            <v>新工科人才关键能力模型构建研究</v>
          </cell>
          <cell r="F6855" t="str">
            <v>胡文龙</v>
          </cell>
          <cell r="G6855" t="str">
            <v>2017836</v>
          </cell>
          <cell r="H6855">
            <v>0</v>
          </cell>
          <cell r="I6855">
            <v>1278</v>
          </cell>
          <cell r="J6855">
            <v>0</v>
          </cell>
          <cell r="K6855">
            <v>1278</v>
          </cell>
          <cell r="L6855">
            <v>0</v>
          </cell>
          <cell r="M6855">
            <v>0</v>
          </cell>
          <cell r="N6855">
            <v>0</v>
          </cell>
          <cell r="O6855">
            <v>1278</v>
          </cell>
        </row>
        <row r="6856">
          <cell r="D6856" t="str">
            <v>110002062011007</v>
          </cell>
          <cell r="E6856" t="str">
            <v>群体智能算法的改进机制研究及其在QoS组播</v>
          </cell>
          <cell r="F6856" t="str">
            <v>魏文红</v>
          </cell>
          <cell r="G6856" t="str">
            <v>2009012</v>
          </cell>
          <cell r="H6856">
            <v>0</v>
          </cell>
          <cell r="I6856">
            <v>28101.3</v>
          </cell>
          <cell r="J6856">
            <v>0</v>
          </cell>
          <cell r="K6856">
            <v>28101.3</v>
          </cell>
          <cell r="L6856">
            <v>0</v>
          </cell>
          <cell r="M6856">
            <v>0</v>
          </cell>
          <cell r="N6856">
            <v>0</v>
          </cell>
          <cell r="O6856">
            <v>28101.3</v>
          </cell>
        </row>
        <row r="6857">
          <cell r="D6857" t="str">
            <v>110002062011008</v>
          </cell>
          <cell r="E6857" t="str">
            <v>录音取证智能对抗研究</v>
          </cell>
          <cell r="F6857" t="str">
            <v>罗达</v>
          </cell>
          <cell r="G6857" t="str">
            <v>2017801</v>
          </cell>
          <cell r="H6857">
            <v>0</v>
          </cell>
          <cell r="I6857">
            <v>21466.49</v>
          </cell>
          <cell r="J6857">
            <v>1500</v>
          </cell>
          <cell r="K6857">
            <v>19966.49</v>
          </cell>
          <cell r="L6857">
            <v>0</v>
          </cell>
          <cell r="M6857">
            <v>0</v>
          </cell>
          <cell r="N6857">
            <v>0</v>
          </cell>
          <cell r="O6857">
            <v>19966.49</v>
          </cell>
        </row>
        <row r="6858">
          <cell r="D6858" t="str">
            <v>110002062011009</v>
          </cell>
          <cell r="E6858" t="str">
            <v>基于多水平演化的群体智能优化算法</v>
          </cell>
          <cell r="F6858" t="str">
            <v>刘群锋</v>
          </cell>
          <cell r="G6858" t="str">
            <v>2004003</v>
          </cell>
          <cell r="H6858">
            <v>0</v>
          </cell>
          <cell r="I6858">
            <v>0</v>
          </cell>
          <cell r="J6858">
            <v>-14000</v>
          </cell>
          <cell r="K6858">
            <v>14000</v>
          </cell>
          <cell r="L6858">
            <v>0</v>
          </cell>
          <cell r="M6858">
            <v>0</v>
          </cell>
          <cell r="N6858">
            <v>0</v>
          </cell>
          <cell r="O6858">
            <v>14000</v>
          </cell>
        </row>
        <row r="6859">
          <cell r="D6859" t="str">
            <v>110002062011010</v>
          </cell>
          <cell r="E6859" t="str">
            <v>“双一流”背景下新型高水平理工科大学建设</v>
          </cell>
          <cell r="F6859" t="str">
            <v>黄彬</v>
          </cell>
          <cell r="G6859" t="str">
            <v>2012012</v>
          </cell>
          <cell r="H6859">
            <v>0</v>
          </cell>
          <cell r="I6859">
            <v>16945.6</v>
          </cell>
          <cell r="J6859">
            <v>0</v>
          </cell>
          <cell r="K6859">
            <v>16945.6</v>
          </cell>
          <cell r="L6859">
            <v>0</v>
          </cell>
          <cell r="M6859">
            <v>0</v>
          </cell>
          <cell r="N6859">
            <v>0</v>
          </cell>
          <cell r="O6859">
            <v>16945.6</v>
          </cell>
        </row>
        <row r="6860">
          <cell r="D6860" t="str">
            <v>110002062011011</v>
          </cell>
          <cell r="E6860" t="str">
            <v>困境与突破：广东省应用型高校青年教师发展</v>
          </cell>
          <cell r="F6860" t="str">
            <v>刘盾</v>
          </cell>
          <cell r="G6860" t="str">
            <v>2018054</v>
          </cell>
          <cell r="H6860">
            <v>0</v>
          </cell>
          <cell r="I6860">
            <v>0</v>
          </cell>
          <cell r="J6860">
            <v>0</v>
          </cell>
          <cell r="K6860">
            <v>0</v>
          </cell>
          <cell r="L6860">
            <v>0</v>
          </cell>
          <cell r="M6860">
            <v>0</v>
          </cell>
          <cell r="N6860">
            <v>0</v>
          </cell>
          <cell r="O6860">
            <v>0</v>
          </cell>
        </row>
        <row r="6861">
          <cell r="D6861" t="str">
            <v>110002062011014</v>
          </cell>
          <cell r="E6861" t="str">
            <v>新冠疫情对东莞经济的影响分析</v>
          </cell>
          <cell r="F6861" t="str">
            <v>李忠红</v>
          </cell>
          <cell r="G6861" t="str">
            <v>1991008</v>
          </cell>
          <cell r="H6861">
            <v>0</v>
          </cell>
          <cell r="I6861">
            <v>34000</v>
          </cell>
          <cell r="J6861">
            <v>0</v>
          </cell>
          <cell r="K6861">
            <v>34000</v>
          </cell>
          <cell r="L6861">
            <v>0</v>
          </cell>
          <cell r="M6861">
            <v>0</v>
          </cell>
          <cell r="N6861">
            <v>0</v>
          </cell>
          <cell r="O6861">
            <v>34000</v>
          </cell>
        </row>
        <row r="6862">
          <cell r="D6862" t="str">
            <v>110002062011016</v>
          </cell>
          <cell r="E6862" t="str">
            <v>新冠疫情对常平经济的影响分析</v>
          </cell>
          <cell r="F6862" t="str">
            <v>黄琼</v>
          </cell>
          <cell r="G6862" t="str">
            <v>1997003</v>
          </cell>
          <cell r="H6862">
            <v>0</v>
          </cell>
          <cell r="I6862">
            <v>462</v>
          </cell>
          <cell r="J6862">
            <v>0</v>
          </cell>
          <cell r="K6862">
            <v>462</v>
          </cell>
          <cell r="L6862">
            <v>0</v>
          </cell>
          <cell r="M6862">
            <v>0</v>
          </cell>
          <cell r="N6862">
            <v>0</v>
          </cell>
          <cell r="O6862">
            <v>462</v>
          </cell>
        </row>
        <row r="6863">
          <cell r="D6863" t="str">
            <v>110002062011017</v>
          </cell>
          <cell r="E6863" t="str">
            <v>纪监合署模式下党内法规在监察工作中的适用</v>
          </cell>
          <cell r="F6863" t="str">
            <v>胡庆乐</v>
          </cell>
          <cell r="G6863" t="str">
            <v>2018279</v>
          </cell>
          <cell r="H6863">
            <v>0</v>
          </cell>
          <cell r="I6863">
            <v>14381.94</v>
          </cell>
          <cell r="J6863">
            <v>1063</v>
          </cell>
          <cell r="K6863">
            <v>13318.94</v>
          </cell>
          <cell r="L6863">
            <v>0</v>
          </cell>
          <cell r="M6863">
            <v>0</v>
          </cell>
          <cell r="N6863">
            <v>0</v>
          </cell>
          <cell r="O6863">
            <v>13318.94</v>
          </cell>
        </row>
        <row r="6864">
          <cell r="D6864" t="str">
            <v>110002062011018</v>
          </cell>
          <cell r="E6864" t="str">
            <v>政府工作报告绩效评估与研究</v>
          </cell>
          <cell r="F6864" t="str">
            <v>李忠红</v>
          </cell>
          <cell r="G6864" t="str">
            <v>1991008</v>
          </cell>
          <cell r="H6864">
            <v>0</v>
          </cell>
          <cell r="I6864">
            <v>57260.4</v>
          </cell>
          <cell r="J6864">
            <v>0</v>
          </cell>
          <cell r="K6864">
            <v>57260.4</v>
          </cell>
          <cell r="L6864">
            <v>0</v>
          </cell>
          <cell r="M6864">
            <v>0</v>
          </cell>
          <cell r="N6864">
            <v>0</v>
          </cell>
          <cell r="O6864">
            <v>57260.4</v>
          </cell>
        </row>
        <row r="6865">
          <cell r="D6865" t="str">
            <v>110002062011019</v>
          </cell>
          <cell r="E6865" t="str">
            <v>纳米透明隔热材料在大湾区农业大棚膜应用中</v>
          </cell>
          <cell r="F6865" t="str">
            <v>李宁</v>
          </cell>
          <cell r="G6865" t="str">
            <v>2018007</v>
          </cell>
          <cell r="H6865">
            <v>0</v>
          </cell>
          <cell r="I6865">
            <v>12683.74</v>
          </cell>
          <cell r="J6865">
            <v>0</v>
          </cell>
          <cell r="K6865">
            <v>12683.74</v>
          </cell>
          <cell r="L6865">
            <v>0</v>
          </cell>
          <cell r="M6865">
            <v>0</v>
          </cell>
          <cell r="N6865">
            <v>0</v>
          </cell>
          <cell r="O6865">
            <v>12683.74</v>
          </cell>
        </row>
        <row r="6866">
          <cell r="D6866" t="str">
            <v>110002062011020</v>
          </cell>
          <cell r="E6866" t="str">
            <v>人工智能视角下东莞地区城郊地带多功能化发</v>
          </cell>
          <cell r="F6866" t="str">
            <v>白云鹤</v>
          </cell>
          <cell r="G6866" t="str">
            <v>2008009</v>
          </cell>
          <cell r="H6866">
            <v>0</v>
          </cell>
          <cell r="I6866">
            <v>99306.52</v>
          </cell>
          <cell r="J6866">
            <v>0</v>
          </cell>
          <cell r="K6866">
            <v>99306.52</v>
          </cell>
          <cell r="L6866">
            <v>0</v>
          </cell>
          <cell r="M6866">
            <v>0</v>
          </cell>
          <cell r="N6866">
            <v>0</v>
          </cell>
          <cell r="O6866">
            <v>99306.52</v>
          </cell>
        </row>
        <row r="6867">
          <cell r="D6867" t="str">
            <v>110002062011021</v>
          </cell>
          <cell r="E6867" t="str">
            <v>农村污水分散式处理关键技术研究</v>
          </cell>
          <cell r="F6867" t="str">
            <v>吕斯濠</v>
          </cell>
          <cell r="G6867" t="str">
            <v>2007038</v>
          </cell>
          <cell r="H6867">
            <v>0</v>
          </cell>
          <cell r="I6867">
            <v>2740.03</v>
          </cell>
          <cell r="J6867">
            <v>0</v>
          </cell>
          <cell r="K6867">
            <v>2740.03</v>
          </cell>
          <cell r="L6867">
            <v>0</v>
          </cell>
          <cell r="M6867">
            <v>0</v>
          </cell>
          <cell r="N6867">
            <v>0</v>
          </cell>
          <cell r="O6867">
            <v>2740.03</v>
          </cell>
        </row>
        <row r="6868">
          <cell r="D6868" t="str">
            <v>110002062011022</v>
          </cell>
          <cell r="E6868" t="str">
            <v>小微水体治理与长效保持关键技术研究</v>
          </cell>
          <cell r="F6868" t="str">
            <v>杨草</v>
          </cell>
          <cell r="G6868" t="str">
            <v>2019016</v>
          </cell>
          <cell r="H6868">
            <v>0</v>
          </cell>
          <cell r="I6868">
            <v>0</v>
          </cell>
          <cell r="J6868">
            <v>0</v>
          </cell>
          <cell r="K6868">
            <v>0</v>
          </cell>
          <cell r="L6868">
            <v>0</v>
          </cell>
          <cell r="M6868">
            <v>0</v>
          </cell>
          <cell r="N6868">
            <v>0</v>
          </cell>
          <cell r="O6868">
            <v>0</v>
          </cell>
        </row>
        <row r="6869">
          <cell r="D6869" t="str">
            <v>110002062011023</v>
          </cell>
          <cell r="E6869" t="str">
            <v>生态环保多层玻璃制造在温室大棚中的应用研</v>
          </cell>
          <cell r="F6869" t="str">
            <v>谭华</v>
          </cell>
          <cell r="G6869" t="str">
            <v>2018029</v>
          </cell>
          <cell r="H6869">
            <v>0</v>
          </cell>
          <cell r="I6869">
            <v>0</v>
          </cell>
          <cell r="J6869">
            <v>0</v>
          </cell>
          <cell r="K6869">
            <v>0</v>
          </cell>
          <cell r="L6869">
            <v>0</v>
          </cell>
          <cell r="M6869">
            <v>0</v>
          </cell>
          <cell r="N6869">
            <v>0</v>
          </cell>
          <cell r="O6869">
            <v>0</v>
          </cell>
        </row>
        <row r="6870">
          <cell r="D6870" t="str">
            <v>110002062011024</v>
          </cell>
          <cell r="E6870" t="str">
            <v>适用于大湾区的“绿色韧性”装配式农居建造</v>
          </cell>
          <cell r="F6870" t="str">
            <v>郑愚</v>
          </cell>
          <cell r="G6870" t="str">
            <v>2008004</v>
          </cell>
          <cell r="H6870">
            <v>0</v>
          </cell>
          <cell r="I6870">
            <v>10365.7</v>
          </cell>
          <cell r="J6870">
            <v>2361</v>
          </cell>
          <cell r="K6870">
            <v>8004.7</v>
          </cell>
          <cell r="L6870">
            <v>0</v>
          </cell>
          <cell r="M6870">
            <v>0</v>
          </cell>
          <cell r="N6870">
            <v>0</v>
          </cell>
          <cell r="O6870">
            <v>8004.7</v>
          </cell>
        </row>
        <row r="6871">
          <cell r="D6871" t="str">
            <v>110002062011025</v>
          </cell>
          <cell r="E6871" t="str">
            <v>大湾区建设背景下新型农民素质能力培训体系</v>
          </cell>
          <cell r="F6871" t="str">
            <v>刘伟</v>
          </cell>
          <cell r="G6871" t="str">
            <v>2007024</v>
          </cell>
          <cell r="H6871">
            <v>0</v>
          </cell>
          <cell r="I6871">
            <v>15660</v>
          </cell>
          <cell r="J6871">
            <v>0</v>
          </cell>
          <cell r="K6871">
            <v>15660</v>
          </cell>
          <cell r="L6871">
            <v>0</v>
          </cell>
          <cell r="M6871">
            <v>0</v>
          </cell>
          <cell r="N6871">
            <v>0</v>
          </cell>
          <cell r="O6871">
            <v>15660</v>
          </cell>
        </row>
        <row r="6872">
          <cell r="D6872" t="str">
            <v>110002062011026</v>
          </cell>
          <cell r="E6872" t="str">
            <v>大湾区城乡民生改革与融合发展研究</v>
          </cell>
          <cell r="F6872" t="str">
            <v>黄俊辉</v>
          </cell>
          <cell r="G6872" t="str">
            <v>2016037</v>
          </cell>
          <cell r="H6872">
            <v>0</v>
          </cell>
          <cell r="I6872">
            <v>0</v>
          </cell>
          <cell r="J6872">
            <v>0</v>
          </cell>
          <cell r="K6872">
            <v>0</v>
          </cell>
          <cell r="L6872">
            <v>0</v>
          </cell>
          <cell r="M6872">
            <v>0</v>
          </cell>
          <cell r="N6872">
            <v>0</v>
          </cell>
          <cell r="O6872">
            <v>0</v>
          </cell>
        </row>
        <row r="6873">
          <cell r="D6873" t="str">
            <v>110002062011027</v>
          </cell>
          <cell r="E6873" t="str">
            <v>大湾区乡村文化推动乡村治理现代化的路径研</v>
          </cell>
          <cell r="F6873" t="str">
            <v>田根胜</v>
          </cell>
          <cell r="G6873" t="str">
            <v>1993043</v>
          </cell>
          <cell r="H6873">
            <v>0</v>
          </cell>
          <cell r="I6873">
            <v>0</v>
          </cell>
          <cell r="J6873">
            <v>0</v>
          </cell>
          <cell r="K6873">
            <v>0</v>
          </cell>
          <cell r="L6873">
            <v>0</v>
          </cell>
          <cell r="M6873">
            <v>0</v>
          </cell>
          <cell r="N6873">
            <v>0</v>
          </cell>
          <cell r="O6873">
            <v>0</v>
          </cell>
        </row>
        <row r="6874">
          <cell r="D6874" t="str">
            <v>110002062011028</v>
          </cell>
          <cell r="E6874" t="str">
            <v>医药中间体(R)-(-)-1,3-丁二醇制备技术成果</v>
          </cell>
          <cell r="F6874" t="str">
            <v>康世民</v>
          </cell>
          <cell r="G6874" t="str">
            <v>2015804</v>
          </cell>
          <cell r="H6874">
            <v>0</v>
          </cell>
          <cell r="I6874">
            <v>0</v>
          </cell>
          <cell r="J6874">
            <v>0</v>
          </cell>
          <cell r="K6874">
            <v>0</v>
          </cell>
          <cell r="L6874">
            <v>0</v>
          </cell>
          <cell r="M6874">
            <v>0</v>
          </cell>
          <cell r="N6874">
            <v>0</v>
          </cell>
          <cell r="O6874">
            <v>0</v>
          </cell>
        </row>
        <row r="6875">
          <cell r="D6875" t="str">
            <v>110002062011029</v>
          </cell>
          <cell r="E6875" t="str">
            <v>中国特色社会主义理论与湾区实践研究团队</v>
          </cell>
          <cell r="F6875" t="str">
            <v>唐元松</v>
          </cell>
          <cell r="G6875" t="str">
            <v>2003035</v>
          </cell>
          <cell r="H6875">
            <v>0</v>
          </cell>
          <cell r="I6875">
            <v>11213.56</v>
          </cell>
          <cell r="J6875">
            <v>7380</v>
          </cell>
          <cell r="K6875">
            <v>3833.56</v>
          </cell>
          <cell r="L6875">
            <v>0</v>
          </cell>
          <cell r="M6875">
            <v>0</v>
          </cell>
          <cell r="N6875">
            <v>0</v>
          </cell>
          <cell r="O6875">
            <v>3833.56</v>
          </cell>
        </row>
        <row r="6876">
          <cell r="D6876" t="str">
            <v>110002062011030</v>
          </cell>
          <cell r="E6876" t="str">
            <v>法治与基层社会治理研究团队</v>
          </cell>
          <cell r="F6876" t="str">
            <v>郑玉敏</v>
          </cell>
          <cell r="G6876" t="str">
            <v>2005002</v>
          </cell>
          <cell r="H6876">
            <v>0</v>
          </cell>
          <cell r="I6876">
            <v>226708.42</v>
          </cell>
          <cell r="J6876">
            <v>5497</v>
          </cell>
          <cell r="K6876">
            <v>221211.42</v>
          </cell>
          <cell r="L6876">
            <v>0</v>
          </cell>
          <cell r="M6876">
            <v>0</v>
          </cell>
          <cell r="N6876">
            <v>0</v>
          </cell>
          <cell r="O6876">
            <v>221211.42</v>
          </cell>
        </row>
        <row r="6877">
          <cell r="D6877" t="str">
            <v>110002062011031</v>
          </cell>
          <cell r="E6877" t="str">
            <v>环保储能电极材料研究团队</v>
          </cell>
          <cell r="F6877" t="str">
            <v>邱永福</v>
          </cell>
          <cell r="G6877" t="str">
            <v>2009016</v>
          </cell>
          <cell r="H6877">
            <v>0</v>
          </cell>
          <cell r="I6877">
            <v>382</v>
          </cell>
          <cell r="J6877">
            <v>0</v>
          </cell>
          <cell r="K6877">
            <v>382</v>
          </cell>
          <cell r="L6877">
            <v>0</v>
          </cell>
          <cell r="M6877">
            <v>0</v>
          </cell>
          <cell r="N6877">
            <v>0</v>
          </cell>
          <cell r="O6877">
            <v>382</v>
          </cell>
        </row>
        <row r="6878">
          <cell r="D6878" t="str">
            <v>110002062011033</v>
          </cell>
          <cell r="E6878" t="str">
            <v>量子光学-生物医学光学研究团队</v>
          </cell>
          <cell r="F6878" t="str">
            <v>黎永青</v>
          </cell>
          <cell r="G6878" t="str">
            <v>2016822</v>
          </cell>
          <cell r="H6878">
            <v>0</v>
          </cell>
          <cell r="I6878">
            <v>87500</v>
          </cell>
          <cell r="J6878">
            <v>0</v>
          </cell>
          <cell r="K6878">
            <v>87500</v>
          </cell>
          <cell r="L6878">
            <v>0</v>
          </cell>
          <cell r="M6878">
            <v>0</v>
          </cell>
          <cell r="N6878">
            <v>0</v>
          </cell>
          <cell r="O6878">
            <v>87500</v>
          </cell>
        </row>
        <row r="6879">
          <cell r="D6879" t="str">
            <v>110002062011034</v>
          </cell>
          <cell r="E6879" t="str">
            <v>水污染控制与修复研究团队</v>
          </cell>
          <cell r="F6879" t="str">
            <v>李衍亮</v>
          </cell>
          <cell r="G6879" t="str">
            <v>2017075</v>
          </cell>
          <cell r="H6879">
            <v>0</v>
          </cell>
          <cell r="I6879">
            <v>5070.48</v>
          </cell>
          <cell r="J6879">
            <v>0</v>
          </cell>
          <cell r="K6879">
            <v>5070.48</v>
          </cell>
          <cell r="L6879">
            <v>0</v>
          </cell>
          <cell r="M6879">
            <v>0</v>
          </cell>
          <cell r="N6879">
            <v>0</v>
          </cell>
          <cell r="O6879">
            <v>5070.48</v>
          </cell>
        </row>
        <row r="6880">
          <cell r="D6880" t="str">
            <v>110002062011035</v>
          </cell>
          <cell r="E6880" t="str">
            <v>非晶合金及其功能应用</v>
          </cell>
          <cell r="F6880" t="str">
            <v>常春涛</v>
          </cell>
          <cell r="G6880" t="str">
            <v>2017812</v>
          </cell>
          <cell r="H6880">
            <v>0</v>
          </cell>
          <cell r="I6880">
            <v>1746.92</v>
          </cell>
          <cell r="J6880">
            <v>1746.92</v>
          </cell>
          <cell r="K6880">
            <v>0</v>
          </cell>
          <cell r="L6880">
            <v>0</v>
          </cell>
          <cell r="M6880">
            <v>0</v>
          </cell>
          <cell r="N6880">
            <v>0</v>
          </cell>
          <cell r="O6880">
            <v>0</v>
          </cell>
        </row>
        <row r="6881">
          <cell r="D6881" t="str">
            <v>110002062011037</v>
          </cell>
          <cell r="E6881" t="str">
            <v>人工智能安全团队</v>
          </cell>
          <cell r="F6881" t="str">
            <v>WANGYI</v>
          </cell>
          <cell r="G6881" t="str">
            <v>2016818</v>
          </cell>
          <cell r="H6881">
            <v>0</v>
          </cell>
          <cell r="I6881">
            <v>58577.96</v>
          </cell>
          <cell r="J6881">
            <v>0</v>
          </cell>
          <cell r="K6881">
            <v>58577.96</v>
          </cell>
          <cell r="L6881">
            <v>0</v>
          </cell>
          <cell r="M6881">
            <v>0</v>
          </cell>
          <cell r="N6881">
            <v>0</v>
          </cell>
          <cell r="O6881">
            <v>58577.96</v>
          </cell>
        </row>
        <row r="6882">
          <cell r="D6882" t="str">
            <v>110002062011038</v>
          </cell>
          <cell r="E6882" t="str">
            <v>新时代价值与文化研究团队</v>
          </cell>
          <cell r="F6882" t="str">
            <v>王贺</v>
          </cell>
          <cell r="G6882" t="str">
            <v>2008024</v>
          </cell>
          <cell r="H6882">
            <v>0</v>
          </cell>
          <cell r="I6882">
            <v>84900</v>
          </cell>
          <cell r="J6882">
            <v>0</v>
          </cell>
          <cell r="K6882">
            <v>84900</v>
          </cell>
          <cell r="L6882">
            <v>0</v>
          </cell>
          <cell r="M6882">
            <v>0</v>
          </cell>
          <cell r="N6882">
            <v>0</v>
          </cell>
          <cell r="O6882">
            <v>84900</v>
          </cell>
        </row>
        <row r="6883">
          <cell r="D6883" t="str">
            <v>110002062011039</v>
          </cell>
          <cell r="E6883" t="str">
            <v>社会工作与社会建设研究团队</v>
          </cell>
          <cell r="F6883" t="str">
            <v>成伟</v>
          </cell>
          <cell r="G6883" t="str">
            <v>2013044</v>
          </cell>
          <cell r="H6883">
            <v>0</v>
          </cell>
          <cell r="I6883">
            <v>40390.8</v>
          </cell>
          <cell r="J6883">
            <v>0</v>
          </cell>
          <cell r="K6883">
            <v>40390.8</v>
          </cell>
          <cell r="L6883">
            <v>0</v>
          </cell>
          <cell r="M6883">
            <v>0</v>
          </cell>
          <cell r="N6883">
            <v>0</v>
          </cell>
          <cell r="O6883">
            <v>40390.8</v>
          </cell>
        </row>
        <row r="6884">
          <cell r="D6884" t="str">
            <v>110002062011040</v>
          </cell>
          <cell r="E6884" t="str">
            <v>科技金融与资本市场研究团队</v>
          </cell>
          <cell r="F6884" t="str">
            <v>刘伟</v>
          </cell>
          <cell r="G6884" t="str">
            <v>2007024</v>
          </cell>
          <cell r="H6884">
            <v>0</v>
          </cell>
          <cell r="I6884">
            <v>75788</v>
          </cell>
          <cell r="J6884">
            <v>0</v>
          </cell>
          <cell r="K6884">
            <v>75788</v>
          </cell>
          <cell r="L6884">
            <v>0</v>
          </cell>
          <cell r="M6884">
            <v>0</v>
          </cell>
          <cell r="N6884">
            <v>0</v>
          </cell>
          <cell r="O6884">
            <v>75788</v>
          </cell>
        </row>
        <row r="6885">
          <cell r="D6885" t="str">
            <v>110002062011041</v>
          </cell>
          <cell r="E6885" t="str">
            <v>大湾区建设背景下域内优质基础教育均衡发展</v>
          </cell>
          <cell r="F6885" t="str">
            <v>余意</v>
          </cell>
          <cell r="G6885" t="str">
            <v>2001036</v>
          </cell>
          <cell r="H6885">
            <v>0</v>
          </cell>
          <cell r="I6885">
            <v>65671</v>
          </cell>
          <cell r="J6885">
            <v>11904.76</v>
          </cell>
          <cell r="K6885">
            <v>53766.24</v>
          </cell>
          <cell r="L6885">
            <v>0</v>
          </cell>
          <cell r="M6885">
            <v>0</v>
          </cell>
          <cell r="N6885">
            <v>0</v>
          </cell>
          <cell r="O6885">
            <v>53766.24</v>
          </cell>
        </row>
        <row r="6886">
          <cell r="D6886" t="str">
            <v>110002062011042</v>
          </cell>
          <cell r="E6886" t="str">
            <v>产业生态系统与技术创新</v>
          </cell>
          <cell r="F6886" t="str">
            <v>刘继云</v>
          </cell>
          <cell r="G6886" t="str">
            <v>2006039</v>
          </cell>
          <cell r="H6886">
            <v>0</v>
          </cell>
          <cell r="I6886">
            <v>9752.62</v>
          </cell>
          <cell r="J6886">
            <v>5000</v>
          </cell>
          <cell r="K6886">
            <v>4752.62</v>
          </cell>
          <cell r="L6886">
            <v>0</v>
          </cell>
          <cell r="M6886">
            <v>0</v>
          </cell>
          <cell r="N6886">
            <v>0</v>
          </cell>
          <cell r="O6886">
            <v>4752.62</v>
          </cell>
        </row>
        <row r="6887">
          <cell r="D6887" t="str">
            <v>110002062011043</v>
          </cell>
          <cell r="E6887" t="str">
            <v>工业废水深度处理关键技术研发团队</v>
          </cell>
          <cell r="F6887" t="str">
            <v>吕斯濠</v>
          </cell>
          <cell r="G6887" t="str">
            <v>2007038</v>
          </cell>
          <cell r="H6887">
            <v>0</v>
          </cell>
          <cell r="I6887">
            <v>4261.24</v>
          </cell>
          <cell r="J6887">
            <v>0</v>
          </cell>
          <cell r="K6887">
            <v>4261.24</v>
          </cell>
          <cell r="L6887">
            <v>0</v>
          </cell>
          <cell r="M6887">
            <v>0</v>
          </cell>
          <cell r="N6887">
            <v>0</v>
          </cell>
          <cell r="O6887">
            <v>4261.24</v>
          </cell>
        </row>
        <row r="6888">
          <cell r="D6888" t="str">
            <v>110002062011044</v>
          </cell>
          <cell r="E6888" t="str">
            <v>绿色化工产品开发团队</v>
          </cell>
          <cell r="F6888" t="str">
            <v>徐勇军</v>
          </cell>
          <cell r="G6888" t="str">
            <v>2003053</v>
          </cell>
          <cell r="H6888">
            <v>0</v>
          </cell>
          <cell r="I6888">
            <v>69694</v>
          </cell>
          <cell r="J6888">
            <v>0</v>
          </cell>
          <cell r="K6888">
            <v>69694</v>
          </cell>
          <cell r="L6888">
            <v>0</v>
          </cell>
          <cell r="M6888">
            <v>0</v>
          </cell>
          <cell r="N6888">
            <v>0</v>
          </cell>
          <cell r="O6888">
            <v>69694</v>
          </cell>
        </row>
        <row r="6889">
          <cell r="D6889" t="str">
            <v>110002062011045</v>
          </cell>
          <cell r="E6889" t="str">
            <v>智能制造预测健康管理团队</v>
          </cell>
          <cell r="F6889" t="str">
            <v>李川</v>
          </cell>
          <cell r="G6889" t="str">
            <v>2016810</v>
          </cell>
          <cell r="H6889">
            <v>0</v>
          </cell>
          <cell r="I6889">
            <v>52251.5</v>
          </cell>
          <cell r="J6889">
            <v>45126.03</v>
          </cell>
          <cell r="K6889">
            <v>7125.47</v>
          </cell>
          <cell r="L6889">
            <v>0</v>
          </cell>
          <cell r="M6889">
            <v>0</v>
          </cell>
          <cell r="N6889">
            <v>0</v>
          </cell>
          <cell r="O6889">
            <v>7125.47</v>
          </cell>
        </row>
        <row r="6890">
          <cell r="D6890" t="str">
            <v>110002062011046</v>
          </cell>
          <cell r="E6890" t="str">
            <v>物联网系统及应用团队</v>
          </cell>
          <cell r="F6890" t="str">
            <v>陶铭</v>
          </cell>
          <cell r="G6890" t="str">
            <v>2012032</v>
          </cell>
          <cell r="H6890">
            <v>0</v>
          </cell>
          <cell r="I6890">
            <v>458.23</v>
          </cell>
          <cell r="J6890">
            <v>458.23</v>
          </cell>
          <cell r="K6890">
            <v>0</v>
          </cell>
          <cell r="L6890">
            <v>0</v>
          </cell>
          <cell r="M6890">
            <v>0</v>
          </cell>
          <cell r="N6890">
            <v>0</v>
          </cell>
          <cell r="O6890">
            <v>0</v>
          </cell>
        </row>
        <row r="6891">
          <cell r="D6891" t="str">
            <v>110002062011047</v>
          </cell>
          <cell r="E6891" t="str">
            <v>新能源功能材料团队</v>
          </cell>
          <cell r="F6891" t="str">
            <v>王严杰</v>
          </cell>
          <cell r="G6891" t="str">
            <v>2017827</v>
          </cell>
          <cell r="H6891">
            <v>0</v>
          </cell>
          <cell r="I6891">
            <v>667.73</v>
          </cell>
          <cell r="J6891">
            <v>0</v>
          </cell>
          <cell r="K6891">
            <v>667.73</v>
          </cell>
          <cell r="L6891">
            <v>0</v>
          </cell>
          <cell r="M6891">
            <v>0</v>
          </cell>
          <cell r="N6891">
            <v>0</v>
          </cell>
          <cell r="O6891">
            <v>667.73</v>
          </cell>
        </row>
        <row r="6892">
          <cell r="D6892" t="str">
            <v>110002062011048</v>
          </cell>
          <cell r="E6892" t="str">
            <v>分布式能源系统研究团队</v>
          </cell>
          <cell r="F6892" t="str">
            <v>杨敏林</v>
          </cell>
          <cell r="G6892" t="str">
            <v>1991016</v>
          </cell>
          <cell r="H6892">
            <v>0</v>
          </cell>
          <cell r="I6892">
            <v>52464.89</v>
          </cell>
          <cell r="J6892">
            <v>0</v>
          </cell>
          <cell r="K6892">
            <v>52464.89</v>
          </cell>
          <cell r="L6892">
            <v>0</v>
          </cell>
          <cell r="M6892">
            <v>0</v>
          </cell>
          <cell r="N6892">
            <v>0</v>
          </cell>
          <cell r="O6892">
            <v>52464.89</v>
          </cell>
        </row>
        <row r="6893">
          <cell r="D6893" t="str">
            <v>110002062011049</v>
          </cell>
          <cell r="E6893" t="str">
            <v>金属功能材料团队</v>
          </cell>
          <cell r="F6893" t="str">
            <v>李文芳</v>
          </cell>
          <cell r="G6893" t="str">
            <v>2016007</v>
          </cell>
          <cell r="H6893">
            <v>0</v>
          </cell>
          <cell r="I6893">
            <v>63818</v>
          </cell>
          <cell r="J6893">
            <v>33888.5</v>
          </cell>
          <cell r="K6893">
            <v>29929.5</v>
          </cell>
          <cell r="L6893">
            <v>0</v>
          </cell>
          <cell r="M6893">
            <v>0</v>
          </cell>
          <cell r="N6893">
            <v>0</v>
          </cell>
          <cell r="O6893">
            <v>29929.5</v>
          </cell>
        </row>
        <row r="6894">
          <cell r="D6894" t="str">
            <v>110002062013001</v>
          </cell>
          <cell r="E6894" t="str">
            <v>非接触式双光谱人脸测温系统育成小分队</v>
          </cell>
          <cell r="F6894" t="str">
            <v>王红成</v>
          </cell>
          <cell r="G6894" t="str">
            <v>2007023</v>
          </cell>
          <cell r="H6894">
            <v>0</v>
          </cell>
          <cell r="I6894">
            <v>1755.52</v>
          </cell>
          <cell r="J6894">
            <v>1035</v>
          </cell>
          <cell r="K6894">
            <v>720.52</v>
          </cell>
          <cell r="L6894">
            <v>0</v>
          </cell>
          <cell r="M6894">
            <v>0</v>
          </cell>
          <cell r="N6894">
            <v>0</v>
          </cell>
          <cell r="O6894">
            <v>720.52</v>
          </cell>
        </row>
        <row r="6895">
          <cell r="D6895" t="str">
            <v>110002062013002</v>
          </cell>
          <cell r="E6895" t="str">
            <v>新一代智慧实验云平台研究开发</v>
          </cell>
          <cell r="F6895" t="str">
            <v>侯韩旭</v>
          </cell>
          <cell r="G6895" t="str">
            <v>2016005</v>
          </cell>
          <cell r="H6895">
            <v>0</v>
          </cell>
          <cell r="I6895">
            <v>27815.07</v>
          </cell>
          <cell r="J6895">
            <v>0</v>
          </cell>
          <cell r="K6895">
            <v>27815.07</v>
          </cell>
          <cell r="L6895">
            <v>0</v>
          </cell>
          <cell r="M6895">
            <v>0</v>
          </cell>
          <cell r="N6895">
            <v>0</v>
          </cell>
          <cell r="O6895">
            <v>27815.07</v>
          </cell>
        </row>
        <row r="6896">
          <cell r="D6896" t="str">
            <v>110002062013003</v>
          </cell>
          <cell r="E6896" t="str">
            <v>柔性OLED背光产品小分队</v>
          </cell>
          <cell r="F6896" t="str">
            <v>张耿</v>
          </cell>
          <cell r="G6896" t="str">
            <v>2012036</v>
          </cell>
          <cell r="H6896">
            <v>0</v>
          </cell>
          <cell r="I6896">
            <v>3667.7</v>
          </cell>
          <cell r="J6896">
            <v>0</v>
          </cell>
          <cell r="K6896">
            <v>3667.7</v>
          </cell>
          <cell r="L6896">
            <v>0</v>
          </cell>
          <cell r="M6896">
            <v>0</v>
          </cell>
          <cell r="N6896">
            <v>0</v>
          </cell>
          <cell r="O6896">
            <v>3667.7</v>
          </cell>
        </row>
        <row r="6897">
          <cell r="D6897" t="str">
            <v>110002062013004</v>
          </cell>
          <cell r="E6897" t="str">
            <v>轻量化汽车底盘副车架用高强韧可焊接新型铝</v>
          </cell>
          <cell r="F6897" t="str">
            <v>李润霞</v>
          </cell>
          <cell r="G6897" t="str">
            <v>2018805</v>
          </cell>
          <cell r="H6897">
            <v>0</v>
          </cell>
          <cell r="I6897">
            <v>5800</v>
          </cell>
          <cell r="J6897">
            <v>0</v>
          </cell>
          <cell r="K6897">
            <v>5800</v>
          </cell>
          <cell r="L6897">
            <v>0</v>
          </cell>
          <cell r="M6897">
            <v>0</v>
          </cell>
          <cell r="N6897">
            <v>0</v>
          </cell>
          <cell r="O6897">
            <v>5800</v>
          </cell>
        </row>
        <row r="6898">
          <cell r="D6898" t="str">
            <v>110002062013005</v>
          </cell>
          <cell r="E6898" t="str">
            <v>黏土矿物精深加工与功能化</v>
          </cell>
          <cell r="F6898" t="str">
            <v>陈德良</v>
          </cell>
          <cell r="G6898" t="str">
            <v>2016812</v>
          </cell>
          <cell r="H6898">
            <v>0</v>
          </cell>
          <cell r="I6898">
            <v>0</v>
          </cell>
          <cell r="J6898">
            <v>0</v>
          </cell>
          <cell r="K6898">
            <v>0</v>
          </cell>
          <cell r="L6898">
            <v>0</v>
          </cell>
          <cell r="M6898">
            <v>0</v>
          </cell>
          <cell r="N6898">
            <v>0</v>
          </cell>
          <cell r="O6898">
            <v>0</v>
          </cell>
        </row>
        <row r="6899">
          <cell r="D6899" t="str">
            <v>110002062013006</v>
          </cell>
          <cell r="E6899" t="str">
            <v>智能型节能中央空调系统及其控制方法成果育</v>
          </cell>
          <cell r="F6899" t="str">
            <v>陈佰满</v>
          </cell>
          <cell r="G6899" t="str">
            <v>2013013</v>
          </cell>
          <cell r="H6899">
            <v>0</v>
          </cell>
          <cell r="I6899">
            <v>0</v>
          </cell>
          <cell r="J6899">
            <v>0</v>
          </cell>
          <cell r="K6899">
            <v>0</v>
          </cell>
          <cell r="L6899">
            <v>0</v>
          </cell>
          <cell r="M6899">
            <v>0</v>
          </cell>
          <cell r="N6899">
            <v>0</v>
          </cell>
          <cell r="O6899">
            <v>0</v>
          </cell>
        </row>
        <row r="6900">
          <cell r="D6900" t="str">
            <v>110002062013009</v>
          </cell>
          <cell r="E6900" t="str">
            <v>(吴琪)科技产业创新产学研服务专员项目</v>
          </cell>
          <cell r="F6900" t="str">
            <v>吴琪</v>
          </cell>
          <cell r="G6900" t="str">
            <v>2017092</v>
          </cell>
          <cell r="H6900">
            <v>0</v>
          </cell>
          <cell r="I6900">
            <v>0</v>
          </cell>
          <cell r="J6900">
            <v>0</v>
          </cell>
          <cell r="K6900">
            <v>0</v>
          </cell>
          <cell r="L6900">
            <v>0</v>
          </cell>
          <cell r="M6900">
            <v>0</v>
          </cell>
          <cell r="N6900">
            <v>0</v>
          </cell>
          <cell r="O6900">
            <v>0</v>
          </cell>
        </row>
        <row r="6901">
          <cell r="D6901" t="str">
            <v>110002062013010</v>
          </cell>
          <cell r="E6901" t="str">
            <v>(尚欣)科技产业创新产学研服务专员项目</v>
          </cell>
          <cell r="F6901" t="str">
            <v>尚欣</v>
          </cell>
          <cell r="G6901" t="str">
            <v>2016046</v>
          </cell>
          <cell r="H6901">
            <v>0</v>
          </cell>
          <cell r="I6901">
            <v>0</v>
          </cell>
          <cell r="J6901">
            <v>0</v>
          </cell>
          <cell r="K6901">
            <v>0</v>
          </cell>
          <cell r="L6901">
            <v>0</v>
          </cell>
          <cell r="M6901">
            <v>0</v>
          </cell>
          <cell r="N6901">
            <v>0</v>
          </cell>
          <cell r="O6901">
            <v>0</v>
          </cell>
        </row>
        <row r="6902">
          <cell r="D6902" t="str">
            <v>110002062013011</v>
          </cell>
          <cell r="E6902" t="str">
            <v>(张兆云)科技产业创新产学研服务专员项目</v>
          </cell>
          <cell r="F6902" t="str">
            <v>张兆云</v>
          </cell>
          <cell r="G6902" t="str">
            <v>2016006</v>
          </cell>
          <cell r="H6902">
            <v>0</v>
          </cell>
          <cell r="I6902">
            <v>0</v>
          </cell>
          <cell r="J6902">
            <v>0</v>
          </cell>
          <cell r="K6902">
            <v>0</v>
          </cell>
          <cell r="L6902">
            <v>0</v>
          </cell>
          <cell r="M6902">
            <v>0</v>
          </cell>
          <cell r="N6902">
            <v>0</v>
          </cell>
          <cell r="O6902">
            <v>0</v>
          </cell>
        </row>
        <row r="6903">
          <cell r="D6903" t="str">
            <v>110002062013012</v>
          </cell>
          <cell r="E6903" t="str">
            <v>(谢冠群)科技产业创新产学研服务专员项目</v>
          </cell>
          <cell r="F6903" t="str">
            <v>谢冠群</v>
          </cell>
          <cell r="G6903" t="str">
            <v>2018008</v>
          </cell>
          <cell r="H6903">
            <v>0</v>
          </cell>
          <cell r="I6903">
            <v>0</v>
          </cell>
          <cell r="J6903">
            <v>0</v>
          </cell>
          <cell r="K6903">
            <v>0</v>
          </cell>
          <cell r="L6903">
            <v>0</v>
          </cell>
          <cell r="M6903">
            <v>0</v>
          </cell>
          <cell r="N6903">
            <v>0</v>
          </cell>
          <cell r="O6903">
            <v>0</v>
          </cell>
        </row>
        <row r="6904">
          <cell r="D6904" t="str">
            <v>110002062013013</v>
          </cell>
          <cell r="E6904" t="str">
            <v>(顾建峰)科技产业创新产学研服务专员项目</v>
          </cell>
          <cell r="F6904" t="str">
            <v>顾建峰</v>
          </cell>
          <cell r="G6904" t="str">
            <v>2018031</v>
          </cell>
          <cell r="H6904">
            <v>0</v>
          </cell>
          <cell r="I6904">
            <v>0</v>
          </cell>
          <cell r="J6904">
            <v>0</v>
          </cell>
          <cell r="K6904">
            <v>0</v>
          </cell>
          <cell r="L6904">
            <v>0</v>
          </cell>
          <cell r="M6904">
            <v>0</v>
          </cell>
          <cell r="N6904">
            <v>0</v>
          </cell>
          <cell r="O6904">
            <v>0</v>
          </cell>
        </row>
        <row r="6905">
          <cell r="D6905" t="str">
            <v>110002062016001</v>
          </cell>
          <cell r="E6905" t="str">
            <v>陈高—博士科研启动费</v>
          </cell>
          <cell r="F6905" t="str">
            <v>陈高</v>
          </cell>
          <cell r="G6905" t="str">
            <v>2018058</v>
          </cell>
          <cell r="H6905">
            <v>0</v>
          </cell>
          <cell r="I6905">
            <v>0</v>
          </cell>
          <cell r="J6905">
            <v>0</v>
          </cell>
          <cell r="K6905">
            <v>0</v>
          </cell>
          <cell r="L6905">
            <v>0</v>
          </cell>
          <cell r="M6905">
            <v>0</v>
          </cell>
          <cell r="N6905">
            <v>0</v>
          </cell>
          <cell r="O6905">
            <v>0</v>
          </cell>
        </row>
        <row r="6906">
          <cell r="D6906" t="str">
            <v>110002062016007</v>
          </cell>
          <cell r="E6906" t="str">
            <v>刘国中—博士科研启动费</v>
          </cell>
          <cell r="F6906" t="str">
            <v>刘国中</v>
          </cell>
          <cell r="G6906" t="str">
            <v>2017061</v>
          </cell>
          <cell r="H6906">
            <v>0</v>
          </cell>
          <cell r="I6906">
            <v>0</v>
          </cell>
          <cell r="J6906">
            <v>0</v>
          </cell>
          <cell r="K6906">
            <v>0</v>
          </cell>
          <cell r="L6906">
            <v>0</v>
          </cell>
          <cell r="M6906">
            <v>0</v>
          </cell>
          <cell r="N6906">
            <v>0</v>
          </cell>
          <cell r="O6906">
            <v>0</v>
          </cell>
        </row>
        <row r="6907">
          <cell r="D6907" t="str">
            <v>110002062016008</v>
          </cell>
          <cell r="E6907" t="str">
            <v>吕赐兴—博士科研启动费</v>
          </cell>
          <cell r="F6907" t="str">
            <v>吕赐兴</v>
          </cell>
          <cell r="G6907" t="str">
            <v>2017074</v>
          </cell>
          <cell r="H6907">
            <v>0</v>
          </cell>
          <cell r="I6907">
            <v>0</v>
          </cell>
          <cell r="J6907">
            <v>0</v>
          </cell>
          <cell r="K6907">
            <v>0</v>
          </cell>
          <cell r="L6907">
            <v>0</v>
          </cell>
          <cell r="M6907">
            <v>0</v>
          </cell>
          <cell r="N6907">
            <v>0</v>
          </cell>
          <cell r="O6907">
            <v>0</v>
          </cell>
        </row>
        <row r="6908">
          <cell r="D6908" t="str">
            <v>110002062016009</v>
          </cell>
          <cell r="E6908" t="str">
            <v>秦斐燕—博士科研启动费</v>
          </cell>
          <cell r="F6908" t="str">
            <v>秦斐燕</v>
          </cell>
          <cell r="G6908" t="str">
            <v>2018267</v>
          </cell>
          <cell r="H6908">
            <v>0</v>
          </cell>
          <cell r="I6908">
            <v>279.69</v>
          </cell>
          <cell r="J6908">
            <v>0</v>
          </cell>
          <cell r="K6908">
            <v>279.69</v>
          </cell>
          <cell r="L6908">
            <v>0</v>
          </cell>
          <cell r="M6908">
            <v>0</v>
          </cell>
          <cell r="N6908">
            <v>0</v>
          </cell>
          <cell r="O6908">
            <v>279.69</v>
          </cell>
        </row>
        <row r="6909">
          <cell r="D6909" t="str">
            <v>110002062016010</v>
          </cell>
          <cell r="E6909" t="str">
            <v>秦毅—博士科研启动费</v>
          </cell>
          <cell r="F6909" t="str">
            <v>秦毅</v>
          </cell>
          <cell r="G6909" t="str">
            <v>2018079</v>
          </cell>
          <cell r="H6909">
            <v>0</v>
          </cell>
          <cell r="I6909">
            <v>0</v>
          </cell>
          <cell r="J6909">
            <v>0</v>
          </cell>
          <cell r="K6909">
            <v>0</v>
          </cell>
          <cell r="L6909">
            <v>0</v>
          </cell>
          <cell r="M6909">
            <v>0</v>
          </cell>
          <cell r="N6909">
            <v>0</v>
          </cell>
          <cell r="O6909">
            <v>0</v>
          </cell>
        </row>
        <row r="6910">
          <cell r="D6910" t="str">
            <v>110002062016012</v>
          </cell>
          <cell r="E6910" t="str">
            <v>孙泽文—博士科研启动费</v>
          </cell>
          <cell r="F6910" t="str">
            <v>孙泽文</v>
          </cell>
          <cell r="G6910" t="str">
            <v>2018057</v>
          </cell>
          <cell r="H6910">
            <v>0</v>
          </cell>
          <cell r="I6910">
            <v>4530.59</v>
          </cell>
          <cell r="J6910">
            <v>1899.97</v>
          </cell>
          <cell r="K6910">
            <v>2630.62</v>
          </cell>
          <cell r="L6910">
            <v>0</v>
          </cell>
          <cell r="M6910">
            <v>0</v>
          </cell>
          <cell r="N6910">
            <v>0</v>
          </cell>
          <cell r="O6910">
            <v>2630.62</v>
          </cell>
        </row>
        <row r="6911">
          <cell r="D6911" t="str">
            <v>110002062016013</v>
          </cell>
          <cell r="E6911" t="str">
            <v>谭艳珍—博士科研启动费</v>
          </cell>
          <cell r="F6911" t="str">
            <v>谭艳珍</v>
          </cell>
          <cell r="G6911" t="str">
            <v>2018059</v>
          </cell>
          <cell r="H6911">
            <v>0</v>
          </cell>
          <cell r="I6911">
            <v>0</v>
          </cell>
          <cell r="J6911">
            <v>0</v>
          </cell>
          <cell r="K6911">
            <v>0</v>
          </cell>
          <cell r="L6911">
            <v>0</v>
          </cell>
          <cell r="M6911">
            <v>0</v>
          </cell>
          <cell r="N6911">
            <v>0</v>
          </cell>
          <cell r="O6911">
            <v>0</v>
          </cell>
        </row>
        <row r="6912">
          <cell r="D6912" t="str">
            <v>110002062016015</v>
          </cell>
          <cell r="E6912" t="str">
            <v>王福杰—博士科研启动费</v>
          </cell>
          <cell r="F6912" t="str">
            <v>王福杰</v>
          </cell>
          <cell r="G6912" t="str">
            <v>2018077</v>
          </cell>
          <cell r="H6912">
            <v>0</v>
          </cell>
          <cell r="I6912">
            <v>0</v>
          </cell>
          <cell r="J6912">
            <v>0</v>
          </cell>
          <cell r="K6912">
            <v>0</v>
          </cell>
          <cell r="L6912">
            <v>0</v>
          </cell>
          <cell r="M6912">
            <v>0</v>
          </cell>
          <cell r="N6912">
            <v>0</v>
          </cell>
          <cell r="O6912">
            <v>0</v>
          </cell>
        </row>
        <row r="6913">
          <cell r="D6913" t="str">
            <v>110002062016018</v>
          </cell>
          <cell r="E6913" t="str">
            <v>胡庆乐—博士科研启动费</v>
          </cell>
          <cell r="F6913" t="str">
            <v>胡庆乐</v>
          </cell>
          <cell r="G6913" t="str">
            <v>2018279</v>
          </cell>
          <cell r="H6913">
            <v>0</v>
          </cell>
          <cell r="I6913">
            <v>38080.26</v>
          </cell>
          <cell r="J6913">
            <v>0</v>
          </cell>
          <cell r="K6913">
            <v>38080.26</v>
          </cell>
          <cell r="L6913">
            <v>0</v>
          </cell>
          <cell r="M6913">
            <v>0</v>
          </cell>
          <cell r="N6913">
            <v>0</v>
          </cell>
          <cell r="O6913">
            <v>38080.26</v>
          </cell>
        </row>
        <row r="6914">
          <cell r="D6914" t="str">
            <v>110002062016020</v>
          </cell>
          <cell r="E6914" t="str">
            <v>于铁山—博士科研启动费</v>
          </cell>
          <cell r="F6914" t="str">
            <v>于铁山</v>
          </cell>
          <cell r="G6914" t="str">
            <v>2017079</v>
          </cell>
          <cell r="H6914">
            <v>0</v>
          </cell>
          <cell r="I6914">
            <v>322.73</v>
          </cell>
          <cell r="J6914">
            <v>0</v>
          </cell>
          <cell r="K6914">
            <v>322.73</v>
          </cell>
          <cell r="L6914">
            <v>0</v>
          </cell>
          <cell r="M6914">
            <v>0</v>
          </cell>
          <cell r="N6914">
            <v>0</v>
          </cell>
          <cell r="O6914">
            <v>322.73</v>
          </cell>
        </row>
        <row r="6915">
          <cell r="D6915" t="str">
            <v>110002062016021</v>
          </cell>
          <cell r="E6915" t="str">
            <v>张麟—博士科研启动费</v>
          </cell>
          <cell r="F6915" t="str">
            <v>张麟</v>
          </cell>
          <cell r="G6915" t="str">
            <v>2018020</v>
          </cell>
          <cell r="H6915">
            <v>0</v>
          </cell>
          <cell r="I6915">
            <v>0</v>
          </cell>
          <cell r="J6915">
            <v>0</v>
          </cell>
          <cell r="K6915">
            <v>0</v>
          </cell>
          <cell r="L6915">
            <v>0</v>
          </cell>
          <cell r="M6915">
            <v>0</v>
          </cell>
          <cell r="N6915">
            <v>0</v>
          </cell>
          <cell r="O6915">
            <v>0</v>
          </cell>
        </row>
        <row r="6916">
          <cell r="D6916" t="str">
            <v>110002062016022</v>
          </cell>
          <cell r="E6916" t="str">
            <v>钟碧莹—博士科研启动费</v>
          </cell>
          <cell r="F6916" t="str">
            <v>钟碧莹</v>
          </cell>
          <cell r="G6916" t="str">
            <v>2018018</v>
          </cell>
          <cell r="H6916">
            <v>0</v>
          </cell>
          <cell r="I6916">
            <v>0</v>
          </cell>
          <cell r="J6916">
            <v>0</v>
          </cell>
          <cell r="K6916">
            <v>0</v>
          </cell>
          <cell r="L6916">
            <v>0</v>
          </cell>
          <cell r="M6916">
            <v>0</v>
          </cell>
          <cell r="N6916">
            <v>0</v>
          </cell>
          <cell r="O6916">
            <v>0</v>
          </cell>
        </row>
        <row r="6917">
          <cell r="D6917" t="str">
            <v>110002062016023</v>
          </cell>
          <cell r="E6917" t="str">
            <v>朝洁—博士科研启动费</v>
          </cell>
          <cell r="F6917" t="str">
            <v>朝洁</v>
          </cell>
          <cell r="G6917" t="str">
            <v>2018260</v>
          </cell>
          <cell r="H6917">
            <v>0</v>
          </cell>
          <cell r="I6917">
            <v>0</v>
          </cell>
          <cell r="J6917">
            <v>0</v>
          </cell>
          <cell r="K6917">
            <v>0</v>
          </cell>
          <cell r="L6917">
            <v>0</v>
          </cell>
          <cell r="M6917">
            <v>0</v>
          </cell>
          <cell r="N6917">
            <v>0</v>
          </cell>
          <cell r="O6917">
            <v>0</v>
          </cell>
        </row>
        <row r="6918">
          <cell r="D6918" t="str">
            <v>110002062016030</v>
          </cell>
          <cell r="E6918" t="str">
            <v>廖俊旭—博士科研启动费</v>
          </cell>
          <cell r="F6918" t="str">
            <v>廖俊旭</v>
          </cell>
          <cell r="G6918" t="str">
            <v>2018121</v>
          </cell>
          <cell r="H6918">
            <v>0</v>
          </cell>
          <cell r="I6918">
            <v>261.55</v>
          </cell>
          <cell r="J6918">
            <v>0</v>
          </cell>
          <cell r="K6918">
            <v>261.55</v>
          </cell>
          <cell r="L6918">
            <v>0</v>
          </cell>
          <cell r="M6918">
            <v>0</v>
          </cell>
          <cell r="N6918">
            <v>0</v>
          </cell>
          <cell r="O6918">
            <v>261.55</v>
          </cell>
        </row>
        <row r="6919">
          <cell r="D6919" t="str">
            <v>110002062016034</v>
          </cell>
          <cell r="E6919" t="str">
            <v>彭可文—博士科研启动费</v>
          </cell>
          <cell r="F6919" t="str">
            <v>彭可文</v>
          </cell>
          <cell r="G6919" t="str">
            <v>2018088</v>
          </cell>
          <cell r="H6919">
            <v>0</v>
          </cell>
          <cell r="I6919">
            <v>0</v>
          </cell>
          <cell r="J6919">
            <v>0</v>
          </cell>
          <cell r="K6919">
            <v>0</v>
          </cell>
          <cell r="L6919">
            <v>0</v>
          </cell>
          <cell r="M6919">
            <v>0</v>
          </cell>
          <cell r="N6919">
            <v>0</v>
          </cell>
          <cell r="O6919">
            <v>0</v>
          </cell>
        </row>
        <row r="6920">
          <cell r="D6920" t="str">
            <v>110002062016035</v>
          </cell>
          <cell r="E6920" t="str">
            <v>宋金刚—博士科研启动费</v>
          </cell>
          <cell r="F6920" t="str">
            <v>宋金刚</v>
          </cell>
          <cell r="G6920" t="str">
            <v>2018065</v>
          </cell>
          <cell r="H6920">
            <v>0</v>
          </cell>
          <cell r="I6920">
            <v>531</v>
          </cell>
          <cell r="J6920">
            <v>0</v>
          </cell>
          <cell r="K6920">
            <v>531</v>
          </cell>
          <cell r="L6920">
            <v>0</v>
          </cell>
          <cell r="M6920">
            <v>0</v>
          </cell>
          <cell r="N6920">
            <v>0</v>
          </cell>
          <cell r="O6920">
            <v>531</v>
          </cell>
        </row>
        <row r="6921">
          <cell r="D6921" t="str">
            <v>110002062016037</v>
          </cell>
          <cell r="E6921" t="str">
            <v>肖珊—博士科研启动费</v>
          </cell>
          <cell r="F6921" t="str">
            <v>肖珊</v>
          </cell>
          <cell r="G6921" t="str">
            <v>2018283</v>
          </cell>
          <cell r="H6921">
            <v>0</v>
          </cell>
          <cell r="I6921">
            <v>0</v>
          </cell>
          <cell r="J6921">
            <v>0</v>
          </cell>
          <cell r="K6921">
            <v>0</v>
          </cell>
          <cell r="L6921">
            <v>0</v>
          </cell>
          <cell r="M6921">
            <v>0</v>
          </cell>
          <cell r="N6921">
            <v>0</v>
          </cell>
          <cell r="O6921">
            <v>0</v>
          </cell>
        </row>
        <row r="6922">
          <cell r="D6922" t="str">
            <v>110002062016041</v>
          </cell>
          <cell r="E6922" t="str">
            <v>元武智—博士科研启动费</v>
          </cell>
          <cell r="F6922" t="str">
            <v>元武智</v>
          </cell>
          <cell r="G6922" t="str">
            <v>2018066</v>
          </cell>
          <cell r="H6922">
            <v>0</v>
          </cell>
          <cell r="I6922">
            <v>0</v>
          </cell>
          <cell r="J6922">
            <v>0</v>
          </cell>
          <cell r="K6922">
            <v>0</v>
          </cell>
          <cell r="L6922">
            <v>0</v>
          </cell>
          <cell r="M6922">
            <v>0</v>
          </cell>
          <cell r="N6922">
            <v>0</v>
          </cell>
          <cell r="O6922">
            <v>0</v>
          </cell>
        </row>
        <row r="6923">
          <cell r="D6923" t="str">
            <v>110002062016042</v>
          </cell>
          <cell r="E6923" t="str">
            <v>赵恩贵—博士科研启动费</v>
          </cell>
          <cell r="F6923" t="str">
            <v>赵恩贵</v>
          </cell>
          <cell r="G6923" t="str">
            <v>2018274</v>
          </cell>
          <cell r="H6923">
            <v>0</v>
          </cell>
          <cell r="I6923">
            <v>90000</v>
          </cell>
          <cell r="J6923">
            <v>0</v>
          </cell>
          <cell r="K6923">
            <v>90000</v>
          </cell>
          <cell r="L6923">
            <v>0</v>
          </cell>
          <cell r="M6923">
            <v>0</v>
          </cell>
          <cell r="N6923">
            <v>0</v>
          </cell>
          <cell r="O6923">
            <v>90000</v>
          </cell>
        </row>
        <row r="6924">
          <cell r="D6924" t="str">
            <v>110002062016044</v>
          </cell>
          <cell r="E6924" t="str">
            <v>邹雪琳—博士科研启动费</v>
          </cell>
          <cell r="F6924" t="str">
            <v>邹雪琳</v>
          </cell>
          <cell r="G6924" t="str">
            <v>2018256</v>
          </cell>
          <cell r="H6924">
            <v>0</v>
          </cell>
          <cell r="I6924">
            <v>730</v>
          </cell>
          <cell r="J6924">
            <v>720</v>
          </cell>
          <cell r="K6924">
            <v>10</v>
          </cell>
          <cell r="L6924">
            <v>0</v>
          </cell>
          <cell r="M6924">
            <v>0</v>
          </cell>
          <cell r="N6924">
            <v>0</v>
          </cell>
          <cell r="O6924">
            <v>10</v>
          </cell>
        </row>
        <row r="6925">
          <cell r="D6925" t="str">
            <v>110002062016045</v>
          </cell>
          <cell r="E6925" t="str">
            <v>陈磊—博士科研启动费</v>
          </cell>
          <cell r="F6925" t="str">
            <v>陈磊</v>
          </cell>
          <cell r="G6925" t="str">
            <v>2018004</v>
          </cell>
          <cell r="H6925">
            <v>0</v>
          </cell>
          <cell r="I6925">
            <v>0</v>
          </cell>
          <cell r="J6925">
            <v>0</v>
          </cell>
          <cell r="K6925">
            <v>0</v>
          </cell>
          <cell r="L6925">
            <v>0</v>
          </cell>
          <cell r="M6925">
            <v>0</v>
          </cell>
          <cell r="N6925">
            <v>0</v>
          </cell>
          <cell r="O6925">
            <v>0</v>
          </cell>
        </row>
        <row r="6926">
          <cell r="D6926" t="str">
            <v>110002062016046</v>
          </cell>
          <cell r="E6926" t="str">
            <v>陈玉娇—博士科研启动费</v>
          </cell>
          <cell r="F6926" t="str">
            <v>陈玉娇</v>
          </cell>
          <cell r="G6926" t="str">
            <v>2018045</v>
          </cell>
          <cell r="H6926">
            <v>0</v>
          </cell>
          <cell r="I6926">
            <v>0</v>
          </cell>
          <cell r="J6926">
            <v>0</v>
          </cell>
          <cell r="K6926">
            <v>0</v>
          </cell>
          <cell r="L6926">
            <v>0</v>
          </cell>
          <cell r="M6926">
            <v>0</v>
          </cell>
          <cell r="N6926">
            <v>0</v>
          </cell>
          <cell r="O6926">
            <v>0</v>
          </cell>
        </row>
        <row r="6927">
          <cell r="D6927" t="str">
            <v>110002062016049</v>
          </cell>
          <cell r="E6927" t="str">
            <v>林荣—博士科研启动费</v>
          </cell>
          <cell r="F6927" t="str">
            <v>林荣</v>
          </cell>
          <cell r="G6927" t="str">
            <v>2017168</v>
          </cell>
          <cell r="H6927">
            <v>0</v>
          </cell>
          <cell r="I6927">
            <v>0</v>
          </cell>
          <cell r="J6927">
            <v>0</v>
          </cell>
          <cell r="K6927">
            <v>0</v>
          </cell>
          <cell r="L6927">
            <v>0</v>
          </cell>
          <cell r="M6927">
            <v>0</v>
          </cell>
          <cell r="N6927">
            <v>0</v>
          </cell>
          <cell r="O6927">
            <v>0</v>
          </cell>
        </row>
        <row r="6928">
          <cell r="D6928" t="str">
            <v>110002062016051</v>
          </cell>
          <cell r="E6928" t="str">
            <v>马百胜—博士科研启动费</v>
          </cell>
          <cell r="F6928" t="str">
            <v>马百胜</v>
          </cell>
          <cell r="G6928" t="str">
            <v>2018096</v>
          </cell>
          <cell r="H6928">
            <v>0</v>
          </cell>
          <cell r="I6928">
            <v>0</v>
          </cell>
          <cell r="J6928">
            <v>0</v>
          </cell>
          <cell r="K6928">
            <v>0</v>
          </cell>
          <cell r="L6928">
            <v>0</v>
          </cell>
          <cell r="M6928">
            <v>0</v>
          </cell>
          <cell r="N6928">
            <v>0</v>
          </cell>
          <cell r="O6928">
            <v>0</v>
          </cell>
        </row>
        <row r="6929">
          <cell r="D6929" t="str">
            <v>110002062016054</v>
          </cell>
          <cell r="E6929" t="str">
            <v>王皓亮—博士科研启动费</v>
          </cell>
          <cell r="F6929" t="str">
            <v>王皓亮</v>
          </cell>
          <cell r="G6929" t="str">
            <v>2018231</v>
          </cell>
          <cell r="H6929">
            <v>0</v>
          </cell>
          <cell r="I6929">
            <v>0</v>
          </cell>
          <cell r="J6929">
            <v>0</v>
          </cell>
          <cell r="K6929">
            <v>0</v>
          </cell>
          <cell r="L6929">
            <v>0</v>
          </cell>
          <cell r="M6929">
            <v>0</v>
          </cell>
          <cell r="N6929">
            <v>0</v>
          </cell>
          <cell r="O6929">
            <v>0</v>
          </cell>
        </row>
        <row r="6930">
          <cell r="D6930" t="str">
            <v>110002062016055</v>
          </cell>
          <cell r="E6930" t="str">
            <v>王康—博士科研启动费</v>
          </cell>
          <cell r="F6930" t="str">
            <v>王康</v>
          </cell>
          <cell r="G6930" t="str">
            <v>2017001</v>
          </cell>
          <cell r="H6930">
            <v>0</v>
          </cell>
          <cell r="I6930">
            <v>0</v>
          </cell>
          <cell r="J6930">
            <v>0</v>
          </cell>
          <cell r="K6930">
            <v>0</v>
          </cell>
          <cell r="L6930">
            <v>0</v>
          </cell>
          <cell r="M6930">
            <v>0</v>
          </cell>
          <cell r="N6930">
            <v>0</v>
          </cell>
          <cell r="O6930">
            <v>0</v>
          </cell>
        </row>
        <row r="6931">
          <cell r="D6931" t="str">
            <v>110002062016057</v>
          </cell>
          <cell r="E6931" t="str">
            <v>王帅—博士科研启动费</v>
          </cell>
          <cell r="F6931" t="str">
            <v>王帅</v>
          </cell>
          <cell r="G6931" t="str">
            <v>2018118</v>
          </cell>
          <cell r="H6931">
            <v>0</v>
          </cell>
          <cell r="I6931">
            <v>0</v>
          </cell>
          <cell r="J6931">
            <v>0</v>
          </cell>
          <cell r="K6931">
            <v>0</v>
          </cell>
          <cell r="L6931">
            <v>0</v>
          </cell>
          <cell r="M6931">
            <v>0</v>
          </cell>
          <cell r="N6931">
            <v>0</v>
          </cell>
          <cell r="O6931">
            <v>0</v>
          </cell>
        </row>
        <row r="6932">
          <cell r="D6932" t="str">
            <v>110002062016060</v>
          </cell>
          <cell r="E6932" t="str">
            <v>徐进—博士科研启动费</v>
          </cell>
          <cell r="F6932" t="str">
            <v>王皓亮</v>
          </cell>
          <cell r="G6932" t="str">
            <v>2018231</v>
          </cell>
          <cell r="H6932">
            <v>0</v>
          </cell>
          <cell r="I6932">
            <v>9011.91</v>
          </cell>
          <cell r="J6932">
            <v>8773.9</v>
          </cell>
          <cell r="K6932">
            <v>238.01</v>
          </cell>
          <cell r="L6932">
            <v>0</v>
          </cell>
          <cell r="M6932">
            <v>0</v>
          </cell>
          <cell r="N6932">
            <v>0</v>
          </cell>
          <cell r="O6932">
            <v>238.01</v>
          </cell>
        </row>
        <row r="6933">
          <cell r="D6933" t="str">
            <v>110002062016061</v>
          </cell>
          <cell r="E6933" t="str">
            <v>易爱华—博士科研启动费</v>
          </cell>
          <cell r="F6933" t="str">
            <v>易爱华</v>
          </cell>
          <cell r="G6933" t="str">
            <v>2018005</v>
          </cell>
          <cell r="H6933">
            <v>0</v>
          </cell>
          <cell r="I6933">
            <v>0</v>
          </cell>
          <cell r="J6933">
            <v>0</v>
          </cell>
          <cell r="K6933">
            <v>0</v>
          </cell>
          <cell r="L6933">
            <v>0</v>
          </cell>
          <cell r="M6933">
            <v>0</v>
          </cell>
          <cell r="N6933">
            <v>0</v>
          </cell>
          <cell r="O6933">
            <v>0</v>
          </cell>
        </row>
        <row r="6934">
          <cell r="D6934" t="str">
            <v>110002062016064</v>
          </cell>
          <cell r="E6934" t="str">
            <v>张建阁—博士科研启动费</v>
          </cell>
          <cell r="F6934" t="str">
            <v>张建阁</v>
          </cell>
          <cell r="G6934" t="str">
            <v>2018229</v>
          </cell>
          <cell r="H6934">
            <v>0</v>
          </cell>
          <cell r="I6934">
            <v>0</v>
          </cell>
          <cell r="J6934">
            <v>0</v>
          </cell>
          <cell r="K6934">
            <v>0</v>
          </cell>
          <cell r="L6934">
            <v>0</v>
          </cell>
          <cell r="M6934">
            <v>0</v>
          </cell>
          <cell r="N6934">
            <v>0</v>
          </cell>
          <cell r="O6934">
            <v>0</v>
          </cell>
        </row>
        <row r="6935">
          <cell r="D6935" t="str">
            <v>110002062016066</v>
          </cell>
          <cell r="E6935" t="str">
            <v>张玉勋—博士科研启动费</v>
          </cell>
          <cell r="F6935" t="str">
            <v>张玉勋</v>
          </cell>
          <cell r="G6935" t="str">
            <v>2018014</v>
          </cell>
          <cell r="H6935">
            <v>0</v>
          </cell>
          <cell r="I6935">
            <v>0</v>
          </cell>
          <cell r="J6935">
            <v>0</v>
          </cell>
          <cell r="K6935">
            <v>0</v>
          </cell>
          <cell r="L6935">
            <v>0</v>
          </cell>
          <cell r="M6935">
            <v>0</v>
          </cell>
          <cell r="N6935">
            <v>0</v>
          </cell>
          <cell r="O6935">
            <v>0</v>
          </cell>
        </row>
        <row r="6936">
          <cell r="D6936" t="str">
            <v>110002062016067</v>
          </cell>
          <cell r="E6936" t="str">
            <v>赵成亮—博士科研启动费</v>
          </cell>
          <cell r="F6936" t="str">
            <v>赵成亮</v>
          </cell>
          <cell r="G6936" t="str">
            <v>2018056</v>
          </cell>
          <cell r="H6936">
            <v>0</v>
          </cell>
          <cell r="I6936">
            <v>0</v>
          </cell>
          <cell r="J6936">
            <v>0</v>
          </cell>
          <cell r="K6936">
            <v>0</v>
          </cell>
          <cell r="L6936">
            <v>0</v>
          </cell>
          <cell r="M6936">
            <v>0</v>
          </cell>
          <cell r="N6936">
            <v>0</v>
          </cell>
          <cell r="O6936">
            <v>0</v>
          </cell>
        </row>
        <row r="6937">
          <cell r="D6937" t="str">
            <v>110002062016068</v>
          </cell>
          <cell r="E6937" t="str">
            <v>赵愈亮—博士科研启动费</v>
          </cell>
          <cell r="F6937" t="str">
            <v>赵愈亮</v>
          </cell>
          <cell r="G6937" t="str">
            <v>2018089</v>
          </cell>
          <cell r="H6937">
            <v>0</v>
          </cell>
          <cell r="I6937">
            <v>0</v>
          </cell>
          <cell r="J6937">
            <v>0</v>
          </cell>
          <cell r="K6937">
            <v>0</v>
          </cell>
          <cell r="L6937">
            <v>0</v>
          </cell>
          <cell r="M6937">
            <v>0</v>
          </cell>
          <cell r="N6937">
            <v>0</v>
          </cell>
          <cell r="O6937">
            <v>0</v>
          </cell>
        </row>
        <row r="6938">
          <cell r="D6938" t="str">
            <v>110002062016069</v>
          </cell>
          <cell r="E6938" t="str">
            <v>朱建军—博士科研启动费</v>
          </cell>
          <cell r="F6938" t="str">
            <v>朱建军</v>
          </cell>
          <cell r="G6938" t="str">
            <v>2018003</v>
          </cell>
          <cell r="H6938">
            <v>0</v>
          </cell>
          <cell r="I6938">
            <v>0</v>
          </cell>
          <cell r="J6938">
            <v>0</v>
          </cell>
          <cell r="K6938">
            <v>0</v>
          </cell>
          <cell r="L6938">
            <v>0</v>
          </cell>
          <cell r="M6938">
            <v>0</v>
          </cell>
          <cell r="N6938">
            <v>0</v>
          </cell>
          <cell r="O6938">
            <v>0</v>
          </cell>
        </row>
        <row r="6939">
          <cell r="D6939" t="str">
            <v>110002062016074</v>
          </cell>
          <cell r="E6939" t="str">
            <v>林志明—博士科研启动费</v>
          </cell>
          <cell r="F6939" t="str">
            <v>林志明</v>
          </cell>
          <cell r="G6939" t="str">
            <v>2018085</v>
          </cell>
          <cell r="H6939">
            <v>0</v>
          </cell>
          <cell r="I6939">
            <v>0</v>
          </cell>
          <cell r="J6939">
            <v>0</v>
          </cell>
          <cell r="K6939">
            <v>0</v>
          </cell>
          <cell r="L6939">
            <v>0</v>
          </cell>
          <cell r="M6939">
            <v>0</v>
          </cell>
          <cell r="N6939">
            <v>0</v>
          </cell>
          <cell r="O6939">
            <v>0</v>
          </cell>
        </row>
        <row r="6940">
          <cell r="D6940" t="str">
            <v>110002062016076</v>
          </cell>
          <cell r="E6940" t="str">
            <v>欧阳晨—博士科研启动费</v>
          </cell>
          <cell r="F6940" t="str">
            <v>欧阳晨</v>
          </cell>
          <cell r="G6940" t="str">
            <v>2018271</v>
          </cell>
          <cell r="H6940">
            <v>0</v>
          </cell>
          <cell r="I6940">
            <v>85333.23</v>
          </cell>
          <cell r="J6940">
            <v>0</v>
          </cell>
          <cell r="K6940">
            <v>85333.23</v>
          </cell>
          <cell r="L6940">
            <v>0</v>
          </cell>
          <cell r="M6940">
            <v>0</v>
          </cell>
          <cell r="N6940">
            <v>0</v>
          </cell>
          <cell r="O6940">
            <v>85333.23</v>
          </cell>
        </row>
        <row r="6941">
          <cell r="D6941" t="str">
            <v>110002062016077</v>
          </cell>
          <cell r="E6941" t="str">
            <v>任园园—博士科研启动费</v>
          </cell>
          <cell r="F6941" t="str">
            <v>任园园</v>
          </cell>
          <cell r="G6941" t="str">
            <v>2018011</v>
          </cell>
          <cell r="H6941">
            <v>0</v>
          </cell>
          <cell r="I6941">
            <v>59549.86</v>
          </cell>
          <cell r="J6941">
            <v>0</v>
          </cell>
          <cell r="K6941">
            <v>59549.86</v>
          </cell>
          <cell r="L6941">
            <v>0</v>
          </cell>
          <cell r="M6941">
            <v>0</v>
          </cell>
          <cell r="N6941">
            <v>0</v>
          </cell>
          <cell r="O6941">
            <v>59549.86</v>
          </cell>
        </row>
        <row r="6942">
          <cell r="D6942" t="str">
            <v>110002062016078</v>
          </cell>
          <cell r="E6942" t="str">
            <v>王刚—博士科研启动费</v>
          </cell>
          <cell r="F6942" t="str">
            <v>王刚</v>
          </cell>
          <cell r="G6942" t="str">
            <v>2017018</v>
          </cell>
          <cell r="H6942">
            <v>0</v>
          </cell>
          <cell r="I6942">
            <v>76759</v>
          </cell>
          <cell r="J6942">
            <v>0</v>
          </cell>
          <cell r="K6942">
            <v>76759</v>
          </cell>
          <cell r="L6942">
            <v>0</v>
          </cell>
          <cell r="M6942">
            <v>0</v>
          </cell>
          <cell r="N6942">
            <v>0</v>
          </cell>
          <cell r="O6942">
            <v>76759</v>
          </cell>
        </row>
        <row r="6943">
          <cell r="D6943" t="str">
            <v>110002062016079</v>
          </cell>
          <cell r="E6943" t="str">
            <v>王立本—博士科研启动费</v>
          </cell>
          <cell r="F6943" t="str">
            <v>王立本</v>
          </cell>
          <cell r="G6943" t="str">
            <v>2018075</v>
          </cell>
          <cell r="H6943">
            <v>0</v>
          </cell>
          <cell r="I6943">
            <v>11190.31</v>
          </cell>
          <cell r="J6943">
            <v>617.61</v>
          </cell>
          <cell r="K6943">
            <v>10572.7</v>
          </cell>
          <cell r="L6943">
            <v>0</v>
          </cell>
          <cell r="M6943">
            <v>0</v>
          </cell>
          <cell r="N6943">
            <v>0</v>
          </cell>
          <cell r="O6943">
            <v>10572.7</v>
          </cell>
        </row>
        <row r="6944">
          <cell r="D6944" t="str">
            <v>110002062016080</v>
          </cell>
          <cell r="E6944" t="str">
            <v>王艳玲—博士科研启动费</v>
          </cell>
          <cell r="F6944" t="str">
            <v>王艳玲</v>
          </cell>
          <cell r="G6944" t="str">
            <v>2018062</v>
          </cell>
          <cell r="H6944">
            <v>0</v>
          </cell>
          <cell r="I6944">
            <v>60829</v>
          </cell>
          <cell r="J6944">
            <v>12295.36</v>
          </cell>
          <cell r="K6944">
            <v>48533.64</v>
          </cell>
          <cell r="L6944">
            <v>0</v>
          </cell>
          <cell r="M6944">
            <v>0</v>
          </cell>
          <cell r="N6944">
            <v>0</v>
          </cell>
          <cell r="O6944">
            <v>48533.64</v>
          </cell>
        </row>
        <row r="6945">
          <cell r="D6945" t="str">
            <v>110002062016081</v>
          </cell>
          <cell r="E6945" t="str">
            <v>吴丹尧—博士科研启动费</v>
          </cell>
          <cell r="F6945" t="str">
            <v>吴丹尧</v>
          </cell>
          <cell r="G6945" t="str">
            <v>2018010</v>
          </cell>
          <cell r="H6945">
            <v>0</v>
          </cell>
          <cell r="I6945">
            <v>1509.64</v>
          </cell>
          <cell r="J6945">
            <v>0</v>
          </cell>
          <cell r="K6945">
            <v>1509.64</v>
          </cell>
          <cell r="L6945">
            <v>0</v>
          </cell>
          <cell r="M6945">
            <v>0</v>
          </cell>
          <cell r="N6945">
            <v>0</v>
          </cell>
          <cell r="O6945">
            <v>1509.64</v>
          </cell>
        </row>
        <row r="6946">
          <cell r="D6946" t="str">
            <v>110002062016082</v>
          </cell>
          <cell r="E6946" t="str">
            <v>肖静—博士科研启动费</v>
          </cell>
          <cell r="F6946" t="str">
            <v>肖静</v>
          </cell>
          <cell r="G6946" t="str">
            <v>2018015</v>
          </cell>
          <cell r="H6946">
            <v>0</v>
          </cell>
          <cell r="I6946">
            <v>2780</v>
          </cell>
          <cell r="J6946">
            <v>0</v>
          </cell>
          <cell r="K6946">
            <v>2780</v>
          </cell>
          <cell r="L6946">
            <v>0</v>
          </cell>
          <cell r="M6946">
            <v>0</v>
          </cell>
          <cell r="N6946">
            <v>0</v>
          </cell>
          <cell r="O6946">
            <v>2780</v>
          </cell>
        </row>
        <row r="6947">
          <cell r="D6947" t="str">
            <v>110002062016084</v>
          </cell>
          <cell r="E6947" t="str">
            <v>韩健—博士科研启动费</v>
          </cell>
          <cell r="F6947" t="str">
            <v>韩健</v>
          </cell>
          <cell r="G6947" t="str">
            <v>2018100</v>
          </cell>
          <cell r="H6947">
            <v>0</v>
          </cell>
          <cell r="I6947">
            <v>3964.8</v>
          </cell>
          <cell r="J6947">
            <v>0</v>
          </cell>
          <cell r="K6947">
            <v>3964.8</v>
          </cell>
          <cell r="L6947">
            <v>0</v>
          </cell>
          <cell r="M6947">
            <v>0</v>
          </cell>
          <cell r="N6947">
            <v>0</v>
          </cell>
          <cell r="O6947">
            <v>3964.8</v>
          </cell>
        </row>
        <row r="6948">
          <cell r="D6948" t="str">
            <v>110002062016092</v>
          </cell>
          <cell r="E6948" t="str">
            <v>蒋青青—博士科研启动费</v>
          </cell>
          <cell r="F6948" t="str">
            <v>蒋青青</v>
          </cell>
          <cell r="G6948" t="str">
            <v>2018019</v>
          </cell>
          <cell r="H6948">
            <v>0</v>
          </cell>
          <cell r="I6948">
            <v>6994.77</v>
          </cell>
          <cell r="J6948">
            <v>0</v>
          </cell>
          <cell r="K6948">
            <v>6994.77</v>
          </cell>
          <cell r="L6948">
            <v>0</v>
          </cell>
          <cell r="M6948">
            <v>0</v>
          </cell>
          <cell r="N6948">
            <v>0</v>
          </cell>
          <cell r="O6948">
            <v>6994.77</v>
          </cell>
        </row>
        <row r="6949">
          <cell r="D6949" t="str">
            <v>110002062016093</v>
          </cell>
          <cell r="E6949" t="str">
            <v>李丹—博士科研启动费</v>
          </cell>
          <cell r="F6949" t="str">
            <v>李丹</v>
          </cell>
          <cell r="G6949" t="str">
            <v>2018280</v>
          </cell>
          <cell r="H6949">
            <v>0</v>
          </cell>
          <cell r="I6949">
            <v>328.5</v>
          </cell>
          <cell r="J6949">
            <v>0</v>
          </cell>
          <cell r="K6949">
            <v>328.5</v>
          </cell>
          <cell r="L6949">
            <v>0</v>
          </cell>
          <cell r="M6949">
            <v>0</v>
          </cell>
          <cell r="N6949">
            <v>0</v>
          </cell>
          <cell r="O6949">
            <v>328.5</v>
          </cell>
        </row>
        <row r="6950">
          <cell r="D6950" t="str">
            <v>110002062016096</v>
          </cell>
          <cell r="E6950" t="str">
            <v>边筱扉—博士科研启动费</v>
          </cell>
          <cell r="F6950" t="str">
            <v>边筱扉</v>
          </cell>
          <cell r="G6950" t="str">
            <v>2018258</v>
          </cell>
          <cell r="H6950">
            <v>0</v>
          </cell>
          <cell r="I6950">
            <v>9322.7</v>
          </cell>
          <cell r="J6950">
            <v>0</v>
          </cell>
          <cell r="K6950">
            <v>9322.7</v>
          </cell>
          <cell r="L6950">
            <v>0</v>
          </cell>
          <cell r="M6950">
            <v>0</v>
          </cell>
          <cell r="N6950">
            <v>0</v>
          </cell>
          <cell r="O6950">
            <v>9322.7</v>
          </cell>
        </row>
        <row r="6951">
          <cell r="D6951" t="str">
            <v>110002062016099</v>
          </cell>
          <cell r="E6951" t="str">
            <v>丁其乐—博士科研启动费</v>
          </cell>
          <cell r="F6951" t="str">
            <v>丁其乐</v>
          </cell>
          <cell r="G6951" t="str">
            <v>2017169</v>
          </cell>
          <cell r="H6951">
            <v>0</v>
          </cell>
          <cell r="I6951">
            <v>0</v>
          </cell>
          <cell r="J6951">
            <v>0</v>
          </cell>
          <cell r="K6951">
            <v>0</v>
          </cell>
          <cell r="L6951">
            <v>0</v>
          </cell>
          <cell r="M6951">
            <v>0</v>
          </cell>
          <cell r="N6951">
            <v>0</v>
          </cell>
          <cell r="O6951">
            <v>0</v>
          </cell>
        </row>
        <row r="6952">
          <cell r="D6952" t="str">
            <v>110002062016102</v>
          </cell>
          <cell r="E6952" t="str">
            <v>封硕—博士科研启动费</v>
          </cell>
          <cell r="F6952" t="str">
            <v>封硕</v>
          </cell>
          <cell r="G6952" t="str">
            <v>2018276</v>
          </cell>
          <cell r="H6952">
            <v>0</v>
          </cell>
          <cell r="I6952">
            <v>0</v>
          </cell>
          <cell r="J6952">
            <v>0</v>
          </cell>
          <cell r="K6952">
            <v>0</v>
          </cell>
          <cell r="L6952">
            <v>0</v>
          </cell>
          <cell r="M6952">
            <v>0</v>
          </cell>
          <cell r="N6952">
            <v>0</v>
          </cell>
          <cell r="O6952">
            <v>0</v>
          </cell>
        </row>
        <row r="6953">
          <cell r="D6953" t="str">
            <v>110002062016103</v>
          </cell>
          <cell r="E6953" t="str">
            <v>高峰—博士科研启动费</v>
          </cell>
          <cell r="F6953" t="str">
            <v>高峰</v>
          </cell>
          <cell r="G6953" t="str">
            <v>2018032</v>
          </cell>
          <cell r="H6953">
            <v>0</v>
          </cell>
          <cell r="I6953">
            <v>0</v>
          </cell>
          <cell r="J6953">
            <v>0</v>
          </cell>
          <cell r="K6953">
            <v>0</v>
          </cell>
          <cell r="L6953">
            <v>0</v>
          </cell>
          <cell r="M6953">
            <v>0</v>
          </cell>
          <cell r="N6953">
            <v>0</v>
          </cell>
          <cell r="O6953">
            <v>0</v>
          </cell>
        </row>
        <row r="6954">
          <cell r="D6954" t="str">
            <v>110002062016104</v>
          </cell>
          <cell r="E6954" t="str">
            <v>顾建峰—博士科研启动费</v>
          </cell>
          <cell r="F6954" t="str">
            <v>顾建峰</v>
          </cell>
          <cell r="G6954" t="str">
            <v>2018031</v>
          </cell>
          <cell r="H6954">
            <v>0</v>
          </cell>
          <cell r="I6954">
            <v>790</v>
          </cell>
          <cell r="J6954">
            <v>0</v>
          </cell>
          <cell r="K6954">
            <v>790</v>
          </cell>
          <cell r="L6954">
            <v>0</v>
          </cell>
          <cell r="M6954">
            <v>0</v>
          </cell>
          <cell r="N6954">
            <v>0</v>
          </cell>
          <cell r="O6954">
            <v>790</v>
          </cell>
        </row>
        <row r="6955">
          <cell r="D6955" t="str">
            <v>110002062016111</v>
          </cell>
          <cell r="E6955" t="str">
            <v>梁俊飞—博士科研启动费</v>
          </cell>
          <cell r="F6955" t="str">
            <v>梁俊飞</v>
          </cell>
          <cell r="G6955" t="str">
            <v>2018060</v>
          </cell>
          <cell r="H6955">
            <v>0</v>
          </cell>
          <cell r="I6955">
            <v>76347.5</v>
          </cell>
          <cell r="J6955">
            <v>0</v>
          </cell>
          <cell r="K6955">
            <v>76347.5</v>
          </cell>
          <cell r="L6955">
            <v>0</v>
          </cell>
          <cell r="M6955">
            <v>0</v>
          </cell>
          <cell r="N6955">
            <v>0</v>
          </cell>
          <cell r="O6955">
            <v>76347.5</v>
          </cell>
        </row>
        <row r="6956">
          <cell r="D6956" t="str">
            <v>110002062016113</v>
          </cell>
          <cell r="E6956" t="str">
            <v>刘良坤—博士科研启动费</v>
          </cell>
          <cell r="F6956" t="str">
            <v>刘良坤</v>
          </cell>
          <cell r="G6956" t="str">
            <v>2018070</v>
          </cell>
          <cell r="H6956">
            <v>0</v>
          </cell>
          <cell r="I6956">
            <v>950</v>
          </cell>
          <cell r="J6956">
            <v>0</v>
          </cell>
          <cell r="K6956">
            <v>950</v>
          </cell>
          <cell r="L6956">
            <v>0</v>
          </cell>
          <cell r="M6956">
            <v>0</v>
          </cell>
          <cell r="N6956">
            <v>0</v>
          </cell>
          <cell r="O6956">
            <v>950</v>
          </cell>
        </row>
        <row r="6957">
          <cell r="D6957" t="str">
            <v>110002062016115</v>
          </cell>
          <cell r="E6957" t="str">
            <v>刘悦忆—博士科研启动费</v>
          </cell>
          <cell r="F6957" t="str">
            <v>刘悦忆</v>
          </cell>
          <cell r="G6957" t="str">
            <v>2018033</v>
          </cell>
          <cell r="H6957">
            <v>0</v>
          </cell>
          <cell r="I6957">
            <v>306</v>
          </cell>
          <cell r="J6957">
            <v>0</v>
          </cell>
          <cell r="K6957">
            <v>306</v>
          </cell>
          <cell r="L6957">
            <v>0</v>
          </cell>
          <cell r="M6957">
            <v>0</v>
          </cell>
          <cell r="N6957">
            <v>0</v>
          </cell>
          <cell r="O6957">
            <v>306</v>
          </cell>
        </row>
        <row r="6958">
          <cell r="D6958" t="str">
            <v>110002062016118</v>
          </cell>
          <cell r="E6958" t="str">
            <v>彭若斯—博士科研启动费</v>
          </cell>
          <cell r="F6958" t="str">
            <v>彭若斯</v>
          </cell>
          <cell r="G6958" t="str">
            <v>2018063</v>
          </cell>
          <cell r="H6958">
            <v>0</v>
          </cell>
          <cell r="I6958">
            <v>0</v>
          </cell>
          <cell r="J6958">
            <v>0</v>
          </cell>
          <cell r="K6958">
            <v>0</v>
          </cell>
          <cell r="L6958">
            <v>0</v>
          </cell>
          <cell r="M6958">
            <v>0</v>
          </cell>
          <cell r="N6958">
            <v>0</v>
          </cell>
          <cell r="O6958">
            <v>0</v>
          </cell>
        </row>
        <row r="6959">
          <cell r="D6959" t="str">
            <v>110002062016123</v>
          </cell>
          <cell r="E6959" t="str">
            <v>王佳星—博士科研启动费</v>
          </cell>
          <cell r="F6959" t="str">
            <v>王佳星</v>
          </cell>
          <cell r="G6959" t="str">
            <v>2018220</v>
          </cell>
          <cell r="H6959">
            <v>0</v>
          </cell>
          <cell r="I6959">
            <v>0</v>
          </cell>
          <cell r="J6959">
            <v>0</v>
          </cell>
          <cell r="K6959">
            <v>0</v>
          </cell>
          <cell r="L6959">
            <v>0</v>
          </cell>
          <cell r="M6959">
            <v>0</v>
          </cell>
          <cell r="N6959">
            <v>0</v>
          </cell>
          <cell r="O6959">
            <v>0</v>
          </cell>
        </row>
        <row r="6960">
          <cell r="D6960" t="str">
            <v>110002062016124</v>
          </cell>
          <cell r="E6960" t="str">
            <v>王寿山—博士科研启动费</v>
          </cell>
          <cell r="F6960" t="str">
            <v>王寿山</v>
          </cell>
          <cell r="G6960" t="str">
            <v>2016041</v>
          </cell>
          <cell r="H6960">
            <v>0</v>
          </cell>
          <cell r="I6960">
            <v>8000</v>
          </cell>
          <cell r="J6960">
            <v>0</v>
          </cell>
          <cell r="K6960">
            <v>8000</v>
          </cell>
          <cell r="L6960">
            <v>0</v>
          </cell>
          <cell r="M6960">
            <v>0</v>
          </cell>
          <cell r="N6960">
            <v>0</v>
          </cell>
          <cell r="O6960">
            <v>8000</v>
          </cell>
        </row>
        <row r="6961">
          <cell r="D6961" t="str">
            <v>110002062016129</v>
          </cell>
          <cell r="E6961" t="str">
            <v>谢冠群—博士科研启动费</v>
          </cell>
          <cell r="F6961" t="str">
            <v>谢冠群</v>
          </cell>
          <cell r="G6961" t="str">
            <v>2018008</v>
          </cell>
          <cell r="H6961">
            <v>0</v>
          </cell>
          <cell r="I6961">
            <v>0</v>
          </cell>
          <cell r="J6961">
            <v>0</v>
          </cell>
          <cell r="K6961">
            <v>0</v>
          </cell>
          <cell r="L6961">
            <v>0</v>
          </cell>
          <cell r="M6961">
            <v>0</v>
          </cell>
          <cell r="N6961">
            <v>0</v>
          </cell>
          <cell r="O6961">
            <v>0</v>
          </cell>
        </row>
        <row r="6962">
          <cell r="D6962" t="str">
            <v>110002062016132</v>
          </cell>
          <cell r="E6962" t="str">
            <v>杨慧—博士科研启动费</v>
          </cell>
          <cell r="F6962" t="str">
            <v>杨慧</v>
          </cell>
          <cell r="G6962" t="str">
            <v>2018071</v>
          </cell>
          <cell r="H6962">
            <v>0</v>
          </cell>
          <cell r="I6962">
            <v>0</v>
          </cell>
          <cell r="J6962">
            <v>0</v>
          </cell>
          <cell r="K6962">
            <v>0</v>
          </cell>
          <cell r="L6962">
            <v>0</v>
          </cell>
          <cell r="M6962">
            <v>0</v>
          </cell>
          <cell r="N6962">
            <v>0</v>
          </cell>
          <cell r="O6962">
            <v>0</v>
          </cell>
        </row>
        <row r="6963">
          <cell r="D6963" t="str">
            <v>110002062016134</v>
          </cell>
          <cell r="E6963" t="str">
            <v>喻鹏—博士科研启动费</v>
          </cell>
          <cell r="F6963" t="str">
            <v>喻鹏</v>
          </cell>
          <cell r="G6963" t="str">
            <v>2018051</v>
          </cell>
          <cell r="H6963">
            <v>0</v>
          </cell>
          <cell r="I6963">
            <v>0</v>
          </cell>
          <cell r="J6963">
            <v>0</v>
          </cell>
          <cell r="K6963">
            <v>0</v>
          </cell>
          <cell r="L6963">
            <v>0</v>
          </cell>
          <cell r="M6963">
            <v>0</v>
          </cell>
          <cell r="N6963">
            <v>0</v>
          </cell>
          <cell r="O6963">
            <v>0</v>
          </cell>
        </row>
        <row r="6964">
          <cell r="D6964" t="str">
            <v>110002062016136</v>
          </cell>
          <cell r="E6964" t="str">
            <v>张舒婷—博士科研启动费</v>
          </cell>
          <cell r="F6964" t="str">
            <v>张舒婷</v>
          </cell>
          <cell r="G6964" t="str">
            <v>2018281</v>
          </cell>
          <cell r="H6964">
            <v>0</v>
          </cell>
          <cell r="I6964">
            <v>0</v>
          </cell>
          <cell r="J6964">
            <v>0</v>
          </cell>
          <cell r="K6964">
            <v>0</v>
          </cell>
          <cell r="L6964">
            <v>0</v>
          </cell>
          <cell r="M6964">
            <v>0</v>
          </cell>
          <cell r="N6964">
            <v>0</v>
          </cell>
          <cell r="O6964">
            <v>0</v>
          </cell>
        </row>
        <row r="6965">
          <cell r="D6965" t="str">
            <v>110002062016141</v>
          </cell>
          <cell r="E6965" t="str">
            <v>卓琼芳—博士科研启动费</v>
          </cell>
          <cell r="F6965" t="str">
            <v>卓琼芳</v>
          </cell>
          <cell r="G6965" t="str">
            <v>2018050</v>
          </cell>
          <cell r="H6965">
            <v>0</v>
          </cell>
          <cell r="I6965">
            <v>0</v>
          </cell>
          <cell r="J6965">
            <v>0</v>
          </cell>
          <cell r="K6965">
            <v>0</v>
          </cell>
          <cell r="L6965">
            <v>0</v>
          </cell>
          <cell r="M6965">
            <v>0</v>
          </cell>
          <cell r="N6965">
            <v>0</v>
          </cell>
          <cell r="O6965">
            <v>0</v>
          </cell>
        </row>
        <row r="6966">
          <cell r="D6966" t="str">
            <v>110002062016142</v>
          </cell>
          <cell r="E6966" t="str">
            <v>江倩虹—博士科研启动费</v>
          </cell>
          <cell r="F6966" t="str">
            <v>江倩虹</v>
          </cell>
          <cell r="G6966" t="str">
            <v>2018030</v>
          </cell>
          <cell r="H6966">
            <v>0</v>
          </cell>
          <cell r="I6966">
            <v>0</v>
          </cell>
          <cell r="J6966">
            <v>0</v>
          </cell>
          <cell r="K6966">
            <v>0</v>
          </cell>
          <cell r="L6966">
            <v>0</v>
          </cell>
          <cell r="M6966">
            <v>0</v>
          </cell>
          <cell r="N6966">
            <v>0</v>
          </cell>
          <cell r="O6966">
            <v>0</v>
          </cell>
        </row>
        <row r="6967">
          <cell r="D6967" t="str">
            <v>110002062016143</v>
          </cell>
          <cell r="E6967" t="str">
            <v>卢嘉杰—博士科研启动费</v>
          </cell>
          <cell r="F6967" t="str">
            <v>卢嘉杰</v>
          </cell>
          <cell r="G6967" t="str">
            <v>2017108</v>
          </cell>
          <cell r="H6967">
            <v>0</v>
          </cell>
          <cell r="I6967">
            <v>21244.33</v>
          </cell>
          <cell r="J6967">
            <v>1977.7</v>
          </cell>
          <cell r="K6967">
            <v>19266.63</v>
          </cell>
          <cell r="L6967">
            <v>0</v>
          </cell>
          <cell r="M6967">
            <v>0</v>
          </cell>
          <cell r="N6967">
            <v>0</v>
          </cell>
          <cell r="O6967">
            <v>19266.63</v>
          </cell>
        </row>
        <row r="6968">
          <cell r="D6968" t="str">
            <v>110002062016146</v>
          </cell>
          <cell r="E6968" t="str">
            <v>张炎—博士科研启动费</v>
          </cell>
          <cell r="F6968" t="str">
            <v>张炎</v>
          </cell>
          <cell r="G6968" t="str">
            <v>2018067</v>
          </cell>
          <cell r="H6968">
            <v>0</v>
          </cell>
          <cell r="I6968">
            <v>18.97</v>
          </cell>
          <cell r="J6968">
            <v>0</v>
          </cell>
          <cell r="K6968">
            <v>18.97</v>
          </cell>
          <cell r="L6968">
            <v>0</v>
          </cell>
          <cell r="M6968">
            <v>0</v>
          </cell>
          <cell r="N6968">
            <v>0</v>
          </cell>
          <cell r="O6968">
            <v>18.97</v>
          </cell>
        </row>
        <row r="6969">
          <cell r="D6969" t="str">
            <v>110002062016151</v>
          </cell>
          <cell r="E6969" t="str">
            <v>何贤芒-高层次人才科研启动费</v>
          </cell>
          <cell r="F6969" t="str">
            <v>何贤芒</v>
          </cell>
          <cell r="G6969" t="str">
            <v>2017809</v>
          </cell>
          <cell r="H6969">
            <v>0</v>
          </cell>
          <cell r="I6969">
            <v>0</v>
          </cell>
          <cell r="J6969">
            <v>0</v>
          </cell>
          <cell r="K6969">
            <v>0</v>
          </cell>
          <cell r="L6969">
            <v>0</v>
          </cell>
          <cell r="M6969">
            <v>0</v>
          </cell>
          <cell r="N6969">
            <v>0</v>
          </cell>
          <cell r="O6969">
            <v>0</v>
          </cell>
        </row>
        <row r="6970">
          <cell r="D6970" t="str">
            <v>110002062016152</v>
          </cell>
          <cell r="E6970" t="str">
            <v>侯韩旭-高层次人才科研启动费</v>
          </cell>
          <cell r="F6970" t="str">
            <v>侯韩旭</v>
          </cell>
          <cell r="G6970" t="str">
            <v>2016005</v>
          </cell>
          <cell r="H6970">
            <v>0</v>
          </cell>
          <cell r="I6970">
            <v>6025.55</v>
          </cell>
          <cell r="J6970">
            <v>0</v>
          </cell>
          <cell r="K6970">
            <v>6025.55</v>
          </cell>
          <cell r="L6970">
            <v>0</v>
          </cell>
          <cell r="M6970">
            <v>0</v>
          </cell>
          <cell r="N6970">
            <v>0</v>
          </cell>
          <cell r="O6970">
            <v>6025.55</v>
          </cell>
        </row>
        <row r="6971">
          <cell r="D6971" t="str">
            <v>110002062016154</v>
          </cell>
          <cell r="E6971" t="str">
            <v>徐勇军-高层次人才科研启动费</v>
          </cell>
          <cell r="F6971" t="str">
            <v>徐勇军</v>
          </cell>
          <cell r="G6971" t="str">
            <v>2003053</v>
          </cell>
          <cell r="H6971">
            <v>0</v>
          </cell>
          <cell r="I6971">
            <v>1.1</v>
          </cell>
          <cell r="J6971">
            <v>0</v>
          </cell>
          <cell r="K6971">
            <v>1.1</v>
          </cell>
          <cell r="L6971">
            <v>0</v>
          </cell>
          <cell r="M6971">
            <v>0</v>
          </cell>
          <cell r="N6971">
            <v>0</v>
          </cell>
          <cell r="O6971">
            <v>1.1</v>
          </cell>
        </row>
        <row r="6972">
          <cell r="D6972" t="str">
            <v>110002062016156</v>
          </cell>
          <cell r="E6972" t="str">
            <v>阮栋梁-高层次人才科研启动费</v>
          </cell>
          <cell r="F6972" t="str">
            <v>阮栋梁</v>
          </cell>
          <cell r="G6972" t="str">
            <v>2017815</v>
          </cell>
          <cell r="H6972">
            <v>0</v>
          </cell>
          <cell r="I6972">
            <v>7911</v>
          </cell>
          <cell r="J6972">
            <v>0</v>
          </cell>
          <cell r="K6972">
            <v>7911</v>
          </cell>
          <cell r="L6972">
            <v>0</v>
          </cell>
          <cell r="M6972">
            <v>0</v>
          </cell>
          <cell r="N6972">
            <v>0</v>
          </cell>
          <cell r="O6972">
            <v>7911</v>
          </cell>
        </row>
        <row r="6973">
          <cell r="D6973" t="str">
            <v>110002062016157</v>
          </cell>
          <cell r="E6973" t="str">
            <v>刘丹-高层次人才科研启动费</v>
          </cell>
          <cell r="F6973" t="str">
            <v>刘丹</v>
          </cell>
          <cell r="G6973" t="str">
            <v>2018808</v>
          </cell>
          <cell r="H6973">
            <v>0</v>
          </cell>
          <cell r="I6973">
            <v>1186.2</v>
          </cell>
          <cell r="J6973">
            <v>0</v>
          </cell>
          <cell r="K6973">
            <v>1186.2</v>
          </cell>
          <cell r="L6973">
            <v>0</v>
          </cell>
          <cell r="M6973">
            <v>0</v>
          </cell>
          <cell r="N6973">
            <v>0</v>
          </cell>
          <cell r="O6973">
            <v>1186.2</v>
          </cell>
        </row>
        <row r="6974">
          <cell r="D6974" t="str">
            <v>110002062016159</v>
          </cell>
          <cell r="E6974" t="str">
            <v>程万友-高层次人才科研启动费</v>
          </cell>
          <cell r="F6974" t="str">
            <v>程万友</v>
          </cell>
          <cell r="G6974" t="str">
            <v>2008029</v>
          </cell>
          <cell r="H6974">
            <v>0</v>
          </cell>
          <cell r="I6974">
            <v>0</v>
          </cell>
          <cell r="J6974">
            <v>0</v>
          </cell>
          <cell r="K6974">
            <v>0</v>
          </cell>
          <cell r="L6974">
            <v>0</v>
          </cell>
          <cell r="M6974">
            <v>0</v>
          </cell>
          <cell r="N6974">
            <v>0</v>
          </cell>
          <cell r="O6974">
            <v>0</v>
          </cell>
        </row>
        <row r="6975">
          <cell r="D6975" t="str">
            <v>110002062016160</v>
          </cell>
          <cell r="E6975" t="str">
            <v>尹辉斌-高层次人才科研启动费</v>
          </cell>
          <cell r="F6975" t="str">
            <v>尹辉斌</v>
          </cell>
          <cell r="G6975" t="str">
            <v>2011020</v>
          </cell>
          <cell r="H6975">
            <v>0</v>
          </cell>
          <cell r="I6975">
            <v>91179.6</v>
          </cell>
          <cell r="J6975">
            <v>9660</v>
          </cell>
          <cell r="K6975">
            <v>81519.6</v>
          </cell>
          <cell r="L6975">
            <v>0</v>
          </cell>
          <cell r="M6975">
            <v>0</v>
          </cell>
          <cell r="N6975">
            <v>0</v>
          </cell>
          <cell r="O6975">
            <v>81519.6</v>
          </cell>
        </row>
        <row r="6976">
          <cell r="D6976" t="str">
            <v>110002062016163</v>
          </cell>
          <cell r="E6976" t="str">
            <v>郑航-高层次人才科研启动费</v>
          </cell>
          <cell r="F6976" t="str">
            <v>郑航</v>
          </cell>
          <cell r="G6976" t="str">
            <v>2017810</v>
          </cell>
          <cell r="H6976">
            <v>0</v>
          </cell>
          <cell r="I6976">
            <v>1110</v>
          </cell>
          <cell r="J6976">
            <v>0</v>
          </cell>
          <cell r="K6976">
            <v>1110</v>
          </cell>
          <cell r="L6976">
            <v>0</v>
          </cell>
          <cell r="M6976">
            <v>0</v>
          </cell>
          <cell r="N6976">
            <v>0</v>
          </cell>
          <cell r="O6976">
            <v>1110</v>
          </cell>
        </row>
        <row r="6977">
          <cell r="D6977" t="str">
            <v>110002062016166</v>
          </cell>
          <cell r="E6977" t="str">
            <v>赵远云-高层次人才科研启动费</v>
          </cell>
          <cell r="F6977" t="str">
            <v>赵远云</v>
          </cell>
          <cell r="G6977" t="str">
            <v>2018804</v>
          </cell>
          <cell r="H6977">
            <v>0</v>
          </cell>
          <cell r="I6977">
            <v>8.75</v>
          </cell>
          <cell r="J6977">
            <v>0</v>
          </cell>
          <cell r="K6977">
            <v>8.75</v>
          </cell>
          <cell r="L6977">
            <v>0</v>
          </cell>
          <cell r="M6977">
            <v>0</v>
          </cell>
          <cell r="N6977">
            <v>0</v>
          </cell>
          <cell r="O6977">
            <v>8.75</v>
          </cell>
        </row>
        <row r="6978">
          <cell r="D6978" t="str">
            <v>110002062016167</v>
          </cell>
          <cell r="E6978" t="str">
            <v>周凤玲-高层次人才科研启动费</v>
          </cell>
          <cell r="F6978" t="str">
            <v>周凤玲</v>
          </cell>
          <cell r="G6978" t="str">
            <v>2018819</v>
          </cell>
          <cell r="H6978">
            <v>0</v>
          </cell>
          <cell r="I6978">
            <v>9156.04</v>
          </cell>
          <cell r="J6978">
            <v>3377.4</v>
          </cell>
          <cell r="K6978">
            <v>5778.64</v>
          </cell>
          <cell r="L6978">
            <v>0</v>
          </cell>
          <cell r="M6978">
            <v>0</v>
          </cell>
          <cell r="N6978">
            <v>0</v>
          </cell>
          <cell r="O6978">
            <v>5778.64</v>
          </cell>
        </row>
        <row r="6979">
          <cell r="D6979" t="str">
            <v>110002062016170</v>
          </cell>
          <cell r="E6979" t="str">
            <v>熊琳-高层次人才科研启动费</v>
          </cell>
          <cell r="F6979" t="str">
            <v>范鹏</v>
          </cell>
          <cell r="G6979" t="str">
            <v>2019029</v>
          </cell>
          <cell r="H6979">
            <v>0</v>
          </cell>
          <cell r="I6979">
            <v>1824.5</v>
          </cell>
          <cell r="J6979">
            <v>0</v>
          </cell>
          <cell r="K6979">
            <v>1824.5</v>
          </cell>
          <cell r="L6979">
            <v>0</v>
          </cell>
          <cell r="M6979">
            <v>0</v>
          </cell>
          <cell r="N6979">
            <v>0</v>
          </cell>
          <cell r="O6979">
            <v>1824.5</v>
          </cell>
        </row>
        <row r="6980">
          <cell r="D6980" t="str">
            <v>110002062016172</v>
          </cell>
          <cell r="E6980" t="str">
            <v>丁烨-高层次人才科研启动费</v>
          </cell>
          <cell r="F6980" t="str">
            <v>丁烨</v>
          </cell>
          <cell r="G6980" t="str">
            <v>2018821</v>
          </cell>
          <cell r="H6980">
            <v>0</v>
          </cell>
          <cell r="I6980">
            <v>0</v>
          </cell>
          <cell r="J6980">
            <v>0</v>
          </cell>
          <cell r="K6980">
            <v>0</v>
          </cell>
          <cell r="L6980">
            <v>0</v>
          </cell>
          <cell r="M6980">
            <v>0</v>
          </cell>
          <cell r="N6980">
            <v>0</v>
          </cell>
          <cell r="O6980">
            <v>0</v>
          </cell>
        </row>
        <row r="6981">
          <cell r="D6981" t="str">
            <v>110002062016173</v>
          </cell>
          <cell r="E6981" t="str">
            <v>李宽-高层次人才科研启动费</v>
          </cell>
          <cell r="F6981" t="str">
            <v>李宽</v>
          </cell>
          <cell r="G6981" t="str">
            <v>2018820</v>
          </cell>
          <cell r="H6981">
            <v>0</v>
          </cell>
          <cell r="I6981">
            <v>498.77</v>
          </cell>
          <cell r="J6981">
            <v>498.77</v>
          </cell>
          <cell r="K6981">
            <v>0</v>
          </cell>
          <cell r="L6981">
            <v>0</v>
          </cell>
          <cell r="M6981">
            <v>0</v>
          </cell>
          <cell r="N6981">
            <v>0</v>
          </cell>
          <cell r="O6981">
            <v>0</v>
          </cell>
        </row>
        <row r="6982">
          <cell r="D6982" t="str">
            <v>110002062016175</v>
          </cell>
          <cell r="E6982" t="str">
            <v>杨婷婷-高层次人才科研启动费</v>
          </cell>
          <cell r="F6982" t="str">
            <v>杨婷婷</v>
          </cell>
          <cell r="G6982" t="str">
            <v>2019805</v>
          </cell>
          <cell r="H6982">
            <v>0</v>
          </cell>
          <cell r="I6982">
            <v>55392.96</v>
          </cell>
          <cell r="J6982">
            <v>0</v>
          </cell>
          <cell r="K6982">
            <v>55392.96</v>
          </cell>
          <cell r="L6982">
            <v>0</v>
          </cell>
          <cell r="M6982">
            <v>0</v>
          </cell>
          <cell r="N6982">
            <v>0</v>
          </cell>
          <cell r="O6982">
            <v>55392.96</v>
          </cell>
        </row>
        <row r="6983">
          <cell r="D6983" t="str">
            <v>110002062016176</v>
          </cell>
          <cell r="E6983" t="str">
            <v>范洪波-高层次人才科研启动费</v>
          </cell>
          <cell r="F6983" t="str">
            <v>范洪波</v>
          </cell>
          <cell r="G6983" t="str">
            <v>2005008</v>
          </cell>
          <cell r="H6983">
            <v>0</v>
          </cell>
          <cell r="I6983">
            <v>0</v>
          </cell>
          <cell r="J6983">
            <v>0</v>
          </cell>
          <cell r="K6983">
            <v>0</v>
          </cell>
          <cell r="L6983">
            <v>0</v>
          </cell>
          <cell r="M6983">
            <v>0</v>
          </cell>
          <cell r="N6983">
            <v>0</v>
          </cell>
          <cell r="O6983">
            <v>0</v>
          </cell>
        </row>
        <row r="6984">
          <cell r="D6984" t="str">
            <v>110002062016178</v>
          </cell>
          <cell r="E6984" t="str">
            <v>杨小平-高层次人才科研启动费</v>
          </cell>
          <cell r="F6984" t="str">
            <v>杨小平</v>
          </cell>
          <cell r="G6984" t="str">
            <v>2007058</v>
          </cell>
          <cell r="H6984">
            <v>0</v>
          </cell>
          <cell r="I6984">
            <v>0</v>
          </cell>
          <cell r="J6984">
            <v>0</v>
          </cell>
          <cell r="K6984">
            <v>0</v>
          </cell>
          <cell r="L6984">
            <v>0</v>
          </cell>
          <cell r="M6984">
            <v>0</v>
          </cell>
          <cell r="N6984">
            <v>0</v>
          </cell>
          <cell r="O6984">
            <v>0</v>
          </cell>
        </row>
        <row r="6985">
          <cell r="D6985" t="str">
            <v>110002062016179</v>
          </cell>
          <cell r="E6985" t="str">
            <v>黄海明-高层次人才科研启动费</v>
          </cell>
          <cell r="F6985" t="str">
            <v>黄海明</v>
          </cell>
          <cell r="G6985" t="str">
            <v>2018802</v>
          </cell>
          <cell r="H6985">
            <v>0</v>
          </cell>
          <cell r="I6985">
            <v>0</v>
          </cell>
          <cell r="J6985">
            <v>0</v>
          </cell>
          <cell r="K6985">
            <v>0</v>
          </cell>
          <cell r="L6985">
            <v>0</v>
          </cell>
          <cell r="M6985">
            <v>0</v>
          </cell>
          <cell r="N6985">
            <v>0</v>
          </cell>
          <cell r="O6985">
            <v>0</v>
          </cell>
        </row>
        <row r="6986">
          <cell r="D6986" t="str">
            <v>110002062016180</v>
          </cell>
          <cell r="E6986" t="str">
            <v>周清峰-高层次人才科研启动费</v>
          </cell>
          <cell r="F6986" t="str">
            <v>周清峰</v>
          </cell>
          <cell r="G6986" t="str">
            <v>2017804</v>
          </cell>
          <cell r="H6986">
            <v>0</v>
          </cell>
          <cell r="I6986">
            <v>0</v>
          </cell>
          <cell r="J6986">
            <v>0</v>
          </cell>
          <cell r="K6986">
            <v>0</v>
          </cell>
          <cell r="L6986">
            <v>0</v>
          </cell>
          <cell r="M6986">
            <v>0</v>
          </cell>
          <cell r="N6986">
            <v>0</v>
          </cell>
          <cell r="O6986">
            <v>0</v>
          </cell>
        </row>
        <row r="6987">
          <cell r="D6987" t="str">
            <v>110002062016181</v>
          </cell>
          <cell r="E6987" t="str">
            <v>程发良-高层次人才科研启动费</v>
          </cell>
          <cell r="F6987" t="str">
            <v>程发良</v>
          </cell>
          <cell r="G6987" t="str">
            <v>1992025</v>
          </cell>
          <cell r="H6987">
            <v>0</v>
          </cell>
          <cell r="I6987">
            <v>0</v>
          </cell>
          <cell r="J6987">
            <v>0</v>
          </cell>
          <cell r="K6987">
            <v>0</v>
          </cell>
          <cell r="L6987">
            <v>0</v>
          </cell>
          <cell r="M6987">
            <v>0</v>
          </cell>
          <cell r="N6987">
            <v>0</v>
          </cell>
          <cell r="O6987">
            <v>0</v>
          </cell>
        </row>
        <row r="6988">
          <cell r="D6988" t="str">
            <v>110002062016184</v>
          </cell>
          <cell r="E6988" t="str">
            <v>殷建平-高层次人才科研启动费</v>
          </cell>
          <cell r="F6988" t="str">
            <v>殷建平</v>
          </cell>
          <cell r="G6988" t="str">
            <v>2017829</v>
          </cell>
          <cell r="H6988">
            <v>0</v>
          </cell>
          <cell r="I6988">
            <v>36684.58</v>
          </cell>
          <cell r="J6988">
            <v>0</v>
          </cell>
          <cell r="K6988">
            <v>36684.58</v>
          </cell>
          <cell r="L6988">
            <v>0</v>
          </cell>
          <cell r="M6988">
            <v>0</v>
          </cell>
          <cell r="N6988">
            <v>0</v>
          </cell>
          <cell r="O6988">
            <v>36684.58</v>
          </cell>
        </row>
        <row r="6989">
          <cell r="D6989" t="str">
            <v>110002062016186</v>
          </cell>
          <cell r="E6989" t="str">
            <v>翟同广-高层次人才科研启动费</v>
          </cell>
          <cell r="F6989" t="str">
            <v>翟同广</v>
          </cell>
          <cell r="G6989" t="str">
            <v>2018824</v>
          </cell>
          <cell r="H6989">
            <v>0</v>
          </cell>
          <cell r="I6989">
            <v>98405</v>
          </cell>
          <cell r="J6989">
            <v>0</v>
          </cell>
          <cell r="K6989">
            <v>98405</v>
          </cell>
          <cell r="L6989">
            <v>0</v>
          </cell>
          <cell r="M6989">
            <v>0</v>
          </cell>
          <cell r="N6989">
            <v>0</v>
          </cell>
          <cell r="O6989">
            <v>98405</v>
          </cell>
        </row>
        <row r="6990">
          <cell r="D6990" t="str">
            <v>110002062016187</v>
          </cell>
          <cell r="E6990" t="str">
            <v>于全-高层次人才科研启动费</v>
          </cell>
          <cell r="F6990" t="str">
            <v>于全</v>
          </cell>
          <cell r="G6990" t="str">
            <v>2018823</v>
          </cell>
          <cell r="H6990">
            <v>0</v>
          </cell>
          <cell r="I6990">
            <v>0</v>
          </cell>
          <cell r="J6990">
            <v>0</v>
          </cell>
          <cell r="K6990">
            <v>0</v>
          </cell>
          <cell r="L6990">
            <v>0</v>
          </cell>
          <cell r="M6990">
            <v>0</v>
          </cell>
          <cell r="N6990">
            <v>0</v>
          </cell>
          <cell r="O6990">
            <v>0</v>
          </cell>
        </row>
        <row r="6991">
          <cell r="D6991" t="str">
            <v>110002062016188</v>
          </cell>
          <cell r="E6991" t="str">
            <v>袁华强-高层次人才科研启动费</v>
          </cell>
          <cell r="F6991" t="str">
            <v>袁华强</v>
          </cell>
          <cell r="G6991" t="str">
            <v>2002053</v>
          </cell>
          <cell r="H6991">
            <v>0</v>
          </cell>
          <cell r="I6991">
            <v>2024.2</v>
          </cell>
          <cell r="J6991">
            <v>0</v>
          </cell>
          <cell r="K6991">
            <v>2024.2</v>
          </cell>
          <cell r="L6991">
            <v>0</v>
          </cell>
          <cell r="M6991">
            <v>0</v>
          </cell>
          <cell r="N6991">
            <v>0</v>
          </cell>
          <cell r="O6991">
            <v>2024.2</v>
          </cell>
        </row>
        <row r="6992">
          <cell r="D6992" t="str">
            <v>110002062016189</v>
          </cell>
          <cell r="E6992" t="str">
            <v>张安平-高层次人才科研启动费</v>
          </cell>
          <cell r="F6992" t="str">
            <v>张安平</v>
          </cell>
          <cell r="G6992" t="str">
            <v>2019813</v>
          </cell>
          <cell r="H6992">
            <v>0</v>
          </cell>
          <cell r="I6992">
            <v>0</v>
          </cell>
          <cell r="J6992">
            <v>0</v>
          </cell>
          <cell r="K6992">
            <v>0</v>
          </cell>
          <cell r="L6992">
            <v>0</v>
          </cell>
          <cell r="M6992">
            <v>0</v>
          </cell>
          <cell r="N6992">
            <v>0</v>
          </cell>
          <cell r="O6992">
            <v>0</v>
          </cell>
        </row>
        <row r="6993">
          <cell r="D6993" t="str">
            <v>110002062016191</v>
          </cell>
          <cell r="E6993" t="str">
            <v>袁锦昀-高层次人才科研启动费</v>
          </cell>
          <cell r="F6993" t="str">
            <v>YUAN JINYUN</v>
          </cell>
          <cell r="G6993" t="str">
            <v>2020802</v>
          </cell>
          <cell r="H6993">
            <v>0</v>
          </cell>
          <cell r="I6993">
            <v>0</v>
          </cell>
          <cell r="J6993">
            <v>0</v>
          </cell>
          <cell r="K6993">
            <v>0</v>
          </cell>
          <cell r="L6993">
            <v>0</v>
          </cell>
          <cell r="M6993">
            <v>0</v>
          </cell>
          <cell r="N6993">
            <v>0</v>
          </cell>
          <cell r="O6993">
            <v>0</v>
          </cell>
        </row>
        <row r="6994">
          <cell r="D6994" t="str">
            <v>110002062016192</v>
          </cell>
          <cell r="E6994" t="str">
            <v>王小霞-高层次人才科研启动费</v>
          </cell>
          <cell r="F6994" t="str">
            <v>王小霞</v>
          </cell>
          <cell r="G6994" t="str">
            <v>2016838</v>
          </cell>
          <cell r="H6994">
            <v>0</v>
          </cell>
          <cell r="I6994">
            <v>0</v>
          </cell>
          <cell r="J6994">
            <v>0</v>
          </cell>
          <cell r="K6994">
            <v>0</v>
          </cell>
          <cell r="L6994">
            <v>0</v>
          </cell>
          <cell r="M6994">
            <v>0</v>
          </cell>
          <cell r="N6994">
            <v>0</v>
          </cell>
          <cell r="O6994">
            <v>0</v>
          </cell>
        </row>
        <row r="6995">
          <cell r="D6995" t="str">
            <v>110002062016193</v>
          </cell>
          <cell r="E6995" t="str">
            <v>陈成文-高层次人才科研启动费</v>
          </cell>
          <cell r="F6995" t="str">
            <v>陈成文</v>
          </cell>
          <cell r="G6995" t="str">
            <v>2021118</v>
          </cell>
          <cell r="H6995">
            <v>0</v>
          </cell>
          <cell r="I6995">
            <v>0</v>
          </cell>
          <cell r="J6995">
            <v>0</v>
          </cell>
          <cell r="K6995">
            <v>0</v>
          </cell>
          <cell r="L6995">
            <v>0</v>
          </cell>
          <cell r="M6995">
            <v>0</v>
          </cell>
          <cell r="N6995">
            <v>0</v>
          </cell>
          <cell r="O6995">
            <v>0</v>
          </cell>
        </row>
        <row r="6996">
          <cell r="D6996" t="str">
            <v>110002062016194</v>
          </cell>
          <cell r="E6996" t="str">
            <v>程万友-高层次人才科研启动费</v>
          </cell>
          <cell r="F6996" t="str">
            <v>程万友</v>
          </cell>
          <cell r="G6996" t="str">
            <v>2008029</v>
          </cell>
          <cell r="H6996">
            <v>0</v>
          </cell>
          <cell r="I6996">
            <v>0</v>
          </cell>
          <cell r="J6996">
            <v>0</v>
          </cell>
          <cell r="K6996">
            <v>0</v>
          </cell>
          <cell r="L6996">
            <v>0</v>
          </cell>
          <cell r="M6996">
            <v>0</v>
          </cell>
          <cell r="N6996">
            <v>0</v>
          </cell>
          <cell r="O6996">
            <v>0</v>
          </cell>
        </row>
        <row r="6997">
          <cell r="D6997" t="str">
            <v>110002062016212</v>
          </cell>
          <cell r="E6997" t="str">
            <v>杨婷婷-高层次人才科研启动费</v>
          </cell>
          <cell r="F6997" t="str">
            <v>杨婷婷</v>
          </cell>
          <cell r="G6997" t="str">
            <v>2019805</v>
          </cell>
          <cell r="H6997">
            <v>0</v>
          </cell>
          <cell r="I6997">
            <v>82000</v>
          </cell>
          <cell r="J6997">
            <v>0</v>
          </cell>
          <cell r="K6997">
            <v>82000</v>
          </cell>
          <cell r="L6997">
            <v>0</v>
          </cell>
          <cell r="M6997">
            <v>0</v>
          </cell>
          <cell r="N6997">
            <v>0</v>
          </cell>
          <cell r="O6997">
            <v>82000</v>
          </cell>
        </row>
        <row r="6998">
          <cell r="D6998" t="str">
            <v>110002062016219</v>
          </cell>
          <cell r="E6998" t="str">
            <v>陈炎丰-博士科研启动费</v>
          </cell>
          <cell r="F6998" t="str">
            <v>陈炎丰</v>
          </cell>
          <cell r="G6998" t="str">
            <v>2019041</v>
          </cell>
          <cell r="H6998">
            <v>0</v>
          </cell>
          <cell r="I6998">
            <v>0</v>
          </cell>
          <cell r="J6998">
            <v>0</v>
          </cell>
          <cell r="K6998">
            <v>0</v>
          </cell>
          <cell r="L6998">
            <v>0</v>
          </cell>
          <cell r="M6998">
            <v>0</v>
          </cell>
          <cell r="N6998">
            <v>0</v>
          </cell>
          <cell r="O6998">
            <v>0</v>
          </cell>
        </row>
        <row r="6999">
          <cell r="D6999" t="str">
            <v>110002062016220</v>
          </cell>
          <cell r="E6999" t="str">
            <v>林有胜-博士科研启动费</v>
          </cell>
          <cell r="F6999" t="str">
            <v>林有胜</v>
          </cell>
          <cell r="G6999" t="str">
            <v>2019039</v>
          </cell>
          <cell r="H6999">
            <v>0</v>
          </cell>
          <cell r="I6999">
            <v>0</v>
          </cell>
          <cell r="J6999">
            <v>0</v>
          </cell>
          <cell r="K6999">
            <v>0</v>
          </cell>
          <cell r="L6999">
            <v>0</v>
          </cell>
          <cell r="M6999">
            <v>0</v>
          </cell>
          <cell r="N6999">
            <v>0</v>
          </cell>
          <cell r="O6999">
            <v>0</v>
          </cell>
        </row>
        <row r="7000">
          <cell r="D7000" t="str">
            <v>110002062016221</v>
          </cell>
          <cell r="E7000" t="str">
            <v>杨立辉-博士科研启动费</v>
          </cell>
          <cell r="F7000" t="str">
            <v>杨立辉</v>
          </cell>
          <cell r="G7000" t="str">
            <v>2019053</v>
          </cell>
          <cell r="H7000">
            <v>0</v>
          </cell>
          <cell r="I7000">
            <v>0</v>
          </cell>
          <cell r="J7000">
            <v>0</v>
          </cell>
          <cell r="K7000">
            <v>0</v>
          </cell>
          <cell r="L7000">
            <v>0</v>
          </cell>
          <cell r="M7000">
            <v>0</v>
          </cell>
          <cell r="N7000">
            <v>0</v>
          </cell>
          <cell r="O7000">
            <v>0</v>
          </cell>
        </row>
        <row r="7001">
          <cell r="D7001" t="str">
            <v>110002062016222</v>
          </cell>
          <cell r="E7001" t="str">
            <v>杨草-博士科研启动费</v>
          </cell>
          <cell r="F7001" t="str">
            <v>杨草</v>
          </cell>
          <cell r="G7001" t="str">
            <v>2019016</v>
          </cell>
          <cell r="H7001">
            <v>0</v>
          </cell>
          <cell r="I7001">
            <v>5.45</v>
          </cell>
          <cell r="J7001">
            <v>0</v>
          </cell>
          <cell r="K7001">
            <v>5.45</v>
          </cell>
          <cell r="L7001">
            <v>0</v>
          </cell>
          <cell r="M7001">
            <v>0</v>
          </cell>
          <cell r="N7001">
            <v>0</v>
          </cell>
          <cell r="O7001">
            <v>5.45</v>
          </cell>
        </row>
        <row r="7002">
          <cell r="D7002" t="str">
            <v>110002062016223</v>
          </cell>
          <cell r="E7002" t="str">
            <v>刘俊峰-博士科研启动费</v>
          </cell>
          <cell r="F7002" t="str">
            <v>刘俊峰</v>
          </cell>
          <cell r="G7002" t="str">
            <v>2018312</v>
          </cell>
          <cell r="H7002">
            <v>0</v>
          </cell>
          <cell r="I7002">
            <v>0</v>
          </cell>
          <cell r="J7002">
            <v>0</v>
          </cell>
          <cell r="K7002">
            <v>0</v>
          </cell>
          <cell r="L7002">
            <v>0</v>
          </cell>
          <cell r="M7002">
            <v>0</v>
          </cell>
          <cell r="N7002">
            <v>0</v>
          </cell>
          <cell r="O7002">
            <v>0</v>
          </cell>
        </row>
        <row r="7003">
          <cell r="D7003" t="str">
            <v>110002063031001</v>
          </cell>
          <cell r="E7003" t="str">
            <v>显性教育与隐性教育相统一视域下大学生社会主义核心价值观教育创新模式研究</v>
          </cell>
          <cell r="F7003" t="str">
            <v>钟丽华</v>
          </cell>
          <cell r="G7003" t="str">
            <v>2009031</v>
          </cell>
          <cell r="H7003">
            <v>0</v>
          </cell>
          <cell r="I7003">
            <v>703.5</v>
          </cell>
          <cell r="J7003">
            <v>0</v>
          </cell>
          <cell r="K7003">
            <v>703.5</v>
          </cell>
          <cell r="L7003">
            <v>0</v>
          </cell>
          <cell r="M7003">
            <v>0</v>
          </cell>
          <cell r="N7003">
            <v>0</v>
          </cell>
          <cell r="O7003">
            <v>703.5</v>
          </cell>
        </row>
        <row r="7004">
          <cell r="D7004" t="str">
            <v>110002063031002</v>
          </cell>
          <cell r="E7004" t="str">
            <v>高校佛系文化丧文化下中华优秀传统文化创造</v>
          </cell>
          <cell r="F7004" t="str">
            <v>周如川</v>
          </cell>
          <cell r="G7004" t="str">
            <v>2012026</v>
          </cell>
          <cell r="H7004">
            <v>0</v>
          </cell>
          <cell r="I7004">
            <v>3022</v>
          </cell>
          <cell r="J7004">
            <v>0</v>
          </cell>
          <cell r="K7004">
            <v>3022</v>
          </cell>
          <cell r="L7004">
            <v>0</v>
          </cell>
          <cell r="M7004">
            <v>0</v>
          </cell>
          <cell r="N7004">
            <v>0</v>
          </cell>
          <cell r="O7004">
            <v>3022</v>
          </cell>
        </row>
        <row r="7005">
          <cell r="D7005" t="str">
            <v>110002063031003</v>
          </cell>
          <cell r="E7005" t="str">
            <v>网络环境下大学生思想政治教育难点和对策研</v>
          </cell>
          <cell r="F7005" t="str">
            <v>黄楚刁</v>
          </cell>
          <cell r="G7005" t="str">
            <v>2011013</v>
          </cell>
          <cell r="H7005">
            <v>0</v>
          </cell>
          <cell r="I7005">
            <v>0</v>
          </cell>
          <cell r="J7005">
            <v>0</v>
          </cell>
          <cell r="K7005">
            <v>0</v>
          </cell>
          <cell r="L7005">
            <v>0</v>
          </cell>
          <cell r="M7005">
            <v>0</v>
          </cell>
          <cell r="N7005">
            <v>0</v>
          </cell>
          <cell r="O7005">
            <v>0</v>
          </cell>
        </row>
        <row r="7006">
          <cell r="D7006" t="str">
            <v>110002063031005</v>
          </cell>
          <cell r="E7006" t="str">
            <v>中外合作办学模式下大学生社会主义核心价值</v>
          </cell>
          <cell r="F7006" t="str">
            <v>阮旭贤</v>
          </cell>
          <cell r="G7006" t="str">
            <v>2017143</v>
          </cell>
          <cell r="H7006">
            <v>0</v>
          </cell>
          <cell r="I7006">
            <v>4508.4</v>
          </cell>
          <cell r="J7006">
            <v>0</v>
          </cell>
          <cell r="K7006">
            <v>4508.4</v>
          </cell>
          <cell r="L7006">
            <v>0</v>
          </cell>
          <cell r="M7006">
            <v>0</v>
          </cell>
          <cell r="N7006">
            <v>0</v>
          </cell>
          <cell r="O7006">
            <v>4508.4</v>
          </cell>
        </row>
        <row r="7007">
          <cell r="D7007" t="str">
            <v>110002063031006</v>
          </cell>
          <cell r="E7007" t="str">
            <v>大学生心理问题早期发现和科学干预机制研究</v>
          </cell>
          <cell r="F7007" t="str">
            <v>莫晓红</v>
          </cell>
          <cell r="G7007" t="str">
            <v>2009035</v>
          </cell>
          <cell r="H7007">
            <v>0</v>
          </cell>
          <cell r="I7007">
            <v>7131.21</v>
          </cell>
          <cell r="J7007">
            <v>0</v>
          </cell>
          <cell r="K7007">
            <v>7131.21</v>
          </cell>
          <cell r="L7007">
            <v>0</v>
          </cell>
          <cell r="M7007">
            <v>0</v>
          </cell>
          <cell r="N7007">
            <v>0</v>
          </cell>
          <cell r="O7007">
            <v>7131.21</v>
          </cell>
        </row>
        <row r="7008">
          <cell r="D7008" t="str">
            <v>110002063031007</v>
          </cell>
          <cell r="E7008" t="str">
            <v>辅导员与专业课教师协同育人研究</v>
          </cell>
          <cell r="F7008" t="str">
            <v>江源</v>
          </cell>
          <cell r="G7008" t="str">
            <v>2009021</v>
          </cell>
          <cell r="H7008">
            <v>0</v>
          </cell>
          <cell r="I7008">
            <v>10000</v>
          </cell>
          <cell r="J7008">
            <v>0</v>
          </cell>
          <cell r="K7008">
            <v>10000</v>
          </cell>
          <cell r="L7008">
            <v>0</v>
          </cell>
          <cell r="M7008">
            <v>0</v>
          </cell>
          <cell r="N7008">
            <v>0</v>
          </cell>
          <cell r="O7008">
            <v>10000</v>
          </cell>
        </row>
        <row r="7009">
          <cell r="D7009" t="str">
            <v>110002063031008</v>
          </cell>
          <cell r="E7009" t="str">
            <v>大学生职业生涯规划与思想政治教育有效融合</v>
          </cell>
          <cell r="F7009" t="str">
            <v>袁荫贞</v>
          </cell>
          <cell r="G7009" t="str">
            <v>2000009</v>
          </cell>
          <cell r="H7009">
            <v>0</v>
          </cell>
          <cell r="I7009">
            <v>0</v>
          </cell>
          <cell r="J7009">
            <v>0</v>
          </cell>
          <cell r="K7009">
            <v>0</v>
          </cell>
          <cell r="L7009">
            <v>0</v>
          </cell>
          <cell r="M7009">
            <v>0</v>
          </cell>
          <cell r="N7009">
            <v>0</v>
          </cell>
          <cell r="O7009">
            <v>0</v>
          </cell>
        </row>
        <row r="7010">
          <cell r="D7010" t="str">
            <v>110002063031010</v>
          </cell>
          <cell r="E7010" t="str">
            <v>主体间性视角下高校榜样教育研究</v>
          </cell>
          <cell r="F7010" t="str">
            <v>邹欢</v>
          </cell>
          <cell r="G7010" t="str">
            <v>2017151</v>
          </cell>
          <cell r="H7010">
            <v>0</v>
          </cell>
          <cell r="I7010">
            <v>2996.55</v>
          </cell>
          <cell r="J7010">
            <v>0</v>
          </cell>
          <cell r="K7010">
            <v>2996.55</v>
          </cell>
          <cell r="L7010">
            <v>0</v>
          </cell>
          <cell r="M7010">
            <v>0</v>
          </cell>
          <cell r="N7010">
            <v>0</v>
          </cell>
          <cell r="O7010">
            <v>2996.55</v>
          </cell>
        </row>
        <row r="7011">
          <cell r="D7011" t="str">
            <v>110002063037001</v>
          </cell>
          <cell r="E7011" t="str">
            <v>新型冠状病毒的现场快速检测技术及装置研究</v>
          </cell>
          <cell r="F7011" t="str">
            <v>焦哲</v>
          </cell>
          <cell r="G7011" t="str">
            <v>2012019</v>
          </cell>
          <cell r="H7011">
            <v>0</v>
          </cell>
          <cell r="I7011">
            <v>0</v>
          </cell>
          <cell r="J7011">
            <v>0</v>
          </cell>
          <cell r="K7011">
            <v>0</v>
          </cell>
          <cell r="L7011">
            <v>0</v>
          </cell>
          <cell r="M7011">
            <v>0</v>
          </cell>
          <cell r="N7011">
            <v>0</v>
          </cell>
          <cell r="O7011">
            <v>0</v>
          </cell>
        </row>
        <row r="7012">
          <cell r="D7012" t="str">
            <v>110002063037003</v>
          </cell>
          <cell r="E7012" t="str">
            <v>基于5G网络的在线体温检测报警系统研发及应</v>
          </cell>
          <cell r="F7012" t="str">
            <v>毛续飞</v>
          </cell>
          <cell r="G7012" t="str">
            <v>2017805</v>
          </cell>
          <cell r="H7012">
            <v>0</v>
          </cell>
          <cell r="I7012">
            <v>0</v>
          </cell>
          <cell r="J7012">
            <v>0</v>
          </cell>
          <cell r="K7012">
            <v>0</v>
          </cell>
          <cell r="L7012">
            <v>0</v>
          </cell>
          <cell r="M7012">
            <v>0</v>
          </cell>
          <cell r="N7012">
            <v>0</v>
          </cell>
          <cell r="O7012">
            <v>0</v>
          </cell>
        </row>
        <row r="7013">
          <cell r="D7013" t="str">
            <v>110002063037004</v>
          </cell>
          <cell r="E7013" t="str">
            <v>便携式负压隔离防疫系统研发及应用</v>
          </cell>
          <cell r="F7013" t="str">
            <v>陈海彬</v>
          </cell>
          <cell r="G7013" t="str">
            <v>2007041</v>
          </cell>
          <cell r="H7013">
            <v>0</v>
          </cell>
          <cell r="I7013">
            <v>0</v>
          </cell>
          <cell r="J7013">
            <v>0</v>
          </cell>
          <cell r="K7013">
            <v>0</v>
          </cell>
          <cell r="L7013">
            <v>0</v>
          </cell>
          <cell r="M7013">
            <v>0</v>
          </cell>
          <cell r="N7013">
            <v>0</v>
          </cell>
          <cell r="O7013">
            <v>0</v>
          </cell>
        </row>
        <row r="7014">
          <cell r="D7014" t="str">
            <v>110002063037005</v>
          </cell>
          <cell r="E7014" t="str">
            <v>镍铁硫化物异质结构的合成及其电催化应用研</v>
          </cell>
          <cell r="F7014" t="str">
            <v>郝永超</v>
          </cell>
          <cell r="G7014" t="str">
            <v>2018295</v>
          </cell>
          <cell r="H7014">
            <v>0</v>
          </cell>
          <cell r="I7014">
            <v>9012.4</v>
          </cell>
          <cell r="J7014">
            <v>0</v>
          </cell>
          <cell r="K7014">
            <v>9012.4</v>
          </cell>
          <cell r="L7014">
            <v>0</v>
          </cell>
          <cell r="M7014">
            <v>0</v>
          </cell>
          <cell r="N7014">
            <v>0</v>
          </cell>
          <cell r="O7014">
            <v>9012.4</v>
          </cell>
        </row>
        <row r="7015">
          <cell r="D7015" t="str">
            <v>110002063037006</v>
          </cell>
          <cell r="E7015" t="str">
            <v>习近平对广东工作的重要批示指示引领广东改</v>
          </cell>
          <cell r="F7015" t="str">
            <v>唐元松</v>
          </cell>
          <cell r="G7015" t="str">
            <v>2003035</v>
          </cell>
          <cell r="H7015">
            <v>0</v>
          </cell>
          <cell r="I7015">
            <v>0</v>
          </cell>
          <cell r="J7015">
            <v>0</v>
          </cell>
          <cell r="K7015">
            <v>0</v>
          </cell>
          <cell r="L7015">
            <v>0</v>
          </cell>
          <cell r="M7015">
            <v>0</v>
          </cell>
          <cell r="N7015">
            <v>0</v>
          </cell>
          <cell r="O7015">
            <v>0</v>
          </cell>
        </row>
        <row r="7016">
          <cell r="D7016" t="str">
            <v>110002063037007</v>
          </cell>
          <cell r="E7016" t="str">
            <v>社会工作职业能力建设研究</v>
          </cell>
          <cell r="F7016" t="str">
            <v>成伟</v>
          </cell>
          <cell r="G7016" t="str">
            <v>2013044</v>
          </cell>
          <cell r="H7016">
            <v>0</v>
          </cell>
          <cell r="I7016">
            <v>0</v>
          </cell>
          <cell r="J7016">
            <v>0</v>
          </cell>
          <cell r="K7016">
            <v>0</v>
          </cell>
          <cell r="L7016">
            <v>0</v>
          </cell>
          <cell r="M7016">
            <v>0</v>
          </cell>
          <cell r="N7016">
            <v>0</v>
          </cell>
          <cell r="O7016">
            <v>0</v>
          </cell>
        </row>
        <row r="7017">
          <cell r="D7017" t="str">
            <v>110002063037008</v>
          </cell>
          <cell r="E7017" t="str">
            <v>基于区域吸引力的大学生就业流向研究</v>
          </cell>
          <cell r="F7017" t="str">
            <v>王贺</v>
          </cell>
          <cell r="G7017" t="str">
            <v>2008024</v>
          </cell>
          <cell r="H7017">
            <v>0</v>
          </cell>
          <cell r="I7017">
            <v>18680</v>
          </cell>
          <cell r="J7017">
            <v>0</v>
          </cell>
          <cell r="K7017">
            <v>18680</v>
          </cell>
          <cell r="L7017">
            <v>0</v>
          </cell>
          <cell r="M7017">
            <v>0</v>
          </cell>
          <cell r="N7017">
            <v>0</v>
          </cell>
          <cell r="O7017">
            <v>18680</v>
          </cell>
        </row>
        <row r="7018">
          <cell r="D7018" t="str">
            <v>110002063037009</v>
          </cell>
          <cell r="E7018" t="str">
            <v>习近平总书记“周年纪念讲话”的思想政治教</v>
          </cell>
          <cell r="F7018" t="str">
            <v>李仕波</v>
          </cell>
          <cell r="G7018" t="str">
            <v>2017050</v>
          </cell>
          <cell r="H7018">
            <v>0</v>
          </cell>
          <cell r="I7018">
            <v>0</v>
          </cell>
          <cell r="J7018">
            <v>0</v>
          </cell>
          <cell r="K7018">
            <v>0</v>
          </cell>
          <cell r="L7018">
            <v>0</v>
          </cell>
          <cell r="M7018">
            <v>0</v>
          </cell>
          <cell r="N7018">
            <v>0</v>
          </cell>
          <cell r="O7018">
            <v>0</v>
          </cell>
        </row>
        <row r="7019">
          <cell r="D7019" t="str">
            <v>110002063037010</v>
          </cell>
          <cell r="E7019" t="str">
            <v>低功耗物联网智能交通检测系统研究</v>
          </cell>
          <cell r="F7019" t="str">
            <v>周坤晓</v>
          </cell>
          <cell r="G7019" t="str">
            <v>2013002</v>
          </cell>
          <cell r="H7019">
            <v>0</v>
          </cell>
          <cell r="I7019">
            <v>33701.15</v>
          </cell>
          <cell r="J7019">
            <v>434.44</v>
          </cell>
          <cell r="K7019">
            <v>33266.71</v>
          </cell>
          <cell r="L7019">
            <v>0</v>
          </cell>
          <cell r="M7019">
            <v>0</v>
          </cell>
          <cell r="N7019">
            <v>0</v>
          </cell>
          <cell r="O7019">
            <v>33266.71</v>
          </cell>
        </row>
        <row r="7020">
          <cell r="D7020" t="str">
            <v>110002063037011</v>
          </cell>
          <cell r="E7020" t="str">
            <v>均一微胶囊制备及其强化不同排放机制CO2的</v>
          </cell>
          <cell r="F7020" t="str">
            <v>黄斯珉</v>
          </cell>
          <cell r="G7020" t="str">
            <v>2012034</v>
          </cell>
          <cell r="H7020">
            <v>0</v>
          </cell>
          <cell r="I7020">
            <v>2504</v>
          </cell>
          <cell r="J7020">
            <v>0</v>
          </cell>
          <cell r="K7020">
            <v>2504</v>
          </cell>
          <cell r="L7020">
            <v>0</v>
          </cell>
          <cell r="M7020">
            <v>0</v>
          </cell>
          <cell r="N7020">
            <v>0</v>
          </cell>
          <cell r="O7020">
            <v>2504</v>
          </cell>
        </row>
        <row r="7021">
          <cell r="D7021" t="str">
            <v>110002063037012</v>
          </cell>
          <cell r="E7021" t="str">
            <v>基于网络空间视角大学生国家认同的研究</v>
          </cell>
          <cell r="F7021" t="str">
            <v>杨英洵</v>
          </cell>
          <cell r="G7021" t="str">
            <v>2011003</v>
          </cell>
          <cell r="H7021">
            <v>0</v>
          </cell>
          <cell r="I7021">
            <v>0</v>
          </cell>
          <cell r="J7021">
            <v>0</v>
          </cell>
          <cell r="K7021">
            <v>0</v>
          </cell>
          <cell r="L7021">
            <v>0</v>
          </cell>
          <cell r="M7021">
            <v>0</v>
          </cell>
          <cell r="N7021">
            <v>0</v>
          </cell>
          <cell r="O7021">
            <v>0</v>
          </cell>
        </row>
        <row r="7022">
          <cell r="D7022" t="str">
            <v>110002063037013</v>
          </cell>
          <cell r="E7022" t="str">
            <v>反倾销、企业生产率协同演化下广东省制造业</v>
          </cell>
          <cell r="F7022" t="str">
            <v>刘锦芳</v>
          </cell>
          <cell r="G7022" t="str">
            <v>2017112</v>
          </cell>
          <cell r="H7022">
            <v>0</v>
          </cell>
          <cell r="I7022">
            <v>0</v>
          </cell>
          <cell r="J7022">
            <v>0</v>
          </cell>
          <cell r="K7022">
            <v>0</v>
          </cell>
          <cell r="L7022">
            <v>0</v>
          </cell>
          <cell r="M7022">
            <v>0</v>
          </cell>
          <cell r="N7022">
            <v>0</v>
          </cell>
          <cell r="O7022">
            <v>0</v>
          </cell>
        </row>
        <row r="7023">
          <cell r="D7023" t="str">
            <v>110002063037014</v>
          </cell>
          <cell r="E7023" t="str">
            <v>基于人工智能的下一代通信系统中的数据处理</v>
          </cell>
          <cell r="F7023" t="str">
            <v>周清峰</v>
          </cell>
          <cell r="G7023" t="str">
            <v>2017804</v>
          </cell>
          <cell r="H7023">
            <v>0</v>
          </cell>
          <cell r="I7023">
            <v>20582.7</v>
          </cell>
          <cell r="J7023">
            <v>0</v>
          </cell>
          <cell r="K7023">
            <v>20582.7</v>
          </cell>
          <cell r="L7023">
            <v>0</v>
          </cell>
          <cell r="M7023">
            <v>0</v>
          </cell>
          <cell r="N7023">
            <v>0</v>
          </cell>
          <cell r="O7023">
            <v>20582.7</v>
          </cell>
        </row>
        <row r="7024">
          <cell r="D7024" t="str">
            <v>110002063037015</v>
          </cell>
          <cell r="E7024" t="str">
            <v>轻量化汽车底盘用高强韧可焊接新型铝合金开</v>
          </cell>
          <cell r="F7024" t="str">
            <v>李润霞</v>
          </cell>
          <cell r="G7024" t="str">
            <v>2018805</v>
          </cell>
          <cell r="H7024">
            <v>0</v>
          </cell>
          <cell r="I7024">
            <v>18918.67</v>
          </cell>
          <cell r="J7024">
            <v>2275</v>
          </cell>
          <cell r="K7024">
            <v>16643.67</v>
          </cell>
          <cell r="L7024">
            <v>0</v>
          </cell>
          <cell r="M7024">
            <v>0</v>
          </cell>
          <cell r="N7024">
            <v>0</v>
          </cell>
          <cell r="O7024">
            <v>16643.67</v>
          </cell>
        </row>
        <row r="7025">
          <cell r="D7025" t="str">
            <v>110002063037016</v>
          </cell>
          <cell r="E7025" t="str">
            <v>基于“单一通行证”规则的粤港澳大湾区金融</v>
          </cell>
          <cell r="F7025" t="str">
            <v>许桂华</v>
          </cell>
          <cell r="G7025" t="str">
            <v>2013042</v>
          </cell>
          <cell r="H7025">
            <v>0</v>
          </cell>
          <cell r="I7025">
            <v>30000</v>
          </cell>
          <cell r="J7025">
            <v>0</v>
          </cell>
          <cell r="K7025">
            <v>30000</v>
          </cell>
          <cell r="L7025">
            <v>0</v>
          </cell>
          <cell r="M7025">
            <v>0</v>
          </cell>
          <cell r="N7025">
            <v>0</v>
          </cell>
          <cell r="O7025">
            <v>30000</v>
          </cell>
        </row>
        <row r="7026">
          <cell r="D7026" t="str">
            <v>110002063037017</v>
          </cell>
          <cell r="E7026" t="str">
            <v>新时代城市空间治理研究</v>
          </cell>
          <cell r="F7026" t="str">
            <v>陈兵</v>
          </cell>
          <cell r="G7026" t="str">
            <v>2019127</v>
          </cell>
          <cell r="H7026">
            <v>0</v>
          </cell>
          <cell r="I7026">
            <v>18244.38</v>
          </cell>
          <cell r="J7026">
            <v>906.81</v>
          </cell>
          <cell r="K7026">
            <v>17337.57</v>
          </cell>
          <cell r="L7026">
            <v>0</v>
          </cell>
          <cell r="M7026">
            <v>0</v>
          </cell>
          <cell r="N7026">
            <v>0</v>
          </cell>
          <cell r="O7026">
            <v>17337.57</v>
          </cell>
        </row>
        <row r="7027">
          <cell r="D7027" t="str">
            <v>110002063037018</v>
          </cell>
          <cell r="E7027" t="str">
            <v>三明治结构石墨炔/红磷@石墨炔复合材料的设</v>
          </cell>
          <cell r="F7027" t="str">
            <v>谢东</v>
          </cell>
          <cell r="G7027" t="str">
            <v>2017042</v>
          </cell>
          <cell r="H7027">
            <v>0</v>
          </cell>
          <cell r="I7027">
            <v>0</v>
          </cell>
          <cell r="J7027">
            <v>0</v>
          </cell>
          <cell r="K7027">
            <v>0</v>
          </cell>
          <cell r="L7027">
            <v>0</v>
          </cell>
          <cell r="M7027">
            <v>0</v>
          </cell>
          <cell r="N7027">
            <v>0</v>
          </cell>
          <cell r="O7027">
            <v>0</v>
          </cell>
        </row>
        <row r="7028">
          <cell r="D7028" t="str">
            <v>110002063037019</v>
          </cell>
          <cell r="E7028" t="str">
            <v>锂离子电池超声无损检测技术研究</v>
          </cell>
          <cell r="F7028" t="str">
            <v>叶国良</v>
          </cell>
          <cell r="G7028" t="str">
            <v>2015802</v>
          </cell>
          <cell r="H7028">
            <v>0</v>
          </cell>
          <cell r="I7028">
            <v>0</v>
          </cell>
          <cell r="J7028">
            <v>0</v>
          </cell>
          <cell r="K7028">
            <v>0</v>
          </cell>
          <cell r="L7028">
            <v>0</v>
          </cell>
          <cell r="M7028">
            <v>0</v>
          </cell>
          <cell r="N7028">
            <v>0</v>
          </cell>
          <cell r="O7028">
            <v>0</v>
          </cell>
        </row>
        <row r="7029">
          <cell r="D7029" t="str">
            <v>110002063037020</v>
          </cell>
          <cell r="E7029" t="str">
            <v>面向增材制造装备精密传动的深度特征均衡表</v>
          </cell>
          <cell r="F7029" t="str">
            <v>张绍辉</v>
          </cell>
          <cell r="G7029" t="str">
            <v>2020037</v>
          </cell>
          <cell r="H7029">
            <v>0</v>
          </cell>
          <cell r="I7029">
            <v>2793.91</v>
          </cell>
          <cell r="J7029">
            <v>0</v>
          </cell>
          <cell r="K7029">
            <v>2793.91</v>
          </cell>
          <cell r="L7029">
            <v>0</v>
          </cell>
          <cell r="M7029">
            <v>0</v>
          </cell>
          <cell r="N7029">
            <v>0</v>
          </cell>
          <cell r="O7029">
            <v>2793.91</v>
          </cell>
        </row>
        <row r="7030">
          <cell r="D7030" t="str">
            <v>110002063037021</v>
          </cell>
          <cell r="E7030" t="str">
            <v>大型类鸟机器人主被动柔性扑翼、尾翼设计及</v>
          </cell>
          <cell r="F7030" t="str">
            <v>汪超</v>
          </cell>
          <cell r="G7030" t="str">
            <v>2018119</v>
          </cell>
          <cell r="H7030">
            <v>0</v>
          </cell>
          <cell r="I7030">
            <v>9378.35</v>
          </cell>
          <cell r="J7030">
            <v>7468.89</v>
          </cell>
          <cell r="K7030">
            <v>1909.46</v>
          </cell>
          <cell r="L7030">
            <v>0</v>
          </cell>
          <cell r="M7030">
            <v>0</v>
          </cell>
          <cell r="N7030">
            <v>0</v>
          </cell>
          <cell r="O7030">
            <v>1909.46</v>
          </cell>
        </row>
        <row r="7031">
          <cell r="D7031" t="str">
            <v>110002063037022</v>
          </cell>
          <cell r="E7031" t="str">
            <v>高熵合金CoFeNiCrAlx粘结WC硬质合金高速刀</v>
          </cell>
          <cell r="F7031" t="str">
            <v>郑东海</v>
          </cell>
          <cell r="G7031" t="str">
            <v>2016026</v>
          </cell>
          <cell r="H7031">
            <v>0</v>
          </cell>
          <cell r="I7031">
            <v>6005</v>
          </cell>
          <cell r="J7031">
            <v>0</v>
          </cell>
          <cell r="K7031">
            <v>6005</v>
          </cell>
          <cell r="L7031">
            <v>0</v>
          </cell>
          <cell r="M7031">
            <v>0</v>
          </cell>
          <cell r="N7031">
            <v>0</v>
          </cell>
          <cell r="O7031">
            <v>6005</v>
          </cell>
        </row>
        <row r="7032">
          <cell r="D7032" t="str">
            <v>110002063037023</v>
          </cell>
          <cell r="E7032" t="str">
            <v>粤港澳大湾区新型大学建设路径研究</v>
          </cell>
          <cell r="F7032" t="str">
            <v>罗紫依</v>
          </cell>
          <cell r="G7032" t="str">
            <v>2020084</v>
          </cell>
          <cell r="H7032">
            <v>0</v>
          </cell>
          <cell r="I7032">
            <v>7146.8</v>
          </cell>
          <cell r="J7032">
            <v>6726</v>
          </cell>
          <cell r="K7032">
            <v>420.8</v>
          </cell>
          <cell r="L7032">
            <v>0</v>
          </cell>
          <cell r="M7032">
            <v>0</v>
          </cell>
          <cell r="N7032">
            <v>0</v>
          </cell>
          <cell r="O7032">
            <v>420.8</v>
          </cell>
        </row>
        <row r="7033">
          <cell r="D7033" t="str">
            <v>110002063037024</v>
          </cell>
          <cell r="E7033" t="str">
            <v>传感器用高度可拉伸导电超疏水材料的关键技</v>
          </cell>
          <cell r="F7033" t="str">
            <v>吴文剑</v>
          </cell>
          <cell r="G7033" t="str">
            <v>2015004</v>
          </cell>
          <cell r="H7033">
            <v>0</v>
          </cell>
          <cell r="I7033">
            <v>28558.9</v>
          </cell>
          <cell r="J7033">
            <v>0</v>
          </cell>
          <cell r="K7033">
            <v>28558.9</v>
          </cell>
          <cell r="L7033">
            <v>0</v>
          </cell>
          <cell r="M7033">
            <v>0</v>
          </cell>
          <cell r="N7033">
            <v>0</v>
          </cell>
          <cell r="O7033">
            <v>28558.9</v>
          </cell>
        </row>
        <row r="7034">
          <cell r="D7034" t="str">
            <v>110002063037025</v>
          </cell>
          <cell r="E7034" t="str">
            <v>基于缺陷和形貌关联的3d-4f金属有机骨架材</v>
          </cell>
          <cell r="F7034" t="str">
            <v>刘丹</v>
          </cell>
          <cell r="G7034" t="str">
            <v>2018808</v>
          </cell>
          <cell r="H7034">
            <v>0</v>
          </cell>
          <cell r="I7034">
            <v>7635</v>
          </cell>
          <cell r="J7034">
            <v>0</v>
          </cell>
          <cell r="K7034">
            <v>7635</v>
          </cell>
          <cell r="L7034">
            <v>0</v>
          </cell>
          <cell r="M7034">
            <v>0</v>
          </cell>
          <cell r="N7034">
            <v>0</v>
          </cell>
          <cell r="O7034">
            <v>7635</v>
          </cell>
        </row>
        <row r="7035">
          <cell r="D7035" t="str">
            <v>110002063037027</v>
          </cell>
          <cell r="E7035" t="str">
            <v>促腱-骨愈合新型镁丝/不锈钢复合固定系统的</v>
          </cell>
          <cell r="F7035" t="str">
            <v>万鹏</v>
          </cell>
          <cell r="G7035" t="str">
            <v>2018002</v>
          </cell>
          <cell r="H7035">
            <v>0</v>
          </cell>
          <cell r="I7035">
            <v>0</v>
          </cell>
          <cell r="J7035">
            <v>0</v>
          </cell>
          <cell r="K7035">
            <v>0</v>
          </cell>
          <cell r="L7035">
            <v>0</v>
          </cell>
          <cell r="M7035">
            <v>0</v>
          </cell>
          <cell r="N7035">
            <v>0</v>
          </cell>
          <cell r="O7035">
            <v>0</v>
          </cell>
        </row>
        <row r="7036">
          <cell r="D7036" t="str">
            <v>110002063037028</v>
          </cell>
          <cell r="E7036" t="str">
            <v>反倾销、企业生产率协同演化下粤港澳大湾区</v>
          </cell>
          <cell r="F7036" t="str">
            <v>刘锦芳</v>
          </cell>
          <cell r="G7036" t="str">
            <v>2017112</v>
          </cell>
          <cell r="H7036">
            <v>0</v>
          </cell>
          <cell r="I7036">
            <v>0</v>
          </cell>
          <cell r="J7036">
            <v>0</v>
          </cell>
          <cell r="K7036">
            <v>0</v>
          </cell>
          <cell r="L7036">
            <v>0</v>
          </cell>
          <cell r="M7036">
            <v>0</v>
          </cell>
          <cell r="N7036">
            <v>0</v>
          </cell>
          <cell r="O7036">
            <v>0</v>
          </cell>
        </row>
        <row r="7037">
          <cell r="D7037" t="str">
            <v>110002063037029</v>
          </cell>
          <cell r="E7037" t="str">
            <v>应用型高效社会工作专业人才实践能力培养机</v>
          </cell>
          <cell r="F7037" t="str">
            <v>张雪</v>
          </cell>
          <cell r="G7037" t="str">
            <v>2013067</v>
          </cell>
          <cell r="H7037">
            <v>0</v>
          </cell>
          <cell r="I7037">
            <v>20847.5</v>
          </cell>
          <cell r="J7037">
            <v>0</v>
          </cell>
          <cell r="K7037">
            <v>20847.5</v>
          </cell>
          <cell r="L7037">
            <v>0</v>
          </cell>
          <cell r="M7037">
            <v>0</v>
          </cell>
          <cell r="N7037">
            <v>0</v>
          </cell>
          <cell r="O7037">
            <v>20847.5</v>
          </cell>
        </row>
        <row r="7038">
          <cell r="D7038" t="str">
            <v>110002063037030</v>
          </cell>
          <cell r="E7038" t="str">
            <v>基于协同创新的一流应用型本科计算机专业人</v>
          </cell>
          <cell r="F7038" t="str">
            <v>赵铁柱</v>
          </cell>
          <cell r="G7038" t="str">
            <v>2012047</v>
          </cell>
          <cell r="H7038">
            <v>0</v>
          </cell>
          <cell r="I7038">
            <v>0</v>
          </cell>
          <cell r="J7038">
            <v>0</v>
          </cell>
          <cell r="K7038">
            <v>0</v>
          </cell>
          <cell r="L7038">
            <v>0</v>
          </cell>
          <cell r="M7038">
            <v>0</v>
          </cell>
          <cell r="N7038">
            <v>0</v>
          </cell>
          <cell r="O7038">
            <v>0</v>
          </cell>
        </row>
        <row r="7039">
          <cell r="D7039" t="str">
            <v>110002063037031</v>
          </cell>
          <cell r="E7039" t="str">
            <v>基于磷足迹评估的中国特大城市食物系统模拟</v>
          </cell>
          <cell r="F7039" t="str">
            <v>胡元超</v>
          </cell>
          <cell r="G7039" t="str">
            <v>2018290</v>
          </cell>
          <cell r="H7039">
            <v>0</v>
          </cell>
          <cell r="I7039">
            <v>4248</v>
          </cell>
          <cell r="J7039">
            <v>0</v>
          </cell>
          <cell r="K7039">
            <v>4248</v>
          </cell>
          <cell r="L7039">
            <v>0</v>
          </cell>
          <cell r="M7039">
            <v>0</v>
          </cell>
          <cell r="N7039">
            <v>0</v>
          </cell>
          <cell r="O7039">
            <v>4248</v>
          </cell>
        </row>
        <row r="7040">
          <cell r="D7040" t="str">
            <v>110002063037032</v>
          </cell>
          <cell r="E7040" t="str">
            <v>基于深度学习的拉曼光谱检测技术及便携式光</v>
          </cell>
          <cell r="F7040" t="str">
            <v>王红成</v>
          </cell>
          <cell r="G7040" t="str">
            <v>2007023</v>
          </cell>
          <cell r="H7040">
            <v>0</v>
          </cell>
          <cell r="I7040">
            <v>19224.3</v>
          </cell>
          <cell r="J7040">
            <v>14186.44</v>
          </cell>
          <cell r="K7040">
            <v>5037.86</v>
          </cell>
          <cell r="L7040">
            <v>0</v>
          </cell>
          <cell r="M7040">
            <v>0</v>
          </cell>
          <cell r="N7040">
            <v>0</v>
          </cell>
          <cell r="O7040">
            <v>5037.86</v>
          </cell>
        </row>
        <row r="7041">
          <cell r="D7041" t="str">
            <v>11000206303703301</v>
          </cell>
          <cell r="E7041" t="str">
            <v>东莞市社会治理研究院专家库子项目</v>
          </cell>
          <cell r="F7041" t="str">
            <v>郑玉敏</v>
          </cell>
          <cell r="G7041" t="str">
            <v>2005002</v>
          </cell>
          <cell r="H7041">
            <v>0</v>
          </cell>
          <cell r="I7041">
            <v>125368.99</v>
          </cell>
          <cell r="J7041">
            <v>7142.86</v>
          </cell>
          <cell r="K7041">
            <v>118226.13</v>
          </cell>
          <cell r="L7041">
            <v>0</v>
          </cell>
          <cell r="M7041">
            <v>0</v>
          </cell>
          <cell r="N7041">
            <v>0</v>
          </cell>
          <cell r="O7041">
            <v>118226.13</v>
          </cell>
        </row>
        <row r="7042">
          <cell r="D7042" t="str">
            <v>110002104001</v>
          </cell>
          <cell r="E7042" t="str">
            <v>C30000033城市群生态安全调控技术集成及协</v>
          </cell>
          <cell r="F7042" t="str">
            <v>杨盈</v>
          </cell>
          <cell r="G7042" t="str">
            <v>2017157</v>
          </cell>
          <cell r="H7042">
            <v>0</v>
          </cell>
          <cell r="I7042">
            <v>0</v>
          </cell>
          <cell r="J7042">
            <v>0</v>
          </cell>
          <cell r="K7042">
            <v>0</v>
          </cell>
          <cell r="L7042">
            <v>0</v>
          </cell>
          <cell r="M7042">
            <v>0</v>
          </cell>
          <cell r="N7042">
            <v>0</v>
          </cell>
          <cell r="O7042">
            <v>0</v>
          </cell>
        </row>
        <row r="7043">
          <cell r="D7043" t="str">
            <v>110002104002</v>
          </cell>
          <cell r="E7043" t="str">
            <v>C30060002信息技术云资源监控指标体系</v>
          </cell>
          <cell r="F7043" t="str">
            <v>潘晓衡</v>
          </cell>
          <cell r="G7043" t="str">
            <v>2013022</v>
          </cell>
          <cell r="H7043">
            <v>0</v>
          </cell>
          <cell r="I7043">
            <v>0</v>
          </cell>
          <cell r="J7043">
            <v>0</v>
          </cell>
          <cell r="K7043">
            <v>0</v>
          </cell>
          <cell r="L7043">
            <v>0</v>
          </cell>
          <cell r="M7043">
            <v>0</v>
          </cell>
          <cell r="N7043">
            <v>0</v>
          </cell>
          <cell r="O7043">
            <v>0</v>
          </cell>
        </row>
        <row r="7044">
          <cell r="D7044" t="str">
            <v>110002104003</v>
          </cell>
          <cell r="E7044" t="str">
            <v>C30060002企业标准数据处理分析编写系统的</v>
          </cell>
          <cell r="F7044" t="str">
            <v>潘晓衡</v>
          </cell>
          <cell r="G7044" t="str">
            <v>2013022</v>
          </cell>
          <cell r="H7044">
            <v>0</v>
          </cell>
          <cell r="I7044">
            <v>0</v>
          </cell>
          <cell r="J7044">
            <v>0</v>
          </cell>
          <cell r="K7044">
            <v>0</v>
          </cell>
          <cell r="L7044">
            <v>0</v>
          </cell>
          <cell r="M7044">
            <v>0</v>
          </cell>
          <cell r="N7044">
            <v>0</v>
          </cell>
          <cell r="O7044">
            <v>0</v>
          </cell>
        </row>
        <row r="7045">
          <cell r="D7045" t="str">
            <v>110002104005</v>
          </cell>
          <cell r="E7045" t="str">
            <v>C30000033基于石墨烯复合材料的高能量密度锂离子</v>
          </cell>
          <cell r="F7045" t="str">
            <v>谢世磊</v>
          </cell>
          <cell r="G7045" t="str">
            <v>2016019</v>
          </cell>
          <cell r="H7045">
            <v>0</v>
          </cell>
          <cell r="I7045">
            <v>9538.4</v>
          </cell>
          <cell r="J7045">
            <v>2780</v>
          </cell>
          <cell r="K7045">
            <v>6758.4</v>
          </cell>
          <cell r="L7045">
            <v>0</v>
          </cell>
          <cell r="M7045">
            <v>0</v>
          </cell>
          <cell r="N7045">
            <v>0</v>
          </cell>
          <cell r="O7045">
            <v>6758.4</v>
          </cell>
        </row>
        <row r="7046">
          <cell r="D7046" t="str">
            <v>110002104007</v>
          </cell>
          <cell r="E7046" t="str">
            <v>成果转化专项</v>
          </cell>
          <cell r="F7046" t="str">
            <v>李长平</v>
          </cell>
          <cell r="G7046" t="str">
            <v>2016830</v>
          </cell>
          <cell r="H7046">
            <v>0</v>
          </cell>
          <cell r="I7046">
            <v>0</v>
          </cell>
          <cell r="J7046">
            <v>0</v>
          </cell>
          <cell r="K7046">
            <v>0</v>
          </cell>
          <cell r="L7046">
            <v>0</v>
          </cell>
          <cell r="M7046">
            <v>0</v>
          </cell>
          <cell r="N7046">
            <v>0</v>
          </cell>
          <cell r="O7046">
            <v>0</v>
          </cell>
        </row>
        <row r="7047">
          <cell r="D7047" t="str">
            <v>110002104007001</v>
          </cell>
          <cell r="E7047" t="str">
            <v>（成果转化专项）基于机器视觉的注塑机模具状态监测系统研发</v>
          </cell>
          <cell r="F7047" t="str">
            <v>王岩</v>
          </cell>
          <cell r="G7047" t="str">
            <v>2018041</v>
          </cell>
          <cell r="H7047">
            <v>0</v>
          </cell>
          <cell r="I7047">
            <v>28042.6</v>
          </cell>
          <cell r="J7047">
            <v>0</v>
          </cell>
          <cell r="K7047">
            <v>28042.6</v>
          </cell>
          <cell r="L7047">
            <v>0</v>
          </cell>
          <cell r="M7047">
            <v>0</v>
          </cell>
          <cell r="N7047">
            <v>0</v>
          </cell>
          <cell r="O7047">
            <v>28042.6</v>
          </cell>
        </row>
        <row r="7048">
          <cell r="D7048" t="str">
            <v>110002104007002</v>
          </cell>
          <cell r="E7048" t="str">
            <v>（成果转化专项）高安全性、高一致性电芯制造技术优化与提升</v>
          </cell>
          <cell r="F7048" t="str">
            <v>曹晓畅</v>
          </cell>
          <cell r="G7048" t="str">
            <v>2012045</v>
          </cell>
          <cell r="H7048">
            <v>0</v>
          </cell>
          <cell r="I7048">
            <v>0</v>
          </cell>
          <cell r="J7048">
            <v>0</v>
          </cell>
          <cell r="K7048">
            <v>0</v>
          </cell>
          <cell r="L7048">
            <v>0</v>
          </cell>
          <cell r="M7048">
            <v>0</v>
          </cell>
          <cell r="N7048">
            <v>0</v>
          </cell>
          <cell r="O7048">
            <v>0</v>
          </cell>
        </row>
        <row r="7049">
          <cell r="D7049" t="str">
            <v>110002104007003</v>
          </cell>
          <cell r="E7049" t="str">
            <v>（成果转化专项）面向蔬菜大棚种植的空气循环技术应用</v>
          </cell>
          <cell r="F7049" t="str">
            <v>陈海彬</v>
          </cell>
          <cell r="G7049" t="str">
            <v>2007041</v>
          </cell>
          <cell r="H7049">
            <v>0</v>
          </cell>
          <cell r="I7049">
            <v>0</v>
          </cell>
          <cell r="J7049">
            <v>0</v>
          </cell>
          <cell r="K7049">
            <v>0</v>
          </cell>
          <cell r="L7049">
            <v>0</v>
          </cell>
          <cell r="M7049">
            <v>0</v>
          </cell>
          <cell r="N7049">
            <v>0</v>
          </cell>
          <cell r="O7049">
            <v>0</v>
          </cell>
        </row>
        <row r="7050">
          <cell r="D7050" t="str">
            <v>110002104007004</v>
          </cell>
          <cell r="E7050" t="str">
            <v>（成果转化专项）应用于新能源汽车定转子的500吨高速精密冲</v>
          </cell>
          <cell r="F7050" t="str">
            <v>邓世春</v>
          </cell>
          <cell r="G7050" t="str">
            <v>2012037</v>
          </cell>
          <cell r="H7050">
            <v>0</v>
          </cell>
          <cell r="I7050">
            <v>0</v>
          </cell>
          <cell r="J7050">
            <v>0</v>
          </cell>
          <cell r="K7050">
            <v>0</v>
          </cell>
          <cell r="L7050">
            <v>0</v>
          </cell>
          <cell r="M7050">
            <v>0</v>
          </cell>
          <cell r="N7050">
            <v>0</v>
          </cell>
          <cell r="O7050">
            <v>0</v>
          </cell>
        </row>
        <row r="7051">
          <cell r="D7051" t="str">
            <v>110002104007005</v>
          </cell>
          <cell r="E7051" t="str">
            <v>（成果转化专项）锂电池制备用超亲水分子筛材料添加改质剂研</v>
          </cell>
          <cell r="F7051" t="str">
            <v>顾建峰</v>
          </cell>
          <cell r="G7051" t="str">
            <v>2018031</v>
          </cell>
          <cell r="H7051">
            <v>0</v>
          </cell>
          <cell r="I7051">
            <v>69052</v>
          </cell>
          <cell r="J7051">
            <v>0</v>
          </cell>
          <cell r="K7051">
            <v>69052</v>
          </cell>
          <cell r="L7051">
            <v>0</v>
          </cell>
          <cell r="M7051">
            <v>0</v>
          </cell>
          <cell r="N7051">
            <v>0</v>
          </cell>
          <cell r="O7051">
            <v>69052</v>
          </cell>
        </row>
        <row r="7052">
          <cell r="D7052" t="str">
            <v>110002104007006</v>
          </cell>
          <cell r="E7052" t="str">
            <v>（成果转化专项）普华机械企业科技特派员项目</v>
          </cell>
          <cell r="F7052" t="str">
            <v>胡耀华</v>
          </cell>
          <cell r="G7052" t="str">
            <v>2006022</v>
          </cell>
          <cell r="H7052">
            <v>0</v>
          </cell>
          <cell r="I7052">
            <v>0</v>
          </cell>
          <cell r="J7052">
            <v>0</v>
          </cell>
          <cell r="K7052">
            <v>0</v>
          </cell>
          <cell r="L7052">
            <v>0</v>
          </cell>
          <cell r="M7052">
            <v>0</v>
          </cell>
          <cell r="N7052">
            <v>0</v>
          </cell>
          <cell r="O7052">
            <v>0</v>
          </cell>
        </row>
        <row r="7053">
          <cell r="D7053" t="str">
            <v>110002104007007</v>
          </cell>
          <cell r="E7053" t="str">
            <v>（成果转化专项）电热人工肌肉研制及在机械臂的应用研究</v>
          </cell>
          <cell r="F7053" t="str">
            <v>黄泳波</v>
          </cell>
          <cell r="G7053" t="str">
            <v>2005089</v>
          </cell>
          <cell r="H7053">
            <v>0</v>
          </cell>
          <cell r="I7053">
            <v>0</v>
          </cell>
          <cell r="J7053">
            <v>0</v>
          </cell>
          <cell r="K7053">
            <v>0</v>
          </cell>
          <cell r="L7053">
            <v>0</v>
          </cell>
          <cell r="M7053">
            <v>0</v>
          </cell>
          <cell r="N7053">
            <v>0</v>
          </cell>
          <cell r="O7053">
            <v>0</v>
          </cell>
        </row>
        <row r="7054">
          <cell r="D7054" t="str">
            <v>110002104007008</v>
          </cell>
          <cell r="E7054" t="str">
            <v>（成果转化专项）屏蔽箱腔体的内部电场重构与电磁环境统计分</v>
          </cell>
          <cell r="F7054" t="str">
            <v>赖颖昕</v>
          </cell>
          <cell r="G7054" t="str">
            <v>2008018</v>
          </cell>
          <cell r="H7054">
            <v>0</v>
          </cell>
          <cell r="I7054">
            <v>72745</v>
          </cell>
          <cell r="J7054">
            <v>9654.72</v>
          </cell>
          <cell r="K7054">
            <v>63090.28</v>
          </cell>
          <cell r="L7054">
            <v>0</v>
          </cell>
          <cell r="M7054">
            <v>0</v>
          </cell>
          <cell r="N7054">
            <v>0</v>
          </cell>
          <cell r="O7054">
            <v>63090.28</v>
          </cell>
        </row>
        <row r="7055">
          <cell r="D7055" t="str">
            <v>110002104007009</v>
          </cell>
          <cell r="E7055" t="str">
            <v>（成果转化专项）于小型机器臂的柔性生产线控制系统</v>
          </cell>
          <cell r="F7055" t="str">
            <v>雷瑞庭</v>
          </cell>
          <cell r="G7055" t="str">
            <v>2008044</v>
          </cell>
          <cell r="H7055">
            <v>0</v>
          </cell>
          <cell r="I7055">
            <v>4400</v>
          </cell>
          <cell r="J7055">
            <v>0</v>
          </cell>
          <cell r="K7055">
            <v>4400</v>
          </cell>
          <cell r="L7055">
            <v>0</v>
          </cell>
          <cell r="M7055">
            <v>0</v>
          </cell>
          <cell r="N7055">
            <v>0</v>
          </cell>
          <cell r="O7055">
            <v>4400</v>
          </cell>
        </row>
        <row r="7056">
          <cell r="D7056" t="str">
            <v>110002104007010</v>
          </cell>
          <cell r="E7056" t="str">
            <v>（成果转化专项）圆柱锂离子电池的失效模式分析研究及产业化</v>
          </cell>
          <cell r="F7056" t="str">
            <v>李超</v>
          </cell>
          <cell r="G7056" t="str">
            <v>2017048</v>
          </cell>
          <cell r="H7056">
            <v>0</v>
          </cell>
          <cell r="I7056">
            <v>0</v>
          </cell>
          <cell r="J7056">
            <v>0</v>
          </cell>
          <cell r="K7056">
            <v>0</v>
          </cell>
          <cell r="L7056">
            <v>0</v>
          </cell>
          <cell r="M7056">
            <v>0</v>
          </cell>
          <cell r="N7056">
            <v>0</v>
          </cell>
          <cell r="O7056">
            <v>0</v>
          </cell>
        </row>
        <row r="7057">
          <cell r="D7057" t="str">
            <v>110002104007011</v>
          </cell>
          <cell r="E7057" t="str">
            <v>（成果转化专项）铝合金表面环保型转化膜的制备及性能研究</v>
          </cell>
          <cell r="F7057" t="str">
            <v>李康</v>
          </cell>
          <cell r="G7057" t="str">
            <v>2019059</v>
          </cell>
          <cell r="H7057">
            <v>0</v>
          </cell>
          <cell r="I7057">
            <v>50970.42</v>
          </cell>
          <cell r="J7057">
            <v>25351.92</v>
          </cell>
          <cell r="K7057">
            <v>25618.5</v>
          </cell>
          <cell r="L7057">
            <v>0</v>
          </cell>
          <cell r="M7057">
            <v>0</v>
          </cell>
          <cell r="N7057">
            <v>0</v>
          </cell>
          <cell r="O7057">
            <v>25618.5</v>
          </cell>
        </row>
        <row r="7058">
          <cell r="D7058" t="str">
            <v>110002104007012</v>
          </cell>
          <cell r="E7058" t="str">
            <v>（成果转化专项）5G通信电缆防印刷迁移性能研究</v>
          </cell>
          <cell r="F7058" t="str">
            <v>李坤泉</v>
          </cell>
          <cell r="G7058" t="str">
            <v>2019080</v>
          </cell>
          <cell r="H7058">
            <v>0</v>
          </cell>
          <cell r="I7058">
            <v>46494</v>
          </cell>
          <cell r="J7058">
            <v>4600</v>
          </cell>
          <cell r="K7058">
            <v>41894</v>
          </cell>
          <cell r="L7058">
            <v>0</v>
          </cell>
          <cell r="M7058">
            <v>0</v>
          </cell>
          <cell r="N7058">
            <v>0</v>
          </cell>
          <cell r="O7058">
            <v>41894</v>
          </cell>
        </row>
        <row r="7059">
          <cell r="D7059" t="str">
            <v>110002104007013</v>
          </cell>
          <cell r="E7059" t="str">
            <v>（成果转化专项）汽车轻量化用高性能新型铝合金开发</v>
          </cell>
          <cell r="F7059" t="str">
            <v>李润霞</v>
          </cell>
          <cell r="G7059" t="str">
            <v>2018805</v>
          </cell>
          <cell r="H7059">
            <v>0</v>
          </cell>
          <cell r="I7059">
            <v>74286.5</v>
          </cell>
          <cell r="J7059">
            <v>0</v>
          </cell>
          <cell r="K7059">
            <v>74286.5</v>
          </cell>
          <cell r="L7059">
            <v>0</v>
          </cell>
          <cell r="M7059">
            <v>0</v>
          </cell>
          <cell r="N7059">
            <v>0</v>
          </cell>
          <cell r="O7059">
            <v>74286.5</v>
          </cell>
        </row>
        <row r="7060">
          <cell r="D7060" t="str">
            <v>110002104007014</v>
          </cell>
          <cell r="E7060" t="str">
            <v>（成果转化专项）基于小样本的深度学习视觉高精度检测算法研</v>
          </cell>
          <cell r="F7060" t="str">
            <v>梁经伦</v>
          </cell>
          <cell r="G7060" t="str">
            <v>2013029</v>
          </cell>
          <cell r="H7060">
            <v>0</v>
          </cell>
          <cell r="I7060">
            <v>57894</v>
          </cell>
          <cell r="J7060">
            <v>10900</v>
          </cell>
          <cell r="K7060">
            <v>46994</v>
          </cell>
          <cell r="L7060">
            <v>0</v>
          </cell>
          <cell r="M7060">
            <v>0</v>
          </cell>
          <cell r="N7060">
            <v>0</v>
          </cell>
          <cell r="O7060">
            <v>46994</v>
          </cell>
        </row>
        <row r="7061">
          <cell r="D7061" t="str">
            <v>110002104007015</v>
          </cell>
          <cell r="E7061" t="str">
            <v>（成果转化专项）钠葡萄糖协同转运蛋白SGLT1抑制剂的合成工</v>
          </cell>
          <cell r="F7061" t="str">
            <v>廖俊旭</v>
          </cell>
          <cell r="G7061" t="str">
            <v>2018121</v>
          </cell>
          <cell r="H7061">
            <v>0</v>
          </cell>
          <cell r="I7061">
            <v>0</v>
          </cell>
          <cell r="J7061">
            <v>0</v>
          </cell>
          <cell r="K7061">
            <v>0</v>
          </cell>
          <cell r="L7061">
            <v>0</v>
          </cell>
          <cell r="M7061">
            <v>0</v>
          </cell>
          <cell r="N7061">
            <v>0</v>
          </cell>
          <cell r="O7061">
            <v>0</v>
          </cell>
        </row>
        <row r="7062">
          <cell r="D7062" t="str">
            <v>110002104007016</v>
          </cell>
          <cell r="E7062" t="str">
            <v>（成果转化专项）智能电视人机交互方式关键技术研究</v>
          </cell>
          <cell r="F7062" t="str">
            <v>林盛鑫</v>
          </cell>
          <cell r="G7062" t="str">
            <v>2003094</v>
          </cell>
          <cell r="H7062">
            <v>0</v>
          </cell>
          <cell r="I7062">
            <v>9015.39</v>
          </cell>
          <cell r="J7062">
            <v>9015</v>
          </cell>
          <cell r="K7062">
            <v>0.39</v>
          </cell>
          <cell r="L7062">
            <v>0</v>
          </cell>
          <cell r="M7062">
            <v>0</v>
          </cell>
          <cell r="N7062">
            <v>0</v>
          </cell>
          <cell r="O7062">
            <v>0.39</v>
          </cell>
        </row>
        <row r="7063">
          <cell r="D7063" t="str">
            <v>110002104007017</v>
          </cell>
          <cell r="E7063" t="str">
            <v>（成果转化专项）检测废水资源化、减量化达标处理技术研发</v>
          </cell>
          <cell r="F7063" t="str">
            <v>刘鹏</v>
          </cell>
          <cell r="G7063" t="str">
            <v>2017053</v>
          </cell>
          <cell r="H7063">
            <v>0</v>
          </cell>
          <cell r="I7063">
            <v>222</v>
          </cell>
          <cell r="J7063">
            <v>0</v>
          </cell>
          <cell r="K7063">
            <v>222</v>
          </cell>
          <cell r="L7063">
            <v>0</v>
          </cell>
          <cell r="M7063">
            <v>0</v>
          </cell>
          <cell r="N7063">
            <v>0</v>
          </cell>
          <cell r="O7063">
            <v>222</v>
          </cell>
        </row>
        <row r="7064">
          <cell r="D7064" t="str">
            <v>110002104007018</v>
          </cell>
          <cell r="E7064" t="str">
            <v>（成果转化专项）企业专利培育及导航</v>
          </cell>
          <cell r="F7064" t="str">
            <v>潘晓衡</v>
          </cell>
          <cell r="G7064" t="str">
            <v>2013022</v>
          </cell>
          <cell r="H7064">
            <v>0</v>
          </cell>
          <cell r="I7064">
            <v>0</v>
          </cell>
          <cell r="J7064">
            <v>0</v>
          </cell>
          <cell r="K7064">
            <v>0</v>
          </cell>
          <cell r="L7064">
            <v>0</v>
          </cell>
          <cell r="M7064">
            <v>0</v>
          </cell>
          <cell r="N7064">
            <v>0</v>
          </cell>
          <cell r="O7064">
            <v>0</v>
          </cell>
        </row>
        <row r="7065">
          <cell r="D7065" t="str">
            <v>110002104007019</v>
          </cell>
          <cell r="E7065" t="str">
            <v>（成果转化专项）助力自行车用骑行综合性能检测试验系统</v>
          </cell>
          <cell r="F7065" t="str">
            <v>田君</v>
          </cell>
          <cell r="G7065" t="str">
            <v>2001006</v>
          </cell>
          <cell r="H7065">
            <v>0</v>
          </cell>
          <cell r="I7065">
            <v>0</v>
          </cell>
          <cell r="J7065">
            <v>0</v>
          </cell>
          <cell r="K7065">
            <v>0</v>
          </cell>
          <cell r="L7065">
            <v>0</v>
          </cell>
          <cell r="M7065">
            <v>0</v>
          </cell>
          <cell r="N7065">
            <v>0</v>
          </cell>
          <cell r="O7065">
            <v>0</v>
          </cell>
        </row>
        <row r="7066">
          <cell r="D7066" t="str">
            <v>110002104007020</v>
          </cell>
          <cell r="E7066" t="str">
            <v>（成果转化专项）用于牙槽骨增量移植固定的新型双膦酸盐载药</v>
          </cell>
          <cell r="F7066" t="str">
            <v>万鹏</v>
          </cell>
          <cell r="G7066" t="str">
            <v>2018002</v>
          </cell>
          <cell r="H7066">
            <v>0</v>
          </cell>
          <cell r="I7066">
            <v>45000</v>
          </cell>
          <cell r="J7066">
            <v>8000</v>
          </cell>
          <cell r="K7066">
            <v>37000</v>
          </cell>
          <cell r="L7066">
            <v>0</v>
          </cell>
          <cell r="M7066">
            <v>0</v>
          </cell>
          <cell r="N7066">
            <v>0</v>
          </cell>
          <cell r="O7066">
            <v>37000</v>
          </cell>
        </row>
        <row r="7067">
          <cell r="D7067" t="str">
            <v>110002104007021</v>
          </cell>
          <cell r="E7067" t="str">
            <v>（成果转化专项）基于远心镜头的晶圆表面缺陷检测关键技术研</v>
          </cell>
          <cell r="F7067" t="str">
            <v>王红成</v>
          </cell>
          <cell r="G7067" t="str">
            <v>2007023</v>
          </cell>
          <cell r="H7067">
            <v>0</v>
          </cell>
          <cell r="I7067">
            <v>0</v>
          </cell>
          <cell r="J7067">
            <v>0</v>
          </cell>
          <cell r="K7067">
            <v>0</v>
          </cell>
          <cell r="L7067">
            <v>0</v>
          </cell>
          <cell r="M7067">
            <v>0</v>
          </cell>
          <cell r="N7067">
            <v>0</v>
          </cell>
          <cell r="O7067">
            <v>0</v>
          </cell>
        </row>
        <row r="7068">
          <cell r="D7068" t="str">
            <v>110002104007022</v>
          </cell>
          <cell r="E7068" t="str">
            <v>（成果转化专项）高产虾青素的海洋红酵母的筛选、菌种改造及</v>
          </cell>
          <cell r="F7068" t="str">
            <v>王际辉</v>
          </cell>
          <cell r="G7068" t="str">
            <v>2018809</v>
          </cell>
          <cell r="H7068">
            <v>0</v>
          </cell>
          <cell r="I7068">
            <v>6871.27</v>
          </cell>
          <cell r="J7068">
            <v>0</v>
          </cell>
          <cell r="K7068">
            <v>6871.27</v>
          </cell>
          <cell r="L7068">
            <v>0</v>
          </cell>
          <cell r="M7068">
            <v>0</v>
          </cell>
          <cell r="N7068">
            <v>0</v>
          </cell>
          <cell r="O7068">
            <v>6871.27</v>
          </cell>
        </row>
        <row r="7069">
          <cell r="D7069" t="str">
            <v>110002104007023</v>
          </cell>
          <cell r="E7069" t="str">
            <v>（成果转化专项）锂离子电池高功率硅碳负极材料的研发与产业</v>
          </cell>
          <cell r="F7069" t="str">
            <v>王涛</v>
          </cell>
          <cell r="G7069" t="str">
            <v>2017077</v>
          </cell>
          <cell r="H7069">
            <v>0</v>
          </cell>
          <cell r="I7069">
            <v>32393.1</v>
          </cell>
          <cell r="J7069">
            <v>16640</v>
          </cell>
          <cell r="K7069">
            <v>15753.1</v>
          </cell>
          <cell r="L7069">
            <v>0</v>
          </cell>
          <cell r="M7069">
            <v>0</v>
          </cell>
          <cell r="N7069">
            <v>0</v>
          </cell>
          <cell r="O7069">
            <v>15753.1</v>
          </cell>
        </row>
        <row r="7070">
          <cell r="D7070" t="str">
            <v>110002104007024</v>
          </cell>
          <cell r="E7070" t="str">
            <v>（成果转化专项）微生物功能性代谢产物在发酵型乳酸菌饮品中</v>
          </cell>
          <cell r="F7070" t="str">
            <v>肖珊</v>
          </cell>
          <cell r="G7070" t="str">
            <v>2018283</v>
          </cell>
          <cell r="H7070">
            <v>0</v>
          </cell>
          <cell r="I7070">
            <v>0</v>
          </cell>
          <cell r="J7070">
            <v>0</v>
          </cell>
          <cell r="K7070">
            <v>0</v>
          </cell>
          <cell r="L7070">
            <v>0</v>
          </cell>
          <cell r="M7070">
            <v>0</v>
          </cell>
          <cell r="N7070">
            <v>0</v>
          </cell>
          <cell r="O7070">
            <v>0</v>
          </cell>
        </row>
        <row r="7071">
          <cell r="D7071" t="str">
            <v>110002104007025</v>
          </cell>
          <cell r="E7071" t="str">
            <v>（成果转化专项）一种高性能日夜共焦高清成像的监控系统的研</v>
          </cell>
          <cell r="F7071" t="str">
            <v>叶海</v>
          </cell>
          <cell r="G7071" t="str">
            <v>2003034</v>
          </cell>
          <cell r="H7071">
            <v>0</v>
          </cell>
          <cell r="I7071">
            <v>45588.62</v>
          </cell>
          <cell r="J7071">
            <v>377.7</v>
          </cell>
          <cell r="K7071">
            <v>45210.92</v>
          </cell>
          <cell r="L7071">
            <v>0</v>
          </cell>
          <cell r="M7071">
            <v>0</v>
          </cell>
          <cell r="N7071">
            <v>0</v>
          </cell>
          <cell r="O7071">
            <v>45210.92</v>
          </cell>
        </row>
        <row r="7072">
          <cell r="D7072" t="str">
            <v>110002104007026</v>
          </cell>
          <cell r="E7072" t="str">
            <v>（成果转化专项）散热石墨烯膜的开发</v>
          </cell>
          <cell r="F7072" t="str">
            <v>张敏</v>
          </cell>
          <cell r="G7072" t="str">
            <v>2004065</v>
          </cell>
          <cell r="H7072">
            <v>0</v>
          </cell>
          <cell r="I7072">
            <v>51265</v>
          </cell>
          <cell r="J7072">
            <v>48050</v>
          </cell>
          <cell r="K7072">
            <v>3215</v>
          </cell>
          <cell r="L7072">
            <v>0</v>
          </cell>
          <cell r="M7072">
            <v>0</v>
          </cell>
          <cell r="N7072">
            <v>0</v>
          </cell>
          <cell r="O7072">
            <v>3215</v>
          </cell>
        </row>
        <row r="7073">
          <cell r="D7073" t="str">
            <v>110002104007027</v>
          </cell>
          <cell r="E7073" t="str">
            <v>（成果转化专项）基于人工智能的智能制造装备在线监测与优化</v>
          </cell>
          <cell r="F7073" t="str">
            <v>张绍辉</v>
          </cell>
          <cell r="G7073" t="str">
            <v>2020037</v>
          </cell>
          <cell r="H7073">
            <v>0</v>
          </cell>
          <cell r="I7073">
            <v>45404.2</v>
          </cell>
          <cell r="J7073">
            <v>0</v>
          </cell>
          <cell r="K7073">
            <v>45404.2</v>
          </cell>
          <cell r="L7073">
            <v>0</v>
          </cell>
          <cell r="M7073">
            <v>0</v>
          </cell>
          <cell r="N7073">
            <v>0</v>
          </cell>
          <cell r="O7073">
            <v>45404.2</v>
          </cell>
        </row>
        <row r="7074">
          <cell r="D7074" t="str">
            <v>110002104007028</v>
          </cell>
          <cell r="E7074" t="str">
            <v>（成果转化专项）5G印制电路板电子学部分关键技术研究</v>
          </cell>
          <cell r="F7074" t="str">
            <v>赵晓芳</v>
          </cell>
          <cell r="G7074" t="str">
            <v>2011005</v>
          </cell>
          <cell r="H7074">
            <v>0</v>
          </cell>
          <cell r="I7074">
            <v>0</v>
          </cell>
          <cell r="J7074">
            <v>0</v>
          </cell>
          <cell r="K7074">
            <v>0</v>
          </cell>
          <cell r="L7074">
            <v>0</v>
          </cell>
          <cell r="M7074">
            <v>0</v>
          </cell>
          <cell r="N7074">
            <v>0</v>
          </cell>
          <cell r="O7074">
            <v>0</v>
          </cell>
        </row>
        <row r="7075">
          <cell r="D7075" t="str">
            <v>110002104007029</v>
          </cell>
          <cell r="E7075" t="str">
            <v>（成果转化专项）耳机插针自动焊接设备研究与开发</v>
          </cell>
          <cell r="F7075" t="str">
            <v>郑东海</v>
          </cell>
          <cell r="G7075" t="str">
            <v>2016026</v>
          </cell>
          <cell r="H7075">
            <v>0</v>
          </cell>
          <cell r="I7075">
            <v>48563</v>
          </cell>
          <cell r="J7075">
            <v>4300</v>
          </cell>
          <cell r="K7075">
            <v>44263</v>
          </cell>
          <cell r="L7075">
            <v>0</v>
          </cell>
          <cell r="M7075">
            <v>0</v>
          </cell>
          <cell r="N7075">
            <v>0</v>
          </cell>
          <cell r="O7075">
            <v>44263</v>
          </cell>
        </row>
        <row r="7076">
          <cell r="D7076" t="str">
            <v>110002104008</v>
          </cell>
          <cell r="E7076" t="str">
            <v>“智融科创”科普系列活动</v>
          </cell>
          <cell r="F7076" t="str">
            <v>李忠红</v>
          </cell>
          <cell r="G7076" t="str">
            <v>1991008</v>
          </cell>
          <cell r="H7076">
            <v>0</v>
          </cell>
          <cell r="I7076">
            <v>0</v>
          </cell>
          <cell r="J7076">
            <v>0</v>
          </cell>
          <cell r="K7076">
            <v>0</v>
          </cell>
          <cell r="L7076">
            <v>0</v>
          </cell>
          <cell r="M7076">
            <v>0</v>
          </cell>
          <cell r="N7076">
            <v>0</v>
          </cell>
          <cell r="O7076">
            <v>0</v>
          </cell>
        </row>
        <row r="7077">
          <cell r="D7077" t="str">
            <v>110002104009</v>
          </cell>
          <cell r="E7077" t="str">
            <v>第七届广东专利金奖</v>
          </cell>
          <cell r="F7077" t="str">
            <v>范洪波</v>
          </cell>
          <cell r="G7077" t="str">
            <v>2005008</v>
          </cell>
          <cell r="H7077">
            <v>0</v>
          </cell>
          <cell r="I7077">
            <v>0</v>
          </cell>
          <cell r="J7077">
            <v>0</v>
          </cell>
          <cell r="K7077">
            <v>0</v>
          </cell>
          <cell r="L7077">
            <v>0</v>
          </cell>
          <cell r="M7077">
            <v>0</v>
          </cell>
          <cell r="N7077">
            <v>0</v>
          </cell>
          <cell r="O7077">
            <v>0</v>
          </cell>
        </row>
        <row r="7078">
          <cell r="D7078" t="str">
            <v>110002104010</v>
          </cell>
          <cell r="E7078" t="str">
            <v>（标准化战略实施专项资金）纺织品、新烟碱类农药残留的测定</v>
          </cell>
          <cell r="F7078" t="str">
            <v>范洪波</v>
          </cell>
          <cell r="G7078" t="str">
            <v>2005008</v>
          </cell>
          <cell r="H7078">
            <v>0</v>
          </cell>
          <cell r="I7078">
            <v>0</v>
          </cell>
          <cell r="J7078">
            <v>0</v>
          </cell>
          <cell r="K7078">
            <v>0</v>
          </cell>
          <cell r="L7078">
            <v>0</v>
          </cell>
          <cell r="M7078">
            <v>0</v>
          </cell>
          <cell r="N7078">
            <v>0</v>
          </cell>
          <cell r="O7078">
            <v>0</v>
          </cell>
        </row>
        <row r="7079">
          <cell r="D7079" t="str">
            <v>11000211048004001</v>
          </cell>
          <cell r="E7079" t="str">
            <v>新时代高校践行习近平新时代中国特色社会主</v>
          </cell>
          <cell r="F7079" t="str">
            <v>唐元松</v>
          </cell>
          <cell r="G7079" t="str">
            <v>2003035</v>
          </cell>
          <cell r="H7079">
            <v>0</v>
          </cell>
          <cell r="I7079">
            <v>0</v>
          </cell>
          <cell r="J7079">
            <v>0</v>
          </cell>
          <cell r="K7079">
            <v>0</v>
          </cell>
          <cell r="L7079">
            <v>0</v>
          </cell>
          <cell r="M7079">
            <v>0</v>
          </cell>
          <cell r="N7079">
            <v>0</v>
          </cell>
          <cell r="O7079">
            <v>0</v>
          </cell>
        </row>
        <row r="7080">
          <cell r="D7080" t="str">
            <v>11000211048004002</v>
          </cell>
          <cell r="E7080" t="str">
            <v>教学管理服务视角下“三全育人”建设的探索</v>
          </cell>
          <cell r="F7080" t="str">
            <v>曾宪群</v>
          </cell>
          <cell r="G7080" t="str">
            <v>2008023</v>
          </cell>
          <cell r="H7080">
            <v>0</v>
          </cell>
          <cell r="I7080">
            <v>5000</v>
          </cell>
          <cell r="J7080">
            <v>0</v>
          </cell>
          <cell r="K7080">
            <v>5000</v>
          </cell>
          <cell r="L7080">
            <v>0</v>
          </cell>
          <cell r="M7080">
            <v>0</v>
          </cell>
          <cell r="N7080">
            <v>0</v>
          </cell>
          <cell r="O7080">
            <v>5000</v>
          </cell>
        </row>
        <row r="7081">
          <cell r="D7081" t="str">
            <v>11000211048004003</v>
          </cell>
          <cell r="E7081" t="str">
            <v>基于“爱国奋斗、追求卓越”莞工精神的大学</v>
          </cell>
          <cell r="F7081" t="str">
            <v>陈泳源</v>
          </cell>
          <cell r="G7081" t="str">
            <v>2012052</v>
          </cell>
          <cell r="H7081">
            <v>0</v>
          </cell>
          <cell r="I7081">
            <v>2650</v>
          </cell>
          <cell r="J7081">
            <v>0</v>
          </cell>
          <cell r="K7081">
            <v>2650</v>
          </cell>
          <cell r="L7081">
            <v>0</v>
          </cell>
          <cell r="M7081">
            <v>0</v>
          </cell>
          <cell r="N7081">
            <v>0</v>
          </cell>
          <cell r="O7081">
            <v>2650</v>
          </cell>
        </row>
        <row r="7082">
          <cell r="D7082" t="str">
            <v>11000211048004004</v>
          </cell>
          <cell r="E7082" t="str">
            <v>新形势下高校基层党务工作者胜任力研究</v>
          </cell>
          <cell r="F7082" t="str">
            <v>梁士金</v>
          </cell>
          <cell r="G7082" t="str">
            <v>2012959</v>
          </cell>
          <cell r="H7082">
            <v>0</v>
          </cell>
          <cell r="I7082">
            <v>5000</v>
          </cell>
          <cell r="J7082">
            <v>0</v>
          </cell>
          <cell r="K7082">
            <v>5000</v>
          </cell>
          <cell r="L7082">
            <v>0</v>
          </cell>
          <cell r="M7082">
            <v>0</v>
          </cell>
          <cell r="N7082">
            <v>0</v>
          </cell>
          <cell r="O7082">
            <v>5000</v>
          </cell>
        </row>
        <row r="7083">
          <cell r="D7083" t="str">
            <v>11000211048004005</v>
          </cell>
          <cell r="E7083" t="str">
            <v>社会变迁视域下大学生的价值观念与行为模式</v>
          </cell>
          <cell r="F7083" t="str">
            <v>黄楚刁</v>
          </cell>
          <cell r="G7083" t="str">
            <v>2011013</v>
          </cell>
          <cell r="H7083">
            <v>0</v>
          </cell>
          <cell r="I7083">
            <v>0</v>
          </cell>
          <cell r="J7083">
            <v>0</v>
          </cell>
          <cell r="K7083">
            <v>0</v>
          </cell>
          <cell r="L7083">
            <v>0</v>
          </cell>
          <cell r="M7083">
            <v>0</v>
          </cell>
          <cell r="N7083">
            <v>0</v>
          </cell>
          <cell r="O7083">
            <v>0</v>
          </cell>
        </row>
        <row r="7084">
          <cell r="D7084" t="str">
            <v>11000211048004006</v>
          </cell>
          <cell r="E7084" t="str">
            <v>中华优秀传统文化传承发展机制的构建研究</v>
          </cell>
          <cell r="F7084" t="str">
            <v>蒋青青</v>
          </cell>
          <cell r="G7084" t="str">
            <v>2018019</v>
          </cell>
          <cell r="H7084">
            <v>0</v>
          </cell>
          <cell r="I7084">
            <v>2792</v>
          </cell>
          <cell r="J7084">
            <v>0</v>
          </cell>
          <cell r="K7084">
            <v>2792</v>
          </cell>
          <cell r="L7084">
            <v>0</v>
          </cell>
          <cell r="M7084">
            <v>0</v>
          </cell>
          <cell r="N7084">
            <v>0</v>
          </cell>
          <cell r="O7084">
            <v>2792</v>
          </cell>
        </row>
        <row r="7085">
          <cell r="D7085" t="str">
            <v>11000211048004007</v>
          </cell>
          <cell r="E7085" t="str">
            <v>心理育人体系下危机大学生的思想行为特点及</v>
          </cell>
          <cell r="F7085" t="str">
            <v>刘勉</v>
          </cell>
          <cell r="G7085" t="str">
            <v>2013057</v>
          </cell>
          <cell r="H7085">
            <v>0</v>
          </cell>
          <cell r="I7085">
            <v>410</v>
          </cell>
          <cell r="J7085">
            <v>0</v>
          </cell>
          <cell r="K7085">
            <v>410</v>
          </cell>
          <cell r="L7085">
            <v>0</v>
          </cell>
          <cell r="M7085">
            <v>0</v>
          </cell>
          <cell r="N7085">
            <v>0</v>
          </cell>
          <cell r="O7085">
            <v>410</v>
          </cell>
        </row>
        <row r="7086">
          <cell r="D7086" t="str">
            <v>11000211048004008</v>
          </cell>
          <cell r="E7086" t="str">
            <v>新时代高校学生党支部组织力提升研究</v>
          </cell>
          <cell r="F7086" t="str">
            <v>钟丽华</v>
          </cell>
          <cell r="G7086" t="str">
            <v>2009031</v>
          </cell>
          <cell r="H7086">
            <v>0</v>
          </cell>
          <cell r="I7086">
            <v>2008.5</v>
          </cell>
          <cell r="J7086">
            <v>0</v>
          </cell>
          <cell r="K7086">
            <v>2008.5</v>
          </cell>
          <cell r="L7086">
            <v>0</v>
          </cell>
          <cell r="M7086">
            <v>0</v>
          </cell>
          <cell r="N7086">
            <v>0</v>
          </cell>
          <cell r="O7086">
            <v>2008.5</v>
          </cell>
        </row>
        <row r="7087">
          <cell r="D7087" t="str">
            <v>11000211048004011</v>
          </cell>
          <cell r="E7087" t="str">
            <v>莞工精神的价值研究</v>
          </cell>
          <cell r="F7087" t="str">
            <v>邹琼</v>
          </cell>
          <cell r="G7087" t="str">
            <v>2001009</v>
          </cell>
          <cell r="H7087">
            <v>0</v>
          </cell>
          <cell r="I7087">
            <v>14710.7</v>
          </cell>
          <cell r="J7087">
            <v>0</v>
          </cell>
          <cell r="K7087">
            <v>14710.7</v>
          </cell>
          <cell r="L7087">
            <v>0</v>
          </cell>
          <cell r="M7087">
            <v>0</v>
          </cell>
          <cell r="N7087">
            <v>0</v>
          </cell>
          <cell r="O7087">
            <v>14710.7</v>
          </cell>
        </row>
        <row r="7088">
          <cell r="D7088" t="str">
            <v>11000211048004012</v>
          </cell>
          <cell r="E7088" t="str">
            <v>提升“双带头人”教师党支部书记能力，发挥</v>
          </cell>
          <cell r="F7088" t="str">
            <v>彭晓波</v>
          </cell>
          <cell r="G7088" t="str">
            <v>1992014</v>
          </cell>
          <cell r="H7088">
            <v>0</v>
          </cell>
          <cell r="I7088">
            <v>0</v>
          </cell>
          <cell r="J7088">
            <v>0</v>
          </cell>
          <cell r="K7088">
            <v>0</v>
          </cell>
          <cell r="L7088">
            <v>0</v>
          </cell>
          <cell r="M7088">
            <v>0</v>
          </cell>
          <cell r="N7088">
            <v>0</v>
          </cell>
          <cell r="O7088">
            <v>0</v>
          </cell>
        </row>
        <row r="7089">
          <cell r="D7089" t="str">
            <v>11000211048004013</v>
          </cell>
          <cell r="E7089" t="str">
            <v>知行合一，走向卓越——思政课社会实践改革</v>
          </cell>
          <cell r="F7089" t="str">
            <v>肖凤良</v>
          </cell>
          <cell r="G7089" t="str">
            <v>2001012</v>
          </cell>
          <cell r="H7089">
            <v>0</v>
          </cell>
          <cell r="I7089">
            <v>6500</v>
          </cell>
          <cell r="J7089">
            <v>0</v>
          </cell>
          <cell r="K7089">
            <v>6500</v>
          </cell>
          <cell r="L7089">
            <v>0</v>
          </cell>
          <cell r="M7089">
            <v>0</v>
          </cell>
          <cell r="N7089">
            <v>0</v>
          </cell>
          <cell r="O7089">
            <v>6500</v>
          </cell>
        </row>
        <row r="7090">
          <cell r="D7090" t="str">
            <v>11000211048004014</v>
          </cell>
          <cell r="E7090" t="str">
            <v>PDCA视角下高校政治监督具体化常态化研究</v>
          </cell>
          <cell r="F7090" t="str">
            <v>邢大立</v>
          </cell>
          <cell r="G7090" t="str">
            <v>1993031</v>
          </cell>
          <cell r="H7090">
            <v>0</v>
          </cell>
          <cell r="I7090">
            <v>0</v>
          </cell>
          <cell r="J7090">
            <v>0</v>
          </cell>
          <cell r="K7090">
            <v>0</v>
          </cell>
          <cell r="L7090">
            <v>0</v>
          </cell>
          <cell r="M7090">
            <v>0</v>
          </cell>
          <cell r="N7090">
            <v>0</v>
          </cell>
          <cell r="O7090">
            <v>0</v>
          </cell>
        </row>
        <row r="7091">
          <cell r="D7091" t="str">
            <v>11000211048004016</v>
          </cell>
          <cell r="E7091" t="str">
            <v>加强和改进高校思想政治工作背景下中美服务</v>
          </cell>
          <cell r="F7091" t="str">
            <v>苏亚玲</v>
          </cell>
          <cell r="G7091" t="str">
            <v>1993025</v>
          </cell>
          <cell r="H7091">
            <v>0</v>
          </cell>
          <cell r="I7091">
            <v>3002</v>
          </cell>
          <cell r="J7091">
            <v>0</v>
          </cell>
          <cell r="K7091">
            <v>3002</v>
          </cell>
          <cell r="L7091">
            <v>0</v>
          </cell>
          <cell r="M7091">
            <v>0</v>
          </cell>
          <cell r="N7091">
            <v>0</v>
          </cell>
          <cell r="O7091">
            <v>3002</v>
          </cell>
        </row>
        <row r="7092">
          <cell r="D7092" t="str">
            <v>11000211048004017</v>
          </cell>
          <cell r="E7092" t="str">
            <v>中国共产党组织体系建设经验对高校党的组织</v>
          </cell>
          <cell r="F7092" t="str">
            <v>陈宝华</v>
          </cell>
          <cell r="G7092" t="str">
            <v>2001015</v>
          </cell>
          <cell r="H7092">
            <v>0</v>
          </cell>
          <cell r="I7092">
            <v>8897</v>
          </cell>
          <cell r="J7092">
            <v>0</v>
          </cell>
          <cell r="K7092">
            <v>8897</v>
          </cell>
          <cell r="L7092">
            <v>0</v>
          </cell>
          <cell r="M7092">
            <v>0</v>
          </cell>
          <cell r="N7092">
            <v>0</v>
          </cell>
          <cell r="O7092">
            <v>8897</v>
          </cell>
        </row>
        <row r="7093">
          <cell r="D7093" t="str">
            <v>11000211048004018</v>
          </cell>
          <cell r="E7093" t="str">
            <v>构建“四融入”的高校党史学习教育长效机制</v>
          </cell>
          <cell r="F7093" t="str">
            <v>谢真葵</v>
          </cell>
          <cell r="G7093" t="str">
            <v>2012057</v>
          </cell>
          <cell r="H7093">
            <v>0</v>
          </cell>
          <cell r="I7093">
            <v>0</v>
          </cell>
          <cell r="J7093">
            <v>0</v>
          </cell>
          <cell r="K7093">
            <v>0</v>
          </cell>
          <cell r="L7093">
            <v>0</v>
          </cell>
          <cell r="M7093">
            <v>0</v>
          </cell>
          <cell r="N7093">
            <v>0</v>
          </cell>
          <cell r="O7093">
            <v>0</v>
          </cell>
        </row>
        <row r="7094">
          <cell r="D7094" t="str">
            <v>11000211048004019</v>
          </cell>
          <cell r="E7094" t="str">
            <v>中国共产党精神谱系融入高校思想政治教育实</v>
          </cell>
          <cell r="F7094" t="str">
            <v>张博</v>
          </cell>
          <cell r="G7094" t="str">
            <v>2017149</v>
          </cell>
          <cell r="H7094">
            <v>0</v>
          </cell>
          <cell r="I7094">
            <v>0</v>
          </cell>
          <cell r="J7094">
            <v>0</v>
          </cell>
          <cell r="K7094">
            <v>0</v>
          </cell>
          <cell r="L7094">
            <v>0</v>
          </cell>
          <cell r="M7094">
            <v>0</v>
          </cell>
          <cell r="N7094">
            <v>0</v>
          </cell>
          <cell r="O7094">
            <v>0</v>
          </cell>
        </row>
        <row r="7095">
          <cell r="D7095" t="str">
            <v>11000211048004020</v>
          </cell>
          <cell r="E7095" t="str">
            <v>大学生校园贷风险及治理对策研究</v>
          </cell>
          <cell r="F7095" t="str">
            <v>王博</v>
          </cell>
          <cell r="G7095" t="str">
            <v>2017136</v>
          </cell>
          <cell r="H7095">
            <v>0</v>
          </cell>
          <cell r="I7095">
            <v>0</v>
          </cell>
          <cell r="J7095">
            <v>0</v>
          </cell>
          <cell r="K7095">
            <v>0</v>
          </cell>
          <cell r="L7095">
            <v>0</v>
          </cell>
          <cell r="M7095">
            <v>0</v>
          </cell>
          <cell r="N7095">
            <v>0</v>
          </cell>
          <cell r="O7095">
            <v>0</v>
          </cell>
        </row>
        <row r="7096">
          <cell r="D7096" t="str">
            <v>11000211048004021</v>
          </cell>
          <cell r="E7096" t="str">
            <v>新时代“三全育人”视野下构建党史学习教育</v>
          </cell>
          <cell r="F7096" t="str">
            <v>叶妙娴</v>
          </cell>
          <cell r="G7096" t="str">
            <v>2001014</v>
          </cell>
          <cell r="H7096">
            <v>0</v>
          </cell>
          <cell r="I7096">
            <v>8930.09</v>
          </cell>
          <cell r="J7096">
            <v>0</v>
          </cell>
          <cell r="K7096">
            <v>8930.09</v>
          </cell>
          <cell r="L7096">
            <v>0</v>
          </cell>
          <cell r="M7096">
            <v>0</v>
          </cell>
          <cell r="N7096">
            <v>0</v>
          </cell>
          <cell r="O7096">
            <v>8930.09</v>
          </cell>
        </row>
        <row r="7097">
          <cell r="D7097" t="str">
            <v>11000211048004022</v>
          </cell>
          <cell r="E7097" t="str">
            <v>党建引领社区育人工作机制与创新策略研究</v>
          </cell>
          <cell r="F7097" t="str">
            <v>滕爱聪</v>
          </cell>
          <cell r="G7097" t="str">
            <v>2021059</v>
          </cell>
          <cell r="H7097">
            <v>0</v>
          </cell>
          <cell r="I7097">
            <v>3464</v>
          </cell>
          <cell r="J7097">
            <v>0</v>
          </cell>
          <cell r="K7097">
            <v>3464</v>
          </cell>
          <cell r="L7097">
            <v>0</v>
          </cell>
          <cell r="M7097">
            <v>0</v>
          </cell>
          <cell r="N7097">
            <v>0</v>
          </cell>
          <cell r="O7097">
            <v>3464</v>
          </cell>
        </row>
        <row r="7098">
          <cell r="D7098" t="str">
            <v>11000211048004023</v>
          </cell>
          <cell r="E7098" t="str">
            <v>东莞改革开放史资源调查与利用研究</v>
          </cell>
          <cell r="F7098" t="str">
            <v>李宏</v>
          </cell>
          <cell r="G7098" t="str">
            <v>2021061</v>
          </cell>
          <cell r="H7098">
            <v>0</v>
          </cell>
          <cell r="I7098">
            <v>3000</v>
          </cell>
          <cell r="J7098">
            <v>2977</v>
          </cell>
          <cell r="K7098">
            <v>23</v>
          </cell>
          <cell r="L7098">
            <v>0</v>
          </cell>
          <cell r="M7098">
            <v>0</v>
          </cell>
          <cell r="N7098">
            <v>0</v>
          </cell>
          <cell r="O7098">
            <v>23</v>
          </cell>
        </row>
        <row r="7099">
          <cell r="D7099" t="str">
            <v>11000211048004024</v>
          </cell>
          <cell r="E7099" t="str">
            <v>以伟大建党精神构筑高校党史学习教育长效机制研究</v>
          </cell>
          <cell r="F7099" t="str">
            <v>唐晨诗</v>
          </cell>
          <cell r="G7099" t="str">
            <v>2020048</v>
          </cell>
          <cell r="H7099">
            <v>0</v>
          </cell>
          <cell r="I7099">
            <v>5318.72</v>
          </cell>
          <cell r="J7099">
            <v>0</v>
          </cell>
          <cell r="K7099">
            <v>5318.72</v>
          </cell>
          <cell r="L7099">
            <v>0</v>
          </cell>
          <cell r="M7099">
            <v>0</v>
          </cell>
          <cell r="N7099">
            <v>0</v>
          </cell>
          <cell r="O7099">
            <v>5318.72</v>
          </cell>
        </row>
        <row r="7100">
          <cell r="D7100" t="str">
            <v>11000211135001001</v>
          </cell>
          <cell r="E7100" t="str">
            <v>水中抗生素类污染物的高效去除技术原理及应用基础</v>
          </cell>
          <cell r="F7100" t="str">
            <v>黄焕忠</v>
          </cell>
          <cell r="G7100" t="str">
            <v>2023041</v>
          </cell>
          <cell r="H7100">
            <v>0</v>
          </cell>
          <cell r="I7100">
            <v>246814.23</v>
          </cell>
          <cell r="J7100">
            <v>19500</v>
          </cell>
          <cell r="K7100">
            <v>227314.23</v>
          </cell>
          <cell r="L7100">
            <v>0</v>
          </cell>
          <cell r="M7100">
            <v>0</v>
          </cell>
          <cell r="N7100">
            <v>0</v>
          </cell>
          <cell r="O7100">
            <v>227314.23</v>
          </cell>
        </row>
        <row r="7101">
          <cell r="D7101" t="str">
            <v>11000211135002</v>
          </cell>
          <cell r="E7101" t="str">
            <v>侯建-高层次人才基本科研启动费</v>
          </cell>
          <cell r="F7101" t="str">
            <v>侯建</v>
          </cell>
          <cell r="G7101" t="str">
            <v>2020815</v>
          </cell>
          <cell r="H7101">
            <v>0</v>
          </cell>
          <cell r="I7101">
            <v>401784.1</v>
          </cell>
          <cell r="J7101">
            <v>9206.5</v>
          </cell>
          <cell r="K7101">
            <v>392577.6</v>
          </cell>
          <cell r="L7101">
            <v>0</v>
          </cell>
          <cell r="M7101">
            <v>0</v>
          </cell>
          <cell r="N7101">
            <v>0</v>
          </cell>
          <cell r="O7101">
            <v>392577.6</v>
          </cell>
        </row>
        <row r="7102">
          <cell r="D7102" t="str">
            <v>11000211135003</v>
          </cell>
          <cell r="E7102" t="str">
            <v>何奎-高层次人才基本科研启动费</v>
          </cell>
          <cell r="F7102" t="str">
            <v>何奎</v>
          </cell>
          <cell r="G7102" t="str">
            <v>2019814</v>
          </cell>
          <cell r="H7102">
            <v>0</v>
          </cell>
          <cell r="I7102">
            <v>6.14</v>
          </cell>
          <cell r="J7102">
            <v>0</v>
          </cell>
          <cell r="K7102">
            <v>6.14</v>
          </cell>
          <cell r="L7102">
            <v>0</v>
          </cell>
          <cell r="M7102">
            <v>0</v>
          </cell>
          <cell r="N7102">
            <v>0</v>
          </cell>
          <cell r="O7102">
            <v>6.14</v>
          </cell>
        </row>
        <row r="7103">
          <cell r="D7103" t="str">
            <v>11000211135004</v>
          </cell>
          <cell r="E7103" t="str">
            <v>张学英-高层次人才基本科研启动费</v>
          </cell>
          <cell r="F7103" t="str">
            <v>张学英</v>
          </cell>
          <cell r="G7103" t="str">
            <v>2020822</v>
          </cell>
          <cell r="H7103">
            <v>0</v>
          </cell>
          <cell r="I7103">
            <v>0</v>
          </cell>
          <cell r="J7103">
            <v>0</v>
          </cell>
          <cell r="K7103">
            <v>0</v>
          </cell>
          <cell r="L7103">
            <v>0</v>
          </cell>
          <cell r="M7103">
            <v>0</v>
          </cell>
          <cell r="N7103">
            <v>0</v>
          </cell>
          <cell r="O7103">
            <v>0</v>
          </cell>
        </row>
        <row r="7104">
          <cell r="D7104" t="str">
            <v>11000211135005</v>
          </cell>
          <cell r="E7104" t="str">
            <v>杨俊明-高层次人才基本科研启动费</v>
          </cell>
          <cell r="F7104" t="str">
            <v>杨俊明</v>
          </cell>
          <cell r="G7104" t="str">
            <v>2020812</v>
          </cell>
          <cell r="H7104">
            <v>0</v>
          </cell>
          <cell r="I7104">
            <v>0</v>
          </cell>
          <cell r="J7104">
            <v>0</v>
          </cell>
          <cell r="K7104">
            <v>0</v>
          </cell>
          <cell r="L7104">
            <v>0</v>
          </cell>
          <cell r="M7104">
            <v>0</v>
          </cell>
          <cell r="N7104">
            <v>0</v>
          </cell>
          <cell r="O7104">
            <v>0</v>
          </cell>
        </row>
        <row r="7105">
          <cell r="D7105" t="str">
            <v>11000211135006</v>
          </cell>
          <cell r="E7105" t="str">
            <v>赵雁飞-博士基本科研启动费</v>
          </cell>
          <cell r="F7105" t="str">
            <v>赵雁飞</v>
          </cell>
          <cell r="G7105" t="str">
            <v>2017083</v>
          </cell>
          <cell r="H7105">
            <v>0</v>
          </cell>
          <cell r="I7105">
            <v>0</v>
          </cell>
          <cell r="J7105">
            <v>0</v>
          </cell>
          <cell r="K7105">
            <v>0</v>
          </cell>
          <cell r="L7105">
            <v>0</v>
          </cell>
          <cell r="M7105">
            <v>0</v>
          </cell>
          <cell r="N7105">
            <v>0</v>
          </cell>
          <cell r="O7105">
            <v>0</v>
          </cell>
        </row>
        <row r="7106">
          <cell r="D7106" t="str">
            <v>11000211135007</v>
          </cell>
          <cell r="E7106" t="str">
            <v>朱诗勇-博士基本科研启动费</v>
          </cell>
          <cell r="F7106" t="str">
            <v>朱诗勇</v>
          </cell>
          <cell r="G7106" t="str">
            <v>2017165</v>
          </cell>
          <cell r="H7106">
            <v>0</v>
          </cell>
          <cell r="I7106">
            <v>30000</v>
          </cell>
          <cell r="J7106">
            <v>0</v>
          </cell>
          <cell r="K7106">
            <v>30000</v>
          </cell>
          <cell r="L7106">
            <v>0</v>
          </cell>
          <cell r="M7106">
            <v>0</v>
          </cell>
          <cell r="N7106">
            <v>0</v>
          </cell>
          <cell r="O7106">
            <v>30000</v>
          </cell>
        </row>
        <row r="7107">
          <cell r="D7107" t="str">
            <v>11000211135008</v>
          </cell>
          <cell r="E7107" t="str">
            <v>徐进-博士基本科研启动费</v>
          </cell>
          <cell r="F7107" t="str">
            <v>徐进</v>
          </cell>
          <cell r="G7107" t="str">
            <v>2018080</v>
          </cell>
          <cell r="H7107">
            <v>0</v>
          </cell>
          <cell r="I7107">
            <v>0</v>
          </cell>
          <cell r="J7107">
            <v>0</v>
          </cell>
          <cell r="K7107">
            <v>0</v>
          </cell>
          <cell r="L7107">
            <v>0</v>
          </cell>
          <cell r="M7107">
            <v>0</v>
          </cell>
          <cell r="N7107">
            <v>0</v>
          </cell>
          <cell r="O7107">
            <v>0</v>
          </cell>
        </row>
        <row r="7108">
          <cell r="D7108" t="str">
            <v>11000211135009</v>
          </cell>
          <cell r="E7108" t="str">
            <v>王岩-博士基本科研启动费</v>
          </cell>
          <cell r="F7108" t="str">
            <v>王岩</v>
          </cell>
          <cell r="G7108" t="str">
            <v>2018041</v>
          </cell>
          <cell r="H7108">
            <v>0</v>
          </cell>
          <cell r="I7108">
            <v>18.62</v>
          </cell>
          <cell r="J7108">
            <v>0</v>
          </cell>
          <cell r="K7108">
            <v>18.62</v>
          </cell>
          <cell r="L7108">
            <v>0</v>
          </cell>
          <cell r="M7108">
            <v>0</v>
          </cell>
          <cell r="N7108">
            <v>0</v>
          </cell>
          <cell r="O7108">
            <v>18.62</v>
          </cell>
        </row>
        <row r="7109">
          <cell r="D7109" t="str">
            <v>11000211135010</v>
          </cell>
          <cell r="E7109" t="str">
            <v>楚豫川-博士基本科研启动费</v>
          </cell>
          <cell r="F7109" t="str">
            <v>楚豫川</v>
          </cell>
          <cell r="G7109" t="str">
            <v>2018026</v>
          </cell>
          <cell r="H7109">
            <v>0</v>
          </cell>
          <cell r="I7109">
            <v>0</v>
          </cell>
          <cell r="J7109">
            <v>0</v>
          </cell>
          <cell r="K7109">
            <v>0</v>
          </cell>
          <cell r="L7109">
            <v>0</v>
          </cell>
          <cell r="M7109">
            <v>0</v>
          </cell>
          <cell r="N7109">
            <v>0</v>
          </cell>
          <cell r="O7109">
            <v>0</v>
          </cell>
        </row>
        <row r="7110">
          <cell r="D7110" t="str">
            <v>11000211135011</v>
          </cell>
          <cell r="E7110" t="str">
            <v>朱艳-博士基本科研启动费</v>
          </cell>
          <cell r="F7110" t="str">
            <v>朱艳</v>
          </cell>
          <cell r="G7110" t="str">
            <v>2018095</v>
          </cell>
          <cell r="H7110">
            <v>0</v>
          </cell>
          <cell r="I7110">
            <v>7.1</v>
          </cell>
          <cell r="J7110">
            <v>0</v>
          </cell>
          <cell r="K7110">
            <v>7.1</v>
          </cell>
          <cell r="L7110">
            <v>0</v>
          </cell>
          <cell r="M7110">
            <v>0</v>
          </cell>
          <cell r="N7110">
            <v>0</v>
          </cell>
          <cell r="O7110">
            <v>7.1</v>
          </cell>
        </row>
        <row r="7111">
          <cell r="D7111" t="str">
            <v>11000211135014</v>
          </cell>
          <cell r="E7111" t="str">
            <v>宋加雷-博士基本科研启动费</v>
          </cell>
          <cell r="F7111" t="str">
            <v>宋加雷</v>
          </cell>
          <cell r="G7111" t="str">
            <v>2018052</v>
          </cell>
          <cell r="H7111">
            <v>0</v>
          </cell>
          <cell r="I7111">
            <v>289.96</v>
          </cell>
          <cell r="J7111">
            <v>0</v>
          </cell>
          <cell r="K7111">
            <v>289.96</v>
          </cell>
          <cell r="L7111">
            <v>0</v>
          </cell>
          <cell r="M7111">
            <v>0</v>
          </cell>
          <cell r="N7111">
            <v>0</v>
          </cell>
          <cell r="O7111">
            <v>289.96</v>
          </cell>
        </row>
        <row r="7112">
          <cell r="D7112" t="str">
            <v>11000211135015</v>
          </cell>
          <cell r="E7112" t="str">
            <v>杨云安-博士基本科研启动费</v>
          </cell>
          <cell r="F7112" t="str">
            <v>杨云安</v>
          </cell>
          <cell r="G7112" t="str">
            <v>2018064</v>
          </cell>
          <cell r="H7112">
            <v>0</v>
          </cell>
          <cell r="I7112">
            <v>0</v>
          </cell>
          <cell r="J7112">
            <v>0</v>
          </cell>
          <cell r="K7112">
            <v>0</v>
          </cell>
          <cell r="L7112">
            <v>0</v>
          </cell>
          <cell r="M7112">
            <v>0</v>
          </cell>
          <cell r="N7112">
            <v>0</v>
          </cell>
          <cell r="O7112">
            <v>0</v>
          </cell>
        </row>
        <row r="7113">
          <cell r="D7113" t="str">
            <v>11000211135016</v>
          </cell>
          <cell r="E7113" t="str">
            <v>杨燕锋-博士基本科研启动费</v>
          </cell>
          <cell r="F7113" t="str">
            <v>杨燕锋</v>
          </cell>
          <cell r="G7113" t="str">
            <v>2019007</v>
          </cell>
          <cell r="H7113">
            <v>0</v>
          </cell>
          <cell r="I7113">
            <v>11040</v>
          </cell>
          <cell r="J7113">
            <v>0</v>
          </cell>
          <cell r="K7113">
            <v>11040</v>
          </cell>
          <cell r="L7113">
            <v>0</v>
          </cell>
          <cell r="M7113">
            <v>0</v>
          </cell>
          <cell r="N7113">
            <v>0</v>
          </cell>
          <cell r="O7113">
            <v>11040</v>
          </cell>
        </row>
        <row r="7114">
          <cell r="D7114" t="str">
            <v>11000211135017</v>
          </cell>
          <cell r="E7114" t="str">
            <v>王烨-博士基本科研启动费</v>
          </cell>
          <cell r="F7114" t="str">
            <v>王烨</v>
          </cell>
          <cell r="G7114" t="str">
            <v>2018311</v>
          </cell>
          <cell r="H7114">
            <v>0</v>
          </cell>
          <cell r="I7114">
            <v>0</v>
          </cell>
          <cell r="J7114">
            <v>0</v>
          </cell>
          <cell r="K7114">
            <v>0</v>
          </cell>
          <cell r="L7114">
            <v>0</v>
          </cell>
          <cell r="M7114">
            <v>0</v>
          </cell>
          <cell r="N7114">
            <v>0</v>
          </cell>
          <cell r="O7114">
            <v>0</v>
          </cell>
        </row>
        <row r="7115">
          <cell r="D7115" t="str">
            <v>11000211135018</v>
          </cell>
          <cell r="E7115" t="str">
            <v>丁齐英-博士基本科研启动费</v>
          </cell>
          <cell r="F7115" t="str">
            <v>丁齐英</v>
          </cell>
          <cell r="G7115" t="str">
            <v>2018092</v>
          </cell>
          <cell r="H7115">
            <v>0</v>
          </cell>
          <cell r="I7115">
            <v>0</v>
          </cell>
          <cell r="J7115">
            <v>0</v>
          </cell>
          <cell r="K7115">
            <v>0</v>
          </cell>
          <cell r="L7115">
            <v>0</v>
          </cell>
          <cell r="M7115">
            <v>0</v>
          </cell>
          <cell r="N7115">
            <v>0</v>
          </cell>
          <cell r="O7115">
            <v>0</v>
          </cell>
        </row>
        <row r="7116">
          <cell r="D7116" t="str">
            <v>11000211135019</v>
          </cell>
          <cell r="E7116" t="str">
            <v>庄瑞银-博士基本科研启动费</v>
          </cell>
          <cell r="F7116" t="str">
            <v>庄瑞银</v>
          </cell>
          <cell r="G7116" t="str">
            <v>2018053</v>
          </cell>
          <cell r="H7116">
            <v>0</v>
          </cell>
          <cell r="I7116">
            <v>16380.05</v>
          </cell>
          <cell r="J7116">
            <v>0</v>
          </cell>
          <cell r="K7116">
            <v>16380.05</v>
          </cell>
          <cell r="L7116">
            <v>0</v>
          </cell>
          <cell r="M7116">
            <v>0</v>
          </cell>
          <cell r="N7116">
            <v>0</v>
          </cell>
          <cell r="O7116">
            <v>16380.05</v>
          </cell>
        </row>
        <row r="7117">
          <cell r="D7117" t="str">
            <v>11000211135020</v>
          </cell>
          <cell r="E7117" t="str">
            <v>安之楠-博士基本科研启动费</v>
          </cell>
          <cell r="F7117" t="str">
            <v>安之楠</v>
          </cell>
          <cell r="G7117" t="str">
            <v>2018061</v>
          </cell>
          <cell r="H7117">
            <v>0</v>
          </cell>
          <cell r="I7117">
            <v>0</v>
          </cell>
          <cell r="J7117">
            <v>0</v>
          </cell>
          <cell r="K7117">
            <v>0</v>
          </cell>
          <cell r="L7117">
            <v>0</v>
          </cell>
          <cell r="M7117">
            <v>0</v>
          </cell>
          <cell r="N7117">
            <v>0</v>
          </cell>
          <cell r="O7117">
            <v>0</v>
          </cell>
        </row>
        <row r="7118">
          <cell r="D7118" t="str">
            <v>11000211135021</v>
          </cell>
          <cell r="E7118" t="str">
            <v>郝丽霞-博士基本科研启动费</v>
          </cell>
          <cell r="F7118" t="str">
            <v>郝丽霞</v>
          </cell>
          <cell r="G7118" t="str">
            <v>2018082</v>
          </cell>
          <cell r="H7118">
            <v>0</v>
          </cell>
          <cell r="I7118">
            <v>0</v>
          </cell>
          <cell r="J7118">
            <v>0</v>
          </cell>
          <cell r="K7118">
            <v>0</v>
          </cell>
          <cell r="L7118">
            <v>0</v>
          </cell>
          <cell r="M7118">
            <v>0</v>
          </cell>
          <cell r="N7118">
            <v>0</v>
          </cell>
          <cell r="O7118">
            <v>0</v>
          </cell>
        </row>
        <row r="7119">
          <cell r="D7119" t="str">
            <v>11000211135023</v>
          </cell>
          <cell r="E7119" t="str">
            <v>乔校畅-博士基本科研启动费</v>
          </cell>
          <cell r="F7119" t="str">
            <v>乔校畅</v>
          </cell>
          <cell r="G7119" t="str">
            <v>2019128</v>
          </cell>
          <cell r="H7119">
            <v>0</v>
          </cell>
          <cell r="I7119">
            <v>0</v>
          </cell>
          <cell r="J7119">
            <v>0</v>
          </cell>
          <cell r="K7119">
            <v>0</v>
          </cell>
          <cell r="L7119">
            <v>0</v>
          </cell>
          <cell r="M7119">
            <v>0</v>
          </cell>
          <cell r="N7119">
            <v>0</v>
          </cell>
          <cell r="O7119">
            <v>0</v>
          </cell>
        </row>
        <row r="7120">
          <cell r="D7120" t="str">
            <v>11000211135024</v>
          </cell>
          <cell r="E7120" t="str">
            <v>王寿山-博士基本科研启动费</v>
          </cell>
          <cell r="F7120" t="str">
            <v>王寿山</v>
          </cell>
          <cell r="G7120" t="str">
            <v>2018120</v>
          </cell>
          <cell r="H7120">
            <v>0</v>
          </cell>
          <cell r="I7120">
            <v>38653.12</v>
          </cell>
          <cell r="J7120">
            <v>0</v>
          </cell>
          <cell r="K7120">
            <v>38653.12</v>
          </cell>
          <cell r="L7120">
            <v>0</v>
          </cell>
          <cell r="M7120">
            <v>0</v>
          </cell>
          <cell r="N7120">
            <v>0</v>
          </cell>
          <cell r="O7120">
            <v>38653.12</v>
          </cell>
        </row>
        <row r="7121">
          <cell r="D7121" t="str">
            <v>11000211135025</v>
          </cell>
          <cell r="E7121" t="str">
            <v>汪超-博士基本科研启动费</v>
          </cell>
          <cell r="F7121" t="str">
            <v>汪超</v>
          </cell>
          <cell r="G7121" t="str">
            <v>2018119</v>
          </cell>
          <cell r="H7121">
            <v>0</v>
          </cell>
          <cell r="I7121">
            <v>3</v>
          </cell>
          <cell r="J7121">
            <v>0</v>
          </cell>
          <cell r="K7121">
            <v>3</v>
          </cell>
          <cell r="L7121">
            <v>0</v>
          </cell>
          <cell r="M7121">
            <v>0</v>
          </cell>
          <cell r="N7121">
            <v>0</v>
          </cell>
          <cell r="O7121">
            <v>3</v>
          </cell>
        </row>
        <row r="7122">
          <cell r="D7122" t="str">
            <v>11000211135027</v>
          </cell>
          <cell r="E7122" t="str">
            <v>王波-博士基本科研启动费</v>
          </cell>
          <cell r="F7122" t="str">
            <v>王波</v>
          </cell>
          <cell r="G7122" t="str">
            <v>2018268</v>
          </cell>
          <cell r="H7122">
            <v>0</v>
          </cell>
          <cell r="I7122">
            <v>325.78</v>
          </cell>
          <cell r="J7122">
            <v>0</v>
          </cell>
          <cell r="K7122">
            <v>325.78</v>
          </cell>
          <cell r="L7122">
            <v>0</v>
          </cell>
          <cell r="M7122">
            <v>0</v>
          </cell>
          <cell r="N7122">
            <v>0</v>
          </cell>
          <cell r="O7122">
            <v>325.78</v>
          </cell>
        </row>
        <row r="7123">
          <cell r="D7123" t="str">
            <v>11000211135028</v>
          </cell>
          <cell r="E7123" t="str">
            <v>卫昆-博士基本科研启动费</v>
          </cell>
          <cell r="F7123" t="str">
            <v>卫昆</v>
          </cell>
          <cell r="G7123" t="str">
            <v>2018297</v>
          </cell>
          <cell r="H7123">
            <v>0</v>
          </cell>
          <cell r="I7123">
            <v>8889.9</v>
          </cell>
          <cell r="J7123">
            <v>0</v>
          </cell>
          <cell r="K7123">
            <v>8889.9</v>
          </cell>
          <cell r="L7123">
            <v>0</v>
          </cell>
          <cell r="M7123">
            <v>0</v>
          </cell>
          <cell r="N7123">
            <v>0</v>
          </cell>
          <cell r="O7123">
            <v>8889.9</v>
          </cell>
        </row>
        <row r="7124">
          <cell r="D7124" t="str">
            <v>11000211135030</v>
          </cell>
          <cell r="E7124" t="str">
            <v>郝永超-博士基本科研启动费</v>
          </cell>
          <cell r="F7124" t="str">
            <v>郝永超</v>
          </cell>
          <cell r="G7124" t="str">
            <v>2018295</v>
          </cell>
          <cell r="H7124">
            <v>0</v>
          </cell>
          <cell r="I7124">
            <v>0</v>
          </cell>
          <cell r="J7124">
            <v>0</v>
          </cell>
          <cell r="K7124">
            <v>0</v>
          </cell>
          <cell r="L7124">
            <v>0</v>
          </cell>
          <cell r="M7124">
            <v>0</v>
          </cell>
          <cell r="N7124">
            <v>0</v>
          </cell>
          <cell r="O7124">
            <v>0</v>
          </cell>
        </row>
        <row r="7125">
          <cell r="D7125" t="str">
            <v>11000211135031</v>
          </cell>
          <cell r="E7125" t="str">
            <v>廖俊旭-博士基本科研启动费</v>
          </cell>
          <cell r="F7125" t="str">
            <v>廖俊旭</v>
          </cell>
          <cell r="G7125" t="str">
            <v>2018121</v>
          </cell>
          <cell r="H7125">
            <v>0</v>
          </cell>
          <cell r="I7125">
            <v>1.5</v>
          </cell>
          <cell r="J7125">
            <v>0</v>
          </cell>
          <cell r="K7125">
            <v>1.5</v>
          </cell>
          <cell r="L7125">
            <v>0</v>
          </cell>
          <cell r="M7125">
            <v>0</v>
          </cell>
          <cell r="N7125">
            <v>0</v>
          </cell>
          <cell r="O7125">
            <v>1.5</v>
          </cell>
        </row>
        <row r="7126">
          <cell r="D7126" t="str">
            <v>11000211135032</v>
          </cell>
          <cell r="E7126" t="str">
            <v>张宇辉-博士基本科研启动费</v>
          </cell>
          <cell r="F7126" t="str">
            <v>张宇辉</v>
          </cell>
          <cell r="G7126" t="str">
            <v>2019056</v>
          </cell>
          <cell r="H7126">
            <v>0</v>
          </cell>
          <cell r="I7126">
            <v>3290.12</v>
          </cell>
          <cell r="J7126">
            <v>2925.56</v>
          </cell>
          <cell r="K7126">
            <v>364.56</v>
          </cell>
          <cell r="L7126">
            <v>0</v>
          </cell>
          <cell r="M7126">
            <v>0</v>
          </cell>
          <cell r="N7126">
            <v>0</v>
          </cell>
          <cell r="O7126">
            <v>364.56</v>
          </cell>
        </row>
        <row r="7127">
          <cell r="D7127" t="str">
            <v>11000211135033</v>
          </cell>
          <cell r="E7127" t="str">
            <v>龙建宇-博士基本科研启动费</v>
          </cell>
          <cell r="F7127" t="str">
            <v>龙建宇</v>
          </cell>
          <cell r="G7127" t="str">
            <v>2019129</v>
          </cell>
          <cell r="H7127">
            <v>0</v>
          </cell>
          <cell r="I7127">
            <v>124.27</v>
          </cell>
          <cell r="J7127">
            <v>120.61</v>
          </cell>
          <cell r="K7127">
            <v>3.66</v>
          </cell>
          <cell r="L7127">
            <v>0</v>
          </cell>
          <cell r="M7127">
            <v>0</v>
          </cell>
          <cell r="N7127">
            <v>0</v>
          </cell>
          <cell r="O7127">
            <v>3.66</v>
          </cell>
        </row>
        <row r="7128">
          <cell r="D7128" t="str">
            <v>11000211135034</v>
          </cell>
          <cell r="E7128" t="str">
            <v>陈曼娜-博士基本科研启动费</v>
          </cell>
          <cell r="F7128" t="str">
            <v>陈曼娜</v>
          </cell>
          <cell r="G7128" t="str">
            <v>2019012</v>
          </cell>
          <cell r="H7128">
            <v>0</v>
          </cell>
          <cell r="I7128">
            <v>0</v>
          </cell>
          <cell r="J7128">
            <v>0</v>
          </cell>
          <cell r="K7128">
            <v>0</v>
          </cell>
          <cell r="L7128">
            <v>0</v>
          </cell>
          <cell r="M7128">
            <v>0</v>
          </cell>
          <cell r="N7128">
            <v>0</v>
          </cell>
          <cell r="O7128">
            <v>0</v>
          </cell>
        </row>
        <row r="7129">
          <cell r="D7129" t="str">
            <v>11000211135035</v>
          </cell>
          <cell r="E7129" t="str">
            <v>邝伟潮-博士基本科研启动费</v>
          </cell>
          <cell r="F7129" t="str">
            <v>邝伟潮</v>
          </cell>
          <cell r="G7129" t="str">
            <v>2019019</v>
          </cell>
          <cell r="H7129">
            <v>0</v>
          </cell>
          <cell r="I7129">
            <v>31797.1</v>
          </cell>
          <cell r="J7129">
            <v>0</v>
          </cell>
          <cell r="K7129">
            <v>31797.1</v>
          </cell>
          <cell r="L7129">
            <v>0</v>
          </cell>
          <cell r="M7129">
            <v>0</v>
          </cell>
          <cell r="N7129">
            <v>0</v>
          </cell>
          <cell r="O7129">
            <v>31797.1</v>
          </cell>
        </row>
        <row r="7130">
          <cell r="D7130" t="str">
            <v>11000211135036</v>
          </cell>
          <cell r="E7130" t="str">
            <v>路崧-博士基本科研启动费</v>
          </cell>
          <cell r="F7130" t="str">
            <v>路崧</v>
          </cell>
          <cell r="G7130" t="str">
            <v>2019009</v>
          </cell>
          <cell r="H7130">
            <v>0</v>
          </cell>
          <cell r="I7130">
            <v>167.32</v>
          </cell>
          <cell r="J7130">
            <v>161.38</v>
          </cell>
          <cell r="K7130">
            <v>5.94</v>
          </cell>
          <cell r="L7130">
            <v>0</v>
          </cell>
          <cell r="M7130">
            <v>0</v>
          </cell>
          <cell r="N7130">
            <v>0</v>
          </cell>
          <cell r="O7130">
            <v>5.94</v>
          </cell>
        </row>
        <row r="7131">
          <cell r="D7131" t="str">
            <v>11000211135037</v>
          </cell>
          <cell r="E7131" t="str">
            <v>高品海-博士基本科研启动费</v>
          </cell>
          <cell r="F7131" t="str">
            <v>高品海</v>
          </cell>
          <cell r="G7131" t="str">
            <v>2019017</v>
          </cell>
          <cell r="H7131">
            <v>0</v>
          </cell>
          <cell r="I7131">
            <v>0</v>
          </cell>
          <cell r="J7131">
            <v>0</v>
          </cell>
          <cell r="K7131">
            <v>0</v>
          </cell>
          <cell r="L7131">
            <v>0</v>
          </cell>
          <cell r="M7131">
            <v>0</v>
          </cell>
          <cell r="N7131">
            <v>0</v>
          </cell>
          <cell r="O7131">
            <v>0</v>
          </cell>
        </row>
        <row r="7132">
          <cell r="D7132" t="str">
            <v>11000211135038</v>
          </cell>
          <cell r="E7132" t="str">
            <v>卢素梅-博士基本科研启动费</v>
          </cell>
          <cell r="F7132" t="str">
            <v>卢素梅</v>
          </cell>
          <cell r="G7132" t="str">
            <v>2019084</v>
          </cell>
          <cell r="H7132">
            <v>0</v>
          </cell>
          <cell r="I7132">
            <v>13854.4</v>
          </cell>
          <cell r="J7132">
            <v>0</v>
          </cell>
          <cell r="K7132">
            <v>13854.4</v>
          </cell>
          <cell r="L7132">
            <v>0</v>
          </cell>
          <cell r="M7132">
            <v>0</v>
          </cell>
          <cell r="N7132">
            <v>0</v>
          </cell>
          <cell r="O7132">
            <v>13854.4</v>
          </cell>
        </row>
        <row r="7133">
          <cell r="D7133" t="str">
            <v>11000211135039</v>
          </cell>
          <cell r="E7133" t="str">
            <v>杨草-博士基本科研启动费</v>
          </cell>
          <cell r="F7133" t="str">
            <v>杨草</v>
          </cell>
          <cell r="G7133" t="str">
            <v>2019016</v>
          </cell>
          <cell r="H7133">
            <v>0</v>
          </cell>
          <cell r="I7133">
            <v>61177.76</v>
          </cell>
          <cell r="J7133">
            <v>2399.36</v>
          </cell>
          <cell r="K7133">
            <v>58778.4</v>
          </cell>
          <cell r="L7133">
            <v>0</v>
          </cell>
          <cell r="M7133">
            <v>0</v>
          </cell>
          <cell r="N7133">
            <v>0</v>
          </cell>
          <cell r="O7133">
            <v>58778.4</v>
          </cell>
        </row>
        <row r="7134">
          <cell r="D7134" t="str">
            <v>11000211135040</v>
          </cell>
          <cell r="E7134" t="str">
            <v>杨立辉-博士基本科研启动费</v>
          </cell>
          <cell r="F7134" t="str">
            <v>杨立辉</v>
          </cell>
          <cell r="G7134" t="str">
            <v>2019053</v>
          </cell>
          <cell r="H7134">
            <v>0</v>
          </cell>
          <cell r="I7134">
            <v>3.1</v>
          </cell>
          <cell r="J7134">
            <v>0</v>
          </cell>
          <cell r="K7134">
            <v>3.1</v>
          </cell>
          <cell r="L7134">
            <v>0</v>
          </cell>
          <cell r="M7134">
            <v>0</v>
          </cell>
          <cell r="N7134">
            <v>0</v>
          </cell>
          <cell r="O7134">
            <v>3.1</v>
          </cell>
        </row>
        <row r="7135">
          <cell r="D7135" t="str">
            <v>11000211135041</v>
          </cell>
          <cell r="E7135" t="str">
            <v>王方娴-博士基本科研启动费</v>
          </cell>
          <cell r="F7135" t="str">
            <v>王方娴</v>
          </cell>
          <cell r="G7135" t="str">
            <v>2019047</v>
          </cell>
          <cell r="H7135">
            <v>0</v>
          </cell>
          <cell r="I7135">
            <v>747.33</v>
          </cell>
          <cell r="J7135">
            <v>0</v>
          </cell>
          <cell r="K7135">
            <v>747.33</v>
          </cell>
          <cell r="L7135">
            <v>0</v>
          </cell>
          <cell r="M7135">
            <v>0</v>
          </cell>
          <cell r="N7135">
            <v>0</v>
          </cell>
          <cell r="O7135">
            <v>747.33</v>
          </cell>
        </row>
        <row r="7136">
          <cell r="D7136" t="str">
            <v>11000211135042</v>
          </cell>
          <cell r="E7136" t="str">
            <v>蔡阳-博士基本科研启动费</v>
          </cell>
          <cell r="F7136" t="str">
            <v>蔡阳</v>
          </cell>
          <cell r="G7136" t="str">
            <v>2019015</v>
          </cell>
          <cell r="H7136">
            <v>0</v>
          </cell>
          <cell r="I7136">
            <v>0</v>
          </cell>
          <cell r="J7136">
            <v>0</v>
          </cell>
          <cell r="K7136">
            <v>0</v>
          </cell>
          <cell r="L7136">
            <v>0</v>
          </cell>
          <cell r="M7136">
            <v>0</v>
          </cell>
          <cell r="N7136">
            <v>0</v>
          </cell>
          <cell r="O7136">
            <v>0</v>
          </cell>
        </row>
        <row r="7137">
          <cell r="D7137" t="str">
            <v>11000211135045</v>
          </cell>
          <cell r="E7137" t="str">
            <v>杜娟-博士基本科研启动费</v>
          </cell>
          <cell r="F7137" t="str">
            <v>杜娟</v>
          </cell>
          <cell r="G7137" t="str">
            <v>2019058</v>
          </cell>
          <cell r="H7137">
            <v>0</v>
          </cell>
          <cell r="I7137">
            <v>66026</v>
          </cell>
          <cell r="J7137">
            <v>0</v>
          </cell>
          <cell r="K7137">
            <v>66026</v>
          </cell>
          <cell r="L7137">
            <v>0</v>
          </cell>
          <cell r="M7137">
            <v>0</v>
          </cell>
          <cell r="N7137">
            <v>0</v>
          </cell>
          <cell r="O7137">
            <v>66026</v>
          </cell>
        </row>
        <row r="7138">
          <cell r="D7138" t="str">
            <v>11000211135046</v>
          </cell>
          <cell r="E7138" t="str">
            <v>张宁-博士基本科研启动费</v>
          </cell>
          <cell r="F7138" t="str">
            <v>张宁</v>
          </cell>
          <cell r="G7138" t="str">
            <v>2019008</v>
          </cell>
          <cell r="H7138">
            <v>0</v>
          </cell>
          <cell r="I7138">
            <v>16847.6</v>
          </cell>
          <cell r="J7138">
            <v>3987.31</v>
          </cell>
          <cell r="K7138">
            <v>12860.29</v>
          </cell>
          <cell r="L7138">
            <v>0</v>
          </cell>
          <cell r="M7138">
            <v>0</v>
          </cell>
          <cell r="N7138">
            <v>0</v>
          </cell>
          <cell r="O7138">
            <v>12860.29</v>
          </cell>
        </row>
        <row r="7139">
          <cell r="D7139" t="str">
            <v>11000211135047</v>
          </cell>
          <cell r="E7139" t="str">
            <v>丁凯-博士基本科研启动费</v>
          </cell>
          <cell r="F7139" t="str">
            <v>丁凯</v>
          </cell>
          <cell r="G7139" t="str">
            <v>2019010</v>
          </cell>
          <cell r="H7139">
            <v>0</v>
          </cell>
          <cell r="I7139">
            <v>243</v>
          </cell>
          <cell r="J7139">
            <v>0</v>
          </cell>
          <cell r="K7139">
            <v>243</v>
          </cell>
          <cell r="L7139">
            <v>0</v>
          </cell>
          <cell r="M7139">
            <v>0</v>
          </cell>
          <cell r="N7139">
            <v>0</v>
          </cell>
          <cell r="O7139">
            <v>243</v>
          </cell>
        </row>
        <row r="7140">
          <cell r="D7140" t="str">
            <v>11000211135048</v>
          </cell>
          <cell r="E7140" t="str">
            <v>孙炜-博士基本科研启动费</v>
          </cell>
          <cell r="F7140" t="str">
            <v>孙炜</v>
          </cell>
          <cell r="G7140" t="str">
            <v>2019042</v>
          </cell>
          <cell r="H7140">
            <v>0</v>
          </cell>
          <cell r="I7140">
            <v>0</v>
          </cell>
          <cell r="J7140">
            <v>0</v>
          </cell>
          <cell r="K7140">
            <v>0</v>
          </cell>
          <cell r="L7140">
            <v>0</v>
          </cell>
          <cell r="M7140">
            <v>0</v>
          </cell>
          <cell r="N7140">
            <v>0</v>
          </cell>
          <cell r="O7140">
            <v>0</v>
          </cell>
        </row>
        <row r="7141">
          <cell r="D7141" t="str">
            <v>11000211135049</v>
          </cell>
          <cell r="E7141" t="str">
            <v>范鹏-博士基本科研启动费</v>
          </cell>
          <cell r="F7141" t="str">
            <v>范鹏</v>
          </cell>
          <cell r="G7141" t="str">
            <v>2019029</v>
          </cell>
          <cell r="H7141">
            <v>0</v>
          </cell>
          <cell r="I7141">
            <v>0</v>
          </cell>
          <cell r="J7141">
            <v>0</v>
          </cell>
          <cell r="K7141">
            <v>0</v>
          </cell>
          <cell r="L7141">
            <v>0</v>
          </cell>
          <cell r="M7141">
            <v>0</v>
          </cell>
          <cell r="N7141">
            <v>0</v>
          </cell>
          <cell r="O7141">
            <v>0</v>
          </cell>
        </row>
        <row r="7142">
          <cell r="D7142" t="str">
            <v>11000211135050</v>
          </cell>
          <cell r="E7142" t="str">
            <v>宋忆宁-博士基本科研启动费</v>
          </cell>
          <cell r="F7142" t="str">
            <v>宋忆宁</v>
          </cell>
          <cell r="G7142" t="str">
            <v>2019045</v>
          </cell>
          <cell r="H7142">
            <v>0</v>
          </cell>
          <cell r="I7142">
            <v>0</v>
          </cell>
          <cell r="J7142">
            <v>0</v>
          </cell>
          <cell r="K7142">
            <v>0</v>
          </cell>
          <cell r="L7142">
            <v>0</v>
          </cell>
          <cell r="M7142">
            <v>0</v>
          </cell>
          <cell r="N7142">
            <v>0</v>
          </cell>
          <cell r="O7142">
            <v>0</v>
          </cell>
        </row>
        <row r="7143">
          <cell r="D7143" t="str">
            <v>11000211135051</v>
          </cell>
          <cell r="E7143" t="str">
            <v>林有胜-博士基本科研启动费</v>
          </cell>
          <cell r="F7143" t="str">
            <v>林有胜</v>
          </cell>
          <cell r="G7143" t="str">
            <v>2019039</v>
          </cell>
          <cell r="H7143">
            <v>0</v>
          </cell>
          <cell r="I7143">
            <v>31.74</v>
          </cell>
          <cell r="J7143">
            <v>0</v>
          </cell>
          <cell r="K7143">
            <v>31.74</v>
          </cell>
          <cell r="L7143">
            <v>0</v>
          </cell>
          <cell r="M7143">
            <v>0</v>
          </cell>
          <cell r="N7143">
            <v>0</v>
          </cell>
          <cell r="O7143">
            <v>31.74</v>
          </cell>
        </row>
        <row r="7144">
          <cell r="D7144" t="str">
            <v>11000211135052</v>
          </cell>
          <cell r="E7144" t="str">
            <v>陈炎丰-博士基本科研启动费</v>
          </cell>
          <cell r="F7144" t="str">
            <v>陈炎丰</v>
          </cell>
          <cell r="G7144" t="str">
            <v>2019041</v>
          </cell>
          <cell r="H7144">
            <v>0</v>
          </cell>
          <cell r="I7144">
            <v>5880</v>
          </cell>
          <cell r="J7144">
            <v>0</v>
          </cell>
          <cell r="K7144">
            <v>5880</v>
          </cell>
          <cell r="L7144">
            <v>0</v>
          </cell>
          <cell r="M7144">
            <v>0</v>
          </cell>
          <cell r="N7144">
            <v>0</v>
          </cell>
          <cell r="O7144">
            <v>5880</v>
          </cell>
        </row>
        <row r="7145">
          <cell r="D7145" t="str">
            <v>11000211135053</v>
          </cell>
          <cell r="E7145" t="str">
            <v>万宇晴-博士基本科研启动费</v>
          </cell>
          <cell r="F7145" t="str">
            <v>万宇晴</v>
          </cell>
          <cell r="G7145" t="str">
            <v>2019049</v>
          </cell>
          <cell r="H7145">
            <v>0</v>
          </cell>
          <cell r="I7145">
            <v>52727</v>
          </cell>
          <cell r="J7145">
            <v>0</v>
          </cell>
          <cell r="K7145">
            <v>52727</v>
          </cell>
          <cell r="L7145">
            <v>0</v>
          </cell>
          <cell r="M7145">
            <v>0</v>
          </cell>
          <cell r="N7145">
            <v>0</v>
          </cell>
          <cell r="O7145">
            <v>52727</v>
          </cell>
        </row>
        <row r="7146">
          <cell r="D7146" t="str">
            <v>11000211135055</v>
          </cell>
          <cell r="E7146" t="str">
            <v>张刘飘-博士基本科研启动费</v>
          </cell>
          <cell r="F7146" t="str">
            <v>张刘飘</v>
          </cell>
          <cell r="G7146" t="str">
            <v>2019040</v>
          </cell>
          <cell r="H7146">
            <v>0</v>
          </cell>
          <cell r="I7146">
            <v>4251.93</v>
          </cell>
          <cell r="J7146">
            <v>0</v>
          </cell>
          <cell r="K7146">
            <v>4251.93</v>
          </cell>
          <cell r="L7146">
            <v>0</v>
          </cell>
          <cell r="M7146">
            <v>0</v>
          </cell>
          <cell r="N7146">
            <v>0</v>
          </cell>
          <cell r="O7146">
            <v>4251.93</v>
          </cell>
        </row>
        <row r="7147">
          <cell r="D7147" t="str">
            <v>11000211135056</v>
          </cell>
          <cell r="E7147" t="str">
            <v>沈博-博士基本科研启动费</v>
          </cell>
          <cell r="F7147" t="str">
            <v>沈博</v>
          </cell>
          <cell r="G7147" t="str">
            <v>2019067</v>
          </cell>
          <cell r="H7147">
            <v>0</v>
          </cell>
          <cell r="I7147">
            <v>267.83</v>
          </cell>
          <cell r="J7147">
            <v>0</v>
          </cell>
          <cell r="K7147">
            <v>267.83</v>
          </cell>
          <cell r="L7147">
            <v>0</v>
          </cell>
          <cell r="M7147">
            <v>0</v>
          </cell>
          <cell r="N7147">
            <v>0</v>
          </cell>
          <cell r="O7147">
            <v>267.83</v>
          </cell>
        </row>
        <row r="7148">
          <cell r="D7148" t="str">
            <v>11000211135058</v>
          </cell>
          <cell r="E7148" t="str">
            <v>张东东-博士基本科研启动费</v>
          </cell>
          <cell r="F7148" t="str">
            <v>张东东</v>
          </cell>
          <cell r="G7148" t="str">
            <v>2019052</v>
          </cell>
          <cell r="H7148">
            <v>0</v>
          </cell>
          <cell r="I7148">
            <v>0</v>
          </cell>
          <cell r="J7148">
            <v>0</v>
          </cell>
          <cell r="K7148">
            <v>0</v>
          </cell>
          <cell r="L7148">
            <v>0</v>
          </cell>
          <cell r="M7148">
            <v>0</v>
          </cell>
          <cell r="N7148">
            <v>0</v>
          </cell>
          <cell r="O7148">
            <v>0</v>
          </cell>
        </row>
        <row r="7149">
          <cell r="D7149" t="str">
            <v>11000211135059</v>
          </cell>
          <cell r="E7149" t="str">
            <v>李康-博士基本科研启动费</v>
          </cell>
          <cell r="F7149" t="str">
            <v>李康</v>
          </cell>
          <cell r="G7149" t="str">
            <v>2019059</v>
          </cell>
          <cell r="H7149">
            <v>0</v>
          </cell>
          <cell r="I7149">
            <v>0</v>
          </cell>
          <cell r="J7149">
            <v>0</v>
          </cell>
          <cell r="K7149">
            <v>0</v>
          </cell>
          <cell r="L7149">
            <v>0</v>
          </cell>
          <cell r="M7149">
            <v>0</v>
          </cell>
          <cell r="N7149">
            <v>0</v>
          </cell>
          <cell r="O7149">
            <v>0</v>
          </cell>
        </row>
        <row r="7150">
          <cell r="D7150" t="str">
            <v>11000211135060</v>
          </cell>
          <cell r="E7150" t="str">
            <v>陈文周-博士基本科研启动费</v>
          </cell>
          <cell r="F7150" t="str">
            <v>陈文周</v>
          </cell>
          <cell r="G7150" t="str">
            <v>2019061</v>
          </cell>
          <cell r="H7150">
            <v>0</v>
          </cell>
          <cell r="I7150">
            <v>0</v>
          </cell>
          <cell r="J7150">
            <v>0</v>
          </cell>
          <cell r="K7150">
            <v>0</v>
          </cell>
          <cell r="L7150">
            <v>0</v>
          </cell>
          <cell r="M7150">
            <v>0</v>
          </cell>
          <cell r="N7150">
            <v>0</v>
          </cell>
          <cell r="O7150">
            <v>0</v>
          </cell>
        </row>
        <row r="7151">
          <cell r="D7151" t="str">
            <v>11000211135061</v>
          </cell>
          <cell r="E7151" t="str">
            <v>张绍辉-博士基本科研启动费</v>
          </cell>
          <cell r="F7151" t="str">
            <v>张绍辉</v>
          </cell>
          <cell r="G7151" t="str">
            <v>2020037</v>
          </cell>
          <cell r="H7151">
            <v>0</v>
          </cell>
          <cell r="I7151">
            <v>999</v>
          </cell>
          <cell r="J7151">
            <v>0</v>
          </cell>
          <cell r="K7151">
            <v>999</v>
          </cell>
          <cell r="L7151">
            <v>0</v>
          </cell>
          <cell r="M7151">
            <v>0</v>
          </cell>
          <cell r="N7151">
            <v>0</v>
          </cell>
          <cell r="O7151">
            <v>999</v>
          </cell>
        </row>
        <row r="7152">
          <cell r="D7152" t="str">
            <v>11000211135062</v>
          </cell>
          <cell r="E7152" t="str">
            <v>李坤泉-博士基本科研启动费</v>
          </cell>
          <cell r="F7152" t="str">
            <v>李坤泉</v>
          </cell>
          <cell r="G7152" t="str">
            <v>2019080</v>
          </cell>
          <cell r="H7152">
            <v>0</v>
          </cell>
          <cell r="I7152">
            <v>18145</v>
          </cell>
          <cell r="J7152">
            <v>8900</v>
          </cell>
          <cell r="K7152">
            <v>9245</v>
          </cell>
          <cell r="L7152">
            <v>0</v>
          </cell>
          <cell r="M7152">
            <v>0</v>
          </cell>
          <cell r="N7152">
            <v>0</v>
          </cell>
          <cell r="O7152">
            <v>9245</v>
          </cell>
        </row>
        <row r="7153">
          <cell r="D7153" t="str">
            <v>11000211135063</v>
          </cell>
          <cell r="E7153" t="str">
            <v>檀付瑞-博士基本科研启动费</v>
          </cell>
          <cell r="F7153" t="str">
            <v>檀付瑞</v>
          </cell>
          <cell r="G7153" t="str">
            <v>2019126</v>
          </cell>
          <cell r="H7153">
            <v>0</v>
          </cell>
          <cell r="I7153">
            <v>30903.47</v>
          </cell>
          <cell r="J7153">
            <v>0</v>
          </cell>
          <cell r="K7153">
            <v>30903.47</v>
          </cell>
          <cell r="L7153">
            <v>0</v>
          </cell>
          <cell r="M7153">
            <v>0</v>
          </cell>
          <cell r="N7153">
            <v>0</v>
          </cell>
          <cell r="O7153">
            <v>30903.47</v>
          </cell>
        </row>
        <row r="7154">
          <cell r="D7154" t="str">
            <v>11000211135064</v>
          </cell>
          <cell r="E7154" t="str">
            <v>陈肯-博士基本科研启动费</v>
          </cell>
          <cell r="F7154" t="str">
            <v>陈肯</v>
          </cell>
          <cell r="G7154" t="str">
            <v>2019060</v>
          </cell>
          <cell r="H7154">
            <v>0</v>
          </cell>
          <cell r="I7154">
            <v>530.7</v>
          </cell>
          <cell r="J7154">
            <v>0</v>
          </cell>
          <cell r="K7154">
            <v>530.7</v>
          </cell>
          <cell r="L7154">
            <v>0</v>
          </cell>
          <cell r="M7154">
            <v>0</v>
          </cell>
          <cell r="N7154">
            <v>0</v>
          </cell>
          <cell r="O7154">
            <v>530.7</v>
          </cell>
        </row>
        <row r="7155">
          <cell r="D7155" t="str">
            <v>11000211135065</v>
          </cell>
          <cell r="E7155" t="str">
            <v>林梓钘-博士基本科研启动费</v>
          </cell>
          <cell r="F7155" t="str">
            <v>林梓钘</v>
          </cell>
          <cell r="G7155" t="str">
            <v>2019088</v>
          </cell>
          <cell r="H7155">
            <v>0</v>
          </cell>
          <cell r="I7155">
            <v>5539.08</v>
          </cell>
          <cell r="J7155">
            <v>196.84</v>
          </cell>
          <cell r="K7155">
            <v>5342.24</v>
          </cell>
          <cell r="L7155">
            <v>0</v>
          </cell>
          <cell r="M7155">
            <v>0</v>
          </cell>
          <cell r="N7155">
            <v>0</v>
          </cell>
          <cell r="O7155">
            <v>5342.24</v>
          </cell>
        </row>
        <row r="7156">
          <cell r="D7156" t="str">
            <v>11000211135066</v>
          </cell>
          <cell r="E7156" t="str">
            <v>金硕勋-博士基本科研启动费</v>
          </cell>
          <cell r="F7156" t="str">
            <v>金硕勋</v>
          </cell>
          <cell r="G7156" t="str">
            <v>2019078</v>
          </cell>
          <cell r="H7156">
            <v>0</v>
          </cell>
          <cell r="I7156">
            <v>0</v>
          </cell>
          <cell r="J7156">
            <v>0</v>
          </cell>
          <cell r="K7156">
            <v>0</v>
          </cell>
          <cell r="L7156">
            <v>0</v>
          </cell>
          <cell r="M7156">
            <v>0</v>
          </cell>
          <cell r="N7156">
            <v>0</v>
          </cell>
          <cell r="O7156">
            <v>0</v>
          </cell>
        </row>
        <row r="7157">
          <cell r="D7157" t="str">
            <v>11000211135069</v>
          </cell>
          <cell r="E7157" t="str">
            <v>郭芳-博士基本科研启动费</v>
          </cell>
          <cell r="F7157" t="str">
            <v>郭芳</v>
          </cell>
          <cell r="G7157" t="str">
            <v>2019091</v>
          </cell>
          <cell r="H7157">
            <v>0</v>
          </cell>
          <cell r="I7157">
            <v>2525</v>
          </cell>
          <cell r="J7157">
            <v>0</v>
          </cell>
          <cell r="K7157">
            <v>2525</v>
          </cell>
          <cell r="L7157">
            <v>0</v>
          </cell>
          <cell r="M7157">
            <v>0</v>
          </cell>
          <cell r="N7157">
            <v>0</v>
          </cell>
          <cell r="O7157">
            <v>2525</v>
          </cell>
        </row>
        <row r="7158">
          <cell r="D7158" t="str">
            <v>11000211135070</v>
          </cell>
          <cell r="E7158" t="str">
            <v>许伟娜-博士基本科研启动费</v>
          </cell>
          <cell r="F7158" t="str">
            <v>许伟娜</v>
          </cell>
          <cell r="G7158" t="str">
            <v>2020029</v>
          </cell>
          <cell r="H7158">
            <v>0</v>
          </cell>
          <cell r="I7158">
            <v>0</v>
          </cell>
          <cell r="J7158">
            <v>0</v>
          </cell>
          <cell r="K7158">
            <v>0</v>
          </cell>
          <cell r="L7158">
            <v>0</v>
          </cell>
          <cell r="M7158">
            <v>0</v>
          </cell>
          <cell r="N7158">
            <v>0</v>
          </cell>
          <cell r="O7158">
            <v>0</v>
          </cell>
        </row>
        <row r="7159">
          <cell r="D7159" t="str">
            <v>11000211135072</v>
          </cell>
          <cell r="E7159" t="str">
            <v>谢华理-博士基本科研启动费</v>
          </cell>
          <cell r="F7159" t="str">
            <v>谢华理</v>
          </cell>
          <cell r="G7159" t="str">
            <v>2020064</v>
          </cell>
          <cell r="H7159">
            <v>0</v>
          </cell>
          <cell r="I7159">
            <v>0</v>
          </cell>
          <cell r="J7159">
            <v>0</v>
          </cell>
          <cell r="K7159">
            <v>0</v>
          </cell>
          <cell r="L7159">
            <v>0</v>
          </cell>
          <cell r="M7159">
            <v>0</v>
          </cell>
          <cell r="N7159">
            <v>0</v>
          </cell>
          <cell r="O7159">
            <v>0</v>
          </cell>
        </row>
        <row r="7160">
          <cell r="D7160" t="str">
            <v>11000211135073</v>
          </cell>
          <cell r="E7160" t="str">
            <v>袁荣华-博士基本科研启动费</v>
          </cell>
          <cell r="F7160" t="str">
            <v>袁荣华</v>
          </cell>
          <cell r="G7160" t="str">
            <v>2019122</v>
          </cell>
          <cell r="H7160">
            <v>0</v>
          </cell>
          <cell r="I7160">
            <v>9494.55</v>
          </cell>
          <cell r="J7160">
            <v>750</v>
          </cell>
          <cell r="K7160">
            <v>8744.55</v>
          </cell>
          <cell r="L7160">
            <v>0</v>
          </cell>
          <cell r="M7160">
            <v>0</v>
          </cell>
          <cell r="N7160">
            <v>0</v>
          </cell>
          <cell r="O7160">
            <v>8744.55</v>
          </cell>
        </row>
        <row r="7161">
          <cell r="D7161" t="str">
            <v>11000211135074</v>
          </cell>
          <cell r="E7161" t="str">
            <v>杨婧-博士基本科研启动费</v>
          </cell>
          <cell r="F7161" t="str">
            <v>杨婧</v>
          </cell>
          <cell r="G7161" t="str">
            <v>2020077</v>
          </cell>
          <cell r="H7161">
            <v>0</v>
          </cell>
          <cell r="I7161">
            <v>14554.33</v>
          </cell>
          <cell r="J7161">
            <v>0</v>
          </cell>
          <cell r="K7161">
            <v>14554.33</v>
          </cell>
          <cell r="L7161">
            <v>0</v>
          </cell>
          <cell r="M7161">
            <v>0</v>
          </cell>
          <cell r="N7161">
            <v>0</v>
          </cell>
          <cell r="O7161">
            <v>14554.33</v>
          </cell>
        </row>
        <row r="7162">
          <cell r="D7162" t="str">
            <v>11000211135075</v>
          </cell>
          <cell r="E7162" t="str">
            <v>冯树飞-博士基本科研启动费</v>
          </cell>
          <cell r="F7162" t="str">
            <v>冯树飞</v>
          </cell>
          <cell r="G7162" t="str">
            <v>2019125</v>
          </cell>
          <cell r="H7162">
            <v>0</v>
          </cell>
          <cell r="I7162">
            <v>15146.15</v>
          </cell>
          <cell r="J7162">
            <v>4000</v>
          </cell>
          <cell r="K7162">
            <v>11146.15</v>
          </cell>
          <cell r="L7162">
            <v>0</v>
          </cell>
          <cell r="M7162">
            <v>0</v>
          </cell>
          <cell r="N7162">
            <v>0</v>
          </cell>
          <cell r="O7162">
            <v>11146.15</v>
          </cell>
        </row>
        <row r="7163">
          <cell r="D7163" t="str">
            <v>11000211135076</v>
          </cell>
          <cell r="E7163" t="str">
            <v>陈兵-博士基本科研启动费</v>
          </cell>
          <cell r="F7163" t="str">
            <v>陈兵</v>
          </cell>
          <cell r="G7163" t="str">
            <v>2019127</v>
          </cell>
          <cell r="H7163">
            <v>0</v>
          </cell>
          <cell r="I7163">
            <v>410.49</v>
          </cell>
          <cell r="J7163">
            <v>340.5</v>
          </cell>
          <cell r="K7163">
            <v>69.99</v>
          </cell>
          <cell r="L7163">
            <v>0</v>
          </cell>
          <cell r="M7163">
            <v>0</v>
          </cell>
          <cell r="N7163">
            <v>0</v>
          </cell>
          <cell r="O7163">
            <v>69.99</v>
          </cell>
        </row>
        <row r="7164">
          <cell r="D7164" t="str">
            <v>11000211135077</v>
          </cell>
          <cell r="E7164" t="str">
            <v>李银-博士基本科研启动费</v>
          </cell>
          <cell r="F7164" t="str">
            <v>李银</v>
          </cell>
          <cell r="G7164" t="str">
            <v>2020001</v>
          </cell>
          <cell r="H7164">
            <v>0</v>
          </cell>
          <cell r="I7164">
            <v>26692.86</v>
          </cell>
          <cell r="J7164">
            <v>383</v>
          </cell>
          <cell r="K7164">
            <v>26309.86</v>
          </cell>
          <cell r="L7164">
            <v>0</v>
          </cell>
          <cell r="M7164">
            <v>0</v>
          </cell>
          <cell r="N7164">
            <v>0</v>
          </cell>
          <cell r="O7164">
            <v>26309.86</v>
          </cell>
        </row>
        <row r="7165">
          <cell r="D7165" t="str">
            <v>11000211135078</v>
          </cell>
          <cell r="E7165" t="str">
            <v>姜明慧-博士基本科研启动费</v>
          </cell>
          <cell r="F7165" t="str">
            <v>姜明慧</v>
          </cell>
          <cell r="G7165" t="str">
            <v>2020063</v>
          </cell>
          <cell r="H7165">
            <v>0</v>
          </cell>
          <cell r="I7165">
            <v>35321</v>
          </cell>
          <cell r="J7165">
            <v>0</v>
          </cell>
          <cell r="K7165">
            <v>35321</v>
          </cell>
          <cell r="L7165">
            <v>0</v>
          </cell>
          <cell r="M7165">
            <v>0</v>
          </cell>
          <cell r="N7165">
            <v>0</v>
          </cell>
          <cell r="O7165">
            <v>35321</v>
          </cell>
        </row>
        <row r="7166">
          <cell r="D7166" t="str">
            <v>11000211135079</v>
          </cell>
          <cell r="E7166" t="str">
            <v>刘增星-博士基本科研启动费</v>
          </cell>
          <cell r="F7166" t="str">
            <v>刘增星</v>
          </cell>
          <cell r="G7166" t="str">
            <v>2020040</v>
          </cell>
          <cell r="H7166">
            <v>0</v>
          </cell>
          <cell r="I7166">
            <v>3794.02</v>
          </cell>
          <cell r="J7166">
            <v>860.99</v>
          </cell>
          <cell r="K7166">
            <v>2933.03</v>
          </cell>
          <cell r="L7166">
            <v>0</v>
          </cell>
          <cell r="M7166">
            <v>0</v>
          </cell>
          <cell r="N7166">
            <v>0</v>
          </cell>
          <cell r="O7166">
            <v>2933.03</v>
          </cell>
        </row>
        <row r="7167">
          <cell r="D7167" t="str">
            <v>11000211135080</v>
          </cell>
          <cell r="E7167" t="str">
            <v>陈诚-博士基本科研启动费</v>
          </cell>
          <cell r="F7167" t="str">
            <v>陈诚</v>
          </cell>
          <cell r="G7167" t="str">
            <v>2020022</v>
          </cell>
          <cell r="H7167">
            <v>0</v>
          </cell>
          <cell r="I7167">
            <v>5.6</v>
          </cell>
          <cell r="J7167">
            <v>0</v>
          </cell>
          <cell r="K7167">
            <v>5.6</v>
          </cell>
          <cell r="L7167">
            <v>0</v>
          </cell>
          <cell r="M7167">
            <v>0</v>
          </cell>
          <cell r="N7167">
            <v>0</v>
          </cell>
          <cell r="O7167">
            <v>5.6</v>
          </cell>
        </row>
        <row r="7168">
          <cell r="D7168" t="str">
            <v>11000211135082</v>
          </cell>
          <cell r="E7168" t="str">
            <v>曲万军-博士基本科研启动费</v>
          </cell>
          <cell r="F7168" t="str">
            <v>曲万军</v>
          </cell>
          <cell r="G7168" t="str">
            <v>2020014</v>
          </cell>
          <cell r="H7168">
            <v>0</v>
          </cell>
          <cell r="I7168">
            <v>0</v>
          </cell>
          <cell r="J7168">
            <v>0</v>
          </cell>
          <cell r="K7168">
            <v>0</v>
          </cell>
          <cell r="L7168">
            <v>0</v>
          </cell>
          <cell r="M7168">
            <v>0</v>
          </cell>
          <cell r="N7168">
            <v>0</v>
          </cell>
          <cell r="O7168">
            <v>0</v>
          </cell>
        </row>
        <row r="7169">
          <cell r="D7169" t="str">
            <v>11000211135083</v>
          </cell>
          <cell r="E7169" t="str">
            <v>张静-博士基本科研启动费</v>
          </cell>
          <cell r="F7169" t="str">
            <v>张静</v>
          </cell>
          <cell r="G7169" t="str">
            <v>2020058</v>
          </cell>
          <cell r="H7169">
            <v>0</v>
          </cell>
          <cell r="I7169">
            <v>0</v>
          </cell>
          <cell r="J7169">
            <v>0</v>
          </cell>
          <cell r="K7169">
            <v>0</v>
          </cell>
          <cell r="L7169">
            <v>0</v>
          </cell>
          <cell r="M7169">
            <v>0</v>
          </cell>
          <cell r="N7169">
            <v>0</v>
          </cell>
          <cell r="O7169">
            <v>0</v>
          </cell>
        </row>
        <row r="7170">
          <cell r="D7170" t="str">
            <v>11000211135084</v>
          </cell>
          <cell r="E7170" t="str">
            <v>谢仁平-博士基本科研启动费</v>
          </cell>
          <cell r="F7170" t="str">
            <v>谢仁平</v>
          </cell>
          <cell r="G7170" t="str">
            <v>2020020</v>
          </cell>
          <cell r="H7170">
            <v>0</v>
          </cell>
          <cell r="I7170">
            <v>15583.35</v>
          </cell>
          <cell r="J7170">
            <v>13246.71</v>
          </cell>
          <cell r="K7170">
            <v>2336.64</v>
          </cell>
          <cell r="L7170">
            <v>0</v>
          </cell>
          <cell r="M7170">
            <v>0</v>
          </cell>
          <cell r="N7170">
            <v>0</v>
          </cell>
          <cell r="O7170">
            <v>2336.64</v>
          </cell>
        </row>
        <row r="7171">
          <cell r="D7171" t="str">
            <v>11000211135085</v>
          </cell>
          <cell r="E7171" t="str">
            <v>曾志平-博士基本科研启动费</v>
          </cell>
          <cell r="F7171" t="str">
            <v>曾志平</v>
          </cell>
          <cell r="G7171" t="str">
            <v>2020049</v>
          </cell>
          <cell r="H7171">
            <v>0</v>
          </cell>
          <cell r="I7171">
            <v>21645.57</v>
          </cell>
          <cell r="J7171">
            <v>1886.8</v>
          </cell>
          <cell r="K7171">
            <v>19758.77</v>
          </cell>
          <cell r="L7171">
            <v>0</v>
          </cell>
          <cell r="M7171">
            <v>0</v>
          </cell>
          <cell r="N7171">
            <v>0</v>
          </cell>
          <cell r="O7171">
            <v>19758.77</v>
          </cell>
        </row>
        <row r="7172">
          <cell r="D7172" t="str">
            <v>11000211135086</v>
          </cell>
          <cell r="E7172" t="str">
            <v>梁灿-博士基本科研启动费</v>
          </cell>
          <cell r="F7172" t="str">
            <v>梁灿</v>
          </cell>
          <cell r="G7172" t="str">
            <v>2020013</v>
          </cell>
          <cell r="H7172">
            <v>0</v>
          </cell>
          <cell r="I7172">
            <v>5947.46</v>
          </cell>
          <cell r="J7172">
            <v>0</v>
          </cell>
          <cell r="K7172">
            <v>5947.46</v>
          </cell>
          <cell r="L7172">
            <v>0</v>
          </cell>
          <cell r="M7172">
            <v>1860</v>
          </cell>
          <cell r="N7172">
            <v>0</v>
          </cell>
          <cell r="O7172">
            <v>4087.46</v>
          </cell>
        </row>
        <row r="7173">
          <cell r="D7173" t="str">
            <v>11000211135087</v>
          </cell>
          <cell r="E7173" t="str">
            <v>李新-博士基本科研启动费</v>
          </cell>
          <cell r="F7173" t="str">
            <v>李新</v>
          </cell>
          <cell r="G7173" t="str">
            <v>2020111</v>
          </cell>
          <cell r="H7173">
            <v>0</v>
          </cell>
          <cell r="I7173">
            <v>0</v>
          </cell>
          <cell r="J7173">
            <v>0</v>
          </cell>
          <cell r="K7173">
            <v>0</v>
          </cell>
          <cell r="L7173">
            <v>0</v>
          </cell>
          <cell r="M7173">
            <v>0</v>
          </cell>
          <cell r="N7173">
            <v>0</v>
          </cell>
          <cell r="O7173">
            <v>0</v>
          </cell>
        </row>
        <row r="7174">
          <cell r="D7174" t="str">
            <v>11000211135088</v>
          </cell>
          <cell r="E7174" t="str">
            <v>潘一腾-博士基本科研启动费</v>
          </cell>
          <cell r="F7174" t="str">
            <v>潘一腾</v>
          </cell>
          <cell r="G7174" t="str">
            <v>2020044</v>
          </cell>
          <cell r="H7174">
            <v>0</v>
          </cell>
          <cell r="I7174">
            <v>2186.71</v>
          </cell>
          <cell r="J7174">
            <v>1801.56</v>
          </cell>
          <cell r="K7174">
            <v>385.15</v>
          </cell>
          <cell r="L7174">
            <v>0</v>
          </cell>
          <cell r="M7174">
            <v>0</v>
          </cell>
          <cell r="N7174">
            <v>0</v>
          </cell>
          <cell r="O7174">
            <v>385.15</v>
          </cell>
        </row>
        <row r="7175">
          <cell r="D7175" t="str">
            <v>11000211135091</v>
          </cell>
          <cell r="E7175" t="str">
            <v>王海洋-博士基本科研启动费</v>
          </cell>
          <cell r="F7175" t="str">
            <v>王海洋</v>
          </cell>
          <cell r="G7175" t="str">
            <v>2020031</v>
          </cell>
          <cell r="H7175">
            <v>0</v>
          </cell>
          <cell r="I7175">
            <v>5229.65</v>
          </cell>
          <cell r="J7175">
            <v>297.36</v>
          </cell>
          <cell r="K7175">
            <v>4932.29</v>
          </cell>
          <cell r="L7175">
            <v>0</v>
          </cell>
          <cell r="M7175">
            <v>0</v>
          </cell>
          <cell r="N7175">
            <v>0</v>
          </cell>
          <cell r="O7175">
            <v>4932.29</v>
          </cell>
        </row>
        <row r="7176">
          <cell r="D7176" t="str">
            <v>11000211135092</v>
          </cell>
          <cell r="E7176" t="str">
            <v>杨美玲-博士基本科研启动费</v>
          </cell>
          <cell r="F7176" t="str">
            <v>杨美玲</v>
          </cell>
          <cell r="G7176" t="str">
            <v>2020028</v>
          </cell>
          <cell r="H7176">
            <v>0</v>
          </cell>
          <cell r="I7176">
            <v>42583.04</v>
          </cell>
          <cell r="J7176">
            <v>0</v>
          </cell>
          <cell r="K7176">
            <v>42583.04</v>
          </cell>
          <cell r="L7176">
            <v>0</v>
          </cell>
          <cell r="M7176">
            <v>0</v>
          </cell>
          <cell r="N7176">
            <v>0</v>
          </cell>
          <cell r="O7176">
            <v>42583.04</v>
          </cell>
        </row>
        <row r="7177">
          <cell r="D7177" t="str">
            <v>11000211135093</v>
          </cell>
          <cell r="E7177" t="str">
            <v>罗福川-博士基本科研启动费</v>
          </cell>
          <cell r="F7177" t="str">
            <v>罗福川</v>
          </cell>
          <cell r="G7177" t="str">
            <v>2020133</v>
          </cell>
          <cell r="H7177">
            <v>0</v>
          </cell>
          <cell r="I7177">
            <v>113</v>
          </cell>
          <cell r="J7177">
            <v>0</v>
          </cell>
          <cell r="K7177">
            <v>113</v>
          </cell>
          <cell r="L7177">
            <v>0</v>
          </cell>
          <cell r="M7177">
            <v>0</v>
          </cell>
          <cell r="N7177">
            <v>0</v>
          </cell>
          <cell r="O7177">
            <v>113</v>
          </cell>
        </row>
        <row r="7178">
          <cell r="D7178" t="str">
            <v>11000211135095</v>
          </cell>
          <cell r="E7178" t="str">
            <v>何小勇-博士基本科研启动费</v>
          </cell>
          <cell r="F7178" t="str">
            <v>何小勇</v>
          </cell>
          <cell r="G7178" t="str">
            <v>2020099</v>
          </cell>
          <cell r="H7178">
            <v>0</v>
          </cell>
          <cell r="I7178">
            <v>0.04</v>
          </cell>
          <cell r="J7178">
            <v>0</v>
          </cell>
          <cell r="K7178">
            <v>0.04</v>
          </cell>
          <cell r="L7178">
            <v>0</v>
          </cell>
          <cell r="M7178">
            <v>0</v>
          </cell>
          <cell r="N7178">
            <v>0</v>
          </cell>
          <cell r="O7178">
            <v>0.04</v>
          </cell>
        </row>
        <row r="7179">
          <cell r="D7179" t="str">
            <v>11000211135096</v>
          </cell>
          <cell r="E7179" t="str">
            <v>李媛-博士基本科研启动费</v>
          </cell>
          <cell r="F7179" t="str">
            <v>李媛</v>
          </cell>
          <cell r="G7179" t="str">
            <v>2020066</v>
          </cell>
          <cell r="H7179">
            <v>0</v>
          </cell>
          <cell r="I7179">
            <v>20048.57</v>
          </cell>
          <cell r="J7179">
            <v>20040</v>
          </cell>
          <cell r="K7179">
            <v>8.57</v>
          </cell>
          <cell r="L7179">
            <v>0</v>
          </cell>
          <cell r="M7179">
            <v>0</v>
          </cell>
          <cell r="N7179">
            <v>0</v>
          </cell>
          <cell r="O7179">
            <v>8.57</v>
          </cell>
        </row>
        <row r="7180">
          <cell r="D7180" t="str">
            <v>11000211135097</v>
          </cell>
          <cell r="E7180" t="str">
            <v>何春灿-博士基本科研启动费</v>
          </cell>
          <cell r="F7180" t="str">
            <v>何春灿</v>
          </cell>
          <cell r="G7180" t="str">
            <v>2020100</v>
          </cell>
          <cell r="H7180">
            <v>0</v>
          </cell>
          <cell r="I7180">
            <v>0</v>
          </cell>
          <cell r="J7180">
            <v>0</v>
          </cell>
          <cell r="K7180">
            <v>0</v>
          </cell>
          <cell r="L7180">
            <v>0</v>
          </cell>
          <cell r="M7180">
            <v>0</v>
          </cell>
          <cell r="N7180">
            <v>0</v>
          </cell>
          <cell r="O7180">
            <v>0</v>
          </cell>
        </row>
        <row r="7181">
          <cell r="D7181" t="str">
            <v>11000211135098</v>
          </cell>
          <cell r="E7181" t="str">
            <v>罗凯伦-博士基本科研启动费</v>
          </cell>
          <cell r="F7181" t="str">
            <v>罗凯伦</v>
          </cell>
          <cell r="G7181" t="str">
            <v>2020093</v>
          </cell>
          <cell r="H7181">
            <v>0</v>
          </cell>
          <cell r="I7181">
            <v>13342.21</v>
          </cell>
          <cell r="J7181">
            <v>693.83</v>
          </cell>
          <cell r="K7181">
            <v>12648.38</v>
          </cell>
          <cell r="L7181">
            <v>0</v>
          </cell>
          <cell r="M7181">
            <v>0</v>
          </cell>
          <cell r="N7181">
            <v>0</v>
          </cell>
          <cell r="O7181">
            <v>12648.38</v>
          </cell>
        </row>
        <row r="7182">
          <cell r="D7182" t="str">
            <v>11000211135099</v>
          </cell>
          <cell r="E7182" t="str">
            <v>陈良之-博士基本科研启动费</v>
          </cell>
          <cell r="F7182" t="str">
            <v>陈良之</v>
          </cell>
          <cell r="G7182" t="str">
            <v>2020085</v>
          </cell>
          <cell r="H7182">
            <v>0</v>
          </cell>
          <cell r="I7182">
            <v>42590.35</v>
          </cell>
          <cell r="J7182">
            <v>0</v>
          </cell>
          <cell r="K7182">
            <v>42590.35</v>
          </cell>
          <cell r="L7182">
            <v>0</v>
          </cell>
          <cell r="M7182">
            <v>0</v>
          </cell>
          <cell r="N7182">
            <v>0</v>
          </cell>
          <cell r="O7182">
            <v>42590.35</v>
          </cell>
        </row>
        <row r="7183">
          <cell r="D7183" t="str">
            <v>11000211135100</v>
          </cell>
          <cell r="E7183" t="str">
            <v>张艳-博士基本科研启动费</v>
          </cell>
          <cell r="F7183" t="str">
            <v>张艳</v>
          </cell>
          <cell r="G7183" t="str">
            <v>2020090</v>
          </cell>
          <cell r="H7183">
            <v>0</v>
          </cell>
          <cell r="I7183">
            <v>27728</v>
          </cell>
          <cell r="J7183">
            <v>0</v>
          </cell>
          <cell r="K7183">
            <v>27728</v>
          </cell>
          <cell r="L7183">
            <v>0</v>
          </cell>
          <cell r="M7183">
            <v>0</v>
          </cell>
          <cell r="N7183">
            <v>0</v>
          </cell>
          <cell r="O7183">
            <v>27728</v>
          </cell>
        </row>
        <row r="7184">
          <cell r="D7184" t="str">
            <v>11000211135101</v>
          </cell>
          <cell r="E7184" t="str">
            <v>李净-博士基本科研启动费</v>
          </cell>
          <cell r="F7184" t="str">
            <v>李净</v>
          </cell>
          <cell r="G7184" t="str">
            <v>2020119</v>
          </cell>
          <cell r="H7184">
            <v>0</v>
          </cell>
          <cell r="I7184">
            <v>47779.2</v>
          </cell>
          <cell r="J7184">
            <v>19972.32</v>
          </cell>
          <cell r="K7184">
            <v>27806.88</v>
          </cell>
          <cell r="L7184">
            <v>0</v>
          </cell>
          <cell r="M7184">
            <v>0</v>
          </cell>
          <cell r="N7184">
            <v>0</v>
          </cell>
          <cell r="O7184">
            <v>27806.88</v>
          </cell>
        </row>
        <row r="7185">
          <cell r="D7185" t="str">
            <v>11000211135102</v>
          </cell>
          <cell r="E7185" t="str">
            <v>谢霄男-博士基本科研启动费</v>
          </cell>
          <cell r="F7185" t="str">
            <v>谢霄男</v>
          </cell>
          <cell r="G7185" t="str">
            <v>2020120</v>
          </cell>
          <cell r="H7185">
            <v>0</v>
          </cell>
          <cell r="I7185">
            <v>3577.52</v>
          </cell>
          <cell r="J7185">
            <v>0</v>
          </cell>
          <cell r="K7185">
            <v>3577.52</v>
          </cell>
          <cell r="L7185">
            <v>0</v>
          </cell>
          <cell r="M7185">
            <v>0</v>
          </cell>
          <cell r="N7185">
            <v>0</v>
          </cell>
          <cell r="O7185">
            <v>3577.52</v>
          </cell>
        </row>
        <row r="7186">
          <cell r="D7186" t="str">
            <v>11000211135103</v>
          </cell>
          <cell r="E7186" t="str">
            <v>谢聪格-博士基本科研启动费</v>
          </cell>
          <cell r="F7186" t="str">
            <v>谢聪格</v>
          </cell>
          <cell r="G7186" t="str">
            <v>2020087</v>
          </cell>
          <cell r="H7186">
            <v>0</v>
          </cell>
          <cell r="I7186">
            <v>18692.14</v>
          </cell>
          <cell r="J7186">
            <v>0</v>
          </cell>
          <cell r="K7186">
            <v>18692.14</v>
          </cell>
          <cell r="L7186">
            <v>0</v>
          </cell>
          <cell r="M7186">
            <v>4835</v>
          </cell>
          <cell r="N7186">
            <v>0</v>
          </cell>
          <cell r="O7186">
            <v>13857.14</v>
          </cell>
        </row>
        <row r="7187">
          <cell r="D7187" t="str">
            <v>11000211135104</v>
          </cell>
          <cell r="E7187" t="str">
            <v>宋秋敏-博士基本科研启动费</v>
          </cell>
          <cell r="F7187" t="str">
            <v>宋秋敏</v>
          </cell>
          <cell r="G7187" t="str">
            <v>2020078</v>
          </cell>
          <cell r="H7187">
            <v>0</v>
          </cell>
          <cell r="I7187">
            <v>142.86</v>
          </cell>
          <cell r="J7187">
            <v>0</v>
          </cell>
          <cell r="K7187">
            <v>142.86</v>
          </cell>
          <cell r="L7187">
            <v>0</v>
          </cell>
          <cell r="M7187">
            <v>0</v>
          </cell>
          <cell r="N7187">
            <v>0</v>
          </cell>
          <cell r="O7187">
            <v>142.86</v>
          </cell>
        </row>
        <row r="7188">
          <cell r="D7188" t="str">
            <v>11000211135105</v>
          </cell>
          <cell r="E7188" t="str">
            <v>张承宇-博士基本科研启动费</v>
          </cell>
          <cell r="F7188" t="str">
            <v>张承宇</v>
          </cell>
          <cell r="G7188" t="str">
            <v>2020089</v>
          </cell>
          <cell r="H7188">
            <v>0</v>
          </cell>
          <cell r="I7188">
            <v>47483.98</v>
          </cell>
          <cell r="J7188">
            <v>24776.41</v>
          </cell>
          <cell r="K7188">
            <v>22707.57</v>
          </cell>
          <cell r="L7188">
            <v>0</v>
          </cell>
          <cell r="M7188">
            <v>0</v>
          </cell>
          <cell r="N7188">
            <v>0</v>
          </cell>
          <cell r="O7188">
            <v>22707.57</v>
          </cell>
        </row>
        <row r="7189">
          <cell r="D7189" t="str">
            <v>11000211135106</v>
          </cell>
          <cell r="E7189" t="str">
            <v>楚家玉-博士基本科研启动费</v>
          </cell>
          <cell r="F7189" t="str">
            <v>楚家玉</v>
          </cell>
          <cell r="G7189" t="str">
            <v>2020095</v>
          </cell>
          <cell r="H7189">
            <v>0</v>
          </cell>
          <cell r="I7189">
            <v>15033.25</v>
          </cell>
          <cell r="J7189">
            <v>11464.56</v>
          </cell>
          <cell r="K7189">
            <v>3568.69</v>
          </cell>
          <cell r="L7189">
            <v>0</v>
          </cell>
          <cell r="M7189">
            <v>0</v>
          </cell>
          <cell r="N7189">
            <v>0</v>
          </cell>
          <cell r="O7189">
            <v>3568.69</v>
          </cell>
        </row>
        <row r="7190">
          <cell r="D7190" t="str">
            <v>11000211135108</v>
          </cell>
          <cell r="E7190" t="str">
            <v>李思觅-博士基本科研启动费</v>
          </cell>
          <cell r="F7190" t="str">
            <v>李思觅</v>
          </cell>
          <cell r="G7190" t="str">
            <v>2020121</v>
          </cell>
          <cell r="H7190">
            <v>0</v>
          </cell>
          <cell r="I7190">
            <v>1421</v>
          </cell>
          <cell r="J7190">
            <v>0</v>
          </cell>
          <cell r="K7190">
            <v>1421</v>
          </cell>
          <cell r="L7190">
            <v>0</v>
          </cell>
          <cell r="M7190">
            <v>0</v>
          </cell>
          <cell r="N7190">
            <v>0</v>
          </cell>
          <cell r="O7190">
            <v>1421</v>
          </cell>
        </row>
        <row r="7191">
          <cell r="D7191" t="str">
            <v>11000211135109</v>
          </cell>
          <cell r="E7191" t="str">
            <v>赵容-博士基本科研启动费</v>
          </cell>
          <cell r="F7191" t="str">
            <v>赵容</v>
          </cell>
          <cell r="G7191" t="str">
            <v>2020116</v>
          </cell>
          <cell r="H7191">
            <v>0</v>
          </cell>
          <cell r="I7191">
            <v>14754.54</v>
          </cell>
          <cell r="J7191">
            <v>1868.38</v>
          </cell>
          <cell r="K7191">
            <v>12886.16</v>
          </cell>
          <cell r="L7191">
            <v>0</v>
          </cell>
          <cell r="M7191">
            <v>0</v>
          </cell>
          <cell r="N7191">
            <v>0</v>
          </cell>
          <cell r="O7191">
            <v>12886.16</v>
          </cell>
        </row>
        <row r="7192">
          <cell r="D7192" t="str">
            <v>11000211135111</v>
          </cell>
          <cell r="E7192" t="str">
            <v>黄建智-博士基本科研启动费</v>
          </cell>
          <cell r="F7192" t="str">
            <v>黄建智</v>
          </cell>
          <cell r="G7192" t="str">
            <v>2020083</v>
          </cell>
          <cell r="H7192">
            <v>0</v>
          </cell>
          <cell r="I7192">
            <v>0</v>
          </cell>
          <cell r="J7192">
            <v>0</v>
          </cell>
          <cell r="K7192">
            <v>0</v>
          </cell>
          <cell r="L7192">
            <v>0</v>
          </cell>
          <cell r="M7192">
            <v>0</v>
          </cell>
          <cell r="N7192">
            <v>0</v>
          </cell>
          <cell r="O7192">
            <v>0</v>
          </cell>
        </row>
        <row r="7193">
          <cell r="D7193" t="str">
            <v>11000211135113</v>
          </cell>
          <cell r="E7193" t="str">
            <v>程凯扬-博士基本科研启动费</v>
          </cell>
          <cell r="F7193" t="str">
            <v>程凯扬</v>
          </cell>
          <cell r="G7193" t="str">
            <v>2020082</v>
          </cell>
          <cell r="H7193">
            <v>0</v>
          </cell>
          <cell r="I7193">
            <v>5047.47</v>
          </cell>
          <cell r="J7193">
            <v>5046.74</v>
          </cell>
          <cell r="K7193">
            <v>0.73</v>
          </cell>
          <cell r="L7193">
            <v>0</v>
          </cell>
          <cell r="M7193">
            <v>0</v>
          </cell>
          <cell r="N7193">
            <v>0</v>
          </cell>
          <cell r="O7193">
            <v>0.73</v>
          </cell>
        </row>
        <row r="7194">
          <cell r="D7194" t="str">
            <v>11000211135115</v>
          </cell>
          <cell r="E7194" t="str">
            <v>陈敏-博士基本科研启动费</v>
          </cell>
          <cell r="F7194" t="str">
            <v>陈敏</v>
          </cell>
          <cell r="G7194" t="str">
            <v>2021001</v>
          </cell>
          <cell r="H7194">
            <v>0</v>
          </cell>
          <cell r="I7194">
            <v>0</v>
          </cell>
          <cell r="J7194">
            <v>0</v>
          </cell>
          <cell r="K7194">
            <v>0</v>
          </cell>
          <cell r="L7194">
            <v>0</v>
          </cell>
          <cell r="M7194">
            <v>0</v>
          </cell>
          <cell r="N7194">
            <v>0</v>
          </cell>
          <cell r="O7194">
            <v>0</v>
          </cell>
        </row>
        <row r="7195">
          <cell r="D7195" t="str">
            <v>11000211135116</v>
          </cell>
          <cell r="E7195" t="str">
            <v>宋成浩-博士基本科研启动费</v>
          </cell>
          <cell r="F7195" t="str">
            <v>宋成浩</v>
          </cell>
          <cell r="G7195" t="str">
            <v>2020131</v>
          </cell>
          <cell r="H7195">
            <v>0</v>
          </cell>
          <cell r="I7195">
            <v>0</v>
          </cell>
          <cell r="J7195">
            <v>0</v>
          </cell>
          <cell r="K7195">
            <v>0</v>
          </cell>
          <cell r="L7195">
            <v>0</v>
          </cell>
          <cell r="M7195">
            <v>0</v>
          </cell>
          <cell r="N7195">
            <v>0</v>
          </cell>
          <cell r="O7195">
            <v>0</v>
          </cell>
        </row>
        <row r="7196">
          <cell r="D7196" t="str">
            <v>11000211135117</v>
          </cell>
          <cell r="E7196" t="str">
            <v>魏丹-博士基本科研启动费</v>
          </cell>
          <cell r="F7196" t="str">
            <v>魏丹</v>
          </cell>
          <cell r="G7196" t="str">
            <v>2020123</v>
          </cell>
          <cell r="H7196">
            <v>0</v>
          </cell>
          <cell r="I7196">
            <v>72920.18</v>
          </cell>
          <cell r="J7196">
            <v>54268.15</v>
          </cell>
          <cell r="K7196">
            <v>18652.03</v>
          </cell>
          <cell r="L7196">
            <v>0</v>
          </cell>
          <cell r="M7196">
            <v>0</v>
          </cell>
          <cell r="N7196">
            <v>0</v>
          </cell>
          <cell r="O7196">
            <v>18652.03</v>
          </cell>
        </row>
        <row r="7197">
          <cell r="D7197" t="str">
            <v>11000211135118</v>
          </cell>
          <cell r="E7197" t="str">
            <v>杨阳-博士基本科研启动费</v>
          </cell>
          <cell r="F7197" t="str">
            <v>杨阳</v>
          </cell>
          <cell r="G7197" t="str">
            <v>2020117</v>
          </cell>
          <cell r="H7197">
            <v>0</v>
          </cell>
          <cell r="I7197">
            <v>0</v>
          </cell>
          <cell r="J7197">
            <v>0</v>
          </cell>
          <cell r="K7197">
            <v>0</v>
          </cell>
          <cell r="L7197">
            <v>0</v>
          </cell>
          <cell r="M7197">
            <v>0</v>
          </cell>
          <cell r="N7197">
            <v>0</v>
          </cell>
          <cell r="O7197">
            <v>0</v>
          </cell>
        </row>
        <row r="7198">
          <cell r="D7198" t="str">
            <v>11000211135120</v>
          </cell>
          <cell r="E7198" t="str">
            <v>庞书孟-博士基本科研启动费</v>
          </cell>
          <cell r="F7198" t="str">
            <v>庞书孟</v>
          </cell>
          <cell r="G7198" t="str">
            <v>2020127</v>
          </cell>
          <cell r="H7198">
            <v>0</v>
          </cell>
          <cell r="I7198">
            <v>4491.17</v>
          </cell>
          <cell r="J7198">
            <v>0</v>
          </cell>
          <cell r="K7198">
            <v>4491.17</v>
          </cell>
          <cell r="L7198">
            <v>0</v>
          </cell>
          <cell r="M7198">
            <v>0</v>
          </cell>
          <cell r="N7198">
            <v>0</v>
          </cell>
          <cell r="O7198">
            <v>4491.17</v>
          </cell>
        </row>
        <row r="7199">
          <cell r="D7199" t="str">
            <v>11000211135121</v>
          </cell>
          <cell r="E7199" t="str">
            <v>万兵兵-博士基本科研启动费</v>
          </cell>
          <cell r="F7199" t="str">
            <v>万兵兵</v>
          </cell>
          <cell r="G7199" t="str">
            <v>2020128</v>
          </cell>
          <cell r="H7199">
            <v>0</v>
          </cell>
          <cell r="I7199">
            <v>0</v>
          </cell>
          <cell r="J7199">
            <v>0</v>
          </cell>
          <cell r="K7199">
            <v>0</v>
          </cell>
          <cell r="L7199">
            <v>0</v>
          </cell>
          <cell r="M7199">
            <v>0</v>
          </cell>
          <cell r="N7199">
            <v>0</v>
          </cell>
          <cell r="O7199">
            <v>0</v>
          </cell>
        </row>
        <row r="7200">
          <cell r="D7200" t="str">
            <v>11000211135122</v>
          </cell>
          <cell r="E7200" t="str">
            <v>肖烈晖-博士基本科研启动费</v>
          </cell>
          <cell r="F7200" t="str">
            <v>肖烈晖</v>
          </cell>
          <cell r="G7200" t="str">
            <v>2020124</v>
          </cell>
          <cell r="H7200">
            <v>0</v>
          </cell>
          <cell r="I7200">
            <v>22431.18</v>
          </cell>
          <cell r="J7200">
            <v>0</v>
          </cell>
          <cell r="K7200">
            <v>22431.18</v>
          </cell>
          <cell r="L7200">
            <v>0</v>
          </cell>
          <cell r="M7200">
            <v>0</v>
          </cell>
          <cell r="N7200">
            <v>0</v>
          </cell>
          <cell r="O7200">
            <v>22431.18</v>
          </cell>
        </row>
        <row r="7201">
          <cell r="D7201" t="str">
            <v>11000211135123</v>
          </cell>
          <cell r="E7201" t="str">
            <v>秦任远-博士基本科研启动费</v>
          </cell>
          <cell r="F7201" t="str">
            <v>秦任远</v>
          </cell>
          <cell r="G7201" t="str">
            <v>2021014</v>
          </cell>
          <cell r="H7201">
            <v>0</v>
          </cell>
          <cell r="I7201">
            <v>38372.06</v>
          </cell>
          <cell r="J7201">
            <v>26763.57</v>
          </cell>
          <cell r="K7201">
            <v>11608.49</v>
          </cell>
          <cell r="L7201">
            <v>0</v>
          </cell>
          <cell r="M7201">
            <v>0</v>
          </cell>
          <cell r="N7201">
            <v>0</v>
          </cell>
          <cell r="O7201">
            <v>11608.49</v>
          </cell>
        </row>
        <row r="7202">
          <cell r="D7202" t="str">
            <v>11000211135124</v>
          </cell>
          <cell r="E7202" t="str">
            <v>王鹏-博士基本科研启动费</v>
          </cell>
          <cell r="F7202" t="str">
            <v>王鹏</v>
          </cell>
          <cell r="G7202" t="str">
            <v>2021008</v>
          </cell>
          <cell r="H7202">
            <v>0</v>
          </cell>
          <cell r="I7202">
            <v>2.1</v>
          </cell>
          <cell r="J7202">
            <v>0</v>
          </cell>
          <cell r="K7202">
            <v>2.1</v>
          </cell>
          <cell r="L7202">
            <v>0</v>
          </cell>
          <cell r="M7202">
            <v>0</v>
          </cell>
          <cell r="N7202">
            <v>0</v>
          </cell>
          <cell r="O7202">
            <v>2.1</v>
          </cell>
        </row>
        <row r="7203">
          <cell r="D7203" t="str">
            <v>11000211135125</v>
          </cell>
          <cell r="E7203" t="str">
            <v>黄皖唐-博士基本科研启动费</v>
          </cell>
          <cell r="F7203" t="str">
            <v>黄皖唐</v>
          </cell>
          <cell r="G7203" t="str">
            <v>2021006</v>
          </cell>
          <cell r="H7203">
            <v>0</v>
          </cell>
          <cell r="I7203">
            <v>9737.06</v>
          </cell>
          <cell r="J7203">
            <v>372</v>
          </cell>
          <cell r="K7203">
            <v>9365.06</v>
          </cell>
          <cell r="L7203">
            <v>0</v>
          </cell>
          <cell r="M7203">
            <v>0</v>
          </cell>
          <cell r="N7203">
            <v>0</v>
          </cell>
          <cell r="O7203">
            <v>9365.06</v>
          </cell>
        </row>
        <row r="7204">
          <cell r="D7204" t="str">
            <v>11000211135126</v>
          </cell>
          <cell r="E7204" t="str">
            <v>关朝旭-博士基本科研启动费</v>
          </cell>
          <cell r="F7204" t="str">
            <v>关朝旭</v>
          </cell>
          <cell r="G7204" t="str">
            <v>2021009</v>
          </cell>
          <cell r="H7204">
            <v>0</v>
          </cell>
          <cell r="I7204">
            <v>0</v>
          </cell>
          <cell r="J7204">
            <v>0</v>
          </cell>
          <cell r="K7204">
            <v>0</v>
          </cell>
          <cell r="L7204">
            <v>0</v>
          </cell>
          <cell r="M7204">
            <v>0</v>
          </cell>
          <cell r="N7204">
            <v>0</v>
          </cell>
          <cell r="O7204">
            <v>0</v>
          </cell>
        </row>
        <row r="7205">
          <cell r="D7205" t="str">
            <v>11000211135127</v>
          </cell>
          <cell r="E7205" t="str">
            <v>李晓军-博士基本科研启动费</v>
          </cell>
          <cell r="F7205" t="str">
            <v>李晓军</v>
          </cell>
          <cell r="G7205" t="str">
            <v>2021010</v>
          </cell>
          <cell r="H7205">
            <v>0</v>
          </cell>
          <cell r="I7205">
            <v>75000</v>
          </cell>
          <cell r="J7205">
            <v>0</v>
          </cell>
          <cell r="K7205">
            <v>75000</v>
          </cell>
          <cell r="L7205">
            <v>0</v>
          </cell>
          <cell r="M7205">
            <v>0</v>
          </cell>
          <cell r="N7205">
            <v>0</v>
          </cell>
          <cell r="O7205">
            <v>75000</v>
          </cell>
        </row>
        <row r="7206">
          <cell r="D7206" t="str">
            <v>11000211135128</v>
          </cell>
          <cell r="E7206" t="str">
            <v>陈晓涌-博士基本科研启动费</v>
          </cell>
          <cell r="F7206" t="str">
            <v>陈晓涌</v>
          </cell>
          <cell r="G7206" t="str">
            <v>2021011</v>
          </cell>
          <cell r="H7206">
            <v>0</v>
          </cell>
          <cell r="I7206">
            <v>0</v>
          </cell>
          <cell r="J7206">
            <v>0</v>
          </cell>
          <cell r="K7206">
            <v>0</v>
          </cell>
          <cell r="L7206">
            <v>0</v>
          </cell>
          <cell r="M7206">
            <v>0</v>
          </cell>
          <cell r="N7206">
            <v>0</v>
          </cell>
          <cell r="O7206">
            <v>0</v>
          </cell>
        </row>
        <row r="7207">
          <cell r="D7207" t="str">
            <v>11000211135134</v>
          </cell>
          <cell r="E7207" t="str">
            <v>张丽芳-博士科研启动费</v>
          </cell>
          <cell r="F7207" t="str">
            <v>张丽芳</v>
          </cell>
          <cell r="G7207" t="str">
            <v>2017028</v>
          </cell>
          <cell r="H7207">
            <v>0</v>
          </cell>
          <cell r="I7207">
            <v>283.87</v>
          </cell>
          <cell r="J7207">
            <v>0</v>
          </cell>
          <cell r="K7207">
            <v>283.87</v>
          </cell>
          <cell r="L7207">
            <v>0</v>
          </cell>
          <cell r="M7207">
            <v>0</v>
          </cell>
          <cell r="N7207">
            <v>0</v>
          </cell>
          <cell r="O7207">
            <v>283.87</v>
          </cell>
        </row>
        <row r="7208">
          <cell r="D7208" t="str">
            <v>11000211135139</v>
          </cell>
          <cell r="E7208" t="str">
            <v>刘国中-博士科研启动费</v>
          </cell>
          <cell r="F7208" t="str">
            <v>刘国中</v>
          </cell>
          <cell r="G7208" t="str">
            <v>2017061</v>
          </cell>
          <cell r="H7208">
            <v>0</v>
          </cell>
          <cell r="I7208">
            <v>0</v>
          </cell>
          <cell r="J7208">
            <v>0</v>
          </cell>
          <cell r="K7208">
            <v>0</v>
          </cell>
          <cell r="L7208">
            <v>0</v>
          </cell>
          <cell r="M7208">
            <v>0</v>
          </cell>
          <cell r="N7208">
            <v>0</v>
          </cell>
          <cell r="O7208">
            <v>0</v>
          </cell>
        </row>
        <row r="7209">
          <cell r="D7209" t="str">
            <v>11000211135179</v>
          </cell>
          <cell r="E7209" t="str">
            <v>王康-博士科研启动费</v>
          </cell>
          <cell r="F7209" t="str">
            <v>王康</v>
          </cell>
          <cell r="G7209" t="str">
            <v>2017001</v>
          </cell>
          <cell r="H7209">
            <v>0</v>
          </cell>
          <cell r="I7209">
            <v>0</v>
          </cell>
          <cell r="J7209">
            <v>0</v>
          </cell>
          <cell r="K7209">
            <v>0</v>
          </cell>
          <cell r="L7209">
            <v>0</v>
          </cell>
          <cell r="M7209">
            <v>0</v>
          </cell>
          <cell r="N7209">
            <v>0</v>
          </cell>
          <cell r="O7209">
            <v>0</v>
          </cell>
        </row>
        <row r="7210">
          <cell r="D7210" t="str">
            <v>11000211135189</v>
          </cell>
          <cell r="E7210" t="str">
            <v>肖静-博士科研启动费</v>
          </cell>
          <cell r="F7210" t="str">
            <v>肖静</v>
          </cell>
          <cell r="G7210" t="str">
            <v>2018015</v>
          </cell>
          <cell r="H7210">
            <v>0</v>
          </cell>
          <cell r="I7210">
            <v>141694</v>
          </cell>
          <cell r="J7210">
            <v>0</v>
          </cell>
          <cell r="K7210">
            <v>141694</v>
          </cell>
          <cell r="L7210">
            <v>0</v>
          </cell>
          <cell r="M7210">
            <v>0</v>
          </cell>
          <cell r="N7210">
            <v>0</v>
          </cell>
          <cell r="O7210">
            <v>141694</v>
          </cell>
        </row>
        <row r="7211">
          <cell r="D7211" t="str">
            <v>11000211135190</v>
          </cell>
          <cell r="E7211" t="str">
            <v>任园园-博士科研启动费</v>
          </cell>
          <cell r="F7211" t="str">
            <v>任园园</v>
          </cell>
          <cell r="G7211" t="str">
            <v>2018011</v>
          </cell>
          <cell r="H7211">
            <v>0</v>
          </cell>
          <cell r="I7211">
            <v>134616.33</v>
          </cell>
          <cell r="J7211">
            <v>0</v>
          </cell>
          <cell r="K7211">
            <v>134616.33</v>
          </cell>
          <cell r="L7211">
            <v>0</v>
          </cell>
          <cell r="M7211">
            <v>0</v>
          </cell>
          <cell r="N7211">
            <v>0</v>
          </cell>
          <cell r="O7211">
            <v>134616.33</v>
          </cell>
        </row>
        <row r="7212">
          <cell r="D7212" t="str">
            <v>11000211135191</v>
          </cell>
          <cell r="E7212" t="str">
            <v>王刚-博士科研启动费</v>
          </cell>
          <cell r="F7212" t="str">
            <v>王刚</v>
          </cell>
          <cell r="G7212" t="str">
            <v>2017018</v>
          </cell>
          <cell r="H7212">
            <v>0</v>
          </cell>
          <cell r="I7212">
            <v>48000</v>
          </cell>
          <cell r="J7212">
            <v>0</v>
          </cell>
          <cell r="K7212">
            <v>48000</v>
          </cell>
          <cell r="L7212">
            <v>0</v>
          </cell>
          <cell r="M7212">
            <v>0</v>
          </cell>
          <cell r="N7212">
            <v>0</v>
          </cell>
          <cell r="O7212">
            <v>48000</v>
          </cell>
        </row>
        <row r="7213">
          <cell r="D7213" t="str">
            <v>11000211135193</v>
          </cell>
          <cell r="E7213" t="str">
            <v>王凤阳-博士科研启动费</v>
          </cell>
          <cell r="F7213" t="str">
            <v>王凤阳</v>
          </cell>
          <cell r="G7213" t="str">
            <v>2017033</v>
          </cell>
          <cell r="H7213">
            <v>0</v>
          </cell>
          <cell r="I7213">
            <v>0</v>
          </cell>
          <cell r="J7213">
            <v>0</v>
          </cell>
          <cell r="K7213">
            <v>0</v>
          </cell>
          <cell r="L7213">
            <v>0</v>
          </cell>
          <cell r="M7213">
            <v>0</v>
          </cell>
          <cell r="N7213">
            <v>0</v>
          </cell>
          <cell r="O7213">
            <v>0</v>
          </cell>
        </row>
        <row r="7214">
          <cell r="D7214" t="str">
            <v>11000211135194</v>
          </cell>
          <cell r="E7214" t="str">
            <v>丁其乐-博士科研启动费</v>
          </cell>
          <cell r="F7214" t="str">
            <v>丁其乐</v>
          </cell>
          <cell r="G7214" t="str">
            <v>2017169</v>
          </cell>
          <cell r="H7214">
            <v>0</v>
          </cell>
          <cell r="I7214">
            <v>0</v>
          </cell>
          <cell r="J7214">
            <v>0</v>
          </cell>
          <cell r="K7214">
            <v>0</v>
          </cell>
          <cell r="L7214">
            <v>0</v>
          </cell>
          <cell r="M7214">
            <v>0</v>
          </cell>
          <cell r="N7214">
            <v>0</v>
          </cell>
          <cell r="O7214">
            <v>0</v>
          </cell>
        </row>
        <row r="7215">
          <cell r="D7215" t="str">
            <v>11000211135196</v>
          </cell>
          <cell r="E7215" t="str">
            <v>顾建峰-博士科研启动费</v>
          </cell>
          <cell r="F7215" t="str">
            <v>顾建峰</v>
          </cell>
          <cell r="G7215" t="str">
            <v>2018031</v>
          </cell>
          <cell r="H7215">
            <v>0</v>
          </cell>
          <cell r="I7215">
            <v>83768.2</v>
          </cell>
          <cell r="J7215">
            <v>0</v>
          </cell>
          <cell r="K7215">
            <v>83768.2</v>
          </cell>
          <cell r="L7215">
            <v>0</v>
          </cell>
          <cell r="M7215">
            <v>0</v>
          </cell>
          <cell r="N7215">
            <v>0</v>
          </cell>
          <cell r="O7215">
            <v>83768.2</v>
          </cell>
        </row>
        <row r="7216">
          <cell r="D7216" t="str">
            <v>11000211135197</v>
          </cell>
          <cell r="E7216" t="str">
            <v>高峰-博士科研启动费</v>
          </cell>
          <cell r="F7216" t="str">
            <v>高峰</v>
          </cell>
          <cell r="G7216" t="str">
            <v>2018032</v>
          </cell>
          <cell r="H7216">
            <v>0</v>
          </cell>
          <cell r="I7216">
            <v>917.42</v>
          </cell>
          <cell r="J7216">
            <v>0</v>
          </cell>
          <cell r="K7216">
            <v>917.42</v>
          </cell>
          <cell r="L7216">
            <v>0</v>
          </cell>
          <cell r="M7216">
            <v>0</v>
          </cell>
          <cell r="N7216">
            <v>0</v>
          </cell>
          <cell r="O7216">
            <v>917.42</v>
          </cell>
        </row>
        <row r="7217">
          <cell r="D7217" t="str">
            <v>11000211135198</v>
          </cell>
          <cell r="E7217" t="str">
            <v>刘悦忆-博士科研启动费</v>
          </cell>
          <cell r="F7217" t="str">
            <v>刘悦忆</v>
          </cell>
          <cell r="G7217" t="str">
            <v>2018033</v>
          </cell>
          <cell r="H7217">
            <v>0</v>
          </cell>
          <cell r="I7217">
            <v>81852</v>
          </cell>
          <cell r="J7217">
            <v>0</v>
          </cell>
          <cell r="K7217">
            <v>81852</v>
          </cell>
          <cell r="L7217">
            <v>0</v>
          </cell>
          <cell r="M7217">
            <v>0</v>
          </cell>
          <cell r="N7217">
            <v>0</v>
          </cell>
          <cell r="O7217">
            <v>81852</v>
          </cell>
        </row>
        <row r="7218">
          <cell r="D7218" t="str">
            <v>11000211135199</v>
          </cell>
          <cell r="E7218" t="str">
            <v>刘宇佳-博士科研启动费</v>
          </cell>
          <cell r="F7218" t="str">
            <v>刘宇佳</v>
          </cell>
          <cell r="G7218" t="str">
            <v>2017171</v>
          </cell>
          <cell r="H7218">
            <v>0</v>
          </cell>
          <cell r="I7218">
            <v>0.04</v>
          </cell>
          <cell r="J7218">
            <v>0</v>
          </cell>
          <cell r="K7218">
            <v>0.04</v>
          </cell>
          <cell r="L7218">
            <v>0</v>
          </cell>
          <cell r="M7218">
            <v>0</v>
          </cell>
          <cell r="N7218">
            <v>0</v>
          </cell>
          <cell r="O7218">
            <v>0.04</v>
          </cell>
        </row>
        <row r="7219">
          <cell r="D7219" t="str">
            <v>11000211135200</v>
          </cell>
          <cell r="E7219" t="str">
            <v>洪南龙-博士科研启动费</v>
          </cell>
          <cell r="F7219" t="str">
            <v>洪南龙</v>
          </cell>
          <cell r="G7219" t="str">
            <v>2017174</v>
          </cell>
          <cell r="H7219">
            <v>0</v>
          </cell>
          <cell r="I7219">
            <v>43252.62</v>
          </cell>
          <cell r="J7219">
            <v>8560</v>
          </cell>
          <cell r="K7219">
            <v>34692.62</v>
          </cell>
          <cell r="L7219">
            <v>0</v>
          </cell>
          <cell r="M7219">
            <v>0</v>
          </cell>
          <cell r="N7219">
            <v>0</v>
          </cell>
          <cell r="O7219">
            <v>34692.62</v>
          </cell>
        </row>
        <row r="7220">
          <cell r="D7220" t="str">
            <v>11000211135201</v>
          </cell>
          <cell r="E7220" t="str">
            <v>陈思谦-博士科研启动费</v>
          </cell>
          <cell r="F7220" t="str">
            <v>陈思谦</v>
          </cell>
          <cell r="G7220" t="str">
            <v>2018028</v>
          </cell>
          <cell r="H7220">
            <v>0</v>
          </cell>
          <cell r="I7220">
            <v>0</v>
          </cell>
          <cell r="J7220">
            <v>0</v>
          </cell>
          <cell r="K7220">
            <v>0</v>
          </cell>
          <cell r="L7220">
            <v>0</v>
          </cell>
          <cell r="M7220">
            <v>0</v>
          </cell>
          <cell r="N7220">
            <v>0</v>
          </cell>
          <cell r="O7220">
            <v>0</v>
          </cell>
        </row>
        <row r="7221">
          <cell r="D7221" t="str">
            <v>11000211135202</v>
          </cell>
          <cell r="E7221" t="str">
            <v>许书瑞-博士科研启动费</v>
          </cell>
          <cell r="F7221" t="str">
            <v>许书瑞</v>
          </cell>
          <cell r="G7221" t="str">
            <v>2017172</v>
          </cell>
          <cell r="H7221">
            <v>0</v>
          </cell>
          <cell r="I7221">
            <v>0</v>
          </cell>
          <cell r="J7221">
            <v>0</v>
          </cell>
          <cell r="K7221">
            <v>0</v>
          </cell>
          <cell r="L7221">
            <v>0</v>
          </cell>
          <cell r="M7221">
            <v>0</v>
          </cell>
          <cell r="N7221">
            <v>0</v>
          </cell>
          <cell r="O7221">
            <v>0</v>
          </cell>
        </row>
        <row r="7222">
          <cell r="D7222" t="str">
            <v>11000211135203</v>
          </cell>
          <cell r="E7222" t="str">
            <v>赵莉丽-博士科研启动费</v>
          </cell>
          <cell r="F7222" t="str">
            <v>赵莉丽</v>
          </cell>
          <cell r="G7222" t="str">
            <v>2017175</v>
          </cell>
          <cell r="H7222">
            <v>0</v>
          </cell>
          <cell r="I7222">
            <v>0</v>
          </cell>
          <cell r="J7222">
            <v>0</v>
          </cell>
          <cell r="K7222">
            <v>0</v>
          </cell>
          <cell r="L7222">
            <v>0</v>
          </cell>
          <cell r="M7222">
            <v>0</v>
          </cell>
          <cell r="N7222">
            <v>0</v>
          </cell>
          <cell r="O7222">
            <v>0</v>
          </cell>
        </row>
        <row r="7223">
          <cell r="D7223" t="str">
            <v>11000211135204</v>
          </cell>
          <cell r="E7223" t="str">
            <v>张玉勋-博士科研启动费</v>
          </cell>
          <cell r="F7223" t="str">
            <v>张玉勋</v>
          </cell>
          <cell r="G7223" t="str">
            <v>2018014</v>
          </cell>
          <cell r="H7223">
            <v>0</v>
          </cell>
          <cell r="I7223">
            <v>0</v>
          </cell>
          <cell r="J7223">
            <v>0</v>
          </cell>
          <cell r="K7223">
            <v>0</v>
          </cell>
          <cell r="L7223">
            <v>0</v>
          </cell>
          <cell r="M7223">
            <v>0</v>
          </cell>
          <cell r="N7223">
            <v>0</v>
          </cell>
          <cell r="O7223">
            <v>0</v>
          </cell>
        </row>
        <row r="7224">
          <cell r="D7224" t="str">
            <v>11000211135205</v>
          </cell>
          <cell r="E7224" t="str">
            <v>陈磊-博士科研启动费</v>
          </cell>
          <cell r="F7224" t="str">
            <v>陈磊</v>
          </cell>
          <cell r="G7224" t="str">
            <v>2018004</v>
          </cell>
          <cell r="H7224">
            <v>0</v>
          </cell>
          <cell r="I7224">
            <v>4.8</v>
          </cell>
          <cell r="J7224">
            <v>0</v>
          </cell>
          <cell r="K7224">
            <v>4.8</v>
          </cell>
          <cell r="L7224">
            <v>0</v>
          </cell>
          <cell r="M7224">
            <v>0</v>
          </cell>
          <cell r="N7224">
            <v>0</v>
          </cell>
          <cell r="O7224">
            <v>4.8</v>
          </cell>
        </row>
        <row r="7225">
          <cell r="D7225" t="str">
            <v>11000211135206</v>
          </cell>
          <cell r="E7225" t="str">
            <v>陈玉娇-博士科研启动费</v>
          </cell>
          <cell r="F7225" t="str">
            <v>陈玉娇</v>
          </cell>
          <cell r="G7225" t="str">
            <v>2018045</v>
          </cell>
          <cell r="H7225">
            <v>0</v>
          </cell>
          <cell r="I7225">
            <v>5607</v>
          </cell>
          <cell r="J7225">
            <v>0</v>
          </cell>
          <cell r="K7225">
            <v>5607</v>
          </cell>
          <cell r="L7225">
            <v>0</v>
          </cell>
          <cell r="M7225">
            <v>0</v>
          </cell>
          <cell r="N7225">
            <v>0</v>
          </cell>
          <cell r="O7225">
            <v>5607</v>
          </cell>
        </row>
        <row r="7226">
          <cell r="D7226" t="str">
            <v>11000211135207</v>
          </cell>
          <cell r="E7226" t="str">
            <v>万鹏-博士科研启动费</v>
          </cell>
          <cell r="F7226" t="str">
            <v>万鹏</v>
          </cell>
          <cell r="G7226" t="str">
            <v>2018002</v>
          </cell>
          <cell r="H7226">
            <v>0</v>
          </cell>
          <cell r="I7226">
            <v>0</v>
          </cell>
          <cell r="J7226">
            <v>0</v>
          </cell>
          <cell r="K7226">
            <v>0</v>
          </cell>
          <cell r="L7226">
            <v>0</v>
          </cell>
          <cell r="M7226">
            <v>0</v>
          </cell>
          <cell r="N7226">
            <v>0</v>
          </cell>
          <cell r="O7226">
            <v>0</v>
          </cell>
        </row>
        <row r="7227">
          <cell r="D7227" t="str">
            <v>11000211135208</v>
          </cell>
          <cell r="E7227" t="str">
            <v>朱建军-博士科研启动费</v>
          </cell>
          <cell r="F7227" t="str">
            <v>朱建军</v>
          </cell>
          <cell r="G7227" t="str">
            <v>2018003</v>
          </cell>
          <cell r="H7227">
            <v>0</v>
          </cell>
          <cell r="I7227">
            <v>10305</v>
          </cell>
          <cell r="J7227">
            <v>0</v>
          </cell>
          <cell r="K7227">
            <v>10305</v>
          </cell>
          <cell r="L7227">
            <v>0</v>
          </cell>
          <cell r="M7227">
            <v>0</v>
          </cell>
          <cell r="N7227">
            <v>0</v>
          </cell>
          <cell r="O7227">
            <v>10305</v>
          </cell>
        </row>
        <row r="7228">
          <cell r="D7228" t="str">
            <v>11000211135209</v>
          </cell>
          <cell r="E7228" t="str">
            <v>张超-博士科研启动费</v>
          </cell>
          <cell r="F7228" t="str">
            <v>张超</v>
          </cell>
          <cell r="G7228" t="str">
            <v>2018044</v>
          </cell>
          <cell r="H7228">
            <v>0</v>
          </cell>
          <cell r="I7228">
            <v>0</v>
          </cell>
          <cell r="J7228">
            <v>0</v>
          </cell>
          <cell r="K7228">
            <v>0</v>
          </cell>
          <cell r="L7228">
            <v>0</v>
          </cell>
          <cell r="M7228">
            <v>0</v>
          </cell>
          <cell r="N7228">
            <v>0</v>
          </cell>
          <cell r="O7228">
            <v>0</v>
          </cell>
        </row>
        <row r="7229">
          <cell r="D7229" t="str">
            <v>11000211135210</v>
          </cell>
          <cell r="E7229" t="str">
            <v>林荣-博士科研启动费</v>
          </cell>
          <cell r="F7229" t="str">
            <v>林荣</v>
          </cell>
          <cell r="G7229" t="str">
            <v>2017168</v>
          </cell>
          <cell r="H7229">
            <v>0</v>
          </cell>
          <cell r="I7229">
            <v>4832.87</v>
          </cell>
          <cell r="J7229">
            <v>423.68</v>
          </cell>
          <cell r="K7229">
            <v>4409.19</v>
          </cell>
          <cell r="L7229">
            <v>0</v>
          </cell>
          <cell r="M7229">
            <v>0</v>
          </cell>
          <cell r="N7229">
            <v>0</v>
          </cell>
          <cell r="O7229">
            <v>4409.19</v>
          </cell>
        </row>
        <row r="7230">
          <cell r="D7230" t="str">
            <v>11000211135211</v>
          </cell>
          <cell r="E7230" t="str">
            <v>王珂玮-博士科研启动费</v>
          </cell>
          <cell r="F7230" t="str">
            <v>王珂玮</v>
          </cell>
          <cell r="G7230" t="str">
            <v>2017114</v>
          </cell>
          <cell r="H7230">
            <v>0</v>
          </cell>
          <cell r="I7230">
            <v>450.62</v>
          </cell>
          <cell r="J7230">
            <v>0</v>
          </cell>
          <cell r="K7230">
            <v>450.62</v>
          </cell>
          <cell r="L7230">
            <v>0</v>
          </cell>
          <cell r="M7230">
            <v>0</v>
          </cell>
          <cell r="N7230">
            <v>0</v>
          </cell>
          <cell r="O7230">
            <v>450.62</v>
          </cell>
        </row>
        <row r="7231">
          <cell r="D7231" t="str">
            <v>11000211135212</v>
          </cell>
          <cell r="E7231" t="str">
            <v>易爱华-博士科研启动费</v>
          </cell>
          <cell r="F7231" t="str">
            <v>易爱华</v>
          </cell>
          <cell r="G7231" t="str">
            <v>2018005</v>
          </cell>
          <cell r="H7231">
            <v>0</v>
          </cell>
          <cell r="I7231">
            <v>0</v>
          </cell>
          <cell r="J7231">
            <v>0</v>
          </cell>
          <cell r="K7231">
            <v>0</v>
          </cell>
          <cell r="L7231">
            <v>0</v>
          </cell>
          <cell r="M7231">
            <v>0</v>
          </cell>
          <cell r="N7231">
            <v>0</v>
          </cell>
          <cell r="O7231">
            <v>0</v>
          </cell>
        </row>
        <row r="7232">
          <cell r="D7232" t="str">
            <v>11000211135213</v>
          </cell>
          <cell r="E7232" t="str">
            <v>徐进-博士科研启动费</v>
          </cell>
          <cell r="F7232" t="str">
            <v>王皓亮</v>
          </cell>
          <cell r="G7232" t="str">
            <v>2018231</v>
          </cell>
          <cell r="H7232">
            <v>0</v>
          </cell>
          <cell r="I7232">
            <v>77915.48</v>
          </cell>
          <cell r="J7232">
            <v>17094.32</v>
          </cell>
          <cell r="K7232">
            <v>60821.16</v>
          </cell>
          <cell r="L7232">
            <v>0</v>
          </cell>
          <cell r="M7232">
            <v>0</v>
          </cell>
          <cell r="N7232">
            <v>0</v>
          </cell>
          <cell r="O7232">
            <v>60821.16</v>
          </cell>
        </row>
        <row r="7233">
          <cell r="D7233" t="str">
            <v>11000211135215</v>
          </cell>
          <cell r="E7233" t="str">
            <v>江倩虹-博士科研启动费</v>
          </cell>
          <cell r="F7233" t="str">
            <v>江倩虹</v>
          </cell>
          <cell r="G7233" t="str">
            <v>2018030</v>
          </cell>
          <cell r="H7233">
            <v>0</v>
          </cell>
          <cell r="I7233">
            <v>10368.18</v>
          </cell>
          <cell r="J7233">
            <v>0</v>
          </cell>
          <cell r="K7233">
            <v>10368.18</v>
          </cell>
          <cell r="L7233">
            <v>0</v>
          </cell>
          <cell r="M7233">
            <v>0</v>
          </cell>
          <cell r="N7233">
            <v>0</v>
          </cell>
          <cell r="O7233">
            <v>10368.18</v>
          </cell>
        </row>
        <row r="7234">
          <cell r="D7234" t="str">
            <v>11000211135216</v>
          </cell>
          <cell r="E7234" t="str">
            <v>卢嘉杰-博士科研启动费</v>
          </cell>
          <cell r="F7234" t="str">
            <v>卢嘉杰</v>
          </cell>
          <cell r="G7234" t="str">
            <v>2017108</v>
          </cell>
          <cell r="H7234">
            <v>0</v>
          </cell>
          <cell r="I7234">
            <v>67361</v>
          </cell>
          <cell r="J7234">
            <v>55153.5</v>
          </cell>
          <cell r="K7234">
            <v>12207.5</v>
          </cell>
          <cell r="L7234">
            <v>0</v>
          </cell>
          <cell r="M7234">
            <v>0</v>
          </cell>
          <cell r="N7234">
            <v>0</v>
          </cell>
          <cell r="O7234">
            <v>12207.5</v>
          </cell>
        </row>
        <row r="7235">
          <cell r="D7235" t="str">
            <v>11000211135217</v>
          </cell>
          <cell r="E7235" t="str">
            <v>张曼缔-博士科研启动费</v>
          </cell>
          <cell r="F7235" t="str">
            <v>张曼缔</v>
          </cell>
          <cell r="G7235" t="str">
            <v>2017031</v>
          </cell>
          <cell r="H7235">
            <v>0</v>
          </cell>
          <cell r="I7235">
            <v>5.8</v>
          </cell>
          <cell r="J7235">
            <v>0</v>
          </cell>
          <cell r="K7235">
            <v>5.8</v>
          </cell>
          <cell r="L7235">
            <v>0</v>
          </cell>
          <cell r="M7235">
            <v>0</v>
          </cell>
          <cell r="N7235">
            <v>0</v>
          </cell>
          <cell r="O7235">
            <v>5.8</v>
          </cell>
        </row>
        <row r="7236">
          <cell r="D7236" t="str">
            <v>11000211135218</v>
          </cell>
          <cell r="E7236" t="str">
            <v>张麟-博士科研启动费</v>
          </cell>
          <cell r="F7236" t="str">
            <v>张麟</v>
          </cell>
          <cell r="G7236" t="str">
            <v>2018020</v>
          </cell>
          <cell r="H7236">
            <v>0</v>
          </cell>
          <cell r="I7236">
            <v>29578.16</v>
          </cell>
          <cell r="J7236">
            <v>0</v>
          </cell>
          <cell r="K7236">
            <v>29578.16</v>
          </cell>
          <cell r="L7236">
            <v>0</v>
          </cell>
          <cell r="M7236">
            <v>0</v>
          </cell>
          <cell r="N7236">
            <v>0</v>
          </cell>
          <cell r="O7236">
            <v>29578.16</v>
          </cell>
        </row>
        <row r="7237">
          <cell r="D7237" t="str">
            <v>11000211135219</v>
          </cell>
          <cell r="E7237" t="str">
            <v>于铁山-博士科研启动费</v>
          </cell>
          <cell r="F7237" t="str">
            <v>于铁山</v>
          </cell>
          <cell r="G7237" t="str">
            <v>2017079</v>
          </cell>
          <cell r="H7237">
            <v>0</v>
          </cell>
          <cell r="I7237">
            <v>7404.09</v>
          </cell>
          <cell r="J7237">
            <v>0</v>
          </cell>
          <cell r="K7237">
            <v>7404.09</v>
          </cell>
          <cell r="L7237">
            <v>0</v>
          </cell>
          <cell r="M7237">
            <v>0</v>
          </cell>
          <cell r="N7237">
            <v>0</v>
          </cell>
          <cell r="O7237">
            <v>7404.09</v>
          </cell>
        </row>
        <row r="7238">
          <cell r="D7238" t="str">
            <v>11000211135220</v>
          </cell>
          <cell r="E7238" t="str">
            <v>钟碧莹-博士科研启动费</v>
          </cell>
          <cell r="F7238" t="str">
            <v>钟碧莹</v>
          </cell>
          <cell r="G7238" t="str">
            <v>2018018</v>
          </cell>
          <cell r="H7238">
            <v>0</v>
          </cell>
          <cell r="I7238">
            <v>2200.06</v>
          </cell>
          <cell r="J7238">
            <v>0</v>
          </cell>
          <cell r="K7238">
            <v>2200.06</v>
          </cell>
          <cell r="L7238">
            <v>0</v>
          </cell>
          <cell r="M7238">
            <v>0</v>
          </cell>
          <cell r="N7238">
            <v>0</v>
          </cell>
          <cell r="O7238">
            <v>2200.06</v>
          </cell>
        </row>
        <row r="7239">
          <cell r="D7239" t="str">
            <v>11000211135222</v>
          </cell>
          <cell r="E7239" t="str">
            <v>曾淼旺-博士科研启动费</v>
          </cell>
          <cell r="F7239" t="str">
            <v>曾淼旺</v>
          </cell>
          <cell r="G7239" t="str">
            <v>2017167</v>
          </cell>
          <cell r="H7239">
            <v>0</v>
          </cell>
          <cell r="I7239">
            <v>20399.77</v>
          </cell>
          <cell r="J7239">
            <v>1013.6</v>
          </cell>
          <cell r="K7239">
            <v>19386.17</v>
          </cell>
          <cell r="L7239">
            <v>0</v>
          </cell>
          <cell r="M7239">
            <v>0</v>
          </cell>
          <cell r="N7239">
            <v>0</v>
          </cell>
          <cell r="O7239">
            <v>19386.17</v>
          </cell>
        </row>
        <row r="7240">
          <cell r="D7240" t="str">
            <v>11000211135224</v>
          </cell>
          <cell r="E7240" t="str">
            <v>李青青-博士科研启动费</v>
          </cell>
          <cell r="F7240" t="str">
            <v>李青青</v>
          </cell>
          <cell r="G7240" t="str">
            <v>2018097</v>
          </cell>
          <cell r="H7240">
            <v>0</v>
          </cell>
          <cell r="I7240">
            <v>0</v>
          </cell>
          <cell r="J7240">
            <v>0</v>
          </cell>
          <cell r="K7240">
            <v>0</v>
          </cell>
          <cell r="L7240">
            <v>0</v>
          </cell>
          <cell r="M7240">
            <v>0</v>
          </cell>
          <cell r="N7240">
            <v>0</v>
          </cell>
          <cell r="O7240">
            <v>0</v>
          </cell>
        </row>
        <row r="7241">
          <cell r="D7241" t="str">
            <v>11000211135225</v>
          </cell>
          <cell r="E7241" t="str">
            <v>王立本-博士科研启动费</v>
          </cell>
          <cell r="F7241" t="str">
            <v>王立本</v>
          </cell>
          <cell r="G7241" t="str">
            <v>2018075</v>
          </cell>
          <cell r="H7241">
            <v>0</v>
          </cell>
          <cell r="I7241">
            <v>36370.54</v>
          </cell>
          <cell r="J7241">
            <v>0</v>
          </cell>
          <cell r="K7241">
            <v>36370.54</v>
          </cell>
          <cell r="L7241">
            <v>0</v>
          </cell>
          <cell r="M7241">
            <v>0</v>
          </cell>
          <cell r="N7241">
            <v>0</v>
          </cell>
          <cell r="O7241">
            <v>36370.54</v>
          </cell>
        </row>
        <row r="7242">
          <cell r="D7242" t="str">
            <v>11000211135226</v>
          </cell>
          <cell r="E7242" t="str">
            <v>吴丹尧-博士科研启动费</v>
          </cell>
          <cell r="F7242" t="str">
            <v>吴丹尧</v>
          </cell>
          <cell r="G7242" t="str">
            <v>2018010</v>
          </cell>
          <cell r="H7242">
            <v>0</v>
          </cell>
          <cell r="I7242">
            <v>12196.45</v>
          </cell>
          <cell r="J7242">
            <v>432.87</v>
          </cell>
          <cell r="K7242">
            <v>11763.58</v>
          </cell>
          <cell r="L7242">
            <v>0</v>
          </cell>
          <cell r="M7242">
            <v>0</v>
          </cell>
          <cell r="N7242">
            <v>0</v>
          </cell>
          <cell r="O7242">
            <v>11763.58</v>
          </cell>
        </row>
        <row r="7243">
          <cell r="D7243" t="str">
            <v>11000211135227</v>
          </cell>
          <cell r="E7243" t="str">
            <v>欧阳晨-博士科研启动费</v>
          </cell>
          <cell r="F7243" t="str">
            <v>欧阳晨</v>
          </cell>
          <cell r="G7243" t="str">
            <v>2018271</v>
          </cell>
          <cell r="H7243">
            <v>0</v>
          </cell>
          <cell r="I7243">
            <v>110665.93</v>
          </cell>
          <cell r="J7243">
            <v>0</v>
          </cell>
          <cell r="K7243">
            <v>110665.93</v>
          </cell>
          <cell r="L7243">
            <v>0</v>
          </cell>
          <cell r="M7243">
            <v>0</v>
          </cell>
          <cell r="N7243">
            <v>0</v>
          </cell>
          <cell r="O7243">
            <v>110665.93</v>
          </cell>
        </row>
        <row r="7244">
          <cell r="D7244" t="str">
            <v>11000211135228</v>
          </cell>
          <cell r="E7244" t="str">
            <v>王艳玲-博士科研启动费</v>
          </cell>
          <cell r="F7244" t="str">
            <v>王艳玲</v>
          </cell>
          <cell r="G7244" t="str">
            <v>2018062</v>
          </cell>
          <cell r="H7244">
            <v>0</v>
          </cell>
          <cell r="I7244">
            <v>77036</v>
          </cell>
          <cell r="J7244">
            <v>0</v>
          </cell>
          <cell r="K7244">
            <v>77036</v>
          </cell>
          <cell r="L7244">
            <v>0</v>
          </cell>
          <cell r="M7244">
            <v>0</v>
          </cell>
          <cell r="N7244">
            <v>0</v>
          </cell>
          <cell r="O7244">
            <v>77036</v>
          </cell>
        </row>
        <row r="7245">
          <cell r="D7245" t="str">
            <v>11000211135229</v>
          </cell>
          <cell r="E7245" t="str">
            <v>林志明-博士科研启动费</v>
          </cell>
          <cell r="F7245" t="str">
            <v>林志明</v>
          </cell>
          <cell r="G7245" t="str">
            <v>2018085</v>
          </cell>
          <cell r="H7245">
            <v>0</v>
          </cell>
          <cell r="I7245">
            <v>74.33</v>
          </cell>
          <cell r="J7245">
            <v>0</v>
          </cell>
          <cell r="K7245">
            <v>74.33</v>
          </cell>
          <cell r="L7245">
            <v>0</v>
          </cell>
          <cell r="M7245">
            <v>0</v>
          </cell>
          <cell r="N7245">
            <v>0</v>
          </cell>
          <cell r="O7245">
            <v>74.33</v>
          </cell>
        </row>
        <row r="7246">
          <cell r="D7246" t="str">
            <v>11000211135230</v>
          </cell>
          <cell r="E7246" t="str">
            <v>孙泽文-博士科研启动费</v>
          </cell>
          <cell r="F7246" t="str">
            <v>孙泽文</v>
          </cell>
          <cell r="G7246" t="str">
            <v>2018057</v>
          </cell>
          <cell r="H7246">
            <v>0</v>
          </cell>
          <cell r="I7246">
            <v>963.07</v>
          </cell>
          <cell r="J7246">
            <v>0</v>
          </cell>
          <cell r="K7246">
            <v>963.07</v>
          </cell>
          <cell r="L7246">
            <v>0</v>
          </cell>
          <cell r="M7246">
            <v>0</v>
          </cell>
          <cell r="N7246">
            <v>0</v>
          </cell>
          <cell r="O7246">
            <v>963.07</v>
          </cell>
        </row>
        <row r="7247">
          <cell r="D7247" t="str">
            <v>11000211135231</v>
          </cell>
          <cell r="E7247" t="str">
            <v>秦斐燕-博士科研启动费</v>
          </cell>
          <cell r="F7247" t="str">
            <v>秦斐燕</v>
          </cell>
          <cell r="G7247" t="str">
            <v>2018267</v>
          </cell>
          <cell r="H7247">
            <v>0</v>
          </cell>
          <cell r="I7247">
            <v>4099.34</v>
          </cell>
          <cell r="J7247">
            <v>3594</v>
          </cell>
          <cell r="K7247">
            <v>505.34</v>
          </cell>
          <cell r="L7247">
            <v>0</v>
          </cell>
          <cell r="M7247">
            <v>0</v>
          </cell>
          <cell r="N7247">
            <v>0</v>
          </cell>
          <cell r="O7247">
            <v>505.34</v>
          </cell>
        </row>
        <row r="7248">
          <cell r="D7248" t="str">
            <v>11000211135232</v>
          </cell>
          <cell r="E7248" t="str">
            <v>贾传宇-博士科研启动费</v>
          </cell>
          <cell r="F7248" t="str">
            <v>贾传宇</v>
          </cell>
          <cell r="G7248" t="str">
            <v>2017047</v>
          </cell>
          <cell r="H7248">
            <v>0</v>
          </cell>
          <cell r="I7248">
            <v>31730</v>
          </cell>
          <cell r="J7248">
            <v>0</v>
          </cell>
          <cell r="K7248">
            <v>31730</v>
          </cell>
          <cell r="L7248">
            <v>0</v>
          </cell>
          <cell r="M7248">
            <v>0</v>
          </cell>
          <cell r="N7248">
            <v>0</v>
          </cell>
          <cell r="O7248">
            <v>31730</v>
          </cell>
        </row>
        <row r="7249">
          <cell r="D7249" t="str">
            <v>11000211135233</v>
          </cell>
          <cell r="E7249" t="str">
            <v>吕赐兴-博士科研启动费</v>
          </cell>
          <cell r="F7249" t="str">
            <v>吕赐兴</v>
          </cell>
          <cell r="G7249" t="str">
            <v>2017074</v>
          </cell>
          <cell r="H7249">
            <v>0</v>
          </cell>
          <cell r="I7249">
            <v>1354</v>
          </cell>
          <cell r="J7249">
            <v>1301.09</v>
          </cell>
          <cell r="K7249">
            <v>52.91</v>
          </cell>
          <cell r="L7249">
            <v>0</v>
          </cell>
          <cell r="M7249">
            <v>0</v>
          </cell>
          <cell r="N7249">
            <v>0</v>
          </cell>
          <cell r="O7249">
            <v>52.91</v>
          </cell>
        </row>
        <row r="7250">
          <cell r="D7250" t="str">
            <v>11000211135234</v>
          </cell>
          <cell r="E7250" t="str">
            <v>谭艳珍-博士科研启动费</v>
          </cell>
          <cell r="F7250" t="str">
            <v>谭艳珍</v>
          </cell>
          <cell r="G7250" t="str">
            <v>2018059</v>
          </cell>
          <cell r="H7250">
            <v>0</v>
          </cell>
          <cell r="I7250">
            <v>1767.73</v>
          </cell>
          <cell r="J7250">
            <v>1760</v>
          </cell>
          <cell r="K7250">
            <v>7.73</v>
          </cell>
          <cell r="L7250">
            <v>0</v>
          </cell>
          <cell r="M7250">
            <v>0</v>
          </cell>
          <cell r="N7250">
            <v>0</v>
          </cell>
          <cell r="O7250">
            <v>7.73</v>
          </cell>
        </row>
        <row r="7251">
          <cell r="D7251" t="str">
            <v>11000211135235</v>
          </cell>
          <cell r="E7251" t="str">
            <v>曲春晓-博士科研启动费</v>
          </cell>
          <cell r="F7251" t="str">
            <v>曲春晓</v>
          </cell>
          <cell r="G7251" t="str">
            <v>2018261</v>
          </cell>
          <cell r="H7251">
            <v>0</v>
          </cell>
          <cell r="I7251">
            <v>0</v>
          </cell>
          <cell r="J7251">
            <v>0</v>
          </cell>
          <cell r="K7251">
            <v>0</v>
          </cell>
          <cell r="L7251">
            <v>0</v>
          </cell>
          <cell r="M7251">
            <v>0</v>
          </cell>
          <cell r="N7251">
            <v>0</v>
          </cell>
          <cell r="O7251">
            <v>0</v>
          </cell>
        </row>
        <row r="7252">
          <cell r="D7252" t="str">
            <v>11000211135237</v>
          </cell>
          <cell r="E7252" t="str">
            <v>陈高-博士科研启动费</v>
          </cell>
          <cell r="F7252" t="str">
            <v>陈高</v>
          </cell>
          <cell r="G7252" t="str">
            <v>2018058</v>
          </cell>
          <cell r="H7252">
            <v>0</v>
          </cell>
          <cell r="I7252">
            <v>1508.01</v>
          </cell>
          <cell r="J7252">
            <v>0</v>
          </cell>
          <cell r="K7252">
            <v>1508.01</v>
          </cell>
          <cell r="L7252">
            <v>0</v>
          </cell>
          <cell r="M7252">
            <v>0</v>
          </cell>
          <cell r="N7252">
            <v>0</v>
          </cell>
          <cell r="O7252">
            <v>1508.01</v>
          </cell>
        </row>
        <row r="7253">
          <cell r="D7253" t="str">
            <v>11000211135238</v>
          </cell>
          <cell r="E7253" t="str">
            <v>王福杰-博士科研启动费</v>
          </cell>
          <cell r="F7253" t="str">
            <v>王福杰</v>
          </cell>
          <cell r="G7253" t="str">
            <v>2018077</v>
          </cell>
          <cell r="H7253">
            <v>0</v>
          </cell>
          <cell r="I7253">
            <v>32.72</v>
          </cell>
          <cell r="J7253">
            <v>0</v>
          </cell>
          <cell r="K7253">
            <v>32.72</v>
          </cell>
          <cell r="L7253">
            <v>0</v>
          </cell>
          <cell r="M7253">
            <v>0</v>
          </cell>
          <cell r="N7253">
            <v>0</v>
          </cell>
          <cell r="O7253">
            <v>32.72</v>
          </cell>
        </row>
        <row r="7254">
          <cell r="D7254" t="str">
            <v>11000211135239</v>
          </cell>
          <cell r="E7254" t="str">
            <v>梁俊飞-博士科研启动费</v>
          </cell>
          <cell r="F7254" t="str">
            <v>梁俊飞</v>
          </cell>
          <cell r="G7254" t="str">
            <v>2018060</v>
          </cell>
          <cell r="H7254">
            <v>0</v>
          </cell>
          <cell r="I7254">
            <v>54000</v>
          </cell>
          <cell r="J7254">
            <v>0</v>
          </cell>
          <cell r="K7254">
            <v>54000</v>
          </cell>
          <cell r="L7254">
            <v>0</v>
          </cell>
          <cell r="M7254">
            <v>0</v>
          </cell>
          <cell r="N7254">
            <v>0</v>
          </cell>
          <cell r="O7254">
            <v>54000</v>
          </cell>
        </row>
        <row r="7255">
          <cell r="D7255" t="str">
            <v>11000211135240</v>
          </cell>
          <cell r="E7255" t="str">
            <v>李丹-博士科研启动费</v>
          </cell>
          <cell r="F7255" t="str">
            <v>李丹</v>
          </cell>
          <cell r="G7255" t="str">
            <v>2018115</v>
          </cell>
          <cell r="H7255">
            <v>0</v>
          </cell>
          <cell r="I7255">
            <v>15219.5</v>
          </cell>
          <cell r="J7255">
            <v>0</v>
          </cell>
          <cell r="K7255">
            <v>15219.5</v>
          </cell>
          <cell r="L7255">
            <v>0</v>
          </cell>
          <cell r="M7255">
            <v>0</v>
          </cell>
          <cell r="N7255">
            <v>0</v>
          </cell>
          <cell r="O7255">
            <v>15219.5</v>
          </cell>
        </row>
        <row r="7256">
          <cell r="D7256" t="str">
            <v>11000211135241</v>
          </cell>
          <cell r="E7256" t="str">
            <v>方嘉声-博士科研启动费</v>
          </cell>
          <cell r="F7256" t="str">
            <v>方嘉声</v>
          </cell>
          <cell r="G7256" t="str">
            <v>2018087</v>
          </cell>
          <cell r="H7256">
            <v>0</v>
          </cell>
          <cell r="I7256">
            <v>0</v>
          </cell>
          <cell r="J7256">
            <v>0</v>
          </cell>
          <cell r="K7256">
            <v>0</v>
          </cell>
          <cell r="L7256">
            <v>0</v>
          </cell>
          <cell r="M7256">
            <v>0</v>
          </cell>
          <cell r="N7256">
            <v>0</v>
          </cell>
          <cell r="O7256">
            <v>0</v>
          </cell>
        </row>
        <row r="7257">
          <cell r="D7257" t="str">
            <v>11000211135242</v>
          </cell>
          <cell r="E7257" t="str">
            <v>彭若斯-博士科研启动费</v>
          </cell>
          <cell r="F7257" t="str">
            <v>彭若斯</v>
          </cell>
          <cell r="G7257" t="str">
            <v>2018063</v>
          </cell>
          <cell r="H7257">
            <v>0</v>
          </cell>
          <cell r="I7257">
            <v>0.9</v>
          </cell>
          <cell r="J7257">
            <v>0</v>
          </cell>
          <cell r="K7257">
            <v>0.9</v>
          </cell>
          <cell r="L7257">
            <v>0</v>
          </cell>
          <cell r="M7257">
            <v>0</v>
          </cell>
          <cell r="N7257">
            <v>0</v>
          </cell>
          <cell r="O7257">
            <v>0.9</v>
          </cell>
        </row>
        <row r="7258">
          <cell r="D7258" t="str">
            <v>11000211135243</v>
          </cell>
          <cell r="E7258" t="str">
            <v>边筱扉-博士科研启动费</v>
          </cell>
          <cell r="F7258" t="str">
            <v>边筱扉</v>
          </cell>
          <cell r="G7258" t="str">
            <v>2018258</v>
          </cell>
          <cell r="H7258">
            <v>0</v>
          </cell>
          <cell r="I7258">
            <v>82500</v>
          </cell>
          <cell r="J7258">
            <v>0</v>
          </cell>
          <cell r="K7258">
            <v>82500</v>
          </cell>
          <cell r="L7258">
            <v>0</v>
          </cell>
          <cell r="M7258">
            <v>0</v>
          </cell>
          <cell r="N7258">
            <v>0</v>
          </cell>
          <cell r="O7258">
            <v>82500</v>
          </cell>
        </row>
        <row r="7259">
          <cell r="D7259" t="str">
            <v>11000211135244</v>
          </cell>
          <cell r="E7259" t="str">
            <v>封硕-博士科研启动费</v>
          </cell>
          <cell r="F7259" t="str">
            <v>封硕</v>
          </cell>
          <cell r="G7259" t="str">
            <v>2018276</v>
          </cell>
          <cell r="H7259">
            <v>0</v>
          </cell>
          <cell r="I7259">
            <v>98304.66</v>
          </cell>
          <cell r="J7259">
            <v>0</v>
          </cell>
          <cell r="K7259">
            <v>98304.66</v>
          </cell>
          <cell r="L7259">
            <v>0</v>
          </cell>
          <cell r="M7259">
            <v>0</v>
          </cell>
          <cell r="N7259">
            <v>0</v>
          </cell>
          <cell r="O7259">
            <v>98304.66</v>
          </cell>
        </row>
        <row r="7260">
          <cell r="D7260" t="str">
            <v>11000211135245</v>
          </cell>
          <cell r="E7260" t="str">
            <v>许海涛-博士科研启动费</v>
          </cell>
          <cell r="F7260" t="str">
            <v>许海涛</v>
          </cell>
          <cell r="G7260" t="str">
            <v>2018068</v>
          </cell>
          <cell r="H7260">
            <v>0</v>
          </cell>
          <cell r="I7260">
            <v>0</v>
          </cell>
          <cell r="J7260">
            <v>0</v>
          </cell>
          <cell r="K7260">
            <v>0</v>
          </cell>
          <cell r="L7260">
            <v>0</v>
          </cell>
          <cell r="M7260">
            <v>0</v>
          </cell>
          <cell r="N7260">
            <v>0</v>
          </cell>
          <cell r="O7260">
            <v>0</v>
          </cell>
        </row>
        <row r="7261">
          <cell r="D7261" t="str">
            <v>11000211135246</v>
          </cell>
          <cell r="E7261" t="str">
            <v>王佳星-博士科研启动费</v>
          </cell>
          <cell r="F7261" t="str">
            <v>王佳星</v>
          </cell>
          <cell r="G7261" t="str">
            <v>2018220</v>
          </cell>
          <cell r="H7261">
            <v>0</v>
          </cell>
          <cell r="I7261">
            <v>0</v>
          </cell>
          <cell r="J7261">
            <v>0</v>
          </cell>
          <cell r="K7261">
            <v>0</v>
          </cell>
          <cell r="L7261">
            <v>0</v>
          </cell>
          <cell r="M7261">
            <v>0</v>
          </cell>
          <cell r="N7261">
            <v>0</v>
          </cell>
          <cell r="O7261">
            <v>0</v>
          </cell>
        </row>
        <row r="7262">
          <cell r="D7262" t="str">
            <v>11000211135247</v>
          </cell>
          <cell r="E7262" t="str">
            <v>宋浩然-博士科研启动费</v>
          </cell>
          <cell r="F7262" t="str">
            <v>宋浩然</v>
          </cell>
          <cell r="G7262" t="str">
            <v>2018078</v>
          </cell>
          <cell r="H7262">
            <v>0</v>
          </cell>
          <cell r="I7262">
            <v>212.47</v>
          </cell>
          <cell r="J7262">
            <v>0</v>
          </cell>
          <cell r="K7262">
            <v>212.47</v>
          </cell>
          <cell r="L7262">
            <v>0</v>
          </cell>
          <cell r="M7262">
            <v>0</v>
          </cell>
          <cell r="N7262">
            <v>0</v>
          </cell>
          <cell r="O7262">
            <v>212.47</v>
          </cell>
        </row>
        <row r="7263">
          <cell r="D7263" t="str">
            <v>11000211135249</v>
          </cell>
          <cell r="E7263" t="str">
            <v>胡守旺-博士科研启动费</v>
          </cell>
          <cell r="F7263" t="str">
            <v>胡守旺</v>
          </cell>
          <cell r="G7263" t="str">
            <v>2018076</v>
          </cell>
          <cell r="H7263">
            <v>0</v>
          </cell>
          <cell r="I7263">
            <v>0</v>
          </cell>
          <cell r="J7263">
            <v>0</v>
          </cell>
          <cell r="K7263">
            <v>0</v>
          </cell>
          <cell r="L7263">
            <v>0</v>
          </cell>
          <cell r="M7263">
            <v>0</v>
          </cell>
          <cell r="N7263">
            <v>0</v>
          </cell>
          <cell r="O7263">
            <v>0</v>
          </cell>
        </row>
        <row r="7264">
          <cell r="D7264" t="str">
            <v>11000211135250</v>
          </cell>
          <cell r="E7264" t="str">
            <v>王寿山-博士科研启动费</v>
          </cell>
          <cell r="F7264" t="str">
            <v>王寿山</v>
          </cell>
          <cell r="G7264" t="str">
            <v>2016041</v>
          </cell>
          <cell r="H7264">
            <v>0</v>
          </cell>
          <cell r="I7264">
            <v>162000</v>
          </cell>
          <cell r="J7264">
            <v>0</v>
          </cell>
          <cell r="K7264">
            <v>162000</v>
          </cell>
          <cell r="L7264">
            <v>0</v>
          </cell>
          <cell r="M7264">
            <v>0</v>
          </cell>
          <cell r="N7264">
            <v>0</v>
          </cell>
          <cell r="O7264">
            <v>162000</v>
          </cell>
        </row>
        <row r="7265">
          <cell r="D7265" t="str">
            <v>11000211135251</v>
          </cell>
          <cell r="E7265" t="str">
            <v>张晓凡-博士科研启动费</v>
          </cell>
          <cell r="F7265" t="str">
            <v>张晓凡</v>
          </cell>
          <cell r="G7265" t="str">
            <v>2018104</v>
          </cell>
          <cell r="H7265">
            <v>0</v>
          </cell>
          <cell r="I7265">
            <v>0</v>
          </cell>
          <cell r="J7265">
            <v>0</v>
          </cell>
          <cell r="K7265">
            <v>0</v>
          </cell>
          <cell r="L7265">
            <v>0</v>
          </cell>
          <cell r="M7265">
            <v>0</v>
          </cell>
          <cell r="N7265">
            <v>0</v>
          </cell>
          <cell r="O7265">
            <v>0</v>
          </cell>
        </row>
        <row r="7266">
          <cell r="D7266" t="str">
            <v>11000211135252</v>
          </cell>
          <cell r="E7266" t="str">
            <v>张优-博士科研启动费</v>
          </cell>
          <cell r="F7266" t="str">
            <v>张优</v>
          </cell>
          <cell r="G7266" t="str">
            <v>2018094</v>
          </cell>
          <cell r="H7266">
            <v>0</v>
          </cell>
          <cell r="I7266">
            <v>0.08</v>
          </cell>
          <cell r="J7266">
            <v>0</v>
          </cell>
          <cell r="K7266">
            <v>0.08</v>
          </cell>
          <cell r="L7266">
            <v>0</v>
          </cell>
          <cell r="M7266">
            <v>0</v>
          </cell>
          <cell r="N7266">
            <v>0</v>
          </cell>
          <cell r="O7266">
            <v>0.08</v>
          </cell>
        </row>
        <row r="7267">
          <cell r="D7267" t="str">
            <v>11000211135253</v>
          </cell>
          <cell r="E7267" t="str">
            <v>刘良坤-博士科研启动费</v>
          </cell>
          <cell r="F7267" t="str">
            <v>刘良坤</v>
          </cell>
          <cell r="G7267" t="str">
            <v>2018070</v>
          </cell>
          <cell r="H7267">
            <v>0</v>
          </cell>
          <cell r="I7267">
            <v>0</v>
          </cell>
          <cell r="J7267">
            <v>0</v>
          </cell>
          <cell r="K7267">
            <v>0</v>
          </cell>
          <cell r="L7267">
            <v>0</v>
          </cell>
          <cell r="M7267">
            <v>0</v>
          </cell>
          <cell r="N7267">
            <v>0</v>
          </cell>
          <cell r="O7267">
            <v>0</v>
          </cell>
        </row>
        <row r="7268">
          <cell r="D7268" t="str">
            <v>11000211135254</v>
          </cell>
          <cell r="E7268" t="str">
            <v>张舒婷-博士科研启动费</v>
          </cell>
          <cell r="F7268" t="str">
            <v>张舒婷</v>
          </cell>
          <cell r="G7268" t="str">
            <v>2018281</v>
          </cell>
          <cell r="H7268">
            <v>0</v>
          </cell>
          <cell r="I7268">
            <v>0</v>
          </cell>
          <cell r="J7268">
            <v>0</v>
          </cell>
          <cell r="K7268">
            <v>0</v>
          </cell>
          <cell r="L7268">
            <v>0</v>
          </cell>
          <cell r="M7268">
            <v>0</v>
          </cell>
          <cell r="N7268">
            <v>0</v>
          </cell>
          <cell r="O7268">
            <v>0</v>
          </cell>
        </row>
        <row r="7269">
          <cell r="D7269" t="str">
            <v>11000211135256</v>
          </cell>
          <cell r="E7269" t="str">
            <v>杨慧-博士科研启动费</v>
          </cell>
          <cell r="F7269" t="str">
            <v>杨慧</v>
          </cell>
          <cell r="G7269" t="str">
            <v>2018071</v>
          </cell>
          <cell r="H7269">
            <v>0</v>
          </cell>
          <cell r="I7269">
            <v>0</v>
          </cell>
          <cell r="J7269">
            <v>0</v>
          </cell>
          <cell r="K7269">
            <v>0</v>
          </cell>
          <cell r="L7269">
            <v>0</v>
          </cell>
          <cell r="M7269">
            <v>0</v>
          </cell>
          <cell r="N7269">
            <v>0</v>
          </cell>
          <cell r="O7269">
            <v>0</v>
          </cell>
        </row>
        <row r="7270">
          <cell r="D7270" t="str">
            <v>11000211135258</v>
          </cell>
          <cell r="E7270" t="str">
            <v>赵成亮-博士科研启动费</v>
          </cell>
          <cell r="F7270" t="str">
            <v>赵成亮</v>
          </cell>
          <cell r="G7270" t="str">
            <v>2018056</v>
          </cell>
          <cell r="H7270">
            <v>0</v>
          </cell>
          <cell r="I7270">
            <v>0</v>
          </cell>
          <cell r="J7270">
            <v>0</v>
          </cell>
          <cell r="K7270">
            <v>0</v>
          </cell>
          <cell r="L7270">
            <v>0</v>
          </cell>
          <cell r="M7270">
            <v>0</v>
          </cell>
          <cell r="N7270">
            <v>0</v>
          </cell>
          <cell r="O7270">
            <v>0</v>
          </cell>
        </row>
        <row r="7271">
          <cell r="D7271" t="str">
            <v>11000211135259</v>
          </cell>
          <cell r="E7271" t="str">
            <v>王帅-博士科研启动费</v>
          </cell>
          <cell r="F7271" t="str">
            <v>王帅</v>
          </cell>
          <cell r="G7271" t="str">
            <v>2018118</v>
          </cell>
          <cell r="H7271">
            <v>0</v>
          </cell>
          <cell r="I7271">
            <v>0</v>
          </cell>
          <cell r="J7271">
            <v>0</v>
          </cell>
          <cell r="K7271">
            <v>0</v>
          </cell>
          <cell r="L7271">
            <v>0</v>
          </cell>
          <cell r="M7271">
            <v>0</v>
          </cell>
          <cell r="N7271">
            <v>0</v>
          </cell>
          <cell r="O7271">
            <v>0</v>
          </cell>
        </row>
        <row r="7272">
          <cell r="D7272" t="str">
            <v>11000211135260</v>
          </cell>
          <cell r="E7272" t="str">
            <v>王皓亮-博士科研启动费</v>
          </cell>
          <cell r="F7272" t="str">
            <v>王皓亮</v>
          </cell>
          <cell r="G7272" t="str">
            <v>2018231</v>
          </cell>
          <cell r="H7272">
            <v>0</v>
          </cell>
          <cell r="I7272">
            <v>0</v>
          </cell>
          <cell r="J7272">
            <v>0</v>
          </cell>
          <cell r="K7272">
            <v>0</v>
          </cell>
          <cell r="L7272">
            <v>0</v>
          </cell>
          <cell r="M7272">
            <v>0</v>
          </cell>
          <cell r="N7272">
            <v>0</v>
          </cell>
          <cell r="O7272">
            <v>0</v>
          </cell>
        </row>
        <row r="7273">
          <cell r="D7273" t="str">
            <v>11000211135261</v>
          </cell>
          <cell r="E7273" t="str">
            <v>马百胜-博士科研启动费</v>
          </cell>
          <cell r="F7273" t="str">
            <v>马百胜</v>
          </cell>
          <cell r="G7273" t="str">
            <v>2018096</v>
          </cell>
          <cell r="H7273">
            <v>0</v>
          </cell>
          <cell r="I7273">
            <v>224.14</v>
          </cell>
          <cell r="J7273">
            <v>0</v>
          </cell>
          <cell r="K7273">
            <v>224.14</v>
          </cell>
          <cell r="L7273">
            <v>0</v>
          </cell>
          <cell r="M7273">
            <v>0</v>
          </cell>
          <cell r="N7273">
            <v>0</v>
          </cell>
          <cell r="O7273">
            <v>224.14</v>
          </cell>
        </row>
        <row r="7274">
          <cell r="D7274" t="str">
            <v>11000211135262</v>
          </cell>
          <cell r="E7274" t="str">
            <v>张建阁-博士科研启动费</v>
          </cell>
          <cell r="F7274" t="str">
            <v>张建阁</v>
          </cell>
          <cell r="G7274" t="str">
            <v>2018229</v>
          </cell>
          <cell r="H7274">
            <v>0</v>
          </cell>
          <cell r="I7274">
            <v>0</v>
          </cell>
          <cell r="J7274">
            <v>0</v>
          </cell>
          <cell r="K7274">
            <v>0</v>
          </cell>
          <cell r="L7274">
            <v>0</v>
          </cell>
          <cell r="M7274">
            <v>0</v>
          </cell>
          <cell r="N7274">
            <v>0</v>
          </cell>
          <cell r="O7274">
            <v>0</v>
          </cell>
        </row>
        <row r="7275">
          <cell r="D7275" t="str">
            <v>11000211135263</v>
          </cell>
          <cell r="E7275" t="str">
            <v>赵愈亮-博士科研启动费</v>
          </cell>
          <cell r="F7275" t="str">
            <v>赵愈亮</v>
          </cell>
          <cell r="G7275" t="str">
            <v>2018089</v>
          </cell>
          <cell r="H7275">
            <v>0</v>
          </cell>
          <cell r="I7275">
            <v>0</v>
          </cell>
          <cell r="J7275">
            <v>0</v>
          </cell>
          <cell r="K7275">
            <v>0</v>
          </cell>
          <cell r="L7275">
            <v>0</v>
          </cell>
          <cell r="M7275">
            <v>0</v>
          </cell>
          <cell r="N7275">
            <v>0</v>
          </cell>
          <cell r="O7275">
            <v>0</v>
          </cell>
        </row>
        <row r="7276">
          <cell r="D7276" t="str">
            <v>11000211135264</v>
          </cell>
          <cell r="E7276" t="str">
            <v>肖珊-博士科研启动费</v>
          </cell>
          <cell r="F7276" t="str">
            <v>肖珊</v>
          </cell>
          <cell r="G7276" t="str">
            <v>2018283</v>
          </cell>
          <cell r="H7276">
            <v>0</v>
          </cell>
          <cell r="I7276">
            <v>0</v>
          </cell>
          <cell r="J7276">
            <v>0</v>
          </cell>
          <cell r="K7276">
            <v>0</v>
          </cell>
          <cell r="L7276">
            <v>0</v>
          </cell>
          <cell r="M7276">
            <v>0</v>
          </cell>
          <cell r="N7276">
            <v>0</v>
          </cell>
          <cell r="O7276">
            <v>0</v>
          </cell>
        </row>
        <row r="7277">
          <cell r="D7277" t="str">
            <v>11000211135265</v>
          </cell>
          <cell r="E7277" t="str">
            <v>邹雪琳-博士科研启动费</v>
          </cell>
          <cell r="F7277" t="str">
            <v>邹雪琳</v>
          </cell>
          <cell r="G7277" t="str">
            <v>2018256</v>
          </cell>
          <cell r="H7277">
            <v>0</v>
          </cell>
          <cell r="I7277">
            <v>5481.9</v>
          </cell>
          <cell r="J7277">
            <v>5310</v>
          </cell>
          <cell r="K7277">
            <v>171.9</v>
          </cell>
          <cell r="L7277">
            <v>0</v>
          </cell>
          <cell r="M7277">
            <v>0</v>
          </cell>
          <cell r="N7277">
            <v>0</v>
          </cell>
          <cell r="O7277">
            <v>171.9</v>
          </cell>
        </row>
        <row r="7278">
          <cell r="D7278" t="str">
            <v>11000211135266</v>
          </cell>
          <cell r="E7278" t="str">
            <v>元武智-博士科研启动费</v>
          </cell>
          <cell r="F7278" t="str">
            <v>元武智</v>
          </cell>
          <cell r="G7278" t="str">
            <v>2018066</v>
          </cell>
          <cell r="H7278">
            <v>0</v>
          </cell>
          <cell r="I7278">
            <v>0</v>
          </cell>
          <cell r="J7278">
            <v>0</v>
          </cell>
          <cell r="K7278">
            <v>0</v>
          </cell>
          <cell r="L7278">
            <v>0</v>
          </cell>
          <cell r="M7278">
            <v>0</v>
          </cell>
          <cell r="N7278">
            <v>0</v>
          </cell>
          <cell r="O7278">
            <v>0</v>
          </cell>
        </row>
        <row r="7279">
          <cell r="D7279" t="str">
            <v>11000211135267</v>
          </cell>
          <cell r="E7279" t="str">
            <v>赵恩贵-博士科研启动费</v>
          </cell>
          <cell r="F7279" t="str">
            <v>赵恩贵</v>
          </cell>
          <cell r="G7279" t="str">
            <v>2018274</v>
          </cell>
          <cell r="H7279">
            <v>0</v>
          </cell>
          <cell r="I7279">
            <v>0</v>
          </cell>
          <cell r="J7279">
            <v>0</v>
          </cell>
          <cell r="K7279">
            <v>0</v>
          </cell>
          <cell r="L7279">
            <v>0</v>
          </cell>
          <cell r="M7279">
            <v>0</v>
          </cell>
          <cell r="N7279">
            <v>0</v>
          </cell>
          <cell r="O7279">
            <v>0</v>
          </cell>
        </row>
        <row r="7280">
          <cell r="D7280" t="str">
            <v>11000211135268</v>
          </cell>
          <cell r="E7280" t="str">
            <v>朝洁-博士科研启动费</v>
          </cell>
          <cell r="F7280" t="str">
            <v>朝洁</v>
          </cell>
          <cell r="G7280" t="str">
            <v>2018260</v>
          </cell>
          <cell r="H7280">
            <v>0</v>
          </cell>
          <cell r="I7280">
            <v>0</v>
          </cell>
          <cell r="J7280">
            <v>0</v>
          </cell>
          <cell r="K7280">
            <v>0</v>
          </cell>
          <cell r="L7280">
            <v>0</v>
          </cell>
          <cell r="M7280">
            <v>0</v>
          </cell>
          <cell r="N7280">
            <v>0</v>
          </cell>
          <cell r="O7280">
            <v>0</v>
          </cell>
        </row>
        <row r="7281">
          <cell r="D7281" t="str">
            <v>11000211135269</v>
          </cell>
          <cell r="E7281" t="str">
            <v>宋金刚-博士科研启动费</v>
          </cell>
          <cell r="F7281" t="str">
            <v>宋金刚</v>
          </cell>
          <cell r="G7281" t="str">
            <v>2018065</v>
          </cell>
          <cell r="H7281">
            <v>0</v>
          </cell>
          <cell r="I7281">
            <v>22174</v>
          </cell>
          <cell r="J7281">
            <v>5860</v>
          </cell>
          <cell r="K7281">
            <v>16314</v>
          </cell>
          <cell r="L7281">
            <v>0</v>
          </cell>
          <cell r="M7281">
            <v>0</v>
          </cell>
          <cell r="N7281">
            <v>0</v>
          </cell>
          <cell r="O7281">
            <v>16314</v>
          </cell>
        </row>
        <row r="7282">
          <cell r="D7282" t="str">
            <v>11000211135270</v>
          </cell>
          <cell r="E7282" t="str">
            <v>彭可文-博士科研启动费</v>
          </cell>
          <cell r="F7282" t="str">
            <v>彭可文</v>
          </cell>
          <cell r="G7282" t="str">
            <v>2018088</v>
          </cell>
          <cell r="H7282">
            <v>0</v>
          </cell>
          <cell r="I7282">
            <v>17560.6</v>
          </cell>
          <cell r="J7282">
            <v>6526</v>
          </cell>
          <cell r="K7282">
            <v>11034.6</v>
          </cell>
          <cell r="L7282">
            <v>0</v>
          </cell>
          <cell r="M7282">
            <v>0</v>
          </cell>
          <cell r="N7282">
            <v>0</v>
          </cell>
          <cell r="O7282">
            <v>11034.6</v>
          </cell>
        </row>
        <row r="7283">
          <cell r="D7283" t="str">
            <v>11000211135271</v>
          </cell>
          <cell r="E7283" t="str">
            <v>廖俊旭-博士科研启动费</v>
          </cell>
          <cell r="F7283" t="str">
            <v>廖俊旭</v>
          </cell>
          <cell r="G7283" t="str">
            <v>2018121</v>
          </cell>
          <cell r="H7283">
            <v>0</v>
          </cell>
          <cell r="I7283">
            <v>0</v>
          </cell>
          <cell r="J7283">
            <v>0</v>
          </cell>
          <cell r="K7283">
            <v>0</v>
          </cell>
          <cell r="L7283">
            <v>0</v>
          </cell>
          <cell r="M7283">
            <v>0</v>
          </cell>
          <cell r="N7283">
            <v>0</v>
          </cell>
          <cell r="O7283">
            <v>0</v>
          </cell>
        </row>
        <row r="7284">
          <cell r="D7284" t="str">
            <v>11000211135272</v>
          </cell>
          <cell r="E7284" t="str">
            <v>马光威-博士科研启动费</v>
          </cell>
          <cell r="F7284" t="str">
            <v>马光威</v>
          </cell>
          <cell r="G7284" t="str">
            <v>2018048</v>
          </cell>
          <cell r="H7284">
            <v>0</v>
          </cell>
          <cell r="I7284">
            <v>0.02</v>
          </cell>
          <cell r="J7284">
            <v>0</v>
          </cell>
          <cell r="K7284">
            <v>0.02</v>
          </cell>
          <cell r="L7284">
            <v>0</v>
          </cell>
          <cell r="M7284">
            <v>0</v>
          </cell>
          <cell r="N7284">
            <v>0</v>
          </cell>
          <cell r="O7284">
            <v>0.02</v>
          </cell>
        </row>
        <row r="7285">
          <cell r="D7285" t="str">
            <v>11000211135273</v>
          </cell>
          <cell r="E7285" t="str">
            <v>李蓬实-博士科研启动费</v>
          </cell>
          <cell r="F7285" t="str">
            <v>李蓬实</v>
          </cell>
          <cell r="G7285" t="str">
            <v>2018074</v>
          </cell>
          <cell r="H7285">
            <v>0</v>
          </cell>
          <cell r="I7285">
            <v>0</v>
          </cell>
          <cell r="J7285">
            <v>0</v>
          </cell>
          <cell r="K7285">
            <v>0</v>
          </cell>
          <cell r="L7285">
            <v>0</v>
          </cell>
          <cell r="M7285">
            <v>0</v>
          </cell>
          <cell r="N7285">
            <v>0</v>
          </cell>
          <cell r="O7285">
            <v>0</v>
          </cell>
        </row>
        <row r="7286">
          <cell r="D7286" t="str">
            <v>11000211135274</v>
          </cell>
          <cell r="E7286" t="str">
            <v>张炎-博士科研启动费</v>
          </cell>
          <cell r="F7286" t="str">
            <v>张炎</v>
          </cell>
          <cell r="G7286" t="str">
            <v>2018067</v>
          </cell>
          <cell r="H7286">
            <v>0</v>
          </cell>
          <cell r="I7286">
            <v>8662.65</v>
          </cell>
          <cell r="J7286">
            <v>247.88</v>
          </cell>
          <cell r="K7286">
            <v>8414.77</v>
          </cell>
          <cell r="L7286">
            <v>0</v>
          </cell>
          <cell r="M7286">
            <v>0</v>
          </cell>
          <cell r="N7286">
            <v>0</v>
          </cell>
          <cell r="O7286">
            <v>8414.77</v>
          </cell>
        </row>
        <row r="7287">
          <cell r="D7287" t="str">
            <v>11000211135275</v>
          </cell>
          <cell r="E7287" t="str">
            <v>胡庆乐-博士科研启动费</v>
          </cell>
          <cell r="F7287" t="str">
            <v>胡庆乐</v>
          </cell>
          <cell r="G7287" t="str">
            <v>2018279</v>
          </cell>
          <cell r="H7287">
            <v>0</v>
          </cell>
          <cell r="I7287">
            <v>70000</v>
          </cell>
          <cell r="J7287">
            <v>0</v>
          </cell>
          <cell r="K7287">
            <v>70000</v>
          </cell>
          <cell r="L7287">
            <v>0</v>
          </cell>
          <cell r="M7287">
            <v>0</v>
          </cell>
          <cell r="N7287">
            <v>0</v>
          </cell>
          <cell r="O7287">
            <v>70000</v>
          </cell>
        </row>
        <row r="7288">
          <cell r="D7288" t="str">
            <v>11000211135276</v>
          </cell>
          <cell r="E7288" t="str">
            <v>韩健-博士科研启动费</v>
          </cell>
          <cell r="F7288" t="str">
            <v>韩健</v>
          </cell>
          <cell r="G7288" t="str">
            <v>2018100</v>
          </cell>
          <cell r="H7288">
            <v>0</v>
          </cell>
          <cell r="I7288">
            <v>43891.7</v>
          </cell>
          <cell r="J7288">
            <v>1309</v>
          </cell>
          <cell r="K7288">
            <v>42582.7</v>
          </cell>
          <cell r="L7288">
            <v>0</v>
          </cell>
          <cell r="M7288">
            <v>0</v>
          </cell>
          <cell r="N7288">
            <v>0</v>
          </cell>
          <cell r="O7288">
            <v>42582.7</v>
          </cell>
        </row>
        <row r="7289">
          <cell r="D7289" t="str">
            <v>11000211135277</v>
          </cell>
          <cell r="E7289" t="str">
            <v>蒋青青-博士科研启动费</v>
          </cell>
          <cell r="F7289" t="str">
            <v>蒋青青</v>
          </cell>
          <cell r="G7289" t="str">
            <v>2018019</v>
          </cell>
          <cell r="H7289">
            <v>0</v>
          </cell>
          <cell r="I7289">
            <v>53005.04</v>
          </cell>
          <cell r="J7289">
            <v>0</v>
          </cell>
          <cell r="K7289">
            <v>53005.04</v>
          </cell>
          <cell r="L7289">
            <v>0</v>
          </cell>
          <cell r="M7289">
            <v>0</v>
          </cell>
          <cell r="N7289">
            <v>0</v>
          </cell>
          <cell r="O7289">
            <v>53005.04</v>
          </cell>
        </row>
        <row r="7290">
          <cell r="D7290" t="str">
            <v>11000211135278</v>
          </cell>
          <cell r="E7290" t="str">
            <v>李丹-博士科研启动费</v>
          </cell>
          <cell r="F7290" t="str">
            <v>李丹</v>
          </cell>
          <cell r="G7290" t="str">
            <v>2018280</v>
          </cell>
          <cell r="H7290">
            <v>0</v>
          </cell>
          <cell r="I7290">
            <v>94508.11</v>
          </cell>
          <cell r="J7290">
            <v>0</v>
          </cell>
          <cell r="K7290">
            <v>94508.11</v>
          </cell>
          <cell r="L7290">
            <v>0</v>
          </cell>
          <cell r="M7290">
            <v>0</v>
          </cell>
          <cell r="N7290">
            <v>0</v>
          </cell>
          <cell r="O7290">
            <v>94508.11</v>
          </cell>
        </row>
        <row r="7291">
          <cell r="D7291" t="str">
            <v>11000211135279</v>
          </cell>
          <cell r="E7291" t="str">
            <v>李润霞-高层次人才基本科研启动经费</v>
          </cell>
          <cell r="F7291" t="str">
            <v>李润霞</v>
          </cell>
          <cell r="G7291" t="str">
            <v>2018805</v>
          </cell>
          <cell r="H7291">
            <v>0</v>
          </cell>
          <cell r="I7291">
            <v>3562.98</v>
          </cell>
          <cell r="J7291">
            <v>0</v>
          </cell>
          <cell r="K7291">
            <v>3562.98</v>
          </cell>
          <cell r="L7291">
            <v>0</v>
          </cell>
          <cell r="M7291">
            <v>0</v>
          </cell>
          <cell r="N7291">
            <v>0</v>
          </cell>
          <cell r="O7291">
            <v>3562.98</v>
          </cell>
        </row>
        <row r="7292">
          <cell r="D7292" t="str">
            <v>11000211135280</v>
          </cell>
          <cell r="E7292" t="str">
            <v>殷建平-高层次人才基本科研启动经费</v>
          </cell>
          <cell r="F7292" t="str">
            <v>殷建平</v>
          </cell>
          <cell r="G7292" t="str">
            <v>2017829</v>
          </cell>
          <cell r="H7292">
            <v>0</v>
          </cell>
          <cell r="I7292">
            <v>300299.43</v>
          </cell>
          <cell r="J7292">
            <v>41216.68</v>
          </cell>
          <cell r="K7292">
            <v>259082.75</v>
          </cell>
          <cell r="L7292">
            <v>0</v>
          </cell>
          <cell r="M7292">
            <v>0</v>
          </cell>
          <cell r="N7292">
            <v>0</v>
          </cell>
          <cell r="O7292">
            <v>259082.75</v>
          </cell>
        </row>
        <row r="7293">
          <cell r="D7293" t="str">
            <v>11000211135281</v>
          </cell>
          <cell r="E7293" t="str">
            <v>王刚-高层次人才基本科研启动经费</v>
          </cell>
          <cell r="F7293" t="str">
            <v>王刚</v>
          </cell>
          <cell r="G7293" t="str">
            <v>2017837</v>
          </cell>
          <cell r="H7293">
            <v>0</v>
          </cell>
          <cell r="I7293">
            <v>199336.7</v>
          </cell>
          <cell r="J7293">
            <v>44027.58</v>
          </cell>
          <cell r="K7293">
            <v>155309.12</v>
          </cell>
          <cell r="L7293">
            <v>0</v>
          </cell>
          <cell r="M7293">
            <v>0</v>
          </cell>
          <cell r="N7293">
            <v>0</v>
          </cell>
          <cell r="O7293">
            <v>155309.12</v>
          </cell>
        </row>
        <row r="7294">
          <cell r="D7294" t="str">
            <v>11000211135282</v>
          </cell>
          <cell r="E7294" t="str">
            <v>熊琳-高层次人才基本科研启动经费</v>
          </cell>
          <cell r="F7294" t="str">
            <v>范鹏</v>
          </cell>
          <cell r="G7294" t="str">
            <v>2019029</v>
          </cell>
          <cell r="H7294">
            <v>0</v>
          </cell>
          <cell r="I7294">
            <v>920</v>
          </cell>
          <cell r="J7294">
            <v>0</v>
          </cell>
          <cell r="K7294">
            <v>920</v>
          </cell>
          <cell r="L7294">
            <v>0</v>
          </cell>
          <cell r="M7294">
            <v>0</v>
          </cell>
          <cell r="N7294">
            <v>0</v>
          </cell>
          <cell r="O7294">
            <v>920</v>
          </cell>
        </row>
        <row r="7295">
          <cell r="D7295" t="str">
            <v>11000211135283</v>
          </cell>
          <cell r="E7295" t="str">
            <v>王小霞-高层次人才基本科研启动经费</v>
          </cell>
          <cell r="F7295" t="str">
            <v>王小霞</v>
          </cell>
          <cell r="G7295" t="str">
            <v>2016838</v>
          </cell>
          <cell r="H7295">
            <v>0</v>
          </cell>
          <cell r="I7295">
            <v>0</v>
          </cell>
          <cell r="J7295">
            <v>0</v>
          </cell>
          <cell r="K7295">
            <v>0</v>
          </cell>
          <cell r="L7295">
            <v>0</v>
          </cell>
          <cell r="M7295">
            <v>0</v>
          </cell>
          <cell r="N7295">
            <v>0</v>
          </cell>
          <cell r="O7295">
            <v>0</v>
          </cell>
        </row>
        <row r="7296">
          <cell r="D7296" t="str">
            <v>11000211135284</v>
          </cell>
          <cell r="E7296" t="str">
            <v>丁烨-高层次人才基本科研启动经费</v>
          </cell>
          <cell r="F7296" t="str">
            <v>丁烨</v>
          </cell>
          <cell r="G7296" t="str">
            <v>2018821</v>
          </cell>
          <cell r="H7296">
            <v>0</v>
          </cell>
          <cell r="I7296">
            <v>318429.95</v>
          </cell>
          <cell r="J7296">
            <v>24654.19</v>
          </cell>
          <cell r="K7296">
            <v>293775.76</v>
          </cell>
          <cell r="L7296">
            <v>0</v>
          </cell>
          <cell r="M7296">
            <v>0</v>
          </cell>
          <cell r="N7296">
            <v>0</v>
          </cell>
          <cell r="O7296">
            <v>293775.76</v>
          </cell>
        </row>
        <row r="7297">
          <cell r="D7297" t="str">
            <v>11000211135285</v>
          </cell>
          <cell r="E7297" t="str">
            <v>李宽-高层次人才基本科研启动经费</v>
          </cell>
          <cell r="F7297" t="str">
            <v>李宽</v>
          </cell>
          <cell r="G7297" t="str">
            <v>2018820</v>
          </cell>
          <cell r="H7297">
            <v>0</v>
          </cell>
          <cell r="I7297">
            <v>119752.87</v>
          </cell>
          <cell r="J7297">
            <v>61588.07</v>
          </cell>
          <cell r="K7297">
            <v>58164.8</v>
          </cell>
          <cell r="L7297">
            <v>0</v>
          </cell>
          <cell r="M7297">
            <v>0</v>
          </cell>
          <cell r="N7297">
            <v>0</v>
          </cell>
          <cell r="O7297">
            <v>58164.8</v>
          </cell>
        </row>
        <row r="7298">
          <cell r="D7298" t="str">
            <v>11000211135286</v>
          </cell>
          <cell r="E7298" t="str">
            <v>罗辛-高层次人才基本科研启动经费</v>
          </cell>
          <cell r="F7298" t="str">
            <v>罗辛</v>
          </cell>
          <cell r="G7298" t="str">
            <v>2018817</v>
          </cell>
          <cell r="H7298">
            <v>0</v>
          </cell>
          <cell r="I7298">
            <v>0</v>
          </cell>
          <cell r="J7298">
            <v>0</v>
          </cell>
          <cell r="K7298">
            <v>0</v>
          </cell>
          <cell r="L7298">
            <v>0</v>
          </cell>
          <cell r="M7298">
            <v>0</v>
          </cell>
          <cell r="N7298">
            <v>0</v>
          </cell>
          <cell r="O7298">
            <v>0</v>
          </cell>
        </row>
        <row r="7299">
          <cell r="D7299" t="str">
            <v>11000211135287</v>
          </cell>
          <cell r="E7299" t="str">
            <v>杨婷婷-高层次人才基本科研启动经费</v>
          </cell>
          <cell r="F7299" t="str">
            <v>杨婷婷</v>
          </cell>
          <cell r="G7299" t="str">
            <v>2019805</v>
          </cell>
          <cell r="H7299">
            <v>0</v>
          </cell>
          <cell r="I7299">
            <v>100000</v>
          </cell>
          <cell r="J7299">
            <v>0</v>
          </cell>
          <cell r="K7299">
            <v>100000</v>
          </cell>
          <cell r="L7299">
            <v>0</v>
          </cell>
          <cell r="M7299">
            <v>0</v>
          </cell>
          <cell r="N7299">
            <v>0</v>
          </cell>
          <cell r="O7299">
            <v>100000</v>
          </cell>
        </row>
        <row r="7300">
          <cell r="D7300" t="str">
            <v>11000211135288</v>
          </cell>
          <cell r="E7300" t="str">
            <v>张安平-高层次人才基本科研启动经费</v>
          </cell>
          <cell r="F7300" t="str">
            <v>ZHANG ANPING</v>
          </cell>
          <cell r="G7300" t="str">
            <v>2019813</v>
          </cell>
          <cell r="H7300">
            <v>0</v>
          </cell>
          <cell r="I7300">
            <v>5207.98</v>
          </cell>
          <cell r="J7300">
            <v>0</v>
          </cell>
          <cell r="K7300">
            <v>5207.98</v>
          </cell>
          <cell r="L7300">
            <v>0</v>
          </cell>
          <cell r="M7300">
            <v>0</v>
          </cell>
          <cell r="N7300">
            <v>0</v>
          </cell>
          <cell r="O7300">
            <v>5207.98</v>
          </cell>
        </row>
        <row r="7301">
          <cell r="D7301" t="str">
            <v>11000211135289</v>
          </cell>
          <cell r="E7301" t="str">
            <v>袁锦昀-高层次人才基本科研启动经费</v>
          </cell>
          <cell r="F7301" t="str">
            <v>YUAN JINYUN</v>
          </cell>
          <cell r="G7301" t="str">
            <v>2020802</v>
          </cell>
          <cell r="H7301">
            <v>0</v>
          </cell>
          <cell r="I7301">
            <v>10063.84</v>
          </cell>
          <cell r="J7301">
            <v>0</v>
          </cell>
          <cell r="K7301">
            <v>10063.84</v>
          </cell>
          <cell r="L7301">
            <v>0</v>
          </cell>
          <cell r="M7301">
            <v>9999</v>
          </cell>
          <cell r="N7301">
            <v>0</v>
          </cell>
          <cell r="O7301">
            <v>64.84</v>
          </cell>
        </row>
        <row r="7302">
          <cell r="D7302" t="str">
            <v>11000211135290</v>
          </cell>
          <cell r="E7302" t="str">
            <v>郑愚-高层次人才基本科研启动经费</v>
          </cell>
          <cell r="F7302" t="str">
            <v>郑愚</v>
          </cell>
          <cell r="G7302" t="str">
            <v>2008004</v>
          </cell>
          <cell r="H7302">
            <v>0</v>
          </cell>
          <cell r="I7302">
            <v>184664.6</v>
          </cell>
          <cell r="J7302">
            <v>4554</v>
          </cell>
          <cell r="K7302">
            <v>180110.6</v>
          </cell>
          <cell r="L7302">
            <v>0</v>
          </cell>
          <cell r="M7302">
            <v>0</v>
          </cell>
          <cell r="N7302">
            <v>0</v>
          </cell>
          <cell r="O7302">
            <v>180110.6</v>
          </cell>
        </row>
        <row r="7303">
          <cell r="D7303" t="str">
            <v>11000211135292</v>
          </cell>
          <cell r="E7303" t="str">
            <v>程发良-高层次人才基本科研启动经费</v>
          </cell>
          <cell r="F7303" t="str">
            <v>程发良</v>
          </cell>
          <cell r="G7303" t="str">
            <v>1992025</v>
          </cell>
          <cell r="H7303">
            <v>0</v>
          </cell>
          <cell r="I7303">
            <v>0.11</v>
          </cell>
          <cell r="J7303">
            <v>0</v>
          </cell>
          <cell r="K7303">
            <v>0.11</v>
          </cell>
          <cell r="L7303">
            <v>0</v>
          </cell>
          <cell r="M7303">
            <v>0</v>
          </cell>
          <cell r="N7303">
            <v>0</v>
          </cell>
          <cell r="O7303">
            <v>0.11</v>
          </cell>
        </row>
        <row r="7304">
          <cell r="D7304" t="str">
            <v>11000211135293</v>
          </cell>
          <cell r="E7304" t="str">
            <v>徐佳琳-博士后科研启动费</v>
          </cell>
          <cell r="F7304" t="str">
            <v>徐佳琳</v>
          </cell>
          <cell r="G7304" t="str">
            <v>2019116</v>
          </cell>
          <cell r="H7304">
            <v>0</v>
          </cell>
          <cell r="I7304">
            <v>0</v>
          </cell>
          <cell r="J7304">
            <v>0</v>
          </cell>
          <cell r="K7304">
            <v>0</v>
          </cell>
          <cell r="L7304">
            <v>0</v>
          </cell>
          <cell r="M7304">
            <v>0</v>
          </cell>
          <cell r="N7304">
            <v>0</v>
          </cell>
          <cell r="O7304">
            <v>0</v>
          </cell>
        </row>
        <row r="7305">
          <cell r="D7305" t="str">
            <v>11000211135294</v>
          </cell>
          <cell r="E7305" t="str">
            <v>刘丹-博士后科研启动费</v>
          </cell>
          <cell r="F7305" t="str">
            <v>刘丹</v>
          </cell>
          <cell r="G7305" t="str">
            <v>2022026</v>
          </cell>
          <cell r="H7305">
            <v>0</v>
          </cell>
          <cell r="I7305">
            <v>0</v>
          </cell>
          <cell r="J7305">
            <v>0</v>
          </cell>
          <cell r="K7305">
            <v>0</v>
          </cell>
          <cell r="L7305">
            <v>0</v>
          </cell>
          <cell r="M7305">
            <v>0</v>
          </cell>
          <cell r="N7305">
            <v>0</v>
          </cell>
          <cell r="O7305">
            <v>0</v>
          </cell>
        </row>
        <row r="7306">
          <cell r="D7306" t="str">
            <v>11000211135296</v>
          </cell>
          <cell r="E7306" t="str">
            <v>葛颜绮-博士后科研启动费</v>
          </cell>
          <cell r="F7306" t="str">
            <v>葛颜绮</v>
          </cell>
          <cell r="G7306" t="str">
            <v>2019036</v>
          </cell>
          <cell r="H7306">
            <v>0</v>
          </cell>
          <cell r="I7306">
            <v>2253.5</v>
          </cell>
          <cell r="J7306">
            <v>0</v>
          </cell>
          <cell r="K7306">
            <v>2253.5</v>
          </cell>
          <cell r="L7306">
            <v>0</v>
          </cell>
          <cell r="M7306">
            <v>0</v>
          </cell>
          <cell r="N7306">
            <v>0</v>
          </cell>
          <cell r="O7306">
            <v>2253.5</v>
          </cell>
        </row>
        <row r="7307">
          <cell r="D7307" t="str">
            <v>11000211135299</v>
          </cell>
          <cell r="E7307" t="str">
            <v>梁冰洋-博士后科研启动费</v>
          </cell>
          <cell r="F7307" t="str">
            <v>梁冰洋</v>
          </cell>
          <cell r="G7307" t="str">
            <v>2019110</v>
          </cell>
          <cell r="H7307">
            <v>0</v>
          </cell>
          <cell r="I7307">
            <v>0</v>
          </cell>
          <cell r="J7307">
            <v>0</v>
          </cell>
          <cell r="K7307">
            <v>0</v>
          </cell>
          <cell r="L7307">
            <v>0</v>
          </cell>
          <cell r="M7307">
            <v>0</v>
          </cell>
          <cell r="N7307">
            <v>0</v>
          </cell>
          <cell r="O7307">
            <v>0</v>
          </cell>
        </row>
        <row r="7308">
          <cell r="D7308" t="str">
            <v>11000211135300</v>
          </cell>
          <cell r="E7308" t="str">
            <v>郑浩然-博士后科研启动费</v>
          </cell>
          <cell r="F7308" t="str">
            <v>郑浩然</v>
          </cell>
          <cell r="G7308" t="str">
            <v>2021130</v>
          </cell>
          <cell r="H7308">
            <v>0</v>
          </cell>
          <cell r="I7308">
            <v>0</v>
          </cell>
          <cell r="J7308">
            <v>0</v>
          </cell>
          <cell r="K7308">
            <v>0</v>
          </cell>
          <cell r="L7308">
            <v>0</v>
          </cell>
          <cell r="M7308">
            <v>0</v>
          </cell>
          <cell r="N7308">
            <v>0</v>
          </cell>
          <cell r="O7308">
            <v>0</v>
          </cell>
        </row>
        <row r="7309">
          <cell r="D7309" t="str">
            <v>11000211135304</v>
          </cell>
          <cell r="E7309" t="str">
            <v>叶心亮-博士后科研启动费</v>
          </cell>
          <cell r="F7309" t="str">
            <v>叶心亮</v>
          </cell>
          <cell r="G7309" t="str">
            <v>2018310</v>
          </cell>
          <cell r="H7309">
            <v>0</v>
          </cell>
          <cell r="I7309">
            <v>3912.65</v>
          </cell>
          <cell r="J7309">
            <v>0</v>
          </cell>
          <cell r="K7309">
            <v>3912.65</v>
          </cell>
          <cell r="L7309">
            <v>0</v>
          </cell>
          <cell r="M7309">
            <v>0</v>
          </cell>
          <cell r="N7309">
            <v>0</v>
          </cell>
          <cell r="O7309">
            <v>3912.65</v>
          </cell>
        </row>
        <row r="7310">
          <cell r="D7310" t="str">
            <v>11000211135305</v>
          </cell>
          <cell r="E7310" t="str">
            <v>孙婉婷-博士后科研启动费</v>
          </cell>
          <cell r="F7310" t="str">
            <v>孙婉婷</v>
          </cell>
          <cell r="G7310" t="str">
            <v>2018294</v>
          </cell>
          <cell r="H7310">
            <v>0</v>
          </cell>
          <cell r="I7310">
            <v>648</v>
          </cell>
          <cell r="J7310">
            <v>0</v>
          </cell>
          <cell r="K7310">
            <v>648</v>
          </cell>
          <cell r="L7310">
            <v>0</v>
          </cell>
          <cell r="M7310">
            <v>0</v>
          </cell>
          <cell r="N7310">
            <v>0</v>
          </cell>
          <cell r="O7310">
            <v>648</v>
          </cell>
        </row>
        <row r="7311">
          <cell r="D7311" t="str">
            <v>11000211135307</v>
          </cell>
          <cell r="E7311" t="str">
            <v>张园园-博士后科研启动费</v>
          </cell>
          <cell r="F7311" t="str">
            <v>张园园</v>
          </cell>
          <cell r="G7311" t="str">
            <v>2020035</v>
          </cell>
          <cell r="H7311">
            <v>0</v>
          </cell>
          <cell r="I7311">
            <v>0</v>
          </cell>
          <cell r="J7311">
            <v>0</v>
          </cell>
          <cell r="K7311">
            <v>0</v>
          </cell>
          <cell r="L7311">
            <v>0</v>
          </cell>
          <cell r="M7311">
            <v>0</v>
          </cell>
          <cell r="N7311">
            <v>0</v>
          </cell>
          <cell r="O7311">
            <v>0</v>
          </cell>
        </row>
        <row r="7312">
          <cell r="D7312" t="str">
            <v>11000211135308</v>
          </cell>
          <cell r="E7312" t="str">
            <v>周靖-博士后科研启动费</v>
          </cell>
          <cell r="F7312" t="str">
            <v>周靖</v>
          </cell>
          <cell r="G7312" t="str">
            <v>2020109</v>
          </cell>
          <cell r="H7312">
            <v>0</v>
          </cell>
          <cell r="I7312">
            <v>0</v>
          </cell>
          <cell r="J7312">
            <v>0</v>
          </cell>
          <cell r="K7312">
            <v>0</v>
          </cell>
          <cell r="L7312">
            <v>0</v>
          </cell>
          <cell r="M7312">
            <v>0</v>
          </cell>
          <cell r="N7312">
            <v>0</v>
          </cell>
          <cell r="O7312">
            <v>0</v>
          </cell>
        </row>
        <row r="7313">
          <cell r="D7313" t="str">
            <v>11000211135309</v>
          </cell>
          <cell r="E7313" t="str">
            <v>李鑫鑫-博士后科研启动费</v>
          </cell>
          <cell r="F7313" t="str">
            <v>李鑫鑫</v>
          </cell>
          <cell r="G7313" t="str">
            <v>2020114</v>
          </cell>
          <cell r="H7313">
            <v>0</v>
          </cell>
          <cell r="I7313">
            <v>0</v>
          </cell>
          <cell r="J7313">
            <v>0</v>
          </cell>
          <cell r="K7313">
            <v>0</v>
          </cell>
          <cell r="L7313">
            <v>0</v>
          </cell>
          <cell r="M7313">
            <v>0</v>
          </cell>
          <cell r="N7313">
            <v>0</v>
          </cell>
          <cell r="O7313">
            <v>0</v>
          </cell>
        </row>
        <row r="7314">
          <cell r="D7314" t="str">
            <v>11000211135310</v>
          </cell>
          <cell r="E7314" t="str">
            <v>王芳-博士后科研启动费</v>
          </cell>
          <cell r="F7314" t="str">
            <v>王芳</v>
          </cell>
          <cell r="G7314" t="str">
            <v>2022161</v>
          </cell>
          <cell r="H7314">
            <v>0</v>
          </cell>
          <cell r="I7314">
            <v>0</v>
          </cell>
          <cell r="J7314">
            <v>0</v>
          </cell>
          <cell r="K7314">
            <v>0</v>
          </cell>
          <cell r="L7314">
            <v>0</v>
          </cell>
          <cell r="M7314">
            <v>0</v>
          </cell>
          <cell r="N7314">
            <v>0</v>
          </cell>
          <cell r="O7314">
            <v>0</v>
          </cell>
        </row>
        <row r="7315">
          <cell r="D7315" t="str">
            <v>11000211135312</v>
          </cell>
          <cell r="E7315" t="str">
            <v>刘海坤-博士后科研启动费</v>
          </cell>
          <cell r="F7315" t="str">
            <v>刘海坤</v>
          </cell>
          <cell r="G7315" t="str">
            <v>2020033</v>
          </cell>
          <cell r="H7315">
            <v>0</v>
          </cell>
          <cell r="I7315">
            <v>0</v>
          </cell>
          <cell r="J7315">
            <v>0</v>
          </cell>
          <cell r="K7315">
            <v>0</v>
          </cell>
          <cell r="L7315">
            <v>0</v>
          </cell>
          <cell r="M7315">
            <v>0</v>
          </cell>
          <cell r="N7315">
            <v>0</v>
          </cell>
          <cell r="O7315">
            <v>0</v>
          </cell>
        </row>
        <row r="7316">
          <cell r="D7316" t="str">
            <v>11000211135313</v>
          </cell>
          <cell r="E7316" t="str">
            <v>林逸洲-博士后科研启动费</v>
          </cell>
          <cell r="F7316" t="str">
            <v>林逸洲</v>
          </cell>
          <cell r="G7316" t="str">
            <v>2022123</v>
          </cell>
          <cell r="H7316">
            <v>0</v>
          </cell>
          <cell r="I7316">
            <v>62239.14</v>
          </cell>
          <cell r="J7316">
            <v>59154.38</v>
          </cell>
          <cell r="K7316">
            <v>3084.76</v>
          </cell>
          <cell r="L7316">
            <v>0</v>
          </cell>
          <cell r="M7316">
            <v>0</v>
          </cell>
          <cell r="N7316">
            <v>0</v>
          </cell>
          <cell r="O7316">
            <v>3084.76</v>
          </cell>
        </row>
        <row r="7317">
          <cell r="D7317" t="str">
            <v>11000211135316</v>
          </cell>
          <cell r="E7317" t="str">
            <v>汪仕勇-博士后科研启动费</v>
          </cell>
          <cell r="F7317" t="str">
            <v>汪仕勇</v>
          </cell>
          <cell r="G7317" t="str">
            <v>2022076</v>
          </cell>
          <cell r="H7317">
            <v>0</v>
          </cell>
          <cell r="I7317">
            <v>0</v>
          </cell>
          <cell r="J7317">
            <v>0</v>
          </cell>
          <cell r="K7317">
            <v>0</v>
          </cell>
          <cell r="L7317">
            <v>0</v>
          </cell>
          <cell r="M7317">
            <v>0</v>
          </cell>
          <cell r="N7317">
            <v>0</v>
          </cell>
          <cell r="O7317">
            <v>0</v>
          </cell>
        </row>
        <row r="7318">
          <cell r="D7318" t="str">
            <v>11000211135317</v>
          </cell>
          <cell r="E7318" t="str">
            <v>张莉-博士后科研启动费</v>
          </cell>
          <cell r="F7318" t="str">
            <v>张莉</v>
          </cell>
          <cell r="G7318" t="str">
            <v>2020097</v>
          </cell>
          <cell r="H7318">
            <v>0</v>
          </cell>
          <cell r="I7318">
            <v>0</v>
          </cell>
          <cell r="J7318">
            <v>0</v>
          </cell>
          <cell r="K7318">
            <v>0</v>
          </cell>
          <cell r="L7318">
            <v>0</v>
          </cell>
          <cell r="M7318">
            <v>0</v>
          </cell>
          <cell r="N7318">
            <v>0</v>
          </cell>
          <cell r="O7318">
            <v>0</v>
          </cell>
        </row>
        <row r="7319">
          <cell r="D7319" t="str">
            <v>11000211135318</v>
          </cell>
          <cell r="E7319" t="str">
            <v>胡杨凡-高层次人才基本科研启动经费</v>
          </cell>
          <cell r="F7319" t="str">
            <v>胡杨凡</v>
          </cell>
          <cell r="G7319" t="str">
            <v>2021809</v>
          </cell>
          <cell r="H7319">
            <v>0</v>
          </cell>
          <cell r="I7319">
            <v>4219.6</v>
          </cell>
          <cell r="J7319">
            <v>3200</v>
          </cell>
          <cell r="K7319">
            <v>1019.6</v>
          </cell>
          <cell r="L7319">
            <v>0</v>
          </cell>
          <cell r="M7319">
            <v>0</v>
          </cell>
          <cell r="N7319">
            <v>0</v>
          </cell>
          <cell r="O7319">
            <v>1019.6</v>
          </cell>
        </row>
        <row r="7320">
          <cell r="D7320" t="str">
            <v>11000211135319</v>
          </cell>
          <cell r="E7320" t="str">
            <v>智能无线通信网</v>
          </cell>
          <cell r="F7320" t="str">
            <v>于全</v>
          </cell>
          <cell r="G7320" t="str">
            <v>2018823</v>
          </cell>
          <cell r="H7320">
            <v>0</v>
          </cell>
          <cell r="I7320">
            <v>160000</v>
          </cell>
          <cell r="J7320">
            <v>0</v>
          </cell>
          <cell r="K7320">
            <v>160000</v>
          </cell>
          <cell r="L7320">
            <v>0</v>
          </cell>
          <cell r="M7320">
            <v>0</v>
          </cell>
          <cell r="N7320">
            <v>0</v>
          </cell>
          <cell r="O7320">
            <v>160000</v>
          </cell>
        </row>
        <row r="7321">
          <cell r="D7321" t="str">
            <v>11000211135320</v>
          </cell>
          <cell r="E7321" t="str">
            <v>万文华-博士后科研启动费</v>
          </cell>
          <cell r="F7321" t="str">
            <v>万文华</v>
          </cell>
          <cell r="G7321" t="str">
            <v>2021026</v>
          </cell>
          <cell r="H7321">
            <v>0</v>
          </cell>
          <cell r="I7321">
            <v>5140.3</v>
          </cell>
          <cell r="J7321">
            <v>0</v>
          </cell>
          <cell r="K7321">
            <v>5140.3</v>
          </cell>
          <cell r="L7321">
            <v>0</v>
          </cell>
          <cell r="M7321">
            <v>0</v>
          </cell>
          <cell r="N7321">
            <v>0</v>
          </cell>
          <cell r="O7321">
            <v>5140.3</v>
          </cell>
        </row>
        <row r="7322">
          <cell r="D7322" t="str">
            <v>11000211135321</v>
          </cell>
          <cell r="E7322" t="str">
            <v>王安定-高层次人才基本科研启动费</v>
          </cell>
          <cell r="F7322" t="str">
            <v>王安定</v>
          </cell>
          <cell r="G7322" t="str">
            <v>2021810</v>
          </cell>
          <cell r="H7322">
            <v>0</v>
          </cell>
          <cell r="I7322">
            <v>49936.75</v>
          </cell>
          <cell r="J7322">
            <v>0</v>
          </cell>
          <cell r="K7322">
            <v>49936.75</v>
          </cell>
          <cell r="L7322">
            <v>0</v>
          </cell>
          <cell r="M7322">
            <v>0</v>
          </cell>
          <cell r="N7322">
            <v>0</v>
          </cell>
          <cell r="O7322">
            <v>49936.75</v>
          </cell>
        </row>
        <row r="7323">
          <cell r="D7323" t="str">
            <v>11000211135322</v>
          </cell>
          <cell r="E7323" t="str">
            <v>刘伟-高层次人才基本科研启动费</v>
          </cell>
          <cell r="F7323" t="str">
            <v>刘伟</v>
          </cell>
          <cell r="G7323" t="str">
            <v>2021812</v>
          </cell>
          <cell r="H7323">
            <v>0</v>
          </cell>
          <cell r="I7323">
            <v>81534.07</v>
          </cell>
          <cell r="J7323">
            <v>76376</v>
          </cell>
          <cell r="K7323">
            <v>5158.07</v>
          </cell>
          <cell r="L7323">
            <v>0</v>
          </cell>
          <cell r="M7323">
            <v>0</v>
          </cell>
          <cell r="N7323">
            <v>0</v>
          </cell>
          <cell r="O7323">
            <v>5158.07</v>
          </cell>
        </row>
        <row r="7324">
          <cell r="D7324" t="str">
            <v>11000211135323</v>
          </cell>
          <cell r="E7324" t="str">
            <v>闫景坤-高层次人才基本科研启动费</v>
          </cell>
          <cell r="F7324" t="str">
            <v>闫景坤</v>
          </cell>
          <cell r="G7324" t="str">
            <v>2021815</v>
          </cell>
          <cell r="H7324">
            <v>0</v>
          </cell>
          <cell r="I7324">
            <v>338831</v>
          </cell>
          <cell r="J7324">
            <v>129988.86</v>
          </cell>
          <cell r="K7324">
            <v>208842.14</v>
          </cell>
          <cell r="L7324">
            <v>0</v>
          </cell>
          <cell r="M7324">
            <v>0</v>
          </cell>
          <cell r="N7324">
            <v>0</v>
          </cell>
          <cell r="O7324">
            <v>208842.14</v>
          </cell>
        </row>
        <row r="7325">
          <cell r="D7325" t="str">
            <v>11000211135324</v>
          </cell>
          <cell r="E7325" t="str">
            <v>祝远民-高层次人才基本科研启动费</v>
          </cell>
          <cell r="F7325" t="str">
            <v>祝远民</v>
          </cell>
          <cell r="G7325" t="str">
            <v>2021816</v>
          </cell>
          <cell r="H7325">
            <v>0</v>
          </cell>
          <cell r="I7325">
            <v>0</v>
          </cell>
          <cell r="J7325">
            <v>0</v>
          </cell>
          <cell r="K7325">
            <v>0</v>
          </cell>
          <cell r="L7325">
            <v>0</v>
          </cell>
          <cell r="M7325">
            <v>0</v>
          </cell>
          <cell r="N7325">
            <v>0</v>
          </cell>
          <cell r="O7325">
            <v>0</v>
          </cell>
        </row>
        <row r="7326">
          <cell r="D7326" t="str">
            <v>11000211135325</v>
          </cell>
          <cell r="E7326" t="str">
            <v>卢俊-高层次人才基本科研启动费</v>
          </cell>
          <cell r="F7326" t="str">
            <v>卢俊</v>
          </cell>
          <cell r="G7326" t="str">
            <v>2021817</v>
          </cell>
          <cell r="H7326">
            <v>0</v>
          </cell>
          <cell r="I7326">
            <v>1399.42</v>
          </cell>
          <cell r="J7326">
            <v>0</v>
          </cell>
          <cell r="K7326">
            <v>1399.42</v>
          </cell>
          <cell r="L7326">
            <v>0</v>
          </cell>
          <cell r="M7326">
            <v>0</v>
          </cell>
          <cell r="N7326">
            <v>0</v>
          </cell>
          <cell r="O7326">
            <v>1399.42</v>
          </cell>
        </row>
        <row r="7327">
          <cell r="D7327" t="str">
            <v>11000211135326</v>
          </cell>
          <cell r="E7327" t="str">
            <v>钟雪峰-博士基本科研启动费</v>
          </cell>
          <cell r="F7327" t="str">
            <v>钟雪峰</v>
          </cell>
          <cell r="G7327" t="str">
            <v>2021052</v>
          </cell>
          <cell r="H7327">
            <v>0</v>
          </cell>
          <cell r="I7327">
            <v>30220.24</v>
          </cell>
          <cell r="J7327">
            <v>0</v>
          </cell>
          <cell r="K7327">
            <v>30220.24</v>
          </cell>
          <cell r="L7327">
            <v>0</v>
          </cell>
          <cell r="M7327">
            <v>0</v>
          </cell>
          <cell r="N7327">
            <v>0</v>
          </cell>
          <cell r="O7327">
            <v>30220.24</v>
          </cell>
        </row>
        <row r="7328">
          <cell r="D7328" t="str">
            <v>11000211135327</v>
          </cell>
          <cell r="E7328" t="str">
            <v>李波瑶-博士基本科研启动费</v>
          </cell>
          <cell r="F7328" t="str">
            <v>李波瑶</v>
          </cell>
          <cell r="G7328" t="str">
            <v>2021047</v>
          </cell>
          <cell r="H7328">
            <v>0</v>
          </cell>
          <cell r="I7328">
            <v>0</v>
          </cell>
          <cell r="J7328">
            <v>0</v>
          </cell>
          <cell r="K7328">
            <v>0</v>
          </cell>
          <cell r="L7328">
            <v>0</v>
          </cell>
          <cell r="M7328">
            <v>0</v>
          </cell>
          <cell r="N7328">
            <v>0</v>
          </cell>
          <cell r="O7328">
            <v>0</v>
          </cell>
        </row>
        <row r="7329">
          <cell r="D7329" t="str">
            <v>11000211135328</v>
          </cell>
          <cell r="E7329" t="str">
            <v>朱镇南-博士基本科研启动费</v>
          </cell>
          <cell r="F7329" t="str">
            <v>朱镇南</v>
          </cell>
          <cell r="G7329" t="str">
            <v>2021046</v>
          </cell>
          <cell r="H7329">
            <v>0</v>
          </cell>
          <cell r="I7329">
            <v>3976</v>
          </cell>
          <cell r="J7329">
            <v>3973</v>
          </cell>
          <cell r="K7329">
            <v>3</v>
          </cell>
          <cell r="L7329">
            <v>0</v>
          </cell>
          <cell r="M7329">
            <v>0</v>
          </cell>
          <cell r="N7329">
            <v>0</v>
          </cell>
          <cell r="O7329">
            <v>3</v>
          </cell>
        </row>
        <row r="7330">
          <cell r="D7330" t="str">
            <v>11000211135329</v>
          </cell>
          <cell r="E7330" t="str">
            <v>罗毅-博士基本科研启动费</v>
          </cell>
          <cell r="F7330" t="str">
            <v>罗毅</v>
          </cell>
          <cell r="G7330" t="str">
            <v>2021039</v>
          </cell>
          <cell r="H7330">
            <v>0</v>
          </cell>
          <cell r="I7330">
            <v>40220</v>
          </cell>
          <cell r="J7330">
            <v>15430</v>
          </cell>
          <cell r="K7330">
            <v>24790</v>
          </cell>
          <cell r="L7330">
            <v>0</v>
          </cell>
          <cell r="M7330">
            <v>0</v>
          </cell>
          <cell r="N7330">
            <v>0</v>
          </cell>
          <cell r="O7330">
            <v>24790</v>
          </cell>
        </row>
        <row r="7331">
          <cell r="D7331" t="str">
            <v>11000211135330</v>
          </cell>
          <cell r="E7331" t="str">
            <v>张宝夫-博士基本科研启动费</v>
          </cell>
          <cell r="F7331" t="str">
            <v>张宝夫</v>
          </cell>
          <cell r="G7331" t="str">
            <v>2021028</v>
          </cell>
          <cell r="H7331">
            <v>0</v>
          </cell>
          <cell r="I7331">
            <v>54890</v>
          </cell>
          <cell r="J7331">
            <v>4962</v>
          </cell>
          <cell r="K7331">
            <v>49928</v>
          </cell>
          <cell r="L7331">
            <v>0</v>
          </cell>
          <cell r="M7331">
            <v>0</v>
          </cell>
          <cell r="N7331">
            <v>0</v>
          </cell>
          <cell r="O7331">
            <v>49928</v>
          </cell>
        </row>
        <row r="7332">
          <cell r="D7332" t="str">
            <v>11000211135331</v>
          </cell>
          <cell r="E7332" t="str">
            <v>谢仲业-博士基本科研启动费</v>
          </cell>
          <cell r="F7332" t="str">
            <v>谢仲业</v>
          </cell>
          <cell r="G7332" t="str">
            <v>2021025</v>
          </cell>
          <cell r="H7332">
            <v>0</v>
          </cell>
          <cell r="I7332">
            <v>4553.71</v>
          </cell>
          <cell r="J7332">
            <v>0</v>
          </cell>
          <cell r="K7332">
            <v>4553.71</v>
          </cell>
          <cell r="L7332">
            <v>0</v>
          </cell>
          <cell r="M7332">
            <v>0</v>
          </cell>
          <cell r="N7332">
            <v>0</v>
          </cell>
          <cell r="O7332">
            <v>4553.71</v>
          </cell>
        </row>
        <row r="7333">
          <cell r="D7333" t="str">
            <v>11000211135332</v>
          </cell>
          <cell r="E7333" t="str">
            <v>屠立鹤-博士基本科研启动费</v>
          </cell>
          <cell r="F7333" t="str">
            <v>屠立鹤</v>
          </cell>
          <cell r="G7333" t="str">
            <v>2021023</v>
          </cell>
          <cell r="H7333">
            <v>0</v>
          </cell>
          <cell r="I7333">
            <v>0</v>
          </cell>
          <cell r="J7333">
            <v>0</v>
          </cell>
          <cell r="K7333">
            <v>0</v>
          </cell>
          <cell r="L7333">
            <v>0</v>
          </cell>
          <cell r="M7333">
            <v>0</v>
          </cell>
          <cell r="N7333">
            <v>0</v>
          </cell>
          <cell r="O7333">
            <v>0</v>
          </cell>
        </row>
        <row r="7334">
          <cell r="D7334" t="str">
            <v>11000211135333</v>
          </cell>
          <cell r="E7334" t="str">
            <v>初让-博士基本科研启动费</v>
          </cell>
          <cell r="F7334" t="str">
            <v>初让</v>
          </cell>
          <cell r="G7334" t="str">
            <v>2021022</v>
          </cell>
          <cell r="H7334">
            <v>0</v>
          </cell>
          <cell r="I7334">
            <v>0</v>
          </cell>
          <cell r="J7334">
            <v>0</v>
          </cell>
          <cell r="K7334">
            <v>0</v>
          </cell>
          <cell r="L7334">
            <v>0</v>
          </cell>
          <cell r="M7334">
            <v>0</v>
          </cell>
          <cell r="N7334">
            <v>0</v>
          </cell>
          <cell r="O7334">
            <v>0</v>
          </cell>
        </row>
        <row r="7335">
          <cell r="D7335" t="str">
            <v>11000211135334</v>
          </cell>
          <cell r="E7335" t="str">
            <v>张娇龙-博士基本科研启动费</v>
          </cell>
          <cell r="F7335" t="str">
            <v>张娇龙</v>
          </cell>
          <cell r="G7335" t="str">
            <v>2021021</v>
          </cell>
          <cell r="H7335">
            <v>0</v>
          </cell>
          <cell r="I7335">
            <v>0</v>
          </cell>
          <cell r="J7335">
            <v>0</v>
          </cell>
          <cell r="K7335">
            <v>0</v>
          </cell>
          <cell r="L7335">
            <v>0</v>
          </cell>
          <cell r="M7335">
            <v>0</v>
          </cell>
          <cell r="N7335">
            <v>0</v>
          </cell>
          <cell r="O7335">
            <v>0</v>
          </cell>
        </row>
        <row r="7336">
          <cell r="D7336" t="str">
            <v>11000211135336</v>
          </cell>
          <cell r="E7336" t="str">
            <v>万学进-博士基本科研启动费</v>
          </cell>
          <cell r="F7336" t="str">
            <v>万学进</v>
          </cell>
          <cell r="G7336" t="str">
            <v>2021017</v>
          </cell>
          <cell r="H7336">
            <v>0</v>
          </cell>
          <cell r="I7336">
            <v>1406.64</v>
          </cell>
          <cell r="J7336">
            <v>0</v>
          </cell>
          <cell r="K7336">
            <v>1406.64</v>
          </cell>
          <cell r="L7336">
            <v>0</v>
          </cell>
          <cell r="M7336">
            <v>0</v>
          </cell>
          <cell r="N7336">
            <v>0</v>
          </cell>
          <cell r="O7336">
            <v>1406.64</v>
          </cell>
        </row>
        <row r="7337">
          <cell r="D7337" t="str">
            <v>11000211135341</v>
          </cell>
          <cell r="E7337" t="str">
            <v>周玉菲-博士后科研启动费</v>
          </cell>
          <cell r="F7337" t="str">
            <v>周玉菲</v>
          </cell>
          <cell r="G7337" t="str">
            <v>2019033</v>
          </cell>
          <cell r="H7337">
            <v>0</v>
          </cell>
          <cell r="I7337">
            <v>0</v>
          </cell>
          <cell r="J7337">
            <v>0</v>
          </cell>
          <cell r="K7337">
            <v>0</v>
          </cell>
          <cell r="L7337">
            <v>0</v>
          </cell>
          <cell r="M7337">
            <v>0</v>
          </cell>
          <cell r="N7337">
            <v>0</v>
          </cell>
          <cell r="O7337">
            <v>0</v>
          </cell>
        </row>
        <row r="7338">
          <cell r="D7338" t="str">
            <v>11000211135342</v>
          </cell>
          <cell r="E7338" t="str">
            <v>王晓静-博士后科研启动费</v>
          </cell>
          <cell r="F7338" t="str">
            <v>王晓静</v>
          </cell>
          <cell r="G7338" t="str">
            <v>2019038</v>
          </cell>
          <cell r="H7338">
            <v>0</v>
          </cell>
          <cell r="I7338">
            <v>0</v>
          </cell>
          <cell r="J7338">
            <v>0</v>
          </cell>
          <cell r="K7338">
            <v>0</v>
          </cell>
          <cell r="L7338">
            <v>0</v>
          </cell>
          <cell r="M7338">
            <v>0</v>
          </cell>
          <cell r="N7338">
            <v>0</v>
          </cell>
          <cell r="O7338">
            <v>0</v>
          </cell>
        </row>
        <row r="7339">
          <cell r="D7339" t="str">
            <v>11000211135343</v>
          </cell>
          <cell r="E7339" t="str">
            <v>王彪-高层次人才基本科研启动费</v>
          </cell>
          <cell r="F7339" t="str">
            <v>王彪</v>
          </cell>
          <cell r="G7339" t="str">
            <v>2020816</v>
          </cell>
          <cell r="H7339">
            <v>0</v>
          </cell>
          <cell r="I7339">
            <v>1407618.86</v>
          </cell>
          <cell r="J7339">
            <v>446812.24</v>
          </cell>
          <cell r="K7339">
            <v>960806.62</v>
          </cell>
          <cell r="L7339">
            <v>0</v>
          </cell>
          <cell r="M7339">
            <v>24765.56</v>
          </cell>
          <cell r="N7339">
            <v>0</v>
          </cell>
          <cell r="O7339">
            <v>936041.06</v>
          </cell>
        </row>
        <row r="7340">
          <cell r="D7340" t="str">
            <v>11000211144001</v>
          </cell>
          <cell r="E7340" t="str">
            <v>积极心理学视阈下大学生心理危机的预防和干</v>
          </cell>
          <cell r="F7340" t="str">
            <v>余嘉</v>
          </cell>
          <cell r="G7340" t="str">
            <v>2017150</v>
          </cell>
          <cell r="H7340">
            <v>0</v>
          </cell>
          <cell r="I7340">
            <v>0</v>
          </cell>
          <cell r="J7340">
            <v>0</v>
          </cell>
          <cell r="K7340">
            <v>0</v>
          </cell>
          <cell r="L7340">
            <v>0</v>
          </cell>
          <cell r="M7340">
            <v>0</v>
          </cell>
          <cell r="N7340">
            <v>0</v>
          </cell>
          <cell r="O7340">
            <v>0</v>
          </cell>
        </row>
        <row r="7341">
          <cell r="D7341" t="str">
            <v>11000211144002</v>
          </cell>
          <cell r="E7341" t="str">
            <v>基于网络空间视角的大学生国家认同研究</v>
          </cell>
          <cell r="F7341" t="str">
            <v>杨英洵</v>
          </cell>
          <cell r="G7341" t="str">
            <v>2011003</v>
          </cell>
          <cell r="H7341">
            <v>0</v>
          </cell>
          <cell r="I7341">
            <v>0</v>
          </cell>
          <cell r="J7341">
            <v>0</v>
          </cell>
          <cell r="K7341">
            <v>0</v>
          </cell>
          <cell r="L7341">
            <v>0</v>
          </cell>
          <cell r="M7341">
            <v>0</v>
          </cell>
          <cell r="N7341">
            <v>0</v>
          </cell>
          <cell r="O7341">
            <v>0</v>
          </cell>
        </row>
        <row r="7342">
          <cell r="D7342" t="str">
            <v>11000211144003</v>
          </cell>
          <cell r="E7342" t="str">
            <v>理工科研究生思想政治教育的现状合对策研究</v>
          </cell>
          <cell r="F7342" t="str">
            <v>诸小妮</v>
          </cell>
          <cell r="G7342" t="str">
            <v>2001025</v>
          </cell>
          <cell r="H7342">
            <v>0</v>
          </cell>
          <cell r="I7342">
            <v>3650</v>
          </cell>
          <cell r="J7342">
            <v>0</v>
          </cell>
          <cell r="K7342">
            <v>3650</v>
          </cell>
          <cell r="L7342">
            <v>0</v>
          </cell>
          <cell r="M7342">
            <v>0</v>
          </cell>
          <cell r="N7342">
            <v>0</v>
          </cell>
          <cell r="O7342">
            <v>3650</v>
          </cell>
        </row>
        <row r="7343">
          <cell r="D7343" t="str">
            <v>11000211144004</v>
          </cell>
          <cell r="E7343" t="str">
            <v>大学精神视角下的大学生思想政治教育模式研</v>
          </cell>
          <cell r="F7343" t="str">
            <v>陈泳源</v>
          </cell>
          <cell r="G7343" t="str">
            <v>2012052</v>
          </cell>
          <cell r="H7343">
            <v>0</v>
          </cell>
          <cell r="I7343">
            <v>2277</v>
          </cell>
          <cell r="J7343">
            <v>0</v>
          </cell>
          <cell r="K7343">
            <v>2277</v>
          </cell>
          <cell r="L7343">
            <v>0</v>
          </cell>
          <cell r="M7343">
            <v>0</v>
          </cell>
          <cell r="N7343">
            <v>0</v>
          </cell>
          <cell r="O7343">
            <v>2277</v>
          </cell>
        </row>
        <row r="7344">
          <cell r="D7344" t="str">
            <v>11000211144006</v>
          </cell>
          <cell r="E7344" t="str">
            <v>三全育人视域下新时代应用型人才工匠精神培</v>
          </cell>
          <cell r="F7344" t="str">
            <v>陈凤宜</v>
          </cell>
          <cell r="G7344" t="str">
            <v>2017153</v>
          </cell>
          <cell r="H7344">
            <v>0</v>
          </cell>
          <cell r="I7344">
            <v>0</v>
          </cell>
          <cell r="J7344">
            <v>0</v>
          </cell>
          <cell r="K7344">
            <v>0</v>
          </cell>
          <cell r="L7344">
            <v>0</v>
          </cell>
          <cell r="M7344">
            <v>0</v>
          </cell>
          <cell r="N7344">
            <v>0</v>
          </cell>
          <cell r="O7344">
            <v>0</v>
          </cell>
        </row>
        <row r="7345">
          <cell r="D7345" t="str">
            <v>11000211144008</v>
          </cell>
          <cell r="E7345" t="str">
            <v>“三全育人”视野下本科高校劳动教育实践路径和长效机制研究——以东莞理工学院粤台产业科技学院为例</v>
          </cell>
          <cell r="F7345" t="str">
            <v>陈伟鹏</v>
          </cell>
          <cell r="G7345" t="str">
            <v>2017146</v>
          </cell>
          <cell r="H7345">
            <v>0</v>
          </cell>
          <cell r="I7345">
            <v>870</v>
          </cell>
          <cell r="J7345">
            <v>0</v>
          </cell>
          <cell r="K7345">
            <v>870</v>
          </cell>
          <cell r="L7345">
            <v>0</v>
          </cell>
          <cell r="M7345">
            <v>0</v>
          </cell>
          <cell r="N7345">
            <v>0</v>
          </cell>
          <cell r="O7345">
            <v>870</v>
          </cell>
        </row>
        <row r="7346">
          <cell r="D7346" t="str">
            <v>11000211144009</v>
          </cell>
          <cell r="E7346" t="str">
            <v>同伴关系对理工科本科生学业成绩的影响研究——以东莞理工学院理工科专业学生为例</v>
          </cell>
          <cell r="F7346" t="str">
            <v>李国歌</v>
          </cell>
          <cell r="G7346" t="str">
            <v>2017144</v>
          </cell>
          <cell r="H7346">
            <v>0</v>
          </cell>
          <cell r="I7346">
            <v>990.69</v>
          </cell>
          <cell r="J7346">
            <v>0</v>
          </cell>
          <cell r="K7346">
            <v>990.69</v>
          </cell>
          <cell r="L7346">
            <v>0</v>
          </cell>
          <cell r="M7346">
            <v>0</v>
          </cell>
          <cell r="N7346">
            <v>0</v>
          </cell>
          <cell r="O7346">
            <v>990.69</v>
          </cell>
        </row>
        <row r="7347">
          <cell r="D7347" t="str">
            <v>11000211144010</v>
          </cell>
          <cell r="E7347" t="str">
            <v>基于微信公众号对大学生社会主义核心价值观认同教育的研究——以东莞理工学院为例</v>
          </cell>
          <cell r="F7347" t="str">
            <v>安璇</v>
          </cell>
          <cell r="G7347" t="str">
            <v>2019073</v>
          </cell>
          <cell r="H7347">
            <v>0</v>
          </cell>
          <cell r="I7347">
            <v>904.84</v>
          </cell>
          <cell r="J7347">
            <v>0</v>
          </cell>
          <cell r="K7347">
            <v>904.84</v>
          </cell>
          <cell r="L7347">
            <v>0</v>
          </cell>
          <cell r="M7347">
            <v>0</v>
          </cell>
          <cell r="N7347">
            <v>0</v>
          </cell>
          <cell r="O7347">
            <v>904.84</v>
          </cell>
        </row>
        <row r="7348">
          <cell r="D7348" t="str">
            <v>11000211187</v>
          </cell>
          <cell r="E7348" t="str">
            <v>国际微电子学院建设启动费</v>
          </cell>
          <cell r="F7348" t="str">
            <v>范洪波</v>
          </cell>
          <cell r="G7348" t="str">
            <v>2005008</v>
          </cell>
          <cell r="H7348">
            <v>0</v>
          </cell>
          <cell r="I7348">
            <v>53808.62</v>
          </cell>
          <cell r="J7348">
            <v>0</v>
          </cell>
          <cell r="K7348">
            <v>53808.62</v>
          </cell>
          <cell r="L7348">
            <v>0</v>
          </cell>
          <cell r="M7348">
            <v>0</v>
          </cell>
          <cell r="N7348">
            <v>0</v>
          </cell>
          <cell r="O7348">
            <v>53808.62</v>
          </cell>
        </row>
        <row r="7349">
          <cell r="D7349" t="str">
            <v>110002131001</v>
          </cell>
          <cell r="E7349" t="str">
            <v>利用金属3D打印制造个性化骨盆髋臼接骨板及其性能研究</v>
          </cell>
          <cell r="F7349" t="str">
            <v>王翀</v>
          </cell>
          <cell r="G7349" t="str">
            <v>2016033</v>
          </cell>
          <cell r="H7349">
            <v>0</v>
          </cell>
          <cell r="I7349">
            <v>0</v>
          </cell>
          <cell r="J7349">
            <v>0</v>
          </cell>
          <cell r="K7349">
            <v>0</v>
          </cell>
          <cell r="L7349">
            <v>0</v>
          </cell>
          <cell r="M7349">
            <v>0</v>
          </cell>
          <cell r="N7349">
            <v>0</v>
          </cell>
          <cell r="O7349">
            <v>0</v>
          </cell>
        </row>
        <row r="7350">
          <cell r="D7350" t="str">
            <v>110002131002</v>
          </cell>
          <cell r="E7350" t="str">
            <v>多能源互补的能质能势表征与提质增效机理</v>
          </cell>
          <cell r="F7350" t="str">
            <v>杨敏林</v>
          </cell>
          <cell r="G7350" t="str">
            <v>1991016</v>
          </cell>
          <cell r="H7350">
            <v>1127043</v>
          </cell>
          <cell r="I7350">
            <v>360000</v>
          </cell>
          <cell r="J7350">
            <v>1051195.65</v>
          </cell>
          <cell r="K7350">
            <v>435847.35</v>
          </cell>
          <cell r="L7350">
            <v>0</v>
          </cell>
          <cell r="M7350">
            <v>0</v>
          </cell>
          <cell r="N7350">
            <v>0</v>
          </cell>
          <cell r="O7350">
            <v>435847.35</v>
          </cell>
        </row>
        <row r="7351">
          <cell r="D7351" t="str">
            <v>110002131003</v>
          </cell>
          <cell r="E7351" t="str">
            <v>基于卫星观测及数值模式的船舶排放清单改进研究</v>
          </cell>
          <cell r="F7351" t="str">
            <v>荣戗戗</v>
          </cell>
          <cell r="G7351" t="str">
            <v>2019816</v>
          </cell>
          <cell r="H7351">
            <v>48.62</v>
          </cell>
          <cell r="I7351">
            <v>0</v>
          </cell>
          <cell r="J7351">
            <v>0</v>
          </cell>
          <cell r="K7351">
            <v>48.62</v>
          </cell>
          <cell r="L7351">
            <v>0</v>
          </cell>
          <cell r="M7351">
            <v>0</v>
          </cell>
          <cell r="N7351">
            <v>0</v>
          </cell>
          <cell r="O7351">
            <v>48.62</v>
          </cell>
        </row>
        <row r="7352">
          <cell r="D7352" t="str">
            <v>110002131004</v>
          </cell>
          <cell r="E7352" t="str">
            <v>魔方中的机构拓扑学理论和方法研究</v>
          </cell>
          <cell r="F7352" t="str">
            <v>曾达幸</v>
          </cell>
          <cell r="G7352" t="str">
            <v>2019818</v>
          </cell>
          <cell r="H7352">
            <v>1460.38</v>
          </cell>
          <cell r="I7352">
            <v>0</v>
          </cell>
          <cell r="J7352">
            <v>0</v>
          </cell>
          <cell r="K7352">
            <v>1460.38</v>
          </cell>
          <cell r="L7352">
            <v>0</v>
          </cell>
          <cell r="M7352">
            <v>0</v>
          </cell>
          <cell r="N7352">
            <v>0</v>
          </cell>
          <cell r="O7352">
            <v>1460.38</v>
          </cell>
        </row>
        <row r="7353">
          <cell r="D7353" t="str">
            <v>110002131005</v>
          </cell>
          <cell r="E7353" t="str">
            <v>避开过约束的机构自由度理论与方法研究</v>
          </cell>
          <cell r="F7353" t="str">
            <v>卢文娟</v>
          </cell>
          <cell r="G7353" t="str">
            <v>2019123</v>
          </cell>
          <cell r="H7353">
            <v>124417.29</v>
          </cell>
          <cell r="I7353">
            <v>0</v>
          </cell>
          <cell r="J7353">
            <v>14002.94</v>
          </cell>
          <cell r="K7353">
            <v>110414.35</v>
          </cell>
          <cell r="L7353">
            <v>0</v>
          </cell>
          <cell r="M7353">
            <v>0</v>
          </cell>
          <cell r="N7353">
            <v>0</v>
          </cell>
          <cell r="O7353">
            <v>110414.35</v>
          </cell>
        </row>
        <row r="7354">
          <cell r="D7354" t="str">
            <v>110002131007</v>
          </cell>
          <cell r="E7354" t="str">
            <v>长江流域生态补偿机制研究</v>
          </cell>
          <cell r="F7354" t="str">
            <v>郑航</v>
          </cell>
          <cell r="G7354" t="str">
            <v>2017810</v>
          </cell>
          <cell r="H7354">
            <v>430600.52</v>
          </cell>
          <cell r="I7354">
            <v>0</v>
          </cell>
          <cell r="J7354">
            <v>81484.1</v>
          </cell>
          <cell r="K7354">
            <v>349116.42</v>
          </cell>
          <cell r="L7354">
            <v>0</v>
          </cell>
          <cell r="M7354">
            <v>0</v>
          </cell>
          <cell r="N7354">
            <v>0</v>
          </cell>
          <cell r="O7354">
            <v>349116.42</v>
          </cell>
        </row>
        <row r="7355">
          <cell r="D7355" t="str">
            <v>110002131008</v>
          </cell>
          <cell r="E7355" t="str">
            <v>研制多能量中子极化调控设备</v>
          </cell>
          <cell r="F7355" t="str">
            <v>陈海彬</v>
          </cell>
          <cell r="G7355" t="str">
            <v>2007041</v>
          </cell>
          <cell r="H7355">
            <v>4328.13</v>
          </cell>
          <cell r="I7355">
            <v>0</v>
          </cell>
          <cell r="J7355">
            <v>0</v>
          </cell>
          <cell r="K7355">
            <v>4328.13</v>
          </cell>
          <cell r="L7355">
            <v>0</v>
          </cell>
          <cell r="M7355">
            <v>0</v>
          </cell>
          <cell r="N7355">
            <v>0</v>
          </cell>
          <cell r="O7355">
            <v>4328.13</v>
          </cell>
        </row>
        <row r="7356">
          <cell r="D7356" t="str">
            <v>110002131009</v>
          </cell>
          <cell r="E7356" t="str">
            <v>用于复杂磁性材料研究的完全极化分析装置</v>
          </cell>
          <cell r="F7356" t="str">
            <v>孙振忠</v>
          </cell>
          <cell r="G7356" t="str">
            <v>2006080</v>
          </cell>
          <cell r="H7356">
            <v>59956.63</v>
          </cell>
          <cell r="I7356">
            <v>307500</v>
          </cell>
          <cell r="J7356">
            <v>28208</v>
          </cell>
          <cell r="K7356">
            <v>339248.63</v>
          </cell>
          <cell r="L7356">
            <v>0</v>
          </cell>
          <cell r="M7356">
            <v>0</v>
          </cell>
          <cell r="N7356">
            <v>0</v>
          </cell>
          <cell r="O7356">
            <v>339248.63</v>
          </cell>
        </row>
        <row r="7357">
          <cell r="D7357" t="str">
            <v>110002131010</v>
          </cell>
          <cell r="E7357" t="str">
            <v>经颅超声对阿尔茨海默症的调控作用及物理机</v>
          </cell>
          <cell r="F7357" t="str">
            <v>黄小伟</v>
          </cell>
          <cell r="G7357" t="str">
            <v>2020112</v>
          </cell>
          <cell r="H7357">
            <v>73407.5</v>
          </cell>
          <cell r="I7357">
            <v>0</v>
          </cell>
          <cell r="J7357">
            <v>0</v>
          </cell>
          <cell r="K7357">
            <v>73407.5</v>
          </cell>
          <cell r="L7357">
            <v>0</v>
          </cell>
          <cell r="M7357">
            <v>0</v>
          </cell>
          <cell r="N7357">
            <v>0</v>
          </cell>
          <cell r="O7357">
            <v>73407.5</v>
          </cell>
        </row>
        <row r="7358">
          <cell r="D7358" t="str">
            <v>110002131011</v>
          </cell>
          <cell r="E7358" t="str">
            <v>电场辅助短切碳纤维织构化强韧（Ta，Hf)C-S</v>
          </cell>
          <cell r="F7358" t="str">
            <v>刘伟</v>
          </cell>
          <cell r="G7358" t="str">
            <v>2021812</v>
          </cell>
          <cell r="H7358">
            <v>28051.39</v>
          </cell>
          <cell r="I7358">
            <v>0</v>
          </cell>
          <cell r="J7358">
            <v>20000</v>
          </cell>
          <cell r="K7358">
            <v>8051.39</v>
          </cell>
          <cell r="L7358">
            <v>0</v>
          </cell>
          <cell r="M7358">
            <v>0</v>
          </cell>
          <cell r="N7358">
            <v>0</v>
          </cell>
          <cell r="O7358">
            <v>8051.39</v>
          </cell>
        </row>
        <row r="7359">
          <cell r="D7359" t="str">
            <v>110002131012</v>
          </cell>
          <cell r="E7359" t="str">
            <v>球形压电智能材料与混凝土的融合及对结构损</v>
          </cell>
          <cell r="F7359" t="str">
            <v>张光旻</v>
          </cell>
          <cell r="G7359" t="str">
            <v>2013014</v>
          </cell>
          <cell r="H7359">
            <v>23030</v>
          </cell>
          <cell r="I7359">
            <v>0</v>
          </cell>
          <cell r="J7359">
            <v>8030</v>
          </cell>
          <cell r="K7359">
            <v>15000</v>
          </cell>
          <cell r="L7359">
            <v>0</v>
          </cell>
          <cell r="M7359">
            <v>0</v>
          </cell>
          <cell r="N7359">
            <v>0</v>
          </cell>
          <cell r="O7359">
            <v>15000</v>
          </cell>
        </row>
        <row r="7360">
          <cell r="D7360" t="str">
            <v>110002131013</v>
          </cell>
          <cell r="E7360" t="str">
            <v>无促进形核和抑制扩散元素的纳米晶软磁合金</v>
          </cell>
          <cell r="F7360" t="str">
            <v>王安定</v>
          </cell>
          <cell r="G7360" t="str">
            <v>2021810</v>
          </cell>
          <cell r="H7360">
            <v>360439.64</v>
          </cell>
          <cell r="I7360">
            <v>0</v>
          </cell>
          <cell r="J7360">
            <v>65315.09</v>
          </cell>
          <cell r="K7360">
            <v>295124.55</v>
          </cell>
          <cell r="L7360">
            <v>0</v>
          </cell>
          <cell r="M7360">
            <v>0</v>
          </cell>
          <cell r="N7360">
            <v>0</v>
          </cell>
          <cell r="O7360">
            <v>295124.55</v>
          </cell>
        </row>
        <row r="7361">
          <cell r="D7361" t="str">
            <v>110002131014</v>
          </cell>
          <cell r="E7361" t="str">
            <v>基于DLP光固化成型的透明氧化铝陶瓷的3D打</v>
          </cell>
          <cell r="F7361" t="str">
            <v>刘伟</v>
          </cell>
          <cell r="G7361" t="str">
            <v>2021812</v>
          </cell>
          <cell r="H7361">
            <v>24978.67</v>
          </cell>
          <cell r="I7361">
            <v>0</v>
          </cell>
          <cell r="J7361">
            <v>24625</v>
          </cell>
          <cell r="K7361">
            <v>353.67</v>
          </cell>
          <cell r="L7361">
            <v>0</v>
          </cell>
          <cell r="M7361">
            <v>0</v>
          </cell>
          <cell r="N7361">
            <v>0</v>
          </cell>
          <cell r="O7361">
            <v>353.67</v>
          </cell>
        </row>
        <row r="7362">
          <cell r="D7362" t="str">
            <v>110002131015</v>
          </cell>
          <cell r="E7362" t="str">
            <v>超大规模优化子空间方法的研究</v>
          </cell>
          <cell r="F7362" t="str">
            <v>YUAN JINYUN</v>
          </cell>
          <cell r="G7362" t="str">
            <v>2020802</v>
          </cell>
          <cell r="H7362">
            <v>595884.55</v>
          </cell>
          <cell r="I7362">
            <v>75000</v>
          </cell>
          <cell r="J7362">
            <v>105796.16</v>
          </cell>
          <cell r="K7362">
            <v>565088.39</v>
          </cell>
          <cell r="L7362">
            <v>0</v>
          </cell>
          <cell r="M7362">
            <v>0</v>
          </cell>
          <cell r="N7362">
            <v>0</v>
          </cell>
          <cell r="O7362">
            <v>565088.39</v>
          </cell>
        </row>
        <row r="7363">
          <cell r="D7363" t="str">
            <v>110002131016</v>
          </cell>
          <cell r="E7363" t="str">
            <v>铁电斯格明子晶格在力电耦合场中的稳定及调</v>
          </cell>
          <cell r="F7363" t="str">
            <v>胡杨凡</v>
          </cell>
          <cell r="G7363" t="str">
            <v>2021809</v>
          </cell>
          <cell r="H7363">
            <v>468332.07</v>
          </cell>
          <cell r="I7363">
            <v>30900</v>
          </cell>
          <cell r="J7363">
            <v>112750</v>
          </cell>
          <cell r="K7363">
            <v>386482.07</v>
          </cell>
          <cell r="L7363">
            <v>0</v>
          </cell>
          <cell r="M7363">
            <v>0</v>
          </cell>
          <cell r="N7363">
            <v>0</v>
          </cell>
          <cell r="O7363">
            <v>386482.07</v>
          </cell>
        </row>
        <row r="7364">
          <cell r="D7364" t="str">
            <v>110002131017</v>
          </cell>
          <cell r="E7364" t="str">
            <v>基于机器学习的高熵合金电化学水气变换阳极</v>
          </cell>
          <cell r="F7364" t="str">
            <v>苏海燕</v>
          </cell>
          <cell r="G7364" t="str">
            <v>2019809</v>
          </cell>
          <cell r="H7364">
            <v>326374</v>
          </cell>
          <cell r="I7364">
            <v>45000</v>
          </cell>
          <cell r="J7364">
            <v>146519.8</v>
          </cell>
          <cell r="K7364">
            <v>224854.2</v>
          </cell>
          <cell r="L7364">
            <v>0</v>
          </cell>
          <cell r="M7364">
            <v>0</v>
          </cell>
          <cell r="N7364">
            <v>0</v>
          </cell>
          <cell r="O7364">
            <v>224854.2</v>
          </cell>
        </row>
        <row r="7365">
          <cell r="D7365" t="str">
            <v>110002131018</v>
          </cell>
          <cell r="E7365" t="str">
            <v>电容去离子耦合电还原处理含铀地下水的机制</v>
          </cell>
          <cell r="F7365" t="str">
            <v>王刚</v>
          </cell>
          <cell r="G7365" t="str">
            <v>2017837</v>
          </cell>
          <cell r="H7365">
            <v>263554.15</v>
          </cell>
          <cell r="I7365">
            <v>27000</v>
          </cell>
          <cell r="J7365">
            <v>94762.05</v>
          </cell>
          <cell r="K7365">
            <v>195792.1</v>
          </cell>
          <cell r="L7365">
            <v>0</v>
          </cell>
          <cell r="M7365">
            <v>0</v>
          </cell>
          <cell r="N7365">
            <v>0</v>
          </cell>
          <cell r="O7365">
            <v>195792.1</v>
          </cell>
        </row>
        <row r="7366">
          <cell r="D7366" t="str">
            <v>110002131019</v>
          </cell>
          <cell r="E7366" t="str">
            <v>基于空间流转网络的珠三角城市群生态系统服</v>
          </cell>
          <cell r="F7366" t="str">
            <v>唐少宇</v>
          </cell>
          <cell r="G7366" t="str">
            <v>2021805</v>
          </cell>
          <cell r="H7366">
            <v>586911.98</v>
          </cell>
          <cell r="I7366">
            <v>39300</v>
          </cell>
          <cell r="J7366">
            <v>298664</v>
          </cell>
          <cell r="K7366">
            <v>327547.98</v>
          </cell>
          <cell r="L7366">
            <v>0</v>
          </cell>
          <cell r="M7366">
            <v>0</v>
          </cell>
          <cell r="N7366">
            <v>0</v>
          </cell>
          <cell r="O7366">
            <v>327547.98</v>
          </cell>
        </row>
        <row r="7367">
          <cell r="D7367" t="str">
            <v>110002131020</v>
          </cell>
          <cell r="E7367" t="str">
            <v>大科学装置样品环境设备的服役贫信息对比学</v>
          </cell>
          <cell r="F7367" t="str">
            <v>李川</v>
          </cell>
          <cell r="G7367" t="str">
            <v>2016810</v>
          </cell>
          <cell r="H7367">
            <v>405262</v>
          </cell>
          <cell r="I7367">
            <v>43500</v>
          </cell>
          <cell r="J7367">
            <v>272634.42</v>
          </cell>
          <cell r="K7367">
            <v>176127.58</v>
          </cell>
          <cell r="L7367">
            <v>0</v>
          </cell>
          <cell r="M7367">
            <v>0</v>
          </cell>
          <cell r="N7367">
            <v>0</v>
          </cell>
          <cell r="O7367">
            <v>176127.58</v>
          </cell>
        </row>
        <row r="7368">
          <cell r="D7368" t="str">
            <v>110002131021</v>
          </cell>
          <cell r="E7368" t="str">
            <v>配纤维复材网格箍GFRP筋自密实混凝土梁弯剪</v>
          </cell>
          <cell r="F7368" t="str">
            <v>郑愚</v>
          </cell>
          <cell r="G7368" t="str">
            <v>2008004</v>
          </cell>
          <cell r="H7368">
            <v>391997</v>
          </cell>
          <cell r="I7368">
            <v>39600</v>
          </cell>
          <cell r="J7368">
            <v>221578.42</v>
          </cell>
          <cell r="K7368">
            <v>210018.58</v>
          </cell>
          <cell r="L7368">
            <v>0</v>
          </cell>
          <cell r="M7368">
            <v>27600.82</v>
          </cell>
          <cell r="N7368">
            <v>0</v>
          </cell>
          <cell r="O7368">
            <v>182417.76</v>
          </cell>
        </row>
        <row r="7369">
          <cell r="D7369" t="str">
            <v>110002131022</v>
          </cell>
          <cell r="E7369" t="str">
            <v>基于阴极保护技术的预应力FRP网格/纳米水泥</v>
          </cell>
          <cell r="F7369" t="str">
            <v>田俊</v>
          </cell>
          <cell r="G7369" t="str">
            <v>2017134</v>
          </cell>
          <cell r="H7369">
            <v>378726.34</v>
          </cell>
          <cell r="I7369">
            <v>42000</v>
          </cell>
          <cell r="J7369">
            <v>38370.6</v>
          </cell>
          <cell r="K7369">
            <v>382355.74</v>
          </cell>
          <cell r="L7369">
            <v>0</v>
          </cell>
          <cell r="M7369">
            <v>0</v>
          </cell>
          <cell r="N7369">
            <v>0</v>
          </cell>
          <cell r="O7369">
            <v>382355.74</v>
          </cell>
        </row>
        <row r="7370">
          <cell r="D7370" t="str">
            <v>110002131023</v>
          </cell>
          <cell r="E7370" t="str">
            <v>基于海量模拟数据深度学习的闸泵群调度快速</v>
          </cell>
          <cell r="F7370" t="str">
            <v>郑航</v>
          </cell>
          <cell r="G7370" t="str">
            <v>2017810</v>
          </cell>
          <cell r="H7370">
            <v>615100</v>
          </cell>
          <cell r="I7370">
            <v>42000</v>
          </cell>
          <cell r="J7370">
            <v>30800</v>
          </cell>
          <cell r="K7370">
            <v>626300</v>
          </cell>
          <cell r="L7370">
            <v>0</v>
          </cell>
          <cell r="M7370">
            <v>0</v>
          </cell>
          <cell r="N7370">
            <v>0</v>
          </cell>
          <cell r="O7370">
            <v>626300</v>
          </cell>
        </row>
        <row r="7371">
          <cell r="D7371" t="str">
            <v>110002131024</v>
          </cell>
          <cell r="E7371" t="str">
            <v>基于多人博弈的高效高精度超图聚类算法与应</v>
          </cell>
          <cell r="F7371" t="str">
            <v>侯建</v>
          </cell>
          <cell r="G7371" t="str">
            <v>2020815</v>
          </cell>
          <cell r="H7371">
            <v>443661.86</v>
          </cell>
          <cell r="I7371">
            <v>42900</v>
          </cell>
          <cell r="J7371">
            <v>72477.02</v>
          </cell>
          <cell r="K7371">
            <v>414084.84</v>
          </cell>
          <cell r="L7371">
            <v>0</v>
          </cell>
          <cell r="M7371">
            <v>0</v>
          </cell>
          <cell r="N7371">
            <v>0</v>
          </cell>
          <cell r="O7371">
            <v>414084.84</v>
          </cell>
        </row>
        <row r="7372">
          <cell r="D7372" t="str">
            <v>110002131025</v>
          </cell>
          <cell r="E7372" t="str">
            <v>数据驱动的中子散射谱仪机组动态协同视情维</v>
          </cell>
          <cell r="F7372" t="str">
            <v>龙建宇</v>
          </cell>
          <cell r="G7372" t="str">
            <v>2019129</v>
          </cell>
          <cell r="H7372">
            <v>155257.73</v>
          </cell>
          <cell r="I7372">
            <v>36000</v>
          </cell>
          <cell r="J7372">
            <v>18780</v>
          </cell>
          <cell r="K7372">
            <v>172477.73</v>
          </cell>
          <cell r="L7372">
            <v>0</v>
          </cell>
          <cell r="M7372">
            <v>0</v>
          </cell>
          <cell r="N7372">
            <v>0</v>
          </cell>
          <cell r="O7372">
            <v>172477.73</v>
          </cell>
        </row>
        <row r="7373">
          <cell r="D7373" t="str">
            <v>110002132001</v>
          </cell>
          <cell r="E7373" t="str">
            <v>多源异构数据融合的社会公共安全预警模型研</v>
          </cell>
          <cell r="F7373" t="str">
            <v>范鹏</v>
          </cell>
          <cell r="G7373" t="str">
            <v>2019029</v>
          </cell>
          <cell r="H7373">
            <v>72600</v>
          </cell>
          <cell r="I7373">
            <v>0</v>
          </cell>
          <cell r="J7373">
            <v>0</v>
          </cell>
          <cell r="K7373">
            <v>72600</v>
          </cell>
          <cell r="L7373">
            <v>0</v>
          </cell>
          <cell r="M7373">
            <v>0</v>
          </cell>
          <cell r="N7373">
            <v>0</v>
          </cell>
          <cell r="O7373">
            <v>72600</v>
          </cell>
        </row>
        <row r="7374">
          <cell r="D7374" t="str">
            <v>110002132002</v>
          </cell>
          <cell r="E7374" t="str">
            <v>敦煌《妙法莲华经》汉文写本整理与研究</v>
          </cell>
          <cell r="F7374" t="str">
            <v>张炎</v>
          </cell>
          <cell r="G7374" t="str">
            <v>2018067</v>
          </cell>
          <cell r="H7374">
            <v>62749.25</v>
          </cell>
          <cell r="I7374">
            <v>0</v>
          </cell>
          <cell r="J7374">
            <v>2287.56</v>
          </cell>
          <cell r="K7374">
            <v>60461.69</v>
          </cell>
          <cell r="L7374">
            <v>0</v>
          </cell>
          <cell r="M7374">
            <v>0</v>
          </cell>
          <cell r="N7374">
            <v>0</v>
          </cell>
          <cell r="O7374">
            <v>60461.69</v>
          </cell>
        </row>
        <row r="7375">
          <cell r="D7375" t="str">
            <v>110002132003</v>
          </cell>
          <cell r="E7375" t="str">
            <v>现代产业学院新工科人才协同培养机制研究</v>
          </cell>
          <cell r="F7375" t="str">
            <v>黄彬</v>
          </cell>
          <cell r="G7375" t="str">
            <v>2012012</v>
          </cell>
          <cell r="H7375">
            <v>43250</v>
          </cell>
          <cell r="I7375">
            <v>0</v>
          </cell>
          <cell r="J7375">
            <v>0</v>
          </cell>
          <cell r="K7375">
            <v>43250</v>
          </cell>
          <cell r="L7375">
            <v>0</v>
          </cell>
          <cell r="M7375">
            <v>0</v>
          </cell>
          <cell r="N7375">
            <v>0</v>
          </cell>
          <cell r="O7375">
            <v>43250</v>
          </cell>
        </row>
        <row r="7376">
          <cell r="D7376" t="str">
            <v>110002132004</v>
          </cell>
          <cell r="E7376" t="str">
            <v>构建香港青年国家认同的体育路径研究</v>
          </cell>
          <cell r="F7376" t="str">
            <v>唐胜英</v>
          </cell>
          <cell r="G7376" t="str">
            <v>2016001</v>
          </cell>
          <cell r="H7376">
            <v>67486.22</v>
          </cell>
          <cell r="I7376">
            <v>0</v>
          </cell>
          <cell r="J7376">
            <v>0</v>
          </cell>
          <cell r="K7376">
            <v>67486.22</v>
          </cell>
          <cell r="L7376">
            <v>0</v>
          </cell>
          <cell r="M7376">
            <v>0</v>
          </cell>
          <cell r="N7376">
            <v>0</v>
          </cell>
          <cell r="O7376">
            <v>67486.22</v>
          </cell>
        </row>
        <row r="7377">
          <cell r="D7377" t="str">
            <v>110002132005</v>
          </cell>
          <cell r="E7377" t="str">
            <v>体育强国背景下智能体育工程专业人才培养模</v>
          </cell>
          <cell r="F7377" t="str">
            <v>李楠</v>
          </cell>
          <cell r="G7377" t="str">
            <v>2013063</v>
          </cell>
          <cell r="H7377">
            <v>61214</v>
          </cell>
          <cell r="I7377">
            <v>0</v>
          </cell>
          <cell r="J7377">
            <v>0</v>
          </cell>
          <cell r="K7377">
            <v>61214</v>
          </cell>
          <cell r="L7377">
            <v>0</v>
          </cell>
          <cell r="M7377">
            <v>0</v>
          </cell>
          <cell r="N7377">
            <v>0</v>
          </cell>
          <cell r="O7377">
            <v>61214</v>
          </cell>
        </row>
        <row r="7378">
          <cell r="D7378" t="str">
            <v>110002132007</v>
          </cell>
          <cell r="E7378" t="str">
            <v>高校思政课教师说理能力的培养路径研究</v>
          </cell>
          <cell r="F7378" t="str">
            <v>郭奕鹏</v>
          </cell>
          <cell r="G7378" t="str">
            <v>2013025</v>
          </cell>
          <cell r="H7378">
            <v>71109.37</v>
          </cell>
          <cell r="I7378">
            <v>0</v>
          </cell>
          <cell r="J7378">
            <v>35000</v>
          </cell>
          <cell r="K7378">
            <v>36109.37</v>
          </cell>
          <cell r="L7378">
            <v>0</v>
          </cell>
          <cell r="M7378">
            <v>0</v>
          </cell>
          <cell r="N7378">
            <v>0</v>
          </cell>
          <cell r="O7378">
            <v>36109.37</v>
          </cell>
        </row>
        <row r="7379">
          <cell r="D7379" t="str">
            <v>110002132008</v>
          </cell>
          <cell r="E7379" t="str">
            <v>网络圈层文化下的大学生国家认同教育研究</v>
          </cell>
          <cell r="F7379" t="str">
            <v>杨英洵</v>
          </cell>
          <cell r="G7379" t="str">
            <v>2011003</v>
          </cell>
          <cell r="H7379">
            <v>0</v>
          </cell>
          <cell r="I7379">
            <v>0</v>
          </cell>
          <cell r="J7379">
            <v>0</v>
          </cell>
          <cell r="K7379">
            <v>0</v>
          </cell>
          <cell r="L7379">
            <v>0</v>
          </cell>
          <cell r="M7379">
            <v>0</v>
          </cell>
          <cell r="N7379">
            <v>0</v>
          </cell>
          <cell r="O7379">
            <v>0</v>
          </cell>
        </row>
        <row r="7380">
          <cell r="D7380" t="str">
            <v>110002132009</v>
          </cell>
          <cell r="E7380" t="str">
            <v>清末报刊与“富国”观念转型研究（1900-1911）</v>
          </cell>
          <cell r="F7380" t="str">
            <v>李丹</v>
          </cell>
          <cell r="G7380" t="str">
            <v>2018280</v>
          </cell>
          <cell r="H7380">
            <v>76000</v>
          </cell>
          <cell r="I7380">
            <v>0</v>
          </cell>
          <cell r="J7380">
            <v>0</v>
          </cell>
          <cell r="K7380">
            <v>76000</v>
          </cell>
          <cell r="L7380">
            <v>0</v>
          </cell>
          <cell r="M7380">
            <v>0</v>
          </cell>
          <cell r="N7380">
            <v>0</v>
          </cell>
          <cell r="O7380">
            <v>76000</v>
          </cell>
        </row>
        <row r="7381">
          <cell r="D7381" t="str">
            <v>110002132010</v>
          </cell>
          <cell r="E7381" t="str">
            <v>基于情感测量理论的自闭症儿童产品设计策略</v>
          </cell>
          <cell r="F7381" t="str">
            <v>谢黎</v>
          </cell>
          <cell r="G7381" t="str">
            <v>2004031</v>
          </cell>
          <cell r="H7381">
            <v>37836</v>
          </cell>
          <cell r="I7381">
            <v>0</v>
          </cell>
          <cell r="J7381">
            <v>6227.5</v>
          </cell>
          <cell r="K7381">
            <v>31608.5</v>
          </cell>
          <cell r="L7381">
            <v>0</v>
          </cell>
          <cell r="M7381">
            <v>0</v>
          </cell>
          <cell r="N7381">
            <v>0</v>
          </cell>
          <cell r="O7381">
            <v>31608.5</v>
          </cell>
        </row>
        <row r="7382">
          <cell r="D7382" t="str">
            <v>110002132011</v>
          </cell>
          <cell r="E7382" t="str">
            <v>法社会学视阈下同妻问题解决机制与进路研究</v>
          </cell>
          <cell r="F7382" t="str">
            <v>景春兰</v>
          </cell>
          <cell r="G7382" t="str">
            <v>2001043</v>
          </cell>
          <cell r="H7382">
            <v>23346</v>
          </cell>
          <cell r="I7382">
            <v>0</v>
          </cell>
          <cell r="J7382">
            <v>0</v>
          </cell>
          <cell r="K7382">
            <v>23346</v>
          </cell>
          <cell r="L7382">
            <v>0</v>
          </cell>
          <cell r="M7382">
            <v>0</v>
          </cell>
          <cell r="N7382">
            <v>0</v>
          </cell>
          <cell r="O7382">
            <v>23346</v>
          </cell>
        </row>
        <row r="7383">
          <cell r="D7383" t="str">
            <v>110002132012</v>
          </cell>
          <cell r="E7383" t="str">
            <v>城际技术合作-转移双层耦合网络的空间格局演化及其对城市创新绩效的影响研究</v>
          </cell>
          <cell r="F7383" t="str">
            <v>冯志军</v>
          </cell>
          <cell r="G7383" t="str">
            <v>2012046</v>
          </cell>
          <cell r="H7383">
            <v>45500</v>
          </cell>
          <cell r="I7383">
            <v>0</v>
          </cell>
          <cell r="J7383">
            <v>0</v>
          </cell>
          <cell r="K7383">
            <v>45500</v>
          </cell>
          <cell r="L7383">
            <v>0</v>
          </cell>
          <cell r="M7383">
            <v>0</v>
          </cell>
          <cell r="N7383">
            <v>0</v>
          </cell>
          <cell r="O7383">
            <v>45500</v>
          </cell>
        </row>
        <row r="7384">
          <cell r="D7384" t="str">
            <v>110002132013</v>
          </cell>
          <cell r="E7384" t="str">
            <v>议价能力视角下制造企业“机器换人”升级效</v>
          </cell>
          <cell r="F7384" t="str">
            <v>贺艳春</v>
          </cell>
          <cell r="G7384" t="str">
            <v>2006011</v>
          </cell>
          <cell r="H7384">
            <v>81365</v>
          </cell>
          <cell r="I7384">
            <v>0</v>
          </cell>
          <cell r="J7384">
            <v>0</v>
          </cell>
          <cell r="K7384">
            <v>81365</v>
          </cell>
          <cell r="L7384">
            <v>0</v>
          </cell>
          <cell r="M7384">
            <v>0</v>
          </cell>
          <cell r="N7384">
            <v>0</v>
          </cell>
          <cell r="O7384">
            <v>81365</v>
          </cell>
        </row>
        <row r="7385">
          <cell r="D7385" t="str">
            <v>110002132014</v>
          </cell>
          <cell r="E7385" t="str">
            <v>增强大陆高校港澳学生国家认同感机制研究</v>
          </cell>
          <cell r="F7385" t="str">
            <v>王贺</v>
          </cell>
          <cell r="G7385" t="str">
            <v>2008024</v>
          </cell>
          <cell r="H7385">
            <v>91400</v>
          </cell>
          <cell r="I7385">
            <v>0</v>
          </cell>
          <cell r="J7385">
            <v>0</v>
          </cell>
          <cell r="K7385">
            <v>91400</v>
          </cell>
          <cell r="L7385">
            <v>0</v>
          </cell>
          <cell r="M7385">
            <v>0</v>
          </cell>
          <cell r="N7385">
            <v>0</v>
          </cell>
          <cell r="O7385">
            <v>91400</v>
          </cell>
        </row>
        <row r="7386">
          <cell r="D7386" t="str">
            <v>110002133001</v>
          </cell>
          <cell r="E7386" t="str">
            <v>重大突发公共卫生事件中社会心理恐慌及其干</v>
          </cell>
          <cell r="F7386" t="str">
            <v>卢俊</v>
          </cell>
          <cell r="G7386" t="str">
            <v>2021817</v>
          </cell>
          <cell r="H7386">
            <v>13671.28</v>
          </cell>
          <cell r="I7386">
            <v>0</v>
          </cell>
          <cell r="J7386">
            <v>0</v>
          </cell>
          <cell r="K7386">
            <v>13671.28</v>
          </cell>
          <cell r="L7386">
            <v>0</v>
          </cell>
          <cell r="M7386">
            <v>0</v>
          </cell>
          <cell r="N7386">
            <v>0</v>
          </cell>
          <cell r="O7386">
            <v>13671.28</v>
          </cell>
        </row>
        <row r="7387">
          <cell r="D7387" t="str">
            <v>110002133002</v>
          </cell>
          <cell r="E7387" t="str">
            <v>中华传统文化对构建人类命运共同体的作用与</v>
          </cell>
          <cell r="F7387" t="str">
            <v>谢霄男</v>
          </cell>
          <cell r="G7387" t="str">
            <v>2020120</v>
          </cell>
          <cell r="H7387">
            <v>1031.57</v>
          </cell>
          <cell r="I7387">
            <v>0</v>
          </cell>
          <cell r="J7387">
            <v>0</v>
          </cell>
          <cell r="K7387">
            <v>1031.57</v>
          </cell>
          <cell r="L7387">
            <v>0</v>
          </cell>
          <cell r="M7387">
            <v>0</v>
          </cell>
          <cell r="N7387">
            <v>0</v>
          </cell>
          <cell r="O7387">
            <v>1031.57</v>
          </cell>
        </row>
        <row r="7388">
          <cell r="D7388" t="str">
            <v>110002134001</v>
          </cell>
          <cell r="E7388" t="str">
            <v>（间接）跨企业动态供应链网络协同技术研究</v>
          </cell>
          <cell r="F7388" t="str">
            <v>吕赐兴</v>
          </cell>
          <cell r="G7388" t="str">
            <v>2017074</v>
          </cell>
          <cell r="H7388">
            <v>0</v>
          </cell>
          <cell r="I7388">
            <v>0</v>
          </cell>
          <cell r="J7388">
            <v>0</v>
          </cell>
          <cell r="K7388">
            <v>0</v>
          </cell>
          <cell r="L7388">
            <v>0</v>
          </cell>
          <cell r="M7388">
            <v>0</v>
          </cell>
          <cell r="N7388">
            <v>0</v>
          </cell>
          <cell r="O7388">
            <v>0</v>
          </cell>
        </row>
        <row r="7389">
          <cell r="D7389" t="str">
            <v>110002134002</v>
          </cell>
          <cell r="E7389" t="str">
            <v>（直接）分布式数据存储的理论和方法</v>
          </cell>
          <cell r="F7389" t="str">
            <v>侯韩旭</v>
          </cell>
          <cell r="G7389" t="str">
            <v>2016005</v>
          </cell>
          <cell r="H7389">
            <v>72225.04</v>
          </cell>
          <cell r="I7389">
            <v>0</v>
          </cell>
          <cell r="J7389">
            <v>26854.76</v>
          </cell>
          <cell r="K7389">
            <v>45370.28</v>
          </cell>
          <cell r="L7389">
            <v>0</v>
          </cell>
          <cell r="M7389">
            <v>0</v>
          </cell>
          <cell r="N7389">
            <v>0</v>
          </cell>
          <cell r="O7389">
            <v>45370.28</v>
          </cell>
        </row>
        <row r="7390">
          <cell r="D7390" t="str">
            <v>110002134003</v>
          </cell>
          <cell r="E7390" t="str">
            <v>（间接）分布式数据存储的理论和方法</v>
          </cell>
          <cell r="F7390" t="str">
            <v>侯韩旭</v>
          </cell>
          <cell r="G7390" t="str">
            <v>2016005</v>
          </cell>
          <cell r="H7390">
            <v>35000</v>
          </cell>
          <cell r="I7390">
            <v>0</v>
          </cell>
          <cell r="J7390">
            <v>0</v>
          </cell>
          <cell r="K7390">
            <v>35000</v>
          </cell>
          <cell r="L7390">
            <v>0</v>
          </cell>
          <cell r="M7390">
            <v>0</v>
          </cell>
          <cell r="N7390">
            <v>0</v>
          </cell>
          <cell r="O7390">
            <v>35000</v>
          </cell>
        </row>
        <row r="7391">
          <cell r="D7391" t="str">
            <v>110002134004</v>
          </cell>
          <cell r="E7391" t="str">
            <v>（直接）珠三角城市群综合科技服务平台研发</v>
          </cell>
          <cell r="F7391" t="str">
            <v>周梓荣</v>
          </cell>
          <cell r="G7391" t="str">
            <v>2008008</v>
          </cell>
          <cell r="H7391">
            <v>12613</v>
          </cell>
          <cell r="I7391">
            <v>0</v>
          </cell>
          <cell r="J7391">
            <v>0</v>
          </cell>
          <cell r="K7391">
            <v>12613</v>
          </cell>
          <cell r="L7391">
            <v>0</v>
          </cell>
          <cell r="M7391">
            <v>0</v>
          </cell>
          <cell r="N7391">
            <v>0</v>
          </cell>
          <cell r="O7391">
            <v>12613</v>
          </cell>
        </row>
        <row r="7392">
          <cell r="D7392" t="str">
            <v>110002135001</v>
          </cell>
          <cell r="E7392" t="str">
            <v>粤财工[2019]70号高价值专利培育项目（2020</v>
          </cell>
          <cell r="F7392" t="str">
            <v>张敏</v>
          </cell>
          <cell r="G7392" t="str">
            <v>2004065</v>
          </cell>
          <cell r="H7392">
            <v>0</v>
          </cell>
          <cell r="I7392">
            <v>0</v>
          </cell>
          <cell r="J7392">
            <v>0</v>
          </cell>
          <cell r="K7392">
            <v>0</v>
          </cell>
          <cell r="L7392">
            <v>0</v>
          </cell>
          <cell r="M7392">
            <v>0</v>
          </cell>
          <cell r="N7392">
            <v>0</v>
          </cell>
          <cell r="O7392">
            <v>0</v>
          </cell>
        </row>
        <row r="7393">
          <cell r="D7393" t="str">
            <v>110002135003</v>
          </cell>
          <cell r="E7393" t="str">
            <v>粤财教[2021]6号基于网络孪生的新型智能网络架构技术与试验平台</v>
          </cell>
          <cell r="F7393" t="str">
            <v>梁辉</v>
          </cell>
          <cell r="G7393" t="str">
            <v>2020819</v>
          </cell>
          <cell r="H7393">
            <v>2257133.74</v>
          </cell>
          <cell r="I7393">
            <v>0</v>
          </cell>
          <cell r="J7393">
            <v>332562.09</v>
          </cell>
          <cell r="K7393">
            <v>1924571.65</v>
          </cell>
          <cell r="L7393">
            <v>0</v>
          </cell>
          <cell r="M7393">
            <v>0</v>
          </cell>
          <cell r="N7393">
            <v>0</v>
          </cell>
          <cell r="O7393">
            <v>1924571.65</v>
          </cell>
        </row>
        <row r="7394">
          <cell r="D7394" t="str">
            <v>110002135004</v>
          </cell>
          <cell r="E7394" t="str">
            <v>粤财工[2019]70号2020年度东莞市知识产权协</v>
          </cell>
          <cell r="F7394" t="str">
            <v>李环</v>
          </cell>
          <cell r="G7394" t="str">
            <v>2003003</v>
          </cell>
          <cell r="H7394">
            <v>0</v>
          </cell>
          <cell r="I7394">
            <v>0</v>
          </cell>
          <cell r="J7394">
            <v>0</v>
          </cell>
          <cell r="K7394">
            <v>0</v>
          </cell>
          <cell r="L7394">
            <v>0</v>
          </cell>
          <cell r="M7394">
            <v>0</v>
          </cell>
          <cell r="N7394">
            <v>0</v>
          </cell>
          <cell r="O7394">
            <v>0</v>
          </cell>
        </row>
        <row r="7395">
          <cell r="D7395" t="str">
            <v>110002135005</v>
          </cell>
          <cell r="E7395" t="str">
            <v>粤财科教[2021]45号广东省分布式能源重点实验室评估</v>
          </cell>
          <cell r="F7395" t="str">
            <v>杨敏林</v>
          </cell>
          <cell r="G7395" t="str">
            <v>1991016</v>
          </cell>
          <cell r="H7395">
            <v>280249.58</v>
          </cell>
          <cell r="I7395">
            <v>0</v>
          </cell>
          <cell r="J7395">
            <v>0</v>
          </cell>
          <cell r="K7395">
            <v>280249.58</v>
          </cell>
          <cell r="L7395">
            <v>0</v>
          </cell>
          <cell r="M7395">
            <v>0</v>
          </cell>
          <cell r="N7395">
            <v>0</v>
          </cell>
          <cell r="O7395">
            <v>280249.58</v>
          </cell>
        </row>
        <row r="7396">
          <cell r="D7396" t="str">
            <v>110002135006</v>
          </cell>
          <cell r="E7396" t="str">
            <v>粤财工[2020]228号广东省高校知识产权运营</v>
          </cell>
          <cell r="F7396" t="str">
            <v>王根</v>
          </cell>
          <cell r="G7396" t="str">
            <v>2002011</v>
          </cell>
          <cell r="H7396">
            <v>0</v>
          </cell>
          <cell r="I7396">
            <v>0</v>
          </cell>
          <cell r="J7396">
            <v>0</v>
          </cell>
          <cell r="K7396">
            <v>0</v>
          </cell>
          <cell r="L7396">
            <v>0</v>
          </cell>
          <cell r="M7396">
            <v>0</v>
          </cell>
          <cell r="N7396">
            <v>0</v>
          </cell>
          <cell r="O7396">
            <v>0</v>
          </cell>
        </row>
        <row r="7397">
          <cell r="D7397" t="str">
            <v>110002136001</v>
          </cell>
          <cell r="E7397" t="str">
            <v>基于统计学习的稀疏优化算法及应用</v>
          </cell>
          <cell r="F7397" t="str">
            <v>程万友</v>
          </cell>
          <cell r="G7397" t="str">
            <v>2008029</v>
          </cell>
          <cell r="H7397">
            <v>38000</v>
          </cell>
          <cell r="I7397">
            <v>0</v>
          </cell>
          <cell r="J7397">
            <v>4600</v>
          </cell>
          <cell r="K7397">
            <v>33400</v>
          </cell>
          <cell r="L7397">
            <v>0</v>
          </cell>
          <cell r="M7397">
            <v>0</v>
          </cell>
          <cell r="N7397">
            <v>0</v>
          </cell>
          <cell r="O7397">
            <v>33400</v>
          </cell>
        </row>
        <row r="7398">
          <cell r="D7398" t="str">
            <v>110002136002</v>
          </cell>
          <cell r="E7398" t="str">
            <v>马克思与古典的关系及其对中国化马克思主义</v>
          </cell>
          <cell r="F7398" t="str">
            <v>郭奕鹏</v>
          </cell>
          <cell r="G7398" t="str">
            <v>2013025</v>
          </cell>
          <cell r="H7398">
            <v>1166</v>
          </cell>
          <cell r="I7398">
            <v>0</v>
          </cell>
          <cell r="J7398">
            <v>0</v>
          </cell>
          <cell r="K7398">
            <v>1166</v>
          </cell>
          <cell r="L7398">
            <v>0</v>
          </cell>
          <cell r="M7398">
            <v>0</v>
          </cell>
          <cell r="N7398">
            <v>0</v>
          </cell>
          <cell r="O7398">
            <v>1166</v>
          </cell>
        </row>
        <row r="7399">
          <cell r="D7399" t="str">
            <v>110002136003</v>
          </cell>
          <cell r="E7399" t="str">
            <v>广东山水画流变史</v>
          </cell>
          <cell r="F7399" t="str">
            <v>张白露</v>
          </cell>
          <cell r="G7399" t="str">
            <v>2007032</v>
          </cell>
          <cell r="H7399">
            <v>0</v>
          </cell>
          <cell r="I7399">
            <v>0</v>
          </cell>
          <cell r="J7399">
            <v>0</v>
          </cell>
          <cell r="K7399">
            <v>0</v>
          </cell>
          <cell r="L7399">
            <v>0</v>
          </cell>
          <cell r="M7399">
            <v>0</v>
          </cell>
          <cell r="N7399">
            <v>0</v>
          </cell>
          <cell r="O7399">
            <v>0</v>
          </cell>
        </row>
        <row r="7400">
          <cell r="D7400" t="str">
            <v>110002136005</v>
          </cell>
          <cell r="E7400" t="str">
            <v>东莞明伦堂研究（1849-1949）</v>
          </cell>
          <cell r="F7400" t="str">
            <v>邹朝春</v>
          </cell>
          <cell r="G7400" t="str">
            <v>2003063</v>
          </cell>
          <cell r="H7400">
            <v>0</v>
          </cell>
          <cell r="I7400">
            <v>0</v>
          </cell>
          <cell r="J7400">
            <v>0</v>
          </cell>
          <cell r="K7400">
            <v>0</v>
          </cell>
          <cell r="L7400">
            <v>0</v>
          </cell>
          <cell r="M7400">
            <v>0</v>
          </cell>
          <cell r="N7400">
            <v>0</v>
          </cell>
          <cell r="O7400">
            <v>0</v>
          </cell>
        </row>
        <row r="7401">
          <cell r="D7401" t="str">
            <v>110002136006</v>
          </cell>
          <cell r="E7401" t="str">
            <v>美国大湾区图书馆转型发展新业态：案例研究</v>
          </cell>
          <cell r="F7401" t="str">
            <v>朱华顺</v>
          </cell>
          <cell r="G7401" t="str">
            <v>2007053</v>
          </cell>
          <cell r="H7401">
            <v>21443.21</v>
          </cell>
          <cell r="I7401">
            <v>0</v>
          </cell>
          <cell r="J7401">
            <v>15400</v>
          </cell>
          <cell r="K7401">
            <v>6043.21</v>
          </cell>
          <cell r="L7401">
            <v>0</v>
          </cell>
          <cell r="M7401">
            <v>0</v>
          </cell>
          <cell r="N7401">
            <v>0</v>
          </cell>
          <cell r="O7401">
            <v>6043.21</v>
          </cell>
        </row>
        <row r="7402">
          <cell r="D7402" t="str">
            <v>110002136007</v>
          </cell>
          <cell r="E7402" t="str">
            <v>城市化进程下东莞乡村文化的困境、重构及治</v>
          </cell>
          <cell r="F7402" t="str">
            <v>于蓉</v>
          </cell>
          <cell r="G7402" t="str">
            <v>2009034</v>
          </cell>
          <cell r="H7402">
            <v>25485.78</v>
          </cell>
          <cell r="I7402">
            <v>0</v>
          </cell>
          <cell r="J7402">
            <v>335</v>
          </cell>
          <cell r="K7402">
            <v>25150.78</v>
          </cell>
          <cell r="L7402">
            <v>0</v>
          </cell>
          <cell r="M7402">
            <v>0</v>
          </cell>
          <cell r="N7402">
            <v>0</v>
          </cell>
          <cell r="O7402">
            <v>25150.78</v>
          </cell>
        </row>
        <row r="7403">
          <cell r="D7403" t="str">
            <v>110002136008</v>
          </cell>
          <cell r="E7403" t="str">
            <v>粤港澳大湾区开放型区域协同创新共同体构建</v>
          </cell>
          <cell r="F7403" t="str">
            <v>谭裕华</v>
          </cell>
          <cell r="G7403" t="str">
            <v>2009007</v>
          </cell>
          <cell r="H7403">
            <v>9080.72</v>
          </cell>
          <cell r="I7403">
            <v>0</v>
          </cell>
          <cell r="J7403">
            <v>0</v>
          </cell>
          <cell r="K7403">
            <v>9080.72</v>
          </cell>
          <cell r="L7403">
            <v>0</v>
          </cell>
          <cell r="M7403">
            <v>0</v>
          </cell>
          <cell r="N7403">
            <v>0</v>
          </cell>
          <cell r="O7403">
            <v>9080.72</v>
          </cell>
        </row>
        <row r="7404">
          <cell r="D7404" t="str">
            <v>110002136009</v>
          </cell>
          <cell r="E7404" t="str">
            <v>改革开放前后澳门文学文献整理与研究</v>
          </cell>
          <cell r="F7404" t="str">
            <v>许燕转</v>
          </cell>
          <cell r="G7404" t="str">
            <v>2011015</v>
          </cell>
          <cell r="H7404">
            <v>14032</v>
          </cell>
          <cell r="I7404">
            <v>0</v>
          </cell>
          <cell r="J7404">
            <v>0</v>
          </cell>
          <cell r="K7404">
            <v>14032</v>
          </cell>
          <cell r="L7404">
            <v>0</v>
          </cell>
          <cell r="M7404">
            <v>0</v>
          </cell>
          <cell r="N7404">
            <v>0</v>
          </cell>
          <cell r="O7404">
            <v>14032</v>
          </cell>
        </row>
        <row r="7405">
          <cell r="D7405" t="str">
            <v>110002137001</v>
          </cell>
          <cell r="E7405" t="str">
            <v>东莞市餐厨及外卖包装垃圾的精细化时空分步</v>
          </cell>
          <cell r="F7405" t="str">
            <v>林有胜</v>
          </cell>
          <cell r="G7405" t="str">
            <v>2019039</v>
          </cell>
          <cell r="H7405">
            <v>20</v>
          </cell>
          <cell r="I7405">
            <v>0</v>
          </cell>
          <cell r="J7405">
            <v>0</v>
          </cell>
          <cell r="K7405">
            <v>20</v>
          </cell>
          <cell r="L7405">
            <v>0</v>
          </cell>
          <cell r="M7405">
            <v>0</v>
          </cell>
          <cell r="N7405">
            <v>0</v>
          </cell>
          <cell r="O7405">
            <v>20</v>
          </cell>
        </row>
        <row r="7406">
          <cell r="D7406" t="str">
            <v>110002137002</v>
          </cell>
          <cell r="E7406" t="str">
            <v>基于电荷自发空间分离效应的负载型光催化材</v>
          </cell>
          <cell r="F7406" t="str">
            <v>党海峰</v>
          </cell>
          <cell r="G7406" t="str">
            <v>2014009</v>
          </cell>
          <cell r="H7406">
            <v>5420</v>
          </cell>
          <cell r="I7406">
            <v>0</v>
          </cell>
          <cell r="J7406">
            <v>1600</v>
          </cell>
          <cell r="K7406">
            <v>3820</v>
          </cell>
          <cell r="L7406">
            <v>0</v>
          </cell>
          <cell r="M7406">
            <v>0</v>
          </cell>
          <cell r="N7406">
            <v>0</v>
          </cell>
          <cell r="O7406">
            <v>3820</v>
          </cell>
        </row>
        <row r="7407">
          <cell r="D7407" t="str">
            <v>110002137003</v>
          </cell>
          <cell r="E7407" t="str">
            <v>锂离子电池高功率硅碳负极材料的研发与产业</v>
          </cell>
          <cell r="F7407" t="str">
            <v>王严杰</v>
          </cell>
          <cell r="G7407" t="str">
            <v>2017827</v>
          </cell>
          <cell r="H7407">
            <v>6792.39</v>
          </cell>
          <cell r="I7407">
            <v>198000</v>
          </cell>
          <cell r="J7407">
            <v>78913.36</v>
          </cell>
          <cell r="K7407">
            <v>125879.03</v>
          </cell>
          <cell r="L7407">
            <v>0</v>
          </cell>
          <cell r="M7407">
            <v>0</v>
          </cell>
          <cell r="N7407">
            <v>0</v>
          </cell>
          <cell r="O7407">
            <v>125879.03</v>
          </cell>
        </row>
        <row r="7408">
          <cell r="D7408" t="str">
            <v>110002137004</v>
          </cell>
          <cell r="E7408" t="str">
            <v>党建引领东莞经济高质量发展经验研究</v>
          </cell>
          <cell r="F7408" t="str">
            <v>唐元松</v>
          </cell>
          <cell r="G7408" t="str">
            <v>2003035</v>
          </cell>
          <cell r="H7408">
            <v>0.17</v>
          </cell>
          <cell r="I7408">
            <v>0</v>
          </cell>
          <cell r="J7408">
            <v>0</v>
          </cell>
          <cell r="K7408">
            <v>0.17</v>
          </cell>
          <cell r="L7408">
            <v>0</v>
          </cell>
          <cell r="M7408">
            <v>0</v>
          </cell>
          <cell r="N7408">
            <v>0</v>
          </cell>
          <cell r="O7408">
            <v>0.17</v>
          </cell>
        </row>
        <row r="7409">
          <cell r="D7409" t="str">
            <v>110002137005</v>
          </cell>
          <cell r="E7409" t="str">
            <v>基于激光陶瓷三元腔的高重复频率飞秒激光频</v>
          </cell>
          <cell r="F7409" t="str">
            <v>孙敬华</v>
          </cell>
          <cell r="G7409" t="str">
            <v>2016828</v>
          </cell>
          <cell r="H7409">
            <v>0</v>
          </cell>
          <cell r="I7409">
            <v>0</v>
          </cell>
          <cell r="J7409">
            <v>0</v>
          </cell>
          <cell r="K7409">
            <v>0</v>
          </cell>
          <cell r="L7409">
            <v>0</v>
          </cell>
          <cell r="M7409">
            <v>0</v>
          </cell>
          <cell r="N7409">
            <v>0</v>
          </cell>
          <cell r="O7409">
            <v>0</v>
          </cell>
        </row>
        <row r="7410">
          <cell r="D7410" t="str">
            <v>110002137006</v>
          </cell>
          <cell r="E7410" t="str">
            <v>富含吡啶氮和单元子分三Fe-Nx的高校碳基还</v>
          </cell>
          <cell r="F7410" t="str">
            <v>乔校畅</v>
          </cell>
          <cell r="G7410" t="str">
            <v>2019128</v>
          </cell>
          <cell r="H7410">
            <v>0</v>
          </cell>
          <cell r="I7410">
            <v>0</v>
          </cell>
          <cell r="J7410">
            <v>0</v>
          </cell>
          <cell r="K7410">
            <v>0</v>
          </cell>
          <cell r="L7410">
            <v>0</v>
          </cell>
          <cell r="M7410">
            <v>0</v>
          </cell>
          <cell r="N7410">
            <v>0</v>
          </cell>
          <cell r="O7410">
            <v>0</v>
          </cell>
        </row>
        <row r="7411">
          <cell r="D7411" t="str">
            <v>110002137007</v>
          </cell>
          <cell r="E7411" t="str">
            <v>东莞居家养老服务“大配餐”实施情况调研报</v>
          </cell>
          <cell r="F7411" t="str">
            <v>朱晓红</v>
          </cell>
          <cell r="G7411" t="str">
            <v>2007002</v>
          </cell>
          <cell r="H7411">
            <v>0</v>
          </cell>
          <cell r="I7411">
            <v>0</v>
          </cell>
          <cell r="J7411">
            <v>0</v>
          </cell>
          <cell r="K7411">
            <v>0</v>
          </cell>
          <cell r="L7411">
            <v>0</v>
          </cell>
          <cell r="M7411">
            <v>0</v>
          </cell>
          <cell r="N7411">
            <v>0</v>
          </cell>
          <cell r="O7411">
            <v>0</v>
          </cell>
        </row>
        <row r="7412">
          <cell r="D7412" t="str">
            <v>110002139001</v>
          </cell>
          <cell r="E7412" t="str">
            <v>氢电一体化前沿技术开发与应用</v>
          </cell>
          <cell r="F7412" t="str">
            <v>周凤玲</v>
          </cell>
          <cell r="G7412" t="str">
            <v>2018819</v>
          </cell>
          <cell r="H7412">
            <v>49232.42</v>
          </cell>
          <cell r="I7412">
            <v>0</v>
          </cell>
          <cell r="J7412">
            <v>11226</v>
          </cell>
          <cell r="K7412">
            <v>38006.42</v>
          </cell>
          <cell r="L7412">
            <v>0</v>
          </cell>
          <cell r="M7412">
            <v>0</v>
          </cell>
          <cell r="N7412">
            <v>0</v>
          </cell>
          <cell r="O7412">
            <v>38006.42</v>
          </cell>
        </row>
        <row r="7413">
          <cell r="D7413" t="str">
            <v>110002139002</v>
          </cell>
          <cell r="E7413" t="str">
            <v>有色金属先进制造技术研发及性能和结构检测</v>
          </cell>
          <cell r="F7413" t="str">
            <v>孔凤玉</v>
          </cell>
          <cell r="G7413" t="str">
            <v>2020030</v>
          </cell>
          <cell r="H7413">
            <v>16552.48</v>
          </cell>
          <cell r="I7413">
            <v>0</v>
          </cell>
          <cell r="J7413">
            <v>169</v>
          </cell>
          <cell r="K7413">
            <v>16383.48</v>
          </cell>
          <cell r="L7413">
            <v>0</v>
          </cell>
          <cell r="M7413">
            <v>0</v>
          </cell>
          <cell r="N7413">
            <v>0</v>
          </cell>
          <cell r="O7413">
            <v>16383.48</v>
          </cell>
        </row>
        <row r="7414">
          <cell r="D7414" t="str">
            <v>110002139003</v>
          </cell>
          <cell r="E7414" t="str">
            <v>人机协同主题挖掘和语义分析方法</v>
          </cell>
          <cell r="F7414" t="str">
            <v>李环</v>
          </cell>
          <cell r="G7414" t="str">
            <v>2003003</v>
          </cell>
          <cell r="H7414">
            <v>1485.62</v>
          </cell>
          <cell r="I7414">
            <v>0</v>
          </cell>
          <cell r="J7414">
            <v>0</v>
          </cell>
          <cell r="K7414">
            <v>1485.62</v>
          </cell>
          <cell r="L7414">
            <v>0</v>
          </cell>
          <cell r="M7414">
            <v>0</v>
          </cell>
          <cell r="N7414">
            <v>0</v>
          </cell>
          <cell r="O7414">
            <v>1485.62</v>
          </cell>
        </row>
        <row r="7415">
          <cell r="D7415" t="str">
            <v>110002139004</v>
          </cell>
          <cell r="E7415" t="str">
            <v>基于内部空间可自由调节结构技术的防潮衣柜</v>
          </cell>
          <cell r="F7415" t="str">
            <v>任斌</v>
          </cell>
          <cell r="G7415" t="str">
            <v>2003008</v>
          </cell>
          <cell r="H7415">
            <v>14390.08</v>
          </cell>
          <cell r="I7415">
            <v>0</v>
          </cell>
          <cell r="J7415">
            <v>515</v>
          </cell>
          <cell r="K7415">
            <v>13875.08</v>
          </cell>
          <cell r="L7415">
            <v>0</v>
          </cell>
          <cell r="M7415">
            <v>0</v>
          </cell>
          <cell r="N7415">
            <v>0</v>
          </cell>
          <cell r="O7415">
            <v>13875.08</v>
          </cell>
        </row>
        <row r="7416">
          <cell r="D7416" t="str">
            <v>110002139005</v>
          </cell>
          <cell r="E7416" t="str">
            <v>东莞市常平镇第二次全国污染源普查</v>
          </cell>
          <cell r="F7416" t="str">
            <v>兰善红</v>
          </cell>
          <cell r="G7416" t="str">
            <v>2002016</v>
          </cell>
          <cell r="H7416">
            <v>0</v>
          </cell>
          <cell r="I7416">
            <v>0</v>
          </cell>
          <cell r="J7416">
            <v>0</v>
          </cell>
          <cell r="K7416">
            <v>0</v>
          </cell>
          <cell r="L7416">
            <v>0</v>
          </cell>
          <cell r="M7416">
            <v>0</v>
          </cell>
          <cell r="N7416">
            <v>0</v>
          </cell>
          <cell r="O7416">
            <v>0</v>
          </cell>
        </row>
        <row r="7417">
          <cell r="D7417" t="str">
            <v>110002139007</v>
          </cell>
          <cell r="E7417" t="str">
            <v>《东莞市望牛墩镇杜屋村志》《东莞市望牛墩镇杜屋村杜氏族谱》编修协议</v>
          </cell>
          <cell r="F7417" t="str">
            <v>卢晓晴</v>
          </cell>
          <cell r="G7417" t="str">
            <v>2005037</v>
          </cell>
          <cell r="H7417">
            <v>0</v>
          </cell>
          <cell r="I7417">
            <v>0</v>
          </cell>
          <cell r="J7417">
            <v>0</v>
          </cell>
          <cell r="K7417">
            <v>0</v>
          </cell>
          <cell r="L7417">
            <v>0</v>
          </cell>
          <cell r="M7417">
            <v>0</v>
          </cell>
          <cell r="N7417">
            <v>0</v>
          </cell>
          <cell r="O7417">
            <v>0</v>
          </cell>
        </row>
        <row r="7418">
          <cell r="D7418" t="str">
            <v>110002139009</v>
          </cell>
          <cell r="E7418" t="str">
            <v>废旧线路板裂解技术咨询</v>
          </cell>
          <cell r="F7418" t="str">
            <v>谢东</v>
          </cell>
          <cell r="G7418" t="str">
            <v>2017042</v>
          </cell>
          <cell r="H7418">
            <v>7614.16</v>
          </cell>
          <cell r="I7418">
            <v>0</v>
          </cell>
          <cell r="J7418">
            <v>1034.85</v>
          </cell>
          <cell r="K7418">
            <v>6579.31</v>
          </cell>
          <cell r="L7418">
            <v>0</v>
          </cell>
          <cell r="M7418">
            <v>0</v>
          </cell>
          <cell r="N7418">
            <v>0</v>
          </cell>
          <cell r="O7418">
            <v>6579.31</v>
          </cell>
        </row>
        <row r="7419">
          <cell r="D7419" t="str">
            <v>110002139011</v>
          </cell>
          <cell r="E7419" t="str">
            <v>危废废液减量处理方案咨询</v>
          </cell>
          <cell r="F7419" t="str">
            <v>高峰</v>
          </cell>
          <cell r="G7419" t="str">
            <v>2018032</v>
          </cell>
          <cell r="H7419">
            <v>0</v>
          </cell>
          <cell r="I7419">
            <v>0</v>
          </cell>
          <cell r="J7419">
            <v>0</v>
          </cell>
          <cell r="K7419">
            <v>0</v>
          </cell>
          <cell r="L7419">
            <v>0</v>
          </cell>
          <cell r="M7419">
            <v>0</v>
          </cell>
          <cell r="N7419">
            <v>0</v>
          </cell>
          <cell r="O7419">
            <v>0</v>
          </cell>
        </row>
        <row r="7420">
          <cell r="D7420" t="str">
            <v>110002139012</v>
          </cell>
          <cell r="E7420" t="str">
            <v>3C产品外框直角无缝折弯成型技术及其模具设</v>
          </cell>
          <cell r="F7420" t="str">
            <v>田君</v>
          </cell>
          <cell r="G7420" t="str">
            <v>2001006</v>
          </cell>
          <cell r="H7420">
            <v>11518.35</v>
          </cell>
          <cell r="I7420">
            <v>0</v>
          </cell>
          <cell r="J7420">
            <v>4272.6</v>
          </cell>
          <cell r="K7420">
            <v>7245.75</v>
          </cell>
          <cell r="L7420">
            <v>0</v>
          </cell>
          <cell r="M7420">
            <v>0</v>
          </cell>
          <cell r="N7420">
            <v>0</v>
          </cell>
          <cell r="O7420">
            <v>7245.75</v>
          </cell>
        </row>
        <row r="7421">
          <cell r="D7421" t="str">
            <v>110002139013</v>
          </cell>
          <cell r="E7421" t="str">
            <v>基于人工智能的继电保护状态评价系统</v>
          </cell>
          <cell r="F7421" t="str">
            <v>张兆云</v>
          </cell>
          <cell r="G7421" t="str">
            <v>2016006</v>
          </cell>
          <cell r="H7421">
            <v>282023.26</v>
          </cell>
          <cell r="I7421">
            <v>0</v>
          </cell>
          <cell r="J7421">
            <v>282023.26</v>
          </cell>
          <cell r="K7421">
            <v>0</v>
          </cell>
          <cell r="L7421">
            <v>0</v>
          </cell>
          <cell r="M7421">
            <v>0</v>
          </cell>
          <cell r="N7421">
            <v>0</v>
          </cell>
          <cell r="O7421">
            <v>0</v>
          </cell>
        </row>
        <row r="7422">
          <cell r="D7422" t="str">
            <v>110002139014</v>
          </cell>
          <cell r="E7422" t="str">
            <v>特殊用途的ZSM-5分子筛合成研究开发</v>
          </cell>
          <cell r="F7422" t="str">
            <v>高峰</v>
          </cell>
          <cell r="G7422" t="str">
            <v>2018032</v>
          </cell>
          <cell r="H7422">
            <v>9330.2</v>
          </cell>
          <cell r="I7422">
            <v>0</v>
          </cell>
          <cell r="J7422">
            <v>0</v>
          </cell>
          <cell r="K7422">
            <v>9330.2</v>
          </cell>
          <cell r="L7422">
            <v>0</v>
          </cell>
          <cell r="M7422">
            <v>0</v>
          </cell>
          <cell r="N7422">
            <v>0</v>
          </cell>
          <cell r="O7422">
            <v>9330.2</v>
          </cell>
        </row>
        <row r="7423">
          <cell r="D7423" t="str">
            <v>110002139015</v>
          </cell>
          <cell r="E7423" t="str">
            <v>高校外语教学课程思政研究与实践</v>
          </cell>
          <cell r="F7423" t="str">
            <v>张放</v>
          </cell>
          <cell r="G7423" t="str">
            <v>2004033</v>
          </cell>
          <cell r="H7423">
            <v>27830.2</v>
          </cell>
          <cell r="I7423">
            <v>0</v>
          </cell>
          <cell r="J7423">
            <v>0</v>
          </cell>
          <cell r="K7423">
            <v>27830.2</v>
          </cell>
          <cell r="L7423">
            <v>0</v>
          </cell>
          <cell r="M7423">
            <v>0</v>
          </cell>
          <cell r="N7423">
            <v>0</v>
          </cell>
          <cell r="O7423">
            <v>27830.2</v>
          </cell>
        </row>
        <row r="7424">
          <cell r="D7424" t="str">
            <v>110002139016</v>
          </cell>
          <cell r="E7424" t="str">
            <v>《东莞市户外广告设施和招牌设置管理条例（草案修改二稿）</v>
          </cell>
          <cell r="F7424" t="str">
            <v>郑玉敏</v>
          </cell>
          <cell r="G7424" t="str">
            <v>2005002</v>
          </cell>
          <cell r="H7424">
            <v>0</v>
          </cell>
          <cell r="I7424">
            <v>0</v>
          </cell>
          <cell r="J7424">
            <v>0</v>
          </cell>
          <cell r="K7424">
            <v>0</v>
          </cell>
          <cell r="L7424">
            <v>0</v>
          </cell>
          <cell r="M7424">
            <v>0</v>
          </cell>
          <cell r="N7424">
            <v>0</v>
          </cell>
          <cell r="O7424">
            <v>0</v>
          </cell>
        </row>
        <row r="7425">
          <cell r="D7425" t="str">
            <v>110002139017</v>
          </cell>
          <cell r="E7425" t="str">
            <v>2021年东莞市地方立法研究评估与咨询服务基</v>
          </cell>
          <cell r="F7425" t="str">
            <v>郑玉敏</v>
          </cell>
          <cell r="G7425" t="str">
            <v>2005002</v>
          </cell>
          <cell r="H7425">
            <v>398.12</v>
          </cell>
          <cell r="I7425">
            <v>0</v>
          </cell>
          <cell r="J7425">
            <v>0</v>
          </cell>
          <cell r="K7425">
            <v>398.12</v>
          </cell>
          <cell r="L7425">
            <v>0</v>
          </cell>
          <cell r="M7425">
            <v>0</v>
          </cell>
          <cell r="N7425">
            <v>0</v>
          </cell>
          <cell r="O7425">
            <v>398.12</v>
          </cell>
        </row>
        <row r="7426">
          <cell r="D7426" t="str">
            <v>110002139018</v>
          </cell>
          <cell r="E7426" t="str">
            <v>磷硅协效阻燃剂的开发及在CCI中的应用</v>
          </cell>
          <cell r="F7426" t="str">
            <v>王小霞</v>
          </cell>
          <cell r="G7426" t="str">
            <v>2016838</v>
          </cell>
          <cell r="H7426">
            <v>124260.8</v>
          </cell>
          <cell r="I7426">
            <v>0</v>
          </cell>
          <cell r="J7426">
            <v>5700</v>
          </cell>
          <cell r="K7426">
            <v>118560.8</v>
          </cell>
          <cell r="L7426">
            <v>0</v>
          </cell>
          <cell r="M7426">
            <v>0</v>
          </cell>
          <cell r="N7426">
            <v>0</v>
          </cell>
          <cell r="O7426">
            <v>118560.8</v>
          </cell>
        </row>
        <row r="7427">
          <cell r="D7427" t="str">
            <v>110002139019</v>
          </cell>
          <cell r="E7427" t="str">
            <v>填料表面处理关键技术的开发及在CCL中的应</v>
          </cell>
          <cell r="F7427" t="str">
            <v>陈德良</v>
          </cell>
          <cell r="G7427" t="str">
            <v>2016812</v>
          </cell>
          <cell r="H7427">
            <v>48644.45</v>
          </cell>
          <cell r="I7427">
            <v>0</v>
          </cell>
          <cell r="J7427">
            <v>0</v>
          </cell>
          <cell r="K7427">
            <v>48644.45</v>
          </cell>
          <cell r="L7427">
            <v>0</v>
          </cell>
          <cell r="M7427">
            <v>0</v>
          </cell>
          <cell r="N7427">
            <v>0</v>
          </cell>
          <cell r="O7427">
            <v>48644.45</v>
          </cell>
        </row>
        <row r="7428">
          <cell r="D7428" t="str">
            <v>110002139020</v>
          </cell>
          <cell r="E7428" t="str">
            <v>基于碳纤维复合材料注塑成型的新能源汽车车</v>
          </cell>
          <cell r="F7428" t="str">
            <v>邝兆轩</v>
          </cell>
          <cell r="G7428" t="str">
            <v>2004110</v>
          </cell>
          <cell r="H7428">
            <v>0</v>
          </cell>
          <cell r="I7428">
            <v>0</v>
          </cell>
          <cell r="J7428">
            <v>0</v>
          </cell>
          <cell r="K7428">
            <v>0</v>
          </cell>
          <cell r="L7428">
            <v>0</v>
          </cell>
          <cell r="M7428">
            <v>0</v>
          </cell>
          <cell r="N7428">
            <v>0</v>
          </cell>
          <cell r="O7428">
            <v>0</v>
          </cell>
        </row>
        <row r="7429">
          <cell r="D7429" t="str">
            <v>110002139021</v>
          </cell>
          <cell r="E7429" t="str">
            <v>储能改善交直流频率特性建模研究</v>
          </cell>
          <cell r="F7429" t="str">
            <v>刘国中</v>
          </cell>
          <cell r="G7429" t="str">
            <v>2017061</v>
          </cell>
          <cell r="H7429">
            <v>51306.11</v>
          </cell>
          <cell r="I7429">
            <v>0</v>
          </cell>
          <cell r="J7429">
            <v>0</v>
          </cell>
          <cell r="K7429">
            <v>51306.11</v>
          </cell>
          <cell r="L7429">
            <v>0</v>
          </cell>
          <cell r="M7429">
            <v>0</v>
          </cell>
          <cell r="N7429">
            <v>0</v>
          </cell>
          <cell r="O7429">
            <v>51306.11</v>
          </cell>
        </row>
        <row r="7430">
          <cell r="D7430" t="str">
            <v>110002139023</v>
          </cell>
          <cell r="E7430" t="str">
            <v>装配式免拆桁架水泥纤维板带抗弯试验研究</v>
          </cell>
          <cell r="F7430" t="str">
            <v>夏立鹏</v>
          </cell>
          <cell r="G7430" t="str">
            <v>2017103</v>
          </cell>
          <cell r="H7430">
            <v>4222.98</v>
          </cell>
          <cell r="I7430">
            <v>0</v>
          </cell>
          <cell r="J7430">
            <v>4222</v>
          </cell>
          <cell r="K7430">
            <v>0.98</v>
          </cell>
          <cell r="L7430">
            <v>0</v>
          </cell>
          <cell r="M7430">
            <v>0</v>
          </cell>
          <cell r="N7430">
            <v>0</v>
          </cell>
          <cell r="O7430">
            <v>0.98</v>
          </cell>
        </row>
        <row r="7431">
          <cell r="D7431" t="str">
            <v>110002139024</v>
          </cell>
          <cell r="E7431" t="str">
            <v>《东莞市生活垃圾分类管理规定》立法项目</v>
          </cell>
          <cell r="F7431" t="str">
            <v>沈亚萍</v>
          </cell>
          <cell r="G7431" t="str">
            <v>2003038</v>
          </cell>
          <cell r="H7431">
            <v>14663.48</v>
          </cell>
          <cell r="I7431">
            <v>0</v>
          </cell>
          <cell r="J7431">
            <v>441</v>
          </cell>
          <cell r="K7431">
            <v>14222.48</v>
          </cell>
          <cell r="L7431">
            <v>0</v>
          </cell>
          <cell r="M7431">
            <v>0</v>
          </cell>
          <cell r="N7431">
            <v>0</v>
          </cell>
          <cell r="O7431">
            <v>14222.48</v>
          </cell>
        </row>
        <row r="7432">
          <cell r="D7432" t="str">
            <v>110002139025</v>
          </cell>
          <cell r="E7432" t="str">
            <v>生益科技材料创新论坛</v>
          </cell>
          <cell r="F7432" t="str">
            <v>王彪</v>
          </cell>
          <cell r="G7432" t="str">
            <v>2020816</v>
          </cell>
          <cell r="H7432">
            <v>26231.29</v>
          </cell>
          <cell r="I7432">
            <v>0</v>
          </cell>
          <cell r="J7432">
            <v>0</v>
          </cell>
          <cell r="K7432">
            <v>26231.29</v>
          </cell>
          <cell r="L7432">
            <v>0</v>
          </cell>
          <cell r="M7432">
            <v>0</v>
          </cell>
          <cell r="N7432">
            <v>0</v>
          </cell>
          <cell r="O7432">
            <v>26231.29</v>
          </cell>
        </row>
        <row r="7433">
          <cell r="D7433" t="str">
            <v>110002139026</v>
          </cell>
          <cell r="E7433" t="str">
            <v>“新时代的东莞民兵”主题创意设计项目</v>
          </cell>
          <cell r="F7433" t="str">
            <v>刘家昌</v>
          </cell>
          <cell r="G7433" t="str">
            <v>2005072</v>
          </cell>
          <cell r="H7433">
            <v>0</v>
          </cell>
          <cell r="I7433">
            <v>0</v>
          </cell>
          <cell r="J7433">
            <v>0</v>
          </cell>
          <cell r="K7433">
            <v>0</v>
          </cell>
          <cell r="L7433">
            <v>0</v>
          </cell>
          <cell r="M7433">
            <v>0</v>
          </cell>
          <cell r="N7433">
            <v>0</v>
          </cell>
          <cell r="O7433">
            <v>0</v>
          </cell>
        </row>
        <row r="7434">
          <cell r="D7434" t="str">
            <v>110002139027</v>
          </cell>
          <cell r="E7434" t="str">
            <v>碳纳米管增强ERP界面模拟</v>
          </cell>
          <cell r="F7434" t="str">
            <v>秦任远</v>
          </cell>
          <cell r="G7434" t="str">
            <v>2021014</v>
          </cell>
          <cell r="H7434">
            <v>100226.84</v>
          </cell>
          <cell r="I7434">
            <v>0</v>
          </cell>
          <cell r="J7434">
            <v>0</v>
          </cell>
          <cell r="K7434">
            <v>100226.84</v>
          </cell>
          <cell r="L7434">
            <v>0</v>
          </cell>
          <cell r="M7434">
            <v>0</v>
          </cell>
          <cell r="N7434">
            <v>0</v>
          </cell>
          <cell r="O7434">
            <v>100226.84</v>
          </cell>
        </row>
        <row r="7435">
          <cell r="D7435" t="str">
            <v>110002139028</v>
          </cell>
          <cell r="E7435" t="str">
            <v>骨与关节退行性疾病基础研究及转化科技创新</v>
          </cell>
          <cell r="F7435" t="str">
            <v>王翀</v>
          </cell>
          <cell r="G7435" t="str">
            <v>2016033</v>
          </cell>
          <cell r="H7435">
            <v>3644.58</v>
          </cell>
          <cell r="I7435">
            <v>0</v>
          </cell>
          <cell r="J7435">
            <v>2758</v>
          </cell>
          <cell r="K7435">
            <v>886.58</v>
          </cell>
          <cell r="L7435">
            <v>0</v>
          </cell>
          <cell r="M7435">
            <v>0</v>
          </cell>
          <cell r="N7435">
            <v>0</v>
          </cell>
          <cell r="O7435">
            <v>886.58</v>
          </cell>
        </row>
        <row r="7436">
          <cell r="D7436" t="str">
            <v>110002139029</v>
          </cell>
          <cell r="E7436" t="str">
            <v>共建松山湖新发展研究院日常运作实施</v>
          </cell>
          <cell r="F7436" t="str">
            <v>唐元松</v>
          </cell>
          <cell r="G7436" t="str">
            <v>2003035</v>
          </cell>
          <cell r="H7436">
            <v>571971.1</v>
          </cell>
          <cell r="I7436">
            <v>0</v>
          </cell>
          <cell r="J7436">
            <v>196363.9</v>
          </cell>
          <cell r="K7436">
            <v>375607.2</v>
          </cell>
          <cell r="L7436">
            <v>0</v>
          </cell>
          <cell r="M7436">
            <v>0</v>
          </cell>
          <cell r="N7436">
            <v>0</v>
          </cell>
          <cell r="O7436">
            <v>375607.2</v>
          </cell>
        </row>
        <row r="7437">
          <cell r="D7437" t="str">
            <v>110002139030</v>
          </cell>
          <cell r="E7437" t="str">
            <v>智能变电站芯片化保护算法研究</v>
          </cell>
          <cell r="F7437" t="str">
            <v>张兆云</v>
          </cell>
          <cell r="G7437" t="str">
            <v>2016006</v>
          </cell>
          <cell r="H7437">
            <v>2720.32</v>
          </cell>
          <cell r="I7437">
            <v>0</v>
          </cell>
          <cell r="J7437">
            <v>2720.32</v>
          </cell>
          <cell r="K7437">
            <v>0</v>
          </cell>
          <cell r="L7437">
            <v>0</v>
          </cell>
          <cell r="M7437">
            <v>0</v>
          </cell>
          <cell r="N7437">
            <v>0</v>
          </cell>
          <cell r="O7437">
            <v>0</v>
          </cell>
        </row>
        <row r="7438">
          <cell r="D7438" t="str">
            <v>110002139031</v>
          </cell>
          <cell r="E7438" t="str">
            <v>《松山湖高新技术产业开发区检验检测高技术</v>
          </cell>
          <cell r="F7438" t="str">
            <v>刘继云</v>
          </cell>
          <cell r="G7438" t="str">
            <v>2006039</v>
          </cell>
          <cell r="H7438">
            <v>12963.5</v>
          </cell>
          <cell r="I7438">
            <v>0</v>
          </cell>
          <cell r="J7438">
            <v>0</v>
          </cell>
          <cell r="K7438">
            <v>12963.5</v>
          </cell>
          <cell r="L7438">
            <v>0</v>
          </cell>
          <cell r="M7438">
            <v>0</v>
          </cell>
          <cell r="N7438">
            <v>0</v>
          </cell>
          <cell r="O7438">
            <v>12963.5</v>
          </cell>
        </row>
        <row r="7439">
          <cell r="D7439" t="str">
            <v>110002139032</v>
          </cell>
          <cell r="E7439" t="str">
            <v>2020年东莞市政府机关使用正版软件检查项目</v>
          </cell>
          <cell r="F7439" t="str">
            <v>李睿</v>
          </cell>
          <cell r="G7439" t="str">
            <v>2016814</v>
          </cell>
          <cell r="H7439">
            <v>0</v>
          </cell>
          <cell r="I7439">
            <v>0</v>
          </cell>
          <cell r="J7439">
            <v>0</v>
          </cell>
          <cell r="K7439">
            <v>0</v>
          </cell>
          <cell r="L7439">
            <v>0</v>
          </cell>
          <cell r="M7439">
            <v>0</v>
          </cell>
          <cell r="N7439">
            <v>0</v>
          </cell>
          <cell r="O7439">
            <v>0</v>
          </cell>
        </row>
        <row r="7440">
          <cell r="D7440" t="str">
            <v>110002139033</v>
          </cell>
          <cell r="E7440" t="str">
            <v>高安全半固态钴酸锂电芯优化与升级</v>
          </cell>
          <cell r="F7440" t="str">
            <v>罗群</v>
          </cell>
          <cell r="G7440" t="str">
            <v>2007047</v>
          </cell>
          <cell r="H7440">
            <v>320.08</v>
          </cell>
          <cell r="I7440">
            <v>0</v>
          </cell>
          <cell r="J7440">
            <v>0</v>
          </cell>
          <cell r="K7440">
            <v>320.08</v>
          </cell>
          <cell r="L7440">
            <v>0</v>
          </cell>
          <cell r="M7440">
            <v>0</v>
          </cell>
          <cell r="N7440">
            <v>0</v>
          </cell>
          <cell r="O7440">
            <v>320.08</v>
          </cell>
        </row>
        <row r="7441">
          <cell r="D7441" t="str">
            <v>110002139034</v>
          </cell>
          <cell r="E7441" t="str">
            <v>胶粘剂废水处理</v>
          </cell>
          <cell r="F7441" t="str">
            <v>程可可</v>
          </cell>
          <cell r="G7441" t="str">
            <v>2016825</v>
          </cell>
          <cell r="H7441">
            <v>22952.33</v>
          </cell>
          <cell r="I7441">
            <v>0</v>
          </cell>
          <cell r="J7441">
            <v>0</v>
          </cell>
          <cell r="K7441">
            <v>22952.33</v>
          </cell>
          <cell r="L7441">
            <v>0</v>
          </cell>
          <cell r="M7441">
            <v>0</v>
          </cell>
          <cell r="N7441">
            <v>0</v>
          </cell>
          <cell r="O7441">
            <v>22952.33</v>
          </cell>
        </row>
        <row r="7442">
          <cell r="D7442" t="str">
            <v>110002139035</v>
          </cell>
          <cell r="E7442" t="str">
            <v>可降解环保油墨联合研发中心</v>
          </cell>
          <cell r="F7442" t="str">
            <v>程可可</v>
          </cell>
          <cell r="G7442" t="str">
            <v>2016825</v>
          </cell>
          <cell r="H7442">
            <v>34458.36</v>
          </cell>
          <cell r="I7442">
            <v>0</v>
          </cell>
          <cell r="J7442">
            <v>0</v>
          </cell>
          <cell r="K7442">
            <v>34458.36</v>
          </cell>
          <cell r="L7442">
            <v>0</v>
          </cell>
          <cell r="M7442">
            <v>0</v>
          </cell>
          <cell r="N7442">
            <v>0</v>
          </cell>
          <cell r="O7442">
            <v>34458.36</v>
          </cell>
        </row>
        <row r="7443">
          <cell r="D7443" t="str">
            <v>110002139036</v>
          </cell>
          <cell r="E7443" t="str">
            <v>关于发挥新时代侨务资源优势提升中国国际话</v>
          </cell>
          <cell r="F7443" t="str">
            <v>陈晓君</v>
          </cell>
          <cell r="G7443" t="str">
            <v>2020138</v>
          </cell>
          <cell r="H7443">
            <v>0</v>
          </cell>
          <cell r="I7443">
            <v>0</v>
          </cell>
          <cell r="J7443">
            <v>0</v>
          </cell>
          <cell r="K7443">
            <v>0</v>
          </cell>
          <cell r="L7443">
            <v>0</v>
          </cell>
          <cell r="M7443">
            <v>0</v>
          </cell>
          <cell r="N7443">
            <v>0</v>
          </cell>
          <cell r="O7443">
            <v>0</v>
          </cell>
        </row>
        <row r="7444">
          <cell r="D7444" t="str">
            <v>110002139038</v>
          </cell>
          <cell r="E7444" t="str">
            <v>超声强化棕榈油分提工艺设计与应用</v>
          </cell>
          <cell r="F7444" t="str">
            <v>邹水洋</v>
          </cell>
          <cell r="G7444" t="str">
            <v>2000014</v>
          </cell>
          <cell r="H7444">
            <v>29616.16</v>
          </cell>
          <cell r="I7444">
            <v>0</v>
          </cell>
          <cell r="J7444">
            <v>13800</v>
          </cell>
          <cell r="K7444">
            <v>15816.16</v>
          </cell>
          <cell r="L7444">
            <v>0</v>
          </cell>
          <cell r="M7444">
            <v>0</v>
          </cell>
          <cell r="N7444">
            <v>0</v>
          </cell>
          <cell r="O7444">
            <v>15816.16</v>
          </cell>
        </row>
        <row r="7445">
          <cell r="D7445" t="str">
            <v>110002139039</v>
          </cell>
          <cell r="E7445" t="str">
            <v>《行政处罚法》修订后东莞市地方性法规和行</v>
          </cell>
          <cell r="F7445" t="str">
            <v>沈亚萍</v>
          </cell>
          <cell r="G7445" t="str">
            <v>2003038</v>
          </cell>
          <cell r="H7445">
            <v>22808.02</v>
          </cell>
          <cell r="I7445">
            <v>0</v>
          </cell>
          <cell r="J7445">
            <v>0</v>
          </cell>
          <cell r="K7445">
            <v>22808.02</v>
          </cell>
          <cell r="L7445">
            <v>0</v>
          </cell>
          <cell r="M7445">
            <v>0</v>
          </cell>
          <cell r="N7445">
            <v>0</v>
          </cell>
          <cell r="O7445">
            <v>22808.02</v>
          </cell>
        </row>
        <row r="7446">
          <cell r="D7446" t="str">
            <v>110002139040</v>
          </cell>
          <cell r="E7446" t="str">
            <v>《东莞市文明行为促进条例》起草</v>
          </cell>
          <cell r="F7446" t="str">
            <v>郑玉敏</v>
          </cell>
          <cell r="G7446" t="str">
            <v>2005002</v>
          </cell>
          <cell r="H7446">
            <v>847.51</v>
          </cell>
          <cell r="I7446">
            <v>0</v>
          </cell>
          <cell r="J7446">
            <v>0</v>
          </cell>
          <cell r="K7446">
            <v>847.51</v>
          </cell>
          <cell r="L7446">
            <v>0</v>
          </cell>
          <cell r="M7446">
            <v>0</v>
          </cell>
          <cell r="N7446">
            <v>0</v>
          </cell>
          <cell r="O7446">
            <v>847.51</v>
          </cell>
        </row>
        <row r="7447">
          <cell r="D7447" t="str">
            <v>110002139041</v>
          </cell>
          <cell r="E7447" t="str">
            <v>（课题一）基于生成对抗模式样本增强的数据驱动故障诊</v>
          </cell>
          <cell r="F7447" t="str">
            <v>曹俊港</v>
          </cell>
          <cell r="G7447" t="str">
            <v>2024069</v>
          </cell>
          <cell r="H7447">
            <v>39897.18</v>
          </cell>
          <cell r="I7447">
            <v>0</v>
          </cell>
          <cell r="J7447">
            <v>0</v>
          </cell>
          <cell r="K7447">
            <v>39897.18</v>
          </cell>
          <cell r="L7447">
            <v>0</v>
          </cell>
          <cell r="M7447">
            <v>0</v>
          </cell>
          <cell r="N7447">
            <v>0</v>
          </cell>
          <cell r="O7447">
            <v>39897.18</v>
          </cell>
        </row>
        <row r="7448">
          <cell r="D7448" t="str">
            <v>110002139042</v>
          </cell>
          <cell r="E7448" t="str">
            <v>（课题二）基于生成对抗模式样本增强的数据驱动故障诊</v>
          </cell>
          <cell r="F7448" t="str">
            <v>李川</v>
          </cell>
          <cell r="G7448" t="str">
            <v>2016810</v>
          </cell>
          <cell r="H7448">
            <v>39897.18</v>
          </cell>
          <cell r="I7448">
            <v>0</v>
          </cell>
          <cell r="J7448">
            <v>0</v>
          </cell>
          <cell r="K7448">
            <v>39897.18</v>
          </cell>
          <cell r="L7448">
            <v>0</v>
          </cell>
          <cell r="M7448">
            <v>0</v>
          </cell>
          <cell r="N7448">
            <v>0</v>
          </cell>
          <cell r="O7448">
            <v>39897.18</v>
          </cell>
        </row>
        <row r="7449">
          <cell r="D7449" t="str">
            <v>110002139043</v>
          </cell>
          <cell r="E7449" t="str">
            <v>2021年度东莞专利统计分析咨询项目</v>
          </cell>
          <cell r="F7449" t="str">
            <v>丘瑜</v>
          </cell>
          <cell r="G7449" t="str">
            <v>2012953</v>
          </cell>
          <cell r="H7449">
            <v>0</v>
          </cell>
          <cell r="I7449">
            <v>0</v>
          </cell>
          <cell r="J7449">
            <v>0</v>
          </cell>
          <cell r="K7449">
            <v>0</v>
          </cell>
          <cell r="L7449">
            <v>0</v>
          </cell>
          <cell r="M7449">
            <v>0</v>
          </cell>
          <cell r="N7449">
            <v>0</v>
          </cell>
          <cell r="O7449">
            <v>0</v>
          </cell>
        </row>
        <row r="7450">
          <cell r="D7450" t="str">
            <v>110002139044</v>
          </cell>
          <cell r="E7450" t="str">
            <v>面向新型显示技术的光学材料研发</v>
          </cell>
          <cell r="F7450" t="str">
            <v>郑华</v>
          </cell>
          <cell r="G7450" t="str">
            <v>2014017</v>
          </cell>
          <cell r="H7450">
            <v>33984.1</v>
          </cell>
          <cell r="I7450">
            <v>0</v>
          </cell>
          <cell r="J7450">
            <v>380</v>
          </cell>
          <cell r="K7450">
            <v>33604.1</v>
          </cell>
          <cell r="L7450">
            <v>0</v>
          </cell>
          <cell r="M7450">
            <v>0</v>
          </cell>
          <cell r="N7450">
            <v>0</v>
          </cell>
          <cell r="O7450">
            <v>33604.1</v>
          </cell>
        </row>
        <row r="7451">
          <cell r="D7451" t="str">
            <v>110002139045</v>
          </cell>
          <cell r="E7451" t="str">
            <v>电子封装太赫兹无损检测与表征</v>
          </cell>
          <cell r="F7451" t="str">
            <v>吕赐兴</v>
          </cell>
          <cell r="G7451" t="str">
            <v>2017074</v>
          </cell>
          <cell r="H7451">
            <v>0</v>
          </cell>
          <cell r="I7451">
            <v>0</v>
          </cell>
          <cell r="J7451">
            <v>0</v>
          </cell>
          <cell r="K7451">
            <v>0</v>
          </cell>
          <cell r="L7451">
            <v>0</v>
          </cell>
          <cell r="M7451">
            <v>0</v>
          </cell>
          <cell r="N7451">
            <v>0</v>
          </cell>
          <cell r="O7451">
            <v>0</v>
          </cell>
        </row>
        <row r="7452">
          <cell r="D7452" t="str">
            <v>110002139046</v>
          </cell>
          <cell r="E7452" t="str">
            <v>PCB钻头自动套环与组装设备研发</v>
          </cell>
          <cell r="F7452" t="str">
            <v>李荣泳</v>
          </cell>
          <cell r="G7452" t="str">
            <v>2007042</v>
          </cell>
          <cell r="H7452">
            <v>0</v>
          </cell>
          <cell r="I7452">
            <v>0</v>
          </cell>
          <cell r="J7452">
            <v>0</v>
          </cell>
          <cell r="K7452">
            <v>0</v>
          </cell>
          <cell r="L7452">
            <v>0</v>
          </cell>
          <cell r="M7452">
            <v>0</v>
          </cell>
          <cell r="N7452">
            <v>0</v>
          </cell>
          <cell r="O7452">
            <v>0</v>
          </cell>
        </row>
        <row r="7453">
          <cell r="D7453" t="str">
            <v>110002139047</v>
          </cell>
          <cell r="E7453" t="str">
            <v>乡土东莞</v>
          </cell>
          <cell r="F7453" t="str">
            <v>田根胜</v>
          </cell>
          <cell r="G7453" t="str">
            <v>1993043</v>
          </cell>
          <cell r="H7453">
            <v>8.88</v>
          </cell>
          <cell r="I7453">
            <v>0</v>
          </cell>
          <cell r="J7453">
            <v>0</v>
          </cell>
          <cell r="K7453">
            <v>8.88</v>
          </cell>
          <cell r="L7453">
            <v>0</v>
          </cell>
          <cell r="M7453">
            <v>0</v>
          </cell>
          <cell r="N7453">
            <v>0</v>
          </cell>
          <cell r="O7453">
            <v>8.88</v>
          </cell>
        </row>
        <row r="7454">
          <cell r="D7454" t="str">
            <v>110002139048</v>
          </cell>
          <cell r="E7454" t="str">
            <v>（深圳）非晶合金在塑料模具中的应用开发之耐磨性研究</v>
          </cell>
          <cell r="F7454" t="str">
            <v>谢春晓</v>
          </cell>
          <cell r="G7454" t="str">
            <v>2006058</v>
          </cell>
          <cell r="H7454">
            <v>2510.1</v>
          </cell>
          <cell r="I7454">
            <v>0</v>
          </cell>
          <cell r="J7454">
            <v>0</v>
          </cell>
          <cell r="K7454">
            <v>2510.1</v>
          </cell>
          <cell r="L7454">
            <v>0</v>
          </cell>
          <cell r="M7454">
            <v>0</v>
          </cell>
          <cell r="N7454">
            <v>0</v>
          </cell>
          <cell r="O7454">
            <v>2510.1</v>
          </cell>
        </row>
        <row r="7455">
          <cell r="D7455" t="str">
            <v>110002139049</v>
          </cell>
          <cell r="E7455" t="str">
            <v>（深圳）非晶合金在塑料模具中的应用开发之耐腐蚀性研究</v>
          </cell>
          <cell r="F7455" t="str">
            <v>陈磊</v>
          </cell>
          <cell r="G7455" t="str">
            <v>2018004</v>
          </cell>
          <cell r="H7455">
            <v>13415.1</v>
          </cell>
          <cell r="I7455">
            <v>0</v>
          </cell>
          <cell r="J7455">
            <v>4719.89</v>
          </cell>
          <cell r="K7455">
            <v>8695.21</v>
          </cell>
          <cell r="L7455">
            <v>0</v>
          </cell>
          <cell r="M7455">
            <v>0</v>
          </cell>
          <cell r="N7455">
            <v>0</v>
          </cell>
          <cell r="O7455">
            <v>8695.21</v>
          </cell>
        </row>
        <row r="7456">
          <cell r="D7456" t="str">
            <v>110002139050</v>
          </cell>
          <cell r="E7456" t="str">
            <v>（东莞）非晶合金在塑料模具中的应用开发之耐磨性研究</v>
          </cell>
          <cell r="F7456" t="str">
            <v>谢春晓</v>
          </cell>
          <cell r="G7456" t="str">
            <v>2006058</v>
          </cell>
          <cell r="H7456">
            <v>17165.1</v>
          </cell>
          <cell r="I7456">
            <v>0</v>
          </cell>
          <cell r="J7456">
            <v>460</v>
          </cell>
          <cell r="K7456">
            <v>16705.1</v>
          </cell>
          <cell r="L7456">
            <v>0</v>
          </cell>
          <cell r="M7456">
            <v>0</v>
          </cell>
          <cell r="N7456">
            <v>0</v>
          </cell>
          <cell r="O7456">
            <v>16705.1</v>
          </cell>
        </row>
        <row r="7457">
          <cell r="D7457" t="str">
            <v>110002139051</v>
          </cell>
          <cell r="E7457" t="str">
            <v>（东莞）非晶合金在塑料模具中的应用开发之耐腐蚀性研究</v>
          </cell>
          <cell r="F7457" t="str">
            <v>陈磊</v>
          </cell>
          <cell r="G7457" t="str">
            <v>2018004</v>
          </cell>
          <cell r="H7457">
            <v>14055.1</v>
          </cell>
          <cell r="I7457">
            <v>0</v>
          </cell>
          <cell r="J7457">
            <v>0</v>
          </cell>
          <cell r="K7457">
            <v>14055.1</v>
          </cell>
          <cell r="L7457">
            <v>0</v>
          </cell>
          <cell r="M7457">
            <v>0</v>
          </cell>
          <cell r="N7457">
            <v>0</v>
          </cell>
          <cell r="O7457">
            <v>14055.1</v>
          </cell>
        </row>
        <row r="7458">
          <cell r="D7458" t="str">
            <v>110002139053</v>
          </cell>
          <cell r="E7458" t="str">
            <v>高等院校内部审计促进内部控制建设研究</v>
          </cell>
          <cell r="F7458" t="str">
            <v>韩开军</v>
          </cell>
          <cell r="G7458" t="str">
            <v>2016047</v>
          </cell>
          <cell r="H7458">
            <v>0</v>
          </cell>
          <cell r="I7458">
            <v>0</v>
          </cell>
          <cell r="J7458">
            <v>0</v>
          </cell>
          <cell r="K7458">
            <v>0</v>
          </cell>
          <cell r="L7458">
            <v>0</v>
          </cell>
          <cell r="M7458">
            <v>0</v>
          </cell>
          <cell r="N7458">
            <v>0</v>
          </cell>
          <cell r="O7458">
            <v>0</v>
          </cell>
        </row>
        <row r="7459">
          <cell r="D7459" t="str">
            <v>110002139054</v>
          </cell>
          <cell r="E7459" t="str">
            <v>常平镇国民经济与社会发展第十四个五年规划</v>
          </cell>
          <cell r="F7459" t="str">
            <v>许新华</v>
          </cell>
          <cell r="G7459" t="str">
            <v>2015012</v>
          </cell>
          <cell r="H7459">
            <v>42110.87</v>
          </cell>
          <cell r="I7459">
            <v>0</v>
          </cell>
          <cell r="J7459">
            <v>0</v>
          </cell>
          <cell r="K7459">
            <v>42110.87</v>
          </cell>
          <cell r="L7459">
            <v>0</v>
          </cell>
          <cell r="M7459">
            <v>0</v>
          </cell>
          <cell r="N7459">
            <v>0</v>
          </cell>
          <cell r="O7459">
            <v>42110.87</v>
          </cell>
        </row>
        <row r="7460">
          <cell r="D7460" t="str">
            <v>110002139055</v>
          </cell>
          <cell r="E7460" t="str">
            <v>虎门镇市域社会治理创新实践项目建设研究</v>
          </cell>
          <cell r="F7460" t="str">
            <v>朱晓红</v>
          </cell>
          <cell r="G7460" t="str">
            <v>2007002</v>
          </cell>
          <cell r="H7460">
            <v>436.71</v>
          </cell>
          <cell r="I7460">
            <v>0</v>
          </cell>
          <cell r="J7460">
            <v>0</v>
          </cell>
          <cell r="K7460">
            <v>436.71</v>
          </cell>
          <cell r="L7460">
            <v>0</v>
          </cell>
          <cell r="M7460">
            <v>0</v>
          </cell>
          <cell r="N7460">
            <v>0</v>
          </cell>
          <cell r="O7460">
            <v>436.71</v>
          </cell>
        </row>
        <row r="7461">
          <cell r="D7461" t="str">
            <v>110002139056</v>
          </cell>
          <cell r="E7461" t="str">
            <v>松山湖功能区科技创新研究课题技术咨询</v>
          </cell>
          <cell r="F7461" t="str">
            <v>祝闻</v>
          </cell>
          <cell r="G7461" t="str">
            <v>2017065</v>
          </cell>
          <cell r="H7461">
            <v>239.27</v>
          </cell>
          <cell r="I7461">
            <v>0</v>
          </cell>
          <cell r="J7461">
            <v>239</v>
          </cell>
          <cell r="K7461">
            <v>0.27</v>
          </cell>
          <cell r="L7461">
            <v>0</v>
          </cell>
          <cell r="M7461">
            <v>0</v>
          </cell>
          <cell r="N7461">
            <v>0</v>
          </cell>
          <cell r="O7461">
            <v>0.27</v>
          </cell>
        </row>
        <row r="7462">
          <cell r="D7462" t="str">
            <v>110002139057</v>
          </cell>
          <cell r="E7462" t="str">
            <v>“科技厚街”大讲堂项目</v>
          </cell>
          <cell r="F7462" t="str">
            <v>李环</v>
          </cell>
          <cell r="G7462" t="str">
            <v>2003003</v>
          </cell>
          <cell r="H7462">
            <v>59725.48</v>
          </cell>
          <cell r="I7462">
            <v>0</v>
          </cell>
          <cell r="J7462">
            <v>11936</v>
          </cell>
          <cell r="K7462">
            <v>47789.48</v>
          </cell>
          <cell r="L7462">
            <v>0</v>
          </cell>
          <cell r="M7462">
            <v>0</v>
          </cell>
          <cell r="N7462">
            <v>0</v>
          </cell>
          <cell r="O7462">
            <v>47789.48</v>
          </cell>
        </row>
        <row r="7463">
          <cell r="D7463" t="str">
            <v>110002139058</v>
          </cell>
          <cell r="E7463" t="str">
            <v>产业科技服务</v>
          </cell>
          <cell r="F7463" t="str">
            <v>李坤泉</v>
          </cell>
          <cell r="G7463" t="str">
            <v>2019080</v>
          </cell>
          <cell r="H7463">
            <v>478.08</v>
          </cell>
          <cell r="I7463">
            <v>0</v>
          </cell>
          <cell r="J7463">
            <v>0</v>
          </cell>
          <cell r="K7463">
            <v>478.08</v>
          </cell>
          <cell r="L7463">
            <v>0</v>
          </cell>
          <cell r="M7463">
            <v>0</v>
          </cell>
          <cell r="N7463">
            <v>0</v>
          </cell>
          <cell r="O7463">
            <v>478.08</v>
          </cell>
        </row>
        <row r="7464">
          <cell r="D7464" t="str">
            <v>110002139059</v>
          </cell>
          <cell r="E7464" t="str">
            <v>高充电效率移动电源研究开发</v>
          </cell>
          <cell r="F7464" t="str">
            <v>李荣泳</v>
          </cell>
          <cell r="G7464" t="str">
            <v>2007042</v>
          </cell>
          <cell r="H7464">
            <v>732.08</v>
          </cell>
          <cell r="I7464">
            <v>0</v>
          </cell>
          <cell r="J7464">
            <v>0</v>
          </cell>
          <cell r="K7464">
            <v>732.08</v>
          </cell>
          <cell r="L7464">
            <v>0</v>
          </cell>
          <cell r="M7464">
            <v>0</v>
          </cell>
          <cell r="N7464">
            <v>0</v>
          </cell>
          <cell r="O7464">
            <v>732.08</v>
          </cell>
        </row>
        <row r="7465">
          <cell r="D7465" t="str">
            <v>110002139060</v>
          </cell>
          <cell r="E7465" t="str">
            <v>中山泛亚环境监控系统</v>
          </cell>
          <cell r="F7465" t="str">
            <v>王彩申</v>
          </cell>
          <cell r="G7465" t="str">
            <v>2013073</v>
          </cell>
          <cell r="H7465">
            <v>3.83</v>
          </cell>
          <cell r="I7465">
            <v>0</v>
          </cell>
          <cell r="J7465">
            <v>0</v>
          </cell>
          <cell r="K7465">
            <v>3.83</v>
          </cell>
          <cell r="L7465">
            <v>0</v>
          </cell>
          <cell r="M7465">
            <v>0</v>
          </cell>
          <cell r="N7465">
            <v>0</v>
          </cell>
          <cell r="O7465">
            <v>3.83</v>
          </cell>
        </row>
        <row r="7466">
          <cell r="D7466" t="str">
            <v>110002139061</v>
          </cell>
          <cell r="E7466" t="str">
            <v>得乐云购物系统销售信息大数据检索及分析系</v>
          </cell>
          <cell r="F7466" t="str">
            <v>陈雪芳</v>
          </cell>
          <cell r="G7466" t="str">
            <v>2003109</v>
          </cell>
          <cell r="H7466">
            <v>0</v>
          </cell>
          <cell r="I7466">
            <v>0</v>
          </cell>
          <cell r="J7466">
            <v>0</v>
          </cell>
          <cell r="K7466">
            <v>0</v>
          </cell>
          <cell r="L7466">
            <v>0</v>
          </cell>
          <cell r="M7466">
            <v>0</v>
          </cell>
          <cell r="N7466">
            <v>0</v>
          </cell>
          <cell r="O7466">
            <v>0</v>
          </cell>
        </row>
        <row r="7467">
          <cell r="D7467" t="str">
            <v>110002139063</v>
          </cell>
          <cell r="E7467" t="str">
            <v>大亚湾撤场监控系统安装</v>
          </cell>
          <cell r="F7467" t="str">
            <v>余炽业</v>
          </cell>
          <cell r="G7467" t="str">
            <v>2005059</v>
          </cell>
          <cell r="H7467">
            <v>0</v>
          </cell>
          <cell r="I7467">
            <v>0</v>
          </cell>
          <cell r="J7467">
            <v>0</v>
          </cell>
          <cell r="K7467">
            <v>0</v>
          </cell>
          <cell r="L7467">
            <v>0</v>
          </cell>
          <cell r="M7467">
            <v>0</v>
          </cell>
          <cell r="N7467">
            <v>0</v>
          </cell>
          <cell r="O7467">
            <v>0</v>
          </cell>
        </row>
        <row r="7468">
          <cell r="D7468" t="str">
            <v>110002139064</v>
          </cell>
          <cell r="E7468" t="str">
            <v>太阳诱电（广东）有限公司突发环境事件应急</v>
          </cell>
          <cell r="F7468" t="str">
            <v>廖文波</v>
          </cell>
          <cell r="G7468" t="str">
            <v>2011007</v>
          </cell>
          <cell r="H7468">
            <v>0</v>
          </cell>
          <cell r="I7468">
            <v>0</v>
          </cell>
          <cell r="J7468">
            <v>0</v>
          </cell>
          <cell r="K7468">
            <v>0</v>
          </cell>
          <cell r="L7468">
            <v>0</v>
          </cell>
          <cell r="M7468">
            <v>0</v>
          </cell>
          <cell r="N7468">
            <v>0</v>
          </cell>
          <cell r="O7468">
            <v>0</v>
          </cell>
        </row>
        <row r="7469">
          <cell r="D7469" t="str">
            <v>110002139065</v>
          </cell>
          <cell r="E7469" t="str">
            <v>松山湖园区经济高质量发展及松山湖科学城建设的策略研究--基 于松山湖“两新”党组织企业和科研机构的调研</v>
          </cell>
          <cell r="F7469" t="str">
            <v>许新华</v>
          </cell>
          <cell r="G7469" t="str">
            <v>2015012</v>
          </cell>
          <cell r="H7469">
            <v>11038.76</v>
          </cell>
          <cell r="I7469">
            <v>0</v>
          </cell>
          <cell r="J7469">
            <v>7450</v>
          </cell>
          <cell r="K7469">
            <v>3588.76</v>
          </cell>
          <cell r="L7469">
            <v>0</v>
          </cell>
          <cell r="M7469">
            <v>0</v>
          </cell>
          <cell r="N7469">
            <v>0</v>
          </cell>
          <cell r="O7469">
            <v>3588.76</v>
          </cell>
        </row>
        <row r="7470">
          <cell r="D7470" t="str">
            <v>110002139066</v>
          </cell>
          <cell r="E7470" t="str">
            <v>2020年东莞市专利发展研究报告</v>
          </cell>
          <cell r="F7470" t="str">
            <v>文震宇</v>
          </cell>
          <cell r="G7470" t="str">
            <v>2005078</v>
          </cell>
          <cell r="H7470">
            <v>0</v>
          </cell>
          <cell r="I7470">
            <v>0</v>
          </cell>
          <cell r="J7470">
            <v>0</v>
          </cell>
          <cell r="K7470">
            <v>0</v>
          </cell>
          <cell r="L7470">
            <v>0</v>
          </cell>
          <cell r="M7470">
            <v>0</v>
          </cell>
          <cell r="N7470">
            <v>0</v>
          </cell>
          <cell r="O7470">
            <v>0</v>
          </cell>
        </row>
        <row r="7471">
          <cell r="D7471" t="str">
            <v>110002139067</v>
          </cell>
          <cell r="E7471" t="str">
            <v>东莞市村史馆建设情况调研</v>
          </cell>
          <cell r="F7471" t="str">
            <v>卢晓晴</v>
          </cell>
          <cell r="G7471" t="str">
            <v>2005037</v>
          </cell>
          <cell r="H7471">
            <v>0</v>
          </cell>
          <cell r="I7471">
            <v>0</v>
          </cell>
          <cell r="J7471">
            <v>0</v>
          </cell>
          <cell r="K7471">
            <v>0</v>
          </cell>
          <cell r="L7471">
            <v>0</v>
          </cell>
          <cell r="M7471">
            <v>0</v>
          </cell>
          <cell r="N7471">
            <v>0</v>
          </cell>
          <cell r="O7471">
            <v>0</v>
          </cell>
        </row>
        <row r="7472">
          <cell r="D7472" t="str">
            <v>110002139068</v>
          </cell>
          <cell r="E7472" t="str">
            <v>自动灌装生产线在线称重设备研发</v>
          </cell>
          <cell r="F7472" t="str">
            <v>李荣泳</v>
          </cell>
          <cell r="G7472" t="str">
            <v>2007042</v>
          </cell>
          <cell r="H7472">
            <v>0</v>
          </cell>
          <cell r="I7472">
            <v>0</v>
          </cell>
          <cell r="J7472">
            <v>0</v>
          </cell>
          <cell r="K7472">
            <v>0</v>
          </cell>
          <cell r="L7472">
            <v>0</v>
          </cell>
          <cell r="M7472">
            <v>0</v>
          </cell>
          <cell r="N7472">
            <v>0</v>
          </cell>
          <cell r="O7472">
            <v>0</v>
          </cell>
        </row>
        <row r="7473">
          <cell r="D7473" t="str">
            <v>110002139070</v>
          </cell>
          <cell r="E7473" t="str">
            <v>东莞横沥镇市域社会治理现代化试点工作探索</v>
          </cell>
          <cell r="F7473" t="str">
            <v>朱晓红</v>
          </cell>
          <cell r="G7473" t="str">
            <v>2007002</v>
          </cell>
          <cell r="H7473">
            <v>96856.94</v>
          </cell>
          <cell r="I7473">
            <v>0</v>
          </cell>
          <cell r="J7473">
            <v>5000</v>
          </cell>
          <cell r="K7473">
            <v>91856.94</v>
          </cell>
          <cell r="L7473">
            <v>0</v>
          </cell>
          <cell r="M7473">
            <v>0</v>
          </cell>
          <cell r="N7473">
            <v>0</v>
          </cell>
          <cell r="O7473">
            <v>91856.94</v>
          </cell>
        </row>
        <row r="7474">
          <cell r="D7474" t="str">
            <v>110002139071</v>
          </cell>
          <cell r="E7474" t="str">
            <v>腊肠自动灌装与绑结生产设备研发</v>
          </cell>
          <cell r="F7474" t="str">
            <v>李荣泳</v>
          </cell>
          <cell r="G7474" t="str">
            <v>2007042</v>
          </cell>
          <cell r="H7474">
            <v>432.44</v>
          </cell>
          <cell r="I7474">
            <v>0</v>
          </cell>
          <cell r="J7474">
            <v>0</v>
          </cell>
          <cell r="K7474">
            <v>432.44</v>
          </cell>
          <cell r="L7474">
            <v>0</v>
          </cell>
          <cell r="M7474">
            <v>0</v>
          </cell>
          <cell r="N7474">
            <v>0</v>
          </cell>
          <cell r="O7474">
            <v>432.44</v>
          </cell>
        </row>
        <row r="7475">
          <cell r="D7475" t="str">
            <v>110002139072</v>
          </cell>
          <cell r="E7475" t="str">
            <v>异型元件高速柔顺贴插性能监测优化成果育成</v>
          </cell>
          <cell r="F7475" t="str">
            <v>梁经伦</v>
          </cell>
          <cell r="G7475" t="str">
            <v>2013029</v>
          </cell>
          <cell r="H7475">
            <v>59477.54</v>
          </cell>
          <cell r="I7475">
            <v>0</v>
          </cell>
          <cell r="J7475">
            <v>135</v>
          </cell>
          <cell r="K7475">
            <v>59342.54</v>
          </cell>
          <cell r="L7475">
            <v>0</v>
          </cell>
          <cell r="M7475">
            <v>0</v>
          </cell>
          <cell r="N7475">
            <v>0</v>
          </cell>
          <cell r="O7475">
            <v>59342.54</v>
          </cell>
        </row>
        <row r="7476">
          <cell r="D7476" t="str">
            <v>110002139073</v>
          </cell>
          <cell r="E7476" t="str">
            <v>车险行销的OCR识别技术研发</v>
          </cell>
          <cell r="F7476" t="str">
            <v>郭建文</v>
          </cell>
          <cell r="G7476" t="str">
            <v>2011012</v>
          </cell>
          <cell r="H7476">
            <v>0</v>
          </cell>
          <cell r="I7476">
            <v>0</v>
          </cell>
          <cell r="J7476">
            <v>0</v>
          </cell>
          <cell r="K7476">
            <v>0</v>
          </cell>
          <cell r="L7476">
            <v>0</v>
          </cell>
          <cell r="M7476">
            <v>0</v>
          </cell>
          <cell r="N7476">
            <v>0</v>
          </cell>
          <cell r="O7476">
            <v>0</v>
          </cell>
        </row>
        <row r="7477">
          <cell r="D7477" t="str">
            <v>110002139074</v>
          </cell>
          <cell r="E7477" t="str">
            <v>《工程天网业务协议》</v>
          </cell>
          <cell r="F7477" t="str">
            <v>于国友</v>
          </cell>
          <cell r="G7477" t="str">
            <v>2006036</v>
          </cell>
          <cell r="H7477">
            <v>627362.96</v>
          </cell>
          <cell r="I7477">
            <v>0</v>
          </cell>
          <cell r="J7477">
            <v>627362.96</v>
          </cell>
          <cell r="K7477">
            <v>0</v>
          </cell>
          <cell r="L7477">
            <v>0</v>
          </cell>
          <cell r="M7477">
            <v>0</v>
          </cell>
          <cell r="N7477">
            <v>0</v>
          </cell>
          <cell r="O7477">
            <v>0</v>
          </cell>
        </row>
        <row r="7478">
          <cell r="D7478" t="str">
            <v>110002139075</v>
          </cell>
          <cell r="E7478" t="str">
            <v>粤港澳大湾区城市经济发展动态跟踪研究</v>
          </cell>
          <cell r="F7478" t="str">
            <v>刘斌</v>
          </cell>
          <cell r="G7478" t="str">
            <v>1991002</v>
          </cell>
          <cell r="H7478">
            <v>209383.52</v>
          </cell>
          <cell r="I7478">
            <v>0</v>
          </cell>
          <cell r="J7478">
            <v>0</v>
          </cell>
          <cell r="K7478">
            <v>209383.52</v>
          </cell>
          <cell r="L7478">
            <v>0</v>
          </cell>
          <cell r="M7478">
            <v>0</v>
          </cell>
          <cell r="N7478">
            <v>0</v>
          </cell>
          <cell r="O7478">
            <v>209383.52</v>
          </cell>
        </row>
        <row r="7479">
          <cell r="D7479" t="str">
            <v>110002139076</v>
          </cell>
          <cell r="E7479" t="str">
            <v>松山湖战略科技创新策源能力研究</v>
          </cell>
          <cell r="F7479" t="str">
            <v>夏能礼</v>
          </cell>
          <cell r="G7479" t="str">
            <v>2001039</v>
          </cell>
          <cell r="H7479">
            <v>91899.57</v>
          </cell>
          <cell r="I7479">
            <v>0</v>
          </cell>
          <cell r="J7479">
            <v>4697.64</v>
          </cell>
          <cell r="K7479">
            <v>87201.93</v>
          </cell>
          <cell r="L7479">
            <v>0</v>
          </cell>
          <cell r="M7479">
            <v>0</v>
          </cell>
          <cell r="N7479">
            <v>0</v>
          </cell>
          <cell r="O7479">
            <v>87201.93</v>
          </cell>
        </row>
        <row r="7480">
          <cell r="D7480" t="str">
            <v>110002139077</v>
          </cell>
          <cell r="E7480" t="str">
            <v>共建社会治理专家库</v>
          </cell>
          <cell r="F7480" t="str">
            <v>郑玉敏</v>
          </cell>
          <cell r="G7480" t="str">
            <v>2005002</v>
          </cell>
          <cell r="H7480">
            <v>4970.83</v>
          </cell>
          <cell r="I7480">
            <v>0</v>
          </cell>
          <cell r="J7480">
            <v>0</v>
          </cell>
          <cell r="K7480">
            <v>4970.83</v>
          </cell>
          <cell r="L7480">
            <v>0</v>
          </cell>
          <cell r="M7480">
            <v>0</v>
          </cell>
          <cell r="N7480">
            <v>0</v>
          </cell>
          <cell r="O7480">
            <v>4970.83</v>
          </cell>
        </row>
        <row r="7481">
          <cell r="D7481" t="str">
            <v>110002139078</v>
          </cell>
          <cell r="E7481" t="str">
            <v>2021年东莞市域治理现代化课题研究</v>
          </cell>
          <cell r="F7481" t="str">
            <v>张燕婷</v>
          </cell>
          <cell r="G7481" t="str">
            <v>2009038</v>
          </cell>
          <cell r="H7481">
            <v>32724.5</v>
          </cell>
          <cell r="I7481">
            <v>0</v>
          </cell>
          <cell r="J7481">
            <v>0</v>
          </cell>
          <cell r="K7481">
            <v>32724.5</v>
          </cell>
          <cell r="L7481">
            <v>0</v>
          </cell>
          <cell r="M7481">
            <v>0</v>
          </cell>
          <cell r="N7481">
            <v>0</v>
          </cell>
          <cell r="O7481">
            <v>32724.5</v>
          </cell>
        </row>
        <row r="7482">
          <cell r="D7482" t="str">
            <v>110002139079</v>
          </cell>
          <cell r="E7482" t="str">
            <v>东莞市家具产业专利分析</v>
          </cell>
          <cell r="F7482" t="str">
            <v>颜敏</v>
          </cell>
          <cell r="G7482" t="str">
            <v>2005062</v>
          </cell>
          <cell r="H7482">
            <v>4812.99</v>
          </cell>
          <cell r="I7482">
            <v>0</v>
          </cell>
          <cell r="J7482">
            <v>3720</v>
          </cell>
          <cell r="K7482">
            <v>1092.99</v>
          </cell>
          <cell r="L7482">
            <v>0</v>
          </cell>
          <cell r="M7482">
            <v>0</v>
          </cell>
          <cell r="N7482">
            <v>0</v>
          </cell>
          <cell r="O7482">
            <v>1092.99</v>
          </cell>
        </row>
        <row r="7483">
          <cell r="D7483" t="str">
            <v>110002139080</v>
          </cell>
          <cell r="E7483" t="str">
            <v>东莞松山湖高新区加强和创建基层社会治理调</v>
          </cell>
          <cell r="F7483" t="str">
            <v>居正</v>
          </cell>
          <cell r="G7483" t="str">
            <v>2013066</v>
          </cell>
          <cell r="H7483">
            <v>113977.63</v>
          </cell>
          <cell r="I7483">
            <v>0</v>
          </cell>
          <cell r="J7483">
            <v>1840</v>
          </cell>
          <cell r="K7483">
            <v>112137.63</v>
          </cell>
          <cell r="L7483">
            <v>0</v>
          </cell>
          <cell r="M7483">
            <v>0</v>
          </cell>
          <cell r="N7483">
            <v>0</v>
          </cell>
          <cell r="O7483">
            <v>112137.63</v>
          </cell>
        </row>
        <row r="7484">
          <cell r="D7484" t="str">
            <v>110002139081</v>
          </cell>
          <cell r="E7484" t="str">
            <v>《东莞实施有害垃圾分类工作的现状、思考和</v>
          </cell>
          <cell r="F7484" t="str">
            <v>沈亚萍</v>
          </cell>
          <cell r="G7484" t="str">
            <v>2003038</v>
          </cell>
          <cell r="H7484">
            <v>13926.24</v>
          </cell>
          <cell r="I7484">
            <v>0</v>
          </cell>
          <cell r="J7484">
            <v>0</v>
          </cell>
          <cell r="K7484">
            <v>13926.24</v>
          </cell>
          <cell r="L7484">
            <v>0</v>
          </cell>
          <cell r="M7484">
            <v>0</v>
          </cell>
          <cell r="N7484">
            <v>0</v>
          </cell>
          <cell r="O7484">
            <v>13926.24</v>
          </cell>
        </row>
        <row r="7485">
          <cell r="D7485" t="str">
            <v>110002139082</v>
          </cell>
          <cell r="E7485" t="str">
            <v>知识产权纠纷多元化解决项目</v>
          </cell>
          <cell r="F7485" t="str">
            <v>张建超</v>
          </cell>
          <cell r="G7485" t="str">
            <v>2007056</v>
          </cell>
          <cell r="H7485">
            <v>31745.39</v>
          </cell>
          <cell r="I7485">
            <v>0</v>
          </cell>
          <cell r="J7485">
            <v>-4567.7</v>
          </cell>
          <cell r="K7485">
            <v>36313.09</v>
          </cell>
          <cell r="L7485">
            <v>0</v>
          </cell>
          <cell r="M7485">
            <v>0</v>
          </cell>
          <cell r="N7485">
            <v>0</v>
          </cell>
          <cell r="O7485">
            <v>36313.09</v>
          </cell>
        </row>
        <row r="7486">
          <cell r="D7486" t="str">
            <v>110002139083</v>
          </cell>
          <cell r="E7486" t="str">
            <v>知识产权行政裁决效能提升项目</v>
          </cell>
          <cell r="F7486" t="str">
            <v>郑玉敏</v>
          </cell>
          <cell r="G7486" t="str">
            <v>2005002</v>
          </cell>
          <cell r="H7486">
            <v>3901.76</v>
          </cell>
          <cell r="I7486">
            <v>0</v>
          </cell>
          <cell r="J7486">
            <v>0</v>
          </cell>
          <cell r="K7486">
            <v>3901.76</v>
          </cell>
          <cell r="L7486">
            <v>0</v>
          </cell>
          <cell r="M7486">
            <v>0</v>
          </cell>
          <cell r="N7486">
            <v>0</v>
          </cell>
          <cell r="O7486">
            <v>3901.76</v>
          </cell>
        </row>
        <row r="7487">
          <cell r="D7487" t="str">
            <v>110002139084</v>
          </cell>
          <cell r="E7487" t="str">
            <v>东莞理工学院-乔锋智能装备股份有限公司共</v>
          </cell>
          <cell r="F7487" t="str">
            <v>郭建文</v>
          </cell>
          <cell r="G7487" t="str">
            <v>2011012</v>
          </cell>
          <cell r="H7487">
            <v>209892.15</v>
          </cell>
          <cell r="I7487">
            <v>0</v>
          </cell>
          <cell r="J7487">
            <v>129592.15</v>
          </cell>
          <cell r="K7487">
            <v>80300</v>
          </cell>
          <cell r="L7487">
            <v>0</v>
          </cell>
          <cell r="M7487">
            <v>0</v>
          </cell>
          <cell r="N7487">
            <v>0</v>
          </cell>
          <cell r="O7487">
            <v>80300</v>
          </cell>
        </row>
        <row r="7488">
          <cell r="D7488" t="str">
            <v>110002139085</v>
          </cell>
          <cell r="E7488" t="str">
            <v>松山湖品牌形象与软实力研究</v>
          </cell>
          <cell r="F7488" t="str">
            <v>宋秋敏</v>
          </cell>
          <cell r="G7488" t="str">
            <v>2020078</v>
          </cell>
          <cell r="H7488">
            <v>0</v>
          </cell>
          <cell r="I7488">
            <v>0</v>
          </cell>
          <cell r="J7488">
            <v>0</v>
          </cell>
          <cell r="K7488">
            <v>0</v>
          </cell>
          <cell r="L7488">
            <v>0</v>
          </cell>
          <cell r="M7488">
            <v>0</v>
          </cell>
          <cell r="N7488">
            <v>0</v>
          </cell>
          <cell r="O7488">
            <v>0</v>
          </cell>
        </row>
        <row r="7489">
          <cell r="D7489" t="str">
            <v>110002139086</v>
          </cell>
          <cell r="E7489" t="str">
            <v>正扬公司“适应分析”测评体系升级项目</v>
          </cell>
          <cell r="F7489" t="str">
            <v>龚志周</v>
          </cell>
          <cell r="G7489" t="str">
            <v>2005034</v>
          </cell>
          <cell r="H7489">
            <v>25361.1</v>
          </cell>
          <cell r="I7489">
            <v>0</v>
          </cell>
          <cell r="J7489">
            <v>2072</v>
          </cell>
          <cell r="K7489">
            <v>23289.1</v>
          </cell>
          <cell r="L7489">
            <v>0</v>
          </cell>
          <cell r="M7489">
            <v>0</v>
          </cell>
          <cell r="N7489">
            <v>0</v>
          </cell>
          <cell r="O7489">
            <v>23289.1</v>
          </cell>
        </row>
        <row r="7490">
          <cell r="D7490" t="str">
            <v>110002139087</v>
          </cell>
          <cell r="E7490" t="str">
            <v>一种用于玻璃抗结雾的超亲水涂层研究</v>
          </cell>
          <cell r="F7490" t="str">
            <v>元武智</v>
          </cell>
          <cell r="G7490" t="str">
            <v>2018066</v>
          </cell>
          <cell r="H7490">
            <v>49.72</v>
          </cell>
          <cell r="I7490">
            <v>0</v>
          </cell>
          <cell r="J7490">
            <v>0</v>
          </cell>
          <cell r="K7490">
            <v>49.72</v>
          </cell>
          <cell r="L7490">
            <v>0</v>
          </cell>
          <cell r="M7490">
            <v>0</v>
          </cell>
          <cell r="N7490">
            <v>0</v>
          </cell>
          <cell r="O7490">
            <v>49.72</v>
          </cell>
        </row>
        <row r="7491">
          <cell r="D7491" t="str">
            <v>110002139089</v>
          </cell>
          <cell r="E7491" t="str">
            <v>东莞市生态环境局虎门分局环境工程专业技术</v>
          </cell>
          <cell r="F7491" t="str">
            <v>吴琪</v>
          </cell>
          <cell r="G7491" t="str">
            <v>2017092</v>
          </cell>
          <cell r="H7491">
            <v>19163.07</v>
          </cell>
          <cell r="I7491">
            <v>0</v>
          </cell>
          <cell r="J7491">
            <v>0</v>
          </cell>
          <cell r="K7491">
            <v>19163.07</v>
          </cell>
          <cell r="L7491">
            <v>0</v>
          </cell>
          <cell r="M7491">
            <v>0</v>
          </cell>
          <cell r="N7491">
            <v>0</v>
          </cell>
          <cell r="O7491">
            <v>19163.07</v>
          </cell>
        </row>
        <row r="7492">
          <cell r="D7492" t="str">
            <v>110002139090</v>
          </cell>
          <cell r="E7492" t="str">
            <v>南方光源研究测试平台项目多防线全方位纳米</v>
          </cell>
          <cell r="F7492" t="str">
            <v>郑愚</v>
          </cell>
          <cell r="G7492" t="str">
            <v>2008004</v>
          </cell>
          <cell r="H7492">
            <v>73145.6</v>
          </cell>
          <cell r="I7492">
            <v>100000</v>
          </cell>
          <cell r="J7492">
            <v>114089.6</v>
          </cell>
          <cell r="K7492">
            <v>59056</v>
          </cell>
          <cell r="L7492">
            <v>0</v>
          </cell>
          <cell r="M7492">
            <v>0</v>
          </cell>
          <cell r="N7492">
            <v>0</v>
          </cell>
          <cell r="O7492">
            <v>59056</v>
          </cell>
        </row>
        <row r="7493">
          <cell r="D7493" t="str">
            <v>110002139091</v>
          </cell>
          <cell r="E7493" t="str">
            <v>南方光源研究测试平台项目内源振动荷载监测</v>
          </cell>
          <cell r="F7493" t="str">
            <v>邸博</v>
          </cell>
          <cell r="G7493" t="str">
            <v>2017059</v>
          </cell>
          <cell r="H7493">
            <v>0</v>
          </cell>
          <cell r="I7493">
            <v>0</v>
          </cell>
          <cell r="J7493">
            <v>0</v>
          </cell>
          <cell r="K7493">
            <v>0</v>
          </cell>
          <cell r="L7493">
            <v>0</v>
          </cell>
          <cell r="M7493">
            <v>0</v>
          </cell>
          <cell r="N7493">
            <v>0</v>
          </cell>
          <cell r="O7493">
            <v>0</v>
          </cell>
        </row>
        <row r="7494">
          <cell r="D7494" t="str">
            <v>110002139092</v>
          </cell>
          <cell r="E7494" t="str">
            <v>沙田镇社会治理创新实践基地建设专项研究</v>
          </cell>
          <cell r="F7494" t="str">
            <v>成伟</v>
          </cell>
          <cell r="G7494" t="str">
            <v>2013044</v>
          </cell>
          <cell r="H7494">
            <v>313.51</v>
          </cell>
          <cell r="I7494">
            <v>0</v>
          </cell>
          <cell r="J7494">
            <v>0</v>
          </cell>
          <cell r="K7494">
            <v>313.51</v>
          </cell>
          <cell r="L7494">
            <v>0</v>
          </cell>
          <cell r="M7494">
            <v>0</v>
          </cell>
          <cell r="N7494">
            <v>0</v>
          </cell>
          <cell r="O7494">
            <v>313.51</v>
          </cell>
        </row>
        <row r="7495">
          <cell r="D7495" t="str">
            <v>110002139093</v>
          </cell>
          <cell r="E7495" t="str">
            <v>东莞市城市管理相关产业发展调研报告</v>
          </cell>
          <cell r="F7495" t="str">
            <v>邓念武</v>
          </cell>
          <cell r="G7495" t="str">
            <v>1996010</v>
          </cell>
          <cell r="H7495">
            <v>567.4</v>
          </cell>
          <cell r="I7495">
            <v>0</v>
          </cell>
          <cell r="J7495">
            <v>0</v>
          </cell>
          <cell r="K7495">
            <v>567.4</v>
          </cell>
          <cell r="L7495">
            <v>0</v>
          </cell>
          <cell r="M7495">
            <v>0</v>
          </cell>
          <cell r="N7495">
            <v>0</v>
          </cell>
          <cell r="O7495">
            <v>567.4</v>
          </cell>
        </row>
        <row r="7496">
          <cell r="D7496" t="str">
            <v>110002139094</v>
          </cell>
          <cell r="E7496" t="str">
            <v>环保型粗集料的可控制备及性能研究</v>
          </cell>
          <cell r="F7496" t="str">
            <v>花开慧</v>
          </cell>
          <cell r="G7496" t="str">
            <v>2017076</v>
          </cell>
          <cell r="H7496">
            <v>4659.13</v>
          </cell>
          <cell r="I7496">
            <v>0</v>
          </cell>
          <cell r="J7496">
            <v>0</v>
          </cell>
          <cell r="K7496">
            <v>4659.13</v>
          </cell>
          <cell r="L7496">
            <v>0</v>
          </cell>
          <cell r="M7496">
            <v>0</v>
          </cell>
          <cell r="N7496">
            <v>0</v>
          </cell>
          <cell r="O7496">
            <v>4659.13</v>
          </cell>
        </row>
        <row r="7497">
          <cell r="D7497" t="str">
            <v>110002139095</v>
          </cell>
          <cell r="E7497" t="str">
            <v>医疗器械产品结构设计及热处理工艺咨询</v>
          </cell>
          <cell r="F7497" t="str">
            <v>张玉勋</v>
          </cell>
          <cell r="G7497" t="str">
            <v>2018014</v>
          </cell>
          <cell r="H7497">
            <v>306.43</v>
          </cell>
          <cell r="I7497">
            <v>0</v>
          </cell>
          <cell r="J7497">
            <v>0</v>
          </cell>
          <cell r="K7497">
            <v>306.43</v>
          </cell>
          <cell r="L7497">
            <v>0</v>
          </cell>
          <cell r="M7497">
            <v>0</v>
          </cell>
          <cell r="N7497">
            <v>0</v>
          </cell>
          <cell r="O7497">
            <v>306.43</v>
          </cell>
        </row>
        <row r="7498">
          <cell r="D7498" t="str">
            <v>110002139096</v>
          </cell>
          <cell r="E7498" t="str">
            <v>长安镇创新强镇项目</v>
          </cell>
          <cell r="F7498" t="str">
            <v>孙振忠</v>
          </cell>
          <cell r="G7498" t="str">
            <v>2006080</v>
          </cell>
          <cell r="H7498">
            <v>20900</v>
          </cell>
          <cell r="I7498">
            <v>0</v>
          </cell>
          <cell r="J7498">
            <v>0</v>
          </cell>
          <cell r="K7498">
            <v>20900</v>
          </cell>
          <cell r="L7498">
            <v>0</v>
          </cell>
          <cell r="M7498">
            <v>0</v>
          </cell>
          <cell r="N7498">
            <v>0</v>
          </cell>
          <cell r="O7498">
            <v>20900</v>
          </cell>
        </row>
        <row r="7499">
          <cell r="D7499" t="str">
            <v>110002139097</v>
          </cell>
          <cell r="E7499" t="str">
            <v>《地校联动打造普法品牌创新社会治理》</v>
          </cell>
          <cell r="F7499" t="str">
            <v>吉海荣</v>
          </cell>
          <cell r="G7499" t="str">
            <v>2011034</v>
          </cell>
          <cell r="H7499">
            <v>6508.53</v>
          </cell>
          <cell r="I7499">
            <v>0</v>
          </cell>
          <cell r="J7499">
            <v>0</v>
          </cell>
          <cell r="K7499">
            <v>6508.53</v>
          </cell>
          <cell r="L7499">
            <v>0</v>
          </cell>
          <cell r="M7499">
            <v>0</v>
          </cell>
          <cell r="N7499">
            <v>0</v>
          </cell>
          <cell r="O7499">
            <v>6508.53</v>
          </cell>
        </row>
        <row r="7500">
          <cell r="D7500" t="str">
            <v>110002139098</v>
          </cell>
          <cell r="E7500" t="str">
            <v>广东迅扬智能科技研究院</v>
          </cell>
          <cell r="F7500" t="str">
            <v>任斌</v>
          </cell>
          <cell r="G7500" t="str">
            <v>2003008</v>
          </cell>
          <cell r="H7500">
            <v>306480.9</v>
          </cell>
          <cell r="I7500">
            <v>0</v>
          </cell>
          <cell r="J7500">
            <v>8043.3</v>
          </cell>
          <cell r="K7500">
            <v>298437.6</v>
          </cell>
          <cell r="L7500">
            <v>0</v>
          </cell>
          <cell r="M7500">
            <v>0</v>
          </cell>
          <cell r="N7500">
            <v>0</v>
          </cell>
          <cell r="O7500">
            <v>298437.6</v>
          </cell>
        </row>
        <row r="7501">
          <cell r="D7501" t="str">
            <v>110002139099</v>
          </cell>
          <cell r="E7501" t="str">
            <v>松山湖科学城对标国内外主要科学园区的比较</v>
          </cell>
          <cell r="F7501" t="str">
            <v>黄彬</v>
          </cell>
          <cell r="G7501" t="str">
            <v>2012012</v>
          </cell>
          <cell r="H7501">
            <v>871.78</v>
          </cell>
          <cell r="I7501">
            <v>0</v>
          </cell>
          <cell r="J7501">
            <v>0</v>
          </cell>
          <cell r="K7501">
            <v>871.78</v>
          </cell>
          <cell r="L7501">
            <v>0</v>
          </cell>
          <cell r="M7501">
            <v>0</v>
          </cell>
          <cell r="N7501">
            <v>0</v>
          </cell>
          <cell r="O7501">
            <v>871.78</v>
          </cell>
        </row>
        <row r="7502">
          <cell r="D7502" t="str">
            <v>110002139100</v>
          </cell>
          <cell r="E7502" t="str">
            <v>Fe-Cr-Al合金表面镀镍研究</v>
          </cell>
          <cell r="F7502" t="str">
            <v>陈肯</v>
          </cell>
          <cell r="G7502" t="str">
            <v>2019060</v>
          </cell>
          <cell r="H7502">
            <v>21045.1</v>
          </cell>
          <cell r="I7502">
            <v>0</v>
          </cell>
          <cell r="J7502">
            <v>260</v>
          </cell>
          <cell r="K7502">
            <v>20785.1</v>
          </cell>
          <cell r="L7502">
            <v>0</v>
          </cell>
          <cell r="M7502">
            <v>0</v>
          </cell>
          <cell r="N7502">
            <v>0</v>
          </cell>
          <cell r="O7502">
            <v>20785.1</v>
          </cell>
        </row>
        <row r="7503">
          <cell r="D7503" t="str">
            <v>110002139101</v>
          </cell>
          <cell r="E7503" t="str">
            <v>东莞市餐饮与食品供应链协会会员单位创意设</v>
          </cell>
          <cell r="F7503" t="str">
            <v>吴寒柳</v>
          </cell>
          <cell r="G7503" t="str">
            <v>2013030</v>
          </cell>
          <cell r="H7503">
            <v>0</v>
          </cell>
          <cell r="I7503">
            <v>0</v>
          </cell>
          <cell r="J7503">
            <v>0</v>
          </cell>
          <cell r="K7503">
            <v>0</v>
          </cell>
          <cell r="L7503">
            <v>0</v>
          </cell>
          <cell r="M7503">
            <v>0</v>
          </cell>
          <cell r="N7503">
            <v>0</v>
          </cell>
          <cell r="O7503">
            <v>0</v>
          </cell>
        </row>
        <row r="7504">
          <cell r="D7504" t="str">
            <v>110002139102</v>
          </cell>
          <cell r="E7504" t="str">
            <v>GFRP筋增强混凝土铺装结构性能研究</v>
          </cell>
          <cell r="F7504" t="str">
            <v>郑愚</v>
          </cell>
          <cell r="G7504" t="str">
            <v>2008004</v>
          </cell>
          <cell r="H7504">
            <v>700</v>
          </cell>
          <cell r="I7504">
            <v>0</v>
          </cell>
          <cell r="J7504">
            <v>0</v>
          </cell>
          <cell r="K7504">
            <v>700</v>
          </cell>
          <cell r="L7504">
            <v>0</v>
          </cell>
          <cell r="M7504">
            <v>0</v>
          </cell>
          <cell r="N7504">
            <v>0</v>
          </cell>
          <cell r="O7504">
            <v>700</v>
          </cell>
        </row>
        <row r="7505">
          <cell r="D7505" t="str">
            <v>110002139103</v>
          </cell>
          <cell r="E7505" t="str">
            <v>钟表壳体精密制造技术研发</v>
          </cell>
          <cell r="F7505" t="str">
            <v>孙振忠</v>
          </cell>
          <cell r="G7505" t="str">
            <v>2006080</v>
          </cell>
          <cell r="H7505">
            <v>136.24</v>
          </cell>
          <cell r="I7505">
            <v>0</v>
          </cell>
          <cell r="J7505">
            <v>0</v>
          </cell>
          <cell r="K7505">
            <v>136.24</v>
          </cell>
          <cell r="L7505">
            <v>0</v>
          </cell>
          <cell r="M7505">
            <v>0</v>
          </cell>
          <cell r="N7505">
            <v>0</v>
          </cell>
          <cell r="O7505">
            <v>136.24</v>
          </cell>
        </row>
        <row r="7506">
          <cell r="D7506" t="str">
            <v>110002139104</v>
          </cell>
          <cell r="E7506" t="str">
            <v>500立方温湿度精细调控果蔬冷库建设方案</v>
          </cell>
          <cell r="F7506" t="str">
            <v>陈捷超</v>
          </cell>
          <cell r="G7506" t="str">
            <v>2017081</v>
          </cell>
          <cell r="H7506">
            <v>0</v>
          </cell>
          <cell r="I7506">
            <v>0</v>
          </cell>
          <cell r="J7506">
            <v>0</v>
          </cell>
          <cell r="K7506">
            <v>0</v>
          </cell>
          <cell r="L7506">
            <v>0</v>
          </cell>
          <cell r="M7506">
            <v>0</v>
          </cell>
          <cell r="N7506">
            <v>0</v>
          </cell>
          <cell r="O7506">
            <v>0</v>
          </cell>
        </row>
        <row r="7507">
          <cell r="D7507" t="str">
            <v>110002139105</v>
          </cell>
          <cell r="E7507" t="str">
            <v>镁合金表面无铬转化技术开发</v>
          </cell>
          <cell r="F7507" t="str">
            <v>祝闻</v>
          </cell>
          <cell r="G7507" t="str">
            <v>2017065</v>
          </cell>
          <cell r="H7507">
            <v>0</v>
          </cell>
          <cell r="I7507">
            <v>50000</v>
          </cell>
          <cell r="J7507">
            <v>25669.8</v>
          </cell>
          <cell r="K7507">
            <v>24330.2</v>
          </cell>
          <cell r="L7507">
            <v>0</v>
          </cell>
          <cell r="M7507">
            <v>0</v>
          </cell>
          <cell r="N7507">
            <v>0</v>
          </cell>
          <cell r="O7507">
            <v>24330.2</v>
          </cell>
        </row>
        <row r="7508">
          <cell r="D7508" t="str">
            <v>110002139106</v>
          </cell>
          <cell r="E7508" t="str">
            <v>热敏性微生物菌种温湿度精准调控方案</v>
          </cell>
          <cell r="F7508" t="str">
            <v>陈捷超</v>
          </cell>
          <cell r="G7508" t="str">
            <v>2017081</v>
          </cell>
          <cell r="H7508">
            <v>0</v>
          </cell>
          <cell r="I7508">
            <v>0</v>
          </cell>
          <cell r="J7508">
            <v>0</v>
          </cell>
          <cell r="K7508">
            <v>0</v>
          </cell>
          <cell r="L7508">
            <v>0</v>
          </cell>
          <cell r="M7508">
            <v>0</v>
          </cell>
          <cell r="N7508">
            <v>0</v>
          </cell>
          <cell r="O7508">
            <v>0</v>
          </cell>
        </row>
        <row r="7509">
          <cell r="D7509" t="str">
            <v>110002139107</v>
          </cell>
          <cell r="E7509" t="str">
            <v>东莞市市场监督管理局区域质量发展水平评价</v>
          </cell>
          <cell r="F7509" t="str">
            <v>刘继云</v>
          </cell>
          <cell r="G7509" t="str">
            <v>2006039</v>
          </cell>
          <cell r="H7509">
            <v>8003.7</v>
          </cell>
          <cell r="I7509">
            <v>0</v>
          </cell>
          <cell r="J7509">
            <v>0</v>
          </cell>
          <cell r="K7509">
            <v>8003.7</v>
          </cell>
          <cell r="L7509">
            <v>0</v>
          </cell>
          <cell r="M7509">
            <v>0</v>
          </cell>
          <cell r="N7509">
            <v>0</v>
          </cell>
          <cell r="O7509">
            <v>8003.7</v>
          </cell>
        </row>
        <row r="7510">
          <cell r="D7510" t="str">
            <v>110002139108</v>
          </cell>
          <cell r="E7510" t="str">
            <v>东莞市市场监督管理局NQI投入统计调查服务</v>
          </cell>
          <cell r="F7510" t="str">
            <v>陈海东</v>
          </cell>
          <cell r="G7510" t="str">
            <v>2003046</v>
          </cell>
          <cell r="H7510">
            <v>2421.7</v>
          </cell>
          <cell r="I7510">
            <v>0</v>
          </cell>
          <cell r="J7510">
            <v>0</v>
          </cell>
          <cell r="K7510">
            <v>2421.7</v>
          </cell>
          <cell r="L7510">
            <v>0</v>
          </cell>
          <cell r="M7510">
            <v>0</v>
          </cell>
          <cell r="N7510">
            <v>0</v>
          </cell>
          <cell r="O7510">
            <v>2421.7</v>
          </cell>
        </row>
        <row r="7511">
          <cell r="D7511" t="str">
            <v>110002139109</v>
          </cell>
          <cell r="E7511" t="str">
            <v>GFRP筋-混凝土界面粘结疲劳性能测试</v>
          </cell>
          <cell r="F7511" t="str">
            <v>夏立鹏</v>
          </cell>
          <cell r="G7511" t="str">
            <v>2017103</v>
          </cell>
          <cell r="H7511">
            <v>0</v>
          </cell>
          <cell r="I7511">
            <v>0</v>
          </cell>
          <cell r="J7511">
            <v>0</v>
          </cell>
          <cell r="K7511">
            <v>0</v>
          </cell>
          <cell r="L7511">
            <v>0</v>
          </cell>
          <cell r="M7511">
            <v>0</v>
          </cell>
          <cell r="N7511">
            <v>0</v>
          </cell>
          <cell r="O7511">
            <v>0</v>
          </cell>
        </row>
        <row r="7512">
          <cell r="D7512" t="str">
            <v>110002139110</v>
          </cell>
          <cell r="E7512" t="str">
            <v>东城街道农贸市场建设专项规划</v>
          </cell>
          <cell r="F7512" t="str">
            <v>贺艳春</v>
          </cell>
          <cell r="G7512" t="str">
            <v>2006011</v>
          </cell>
          <cell r="H7512">
            <v>0</v>
          </cell>
          <cell r="I7512">
            <v>0</v>
          </cell>
          <cell r="J7512">
            <v>0</v>
          </cell>
          <cell r="K7512">
            <v>0</v>
          </cell>
          <cell r="L7512">
            <v>0</v>
          </cell>
          <cell r="M7512">
            <v>0</v>
          </cell>
          <cell r="N7512">
            <v>0</v>
          </cell>
          <cell r="O7512">
            <v>0</v>
          </cell>
        </row>
        <row r="7513">
          <cell r="D7513" t="str">
            <v>110002139111</v>
          </cell>
          <cell r="E7513" t="str">
            <v>2021年松山湖专利商标信息分析项目</v>
          </cell>
          <cell r="F7513" t="str">
            <v>楼晶</v>
          </cell>
          <cell r="G7513" t="str">
            <v>2012950</v>
          </cell>
          <cell r="H7513">
            <v>670.2</v>
          </cell>
          <cell r="I7513">
            <v>0</v>
          </cell>
          <cell r="J7513">
            <v>0</v>
          </cell>
          <cell r="K7513">
            <v>670.2</v>
          </cell>
          <cell r="L7513">
            <v>0</v>
          </cell>
          <cell r="M7513">
            <v>0</v>
          </cell>
          <cell r="N7513">
            <v>0</v>
          </cell>
          <cell r="O7513">
            <v>670.2</v>
          </cell>
        </row>
        <row r="7514">
          <cell r="D7514" t="str">
            <v>110002139112</v>
          </cell>
          <cell r="E7514" t="str">
            <v>面向大数据应用的车间装备智能化关键技术研</v>
          </cell>
          <cell r="F7514" t="str">
            <v>张斐</v>
          </cell>
          <cell r="G7514" t="str">
            <v>2017039</v>
          </cell>
          <cell r="H7514">
            <v>14234.29</v>
          </cell>
          <cell r="I7514">
            <v>0</v>
          </cell>
          <cell r="J7514">
            <v>1380</v>
          </cell>
          <cell r="K7514">
            <v>12854.29</v>
          </cell>
          <cell r="L7514">
            <v>0</v>
          </cell>
          <cell r="M7514">
            <v>0</v>
          </cell>
          <cell r="N7514">
            <v>0</v>
          </cell>
          <cell r="O7514">
            <v>12854.29</v>
          </cell>
        </row>
        <row r="7515">
          <cell r="D7515" t="str">
            <v>110002139113</v>
          </cell>
          <cell r="E7515" t="str">
            <v>凹版印刷油墨用水性连接料的合成研究</v>
          </cell>
          <cell r="F7515" t="str">
            <v>程可可</v>
          </cell>
          <cell r="G7515" t="str">
            <v>2016825</v>
          </cell>
          <cell r="H7515">
            <v>86679.6</v>
          </cell>
          <cell r="I7515">
            <v>0</v>
          </cell>
          <cell r="J7515">
            <v>4984.86</v>
          </cell>
          <cell r="K7515">
            <v>81694.74</v>
          </cell>
          <cell r="L7515">
            <v>0</v>
          </cell>
          <cell r="M7515">
            <v>0</v>
          </cell>
          <cell r="N7515">
            <v>0</v>
          </cell>
          <cell r="O7515">
            <v>81694.74</v>
          </cell>
        </row>
        <row r="7516">
          <cell r="D7516" t="str">
            <v>110002139114</v>
          </cell>
          <cell r="E7516" t="str">
            <v>双万时代背景下东莞加快高质量发展系列研究</v>
          </cell>
          <cell r="F7516" t="str">
            <v>刘斌</v>
          </cell>
          <cell r="G7516" t="str">
            <v>1991002</v>
          </cell>
          <cell r="H7516">
            <v>9433.96</v>
          </cell>
          <cell r="I7516">
            <v>0</v>
          </cell>
          <cell r="J7516">
            <v>0</v>
          </cell>
          <cell r="K7516">
            <v>9433.96</v>
          </cell>
          <cell r="L7516">
            <v>0</v>
          </cell>
          <cell r="M7516">
            <v>0</v>
          </cell>
          <cell r="N7516">
            <v>0</v>
          </cell>
          <cell r="O7516">
            <v>9433.96</v>
          </cell>
        </row>
        <row r="7517">
          <cell r="D7517" t="str">
            <v>11000213911401</v>
          </cell>
          <cell r="E7517" t="str">
            <v>新晋万亿元城市与东莞发展路径对比研究</v>
          </cell>
          <cell r="F7517" t="str">
            <v>李湛</v>
          </cell>
          <cell r="G7517" t="str">
            <v>2017819</v>
          </cell>
          <cell r="H7517">
            <v>7876.88</v>
          </cell>
          <cell r="I7517">
            <v>0</v>
          </cell>
          <cell r="J7517">
            <v>0</v>
          </cell>
          <cell r="K7517">
            <v>7876.88</v>
          </cell>
          <cell r="L7517">
            <v>0</v>
          </cell>
          <cell r="M7517">
            <v>0</v>
          </cell>
          <cell r="N7517">
            <v>0</v>
          </cell>
          <cell r="O7517">
            <v>7876.88</v>
          </cell>
        </row>
        <row r="7518">
          <cell r="D7518" t="str">
            <v>11000213911402</v>
          </cell>
          <cell r="E7518" t="str">
            <v>塑造东莞城市归属感</v>
          </cell>
          <cell r="F7518" t="str">
            <v>于铁山</v>
          </cell>
          <cell r="G7518" t="str">
            <v>2017079</v>
          </cell>
          <cell r="H7518">
            <v>10907.74</v>
          </cell>
          <cell r="I7518">
            <v>0</v>
          </cell>
          <cell r="J7518">
            <v>2904</v>
          </cell>
          <cell r="K7518">
            <v>8003.74</v>
          </cell>
          <cell r="L7518">
            <v>0</v>
          </cell>
          <cell r="M7518">
            <v>0</v>
          </cell>
          <cell r="N7518">
            <v>0</v>
          </cell>
          <cell r="O7518">
            <v>8003.74</v>
          </cell>
        </row>
        <row r="7519">
          <cell r="D7519" t="str">
            <v>11000213911403</v>
          </cell>
          <cell r="E7519" t="str">
            <v>加速发展新一代信息技术和新材料产业再立新</v>
          </cell>
          <cell r="F7519" t="str">
            <v>许桂华</v>
          </cell>
          <cell r="G7519" t="str">
            <v>2013042</v>
          </cell>
          <cell r="H7519">
            <v>0</v>
          </cell>
          <cell r="I7519">
            <v>0</v>
          </cell>
          <cell r="J7519">
            <v>0</v>
          </cell>
          <cell r="K7519">
            <v>0</v>
          </cell>
          <cell r="L7519">
            <v>0</v>
          </cell>
          <cell r="M7519">
            <v>0</v>
          </cell>
          <cell r="N7519">
            <v>0</v>
          </cell>
          <cell r="O7519">
            <v>0</v>
          </cell>
        </row>
        <row r="7520">
          <cell r="D7520" t="str">
            <v>11000213911404</v>
          </cell>
          <cell r="E7520" t="str">
            <v>《创意城市与品质东莞的发展研究》</v>
          </cell>
          <cell r="F7520" t="str">
            <v>田根胜</v>
          </cell>
          <cell r="G7520" t="str">
            <v>1993043</v>
          </cell>
          <cell r="H7520">
            <v>0</v>
          </cell>
          <cell r="I7520">
            <v>0</v>
          </cell>
          <cell r="J7520">
            <v>0</v>
          </cell>
          <cell r="K7520">
            <v>0</v>
          </cell>
          <cell r="L7520">
            <v>0</v>
          </cell>
          <cell r="M7520">
            <v>0</v>
          </cell>
          <cell r="N7520">
            <v>0</v>
          </cell>
          <cell r="O7520">
            <v>0</v>
          </cell>
        </row>
        <row r="7521">
          <cell r="D7521" t="str">
            <v>11000213911405</v>
          </cell>
          <cell r="E7521" t="str">
            <v>加速布局新型智慧城市 构建社会治理新生态</v>
          </cell>
          <cell r="F7521" t="str">
            <v>张艳红</v>
          </cell>
          <cell r="G7521" t="str">
            <v>2004016</v>
          </cell>
          <cell r="H7521">
            <v>23230.16</v>
          </cell>
          <cell r="I7521">
            <v>0</v>
          </cell>
          <cell r="J7521">
            <v>10800</v>
          </cell>
          <cell r="K7521">
            <v>12430.16</v>
          </cell>
          <cell r="L7521">
            <v>0</v>
          </cell>
          <cell r="M7521">
            <v>0</v>
          </cell>
          <cell r="N7521">
            <v>0</v>
          </cell>
          <cell r="O7521">
            <v>12430.16</v>
          </cell>
        </row>
        <row r="7522">
          <cell r="D7522" t="str">
            <v>110002139115</v>
          </cell>
          <cell r="E7522" t="str">
            <v>顶部贴胶机</v>
          </cell>
          <cell r="F7522" t="str">
            <v>张文涛</v>
          </cell>
          <cell r="G7522" t="str">
            <v>2017101</v>
          </cell>
          <cell r="H7522">
            <v>85.12</v>
          </cell>
          <cell r="I7522">
            <v>0</v>
          </cell>
          <cell r="J7522">
            <v>0</v>
          </cell>
          <cell r="K7522">
            <v>85.12</v>
          </cell>
          <cell r="L7522">
            <v>0</v>
          </cell>
          <cell r="M7522">
            <v>0</v>
          </cell>
          <cell r="N7522">
            <v>0</v>
          </cell>
          <cell r="O7522">
            <v>85.12</v>
          </cell>
        </row>
        <row r="7523">
          <cell r="D7523" t="str">
            <v>11000213911601</v>
          </cell>
          <cell r="E7523" t="str">
            <v>松山湖科学城与深圳光明科学城功能衔接及融</v>
          </cell>
          <cell r="F7523" t="str">
            <v>黄彬</v>
          </cell>
          <cell r="G7523" t="str">
            <v>2012012</v>
          </cell>
          <cell r="H7523">
            <v>11169.55</v>
          </cell>
          <cell r="I7523">
            <v>0</v>
          </cell>
          <cell r="J7523">
            <v>0</v>
          </cell>
          <cell r="K7523">
            <v>11169.55</v>
          </cell>
          <cell r="L7523">
            <v>0</v>
          </cell>
          <cell r="M7523">
            <v>0</v>
          </cell>
          <cell r="N7523">
            <v>0</v>
          </cell>
          <cell r="O7523">
            <v>11169.55</v>
          </cell>
        </row>
        <row r="7524">
          <cell r="D7524" t="str">
            <v>11000213911603</v>
          </cell>
          <cell r="E7524" t="str">
            <v>东莞高水平大学建设与经济发展同频共振</v>
          </cell>
          <cell r="F7524" t="str">
            <v>左洋</v>
          </cell>
          <cell r="G7524" t="str">
            <v>2016010</v>
          </cell>
          <cell r="H7524">
            <v>18800</v>
          </cell>
          <cell r="I7524">
            <v>0</v>
          </cell>
          <cell r="J7524">
            <v>0</v>
          </cell>
          <cell r="K7524">
            <v>18800</v>
          </cell>
          <cell r="L7524">
            <v>0</v>
          </cell>
          <cell r="M7524">
            <v>0</v>
          </cell>
          <cell r="N7524">
            <v>0</v>
          </cell>
          <cell r="O7524">
            <v>18800</v>
          </cell>
        </row>
        <row r="7525">
          <cell r="D7525" t="str">
            <v>11000213911604</v>
          </cell>
          <cell r="E7525" t="str">
            <v>东莞生活垃圾分类实施效果的政策评估</v>
          </cell>
          <cell r="F7525" t="str">
            <v>黄俊辉</v>
          </cell>
          <cell r="G7525" t="str">
            <v>2016037</v>
          </cell>
          <cell r="H7525">
            <v>5549.49</v>
          </cell>
          <cell r="I7525">
            <v>0</v>
          </cell>
          <cell r="J7525">
            <v>0</v>
          </cell>
          <cell r="K7525">
            <v>5549.49</v>
          </cell>
          <cell r="L7525">
            <v>0</v>
          </cell>
          <cell r="M7525">
            <v>0</v>
          </cell>
          <cell r="N7525">
            <v>0</v>
          </cell>
          <cell r="O7525">
            <v>5549.49</v>
          </cell>
        </row>
        <row r="7526">
          <cell r="D7526" t="str">
            <v>11000213911605</v>
          </cell>
          <cell r="E7526" t="str">
            <v>关于大力发展战略性新兴产业，建立临深新一</v>
          </cell>
          <cell r="F7526" t="str">
            <v>刘川</v>
          </cell>
          <cell r="G7526" t="str">
            <v>2001021</v>
          </cell>
          <cell r="H7526">
            <v>0</v>
          </cell>
          <cell r="I7526">
            <v>0</v>
          </cell>
          <cell r="J7526">
            <v>0</v>
          </cell>
          <cell r="K7526">
            <v>0</v>
          </cell>
          <cell r="L7526">
            <v>0</v>
          </cell>
          <cell r="M7526">
            <v>0</v>
          </cell>
          <cell r="N7526">
            <v>0</v>
          </cell>
          <cell r="O7526">
            <v>0</v>
          </cell>
        </row>
        <row r="7527">
          <cell r="D7527" t="str">
            <v>110002139117</v>
          </cell>
          <cell r="E7527" t="str">
            <v>横沥镇全国文明城市创建实地模拟测评</v>
          </cell>
          <cell r="F7527" t="str">
            <v>李绍群</v>
          </cell>
          <cell r="G7527" t="str">
            <v>2005050</v>
          </cell>
          <cell r="H7527">
            <v>0</v>
          </cell>
          <cell r="I7527">
            <v>0</v>
          </cell>
          <cell r="J7527">
            <v>0</v>
          </cell>
          <cell r="K7527">
            <v>0</v>
          </cell>
          <cell r="L7527">
            <v>0</v>
          </cell>
          <cell r="M7527">
            <v>0</v>
          </cell>
          <cell r="N7527">
            <v>0</v>
          </cell>
          <cell r="O7527">
            <v>0</v>
          </cell>
        </row>
        <row r="7528">
          <cell r="D7528" t="str">
            <v>110002139118</v>
          </cell>
          <cell r="E7528" t="str">
            <v>石墨负极原料与电池性能关系研究</v>
          </cell>
          <cell r="F7528" t="str">
            <v>王涛</v>
          </cell>
          <cell r="G7528" t="str">
            <v>2017077</v>
          </cell>
          <cell r="H7528">
            <v>30096.4</v>
          </cell>
          <cell r="I7528">
            <v>0</v>
          </cell>
          <cell r="J7528">
            <v>0</v>
          </cell>
          <cell r="K7528">
            <v>30096.4</v>
          </cell>
          <cell r="L7528">
            <v>0</v>
          </cell>
          <cell r="M7528">
            <v>0</v>
          </cell>
          <cell r="N7528">
            <v>0</v>
          </cell>
          <cell r="O7528">
            <v>30096.4</v>
          </cell>
        </row>
        <row r="7529">
          <cell r="D7529" t="str">
            <v>110002139119</v>
          </cell>
          <cell r="E7529" t="str">
            <v>东莞市寮步镇劳务派遣单位等级划分与评定</v>
          </cell>
          <cell r="F7529" t="str">
            <v>方妙英</v>
          </cell>
          <cell r="G7529" t="str">
            <v>2012018</v>
          </cell>
          <cell r="H7529">
            <v>0</v>
          </cell>
          <cell r="I7529">
            <v>0</v>
          </cell>
          <cell r="J7529">
            <v>0</v>
          </cell>
          <cell r="K7529">
            <v>0</v>
          </cell>
          <cell r="L7529">
            <v>0</v>
          </cell>
          <cell r="M7529">
            <v>0</v>
          </cell>
          <cell r="N7529">
            <v>0</v>
          </cell>
          <cell r="O7529">
            <v>0</v>
          </cell>
        </row>
        <row r="7530">
          <cell r="D7530" t="str">
            <v>110002139121</v>
          </cell>
          <cell r="E7530" t="str">
            <v>离心压气机数字模拟与流场分析</v>
          </cell>
          <cell r="F7530" t="str">
            <v>李志勇</v>
          </cell>
          <cell r="G7530" t="str">
            <v>2020094</v>
          </cell>
          <cell r="H7530">
            <v>28875.06</v>
          </cell>
          <cell r="I7530">
            <v>0</v>
          </cell>
          <cell r="J7530">
            <v>718.32</v>
          </cell>
          <cell r="K7530">
            <v>28156.74</v>
          </cell>
          <cell r="L7530">
            <v>0</v>
          </cell>
          <cell r="M7530">
            <v>0</v>
          </cell>
          <cell r="N7530">
            <v>0</v>
          </cell>
          <cell r="O7530">
            <v>28156.74</v>
          </cell>
        </row>
        <row r="7531">
          <cell r="D7531" t="str">
            <v>110002139122</v>
          </cell>
          <cell r="E7531" t="str">
            <v>推动东莞“专精特新”中小企业高质量发展的</v>
          </cell>
          <cell r="F7531" t="str">
            <v>黄琼</v>
          </cell>
          <cell r="G7531" t="str">
            <v>1997003</v>
          </cell>
          <cell r="H7531">
            <v>4630.2</v>
          </cell>
          <cell r="I7531">
            <v>0</v>
          </cell>
          <cell r="J7531">
            <v>0</v>
          </cell>
          <cell r="K7531">
            <v>4630.2</v>
          </cell>
          <cell r="L7531">
            <v>0</v>
          </cell>
          <cell r="M7531">
            <v>0</v>
          </cell>
          <cell r="N7531">
            <v>0</v>
          </cell>
          <cell r="O7531">
            <v>4630.2</v>
          </cell>
        </row>
        <row r="7532">
          <cell r="D7532" t="str">
            <v>110002139123</v>
          </cell>
          <cell r="E7532" t="str">
            <v>东莞市石龙镇兴龙社区新时代文明实践站建设</v>
          </cell>
          <cell r="F7532" t="str">
            <v>朱晓红</v>
          </cell>
          <cell r="G7532" t="str">
            <v>2007002</v>
          </cell>
          <cell r="H7532">
            <v>18080.61</v>
          </cell>
          <cell r="I7532">
            <v>0</v>
          </cell>
          <cell r="J7532">
            <v>17529.54</v>
          </cell>
          <cell r="K7532">
            <v>551.07</v>
          </cell>
          <cell r="L7532">
            <v>0</v>
          </cell>
          <cell r="M7532">
            <v>0</v>
          </cell>
          <cell r="N7532">
            <v>0</v>
          </cell>
          <cell r="O7532">
            <v>551.07</v>
          </cell>
        </row>
        <row r="7533">
          <cell r="D7533" t="str">
            <v>110002139124</v>
          </cell>
          <cell r="E7533" t="str">
            <v>东莞市黄江镇劳务派遣单位等级划分与评定</v>
          </cell>
          <cell r="F7533" t="str">
            <v>方妙英</v>
          </cell>
          <cell r="G7533" t="str">
            <v>2012018</v>
          </cell>
          <cell r="H7533">
            <v>0</v>
          </cell>
          <cell r="I7533">
            <v>0</v>
          </cell>
          <cell r="J7533">
            <v>0</v>
          </cell>
          <cell r="K7533">
            <v>0</v>
          </cell>
          <cell r="L7533">
            <v>0</v>
          </cell>
          <cell r="M7533">
            <v>0</v>
          </cell>
          <cell r="N7533">
            <v>0</v>
          </cell>
          <cell r="O7533">
            <v>0</v>
          </cell>
        </row>
        <row r="7534">
          <cell r="D7534" t="str">
            <v>110002139125</v>
          </cell>
          <cell r="E7534" t="str">
            <v>中子全散射技术从原子尺度揭示弛豫压电单晶</v>
          </cell>
          <cell r="F7534" t="str">
            <v>王珂玮</v>
          </cell>
          <cell r="G7534" t="str">
            <v>2017114</v>
          </cell>
          <cell r="H7534">
            <v>34089.62</v>
          </cell>
          <cell r="I7534">
            <v>0</v>
          </cell>
          <cell r="J7534">
            <v>17860.44</v>
          </cell>
          <cell r="K7534">
            <v>16229.18</v>
          </cell>
          <cell r="L7534">
            <v>0</v>
          </cell>
          <cell r="M7534">
            <v>0</v>
          </cell>
          <cell r="N7534">
            <v>0</v>
          </cell>
          <cell r="O7534">
            <v>16229.18</v>
          </cell>
        </row>
        <row r="7535">
          <cell r="D7535" t="str">
            <v>110002139126</v>
          </cell>
          <cell r="E7535" t="str">
            <v>粤科松山湖母基金项目绩效评价</v>
          </cell>
          <cell r="F7535" t="str">
            <v>龚志周</v>
          </cell>
          <cell r="G7535" t="str">
            <v>2005034</v>
          </cell>
          <cell r="H7535">
            <v>32929.2</v>
          </cell>
          <cell r="I7535">
            <v>0</v>
          </cell>
          <cell r="J7535">
            <v>0</v>
          </cell>
          <cell r="K7535">
            <v>32929.2</v>
          </cell>
          <cell r="L7535">
            <v>0</v>
          </cell>
          <cell r="M7535">
            <v>0</v>
          </cell>
          <cell r="N7535">
            <v>0</v>
          </cell>
          <cell r="O7535">
            <v>32929.2</v>
          </cell>
        </row>
        <row r="7536">
          <cell r="D7536" t="str">
            <v>110002139127</v>
          </cell>
          <cell r="E7536" t="str">
            <v>机制砂高性能混凝土制备技术</v>
          </cell>
          <cell r="F7536" t="str">
            <v>高品海</v>
          </cell>
          <cell r="G7536" t="str">
            <v>2019017</v>
          </cell>
          <cell r="H7536">
            <v>16218.68</v>
          </cell>
          <cell r="I7536">
            <v>0</v>
          </cell>
          <cell r="J7536">
            <v>0</v>
          </cell>
          <cell r="K7536">
            <v>16218.68</v>
          </cell>
          <cell r="L7536">
            <v>0</v>
          </cell>
          <cell r="M7536">
            <v>0</v>
          </cell>
          <cell r="N7536">
            <v>0</v>
          </cell>
          <cell r="O7536">
            <v>16218.68</v>
          </cell>
        </row>
        <row r="7537">
          <cell r="D7537" t="str">
            <v>110002139128</v>
          </cell>
          <cell r="E7537" t="str">
            <v>梅观高速清湖南段市政道路工程施工二标工程</v>
          </cell>
          <cell r="F7537" t="str">
            <v>孙璨</v>
          </cell>
          <cell r="G7537" t="str">
            <v>2011018</v>
          </cell>
          <cell r="H7537">
            <v>90437.33</v>
          </cell>
          <cell r="I7537">
            <v>0</v>
          </cell>
          <cell r="J7537">
            <v>3140</v>
          </cell>
          <cell r="K7537">
            <v>87297.33</v>
          </cell>
          <cell r="L7537">
            <v>0</v>
          </cell>
          <cell r="M7537">
            <v>0</v>
          </cell>
          <cell r="N7537">
            <v>0</v>
          </cell>
          <cell r="O7537">
            <v>87297.33</v>
          </cell>
        </row>
        <row r="7538">
          <cell r="D7538" t="str">
            <v>110002139129</v>
          </cell>
          <cell r="E7538" t="str">
            <v>CNC多功能夹具开发</v>
          </cell>
          <cell r="F7538" t="str">
            <v>张文涛</v>
          </cell>
          <cell r="G7538" t="str">
            <v>2017101</v>
          </cell>
          <cell r="H7538">
            <v>4199.25</v>
          </cell>
          <cell r="I7538">
            <v>0</v>
          </cell>
          <cell r="J7538">
            <v>0</v>
          </cell>
          <cell r="K7538">
            <v>4199.25</v>
          </cell>
          <cell r="L7538">
            <v>0</v>
          </cell>
          <cell r="M7538">
            <v>0</v>
          </cell>
          <cell r="N7538">
            <v>0</v>
          </cell>
          <cell r="O7538">
            <v>4199.25</v>
          </cell>
        </row>
        <row r="7539">
          <cell r="D7539" t="str">
            <v>110002139130</v>
          </cell>
          <cell r="E7539" t="str">
            <v>高性能氟硅离型剂的研发及产业化应用</v>
          </cell>
          <cell r="F7539" t="str">
            <v>李坤泉</v>
          </cell>
          <cell r="G7539" t="str">
            <v>2019080</v>
          </cell>
          <cell r="H7539">
            <v>16755.4</v>
          </cell>
          <cell r="I7539">
            <v>0</v>
          </cell>
          <cell r="J7539">
            <v>0</v>
          </cell>
          <cell r="K7539">
            <v>16755.4</v>
          </cell>
          <cell r="L7539">
            <v>0</v>
          </cell>
          <cell r="M7539">
            <v>0</v>
          </cell>
          <cell r="N7539">
            <v>0</v>
          </cell>
          <cell r="O7539">
            <v>16755.4</v>
          </cell>
        </row>
        <row r="7540">
          <cell r="D7540" t="str">
            <v>110002139132</v>
          </cell>
          <cell r="E7540" t="str">
            <v>高折射率光学纳米氧化锆分散液的研究</v>
          </cell>
          <cell r="F7540" t="str">
            <v>汪文龙</v>
          </cell>
          <cell r="G7540" t="str">
            <v>2016833</v>
          </cell>
          <cell r="H7540">
            <v>10119.78</v>
          </cell>
          <cell r="I7540">
            <v>0</v>
          </cell>
          <cell r="J7540">
            <v>1378.5</v>
          </cell>
          <cell r="K7540">
            <v>8741.28</v>
          </cell>
          <cell r="L7540">
            <v>0</v>
          </cell>
          <cell r="M7540">
            <v>0</v>
          </cell>
          <cell r="N7540">
            <v>0</v>
          </cell>
          <cell r="O7540">
            <v>8741.28</v>
          </cell>
        </row>
        <row r="7541">
          <cell r="D7541" t="str">
            <v>110002139133</v>
          </cell>
          <cell r="E7541" t="str">
            <v>管道喷漆无人机飞行平台</v>
          </cell>
          <cell r="F7541" t="str">
            <v>杨小平</v>
          </cell>
          <cell r="G7541" t="str">
            <v>2007058</v>
          </cell>
          <cell r="H7541">
            <v>37.07</v>
          </cell>
          <cell r="I7541">
            <v>0</v>
          </cell>
          <cell r="J7541">
            <v>0</v>
          </cell>
          <cell r="K7541">
            <v>37.07</v>
          </cell>
          <cell r="L7541">
            <v>0</v>
          </cell>
          <cell r="M7541">
            <v>0</v>
          </cell>
          <cell r="N7541">
            <v>0</v>
          </cell>
          <cell r="O7541">
            <v>37.07</v>
          </cell>
        </row>
        <row r="7542">
          <cell r="D7542" t="str">
            <v>110002139134</v>
          </cell>
          <cell r="E7542" t="str">
            <v>高空管道远程遥控喷漆系统</v>
          </cell>
          <cell r="F7542" t="str">
            <v>陈佰满</v>
          </cell>
          <cell r="G7542" t="str">
            <v>2013013</v>
          </cell>
          <cell r="H7542">
            <v>3852.15</v>
          </cell>
          <cell r="I7542">
            <v>0</v>
          </cell>
          <cell r="J7542">
            <v>3550</v>
          </cell>
          <cell r="K7542">
            <v>302.15</v>
          </cell>
          <cell r="L7542">
            <v>0</v>
          </cell>
          <cell r="M7542">
            <v>0</v>
          </cell>
          <cell r="N7542">
            <v>0</v>
          </cell>
          <cell r="O7542">
            <v>302.15</v>
          </cell>
        </row>
        <row r="7543">
          <cell r="D7543" t="str">
            <v>110002139135</v>
          </cell>
          <cell r="E7543" t="str">
            <v>连续多级反应器结构优化和流体模拟研究</v>
          </cell>
          <cell r="F7543" t="str">
            <v>何奎</v>
          </cell>
          <cell r="G7543" t="str">
            <v>2019814</v>
          </cell>
          <cell r="H7543">
            <v>12729.2</v>
          </cell>
          <cell r="I7543">
            <v>0</v>
          </cell>
          <cell r="J7543">
            <v>4147</v>
          </cell>
          <cell r="K7543">
            <v>8582.2</v>
          </cell>
          <cell r="L7543">
            <v>0</v>
          </cell>
          <cell r="M7543">
            <v>0</v>
          </cell>
          <cell r="N7543">
            <v>0</v>
          </cell>
          <cell r="O7543">
            <v>8582.2</v>
          </cell>
        </row>
        <row r="7544">
          <cell r="D7544" t="str">
            <v>110002139136</v>
          </cell>
          <cell r="E7544" t="str">
            <v>基于磁控溅射的氮化铝与氮化硼薄膜的制备</v>
          </cell>
          <cell r="F7544" t="str">
            <v>吕伟</v>
          </cell>
          <cell r="G7544" t="str">
            <v>2017825</v>
          </cell>
          <cell r="H7544">
            <v>5044.12</v>
          </cell>
          <cell r="I7544">
            <v>0</v>
          </cell>
          <cell r="J7544">
            <v>5044.12</v>
          </cell>
          <cell r="K7544">
            <v>0</v>
          </cell>
          <cell r="L7544">
            <v>0</v>
          </cell>
          <cell r="M7544">
            <v>0</v>
          </cell>
          <cell r="N7544">
            <v>0</v>
          </cell>
          <cell r="O7544">
            <v>0</v>
          </cell>
        </row>
        <row r="7545">
          <cell r="D7545" t="str">
            <v>110002139137</v>
          </cell>
          <cell r="E7545" t="str">
            <v>30W氮化镓充电器的设计与开发</v>
          </cell>
          <cell r="F7545" t="str">
            <v>何小勇</v>
          </cell>
          <cell r="G7545" t="str">
            <v>2020099</v>
          </cell>
          <cell r="H7545">
            <v>0.34</v>
          </cell>
          <cell r="I7545">
            <v>0</v>
          </cell>
          <cell r="J7545">
            <v>0</v>
          </cell>
          <cell r="K7545">
            <v>0.34</v>
          </cell>
          <cell r="L7545">
            <v>0</v>
          </cell>
          <cell r="M7545">
            <v>0</v>
          </cell>
          <cell r="N7545">
            <v>0</v>
          </cell>
          <cell r="O7545">
            <v>0.34</v>
          </cell>
        </row>
        <row r="7546">
          <cell r="D7546" t="str">
            <v>110002139138</v>
          </cell>
          <cell r="E7546" t="str">
            <v>鸿铭智能装备联合研发中心</v>
          </cell>
          <cell r="F7546" t="str">
            <v>任斌</v>
          </cell>
          <cell r="G7546" t="str">
            <v>2003008</v>
          </cell>
          <cell r="H7546">
            <v>76429.9</v>
          </cell>
          <cell r="I7546">
            <v>0</v>
          </cell>
          <cell r="J7546">
            <v>3518</v>
          </cell>
          <cell r="K7546">
            <v>72911.9</v>
          </cell>
          <cell r="L7546">
            <v>0</v>
          </cell>
          <cell r="M7546">
            <v>0</v>
          </cell>
          <cell r="N7546">
            <v>0</v>
          </cell>
          <cell r="O7546">
            <v>72911.9</v>
          </cell>
        </row>
        <row r="7547">
          <cell r="D7547" t="str">
            <v>110002139139</v>
          </cell>
          <cell r="E7547" t="str">
            <v>新晋万亿元城市与东莞发展路径对比第二阶段延伸研究</v>
          </cell>
          <cell r="F7547" t="str">
            <v>李湛</v>
          </cell>
          <cell r="G7547" t="str">
            <v>2017819</v>
          </cell>
          <cell r="H7547">
            <v>200.24</v>
          </cell>
          <cell r="I7547">
            <v>0</v>
          </cell>
          <cell r="J7547">
            <v>0</v>
          </cell>
          <cell r="K7547">
            <v>200.24</v>
          </cell>
          <cell r="L7547">
            <v>0</v>
          </cell>
          <cell r="M7547">
            <v>0</v>
          </cell>
          <cell r="N7547">
            <v>0</v>
          </cell>
          <cell r="O7547">
            <v>200.24</v>
          </cell>
        </row>
        <row r="7548">
          <cell r="D7548" t="str">
            <v>110002139140</v>
          </cell>
          <cell r="E7548" t="str">
            <v>5G通信印刷电路板信号传输技术开发</v>
          </cell>
          <cell r="F7548" t="str">
            <v>赵晓芳</v>
          </cell>
          <cell r="G7548" t="str">
            <v>2011005</v>
          </cell>
          <cell r="H7548">
            <v>0</v>
          </cell>
          <cell r="I7548">
            <v>0</v>
          </cell>
          <cell r="J7548">
            <v>0</v>
          </cell>
          <cell r="K7548">
            <v>0</v>
          </cell>
          <cell r="L7548">
            <v>0</v>
          </cell>
          <cell r="M7548">
            <v>0</v>
          </cell>
          <cell r="N7548">
            <v>0</v>
          </cell>
          <cell r="O7548">
            <v>0</v>
          </cell>
        </row>
        <row r="7549">
          <cell r="D7549" t="str">
            <v>110002139141</v>
          </cell>
          <cell r="E7549" t="str">
            <v>综合整治工作技术帮扶服务（第二批)</v>
          </cell>
          <cell r="F7549" t="str">
            <v>纪传伟</v>
          </cell>
          <cell r="G7549" t="str">
            <v>2006064</v>
          </cell>
          <cell r="H7549">
            <v>168040.7</v>
          </cell>
          <cell r="I7549">
            <v>0</v>
          </cell>
          <cell r="J7549">
            <v>5920.82</v>
          </cell>
          <cell r="K7549">
            <v>162119.88</v>
          </cell>
          <cell r="L7549">
            <v>0</v>
          </cell>
          <cell r="M7549">
            <v>0</v>
          </cell>
          <cell r="N7549">
            <v>0</v>
          </cell>
          <cell r="O7549">
            <v>162119.88</v>
          </cell>
        </row>
        <row r="7550">
          <cell r="D7550" t="str">
            <v>110002139142</v>
          </cell>
          <cell r="E7550" t="str">
            <v>2021年横沥镇生态文明科普宣传活动</v>
          </cell>
          <cell r="F7550" t="str">
            <v>李翠丹</v>
          </cell>
          <cell r="G7550" t="str">
            <v>2008038</v>
          </cell>
          <cell r="H7550">
            <v>22583.39</v>
          </cell>
          <cell r="I7550">
            <v>0</v>
          </cell>
          <cell r="J7550">
            <v>0</v>
          </cell>
          <cell r="K7550">
            <v>22583.39</v>
          </cell>
          <cell r="L7550">
            <v>0</v>
          </cell>
          <cell r="M7550">
            <v>0</v>
          </cell>
          <cell r="N7550">
            <v>0</v>
          </cell>
          <cell r="O7550">
            <v>22583.39</v>
          </cell>
        </row>
        <row r="7551">
          <cell r="D7551" t="str">
            <v>110002139143</v>
          </cell>
          <cell r="E7551" t="str">
            <v>重点龙头企业受国际贸易政策影响下园区新经</v>
          </cell>
          <cell r="F7551" t="str">
            <v>刘川</v>
          </cell>
          <cell r="G7551" t="str">
            <v>2001021</v>
          </cell>
          <cell r="H7551">
            <v>0</v>
          </cell>
          <cell r="I7551">
            <v>0</v>
          </cell>
          <cell r="J7551">
            <v>0</v>
          </cell>
          <cell r="K7551">
            <v>0</v>
          </cell>
          <cell r="L7551">
            <v>0</v>
          </cell>
          <cell r="M7551">
            <v>0</v>
          </cell>
          <cell r="N7551">
            <v>0</v>
          </cell>
          <cell r="O7551">
            <v>0</v>
          </cell>
        </row>
        <row r="7552">
          <cell r="D7552" t="str">
            <v>110002139144</v>
          </cell>
          <cell r="E7552" t="str">
            <v>高周波加热线圈与扣件最佳关系研究</v>
          </cell>
          <cell r="F7552" t="str">
            <v>陈尚彦</v>
          </cell>
          <cell r="G7552" t="str">
            <v>2018022</v>
          </cell>
          <cell r="H7552">
            <v>0</v>
          </cell>
          <cell r="I7552">
            <v>0</v>
          </cell>
          <cell r="J7552">
            <v>0</v>
          </cell>
          <cell r="K7552">
            <v>0</v>
          </cell>
          <cell r="L7552">
            <v>0</v>
          </cell>
          <cell r="M7552">
            <v>0</v>
          </cell>
          <cell r="N7552">
            <v>0</v>
          </cell>
          <cell r="O7552">
            <v>0</v>
          </cell>
        </row>
        <row r="7553">
          <cell r="D7553" t="str">
            <v>110002139145</v>
          </cell>
          <cell r="E7553" t="str">
            <v>2021年横沥镇半仙山村垃圾分类科普宣传活动</v>
          </cell>
          <cell r="F7553" t="str">
            <v>李翠丹</v>
          </cell>
          <cell r="G7553" t="str">
            <v>2008038</v>
          </cell>
          <cell r="H7553">
            <v>23275.44</v>
          </cell>
          <cell r="I7553">
            <v>0</v>
          </cell>
          <cell r="J7553">
            <v>0</v>
          </cell>
          <cell r="K7553">
            <v>23275.44</v>
          </cell>
          <cell r="L7553">
            <v>0</v>
          </cell>
          <cell r="M7553">
            <v>0</v>
          </cell>
          <cell r="N7553">
            <v>0</v>
          </cell>
          <cell r="O7553">
            <v>23275.44</v>
          </cell>
        </row>
        <row r="7554">
          <cell r="D7554" t="str">
            <v>110002139146</v>
          </cell>
          <cell r="E7554" t="str">
            <v>锂离子电池材料回收技术研究</v>
          </cell>
          <cell r="F7554" t="str">
            <v>李超</v>
          </cell>
          <cell r="G7554" t="str">
            <v>2017048</v>
          </cell>
          <cell r="H7554">
            <v>32.08</v>
          </cell>
          <cell r="I7554">
            <v>0</v>
          </cell>
          <cell r="J7554">
            <v>0</v>
          </cell>
          <cell r="K7554">
            <v>32.08</v>
          </cell>
          <cell r="L7554">
            <v>0</v>
          </cell>
          <cell r="M7554">
            <v>0</v>
          </cell>
          <cell r="N7554">
            <v>0</v>
          </cell>
          <cell r="O7554">
            <v>32.08</v>
          </cell>
        </row>
        <row r="7555">
          <cell r="D7555" t="str">
            <v>110002139147</v>
          </cell>
          <cell r="E7555" t="str">
            <v>负载Boost+LLC数字电源算法开发</v>
          </cell>
          <cell r="F7555" t="str">
            <v>黄晓园</v>
          </cell>
          <cell r="G7555" t="str">
            <v>2013058</v>
          </cell>
          <cell r="H7555">
            <v>42742.66</v>
          </cell>
          <cell r="I7555">
            <v>0</v>
          </cell>
          <cell r="J7555">
            <v>5952.38</v>
          </cell>
          <cell r="K7555">
            <v>36790.28</v>
          </cell>
          <cell r="L7555">
            <v>0</v>
          </cell>
          <cell r="M7555">
            <v>0</v>
          </cell>
          <cell r="N7555">
            <v>0</v>
          </cell>
          <cell r="O7555">
            <v>36790.28</v>
          </cell>
        </row>
        <row r="7556">
          <cell r="D7556" t="str">
            <v>110002139148</v>
          </cell>
          <cell r="E7556" t="str">
            <v>企业转型法律风险控制方案</v>
          </cell>
          <cell r="F7556" t="str">
            <v>周立英</v>
          </cell>
          <cell r="G7556" t="str">
            <v>2002019</v>
          </cell>
          <cell r="H7556">
            <v>0</v>
          </cell>
          <cell r="I7556">
            <v>0</v>
          </cell>
          <cell r="J7556">
            <v>0</v>
          </cell>
          <cell r="K7556">
            <v>0</v>
          </cell>
          <cell r="L7556">
            <v>0</v>
          </cell>
          <cell r="M7556">
            <v>0</v>
          </cell>
          <cell r="N7556">
            <v>0</v>
          </cell>
          <cell r="O7556">
            <v>0</v>
          </cell>
        </row>
        <row r="7557">
          <cell r="D7557" t="str">
            <v>110002139150</v>
          </cell>
          <cell r="E7557" t="str">
            <v>东莞市东坑镇劳务派遣单位等级划分与评定</v>
          </cell>
          <cell r="F7557" t="str">
            <v>方妙英</v>
          </cell>
          <cell r="G7557" t="str">
            <v>2012018</v>
          </cell>
          <cell r="H7557">
            <v>0</v>
          </cell>
          <cell r="I7557">
            <v>0</v>
          </cell>
          <cell r="J7557">
            <v>0</v>
          </cell>
          <cell r="K7557">
            <v>0</v>
          </cell>
          <cell r="L7557">
            <v>0</v>
          </cell>
          <cell r="M7557">
            <v>0</v>
          </cell>
          <cell r="N7557">
            <v>0</v>
          </cell>
          <cell r="O7557">
            <v>0</v>
          </cell>
        </row>
        <row r="7558">
          <cell r="D7558" t="str">
            <v>110002139151</v>
          </cell>
          <cell r="E7558" t="str">
            <v>东莞市莞城街道法治建设宣传与实践研究</v>
          </cell>
          <cell r="F7558" t="str">
            <v>罗兆婧</v>
          </cell>
          <cell r="G7558" t="str">
            <v>2012029</v>
          </cell>
          <cell r="H7558">
            <v>14732.08</v>
          </cell>
          <cell r="I7558">
            <v>0</v>
          </cell>
          <cell r="J7558">
            <v>0</v>
          </cell>
          <cell r="K7558">
            <v>14732.08</v>
          </cell>
          <cell r="L7558">
            <v>0</v>
          </cell>
          <cell r="M7558">
            <v>0</v>
          </cell>
          <cell r="N7558">
            <v>0</v>
          </cell>
          <cell r="O7558">
            <v>14732.08</v>
          </cell>
        </row>
        <row r="7559">
          <cell r="D7559" t="str">
            <v>110002139152</v>
          </cell>
          <cell r="E7559" t="str">
            <v>装配式免拆钢筋桁架混凝土轻型楼承板产品标</v>
          </cell>
          <cell r="F7559" t="str">
            <v>王晓璐</v>
          </cell>
          <cell r="G7559" t="str">
            <v>2016004</v>
          </cell>
          <cell r="H7559">
            <v>46646.02</v>
          </cell>
          <cell r="I7559">
            <v>0</v>
          </cell>
          <cell r="J7559">
            <v>700</v>
          </cell>
          <cell r="K7559">
            <v>45946.02</v>
          </cell>
          <cell r="L7559">
            <v>0</v>
          </cell>
          <cell r="M7559">
            <v>0</v>
          </cell>
          <cell r="N7559">
            <v>0</v>
          </cell>
          <cell r="O7559">
            <v>45946.02</v>
          </cell>
        </row>
        <row r="7560">
          <cell r="D7560" t="str">
            <v>110002139153</v>
          </cell>
          <cell r="E7560" t="str">
            <v>探讨如何进一步加强莞台港澳高校交流合作</v>
          </cell>
          <cell r="F7560" t="str">
            <v>张世邦</v>
          </cell>
          <cell r="G7560" t="str">
            <v>2012966</v>
          </cell>
          <cell r="H7560">
            <v>2378.87</v>
          </cell>
          <cell r="I7560">
            <v>0</v>
          </cell>
          <cell r="J7560">
            <v>0</v>
          </cell>
          <cell r="K7560">
            <v>2378.87</v>
          </cell>
          <cell r="L7560">
            <v>0</v>
          </cell>
          <cell r="M7560">
            <v>0</v>
          </cell>
          <cell r="N7560">
            <v>0</v>
          </cell>
          <cell r="O7560">
            <v>2378.87</v>
          </cell>
        </row>
        <row r="7561">
          <cell r="D7561" t="str">
            <v>110002139154</v>
          </cell>
          <cell r="E7561" t="str">
            <v>公司法律风险防范协议书</v>
          </cell>
          <cell r="F7561" t="str">
            <v>强昌文</v>
          </cell>
          <cell r="G7561" t="str">
            <v>2011036</v>
          </cell>
          <cell r="H7561">
            <v>103922.2</v>
          </cell>
          <cell r="I7561">
            <v>0</v>
          </cell>
          <cell r="J7561">
            <v>20000</v>
          </cell>
          <cell r="K7561">
            <v>83922.2</v>
          </cell>
          <cell r="L7561">
            <v>0</v>
          </cell>
          <cell r="M7561">
            <v>0</v>
          </cell>
          <cell r="N7561">
            <v>0</v>
          </cell>
          <cell r="O7561">
            <v>83922.2</v>
          </cell>
        </row>
        <row r="7562">
          <cell r="D7562" t="str">
            <v>110002139155</v>
          </cell>
          <cell r="E7562" t="str">
            <v>高性能橡胶磁复合材料的制备与改性</v>
          </cell>
          <cell r="F7562" t="str">
            <v>郑轲</v>
          </cell>
          <cell r="G7562" t="str">
            <v>2019119</v>
          </cell>
          <cell r="H7562">
            <v>0.9</v>
          </cell>
          <cell r="I7562">
            <v>0</v>
          </cell>
          <cell r="J7562">
            <v>0</v>
          </cell>
          <cell r="K7562">
            <v>0.9</v>
          </cell>
          <cell r="L7562">
            <v>0</v>
          </cell>
          <cell r="M7562">
            <v>0</v>
          </cell>
          <cell r="N7562">
            <v>0</v>
          </cell>
          <cell r="O7562">
            <v>0.9</v>
          </cell>
        </row>
        <row r="7563">
          <cell r="D7563" t="str">
            <v>110002139156</v>
          </cell>
          <cell r="E7563" t="str">
            <v>东莞市洪梅镇2021年财政支出项目绩效评价</v>
          </cell>
          <cell r="F7563" t="str">
            <v>谷云燕</v>
          </cell>
          <cell r="G7563" t="str">
            <v>2004037</v>
          </cell>
          <cell r="H7563">
            <v>27834.55</v>
          </cell>
          <cell r="I7563">
            <v>0</v>
          </cell>
          <cell r="J7563">
            <v>0</v>
          </cell>
          <cell r="K7563">
            <v>27834.55</v>
          </cell>
          <cell r="L7563">
            <v>0</v>
          </cell>
          <cell r="M7563">
            <v>0</v>
          </cell>
          <cell r="N7563">
            <v>0</v>
          </cell>
          <cell r="O7563">
            <v>27834.55</v>
          </cell>
        </row>
        <row r="7564">
          <cell r="D7564" t="str">
            <v>110002139157</v>
          </cell>
          <cell r="E7564" t="str">
            <v>东莞市洪梅镇财政项目支出绩效自评抽查审核</v>
          </cell>
          <cell r="F7564" t="str">
            <v>谷云燕</v>
          </cell>
          <cell r="G7564" t="str">
            <v>2004037</v>
          </cell>
          <cell r="H7564">
            <v>8850.2</v>
          </cell>
          <cell r="I7564">
            <v>0</v>
          </cell>
          <cell r="J7564">
            <v>0</v>
          </cell>
          <cell r="K7564">
            <v>8850.2</v>
          </cell>
          <cell r="L7564">
            <v>0</v>
          </cell>
          <cell r="M7564">
            <v>0</v>
          </cell>
          <cell r="N7564">
            <v>0</v>
          </cell>
          <cell r="O7564">
            <v>8850.2</v>
          </cell>
        </row>
        <row r="7565">
          <cell r="D7565" t="str">
            <v>110002139158</v>
          </cell>
          <cell r="E7565" t="str">
            <v>厚街濑粉非遗保护与特色发展调研咨询服务</v>
          </cell>
          <cell r="F7565" t="str">
            <v>阎江</v>
          </cell>
          <cell r="G7565" t="str">
            <v>1999007</v>
          </cell>
          <cell r="H7565">
            <v>44330.2</v>
          </cell>
          <cell r="I7565">
            <v>0</v>
          </cell>
          <cell r="J7565">
            <v>0</v>
          </cell>
          <cell r="K7565">
            <v>44330.2</v>
          </cell>
          <cell r="L7565">
            <v>0</v>
          </cell>
          <cell r="M7565">
            <v>0</v>
          </cell>
          <cell r="N7565">
            <v>0</v>
          </cell>
          <cell r="O7565">
            <v>44330.2</v>
          </cell>
        </row>
        <row r="7566">
          <cell r="D7566" t="str">
            <v>110002139159</v>
          </cell>
          <cell r="E7566" t="str">
            <v>高粘结低介电损耗长链尼龙</v>
          </cell>
          <cell r="F7566" t="str">
            <v>焦元启</v>
          </cell>
          <cell r="G7566" t="str">
            <v>2011030</v>
          </cell>
          <cell r="H7566">
            <v>343.6</v>
          </cell>
          <cell r="I7566">
            <v>0</v>
          </cell>
          <cell r="J7566">
            <v>0</v>
          </cell>
          <cell r="K7566">
            <v>343.6</v>
          </cell>
          <cell r="L7566">
            <v>0</v>
          </cell>
          <cell r="M7566">
            <v>0</v>
          </cell>
          <cell r="N7566">
            <v>0</v>
          </cell>
          <cell r="O7566">
            <v>343.6</v>
          </cell>
        </row>
        <row r="7567">
          <cell r="D7567" t="str">
            <v>110002139160</v>
          </cell>
          <cell r="E7567" t="str">
            <v>《东莞松山湖国家自主创新示范区发展专项资助金科技发展资金对高成长性企业奖励》项目评审</v>
          </cell>
          <cell r="F7567" t="str">
            <v>李环</v>
          </cell>
          <cell r="G7567" t="str">
            <v>2003003</v>
          </cell>
          <cell r="H7567">
            <v>13308.94</v>
          </cell>
          <cell r="I7567">
            <v>0</v>
          </cell>
          <cell r="J7567">
            <v>10200</v>
          </cell>
          <cell r="K7567">
            <v>3108.94</v>
          </cell>
          <cell r="L7567">
            <v>0</v>
          </cell>
          <cell r="M7567">
            <v>0</v>
          </cell>
          <cell r="N7567">
            <v>0</v>
          </cell>
          <cell r="O7567">
            <v>3108.94</v>
          </cell>
        </row>
        <row r="7568">
          <cell r="D7568" t="str">
            <v>110002139161</v>
          </cell>
          <cell r="E7568" t="str">
            <v>2021年-2022年社会工作“双百工程”社工能力</v>
          </cell>
          <cell r="F7568" t="str">
            <v>成伟</v>
          </cell>
          <cell r="G7568" t="str">
            <v>2013044</v>
          </cell>
          <cell r="H7568">
            <v>0</v>
          </cell>
          <cell r="I7568">
            <v>0</v>
          </cell>
          <cell r="J7568">
            <v>0</v>
          </cell>
          <cell r="K7568">
            <v>0</v>
          </cell>
          <cell r="L7568">
            <v>0</v>
          </cell>
          <cell r="M7568">
            <v>0</v>
          </cell>
          <cell r="N7568">
            <v>0</v>
          </cell>
          <cell r="O7568">
            <v>0</v>
          </cell>
        </row>
        <row r="7569">
          <cell r="D7569" t="str">
            <v>110002139162</v>
          </cell>
          <cell r="E7569" t="str">
            <v>物流自动化抓取关键技术攻关</v>
          </cell>
          <cell r="F7569" t="str">
            <v>沈博</v>
          </cell>
          <cell r="G7569" t="str">
            <v>2019067</v>
          </cell>
          <cell r="H7569">
            <v>25024.54</v>
          </cell>
          <cell r="I7569">
            <v>0</v>
          </cell>
          <cell r="J7569">
            <v>0</v>
          </cell>
          <cell r="K7569">
            <v>25024.54</v>
          </cell>
          <cell r="L7569">
            <v>0</v>
          </cell>
          <cell r="M7569">
            <v>0</v>
          </cell>
          <cell r="N7569">
            <v>0</v>
          </cell>
          <cell r="O7569">
            <v>25024.54</v>
          </cell>
        </row>
        <row r="7570">
          <cell r="D7570" t="str">
            <v>110002139163</v>
          </cell>
          <cell r="E7570" t="str">
            <v>小尺寸TFT-LCD显示模组开发</v>
          </cell>
          <cell r="F7570" t="str">
            <v>陈雪芳</v>
          </cell>
          <cell r="G7570" t="str">
            <v>2003109</v>
          </cell>
          <cell r="H7570">
            <v>9751.52</v>
          </cell>
          <cell r="I7570">
            <v>0</v>
          </cell>
          <cell r="J7570">
            <v>0</v>
          </cell>
          <cell r="K7570">
            <v>9751.52</v>
          </cell>
          <cell r="L7570">
            <v>0</v>
          </cell>
          <cell r="M7570">
            <v>0</v>
          </cell>
          <cell r="N7570">
            <v>0</v>
          </cell>
          <cell r="O7570">
            <v>9751.52</v>
          </cell>
        </row>
        <row r="7571">
          <cell r="D7571" t="str">
            <v>110002139164</v>
          </cell>
          <cell r="E7571" t="str">
            <v>高精密行星减速器关键技术开发及智能制造示</v>
          </cell>
          <cell r="F7571" t="str">
            <v>曹晓畅</v>
          </cell>
          <cell r="G7571" t="str">
            <v>2012045</v>
          </cell>
          <cell r="H7571">
            <v>180155.68</v>
          </cell>
          <cell r="I7571">
            <v>500000</v>
          </cell>
          <cell r="J7571">
            <v>117505.77</v>
          </cell>
          <cell r="K7571">
            <v>562649.91</v>
          </cell>
          <cell r="L7571">
            <v>0</v>
          </cell>
          <cell r="M7571">
            <v>0</v>
          </cell>
          <cell r="N7571">
            <v>0</v>
          </cell>
          <cell r="O7571">
            <v>562649.91</v>
          </cell>
        </row>
        <row r="7572">
          <cell r="D7572" t="str">
            <v>110002139165</v>
          </cell>
          <cell r="E7572" t="str">
            <v>造价业务能力评估体系开发</v>
          </cell>
          <cell r="F7572" t="str">
            <v>李春红</v>
          </cell>
          <cell r="G7572" t="str">
            <v>2005029</v>
          </cell>
          <cell r="H7572">
            <v>17874.71</v>
          </cell>
          <cell r="I7572">
            <v>0</v>
          </cell>
          <cell r="J7572">
            <v>0</v>
          </cell>
          <cell r="K7572">
            <v>17874.71</v>
          </cell>
          <cell r="L7572">
            <v>0</v>
          </cell>
          <cell r="M7572">
            <v>0</v>
          </cell>
          <cell r="N7572">
            <v>0</v>
          </cell>
          <cell r="O7572">
            <v>17874.71</v>
          </cell>
        </row>
        <row r="7573">
          <cell r="D7573" t="str">
            <v>110002139166</v>
          </cell>
          <cell r="E7573" t="str">
            <v>东莞理工学院-东莞怡合达自动化股份有限公</v>
          </cell>
          <cell r="F7573" t="str">
            <v>李荣泳</v>
          </cell>
          <cell r="G7573" t="str">
            <v>2007042</v>
          </cell>
          <cell r="H7573">
            <v>0</v>
          </cell>
          <cell r="I7573">
            <v>0</v>
          </cell>
          <cell r="J7573">
            <v>0</v>
          </cell>
          <cell r="K7573">
            <v>0</v>
          </cell>
          <cell r="L7573">
            <v>0</v>
          </cell>
          <cell r="M7573">
            <v>0</v>
          </cell>
          <cell r="N7573">
            <v>0</v>
          </cell>
          <cell r="O7573">
            <v>0</v>
          </cell>
        </row>
        <row r="7574">
          <cell r="D7574" t="str">
            <v>110002139167</v>
          </cell>
          <cell r="E7574" t="str">
            <v>油脂品质控制与高值化利用技术开发</v>
          </cell>
          <cell r="F7574" t="str">
            <v>王际辉</v>
          </cell>
          <cell r="G7574" t="str">
            <v>2018809</v>
          </cell>
          <cell r="H7574">
            <v>115948.6</v>
          </cell>
          <cell r="I7574">
            <v>0</v>
          </cell>
          <cell r="J7574">
            <v>0</v>
          </cell>
          <cell r="K7574">
            <v>115948.6</v>
          </cell>
          <cell r="L7574">
            <v>0</v>
          </cell>
          <cell r="M7574">
            <v>0</v>
          </cell>
          <cell r="N7574">
            <v>0</v>
          </cell>
          <cell r="O7574">
            <v>115948.6</v>
          </cell>
        </row>
        <row r="7575">
          <cell r="D7575" t="str">
            <v>110002139168</v>
          </cell>
          <cell r="E7575" t="str">
            <v>大力发展新材料产业，加快培育发展新动能</v>
          </cell>
          <cell r="F7575" t="str">
            <v>赖梦瑶</v>
          </cell>
          <cell r="G7575" t="str">
            <v>2014002</v>
          </cell>
          <cell r="H7575">
            <v>0</v>
          </cell>
          <cell r="I7575">
            <v>0</v>
          </cell>
          <cell r="J7575">
            <v>0</v>
          </cell>
          <cell r="K7575">
            <v>0</v>
          </cell>
          <cell r="L7575">
            <v>0</v>
          </cell>
          <cell r="M7575">
            <v>0</v>
          </cell>
          <cell r="N7575">
            <v>0</v>
          </cell>
          <cell r="O7575">
            <v>0</v>
          </cell>
        </row>
        <row r="7576">
          <cell r="D7576" t="str">
            <v>110002139169</v>
          </cell>
          <cell r="E7576" t="str">
            <v>大力提升公共服务水平，打造千万人口共生共</v>
          </cell>
          <cell r="F7576" t="str">
            <v>居正</v>
          </cell>
          <cell r="G7576" t="str">
            <v>2013066</v>
          </cell>
          <cell r="H7576">
            <v>7500.12</v>
          </cell>
          <cell r="I7576">
            <v>0</v>
          </cell>
          <cell r="J7576">
            <v>0</v>
          </cell>
          <cell r="K7576">
            <v>7500.12</v>
          </cell>
          <cell r="L7576">
            <v>0</v>
          </cell>
          <cell r="M7576">
            <v>0</v>
          </cell>
          <cell r="N7576">
            <v>0</v>
          </cell>
          <cell r="O7576">
            <v>7500.12</v>
          </cell>
        </row>
        <row r="7577">
          <cell r="D7577" t="str">
            <v>110002139171</v>
          </cell>
          <cell r="E7577" t="str">
            <v>“科技虎门”大讲堂项目合作协议</v>
          </cell>
          <cell r="F7577" t="str">
            <v>王春</v>
          </cell>
          <cell r="G7577" t="str">
            <v>2002018</v>
          </cell>
          <cell r="H7577">
            <v>225635</v>
          </cell>
          <cell r="I7577">
            <v>0</v>
          </cell>
          <cell r="J7577">
            <v>7000</v>
          </cell>
          <cell r="K7577">
            <v>218635</v>
          </cell>
          <cell r="L7577">
            <v>0</v>
          </cell>
          <cell r="M7577">
            <v>0</v>
          </cell>
          <cell r="N7577">
            <v>0</v>
          </cell>
          <cell r="O7577">
            <v>218635</v>
          </cell>
        </row>
        <row r="7578">
          <cell r="D7578" t="str">
            <v>110002139172</v>
          </cell>
          <cell r="E7578" t="str">
            <v>FRP螺旋箍筋混凝土短柱抗剪力学性能测试</v>
          </cell>
          <cell r="F7578" t="str">
            <v>王晓璐</v>
          </cell>
          <cell r="G7578" t="str">
            <v>2016004</v>
          </cell>
          <cell r="H7578">
            <v>17612.01</v>
          </cell>
          <cell r="I7578">
            <v>0</v>
          </cell>
          <cell r="J7578">
            <v>0</v>
          </cell>
          <cell r="K7578">
            <v>17612.01</v>
          </cell>
          <cell r="L7578">
            <v>0</v>
          </cell>
          <cell r="M7578">
            <v>0</v>
          </cell>
          <cell r="N7578">
            <v>0</v>
          </cell>
          <cell r="O7578">
            <v>17612.01</v>
          </cell>
        </row>
        <row r="7579">
          <cell r="D7579" t="str">
            <v>110002139173</v>
          </cell>
          <cell r="E7579" t="str">
            <v>第一阶段技术开发合作协议（超声导波无损检测工程化应用方案项目）</v>
          </cell>
          <cell r="F7579" t="str">
            <v>武静</v>
          </cell>
          <cell r="G7579" t="str">
            <v>2017045</v>
          </cell>
          <cell r="H7579">
            <v>18.36</v>
          </cell>
          <cell r="I7579">
            <v>0</v>
          </cell>
          <cell r="J7579">
            <v>16.08</v>
          </cell>
          <cell r="K7579">
            <v>2.28</v>
          </cell>
          <cell r="L7579">
            <v>0</v>
          </cell>
          <cell r="M7579">
            <v>0</v>
          </cell>
          <cell r="N7579">
            <v>0</v>
          </cell>
          <cell r="O7579">
            <v>2.28</v>
          </cell>
        </row>
        <row r="7580">
          <cell r="D7580" t="str">
            <v>110002139174</v>
          </cell>
          <cell r="E7580" t="str">
            <v>东莞市万江街道劳务派遣单位等级划分与评定</v>
          </cell>
          <cell r="F7580" t="str">
            <v>方妙英</v>
          </cell>
          <cell r="G7580" t="str">
            <v>2012018</v>
          </cell>
          <cell r="H7580">
            <v>0</v>
          </cell>
          <cell r="I7580">
            <v>0</v>
          </cell>
          <cell r="J7580">
            <v>0</v>
          </cell>
          <cell r="K7580">
            <v>0</v>
          </cell>
          <cell r="L7580">
            <v>0</v>
          </cell>
          <cell r="M7580">
            <v>0</v>
          </cell>
          <cell r="N7580">
            <v>0</v>
          </cell>
          <cell r="O7580">
            <v>0</v>
          </cell>
        </row>
        <row r="7581">
          <cell r="D7581" t="str">
            <v>110002139175</v>
          </cell>
          <cell r="E7581" t="str">
            <v>2021年松山湖节能宣传活动、节能考核报告编制、蓝思科技节能诊断</v>
          </cell>
          <cell r="F7581" t="str">
            <v>纪传伟</v>
          </cell>
          <cell r="G7581" t="str">
            <v>2006064</v>
          </cell>
          <cell r="H7581">
            <v>11504.58</v>
          </cell>
          <cell r="I7581">
            <v>0</v>
          </cell>
          <cell r="J7581">
            <v>9184.5</v>
          </cell>
          <cell r="K7581">
            <v>2320.08</v>
          </cell>
          <cell r="L7581">
            <v>0</v>
          </cell>
          <cell r="M7581">
            <v>0</v>
          </cell>
          <cell r="N7581">
            <v>0</v>
          </cell>
          <cell r="O7581">
            <v>2320.08</v>
          </cell>
        </row>
        <row r="7582">
          <cell r="D7582" t="str">
            <v>110002139176</v>
          </cell>
          <cell r="E7582" t="str">
            <v>先进磁性材料联合工程中心</v>
          </cell>
          <cell r="F7582" t="str">
            <v>王安定</v>
          </cell>
          <cell r="G7582" t="str">
            <v>2021810</v>
          </cell>
          <cell r="H7582">
            <v>220118.66</v>
          </cell>
          <cell r="I7582">
            <v>0</v>
          </cell>
          <cell r="J7582">
            <v>3063.2</v>
          </cell>
          <cell r="K7582">
            <v>217055.46</v>
          </cell>
          <cell r="L7582">
            <v>0</v>
          </cell>
          <cell r="M7582">
            <v>0</v>
          </cell>
          <cell r="N7582">
            <v>0</v>
          </cell>
          <cell r="O7582">
            <v>217055.46</v>
          </cell>
        </row>
        <row r="7583">
          <cell r="D7583" t="str">
            <v>110002139177</v>
          </cell>
          <cell r="E7583" t="str">
            <v>高性能软磁合金及工艺开发</v>
          </cell>
          <cell r="F7583" t="str">
            <v>王安定</v>
          </cell>
          <cell r="G7583" t="str">
            <v>2021810</v>
          </cell>
          <cell r="H7583">
            <v>96683.5</v>
          </cell>
          <cell r="I7583">
            <v>0</v>
          </cell>
          <cell r="J7583">
            <v>0</v>
          </cell>
          <cell r="K7583">
            <v>96683.5</v>
          </cell>
          <cell r="L7583">
            <v>0</v>
          </cell>
          <cell r="M7583">
            <v>0</v>
          </cell>
          <cell r="N7583">
            <v>0</v>
          </cell>
          <cell r="O7583">
            <v>96683.5</v>
          </cell>
        </row>
        <row r="7584">
          <cell r="D7584" t="str">
            <v>110002139178</v>
          </cell>
          <cell r="E7584" t="str">
            <v>东莞石龙镇“睦邻党建.楼栋善治”项目建设</v>
          </cell>
          <cell r="F7584" t="str">
            <v>朱晓红</v>
          </cell>
          <cell r="G7584" t="str">
            <v>2007002</v>
          </cell>
          <cell r="H7584">
            <v>2952.12</v>
          </cell>
          <cell r="I7584">
            <v>0</v>
          </cell>
          <cell r="J7584">
            <v>2948.05</v>
          </cell>
          <cell r="K7584">
            <v>4.07</v>
          </cell>
          <cell r="L7584">
            <v>0</v>
          </cell>
          <cell r="M7584">
            <v>0</v>
          </cell>
          <cell r="N7584">
            <v>0</v>
          </cell>
          <cell r="O7584">
            <v>4.07</v>
          </cell>
        </row>
        <row r="7585">
          <cell r="D7585" t="str">
            <v>110002139179</v>
          </cell>
          <cell r="E7585" t="str">
            <v>东莞市人力资源服务行业研究</v>
          </cell>
          <cell r="F7585" t="str">
            <v>方妙英</v>
          </cell>
          <cell r="G7585" t="str">
            <v>2012018</v>
          </cell>
          <cell r="H7585">
            <v>2003</v>
          </cell>
          <cell r="I7585">
            <v>0</v>
          </cell>
          <cell r="J7585">
            <v>0</v>
          </cell>
          <cell r="K7585">
            <v>2003</v>
          </cell>
          <cell r="L7585">
            <v>0</v>
          </cell>
          <cell r="M7585">
            <v>0</v>
          </cell>
          <cell r="N7585">
            <v>0</v>
          </cell>
          <cell r="O7585">
            <v>2003</v>
          </cell>
        </row>
        <row r="7586">
          <cell r="D7586" t="str">
            <v>110002139180</v>
          </cell>
          <cell r="E7586" t="str">
            <v>赣州市综合文化艺术馆项目空心楼项目空心楼盖施工过程分析</v>
          </cell>
          <cell r="F7586" t="str">
            <v>杨慧</v>
          </cell>
          <cell r="G7586" t="str">
            <v>2018071</v>
          </cell>
          <cell r="H7586">
            <v>0</v>
          </cell>
          <cell r="I7586">
            <v>0</v>
          </cell>
          <cell r="J7586">
            <v>0</v>
          </cell>
          <cell r="K7586">
            <v>0</v>
          </cell>
          <cell r="L7586">
            <v>0</v>
          </cell>
          <cell r="M7586">
            <v>0</v>
          </cell>
          <cell r="N7586">
            <v>0</v>
          </cell>
          <cell r="O7586">
            <v>0</v>
          </cell>
        </row>
        <row r="7587">
          <cell r="D7587" t="str">
            <v>110002139181</v>
          </cell>
          <cell r="E7587" t="str">
            <v>东莞嘉德制造科技有限公司发展战略体系研究</v>
          </cell>
          <cell r="F7587" t="str">
            <v>冯志军</v>
          </cell>
          <cell r="G7587" t="str">
            <v>2012046</v>
          </cell>
          <cell r="H7587">
            <v>242159.03</v>
          </cell>
          <cell r="I7587">
            <v>0</v>
          </cell>
          <cell r="J7587">
            <v>0</v>
          </cell>
          <cell r="K7587">
            <v>242159.03</v>
          </cell>
          <cell r="L7587">
            <v>0</v>
          </cell>
          <cell r="M7587">
            <v>0</v>
          </cell>
          <cell r="N7587">
            <v>0</v>
          </cell>
          <cell r="O7587">
            <v>242159.03</v>
          </cell>
        </row>
        <row r="7588">
          <cell r="D7588" t="str">
            <v>110002139182</v>
          </cell>
          <cell r="E7588" t="str">
            <v>广东省和市政府质量奖申报专家辅导</v>
          </cell>
          <cell r="F7588" t="str">
            <v>刘勇</v>
          </cell>
          <cell r="G7588" t="str">
            <v>2006038</v>
          </cell>
          <cell r="H7588">
            <v>117234.46</v>
          </cell>
          <cell r="I7588">
            <v>0</v>
          </cell>
          <cell r="J7588">
            <v>4000</v>
          </cell>
          <cell r="K7588">
            <v>113234.46</v>
          </cell>
          <cell r="L7588">
            <v>0</v>
          </cell>
          <cell r="M7588">
            <v>0</v>
          </cell>
          <cell r="N7588">
            <v>0</v>
          </cell>
          <cell r="O7588">
            <v>113234.46</v>
          </cell>
        </row>
        <row r="7589">
          <cell r="D7589" t="str">
            <v>110002139183</v>
          </cell>
          <cell r="E7589" t="str">
            <v>在孵企业融资风险研究</v>
          </cell>
          <cell r="F7589" t="str">
            <v>许桂华</v>
          </cell>
          <cell r="G7589" t="str">
            <v>2013042</v>
          </cell>
          <cell r="H7589">
            <v>0</v>
          </cell>
          <cell r="I7589">
            <v>0</v>
          </cell>
          <cell r="J7589">
            <v>0</v>
          </cell>
          <cell r="K7589">
            <v>0</v>
          </cell>
          <cell r="L7589">
            <v>0</v>
          </cell>
          <cell r="M7589">
            <v>0</v>
          </cell>
          <cell r="N7589">
            <v>0</v>
          </cell>
          <cell r="O7589">
            <v>0</v>
          </cell>
        </row>
        <row r="7590">
          <cell r="D7590" t="str">
            <v>110002140001</v>
          </cell>
          <cell r="E7590" t="str">
            <v>2019年工业互联网创新发展工程-信息物理系</v>
          </cell>
          <cell r="F7590" t="str">
            <v>胡耀华</v>
          </cell>
          <cell r="G7590" t="str">
            <v>2006022</v>
          </cell>
          <cell r="H7590">
            <v>194409.4</v>
          </cell>
          <cell r="I7590">
            <v>0</v>
          </cell>
          <cell r="J7590">
            <v>0</v>
          </cell>
          <cell r="K7590">
            <v>194409.4</v>
          </cell>
          <cell r="L7590">
            <v>0</v>
          </cell>
          <cell r="M7590">
            <v>0</v>
          </cell>
          <cell r="N7590">
            <v>0</v>
          </cell>
          <cell r="O7590">
            <v>194409.4</v>
          </cell>
        </row>
        <row r="7591">
          <cell r="D7591" t="str">
            <v>110002140002</v>
          </cell>
          <cell r="E7591" t="str">
            <v>混凝土桥梁表面图像的裂缝检测方法研究</v>
          </cell>
          <cell r="F7591" t="str">
            <v>谢仁平</v>
          </cell>
          <cell r="G7591" t="str">
            <v>2020020</v>
          </cell>
          <cell r="H7591">
            <v>0</v>
          </cell>
          <cell r="I7591">
            <v>0</v>
          </cell>
          <cell r="J7591">
            <v>0</v>
          </cell>
          <cell r="K7591">
            <v>0</v>
          </cell>
          <cell r="L7591">
            <v>0</v>
          </cell>
          <cell r="M7591">
            <v>0</v>
          </cell>
          <cell r="N7591">
            <v>0</v>
          </cell>
          <cell r="O7591">
            <v>0</v>
          </cell>
        </row>
        <row r="7592">
          <cell r="D7592" t="str">
            <v>110002140003</v>
          </cell>
          <cell r="E7592" t="str">
            <v>广东省分布式能源重点实验室评估</v>
          </cell>
          <cell r="F7592" t="str">
            <v>杨敏林</v>
          </cell>
          <cell r="G7592" t="str">
            <v>1991016</v>
          </cell>
          <cell r="H7592">
            <v>285293.43</v>
          </cell>
          <cell r="I7592">
            <v>0</v>
          </cell>
          <cell r="J7592">
            <v>15150</v>
          </cell>
          <cell r="K7592">
            <v>270143.43</v>
          </cell>
          <cell r="L7592">
            <v>0</v>
          </cell>
          <cell r="M7592">
            <v>0</v>
          </cell>
          <cell r="N7592">
            <v>0</v>
          </cell>
          <cell r="O7592">
            <v>270143.43</v>
          </cell>
        </row>
        <row r="7593">
          <cell r="D7593" t="str">
            <v>110002140004</v>
          </cell>
          <cell r="E7593" t="str">
            <v>粤港澳大湾区云计算产业发展评价与路径选择</v>
          </cell>
          <cell r="F7593" t="str">
            <v>李翠丹</v>
          </cell>
          <cell r="G7593" t="str">
            <v>2008038</v>
          </cell>
          <cell r="H7593">
            <v>53383.5</v>
          </cell>
          <cell r="I7593">
            <v>0</v>
          </cell>
          <cell r="J7593">
            <v>0</v>
          </cell>
          <cell r="K7593">
            <v>53383.5</v>
          </cell>
          <cell r="L7593">
            <v>0</v>
          </cell>
          <cell r="M7593">
            <v>0</v>
          </cell>
          <cell r="N7593">
            <v>0</v>
          </cell>
          <cell r="O7593">
            <v>53383.5</v>
          </cell>
        </row>
        <row r="7594">
          <cell r="D7594" t="str">
            <v>110002140005</v>
          </cell>
          <cell r="E7594" t="str">
            <v>CCD定位子系统（三期）</v>
          </cell>
          <cell r="F7594" t="str">
            <v>杨雷</v>
          </cell>
          <cell r="G7594" t="str">
            <v>2004093</v>
          </cell>
          <cell r="H7594">
            <v>107684.33</v>
          </cell>
          <cell r="I7594">
            <v>0</v>
          </cell>
          <cell r="J7594">
            <v>0</v>
          </cell>
          <cell r="K7594">
            <v>107684.33</v>
          </cell>
          <cell r="L7594">
            <v>0</v>
          </cell>
          <cell r="M7594">
            <v>0</v>
          </cell>
          <cell r="N7594">
            <v>0</v>
          </cell>
          <cell r="O7594">
            <v>107684.33</v>
          </cell>
        </row>
        <row r="7595">
          <cell r="D7595" t="str">
            <v>110002140006</v>
          </cell>
          <cell r="E7595" t="str">
            <v>金属材料凝固过程的中子衍射和透射技术应用</v>
          </cell>
          <cell r="F7595" t="str">
            <v>李润霞</v>
          </cell>
          <cell r="G7595" t="str">
            <v>2018805</v>
          </cell>
          <cell r="H7595">
            <v>36071.8</v>
          </cell>
          <cell r="I7595">
            <v>0</v>
          </cell>
          <cell r="J7595">
            <v>11972.01</v>
          </cell>
          <cell r="K7595">
            <v>24099.79</v>
          </cell>
          <cell r="L7595">
            <v>0</v>
          </cell>
          <cell r="M7595">
            <v>0</v>
          </cell>
          <cell r="N7595">
            <v>0</v>
          </cell>
          <cell r="O7595">
            <v>24099.79</v>
          </cell>
        </row>
        <row r="7596">
          <cell r="D7596" t="str">
            <v>110002140007</v>
          </cell>
          <cell r="E7596" t="str">
            <v>废旧电路板绿色高效综合回收新技术及其控制</v>
          </cell>
          <cell r="F7596" t="str">
            <v>陈斌</v>
          </cell>
          <cell r="G7596" t="str">
            <v>2023025</v>
          </cell>
          <cell r="H7596">
            <v>3661.13</v>
          </cell>
          <cell r="I7596">
            <v>0</v>
          </cell>
          <cell r="J7596">
            <v>0</v>
          </cell>
          <cell r="K7596">
            <v>3661.13</v>
          </cell>
          <cell r="L7596">
            <v>0</v>
          </cell>
          <cell r="M7596">
            <v>0</v>
          </cell>
          <cell r="N7596">
            <v>0</v>
          </cell>
          <cell r="O7596">
            <v>3661.13</v>
          </cell>
        </row>
        <row r="7597">
          <cell r="D7597" t="str">
            <v>110002140008</v>
          </cell>
          <cell r="E7597" t="str">
            <v>Cu-TiO2-金属性碳纳米管复合结构的调控和光</v>
          </cell>
          <cell r="F7597" t="str">
            <v>檀付瑞</v>
          </cell>
          <cell r="G7597" t="str">
            <v>2019126</v>
          </cell>
          <cell r="H7597">
            <v>34930</v>
          </cell>
          <cell r="I7597">
            <v>0</v>
          </cell>
          <cell r="J7597">
            <v>1802.24</v>
          </cell>
          <cell r="K7597">
            <v>33127.76</v>
          </cell>
          <cell r="L7597">
            <v>0</v>
          </cell>
          <cell r="M7597">
            <v>0</v>
          </cell>
          <cell r="N7597">
            <v>0</v>
          </cell>
          <cell r="O7597">
            <v>33127.76</v>
          </cell>
        </row>
        <row r="7598">
          <cell r="D7598" t="str">
            <v>110002140009</v>
          </cell>
          <cell r="E7598" t="str">
            <v>自组装氮掺杂石墨烯及碳纳米管复合改性多孔</v>
          </cell>
          <cell r="F7598" t="str">
            <v>唐校福</v>
          </cell>
          <cell r="G7598" t="str">
            <v>2018305</v>
          </cell>
          <cell r="H7598">
            <v>0</v>
          </cell>
          <cell r="I7598">
            <v>0</v>
          </cell>
          <cell r="J7598">
            <v>0</v>
          </cell>
          <cell r="K7598">
            <v>0</v>
          </cell>
          <cell r="L7598">
            <v>0</v>
          </cell>
          <cell r="M7598">
            <v>0</v>
          </cell>
          <cell r="N7598">
            <v>0</v>
          </cell>
          <cell r="O7598">
            <v>0</v>
          </cell>
        </row>
        <row r="7599">
          <cell r="D7599" t="str">
            <v>110002140010</v>
          </cell>
          <cell r="E7599" t="str">
            <v>利用光致变色实现超长寿命电荷分离态的研究</v>
          </cell>
          <cell r="F7599" t="str">
            <v>王佳星</v>
          </cell>
          <cell r="G7599" t="str">
            <v>2018220</v>
          </cell>
          <cell r="H7599">
            <v>22447</v>
          </cell>
          <cell r="I7599">
            <v>0</v>
          </cell>
          <cell r="J7599">
            <v>4455</v>
          </cell>
          <cell r="K7599">
            <v>17992</v>
          </cell>
          <cell r="L7599">
            <v>0</v>
          </cell>
          <cell r="M7599">
            <v>0</v>
          </cell>
          <cell r="N7599">
            <v>0</v>
          </cell>
          <cell r="O7599">
            <v>17992</v>
          </cell>
        </row>
        <row r="7600">
          <cell r="D7600" t="str">
            <v>110002140011</v>
          </cell>
          <cell r="E7600" t="str">
            <v>陶瓷基氮化物的高分散纳米化的可控制备及其</v>
          </cell>
          <cell r="F7600" t="str">
            <v>张东东</v>
          </cell>
          <cell r="G7600" t="str">
            <v>2019052</v>
          </cell>
          <cell r="H7600">
            <v>11412.75</v>
          </cell>
          <cell r="I7600">
            <v>0</v>
          </cell>
          <cell r="J7600">
            <v>4556</v>
          </cell>
          <cell r="K7600">
            <v>6856.75</v>
          </cell>
          <cell r="L7600">
            <v>0</v>
          </cell>
          <cell r="M7600">
            <v>0</v>
          </cell>
          <cell r="N7600">
            <v>0</v>
          </cell>
          <cell r="O7600">
            <v>6856.75</v>
          </cell>
        </row>
        <row r="7601">
          <cell r="D7601" t="str">
            <v>110002140012</v>
          </cell>
          <cell r="E7601" t="str">
            <v>基于陶瓷透氧膜反应器的固体氧化物燃料电池</v>
          </cell>
          <cell r="F7601" t="str">
            <v>袁荣华</v>
          </cell>
          <cell r="G7601" t="str">
            <v>2019122</v>
          </cell>
          <cell r="H7601">
            <v>8921.08</v>
          </cell>
          <cell r="I7601">
            <v>0</v>
          </cell>
          <cell r="J7601">
            <v>0</v>
          </cell>
          <cell r="K7601">
            <v>8921.08</v>
          </cell>
          <cell r="L7601">
            <v>0</v>
          </cell>
          <cell r="M7601">
            <v>0</v>
          </cell>
          <cell r="N7601">
            <v>0</v>
          </cell>
          <cell r="O7601">
            <v>8921.08</v>
          </cell>
        </row>
        <row r="7602">
          <cell r="D7602" t="str">
            <v>110002140013</v>
          </cell>
          <cell r="E7602" t="str">
            <v>金属硫化物@微纳米炭球多级核壳电极的仿细</v>
          </cell>
          <cell r="F7602" t="str">
            <v>张东东</v>
          </cell>
          <cell r="G7602" t="str">
            <v>2019052</v>
          </cell>
          <cell r="H7602">
            <v>10413.2</v>
          </cell>
          <cell r="I7602">
            <v>0</v>
          </cell>
          <cell r="J7602">
            <v>10400</v>
          </cell>
          <cell r="K7602">
            <v>13.2</v>
          </cell>
          <cell r="L7602">
            <v>0</v>
          </cell>
          <cell r="M7602">
            <v>0</v>
          </cell>
          <cell r="N7602">
            <v>0</v>
          </cell>
          <cell r="O7602">
            <v>13.2</v>
          </cell>
        </row>
        <row r="7603">
          <cell r="D7603" t="str">
            <v>110002140014</v>
          </cell>
          <cell r="E7603" t="str">
            <v>热响应电转树状聚合物增强药物细胞膜穿透性</v>
          </cell>
          <cell r="F7603" t="str">
            <v>郑轲</v>
          </cell>
          <cell r="G7603" t="str">
            <v>2019119</v>
          </cell>
          <cell r="H7603">
            <v>0</v>
          </cell>
          <cell r="I7603">
            <v>0</v>
          </cell>
          <cell r="J7603">
            <v>0</v>
          </cell>
          <cell r="K7603">
            <v>0</v>
          </cell>
          <cell r="L7603">
            <v>0</v>
          </cell>
          <cell r="M7603">
            <v>0</v>
          </cell>
          <cell r="N7603">
            <v>0</v>
          </cell>
          <cell r="O7603">
            <v>0</v>
          </cell>
        </row>
        <row r="7604">
          <cell r="D7604" t="str">
            <v>110002140015</v>
          </cell>
          <cell r="E7604" t="str">
            <v>基于信息物理系统的智慧城市交通管控技术研</v>
          </cell>
          <cell r="F7604" t="str">
            <v>任斌</v>
          </cell>
          <cell r="G7604" t="str">
            <v>2003008</v>
          </cell>
          <cell r="H7604">
            <v>122046.65</v>
          </cell>
          <cell r="I7604">
            <v>0</v>
          </cell>
          <cell r="J7604">
            <v>0</v>
          </cell>
          <cell r="K7604">
            <v>122046.65</v>
          </cell>
          <cell r="L7604">
            <v>0</v>
          </cell>
          <cell r="M7604">
            <v>0</v>
          </cell>
          <cell r="N7604">
            <v>0</v>
          </cell>
          <cell r="O7604">
            <v>122046.65</v>
          </cell>
        </row>
        <row r="7605">
          <cell r="D7605" t="str">
            <v>110002140016</v>
          </cell>
          <cell r="E7605" t="str">
            <v>基于高重复频率双飞秒激光频率梳的精密三维</v>
          </cell>
          <cell r="F7605" t="str">
            <v>孙敬华</v>
          </cell>
          <cell r="G7605" t="str">
            <v>2016828</v>
          </cell>
          <cell r="H7605">
            <v>25970.86</v>
          </cell>
          <cell r="I7605">
            <v>0</v>
          </cell>
          <cell r="J7605">
            <v>0</v>
          </cell>
          <cell r="K7605">
            <v>25970.86</v>
          </cell>
          <cell r="L7605">
            <v>0</v>
          </cell>
          <cell r="M7605">
            <v>0</v>
          </cell>
          <cell r="N7605">
            <v>0</v>
          </cell>
          <cell r="O7605">
            <v>25970.86</v>
          </cell>
        </row>
        <row r="7606">
          <cell r="D7606" t="str">
            <v>110002140017</v>
          </cell>
          <cell r="E7606" t="str">
            <v>基于深度强化学习的移动鲁棒性和负载均衡联</v>
          </cell>
          <cell r="F7606" t="str">
            <v>黄妙娜</v>
          </cell>
          <cell r="G7606" t="str">
            <v>2014014</v>
          </cell>
          <cell r="H7606">
            <v>0</v>
          </cell>
          <cell r="I7606">
            <v>0</v>
          </cell>
          <cell r="J7606">
            <v>0</v>
          </cell>
          <cell r="K7606">
            <v>0</v>
          </cell>
          <cell r="L7606">
            <v>0</v>
          </cell>
          <cell r="M7606">
            <v>0</v>
          </cell>
          <cell r="N7606">
            <v>0</v>
          </cell>
          <cell r="O7606">
            <v>0</v>
          </cell>
        </row>
        <row r="7607">
          <cell r="D7607" t="str">
            <v>110002140018</v>
          </cell>
          <cell r="E7607" t="str">
            <v>语音信号中背景噪声的自适应抑制算法研究</v>
          </cell>
          <cell r="F7607" t="str">
            <v>邝伟潮</v>
          </cell>
          <cell r="G7607" t="str">
            <v>2019019</v>
          </cell>
          <cell r="H7607">
            <v>62150</v>
          </cell>
          <cell r="I7607">
            <v>0</v>
          </cell>
          <cell r="J7607">
            <v>8900</v>
          </cell>
          <cell r="K7607">
            <v>53250</v>
          </cell>
          <cell r="L7607">
            <v>0</v>
          </cell>
          <cell r="M7607">
            <v>0</v>
          </cell>
          <cell r="N7607">
            <v>0</v>
          </cell>
          <cell r="O7607">
            <v>53250</v>
          </cell>
        </row>
        <row r="7608">
          <cell r="D7608" t="str">
            <v>110002140019</v>
          </cell>
          <cell r="E7608" t="str">
            <v>基于分层介质的碳纤维复合材料微波无损检测</v>
          </cell>
          <cell r="F7608" t="str">
            <v>沈飞</v>
          </cell>
          <cell r="G7608" t="str">
            <v>2018811</v>
          </cell>
          <cell r="H7608">
            <v>2483.93</v>
          </cell>
          <cell r="I7608">
            <v>0</v>
          </cell>
          <cell r="J7608">
            <v>2478.18</v>
          </cell>
          <cell r="K7608">
            <v>5.75</v>
          </cell>
          <cell r="L7608">
            <v>0</v>
          </cell>
          <cell r="M7608">
            <v>0</v>
          </cell>
          <cell r="N7608">
            <v>0</v>
          </cell>
          <cell r="O7608">
            <v>5.75</v>
          </cell>
        </row>
        <row r="7609">
          <cell r="D7609" t="str">
            <v>110002140020</v>
          </cell>
          <cell r="E7609" t="str">
            <v>滤波双工天线的研究</v>
          </cell>
          <cell r="F7609" t="str">
            <v>林娴静</v>
          </cell>
          <cell r="G7609" t="str">
            <v>2017040</v>
          </cell>
          <cell r="H7609">
            <v>27719.84</v>
          </cell>
          <cell r="I7609">
            <v>0</v>
          </cell>
          <cell r="J7609">
            <v>480</v>
          </cell>
          <cell r="K7609">
            <v>27239.84</v>
          </cell>
          <cell r="L7609">
            <v>0</v>
          </cell>
          <cell r="M7609">
            <v>0</v>
          </cell>
          <cell r="N7609">
            <v>0</v>
          </cell>
          <cell r="O7609">
            <v>27239.84</v>
          </cell>
        </row>
        <row r="7610">
          <cell r="D7610" t="str">
            <v>110002140021</v>
          </cell>
          <cell r="E7610" t="str">
            <v>基于光电耦合联调二维异质结太赫兹空间调制</v>
          </cell>
          <cell r="F7610" t="str">
            <v>何小勇</v>
          </cell>
          <cell r="G7610" t="str">
            <v>2020099</v>
          </cell>
          <cell r="H7610">
            <v>0</v>
          </cell>
          <cell r="I7610">
            <v>0</v>
          </cell>
          <cell r="J7610">
            <v>0</v>
          </cell>
          <cell r="K7610">
            <v>0</v>
          </cell>
          <cell r="L7610">
            <v>0</v>
          </cell>
          <cell r="M7610">
            <v>0</v>
          </cell>
          <cell r="N7610">
            <v>0</v>
          </cell>
          <cell r="O7610">
            <v>0</v>
          </cell>
        </row>
        <row r="7611">
          <cell r="D7611" t="str">
            <v>110002140022</v>
          </cell>
          <cell r="E7611" t="str">
            <v>混合腔光力系统中原子诱导高阶边带产生和放</v>
          </cell>
          <cell r="F7611" t="str">
            <v>刘增星</v>
          </cell>
          <cell r="G7611" t="str">
            <v>2020040</v>
          </cell>
          <cell r="H7611">
            <v>0.31</v>
          </cell>
          <cell r="I7611">
            <v>0</v>
          </cell>
          <cell r="J7611">
            <v>0</v>
          </cell>
          <cell r="K7611">
            <v>0.31</v>
          </cell>
          <cell r="L7611">
            <v>0</v>
          </cell>
          <cell r="M7611">
            <v>0</v>
          </cell>
          <cell r="N7611">
            <v>0</v>
          </cell>
          <cell r="O7611">
            <v>0.31</v>
          </cell>
        </row>
        <row r="7612">
          <cell r="D7612" t="str">
            <v>110002140023</v>
          </cell>
          <cell r="E7612" t="str">
            <v>基于太赫兹成像的电子封装无损检测方法研究</v>
          </cell>
          <cell r="F7612" t="str">
            <v>吕赐兴</v>
          </cell>
          <cell r="G7612" t="str">
            <v>2017074</v>
          </cell>
          <cell r="H7612">
            <v>0</v>
          </cell>
          <cell r="I7612">
            <v>0</v>
          </cell>
          <cell r="J7612">
            <v>0</v>
          </cell>
          <cell r="K7612">
            <v>0</v>
          </cell>
          <cell r="L7612">
            <v>0</v>
          </cell>
          <cell r="M7612">
            <v>0</v>
          </cell>
          <cell r="N7612">
            <v>0</v>
          </cell>
          <cell r="O7612">
            <v>0</v>
          </cell>
        </row>
        <row r="7613">
          <cell r="D7613" t="str">
            <v>110002140024</v>
          </cell>
          <cell r="E7613" t="str">
            <v>应用于低功耗设备供能的多频段远场电磁能量</v>
          </cell>
          <cell r="F7613" t="str">
            <v>曾淼旺</v>
          </cell>
          <cell r="G7613" t="str">
            <v>2017167</v>
          </cell>
          <cell r="H7613">
            <v>60598</v>
          </cell>
          <cell r="I7613">
            <v>0</v>
          </cell>
          <cell r="J7613">
            <v>19800</v>
          </cell>
          <cell r="K7613">
            <v>40798</v>
          </cell>
          <cell r="L7613">
            <v>0</v>
          </cell>
          <cell r="M7613">
            <v>0</v>
          </cell>
          <cell r="N7613">
            <v>0</v>
          </cell>
          <cell r="O7613">
            <v>40798</v>
          </cell>
        </row>
        <row r="7614">
          <cell r="D7614" t="str">
            <v>110002140025</v>
          </cell>
          <cell r="E7614" t="str">
            <v>镍基复合结构硫化物的制备及分解水应用研究</v>
          </cell>
          <cell r="F7614" t="str">
            <v>郝永超</v>
          </cell>
          <cell r="G7614" t="str">
            <v>2018295</v>
          </cell>
          <cell r="H7614">
            <v>50021.2</v>
          </cell>
          <cell r="I7614">
            <v>0</v>
          </cell>
          <cell r="J7614">
            <v>0</v>
          </cell>
          <cell r="K7614">
            <v>50021.2</v>
          </cell>
          <cell r="L7614">
            <v>0</v>
          </cell>
          <cell r="M7614">
            <v>0</v>
          </cell>
          <cell r="N7614">
            <v>0</v>
          </cell>
          <cell r="O7614">
            <v>50021.2</v>
          </cell>
        </row>
        <row r="7615">
          <cell r="D7615" t="str">
            <v>110002140026</v>
          </cell>
          <cell r="E7615" t="str">
            <v>基于向大自然学习的仿生产氢催化剂设计</v>
          </cell>
          <cell r="F7615" t="str">
            <v>周凤玲</v>
          </cell>
          <cell r="G7615" t="str">
            <v>2018819</v>
          </cell>
          <cell r="H7615">
            <v>15000</v>
          </cell>
          <cell r="I7615">
            <v>0</v>
          </cell>
          <cell r="J7615">
            <v>0</v>
          </cell>
          <cell r="K7615">
            <v>15000</v>
          </cell>
          <cell r="L7615">
            <v>0</v>
          </cell>
          <cell r="M7615">
            <v>0</v>
          </cell>
          <cell r="N7615">
            <v>0</v>
          </cell>
          <cell r="O7615">
            <v>15000</v>
          </cell>
        </row>
        <row r="7616">
          <cell r="D7616" t="str">
            <v>110002140027</v>
          </cell>
          <cell r="E7616" t="str">
            <v>聚光太阳能-化学链发电系统液态燃料固碳的</v>
          </cell>
          <cell r="F7616" t="str">
            <v>曲万军</v>
          </cell>
          <cell r="G7616" t="str">
            <v>2020014</v>
          </cell>
          <cell r="H7616">
            <v>203.76</v>
          </cell>
          <cell r="I7616">
            <v>0</v>
          </cell>
          <cell r="J7616">
            <v>200</v>
          </cell>
          <cell r="K7616">
            <v>3.76</v>
          </cell>
          <cell r="L7616">
            <v>0</v>
          </cell>
          <cell r="M7616">
            <v>0</v>
          </cell>
          <cell r="N7616">
            <v>0</v>
          </cell>
          <cell r="O7616">
            <v>3.76</v>
          </cell>
        </row>
        <row r="7617">
          <cell r="D7617" t="str">
            <v>110002140028</v>
          </cell>
          <cell r="E7617" t="str">
            <v>基于蛋白质组学技术的酪蛋白肽-锌螯合物促</v>
          </cell>
          <cell r="F7617" t="str">
            <v>王波</v>
          </cell>
          <cell r="G7617" t="str">
            <v>2018268</v>
          </cell>
          <cell r="H7617">
            <v>1313.5</v>
          </cell>
          <cell r="I7617">
            <v>0</v>
          </cell>
          <cell r="J7617">
            <v>0</v>
          </cell>
          <cell r="K7617">
            <v>1313.5</v>
          </cell>
          <cell r="L7617">
            <v>0</v>
          </cell>
          <cell r="M7617">
            <v>0</v>
          </cell>
          <cell r="N7617">
            <v>0</v>
          </cell>
          <cell r="O7617">
            <v>1313.5</v>
          </cell>
        </row>
        <row r="7618">
          <cell r="D7618" t="str">
            <v>110002140029</v>
          </cell>
          <cell r="E7618" t="str">
            <v>疫情防控常态化下相变蓄冷新风与空气源热泵</v>
          </cell>
          <cell r="F7618" t="str">
            <v>杨勋</v>
          </cell>
          <cell r="G7618" t="str">
            <v>2018049</v>
          </cell>
          <cell r="H7618">
            <v>0</v>
          </cell>
          <cell r="I7618">
            <v>0</v>
          </cell>
          <cell r="J7618">
            <v>0</v>
          </cell>
          <cell r="K7618">
            <v>0</v>
          </cell>
          <cell r="L7618">
            <v>0</v>
          </cell>
          <cell r="M7618">
            <v>0</v>
          </cell>
          <cell r="N7618">
            <v>0</v>
          </cell>
          <cell r="O7618">
            <v>0</v>
          </cell>
        </row>
        <row r="7619">
          <cell r="D7619" t="str">
            <v>110002140030</v>
          </cell>
          <cell r="E7619" t="str">
            <v>低聚半乳糖的碰撞截面积值数据库建立及在低</v>
          </cell>
          <cell r="F7619" t="str">
            <v>余祥英</v>
          </cell>
          <cell r="G7619" t="str">
            <v>2017029</v>
          </cell>
          <cell r="H7619">
            <v>10864.2</v>
          </cell>
          <cell r="I7619">
            <v>0</v>
          </cell>
          <cell r="J7619">
            <v>3000</v>
          </cell>
          <cell r="K7619">
            <v>7864.2</v>
          </cell>
          <cell r="L7619">
            <v>0</v>
          </cell>
          <cell r="M7619">
            <v>0</v>
          </cell>
          <cell r="N7619">
            <v>0</v>
          </cell>
          <cell r="O7619">
            <v>7864.2</v>
          </cell>
        </row>
        <row r="7620">
          <cell r="D7620" t="str">
            <v>110002140031</v>
          </cell>
          <cell r="E7620" t="str">
            <v>生物质基二元伯胺催化合成及催化反应机理的</v>
          </cell>
          <cell r="F7620" t="str">
            <v>周阔</v>
          </cell>
          <cell r="G7620" t="str">
            <v>2018252</v>
          </cell>
          <cell r="H7620">
            <v>3382.74</v>
          </cell>
          <cell r="I7620">
            <v>0</v>
          </cell>
          <cell r="J7620">
            <v>0</v>
          </cell>
          <cell r="K7620">
            <v>3382.74</v>
          </cell>
          <cell r="L7620">
            <v>0</v>
          </cell>
          <cell r="M7620">
            <v>0</v>
          </cell>
          <cell r="N7620">
            <v>0</v>
          </cell>
          <cell r="O7620">
            <v>3382.74</v>
          </cell>
        </row>
        <row r="7621">
          <cell r="D7621" t="str">
            <v>110002140032</v>
          </cell>
          <cell r="E7621" t="str">
            <v>超声辅助激光焊接Si3N4陶瓷与PET高分子材料</v>
          </cell>
          <cell r="F7621" t="str">
            <v>陈玉娇</v>
          </cell>
          <cell r="G7621" t="str">
            <v>2018045</v>
          </cell>
          <cell r="H7621">
            <v>8221.42</v>
          </cell>
          <cell r="I7621">
            <v>0</v>
          </cell>
          <cell r="J7621">
            <v>0</v>
          </cell>
          <cell r="K7621">
            <v>8221.42</v>
          </cell>
          <cell r="L7621">
            <v>0</v>
          </cell>
          <cell r="M7621">
            <v>0</v>
          </cell>
          <cell r="N7621">
            <v>0</v>
          </cell>
          <cell r="O7621">
            <v>8221.42</v>
          </cell>
        </row>
        <row r="7622">
          <cell r="D7622" t="str">
            <v>110002140033</v>
          </cell>
          <cell r="E7622" t="str">
            <v>功能形面背架结构拓扑优化设计关键技术研究</v>
          </cell>
          <cell r="F7622" t="str">
            <v>冯树飞</v>
          </cell>
          <cell r="G7622" t="str">
            <v>2019125</v>
          </cell>
          <cell r="H7622">
            <v>4108.35</v>
          </cell>
          <cell r="I7622">
            <v>0</v>
          </cell>
          <cell r="J7622">
            <v>0</v>
          </cell>
          <cell r="K7622">
            <v>4108.35</v>
          </cell>
          <cell r="L7622">
            <v>0</v>
          </cell>
          <cell r="M7622">
            <v>0</v>
          </cell>
          <cell r="N7622">
            <v>0</v>
          </cell>
          <cell r="O7622">
            <v>4108.35</v>
          </cell>
        </row>
        <row r="7623">
          <cell r="D7623" t="str">
            <v>110002140034</v>
          </cell>
          <cell r="E7623" t="str">
            <v>猛禽在滑翔时运动控制的高保真度流体力学建</v>
          </cell>
          <cell r="F7623" t="str">
            <v>宋加雷</v>
          </cell>
          <cell r="G7623" t="str">
            <v>2018052</v>
          </cell>
          <cell r="H7623">
            <v>3702.15</v>
          </cell>
          <cell r="I7623">
            <v>0</v>
          </cell>
          <cell r="J7623">
            <v>256</v>
          </cell>
          <cell r="K7623">
            <v>3446.15</v>
          </cell>
          <cell r="L7623">
            <v>0</v>
          </cell>
          <cell r="M7623">
            <v>0</v>
          </cell>
          <cell r="N7623">
            <v>0</v>
          </cell>
          <cell r="O7623">
            <v>3446.15</v>
          </cell>
        </row>
        <row r="7624">
          <cell r="D7624" t="str">
            <v>110002140035</v>
          </cell>
          <cell r="E7624" t="str">
            <v>高熵纳米复合材料微观结构可控性研究</v>
          </cell>
          <cell r="F7624" t="str">
            <v>王芳</v>
          </cell>
          <cell r="G7624" t="str">
            <v>2022161</v>
          </cell>
          <cell r="H7624">
            <v>4504.43</v>
          </cell>
          <cell r="I7624">
            <v>0</v>
          </cell>
          <cell r="J7624">
            <v>2700</v>
          </cell>
          <cell r="K7624">
            <v>1804.43</v>
          </cell>
          <cell r="L7624">
            <v>0</v>
          </cell>
          <cell r="M7624">
            <v>0</v>
          </cell>
          <cell r="N7624">
            <v>0</v>
          </cell>
          <cell r="O7624">
            <v>1804.43</v>
          </cell>
        </row>
        <row r="7625">
          <cell r="D7625" t="str">
            <v>110002140036</v>
          </cell>
          <cell r="E7625" t="str">
            <v>基于Duffing系统和深度学习的埋地管道微小缺陷导波识别研究</v>
          </cell>
          <cell r="F7625" t="str">
            <v>武静</v>
          </cell>
          <cell r="G7625" t="str">
            <v>2017045</v>
          </cell>
          <cell r="H7625">
            <v>15199.61</v>
          </cell>
          <cell r="I7625">
            <v>0</v>
          </cell>
          <cell r="J7625">
            <v>3298.98</v>
          </cell>
          <cell r="K7625">
            <v>11900.63</v>
          </cell>
          <cell r="L7625">
            <v>0</v>
          </cell>
          <cell r="M7625">
            <v>0</v>
          </cell>
          <cell r="N7625">
            <v>0</v>
          </cell>
          <cell r="O7625">
            <v>11900.63</v>
          </cell>
        </row>
        <row r="7626">
          <cell r="D7626" t="str">
            <v>110002140037</v>
          </cell>
          <cell r="E7626" t="str">
            <v>单晶高镍三元正极材料局域结构的中子全散射</v>
          </cell>
          <cell r="F7626" t="str">
            <v>王皓亮</v>
          </cell>
          <cell r="G7626" t="str">
            <v>2018231</v>
          </cell>
          <cell r="H7626">
            <v>15335</v>
          </cell>
          <cell r="I7626">
            <v>0</v>
          </cell>
          <cell r="J7626">
            <v>0</v>
          </cell>
          <cell r="K7626">
            <v>15335</v>
          </cell>
          <cell r="L7626">
            <v>0</v>
          </cell>
          <cell r="M7626">
            <v>0</v>
          </cell>
          <cell r="N7626">
            <v>0</v>
          </cell>
          <cell r="O7626">
            <v>15335</v>
          </cell>
        </row>
        <row r="7627">
          <cell r="D7627" t="str">
            <v>110002140039</v>
          </cell>
          <cell r="E7627" t="str">
            <v>螺旋锥齿轮齿面粘着磨损演变过程的多尺度模</v>
          </cell>
          <cell r="F7627" t="str">
            <v>张建阁</v>
          </cell>
          <cell r="G7627" t="str">
            <v>2018229</v>
          </cell>
          <cell r="H7627">
            <v>2818</v>
          </cell>
          <cell r="I7627">
            <v>0</v>
          </cell>
          <cell r="J7627">
            <v>0</v>
          </cell>
          <cell r="K7627">
            <v>2818</v>
          </cell>
          <cell r="L7627">
            <v>0</v>
          </cell>
          <cell r="M7627">
            <v>0</v>
          </cell>
          <cell r="N7627">
            <v>0</v>
          </cell>
          <cell r="O7627">
            <v>2818</v>
          </cell>
        </row>
        <row r="7628">
          <cell r="D7628" t="str">
            <v>110002140040</v>
          </cell>
          <cell r="E7628" t="str">
            <v>高熵合金CoFeNiCrAlx粘结WC硬质合金刀具材</v>
          </cell>
          <cell r="F7628" t="str">
            <v>郑东海</v>
          </cell>
          <cell r="G7628" t="str">
            <v>2016026</v>
          </cell>
          <cell r="H7628">
            <v>47089</v>
          </cell>
          <cell r="I7628">
            <v>0</v>
          </cell>
          <cell r="J7628">
            <v>2268.27</v>
          </cell>
          <cell r="K7628">
            <v>44820.73</v>
          </cell>
          <cell r="L7628">
            <v>0</v>
          </cell>
          <cell r="M7628">
            <v>0</v>
          </cell>
          <cell r="N7628">
            <v>0</v>
          </cell>
          <cell r="O7628">
            <v>44820.73</v>
          </cell>
        </row>
        <row r="7629">
          <cell r="D7629" t="str">
            <v>110002140041</v>
          </cell>
          <cell r="E7629" t="str">
            <v>分数阶φ-Laplace椭圆方程非平凡解的存在性</v>
          </cell>
          <cell r="F7629" t="str">
            <v>王立本</v>
          </cell>
          <cell r="G7629" t="str">
            <v>2018075</v>
          </cell>
          <cell r="H7629">
            <v>15989.72</v>
          </cell>
          <cell r="I7629">
            <v>0</v>
          </cell>
          <cell r="J7629">
            <v>15989</v>
          </cell>
          <cell r="K7629">
            <v>0.72</v>
          </cell>
          <cell r="L7629">
            <v>0</v>
          </cell>
          <cell r="M7629">
            <v>0</v>
          </cell>
          <cell r="N7629">
            <v>0</v>
          </cell>
          <cell r="O7629">
            <v>0.72</v>
          </cell>
        </row>
        <row r="7630">
          <cell r="D7630" t="str">
            <v>110002140042</v>
          </cell>
          <cell r="E7630" t="str">
            <v>密码学中置换多项式构造问题的研究</v>
          </cell>
          <cell r="F7630" t="str">
            <v>吴丹尧</v>
          </cell>
          <cell r="G7630" t="str">
            <v>2018010</v>
          </cell>
          <cell r="H7630">
            <v>43219.26</v>
          </cell>
          <cell r="I7630">
            <v>0</v>
          </cell>
          <cell r="J7630">
            <v>29605.9</v>
          </cell>
          <cell r="K7630">
            <v>13613.36</v>
          </cell>
          <cell r="L7630">
            <v>0</v>
          </cell>
          <cell r="M7630">
            <v>0</v>
          </cell>
          <cell r="N7630">
            <v>0</v>
          </cell>
          <cell r="O7630">
            <v>13613.36</v>
          </cell>
        </row>
        <row r="7631">
          <cell r="D7631" t="str">
            <v>110002140043</v>
          </cell>
          <cell r="E7631" t="str">
            <v>新冠肺炎疫情情境下的公众风险感知分析与沟</v>
          </cell>
          <cell r="F7631" t="str">
            <v>丁齐英</v>
          </cell>
          <cell r="G7631" t="str">
            <v>2018092</v>
          </cell>
          <cell r="H7631">
            <v>13589.18</v>
          </cell>
          <cell r="I7631">
            <v>0</v>
          </cell>
          <cell r="J7631">
            <v>8200.5</v>
          </cell>
          <cell r="K7631">
            <v>5388.68</v>
          </cell>
          <cell r="L7631">
            <v>0</v>
          </cell>
          <cell r="M7631">
            <v>0</v>
          </cell>
          <cell r="N7631">
            <v>0</v>
          </cell>
          <cell r="O7631">
            <v>5388.68</v>
          </cell>
        </row>
        <row r="7632">
          <cell r="D7632" t="str">
            <v>110002140044</v>
          </cell>
          <cell r="E7632" t="str">
            <v>基于聚苯胺/MXene复合材料的室温柔性NH3气</v>
          </cell>
          <cell r="F7632" t="str">
            <v>蔡阳</v>
          </cell>
          <cell r="G7632" t="str">
            <v>2019015</v>
          </cell>
          <cell r="H7632">
            <v>0</v>
          </cell>
          <cell r="I7632">
            <v>0</v>
          </cell>
          <cell r="J7632">
            <v>0</v>
          </cell>
          <cell r="K7632">
            <v>0</v>
          </cell>
          <cell r="L7632">
            <v>0</v>
          </cell>
          <cell r="M7632">
            <v>0</v>
          </cell>
          <cell r="N7632">
            <v>0</v>
          </cell>
          <cell r="O7632">
            <v>0</v>
          </cell>
        </row>
        <row r="7633">
          <cell r="D7633" t="str">
            <v>110002140045</v>
          </cell>
          <cell r="E7633" t="str">
            <v>微波辅助新型双功能纤维材料的设计合成及其</v>
          </cell>
          <cell r="F7633" t="str">
            <v>唐少宇</v>
          </cell>
          <cell r="G7633" t="str">
            <v>2021805</v>
          </cell>
          <cell r="H7633">
            <v>10193.69</v>
          </cell>
          <cell r="I7633">
            <v>0</v>
          </cell>
          <cell r="J7633">
            <v>10000</v>
          </cell>
          <cell r="K7633">
            <v>193.69</v>
          </cell>
          <cell r="L7633">
            <v>0</v>
          </cell>
          <cell r="M7633">
            <v>0</v>
          </cell>
          <cell r="N7633">
            <v>0</v>
          </cell>
          <cell r="O7633">
            <v>193.69</v>
          </cell>
        </row>
        <row r="7634">
          <cell r="D7634" t="str">
            <v>110002140046</v>
          </cell>
          <cell r="E7634" t="str">
            <v>微生物电化学系统处理剩余污泥高效产氢新工</v>
          </cell>
          <cell r="F7634" t="str">
            <v>李威</v>
          </cell>
          <cell r="G7634" t="str">
            <v>2022047</v>
          </cell>
          <cell r="H7634">
            <v>3616</v>
          </cell>
          <cell r="I7634">
            <v>0</v>
          </cell>
          <cell r="J7634">
            <v>0</v>
          </cell>
          <cell r="K7634">
            <v>3616</v>
          </cell>
          <cell r="L7634">
            <v>0</v>
          </cell>
          <cell r="M7634">
            <v>0</v>
          </cell>
          <cell r="N7634">
            <v>0</v>
          </cell>
          <cell r="O7634">
            <v>3616</v>
          </cell>
        </row>
        <row r="7635">
          <cell r="D7635" t="str">
            <v>110002140047</v>
          </cell>
          <cell r="E7635" t="str">
            <v>活化改性黏土矿物基功能材料应用于黑臭河底泥重构的机制研究</v>
          </cell>
          <cell r="F7635" t="str">
            <v>廖建波</v>
          </cell>
          <cell r="G7635" t="str">
            <v>2017070</v>
          </cell>
          <cell r="H7635">
            <v>19572.35</v>
          </cell>
          <cell r="I7635">
            <v>0</v>
          </cell>
          <cell r="J7635">
            <v>10500</v>
          </cell>
          <cell r="K7635">
            <v>9072.35</v>
          </cell>
          <cell r="L7635">
            <v>0</v>
          </cell>
          <cell r="M7635">
            <v>0</v>
          </cell>
          <cell r="N7635">
            <v>0</v>
          </cell>
          <cell r="O7635">
            <v>9072.35</v>
          </cell>
        </row>
        <row r="7636">
          <cell r="D7636" t="str">
            <v>110002140048</v>
          </cell>
          <cell r="E7636" t="str">
            <v>电催化强化过硫酸盐降解水中抗生素类药物的</v>
          </cell>
          <cell r="F7636" t="str">
            <v>孙炜</v>
          </cell>
          <cell r="G7636" t="str">
            <v>2019042</v>
          </cell>
          <cell r="H7636">
            <v>0</v>
          </cell>
          <cell r="I7636">
            <v>0</v>
          </cell>
          <cell r="J7636">
            <v>0</v>
          </cell>
          <cell r="K7636">
            <v>0</v>
          </cell>
          <cell r="L7636">
            <v>0</v>
          </cell>
          <cell r="M7636">
            <v>0</v>
          </cell>
          <cell r="N7636">
            <v>0</v>
          </cell>
          <cell r="O7636">
            <v>0</v>
          </cell>
        </row>
        <row r="7637">
          <cell r="D7637" t="str">
            <v>110002140049</v>
          </cell>
          <cell r="E7637" t="str">
            <v>MXene衍生物基单原子光催化剂构筑及其转化N</v>
          </cell>
          <cell r="F7637" t="str">
            <v>王玉伟</v>
          </cell>
          <cell r="G7637" t="str">
            <v>2022016</v>
          </cell>
          <cell r="H7637">
            <v>6434</v>
          </cell>
          <cell r="I7637">
            <v>0</v>
          </cell>
          <cell r="J7637">
            <v>0</v>
          </cell>
          <cell r="K7637">
            <v>6434</v>
          </cell>
          <cell r="L7637">
            <v>0</v>
          </cell>
          <cell r="M7637">
            <v>0</v>
          </cell>
          <cell r="N7637">
            <v>0</v>
          </cell>
          <cell r="O7637">
            <v>6434</v>
          </cell>
        </row>
        <row r="7638">
          <cell r="D7638" t="str">
            <v>110002140050</v>
          </cell>
          <cell r="E7638" t="str">
            <v>陶瓷基多孔阳极结构及成分调控增强微生物产</v>
          </cell>
          <cell r="F7638" t="str">
            <v>杨立辉</v>
          </cell>
          <cell r="G7638" t="str">
            <v>2019053</v>
          </cell>
          <cell r="H7638">
            <v>10613.26</v>
          </cell>
          <cell r="I7638">
            <v>0</v>
          </cell>
          <cell r="J7638">
            <v>0</v>
          </cell>
          <cell r="K7638">
            <v>10613.26</v>
          </cell>
          <cell r="L7638">
            <v>0</v>
          </cell>
          <cell r="M7638">
            <v>0</v>
          </cell>
          <cell r="N7638">
            <v>0</v>
          </cell>
          <cell r="O7638">
            <v>10613.26</v>
          </cell>
        </row>
        <row r="7639">
          <cell r="D7639" t="str">
            <v>110002140051</v>
          </cell>
          <cell r="E7639" t="str">
            <v>金属硫化物/生物质炭的结构调控及其吸附—</v>
          </cell>
          <cell r="F7639" t="str">
            <v>郑小刚</v>
          </cell>
          <cell r="G7639" t="str">
            <v>2019062</v>
          </cell>
          <cell r="H7639">
            <v>5000</v>
          </cell>
          <cell r="I7639">
            <v>0</v>
          </cell>
          <cell r="J7639">
            <v>0</v>
          </cell>
          <cell r="K7639">
            <v>5000</v>
          </cell>
          <cell r="L7639">
            <v>0</v>
          </cell>
          <cell r="M7639">
            <v>0</v>
          </cell>
          <cell r="N7639">
            <v>0</v>
          </cell>
          <cell r="O7639">
            <v>5000</v>
          </cell>
        </row>
        <row r="7640">
          <cell r="D7640" t="str">
            <v>110002140052</v>
          </cell>
          <cell r="E7640" t="str">
            <v>g-C3N4/MXene/黑磷三元异质材料构筑及其可</v>
          </cell>
          <cell r="F7640" t="str">
            <v>唐少宇</v>
          </cell>
          <cell r="G7640" t="str">
            <v>2021805</v>
          </cell>
          <cell r="H7640">
            <v>0</v>
          </cell>
          <cell r="I7640">
            <v>0</v>
          </cell>
          <cell r="J7640">
            <v>0</v>
          </cell>
          <cell r="K7640">
            <v>0</v>
          </cell>
          <cell r="L7640">
            <v>0</v>
          </cell>
          <cell r="M7640">
            <v>0</v>
          </cell>
          <cell r="N7640">
            <v>0</v>
          </cell>
          <cell r="O7640">
            <v>0</v>
          </cell>
        </row>
        <row r="7641">
          <cell r="D7641" t="str">
            <v>110002140053</v>
          </cell>
          <cell r="E7641" t="str">
            <v>复材网格箍-GFPR筋自密实混凝土梁抗剪性能</v>
          </cell>
          <cell r="F7641" t="str">
            <v>邸博</v>
          </cell>
          <cell r="G7641" t="str">
            <v>2017059</v>
          </cell>
          <cell r="H7641">
            <v>14053.4</v>
          </cell>
          <cell r="I7641">
            <v>0</v>
          </cell>
          <cell r="J7641">
            <v>10000</v>
          </cell>
          <cell r="K7641">
            <v>4053.4</v>
          </cell>
          <cell r="L7641">
            <v>0</v>
          </cell>
          <cell r="M7641">
            <v>0</v>
          </cell>
          <cell r="N7641">
            <v>0</v>
          </cell>
          <cell r="O7641">
            <v>4053.4</v>
          </cell>
        </row>
        <row r="7642">
          <cell r="D7642" t="str">
            <v>110002140054</v>
          </cell>
          <cell r="E7642" t="str">
            <v>滨海环境下混凝土孔溶液离子组成对氯离子扩</v>
          </cell>
          <cell r="F7642" t="str">
            <v>高品海</v>
          </cell>
          <cell r="G7642" t="str">
            <v>2019017</v>
          </cell>
          <cell r="H7642">
            <v>33528</v>
          </cell>
          <cell r="I7642">
            <v>0</v>
          </cell>
          <cell r="J7642">
            <v>0</v>
          </cell>
          <cell r="K7642">
            <v>33528</v>
          </cell>
          <cell r="L7642">
            <v>0</v>
          </cell>
          <cell r="M7642">
            <v>0</v>
          </cell>
          <cell r="N7642">
            <v>0</v>
          </cell>
          <cell r="O7642">
            <v>33528</v>
          </cell>
        </row>
        <row r="7643">
          <cell r="D7643" t="str">
            <v>110002140055</v>
          </cell>
          <cell r="E7643" t="str">
            <v>新型半主动混合分散控制体系的智能控制与减</v>
          </cell>
          <cell r="F7643" t="str">
            <v>潘兆东</v>
          </cell>
          <cell r="G7643" t="str">
            <v>2017072</v>
          </cell>
          <cell r="H7643">
            <v>6805.15</v>
          </cell>
          <cell r="I7643">
            <v>0</v>
          </cell>
          <cell r="J7643">
            <v>3400</v>
          </cell>
          <cell r="K7643">
            <v>3405.15</v>
          </cell>
          <cell r="L7643">
            <v>0</v>
          </cell>
          <cell r="M7643">
            <v>0</v>
          </cell>
          <cell r="N7643">
            <v>0</v>
          </cell>
          <cell r="O7643">
            <v>3405.15</v>
          </cell>
        </row>
        <row r="7644">
          <cell r="D7644" t="str">
            <v>110002140056</v>
          </cell>
          <cell r="E7644" t="str">
            <v>独立自支撑MXene/PBA膜电极的构筑及其脱盐</v>
          </cell>
          <cell r="F7644" t="str">
            <v>汪仕勇</v>
          </cell>
          <cell r="G7644" t="str">
            <v>2022076</v>
          </cell>
          <cell r="H7644">
            <v>14878.2</v>
          </cell>
          <cell r="I7644">
            <v>0</v>
          </cell>
          <cell r="J7644">
            <v>14878.2</v>
          </cell>
          <cell r="K7644">
            <v>0</v>
          </cell>
          <cell r="L7644">
            <v>0</v>
          </cell>
          <cell r="M7644">
            <v>0</v>
          </cell>
          <cell r="N7644">
            <v>0</v>
          </cell>
          <cell r="O7644">
            <v>0</v>
          </cell>
        </row>
        <row r="7645">
          <cell r="D7645" t="str">
            <v>110002140057</v>
          </cell>
          <cell r="E7645" t="str">
            <v>湿热地区夏季高温时段户外微雾蒸发降温特性</v>
          </cell>
          <cell r="F7645" t="str">
            <v>王频</v>
          </cell>
          <cell r="G7645" t="str">
            <v>2015011</v>
          </cell>
          <cell r="H7645">
            <v>7278.01</v>
          </cell>
          <cell r="I7645">
            <v>0</v>
          </cell>
          <cell r="J7645">
            <v>7160</v>
          </cell>
          <cell r="K7645">
            <v>118.01</v>
          </cell>
          <cell r="L7645">
            <v>0</v>
          </cell>
          <cell r="M7645">
            <v>0</v>
          </cell>
          <cell r="N7645">
            <v>0</v>
          </cell>
          <cell r="O7645">
            <v>118.01</v>
          </cell>
        </row>
        <row r="7646">
          <cell r="D7646" t="str">
            <v>110002140058</v>
          </cell>
          <cell r="E7646" t="str">
            <v>短短芽孢杆菌修复磷酸三苯酯和铜复合污染水</v>
          </cell>
          <cell r="F7646" t="str">
            <v>卫昆</v>
          </cell>
          <cell r="G7646" t="str">
            <v>2018297</v>
          </cell>
          <cell r="H7646">
            <v>10006.6</v>
          </cell>
          <cell r="I7646">
            <v>0</v>
          </cell>
          <cell r="J7646">
            <v>0</v>
          </cell>
          <cell r="K7646">
            <v>10006.6</v>
          </cell>
          <cell r="L7646">
            <v>0</v>
          </cell>
          <cell r="M7646">
            <v>0</v>
          </cell>
          <cell r="N7646">
            <v>0</v>
          </cell>
          <cell r="O7646">
            <v>10006.6</v>
          </cell>
        </row>
        <row r="7647">
          <cell r="D7647" t="str">
            <v>110002140059</v>
          </cell>
          <cell r="E7647" t="str">
            <v>载银氧化石墨烯协同增强3D打印义齿基托材料</v>
          </cell>
          <cell r="F7647" t="str">
            <v>郑少娜</v>
          </cell>
          <cell r="G7647" t="str">
            <v>2017161</v>
          </cell>
          <cell r="H7647">
            <v>19412.32</v>
          </cell>
          <cell r="I7647">
            <v>0</v>
          </cell>
          <cell r="J7647">
            <v>0</v>
          </cell>
          <cell r="K7647">
            <v>19412.32</v>
          </cell>
          <cell r="L7647">
            <v>0</v>
          </cell>
          <cell r="M7647">
            <v>0</v>
          </cell>
          <cell r="N7647">
            <v>0</v>
          </cell>
          <cell r="O7647">
            <v>19412.32</v>
          </cell>
        </row>
        <row r="7648">
          <cell r="D7648" t="str">
            <v>110002140060</v>
          </cell>
          <cell r="E7648" t="str">
            <v>基于GaN的Micro-LED制备关键技术研究与开发</v>
          </cell>
          <cell r="F7648" t="str">
            <v>郑华</v>
          </cell>
          <cell r="G7648" t="str">
            <v>2014017</v>
          </cell>
          <cell r="H7648">
            <v>45404.4</v>
          </cell>
          <cell r="I7648">
            <v>0</v>
          </cell>
          <cell r="J7648">
            <v>0</v>
          </cell>
          <cell r="K7648">
            <v>45404.4</v>
          </cell>
          <cell r="L7648">
            <v>0</v>
          </cell>
          <cell r="M7648">
            <v>0</v>
          </cell>
          <cell r="N7648">
            <v>0</v>
          </cell>
          <cell r="O7648">
            <v>45404.4</v>
          </cell>
        </row>
        <row r="7649">
          <cell r="D7649" t="str">
            <v>110002140061</v>
          </cell>
          <cell r="E7649" t="str">
            <v>基于大数据和人工智能驱动的金属材料增材制</v>
          </cell>
          <cell r="F7649" t="str">
            <v>李胜</v>
          </cell>
          <cell r="G7649" t="str">
            <v>2005033</v>
          </cell>
          <cell r="H7649">
            <v>354</v>
          </cell>
          <cell r="I7649">
            <v>0</v>
          </cell>
          <cell r="J7649">
            <v>0</v>
          </cell>
          <cell r="K7649">
            <v>354</v>
          </cell>
          <cell r="L7649">
            <v>0</v>
          </cell>
          <cell r="M7649">
            <v>0</v>
          </cell>
          <cell r="N7649">
            <v>0</v>
          </cell>
          <cell r="O7649">
            <v>354</v>
          </cell>
        </row>
        <row r="7650">
          <cell r="D7650" t="str">
            <v>110002140064</v>
          </cell>
          <cell r="E7650" t="str">
            <v>高性能金属增材制造材料与工艺的应用基础研</v>
          </cell>
          <cell r="F7650" t="str">
            <v>张丽娟</v>
          </cell>
          <cell r="G7650" t="str">
            <v>2021814</v>
          </cell>
          <cell r="H7650">
            <v>4575205.17</v>
          </cell>
          <cell r="I7650">
            <v>0</v>
          </cell>
          <cell r="J7650">
            <v>548868.33</v>
          </cell>
          <cell r="K7650">
            <v>4026336.84</v>
          </cell>
          <cell r="L7650">
            <v>0</v>
          </cell>
          <cell r="M7650">
            <v>0</v>
          </cell>
          <cell r="N7650">
            <v>0</v>
          </cell>
          <cell r="O7650">
            <v>4026336.84</v>
          </cell>
        </row>
        <row r="7651">
          <cell r="D7651" t="str">
            <v>110002140065</v>
          </cell>
          <cell r="E7651" t="str">
            <v>广东省功构一体化轻金属先进成形企业重点实</v>
          </cell>
          <cell r="F7651" t="str">
            <v>李润霞</v>
          </cell>
          <cell r="G7651" t="str">
            <v>2018805</v>
          </cell>
          <cell r="H7651">
            <v>25011.66</v>
          </cell>
          <cell r="I7651">
            <v>0</v>
          </cell>
          <cell r="J7651">
            <v>0</v>
          </cell>
          <cell r="K7651">
            <v>25011.66</v>
          </cell>
          <cell r="L7651">
            <v>0</v>
          </cell>
          <cell r="M7651">
            <v>0</v>
          </cell>
          <cell r="N7651">
            <v>0</v>
          </cell>
          <cell r="O7651">
            <v>25011.66</v>
          </cell>
        </row>
        <row r="7652">
          <cell r="D7652" t="str">
            <v>110002140066</v>
          </cell>
          <cell r="E7652" t="str">
            <v>非晶合金材料的先进制造与成型关键技术及机</v>
          </cell>
          <cell r="F7652" t="str">
            <v>王建国</v>
          </cell>
          <cell r="G7652" t="str">
            <v>2018801</v>
          </cell>
          <cell r="H7652">
            <v>44818.82</v>
          </cell>
          <cell r="I7652">
            <v>0</v>
          </cell>
          <cell r="J7652">
            <v>19080</v>
          </cell>
          <cell r="K7652">
            <v>25738.82</v>
          </cell>
          <cell r="L7652">
            <v>0</v>
          </cell>
          <cell r="M7652">
            <v>0</v>
          </cell>
          <cell r="N7652">
            <v>0</v>
          </cell>
          <cell r="O7652">
            <v>25738.82</v>
          </cell>
        </row>
        <row r="7653">
          <cell r="D7653" t="str">
            <v>110002140067</v>
          </cell>
          <cell r="E7653" t="str">
            <v>养猪废水鸟粪石微生物矿化过程中重金属运移</v>
          </cell>
          <cell r="F7653" t="str">
            <v>黄海明</v>
          </cell>
          <cell r="G7653" t="str">
            <v>2018802</v>
          </cell>
          <cell r="H7653">
            <v>87855.04</v>
          </cell>
          <cell r="I7653">
            <v>0</v>
          </cell>
          <cell r="J7653">
            <v>-3161.57</v>
          </cell>
          <cell r="K7653">
            <v>91016.61</v>
          </cell>
          <cell r="L7653">
            <v>0</v>
          </cell>
          <cell r="M7653">
            <v>0</v>
          </cell>
          <cell r="N7653">
            <v>0</v>
          </cell>
          <cell r="O7653">
            <v>91016.61</v>
          </cell>
        </row>
        <row r="7654">
          <cell r="D7654" t="str">
            <v>110002140068</v>
          </cell>
          <cell r="E7654" t="str">
            <v>分子动力学模拟岩沥青与基质沥青相容性及界</v>
          </cell>
          <cell r="F7654" t="str">
            <v>黄文通</v>
          </cell>
          <cell r="G7654" t="str">
            <v>2016056</v>
          </cell>
          <cell r="H7654">
            <v>4186</v>
          </cell>
          <cell r="I7654">
            <v>0</v>
          </cell>
          <cell r="J7654">
            <v>3000</v>
          </cell>
          <cell r="K7654">
            <v>1186</v>
          </cell>
          <cell r="L7654">
            <v>0</v>
          </cell>
          <cell r="M7654">
            <v>0</v>
          </cell>
          <cell r="N7654">
            <v>0</v>
          </cell>
          <cell r="O7654">
            <v>1186</v>
          </cell>
        </row>
        <row r="7655">
          <cell r="D7655" t="str">
            <v>110002140069</v>
          </cell>
          <cell r="E7655" t="str">
            <v>5G网络基于情景迁移认知的按需移动性管理优</v>
          </cell>
          <cell r="F7655" t="str">
            <v>陶铭</v>
          </cell>
          <cell r="G7655" t="str">
            <v>2012032</v>
          </cell>
          <cell r="H7655">
            <v>22259.37</v>
          </cell>
          <cell r="I7655">
            <v>0</v>
          </cell>
          <cell r="J7655">
            <v>0</v>
          </cell>
          <cell r="K7655">
            <v>22259.37</v>
          </cell>
          <cell r="L7655">
            <v>0</v>
          </cell>
          <cell r="M7655">
            <v>0</v>
          </cell>
          <cell r="N7655">
            <v>0</v>
          </cell>
          <cell r="O7655">
            <v>22259.37</v>
          </cell>
        </row>
        <row r="7656">
          <cell r="D7656" t="str">
            <v>110002140070</v>
          </cell>
          <cell r="E7656" t="str">
            <v>主动噪声控制中的样条自适应算法研究</v>
          </cell>
          <cell r="F7656" t="str">
            <v>刘畅</v>
          </cell>
          <cell r="G7656" t="str">
            <v>2014020</v>
          </cell>
          <cell r="H7656">
            <v>55835.42</v>
          </cell>
          <cell r="I7656">
            <v>0</v>
          </cell>
          <cell r="J7656">
            <v>0</v>
          </cell>
          <cell r="K7656">
            <v>55835.42</v>
          </cell>
          <cell r="L7656">
            <v>0</v>
          </cell>
          <cell r="M7656">
            <v>0</v>
          </cell>
          <cell r="N7656">
            <v>0</v>
          </cell>
          <cell r="O7656">
            <v>55835.42</v>
          </cell>
        </row>
        <row r="7657">
          <cell r="D7657" t="str">
            <v>110002140071</v>
          </cell>
          <cell r="E7657" t="str">
            <v>面向PM2.5降减的珠三角城市空间形态调控研</v>
          </cell>
          <cell r="F7657" t="str">
            <v>唐少宇</v>
          </cell>
          <cell r="G7657" t="str">
            <v>2021805</v>
          </cell>
          <cell r="H7657">
            <v>3238.45</v>
          </cell>
          <cell r="I7657">
            <v>0</v>
          </cell>
          <cell r="J7657">
            <v>0</v>
          </cell>
          <cell r="K7657">
            <v>3238.45</v>
          </cell>
          <cell r="L7657">
            <v>0</v>
          </cell>
          <cell r="M7657">
            <v>0</v>
          </cell>
          <cell r="N7657">
            <v>0</v>
          </cell>
          <cell r="O7657">
            <v>3238.45</v>
          </cell>
        </row>
        <row r="7658">
          <cell r="D7658" t="str">
            <v>110002140072</v>
          </cell>
          <cell r="E7658" t="str">
            <v>高导热金刚石/铝复合材料的界面调控和导热</v>
          </cell>
          <cell r="F7658" t="str">
            <v>李文芳</v>
          </cell>
          <cell r="G7658" t="str">
            <v>2016007</v>
          </cell>
          <cell r="H7658">
            <v>40522.83</v>
          </cell>
          <cell r="I7658">
            <v>0</v>
          </cell>
          <cell r="J7658">
            <v>0</v>
          </cell>
          <cell r="K7658">
            <v>40522.83</v>
          </cell>
          <cell r="L7658">
            <v>0</v>
          </cell>
          <cell r="M7658">
            <v>0</v>
          </cell>
          <cell r="N7658">
            <v>0</v>
          </cell>
          <cell r="O7658">
            <v>40522.83</v>
          </cell>
        </row>
        <row r="7659">
          <cell r="D7659" t="str">
            <v>110002140073</v>
          </cell>
          <cell r="E7659" t="str">
            <v>多级套管式PD/Co304@hol-ZSM-5核壳结构强化</v>
          </cell>
          <cell r="F7659" t="str">
            <v>邹雪琳</v>
          </cell>
          <cell r="G7659" t="str">
            <v>2018256</v>
          </cell>
          <cell r="H7659">
            <v>15680</v>
          </cell>
          <cell r="I7659">
            <v>0</v>
          </cell>
          <cell r="J7659">
            <v>0</v>
          </cell>
          <cell r="K7659">
            <v>15680</v>
          </cell>
          <cell r="L7659">
            <v>0</v>
          </cell>
          <cell r="M7659">
            <v>0</v>
          </cell>
          <cell r="N7659">
            <v>0</v>
          </cell>
          <cell r="O7659">
            <v>15680</v>
          </cell>
        </row>
        <row r="7660">
          <cell r="D7660" t="str">
            <v>110002140074</v>
          </cell>
          <cell r="E7660" t="str">
            <v>基于多元储能协同调控的冷热电联供系统集成</v>
          </cell>
          <cell r="F7660" t="str">
            <v>蒋润花</v>
          </cell>
          <cell r="G7660" t="str">
            <v>2009009</v>
          </cell>
          <cell r="H7660">
            <v>82534</v>
          </cell>
          <cell r="I7660">
            <v>0</v>
          </cell>
          <cell r="J7660">
            <v>30000</v>
          </cell>
          <cell r="K7660">
            <v>52534</v>
          </cell>
          <cell r="L7660">
            <v>0</v>
          </cell>
          <cell r="M7660">
            <v>0</v>
          </cell>
          <cell r="N7660">
            <v>0</v>
          </cell>
          <cell r="O7660">
            <v>52534</v>
          </cell>
        </row>
        <row r="7661">
          <cell r="D7661" t="str">
            <v>110002140075</v>
          </cell>
          <cell r="E7661" t="str">
            <v>大面积高探测效率闪烁体中子探测器研究</v>
          </cell>
          <cell r="F7661" t="str">
            <v>魏亚东</v>
          </cell>
          <cell r="G7661" t="str">
            <v>2003033</v>
          </cell>
          <cell r="H7661">
            <v>46649.41</v>
          </cell>
          <cell r="I7661">
            <v>0</v>
          </cell>
          <cell r="J7661">
            <v>46620</v>
          </cell>
          <cell r="K7661">
            <v>29.41</v>
          </cell>
          <cell r="L7661">
            <v>0</v>
          </cell>
          <cell r="M7661">
            <v>0</v>
          </cell>
          <cell r="N7661">
            <v>0</v>
          </cell>
          <cell r="O7661">
            <v>29.41</v>
          </cell>
        </row>
        <row r="7662">
          <cell r="D7662" t="str">
            <v>110002140076</v>
          </cell>
          <cell r="E7662" t="str">
            <v>英语阅读理解测试中的动态评估及其计算机实</v>
          </cell>
          <cell r="F7662" t="str">
            <v>杨燕锋</v>
          </cell>
          <cell r="G7662" t="str">
            <v>2019007</v>
          </cell>
          <cell r="H7662">
            <v>0</v>
          </cell>
          <cell r="I7662">
            <v>0</v>
          </cell>
          <cell r="J7662">
            <v>0</v>
          </cell>
          <cell r="K7662">
            <v>0</v>
          </cell>
          <cell r="L7662">
            <v>0</v>
          </cell>
          <cell r="M7662">
            <v>0</v>
          </cell>
          <cell r="N7662">
            <v>0</v>
          </cell>
          <cell r="O7662">
            <v>0</v>
          </cell>
        </row>
        <row r="7663">
          <cell r="D7663" t="str">
            <v>110002140077</v>
          </cell>
          <cell r="E7663" t="str">
            <v>珠江人才计划领军人才专项经费-刘向阳</v>
          </cell>
          <cell r="F7663" t="str">
            <v>李睿</v>
          </cell>
          <cell r="G7663" t="str">
            <v>2016814</v>
          </cell>
          <cell r="H7663">
            <v>777200</v>
          </cell>
          <cell r="I7663">
            <v>0</v>
          </cell>
          <cell r="J7663">
            <v>0</v>
          </cell>
          <cell r="K7663">
            <v>777200</v>
          </cell>
          <cell r="L7663">
            <v>0</v>
          </cell>
          <cell r="M7663">
            <v>0</v>
          </cell>
          <cell r="N7663">
            <v>0</v>
          </cell>
          <cell r="O7663">
            <v>777200</v>
          </cell>
        </row>
        <row r="7664">
          <cell r="D7664" t="str">
            <v>110002140078</v>
          </cell>
          <cell r="E7664" t="str">
            <v>碳纤维仿生定向排列增韧SiC陶瓷的3D打印制</v>
          </cell>
          <cell r="F7664" t="str">
            <v>刘伟</v>
          </cell>
          <cell r="G7664" t="str">
            <v>2021812</v>
          </cell>
          <cell r="H7664">
            <v>204019.4</v>
          </cell>
          <cell r="I7664">
            <v>0</v>
          </cell>
          <cell r="J7664">
            <v>148750.15</v>
          </cell>
          <cell r="K7664">
            <v>55269.25</v>
          </cell>
          <cell r="L7664">
            <v>45000</v>
          </cell>
          <cell r="M7664">
            <v>11000</v>
          </cell>
          <cell r="N7664">
            <v>0</v>
          </cell>
          <cell r="O7664">
            <v>44269.25</v>
          </cell>
        </row>
        <row r="7665">
          <cell r="D7665" t="str">
            <v>110002140079</v>
          </cell>
          <cell r="E7665" t="str">
            <v>MXene强化类Fenton反应同步控制有机物和镉</v>
          </cell>
          <cell r="F7665" t="str">
            <v>王玉伟</v>
          </cell>
          <cell r="G7665" t="str">
            <v>2022016</v>
          </cell>
          <cell r="H7665">
            <v>6005.9</v>
          </cell>
          <cell r="I7665">
            <v>0</v>
          </cell>
          <cell r="J7665">
            <v>0</v>
          </cell>
          <cell r="K7665">
            <v>6005.9</v>
          </cell>
          <cell r="L7665">
            <v>0</v>
          </cell>
          <cell r="M7665">
            <v>0</v>
          </cell>
          <cell r="N7665">
            <v>0</v>
          </cell>
          <cell r="O7665">
            <v>6005.9</v>
          </cell>
        </row>
        <row r="7666">
          <cell r="D7666" t="str">
            <v>110002140080</v>
          </cell>
          <cell r="E7666" t="str">
            <v>基于精益质量管理模型构建对内部审计指导监</v>
          </cell>
          <cell r="F7666" t="str">
            <v>韩开军</v>
          </cell>
          <cell r="G7666" t="str">
            <v>2016047</v>
          </cell>
          <cell r="H7666">
            <v>0</v>
          </cell>
          <cell r="I7666">
            <v>0</v>
          </cell>
          <cell r="J7666">
            <v>0</v>
          </cell>
          <cell r="K7666">
            <v>0</v>
          </cell>
          <cell r="L7666">
            <v>0</v>
          </cell>
          <cell r="M7666">
            <v>13900</v>
          </cell>
          <cell r="N7666">
            <v>0</v>
          </cell>
          <cell r="O7666">
            <v>-13900</v>
          </cell>
        </row>
        <row r="7667">
          <cell r="D7667" t="str">
            <v>110002141008</v>
          </cell>
          <cell r="E7667" t="str">
            <v>1.一种可以修剪的新旧SMT接料带的粘接剂2.</v>
          </cell>
          <cell r="F7667" t="str">
            <v>李川</v>
          </cell>
          <cell r="G7667" t="str">
            <v>2016810</v>
          </cell>
          <cell r="H7667">
            <v>0</v>
          </cell>
          <cell r="I7667">
            <v>0</v>
          </cell>
          <cell r="J7667">
            <v>0</v>
          </cell>
          <cell r="K7667">
            <v>0</v>
          </cell>
          <cell r="L7667">
            <v>0</v>
          </cell>
          <cell r="M7667">
            <v>0</v>
          </cell>
          <cell r="N7667">
            <v>0</v>
          </cell>
          <cell r="O7667">
            <v>0</v>
          </cell>
        </row>
        <row r="7668">
          <cell r="D7668" t="str">
            <v>110002141010</v>
          </cell>
          <cell r="E7668" t="str">
            <v>一种利用超声气溶胶法制备中空纳米碳酸钙的</v>
          </cell>
          <cell r="F7668" t="str">
            <v>刘宇佳</v>
          </cell>
          <cell r="G7668" t="str">
            <v>2017171</v>
          </cell>
          <cell r="H7668">
            <v>11239.25</v>
          </cell>
          <cell r="I7668">
            <v>0</v>
          </cell>
          <cell r="J7668">
            <v>1200</v>
          </cell>
          <cell r="K7668">
            <v>10039.25</v>
          </cell>
          <cell r="L7668">
            <v>0</v>
          </cell>
          <cell r="M7668">
            <v>0</v>
          </cell>
          <cell r="N7668">
            <v>0</v>
          </cell>
          <cell r="O7668">
            <v>10039.25</v>
          </cell>
        </row>
        <row r="7669">
          <cell r="D7669" t="str">
            <v>110002141015</v>
          </cell>
          <cell r="E7669" t="str">
            <v>一种纸箱抗压试验机专利转让</v>
          </cell>
          <cell r="F7669" t="str">
            <v>田君</v>
          </cell>
          <cell r="G7669" t="str">
            <v>2001006</v>
          </cell>
          <cell r="H7669">
            <v>3546.42</v>
          </cell>
          <cell r="I7669">
            <v>0</v>
          </cell>
          <cell r="J7669">
            <v>0</v>
          </cell>
          <cell r="K7669">
            <v>3546.42</v>
          </cell>
          <cell r="L7669">
            <v>0</v>
          </cell>
          <cell r="M7669">
            <v>0</v>
          </cell>
          <cell r="N7669">
            <v>0</v>
          </cell>
          <cell r="O7669">
            <v>3546.42</v>
          </cell>
        </row>
        <row r="7670">
          <cell r="D7670" t="str">
            <v>110002141016</v>
          </cell>
          <cell r="E7670" t="str">
            <v>一种纸板强度检测用短矩测量装置专利转让</v>
          </cell>
          <cell r="F7670" t="str">
            <v>田君</v>
          </cell>
          <cell r="G7670" t="str">
            <v>2001006</v>
          </cell>
          <cell r="H7670">
            <v>3546.42</v>
          </cell>
          <cell r="I7670">
            <v>0</v>
          </cell>
          <cell r="J7670">
            <v>0</v>
          </cell>
          <cell r="K7670">
            <v>3546.42</v>
          </cell>
          <cell r="L7670">
            <v>0</v>
          </cell>
          <cell r="M7670">
            <v>0</v>
          </cell>
          <cell r="N7670">
            <v>0</v>
          </cell>
          <cell r="O7670">
            <v>3546.42</v>
          </cell>
        </row>
        <row r="7671">
          <cell r="D7671" t="str">
            <v>110002141017</v>
          </cell>
          <cell r="E7671" t="str">
            <v>一种智能工业污水处理气机装置专利转让</v>
          </cell>
          <cell r="F7671" t="str">
            <v>田君</v>
          </cell>
          <cell r="G7671" t="str">
            <v>2001006</v>
          </cell>
          <cell r="H7671">
            <v>4433.02</v>
          </cell>
          <cell r="I7671">
            <v>0</v>
          </cell>
          <cell r="J7671">
            <v>0</v>
          </cell>
          <cell r="K7671">
            <v>4433.02</v>
          </cell>
          <cell r="L7671">
            <v>0</v>
          </cell>
          <cell r="M7671">
            <v>0</v>
          </cell>
          <cell r="N7671">
            <v>0</v>
          </cell>
          <cell r="O7671">
            <v>4433.02</v>
          </cell>
        </row>
        <row r="7672">
          <cell r="D7672" t="str">
            <v>110002141020</v>
          </cell>
          <cell r="E7672" t="str">
            <v>一种透水混凝土外加剂及透水混凝土</v>
          </cell>
          <cell r="F7672" t="str">
            <v>荆建军</v>
          </cell>
          <cell r="G7672" t="str">
            <v>2005020</v>
          </cell>
          <cell r="H7672">
            <v>0</v>
          </cell>
          <cell r="I7672">
            <v>0</v>
          </cell>
          <cell r="J7672">
            <v>0</v>
          </cell>
          <cell r="K7672">
            <v>0</v>
          </cell>
          <cell r="L7672">
            <v>0</v>
          </cell>
          <cell r="M7672">
            <v>0</v>
          </cell>
          <cell r="N7672">
            <v>0</v>
          </cell>
          <cell r="O7672">
            <v>0</v>
          </cell>
        </row>
        <row r="7673">
          <cell r="D7673" t="str">
            <v>110002141021</v>
          </cell>
          <cell r="E7673" t="str">
            <v>一种条码扫描系统</v>
          </cell>
          <cell r="F7673" t="str">
            <v>徐红娇</v>
          </cell>
          <cell r="G7673" t="str">
            <v>2006019</v>
          </cell>
          <cell r="H7673">
            <v>0</v>
          </cell>
          <cell r="I7673">
            <v>0</v>
          </cell>
          <cell r="J7673">
            <v>0</v>
          </cell>
          <cell r="K7673">
            <v>0</v>
          </cell>
          <cell r="L7673">
            <v>0</v>
          </cell>
          <cell r="M7673">
            <v>0</v>
          </cell>
          <cell r="N7673">
            <v>0</v>
          </cell>
          <cell r="O7673">
            <v>0</v>
          </cell>
        </row>
        <row r="7674">
          <cell r="D7674" t="str">
            <v>110002141022</v>
          </cell>
          <cell r="E7674" t="str">
            <v>《一种电子连接器组装机》专利成果转化</v>
          </cell>
          <cell r="F7674" t="str">
            <v>武静</v>
          </cell>
          <cell r="G7674" t="str">
            <v>2017045</v>
          </cell>
          <cell r="H7674">
            <v>35.61</v>
          </cell>
          <cell r="I7674">
            <v>0</v>
          </cell>
          <cell r="J7674">
            <v>0</v>
          </cell>
          <cell r="K7674">
            <v>35.61</v>
          </cell>
          <cell r="L7674">
            <v>0</v>
          </cell>
          <cell r="M7674">
            <v>0</v>
          </cell>
          <cell r="N7674">
            <v>0</v>
          </cell>
          <cell r="O7674">
            <v>35.61</v>
          </cell>
        </row>
        <row r="7675">
          <cell r="D7675" t="str">
            <v>110002141024</v>
          </cell>
          <cell r="E7675" t="str">
            <v>一种阻燃透明混凝土</v>
          </cell>
          <cell r="F7675" t="str">
            <v>荆建军</v>
          </cell>
          <cell r="G7675" t="str">
            <v>2005020</v>
          </cell>
          <cell r="H7675">
            <v>0</v>
          </cell>
          <cell r="I7675">
            <v>0</v>
          </cell>
          <cell r="J7675">
            <v>0</v>
          </cell>
          <cell r="K7675">
            <v>0</v>
          </cell>
          <cell r="L7675">
            <v>0</v>
          </cell>
          <cell r="M7675">
            <v>0</v>
          </cell>
          <cell r="N7675">
            <v>0</v>
          </cell>
          <cell r="O7675">
            <v>0</v>
          </cell>
        </row>
        <row r="7676">
          <cell r="D7676" t="str">
            <v>110002141026</v>
          </cell>
          <cell r="E7676" t="str">
            <v>一种氧化锌包覆硅负极材料的制备方法</v>
          </cell>
          <cell r="F7676" t="str">
            <v>王皓亮</v>
          </cell>
          <cell r="G7676" t="str">
            <v>2018231</v>
          </cell>
          <cell r="H7676">
            <v>0</v>
          </cell>
          <cell r="I7676">
            <v>0</v>
          </cell>
          <cell r="J7676">
            <v>0</v>
          </cell>
          <cell r="K7676">
            <v>0</v>
          </cell>
          <cell r="L7676">
            <v>0</v>
          </cell>
          <cell r="M7676">
            <v>0</v>
          </cell>
          <cell r="N7676">
            <v>0</v>
          </cell>
          <cell r="O7676">
            <v>0</v>
          </cell>
        </row>
        <row r="7677">
          <cell r="D7677" t="str">
            <v>110002141027</v>
          </cell>
          <cell r="E7677" t="str">
            <v>稠环芳香类色素和高分子材料的混合物、其制</v>
          </cell>
          <cell r="F7677" t="str">
            <v>李辰</v>
          </cell>
          <cell r="G7677" t="str">
            <v>2016839</v>
          </cell>
          <cell r="H7677">
            <v>14985.66</v>
          </cell>
          <cell r="I7677">
            <v>0</v>
          </cell>
          <cell r="J7677">
            <v>0</v>
          </cell>
          <cell r="K7677">
            <v>14985.66</v>
          </cell>
          <cell r="L7677">
            <v>0</v>
          </cell>
          <cell r="M7677">
            <v>0</v>
          </cell>
          <cell r="N7677">
            <v>0</v>
          </cell>
          <cell r="O7677">
            <v>14985.66</v>
          </cell>
        </row>
        <row r="7678">
          <cell r="D7678" t="str">
            <v>110002141028</v>
          </cell>
          <cell r="E7678" t="str">
            <v>一种基于脑电波与眼球协同控制的渐冻人智能</v>
          </cell>
          <cell r="F7678" t="str">
            <v>郑东海</v>
          </cell>
          <cell r="G7678" t="str">
            <v>2016026</v>
          </cell>
          <cell r="H7678">
            <v>22435.26</v>
          </cell>
          <cell r="I7678">
            <v>0</v>
          </cell>
          <cell r="J7678">
            <v>7850.01</v>
          </cell>
          <cell r="K7678">
            <v>14585.25</v>
          </cell>
          <cell r="L7678">
            <v>0</v>
          </cell>
          <cell r="M7678">
            <v>0</v>
          </cell>
          <cell r="N7678">
            <v>0</v>
          </cell>
          <cell r="O7678">
            <v>14585.25</v>
          </cell>
        </row>
        <row r="7679">
          <cell r="D7679" t="str">
            <v>110002141029</v>
          </cell>
          <cell r="E7679" t="str">
            <v>腔外流道快速拆卸压电喷射装置</v>
          </cell>
          <cell r="F7679" t="str">
            <v>武静</v>
          </cell>
          <cell r="G7679" t="str">
            <v>2017045</v>
          </cell>
          <cell r="H7679">
            <v>0</v>
          </cell>
          <cell r="I7679">
            <v>0</v>
          </cell>
          <cell r="J7679">
            <v>0</v>
          </cell>
          <cell r="K7679">
            <v>0</v>
          </cell>
          <cell r="L7679">
            <v>0</v>
          </cell>
          <cell r="M7679">
            <v>0</v>
          </cell>
          <cell r="N7679">
            <v>0</v>
          </cell>
          <cell r="O7679">
            <v>0</v>
          </cell>
        </row>
        <row r="7680">
          <cell r="D7680" t="str">
            <v>110002141030</v>
          </cell>
          <cell r="E7680" t="str">
            <v>压力差气泡搅拌压电喷射装置</v>
          </cell>
          <cell r="F7680" t="str">
            <v>武静</v>
          </cell>
          <cell r="G7680" t="str">
            <v>2017045</v>
          </cell>
          <cell r="H7680">
            <v>10.46</v>
          </cell>
          <cell r="I7680">
            <v>0</v>
          </cell>
          <cell r="J7680">
            <v>7.6</v>
          </cell>
          <cell r="K7680">
            <v>2.86</v>
          </cell>
          <cell r="L7680">
            <v>0</v>
          </cell>
          <cell r="M7680">
            <v>0</v>
          </cell>
          <cell r="N7680">
            <v>0</v>
          </cell>
          <cell r="O7680">
            <v>2.86</v>
          </cell>
        </row>
        <row r="7681">
          <cell r="D7681" t="str">
            <v>110002141031</v>
          </cell>
          <cell r="E7681" t="str">
            <v>一种医疗用具有调节功能的轮式杀菌机器人</v>
          </cell>
          <cell r="F7681" t="str">
            <v>武静</v>
          </cell>
          <cell r="G7681" t="str">
            <v>2017045</v>
          </cell>
          <cell r="H7681">
            <v>35.31</v>
          </cell>
          <cell r="I7681">
            <v>0</v>
          </cell>
          <cell r="J7681">
            <v>0</v>
          </cell>
          <cell r="K7681">
            <v>35.31</v>
          </cell>
          <cell r="L7681">
            <v>0</v>
          </cell>
          <cell r="M7681">
            <v>0</v>
          </cell>
          <cell r="N7681">
            <v>0</v>
          </cell>
          <cell r="O7681">
            <v>35.31</v>
          </cell>
        </row>
        <row r="7682">
          <cell r="D7682" t="str">
            <v>110002141033</v>
          </cell>
          <cell r="E7682" t="str">
            <v>一种融合型网关系 一种家用地毯</v>
          </cell>
          <cell r="F7682" t="str">
            <v>陈卫</v>
          </cell>
          <cell r="G7682" t="str">
            <v>2003083</v>
          </cell>
          <cell r="H7682">
            <v>9752.64</v>
          </cell>
          <cell r="I7682">
            <v>0</v>
          </cell>
          <cell r="J7682">
            <v>0</v>
          </cell>
          <cell r="K7682">
            <v>9752.64</v>
          </cell>
          <cell r="L7682">
            <v>0</v>
          </cell>
          <cell r="M7682">
            <v>0</v>
          </cell>
          <cell r="N7682">
            <v>0</v>
          </cell>
          <cell r="O7682">
            <v>9752.64</v>
          </cell>
        </row>
        <row r="7683">
          <cell r="D7683" t="str">
            <v>110002141034</v>
          </cell>
          <cell r="E7683" t="str">
            <v>一种能够连续插入的连接器端子插入机构</v>
          </cell>
          <cell r="F7683" t="str">
            <v>张绍辉</v>
          </cell>
          <cell r="G7683" t="str">
            <v>2020037</v>
          </cell>
          <cell r="H7683">
            <v>0</v>
          </cell>
          <cell r="I7683">
            <v>0</v>
          </cell>
          <cell r="J7683">
            <v>0</v>
          </cell>
          <cell r="K7683">
            <v>0</v>
          </cell>
          <cell r="L7683">
            <v>0</v>
          </cell>
          <cell r="M7683">
            <v>0</v>
          </cell>
          <cell r="N7683">
            <v>0</v>
          </cell>
          <cell r="O7683">
            <v>0</v>
          </cell>
        </row>
        <row r="7684">
          <cell r="D7684" t="str">
            <v>110002141036</v>
          </cell>
          <cell r="E7684" t="str">
            <v>多孔银及其制备方法、银粉及其应用/一种银</v>
          </cell>
          <cell r="F7684" t="str">
            <v>金具涛</v>
          </cell>
          <cell r="G7684" t="str">
            <v>2016809</v>
          </cell>
          <cell r="H7684">
            <v>103081.76</v>
          </cell>
          <cell r="I7684">
            <v>0</v>
          </cell>
          <cell r="J7684">
            <v>0</v>
          </cell>
          <cell r="K7684">
            <v>103081.76</v>
          </cell>
          <cell r="L7684">
            <v>0</v>
          </cell>
          <cell r="M7684">
            <v>0</v>
          </cell>
          <cell r="N7684">
            <v>0</v>
          </cell>
          <cell r="O7684">
            <v>103081.76</v>
          </cell>
        </row>
        <row r="7685">
          <cell r="D7685" t="str">
            <v>110002141038</v>
          </cell>
          <cell r="E7685" t="str">
            <v>一种条码平稳扫描机构</v>
          </cell>
          <cell r="F7685" t="str">
            <v>徐红娇</v>
          </cell>
          <cell r="G7685" t="str">
            <v>2006019</v>
          </cell>
          <cell r="H7685">
            <v>0</v>
          </cell>
          <cell r="I7685">
            <v>0</v>
          </cell>
          <cell r="J7685">
            <v>0</v>
          </cell>
          <cell r="K7685">
            <v>0</v>
          </cell>
          <cell r="L7685">
            <v>0</v>
          </cell>
          <cell r="M7685">
            <v>0</v>
          </cell>
          <cell r="N7685">
            <v>0</v>
          </cell>
          <cell r="O7685">
            <v>0</v>
          </cell>
        </row>
        <row r="7686">
          <cell r="D7686" t="str">
            <v>110002141039</v>
          </cell>
          <cell r="E7686" t="str">
            <v>一种高压锂离子电池三元正极材料点解液及其</v>
          </cell>
          <cell r="F7686" t="str">
            <v>王皓亮</v>
          </cell>
          <cell r="G7686" t="str">
            <v>2018231</v>
          </cell>
          <cell r="H7686">
            <v>0</v>
          </cell>
          <cell r="I7686">
            <v>0</v>
          </cell>
          <cell r="J7686">
            <v>0</v>
          </cell>
          <cell r="K7686">
            <v>0</v>
          </cell>
          <cell r="L7686">
            <v>0</v>
          </cell>
          <cell r="M7686">
            <v>0</v>
          </cell>
          <cell r="N7686">
            <v>0</v>
          </cell>
          <cell r="O7686">
            <v>0</v>
          </cell>
        </row>
        <row r="7687">
          <cell r="D7687" t="str">
            <v>110002141040</v>
          </cell>
          <cell r="E7687" t="str">
            <v>一种可检测保险杠表面平滑度的保险杠外壳面</v>
          </cell>
          <cell r="F7687" t="str">
            <v>洪颖</v>
          </cell>
          <cell r="G7687" t="str">
            <v>2017159</v>
          </cell>
          <cell r="H7687">
            <v>0</v>
          </cell>
          <cell r="I7687">
            <v>0</v>
          </cell>
          <cell r="J7687">
            <v>0</v>
          </cell>
          <cell r="K7687">
            <v>0</v>
          </cell>
          <cell r="L7687">
            <v>0</v>
          </cell>
          <cell r="M7687">
            <v>0</v>
          </cell>
          <cell r="N7687">
            <v>0</v>
          </cell>
          <cell r="O7687">
            <v>0</v>
          </cell>
        </row>
        <row r="7688">
          <cell r="D7688" t="str">
            <v>110002141041</v>
          </cell>
          <cell r="E7688" t="str">
            <v>一种包装盒自动贴标机</v>
          </cell>
          <cell r="F7688" t="str">
            <v>晏晓辉</v>
          </cell>
          <cell r="G7688" t="str">
            <v>2013003</v>
          </cell>
          <cell r="H7688">
            <v>0</v>
          </cell>
          <cell r="I7688">
            <v>0</v>
          </cell>
          <cell r="J7688">
            <v>0</v>
          </cell>
          <cell r="K7688">
            <v>0</v>
          </cell>
          <cell r="L7688">
            <v>0</v>
          </cell>
          <cell r="M7688">
            <v>0</v>
          </cell>
          <cell r="N7688">
            <v>0</v>
          </cell>
          <cell r="O7688">
            <v>0</v>
          </cell>
        </row>
        <row r="7689">
          <cell r="D7689" t="str">
            <v>110002141044</v>
          </cell>
          <cell r="E7689" t="str">
            <v>一种智元素体感机器人系统</v>
          </cell>
          <cell r="F7689" t="str">
            <v>任斌</v>
          </cell>
          <cell r="G7689" t="str">
            <v>2003008</v>
          </cell>
          <cell r="H7689">
            <v>3746.42</v>
          </cell>
          <cell r="I7689">
            <v>0</v>
          </cell>
          <cell r="J7689">
            <v>0</v>
          </cell>
          <cell r="K7689">
            <v>3746.42</v>
          </cell>
          <cell r="L7689">
            <v>0</v>
          </cell>
          <cell r="M7689">
            <v>0</v>
          </cell>
          <cell r="N7689">
            <v>0</v>
          </cell>
          <cell r="O7689">
            <v>3746.42</v>
          </cell>
        </row>
        <row r="7690">
          <cell r="D7690" t="str">
            <v>110002141045</v>
          </cell>
          <cell r="E7690" t="str">
            <v>一种用于视觉导航机器人图像处理系统</v>
          </cell>
          <cell r="F7690" t="str">
            <v>任斌</v>
          </cell>
          <cell r="G7690" t="str">
            <v>2003008</v>
          </cell>
          <cell r="H7690">
            <v>3746.42</v>
          </cell>
          <cell r="I7690">
            <v>0</v>
          </cell>
          <cell r="J7690">
            <v>0</v>
          </cell>
          <cell r="K7690">
            <v>3746.42</v>
          </cell>
          <cell r="L7690">
            <v>0</v>
          </cell>
          <cell r="M7690">
            <v>0</v>
          </cell>
          <cell r="N7690">
            <v>0</v>
          </cell>
          <cell r="O7690">
            <v>3746.42</v>
          </cell>
        </row>
        <row r="7691">
          <cell r="D7691" t="str">
            <v>110002141046</v>
          </cell>
          <cell r="E7691" t="str">
            <v>冷却塔的多动力混合驱动机构及其自动控制方</v>
          </cell>
          <cell r="F7691" t="str">
            <v>陈佰满</v>
          </cell>
          <cell r="G7691" t="str">
            <v>2013013</v>
          </cell>
          <cell r="H7691">
            <v>0</v>
          </cell>
          <cell r="I7691">
            <v>0</v>
          </cell>
          <cell r="J7691">
            <v>0</v>
          </cell>
          <cell r="K7691">
            <v>0</v>
          </cell>
          <cell r="L7691">
            <v>0</v>
          </cell>
          <cell r="M7691">
            <v>0</v>
          </cell>
          <cell r="N7691">
            <v>0</v>
          </cell>
          <cell r="O7691">
            <v>0</v>
          </cell>
        </row>
        <row r="7692">
          <cell r="D7692" t="str">
            <v>110002141047</v>
          </cell>
          <cell r="E7692" t="str">
            <v>一种配方支化丁腈橡胶聚合物及其制备方法</v>
          </cell>
          <cell r="F7692" t="str">
            <v>杨树颜</v>
          </cell>
          <cell r="G7692" t="str">
            <v>2012035</v>
          </cell>
          <cell r="H7692">
            <v>0</v>
          </cell>
          <cell r="I7692">
            <v>0</v>
          </cell>
          <cell r="J7692">
            <v>0</v>
          </cell>
          <cell r="K7692">
            <v>0</v>
          </cell>
          <cell r="L7692">
            <v>0</v>
          </cell>
          <cell r="M7692">
            <v>0</v>
          </cell>
          <cell r="N7692">
            <v>0</v>
          </cell>
          <cell r="O7692">
            <v>0</v>
          </cell>
        </row>
        <row r="7693">
          <cell r="D7693" t="str">
            <v>110002141048</v>
          </cell>
          <cell r="E7693" t="str">
            <v>一种便于调节焊接角度的激光焊接机</v>
          </cell>
          <cell r="F7693" t="str">
            <v>洪颖</v>
          </cell>
          <cell r="G7693" t="str">
            <v>2017159</v>
          </cell>
          <cell r="H7693">
            <v>0</v>
          </cell>
          <cell r="I7693">
            <v>0</v>
          </cell>
          <cell r="J7693">
            <v>0</v>
          </cell>
          <cell r="K7693">
            <v>0</v>
          </cell>
          <cell r="L7693">
            <v>0</v>
          </cell>
          <cell r="M7693">
            <v>0</v>
          </cell>
          <cell r="N7693">
            <v>0</v>
          </cell>
          <cell r="O7693">
            <v>0</v>
          </cell>
        </row>
        <row r="7694">
          <cell r="D7694" t="str">
            <v>110002141049</v>
          </cell>
          <cell r="E7694" t="str">
            <v>一种超高强度钢BR1500HS处理工艺</v>
          </cell>
          <cell r="F7694" t="str">
            <v>尚欣</v>
          </cell>
          <cell r="G7694" t="str">
            <v>2016046</v>
          </cell>
          <cell r="H7694">
            <v>0</v>
          </cell>
          <cell r="I7694">
            <v>16406.11</v>
          </cell>
          <cell r="J7694">
            <v>2580</v>
          </cell>
          <cell r="K7694">
            <v>13826.11</v>
          </cell>
          <cell r="L7694">
            <v>0</v>
          </cell>
          <cell r="M7694">
            <v>0</v>
          </cell>
          <cell r="N7694">
            <v>0</v>
          </cell>
          <cell r="O7694">
            <v>13826.11</v>
          </cell>
        </row>
        <row r="7695">
          <cell r="D7695" t="str">
            <v>110002141050</v>
          </cell>
          <cell r="E7695" t="str">
            <v>一种可进行内部清理的超声波换能设备</v>
          </cell>
          <cell r="F7695" t="str">
            <v>龙建宇</v>
          </cell>
          <cell r="G7695" t="str">
            <v>2019129</v>
          </cell>
          <cell r="H7695">
            <v>0</v>
          </cell>
          <cell r="I7695">
            <v>0</v>
          </cell>
          <cell r="J7695">
            <v>0</v>
          </cell>
          <cell r="K7695">
            <v>0</v>
          </cell>
          <cell r="L7695">
            <v>0</v>
          </cell>
          <cell r="M7695">
            <v>0</v>
          </cell>
          <cell r="N7695">
            <v>0</v>
          </cell>
          <cell r="O7695">
            <v>0</v>
          </cell>
        </row>
        <row r="7696">
          <cell r="D7696" t="str">
            <v>110002141051</v>
          </cell>
          <cell r="E7696" t="str">
            <v>浴盐（鱼）</v>
          </cell>
          <cell r="F7696" t="str">
            <v>王小霞</v>
          </cell>
          <cell r="G7696" t="str">
            <v>2016838</v>
          </cell>
          <cell r="H7696">
            <v>88660.4</v>
          </cell>
          <cell r="I7696">
            <v>0</v>
          </cell>
          <cell r="J7696">
            <v>0</v>
          </cell>
          <cell r="K7696">
            <v>88660.4</v>
          </cell>
          <cell r="L7696">
            <v>0</v>
          </cell>
          <cell r="M7696">
            <v>0</v>
          </cell>
          <cell r="N7696">
            <v>0</v>
          </cell>
          <cell r="O7696">
            <v>88660.4</v>
          </cell>
        </row>
        <row r="7697">
          <cell r="D7697" t="str">
            <v>110002156001</v>
          </cell>
          <cell r="E7697" t="str">
            <v>科研管理费及发展基金</v>
          </cell>
          <cell r="F7697" t="str">
            <v>李长平</v>
          </cell>
          <cell r="G7697" t="str">
            <v>2016830</v>
          </cell>
          <cell r="H7697">
            <v>0</v>
          </cell>
          <cell r="I7697">
            <v>0</v>
          </cell>
          <cell r="J7697">
            <v>0</v>
          </cell>
          <cell r="K7697">
            <v>0</v>
          </cell>
          <cell r="L7697">
            <v>0</v>
          </cell>
          <cell r="M7697">
            <v>0</v>
          </cell>
          <cell r="N7697">
            <v>0</v>
          </cell>
          <cell r="O7697">
            <v>0</v>
          </cell>
        </row>
        <row r="7698">
          <cell r="D7698" t="str">
            <v>11000215704003</v>
          </cell>
          <cell r="E7698" t="str">
            <v>汪仕勇-博士后培养扶持资助项目经费</v>
          </cell>
          <cell r="F7698" t="str">
            <v>汪仕勇</v>
          </cell>
          <cell r="G7698" t="str">
            <v>2022076</v>
          </cell>
          <cell r="H7698">
            <v>0</v>
          </cell>
          <cell r="I7698">
            <v>0</v>
          </cell>
          <cell r="J7698">
            <v>0</v>
          </cell>
          <cell r="K7698">
            <v>0</v>
          </cell>
          <cell r="L7698">
            <v>0</v>
          </cell>
          <cell r="M7698">
            <v>0</v>
          </cell>
          <cell r="N7698">
            <v>0</v>
          </cell>
          <cell r="O7698">
            <v>0</v>
          </cell>
        </row>
        <row r="7699">
          <cell r="D7699" t="str">
            <v>11000216112002</v>
          </cell>
          <cell r="E7699" t="str">
            <v>知识产权及成果转化专项经费</v>
          </cell>
          <cell r="F7699" t="str">
            <v>范洪波</v>
          </cell>
          <cell r="G7699" t="str">
            <v>2005008</v>
          </cell>
          <cell r="H7699">
            <v>0</v>
          </cell>
          <cell r="I7699">
            <v>0</v>
          </cell>
          <cell r="J7699">
            <v>0</v>
          </cell>
          <cell r="K7699">
            <v>0</v>
          </cell>
          <cell r="L7699">
            <v>0</v>
          </cell>
          <cell r="M7699">
            <v>0</v>
          </cell>
          <cell r="N7699">
            <v>0</v>
          </cell>
          <cell r="O7699">
            <v>0</v>
          </cell>
        </row>
        <row r="7700">
          <cell r="D7700" t="str">
            <v>1100021611200401</v>
          </cell>
          <cell r="E7700" t="str">
            <v>高精密减速器关键技术研究开发及产业化示范</v>
          </cell>
          <cell r="F7700" t="str">
            <v>曹晓畅</v>
          </cell>
          <cell r="G7700" t="str">
            <v>2012045</v>
          </cell>
          <cell r="H7700">
            <v>0</v>
          </cell>
          <cell r="I7700">
            <v>83255</v>
          </cell>
          <cell r="J7700">
            <v>28040</v>
          </cell>
          <cell r="K7700">
            <v>55215</v>
          </cell>
          <cell r="L7700">
            <v>0</v>
          </cell>
          <cell r="M7700">
            <v>0</v>
          </cell>
          <cell r="N7700">
            <v>0</v>
          </cell>
          <cell r="O7700">
            <v>55215</v>
          </cell>
        </row>
        <row r="7701">
          <cell r="D7701" t="str">
            <v>1100021611200402</v>
          </cell>
          <cell r="E7701" t="str">
            <v>人工智能与机器人研究团队-双通道全自动智</v>
          </cell>
          <cell r="F7701" t="str">
            <v>任斌</v>
          </cell>
          <cell r="G7701" t="str">
            <v>2003008</v>
          </cell>
          <cell r="H7701">
            <v>0</v>
          </cell>
          <cell r="I7701">
            <v>127036.75</v>
          </cell>
          <cell r="J7701">
            <v>39043.1</v>
          </cell>
          <cell r="K7701">
            <v>87993.65</v>
          </cell>
          <cell r="L7701">
            <v>0</v>
          </cell>
          <cell r="M7701">
            <v>0</v>
          </cell>
          <cell r="N7701">
            <v>0</v>
          </cell>
          <cell r="O7701">
            <v>87993.65</v>
          </cell>
        </row>
        <row r="7702">
          <cell r="D7702" t="str">
            <v>1100021611200403</v>
          </cell>
          <cell r="E7702" t="str">
            <v>三元硼化物金属基陶瓷螺杆</v>
          </cell>
          <cell r="F7702" t="str">
            <v>王建国</v>
          </cell>
          <cell r="G7702" t="str">
            <v>2018801</v>
          </cell>
          <cell r="H7702">
            <v>0</v>
          </cell>
          <cell r="I7702">
            <v>97052.32</v>
          </cell>
          <cell r="J7702">
            <v>37907.76</v>
          </cell>
          <cell r="K7702">
            <v>59144.56</v>
          </cell>
          <cell r="L7702">
            <v>0</v>
          </cell>
          <cell r="M7702">
            <v>0</v>
          </cell>
          <cell r="N7702">
            <v>0</v>
          </cell>
          <cell r="O7702">
            <v>59144.56</v>
          </cell>
        </row>
        <row r="7703">
          <cell r="D7703" t="str">
            <v>1100021611200404</v>
          </cell>
          <cell r="E7703" t="str">
            <v>柔性OLED背光产品育成小分队</v>
          </cell>
          <cell r="F7703" t="str">
            <v>张耿</v>
          </cell>
          <cell r="G7703" t="str">
            <v>2012036</v>
          </cell>
          <cell r="H7703">
            <v>0</v>
          </cell>
          <cell r="I7703">
            <v>398.4</v>
          </cell>
          <cell r="J7703">
            <v>0</v>
          </cell>
          <cell r="K7703">
            <v>398.4</v>
          </cell>
          <cell r="L7703">
            <v>0</v>
          </cell>
          <cell r="M7703">
            <v>0</v>
          </cell>
          <cell r="N7703">
            <v>0</v>
          </cell>
          <cell r="O7703">
            <v>398.4</v>
          </cell>
        </row>
        <row r="7704">
          <cell r="D7704" t="str">
            <v>1100021611200405</v>
          </cell>
          <cell r="E7704" t="str">
            <v>非接触式双光谱人脸测温系统育成小分队</v>
          </cell>
          <cell r="F7704" t="str">
            <v>王红成</v>
          </cell>
          <cell r="G7704" t="str">
            <v>2007023</v>
          </cell>
          <cell r="H7704">
            <v>0</v>
          </cell>
          <cell r="I7704">
            <v>26763.6</v>
          </cell>
          <cell r="J7704">
            <v>17250</v>
          </cell>
          <cell r="K7704">
            <v>9513.6</v>
          </cell>
          <cell r="L7704">
            <v>0</v>
          </cell>
          <cell r="M7704">
            <v>0</v>
          </cell>
          <cell r="N7704">
            <v>0</v>
          </cell>
          <cell r="O7704">
            <v>9513.6</v>
          </cell>
        </row>
        <row r="7705">
          <cell r="D7705" t="str">
            <v>1100021611200406</v>
          </cell>
          <cell r="E7705" t="str">
            <v>(吴琪)科技产业创新产学研服务专员项目</v>
          </cell>
          <cell r="F7705" t="str">
            <v>吴琪</v>
          </cell>
          <cell r="G7705" t="str">
            <v>2017092</v>
          </cell>
          <cell r="H7705">
            <v>0</v>
          </cell>
          <cell r="I7705">
            <v>2851.5</v>
          </cell>
          <cell r="J7705">
            <v>0</v>
          </cell>
          <cell r="K7705">
            <v>2851.5</v>
          </cell>
          <cell r="L7705">
            <v>0</v>
          </cell>
          <cell r="M7705">
            <v>0</v>
          </cell>
          <cell r="N7705">
            <v>0</v>
          </cell>
          <cell r="O7705">
            <v>2851.5</v>
          </cell>
        </row>
        <row r="7706">
          <cell r="D7706" t="str">
            <v>1100021611200407</v>
          </cell>
          <cell r="E7706" t="str">
            <v>(张兆云)科技产业创新产学研服务专员项目</v>
          </cell>
          <cell r="F7706" t="str">
            <v>张兆云</v>
          </cell>
          <cell r="G7706" t="str">
            <v>2016006</v>
          </cell>
          <cell r="H7706">
            <v>0</v>
          </cell>
          <cell r="I7706">
            <v>0</v>
          </cell>
          <cell r="J7706">
            <v>0</v>
          </cell>
          <cell r="K7706">
            <v>0</v>
          </cell>
          <cell r="L7706">
            <v>0</v>
          </cell>
          <cell r="M7706">
            <v>0</v>
          </cell>
          <cell r="N7706">
            <v>0</v>
          </cell>
          <cell r="O7706">
            <v>0</v>
          </cell>
        </row>
        <row r="7707">
          <cell r="D7707" t="str">
            <v>1100021611200408</v>
          </cell>
          <cell r="E7707" t="str">
            <v>轻量化汽车底盘副车架用高强韧可焊接新型铝</v>
          </cell>
          <cell r="F7707" t="str">
            <v>李润霞</v>
          </cell>
          <cell r="G7707" t="str">
            <v>2018805</v>
          </cell>
          <cell r="H7707">
            <v>0</v>
          </cell>
          <cell r="I7707">
            <v>121780</v>
          </cell>
          <cell r="J7707">
            <v>12400</v>
          </cell>
          <cell r="K7707">
            <v>109380</v>
          </cell>
          <cell r="L7707">
            <v>0</v>
          </cell>
          <cell r="M7707">
            <v>0</v>
          </cell>
          <cell r="N7707">
            <v>0</v>
          </cell>
          <cell r="O7707">
            <v>109380</v>
          </cell>
        </row>
        <row r="7708">
          <cell r="D7708" t="str">
            <v>1100021611200409</v>
          </cell>
          <cell r="E7708" t="str">
            <v>智能型节能中央空调系统及其控制方法成果育</v>
          </cell>
          <cell r="F7708" t="str">
            <v>陈佰满</v>
          </cell>
          <cell r="G7708" t="str">
            <v>2013013</v>
          </cell>
          <cell r="H7708">
            <v>0</v>
          </cell>
          <cell r="I7708">
            <v>253</v>
          </cell>
          <cell r="J7708">
            <v>0</v>
          </cell>
          <cell r="K7708">
            <v>253</v>
          </cell>
          <cell r="L7708">
            <v>0</v>
          </cell>
          <cell r="M7708">
            <v>0</v>
          </cell>
          <cell r="N7708">
            <v>0</v>
          </cell>
          <cell r="O7708">
            <v>253</v>
          </cell>
        </row>
        <row r="7709">
          <cell r="D7709" t="str">
            <v>1100021611200410</v>
          </cell>
          <cell r="E7709" t="str">
            <v>黏土矿物精深加工与功能化</v>
          </cell>
          <cell r="F7709" t="str">
            <v>陈德良</v>
          </cell>
          <cell r="G7709" t="str">
            <v>2016812</v>
          </cell>
          <cell r="H7709">
            <v>0</v>
          </cell>
          <cell r="I7709">
            <v>0</v>
          </cell>
          <cell r="J7709">
            <v>0</v>
          </cell>
          <cell r="K7709">
            <v>0</v>
          </cell>
          <cell r="L7709">
            <v>0</v>
          </cell>
          <cell r="M7709">
            <v>0</v>
          </cell>
          <cell r="N7709">
            <v>0</v>
          </cell>
          <cell r="O7709">
            <v>0</v>
          </cell>
        </row>
        <row r="7710">
          <cell r="D7710" t="str">
            <v>11000216112008</v>
          </cell>
          <cell r="E7710" t="str">
            <v>非晶合金成形制造工程研究中心建设经费</v>
          </cell>
          <cell r="F7710" t="str">
            <v>汪卫华</v>
          </cell>
          <cell r="G7710" t="str">
            <v>2020809</v>
          </cell>
          <cell r="H7710">
            <v>0</v>
          </cell>
          <cell r="I7710">
            <v>733278.56</v>
          </cell>
          <cell r="J7710">
            <v>234948.5</v>
          </cell>
          <cell r="K7710">
            <v>498330.06</v>
          </cell>
          <cell r="L7710">
            <v>0</v>
          </cell>
          <cell r="M7710">
            <v>331800</v>
          </cell>
          <cell r="N7710">
            <v>0</v>
          </cell>
          <cell r="O7710">
            <v>166530.06</v>
          </cell>
        </row>
        <row r="7711">
          <cell r="D7711" t="str">
            <v>11000216112009</v>
          </cell>
          <cell r="E7711" t="str">
            <v>分布式能源重点实验室配套经费</v>
          </cell>
          <cell r="F7711" t="str">
            <v>李长平</v>
          </cell>
          <cell r="G7711" t="str">
            <v>2016830</v>
          </cell>
          <cell r="H7711">
            <v>0</v>
          </cell>
          <cell r="I7711">
            <v>0</v>
          </cell>
          <cell r="J7711">
            <v>0</v>
          </cell>
          <cell r="K7711">
            <v>0</v>
          </cell>
          <cell r="L7711">
            <v>0</v>
          </cell>
          <cell r="M7711">
            <v>0</v>
          </cell>
          <cell r="N7711">
            <v>0</v>
          </cell>
          <cell r="O7711">
            <v>0</v>
          </cell>
        </row>
        <row r="7712">
          <cell r="D7712" t="str">
            <v>11000216112009001</v>
          </cell>
          <cell r="E7712" t="str">
            <v>分布式能源重点实验室配套经费</v>
          </cell>
          <cell r="F7712" t="str">
            <v>杨敏林</v>
          </cell>
          <cell r="G7712" t="str">
            <v>1991016</v>
          </cell>
          <cell r="H7712">
            <v>0</v>
          </cell>
          <cell r="I7712">
            <v>1057583.91</v>
          </cell>
          <cell r="J7712">
            <v>61156.51</v>
          </cell>
          <cell r="K7712">
            <v>996427.4</v>
          </cell>
          <cell r="L7712">
            <v>0</v>
          </cell>
          <cell r="M7712">
            <v>0</v>
          </cell>
          <cell r="N7712">
            <v>0</v>
          </cell>
          <cell r="O7712">
            <v>996427.4</v>
          </cell>
        </row>
        <row r="7713">
          <cell r="D7713" t="str">
            <v>11000216112011</v>
          </cell>
          <cell r="E7713" t="str">
            <v>重大创新项目或平台建设经费</v>
          </cell>
          <cell r="F7713" t="str">
            <v>李长平</v>
          </cell>
          <cell r="G7713" t="str">
            <v>2016830</v>
          </cell>
          <cell r="H7713">
            <v>0</v>
          </cell>
          <cell r="I7713">
            <v>0</v>
          </cell>
          <cell r="J7713">
            <v>0</v>
          </cell>
          <cell r="K7713">
            <v>0</v>
          </cell>
          <cell r="L7713">
            <v>0</v>
          </cell>
          <cell r="M7713">
            <v>0</v>
          </cell>
          <cell r="N7713">
            <v>0</v>
          </cell>
          <cell r="O7713">
            <v>0</v>
          </cell>
        </row>
        <row r="7714">
          <cell r="D7714" t="str">
            <v>1100021612501001</v>
          </cell>
          <cell r="E7714" t="str">
            <v>乡村振兴视角下政府补贴对绿色农产品供应链</v>
          </cell>
          <cell r="F7714" t="str">
            <v>郭方方</v>
          </cell>
          <cell r="G7714" t="str">
            <v>2008039</v>
          </cell>
          <cell r="H7714">
            <v>0</v>
          </cell>
          <cell r="I7714">
            <v>0</v>
          </cell>
          <cell r="J7714">
            <v>0</v>
          </cell>
          <cell r="K7714">
            <v>0</v>
          </cell>
          <cell r="L7714">
            <v>0</v>
          </cell>
          <cell r="M7714">
            <v>0</v>
          </cell>
          <cell r="N7714">
            <v>0</v>
          </cell>
          <cell r="O7714">
            <v>0</v>
          </cell>
        </row>
        <row r="7715">
          <cell r="D7715" t="str">
            <v>1100021612501002</v>
          </cell>
          <cell r="E7715" t="str">
            <v>粤港澳大湾区传统优势产业数字化升级研究</v>
          </cell>
          <cell r="F7715" t="str">
            <v>黎伟</v>
          </cell>
          <cell r="G7715" t="str">
            <v>2016020</v>
          </cell>
          <cell r="H7715">
            <v>0</v>
          </cell>
          <cell r="I7715">
            <v>20000</v>
          </cell>
          <cell r="J7715">
            <v>0</v>
          </cell>
          <cell r="K7715">
            <v>20000</v>
          </cell>
          <cell r="L7715">
            <v>0</v>
          </cell>
          <cell r="M7715">
            <v>0</v>
          </cell>
          <cell r="N7715">
            <v>0</v>
          </cell>
          <cell r="O7715">
            <v>20000</v>
          </cell>
        </row>
        <row r="7716">
          <cell r="D7716" t="str">
            <v>1100021612501003</v>
          </cell>
          <cell r="E7716" t="str">
            <v>高温熔盐级联式相变填充床蓄热系统的传热特</v>
          </cell>
          <cell r="F7716" t="str">
            <v>杨小平</v>
          </cell>
          <cell r="G7716" t="str">
            <v>2007058</v>
          </cell>
          <cell r="H7716">
            <v>0</v>
          </cell>
          <cell r="I7716">
            <v>0</v>
          </cell>
          <cell r="J7716">
            <v>0</v>
          </cell>
          <cell r="K7716">
            <v>0</v>
          </cell>
          <cell r="L7716">
            <v>0</v>
          </cell>
          <cell r="M7716">
            <v>0</v>
          </cell>
          <cell r="N7716">
            <v>0</v>
          </cell>
          <cell r="O7716">
            <v>0</v>
          </cell>
        </row>
        <row r="7717">
          <cell r="D7717" t="str">
            <v>1100021612501004</v>
          </cell>
          <cell r="E7717" t="str">
            <v>基于电荷性质的牛奶源酪蛋白多肽-锌螯合物</v>
          </cell>
          <cell r="F7717" t="str">
            <v>王波</v>
          </cell>
          <cell r="G7717" t="str">
            <v>2018268</v>
          </cell>
          <cell r="H7717">
            <v>0</v>
          </cell>
          <cell r="I7717">
            <v>550</v>
          </cell>
          <cell r="J7717">
            <v>0</v>
          </cell>
          <cell r="K7717">
            <v>550</v>
          </cell>
          <cell r="L7717">
            <v>0</v>
          </cell>
          <cell r="M7717">
            <v>0</v>
          </cell>
          <cell r="N7717">
            <v>0</v>
          </cell>
          <cell r="O7717">
            <v>550</v>
          </cell>
        </row>
        <row r="7718">
          <cell r="D7718" t="str">
            <v>1100021612501005</v>
          </cell>
          <cell r="E7718" t="str">
            <v>聚3-羟基丁酸酯催化重整制备油气产物关键技</v>
          </cell>
          <cell r="F7718" t="str">
            <v>康世民</v>
          </cell>
          <cell r="G7718" t="str">
            <v>2015804</v>
          </cell>
          <cell r="H7718">
            <v>0</v>
          </cell>
          <cell r="I7718">
            <v>0</v>
          </cell>
          <cell r="J7718">
            <v>0</v>
          </cell>
          <cell r="K7718">
            <v>0</v>
          </cell>
          <cell r="L7718">
            <v>0</v>
          </cell>
          <cell r="M7718">
            <v>0</v>
          </cell>
          <cell r="N7718">
            <v>0</v>
          </cell>
          <cell r="O7718">
            <v>0</v>
          </cell>
        </row>
        <row r="7719">
          <cell r="D7719" t="str">
            <v>1100021612501006</v>
          </cell>
          <cell r="E7719" t="str">
            <v>滨海复材新型结构中FRP型材耐久性预测与优</v>
          </cell>
          <cell r="F7719" t="str">
            <v>秦任远</v>
          </cell>
          <cell r="G7719" t="str">
            <v>2021014</v>
          </cell>
          <cell r="H7719">
            <v>0</v>
          </cell>
          <cell r="I7719">
            <v>1032</v>
          </cell>
          <cell r="J7719">
            <v>0</v>
          </cell>
          <cell r="K7719">
            <v>1032</v>
          </cell>
          <cell r="L7719">
            <v>0</v>
          </cell>
          <cell r="M7719">
            <v>0</v>
          </cell>
          <cell r="N7719">
            <v>0</v>
          </cell>
          <cell r="O7719">
            <v>1032</v>
          </cell>
        </row>
        <row r="7720">
          <cell r="D7720" t="str">
            <v>1100021612501007</v>
          </cell>
          <cell r="E7720" t="str">
            <v>基于高重频飞秒激光剥离-火花诱导击穿光谱</v>
          </cell>
          <cell r="F7720" t="str">
            <v>何小勇</v>
          </cell>
          <cell r="G7720" t="str">
            <v>2020099</v>
          </cell>
          <cell r="H7720">
            <v>0</v>
          </cell>
          <cell r="I7720">
            <v>0</v>
          </cell>
          <cell r="J7720">
            <v>0</v>
          </cell>
          <cell r="K7720">
            <v>0</v>
          </cell>
          <cell r="L7720">
            <v>0</v>
          </cell>
          <cell r="M7720">
            <v>0</v>
          </cell>
          <cell r="N7720">
            <v>0</v>
          </cell>
          <cell r="O7720">
            <v>0</v>
          </cell>
        </row>
        <row r="7721">
          <cell r="D7721" t="str">
            <v>1100021612501008</v>
          </cell>
          <cell r="E7721" t="str">
            <v>镁合金表面石墨烯原位增强双金属氢氧化物涂</v>
          </cell>
          <cell r="F7721" t="str">
            <v>陈斌</v>
          </cell>
          <cell r="G7721" t="str">
            <v>2023025</v>
          </cell>
          <cell r="H7721">
            <v>0</v>
          </cell>
          <cell r="I7721">
            <v>0</v>
          </cell>
          <cell r="J7721">
            <v>0</v>
          </cell>
          <cell r="K7721">
            <v>0</v>
          </cell>
          <cell r="L7721">
            <v>0</v>
          </cell>
          <cell r="M7721">
            <v>0</v>
          </cell>
          <cell r="N7721">
            <v>0</v>
          </cell>
          <cell r="O7721">
            <v>0</v>
          </cell>
        </row>
        <row r="7722">
          <cell r="D7722" t="str">
            <v>1100021612501009</v>
          </cell>
          <cell r="E7722" t="str">
            <v>环保型铝合金表面有色钛锆转化膜成膜机理及</v>
          </cell>
          <cell r="F7722" t="str">
            <v>廖忠淼</v>
          </cell>
          <cell r="G7722" t="str">
            <v>2017141</v>
          </cell>
          <cell r="H7722">
            <v>0</v>
          </cell>
          <cell r="I7722">
            <v>0</v>
          </cell>
          <cell r="J7722">
            <v>0</v>
          </cell>
          <cell r="K7722">
            <v>0</v>
          </cell>
          <cell r="L7722">
            <v>0</v>
          </cell>
          <cell r="M7722">
            <v>0</v>
          </cell>
          <cell r="N7722">
            <v>0</v>
          </cell>
          <cell r="O7722">
            <v>0</v>
          </cell>
        </row>
        <row r="7723">
          <cell r="D7723" t="str">
            <v>1100021612501010</v>
          </cell>
          <cell r="E7723" t="str">
            <v>对抗环境下集成分类模型的鲁棒性问题研究</v>
          </cell>
          <cell r="F7723" t="str">
            <v>张福勇</v>
          </cell>
          <cell r="G7723" t="str">
            <v>2012038</v>
          </cell>
          <cell r="H7723">
            <v>0</v>
          </cell>
          <cell r="I7723">
            <v>0</v>
          </cell>
          <cell r="J7723">
            <v>0</v>
          </cell>
          <cell r="K7723">
            <v>0</v>
          </cell>
          <cell r="L7723">
            <v>0</v>
          </cell>
          <cell r="M7723">
            <v>0</v>
          </cell>
          <cell r="N7723">
            <v>0</v>
          </cell>
          <cell r="O7723">
            <v>0</v>
          </cell>
        </row>
        <row r="7724">
          <cell r="D7724" t="str">
            <v>1100021612501011</v>
          </cell>
          <cell r="E7724" t="str">
            <v>基于数字孪生的精密贴插装备核心机构健康监</v>
          </cell>
          <cell r="F7724" t="str">
            <v>梁经伦</v>
          </cell>
          <cell r="G7724" t="str">
            <v>2013029</v>
          </cell>
          <cell r="H7724">
            <v>0</v>
          </cell>
          <cell r="I7724">
            <v>67479.5</v>
          </cell>
          <cell r="J7724">
            <v>0</v>
          </cell>
          <cell r="K7724">
            <v>67479.5</v>
          </cell>
          <cell r="L7724">
            <v>0</v>
          </cell>
          <cell r="M7724">
            <v>0</v>
          </cell>
          <cell r="N7724">
            <v>0</v>
          </cell>
          <cell r="O7724">
            <v>67479.5</v>
          </cell>
        </row>
        <row r="7725">
          <cell r="D7725" t="str">
            <v>1100021612501012</v>
          </cell>
          <cell r="E7725" t="str">
            <v>轨道交通大数据动态监测关键技术研究</v>
          </cell>
          <cell r="F7725" t="str">
            <v>赵铁柱</v>
          </cell>
          <cell r="G7725" t="str">
            <v>2012047</v>
          </cell>
          <cell r="H7725">
            <v>0</v>
          </cell>
          <cell r="I7725">
            <v>20275</v>
          </cell>
          <cell r="J7725">
            <v>800</v>
          </cell>
          <cell r="K7725">
            <v>19475</v>
          </cell>
          <cell r="L7725">
            <v>0</v>
          </cell>
          <cell r="M7725">
            <v>0</v>
          </cell>
          <cell r="N7725">
            <v>0</v>
          </cell>
          <cell r="O7725">
            <v>19475</v>
          </cell>
        </row>
        <row r="7726">
          <cell r="D7726" t="str">
            <v>1100021612501013</v>
          </cell>
          <cell r="E7726" t="str">
            <v>多尺度梯度结构生物活性支架诱导骨软骨一体</v>
          </cell>
          <cell r="F7726" t="str">
            <v>王翀</v>
          </cell>
          <cell r="G7726" t="str">
            <v>2016033</v>
          </cell>
          <cell r="H7726">
            <v>0</v>
          </cell>
          <cell r="I7726">
            <v>0</v>
          </cell>
          <cell r="J7726">
            <v>0</v>
          </cell>
          <cell r="K7726">
            <v>0</v>
          </cell>
          <cell r="L7726">
            <v>0</v>
          </cell>
          <cell r="M7726">
            <v>0</v>
          </cell>
          <cell r="N7726">
            <v>0</v>
          </cell>
          <cell r="O7726">
            <v>0</v>
          </cell>
        </row>
        <row r="7727">
          <cell r="D7727" t="str">
            <v>1100021612501014</v>
          </cell>
          <cell r="E7727" t="str">
            <v>基于图像重建的稀疏优化算法及其应用</v>
          </cell>
          <cell r="F7727" t="str">
            <v>程万友</v>
          </cell>
          <cell r="G7727" t="str">
            <v>2008029</v>
          </cell>
          <cell r="H7727">
            <v>0</v>
          </cell>
          <cell r="I7727">
            <v>74800</v>
          </cell>
          <cell r="J7727">
            <v>0</v>
          </cell>
          <cell r="K7727">
            <v>74800</v>
          </cell>
          <cell r="L7727">
            <v>0</v>
          </cell>
          <cell r="M7727">
            <v>0</v>
          </cell>
          <cell r="N7727">
            <v>0</v>
          </cell>
          <cell r="O7727">
            <v>74800</v>
          </cell>
        </row>
        <row r="7728">
          <cell r="D7728" t="str">
            <v>1100021612501015</v>
          </cell>
          <cell r="E7728" t="str">
            <v>非晶合金及其功能应用</v>
          </cell>
          <cell r="F7728" t="str">
            <v>常春涛</v>
          </cell>
          <cell r="G7728" t="str">
            <v>2017812</v>
          </cell>
          <cell r="H7728">
            <v>0</v>
          </cell>
          <cell r="I7728">
            <v>196659.96</v>
          </cell>
          <cell r="J7728">
            <v>29391.68</v>
          </cell>
          <cell r="K7728">
            <v>167268.28</v>
          </cell>
          <cell r="L7728">
            <v>0</v>
          </cell>
          <cell r="M7728">
            <v>0</v>
          </cell>
          <cell r="N7728">
            <v>0</v>
          </cell>
          <cell r="O7728">
            <v>167268.28</v>
          </cell>
        </row>
        <row r="7729">
          <cell r="D7729" t="str">
            <v>1100021612501016</v>
          </cell>
          <cell r="E7729" t="str">
            <v>金属功能材料</v>
          </cell>
          <cell r="F7729" t="str">
            <v>李文芳</v>
          </cell>
          <cell r="G7729" t="str">
            <v>2016007</v>
          </cell>
          <cell r="H7729">
            <v>0</v>
          </cell>
          <cell r="I7729">
            <v>275183.95</v>
          </cell>
          <cell r="J7729">
            <v>58213.54</v>
          </cell>
          <cell r="K7729">
            <v>216970.41</v>
          </cell>
          <cell r="L7729">
            <v>0</v>
          </cell>
          <cell r="M7729">
            <v>0</v>
          </cell>
          <cell r="N7729">
            <v>0</v>
          </cell>
          <cell r="O7729">
            <v>216970.41</v>
          </cell>
        </row>
        <row r="7730">
          <cell r="D7730" t="str">
            <v>1100021612501017</v>
          </cell>
          <cell r="E7730" t="str">
            <v>健康食品创制与食品营养调控</v>
          </cell>
          <cell r="F7730" t="str">
            <v>李琳</v>
          </cell>
          <cell r="G7730" t="str">
            <v>2013016</v>
          </cell>
          <cell r="H7730">
            <v>0</v>
          </cell>
          <cell r="I7730">
            <v>316588.1</v>
          </cell>
          <cell r="J7730">
            <v>144862.96</v>
          </cell>
          <cell r="K7730">
            <v>171725.14</v>
          </cell>
          <cell r="L7730">
            <v>0</v>
          </cell>
          <cell r="M7730">
            <v>0</v>
          </cell>
          <cell r="N7730">
            <v>0</v>
          </cell>
          <cell r="O7730">
            <v>171725.14</v>
          </cell>
        </row>
        <row r="7731">
          <cell r="D7731" t="str">
            <v>1100021612501018</v>
          </cell>
          <cell r="E7731" t="str">
            <v>中国共产党百年历史中的社会保险政策变迁：</v>
          </cell>
          <cell r="F7731" t="str">
            <v>黄俊辉</v>
          </cell>
          <cell r="G7731" t="str">
            <v>2016037</v>
          </cell>
          <cell r="H7731">
            <v>0</v>
          </cell>
          <cell r="I7731">
            <v>0</v>
          </cell>
          <cell r="J7731">
            <v>0</v>
          </cell>
          <cell r="K7731">
            <v>0</v>
          </cell>
          <cell r="L7731">
            <v>0</v>
          </cell>
          <cell r="M7731">
            <v>0</v>
          </cell>
          <cell r="N7731">
            <v>0</v>
          </cell>
          <cell r="O7731">
            <v>0</v>
          </cell>
        </row>
        <row r="7732">
          <cell r="D7732" t="str">
            <v>1100021612501019</v>
          </cell>
          <cell r="E7732" t="str">
            <v>基于“一核一带一区”区域发展格局的技能人</v>
          </cell>
          <cell r="F7732" t="str">
            <v>张学英</v>
          </cell>
          <cell r="G7732" t="str">
            <v>2020822</v>
          </cell>
          <cell r="H7732">
            <v>0</v>
          </cell>
          <cell r="I7732">
            <v>0</v>
          </cell>
          <cell r="J7732">
            <v>0</v>
          </cell>
          <cell r="K7732">
            <v>0</v>
          </cell>
          <cell r="L7732">
            <v>0</v>
          </cell>
          <cell r="M7732">
            <v>0</v>
          </cell>
          <cell r="N7732">
            <v>0</v>
          </cell>
          <cell r="O7732">
            <v>0</v>
          </cell>
        </row>
        <row r="7733">
          <cell r="D7733" t="str">
            <v>1100021612501020</v>
          </cell>
          <cell r="E7733" t="str">
            <v>高校思政课教师提升说理能力的方法论研究</v>
          </cell>
          <cell r="F7733" t="str">
            <v>郭奕鹏</v>
          </cell>
          <cell r="G7733" t="str">
            <v>2013025</v>
          </cell>
          <cell r="H7733">
            <v>0</v>
          </cell>
          <cell r="I7733">
            <v>10833.53</v>
          </cell>
          <cell r="J7733">
            <v>1340.02</v>
          </cell>
          <cell r="K7733">
            <v>9493.51</v>
          </cell>
          <cell r="L7733">
            <v>0</v>
          </cell>
          <cell r="M7733">
            <v>0</v>
          </cell>
          <cell r="N7733">
            <v>0</v>
          </cell>
          <cell r="O7733">
            <v>9493.51</v>
          </cell>
        </row>
        <row r="7734">
          <cell r="D7734" t="str">
            <v>1100021612501021</v>
          </cell>
          <cell r="E7734" t="str">
            <v>新文科背景下社会工作专业政产学研协同育人</v>
          </cell>
          <cell r="F7734" t="str">
            <v>朱晓红</v>
          </cell>
          <cell r="G7734" t="str">
            <v>2007002</v>
          </cell>
          <cell r="H7734">
            <v>0</v>
          </cell>
          <cell r="I7734">
            <v>5437.53</v>
          </cell>
          <cell r="J7734">
            <v>3669.12</v>
          </cell>
          <cell r="K7734">
            <v>1768.41</v>
          </cell>
          <cell r="L7734">
            <v>0</v>
          </cell>
          <cell r="M7734">
            <v>0</v>
          </cell>
          <cell r="N7734">
            <v>0</v>
          </cell>
          <cell r="O7734">
            <v>1768.41</v>
          </cell>
        </row>
        <row r="7735">
          <cell r="D7735" t="str">
            <v>1100021612501022</v>
          </cell>
          <cell r="E7735" t="str">
            <v>新文科建设背景下中国文化与社会工作教育的</v>
          </cell>
          <cell r="F7735" t="str">
            <v>张燕婷</v>
          </cell>
          <cell r="G7735" t="str">
            <v>2009038</v>
          </cell>
          <cell r="H7735">
            <v>0</v>
          </cell>
          <cell r="I7735">
            <v>12950</v>
          </cell>
          <cell r="J7735">
            <v>0</v>
          </cell>
          <cell r="K7735">
            <v>12950</v>
          </cell>
          <cell r="L7735">
            <v>0</v>
          </cell>
          <cell r="M7735">
            <v>0</v>
          </cell>
          <cell r="N7735">
            <v>0</v>
          </cell>
          <cell r="O7735">
            <v>12950</v>
          </cell>
        </row>
        <row r="7736">
          <cell r="D7736" t="str">
            <v>1100021612501023</v>
          </cell>
          <cell r="E7736" t="str">
            <v>面向新工科的多元主体协同育人机制研究与实</v>
          </cell>
          <cell r="F7736" t="str">
            <v>卢文娟</v>
          </cell>
          <cell r="G7736" t="str">
            <v>2019123</v>
          </cell>
          <cell r="H7736">
            <v>0</v>
          </cell>
          <cell r="I7736">
            <v>0</v>
          </cell>
          <cell r="J7736">
            <v>0</v>
          </cell>
          <cell r="K7736">
            <v>0</v>
          </cell>
          <cell r="L7736">
            <v>0</v>
          </cell>
          <cell r="M7736">
            <v>0</v>
          </cell>
          <cell r="N7736">
            <v>0</v>
          </cell>
          <cell r="O7736">
            <v>0</v>
          </cell>
        </row>
        <row r="7737">
          <cell r="D7737" t="str">
            <v>1100021612501024</v>
          </cell>
          <cell r="E7737" t="str">
            <v>新文科建设背景下地方应用型大学的理念革新</v>
          </cell>
          <cell r="F7737" t="str">
            <v>王晓季</v>
          </cell>
          <cell r="G7737" t="str">
            <v>2018816</v>
          </cell>
          <cell r="H7737">
            <v>0</v>
          </cell>
          <cell r="I7737">
            <v>19325.3</v>
          </cell>
          <cell r="J7737">
            <v>0</v>
          </cell>
          <cell r="K7737">
            <v>19325.3</v>
          </cell>
          <cell r="L7737">
            <v>0</v>
          </cell>
          <cell r="M7737">
            <v>0</v>
          </cell>
          <cell r="N7737">
            <v>0</v>
          </cell>
          <cell r="O7737">
            <v>19325.3</v>
          </cell>
        </row>
        <row r="7738">
          <cell r="D7738" t="str">
            <v>1100021612501025</v>
          </cell>
          <cell r="E7738" t="str">
            <v>创新实践教学中融入思政育人的研究与实践</v>
          </cell>
          <cell r="F7738" t="str">
            <v>何伟锋</v>
          </cell>
          <cell r="G7738" t="str">
            <v>2009025</v>
          </cell>
          <cell r="H7738">
            <v>0</v>
          </cell>
          <cell r="I7738">
            <v>0</v>
          </cell>
          <cell r="J7738">
            <v>0</v>
          </cell>
          <cell r="K7738">
            <v>0</v>
          </cell>
          <cell r="L7738">
            <v>0</v>
          </cell>
          <cell r="M7738">
            <v>0</v>
          </cell>
          <cell r="N7738">
            <v>0</v>
          </cell>
          <cell r="O7738">
            <v>0</v>
          </cell>
        </row>
        <row r="7739">
          <cell r="D7739" t="str">
            <v>1100021612501026</v>
          </cell>
          <cell r="E7739" t="str">
            <v>面向未来的工科大学生核心素养提升的路径研</v>
          </cell>
          <cell r="F7739" t="str">
            <v>王国光</v>
          </cell>
          <cell r="G7739" t="str">
            <v>2020015</v>
          </cell>
          <cell r="H7739">
            <v>0</v>
          </cell>
          <cell r="I7739">
            <v>20000</v>
          </cell>
          <cell r="J7739">
            <v>0</v>
          </cell>
          <cell r="K7739">
            <v>20000</v>
          </cell>
          <cell r="L7739">
            <v>0</v>
          </cell>
          <cell r="M7739">
            <v>0</v>
          </cell>
          <cell r="N7739">
            <v>0</v>
          </cell>
          <cell r="O7739">
            <v>20000</v>
          </cell>
        </row>
        <row r="7740">
          <cell r="D7740" t="str">
            <v>1100021612501027</v>
          </cell>
          <cell r="E7740" t="str">
            <v>广东高等教育支撑“一核一带一区”自主创新</v>
          </cell>
          <cell r="F7740" t="str">
            <v>马光威</v>
          </cell>
          <cell r="G7740" t="str">
            <v>2018048</v>
          </cell>
          <cell r="H7740">
            <v>0</v>
          </cell>
          <cell r="I7740">
            <v>10640</v>
          </cell>
          <cell r="J7740">
            <v>10600</v>
          </cell>
          <cell r="K7740">
            <v>40</v>
          </cell>
          <cell r="L7740">
            <v>0</v>
          </cell>
          <cell r="M7740">
            <v>0</v>
          </cell>
          <cell r="N7740">
            <v>0</v>
          </cell>
          <cell r="O7740">
            <v>40</v>
          </cell>
        </row>
        <row r="7741">
          <cell r="D7741" t="str">
            <v>1100021612501028</v>
          </cell>
          <cell r="E7741" t="str">
            <v>第三代半导体功率芯片与应用工程中心</v>
          </cell>
          <cell r="F7741" t="str">
            <v>任斌</v>
          </cell>
          <cell r="G7741" t="str">
            <v>2003008</v>
          </cell>
          <cell r="H7741">
            <v>0</v>
          </cell>
          <cell r="I7741">
            <v>600000</v>
          </cell>
          <cell r="J7741">
            <v>598900</v>
          </cell>
          <cell r="K7741">
            <v>1100</v>
          </cell>
          <cell r="L7741">
            <v>0</v>
          </cell>
          <cell r="M7741">
            <v>0</v>
          </cell>
          <cell r="N7741">
            <v>0</v>
          </cell>
          <cell r="O7741">
            <v>1100</v>
          </cell>
        </row>
        <row r="7742">
          <cell r="D7742" t="str">
            <v>1100021612501201</v>
          </cell>
          <cell r="E7742" t="str">
            <v>学科交叉研究中心建设经费</v>
          </cell>
          <cell r="F7742" t="str">
            <v>王彪</v>
          </cell>
          <cell r="G7742" t="str">
            <v>2020816</v>
          </cell>
          <cell r="H7742">
            <v>0</v>
          </cell>
          <cell r="I7742">
            <v>0</v>
          </cell>
          <cell r="J7742">
            <v>0</v>
          </cell>
          <cell r="K7742">
            <v>0</v>
          </cell>
          <cell r="L7742">
            <v>0</v>
          </cell>
          <cell r="M7742">
            <v>0</v>
          </cell>
          <cell r="N7742">
            <v>0</v>
          </cell>
          <cell r="O7742">
            <v>0</v>
          </cell>
        </row>
        <row r="7743">
          <cell r="D7743" t="str">
            <v>11000220209</v>
          </cell>
          <cell r="E7743" t="str">
            <v>粤财科教[2021]245号广东省财政厅关于提前下达2022年中央引导地方科技发展资金的通知</v>
          </cell>
          <cell r="F7743" t="str">
            <v>范洪波</v>
          </cell>
          <cell r="G7743" t="str">
            <v>2005008</v>
          </cell>
          <cell r="H7743">
            <v>0</v>
          </cell>
          <cell r="I7743">
            <v>0</v>
          </cell>
          <cell r="J7743">
            <v>0</v>
          </cell>
          <cell r="K7743">
            <v>0</v>
          </cell>
          <cell r="L7743">
            <v>0</v>
          </cell>
          <cell r="M7743">
            <v>0</v>
          </cell>
          <cell r="N7743">
            <v>0</v>
          </cell>
          <cell r="O7743">
            <v>0</v>
          </cell>
        </row>
        <row r="7744">
          <cell r="D7744" t="str">
            <v>11000220223</v>
          </cell>
          <cell r="E7744" t="str">
            <v>粤财工[2022]22号在粤高校、科研院所专利转化运用促进项目</v>
          </cell>
          <cell r="F7744" t="str">
            <v>王春</v>
          </cell>
          <cell r="G7744" t="str">
            <v>2002018</v>
          </cell>
          <cell r="H7744">
            <v>0</v>
          </cell>
          <cell r="I7744">
            <v>0</v>
          </cell>
          <cell r="J7744">
            <v>0</v>
          </cell>
          <cell r="K7744">
            <v>0</v>
          </cell>
          <cell r="L7744">
            <v>0</v>
          </cell>
          <cell r="M7744">
            <v>0</v>
          </cell>
          <cell r="N7744">
            <v>0</v>
          </cell>
          <cell r="O7744">
            <v>0</v>
          </cell>
        </row>
        <row r="7745">
          <cell r="D7745" t="str">
            <v>11000220227</v>
          </cell>
          <cell r="E7745" t="str">
            <v>粤财科教〔2022〕74号广东省财政厅关于下达2022年中央引导地方科技发展资金（第二批）的通知</v>
          </cell>
          <cell r="F7745" t="str">
            <v>范洪波</v>
          </cell>
          <cell r="G7745" t="str">
            <v>2005008</v>
          </cell>
          <cell r="H7745">
            <v>0</v>
          </cell>
          <cell r="I7745">
            <v>0</v>
          </cell>
          <cell r="J7745">
            <v>0</v>
          </cell>
          <cell r="K7745">
            <v>0</v>
          </cell>
          <cell r="L7745">
            <v>0</v>
          </cell>
          <cell r="M7745">
            <v>0</v>
          </cell>
          <cell r="N7745">
            <v>0</v>
          </cell>
          <cell r="O7745">
            <v>0</v>
          </cell>
        </row>
        <row r="7746">
          <cell r="D7746" t="str">
            <v>110002204001</v>
          </cell>
          <cell r="E7746" t="str">
            <v>技术创新专项</v>
          </cell>
          <cell r="F7746" t="str">
            <v>范洪波</v>
          </cell>
          <cell r="G7746" t="str">
            <v>2005008</v>
          </cell>
          <cell r="H7746">
            <v>0</v>
          </cell>
          <cell r="I7746">
            <v>0</v>
          </cell>
          <cell r="J7746">
            <v>0</v>
          </cell>
          <cell r="K7746">
            <v>0</v>
          </cell>
          <cell r="L7746">
            <v>0</v>
          </cell>
          <cell r="M7746">
            <v>0</v>
          </cell>
          <cell r="N7746">
            <v>0</v>
          </cell>
          <cell r="O7746">
            <v>0</v>
          </cell>
        </row>
        <row r="7747">
          <cell r="D7747" t="str">
            <v>110002204001001</v>
          </cell>
          <cell r="E7747" t="str">
            <v>（技术创新专项）单原子还原/氧化双助催化剂的精准分离构建及人工光合作用性能研究</v>
          </cell>
          <cell r="F7747" t="str">
            <v>党海峰</v>
          </cell>
          <cell r="G7747" t="str">
            <v>2014009</v>
          </cell>
          <cell r="H7747">
            <v>0</v>
          </cell>
          <cell r="I7747">
            <v>0</v>
          </cell>
          <cell r="J7747">
            <v>0</v>
          </cell>
          <cell r="K7747">
            <v>0</v>
          </cell>
          <cell r="L7747">
            <v>0</v>
          </cell>
          <cell r="M7747">
            <v>0</v>
          </cell>
          <cell r="N7747">
            <v>0</v>
          </cell>
          <cell r="O7747">
            <v>0</v>
          </cell>
        </row>
        <row r="7748">
          <cell r="D7748" t="str">
            <v>110002204001002</v>
          </cell>
          <cell r="E7748" t="str">
            <v>（技术创新专项）无机锌盐/锌复合负极材料的原位构筑及其高性能水系锌离子电池应用</v>
          </cell>
          <cell r="F7748" t="str">
            <v>张鹏</v>
          </cell>
          <cell r="G7748" t="str">
            <v>2013047</v>
          </cell>
          <cell r="H7748">
            <v>0</v>
          </cell>
          <cell r="I7748">
            <v>35904.2</v>
          </cell>
          <cell r="J7748">
            <v>0</v>
          </cell>
          <cell r="K7748">
            <v>35904.2</v>
          </cell>
          <cell r="L7748">
            <v>0</v>
          </cell>
          <cell r="M7748">
            <v>0</v>
          </cell>
          <cell r="N7748">
            <v>0</v>
          </cell>
          <cell r="O7748">
            <v>35904.2</v>
          </cell>
        </row>
        <row r="7749">
          <cell r="D7749" t="str">
            <v>110002204001003</v>
          </cell>
          <cell r="E7749" t="str">
            <v>（技术创新专项）镁合金表面钼/锰复合多功能转化膜的构建及其耐蚀-自愈机理研究</v>
          </cell>
          <cell r="F7749" t="str">
            <v>祝闻</v>
          </cell>
          <cell r="G7749" t="str">
            <v>2017065</v>
          </cell>
          <cell r="H7749">
            <v>0</v>
          </cell>
          <cell r="I7749">
            <v>4834.81</v>
          </cell>
          <cell r="J7749">
            <v>0</v>
          </cell>
          <cell r="K7749">
            <v>4834.81</v>
          </cell>
          <cell r="L7749">
            <v>0</v>
          </cell>
          <cell r="M7749">
            <v>0</v>
          </cell>
          <cell r="N7749">
            <v>0</v>
          </cell>
          <cell r="O7749">
            <v>4834.81</v>
          </cell>
        </row>
        <row r="7750">
          <cell r="D7750" t="str">
            <v>110002204001004</v>
          </cell>
          <cell r="E7750" t="str">
            <v>（技术创新专项）铝合金家电产品外框精密折弯成型控形控性与装配关键技术及产业化</v>
          </cell>
          <cell r="F7750" t="str">
            <v>田君</v>
          </cell>
          <cell r="G7750" t="str">
            <v>2001006</v>
          </cell>
          <cell r="H7750">
            <v>0</v>
          </cell>
          <cell r="I7750">
            <v>0</v>
          </cell>
          <cell r="J7750">
            <v>0</v>
          </cell>
          <cell r="K7750">
            <v>0</v>
          </cell>
          <cell r="L7750">
            <v>0</v>
          </cell>
          <cell r="M7750">
            <v>0</v>
          </cell>
          <cell r="N7750">
            <v>0</v>
          </cell>
          <cell r="O7750">
            <v>0</v>
          </cell>
        </row>
        <row r="7751">
          <cell r="D7751" t="str">
            <v>110002204001005</v>
          </cell>
          <cell r="E7751" t="str">
            <v>（技术创新专项）可吸收镁金属关节内骨折固定器件的降解-力学适配研究</v>
          </cell>
          <cell r="F7751" t="str">
            <v>万鹏</v>
          </cell>
          <cell r="G7751" t="str">
            <v>2018002</v>
          </cell>
          <cell r="H7751">
            <v>0</v>
          </cell>
          <cell r="I7751">
            <v>0</v>
          </cell>
          <cell r="J7751">
            <v>0</v>
          </cell>
          <cell r="K7751">
            <v>0</v>
          </cell>
          <cell r="L7751">
            <v>0</v>
          </cell>
          <cell r="M7751">
            <v>0</v>
          </cell>
          <cell r="N7751">
            <v>0</v>
          </cell>
          <cell r="O7751">
            <v>0</v>
          </cell>
        </row>
        <row r="7752">
          <cell r="D7752" t="str">
            <v>110002204001006</v>
          </cell>
          <cell r="E7752" t="str">
            <v>（技术创新专项）面向人机协作的交互式机器人在线学习关键技术和方法研究</v>
          </cell>
          <cell r="F7752" t="str">
            <v>任斌</v>
          </cell>
          <cell r="G7752" t="str">
            <v>2003008</v>
          </cell>
          <cell r="H7752">
            <v>0</v>
          </cell>
          <cell r="I7752">
            <v>9912</v>
          </cell>
          <cell r="J7752">
            <v>2830</v>
          </cell>
          <cell r="K7752">
            <v>7082</v>
          </cell>
          <cell r="L7752">
            <v>0</v>
          </cell>
          <cell r="M7752">
            <v>0</v>
          </cell>
          <cell r="N7752">
            <v>0</v>
          </cell>
          <cell r="O7752">
            <v>7082</v>
          </cell>
        </row>
        <row r="7753">
          <cell r="D7753" t="str">
            <v>110002204001007</v>
          </cell>
          <cell r="E7753" t="str">
            <v>（技术创新专项）食品中有毒重金属离子的激光剥离-火花诱导击穿光谱高灵敏快速检测</v>
          </cell>
          <cell r="F7753" t="str">
            <v>何小勇</v>
          </cell>
          <cell r="G7753" t="str">
            <v>2020099</v>
          </cell>
          <cell r="H7753">
            <v>0</v>
          </cell>
          <cell r="I7753">
            <v>0</v>
          </cell>
          <cell r="J7753">
            <v>0</v>
          </cell>
          <cell r="K7753">
            <v>0</v>
          </cell>
          <cell r="L7753">
            <v>0</v>
          </cell>
          <cell r="M7753">
            <v>0</v>
          </cell>
          <cell r="N7753">
            <v>0</v>
          </cell>
          <cell r="O7753">
            <v>0</v>
          </cell>
        </row>
        <row r="7754">
          <cell r="D7754" t="str">
            <v>110002204001008</v>
          </cell>
          <cell r="E7754" t="str">
            <v>（技术创新专项）垃圾焚烧过程中Cl/S交互作用下重金属迁移转化行为研究</v>
          </cell>
          <cell r="F7754" t="str">
            <v>张刚</v>
          </cell>
          <cell r="G7754" t="str">
            <v>2013068</v>
          </cell>
          <cell r="H7754">
            <v>0</v>
          </cell>
          <cell r="I7754">
            <v>13666</v>
          </cell>
          <cell r="J7754">
            <v>0</v>
          </cell>
          <cell r="K7754">
            <v>13666</v>
          </cell>
          <cell r="L7754">
            <v>0</v>
          </cell>
          <cell r="M7754">
            <v>0</v>
          </cell>
          <cell r="N7754">
            <v>0</v>
          </cell>
          <cell r="O7754">
            <v>13666</v>
          </cell>
        </row>
        <row r="7755">
          <cell r="D7755" t="str">
            <v>110002204001009</v>
          </cell>
          <cell r="E7755" t="str">
            <v>（技术创新专项）功能性抗性糊精产业化和应用关键技术研究</v>
          </cell>
          <cell r="F7755" t="str">
            <v>朱杰</v>
          </cell>
          <cell r="G7755" t="str">
            <v>2014005</v>
          </cell>
          <cell r="H7755">
            <v>0</v>
          </cell>
          <cell r="I7755">
            <v>2304.28</v>
          </cell>
          <cell r="J7755">
            <v>0</v>
          </cell>
          <cell r="K7755">
            <v>2304.28</v>
          </cell>
          <cell r="L7755">
            <v>0</v>
          </cell>
          <cell r="M7755">
            <v>0</v>
          </cell>
          <cell r="N7755">
            <v>0</v>
          </cell>
          <cell r="O7755">
            <v>2304.28</v>
          </cell>
        </row>
        <row r="7756">
          <cell r="D7756" t="str">
            <v>110002204001010</v>
          </cell>
          <cell r="E7756" t="str">
            <v>（技术创新专项）生物响应性纳米聚合物载药体系的开发及细菌感染治疗的应用研究</v>
          </cell>
          <cell r="F7756" t="str">
            <v>黄相璇</v>
          </cell>
          <cell r="G7756" t="str">
            <v>2013053</v>
          </cell>
          <cell r="H7756">
            <v>0</v>
          </cell>
          <cell r="I7756">
            <v>60366.1</v>
          </cell>
          <cell r="J7756">
            <v>11082</v>
          </cell>
          <cell r="K7756">
            <v>49284.1</v>
          </cell>
          <cell r="L7756">
            <v>0</v>
          </cell>
          <cell r="M7756">
            <v>0</v>
          </cell>
          <cell r="N7756">
            <v>0</v>
          </cell>
          <cell r="O7756">
            <v>49284.1</v>
          </cell>
        </row>
        <row r="7757">
          <cell r="D7757" t="str">
            <v>110002204001011</v>
          </cell>
          <cell r="E7757" t="str">
            <v>（技术创新专项）基于多尺度增材制造构建梯度结构支架及其诱导骨软骨再生机制研究</v>
          </cell>
          <cell r="F7757" t="str">
            <v>王翀</v>
          </cell>
          <cell r="G7757" t="str">
            <v>2016033</v>
          </cell>
          <cell r="H7757">
            <v>0</v>
          </cell>
          <cell r="I7757">
            <v>0</v>
          </cell>
          <cell r="J7757">
            <v>0</v>
          </cell>
          <cell r="K7757">
            <v>0</v>
          </cell>
          <cell r="L7757">
            <v>0</v>
          </cell>
          <cell r="M7757">
            <v>0</v>
          </cell>
          <cell r="N7757">
            <v>0</v>
          </cell>
          <cell r="O7757">
            <v>0</v>
          </cell>
        </row>
        <row r="7758">
          <cell r="D7758" t="str">
            <v>110002204001012</v>
          </cell>
          <cell r="E7758" t="str">
            <v>（技术创新专项）层级结构Bi2WO6的压电催化性能及机理研究</v>
          </cell>
          <cell r="F7758" t="str">
            <v>王珂玮</v>
          </cell>
          <cell r="G7758" t="str">
            <v>2017114</v>
          </cell>
          <cell r="H7758">
            <v>0</v>
          </cell>
          <cell r="I7758">
            <v>0</v>
          </cell>
          <cell r="J7758">
            <v>0</v>
          </cell>
          <cell r="K7758">
            <v>0</v>
          </cell>
          <cell r="L7758">
            <v>0</v>
          </cell>
          <cell r="M7758">
            <v>0</v>
          </cell>
          <cell r="N7758">
            <v>0</v>
          </cell>
          <cell r="O7758">
            <v>0</v>
          </cell>
        </row>
        <row r="7759">
          <cell r="D7759" t="str">
            <v>110002204001013</v>
          </cell>
          <cell r="E7759" t="str">
            <v>（技术创新专项）基于多模态特征融合的复杂场景异常行为识别方法研究</v>
          </cell>
          <cell r="F7759" t="str">
            <v>魏文红</v>
          </cell>
          <cell r="G7759" t="str">
            <v>2009012</v>
          </cell>
          <cell r="H7759">
            <v>0</v>
          </cell>
          <cell r="I7759">
            <v>10654.63</v>
          </cell>
          <cell r="J7759">
            <v>9177.28</v>
          </cell>
          <cell r="K7759">
            <v>1477.35</v>
          </cell>
          <cell r="L7759">
            <v>0</v>
          </cell>
          <cell r="M7759">
            <v>0</v>
          </cell>
          <cell r="N7759">
            <v>0</v>
          </cell>
          <cell r="O7759">
            <v>1477.35</v>
          </cell>
        </row>
        <row r="7760">
          <cell r="D7760" t="str">
            <v>110002204001014</v>
          </cell>
          <cell r="E7760" t="str">
            <v>（技术创新专项）基于机器视觉的钢管焊缝在线检测算法研究及系统实现</v>
          </cell>
          <cell r="F7760" t="str">
            <v>谢仁平</v>
          </cell>
          <cell r="G7760" t="str">
            <v>2020020</v>
          </cell>
          <cell r="H7760">
            <v>0</v>
          </cell>
          <cell r="I7760">
            <v>28224.92</v>
          </cell>
          <cell r="J7760">
            <v>4200</v>
          </cell>
          <cell r="K7760">
            <v>24024.92</v>
          </cell>
          <cell r="L7760">
            <v>0</v>
          </cell>
          <cell r="M7760">
            <v>0</v>
          </cell>
          <cell r="N7760">
            <v>0</v>
          </cell>
          <cell r="O7760">
            <v>24024.92</v>
          </cell>
        </row>
        <row r="7761">
          <cell r="D7761" t="str">
            <v>110002204001015</v>
          </cell>
          <cell r="E7761" t="str">
            <v>（技术创新专项）遥感亚像元尺度下城市植被固碳增汇潜力评估及其空间布局调控研究</v>
          </cell>
          <cell r="F7761" t="str">
            <v>唐少宇</v>
          </cell>
          <cell r="G7761" t="str">
            <v>2021805</v>
          </cell>
          <cell r="H7761">
            <v>0</v>
          </cell>
          <cell r="I7761">
            <v>5522.5</v>
          </cell>
          <cell r="J7761">
            <v>0</v>
          </cell>
          <cell r="K7761">
            <v>5522.5</v>
          </cell>
          <cell r="L7761">
            <v>0</v>
          </cell>
          <cell r="M7761">
            <v>0</v>
          </cell>
          <cell r="N7761">
            <v>0</v>
          </cell>
          <cell r="O7761">
            <v>5522.5</v>
          </cell>
        </row>
        <row r="7762">
          <cell r="D7762" t="str">
            <v>110002204001016</v>
          </cell>
          <cell r="E7762" t="str">
            <v>（技术创新专项）大规模应急救援资源配送城市网络结构鲁棒优化研究 ——以新冠疫情救援为例</v>
          </cell>
          <cell r="F7762" t="str">
            <v>吴晓伟</v>
          </cell>
          <cell r="G7762" t="str">
            <v>2017044</v>
          </cell>
          <cell r="H7762">
            <v>0</v>
          </cell>
          <cell r="I7762">
            <v>0</v>
          </cell>
          <cell r="J7762">
            <v>0</v>
          </cell>
          <cell r="K7762">
            <v>0</v>
          </cell>
          <cell r="L7762">
            <v>0</v>
          </cell>
          <cell r="M7762">
            <v>0</v>
          </cell>
          <cell r="N7762">
            <v>0</v>
          </cell>
          <cell r="O7762">
            <v>0</v>
          </cell>
        </row>
        <row r="7763">
          <cell r="D7763" t="str">
            <v>110002204001017</v>
          </cell>
          <cell r="E7763" t="str">
            <v>（技术创新专项）原位莫来石晶须骨架多孔陶瓷的低温烧成及结构可控制备</v>
          </cell>
          <cell r="F7763" t="str">
            <v>花开慧</v>
          </cell>
          <cell r="G7763" t="str">
            <v>2017076</v>
          </cell>
          <cell r="H7763">
            <v>0</v>
          </cell>
          <cell r="I7763">
            <v>9802.12</v>
          </cell>
          <cell r="J7763">
            <v>0</v>
          </cell>
          <cell r="K7763">
            <v>9802.12</v>
          </cell>
          <cell r="L7763">
            <v>0</v>
          </cell>
          <cell r="M7763">
            <v>0</v>
          </cell>
          <cell r="N7763">
            <v>0</v>
          </cell>
          <cell r="O7763">
            <v>9802.12</v>
          </cell>
        </row>
        <row r="7764">
          <cell r="D7764" t="str">
            <v>110002204001018</v>
          </cell>
          <cell r="E7764" t="str">
            <v>（技术创新专项）理性改造漆酶对难降解石油烃污染氧化机制及修复研究</v>
          </cell>
          <cell r="F7764" t="str">
            <v>吕小梅</v>
          </cell>
          <cell r="G7764" t="str">
            <v>2017158</v>
          </cell>
          <cell r="H7764">
            <v>0</v>
          </cell>
          <cell r="I7764">
            <v>15070.89</v>
          </cell>
          <cell r="J7764">
            <v>0</v>
          </cell>
          <cell r="K7764">
            <v>15070.89</v>
          </cell>
          <cell r="L7764">
            <v>0</v>
          </cell>
          <cell r="M7764">
            <v>0</v>
          </cell>
          <cell r="N7764">
            <v>0</v>
          </cell>
          <cell r="O7764">
            <v>15070.89</v>
          </cell>
        </row>
        <row r="7765">
          <cell r="D7765" t="str">
            <v>110002204001019</v>
          </cell>
          <cell r="E7765" t="str">
            <v>（技术创新专项）基于飞秒激光光致效应的温室生态玻璃制造</v>
          </cell>
          <cell r="F7765" t="str">
            <v>谭华</v>
          </cell>
          <cell r="G7765" t="str">
            <v>2018029</v>
          </cell>
          <cell r="H7765">
            <v>0</v>
          </cell>
          <cell r="I7765">
            <v>0</v>
          </cell>
          <cell r="J7765">
            <v>0</v>
          </cell>
          <cell r="K7765">
            <v>0</v>
          </cell>
          <cell r="L7765">
            <v>0</v>
          </cell>
          <cell r="M7765">
            <v>0</v>
          </cell>
          <cell r="N7765">
            <v>0</v>
          </cell>
          <cell r="O7765">
            <v>0</v>
          </cell>
        </row>
        <row r="7766">
          <cell r="D7766" t="str">
            <v>110002204001020</v>
          </cell>
          <cell r="E7766" t="str">
            <v>（技术创新专项）等离子球磨对α-MoO3基超级电容器能量</v>
          </cell>
          <cell r="F7766" t="str">
            <v>朝洁</v>
          </cell>
          <cell r="G7766" t="str">
            <v>2018260</v>
          </cell>
          <cell r="H7766">
            <v>0</v>
          </cell>
          <cell r="I7766">
            <v>75999.1</v>
          </cell>
          <cell r="J7766">
            <v>2920</v>
          </cell>
          <cell r="K7766">
            <v>73079.1</v>
          </cell>
          <cell r="L7766">
            <v>0</v>
          </cell>
          <cell r="M7766">
            <v>0</v>
          </cell>
          <cell r="N7766">
            <v>0</v>
          </cell>
          <cell r="O7766">
            <v>73079.1</v>
          </cell>
        </row>
        <row r="7767">
          <cell r="D7767" t="str">
            <v>110002204001021</v>
          </cell>
          <cell r="E7767" t="str">
            <v>（技术创新专项）多联吡啶基金属配合物高效光/电催化还原C</v>
          </cell>
          <cell r="F7767" t="str">
            <v>陈灵晶</v>
          </cell>
          <cell r="G7767" t="str">
            <v>2017024</v>
          </cell>
          <cell r="H7767">
            <v>0</v>
          </cell>
          <cell r="I7767">
            <v>89312.8</v>
          </cell>
          <cell r="J7767">
            <v>0</v>
          </cell>
          <cell r="K7767">
            <v>89312.8</v>
          </cell>
          <cell r="L7767">
            <v>0</v>
          </cell>
          <cell r="M7767">
            <v>0</v>
          </cell>
          <cell r="N7767">
            <v>0</v>
          </cell>
          <cell r="O7767">
            <v>89312.8</v>
          </cell>
        </row>
        <row r="7768">
          <cell r="D7768" t="str">
            <v>110002204001022</v>
          </cell>
          <cell r="E7768" t="str">
            <v>（技术创新专项）面向飞摩尔级别光纤生物传感器的研究</v>
          </cell>
          <cell r="F7768" t="str">
            <v>陈晓涌</v>
          </cell>
          <cell r="G7768" t="str">
            <v>2021011</v>
          </cell>
          <cell r="H7768">
            <v>0</v>
          </cell>
          <cell r="I7768">
            <v>63547.92</v>
          </cell>
          <cell r="J7768">
            <v>49586.32</v>
          </cell>
          <cell r="K7768">
            <v>13961.6</v>
          </cell>
          <cell r="L7768">
            <v>0</v>
          </cell>
          <cell r="M7768">
            <v>0</v>
          </cell>
          <cell r="N7768">
            <v>0</v>
          </cell>
          <cell r="O7768">
            <v>13961.6</v>
          </cell>
        </row>
        <row r="7769">
          <cell r="D7769" t="str">
            <v>110002204001023</v>
          </cell>
          <cell r="E7769" t="str">
            <v>（技术创新专项）基于图像深度学习的农作物病害智能诊断研究</v>
          </cell>
          <cell r="F7769" t="str">
            <v>郭建文</v>
          </cell>
          <cell r="G7769" t="str">
            <v>2011012</v>
          </cell>
          <cell r="H7769">
            <v>0</v>
          </cell>
          <cell r="I7769">
            <v>9142.74</v>
          </cell>
          <cell r="J7769">
            <v>8000</v>
          </cell>
          <cell r="K7769">
            <v>1142.74</v>
          </cell>
          <cell r="L7769">
            <v>0</v>
          </cell>
          <cell r="M7769">
            <v>0</v>
          </cell>
          <cell r="N7769">
            <v>0</v>
          </cell>
          <cell r="O7769">
            <v>1142.74</v>
          </cell>
        </row>
        <row r="7770">
          <cell r="D7770" t="str">
            <v>110002204001024</v>
          </cell>
          <cell r="E7770" t="str">
            <v>（技术创新专项）滨海温湿环境下混凝土中水分及氯离子传输细</v>
          </cell>
          <cell r="F7770" t="str">
            <v>胡守旺</v>
          </cell>
          <cell r="G7770" t="str">
            <v>2018076</v>
          </cell>
          <cell r="H7770">
            <v>0</v>
          </cell>
          <cell r="I7770">
            <v>60029.41</v>
          </cell>
          <cell r="J7770">
            <v>4800</v>
          </cell>
          <cell r="K7770">
            <v>55229.41</v>
          </cell>
          <cell r="L7770">
            <v>0</v>
          </cell>
          <cell r="M7770">
            <v>0</v>
          </cell>
          <cell r="N7770">
            <v>0</v>
          </cell>
          <cell r="O7770">
            <v>55229.41</v>
          </cell>
        </row>
        <row r="7771">
          <cell r="D7771" t="str">
            <v>110002204001025</v>
          </cell>
          <cell r="E7771" t="str">
            <v>（技术创新专项）水溶性近红外MInSe2(M=Ag,Cu</v>
          </cell>
          <cell r="F7771" t="str">
            <v>康晓娇</v>
          </cell>
          <cell r="G7771" t="str">
            <v>2017824</v>
          </cell>
          <cell r="H7771">
            <v>0</v>
          </cell>
          <cell r="I7771">
            <v>22114.2</v>
          </cell>
          <cell r="J7771">
            <v>10300</v>
          </cell>
          <cell r="K7771">
            <v>11814.2</v>
          </cell>
          <cell r="L7771">
            <v>0</v>
          </cell>
          <cell r="M7771">
            <v>0</v>
          </cell>
          <cell r="N7771">
            <v>0</v>
          </cell>
          <cell r="O7771">
            <v>11814.2</v>
          </cell>
        </row>
        <row r="7772">
          <cell r="D7772" t="str">
            <v>110002204001026</v>
          </cell>
          <cell r="E7772" t="str">
            <v>（技术创新专项）MOFs衍生的高效Fe-N-C氧还原催化</v>
          </cell>
          <cell r="F7772" t="str">
            <v>乔校畅</v>
          </cell>
          <cell r="G7772" t="str">
            <v>2019128</v>
          </cell>
          <cell r="H7772">
            <v>0</v>
          </cell>
          <cell r="I7772">
            <v>50531.4</v>
          </cell>
          <cell r="J7772">
            <v>50531.12</v>
          </cell>
          <cell r="K7772">
            <v>0.28</v>
          </cell>
          <cell r="L7772">
            <v>0</v>
          </cell>
          <cell r="M7772">
            <v>0</v>
          </cell>
          <cell r="N7772">
            <v>0</v>
          </cell>
          <cell r="O7772">
            <v>0.28</v>
          </cell>
        </row>
        <row r="7773">
          <cell r="D7773" t="str">
            <v>110002204001027</v>
          </cell>
          <cell r="E7773" t="str">
            <v>（技术创新专项）导电微纤维支架拓扑结构联合电刺激促进神经</v>
          </cell>
          <cell r="F7773" t="str">
            <v>宋菊青</v>
          </cell>
          <cell r="G7773" t="str">
            <v>2016052</v>
          </cell>
          <cell r="H7773">
            <v>0</v>
          </cell>
          <cell r="I7773">
            <v>14402.08</v>
          </cell>
          <cell r="J7773">
            <v>14371.51</v>
          </cell>
          <cell r="K7773">
            <v>30.57</v>
          </cell>
          <cell r="L7773">
            <v>0</v>
          </cell>
          <cell r="M7773">
            <v>0</v>
          </cell>
          <cell r="N7773">
            <v>0</v>
          </cell>
          <cell r="O7773">
            <v>30.57</v>
          </cell>
        </row>
        <row r="7774">
          <cell r="D7774" t="str">
            <v>110002204001028</v>
          </cell>
          <cell r="E7774" t="str">
            <v>（技术创新专项）木材基导电超疏水多孔材料构筑及其原油污水</v>
          </cell>
          <cell r="F7774" t="str">
            <v>吴文剑</v>
          </cell>
          <cell r="G7774" t="str">
            <v>2015004</v>
          </cell>
          <cell r="H7774">
            <v>0</v>
          </cell>
          <cell r="I7774">
            <v>45595.49</v>
          </cell>
          <cell r="J7774">
            <v>11107.48</v>
          </cell>
          <cell r="K7774">
            <v>34488.01</v>
          </cell>
          <cell r="L7774">
            <v>0</v>
          </cell>
          <cell r="M7774">
            <v>0</v>
          </cell>
          <cell r="N7774">
            <v>0</v>
          </cell>
          <cell r="O7774">
            <v>34488.01</v>
          </cell>
        </row>
        <row r="7775">
          <cell r="D7775" t="str">
            <v>110002204001029</v>
          </cell>
          <cell r="E7775" t="str">
            <v>（技术创新专项）集成分类模型在对抗环境下的鲁棒性研究</v>
          </cell>
          <cell r="F7775" t="str">
            <v>张福勇</v>
          </cell>
          <cell r="G7775" t="str">
            <v>2012038</v>
          </cell>
          <cell r="H7775">
            <v>0</v>
          </cell>
          <cell r="I7775">
            <v>24560.71</v>
          </cell>
          <cell r="J7775">
            <v>9000</v>
          </cell>
          <cell r="K7775">
            <v>15560.71</v>
          </cell>
          <cell r="L7775">
            <v>0</v>
          </cell>
          <cell r="M7775">
            <v>0</v>
          </cell>
          <cell r="N7775">
            <v>0</v>
          </cell>
          <cell r="O7775">
            <v>15560.71</v>
          </cell>
        </row>
        <row r="7776">
          <cell r="D7776" t="str">
            <v>110002204001030</v>
          </cell>
          <cell r="E7776" t="str">
            <v>（技术创新专项）基于温敏凝胶电解质的电场-温度双驱动智能</v>
          </cell>
          <cell r="F7776" t="str">
            <v>赵莉丽</v>
          </cell>
          <cell r="G7776" t="str">
            <v>2017175</v>
          </cell>
          <cell r="H7776">
            <v>0</v>
          </cell>
          <cell r="I7776">
            <v>58519.89</v>
          </cell>
          <cell r="J7776">
            <v>12467.82</v>
          </cell>
          <cell r="K7776">
            <v>46052.07</v>
          </cell>
          <cell r="L7776">
            <v>0</v>
          </cell>
          <cell r="M7776">
            <v>0</v>
          </cell>
          <cell r="N7776">
            <v>0</v>
          </cell>
          <cell r="O7776">
            <v>46052.07</v>
          </cell>
        </row>
        <row r="7777">
          <cell r="D7777" t="str">
            <v>110002204002</v>
          </cell>
          <cell r="E7777" t="str">
            <v>成果转化专项</v>
          </cell>
          <cell r="F7777" t="str">
            <v>李长平</v>
          </cell>
          <cell r="G7777" t="str">
            <v>2016830</v>
          </cell>
          <cell r="H7777">
            <v>0</v>
          </cell>
          <cell r="I7777">
            <v>0</v>
          </cell>
          <cell r="J7777">
            <v>0</v>
          </cell>
          <cell r="K7777">
            <v>0</v>
          </cell>
          <cell r="L7777">
            <v>0</v>
          </cell>
          <cell r="M7777">
            <v>0</v>
          </cell>
          <cell r="N7777">
            <v>0</v>
          </cell>
          <cell r="O7777">
            <v>0</v>
          </cell>
        </row>
        <row r="7778">
          <cell r="D7778" t="str">
            <v>110002204002001</v>
          </cell>
          <cell r="E7778" t="str">
            <v>(成果转化专项）基于语义物联网事务模型的第三方物流信息建模</v>
          </cell>
          <cell r="F7778" t="str">
            <v>曲超</v>
          </cell>
          <cell r="G7778" t="str">
            <v>2002013</v>
          </cell>
          <cell r="H7778">
            <v>0</v>
          </cell>
          <cell r="I7778">
            <v>8607.4</v>
          </cell>
          <cell r="J7778">
            <v>2300</v>
          </cell>
          <cell r="K7778">
            <v>6307.4</v>
          </cell>
          <cell r="L7778">
            <v>0</v>
          </cell>
          <cell r="M7778">
            <v>3600</v>
          </cell>
          <cell r="N7778">
            <v>0</v>
          </cell>
          <cell r="O7778">
            <v>2707.4</v>
          </cell>
        </row>
        <row r="7779">
          <cell r="D7779" t="str">
            <v>110002204002002</v>
          </cell>
          <cell r="E7779" t="str">
            <v>(成果转化专项）个性化定制家具成套装备与智能制造系统</v>
          </cell>
          <cell r="F7779" t="str">
            <v>尹玲</v>
          </cell>
          <cell r="G7779" t="str">
            <v>2014016</v>
          </cell>
          <cell r="H7779">
            <v>0</v>
          </cell>
          <cell r="I7779">
            <v>0</v>
          </cell>
          <cell r="J7779">
            <v>0</v>
          </cell>
          <cell r="K7779">
            <v>0</v>
          </cell>
          <cell r="L7779">
            <v>0</v>
          </cell>
          <cell r="M7779">
            <v>0</v>
          </cell>
          <cell r="N7779">
            <v>0</v>
          </cell>
          <cell r="O7779">
            <v>0</v>
          </cell>
        </row>
        <row r="7780">
          <cell r="D7780" t="str">
            <v>110002204002003</v>
          </cell>
          <cell r="E7780" t="str">
            <v>(成果转化专项）基于电子印制标识的共形天线设计及制备工艺开发</v>
          </cell>
          <cell r="F7780" t="str">
            <v>王帅</v>
          </cell>
          <cell r="G7780" t="str">
            <v>2018118</v>
          </cell>
          <cell r="H7780">
            <v>0</v>
          </cell>
          <cell r="I7780">
            <v>19291.73</v>
          </cell>
          <cell r="J7780">
            <v>16964.67</v>
          </cell>
          <cell r="K7780">
            <v>2327.06</v>
          </cell>
          <cell r="L7780">
            <v>0</v>
          </cell>
          <cell r="M7780">
            <v>0</v>
          </cell>
          <cell r="N7780">
            <v>0</v>
          </cell>
          <cell r="O7780">
            <v>2327.06</v>
          </cell>
        </row>
        <row r="7781">
          <cell r="D7781" t="str">
            <v>110002204002004</v>
          </cell>
          <cell r="E7781" t="str">
            <v>(成果转化专项）引线框架用高强高导合金的开发及其加工工艺</v>
          </cell>
          <cell r="F7781" t="str">
            <v>谢春晓</v>
          </cell>
          <cell r="G7781" t="str">
            <v>2006058</v>
          </cell>
          <cell r="H7781">
            <v>0</v>
          </cell>
          <cell r="I7781">
            <v>16610</v>
          </cell>
          <cell r="J7781">
            <v>11200</v>
          </cell>
          <cell r="K7781">
            <v>5410</v>
          </cell>
          <cell r="L7781">
            <v>0</v>
          </cell>
          <cell r="M7781">
            <v>0</v>
          </cell>
          <cell r="N7781">
            <v>0</v>
          </cell>
          <cell r="O7781">
            <v>5410</v>
          </cell>
        </row>
        <row r="7782">
          <cell r="D7782" t="str">
            <v>110002204002005</v>
          </cell>
          <cell r="E7782" t="str">
            <v>(成果转化专项）具有混联结构的五自由度机床机构分析与设计</v>
          </cell>
          <cell r="F7782" t="str">
            <v>卢文娟</v>
          </cell>
          <cell r="G7782" t="str">
            <v>2019123</v>
          </cell>
          <cell r="H7782">
            <v>0</v>
          </cell>
          <cell r="I7782">
            <v>0</v>
          </cell>
          <cell r="J7782">
            <v>0</v>
          </cell>
          <cell r="K7782">
            <v>0</v>
          </cell>
          <cell r="L7782">
            <v>0</v>
          </cell>
          <cell r="M7782">
            <v>0</v>
          </cell>
          <cell r="N7782">
            <v>0</v>
          </cell>
          <cell r="O7782">
            <v>0</v>
          </cell>
        </row>
        <row r="7783">
          <cell r="D7783" t="str">
            <v>110002204002006</v>
          </cell>
          <cell r="E7783" t="str">
            <v>(成果转化专项）基于3D打印的骨科复杂康复辅具数字化设计与智能制造研究</v>
          </cell>
          <cell r="F7783" t="str">
            <v>尚欣</v>
          </cell>
          <cell r="G7783" t="str">
            <v>2016046</v>
          </cell>
          <cell r="H7783">
            <v>0</v>
          </cell>
          <cell r="I7783">
            <v>41415.25</v>
          </cell>
          <cell r="J7783">
            <v>0</v>
          </cell>
          <cell r="K7783">
            <v>41415.25</v>
          </cell>
          <cell r="L7783">
            <v>0</v>
          </cell>
          <cell r="M7783">
            <v>0</v>
          </cell>
          <cell r="N7783">
            <v>0</v>
          </cell>
          <cell r="O7783">
            <v>41415.25</v>
          </cell>
        </row>
        <row r="7784">
          <cell r="D7784" t="str">
            <v>110002204002007</v>
          </cell>
          <cell r="E7784" t="str">
            <v>(成果转化专项）汽车用高强钢构件冲压成形机理及模具结构拓扑优化策略研究</v>
          </cell>
          <cell r="F7784" t="str">
            <v>张玉勋</v>
          </cell>
          <cell r="G7784" t="str">
            <v>2018014</v>
          </cell>
          <cell r="H7784">
            <v>0</v>
          </cell>
          <cell r="I7784">
            <v>40400</v>
          </cell>
          <cell r="J7784">
            <v>0</v>
          </cell>
          <cell r="K7784">
            <v>40400</v>
          </cell>
          <cell r="L7784">
            <v>0</v>
          </cell>
          <cell r="M7784">
            <v>0</v>
          </cell>
          <cell r="N7784">
            <v>0</v>
          </cell>
          <cell r="O7784">
            <v>40400</v>
          </cell>
        </row>
        <row r="7785">
          <cell r="D7785" t="str">
            <v>110002204002008</v>
          </cell>
          <cell r="E7785" t="str">
            <v>(成果转化专项）高性能硬质合金刀具研发项目</v>
          </cell>
          <cell r="F7785" t="str">
            <v>王珂玮</v>
          </cell>
          <cell r="G7785" t="str">
            <v>2017114</v>
          </cell>
          <cell r="H7785">
            <v>0</v>
          </cell>
          <cell r="I7785">
            <v>25371.73</v>
          </cell>
          <cell r="J7785">
            <v>25371.73</v>
          </cell>
          <cell r="K7785">
            <v>0</v>
          </cell>
          <cell r="L7785">
            <v>0</v>
          </cell>
          <cell r="M7785">
            <v>0</v>
          </cell>
          <cell r="N7785">
            <v>0</v>
          </cell>
          <cell r="O7785">
            <v>0</v>
          </cell>
        </row>
        <row r="7786">
          <cell r="D7786" t="str">
            <v>110002204002009</v>
          </cell>
          <cell r="E7786" t="str">
            <v>(成果转化专项）数字化驱动的草龙舞道具制作和表演技艺保护研究</v>
          </cell>
          <cell r="F7786" t="str">
            <v>李钰田</v>
          </cell>
          <cell r="G7786" t="str">
            <v>2009027</v>
          </cell>
          <cell r="H7786">
            <v>0</v>
          </cell>
          <cell r="I7786">
            <v>47767.67</v>
          </cell>
          <cell r="J7786">
            <v>47763.6</v>
          </cell>
          <cell r="K7786">
            <v>4.07</v>
          </cell>
          <cell r="L7786">
            <v>0</v>
          </cell>
          <cell r="M7786">
            <v>0</v>
          </cell>
          <cell r="N7786">
            <v>0</v>
          </cell>
          <cell r="O7786">
            <v>4.07</v>
          </cell>
        </row>
        <row r="7787">
          <cell r="D7787" t="str">
            <v>110002204002010</v>
          </cell>
          <cell r="E7787" t="str">
            <v>(成果转化专项）锂离子电池用NCM811正极材料循环稳定性提升策略研究</v>
          </cell>
          <cell r="F7787" t="str">
            <v>高峰</v>
          </cell>
          <cell r="G7787" t="str">
            <v>2018032</v>
          </cell>
          <cell r="H7787">
            <v>0</v>
          </cell>
          <cell r="I7787">
            <v>478</v>
          </cell>
          <cell r="J7787">
            <v>468</v>
          </cell>
          <cell r="K7787">
            <v>10</v>
          </cell>
          <cell r="L7787">
            <v>0</v>
          </cell>
          <cell r="M7787">
            <v>0</v>
          </cell>
          <cell r="N7787">
            <v>0</v>
          </cell>
          <cell r="O7787">
            <v>10</v>
          </cell>
        </row>
        <row r="7788">
          <cell r="D7788" t="str">
            <v>110002204002011</v>
          </cell>
          <cell r="E7788" t="str">
            <v>(成果转化专项）生物质基化学品快速分析/分离方法库的建立及应用</v>
          </cell>
          <cell r="F7788" t="str">
            <v>康世民</v>
          </cell>
          <cell r="G7788" t="str">
            <v>2015804</v>
          </cell>
          <cell r="H7788">
            <v>0</v>
          </cell>
          <cell r="I7788">
            <v>0</v>
          </cell>
          <cell r="J7788">
            <v>0</v>
          </cell>
          <cell r="K7788">
            <v>0</v>
          </cell>
          <cell r="L7788">
            <v>0</v>
          </cell>
          <cell r="M7788">
            <v>0</v>
          </cell>
          <cell r="N7788">
            <v>0</v>
          </cell>
          <cell r="O7788">
            <v>0</v>
          </cell>
        </row>
        <row r="7789">
          <cell r="D7789" t="str">
            <v>110002204002012</v>
          </cell>
          <cell r="E7789" t="str">
            <v>(成果转化专项）新一代智能高速精密喷射点胶系统关键技术研究及产业化</v>
          </cell>
          <cell r="F7789" t="str">
            <v>任斌</v>
          </cell>
          <cell r="G7789" t="str">
            <v>2003008</v>
          </cell>
          <cell r="H7789">
            <v>0</v>
          </cell>
          <cell r="I7789">
            <v>49000</v>
          </cell>
          <cell r="J7789">
            <v>0</v>
          </cell>
          <cell r="K7789">
            <v>49000</v>
          </cell>
          <cell r="L7789">
            <v>0</v>
          </cell>
          <cell r="M7789">
            <v>0</v>
          </cell>
          <cell r="N7789">
            <v>0</v>
          </cell>
          <cell r="O7789">
            <v>49000</v>
          </cell>
        </row>
        <row r="7790">
          <cell r="D7790" t="str">
            <v>110002204002013</v>
          </cell>
          <cell r="E7790" t="str">
            <v>(成果转化专项）龙昌博思教育机器人系列产品核心技术研发</v>
          </cell>
          <cell r="F7790" t="str">
            <v>丁文霞</v>
          </cell>
          <cell r="G7790" t="str">
            <v>2018017</v>
          </cell>
          <cell r="H7790">
            <v>0</v>
          </cell>
          <cell r="I7790">
            <v>21819.54</v>
          </cell>
          <cell r="J7790">
            <v>2600</v>
          </cell>
          <cell r="K7790">
            <v>19219.54</v>
          </cell>
          <cell r="L7790">
            <v>0</v>
          </cell>
          <cell r="M7790">
            <v>0</v>
          </cell>
          <cell r="N7790">
            <v>0</v>
          </cell>
          <cell r="O7790">
            <v>19219.54</v>
          </cell>
        </row>
        <row r="7791">
          <cell r="D7791" t="str">
            <v>110002204002014</v>
          </cell>
          <cell r="E7791" t="str">
            <v>(成果转化专项）基于深度学习的电容器外观缺陷在线检测系统</v>
          </cell>
          <cell r="F7791" t="str">
            <v>黄晓园</v>
          </cell>
          <cell r="G7791" t="str">
            <v>2013058</v>
          </cell>
          <cell r="H7791">
            <v>0</v>
          </cell>
          <cell r="I7791">
            <v>48743.98</v>
          </cell>
          <cell r="J7791">
            <v>23303</v>
          </cell>
          <cell r="K7791">
            <v>25440.98</v>
          </cell>
          <cell r="L7791">
            <v>0</v>
          </cell>
          <cell r="M7791">
            <v>0</v>
          </cell>
          <cell r="N7791">
            <v>0</v>
          </cell>
          <cell r="O7791">
            <v>25440.98</v>
          </cell>
        </row>
        <row r="7792">
          <cell r="D7792" t="str">
            <v>110002204002015</v>
          </cell>
          <cell r="E7792" t="str">
            <v>(成果转化专项）高性能覆铜板用高导热无机填料的开发</v>
          </cell>
          <cell r="F7792" t="str">
            <v>陈德良</v>
          </cell>
          <cell r="G7792" t="str">
            <v>2016812</v>
          </cell>
          <cell r="H7792">
            <v>0</v>
          </cell>
          <cell r="I7792">
            <v>45008</v>
          </cell>
          <cell r="J7792">
            <v>8540</v>
          </cell>
          <cell r="K7792">
            <v>36468</v>
          </cell>
          <cell r="L7792">
            <v>0</v>
          </cell>
          <cell r="M7792">
            <v>0</v>
          </cell>
          <cell r="N7792">
            <v>0</v>
          </cell>
          <cell r="O7792">
            <v>36468</v>
          </cell>
        </row>
        <row r="7793">
          <cell r="D7793" t="str">
            <v>110002204002016</v>
          </cell>
          <cell r="E7793" t="str">
            <v>(成果转化专项）废弃农用地膜资源化利用</v>
          </cell>
          <cell r="F7793" t="str">
            <v>杨树颜</v>
          </cell>
          <cell r="G7793" t="str">
            <v>2012035</v>
          </cell>
          <cell r="H7793">
            <v>0</v>
          </cell>
          <cell r="I7793">
            <v>0</v>
          </cell>
          <cell r="J7793">
            <v>0</v>
          </cell>
          <cell r="K7793">
            <v>0</v>
          </cell>
          <cell r="L7793">
            <v>0</v>
          </cell>
          <cell r="M7793">
            <v>0</v>
          </cell>
          <cell r="N7793">
            <v>0</v>
          </cell>
          <cell r="O7793">
            <v>0</v>
          </cell>
        </row>
        <row r="7794">
          <cell r="D7794" t="str">
            <v>110002204002017</v>
          </cell>
          <cell r="E7794" t="str">
            <v>(成果转化专项）超薄高剥离聚丙烯酸酯压敏胶产品的开发与应用</v>
          </cell>
          <cell r="F7794" t="str">
            <v>吴文剑</v>
          </cell>
          <cell r="G7794" t="str">
            <v>2015004</v>
          </cell>
          <cell r="H7794">
            <v>0</v>
          </cell>
          <cell r="I7794">
            <v>16332</v>
          </cell>
          <cell r="J7794">
            <v>6724</v>
          </cell>
          <cell r="K7794">
            <v>9608</v>
          </cell>
          <cell r="L7794">
            <v>0</v>
          </cell>
          <cell r="M7794">
            <v>0</v>
          </cell>
          <cell r="N7794">
            <v>0</v>
          </cell>
          <cell r="O7794">
            <v>9608</v>
          </cell>
        </row>
        <row r="7795">
          <cell r="D7795" t="str">
            <v>110002204002018</v>
          </cell>
          <cell r="E7795" t="str">
            <v>(成果转化专项）新型锂电池叠片用粘结剂的制备</v>
          </cell>
          <cell r="F7795" t="str">
            <v>张东东</v>
          </cell>
          <cell r="G7795" t="str">
            <v>2019052</v>
          </cell>
          <cell r="H7795">
            <v>0</v>
          </cell>
          <cell r="I7795">
            <v>50000</v>
          </cell>
          <cell r="J7795">
            <v>5000</v>
          </cell>
          <cell r="K7795">
            <v>45000</v>
          </cell>
          <cell r="L7795">
            <v>0</v>
          </cell>
          <cell r="M7795">
            <v>0</v>
          </cell>
          <cell r="N7795">
            <v>0</v>
          </cell>
          <cell r="O7795">
            <v>45000</v>
          </cell>
        </row>
        <row r="7796">
          <cell r="D7796" t="str">
            <v>110002204003</v>
          </cell>
          <cell r="E7796" t="str">
            <v>（知识产权战略专项资金）2021年下半年东莞市发明专利资助项目</v>
          </cell>
          <cell r="F7796" t="str">
            <v>范洪波</v>
          </cell>
          <cell r="G7796" t="str">
            <v>2005008</v>
          </cell>
          <cell r="H7796">
            <v>0</v>
          </cell>
          <cell r="I7796">
            <v>0</v>
          </cell>
          <cell r="J7796">
            <v>0</v>
          </cell>
          <cell r="K7796">
            <v>0</v>
          </cell>
          <cell r="L7796">
            <v>0</v>
          </cell>
          <cell r="M7796">
            <v>0</v>
          </cell>
          <cell r="N7796">
            <v>0</v>
          </cell>
          <cell r="O7796">
            <v>0</v>
          </cell>
        </row>
        <row r="7797">
          <cell r="D7797" t="str">
            <v>110002204004</v>
          </cell>
          <cell r="E7797" t="str">
            <v>（知识产权战略专项资金）2022年第一批东莞市发明专利资助项目</v>
          </cell>
          <cell r="F7797" t="str">
            <v>范洪波</v>
          </cell>
          <cell r="G7797" t="str">
            <v>2005008</v>
          </cell>
          <cell r="H7797">
            <v>0</v>
          </cell>
          <cell r="I7797">
            <v>0</v>
          </cell>
          <cell r="J7797">
            <v>0</v>
          </cell>
          <cell r="K7797">
            <v>0</v>
          </cell>
          <cell r="L7797">
            <v>0</v>
          </cell>
          <cell r="M7797">
            <v>0</v>
          </cell>
          <cell r="N7797">
            <v>0</v>
          </cell>
          <cell r="O7797">
            <v>0</v>
          </cell>
        </row>
        <row r="7798">
          <cell r="D7798" t="str">
            <v>110002204005</v>
          </cell>
          <cell r="E7798" t="str">
            <v>（质量提升战略专项资金）2022年东莞市促进高质量发展专项资金标准化战略资助项目</v>
          </cell>
          <cell r="F7798" t="str">
            <v>范洪波</v>
          </cell>
          <cell r="G7798" t="str">
            <v>2005008</v>
          </cell>
          <cell r="H7798">
            <v>0</v>
          </cell>
          <cell r="I7798">
            <v>0</v>
          </cell>
          <cell r="J7798">
            <v>0</v>
          </cell>
          <cell r="K7798">
            <v>0</v>
          </cell>
          <cell r="L7798">
            <v>0</v>
          </cell>
          <cell r="M7798">
            <v>0</v>
          </cell>
          <cell r="N7798">
            <v>0</v>
          </cell>
          <cell r="O7798">
            <v>0</v>
          </cell>
        </row>
        <row r="7799">
          <cell r="D7799" t="str">
            <v>110002204006</v>
          </cell>
          <cell r="E7799" t="str">
            <v>（质量提升战略专项资金）东莞市质量管理服务平台</v>
          </cell>
          <cell r="F7799" t="str">
            <v>刘继云</v>
          </cell>
          <cell r="G7799" t="str">
            <v>2006039</v>
          </cell>
          <cell r="H7799">
            <v>0</v>
          </cell>
          <cell r="I7799">
            <v>0</v>
          </cell>
          <cell r="J7799">
            <v>0</v>
          </cell>
          <cell r="K7799">
            <v>0</v>
          </cell>
          <cell r="L7799">
            <v>0</v>
          </cell>
          <cell r="M7799">
            <v>0</v>
          </cell>
          <cell r="N7799">
            <v>0</v>
          </cell>
          <cell r="O7799">
            <v>0</v>
          </cell>
        </row>
        <row r="7800">
          <cell r="D7800" t="str">
            <v>11000220514</v>
          </cell>
          <cell r="E7800" t="str">
            <v>新能源研究院建设经费</v>
          </cell>
          <cell r="F7800" t="str">
            <v>李长平</v>
          </cell>
          <cell r="G7800" t="str">
            <v>2016830</v>
          </cell>
          <cell r="H7800">
            <v>0</v>
          </cell>
          <cell r="I7800">
            <v>17000000</v>
          </cell>
          <cell r="J7800">
            <v>17000000</v>
          </cell>
          <cell r="K7800">
            <v>0</v>
          </cell>
          <cell r="L7800">
            <v>0</v>
          </cell>
          <cell r="M7800">
            <v>0</v>
          </cell>
          <cell r="N7800">
            <v>0</v>
          </cell>
          <cell r="O7800">
            <v>0</v>
          </cell>
        </row>
        <row r="7801">
          <cell r="D7801" t="str">
            <v>11000221001010</v>
          </cell>
          <cell r="E7801" t="str">
            <v>机关部门日常教学经费</v>
          </cell>
          <cell r="F7801" t="str">
            <v>李长平</v>
          </cell>
          <cell r="G7801" t="str">
            <v>2016830</v>
          </cell>
          <cell r="H7801">
            <v>0</v>
          </cell>
          <cell r="I7801">
            <v>20400</v>
          </cell>
          <cell r="J7801">
            <v>10378.8</v>
          </cell>
          <cell r="K7801">
            <v>10021.2</v>
          </cell>
          <cell r="L7801">
            <v>0</v>
          </cell>
          <cell r="M7801">
            <v>0</v>
          </cell>
          <cell r="N7801">
            <v>0</v>
          </cell>
          <cell r="O7801">
            <v>10021.2</v>
          </cell>
        </row>
        <row r="7802">
          <cell r="D7802" t="str">
            <v>11000221001086001</v>
          </cell>
          <cell r="E7802" t="str">
            <v>伟大建党精神的生成逻辑、科学内涵与弘扬路径研究</v>
          </cell>
          <cell r="F7802" t="str">
            <v>谢霄男</v>
          </cell>
          <cell r="G7802" t="str">
            <v>2020120</v>
          </cell>
          <cell r="H7802">
            <v>0</v>
          </cell>
          <cell r="I7802">
            <v>5000</v>
          </cell>
          <cell r="J7802">
            <v>0</v>
          </cell>
          <cell r="K7802">
            <v>5000</v>
          </cell>
          <cell r="L7802">
            <v>0</v>
          </cell>
          <cell r="M7802">
            <v>0</v>
          </cell>
          <cell r="N7802">
            <v>0</v>
          </cell>
          <cell r="O7802">
            <v>5000</v>
          </cell>
        </row>
        <row r="7803">
          <cell r="D7803" t="str">
            <v>11000221001086002</v>
          </cell>
          <cell r="E7803" t="str">
            <v>建党百年我国农村卫生事业的回顾、经验与展望</v>
          </cell>
          <cell r="F7803" t="str">
            <v>丁淑娟</v>
          </cell>
          <cell r="G7803" t="str">
            <v>2017062</v>
          </cell>
          <cell r="H7803">
            <v>0</v>
          </cell>
          <cell r="I7803">
            <v>5000</v>
          </cell>
          <cell r="J7803">
            <v>0</v>
          </cell>
          <cell r="K7803">
            <v>5000</v>
          </cell>
          <cell r="L7803">
            <v>0</v>
          </cell>
          <cell r="M7803">
            <v>0</v>
          </cell>
          <cell r="N7803">
            <v>0</v>
          </cell>
          <cell r="O7803">
            <v>5000</v>
          </cell>
        </row>
        <row r="7804">
          <cell r="D7804" t="str">
            <v>11000221001086003</v>
          </cell>
          <cell r="E7804" t="str">
            <v>准确把握中国共产党伟大建党精神的几个维度</v>
          </cell>
          <cell r="F7804" t="str">
            <v>李仕波</v>
          </cell>
          <cell r="G7804" t="str">
            <v>2017050</v>
          </cell>
          <cell r="H7804">
            <v>0</v>
          </cell>
          <cell r="I7804">
            <v>0</v>
          </cell>
          <cell r="J7804">
            <v>0</v>
          </cell>
          <cell r="K7804">
            <v>0</v>
          </cell>
          <cell r="L7804">
            <v>0</v>
          </cell>
          <cell r="M7804">
            <v>0</v>
          </cell>
          <cell r="N7804">
            <v>0</v>
          </cell>
          <cell r="O7804">
            <v>0</v>
          </cell>
        </row>
        <row r="7805">
          <cell r="D7805" t="str">
            <v>11000221001086004</v>
          </cell>
          <cell r="E7805" t="str">
            <v>党建引领与专业嵌入：粤港澳大湾区社会治理的沿革与发展</v>
          </cell>
          <cell r="F7805" t="str">
            <v>王海洋</v>
          </cell>
          <cell r="G7805" t="str">
            <v>2020031</v>
          </cell>
          <cell r="H7805">
            <v>0</v>
          </cell>
          <cell r="I7805">
            <v>0</v>
          </cell>
          <cell r="J7805">
            <v>0</v>
          </cell>
          <cell r="K7805">
            <v>0</v>
          </cell>
          <cell r="L7805">
            <v>0</v>
          </cell>
          <cell r="M7805">
            <v>0</v>
          </cell>
          <cell r="N7805">
            <v>0</v>
          </cell>
          <cell r="O7805">
            <v>0</v>
          </cell>
        </row>
        <row r="7806">
          <cell r="D7806" t="str">
            <v>11000221001086005</v>
          </cell>
          <cell r="E7806" t="str">
            <v>新时代中国共产党自我革命的问题、理论渊源及优化路径</v>
          </cell>
          <cell r="F7806" t="str">
            <v>王丽莎</v>
          </cell>
          <cell r="G7806" t="str">
            <v>2021041</v>
          </cell>
          <cell r="H7806">
            <v>0</v>
          </cell>
          <cell r="I7806">
            <v>5000</v>
          </cell>
          <cell r="J7806">
            <v>0</v>
          </cell>
          <cell r="K7806">
            <v>5000</v>
          </cell>
          <cell r="L7806">
            <v>0</v>
          </cell>
          <cell r="M7806">
            <v>0</v>
          </cell>
          <cell r="N7806">
            <v>0</v>
          </cell>
          <cell r="O7806">
            <v>5000</v>
          </cell>
        </row>
        <row r="7807">
          <cell r="D7807" t="str">
            <v>11000221001086006</v>
          </cell>
          <cell r="E7807" t="str">
            <v>新时代应用型高校大学生党史教育建设路向研究</v>
          </cell>
          <cell r="F7807" t="str">
            <v>黄斌</v>
          </cell>
          <cell r="G7807" t="str">
            <v>2020061</v>
          </cell>
          <cell r="H7807">
            <v>0</v>
          </cell>
          <cell r="I7807">
            <v>2000</v>
          </cell>
          <cell r="J7807">
            <v>0</v>
          </cell>
          <cell r="K7807">
            <v>2000</v>
          </cell>
          <cell r="L7807">
            <v>0</v>
          </cell>
          <cell r="M7807">
            <v>0</v>
          </cell>
          <cell r="N7807">
            <v>0</v>
          </cell>
          <cell r="O7807">
            <v>2000</v>
          </cell>
        </row>
        <row r="7808">
          <cell r="D7808" t="str">
            <v>11000221001086007</v>
          </cell>
          <cell r="E7808" t="str">
            <v>中国共产党百年业绩基础——马克思主义行之研究</v>
          </cell>
          <cell r="F7808" t="str">
            <v>朱诗勇</v>
          </cell>
          <cell r="G7808" t="str">
            <v>2017165</v>
          </cell>
          <cell r="H7808">
            <v>0</v>
          </cell>
          <cell r="I7808">
            <v>5000</v>
          </cell>
          <cell r="J7808">
            <v>0</v>
          </cell>
          <cell r="K7808">
            <v>5000</v>
          </cell>
          <cell r="L7808">
            <v>0</v>
          </cell>
          <cell r="M7808">
            <v>0</v>
          </cell>
          <cell r="N7808">
            <v>0</v>
          </cell>
          <cell r="O7808">
            <v>5000</v>
          </cell>
        </row>
        <row r="7809">
          <cell r="D7809" t="str">
            <v>11000221001086008</v>
          </cell>
          <cell r="E7809" t="str">
            <v>习近平关于新时代思想政治教育重要论述的研究</v>
          </cell>
          <cell r="F7809" t="str">
            <v>赵洁</v>
          </cell>
          <cell r="G7809" t="str">
            <v>2021049</v>
          </cell>
          <cell r="H7809">
            <v>0</v>
          </cell>
          <cell r="I7809">
            <v>433.7</v>
          </cell>
          <cell r="J7809">
            <v>0</v>
          </cell>
          <cell r="K7809">
            <v>433.7</v>
          </cell>
          <cell r="L7809">
            <v>0</v>
          </cell>
          <cell r="M7809">
            <v>0</v>
          </cell>
          <cell r="N7809">
            <v>0</v>
          </cell>
          <cell r="O7809">
            <v>433.7</v>
          </cell>
        </row>
        <row r="7810">
          <cell r="D7810" t="str">
            <v>11000221001086009</v>
          </cell>
          <cell r="E7810" t="str">
            <v>习近平总书记奋斗幸福观的丰富内涵与现实价值研究</v>
          </cell>
          <cell r="F7810" t="str">
            <v>谢霄男</v>
          </cell>
          <cell r="G7810" t="str">
            <v>2020120</v>
          </cell>
          <cell r="H7810">
            <v>0</v>
          </cell>
          <cell r="I7810">
            <v>476.02</v>
          </cell>
          <cell r="J7810">
            <v>0</v>
          </cell>
          <cell r="K7810">
            <v>476.02</v>
          </cell>
          <cell r="L7810">
            <v>0</v>
          </cell>
          <cell r="M7810">
            <v>0</v>
          </cell>
          <cell r="N7810">
            <v>0</v>
          </cell>
          <cell r="O7810">
            <v>476.02</v>
          </cell>
        </row>
        <row r="7811">
          <cell r="D7811" t="str">
            <v>11000221001086010</v>
          </cell>
          <cell r="E7811" t="str">
            <v>习近平总书记关于志愿服务的重要论述与广东实践研究</v>
          </cell>
          <cell r="F7811" t="str">
            <v>陈立中</v>
          </cell>
          <cell r="G7811" t="str">
            <v>2021040</v>
          </cell>
          <cell r="H7811">
            <v>0</v>
          </cell>
          <cell r="I7811">
            <v>0</v>
          </cell>
          <cell r="J7811">
            <v>0</v>
          </cell>
          <cell r="K7811">
            <v>0</v>
          </cell>
          <cell r="L7811">
            <v>0</v>
          </cell>
          <cell r="M7811">
            <v>0</v>
          </cell>
          <cell r="N7811">
            <v>0</v>
          </cell>
          <cell r="O7811">
            <v>0</v>
          </cell>
        </row>
        <row r="7812">
          <cell r="D7812" t="str">
            <v>11000221001086011</v>
          </cell>
          <cell r="E7812" t="str">
            <v>环境伦理学基本问题的现象学进路研究</v>
          </cell>
          <cell r="F7812" t="str">
            <v>梁灿</v>
          </cell>
          <cell r="G7812" t="str">
            <v>2020013</v>
          </cell>
          <cell r="H7812">
            <v>0</v>
          </cell>
          <cell r="I7812">
            <v>9123.21</v>
          </cell>
          <cell r="J7812">
            <v>1529.23</v>
          </cell>
          <cell r="K7812">
            <v>7593.98</v>
          </cell>
          <cell r="L7812">
            <v>0</v>
          </cell>
          <cell r="M7812">
            <v>0</v>
          </cell>
          <cell r="N7812">
            <v>0</v>
          </cell>
          <cell r="O7812">
            <v>7593.98</v>
          </cell>
        </row>
        <row r="7813">
          <cell r="D7813" t="str">
            <v>11000221001086012</v>
          </cell>
          <cell r="E7813" t="str">
            <v>解放初期广东沿海渔区基层政权建设研究（1949-1956）</v>
          </cell>
          <cell r="F7813" t="str">
            <v>邓雨</v>
          </cell>
          <cell r="G7813" t="str">
            <v>2022154</v>
          </cell>
          <cell r="H7813">
            <v>0</v>
          </cell>
          <cell r="I7813">
            <v>13071.8</v>
          </cell>
          <cell r="J7813">
            <v>869.56</v>
          </cell>
          <cell r="K7813">
            <v>12202.24</v>
          </cell>
          <cell r="L7813">
            <v>0</v>
          </cell>
          <cell r="M7813">
            <v>0</v>
          </cell>
          <cell r="N7813">
            <v>0</v>
          </cell>
          <cell r="O7813">
            <v>12202.24</v>
          </cell>
        </row>
        <row r="7814">
          <cell r="D7814" t="str">
            <v>11000221001086013</v>
          </cell>
          <cell r="E7814" t="str">
            <v>实践理性的逻辑形式研究</v>
          </cell>
          <cell r="F7814" t="str">
            <v>朱诗勇</v>
          </cell>
          <cell r="G7814" t="str">
            <v>2017165</v>
          </cell>
          <cell r="H7814">
            <v>0</v>
          </cell>
          <cell r="I7814">
            <v>20000</v>
          </cell>
          <cell r="J7814">
            <v>0</v>
          </cell>
          <cell r="K7814">
            <v>20000</v>
          </cell>
          <cell r="L7814">
            <v>0</v>
          </cell>
          <cell r="M7814">
            <v>0</v>
          </cell>
          <cell r="N7814">
            <v>0</v>
          </cell>
          <cell r="O7814">
            <v>20000</v>
          </cell>
        </row>
        <row r="7815">
          <cell r="D7815" t="str">
            <v>11000221001090</v>
          </cell>
          <cell r="E7815" t="str">
            <v>专项保密工作经费</v>
          </cell>
          <cell r="F7815" t="str">
            <v>李长平</v>
          </cell>
          <cell r="G7815" t="str">
            <v>2016830</v>
          </cell>
          <cell r="H7815">
            <v>0</v>
          </cell>
          <cell r="I7815">
            <v>12635</v>
          </cell>
          <cell r="J7815">
            <v>120</v>
          </cell>
          <cell r="K7815">
            <v>12515</v>
          </cell>
          <cell r="L7815">
            <v>0</v>
          </cell>
          <cell r="M7815">
            <v>0</v>
          </cell>
          <cell r="N7815">
            <v>0</v>
          </cell>
          <cell r="O7815">
            <v>12515</v>
          </cell>
        </row>
        <row r="7816">
          <cell r="D7816" t="str">
            <v>11000221001091</v>
          </cell>
          <cell r="E7816" t="str">
            <v>保密管理工作经费</v>
          </cell>
          <cell r="F7816" t="str">
            <v>李长平</v>
          </cell>
          <cell r="G7816" t="str">
            <v>2016830</v>
          </cell>
          <cell r="H7816">
            <v>0</v>
          </cell>
          <cell r="I7816">
            <v>53450</v>
          </cell>
          <cell r="J7816">
            <v>20999</v>
          </cell>
          <cell r="K7816">
            <v>32451</v>
          </cell>
          <cell r="L7816">
            <v>0</v>
          </cell>
          <cell r="M7816">
            <v>0</v>
          </cell>
          <cell r="N7816">
            <v>0</v>
          </cell>
          <cell r="O7816">
            <v>32451</v>
          </cell>
        </row>
        <row r="7817">
          <cell r="D7817" t="str">
            <v>11000221011001</v>
          </cell>
          <cell r="E7817" t="str">
            <v>新时代中国共产党以自我革命跳出历史周期率的实践及经验研究</v>
          </cell>
          <cell r="F7817" t="str">
            <v>张洁</v>
          </cell>
          <cell r="G7817" t="str">
            <v>2021129</v>
          </cell>
          <cell r="H7817">
            <v>0</v>
          </cell>
          <cell r="I7817">
            <v>10000</v>
          </cell>
          <cell r="J7817">
            <v>0</v>
          </cell>
          <cell r="K7817">
            <v>10000</v>
          </cell>
          <cell r="L7817">
            <v>0</v>
          </cell>
          <cell r="M7817">
            <v>0</v>
          </cell>
          <cell r="N7817">
            <v>0</v>
          </cell>
          <cell r="O7817">
            <v>10000</v>
          </cell>
        </row>
        <row r="7818">
          <cell r="D7818" t="str">
            <v>11000221011002</v>
          </cell>
          <cell r="E7818" t="str">
            <v>加快构建高质量教育体系，支撑引领新型高水平理工科大学高质量发展</v>
          </cell>
          <cell r="F7818" t="str">
            <v>胡钦华</v>
          </cell>
          <cell r="G7818" t="str">
            <v>2003024</v>
          </cell>
          <cell r="H7818">
            <v>0</v>
          </cell>
          <cell r="I7818">
            <v>0</v>
          </cell>
          <cell r="J7818">
            <v>0</v>
          </cell>
          <cell r="K7818">
            <v>0</v>
          </cell>
          <cell r="L7818">
            <v>0</v>
          </cell>
          <cell r="M7818">
            <v>0</v>
          </cell>
          <cell r="N7818">
            <v>0</v>
          </cell>
          <cell r="O7818">
            <v>0</v>
          </cell>
        </row>
        <row r="7819">
          <cell r="D7819" t="str">
            <v>11000221011003</v>
          </cell>
          <cell r="E7819" t="str">
            <v>非遗“双创”视域下的大学生中华优秀传统文化认同培育研究</v>
          </cell>
          <cell r="F7819" t="str">
            <v>李钰田</v>
          </cell>
          <cell r="G7819" t="str">
            <v>2009027</v>
          </cell>
          <cell r="H7819">
            <v>0</v>
          </cell>
          <cell r="I7819">
            <v>0</v>
          </cell>
          <cell r="J7819">
            <v>0</v>
          </cell>
          <cell r="K7819">
            <v>0</v>
          </cell>
          <cell r="L7819">
            <v>0</v>
          </cell>
          <cell r="M7819">
            <v>0</v>
          </cell>
          <cell r="N7819">
            <v>0</v>
          </cell>
          <cell r="O7819">
            <v>0</v>
          </cell>
        </row>
        <row r="7820">
          <cell r="D7820" t="str">
            <v>11000221011004</v>
          </cell>
          <cell r="E7820" t="str">
            <v>新时代大中小学思政课一体化建设实践研究--以松山湖园区为例</v>
          </cell>
          <cell r="F7820" t="str">
            <v>肖凤良</v>
          </cell>
          <cell r="G7820" t="str">
            <v>2001012</v>
          </cell>
          <cell r="H7820">
            <v>0</v>
          </cell>
          <cell r="I7820">
            <v>0</v>
          </cell>
          <cell r="J7820">
            <v>0</v>
          </cell>
          <cell r="K7820">
            <v>0</v>
          </cell>
          <cell r="L7820">
            <v>0</v>
          </cell>
          <cell r="M7820">
            <v>0</v>
          </cell>
          <cell r="N7820">
            <v>0</v>
          </cell>
          <cell r="O7820">
            <v>0</v>
          </cell>
        </row>
        <row r="7821">
          <cell r="D7821" t="str">
            <v>11000221011005</v>
          </cell>
          <cell r="E7821" t="str">
            <v>思想政治教育视域下新时代大学生生态文明教育研究</v>
          </cell>
          <cell r="F7821" t="str">
            <v>尚静</v>
          </cell>
          <cell r="G7821" t="str">
            <v>2021105</v>
          </cell>
          <cell r="H7821">
            <v>0</v>
          </cell>
          <cell r="I7821">
            <v>9522.54</v>
          </cell>
          <cell r="J7821">
            <v>7500</v>
          </cell>
          <cell r="K7821">
            <v>2022.54</v>
          </cell>
          <cell r="L7821">
            <v>0</v>
          </cell>
          <cell r="M7821">
            <v>0</v>
          </cell>
          <cell r="N7821">
            <v>0</v>
          </cell>
          <cell r="O7821">
            <v>2022.54</v>
          </cell>
        </row>
        <row r="7822">
          <cell r="D7822" t="str">
            <v>11000221011006</v>
          </cell>
          <cell r="E7822" t="str">
            <v>新型高水平理工科大学“大思政课”建设路径研究</v>
          </cell>
          <cell r="F7822" t="str">
            <v>马冀群</v>
          </cell>
          <cell r="G7822" t="str">
            <v>2021062</v>
          </cell>
          <cell r="H7822">
            <v>0</v>
          </cell>
          <cell r="I7822">
            <v>10000</v>
          </cell>
          <cell r="J7822">
            <v>0</v>
          </cell>
          <cell r="K7822">
            <v>10000</v>
          </cell>
          <cell r="L7822">
            <v>0</v>
          </cell>
          <cell r="M7822">
            <v>0</v>
          </cell>
          <cell r="N7822">
            <v>0</v>
          </cell>
          <cell r="O7822">
            <v>10000</v>
          </cell>
        </row>
        <row r="7823">
          <cell r="D7823" t="str">
            <v>11000221011007</v>
          </cell>
          <cell r="E7823" t="str">
            <v>习近平关于有理想的新时代好青年重要论述研究</v>
          </cell>
          <cell r="F7823" t="str">
            <v>赵洁</v>
          </cell>
          <cell r="G7823" t="str">
            <v>2021049</v>
          </cell>
          <cell r="H7823">
            <v>0</v>
          </cell>
          <cell r="I7823">
            <v>2075.62</v>
          </cell>
          <cell r="J7823">
            <v>0</v>
          </cell>
          <cell r="K7823">
            <v>2075.62</v>
          </cell>
          <cell r="L7823">
            <v>0</v>
          </cell>
          <cell r="M7823">
            <v>0</v>
          </cell>
          <cell r="N7823">
            <v>0</v>
          </cell>
          <cell r="O7823">
            <v>2075.62</v>
          </cell>
        </row>
        <row r="7824">
          <cell r="D7824" t="str">
            <v>11000221011008</v>
          </cell>
          <cell r="E7824" t="str">
            <v>全面从严治党视角下地方本科院校二级学院加强党风廉政建设工作研究</v>
          </cell>
          <cell r="F7824" t="str">
            <v>刘家昌</v>
          </cell>
          <cell r="G7824" t="str">
            <v>2005072</v>
          </cell>
          <cell r="H7824">
            <v>0</v>
          </cell>
          <cell r="I7824">
            <v>263.79</v>
          </cell>
          <cell r="J7824">
            <v>0</v>
          </cell>
          <cell r="K7824">
            <v>263.79</v>
          </cell>
          <cell r="L7824">
            <v>0</v>
          </cell>
          <cell r="M7824">
            <v>0</v>
          </cell>
          <cell r="N7824">
            <v>0</v>
          </cell>
          <cell r="O7824">
            <v>263.79</v>
          </cell>
        </row>
        <row r="7825">
          <cell r="D7825" t="str">
            <v>11000221011009</v>
          </cell>
          <cell r="E7825" t="str">
            <v>基于历史主动视域下“党的自我革命永远在路上”的生成逻辑、价值意蕴及实践路径</v>
          </cell>
          <cell r="F7825" t="str">
            <v>李仕波</v>
          </cell>
          <cell r="G7825" t="str">
            <v>2017050</v>
          </cell>
          <cell r="H7825">
            <v>0</v>
          </cell>
          <cell r="I7825">
            <v>1000</v>
          </cell>
          <cell r="J7825">
            <v>1000</v>
          </cell>
          <cell r="K7825">
            <v>0</v>
          </cell>
          <cell r="L7825">
            <v>0</v>
          </cell>
          <cell r="M7825">
            <v>0</v>
          </cell>
          <cell r="N7825">
            <v>0</v>
          </cell>
          <cell r="O7825">
            <v>0</v>
          </cell>
        </row>
        <row r="7826">
          <cell r="D7826" t="str">
            <v>11000221011010</v>
          </cell>
          <cell r="E7826" t="str">
            <v>新时代，校史文化与高校思想政治教育的融合研究</v>
          </cell>
          <cell r="F7826" t="str">
            <v>梁士金</v>
          </cell>
          <cell r="G7826" t="str">
            <v>2012959</v>
          </cell>
          <cell r="H7826">
            <v>0</v>
          </cell>
          <cell r="I7826">
            <v>10000</v>
          </cell>
          <cell r="J7826">
            <v>0</v>
          </cell>
          <cell r="K7826">
            <v>10000</v>
          </cell>
          <cell r="L7826">
            <v>0</v>
          </cell>
          <cell r="M7826">
            <v>0</v>
          </cell>
          <cell r="N7826">
            <v>0</v>
          </cell>
          <cell r="O7826">
            <v>10000</v>
          </cell>
        </row>
        <row r="7827">
          <cell r="D7827" t="str">
            <v>11000221011011</v>
          </cell>
          <cell r="E7827" t="str">
            <v>“卓越工程师教育培养计划”下高校基层党支部组织力提升探索</v>
          </cell>
          <cell r="F7827" t="str">
            <v>桂龙</v>
          </cell>
          <cell r="G7827" t="str">
            <v>2006015</v>
          </cell>
          <cell r="H7827">
            <v>0</v>
          </cell>
          <cell r="I7827">
            <v>240</v>
          </cell>
          <cell r="J7827">
            <v>0</v>
          </cell>
          <cell r="K7827">
            <v>240</v>
          </cell>
          <cell r="L7827">
            <v>0</v>
          </cell>
          <cell r="M7827">
            <v>0</v>
          </cell>
          <cell r="N7827">
            <v>0</v>
          </cell>
          <cell r="O7827">
            <v>240</v>
          </cell>
        </row>
        <row r="7828">
          <cell r="D7828" t="str">
            <v>11000221011012</v>
          </cell>
          <cell r="E7828" t="str">
            <v>基于法律伦理视角的习近平法治思想研究</v>
          </cell>
          <cell r="F7828" t="str">
            <v>罗艳</v>
          </cell>
          <cell r="G7828" t="str">
            <v>2006040</v>
          </cell>
          <cell r="H7828">
            <v>0</v>
          </cell>
          <cell r="I7828">
            <v>9200</v>
          </cell>
          <cell r="J7828">
            <v>0</v>
          </cell>
          <cell r="K7828">
            <v>9200</v>
          </cell>
          <cell r="L7828">
            <v>0</v>
          </cell>
          <cell r="M7828">
            <v>0</v>
          </cell>
          <cell r="N7828">
            <v>0</v>
          </cell>
          <cell r="O7828">
            <v>9200</v>
          </cell>
        </row>
        <row r="7829">
          <cell r="D7829" t="str">
            <v>11000221011013</v>
          </cell>
          <cell r="E7829" t="str">
            <v>新时代背景下红色文化融入高校课程思政的实践路径研究</v>
          </cell>
          <cell r="F7829" t="str">
            <v>朱晓红</v>
          </cell>
          <cell r="G7829" t="str">
            <v>2007002</v>
          </cell>
          <cell r="H7829">
            <v>0</v>
          </cell>
          <cell r="I7829">
            <v>512.48</v>
          </cell>
          <cell r="J7829">
            <v>0</v>
          </cell>
          <cell r="K7829">
            <v>512.48</v>
          </cell>
          <cell r="L7829">
            <v>0</v>
          </cell>
          <cell r="M7829">
            <v>0</v>
          </cell>
          <cell r="N7829">
            <v>0</v>
          </cell>
          <cell r="O7829">
            <v>512.48</v>
          </cell>
        </row>
        <row r="7830">
          <cell r="D7830" t="str">
            <v>11000221011022</v>
          </cell>
          <cell r="E7830" t="str">
            <v>“党建+业务”创新融合协同推动地方高校研究生教育高质量发展</v>
          </cell>
          <cell r="F7830" t="str">
            <v>彭晓波</v>
          </cell>
          <cell r="G7830" t="str">
            <v>1992014</v>
          </cell>
          <cell r="H7830">
            <v>0</v>
          </cell>
          <cell r="I7830">
            <v>10000</v>
          </cell>
          <cell r="J7830">
            <v>0</v>
          </cell>
          <cell r="K7830">
            <v>10000</v>
          </cell>
          <cell r="L7830">
            <v>0</v>
          </cell>
          <cell r="M7830">
            <v>0</v>
          </cell>
          <cell r="N7830">
            <v>0</v>
          </cell>
          <cell r="O7830">
            <v>10000</v>
          </cell>
        </row>
        <row r="7831">
          <cell r="D7831" t="str">
            <v>11000221011023</v>
          </cell>
          <cell r="E7831" t="str">
            <v>习近平文化思想引领高校文化的理论诠释和实践进路</v>
          </cell>
          <cell r="F7831" t="str">
            <v>于蓉</v>
          </cell>
          <cell r="G7831" t="str">
            <v>2009034</v>
          </cell>
          <cell r="H7831">
            <v>0</v>
          </cell>
          <cell r="I7831">
            <v>10000</v>
          </cell>
          <cell r="J7831">
            <v>1000</v>
          </cell>
          <cell r="K7831">
            <v>9000</v>
          </cell>
          <cell r="L7831">
            <v>0</v>
          </cell>
          <cell r="M7831">
            <v>0</v>
          </cell>
          <cell r="N7831">
            <v>0</v>
          </cell>
          <cell r="O7831">
            <v>9000</v>
          </cell>
        </row>
        <row r="7832">
          <cell r="D7832" t="str">
            <v>11000221011024</v>
          </cell>
          <cell r="E7832" t="str">
            <v>红色文化融入新时代高校思想政治教育工作路径研究</v>
          </cell>
          <cell r="F7832" t="str">
            <v>刘文渊</v>
          </cell>
          <cell r="G7832" t="str">
            <v>2018262</v>
          </cell>
          <cell r="H7832">
            <v>0</v>
          </cell>
          <cell r="I7832">
            <v>10000</v>
          </cell>
          <cell r="J7832">
            <v>0</v>
          </cell>
          <cell r="K7832">
            <v>10000</v>
          </cell>
          <cell r="L7832">
            <v>0</v>
          </cell>
          <cell r="M7832">
            <v>0</v>
          </cell>
          <cell r="N7832">
            <v>0</v>
          </cell>
          <cell r="O7832">
            <v>10000</v>
          </cell>
        </row>
        <row r="7833">
          <cell r="D7833" t="str">
            <v>11000221011025</v>
          </cell>
          <cell r="E7833" t="str">
            <v>数智时代高校党建与思想政治工作创新研究</v>
          </cell>
          <cell r="F7833" t="str">
            <v>齐方奕</v>
          </cell>
          <cell r="G7833" t="str">
            <v>2020137</v>
          </cell>
          <cell r="H7833">
            <v>0</v>
          </cell>
          <cell r="I7833">
            <v>10000</v>
          </cell>
          <cell r="J7833">
            <v>0</v>
          </cell>
          <cell r="K7833">
            <v>10000</v>
          </cell>
          <cell r="L7833">
            <v>0</v>
          </cell>
          <cell r="M7833">
            <v>0</v>
          </cell>
          <cell r="N7833">
            <v>0</v>
          </cell>
          <cell r="O7833">
            <v>10000</v>
          </cell>
        </row>
        <row r="7834">
          <cell r="D7834" t="str">
            <v>11000221011026</v>
          </cell>
          <cell r="E7834" t="str">
            <v>新时代高等教育“大思政课”建设研究——党建与思政教育融合路径探索</v>
          </cell>
          <cell r="F7834" t="str">
            <v>王瑞攀</v>
          </cell>
          <cell r="G7834" t="str">
            <v>2022027</v>
          </cell>
          <cell r="H7834">
            <v>0</v>
          </cell>
          <cell r="I7834">
            <v>10000</v>
          </cell>
          <cell r="J7834">
            <v>0</v>
          </cell>
          <cell r="K7834">
            <v>10000</v>
          </cell>
          <cell r="L7834">
            <v>0</v>
          </cell>
          <cell r="M7834">
            <v>0</v>
          </cell>
          <cell r="N7834">
            <v>0</v>
          </cell>
          <cell r="O7834">
            <v>10000</v>
          </cell>
        </row>
        <row r="7835">
          <cell r="D7835" t="str">
            <v>11000221011027</v>
          </cell>
          <cell r="E7835" t="str">
            <v>融媒体时代高校网络舆情协同治理机制研究</v>
          </cell>
          <cell r="F7835" t="str">
            <v>蔡耀蔚</v>
          </cell>
          <cell r="G7835" t="str">
            <v>2013052</v>
          </cell>
          <cell r="H7835">
            <v>0</v>
          </cell>
          <cell r="I7835">
            <v>10000</v>
          </cell>
          <cell r="J7835">
            <v>0</v>
          </cell>
          <cell r="K7835">
            <v>10000</v>
          </cell>
          <cell r="L7835">
            <v>0</v>
          </cell>
          <cell r="M7835">
            <v>0</v>
          </cell>
          <cell r="N7835">
            <v>0</v>
          </cell>
          <cell r="O7835">
            <v>10000</v>
          </cell>
        </row>
        <row r="7836">
          <cell r="D7836" t="str">
            <v>11000221011028</v>
          </cell>
          <cell r="E7836" t="str">
            <v>基于学生画像分析的思想政治教育共情力提升路径研究</v>
          </cell>
          <cell r="F7836" t="str">
            <v>钟丽华</v>
          </cell>
          <cell r="G7836" t="str">
            <v>2009031</v>
          </cell>
          <cell r="H7836">
            <v>0</v>
          </cell>
          <cell r="I7836">
            <v>10000</v>
          </cell>
          <cell r="J7836">
            <v>0</v>
          </cell>
          <cell r="K7836">
            <v>10000</v>
          </cell>
          <cell r="L7836">
            <v>0</v>
          </cell>
          <cell r="M7836">
            <v>0</v>
          </cell>
          <cell r="N7836">
            <v>0</v>
          </cell>
          <cell r="O7836">
            <v>10000</v>
          </cell>
        </row>
        <row r="7837">
          <cell r="D7837" t="str">
            <v>11000221011029</v>
          </cell>
          <cell r="E7837" t="str">
            <v>红色文化资源在大学生思想政治教育中的应用研究</v>
          </cell>
          <cell r="F7837" t="str">
            <v>黄楚刁</v>
          </cell>
          <cell r="G7837" t="str">
            <v>2011013</v>
          </cell>
          <cell r="H7837">
            <v>0</v>
          </cell>
          <cell r="I7837">
            <v>10000</v>
          </cell>
          <cell r="J7837">
            <v>0</v>
          </cell>
          <cell r="K7837">
            <v>10000</v>
          </cell>
          <cell r="L7837">
            <v>0</v>
          </cell>
          <cell r="M7837">
            <v>0</v>
          </cell>
          <cell r="N7837">
            <v>0</v>
          </cell>
          <cell r="O7837">
            <v>10000</v>
          </cell>
        </row>
        <row r="7838">
          <cell r="D7838" t="str">
            <v>11000221011030</v>
          </cell>
          <cell r="E7838" t="str">
            <v>新时代高校本科学生党支部设置与运行机制研究</v>
          </cell>
          <cell r="F7838" t="str">
            <v>张艳玲</v>
          </cell>
          <cell r="G7838" t="str">
            <v>2009037</v>
          </cell>
          <cell r="H7838">
            <v>0</v>
          </cell>
          <cell r="I7838">
            <v>10000</v>
          </cell>
          <cell r="J7838">
            <v>0</v>
          </cell>
          <cell r="K7838">
            <v>10000</v>
          </cell>
          <cell r="L7838">
            <v>0</v>
          </cell>
          <cell r="M7838">
            <v>0</v>
          </cell>
          <cell r="N7838">
            <v>0</v>
          </cell>
          <cell r="O7838">
            <v>10000</v>
          </cell>
        </row>
        <row r="7839">
          <cell r="D7839" t="str">
            <v>11000221011031</v>
          </cell>
          <cell r="E7839" t="str">
            <v>“行悟相济”理念下科技创新助力乡村振兴——大学生社会实践育人创新模式探索</v>
          </cell>
          <cell r="F7839" t="str">
            <v>杨梅青</v>
          </cell>
          <cell r="G7839" t="str">
            <v>2020136</v>
          </cell>
          <cell r="H7839">
            <v>0</v>
          </cell>
          <cell r="I7839">
            <v>10000</v>
          </cell>
          <cell r="J7839">
            <v>0</v>
          </cell>
          <cell r="K7839">
            <v>10000</v>
          </cell>
          <cell r="L7839">
            <v>0</v>
          </cell>
          <cell r="M7839">
            <v>0</v>
          </cell>
          <cell r="N7839">
            <v>0</v>
          </cell>
          <cell r="O7839">
            <v>10000</v>
          </cell>
        </row>
        <row r="7840">
          <cell r="D7840" t="str">
            <v>11000221011032</v>
          </cell>
          <cell r="E7840" t="str">
            <v>数智时代高校党建引领劳动教育高质量发展研究</v>
          </cell>
          <cell r="F7840" t="str">
            <v>袁荫贞</v>
          </cell>
          <cell r="G7840" t="str">
            <v>2000009</v>
          </cell>
          <cell r="H7840">
            <v>0</v>
          </cell>
          <cell r="I7840">
            <v>10000</v>
          </cell>
          <cell r="J7840">
            <v>0</v>
          </cell>
          <cell r="K7840">
            <v>10000</v>
          </cell>
          <cell r="L7840">
            <v>0</v>
          </cell>
          <cell r="M7840">
            <v>0</v>
          </cell>
          <cell r="N7840">
            <v>0</v>
          </cell>
          <cell r="O7840">
            <v>10000</v>
          </cell>
        </row>
        <row r="7841">
          <cell r="D7841" t="str">
            <v>11000221011033</v>
          </cell>
          <cell r="E7841" t="str">
            <v>统一战线视域下地方高校开展少数民族学生铸牢中华民族共同体意识的路径研究</v>
          </cell>
          <cell r="F7841" t="str">
            <v>邓维伟</v>
          </cell>
          <cell r="G7841" t="str">
            <v>2005044</v>
          </cell>
          <cell r="H7841">
            <v>0</v>
          </cell>
          <cell r="I7841">
            <v>10000</v>
          </cell>
          <cell r="J7841">
            <v>0</v>
          </cell>
          <cell r="K7841">
            <v>10000</v>
          </cell>
          <cell r="L7841">
            <v>0</v>
          </cell>
          <cell r="M7841">
            <v>0</v>
          </cell>
          <cell r="N7841">
            <v>0</v>
          </cell>
          <cell r="O7841">
            <v>10000</v>
          </cell>
        </row>
        <row r="7842">
          <cell r="D7842" t="str">
            <v>11000221011034</v>
          </cell>
          <cell r="E7842" t="str">
            <v>新时代高校意识形态工作的优化逻辑与实践路径——基于话语权构建视角的研究</v>
          </cell>
          <cell r="F7842" t="str">
            <v>罗嘉楠</v>
          </cell>
          <cell r="G7842" t="str">
            <v>2018263</v>
          </cell>
          <cell r="H7842">
            <v>0</v>
          </cell>
          <cell r="I7842">
            <v>10000</v>
          </cell>
          <cell r="J7842">
            <v>10000</v>
          </cell>
          <cell r="K7842">
            <v>0</v>
          </cell>
          <cell r="L7842">
            <v>0</v>
          </cell>
          <cell r="M7842">
            <v>0</v>
          </cell>
          <cell r="N7842">
            <v>0</v>
          </cell>
          <cell r="O7842">
            <v>0</v>
          </cell>
        </row>
        <row r="7843">
          <cell r="D7843" t="str">
            <v>11000221011035</v>
          </cell>
          <cell r="E7843" t="str">
            <v>场域嵌入视域下新时代高校基层党组织组织力建设创新研究</v>
          </cell>
          <cell r="F7843" t="str">
            <v>赵海峰</v>
          </cell>
          <cell r="G7843" t="str">
            <v>2017145</v>
          </cell>
          <cell r="H7843">
            <v>0</v>
          </cell>
          <cell r="I7843">
            <v>10000</v>
          </cell>
          <cell r="J7843">
            <v>0</v>
          </cell>
          <cell r="K7843">
            <v>10000</v>
          </cell>
          <cell r="L7843">
            <v>0</v>
          </cell>
          <cell r="M7843">
            <v>0</v>
          </cell>
          <cell r="N7843">
            <v>0</v>
          </cell>
          <cell r="O7843">
            <v>10000</v>
          </cell>
        </row>
        <row r="7844">
          <cell r="D7844" t="str">
            <v>11000221011036</v>
          </cell>
          <cell r="E7844" t="str">
            <v>数智时代高校智慧党建提升路径研究</v>
          </cell>
          <cell r="F7844" t="str">
            <v>余春雪</v>
          </cell>
          <cell r="G7844" t="str">
            <v>2020810</v>
          </cell>
          <cell r="H7844">
            <v>0</v>
          </cell>
          <cell r="I7844">
            <v>10000</v>
          </cell>
          <cell r="J7844">
            <v>0</v>
          </cell>
          <cell r="K7844">
            <v>10000</v>
          </cell>
          <cell r="L7844">
            <v>0</v>
          </cell>
          <cell r="M7844">
            <v>0</v>
          </cell>
          <cell r="N7844">
            <v>0</v>
          </cell>
          <cell r="O7844">
            <v>10000</v>
          </cell>
        </row>
        <row r="7845">
          <cell r="D7845" t="str">
            <v>11000221011037</v>
          </cell>
          <cell r="E7845" t="str">
            <v>推动校媒融合，提升舆论引导力的探索与实践</v>
          </cell>
          <cell r="F7845" t="str">
            <v>邹琼</v>
          </cell>
          <cell r="G7845" t="str">
            <v>2001009</v>
          </cell>
          <cell r="H7845">
            <v>0</v>
          </cell>
          <cell r="I7845">
            <v>10000</v>
          </cell>
          <cell r="J7845">
            <v>660</v>
          </cell>
          <cell r="K7845">
            <v>9340</v>
          </cell>
          <cell r="L7845">
            <v>0</v>
          </cell>
          <cell r="M7845">
            <v>0</v>
          </cell>
          <cell r="N7845">
            <v>0</v>
          </cell>
          <cell r="O7845">
            <v>9340</v>
          </cell>
        </row>
        <row r="7846">
          <cell r="D7846" t="str">
            <v>11000221011038</v>
          </cell>
          <cell r="E7846" t="str">
            <v>新工科视域下新型高水平理工科大学青年学生科学家精神培育路径研究</v>
          </cell>
          <cell r="F7846" t="str">
            <v>杨方</v>
          </cell>
          <cell r="G7846" t="str">
            <v>2013070</v>
          </cell>
          <cell r="H7846">
            <v>0</v>
          </cell>
          <cell r="I7846">
            <v>10000</v>
          </cell>
          <cell r="J7846">
            <v>0</v>
          </cell>
          <cell r="K7846">
            <v>10000</v>
          </cell>
          <cell r="L7846">
            <v>0</v>
          </cell>
          <cell r="M7846">
            <v>0</v>
          </cell>
          <cell r="N7846">
            <v>0</v>
          </cell>
          <cell r="O7846">
            <v>10000</v>
          </cell>
        </row>
        <row r="7847">
          <cell r="D7847" t="str">
            <v>11000221011039</v>
          </cell>
          <cell r="E7847" t="str">
            <v>地方理工科高校本科生学风调查与学风建设研究</v>
          </cell>
          <cell r="F7847" t="str">
            <v>胡胜</v>
          </cell>
          <cell r="G7847" t="str">
            <v>2021074</v>
          </cell>
          <cell r="H7847">
            <v>0</v>
          </cell>
          <cell r="I7847">
            <v>10000</v>
          </cell>
          <cell r="J7847">
            <v>0</v>
          </cell>
          <cell r="K7847">
            <v>10000</v>
          </cell>
          <cell r="L7847">
            <v>0</v>
          </cell>
          <cell r="M7847">
            <v>0</v>
          </cell>
          <cell r="N7847">
            <v>0</v>
          </cell>
          <cell r="O7847">
            <v>10000</v>
          </cell>
        </row>
        <row r="7848">
          <cell r="D7848" t="str">
            <v>11000221011040</v>
          </cell>
          <cell r="E7848" t="str">
            <v>全面深化改革视域下坚持和加强党对高校全面领导的实践路径</v>
          </cell>
          <cell r="F7848" t="str">
            <v>贾茹</v>
          </cell>
          <cell r="G7848" t="str">
            <v>2018099</v>
          </cell>
          <cell r="H7848">
            <v>0</v>
          </cell>
          <cell r="I7848">
            <v>10000</v>
          </cell>
          <cell r="J7848">
            <v>9200</v>
          </cell>
          <cell r="K7848">
            <v>800</v>
          </cell>
          <cell r="L7848">
            <v>0</v>
          </cell>
          <cell r="M7848">
            <v>0</v>
          </cell>
          <cell r="N7848">
            <v>0</v>
          </cell>
          <cell r="O7848">
            <v>800</v>
          </cell>
        </row>
        <row r="7849">
          <cell r="D7849" t="str">
            <v>11000221011041</v>
          </cell>
          <cell r="E7849" t="str">
            <v>数智时代高校党建与思想政治工作创新研究</v>
          </cell>
          <cell r="F7849" t="str">
            <v>胡娜玲</v>
          </cell>
          <cell r="G7849" t="str">
            <v>2021077</v>
          </cell>
          <cell r="H7849">
            <v>0</v>
          </cell>
          <cell r="I7849">
            <v>10000</v>
          </cell>
          <cell r="J7849">
            <v>0</v>
          </cell>
          <cell r="K7849">
            <v>10000</v>
          </cell>
          <cell r="L7849">
            <v>0</v>
          </cell>
          <cell r="M7849">
            <v>0</v>
          </cell>
          <cell r="N7849">
            <v>0</v>
          </cell>
          <cell r="O7849">
            <v>10000</v>
          </cell>
        </row>
        <row r="7850">
          <cell r="D7850" t="str">
            <v>11000221011042</v>
          </cell>
          <cell r="E7850" t="str">
            <v>加强基层党组织建设研究——社区党支部融入东纵红色文化的实践探索</v>
          </cell>
          <cell r="F7850" t="str">
            <v>诸小妮</v>
          </cell>
          <cell r="G7850" t="str">
            <v>2001025</v>
          </cell>
          <cell r="H7850">
            <v>0</v>
          </cell>
          <cell r="I7850">
            <v>10000</v>
          </cell>
          <cell r="J7850">
            <v>3396</v>
          </cell>
          <cell r="K7850">
            <v>6604</v>
          </cell>
          <cell r="L7850">
            <v>0</v>
          </cell>
          <cell r="M7850">
            <v>0</v>
          </cell>
          <cell r="N7850">
            <v>0</v>
          </cell>
          <cell r="O7850">
            <v>6604</v>
          </cell>
        </row>
        <row r="7851">
          <cell r="D7851" t="str">
            <v>11000221011043</v>
          </cell>
          <cell r="E7851" t="str">
            <v>高校学生党团组织“管促融合”培育优良学风路径研究</v>
          </cell>
          <cell r="F7851" t="str">
            <v>杨航</v>
          </cell>
          <cell r="G7851" t="str">
            <v>2022178</v>
          </cell>
          <cell r="H7851">
            <v>0</v>
          </cell>
          <cell r="I7851">
            <v>10000</v>
          </cell>
          <cell r="J7851">
            <v>2426.8</v>
          </cell>
          <cell r="K7851">
            <v>7573.2</v>
          </cell>
          <cell r="L7851">
            <v>0</v>
          </cell>
          <cell r="M7851">
            <v>0</v>
          </cell>
          <cell r="N7851">
            <v>0</v>
          </cell>
          <cell r="O7851">
            <v>7573.2</v>
          </cell>
        </row>
        <row r="7852">
          <cell r="D7852" t="str">
            <v>11000221011044</v>
          </cell>
          <cell r="E7852" t="str">
            <v>新时代高校学生党建工作队伍建设研究</v>
          </cell>
          <cell r="F7852" t="str">
            <v>汪洋</v>
          </cell>
          <cell r="G7852" t="str">
            <v>2018265</v>
          </cell>
          <cell r="H7852">
            <v>0</v>
          </cell>
          <cell r="I7852">
            <v>10000</v>
          </cell>
          <cell r="J7852">
            <v>0</v>
          </cell>
          <cell r="K7852">
            <v>10000</v>
          </cell>
          <cell r="L7852">
            <v>0</v>
          </cell>
          <cell r="M7852">
            <v>0</v>
          </cell>
          <cell r="N7852">
            <v>0</v>
          </cell>
          <cell r="O7852">
            <v>10000</v>
          </cell>
        </row>
        <row r="7853">
          <cell r="D7853" t="str">
            <v>11000221011045</v>
          </cell>
          <cell r="E7853" t="str">
            <v>数智时代背景下：网红文化在高校党建与思想政治工作中的创新应用研究</v>
          </cell>
          <cell r="F7853" t="str">
            <v>邓敏君</v>
          </cell>
          <cell r="G7853" t="str">
            <v>2022166</v>
          </cell>
          <cell r="H7853">
            <v>0</v>
          </cell>
          <cell r="I7853">
            <v>10000</v>
          </cell>
          <cell r="J7853">
            <v>0</v>
          </cell>
          <cell r="K7853">
            <v>10000</v>
          </cell>
          <cell r="L7853">
            <v>0</v>
          </cell>
          <cell r="M7853">
            <v>0</v>
          </cell>
          <cell r="N7853">
            <v>0</v>
          </cell>
          <cell r="O7853">
            <v>10000</v>
          </cell>
        </row>
        <row r="7854">
          <cell r="D7854" t="str">
            <v>11000221011046</v>
          </cell>
          <cell r="E7854" t="str">
            <v>高校服务型教辅党支部建设创新实践与探索</v>
          </cell>
          <cell r="F7854" t="str">
            <v>张敏</v>
          </cell>
          <cell r="G7854" t="str">
            <v>2004065</v>
          </cell>
          <cell r="H7854">
            <v>0</v>
          </cell>
          <cell r="I7854">
            <v>10000</v>
          </cell>
          <cell r="J7854">
            <v>0</v>
          </cell>
          <cell r="K7854">
            <v>10000</v>
          </cell>
          <cell r="L7854">
            <v>0</v>
          </cell>
          <cell r="M7854">
            <v>0</v>
          </cell>
          <cell r="N7854">
            <v>0</v>
          </cell>
          <cell r="O7854">
            <v>10000</v>
          </cell>
        </row>
        <row r="7855">
          <cell r="D7855" t="str">
            <v>11000221011047</v>
          </cell>
          <cell r="E7855" t="str">
            <v>加强基层党组织建设研究——高校研究生党支部“朋辈引航”大学生群众服务实践研究</v>
          </cell>
          <cell r="F7855" t="str">
            <v>李春志</v>
          </cell>
          <cell r="G7855" t="str">
            <v>2023008</v>
          </cell>
          <cell r="H7855">
            <v>0</v>
          </cell>
          <cell r="I7855">
            <v>10000</v>
          </cell>
          <cell r="J7855">
            <v>0</v>
          </cell>
          <cell r="K7855">
            <v>10000</v>
          </cell>
          <cell r="L7855">
            <v>0</v>
          </cell>
          <cell r="M7855">
            <v>0</v>
          </cell>
          <cell r="N7855">
            <v>0</v>
          </cell>
          <cell r="O7855">
            <v>10000</v>
          </cell>
        </row>
        <row r="7856">
          <cell r="D7856" t="str">
            <v>11000221012031</v>
          </cell>
          <cell r="E7856" t="str">
            <v>基于微信公众号对大学生社会主义核心价值观认同教育的研究—以东莞理工学院为例</v>
          </cell>
          <cell r="F7856" t="str">
            <v>安璇</v>
          </cell>
          <cell r="G7856" t="str">
            <v>2019073</v>
          </cell>
          <cell r="H7856">
            <v>0</v>
          </cell>
          <cell r="I7856">
            <v>4200</v>
          </cell>
          <cell r="J7856">
            <v>0</v>
          </cell>
          <cell r="K7856">
            <v>4200</v>
          </cell>
          <cell r="L7856">
            <v>0</v>
          </cell>
          <cell r="M7856">
            <v>0</v>
          </cell>
          <cell r="N7856">
            <v>0</v>
          </cell>
          <cell r="O7856">
            <v>4200</v>
          </cell>
        </row>
        <row r="7857">
          <cell r="D7857" t="str">
            <v>11000221012032</v>
          </cell>
          <cell r="E7857" t="str">
            <v>理工科研究生思想政治教育的现状合对策研究</v>
          </cell>
          <cell r="F7857" t="str">
            <v>诸小妮</v>
          </cell>
          <cell r="G7857" t="str">
            <v>2001025</v>
          </cell>
          <cell r="H7857">
            <v>0</v>
          </cell>
          <cell r="I7857">
            <v>2000</v>
          </cell>
          <cell r="J7857">
            <v>0</v>
          </cell>
          <cell r="K7857">
            <v>2000</v>
          </cell>
          <cell r="L7857">
            <v>0</v>
          </cell>
          <cell r="M7857">
            <v>0</v>
          </cell>
          <cell r="N7857">
            <v>0</v>
          </cell>
          <cell r="O7857">
            <v>2000</v>
          </cell>
        </row>
        <row r="7858">
          <cell r="D7858" t="str">
            <v>11000221012033</v>
          </cell>
          <cell r="E7858" t="str">
            <v>辅导员与专业课教师协同育人研究</v>
          </cell>
          <cell r="F7858" t="str">
            <v>肖毅</v>
          </cell>
          <cell r="G7858" t="str">
            <v>2012053</v>
          </cell>
          <cell r="H7858">
            <v>0</v>
          </cell>
          <cell r="I7858">
            <v>0</v>
          </cell>
          <cell r="J7858">
            <v>0</v>
          </cell>
          <cell r="K7858">
            <v>0</v>
          </cell>
          <cell r="L7858">
            <v>0</v>
          </cell>
          <cell r="M7858">
            <v>0</v>
          </cell>
          <cell r="N7858">
            <v>0</v>
          </cell>
          <cell r="O7858">
            <v>0</v>
          </cell>
        </row>
        <row r="7859">
          <cell r="D7859" t="str">
            <v>11000221012034</v>
          </cell>
          <cell r="E7859" t="str">
            <v>同伴关系对理工科本科生学业成绩的影响研究—以东莞理工学院理工科专业学生为例</v>
          </cell>
          <cell r="F7859" t="str">
            <v>李国歌</v>
          </cell>
          <cell r="G7859" t="str">
            <v>2017144</v>
          </cell>
          <cell r="H7859">
            <v>0</v>
          </cell>
          <cell r="I7859">
            <v>0</v>
          </cell>
          <cell r="J7859">
            <v>0</v>
          </cell>
          <cell r="K7859">
            <v>0</v>
          </cell>
          <cell r="L7859">
            <v>0</v>
          </cell>
          <cell r="M7859">
            <v>0</v>
          </cell>
          <cell r="N7859">
            <v>0</v>
          </cell>
          <cell r="O7859">
            <v>0</v>
          </cell>
        </row>
        <row r="7860">
          <cell r="D7860" t="str">
            <v>11000221012035</v>
          </cell>
          <cell r="E7860" t="str">
            <v>“三全育人”视野下本科高校劳动教育实践路径和长效机制研究——以东莞理工学院粤台产业科技学院为例</v>
          </cell>
          <cell r="F7860" t="str">
            <v>陈伟鹏</v>
          </cell>
          <cell r="G7860" t="str">
            <v>2017146</v>
          </cell>
          <cell r="H7860">
            <v>0</v>
          </cell>
          <cell r="I7860">
            <v>0</v>
          </cell>
          <cell r="J7860">
            <v>0</v>
          </cell>
          <cell r="K7860">
            <v>0</v>
          </cell>
          <cell r="L7860">
            <v>0</v>
          </cell>
          <cell r="M7860">
            <v>0</v>
          </cell>
          <cell r="N7860">
            <v>0</v>
          </cell>
          <cell r="O7860">
            <v>0</v>
          </cell>
        </row>
        <row r="7861">
          <cell r="D7861" t="str">
            <v>11000221012036</v>
          </cell>
          <cell r="E7861" t="str">
            <v>当代大学生践行习近平新时代中国特色社会主</v>
          </cell>
          <cell r="F7861" t="str">
            <v>刘文渊</v>
          </cell>
          <cell r="G7861" t="str">
            <v>2018262</v>
          </cell>
          <cell r="H7861">
            <v>0</v>
          </cell>
          <cell r="I7861">
            <v>470</v>
          </cell>
          <cell r="J7861">
            <v>0</v>
          </cell>
          <cell r="K7861">
            <v>470</v>
          </cell>
          <cell r="L7861">
            <v>0</v>
          </cell>
          <cell r="M7861">
            <v>0</v>
          </cell>
          <cell r="N7861">
            <v>0</v>
          </cell>
          <cell r="O7861">
            <v>470</v>
          </cell>
        </row>
        <row r="7862">
          <cell r="D7862" t="str">
            <v>11000221012037</v>
          </cell>
          <cell r="E7862" t="str">
            <v>积极心理学视阈下大学生心理危机的预防和干预</v>
          </cell>
          <cell r="F7862" t="str">
            <v>余嘉</v>
          </cell>
          <cell r="G7862" t="str">
            <v>2017150</v>
          </cell>
          <cell r="H7862">
            <v>0</v>
          </cell>
          <cell r="I7862">
            <v>0</v>
          </cell>
          <cell r="J7862">
            <v>0</v>
          </cell>
          <cell r="K7862">
            <v>0</v>
          </cell>
          <cell r="L7862">
            <v>0</v>
          </cell>
          <cell r="M7862">
            <v>0</v>
          </cell>
          <cell r="N7862">
            <v>0</v>
          </cell>
          <cell r="O7862">
            <v>0</v>
          </cell>
        </row>
        <row r="7863">
          <cell r="D7863" t="str">
            <v>11000221012038</v>
          </cell>
          <cell r="E7863" t="str">
            <v>基于网络空间视角的大学生国家认同研究</v>
          </cell>
          <cell r="F7863" t="str">
            <v>杨英洵</v>
          </cell>
          <cell r="G7863" t="str">
            <v>2011003</v>
          </cell>
          <cell r="H7863">
            <v>0</v>
          </cell>
          <cell r="I7863">
            <v>0</v>
          </cell>
          <cell r="J7863">
            <v>0</v>
          </cell>
          <cell r="K7863">
            <v>0</v>
          </cell>
          <cell r="L7863">
            <v>0</v>
          </cell>
          <cell r="M7863">
            <v>0</v>
          </cell>
          <cell r="N7863">
            <v>0</v>
          </cell>
          <cell r="O7863">
            <v>0</v>
          </cell>
        </row>
        <row r="7864">
          <cell r="D7864" t="str">
            <v>11000221012039</v>
          </cell>
          <cell r="E7864" t="str">
            <v>大学精神视角下的大学生思想政治教育模式研究-以东莞理工学院为例</v>
          </cell>
          <cell r="F7864" t="str">
            <v>陈泳源</v>
          </cell>
          <cell r="G7864" t="str">
            <v>2012052</v>
          </cell>
          <cell r="H7864">
            <v>0</v>
          </cell>
          <cell r="I7864">
            <v>5000</v>
          </cell>
          <cell r="J7864">
            <v>0</v>
          </cell>
          <cell r="K7864">
            <v>5000</v>
          </cell>
          <cell r="L7864">
            <v>0</v>
          </cell>
          <cell r="M7864">
            <v>0</v>
          </cell>
          <cell r="N7864">
            <v>0</v>
          </cell>
          <cell r="O7864">
            <v>5000</v>
          </cell>
        </row>
        <row r="7865">
          <cell r="D7865" t="str">
            <v>11000221012040</v>
          </cell>
          <cell r="E7865" t="str">
            <v>三全育人视域下新时代应用型人才工匠精神培养创新研究</v>
          </cell>
          <cell r="F7865" t="str">
            <v>陈凤宜</v>
          </cell>
          <cell r="G7865" t="str">
            <v>2017153</v>
          </cell>
          <cell r="H7865">
            <v>0</v>
          </cell>
          <cell r="I7865">
            <v>4032.52</v>
          </cell>
          <cell r="J7865">
            <v>0</v>
          </cell>
          <cell r="K7865">
            <v>4032.52</v>
          </cell>
          <cell r="L7865">
            <v>0</v>
          </cell>
          <cell r="M7865">
            <v>0</v>
          </cell>
          <cell r="N7865">
            <v>0</v>
          </cell>
          <cell r="O7865">
            <v>4032.52</v>
          </cell>
        </row>
        <row r="7866">
          <cell r="D7866" t="str">
            <v>11000221102006001</v>
          </cell>
          <cell r="E7866" t="str">
            <v>准确把握中国共产党伟大建党精神的几个维度</v>
          </cell>
          <cell r="F7866" t="str">
            <v>李仕波</v>
          </cell>
          <cell r="G7866" t="str">
            <v>2017050</v>
          </cell>
          <cell r="H7866">
            <v>0</v>
          </cell>
          <cell r="I7866">
            <v>0</v>
          </cell>
          <cell r="J7866">
            <v>0</v>
          </cell>
          <cell r="K7866">
            <v>0</v>
          </cell>
          <cell r="L7866">
            <v>0</v>
          </cell>
          <cell r="M7866">
            <v>0</v>
          </cell>
          <cell r="N7866">
            <v>0</v>
          </cell>
          <cell r="O7866">
            <v>0</v>
          </cell>
        </row>
        <row r="7867">
          <cell r="D7867" t="str">
            <v>11000221102006002</v>
          </cell>
          <cell r="E7867" t="str">
            <v>建党百年我国农村卫生事业的回顾、经验与展望</v>
          </cell>
          <cell r="F7867" t="str">
            <v>丁淑娟</v>
          </cell>
          <cell r="G7867" t="str">
            <v>2017062</v>
          </cell>
          <cell r="H7867">
            <v>0</v>
          </cell>
          <cell r="I7867">
            <v>4000</v>
          </cell>
          <cell r="J7867">
            <v>0</v>
          </cell>
          <cell r="K7867">
            <v>4000</v>
          </cell>
          <cell r="L7867">
            <v>0</v>
          </cell>
          <cell r="M7867">
            <v>0</v>
          </cell>
          <cell r="N7867">
            <v>0</v>
          </cell>
          <cell r="O7867">
            <v>4000</v>
          </cell>
        </row>
        <row r="7868">
          <cell r="D7868" t="str">
            <v>11000221102006003</v>
          </cell>
          <cell r="E7868" t="str">
            <v>伟大建党精神的生成逻辑、科学内涵与弘扬路径研究</v>
          </cell>
          <cell r="F7868" t="str">
            <v>谢霄男</v>
          </cell>
          <cell r="G7868" t="str">
            <v>2020120</v>
          </cell>
          <cell r="H7868">
            <v>0</v>
          </cell>
          <cell r="I7868">
            <v>5000</v>
          </cell>
          <cell r="J7868">
            <v>0</v>
          </cell>
          <cell r="K7868">
            <v>5000</v>
          </cell>
          <cell r="L7868">
            <v>0</v>
          </cell>
          <cell r="M7868">
            <v>0</v>
          </cell>
          <cell r="N7868">
            <v>0</v>
          </cell>
          <cell r="O7868">
            <v>5000</v>
          </cell>
        </row>
        <row r="7869">
          <cell r="D7869" t="str">
            <v>11000221102006004</v>
          </cell>
          <cell r="E7869" t="str">
            <v>党建引领与专业嵌入：粤港澳大湾区社会治理的沿革与发展</v>
          </cell>
          <cell r="F7869" t="str">
            <v>王海洋</v>
          </cell>
          <cell r="G7869" t="str">
            <v>2020031</v>
          </cell>
          <cell r="H7869">
            <v>0</v>
          </cell>
          <cell r="I7869">
            <v>0</v>
          </cell>
          <cell r="J7869">
            <v>0</v>
          </cell>
          <cell r="K7869">
            <v>0</v>
          </cell>
          <cell r="L7869">
            <v>0</v>
          </cell>
          <cell r="M7869">
            <v>0</v>
          </cell>
          <cell r="N7869">
            <v>0</v>
          </cell>
          <cell r="O7869">
            <v>0</v>
          </cell>
        </row>
        <row r="7870">
          <cell r="D7870" t="str">
            <v>11000221102006005</v>
          </cell>
          <cell r="E7870" t="str">
            <v>中国共产党百年业绩基础——马克思主义行之研究</v>
          </cell>
          <cell r="F7870" t="str">
            <v>朱诗勇</v>
          </cell>
          <cell r="G7870" t="str">
            <v>2017165</v>
          </cell>
          <cell r="H7870">
            <v>0</v>
          </cell>
          <cell r="I7870">
            <v>5000</v>
          </cell>
          <cell r="J7870">
            <v>0</v>
          </cell>
          <cell r="K7870">
            <v>5000</v>
          </cell>
          <cell r="L7870">
            <v>0</v>
          </cell>
          <cell r="M7870">
            <v>0</v>
          </cell>
          <cell r="N7870">
            <v>0</v>
          </cell>
          <cell r="O7870">
            <v>5000</v>
          </cell>
        </row>
        <row r="7871">
          <cell r="D7871" t="str">
            <v>11000221102006006</v>
          </cell>
          <cell r="E7871" t="str">
            <v>新时代应用型高校大学生党史教育建设路向研究</v>
          </cell>
          <cell r="F7871" t="str">
            <v>黄斌</v>
          </cell>
          <cell r="G7871" t="str">
            <v>2020061</v>
          </cell>
          <cell r="H7871">
            <v>0</v>
          </cell>
          <cell r="I7871">
            <v>222.85</v>
          </cell>
          <cell r="J7871">
            <v>0</v>
          </cell>
          <cell r="K7871">
            <v>222.85</v>
          </cell>
          <cell r="L7871">
            <v>0</v>
          </cell>
          <cell r="M7871">
            <v>0</v>
          </cell>
          <cell r="N7871">
            <v>0</v>
          </cell>
          <cell r="O7871">
            <v>222.85</v>
          </cell>
        </row>
        <row r="7872">
          <cell r="D7872" t="str">
            <v>11000221102006007</v>
          </cell>
          <cell r="E7872" t="str">
            <v>新时代中国共产党自我革命的问题、理论渊源及优化路径</v>
          </cell>
          <cell r="F7872" t="str">
            <v>王丽莎</v>
          </cell>
          <cell r="G7872" t="str">
            <v>2021041</v>
          </cell>
          <cell r="H7872">
            <v>0</v>
          </cell>
          <cell r="I7872">
            <v>5000</v>
          </cell>
          <cell r="J7872">
            <v>0</v>
          </cell>
          <cell r="K7872">
            <v>5000</v>
          </cell>
          <cell r="L7872">
            <v>0</v>
          </cell>
          <cell r="M7872">
            <v>0</v>
          </cell>
          <cell r="N7872">
            <v>0</v>
          </cell>
          <cell r="O7872">
            <v>5000</v>
          </cell>
        </row>
        <row r="7873">
          <cell r="D7873" t="str">
            <v>11000221102006008</v>
          </cell>
          <cell r="E7873" t="str">
            <v>习近平关于新时代思想政治教育重要论述的研究</v>
          </cell>
          <cell r="F7873" t="str">
            <v>赵洁</v>
          </cell>
          <cell r="G7873" t="str">
            <v>2021049</v>
          </cell>
          <cell r="H7873">
            <v>0</v>
          </cell>
          <cell r="I7873">
            <v>0</v>
          </cell>
          <cell r="J7873">
            <v>0</v>
          </cell>
          <cell r="K7873">
            <v>0</v>
          </cell>
          <cell r="L7873">
            <v>0</v>
          </cell>
          <cell r="M7873">
            <v>0</v>
          </cell>
          <cell r="N7873">
            <v>0</v>
          </cell>
          <cell r="O7873">
            <v>0</v>
          </cell>
        </row>
        <row r="7874">
          <cell r="D7874" t="str">
            <v>11000221102006009</v>
          </cell>
          <cell r="E7874" t="str">
            <v>百年大党以自我革命破解独有难题的内在逻辑及实践路径研究</v>
          </cell>
          <cell r="F7874" t="str">
            <v>李仕波</v>
          </cell>
          <cell r="G7874" t="str">
            <v>2017050</v>
          </cell>
          <cell r="H7874">
            <v>0</v>
          </cell>
          <cell r="I7874">
            <v>9000</v>
          </cell>
          <cell r="J7874">
            <v>6480</v>
          </cell>
          <cell r="K7874">
            <v>2520</v>
          </cell>
          <cell r="L7874">
            <v>0</v>
          </cell>
          <cell r="M7874">
            <v>0</v>
          </cell>
          <cell r="N7874">
            <v>0</v>
          </cell>
          <cell r="O7874">
            <v>2520</v>
          </cell>
        </row>
        <row r="7875">
          <cell r="D7875" t="str">
            <v>11000221102006010</v>
          </cell>
          <cell r="E7875" t="str">
            <v>中国式现代化视野下广东“百千万工程”的理论意蕴与实践路径研究</v>
          </cell>
          <cell r="F7875" t="str">
            <v>李宏</v>
          </cell>
          <cell r="G7875" t="str">
            <v>2021061</v>
          </cell>
          <cell r="H7875">
            <v>0</v>
          </cell>
          <cell r="I7875">
            <v>16000</v>
          </cell>
          <cell r="J7875">
            <v>14000</v>
          </cell>
          <cell r="K7875">
            <v>2000</v>
          </cell>
          <cell r="L7875">
            <v>0</v>
          </cell>
          <cell r="M7875">
            <v>0</v>
          </cell>
          <cell r="N7875">
            <v>0</v>
          </cell>
          <cell r="O7875">
            <v>2000</v>
          </cell>
        </row>
        <row r="7876">
          <cell r="D7876" t="str">
            <v>11000221102006011</v>
          </cell>
          <cell r="E7876" t="str">
            <v>融媒体时代媒介传播主体化对大学生价值观的影响及培育研究</v>
          </cell>
          <cell r="F7876" t="str">
            <v>陈兵</v>
          </cell>
          <cell r="G7876" t="str">
            <v>2019127</v>
          </cell>
          <cell r="H7876">
            <v>0</v>
          </cell>
          <cell r="I7876">
            <v>16000</v>
          </cell>
          <cell r="J7876">
            <v>0</v>
          </cell>
          <cell r="K7876">
            <v>16000</v>
          </cell>
          <cell r="L7876">
            <v>0</v>
          </cell>
          <cell r="M7876">
            <v>0</v>
          </cell>
          <cell r="N7876">
            <v>0</v>
          </cell>
          <cell r="O7876">
            <v>16000</v>
          </cell>
        </row>
        <row r="7877">
          <cell r="D7877" t="str">
            <v>11000221102006012</v>
          </cell>
          <cell r="E7877" t="str">
            <v>资本逻辑视角下监控资本主义的“剩余价值”研究</v>
          </cell>
          <cell r="F7877" t="str">
            <v>杨云安</v>
          </cell>
          <cell r="G7877" t="str">
            <v>2018064</v>
          </cell>
          <cell r="H7877">
            <v>0</v>
          </cell>
          <cell r="I7877">
            <v>16000</v>
          </cell>
          <cell r="J7877">
            <v>0</v>
          </cell>
          <cell r="K7877">
            <v>16000</v>
          </cell>
          <cell r="L7877">
            <v>0</v>
          </cell>
          <cell r="M7877">
            <v>0</v>
          </cell>
          <cell r="N7877">
            <v>0</v>
          </cell>
          <cell r="O7877">
            <v>16000</v>
          </cell>
        </row>
        <row r="7878">
          <cell r="D7878" t="str">
            <v>11000221102006013</v>
          </cell>
          <cell r="E7878" t="str">
            <v>新时代中国共产党增强政治免疫力的实践与经验研究</v>
          </cell>
          <cell r="F7878" t="str">
            <v>张洁</v>
          </cell>
          <cell r="G7878" t="str">
            <v>2021129</v>
          </cell>
          <cell r="H7878">
            <v>0</v>
          </cell>
          <cell r="I7878">
            <v>16000</v>
          </cell>
          <cell r="J7878">
            <v>0</v>
          </cell>
          <cell r="K7878">
            <v>16000</v>
          </cell>
          <cell r="L7878">
            <v>0</v>
          </cell>
          <cell r="M7878">
            <v>0</v>
          </cell>
          <cell r="N7878">
            <v>0</v>
          </cell>
          <cell r="O7878">
            <v>16000</v>
          </cell>
        </row>
        <row r="7879">
          <cell r="D7879" t="str">
            <v>11000221110</v>
          </cell>
          <cell r="E7879" t="str">
            <v>博士、博士后、高人科研启动经费</v>
          </cell>
          <cell r="F7879" t="str">
            <v>李长平</v>
          </cell>
          <cell r="G7879" t="str">
            <v>2016830</v>
          </cell>
          <cell r="H7879">
            <v>0</v>
          </cell>
          <cell r="I7879">
            <v>454000</v>
          </cell>
          <cell r="J7879">
            <v>200000</v>
          </cell>
          <cell r="K7879">
            <v>254000</v>
          </cell>
          <cell r="L7879">
            <v>0</v>
          </cell>
          <cell r="M7879">
            <v>0</v>
          </cell>
          <cell r="N7879">
            <v>0</v>
          </cell>
          <cell r="O7879">
            <v>254000</v>
          </cell>
        </row>
        <row r="7880">
          <cell r="D7880" t="str">
            <v>11000221110001</v>
          </cell>
          <cell r="E7880" t="str">
            <v>陈成文-高层次人才科研启动费</v>
          </cell>
          <cell r="F7880" t="str">
            <v>陈成文</v>
          </cell>
          <cell r="G7880" t="str">
            <v>2021118</v>
          </cell>
          <cell r="H7880">
            <v>0</v>
          </cell>
          <cell r="I7880">
            <v>305136.83</v>
          </cell>
          <cell r="J7880">
            <v>199380.5</v>
          </cell>
          <cell r="K7880">
            <v>105756.33</v>
          </cell>
          <cell r="L7880">
            <v>0</v>
          </cell>
          <cell r="M7880">
            <v>0</v>
          </cell>
          <cell r="N7880">
            <v>0</v>
          </cell>
          <cell r="O7880">
            <v>105756.33</v>
          </cell>
        </row>
        <row r="7881">
          <cell r="D7881" t="str">
            <v>11000221110002</v>
          </cell>
          <cell r="E7881" t="str">
            <v>陈木青-高层次人才科研启动费</v>
          </cell>
          <cell r="F7881" t="str">
            <v>陈木青</v>
          </cell>
          <cell r="G7881" t="str">
            <v>2022013</v>
          </cell>
          <cell r="H7881">
            <v>0</v>
          </cell>
          <cell r="I7881">
            <v>154959.42</v>
          </cell>
          <cell r="J7881">
            <v>14035.18</v>
          </cell>
          <cell r="K7881">
            <v>140924.24</v>
          </cell>
          <cell r="L7881">
            <v>0</v>
          </cell>
          <cell r="M7881">
            <v>0</v>
          </cell>
          <cell r="N7881">
            <v>0</v>
          </cell>
          <cell r="O7881">
            <v>140924.24</v>
          </cell>
        </row>
        <row r="7882">
          <cell r="D7882" t="str">
            <v>11000221110003</v>
          </cell>
          <cell r="E7882" t="str">
            <v>杨勋-优秀青年博士基本科研启动费</v>
          </cell>
          <cell r="F7882" t="str">
            <v>杨勋</v>
          </cell>
          <cell r="G7882" t="str">
            <v>2018049</v>
          </cell>
          <cell r="H7882">
            <v>0</v>
          </cell>
          <cell r="I7882">
            <v>25570.5</v>
          </cell>
          <cell r="J7882">
            <v>0</v>
          </cell>
          <cell r="K7882">
            <v>25570.5</v>
          </cell>
          <cell r="L7882">
            <v>0</v>
          </cell>
          <cell r="M7882">
            <v>0</v>
          </cell>
          <cell r="N7882">
            <v>0</v>
          </cell>
          <cell r="O7882">
            <v>25570.5</v>
          </cell>
        </row>
        <row r="7883">
          <cell r="D7883" t="str">
            <v>11000221110004</v>
          </cell>
          <cell r="E7883" t="str">
            <v>李超-优秀青年博士基本科研启动费</v>
          </cell>
          <cell r="F7883" t="str">
            <v>李超</v>
          </cell>
          <cell r="G7883" t="str">
            <v>2018069</v>
          </cell>
          <cell r="H7883">
            <v>0</v>
          </cell>
          <cell r="I7883">
            <v>38301</v>
          </cell>
          <cell r="J7883">
            <v>0</v>
          </cell>
          <cell r="K7883">
            <v>38301</v>
          </cell>
          <cell r="L7883">
            <v>0</v>
          </cell>
          <cell r="M7883">
            <v>0</v>
          </cell>
          <cell r="N7883">
            <v>0</v>
          </cell>
          <cell r="O7883">
            <v>38301</v>
          </cell>
        </row>
        <row r="7884">
          <cell r="D7884" t="str">
            <v>11000221110005</v>
          </cell>
          <cell r="E7884" t="str">
            <v>陈传营-优秀青年博士基本科研启动费</v>
          </cell>
          <cell r="F7884" t="str">
            <v>陈传营</v>
          </cell>
          <cell r="G7884" t="str">
            <v>2019046</v>
          </cell>
          <cell r="H7884">
            <v>0</v>
          </cell>
          <cell r="I7884">
            <v>0</v>
          </cell>
          <cell r="J7884">
            <v>0</v>
          </cell>
          <cell r="K7884">
            <v>0</v>
          </cell>
          <cell r="L7884">
            <v>0</v>
          </cell>
          <cell r="M7884">
            <v>0</v>
          </cell>
          <cell r="N7884">
            <v>0</v>
          </cell>
          <cell r="O7884">
            <v>0</v>
          </cell>
        </row>
        <row r="7885">
          <cell r="D7885" t="str">
            <v>11000221110006</v>
          </cell>
          <cell r="E7885" t="str">
            <v>邵蒙蒙-拔尖青年博士基本科研启动费</v>
          </cell>
          <cell r="F7885" t="str">
            <v>邵蒙蒙</v>
          </cell>
          <cell r="G7885" t="str">
            <v>2019054</v>
          </cell>
          <cell r="H7885">
            <v>0</v>
          </cell>
          <cell r="I7885">
            <v>0</v>
          </cell>
          <cell r="J7885">
            <v>0</v>
          </cell>
          <cell r="K7885">
            <v>0</v>
          </cell>
          <cell r="L7885">
            <v>0</v>
          </cell>
          <cell r="M7885">
            <v>0</v>
          </cell>
          <cell r="N7885">
            <v>0</v>
          </cell>
          <cell r="O7885">
            <v>0</v>
          </cell>
        </row>
        <row r="7886">
          <cell r="D7886" t="str">
            <v>11000221110007</v>
          </cell>
          <cell r="E7886" t="str">
            <v>郝世吉-优秀青年博士基本科研启动费</v>
          </cell>
          <cell r="F7886" t="str">
            <v>郝世吉</v>
          </cell>
          <cell r="G7886" t="str">
            <v>2019090</v>
          </cell>
          <cell r="H7886">
            <v>0</v>
          </cell>
          <cell r="I7886">
            <v>4479.8</v>
          </cell>
          <cell r="J7886">
            <v>0</v>
          </cell>
          <cell r="K7886">
            <v>4479.8</v>
          </cell>
          <cell r="L7886">
            <v>0</v>
          </cell>
          <cell r="M7886">
            <v>0</v>
          </cell>
          <cell r="N7886">
            <v>0</v>
          </cell>
          <cell r="O7886">
            <v>4479.8</v>
          </cell>
        </row>
        <row r="7887">
          <cell r="D7887" t="str">
            <v>11000221110008</v>
          </cell>
          <cell r="E7887" t="str">
            <v>苏晓竞-拔尖青年博士基本科研启动费</v>
          </cell>
          <cell r="F7887" t="str">
            <v>苏晓竞</v>
          </cell>
          <cell r="G7887" t="str">
            <v>2020065</v>
          </cell>
          <cell r="H7887">
            <v>0</v>
          </cell>
          <cell r="I7887">
            <v>0</v>
          </cell>
          <cell r="J7887">
            <v>0</v>
          </cell>
          <cell r="K7887">
            <v>0</v>
          </cell>
          <cell r="L7887">
            <v>0</v>
          </cell>
          <cell r="M7887">
            <v>0</v>
          </cell>
          <cell r="N7887">
            <v>0</v>
          </cell>
          <cell r="O7887">
            <v>0</v>
          </cell>
        </row>
        <row r="7888">
          <cell r="D7888" t="str">
            <v>11000221110009</v>
          </cell>
          <cell r="E7888" t="str">
            <v>李月明-拔尖青年博士基本科研启动费</v>
          </cell>
          <cell r="F7888" t="str">
            <v>李月明</v>
          </cell>
          <cell r="G7888" t="str">
            <v>2020039</v>
          </cell>
          <cell r="H7888">
            <v>0</v>
          </cell>
          <cell r="I7888">
            <v>0</v>
          </cell>
          <cell r="J7888">
            <v>0</v>
          </cell>
          <cell r="K7888">
            <v>0</v>
          </cell>
          <cell r="L7888">
            <v>0</v>
          </cell>
          <cell r="M7888">
            <v>0</v>
          </cell>
          <cell r="N7888">
            <v>0</v>
          </cell>
          <cell r="O7888">
            <v>0</v>
          </cell>
        </row>
        <row r="7889">
          <cell r="D7889" t="str">
            <v>11000221110010</v>
          </cell>
          <cell r="E7889" t="str">
            <v>孔凤玉-普通青年博士基本科研启动费</v>
          </cell>
          <cell r="F7889" t="str">
            <v>孔凤玉</v>
          </cell>
          <cell r="G7889" t="str">
            <v>2020030</v>
          </cell>
          <cell r="H7889">
            <v>0</v>
          </cell>
          <cell r="I7889">
            <v>0</v>
          </cell>
          <cell r="J7889">
            <v>0</v>
          </cell>
          <cell r="K7889">
            <v>0</v>
          </cell>
          <cell r="L7889">
            <v>0</v>
          </cell>
          <cell r="M7889">
            <v>0</v>
          </cell>
          <cell r="N7889">
            <v>0</v>
          </cell>
          <cell r="O7889">
            <v>0</v>
          </cell>
        </row>
        <row r="7890">
          <cell r="D7890" t="str">
            <v>11000221110011</v>
          </cell>
          <cell r="E7890" t="str">
            <v>李蕾-优秀青年博士基本科研启动费</v>
          </cell>
          <cell r="F7890" t="str">
            <v>李蕾</v>
          </cell>
          <cell r="G7890" t="str">
            <v>2020086</v>
          </cell>
          <cell r="H7890">
            <v>0</v>
          </cell>
          <cell r="I7890">
            <v>13115.43</v>
          </cell>
          <cell r="J7890">
            <v>1389.18</v>
          </cell>
          <cell r="K7890">
            <v>11726.25</v>
          </cell>
          <cell r="L7890">
            <v>0</v>
          </cell>
          <cell r="M7890">
            <v>0</v>
          </cell>
          <cell r="N7890">
            <v>0</v>
          </cell>
          <cell r="O7890">
            <v>11726.25</v>
          </cell>
        </row>
        <row r="7891">
          <cell r="D7891" t="str">
            <v>11000221110012</v>
          </cell>
          <cell r="E7891" t="str">
            <v>郑轲-优秀青年博士基本科研启动费</v>
          </cell>
          <cell r="F7891" t="str">
            <v>郑轲</v>
          </cell>
          <cell r="G7891" t="str">
            <v>2019119</v>
          </cell>
          <cell r="H7891">
            <v>0</v>
          </cell>
          <cell r="I7891">
            <v>0</v>
          </cell>
          <cell r="J7891">
            <v>0</v>
          </cell>
          <cell r="K7891">
            <v>0</v>
          </cell>
          <cell r="L7891">
            <v>0</v>
          </cell>
          <cell r="M7891">
            <v>0</v>
          </cell>
          <cell r="N7891">
            <v>0</v>
          </cell>
          <cell r="O7891">
            <v>0</v>
          </cell>
        </row>
        <row r="7892">
          <cell r="D7892" t="str">
            <v>11000221110013</v>
          </cell>
          <cell r="E7892" t="str">
            <v>马云云-2017年博士科研启动费</v>
          </cell>
          <cell r="F7892" t="str">
            <v>马云云</v>
          </cell>
          <cell r="G7892" t="str">
            <v>2017037</v>
          </cell>
          <cell r="H7892">
            <v>0</v>
          </cell>
          <cell r="I7892">
            <v>10000</v>
          </cell>
          <cell r="J7892">
            <v>0</v>
          </cell>
          <cell r="K7892">
            <v>10000</v>
          </cell>
          <cell r="L7892">
            <v>0</v>
          </cell>
          <cell r="M7892">
            <v>0</v>
          </cell>
          <cell r="N7892">
            <v>0</v>
          </cell>
          <cell r="O7892">
            <v>10000</v>
          </cell>
        </row>
        <row r="7893">
          <cell r="D7893" t="str">
            <v>11000221110014</v>
          </cell>
          <cell r="E7893" t="str">
            <v>何凯-2017年博士科研启动费</v>
          </cell>
          <cell r="F7893" t="str">
            <v>何凯</v>
          </cell>
          <cell r="G7893" t="str">
            <v>2017002</v>
          </cell>
          <cell r="H7893">
            <v>0</v>
          </cell>
          <cell r="I7893">
            <v>6953.64</v>
          </cell>
          <cell r="J7893">
            <v>1893.46</v>
          </cell>
          <cell r="K7893">
            <v>5060.18</v>
          </cell>
          <cell r="L7893">
            <v>0</v>
          </cell>
          <cell r="M7893">
            <v>0</v>
          </cell>
          <cell r="N7893">
            <v>0</v>
          </cell>
          <cell r="O7893">
            <v>5060.18</v>
          </cell>
        </row>
        <row r="7894">
          <cell r="D7894" t="str">
            <v>11000221110015</v>
          </cell>
          <cell r="E7894" t="str">
            <v>李学强-2017年博士科研启动费</v>
          </cell>
          <cell r="F7894" t="str">
            <v>李学强</v>
          </cell>
          <cell r="G7894" t="str">
            <v>2017055</v>
          </cell>
          <cell r="H7894">
            <v>0</v>
          </cell>
          <cell r="I7894">
            <v>5293.79</v>
          </cell>
          <cell r="J7894">
            <v>0</v>
          </cell>
          <cell r="K7894">
            <v>5293.79</v>
          </cell>
          <cell r="L7894">
            <v>0</v>
          </cell>
          <cell r="M7894">
            <v>0</v>
          </cell>
          <cell r="N7894">
            <v>0</v>
          </cell>
          <cell r="O7894">
            <v>5293.79</v>
          </cell>
        </row>
        <row r="7895">
          <cell r="D7895" t="str">
            <v>11000221110016</v>
          </cell>
          <cell r="E7895" t="str">
            <v>陈剑-2017年博士科研启动费</v>
          </cell>
          <cell r="F7895" t="str">
            <v>陈剑</v>
          </cell>
          <cell r="G7895" t="str">
            <v>2017041</v>
          </cell>
          <cell r="H7895">
            <v>0</v>
          </cell>
          <cell r="I7895">
            <v>18925</v>
          </cell>
          <cell r="J7895">
            <v>0</v>
          </cell>
          <cell r="K7895">
            <v>18925</v>
          </cell>
          <cell r="L7895">
            <v>0</v>
          </cell>
          <cell r="M7895">
            <v>0</v>
          </cell>
          <cell r="N7895">
            <v>0</v>
          </cell>
          <cell r="O7895">
            <v>18925</v>
          </cell>
        </row>
        <row r="7896">
          <cell r="D7896" t="str">
            <v>11000221110017</v>
          </cell>
          <cell r="E7896" t="str">
            <v>林娴静-2017年博士科研启动费</v>
          </cell>
          <cell r="F7896" t="str">
            <v>林娴静</v>
          </cell>
          <cell r="G7896" t="str">
            <v>2017040</v>
          </cell>
          <cell r="H7896">
            <v>0</v>
          </cell>
          <cell r="I7896">
            <v>0</v>
          </cell>
          <cell r="J7896">
            <v>0</v>
          </cell>
          <cell r="K7896">
            <v>0</v>
          </cell>
          <cell r="L7896">
            <v>0</v>
          </cell>
          <cell r="M7896">
            <v>0</v>
          </cell>
          <cell r="N7896">
            <v>0</v>
          </cell>
          <cell r="O7896">
            <v>0</v>
          </cell>
        </row>
        <row r="7897">
          <cell r="D7897" t="str">
            <v>11000221110018</v>
          </cell>
          <cell r="E7897" t="str">
            <v>丁颜玉-2017年博士科研启动费</v>
          </cell>
          <cell r="F7897" t="str">
            <v>丁颜玉</v>
          </cell>
          <cell r="G7897" t="str">
            <v>2017006</v>
          </cell>
          <cell r="H7897">
            <v>0</v>
          </cell>
          <cell r="I7897">
            <v>28000</v>
          </cell>
          <cell r="J7897">
            <v>0</v>
          </cell>
          <cell r="K7897">
            <v>28000</v>
          </cell>
          <cell r="L7897">
            <v>0</v>
          </cell>
          <cell r="M7897">
            <v>0</v>
          </cell>
          <cell r="N7897">
            <v>0</v>
          </cell>
          <cell r="O7897">
            <v>28000</v>
          </cell>
        </row>
        <row r="7898">
          <cell r="D7898" t="str">
            <v>11000221110019</v>
          </cell>
          <cell r="E7898" t="str">
            <v>刘婵梓-2017年博士科研启动费</v>
          </cell>
          <cell r="F7898" t="str">
            <v>刘婵梓</v>
          </cell>
          <cell r="G7898" t="str">
            <v>2017030</v>
          </cell>
          <cell r="H7898">
            <v>0</v>
          </cell>
          <cell r="I7898">
            <v>0</v>
          </cell>
          <cell r="J7898">
            <v>0</v>
          </cell>
          <cell r="K7898">
            <v>0</v>
          </cell>
          <cell r="L7898">
            <v>0</v>
          </cell>
          <cell r="M7898">
            <v>0</v>
          </cell>
          <cell r="N7898">
            <v>0</v>
          </cell>
          <cell r="O7898">
            <v>0</v>
          </cell>
        </row>
        <row r="7899">
          <cell r="D7899" t="str">
            <v>11000221110020</v>
          </cell>
          <cell r="E7899" t="str">
            <v>刘国中-2017年博士科研启动费</v>
          </cell>
          <cell r="F7899" t="str">
            <v>刘国中</v>
          </cell>
          <cell r="G7899" t="str">
            <v>2017061</v>
          </cell>
          <cell r="H7899">
            <v>0</v>
          </cell>
          <cell r="I7899">
            <v>0</v>
          </cell>
          <cell r="J7899">
            <v>0</v>
          </cell>
          <cell r="K7899">
            <v>0</v>
          </cell>
          <cell r="L7899">
            <v>0</v>
          </cell>
          <cell r="M7899">
            <v>0</v>
          </cell>
          <cell r="N7899">
            <v>0</v>
          </cell>
          <cell r="O7899">
            <v>0</v>
          </cell>
        </row>
        <row r="7900">
          <cell r="D7900" t="str">
            <v>11000221110021</v>
          </cell>
          <cell r="E7900" t="str">
            <v>王志平-2017年博士科研启动费</v>
          </cell>
          <cell r="F7900" t="str">
            <v>王志平</v>
          </cell>
          <cell r="G7900" t="str">
            <v>2017128</v>
          </cell>
          <cell r="H7900">
            <v>0</v>
          </cell>
          <cell r="I7900">
            <v>50854.81</v>
          </cell>
          <cell r="J7900">
            <v>0</v>
          </cell>
          <cell r="K7900">
            <v>50854.81</v>
          </cell>
          <cell r="L7900">
            <v>0</v>
          </cell>
          <cell r="M7900">
            <v>0</v>
          </cell>
          <cell r="N7900">
            <v>0</v>
          </cell>
          <cell r="O7900">
            <v>50854.81</v>
          </cell>
        </row>
        <row r="7901">
          <cell r="D7901" t="str">
            <v>11000221110022</v>
          </cell>
          <cell r="E7901" t="str">
            <v>胡俊杰-2017年博士科研启动费</v>
          </cell>
          <cell r="F7901" t="str">
            <v>胡俊杰</v>
          </cell>
          <cell r="G7901" t="str">
            <v>2017003</v>
          </cell>
          <cell r="H7901">
            <v>0</v>
          </cell>
          <cell r="I7901">
            <v>0</v>
          </cell>
          <cell r="J7901">
            <v>0</v>
          </cell>
          <cell r="K7901">
            <v>0</v>
          </cell>
          <cell r="L7901">
            <v>0</v>
          </cell>
          <cell r="M7901">
            <v>0</v>
          </cell>
          <cell r="N7901">
            <v>0</v>
          </cell>
          <cell r="O7901">
            <v>0</v>
          </cell>
        </row>
        <row r="7902">
          <cell r="D7902" t="str">
            <v>11000221110023</v>
          </cell>
          <cell r="E7902" t="str">
            <v>周钢-2017年博士科研启动费</v>
          </cell>
          <cell r="F7902" t="str">
            <v>周钢</v>
          </cell>
          <cell r="G7902" t="str">
            <v>2017121</v>
          </cell>
          <cell r="H7902">
            <v>0</v>
          </cell>
          <cell r="I7902">
            <v>7767.1</v>
          </cell>
          <cell r="J7902">
            <v>0</v>
          </cell>
          <cell r="K7902">
            <v>7767.1</v>
          </cell>
          <cell r="L7902">
            <v>0</v>
          </cell>
          <cell r="M7902">
            <v>0</v>
          </cell>
          <cell r="N7902">
            <v>0</v>
          </cell>
          <cell r="O7902">
            <v>7767.1</v>
          </cell>
        </row>
        <row r="7903">
          <cell r="D7903" t="str">
            <v>11000221110024</v>
          </cell>
          <cell r="E7903" t="str">
            <v>张云飞-2017年博士科研启动费</v>
          </cell>
          <cell r="F7903" t="str">
            <v>张云飞</v>
          </cell>
          <cell r="G7903" t="str">
            <v>2017073</v>
          </cell>
          <cell r="H7903">
            <v>0</v>
          </cell>
          <cell r="I7903">
            <v>142.5</v>
          </cell>
          <cell r="J7903">
            <v>0</v>
          </cell>
          <cell r="K7903">
            <v>142.5</v>
          </cell>
          <cell r="L7903">
            <v>0</v>
          </cell>
          <cell r="M7903">
            <v>0</v>
          </cell>
          <cell r="N7903">
            <v>0</v>
          </cell>
          <cell r="O7903">
            <v>142.5</v>
          </cell>
        </row>
        <row r="7904">
          <cell r="D7904" t="str">
            <v>11000221110025</v>
          </cell>
          <cell r="E7904" t="str">
            <v>臧云浩-2017年博士科研启动费</v>
          </cell>
          <cell r="F7904" t="str">
            <v>臧云浩</v>
          </cell>
          <cell r="G7904" t="str">
            <v>2017156</v>
          </cell>
          <cell r="H7904">
            <v>0</v>
          </cell>
          <cell r="I7904">
            <v>0</v>
          </cell>
          <cell r="J7904">
            <v>0</v>
          </cell>
          <cell r="K7904">
            <v>0</v>
          </cell>
          <cell r="L7904">
            <v>0</v>
          </cell>
          <cell r="M7904">
            <v>0</v>
          </cell>
          <cell r="N7904">
            <v>0</v>
          </cell>
          <cell r="O7904">
            <v>0</v>
          </cell>
        </row>
        <row r="7905">
          <cell r="D7905" t="str">
            <v>11000221110026</v>
          </cell>
          <cell r="E7905" t="str">
            <v>杨盈-2017年博士科研启动费</v>
          </cell>
          <cell r="F7905" t="str">
            <v>杨盈</v>
          </cell>
          <cell r="G7905" t="str">
            <v>2017157</v>
          </cell>
          <cell r="H7905">
            <v>0</v>
          </cell>
          <cell r="I7905">
            <v>0</v>
          </cell>
          <cell r="J7905">
            <v>0</v>
          </cell>
          <cell r="K7905">
            <v>0</v>
          </cell>
          <cell r="L7905">
            <v>0</v>
          </cell>
          <cell r="M7905">
            <v>0</v>
          </cell>
          <cell r="N7905">
            <v>0</v>
          </cell>
          <cell r="O7905">
            <v>0</v>
          </cell>
        </row>
        <row r="7906">
          <cell r="D7906" t="str">
            <v>11000221110027</v>
          </cell>
          <cell r="E7906" t="str">
            <v>徐剑晖-2017年博士科研启动费</v>
          </cell>
          <cell r="F7906" t="str">
            <v>徐剑晖</v>
          </cell>
          <cell r="G7906" t="str">
            <v>2017052</v>
          </cell>
          <cell r="H7906">
            <v>0</v>
          </cell>
          <cell r="I7906">
            <v>132</v>
          </cell>
          <cell r="J7906">
            <v>0</v>
          </cell>
          <cell r="K7906">
            <v>132</v>
          </cell>
          <cell r="L7906">
            <v>0</v>
          </cell>
          <cell r="M7906">
            <v>0</v>
          </cell>
          <cell r="N7906">
            <v>0</v>
          </cell>
          <cell r="O7906">
            <v>132</v>
          </cell>
        </row>
        <row r="7907">
          <cell r="D7907" t="str">
            <v>11000221110028</v>
          </cell>
          <cell r="E7907" t="str">
            <v>段若蒙-2017年博士科研启动费</v>
          </cell>
          <cell r="F7907" t="str">
            <v>段若蒙</v>
          </cell>
          <cell r="G7907" t="str">
            <v>2017026</v>
          </cell>
          <cell r="H7907">
            <v>0</v>
          </cell>
          <cell r="I7907">
            <v>0</v>
          </cell>
          <cell r="J7907">
            <v>0</v>
          </cell>
          <cell r="K7907">
            <v>0</v>
          </cell>
          <cell r="L7907">
            <v>0</v>
          </cell>
          <cell r="M7907">
            <v>0</v>
          </cell>
          <cell r="N7907">
            <v>0</v>
          </cell>
          <cell r="O7907">
            <v>0</v>
          </cell>
        </row>
        <row r="7908">
          <cell r="D7908" t="str">
            <v>11000221110029</v>
          </cell>
          <cell r="E7908" t="str">
            <v>谢东-2017年博士科研启动费</v>
          </cell>
          <cell r="F7908" t="str">
            <v>谢东</v>
          </cell>
          <cell r="G7908" t="str">
            <v>2017042</v>
          </cell>
          <cell r="H7908">
            <v>0</v>
          </cell>
          <cell r="I7908">
            <v>18.87</v>
          </cell>
          <cell r="J7908">
            <v>0</v>
          </cell>
          <cell r="K7908">
            <v>18.87</v>
          </cell>
          <cell r="L7908">
            <v>0</v>
          </cell>
          <cell r="M7908">
            <v>0</v>
          </cell>
          <cell r="N7908">
            <v>0</v>
          </cell>
          <cell r="O7908">
            <v>18.87</v>
          </cell>
        </row>
        <row r="7909">
          <cell r="D7909" t="str">
            <v>11000221110030</v>
          </cell>
          <cell r="E7909" t="str">
            <v>王涛-2017年博士科研启动费</v>
          </cell>
          <cell r="F7909" t="str">
            <v>王涛</v>
          </cell>
          <cell r="G7909" t="str">
            <v>2017077</v>
          </cell>
          <cell r="H7909">
            <v>0</v>
          </cell>
          <cell r="I7909">
            <v>0</v>
          </cell>
          <cell r="J7909">
            <v>0</v>
          </cell>
          <cell r="K7909">
            <v>0</v>
          </cell>
          <cell r="L7909">
            <v>0</v>
          </cell>
          <cell r="M7909">
            <v>0</v>
          </cell>
          <cell r="N7909">
            <v>0</v>
          </cell>
          <cell r="O7909">
            <v>0</v>
          </cell>
        </row>
        <row r="7910">
          <cell r="D7910" t="str">
            <v>11000221110031</v>
          </cell>
          <cell r="E7910" t="str">
            <v>刘鹏-2017年博士科研启动费</v>
          </cell>
          <cell r="F7910" t="str">
            <v>刘鹏</v>
          </cell>
          <cell r="G7910" t="str">
            <v>2017053</v>
          </cell>
          <cell r="H7910">
            <v>0</v>
          </cell>
          <cell r="I7910">
            <v>776.17</v>
          </cell>
          <cell r="J7910">
            <v>670</v>
          </cell>
          <cell r="K7910">
            <v>106.17</v>
          </cell>
          <cell r="L7910">
            <v>0</v>
          </cell>
          <cell r="M7910">
            <v>0</v>
          </cell>
          <cell r="N7910">
            <v>0</v>
          </cell>
          <cell r="O7910">
            <v>106.17</v>
          </cell>
        </row>
        <row r="7911">
          <cell r="D7911" t="str">
            <v>11000221110032</v>
          </cell>
          <cell r="E7911" t="str">
            <v>廖建波-2017年博士科研启动费</v>
          </cell>
          <cell r="F7911" t="str">
            <v>廖建波</v>
          </cell>
          <cell r="G7911" t="str">
            <v>2017070</v>
          </cell>
          <cell r="H7911">
            <v>0</v>
          </cell>
          <cell r="I7911">
            <v>1</v>
          </cell>
          <cell r="J7911">
            <v>0</v>
          </cell>
          <cell r="K7911">
            <v>1</v>
          </cell>
          <cell r="L7911">
            <v>0</v>
          </cell>
          <cell r="M7911">
            <v>0</v>
          </cell>
          <cell r="N7911">
            <v>0</v>
          </cell>
          <cell r="O7911">
            <v>1</v>
          </cell>
        </row>
        <row r="7912">
          <cell r="D7912" t="str">
            <v>11000221110033</v>
          </cell>
          <cell r="E7912" t="str">
            <v>李衍亮-2017年博士科研启动费</v>
          </cell>
          <cell r="F7912" t="str">
            <v>李衍亮</v>
          </cell>
          <cell r="G7912" t="str">
            <v>2017075</v>
          </cell>
          <cell r="H7912">
            <v>0</v>
          </cell>
          <cell r="I7912">
            <v>0</v>
          </cell>
          <cell r="J7912">
            <v>0</v>
          </cell>
          <cell r="K7912">
            <v>0</v>
          </cell>
          <cell r="L7912">
            <v>0</v>
          </cell>
          <cell r="M7912">
            <v>0</v>
          </cell>
          <cell r="N7912">
            <v>0</v>
          </cell>
          <cell r="O7912">
            <v>0</v>
          </cell>
        </row>
        <row r="7913">
          <cell r="D7913" t="str">
            <v>11000221110034</v>
          </cell>
          <cell r="E7913" t="str">
            <v>花开慧-2017年博士科研启动费</v>
          </cell>
          <cell r="F7913" t="str">
            <v>花开慧</v>
          </cell>
          <cell r="G7913" t="str">
            <v>2017076</v>
          </cell>
          <cell r="H7913">
            <v>0</v>
          </cell>
          <cell r="I7913">
            <v>0</v>
          </cell>
          <cell r="J7913">
            <v>0</v>
          </cell>
          <cell r="K7913">
            <v>0</v>
          </cell>
          <cell r="L7913">
            <v>0</v>
          </cell>
          <cell r="M7913">
            <v>0</v>
          </cell>
          <cell r="N7913">
            <v>0</v>
          </cell>
          <cell r="O7913">
            <v>0</v>
          </cell>
        </row>
        <row r="7914">
          <cell r="D7914" t="str">
            <v>11000221110035</v>
          </cell>
          <cell r="E7914" t="str">
            <v>吕小梅-2017年博士科研启动费</v>
          </cell>
          <cell r="F7914" t="str">
            <v>吕小梅</v>
          </cell>
          <cell r="G7914" t="str">
            <v>2017158</v>
          </cell>
          <cell r="H7914">
            <v>0</v>
          </cell>
          <cell r="I7914">
            <v>0</v>
          </cell>
          <cell r="J7914">
            <v>0</v>
          </cell>
          <cell r="K7914">
            <v>0</v>
          </cell>
          <cell r="L7914">
            <v>0</v>
          </cell>
          <cell r="M7914">
            <v>0</v>
          </cell>
          <cell r="N7914">
            <v>0</v>
          </cell>
          <cell r="O7914">
            <v>0</v>
          </cell>
        </row>
        <row r="7915">
          <cell r="D7915" t="str">
            <v>11000221110036</v>
          </cell>
          <cell r="E7915" t="str">
            <v>田管凤-2017年博士科研启动费</v>
          </cell>
          <cell r="F7915" t="str">
            <v>田管凤</v>
          </cell>
          <cell r="G7915" t="str">
            <v>2017038</v>
          </cell>
          <cell r="H7915">
            <v>0</v>
          </cell>
          <cell r="I7915">
            <v>33253.15</v>
          </cell>
          <cell r="J7915">
            <v>2341.13</v>
          </cell>
          <cell r="K7915">
            <v>30912.02</v>
          </cell>
          <cell r="L7915">
            <v>0</v>
          </cell>
          <cell r="M7915">
            <v>0</v>
          </cell>
          <cell r="N7915">
            <v>0</v>
          </cell>
          <cell r="O7915">
            <v>30912.02</v>
          </cell>
        </row>
        <row r="7916">
          <cell r="D7916" t="str">
            <v>11000221110037</v>
          </cell>
          <cell r="E7916" t="str">
            <v>潘兆东-2017年博士科研启动费</v>
          </cell>
          <cell r="F7916" t="str">
            <v>潘兆东</v>
          </cell>
          <cell r="G7916" t="str">
            <v>2017072</v>
          </cell>
          <cell r="H7916">
            <v>0</v>
          </cell>
          <cell r="I7916">
            <v>9.5</v>
          </cell>
          <cell r="J7916">
            <v>0</v>
          </cell>
          <cell r="K7916">
            <v>9.5</v>
          </cell>
          <cell r="L7916">
            <v>0</v>
          </cell>
          <cell r="M7916">
            <v>0</v>
          </cell>
          <cell r="N7916">
            <v>0</v>
          </cell>
          <cell r="O7916">
            <v>9.5</v>
          </cell>
        </row>
        <row r="7917">
          <cell r="D7917" t="str">
            <v>11000221110038</v>
          </cell>
          <cell r="E7917" t="str">
            <v>邸博-2017年博士科研启动费</v>
          </cell>
          <cell r="F7917" t="str">
            <v>邸博</v>
          </cell>
          <cell r="G7917" t="str">
            <v>2017059</v>
          </cell>
          <cell r="H7917">
            <v>0</v>
          </cell>
          <cell r="I7917">
            <v>0</v>
          </cell>
          <cell r="J7917">
            <v>0</v>
          </cell>
          <cell r="K7917">
            <v>0</v>
          </cell>
          <cell r="L7917">
            <v>0</v>
          </cell>
          <cell r="M7917">
            <v>0</v>
          </cell>
          <cell r="N7917">
            <v>0</v>
          </cell>
          <cell r="O7917">
            <v>0</v>
          </cell>
        </row>
        <row r="7918">
          <cell r="D7918" t="str">
            <v>11000221110039</v>
          </cell>
          <cell r="E7918" t="str">
            <v>吴晓伟-2017年博士科研启动费</v>
          </cell>
          <cell r="F7918" t="str">
            <v>吴晓伟</v>
          </cell>
          <cell r="G7918" t="str">
            <v>2017044</v>
          </cell>
          <cell r="H7918">
            <v>0</v>
          </cell>
          <cell r="I7918">
            <v>0</v>
          </cell>
          <cell r="J7918">
            <v>0</v>
          </cell>
          <cell r="K7918">
            <v>0</v>
          </cell>
          <cell r="L7918">
            <v>0</v>
          </cell>
          <cell r="M7918">
            <v>0</v>
          </cell>
          <cell r="N7918">
            <v>0</v>
          </cell>
          <cell r="O7918">
            <v>0</v>
          </cell>
        </row>
        <row r="7919">
          <cell r="D7919" t="str">
            <v>11000221110040</v>
          </cell>
          <cell r="E7919" t="str">
            <v>刘晓珍-2017年博士科研启动费</v>
          </cell>
          <cell r="F7919" t="str">
            <v>刘晓珍</v>
          </cell>
          <cell r="G7919" t="str">
            <v>2017054</v>
          </cell>
          <cell r="H7919">
            <v>0</v>
          </cell>
          <cell r="I7919">
            <v>0</v>
          </cell>
          <cell r="J7919">
            <v>0</v>
          </cell>
          <cell r="K7919">
            <v>0</v>
          </cell>
          <cell r="L7919">
            <v>0</v>
          </cell>
          <cell r="M7919">
            <v>0</v>
          </cell>
          <cell r="N7919">
            <v>0</v>
          </cell>
          <cell r="O7919">
            <v>0</v>
          </cell>
        </row>
        <row r="7920">
          <cell r="D7920" t="str">
            <v>11000221110041</v>
          </cell>
          <cell r="E7920" t="str">
            <v>李超-2017年博士科研启动费</v>
          </cell>
          <cell r="F7920" t="str">
            <v>李超</v>
          </cell>
          <cell r="G7920" t="str">
            <v>2017048</v>
          </cell>
          <cell r="H7920">
            <v>0</v>
          </cell>
          <cell r="I7920">
            <v>7058</v>
          </cell>
          <cell r="J7920">
            <v>0</v>
          </cell>
          <cell r="K7920">
            <v>7058</v>
          </cell>
          <cell r="L7920">
            <v>0</v>
          </cell>
          <cell r="M7920">
            <v>0</v>
          </cell>
          <cell r="N7920">
            <v>0</v>
          </cell>
          <cell r="O7920">
            <v>7058</v>
          </cell>
        </row>
        <row r="7921">
          <cell r="D7921" t="str">
            <v>11000221110042</v>
          </cell>
          <cell r="E7921" t="str">
            <v>余祥英-2017年博士科研启动费</v>
          </cell>
          <cell r="F7921" t="str">
            <v>余祥英</v>
          </cell>
          <cell r="G7921" t="str">
            <v>2017029</v>
          </cell>
          <cell r="H7921">
            <v>0</v>
          </cell>
          <cell r="I7921">
            <v>0</v>
          </cell>
          <cell r="J7921">
            <v>0</v>
          </cell>
          <cell r="K7921">
            <v>0</v>
          </cell>
          <cell r="L7921">
            <v>0</v>
          </cell>
          <cell r="M7921">
            <v>0</v>
          </cell>
          <cell r="N7921">
            <v>0</v>
          </cell>
          <cell r="O7921">
            <v>0</v>
          </cell>
        </row>
        <row r="7922">
          <cell r="D7922" t="str">
            <v>11000221110043</v>
          </cell>
          <cell r="E7922" t="str">
            <v>李玉婷-2017年博士科研启动费</v>
          </cell>
          <cell r="F7922" t="str">
            <v>李玉婷</v>
          </cell>
          <cell r="G7922" t="str">
            <v>2017004</v>
          </cell>
          <cell r="H7922">
            <v>0</v>
          </cell>
          <cell r="I7922">
            <v>0</v>
          </cell>
          <cell r="J7922">
            <v>0</v>
          </cell>
          <cell r="K7922">
            <v>0</v>
          </cell>
          <cell r="L7922">
            <v>0</v>
          </cell>
          <cell r="M7922">
            <v>0</v>
          </cell>
          <cell r="N7922">
            <v>0</v>
          </cell>
          <cell r="O7922">
            <v>0</v>
          </cell>
        </row>
        <row r="7923">
          <cell r="D7923" t="str">
            <v>11000221110044</v>
          </cell>
          <cell r="E7923" t="str">
            <v>陈旭-2017年博士科研启动费</v>
          </cell>
          <cell r="F7923" t="str">
            <v>陈旭</v>
          </cell>
          <cell r="G7923" t="str">
            <v>2017078</v>
          </cell>
          <cell r="H7923">
            <v>0</v>
          </cell>
          <cell r="I7923">
            <v>0</v>
          </cell>
          <cell r="J7923">
            <v>0</v>
          </cell>
          <cell r="K7923">
            <v>0</v>
          </cell>
          <cell r="L7923">
            <v>0</v>
          </cell>
          <cell r="M7923">
            <v>0</v>
          </cell>
          <cell r="N7923">
            <v>0</v>
          </cell>
          <cell r="O7923">
            <v>0</v>
          </cell>
        </row>
        <row r="7924">
          <cell r="D7924" t="str">
            <v>11000221110045</v>
          </cell>
          <cell r="E7924" t="str">
            <v>陈捷超-2017年博士科研启动费</v>
          </cell>
          <cell r="F7924" t="str">
            <v>陈捷超</v>
          </cell>
          <cell r="G7924" t="str">
            <v>2017081</v>
          </cell>
          <cell r="H7924">
            <v>0</v>
          </cell>
          <cell r="I7924">
            <v>0</v>
          </cell>
          <cell r="J7924">
            <v>0</v>
          </cell>
          <cell r="K7924">
            <v>0</v>
          </cell>
          <cell r="L7924">
            <v>0</v>
          </cell>
          <cell r="M7924">
            <v>0</v>
          </cell>
          <cell r="N7924">
            <v>0</v>
          </cell>
          <cell r="O7924">
            <v>0</v>
          </cell>
        </row>
        <row r="7925">
          <cell r="D7925" t="str">
            <v>11000221110046</v>
          </cell>
          <cell r="E7925" t="str">
            <v>陶实-2017年博士科研启动费</v>
          </cell>
          <cell r="F7925" t="str">
            <v>陶实</v>
          </cell>
          <cell r="G7925" t="str">
            <v>2017071</v>
          </cell>
          <cell r="H7925">
            <v>0</v>
          </cell>
          <cell r="I7925">
            <v>8.5</v>
          </cell>
          <cell r="J7925">
            <v>0</v>
          </cell>
          <cell r="K7925">
            <v>8.5</v>
          </cell>
          <cell r="L7925">
            <v>0</v>
          </cell>
          <cell r="M7925">
            <v>0</v>
          </cell>
          <cell r="N7925">
            <v>0</v>
          </cell>
          <cell r="O7925">
            <v>8.5</v>
          </cell>
        </row>
        <row r="7926">
          <cell r="D7926" t="str">
            <v>11000221110048</v>
          </cell>
          <cell r="E7926" t="str">
            <v>易莉芝-2017年博士科研启动费</v>
          </cell>
          <cell r="F7926" t="str">
            <v>易莉芝</v>
          </cell>
          <cell r="G7926" t="str">
            <v>2017131</v>
          </cell>
          <cell r="H7926">
            <v>0</v>
          </cell>
          <cell r="I7926">
            <v>20267.17</v>
          </cell>
          <cell r="J7926">
            <v>0</v>
          </cell>
          <cell r="K7926">
            <v>20267.17</v>
          </cell>
          <cell r="L7926">
            <v>0</v>
          </cell>
          <cell r="M7926">
            <v>0</v>
          </cell>
          <cell r="N7926">
            <v>0</v>
          </cell>
          <cell r="O7926">
            <v>20267.17</v>
          </cell>
        </row>
        <row r="7927">
          <cell r="D7927" t="str">
            <v>11000221110049</v>
          </cell>
          <cell r="E7927" t="str">
            <v>武静-2017年博士科研启动费</v>
          </cell>
          <cell r="F7927" t="str">
            <v>武静</v>
          </cell>
          <cell r="G7927" t="str">
            <v>2017045</v>
          </cell>
          <cell r="H7927">
            <v>0</v>
          </cell>
          <cell r="I7927">
            <v>0</v>
          </cell>
          <cell r="J7927">
            <v>0</v>
          </cell>
          <cell r="K7927">
            <v>0</v>
          </cell>
          <cell r="L7927">
            <v>0</v>
          </cell>
          <cell r="M7927">
            <v>0</v>
          </cell>
          <cell r="N7927">
            <v>0</v>
          </cell>
          <cell r="O7927">
            <v>0</v>
          </cell>
        </row>
        <row r="7928">
          <cell r="D7928" t="str">
            <v>11000221110050</v>
          </cell>
          <cell r="E7928" t="str">
            <v>张兵-2017年博士科研启动费</v>
          </cell>
          <cell r="F7928" t="str">
            <v>张兵</v>
          </cell>
          <cell r="G7928" t="str">
            <v>2017066</v>
          </cell>
          <cell r="H7928">
            <v>0</v>
          </cell>
          <cell r="I7928">
            <v>0</v>
          </cell>
          <cell r="J7928">
            <v>0</v>
          </cell>
          <cell r="K7928">
            <v>0</v>
          </cell>
          <cell r="L7928">
            <v>0</v>
          </cell>
          <cell r="M7928">
            <v>0</v>
          </cell>
          <cell r="N7928">
            <v>0</v>
          </cell>
          <cell r="O7928">
            <v>0</v>
          </cell>
        </row>
        <row r="7929">
          <cell r="D7929" t="str">
            <v>11000221110051</v>
          </cell>
          <cell r="E7929" t="str">
            <v>祝闻-2017年博士科研启动费</v>
          </cell>
          <cell r="F7929" t="str">
            <v>祝闻</v>
          </cell>
          <cell r="G7929" t="str">
            <v>2017065</v>
          </cell>
          <cell r="H7929">
            <v>0</v>
          </cell>
          <cell r="I7929">
            <v>0</v>
          </cell>
          <cell r="J7929">
            <v>0</v>
          </cell>
          <cell r="K7929">
            <v>0</v>
          </cell>
          <cell r="L7929">
            <v>0</v>
          </cell>
          <cell r="M7929">
            <v>0</v>
          </cell>
          <cell r="N7929">
            <v>0</v>
          </cell>
          <cell r="O7929">
            <v>0</v>
          </cell>
        </row>
        <row r="7930">
          <cell r="D7930" t="str">
            <v>11000221110052</v>
          </cell>
          <cell r="E7930" t="str">
            <v>张良伟-2017年博士科研启动费</v>
          </cell>
          <cell r="F7930" t="str">
            <v>张良伟</v>
          </cell>
          <cell r="G7930" t="str">
            <v>2017027</v>
          </cell>
          <cell r="H7930">
            <v>0</v>
          </cell>
          <cell r="I7930">
            <v>984.43</v>
          </cell>
          <cell r="J7930">
            <v>476.48</v>
          </cell>
          <cell r="K7930">
            <v>507.95</v>
          </cell>
          <cell r="L7930">
            <v>0</v>
          </cell>
          <cell r="M7930">
            <v>0</v>
          </cell>
          <cell r="N7930">
            <v>0</v>
          </cell>
          <cell r="O7930">
            <v>507.95</v>
          </cell>
        </row>
        <row r="7931">
          <cell r="D7931" t="str">
            <v>11000221110053</v>
          </cell>
          <cell r="E7931" t="str">
            <v>海洋-2017年博士科研启动费</v>
          </cell>
          <cell r="F7931" t="str">
            <v>海洋</v>
          </cell>
          <cell r="G7931" t="str">
            <v>2017051</v>
          </cell>
          <cell r="H7931">
            <v>0</v>
          </cell>
          <cell r="I7931">
            <v>0</v>
          </cell>
          <cell r="J7931">
            <v>0</v>
          </cell>
          <cell r="K7931">
            <v>0</v>
          </cell>
          <cell r="L7931">
            <v>0</v>
          </cell>
          <cell r="M7931">
            <v>0</v>
          </cell>
          <cell r="N7931">
            <v>0</v>
          </cell>
          <cell r="O7931">
            <v>0</v>
          </cell>
        </row>
        <row r="7932">
          <cell r="D7932" t="str">
            <v>11000221110054</v>
          </cell>
          <cell r="E7932" t="str">
            <v>刘环裕-2017年博士科研启动费</v>
          </cell>
          <cell r="F7932" t="str">
            <v>刘环裕</v>
          </cell>
          <cell r="G7932" t="str">
            <v>2017138</v>
          </cell>
          <cell r="H7932">
            <v>0</v>
          </cell>
          <cell r="I7932">
            <v>4.46</v>
          </cell>
          <cell r="J7932">
            <v>0</v>
          </cell>
          <cell r="K7932">
            <v>4.46</v>
          </cell>
          <cell r="L7932">
            <v>0</v>
          </cell>
          <cell r="M7932">
            <v>0</v>
          </cell>
          <cell r="N7932">
            <v>0</v>
          </cell>
          <cell r="O7932">
            <v>4.46</v>
          </cell>
        </row>
        <row r="7933">
          <cell r="D7933" t="str">
            <v>11000221110055</v>
          </cell>
          <cell r="E7933" t="str">
            <v>李文-2017年博士科研启动费</v>
          </cell>
          <cell r="F7933" t="str">
            <v>李文</v>
          </cell>
          <cell r="G7933" t="str">
            <v>2017116</v>
          </cell>
          <cell r="H7933">
            <v>0</v>
          </cell>
          <cell r="I7933">
            <v>33</v>
          </cell>
          <cell r="J7933">
            <v>0</v>
          </cell>
          <cell r="K7933">
            <v>33</v>
          </cell>
          <cell r="L7933">
            <v>0</v>
          </cell>
          <cell r="M7933">
            <v>0</v>
          </cell>
          <cell r="N7933">
            <v>0</v>
          </cell>
          <cell r="O7933">
            <v>33</v>
          </cell>
        </row>
        <row r="7934">
          <cell r="D7934" t="str">
            <v>11000221110056</v>
          </cell>
          <cell r="E7934" t="str">
            <v>姜雄华-2017年博士科研启动费</v>
          </cell>
          <cell r="F7934" t="str">
            <v>姜雄华</v>
          </cell>
          <cell r="G7934" t="str">
            <v>2016055</v>
          </cell>
          <cell r="H7934">
            <v>0</v>
          </cell>
          <cell r="I7934">
            <v>0</v>
          </cell>
          <cell r="J7934">
            <v>0</v>
          </cell>
          <cell r="K7934">
            <v>0</v>
          </cell>
          <cell r="L7934">
            <v>0</v>
          </cell>
          <cell r="M7934">
            <v>0</v>
          </cell>
          <cell r="N7934">
            <v>0</v>
          </cell>
          <cell r="O7934">
            <v>0</v>
          </cell>
        </row>
        <row r="7935">
          <cell r="D7935" t="str">
            <v>11000221110057</v>
          </cell>
          <cell r="E7935" t="str">
            <v>申芳华-2017年博士科研启动费</v>
          </cell>
          <cell r="F7935" t="str">
            <v>申芳华</v>
          </cell>
          <cell r="G7935" t="str">
            <v>2017005</v>
          </cell>
          <cell r="H7935">
            <v>0</v>
          </cell>
          <cell r="I7935">
            <v>0</v>
          </cell>
          <cell r="J7935">
            <v>0</v>
          </cell>
          <cell r="K7935">
            <v>0</v>
          </cell>
          <cell r="L7935">
            <v>0</v>
          </cell>
          <cell r="M7935">
            <v>0</v>
          </cell>
          <cell r="N7935">
            <v>0</v>
          </cell>
          <cell r="O7935">
            <v>0</v>
          </cell>
        </row>
        <row r="7936">
          <cell r="D7936" t="str">
            <v>11000221110058</v>
          </cell>
          <cell r="E7936" t="str">
            <v>王勇-2017年博士科研启动费</v>
          </cell>
          <cell r="F7936" t="str">
            <v>王勇</v>
          </cell>
          <cell r="G7936" t="str">
            <v>2017049</v>
          </cell>
          <cell r="H7936">
            <v>0</v>
          </cell>
          <cell r="I7936">
            <v>0</v>
          </cell>
          <cell r="J7936">
            <v>0</v>
          </cell>
          <cell r="K7936">
            <v>0</v>
          </cell>
          <cell r="L7936">
            <v>0</v>
          </cell>
          <cell r="M7936">
            <v>0</v>
          </cell>
          <cell r="N7936">
            <v>0</v>
          </cell>
          <cell r="O7936">
            <v>0</v>
          </cell>
        </row>
        <row r="7937">
          <cell r="D7937" t="str">
            <v>11000221110059</v>
          </cell>
          <cell r="E7937" t="str">
            <v>丁淑娟-2017年博士科研启动费</v>
          </cell>
          <cell r="F7937" t="str">
            <v>丁淑娟</v>
          </cell>
          <cell r="G7937" t="str">
            <v>2017062</v>
          </cell>
          <cell r="H7937">
            <v>0</v>
          </cell>
          <cell r="I7937">
            <v>17658.34</v>
          </cell>
          <cell r="J7937">
            <v>0</v>
          </cell>
          <cell r="K7937">
            <v>17658.34</v>
          </cell>
          <cell r="L7937">
            <v>0</v>
          </cell>
          <cell r="M7937">
            <v>0</v>
          </cell>
          <cell r="N7937">
            <v>0</v>
          </cell>
          <cell r="O7937">
            <v>17658.34</v>
          </cell>
        </row>
        <row r="7938">
          <cell r="D7938" t="str">
            <v>11000221110060</v>
          </cell>
          <cell r="E7938" t="str">
            <v>仲雷-2017年博士科研启动费</v>
          </cell>
          <cell r="F7938" t="str">
            <v>仲雷</v>
          </cell>
          <cell r="G7938" t="str">
            <v>2017058</v>
          </cell>
          <cell r="H7938">
            <v>0</v>
          </cell>
          <cell r="I7938">
            <v>16676</v>
          </cell>
          <cell r="J7938">
            <v>0</v>
          </cell>
          <cell r="K7938">
            <v>16676</v>
          </cell>
          <cell r="L7938">
            <v>0</v>
          </cell>
          <cell r="M7938">
            <v>0</v>
          </cell>
          <cell r="N7938">
            <v>0</v>
          </cell>
          <cell r="O7938">
            <v>16676</v>
          </cell>
        </row>
        <row r="7939">
          <cell r="D7939" t="str">
            <v>11000221110061</v>
          </cell>
          <cell r="E7939" t="str">
            <v>况小雪-2017年博士科研启动费</v>
          </cell>
          <cell r="F7939" t="str">
            <v>况小雪</v>
          </cell>
          <cell r="G7939" t="str">
            <v>2017057</v>
          </cell>
          <cell r="H7939">
            <v>0</v>
          </cell>
          <cell r="I7939">
            <v>15600</v>
          </cell>
          <cell r="J7939">
            <v>0</v>
          </cell>
          <cell r="K7939">
            <v>15600</v>
          </cell>
          <cell r="L7939">
            <v>0</v>
          </cell>
          <cell r="M7939">
            <v>0</v>
          </cell>
          <cell r="N7939">
            <v>0</v>
          </cell>
          <cell r="O7939">
            <v>15600</v>
          </cell>
        </row>
        <row r="7940">
          <cell r="D7940" t="str">
            <v>11000221110062</v>
          </cell>
          <cell r="E7940" t="str">
            <v>李仕波-2017年博士科研启动费</v>
          </cell>
          <cell r="F7940" t="str">
            <v>李仕波</v>
          </cell>
          <cell r="G7940" t="str">
            <v>2017050</v>
          </cell>
          <cell r="H7940">
            <v>0</v>
          </cell>
          <cell r="I7940">
            <v>6000</v>
          </cell>
          <cell r="J7940">
            <v>6000</v>
          </cell>
          <cell r="K7940">
            <v>0</v>
          </cell>
          <cell r="L7940">
            <v>0</v>
          </cell>
          <cell r="M7940">
            <v>0</v>
          </cell>
          <cell r="N7940">
            <v>0</v>
          </cell>
          <cell r="O7940">
            <v>0</v>
          </cell>
        </row>
        <row r="7941">
          <cell r="D7941" t="str">
            <v>11000221110063</v>
          </cell>
          <cell r="E7941" t="str">
            <v>双修海-2017年博士科研启动费</v>
          </cell>
          <cell r="F7941" t="str">
            <v>双修海</v>
          </cell>
          <cell r="G7941" t="str">
            <v>2017043</v>
          </cell>
          <cell r="H7941">
            <v>0</v>
          </cell>
          <cell r="I7941">
            <v>10500</v>
          </cell>
          <cell r="J7941">
            <v>0</v>
          </cell>
          <cell r="K7941">
            <v>10500</v>
          </cell>
          <cell r="L7941">
            <v>0</v>
          </cell>
          <cell r="M7941">
            <v>0</v>
          </cell>
          <cell r="N7941">
            <v>0</v>
          </cell>
          <cell r="O7941">
            <v>10500</v>
          </cell>
        </row>
        <row r="7942">
          <cell r="D7942" t="str">
            <v>11000221110064</v>
          </cell>
          <cell r="E7942" t="str">
            <v>张丽娟-2017年博士科研启动费</v>
          </cell>
          <cell r="F7942" t="str">
            <v>张丽娟</v>
          </cell>
          <cell r="G7942" t="str">
            <v>2017034</v>
          </cell>
          <cell r="H7942">
            <v>0</v>
          </cell>
          <cell r="I7942">
            <v>18849</v>
          </cell>
          <cell r="J7942">
            <v>0</v>
          </cell>
          <cell r="K7942">
            <v>18849</v>
          </cell>
          <cell r="L7942">
            <v>0</v>
          </cell>
          <cell r="M7942">
            <v>0</v>
          </cell>
          <cell r="N7942">
            <v>0</v>
          </cell>
          <cell r="O7942">
            <v>18849</v>
          </cell>
        </row>
        <row r="7943">
          <cell r="D7943" t="str">
            <v>11000221110065</v>
          </cell>
          <cell r="E7943" t="str">
            <v>张斐-2017年博士科研启动费</v>
          </cell>
          <cell r="F7943" t="str">
            <v>张斐</v>
          </cell>
          <cell r="G7943" t="str">
            <v>2017039</v>
          </cell>
          <cell r="H7943">
            <v>0</v>
          </cell>
          <cell r="I7943">
            <v>0</v>
          </cell>
          <cell r="J7943">
            <v>0</v>
          </cell>
          <cell r="K7943">
            <v>0</v>
          </cell>
          <cell r="L7943">
            <v>0</v>
          </cell>
          <cell r="M7943">
            <v>0</v>
          </cell>
          <cell r="N7943">
            <v>0</v>
          </cell>
          <cell r="O7943">
            <v>0</v>
          </cell>
        </row>
        <row r="7944">
          <cell r="D7944" t="str">
            <v>11000221110066</v>
          </cell>
          <cell r="E7944" t="str">
            <v>彭云-2017年博士科研启动费</v>
          </cell>
          <cell r="F7944" t="str">
            <v>彭云</v>
          </cell>
          <cell r="G7944" t="str">
            <v>2017019</v>
          </cell>
          <cell r="H7944">
            <v>0</v>
          </cell>
          <cell r="I7944">
            <v>0</v>
          </cell>
          <cell r="J7944">
            <v>0</v>
          </cell>
          <cell r="K7944">
            <v>0</v>
          </cell>
          <cell r="L7944">
            <v>0</v>
          </cell>
          <cell r="M7944">
            <v>0</v>
          </cell>
          <cell r="N7944">
            <v>0</v>
          </cell>
          <cell r="O7944">
            <v>0</v>
          </cell>
        </row>
        <row r="7945">
          <cell r="D7945" t="str">
            <v>11000221110067</v>
          </cell>
          <cell r="E7945" t="str">
            <v>谭华-2018年第一批博士科研启动费</v>
          </cell>
          <cell r="F7945" t="str">
            <v>谭华</v>
          </cell>
          <cell r="G7945" t="str">
            <v>2018029</v>
          </cell>
          <cell r="H7945">
            <v>0</v>
          </cell>
          <cell r="I7945">
            <v>0</v>
          </cell>
          <cell r="J7945">
            <v>0</v>
          </cell>
          <cell r="K7945">
            <v>0</v>
          </cell>
          <cell r="L7945">
            <v>0</v>
          </cell>
          <cell r="M7945">
            <v>0</v>
          </cell>
          <cell r="N7945">
            <v>0</v>
          </cell>
          <cell r="O7945">
            <v>0</v>
          </cell>
        </row>
        <row r="7946">
          <cell r="D7946" t="str">
            <v>11000221110068</v>
          </cell>
          <cell r="E7946" t="str">
            <v>刘锦芳-2018年第一批博士科研启动费</v>
          </cell>
          <cell r="F7946" t="str">
            <v>刘锦芳</v>
          </cell>
          <cell r="G7946" t="str">
            <v>2017112</v>
          </cell>
          <cell r="H7946">
            <v>0</v>
          </cell>
          <cell r="I7946">
            <v>0</v>
          </cell>
          <cell r="J7946">
            <v>0</v>
          </cell>
          <cell r="K7946">
            <v>0</v>
          </cell>
          <cell r="L7946">
            <v>0</v>
          </cell>
          <cell r="M7946">
            <v>0</v>
          </cell>
          <cell r="N7946">
            <v>0</v>
          </cell>
          <cell r="O7946">
            <v>0</v>
          </cell>
        </row>
        <row r="7947">
          <cell r="D7947" t="str">
            <v>11000221110069</v>
          </cell>
          <cell r="E7947" t="str">
            <v>吴琪-2017年博士科研启动费</v>
          </cell>
          <cell r="F7947" t="str">
            <v>吴琪</v>
          </cell>
          <cell r="G7947" t="str">
            <v>2017092</v>
          </cell>
          <cell r="H7947">
            <v>0</v>
          </cell>
          <cell r="I7947">
            <v>0</v>
          </cell>
          <cell r="J7947">
            <v>0</v>
          </cell>
          <cell r="K7947">
            <v>0</v>
          </cell>
          <cell r="L7947">
            <v>0</v>
          </cell>
          <cell r="M7947">
            <v>0</v>
          </cell>
          <cell r="N7947">
            <v>0</v>
          </cell>
          <cell r="O7947">
            <v>0</v>
          </cell>
        </row>
        <row r="7948">
          <cell r="D7948" t="str">
            <v>11000221110070</v>
          </cell>
          <cell r="E7948" t="str">
            <v>熊琳-高层人才基本科研启动费</v>
          </cell>
          <cell r="F7948" t="str">
            <v>熊琳</v>
          </cell>
          <cell r="G7948" t="str">
            <v>2017838</v>
          </cell>
          <cell r="H7948">
            <v>0</v>
          </cell>
          <cell r="I7948">
            <v>2195</v>
          </cell>
          <cell r="J7948">
            <v>0</v>
          </cell>
          <cell r="K7948">
            <v>2195</v>
          </cell>
          <cell r="L7948">
            <v>0</v>
          </cell>
          <cell r="M7948">
            <v>0</v>
          </cell>
          <cell r="N7948">
            <v>0</v>
          </cell>
          <cell r="O7948">
            <v>2195</v>
          </cell>
        </row>
        <row r="7949">
          <cell r="D7949" t="str">
            <v>11000221110072</v>
          </cell>
          <cell r="E7949" t="str">
            <v>陈家鹏-高层人才基本科研启动费</v>
          </cell>
          <cell r="F7949" t="str">
            <v>陈家鹏</v>
          </cell>
          <cell r="G7949" t="str">
            <v>2022051</v>
          </cell>
          <cell r="H7949">
            <v>0</v>
          </cell>
          <cell r="I7949">
            <v>70803.16</v>
          </cell>
          <cell r="J7949">
            <v>22800</v>
          </cell>
          <cell r="K7949">
            <v>48003.16</v>
          </cell>
          <cell r="L7949">
            <v>0</v>
          </cell>
          <cell r="M7949">
            <v>0</v>
          </cell>
          <cell r="N7949">
            <v>0</v>
          </cell>
          <cell r="O7949">
            <v>48003.16</v>
          </cell>
        </row>
        <row r="7950">
          <cell r="D7950" t="str">
            <v>11000221110073</v>
          </cell>
          <cell r="E7950" t="str">
            <v>刘钊-高层人才基本科研启动费</v>
          </cell>
          <cell r="F7950" t="str">
            <v>刘钊</v>
          </cell>
          <cell r="G7950" t="str">
            <v>2022045</v>
          </cell>
          <cell r="H7950">
            <v>0</v>
          </cell>
          <cell r="I7950">
            <v>141830</v>
          </cell>
          <cell r="J7950">
            <v>4200</v>
          </cell>
          <cell r="K7950">
            <v>137630</v>
          </cell>
          <cell r="L7950">
            <v>0</v>
          </cell>
          <cell r="M7950">
            <v>0</v>
          </cell>
          <cell r="N7950">
            <v>0</v>
          </cell>
          <cell r="O7950">
            <v>137630</v>
          </cell>
        </row>
        <row r="7951">
          <cell r="D7951" t="str">
            <v>11000221110074</v>
          </cell>
          <cell r="E7951" t="str">
            <v>赵旭鹏-高层人才基本科研启动费</v>
          </cell>
          <cell r="F7951" t="str">
            <v>赵旭鹏</v>
          </cell>
          <cell r="G7951" t="str">
            <v>2022050</v>
          </cell>
          <cell r="H7951">
            <v>0</v>
          </cell>
          <cell r="I7951">
            <v>118393.68</v>
          </cell>
          <cell r="J7951">
            <v>7860</v>
          </cell>
          <cell r="K7951">
            <v>110533.68</v>
          </cell>
          <cell r="L7951">
            <v>0</v>
          </cell>
          <cell r="M7951">
            <v>0</v>
          </cell>
          <cell r="N7951">
            <v>0</v>
          </cell>
          <cell r="O7951">
            <v>110533.68</v>
          </cell>
        </row>
        <row r="7952">
          <cell r="D7952" t="str">
            <v>11000221110075</v>
          </cell>
          <cell r="E7952" t="str">
            <v>安立楠-杰出人才人才启动经费项目</v>
          </cell>
          <cell r="F7952" t="str">
            <v>ANLINAN</v>
          </cell>
          <cell r="G7952" t="str">
            <v>2022030</v>
          </cell>
          <cell r="H7952">
            <v>0</v>
          </cell>
          <cell r="I7952">
            <v>134569.54</v>
          </cell>
          <cell r="J7952">
            <v>68124.5</v>
          </cell>
          <cell r="K7952">
            <v>66445.04</v>
          </cell>
          <cell r="L7952">
            <v>0</v>
          </cell>
          <cell r="M7952">
            <v>19428.55</v>
          </cell>
          <cell r="N7952">
            <v>0</v>
          </cell>
          <cell r="O7952">
            <v>47016.49</v>
          </cell>
        </row>
        <row r="7953">
          <cell r="D7953" t="str">
            <v>11000221110076</v>
          </cell>
          <cell r="E7953" t="str">
            <v>汪仕勇学科骨干人才启动经费项目</v>
          </cell>
          <cell r="F7953" t="str">
            <v>汪仕勇</v>
          </cell>
          <cell r="G7953" t="str">
            <v>2022076</v>
          </cell>
          <cell r="H7953">
            <v>0</v>
          </cell>
          <cell r="I7953">
            <v>231666.69</v>
          </cell>
          <cell r="J7953">
            <v>19166.3</v>
          </cell>
          <cell r="K7953">
            <v>212500.39</v>
          </cell>
          <cell r="L7953">
            <v>0</v>
          </cell>
          <cell r="M7953">
            <v>0</v>
          </cell>
          <cell r="N7953">
            <v>0</v>
          </cell>
          <cell r="O7953">
            <v>212500.39</v>
          </cell>
        </row>
        <row r="7954">
          <cell r="D7954" t="str">
            <v>11000221110077</v>
          </cell>
          <cell r="E7954" t="str">
            <v>陈恒学科骨干人才启动经费项目</v>
          </cell>
          <cell r="F7954" t="str">
            <v>陈恒</v>
          </cell>
          <cell r="G7954" t="str">
            <v>2022068</v>
          </cell>
          <cell r="H7954">
            <v>0</v>
          </cell>
          <cell r="I7954">
            <v>180233.45</v>
          </cell>
          <cell r="J7954">
            <v>3470</v>
          </cell>
          <cell r="K7954">
            <v>176763.45</v>
          </cell>
          <cell r="L7954">
            <v>0</v>
          </cell>
          <cell r="M7954">
            <v>0</v>
          </cell>
          <cell r="N7954">
            <v>0</v>
          </cell>
          <cell r="O7954">
            <v>176763.45</v>
          </cell>
        </row>
        <row r="7955">
          <cell r="D7955" t="str">
            <v>11000221110078</v>
          </cell>
          <cell r="E7955" t="str">
            <v>逯瑶学科骨干人才启动经费项目</v>
          </cell>
          <cell r="F7955" t="str">
            <v>逯瑶</v>
          </cell>
          <cell r="G7955" t="str">
            <v>2022072</v>
          </cell>
          <cell r="H7955">
            <v>0</v>
          </cell>
          <cell r="I7955">
            <v>168630.6</v>
          </cell>
          <cell r="J7955">
            <v>0</v>
          </cell>
          <cell r="K7955">
            <v>168630.6</v>
          </cell>
          <cell r="L7955">
            <v>0</v>
          </cell>
          <cell r="M7955">
            <v>0</v>
          </cell>
          <cell r="N7955">
            <v>0</v>
          </cell>
          <cell r="O7955">
            <v>168630.6</v>
          </cell>
        </row>
        <row r="7956">
          <cell r="D7956" t="str">
            <v>11000221110080</v>
          </cell>
          <cell r="E7956" t="str">
            <v>袁玉峰学科方向领军人才人才启动经费项目</v>
          </cell>
          <cell r="F7956" t="str">
            <v>袁玉峰</v>
          </cell>
          <cell r="G7956" t="str">
            <v>2021117</v>
          </cell>
          <cell r="H7956">
            <v>0</v>
          </cell>
          <cell r="I7956">
            <v>422491.24</v>
          </cell>
          <cell r="J7956">
            <v>16200.75</v>
          </cell>
          <cell r="K7956">
            <v>406290.49</v>
          </cell>
          <cell r="L7956">
            <v>0</v>
          </cell>
          <cell r="M7956">
            <v>0</v>
          </cell>
          <cell r="N7956">
            <v>0</v>
          </cell>
          <cell r="O7956">
            <v>406290.49</v>
          </cell>
        </row>
        <row r="7957">
          <cell r="D7957" t="str">
            <v>11000221110081</v>
          </cell>
          <cell r="E7957" t="str">
            <v>王际辉学科领军人才启动经费项目</v>
          </cell>
          <cell r="F7957" t="str">
            <v>王际辉</v>
          </cell>
          <cell r="G7957" t="str">
            <v>2018809</v>
          </cell>
          <cell r="H7957">
            <v>0</v>
          </cell>
          <cell r="I7957">
            <v>1347580.24</v>
          </cell>
          <cell r="J7957">
            <v>31945</v>
          </cell>
          <cell r="K7957">
            <v>1315635.24</v>
          </cell>
          <cell r="L7957">
            <v>0</v>
          </cell>
          <cell r="M7957">
            <v>0</v>
          </cell>
          <cell r="N7957">
            <v>0</v>
          </cell>
          <cell r="O7957">
            <v>1315635.24</v>
          </cell>
        </row>
        <row r="7958">
          <cell r="D7958" t="str">
            <v>11000221110082</v>
          </cell>
          <cell r="E7958" t="str">
            <v>孙长庆-校长特聘人才启动经费项目</v>
          </cell>
          <cell r="F7958" t="str">
            <v>SUNCHANGQING</v>
          </cell>
          <cell r="G7958" t="str">
            <v>2022130</v>
          </cell>
          <cell r="H7958">
            <v>0</v>
          </cell>
          <cell r="I7958">
            <v>70116.6</v>
          </cell>
          <cell r="J7958">
            <v>18992.85</v>
          </cell>
          <cell r="K7958">
            <v>51123.75</v>
          </cell>
          <cell r="L7958">
            <v>0</v>
          </cell>
          <cell r="M7958">
            <v>0</v>
          </cell>
          <cell r="N7958">
            <v>0</v>
          </cell>
          <cell r="O7958">
            <v>51123.75</v>
          </cell>
        </row>
        <row r="7959">
          <cell r="D7959" t="str">
            <v>11000221110083</v>
          </cell>
          <cell r="E7959" t="str">
            <v>梁军学科方向领军人才人才启动经费项目</v>
          </cell>
          <cell r="F7959" t="str">
            <v>梁军</v>
          </cell>
          <cell r="G7959" t="str">
            <v>2022129</v>
          </cell>
          <cell r="H7959">
            <v>0</v>
          </cell>
          <cell r="I7959">
            <v>191054.66</v>
          </cell>
          <cell r="J7959">
            <v>42324.5</v>
          </cell>
          <cell r="K7959">
            <v>148730.16</v>
          </cell>
          <cell r="L7959">
            <v>0</v>
          </cell>
          <cell r="M7959">
            <v>0</v>
          </cell>
          <cell r="N7959">
            <v>0</v>
          </cell>
          <cell r="O7959">
            <v>148730.16</v>
          </cell>
        </row>
        <row r="7960">
          <cell r="D7960" t="str">
            <v>11000221110084</v>
          </cell>
          <cell r="E7960" t="str">
            <v>靳志祥学科骨干人才启动经费项目</v>
          </cell>
          <cell r="F7960" t="str">
            <v>靳志祥</v>
          </cell>
          <cell r="G7960" t="str">
            <v>2022100</v>
          </cell>
          <cell r="H7960">
            <v>0</v>
          </cell>
          <cell r="I7960">
            <v>74423.89</v>
          </cell>
          <cell r="J7960">
            <v>32989.9</v>
          </cell>
          <cell r="K7960">
            <v>41433.99</v>
          </cell>
          <cell r="L7960">
            <v>0</v>
          </cell>
          <cell r="M7960">
            <v>0</v>
          </cell>
          <cell r="N7960">
            <v>0</v>
          </cell>
          <cell r="O7960">
            <v>41433.99</v>
          </cell>
        </row>
        <row r="7961">
          <cell r="D7961" t="str">
            <v>11000221110085</v>
          </cell>
          <cell r="E7961" t="str">
            <v>李炎桐学科骨干人才启动经费项目</v>
          </cell>
          <cell r="F7961" t="str">
            <v>李炎桐</v>
          </cell>
          <cell r="G7961" t="str">
            <v>2022165</v>
          </cell>
          <cell r="H7961">
            <v>0</v>
          </cell>
          <cell r="I7961">
            <v>107045</v>
          </cell>
          <cell r="J7961">
            <v>75317.45</v>
          </cell>
          <cell r="K7961">
            <v>31727.55</v>
          </cell>
          <cell r="L7961">
            <v>0</v>
          </cell>
          <cell r="M7961">
            <v>0</v>
          </cell>
          <cell r="N7961">
            <v>0</v>
          </cell>
          <cell r="O7961">
            <v>31727.55</v>
          </cell>
        </row>
        <row r="7962">
          <cell r="D7962" t="str">
            <v>11000221110088</v>
          </cell>
          <cell r="E7962" t="str">
            <v>刘家男学科骨干人才启动经费项目</v>
          </cell>
          <cell r="F7962" t="str">
            <v>刘家男</v>
          </cell>
          <cell r="G7962" t="str">
            <v>2022144</v>
          </cell>
          <cell r="H7962">
            <v>0</v>
          </cell>
          <cell r="I7962">
            <v>147052.49</v>
          </cell>
          <cell r="J7962">
            <v>37040.16</v>
          </cell>
          <cell r="K7962">
            <v>110012.33</v>
          </cell>
          <cell r="L7962">
            <v>0</v>
          </cell>
          <cell r="M7962">
            <v>12787</v>
          </cell>
          <cell r="N7962">
            <v>0</v>
          </cell>
          <cell r="O7962">
            <v>97225.33</v>
          </cell>
        </row>
        <row r="7963">
          <cell r="D7963" t="str">
            <v>11000221110089</v>
          </cell>
          <cell r="E7963" t="str">
            <v>马连华学科方向领军人才启动经费项目</v>
          </cell>
          <cell r="F7963" t="str">
            <v>马连华</v>
          </cell>
          <cell r="G7963" t="str">
            <v>2022195</v>
          </cell>
          <cell r="H7963">
            <v>0</v>
          </cell>
          <cell r="I7963">
            <v>491999.5</v>
          </cell>
          <cell r="J7963">
            <v>152331.99</v>
          </cell>
          <cell r="K7963">
            <v>339667.51</v>
          </cell>
          <cell r="L7963">
            <v>0</v>
          </cell>
          <cell r="M7963">
            <v>0</v>
          </cell>
          <cell r="N7963">
            <v>0</v>
          </cell>
          <cell r="O7963">
            <v>339667.51</v>
          </cell>
        </row>
        <row r="7964">
          <cell r="D7964" t="str">
            <v>11000221110091</v>
          </cell>
          <cell r="E7964" t="str">
            <v>秦任远学科骨干人才启动经费项目</v>
          </cell>
          <cell r="F7964" t="str">
            <v>秦任远</v>
          </cell>
          <cell r="G7964" t="str">
            <v>2021014</v>
          </cell>
          <cell r="H7964">
            <v>0</v>
          </cell>
          <cell r="I7964">
            <v>121143</v>
          </cell>
          <cell r="J7964">
            <v>14600</v>
          </cell>
          <cell r="K7964">
            <v>106543</v>
          </cell>
          <cell r="L7964">
            <v>0</v>
          </cell>
          <cell r="M7964">
            <v>0</v>
          </cell>
          <cell r="N7964">
            <v>0</v>
          </cell>
          <cell r="O7964">
            <v>106543</v>
          </cell>
        </row>
        <row r="7965">
          <cell r="D7965" t="str">
            <v>11000221110092</v>
          </cell>
          <cell r="E7965" t="str">
            <v>李垄清学科骨干人才启动经费项目</v>
          </cell>
          <cell r="F7965" t="str">
            <v>李垄清</v>
          </cell>
          <cell r="G7965" t="str">
            <v>2022046</v>
          </cell>
          <cell r="H7965">
            <v>0</v>
          </cell>
          <cell r="I7965">
            <v>285781</v>
          </cell>
          <cell r="J7965">
            <v>1400</v>
          </cell>
          <cell r="K7965">
            <v>284381</v>
          </cell>
          <cell r="L7965">
            <v>0</v>
          </cell>
          <cell r="M7965">
            <v>0</v>
          </cell>
          <cell r="N7965">
            <v>0</v>
          </cell>
          <cell r="O7965">
            <v>284381</v>
          </cell>
        </row>
        <row r="7966">
          <cell r="D7966" t="str">
            <v>11000221110093</v>
          </cell>
          <cell r="E7966" t="str">
            <v>YUAN JINYUN（袁锦昀）校长特聘人才启动经费项目（新聘期）</v>
          </cell>
          <cell r="F7966" t="str">
            <v>YUAN JINYUN</v>
          </cell>
          <cell r="G7966" t="str">
            <v>2020802</v>
          </cell>
          <cell r="H7966">
            <v>0</v>
          </cell>
          <cell r="I7966">
            <v>1416422.03</v>
          </cell>
          <cell r="J7966">
            <v>277450.79</v>
          </cell>
          <cell r="K7966">
            <v>1138971.24</v>
          </cell>
          <cell r="L7966">
            <v>0</v>
          </cell>
          <cell r="M7966">
            <v>0</v>
          </cell>
          <cell r="N7966">
            <v>0</v>
          </cell>
          <cell r="O7966">
            <v>1138971.24</v>
          </cell>
        </row>
        <row r="7967">
          <cell r="D7967" t="str">
            <v>11000221110094</v>
          </cell>
          <cell r="E7967" t="str">
            <v>吴远卿学科骨干人才启动经费项目</v>
          </cell>
          <cell r="F7967" t="str">
            <v>吴远卿</v>
          </cell>
          <cell r="G7967" t="str">
            <v>2022197</v>
          </cell>
          <cell r="H7967">
            <v>0</v>
          </cell>
          <cell r="I7967">
            <v>43349.12</v>
          </cell>
          <cell r="J7967">
            <v>15106.94</v>
          </cell>
          <cell r="K7967">
            <v>28242.18</v>
          </cell>
          <cell r="L7967">
            <v>0</v>
          </cell>
          <cell r="M7967">
            <v>0</v>
          </cell>
          <cell r="N7967">
            <v>0</v>
          </cell>
          <cell r="O7967">
            <v>28242.18</v>
          </cell>
        </row>
        <row r="7968">
          <cell r="D7968" t="str">
            <v>11000221110095</v>
          </cell>
          <cell r="E7968" t="str">
            <v>崔有江学科骨干人才启动经费项目</v>
          </cell>
          <cell r="F7968" t="str">
            <v>崔有江</v>
          </cell>
          <cell r="G7968" t="str">
            <v>2023029</v>
          </cell>
          <cell r="H7968">
            <v>0</v>
          </cell>
          <cell r="I7968">
            <v>166688.12</v>
          </cell>
          <cell r="J7968">
            <v>108821.25</v>
          </cell>
          <cell r="K7968">
            <v>57866.87</v>
          </cell>
          <cell r="L7968">
            <v>64500</v>
          </cell>
          <cell r="M7968">
            <v>0</v>
          </cell>
          <cell r="N7968">
            <v>0</v>
          </cell>
          <cell r="O7968">
            <v>57866.87</v>
          </cell>
        </row>
        <row r="7969">
          <cell r="D7969" t="str">
            <v>11000221110096</v>
          </cell>
          <cell r="E7969" t="str">
            <v>王志鹏学科骨干人才启动经费项目</v>
          </cell>
          <cell r="F7969" t="str">
            <v>王志鹏</v>
          </cell>
          <cell r="G7969" t="str">
            <v>2023075</v>
          </cell>
          <cell r="H7969">
            <v>36681.5</v>
          </cell>
          <cell r="I7969">
            <v>58217</v>
          </cell>
          <cell r="J7969">
            <v>33200</v>
          </cell>
          <cell r="K7969">
            <v>61698.5</v>
          </cell>
          <cell r="L7969">
            <v>0</v>
          </cell>
          <cell r="M7969">
            <v>0</v>
          </cell>
          <cell r="N7969">
            <v>0</v>
          </cell>
          <cell r="O7969">
            <v>61698.5</v>
          </cell>
        </row>
        <row r="7970">
          <cell r="D7970" t="str">
            <v>11000221110099</v>
          </cell>
          <cell r="E7970" t="str">
            <v>周勇 博士后 人才启动经费项目</v>
          </cell>
          <cell r="F7970" t="str">
            <v>周勇</v>
          </cell>
          <cell r="G7970" t="str">
            <v>2023049</v>
          </cell>
          <cell r="H7970">
            <v>0</v>
          </cell>
          <cell r="I7970">
            <v>65676.52</v>
          </cell>
          <cell r="J7970">
            <v>15530</v>
          </cell>
          <cell r="K7970">
            <v>50146.52</v>
          </cell>
          <cell r="L7970">
            <v>0</v>
          </cell>
          <cell r="M7970">
            <v>0</v>
          </cell>
          <cell r="N7970">
            <v>0</v>
          </cell>
          <cell r="O7970">
            <v>50146.52</v>
          </cell>
        </row>
        <row r="7971">
          <cell r="D7971" t="str">
            <v>11000221110100</v>
          </cell>
          <cell r="E7971" t="str">
            <v>陈志平 博士后 人才启动经费项目</v>
          </cell>
          <cell r="F7971" t="str">
            <v>陈志平</v>
          </cell>
          <cell r="G7971" t="str">
            <v>2023028</v>
          </cell>
          <cell r="H7971">
            <v>0</v>
          </cell>
          <cell r="I7971">
            <v>84.4</v>
          </cell>
          <cell r="J7971">
            <v>0</v>
          </cell>
          <cell r="K7971">
            <v>84.4</v>
          </cell>
          <cell r="L7971">
            <v>0</v>
          </cell>
          <cell r="M7971">
            <v>0</v>
          </cell>
          <cell r="N7971">
            <v>0</v>
          </cell>
          <cell r="O7971">
            <v>84.4</v>
          </cell>
        </row>
        <row r="7972">
          <cell r="D7972" t="str">
            <v>11000221110101</v>
          </cell>
          <cell r="E7972" t="str">
            <v>方衡鑫 博士后 人才启动经费项目</v>
          </cell>
          <cell r="F7972" t="str">
            <v>方衡鑫</v>
          </cell>
          <cell r="G7972" t="str">
            <v>2022176</v>
          </cell>
          <cell r="H7972">
            <v>0</v>
          </cell>
          <cell r="I7972">
            <v>60277.78</v>
          </cell>
          <cell r="J7972">
            <v>6302.92</v>
          </cell>
          <cell r="K7972">
            <v>53974.86</v>
          </cell>
          <cell r="L7972">
            <v>0</v>
          </cell>
          <cell r="M7972">
            <v>0</v>
          </cell>
          <cell r="N7972">
            <v>0</v>
          </cell>
          <cell r="O7972">
            <v>53974.86</v>
          </cell>
        </row>
        <row r="7973">
          <cell r="D7973" t="str">
            <v>11000221110102</v>
          </cell>
          <cell r="E7973" t="str">
            <v>陈璐 博士后 人才启动经费项目</v>
          </cell>
          <cell r="F7973" t="str">
            <v>陈璐</v>
          </cell>
          <cell r="G7973" t="str">
            <v>2022163</v>
          </cell>
          <cell r="H7973">
            <v>0</v>
          </cell>
          <cell r="I7973">
            <v>47944.93</v>
          </cell>
          <cell r="J7973">
            <v>46905.87</v>
          </cell>
          <cell r="K7973">
            <v>1039.06</v>
          </cell>
          <cell r="L7973">
            <v>0</v>
          </cell>
          <cell r="M7973">
            <v>0</v>
          </cell>
          <cell r="N7973">
            <v>0</v>
          </cell>
          <cell r="O7973">
            <v>1039.06</v>
          </cell>
        </row>
        <row r="7974">
          <cell r="D7974" t="str">
            <v>11000221110103</v>
          </cell>
          <cell r="E7974" t="str">
            <v>曾绍龙 博士后 人才启动经费项目</v>
          </cell>
          <cell r="F7974" t="str">
            <v>曾绍龙</v>
          </cell>
          <cell r="G7974" t="str">
            <v>2023057</v>
          </cell>
          <cell r="H7974">
            <v>0</v>
          </cell>
          <cell r="I7974">
            <v>36571.08</v>
          </cell>
          <cell r="J7974">
            <v>13572</v>
          </cell>
          <cell r="K7974">
            <v>22999.08</v>
          </cell>
          <cell r="L7974">
            <v>0</v>
          </cell>
          <cell r="M7974">
            <v>0</v>
          </cell>
          <cell r="N7974">
            <v>0</v>
          </cell>
          <cell r="O7974">
            <v>22999.08</v>
          </cell>
        </row>
        <row r="7975">
          <cell r="D7975" t="str">
            <v>11000221110104</v>
          </cell>
          <cell r="E7975" t="str">
            <v>刘文全 博士后 人才启动经费项目</v>
          </cell>
          <cell r="F7975" t="str">
            <v>刘文全</v>
          </cell>
          <cell r="G7975" t="str">
            <v>2023046</v>
          </cell>
          <cell r="H7975">
            <v>0</v>
          </cell>
          <cell r="I7975">
            <v>22043.79</v>
          </cell>
          <cell r="J7975">
            <v>22038.5</v>
          </cell>
          <cell r="K7975">
            <v>5.29</v>
          </cell>
          <cell r="L7975">
            <v>0</v>
          </cell>
          <cell r="M7975">
            <v>0</v>
          </cell>
          <cell r="N7975">
            <v>0</v>
          </cell>
          <cell r="O7975">
            <v>5.29</v>
          </cell>
        </row>
        <row r="7976">
          <cell r="D7976" t="str">
            <v>11000221110106</v>
          </cell>
          <cell r="E7976" t="str">
            <v>窦如强 博士后 人才启动经费项目</v>
          </cell>
          <cell r="F7976" t="str">
            <v>窦如强</v>
          </cell>
          <cell r="G7976" t="str">
            <v>2022196</v>
          </cell>
          <cell r="H7976">
            <v>0</v>
          </cell>
          <cell r="I7976">
            <v>2.85</v>
          </cell>
          <cell r="J7976">
            <v>0</v>
          </cell>
          <cell r="K7976">
            <v>2.85</v>
          </cell>
          <cell r="L7976">
            <v>0</v>
          </cell>
          <cell r="M7976">
            <v>0</v>
          </cell>
          <cell r="N7976">
            <v>0</v>
          </cell>
          <cell r="O7976">
            <v>2.85</v>
          </cell>
        </row>
        <row r="7977">
          <cell r="D7977" t="str">
            <v>11000221110107</v>
          </cell>
          <cell r="E7977" t="str">
            <v>郭艳先 博士后 人才启动经费项目</v>
          </cell>
          <cell r="F7977" t="str">
            <v>郭艳先</v>
          </cell>
          <cell r="G7977" t="str">
            <v>2023074</v>
          </cell>
          <cell r="H7977">
            <v>0</v>
          </cell>
          <cell r="I7977">
            <v>1.6</v>
          </cell>
          <cell r="J7977">
            <v>0</v>
          </cell>
          <cell r="K7977">
            <v>1.6</v>
          </cell>
          <cell r="L7977">
            <v>0</v>
          </cell>
          <cell r="M7977">
            <v>0</v>
          </cell>
          <cell r="N7977">
            <v>0</v>
          </cell>
          <cell r="O7977">
            <v>1.6</v>
          </cell>
        </row>
        <row r="7978">
          <cell r="D7978" t="str">
            <v>11000221110111</v>
          </cell>
          <cell r="E7978" t="str">
            <v>褚宏鹏 博士后 人才启动经费项目</v>
          </cell>
          <cell r="F7978" t="str">
            <v>褚宏鹏</v>
          </cell>
          <cell r="G7978" t="str">
            <v>2023045</v>
          </cell>
          <cell r="H7978">
            <v>0</v>
          </cell>
          <cell r="I7978">
            <v>146.8</v>
          </cell>
          <cell r="J7978">
            <v>103.08</v>
          </cell>
          <cell r="K7978">
            <v>43.72</v>
          </cell>
          <cell r="L7978">
            <v>0</v>
          </cell>
          <cell r="M7978">
            <v>0</v>
          </cell>
          <cell r="N7978">
            <v>0</v>
          </cell>
          <cell r="O7978">
            <v>43.72</v>
          </cell>
        </row>
        <row r="7979">
          <cell r="D7979" t="str">
            <v>11000221110112</v>
          </cell>
          <cell r="E7979" t="str">
            <v>薛坚 博士后 人才启动经费项目</v>
          </cell>
          <cell r="F7979" t="str">
            <v>薛坚</v>
          </cell>
          <cell r="G7979" t="str">
            <v>2023019</v>
          </cell>
          <cell r="H7979">
            <v>0</v>
          </cell>
          <cell r="I7979">
            <v>8446.63</v>
          </cell>
          <cell r="J7979">
            <v>7858.4</v>
          </cell>
          <cell r="K7979">
            <v>588.23</v>
          </cell>
          <cell r="L7979">
            <v>0</v>
          </cell>
          <cell r="M7979">
            <v>0</v>
          </cell>
          <cell r="N7979">
            <v>0</v>
          </cell>
          <cell r="O7979">
            <v>588.23</v>
          </cell>
        </row>
        <row r="7980">
          <cell r="D7980" t="str">
            <v>11000221110113</v>
          </cell>
          <cell r="E7980" t="str">
            <v>ABBAS YASIR 博士后 人才启动经费项目</v>
          </cell>
          <cell r="F7980" t="str">
            <v>ABBAS YASIR</v>
          </cell>
          <cell r="G7980" t="str">
            <v>2023016</v>
          </cell>
          <cell r="H7980">
            <v>0</v>
          </cell>
          <cell r="I7980">
            <v>4610.67</v>
          </cell>
          <cell r="J7980">
            <v>0</v>
          </cell>
          <cell r="K7980">
            <v>4610.67</v>
          </cell>
          <cell r="L7980">
            <v>0</v>
          </cell>
          <cell r="M7980">
            <v>0</v>
          </cell>
          <cell r="N7980">
            <v>0</v>
          </cell>
          <cell r="O7980">
            <v>4610.67</v>
          </cell>
        </row>
        <row r="7981">
          <cell r="D7981" t="str">
            <v>11000221110114</v>
          </cell>
          <cell r="E7981" t="str">
            <v>孙兆君 博士后 人才启动经费项目</v>
          </cell>
          <cell r="F7981" t="str">
            <v>孙兆君</v>
          </cell>
          <cell r="G7981" t="str">
            <v>2023078</v>
          </cell>
          <cell r="H7981">
            <v>0</v>
          </cell>
          <cell r="I7981">
            <v>39733.21</v>
          </cell>
          <cell r="J7981">
            <v>25296</v>
          </cell>
          <cell r="K7981">
            <v>14437.21</v>
          </cell>
          <cell r="L7981">
            <v>0</v>
          </cell>
          <cell r="M7981">
            <v>0</v>
          </cell>
          <cell r="N7981">
            <v>0</v>
          </cell>
          <cell r="O7981">
            <v>14437.21</v>
          </cell>
        </row>
        <row r="7982">
          <cell r="D7982" t="str">
            <v>11000221110116</v>
          </cell>
          <cell r="E7982" t="str">
            <v>程浩岩 博士后 人才启动经费项目</v>
          </cell>
          <cell r="F7982" t="str">
            <v>程浩岩</v>
          </cell>
          <cell r="G7982" t="str">
            <v>2023026</v>
          </cell>
          <cell r="H7982">
            <v>0</v>
          </cell>
          <cell r="I7982">
            <v>325.51</v>
          </cell>
          <cell r="J7982">
            <v>0</v>
          </cell>
          <cell r="K7982">
            <v>325.51</v>
          </cell>
          <cell r="L7982">
            <v>0</v>
          </cell>
          <cell r="M7982">
            <v>0</v>
          </cell>
          <cell r="N7982">
            <v>0</v>
          </cell>
          <cell r="O7982">
            <v>325.51</v>
          </cell>
        </row>
        <row r="7983">
          <cell r="D7983" t="str">
            <v>11000221110118</v>
          </cell>
          <cell r="E7983" t="str">
            <v>杨超 博士后 人才启动经费项目</v>
          </cell>
          <cell r="F7983" t="str">
            <v>杨超</v>
          </cell>
          <cell r="G7983" t="str">
            <v>2023007</v>
          </cell>
          <cell r="H7983">
            <v>0</v>
          </cell>
          <cell r="I7983">
            <v>62.84</v>
          </cell>
          <cell r="J7983">
            <v>0</v>
          </cell>
          <cell r="K7983">
            <v>62.84</v>
          </cell>
          <cell r="L7983">
            <v>0</v>
          </cell>
          <cell r="M7983">
            <v>0</v>
          </cell>
          <cell r="N7983">
            <v>0</v>
          </cell>
          <cell r="O7983">
            <v>62.84</v>
          </cell>
        </row>
        <row r="7984">
          <cell r="D7984" t="str">
            <v>11000221110119</v>
          </cell>
          <cell r="E7984" t="str">
            <v>Ghulam Yasin 博士后 人才启动经费项目</v>
          </cell>
          <cell r="F7984" t="str">
            <v>Ghulam Yasin</v>
          </cell>
          <cell r="G7984" t="str">
            <v>2023093</v>
          </cell>
          <cell r="H7984">
            <v>0</v>
          </cell>
          <cell r="I7984">
            <v>100000</v>
          </cell>
          <cell r="J7984">
            <v>61800</v>
          </cell>
          <cell r="K7984">
            <v>38200</v>
          </cell>
          <cell r="L7984">
            <v>0</v>
          </cell>
          <cell r="M7984">
            <v>0</v>
          </cell>
          <cell r="N7984">
            <v>0</v>
          </cell>
          <cell r="O7984">
            <v>38200</v>
          </cell>
        </row>
        <row r="7985">
          <cell r="D7985" t="str">
            <v>11000221110120</v>
          </cell>
          <cell r="E7985" t="str">
            <v>田贺元 博士后 人才启动经费项目</v>
          </cell>
          <cell r="F7985" t="str">
            <v>田贺元</v>
          </cell>
          <cell r="G7985" t="str">
            <v>2023059</v>
          </cell>
          <cell r="H7985">
            <v>0</v>
          </cell>
          <cell r="I7985">
            <v>46991.5</v>
          </cell>
          <cell r="J7985">
            <v>0</v>
          </cell>
          <cell r="K7985">
            <v>46991.5</v>
          </cell>
          <cell r="L7985">
            <v>0</v>
          </cell>
          <cell r="M7985">
            <v>0</v>
          </cell>
          <cell r="N7985">
            <v>0</v>
          </cell>
          <cell r="O7985">
            <v>46991.5</v>
          </cell>
        </row>
        <row r="7986">
          <cell r="D7986" t="str">
            <v>11000221110124</v>
          </cell>
          <cell r="E7986" t="str">
            <v>林隽 博士后 人才启动经费项目</v>
          </cell>
          <cell r="F7986" t="str">
            <v>林隽</v>
          </cell>
          <cell r="G7986" t="str">
            <v>2022157</v>
          </cell>
          <cell r="H7986">
            <v>0</v>
          </cell>
          <cell r="I7986">
            <v>21266.42</v>
          </cell>
          <cell r="J7986">
            <v>15655</v>
          </cell>
          <cell r="K7986">
            <v>5611.42</v>
          </cell>
          <cell r="L7986">
            <v>0</v>
          </cell>
          <cell r="M7986">
            <v>0</v>
          </cell>
          <cell r="N7986">
            <v>0</v>
          </cell>
          <cell r="O7986">
            <v>5611.42</v>
          </cell>
        </row>
        <row r="7987">
          <cell r="D7987" t="str">
            <v>11000221110127</v>
          </cell>
          <cell r="E7987" t="str">
            <v>黄云伟 学科骨干 人才启动经费项目</v>
          </cell>
          <cell r="F7987" t="str">
            <v>黄云伟</v>
          </cell>
          <cell r="G7987" t="str">
            <v>2023083</v>
          </cell>
          <cell r="H7987">
            <v>0</v>
          </cell>
          <cell r="I7987">
            <v>248968.5</v>
          </cell>
          <cell r="J7987">
            <v>163.6</v>
          </cell>
          <cell r="K7987">
            <v>248804.9</v>
          </cell>
          <cell r="L7987">
            <v>0</v>
          </cell>
          <cell r="M7987">
            <v>0</v>
          </cell>
          <cell r="N7987">
            <v>0</v>
          </cell>
          <cell r="O7987">
            <v>248804.9</v>
          </cell>
        </row>
        <row r="7988">
          <cell r="D7988" t="str">
            <v>11000221110128</v>
          </cell>
          <cell r="E7988" t="str">
            <v>王笛 学科骨干 人才启动经费项目</v>
          </cell>
          <cell r="F7988" t="str">
            <v>王笛</v>
          </cell>
          <cell r="G7988" t="str">
            <v>2023087</v>
          </cell>
          <cell r="H7988">
            <v>0</v>
          </cell>
          <cell r="I7988">
            <v>147195.5</v>
          </cell>
          <cell r="J7988">
            <v>5800</v>
          </cell>
          <cell r="K7988">
            <v>141395.5</v>
          </cell>
          <cell r="L7988">
            <v>0</v>
          </cell>
          <cell r="M7988">
            <v>0</v>
          </cell>
          <cell r="N7988">
            <v>0</v>
          </cell>
          <cell r="O7988">
            <v>141395.5</v>
          </cell>
        </row>
        <row r="7989">
          <cell r="D7989" t="str">
            <v>11000221110129</v>
          </cell>
          <cell r="E7989" t="str">
            <v>廖进京 学科骨干 人才启动经费项目</v>
          </cell>
          <cell r="F7989" t="str">
            <v>廖进京</v>
          </cell>
          <cell r="G7989" t="str">
            <v>2023088</v>
          </cell>
          <cell r="H7989">
            <v>0</v>
          </cell>
          <cell r="I7989">
            <v>164878</v>
          </cell>
          <cell r="J7989">
            <v>72260.9</v>
          </cell>
          <cell r="K7989">
            <v>92617.1</v>
          </cell>
          <cell r="L7989">
            <v>0</v>
          </cell>
          <cell r="M7989">
            <v>0</v>
          </cell>
          <cell r="N7989">
            <v>0</v>
          </cell>
          <cell r="O7989">
            <v>92617.1</v>
          </cell>
        </row>
        <row r="7990">
          <cell r="D7990" t="str">
            <v>11000221110130</v>
          </cell>
          <cell r="E7990" t="str">
            <v>房学谦 学科领军 人才启动经费项目</v>
          </cell>
          <cell r="F7990" t="str">
            <v>房学谦</v>
          </cell>
          <cell r="G7990" t="str">
            <v>2023080</v>
          </cell>
          <cell r="H7990">
            <v>0</v>
          </cell>
          <cell r="I7990">
            <v>633117.99</v>
          </cell>
          <cell r="J7990">
            <v>12670</v>
          </cell>
          <cell r="K7990">
            <v>620447.99</v>
          </cell>
          <cell r="L7990">
            <v>0</v>
          </cell>
          <cell r="M7990">
            <v>0</v>
          </cell>
          <cell r="N7990">
            <v>0</v>
          </cell>
          <cell r="O7990">
            <v>620447.99</v>
          </cell>
        </row>
        <row r="7991">
          <cell r="D7991" t="str">
            <v>11000221110132</v>
          </cell>
          <cell r="E7991" t="str">
            <v>钟知鸣 学科骨干 人才启动经费项目</v>
          </cell>
          <cell r="F7991" t="str">
            <v>钟知鸣</v>
          </cell>
          <cell r="G7991" t="str">
            <v>2023107</v>
          </cell>
          <cell r="H7991">
            <v>0</v>
          </cell>
          <cell r="I7991">
            <v>200469.04</v>
          </cell>
          <cell r="J7991">
            <v>44315</v>
          </cell>
          <cell r="K7991">
            <v>156154.04</v>
          </cell>
          <cell r="L7991">
            <v>0</v>
          </cell>
          <cell r="M7991">
            <v>0</v>
          </cell>
          <cell r="N7991">
            <v>0</v>
          </cell>
          <cell r="O7991">
            <v>156154.04</v>
          </cell>
        </row>
        <row r="7992">
          <cell r="D7992" t="str">
            <v>11000221110133</v>
          </cell>
          <cell r="E7992" t="str">
            <v>黄焕忠 顶尖人才 人才启动经费项目</v>
          </cell>
          <cell r="F7992" t="str">
            <v>黄焕忠</v>
          </cell>
          <cell r="G7992" t="str">
            <v>2023041</v>
          </cell>
          <cell r="H7992">
            <v>0</v>
          </cell>
          <cell r="I7992">
            <v>4134885.92</v>
          </cell>
          <cell r="J7992">
            <v>1990260.65</v>
          </cell>
          <cell r="K7992">
            <v>2144625.27</v>
          </cell>
          <cell r="L7992">
            <v>0</v>
          </cell>
          <cell r="M7992">
            <v>800050</v>
          </cell>
          <cell r="N7992">
            <v>0</v>
          </cell>
          <cell r="O7992">
            <v>1344575.27</v>
          </cell>
        </row>
        <row r="7993">
          <cell r="D7993" t="str">
            <v>11000221110134</v>
          </cell>
          <cell r="E7993" t="str">
            <v>刘彬 学科骨干 人才启动经费项目</v>
          </cell>
          <cell r="F7993" t="str">
            <v>刘彬</v>
          </cell>
          <cell r="G7993" t="str">
            <v>2023070</v>
          </cell>
          <cell r="H7993">
            <v>0</v>
          </cell>
          <cell r="I7993">
            <v>250000</v>
          </cell>
          <cell r="J7993">
            <v>50891</v>
          </cell>
          <cell r="K7993">
            <v>199109</v>
          </cell>
          <cell r="L7993">
            <v>0</v>
          </cell>
          <cell r="M7993">
            <v>0</v>
          </cell>
          <cell r="N7993">
            <v>0</v>
          </cell>
          <cell r="O7993">
            <v>199109</v>
          </cell>
        </row>
        <row r="7994">
          <cell r="D7994" t="str">
            <v>11000221110135</v>
          </cell>
          <cell r="E7994" t="str">
            <v>潘绮雯 学科骨干 人才启动经费项目</v>
          </cell>
          <cell r="F7994" t="str">
            <v>潘绮雯</v>
          </cell>
          <cell r="G7994" t="str">
            <v>2022185</v>
          </cell>
          <cell r="H7994">
            <v>0</v>
          </cell>
          <cell r="I7994">
            <v>121406.63</v>
          </cell>
          <cell r="J7994">
            <v>29225.79</v>
          </cell>
          <cell r="K7994">
            <v>92180.84</v>
          </cell>
          <cell r="L7994">
            <v>0</v>
          </cell>
          <cell r="M7994">
            <v>0</v>
          </cell>
          <cell r="N7994">
            <v>0</v>
          </cell>
          <cell r="O7994">
            <v>92180.84</v>
          </cell>
        </row>
        <row r="7995">
          <cell r="D7995" t="str">
            <v>11000221110136</v>
          </cell>
          <cell r="E7995" t="str">
            <v>李俊志 学科骨干 人才启动经费项目</v>
          </cell>
          <cell r="F7995" t="str">
            <v>李俊志</v>
          </cell>
          <cell r="G7995" t="str">
            <v>2023082</v>
          </cell>
          <cell r="H7995">
            <v>0</v>
          </cell>
          <cell r="I7995">
            <v>171346.31</v>
          </cell>
          <cell r="J7995">
            <v>9660</v>
          </cell>
          <cell r="K7995">
            <v>161686.31</v>
          </cell>
          <cell r="L7995">
            <v>0</v>
          </cell>
          <cell r="M7995">
            <v>0</v>
          </cell>
          <cell r="N7995">
            <v>0</v>
          </cell>
          <cell r="O7995">
            <v>161686.31</v>
          </cell>
        </row>
        <row r="7996">
          <cell r="D7996" t="str">
            <v>11000221110137</v>
          </cell>
          <cell r="E7996" t="str">
            <v>江豪杰 学科骨干 人才启动经费项目</v>
          </cell>
          <cell r="F7996" t="str">
            <v>KONG HAO JIE</v>
          </cell>
          <cell r="G7996" t="str">
            <v>2023100</v>
          </cell>
          <cell r="H7996">
            <v>0</v>
          </cell>
          <cell r="I7996">
            <v>207039.59</v>
          </cell>
          <cell r="J7996">
            <v>140</v>
          </cell>
          <cell r="K7996">
            <v>206899.59</v>
          </cell>
          <cell r="L7996">
            <v>0</v>
          </cell>
          <cell r="M7996">
            <v>0</v>
          </cell>
          <cell r="N7996">
            <v>0</v>
          </cell>
          <cell r="O7996">
            <v>206899.59</v>
          </cell>
        </row>
        <row r="7997">
          <cell r="D7997" t="str">
            <v>11000221110138</v>
          </cell>
          <cell r="E7997" t="str">
            <v>陈建军 博士后 人才启动经费项目</v>
          </cell>
          <cell r="F7997" t="str">
            <v>陈建军</v>
          </cell>
          <cell r="G7997" t="str">
            <v>2023212</v>
          </cell>
          <cell r="H7997">
            <v>0</v>
          </cell>
          <cell r="I7997">
            <v>39133.28</v>
          </cell>
          <cell r="J7997">
            <v>39133.2</v>
          </cell>
          <cell r="K7997">
            <v>0.08</v>
          </cell>
          <cell r="L7997">
            <v>0</v>
          </cell>
          <cell r="M7997">
            <v>0</v>
          </cell>
          <cell r="N7997">
            <v>0</v>
          </cell>
          <cell r="O7997">
            <v>0.08</v>
          </cell>
        </row>
        <row r="7998">
          <cell r="D7998" t="str">
            <v>11000221110139</v>
          </cell>
          <cell r="E7998" t="str">
            <v>童蒙蒙 博士后 人才启动经费项目</v>
          </cell>
          <cell r="F7998" t="str">
            <v>童蒙蒙</v>
          </cell>
          <cell r="G7998" t="str">
            <v>2023206</v>
          </cell>
          <cell r="H7998">
            <v>0</v>
          </cell>
          <cell r="I7998">
            <v>18403.36</v>
          </cell>
          <cell r="J7998">
            <v>4215.16</v>
          </cell>
          <cell r="K7998">
            <v>14188.2</v>
          </cell>
          <cell r="L7998">
            <v>0</v>
          </cell>
          <cell r="M7998">
            <v>0</v>
          </cell>
          <cell r="N7998">
            <v>0</v>
          </cell>
          <cell r="O7998">
            <v>14188.2</v>
          </cell>
        </row>
        <row r="7999">
          <cell r="D7999" t="str">
            <v>11000221110140</v>
          </cell>
          <cell r="E7999" t="str">
            <v>王犇 博士后 人才启动经费项目</v>
          </cell>
          <cell r="F7999" t="str">
            <v>王犇</v>
          </cell>
          <cell r="G7999" t="str">
            <v>2023197</v>
          </cell>
          <cell r="H7999">
            <v>0</v>
          </cell>
          <cell r="I7999">
            <v>50649.31</v>
          </cell>
          <cell r="J7999">
            <v>50580.22</v>
          </cell>
          <cell r="K7999">
            <v>69.09</v>
          </cell>
          <cell r="L7999">
            <v>0</v>
          </cell>
          <cell r="M7999">
            <v>0</v>
          </cell>
          <cell r="N7999">
            <v>0</v>
          </cell>
          <cell r="O7999">
            <v>69.09</v>
          </cell>
        </row>
        <row r="8000">
          <cell r="D8000" t="str">
            <v>11000221110141</v>
          </cell>
          <cell r="E8000" t="str">
            <v>吕琦慧 博士后 人才启动经费项目</v>
          </cell>
          <cell r="F8000" t="str">
            <v>吕琦慧</v>
          </cell>
          <cell r="G8000" t="str">
            <v>2023196</v>
          </cell>
          <cell r="H8000">
            <v>0</v>
          </cell>
          <cell r="I8000">
            <v>35616.07</v>
          </cell>
          <cell r="J8000">
            <v>35577.8</v>
          </cell>
          <cell r="K8000">
            <v>38.27</v>
          </cell>
          <cell r="L8000">
            <v>0</v>
          </cell>
          <cell r="M8000">
            <v>0</v>
          </cell>
          <cell r="N8000">
            <v>0</v>
          </cell>
          <cell r="O8000">
            <v>38.27</v>
          </cell>
        </row>
        <row r="8001">
          <cell r="D8001" t="str">
            <v>11000221110144</v>
          </cell>
          <cell r="E8001" t="str">
            <v>苏龙兴 学科方向领军 人才启动经费项目</v>
          </cell>
          <cell r="F8001" t="str">
            <v>苏龙兴</v>
          </cell>
          <cell r="G8001" t="str">
            <v>2023183</v>
          </cell>
          <cell r="H8001">
            <v>0</v>
          </cell>
          <cell r="I8001">
            <v>419679.68</v>
          </cell>
          <cell r="J8001">
            <v>30180</v>
          </cell>
          <cell r="K8001">
            <v>389499.68</v>
          </cell>
          <cell r="L8001">
            <v>0</v>
          </cell>
          <cell r="M8001">
            <v>0</v>
          </cell>
          <cell r="N8001">
            <v>0</v>
          </cell>
          <cell r="O8001">
            <v>389499.68</v>
          </cell>
        </row>
        <row r="8002">
          <cell r="D8002" t="str">
            <v>11000221110145</v>
          </cell>
          <cell r="E8002" t="str">
            <v>王三妹 博士后 人才启动经费项目</v>
          </cell>
          <cell r="F8002" t="str">
            <v>王三妹</v>
          </cell>
          <cell r="G8002" t="str">
            <v>2023168</v>
          </cell>
          <cell r="H8002">
            <v>0</v>
          </cell>
          <cell r="I8002">
            <v>32908.3</v>
          </cell>
          <cell r="J8002">
            <v>32860.79</v>
          </cell>
          <cell r="K8002">
            <v>47.51</v>
          </cell>
          <cell r="L8002">
            <v>0</v>
          </cell>
          <cell r="M8002">
            <v>0</v>
          </cell>
          <cell r="N8002">
            <v>0</v>
          </cell>
          <cell r="O8002">
            <v>47.51</v>
          </cell>
        </row>
        <row r="8003">
          <cell r="D8003" t="str">
            <v>11000221110147</v>
          </cell>
          <cell r="E8003" t="str">
            <v>张景峰 博士后 人才启动经费项目</v>
          </cell>
          <cell r="F8003" t="str">
            <v>张景峰</v>
          </cell>
          <cell r="G8003" t="str">
            <v>2023161</v>
          </cell>
          <cell r="H8003">
            <v>0</v>
          </cell>
          <cell r="I8003">
            <v>29927.06</v>
          </cell>
          <cell r="J8003">
            <v>29927.06</v>
          </cell>
          <cell r="K8003">
            <v>0</v>
          </cell>
          <cell r="L8003">
            <v>0</v>
          </cell>
          <cell r="M8003">
            <v>0</v>
          </cell>
          <cell r="N8003">
            <v>0</v>
          </cell>
          <cell r="O8003">
            <v>0</v>
          </cell>
        </row>
        <row r="8004">
          <cell r="D8004" t="str">
            <v>11000221110148</v>
          </cell>
          <cell r="E8004" t="str">
            <v>李彦琴 博士后 人才启动经费项目</v>
          </cell>
          <cell r="F8004" t="str">
            <v>李彦琴</v>
          </cell>
          <cell r="G8004" t="str">
            <v>2023156</v>
          </cell>
          <cell r="H8004">
            <v>0</v>
          </cell>
          <cell r="I8004">
            <v>49760.8</v>
          </cell>
          <cell r="J8004">
            <v>46278.12</v>
          </cell>
          <cell r="K8004">
            <v>3482.68</v>
          </cell>
          <cell r="L8004">
            <v>0</v>
          </cell>
          <cell r="M8004">
            <v>0</v>
          </cell>
          <cell r="N8004">
            <v>0</v>
          </cell>
          <cell r="O8004">
            <v>3482.68</v>
          </cell>
        </row>
        <row r="8005">
          <cell r="D8005" t="str">
            <v>11000221110150</v>
          </cell>
          <cell r="E8005" t="str">
            <v>伊丽米然木·肉扎洪 博士后 人才启动经费项目</v>
          </cell>
          <cell r="F8005" t="str">
            <v>伊丽米然木·肉扎洪</v>
          </cell>
          <cell r="G8005" t="str">
            <v>2023143</v>
          </cell>
          <cell r="H8005">
            <v>0</v>
          </cell>
          <cell r="I8005">
            <v>127045</v>
          </cell>
          <cell r="J8005">
            <v>67983</v>
          </cell>
          <cell r="K8005">
            <v>59062</v>
          </cell>
          <cell r="L8005">
            <v>0</v>
          </cell>
          <cell r="M8005">
            <v>0</v>
          </cell>
          <cell r="N8005">
            <v>0</v>
          </cell>
          <cell r="O8005">
            <v>59062</v>
          </cell>
        </row>
        <row r="8006">
          <cell r="D8006" t="str">
            <v>11000221110152</v>
          </cell>
          <cell r="E8006" t="str">
            <v>王凯 学科骨干 人才启动经费项目</v>
          </cell>
          <cell r="F8006" t="str">
            <v>王凯</v>
          </cell>
          <cell r="G8006" t="str">
            <v>2023215</v>
          </cell>
          <cell r="H8006">
            <v>0</v>
          </cell>
          <cell r="I8006">
            <v>162600</v>
          </cell>
          <cell r="J8006">
            <v>35120.6</v>
          </cell>
          <cell r="K8006">
            <v>127479.4</v>
          </cell>
          <cell r="L8006">
            <v>0</v>
          </cell>
          <cell r="M8006">
            <v>0</v>
          </cell>
          <cell r="N8006">
            <v>0</v>
          </cell>
          <cell r="O8006">
            <v>127479.4</v>
          </cell>
        </row>
        <row r="8007">
          <cell r="D8007" t="str">
            <v>11000221110153</v>
          </cell>
          <cell r="E8007" t="str">
            <v>郝建飞 博士后 人才启动经费项目</v>
          </cell>
          <cell r="F8007" t="str">
            <v>郝建飞</v>
          </cell>
          <cell r="G8007" t="str">
            <v>2023123</v>
          </cell>
          <cell r="H8007">
            <v>0</v>
          </cell>
          <cell r="I8007">
            <v>53206</v>
          </cell>
          <cell r="J8007">
            <v>3202.54</v>
          </cell>
          <cell r="K8007">
            <v>50003.46</v>
          </cell>
          <cell r="L8007">
            <v>0</v>
          </cell>
          <cell r="M8007">
            <v>0</v>
          </cell>
          <cell r="N8007">
            <v>0</v>
          </cell>
          <cell r="O8007">
            <v>50003.46</v>
          </cell>
        </row>
        <row r="8008">
          <cell r="D8008" t="str">
            <v>11000221110154</v>
          </cell>
          <cell r="E8008" t="str">
            <v>喻云亮 博士后 人才启动经费项目</v>
          </cell>
          <cell r="F8008" t="str">
            <v>喻云亮</v>
          </cell>
          <cell r="G8008" t="str">
            <v>2023115</v>
          </cell>
          <cell r="H8008">
            <v>0</v>
          </cell>
          <cell r="I8008">
            <v>65614.1</v>
          </cell>
          <cell r="J8008">
            <v>52754.6</v>
          </cell>
          <cell r="K8008">
            <v>12859.5</v>
          </cell>
          <cell r="L8008">
            <v>0</v>
          </cell>
          <cell r="M8008">
            <v>0</v>
          </cell>
          <cell r="N8008">
            <v>0</v>
          </cell>
          <cell r="O8008">
            <v>12859.5</v>
          </cell>
        </row>
        <row r="8009">
          <cell r="D8009" t="str">
            <v>11000221110156</v>
          </cell>
          <cell r="E8009" t="str">
            <v>武文逸 博士后 人才启动经费项目</v>
          </cell>
          <cell r="F8009" t="str">
            <v>武文逸</v>
          </cell>
          <cell r="G8009" t="str">
            <v>2023138</v>
          </cell>
          <cell r="H8009">
            <v>0</v>
          </cell>
          <cell r="I8009">
            <v>17706.65</v>
          </cell>
          <cell r="J8009">
            <v>15195.24</v>
          </cell>
          <cell r="K8009">
            <v>2511.41</v>
          </cell>
          <cell r="L8009">
            <v>0</v>
          </cell>
          <cell r="M8009">
            <v>0</v>
          </cell>
          <cell r="N8009">
            <v>0</v>
          </cell>
          <cell r="O8009">
            <v>2511.41</v>
          </cell>
        </row>
        <row r="8010">
          <cell r="D8010" t="str">
            <v>11000221110157</v>
          </cell>
          <cell r="E8010" t="str">
            <v>沈超 博士后 人才启动经费项目</v>
          </cell>
          <cell r="F8010" t="str">
            <v>沈超</v>
          </cell>
          <cell r="G8010" t="str">
            <v>2023209</v>
          </cell>
          <cell r="H8010">
            <v>0</v>
          </cell>
          <cell r="I8010">
            <v>93522.19</v>
          </cell>
          <cell r="J8010">
            <v>68551</v>
          </cell>
          <cell r="K8010">
            <v>24971.19</v>
          </cell>
          <cell r="L8010">
            <v>0</v>
          </cell>
          <cell r="M8010">
            <v>0</v>
          </cell>
          <cell r="N8010">
            <v>0</v>
          </cell>
          <cell r="O8010">
            <v>24971.19</v>
          </cell>
        </row>
        <row r="8011">
          <cell r="D8011" t="str">
            <v>11000221110160</v>
          </cell>
          <cell r="E8011" t="str">
            <v>张迁 博士后 人才启动经费项目</v>
          </cell>
          <cell r="F8011" t="str">
            <v>张迁</v>
          </cell>
          <cell r="G8011" t="str">
            <v>2023110</v>
          </cell>
          <cell r="H8011">
            <v>0</v>
          </cell>
          <cell r="I8011">
            <v>28440.6</v>
          </cell>
          <cell r="J8011">
            <v>27543.57</v>
          </cell>
          <cell r="K8011">
            <v>897.03</v>
          </cell>
          <cell r="L8011">
            <v>0</v>
          </cell>
          <cell r="M8011">
            <v>0</v>
          </cell>
          <cell r="N8011">
            <v>0</v>
          </cell>
          <cell r="O8011">
            <v>897.03</v>
          </cell>
        </row>
        <row r="8012">
          <cell r="D8012" t="str">
            <v>11000221110161</v>
          </cell>
          <cell r="E8012" t="str">
            <v>吴昊 博士后 人才启动经费项目</v>
          </cell>
          <cell r="F8012" t="str">
            <v>吴昊</v>
          </cell>
          <cell r="G8012" t="str">
            <v>2023211</v>
          </cell>
          <cell r="H8012">
            <v>0</v>
          </cell>
          <cell r="I8012">
            <v>35194.11</v>
          </cell>
          <cell r="J8012">
            <v>8000</v>
          </cell>
          <cell r="K8012">
            <v>27194.11</v>
          </cell>
          <cell r="L8012">
            <v>0</v>
          </cell>
          <cell r="M8012">
            <v>0</v>
          </cell>
          <cell r="N8012">
            <v>0</v>
          </cell>
          <cell r="O8012">
            <v>27194.11</v>
          </cell>
        </row>
        <row r="8013">
          <cell r="D8013" t="str">
            <v>11000221110162</v>
          </cell>
          <cell r="E8013" t="str">
            <v>刘志刚 博士后 人才启动经费项目</v>
          </cell>
          <cell r="F8013" t="str">
            <v>刘志刚</v>
          </cell>
          <cell r="G8013" t="str">
            <v>2023205</v>
          </cell>
          <cell r="H8013">
            <v>0</v>
          </cell>
          <cell r="I8013">
            <v>58496.45</v>
          </cell>
          <cell r="J8013">
            <v>45604.64</v>
          </cell>
          <cell r="K8013">
            <v>12891.81</v>
          </cell>
          <cell r="L8013">
            <v>0</v>
          </cell>
          <cell r="M8013">
            <v>0</v>
          </cell>
          <cell r="N8013">
            <v>0</v>
          </cell>
          <cell r="O8013">
            <v>12891.81</v>
          </cell>
        </row>
        <row r="8014">
          <cell r="D8014" t="str">
            <v>11000221110163</v>
          </cell>
          <cell r="E8014" t="str">
            <v>廖冰武 博士后 人才启动经费项目</v>
          </cell>
          <cell r="F8014" t="str">
            <v>廖冰武</v>
          </cell>
          <cell r="G8014" t="str">
            <v>2023176</v>
          </cell>
          <cell r="H8014">
            <v>0</v>
          </cell>
          <cell r="I8014">
            <v>63133</v>
          </cell>
          <cell r="J8014">
            <v>25749.84</v>
          </cell>
          <cell r="K8014">
            <v>37383.16</v>
          </cell>
          <cell r="L8014">
            <v>0</v>
          </cell>
          <cell r="M8014">
            <v>0</v>
          </cell>
          <cell r="N8014">
            <v>0</v>
          </cell>
          <cell r="O8014">
            <v>37383.16</v>
          </cell>
        </row>
        <row r="8015">
          <cell r="D8015" t="str">
            <v>11000221110164</v>
          </cell>
          <cell r="E8015" t="str">
            <v>于亚辉 博士后 人才启动经费项目</v>
          </cell>
          <cell r="F8015" t="str">
            <v>于亚辉</v>
          </cell>
          <cell r="G8015" t="str">
            <v>2023190</v>
          </cell>
          <cell r="H8015">
            <v>0</v>
          </cell>
          <cell r="I8015">
            <v>44472.2</v>
          </cell>
          <cell r="J8015">
            <v>44472</v>
          </cell>
          <cell r="K8015">
            <v>0.2</v>
          </cell>
          <cell r="L8015">
            <v>0</v>
          </cell>
          <cell r="M8015">
            <v>0</v>
          </cell>
          <cell r="N8015">
            <v>0</v>
          </cell>
          <cell r="O8015">
            <v>0.2</v>
          </cell>
        </row>
        <row r="8016">
          <cell r="D8016" t="str">
            <v>11000221110165</v>
          </cell>
          <cell r="E8016" t="str">
            <v>潘晓琴 博士后 人才启动经费项目</v>
          </cell>
          <cell r="F8016" t="str">
            <v>潘晓琴</v>
          </cell>
          <cell r="G8016" t="str">
            <v>2023142</v>
          </cell>
          <cell r="H8016">
            <v>0</v>
          </cell>
          <cell r="I8016">
            <v>72481.68</v>
          </cell>
          <cell r="J8016">
            <v>22480</v>
          </cell>
          <cell r="K8016">
            <v>50001.68</v>
          </cell>
          <cell r="L8016">
            <v>0</v>
          </cell>
          <cell r="M8016">
            <v>0</v>
          </cell>
          <cell r="N8016">
            <v>0</v>
          </cell>
          <cell r="O8016">
            <v>50001.68</v>
          </cell>
        </row>
        <row r="8017">
          <cell r="D8017" t="str">
            <v>11000221110166</v>
          </cell>
          <cell r="E8017" t="str">
            <v>黄红荣 博士后 人才启动经费项目</v>
          </cell>
          <cell r="F8017" t="str">
            <v>黄红荣</v>
          </cell>
          <cell r="G8017" t="str">
            <v>2023210</v>
          </cell>
          <cell r="H8017">
            <v>0</v>
          </cell>
          <cell r="I8017">
            <v>49985.47</v>
          </cell>
          <cell r="J8017">
            <v>40008.12</v>
          </cell>
          <cell r="K8017">
            <v>9977.35</v>
          </cell>
          <cell r="L8017">
            <v>0</v>
          </cell>
          <cell r="M8017">
            <v>0</v>
          </cell>
          <cell r="N8017">
            <v>0</v>
          </cell>
          <cell r="O8017">
            <v>9977.35</v>
          </cell>
        </row>
        <row r="8018">
          <cell r="D8018" t="str">
            <v>11000221110167</v>
          </cell>
          <cell r="E8018" t="str">
            <v>祝铭韩 博士后 人才启动经费项目</v>
          </cell>
          <cell r="F8018" t="str">
            <v>祝铭韩</v>
          </cell>
          <cell r="G8018" t="str">
            <v>2023171</v>
          </cell>
          <cell r="H8018">
            <v>0</v>
          </cell>
          <cell r="I8018">
            <v>234.88</v>
          </cell>
          <cell r="J8018">
            <v>0</v>
          </cell>
          <cell r="K8018">
            <v>234.88</v>
          </cell>
          <cell r="L8018">
            <v>0</v>
          </cell>
          <cell r="M8018">
            <v>0</v>
          </cell>
          <cell r="N8018">
            <v>0</v>
          </cell>
          <cell r="O8018">
            <v>234.88</v>
          </cell>
        </row>
        <row r="8019">
          <cell r="D8019" t="str">
            <v>11000221110170</v>
          </cell>
          <cell r="E8019" t="str">
            <v>秦燚鹤 博士后 人才启动经费项目</v>
          </cell>
          <cell r="F8019" t="str">
            <v>秦燚鹤</v>
          </cell>
          <cell r="G8019" t="str">
            <v>2023199</v>
          </cell>
          <cell r="H8019">
            <v>0</v>
          </cell>
          <cell r="I8019">
            <v>44261.29</v>
          </cell>
          <cell r="J8019">
            <v>30363.37</v>
          </cell>
          <cell r="K8019">
            <v>13897.92</v>
          </cell>
          <cell r="L8019">
            <v>0</v>
          </cell>
          <cell r="M8019">
            <v>0</v>
          </cell>
          <cell r="N8019">
            <v>0</v>
          </cell>
          <cell r="O8019">
            <v>13897.92</v>
          </cell>
        </row>
        <row r="8020">
          <cell r="D8020" t="str">
            <v>11000221110172</v>
          </cell>
          <cell r="E8020" t="str">
            <v>李忠林 博士后 人才启动经费项目</v>
          </cell>
          <cell r="F8020" t="str">
            <v>李忠林</v>
          </cell>
          <cell r="G8020" t="str">
            <v>2023186</v>
          </cell>
          <cell r="H8020">
            <v>0</v>
          </cell>
          <cell r="I8020">
            <v>14946.66</v>
          </cell>
          <cell r="J8020">
            <v>0</v>
          </cell>
          <cell r="K8020">
            <v>14946.66</v>
          </cell>
          <cell r="L8020">
            <v>0</v>
          </cell>
          <cell r="M8020">
            <v>0</v>
          </cell>
          <cell r="N8020">
            <v>0</v>
          </cell>
          <cell r="O8020">
            <v>14946.66</v>
          </cell>
        </row>
        <row r="8021">
          <cell r="D8021" t="str">
            <v>11000221110173</v>
          </cell>
          <cell r="E8021" t="str">
            <v>刘朝 博士后 人才启动经费项目</v>
          </cell>
          <cell r="F8021" t="str">
            <v>刘朝</v>
          </cell>
          <cell r="G8021" t="str">
            <v>2023165</v>
          </cell>
          <cell r="H8021">
            <v>0</v>
          </cell>
          <cell r="I8021">
            <v>52129</v>
          </cell>
          <cell r="J8021">
            <v>0</v>
          </cell>
          <cell r="K8021">
            <v>52129</v>
          </cell>
          <cell r="L8021">
            <v>0</v>
          </cell>
          <cell r="M8021">
            <v>0</v>
          </cell>
          <cell r="N8021">
            <v>0</v>
          </cell>
          <cell r="O8021">
            <v>52129</v>
          </cell>
        </row>
        <row r="8022">
          <cell r="D8022" t="str">
            <v>11000221110174</v>
          </cell>
          <cell r="E8022" t="str">
            <v>狄香君 博士后 人才启动经费项目</v>
          </cell>
          <cell r="F8022" t="str">
            <v>狄香君</v>
          </cell>
          <cell r="G8022" t="str">
            <v>2023128</v>
          </cell>
          <cell r="H8022">
            <v>0</v>
          </cell>
          <cell r="I8022">
            <v>100000</v>
          </cell>
          <cell r="J8022">
            <v>800</v>
          </cell>
          <cell r="K8022">
            <v>99200</v>
          </cell>
          <cell r="L8022">
            <v>0</v>
          </cell>
          <cell r="M8022">
            <v>0</v>
          </cell>
          <cell r="N8022">
            <v>0</v>
          </cell>
          <cell r="O8022">
            <v>99200</v>
          </cell>
        </row>
        <row r="8023">
          <cell r="D8023" t="str">
            <v>11000221110175</v>
          </cell>
          <cell r="E8023" t="str">
            <v>Bai Zeng fang 校长特聘 人才启动经费项目</v>
          </cell>
          <cell r="F8023" t="str">
            <v>FANG BAI ZENG</v>
          </cell>
          <cell r="G8023" t="str">
            <v>2023180</v>
          </cell>
          <cell r="H8023">
            <v>0</v>
          </cell>
          <cell r="I8023">
            <v>695614.17</v>
          </cell>
          <cell r="J8023">
            <v>200105.27</v>
          </cell>
          <cell r="K8023">
            <v>495508.9</v>
          </cell>
          <cell r="L8023">
            <v>0</v>
          </cell>
          <cell r="M8023">
            <v>0</v>
          </cell>
          <cell r="N8023">
            <v>0</v>
          </cell>
          <cell r="O8023">
            <v>495508.9</v>
          </cell>
        </row>
        <row r="8024">
          <cell r="D8024" t="str">
            <v>11000221110176</v>
          </cell>
          <cell r="E8024" t="str">
            <v>龙禹波 学科骨干 人才启动经费项目</v>
          </cell>
          <cell r="F8024" t="str">
            <v>龙禹波</v>
          </cell>
          <cell r="G8024" t="str">
            <v>2023203</v>
          </cell>
          <cell r="H8024">
            <v>0</v>
          </cell>
          <cell r="I8024">
            <v>190601</v>
          </cell>
          <cell r="J8024">
            <v>112570.4</v>
          </cell>
          <cell r="K8024">
            <v>78030.6</v>
          </cell>
          <cell r="L8024">
            <v>0</v>
          </cell>
          <cell r="M8024">
            <v>0</v>
          </cell>
          <cell r="N8024">
            <v>0</v>
          </cell>
          <cell r="O8024">
            <v>78030.6</v>
          </cell>
        </row>
        <row r="8025">
          <cell r="D8025" t="str">
            <v>11000221110177</v>
          </cell>
          <cell r="E8025" t="str">
            <v>黄照文 学科骨干 人才启动经费项目</v>
          </cell>
          <cell r="F8025" t="str">
            <v>黄照文</v>
          </cell>
          <cell r="G8025" t="str">
            <v>2021081</v>
          </cell>
          <cell r="H8025">
            <v>0</v>
          </cell>
          <cell r="I8025">
            <v>164351</v>
          </cell>
          <cell r="J8025">
            <v>10321.76</v>
          </cell>
          <cell r="K8025">
            <v>154029.24</v>
          </cell>
          <cell r="L8025">
            <v>0</v>
          </cell>
          <cell r="M8025">
            <v>0</v>
          </cell>
          <cell r="N8025">
            <v>0</v>
          </cell>
          <cell r="O8025">
            <v>154029.24</v>
          </cell>
        </row>
        <row r="8026">
          <cell r="D8026" t="str">
            <v>11000221110178</v>
          </cell>
          <cell r="E8026" t="str">
            <v>温冬辉 学科骨干 人才启动经费项目</v>
          </cell>
          <cell r="F8026" t="str">
            <v>温冬辉</v>
          </cell>
          <cell r="G8026" t="str">
            <v>2021080</v>
          </cell>
          <cell r="H8026">
            <v>0</v>
          </cell>
          <cell r="I8026">
            <v>109260.05</v>
          </cell>
          <cell r="J8026">
            <v>429.7</v>
          </cell>
          <cell r="K8026">
            <v>108830.35</v>
          </cell>
          <cell r="L8026">
            <v>0</v>
          </cell>
          <cell r="M8026">
            <v>0</v>
          </cell>
          <cell r="N8026">
            <v>0</v>
          </cell>
          <cell r="O8026">
            <v>108830.35</v>
          </cell>
        </row>
        <row r="8027">
          <cell r="D8027" t="str">
            <v>11000221110179</v>
          </cell>
          <cell r="E8027" t="str">
            <v>王幸福 学科方向领军 人才启动经费项目</v>
          </cell>
          <cell r="F8027" t="str">
            <v>王幸福</v>
          </cell>
          <cell r="G8027" t="str">
            <v>2024008</v>
          </cell>
          <cell r="H8027">
            <v>0</v>
          </cell>
          <cell r="I8027">
            <v>160461.62</v>
          </cell>
          <cell r="J8027">
            <v>68273.81</v>
          </cell>
          <cell r="K8027">
            <v>92187.81</v>
          </cell>
          <cell r="L8027">
            <v>0</v>
          </cell>
          <cell r="M8027">
            <v>0</v>
          </cell>
          <cell r="N8027">
            <v>0</v>
          </cell>
          <cell r="O8027">
            <v>92187.81</v>
          </cell>
        </row>
        <row r="8028">
          <cell r="D8028" t="str">
            <v>11000221110180</v>
          </cell>
          <cell r="E8028" t="str">
            <v>聂纯阳 学科骨干 人才启动经费项目</v>
          </cell>
          <cell r="F8028" t="str">
            <v>聂纯阳</v>
          </cell>
          <cell r="G8028" t="str">
            <v>2024004</v>
          </cell>
          <cell r="H8028">
            <v>0</v>
          </cell>
          <cell r="I8028">
            <v>147165.86</v>
          </cell>
          <cell r="J8028">
            <v>3544.49</v>
          </cell>
          <cell r="K8028">
            <v>143621.37</v>
          </cell>
          <cell r="L8028">
            <v>0</v>
          </cell>
          <cell r="M8028">
            <v>0</v>
          </cell>
          <cell r="N8028">
            <v>0</v>
          </cell>
          <cell r="O8028">
            <v>143621.37</v>
          </cell>
        </row>
        <row r="8029">
          <cell r="D8029" t="str">
            <v>11000221110181</v>
          </cell>
          <cell r="E8029" t="str">
            <v>姜雄华 青年博士 人才启动经费项目</v>
          </cell>
          <cell r="F8029" t="str">
            <v>姜雄华</v>
          </cell>
          <cell r="G8029" t="str">
            <v>2016055</v>
          </cell>
          <cell r="H8029">
            <v>0</v>
          </cell>
          <cell r="I8029">
            <v>0</v>
          </cell>
          <cell r="J8029">
            <v>0</v>
          </cell>
          <cell r="K8029">
            <v>0</v>
          </cell>
          <cell r="L8029">
            <v>0</v>
          </cell>
          <cell r="M8029">
            <v>0</v>
          </cell>
          <cell r="N8029">
            <v>0</v>
          </cell>
          <cell r="O8029">
            <v>0</v>
          </cell>
        </row>
        <row r="8030">
          <cell r="D8030" t="str">
            <v>11000221110182</v>
          </cell>
          <cell r="E8030" t="str">
            <v>詹益周 准聘讲师 人才启动经费项目</v>
          </cell>
          <cell r="F8030" t="str">
            <v>詹益周</v>
          </cell>
          <cell r="G8030" t="str">
            <v>2023023</v>
          </cell>
          <cell r="H8030">
            <v>0</v>
          </cell>
          <cell r="I8030">
            <v>83500</v>
          </cell>
          <cell r="J8030">
            <v>0</v>
          </cell>
          <cell r="K8030">
            <v>83500</v>
          </cell>
          <cell r="L8030">
            <v>0</v>
          </cell>
          <cell r="M8030">
            <v>0</v>
          </cell>
          <cell r="N8030">
            <v>0</v>
          </cell>
          <cell r="O8030">
            <v>83500</v>
          </cell>
        </row>
        <row r="8031">
          <cell r="D8031" t="str">
            <v>11000221110183</v>
          </cell>
          <cell r="E8031" t="str">
            <v>夏鹏 准聘讲师 人才启动经费项目</v>
          </cell>
          <cell r="F8031" t="str">
            <v>夏鹏</v>
          </cell>
          <cell r="G8031" t="str">
            <v>2023024</v>
          </cell>
          <cell r="H8031">
            <v>0</v>
          </cell>
          <cell r="I8031">
            <v>163187.77</v>
          </cell>
          <cell r="J8031">
            <v>16985</v>
          </cell>
          <cell r="K8031">
            <v>146202.77</v>
          </cell>
          <cell r="L8031">
            <v>0</v>
          </cell>
          <cell r="M8031">
            <v>0</v>
          </cell>
          <cell r="N8031">
            <v>0</v>
          </cell>
          <cell r="O8031">
            <v>146202.77</v>
          </cell>
        </row>
        <row r="8032">
          <cell r="D8032" t="str">
            <v>11000221110184</v>
          </cell>
          <cell r="E8032" t="str">
            <v>郭靖 准聘讲师 人才启动经费项目</v>
          </cell>
          <cell r="F8032" t="str">
            <v>郭靖</v>
          </cell>
          <cell r="G8032" t="str">
            <v>2023072</v>
          </cell>
          <cell r="H8032">
            <v>0</v>
          </cell>
          <cell r="I8032">
            <v>81206.45</v>
          </cell>
          <cell r="J8032">
            <v>0</v>
          </cell>
          <cell r="K8032">
            <v>81206.45</v>
          </cell>
          <cell r="L8032">
            <v>0</v>
          </cell>
          <cell r="M8032">
            <v>0</v>
          </cell>
          <cell r="N8032">
            <v>0</v>
          </cell>
          <cell r="O8032">
            <v>81206.45</v>
          </cell>
        </row>
        <row r="8033">
          <cell r="D8033" t="str">
            <v>11000221110185</v>
          </cell>
          <cell r="E8033" t="str">
            <v>陈斌 准聘助理研究员 人才启动经费项目</v>
          </cell>
          <cell r="F8033" t="str">
            <v>陈斌</v>
          </cell>
          <cell r="G8033" t="str">
            <v>2023025</v>
          </cell>
          <cell r="H8033">
            <v>0</v>
          </cell>
          <cell r="I8033">
            <v>94422.34</v>
          </cell>
          <cell r="J8033">
            <v>1800</v>
          </cell>
          <cell r="K8033">
            <v>92622.34</v>
          </cell>
          <cell r="L8033">
            <v>0</v>
          </cell>
          <cell r="M8033">
            <v>0</v>
          </cell>
          <cell r="N8033">
            <v>0</v>
          </cell>
          <cell r="O8033">
            <v>92622.34</v>
          </cell>
        </row>
        <row r="8034">
          <cell r="D8034" t="str">
            <v>11000221110186</v>
          </cell>
          <cell r="E8034" t="str">
            <v>秦豹 准聘讲师 人才启动经费项目</v>
          </cell>
          <cell r="F8034" t="str">
            <v>秦豹</v>
          </cell>
          <cell r="G8034" t="str">
            <v>2023151</v>
          </cell>
          <cell r="H8034">
            <v>0</v>
          </cell>
          <cell r="I8034">
            <v>10450.05</v>
          </cell>
          <cell r="J8034">
            <v>7816</v>
          </cell>
          <cell r="K8034">
            <v>2634.05</v>
          </cell>
          <cell r="L8034">
            <v>0</v>
          </cell>
          <cell r="M8034">
            <v>0</v>
          </cell>
          <cell r="N8034">
            <v>0</v>
          </cell>
          <cell r="O8034">
            <v>2634.05</v>
          </cell>
        </row>
        <row r="8035">
          <cell r="D8035" t="str">
            <v>11000221110187</v>
          </cell>
          <cell r="E8035" t="str">
            <v>赵丹丹 准聘讲师 人才启动经费项目</v>
          </cell>
          <cell r="F8035" t="str">
            <v>赵丹丹</v>
          </cell>
          <cell r="G8035" t="str">
            <v>2023182</v>
          </cell>
          <cell r="H8035">
            <v>0</v>
          </cell>
          <cell r="I8035">
            <v>79494.92</v>
          </cell>
          <cell r="J8035">
            <v>5829.4</v>
          </cell>
          <cell r="K8035">
            <v>73665.52</v>
          </cell>
          <cell r="L8035">
            <v>0</v>
          </cell>
          <cell r="M8035">
            <v>0</v>
          </cell>
          <cell r="N8035">
            <v>0</v>
          </cell>
          <cell r="O8035">
            <v>73665.52</v>
          </cell>
        </row>
        <row r="8036">
          <cell r="D8036" t="str">
            <v>11000221110188</v>
          </cell>
          <cell r="E8036" t="str">
            <v>陈淳 2022A类博士后 人才启动经费项目</v>
          </cell>
          <cell r="F8036" t="str">
            <v>陈淳</v>
          </cell>
          <cell r="G8036" t="str">
            <v>2023228</v>
          </cell>
          <cell r="H8036">
            <v>0</v>
          </cell>
          <cell r="I8036">
            <v>70784.23</v>
          </cell>
          <cell r="J8036">
            <v>8511.35</v>
          </cell>
          <cell r="K8036">
            <v>62272.88</v>
          </cell>
          <cell r="L8036">
            <v>0</v>
          </cell>
          <cell r="M8036">
            <v>0</v>
          </cell>
          <cell r="N8036">
            <v>0</v>
          </cell>
          <cell r="O8036">
            <v>62272.88</v>
          </cell>
        </row>
        <row r="8037">
          <cell r="D8037" t="str">
            <v>11000221110189</v>
          </cell>
          <cell r="E8037" t="str">
            <v>曾天标 2022A类博士后 人才启动经费项目</v>
          </cell>
          <cell r="F8037" t="str">
            <v>曾天标</v>
          </cell>
          <cell r="G8037" t="str">
            <v>2024003</v>
          </cell>
          <cell r="H8037">
            <v>0</v>
          </cell>
          <cell r="I8037">
            <v>100000</v>
          </cell>
          <cell r="J8037">
            <v>60650</v>
          </cell>
          <cell r="K8037">
            <v>39350</v>
          </cell>
          <cell r="L8037">
            <v>0</v>
          </cell>
          <cell r="M8037">
            <v>0</v>
          </cell>
          <cell r="N8037">
            <v>0</v>
          </cell>
          <cell r="O8037">
            <v>39350</v>
          </cell>
        </row>
        <row r="8038">
          <cell r="D8038" t="str">
            <v>11000221110190</v>
          </cell>
          <cell r="E8038" t="str">
            <v>Shah Abdul Wahid 2022A类博士后 人才启动经费项目</v>
          </cell>
          <cell r="F8038" t="str">
            <v>SHAHABDULWAHID</v>
          </cell>
          <cell r="G8038" t="str">
            <v>2024031</v>
          </cell>
          <cell r="H8038">
            <v>0</v>
          </cell>
          <cell r="I8038">
            <v>75610</v>
          </cell>
          <cell r="J8038">
            <v>46951</v>
          </cell>
          <cell r="K8038">
            <v>28659</v>
          </cell>
          <cell r="L8038">
            <v>0</v>
          </cell>
          <cell r="M8038">
            <v>0</v>
          </cell>
          <cell r="N8038">
            <v>0</v>
          </cell>
          <cell r="O8038">
            <v>28659</v>
          </cell>
        </row>
        <row r="8039">
          <cell r="D8039" t="str">
            <v>11000221110191</v>
          </cell>
          <cell r="E8039" t="str">
            <v>刘国锋 2022A类博士后 人才启动经费项目</v>
          </cell>
          <cell r="F8039" t="str">
            <v>刘国锋</v>
          </cell>
          <cell r="G8039" t="str">
            <v>2024019</v>
          </cell>
          <cell r="H8039">
            <v>0</v>
          </cell>
          <cell r="I8039">
            <v>71043</v>
          </cell>
          <cell r="J8039">
            <v>57633.43</v>
          </cell>
          <cell r="K8039">
            <v>13409.57</v>
          </cell>
          <cell r="L8039">
            <v>0</v>
          </cell>
          <cell r="M8039">
            <v>0</v>
          </cell>
          <cell r="N8039">
            <v>0</v>
          </cell>
          <cell r="O8039">
            <v>13409.57</v>
          </cell>
        </row>
        <row r="8040">
          <cell r="D8040" t="str">
            <v>11000221110192</v>
          </cell>
          <cell r="E8040" t="str">
            <v>钟增培 普通青年博士-工学 人才启动经费项目</v>
          </cell>
          <cell r="F8040" t="str">
            <v>钟增培</v>
          </cell>
          <cell r="G8040" t="str">
            <v>2022006</v>
          </cell>
          <cell r="H8040">
            <v>0</v>
          </cell>
          <cell r="I8040">
            <v>16038.74</v>
          </cell>
          <cell r="J8040">
            <v>0</v>
          </cell>
          <cell r="K8040">
            <v>16038.74</v>
          </cell>
          <cell r="L8040">
            <v>0</v>
          </cell>
          <cell r="M8040">
            <v>0</v>
          </cell>
          <cell r="N8040">
            <v>0</v>
          </cell>
          <cell r="O8040">
            <v>16038.74</v>
          </cell>
        </row>
        <row r="8041">
          <cell r="D8041" t="str">
            <v>11000221110193</v>
          </cell>
          <cell r="E8041" t="str">
            <v>胡望 准聘副教授 人才启动经费项目</v>
          </cell>
          <cell r="F8041" t="str">
            <v>胡望</v>
          </cell>
          <cell r="G8041" t="str">
            <v>2022184</v>
          </cell>
          <cell r="H8041">
            <v>0</v>
          </cell>
          <cell r="I8041">
            <v>288801.02</v>
          </cell>
          <cell r="J8041">
            <v>118841.45</v>
          </cell>
          <cell r="K8041">
            <v>169959.57</v>
          </cell>
          <cell r="L8041">
            <v>0</v>
          </cell>
          <cell r="M8041">
            <v>0</v>
          </cell>
          <cell r="N8041">
            <v>0</v>
          </cell>
          <cell r="O8041">
            <v>169959.57</v>
          </cell>
        </row>
        <row r="8042">
          <cell r="D8042" t="str">
            <v>11000221110194</v>
          </cell>
          <cell r="E8042" t="str">
            <v>苏航 准聘讲师 人才启动经费项目</v>
          </cell>
          <cell r="F8042" t="str">
            <v>苏航</v>
          </cell>
          <cell r="G8042" t="str">
            <v>2023119</v>
          </cell>
          <cell r="H8042">
            <v>0</v>
          </cell>
          <cell r="I8042">
            <v>93850</v>
          </cell>
          <cell r="J8042">
            <v>0</v>
          </cell>
          <cell r="K8042">
            <v>93850</v>
          </cell>
          <cell r="L8042">
            <v>0</v>
          </cell>
          <cell r="M8042">
            <v>0</v>
          </cell>
          <cell r="N8042">
            <v>0</v>
          </cell>
          <cell r="O8042">
            <v>93850</v>
          </cell>
        </row>
        <row r="8043">
          <cell r="D8043" t="str">
            <v>11000221110195</v>
          </cell>
          <cell r="E8043" t="str">
            <v>郗翔 准聘副教授 人才启动经费项目</v>
          </cell>
          <cell r="F8043" t="str">
            <v>郗翔</v>
          </cell>
          <cell r="G8043" t="str">
            <v>2023230</v>
          </cell>
          <cell r="H8043">
            <v>0</v>
          </cell>
          <cell r="I8043">
            <v>45040</v>
          </cell>
          <cell r="J8043">
            <v>37655</v>
          </cell>
          <cell r="K8043">
            <v>7385</v>
          </cell>
          <cell r="L8043">
            <v>0</v>
          </cell>
          <cell r="M8043">
            <v>0</v>
          </cell>
          <cell r="N8043">
            <v>0</v>
          </cell>
          <cell r="O8043">
            <v>7385</v>
          </cell>
        </row>
        <row r="8044">
          <cell r="D8044" t="str">
            <v>11000221110196</v>
          </cell>
          <cell r="E8044" t="str">
            <v>吕京杰 准聘讲师 人才启动经费项目</v>
          </cell>
          <cell r="F8044" t="str">
            <v>吕京杰</v>
          </cell>
          <cell r="G8044" t="str">
            <v>2023227</v>
          </cell>
          <cell r="H8044">
            <v>0</v>
          </cell>
          <cell r="I8044">
            <v>90900</v>
          </cell>
          <cell r="J8044">
            <v>41945.43</v>
          </cell>
          <cell r="K8044">
            <v>48954.57</v>
          </cell>
          <cell r="L8044">
            <v>0</v>
          </cell>
          <cell r="M8044">
            <v>4785</v>
          </cell>
          <cell r="N8044">
            <v>0</v>
          </cell>
          <cell r="O8044">
            <v>44169.57</v>
          </cell>
        </row>
        <row r="8045">
          <cell r="D8045" t="str">
            <v>11000221110197</v>
          </cell>
          <cell r="E8045" t="str">
            <v>邓智文 准聘讲师 人才启动经费项目</v>
          </cell>
          <cell r="F8045" t="str">
            <v>邓智文</v>
          </cell>
          <cell r="G8045" t="str">
            <v>2024012</v>
          </cell>
          <cell r="H8045">
            <v>0</v>
          </cell>
          <cell r="I8045">
            <v>98806.76</v>
          </cell>
          <cell r="J8045">
            <v>28819</v>
          </cell>
          <cell r="K8045">
            <v>69987.76</v>
          </cell>
          <cell r="L8045">
            <v>0</v>
          </cell>
          <cell r="M8045">
            <v>0</v>
          </cell>
          <cell r="N8045">
            <v>0</v>
          </cell>
          <cell r="O8045">
            <v>69987.76</v>
          </cell>
        </row>
        <row r="8046">
          <cell r="D8046" t="str">
            <v>11000221110198</v>
          </cell>
          <cell r="E8046" t="str">
            <v>裘超超 准聘讲师 人才启动经费项目</v>
          </cell>
          <cell r="F8046" t="str">
            <v>裘超超</v>
          </cell>
          <cell r="G8046" t="str">
            <v>2023202</v>
          </cell>
          <cell r="H8046">
            <v>0</v>
          </cell>
          <cell r="I8046">
            <v>66719.59</v>
          </cell>
          <cell r="J8046">
            <v>0</v>
          </cell>
          <cell r="K8046">
            <v>66719.59</v>
          </cell>
          <cell r="L8046">
            <v>0</v>
          </cell>
          <cell r="M8046">
            <v>0</v>
          </cell>
          <cell r="N8046">
            <v>0</v>
          </cell>
          <cell r="O8046">
            <v>66719.59</v>
          </cell>
        </row>
        <row r="8047">
          <cell r="D8047" t="str">
            <v>11000221110199</v>
          </cell>
          <cell r="E8047" t="str">
            <v>陶伟 准聘讲师 人才启动经费项目</v>
          </cell>
          <cell r="F8047" t="str">
            <v>陶伟</v>
          </cell>
          <cell r="G8047" t="str">
            <v>2023226</v>
          </cell>
          <cell r="H8047">
            <v>0</v>
          </cell>
          <cell r="I8047">
            <v>80785.21</v>
          </cell>
          <cell r="J8047">
            <v>19665.99</v>
          </cell>
          <cell r="K8047">
            <v>61119.22</v>
          </cell>
          <cell r="L8047">
            <v>0</v>
          </cell>
          <cell r="M8047">
            <v>0</v>
          </cell>
          <cell r="N8047">
            <v>0</v>
          </cell>
          <cell r="O8047">
            <v>61119.22</v>
          </cell>
        </row>
        <row r="8048">
          <cell r="D8048" t="str">
            <v>11000221110200</v>
          </cell>
          <cell r="E8048" t="str">
            <v>李侨明 准聘讲师 人才启动经费项目</v>
          </cell>
          <cell r="F8048" t="str">
            <v>李侨明</v>
          </cell>
          <cell r="G8048" t="str">
            <v>2023004</v>
          </cell>
          <cell r="H8048">
            <v>0</v>
          </cell>
          <cell r="I8048">
            <v>36271</v>
          </cell>
          <cell r="J8048">
            <v>0</v>
          </cell>
          <cell r="K8048">
            <v>36271</v>
          </cell>
          <cell r="L8048">
            <v>0</v>
          </cell>
          <cell r="M8048">
            <v>0</v>
          </cell>
          <cell r="N8048">
            <v>0</v>
          </cell>
          <cell r="O8048">
            <v>36271</v>
          </cell>
        </row>
        <row r="8049">
          <cell r="D8049" t="str">
            <v>11000221110201</v>
          </cell>
          <cell r="E8049" t="str">
            <v>宋戈 准聘讲师 人才启动经费项目</v>
          </cell>
          <cell r="F8049" t="str">
            <v>宋戈</v>
          </cell>
          <cell r="G8049" t="str">
            <v>2023213</v>
          </cell>
          <cell r="H8049">
            <v>0</v>
          </cell>
          <cell r="I8049">
            <v>25000</v>
          </cell>
          <cell r="J8049">
            <v>0</v>
          </cell>
          <cell r="K8049">
            <v>25000</v>
          </cell>
          <cell r="L8049">
            <v>0</v>
          </cell>
          <cell r="M8049">
            <v>0</v>
          </cell>
          <cell r="N8049">
            <v>0</v>
          </cell>
          <cell r="O8049">
            <v>25000</v>
          </cell>
        </row>
        <row r="8050">
          <cell r="D8050" t="str">
            <v>11000221110202</v>
          </cell>
          <cell r="E8050" t="str">
            <v>梁莹 准聘讲师 人才启动经费项目</v>
          </cell>
          <cell r="F8050" t="str">
            <v>梁莹</v>
          </cell>
          <cell r="G8050" t="str">
            <v>2023218</v>
          </cell>
          <cell r="H8050">
            <v>0</v>
          </cell>
          <cell r="I8050">
            <v>50000</v>
          </cell>
          <cell r="J8050">
            <v>0</v>
          </cell>
          <cell r="K8050">
            <v>50000</v>
          </cell>
          <cell r="L8050">
            <v>0</v>
          </cell>
          <cell r="M8050">
            <v>0</v>
          </cell>
          <cell r="N8050">
            <v>0</v>
          </cell>
          <cell r="O8050">
            <v>50000</v>
          </cell>
        </row>
        <row r="8051">
          <cell r="D8051" t="str">
            <v>11000221110203</v>
          </cell>
          <cell r="E8051" t="str">
            <v>徐英 准聘讲师 人才启动经费项目</v>
          </cell>
          <cell r="F8051" t="str">
            <v>徐英</v>
          </cell>
          <cell r="G8051" t="str">
            <v>2023214</v>
          </cell>
          <cell r="H8051">
            <v>0</v>
          </cell>
          <cell r="I8051">
            <v>50000</v>
          </cell>
          <cell r="J8051">
            <v>0</v>
          </cell>
          <cell r="K8051">
            <v>50000</v>
          </cell>
          <cell r="L8051">
            <v>0</v>
          </cell>
          <cell r="M8051">
            <v>0</v>
          </cell>
          <cell r="N8051">
            <v>0</v>
          </cell>
          <cell r="O8051">
            <v>50000</v>
          </cell>
        </row>
        <row r="8052">
          <cell r="D8052" t="str">
            <v>11000221110204</v>
          </cell>
          <cell r="E8052" t="str">
            <v>张城林 2022A类博士后 人才启动经费项目</v>
          </cell>
          <cell r="F8052" t="str">
            <v>张城林</v>
          </cell>
          <cell r="G8052" t="str">
            <v>2023235</v>
          </cell>
          <cell r="H8052">
            <v>0</v>
          </cell>
          <cell r="I8052">
            <v>80000</v>
          </cell>
          <cell r="J8052">
            <v>0</v>
          </cell>
          <cell r="K8052">
            <v>80000</v>
          </cell>
          <cell r="L8052">
            <v>0</v>
          </cell>
          <cell r="M8052">
            <v>0</v>
          </cell>
          <cell r="N8052">
            <v>0</v>
          </cell>
          <cell r="O8052">
            <v>80000</v>
          </cell>
        </row>
        <row r="8053">
          <cell r="D8053" t="str">
            <v>11000221110205</v>
          </cell>
          <cell r="E8053" t="str">
            <v>刘盾 优秀青年博士-人文社科类 人才启动经费项目</v>
          </cell>
          <cell r="F8053" t="str">
            <v>刘盾</v>
          </cell>
          <cell r="G8053" t="str">
            <v>2018054</v>
          </cell>
          <cell r="H8053">
            <v>0</v>
          </cell>
          <cell r="I8053">
            <v>43338</v>
          </cell>
          <cell r="J8053">
            <v>540</v>
          </cell>
          <cell r="K8053">
            <v>42798</v>
          </cell>
          <cell r="L8053">
            <v>0</v>
          </cell>
          <cell r="M8053">
            <v>0</v>
          </cell>
          <cell r="N8053">
            <v>0</v>
          </cell>
          <cell r="O8053">
            <v>42798</v>
          </cell>
        </row>
        <row r="8054">
          <cell r="D8054" t="str">
            <v>11000221110208</v>
          </cell>
          <cell r="E8054" t="str">
            <v>陈豪翔 准聘讲师 人才启动经费项目</v>
          </cell>
          <cell r="F8054" t="str">
            <v>陈豪翔</v>
          </cell>
          <cell r="G8054" t="str">
            <v>2023120</v>
          </cell>
          <cell r="H8054">
            <v>0</v>
          </cell>
          <cell r="I8054">
            <v>89557.6</v>
          </cell>
          <cell r="J8054">
            <v>5697.24</v>
          </cell>
          <cell r="K8054">
            <v>83860.36</v>
          </cell>
          <cell r="L8054">
            <v>0</v>
          </cell>
          <cell r="M8054">
            <v>0</v>
          </cell>
          <cell r="N8054">
            <v>0</v>
          </cell>
          <cell r="O8054">
            <v>83860.36</v>
          </cell>
        </row>
        <row r="8055">
          <cell r="D8055" t="str">
            <v>11000221110209</v>
          </cell>
          <cell r="E8055" t="str">
            <v>赖浩杰 准聘讲师 人才启动经费项目</v>
          </cell>
          <cell r="F8055" t="str">
            <v>赖浩杰</v>
          </cell>
          <cell r="G8055" t="str">
            <v>2023136</v>
          </cell>
          <cell r="H8055">
            <v>0</v>
          </cell>
          <cell r="I8055">
            <v>16675.1</v>
          </cell>
          <cell r="J8055">
            <v>16435.31</v>
          </cell>
          <cell r="K8055">
            <v>239.79</v>
          </cell>
          <cell r="L8055">
            <v>0</v>
          </cell>
          <cell r="M8055">
            <v>0</v>
          </cell>
          <cell r="N8055">
            <v>0</v>
          </cell>
          <cell r="O8055">
            <v>239.79</v>
          </cell>
        </row>
        <row r="8056">
          <cell r="D8056" t="str">
            <v>11000221110210</v>
          </cell>
          <cell r="E8056" t="str">
            <v>牛高强 准聘讲师 人才启动经费项目</v>
          </cell>
          <cell r="F8056" t="str">
            <v>牛高强</v>
          </cell>
          <cell r="G8056" t="str">
            <v>2023150</v>
          </cell>
          <cell r="H8056">
            <v>0</v>
          </cell>
          <cell r="I8056">
            <v>79420.46</v>
          </cell>
          <cell r="J8056">
            <v>52432.08</v>
          </cell>
          <cell r="K8056">
            <v>26988.38</v>
          </cell>
          <cell r="L8056">
            <v>0</v>
          </cell>
          <cell r="M8056">
            <v>0</v>
          </cell>
          <cell r="N8056">
            <v>0</v>
          </cell>
          <cell r="O8056">
            <v>26988.38</v>
          </cell>
        </row>
        <row r="8057">
          <cell r="D8057" t="str">
            <v>11000221110211</v>
          </cell>
          <cell r="E8057" t="str">
            <v>唐穗谷 准聘讲师 人才启动经费项目</v>
          </cell>
          <cell r="F8057" t="str">
            <v>唐穗谷</v>
          </cell>
          <cell r="G8057" t="str">
            <v>2023149</v>
          </cell>
          <cell r="H8057">
            <v>0</v>
          </cell>
          <cell r="I8057">
            <v>94400</v>
          </cell>
          <cell r="J8057">
            <v>56370.86</v>
          </cell>
          <cell r="K8057">
            <v>38029.14</v>
          </cell>
          <cell r="L8057">
            <v>0</v>
          </cell>
          <cell r="M8057">
            <v>0</v>
          </cell>
          <cell r="N8057">
            <v>0</v>
          </cell>
          <cell r="O8057">
            <v>38029.14</v>
          </cell>
        </row>
        <row r="8058">
          <cell r="D8058" t="str">
            <v>11000221110212</v>
          </cell>
          <cell r="E8058" t="str">
            <v>张健开 准聘讲师 人才启动经费项目</v>
          </cell>
          <cell r="F8058" t="str">
            <v>张健开</v>
          </cell>
          <cell r="G8058" t="str">
            <v>2023164</v>
          </cell>
          <cell r="H8058">
            <v>0</v>
          </cell>
          <cell r="I8058">
            <v>1750</v>
          </cell>
          <cell r="J8058">
            <v>1600</v>
          </cell>
          <cell r="K8058">
            <v>150</v>
          </cell>
          <cell r="L8058">
            <v>0</v>
          </cell>
          <cell r="M8058">
            <v>0</v>
          </cell>
          <cell r="N8058">
            <v>0</v>
          </cell>
          <cell r="O8058">
            <v>150</v>
          </cell>
        </row>
        <row r="8059">
          <cell r="D8059" t="str">
            <v>11000221110213</v>
          </cell>
          <cell r="E8059" t="str">
            <v>林俊辉 准聘讲师 人才启动经费项目</v>
          </cell>
          <cell r="F8059" t="str">
            <v>林俊辉</v>
          </cell>
          <cell r="G8059" t="str">
            <v>2023175</v>
          </cell>
          <cell r="H8059">
            <v>0</v>
          </cell>
          <cell r="I8059">
            <v>95100</v>
          </cell>
          <cell r="J8059">
            <v>37900</v>
          </cell>
          <cell r="K8059">
            <v>57200</v>
          </cell>
          <cell r="L8059">
            <v>0</v>
          </cell>
          <cell r="M8059">
            <v>0</v>
          </cell>
          <cell r="N8059">
            <v>0</v>
          </cell>
          <cell r="O8059">
            <v>57200</v>
          </cell>
        </row>
        <row r="8060">
          <cell r="D8060" t="str">
            <v>11000221110214</v>
          </cell>
          <cell r="E8060" t="str">
            <v>柴吉星 准聘讲师 人才启动经费项目</v>
          </cell>
          <cell r="F8060" t="str">
            <v>柴吉星</v>
          </cell>
          <cell r="G8060" t="str">
            <v>2023207</v>
          </cell>
          <cell r="H8060">
            <v>0</v>
          </cell>
          <cell r="I8060">
            <v>57584.63</v>
          </cell>
          <cell r="J8060">
            <v>23226.47</v>
          </cell>
          <cell r="K8060">
            <v>34358.16</v>
          </cell>
          <cell r="L8060">
            <v>0</v>
          </cell>
          <cell r="M8060">
            <v>0</v>
          </cell>
          <cell r="N8060">
            <v>0</v>
          </cell>
          <cell r="O8060">
            <v>34358.16</v>
          </cell>
        </row>
        <row r="8061">
          <cell r="D8061" t="str">
            <v>11000221110215</v>
          </cell>
          <cell r="E8061" t="str">
            <v>张宝晖 准聘讲师 人才启动经费项目</v>
          </cell>
          <cell r="F8061" t="str">
            <v>张宝晖</v>
          </cell>
          <cell r="G8061" t="str">
            <v>2023233</v>
          </cell>
          <cell r="H8061">
            <v>0</v>
          </cell>
          <cell r="I8061">
            <v>92400</v>
          </cell>
          <cell r="J8061">
            <v>46360.49</v>
          </cell>
          <cell r="K8061">
            <v>46039.51</v>
          </cell>
          <cell r="L8061">
            <v>0</v>
          </cell>
          <cell r="M8061">
            <v>0</v>
          </cell>
          <cell r="N8061">
            <v>0</v>
          </cell>
          <cell r="O8061">
            <v>46039.51</v>
          </cell>
        </row>
        <row r="8062">
          <cell r="D8062" t="str">
            <v>11000221110216</v>
          </cell>
          <cell r="E8062" t="str">
            <v>于上海 准聘助理研究员 人才启动经费项目</v>
          </cell>
          <cell r="F8062" t="str">
            <v>于上海</v>
          </cell>
          <cell r="G8062" t="str">
            <v>2023027</v>
          </cell>
          <cell r="H8062">
            <v>0</v>
          </cell>
          <cell r="I8062">
            <v>129896.06</v>
          </cell>
          <cell r="J8062">
            <v>34700.13</v>
          </cell>
          <cell r="K8062">
            <v>95195.93</v>
          </cell>
          <cell r="L8062">
            <v>0</v>
          </cell>
          <cell r="M8062">
            <v>0</v>
          </cell>
          <cell r="N8062">
            <v>0</v>
          </cell>
          <cell r="O8062">
            <v>95195.93</v>
          </cell>
        </row>
        <row r="8063">
          <cell r="D8063" t="str">
            <v>11000221110217</v>
          </cell>
          <cell r="E8063" t="str">
            <v>李家玉 准聘讲师 人才启动经费项目</v>
          </cell>
          <cell r="F8063" t="str">
            <v>李家玉</v>
          </cell>
          <cell r="G8063" t="str">
            <v>2023117</v>
          </cell>
          <cell r="H8063">
            <v>0</v>
          </cell>
          <cell r="I8063">
            <v>73046.3</v>
          </cell>
          <cell r="J8063">
            <v>30605.4</v>
          </cell>
          <cell r="K8063">
            <v>42440.9</v>
          </cell>
          <cell r="L8063">
            <v>0</v>
          </cell>
          <cell r="M8063">
            <v>0</v>
          </cell>
          <cell r="N8063">
            <v>0</v>
          </cell>
          <cell r="O8063">
            <v>42440.9</v>
          </cell>
        </row>
        <row r="8064">
          <cell r="D8064" t="str">
            <v>11000221110218</v>
          </cell>
          <cell r="E8064" t="str">
            <v>刘硕士 准聘讲师 人才启动经费项目</v>
          </cell>
          <cell r="F8064" t="str">
            <v>刘硕士</v>
          </cell>
          <cell r="G8064" t="str">
            <v>2023135</v>
          </cell>
          <cell r="H8064">
            <v>0</v>
          </cell>
          <cell r="I8064">
            <v>61213.4</v>
          </cell>
          <cell r="J8064">
            <v>22776.13</v>
          </cell>
          <cell r="K8064">
            <v>38437.27</v>
          </cell>
          <cell r="L8064">
            <v>0</v>
          </cell>
          <cell r="M8064">
            <v>0</v>
          </cell>
          <cell r="N8064">
            <v>0</v>
          </cell>
          <cell r="O8064">
            <v>38437.27</v>
          </cell>
        </row>
        <row r="8065">
          <cell r="D8065" t="str">
            <v>11000221110219</v>
          </cell>
          <cell r="E8065" t="str">
            <v>鱼章龙 准聘讲师 人才启动经费项目</v>
          </cell>
          <cell r="F8065" t="str">
            <v>鱼章龙</v>
          </cell>
          <cell r="G8065" t="str">
            <v>2023163</v>
          </cell>
          <cell r="H8065">
            <v>0</v>
          </cell>
          <cell r="I8065">
            <v>55435.45</v>
          </cell>
          <cell r="J8065">
            <v>11568.84</v>
          </cell>
          <cell r="K8065">
            <v>43866.61</v>
          </cell>
          <cell r="L8065">
            <v>0</v>
          </cell>
          <cell r="M8065">
            <v>0</v>
          </cell>
          <cell r="N8065">
            <v>0</v>
          </cell>
          <cell r="O8065">
            <v>43866.61</v>
          </cell>
        </row>
        <row r="8066">
          <cell r="D8066" t="str">
            <v>11000221110220</v>
          </cell>
          <cell r="E8066" t="str">
            <v>童益彰 准聘助理研究员 人才启动经费项目</v>
          </cell>
          <cell r="F8066" t="str">
            <v>童益彰</v>
          </cell>
          <cell r="G8066" t="str">
            <v>2023208</v>
          </cell>
          <cell r="H8066">
            <v>0</v>
          </cell>
          <cell r="I8066">
            <v>91780.73</v>
          </cell>
          <cell r="J8066">
            <v>14679.67</v>
          </cell>
          <cell r="K8066">
            <v>77101.06</v>
          </cell>
          <cell r="L8066">
            <v>0</v>
          </cell>
          <cell r="M8066">
            <v>0</v>
          </cell>
          <cell r="N8066">
            <v>0</v>
          </cell>
          <cell r="O8066">
            <v>77101.06</v>
          </cell>
        </row>
        <row r="8067">
          <cell r="D8067" t="str">
            <v>11000221110221</v>
          </cell>
          <cell r="E8067" t="str">
            <v>鄢远洋 准聘讲师 人才启动经费项目</v>
          </cell>
          <cell r="F8067" t="str">
            <v>鄢远洋</v>
          </cell>
          <cell r="G8067" t="str">
            <v>2024013</v>
          </cell>
          <cell r="H8067">
            <v>0</v>
          </cell>
          <cell r="I8067">
            <v>82684.64</v>
          </cell>
          <cell r="J8067">
            <v>11210.6</v>
          </cell>
          <cell r="K8067">
            <v>71474.04</v>
          </cell>
          <cell r="L8067">
            <v>0</v>
          </cell>
          <cell r="M8067">
            <v>0</v>
          </cell>
          <cell r="N8067">
            <v>0</v>
          </cell>
          <cell r="O8067">
            <v>71474.04</v>
          </cell>
        </row>
        <row r="8068">
          <cell r="D8068" t="str">
            <v>11000221110223</v>
          </cell>
          <cell r="E8068" t="str">
            <v>赵日杰 学科骨干 人才启动经费项目</v>
          </cell>
          <cell r="F8068" t="str">
            <v>赵日杰</v>
          </cell>
          <cell r="G8068" t="str">
            <v>2022001</v>
          </cell>
          <cell r="H8068">
            <v>0</v>
          </cell>
          <cell r="I8068">
            <v>150000</v>
          </cell>
          <cell r="J8068">
            <v>22949.18</v>
          </cell>
          <cell r="K8068">
            <v>127050.82</v>
          </cell>
          <cell r="L8068">
            <v>0</v>
          </cell>
          <cell r="M8068">
            <v>0</v>
          </cell>
          <cell r="N8068">
            <v>0</v>
          </cell>
          <cell r="O8068">
            <v>127050.82</v>
          </cell>
        </row>
        <row r="8069">
          <cell r="D8069" t="str">
            <v>11000221110224</v>
          </cell>
          <cell r="E8069" t="str">
            <v>黄俊锋 准聘讲师 人才启动经费项目</v>
          </cell>
          <cell r="F8069" t="str">
            <v>黄俊锋</v>
          </cell>
          <cell r="G8069" t="str">
            <v>2022146</v>
          </cell>
          <cell r="H8069">
            <v>0</v>
          </cell>
          <cell r="I8069">
            <v>162333.9</v>
          </cell>
          <cell r="J8069">
            <v>55461.44</v>
          </cell>
          <cell r="K8069">
            <v>106872.46</v>
          </cell>
          <cell r="L8069">
            <v>0</v>
          </cell>
          <cell r="M8069">
            <v>0</v>
          </cell>
          <cell r="N8069">
            <v>0</v>
          </cell>
          <cell r="O8069">
            <v>106872.46</v>
          </cell>
        </row>
        <row r="8070">
          <cell r="D8070" t="str">
            <v>11000221110225</v>
          </cell>
          <cell r="E8070" t="str">
            <v>蒋飞 准聘讲师 人才启动经费项目</v>
          </cell>
          <cell r="F8070" t="str">
            <v>蒋飞</v>
          </cell>
          <cell r="G8070" t="str">
            <v>2023002</v>
          </cell>
          <cell r="H8070">
            <v>0</v>
          </cell>
          <cell r="I8070">
            <v>153836.11</v>
          </cell>
          <cell r="J8070">
            <v>9524.44</v>
          </cell>
          <cell r="K8070">
            <v>144311.67</v>
          </cell>
          <cell r="L8070">
            <v>0</v>
          </cell>
          <cell r="M8070">
            <v>0</v>
          </cell>
          <cell r="N8070">
            <v>0</v>
          </cell>
          <cell r="O8070">
            <v>144311.67</v>
          </cell>
        </row>
        <row r="8071">
          <cell r="D8071" t="str">
            <v>11000221110226</v>
          </cell>
          <cell r="E8071" t="str">
            <v>雷碧婷 准聘讲师 人才启动经费项目</v>
          </cell>
          <cell r="F8071" t="str">
            <v>雷碧婷</v>
          </cell>
          <cell r="G8071" t="str">
            <v>2023015</v>
          </cell>
          <cell r="H8071">
            <v>0</v>
          </cell>
          <cell r="I8071">
            <v>166600.28</v>
          </cell>
          <cell r="J8071">
            <v>1120</v>
          </cell>
          <cell r="K8071">
            <v>165480.28</v>
          </cell>
          <cell r="L8071">
            <v>0</v>
          </cell>
          <cell r="M8071">
            <v>0</v>
          </cell>
          <cell r="N8071">
            <v>0</v>
          </cell>
          <cell r="O8071">
            <v>165480.28</v>
          </cell>
        </row>
        <row r="8072">
          <cell r="D8072" t="str">
            <v>11000221110227</v>
          </cell>
          <cell r="E8072" t="str">
            <v>纪亚强 准聘讲师 人才启动经费项目</v>
          </cell>
          <cell r="F8072" t="str">
            <v>纪亚强</v>
          </cell>
          <cell r="G8072" t="str">
            <v>2023081</v>
          </cell>
          <cell r="H8072">
            <v>0</v>
          </cell>
          <cell r="I8072">
            <v>63695.22</v>
          </cell>
          <cell r="J8072">
            <v>35969.7</v>
          </cell>
          <cell r="K8072">
            <v>27725.52</v>
          </cell>
          <cell r="L8072">
            <v>0</v>
          </cell>
          <cell r="M8072">
            <v>0</v>
          </cell>
          <cell r="N8072">
            <v>0</v>
          </cell>
          <cell r="O8072">
            <v>27725.52</v>
          </cell>
        </row>
        <row r="8073">
          <cell r="D8073" t="str">
            <v>11000221110228</v>
          </cell>
          <cell r="E8073" t="str">
            <v>黎广喜 准聘讲师 人才启动经费项目</v>
          </cell>
          <cell r="F8073" t="str">
            <v>黎广喜</v>
          </cell>
          <cell r="G8073" t="str">
            <v>2023134</v>
          </cell>
          <cell r="H8073">
            <v>0</v>
          </cell>
          <cell r="I8073">
            <v>93124.52</v>
          </cell>
          <cell r="J8073">
            <v>56312.19</v>
          </cell>
          <cell r="K8073">
            <v>36812.33</v>
          </cell>
          <cell r="L8073">
            <v>0</v>
          </cell>
          <cell r="M8073">
            <v>6439</v>
          </cell>
          <cell r="N8073">
            <v>0</v>
          </cell>
          <cell r="O8073">
            <v>30373.33</v>
          </cell>
        </row>
        <row r="8074">
          <cell r="D8074" t="str">
            <v>11000221110230</v>
          </cell>
          <cell r="E8074" t="str">
            <v>王沄 准聘讲师 人才启动经费项目</v>
          </cell>
          <cell r="F8074" t="str">
            <v>王沄</v>
          </cell>
          <cell r="G8074" t="str">
            <v>2023204</v>
          </cell>
          <cell r="H8074">
            <v>0</v>
          </cell>
          <cell r="I8074">
            <v>86337.15</v>
          </cell>
          <cell r="J8074">
            <v>0</v>
          </cell>
          <cell r="K8074">
            <v>86337.15</v>
          </cell>
          <cell r="L8074">
            <v>0</v>
          </cell>
          <cell r="M8074">
            <v>0</v>
          </cell>
          <cell r="N8074">
            <v>0</v>
          </cell>
          <cell r="O8074">
            <v>86337.15</v>
          </cell>
        </row>
        <row r="8075">
          <cell r="D8075" t="str">
            <v>11000221110231</v>
          </cell>
          <cell r="E8075" t="str">
            <v>张正敏 准聘讲师 人才启动经费项目</v>
          </cell>
          <cell r="F8075" t="str">
            <v>张正敏</v>
          </cell>
          <cell r="G8075" t="str">
            <v>2023234</v>
          </cell>
          <cell r="H8075">
            <v>0</v>
          </cell>
          <cell r="I8075">
            <v>85880.18</v>
          </cell>
          <cell r="J8075">
            <v>31007.66</v>
          </cell>
          <cell r="K8075">
            <v>54872.52</v>
          </cell>
          <cell r="L8075">
            <v>0</v>
          </cell>
          <cell r="M8075">
            <v>0</v>
          </cell>
          <cell r="N8075">
            <v>0</v>
          </cell>
          <cell r="O8075">
            <v>54872.52</v>
          </cell>
        </row>
        <row r="8076">
          <cell r="D8076" t="str">
            <v>11000221110232</v>
          </cell>
          <cell r="E8076" t="str">
            <v>尹涛 2022A类博士后 人才启动经费项目</v>
          </cell>
          <cell r="F8076" t="str">
            <v>尹涛</v>
          </cell>
          <cell r="G8076" t="str">
            <v>2023222</v>
          </cell>
          <cell r="H8076">
            <v>0</v>
          </cell>
          <cell r="I8076">
            <v>70058.77</v>
          </cell>
          <cell r="J8076">
            <v>54777.27</v>
          </cell>
          <cell r="K8076">
            <v>15281.5</v>
          </cell>
          <cell r="L8076">
            <v>0</v>
          </cell>
          <cell r="M8076">
            <v>0</v>
          </cell>
          <cell r="N8076">
            <v>0</v>
          </cell>
          <cell r="O8076">
            <v>15281.5</v>
          </cell>
        </row>
        <row r="8077">
          <cell r="D8077" t="str">
            <v>11000221110233</v>
          </cell>
          <cell r="E8077" t="str">
            <v>Saira Ajmal 2022A类博士后 人才启动经费项目</v>
          </cell>
          <cell r="F8077" t="str">
            <v>罗法圣</v>
          </cell>
          <cell r="G8077" t="str">
            <v>2023032</v>
          </cell>
          <cell r="H8077">
            <v>0</v>
          </cell>
          <cell r="I8077">
            <v>100000</v>
          </cell>
          <cell r="J8077">
            <v>0</v>
          </cell>
          <cell r="K8077">
            <v>100000</v>
          </cell>
          <cell r="L8077">
            <v>0</v>
          </cell>
          <cell r="M8077">
            <v>0</v>
          </cell>
          <cell r="N8077">
            <v>0</v>
          </cell>
          <cell r="O8077">
            <v>100000</v>
          </cell>
        </row>
        <row r="8078">
          <cell r="D8078" t="str">
            <v>11000221110234</v>
          </cell>
          <cell r="E8078" t="str">
            <v>李霁蒲 2022A类博士后 人才启动经费项目</v>
          </cell>
          <cell r="F8078" t="str">
            <v>李霁蒲</v>
          </cell>
          <cell r="G8078" t="str">
            <v>2024007</v>
          </cell>
          <cell r="H8078">
            <v>0</v>
          </cell>
          <cell r="I8078">
            <v>83599.37</v>
          </cell>
          <cell r="J8078">
            <v>19117.58</v>
          </cell>
          <cell r="K8078">
            <v>64481.79</v>
          </cell>
          <cell r="L8078">
            <v>0</v>
          </cell>
          <cell r="M8078">
            <v>0</v>
          </cell>
          <cell r="N8078">
            <v>0</v>
          </cell>
          <cell r="O8078">
            <v>64481.79</v>
          </cell>
        </row>
        <row r="8079">
          <cell r="D8079" t="str">
            <v>11000221110235</v>
          </cell>
          <cell r="E8079" t="str">
            <v>叶家彦 准聘讲师 人才启动经费项目</v>
          </cell>
          <cell r="F8079" t="str">
            <v>叶家彦</v>
          </cell>
          <cell r="G8079" t="str">
            <v>2023011</v>
          </cell>
          <cell r="H8079">
            <v>0</v>
          </cell>
          <cell r="I8079">
            <v>180000</v>
          </cell>
          <cell r="J8079">
            <v>0</v>
          </cell>
          <cell r="K8079">
            <v>180000</v>
          </cell>
          <cell r="L8079">
            <v>0</v>
          </cell>
          <cell r="M8079">
            <v>0</v>
          </cell>
          <cell r="N8079">
            <v>0</v>
          </cell>
          <cell r="O8079">
            <v>180000</v>
          </cell>
        </row>
        <row r="8080">
          <cell r="D8080" t="str">
            <v>11000221110236</v>
          </cell>
          <cell r="E8080" t="str">
            <v>何子龙 准聘讲师 人才启动经费项目</v>
          </cell>
          <cell r="F8080" t="str">
            <v>何子龙</v>
          </cell>
          <cell r="G8080" t="str">
            <v>2023021</v>
          </cell>
          <cell r="H8080">
            <v>0</v>
          </cell>
          <cell r="I8080">
            <v>169874.51</v>
          </cell>
          <cell r="J8080">
            <v>21132.88</v>
          </cell>
          <cell r="K8080">
            <v>148741.63</v>
          </cell>
          <cell r="L8080">
            <v>0</v>
          </cell>
          <cell r="M8080">
            <v>4000</v>
          </cell>
          <cell r="N8080">
            <v>0</v>
          </cell>
          <cell r="O8080">
            <v>144741.63</v>
          </cell>
        </row>
        <row r="8081">
          <cell r="D8081" t="str">
            <v>11000221110237</v>
          </cell>
          <cell r="E8081" t="str">
            <v>杨舒玲 准聘讲师 人才启动经费项目</v>
          </cell>
          <cell r="F8081" t="str">
            <v>杨舒玲</v>
          </cell>
          <cell r="G8081" t="str">
            <v>2023079</v>
          </cell>
          <cell r="H8081">
            <v>0</v>
          </cell>
          <cell r="I8081">
            <v>61644.27</v>
          </cell>
          <cell r="J8081">
            <v>10149.4</v>
          </cell>
          <cell r="K8081">
            <v>51494.87</v>
          </cell>
          <cell r="L8081">
            <v>0</v>
          </cell>
          <cell r="M8081">
            <v>0</v>
          </cell>
          <cell r="N8081">
            <v>0</v>
          </cell>
          <cell r="O8081">
            <v>51494.87</v>
          </cell>
        </row>
        <row r="8082">
          <cell r="D8082" t="str">
            <v>11000221110238</v>
          </cell>
          <cell r="E8082" t="str">
            <v>欧伟枫 准聘讲师 人才启动经费项目</v>
          </cell>
          <cell r="F8082" t="str">
            <v>欧伟枫</v>
          </cell>
          <cell r="G8082" t="str">
            <v>2023073</v>
          </cell>
          <cell r="H8082">
            <v>0</v>
          </cell>
          <cell r="I8082">
            <v>132087.44</v>
          </cell>
          <cell r="J8082">
            <v>2668.08</v>
          </cell>
          <cell r="K8082">
            <v>129419.36</v>
          </cell>
          <cell r="L8082">
            <v>0</v>
          </cell>
          <cell r="M8082">
            <v>0</v>
          </cell>
          <cell r="N8082">
            <v>0</v>
          </cell>
          <cell r="O8082">
            <v>129419.36</v>
          </cell>
        </row>
        <row r="8083">
          <cell r="D8083" t="str">
            <v>11000221110239</v>
          </cell>
          <cell r="E8083" t="str">
            <v>王洁 准聘讲师 人才启动经费项目</v>
          </cell>
          <cell r="F8083" t="str">
            <v>王洁</v>
          </cell>
          <cell r="G8083" t="str">
            <v>2023076</v>
          </cell>
          <cell r="H8083">
            <v>0</v>
          </cell>
          <cell r="I8083">
            <v>85561.86</v>
          </cell>
          <cell r="J8083">
            <v>78190.72</v>
          </cell>
          <cell r="K8083">
            <v>7371.14</v>
          </cell>
          <cell r="L8083">
            <v>0</v>
          </cell>
          <cell r="M8083">
            <v>0</v>
          </cell>
          <cell r="N8083">
            <v>0</v>
          </cell>
          <cell r="O8083">
            <v>7371.14</v>
          </cell>
        </row>
        <row r="8084">
          <cell r="D8084" t="str">
            <v>11000221110240</v>
          </cell>
          <cell r="E8084" t="str">
            <v>朱灿泽 准聘讲师 人才启动经费项目</v>
          </cell>
          <cell r="F8084" t="str">
            <v>朱灿泽</v>
          </cell>
          <cell r="G8084" t="str">
            <v>2023169</v>
          </cell>
          <cell r="H8084">
            <v>0</v>
          </cell>
          <cell r="I8084">
            <v>100000</v>
          </cell>
          <cell r="J8084">
            <v>0</v>
          </cell>
          <cell r="K8084">
            <v>100000</v>
          </cell>
          <cell r="L8084">
            <v>0</v>
          </cell>
          <cell r="M8084">
            <v>0</v>
          </cell>
          <cell r="N8084">
            <v>0</v>
          </cell>
          <cell r="O8084">
            <v>100000</v>
          </cell>
        </row>
        <row r="8085">
          <cell r="D8085" t="str">
            <v>11000221110241</v>
          </cell>
          <cell r="E8085" t="str">
            <v>何胜煌 准聘讲师 人才启动经费项目</v>
          </cell>
          <cell r="F8085" t="str">
            <v>何胜煌</v>
          </cell>
          <cell r="G8085" t="str">
            <v>2023229</v>
          </cell>
          <cell r="H8085">
            <v>0</v>
          </cell>
          <cell r="I8085">
            <v>54698.01</v>
          </cell>
          <cell r="J8085">
            <v>19235.84</v>
          </cell>
          <cell r="K8085">
            <v>35462.17</v>
          </cell>
          <cell r="L8085">
            <v>0</v>
          </cell>
          <cell r="M8085">
            <v>0</v>
          </cell>
          <cell r="N8085">
            <v>0</v>
          </cell>
          <cell r="O8085">
            <v>35462.17</v>
          </cell>
        </row>
        <row r="8086">
          <cell r="D8086" t="str">
            <v>11000221110243</v>
          </cell>
          <cell r="E8086" t="str">
            <v>李茂菊 准聘讲师 人才启动经费项目</v>
          </cell>
          <cell r="F8086" t="str">
            <v>李茂菊</v>
          </cell>
          <cell r="G8086" t="str">
            <v>2023146</v>
          </cell>
          <cell r="H8086">
            <v>0</v>
          </cell>
          <cell r="I8086">
            <v>12799.42</v>
          </cell>
          <cell r="J8086">
            <v>2000</v>
          </cell>
          <cell r="K8086">
            <v>10799.42</v>
          </cell>
          <cell r="L8086">
            <v>0</v>
          </cell>
          <cell r="M8086">
            <v>0</v>
          </cell>
          <cell r="N8086">
            <v>0</v>
          </cell>
          <cell r="O8086">
            <v>10799.42</v>
          </cell>
        </row>
        <row r="8087">
          <cell r="D8087" t="str">
            <v>11000221110244</v>
          </cell>
          <cell r="E8087" t="str">
            <v>李文韬 准聘讲师 人才启动经费项目</v>
          </cell>
          <cell r="F8087" t="str">
            <v>李文韬</v>
          </cell>
          <cell r="G8087" t="str">
            <v>2023167</v>
          </cell>
          <cell r="H8087">
            <v>0</v>
          </cell>
          <cell r="I8087">
            <v>32008.21</v>
          </cell>
          <cell r="J8087">
            <v>6079.41</v>
          </cell>
          <cell r="K8087">
            <v>25928.8</v>
          </cell>
          <cell r="L8087">
            <v>0</v>
          </cell>
          <cell r="M8087">
            <v>0</v>
          </cell>
          <cell r="N8087">
            <v>0</v>
          </cell>
          <cell r="O8087">
            <v>25928.8</v>
          </cell>
        </row>
        <row r="8088">
          <cell r="D8088" t="str">
            <v>11000221110245</v>
          </cell>
          <cell r="E8088" t="str">
            <v>贾宗穆 准聘讲师 人才启动经费项目</v>
          </cell>
          <cell r="F8088" t="str">
            <v>贾宗穆</v>
          </cell>
          <cell r="G8088" t="str">
            <v>2023012</v>
          </cell>
          <cell r="H8088">
            <v>0</v>
          </cell>
          <cell r="I8088">
            <v>72936.22</v>
          </cell>
          <cell r="J8088">
            <v>4670.78</v>
          </cell>
          <cell r="K8088">
            <v>68265.44</v>
          </cell>
          <cell r="L8088">
            <v>0</v>
          </cell>
          <cell r="M8088">
            <v>0</v>
          </cell>
          <cell r="N8088">
            <v>0</v>
          </cell>
          <cell r="O8088">
            <v>68265.44</v>
          </cell>
        </row>
        <row r="8089">
          <cell r="D8089" t="str">
            <v>11000221110246</v>
          </cell>
          <cell r="E8089" t="str">
            <v>陈奕嘉 准聘讲师 人才启动经费项目</v>
          </cell>
          <cell r="F8089" t="str">
            <v>陈奕嘉</v>
          </cell>
          <cell r="G8089" t="str">
            <v>2023065</v>
          </cell>
          <cell r="H8089">
            <v>0</v>
          </cell>
          <cell r="I8089">
            <v>72400.29</v>
          </cell>
          <cell r="J8089">
            <v>10278</v>
          </cell>
          <cell r="K8089">
            <v>62122.29</v>
          </cell>
          <cell r="L8089">
            <v>0</v>
          </cell>
          <cell r="M8089">
            <v>0</v>
          </cell>
          <cell r="N8089">
            <v>0</v>
          </cell>
          <cell r="O8089">
            <v>62122.29</v>
          </cell>
        </row>
        <row r="8090">
          <cell r="D8090" t="str">
            <v>11000221110247</v>
          </cell>
          <cell r="E8090" t="str">
            <v>彭品 准聘副教授 人才启动经费项目</v>
          </cell>
          <cell r="F8090" t="str">
            <v>彭品</v>
          </cell>
          <cell r="G8090" t="str">
            <v>2024015</v>
          </cell>
          <cell r="H8090">
            <v>0</v>
          </cell>
          <cell r="I8090">
            <v>100000</v>
          </cell>
          <cell r="J8090">
            <v>53000</v>
          </cell>
          <cell r="K8090">
            <v>47000</v>
          </cell>
          <cell r="L8090">
            <v>0</v>
          </cell>
          <cell r="M8090">
            <v>0</v>
          </cell>
          <cell r="N8090">
            <v>0</v>
          </cell>
          <cell r="O8090">
            <v>47000</v>
          </cell>
        </row>
        <row r="8091">
          <cell r="D8091" t="str">
            <v>11000221110248</v>
          </cell>
          <cell r="E8091" t="str">
            <v>关帅 准聘副教授 人才启动经费项目</v>
          </cell>
          <cell r="F8091" t="str">
            <v>关帅</v>
          </cell>
          <cell r="G8091" t="str">
            <v>2024014</v>
          </cell>
          <cell r="H8091">
            <v>0</v>
          </cell>
          <cell r="I8091">
            <v>81790</v>
          </cell>
          <cell r="J8091">
            <v>0</v>
          </cell>
          <cell r="K8091">
            <v>81790</v>
          </cell>
          <cell r="L8091">
            <v>0</v>
          </cell>
          <cell r="M8091">
            <v>0</v>
          </cell>
          <cell r="N8091">
            <v>0</v>
          </cell>
          <cell r="O8091">
            <v>81790</v>
          </cell>
        </row>
        <row r="8092">
          <cell r="D8092" t="str">
            <v>11000221110249</v>
          </cell>
          <cell r="E8092" t="str">
            <v>胡爽 2022B类博士后 人才启动经费项目</v>
          </cell>
          <cell r="F8092" t="str">
            <v>胡爽</v>
          </cell>
          <cell r="G8092" t="str">
            <v>2024029</v>
          </cell>
          <cell r="H8092">
            <v>0</v>
          </cell>
          <cell r="I8092">
            <v>35073.91</v>
          </cell>
          <cell r="J8092">
            <v>3200</v>
          </cell>
          <cell r="K8092">
            <v>31873.91</v>
          </cell>
          <cell r="L8092">
            <v>0</v>
          </cell>
          <cell r="M8092">
            <v>0</v>
          </cell>
          <cell r="N8092">
            <v>0</v>
          </cell>
          <cell r="O8092">
            <v>31873.91</v>
          </cell>
        </row>
        <row r="8093">
          <cell r="D8093" t="str">
            <v>11000221110250</v>
          </cell>
          <cell r="E8093" t="str">
            <v>孙轩 2022A类博士后 人才启动经费项目</v>
          </cell>
          <cell r="F8093" t="str">
            <v>孙轩</v>
          </cell>
          <cell r="G8093" t="str">
            <v>2024005</v>
          </cell>
          <cell r="H8093">
            <v>0</v>
          </cell>
          <cell r="I8093">
            <v>98802</v>
          </cell>
          <cell r="J8093">
            <v>7000</v>
          </cell>
          <cell r="K8093">
            <v>91802</v>
          </cell>
          <cell r="L8093">
            <v>0</v>
          </cell>
          <cell r="M8093">
            <v>0</v>
          </cell>
          <cell r="N8093">
            <v>0</v>
          </cell>
          <cell r="O8093">
            <v>91802</v>
          </cell>
        </row>
        <row r="8094">
          <cell r="D8094" t="str">
            <v>11000221110251</v>
          </cell>
          <cell r="E8094" t="str">
            <v>陈立中 思政课专任教师 人才启动经费项目</v>
          </cell>
          <cell r="F8094" t="str">
            <v>陈立中</v>
          </cell>
          <cell r="G8094" t="str">
            <v>2021040</v>
          </cell>
          <cell r="H8094">
            <v>0</v>
          </cell>
          <cell r="I8094">
            <v>10591.84</v>
          </cell>
          <cell r="J8094">
            <v>4633</v>
          </cell>
          <cell r="K8094">
            <v>5958.84</v>
          </cell>
          <cell r="L8094">
            <v>0</v>
          </cell>
          <cell r="M8094">
            <v>0</v>
          </cell>
          <cell r="N8094">
            <v>0</v>
          </cell>
          <cell r="O8094">
            <v>5958.84</v>
          </cell>
        </row>
        <row r="8095">
          <cell r="D8095" t="str">
            <v>11000221110252</v>
          </cell>
          <cell r="E8095" t="str">
            <v>谷正 思政课专任教师 人才启动经费项目</v>
          </cell>
          <cell r="F8095" t="str">
            <v>谷正</v>
          </cell>
          <cell r="G8095" t="str">
            <v>2021133</v>
          </cell>
          <cell r="H8095">
            <v>0</v>
          </cell>
          <cell r="I8095">
            <v>30000</v>
          </cell>
          <cell r="J8095">
            <v>0</v>
          </cell>
          <cell r="K8095">
            <v>30000</v>
          </cell>
          <cell r="L8095">
            <v>0</v>
          </cell>
          <cell r="M8095">
            <v>0</v>
          </cell>
          <cell r="N8095">
            <v>0</v>
          </cell>
          <cell r="O8095">
            <v>30000</v>
          </cell>
        </row>
        <row r="8096">
          <cell r="D8096" t="str">
            <v>11000221110253</v>
          </cell>
          <cell r="E8096" t="str">
            <v>岳凤 思政课专任教师 人才启动经费项目</v>
          </cell>
          <cell r="F8096" t="str">
            <v>岳凤</v>
          </cell>
          <cell r="G8096" t="str">
            <v>2021125</v>
          </cell>
          <cell r="H8096">
            <v>0</v>
          </cell>
          <cell r="I8096">
            <v>12273.18</v>
          </cell>
          <cell r="J8096">
            <v>0</v>
          </cell>
          <cell r="K8096">
            <v>12273.18</v>
          </cell>
          <cell r="L8096">
            <v>0</v>
          </cell>
          <cell r="M8096">
            <v>0</v>
          </cell>
          <cell r="N8096">
            <v>0</v>
          </cell>
          <cell r="O8096">
            <v>12273.18</v>
          </cell>
        </row>
        <row r="8097">
          <cell r="D8097" t="str">
            <v>11000221110254</v>
          </cell>
          <cell r="E8097" t="str">
            <v>蔡益群 思政课专任教师 人才启动经费项目</v>
          </cell>
          <cell r="F8097" t="str">
            <v>蔡益群</v>
          </cell>
          <cell r="G8097" t="str">
            <v>2021108</v>
          </cell>
          <cell r="H8097">
            <v>0</v>
          </cell>
          <cell r="I8097">
            <v>30000</v>
          </cell>
          <cell r="J8097">
            <v>0</v>
          </cell>
          <cell r="K8097">
            <v>30000</v>
          </cell>
          <cell r="L8097">
            <v>0</v>
          </cell>
          <cell r="M8097">
            <v>0</v>
          </cell>
          <cell r="N8097">
            <v>0</v>
          </cell>
          <cell r="O8097">
            <v>30000</v>
          </cell>
        </row>
        <row r="8098">
          <cell r="D8098" t="str">
            <v>11000221110255</v>
          </cell>
          <cell r="E8098" t="str">
            <v>邓雨 思政课专任教师 人才启动经费项目</v>
          </cell>
          <cell r="F8098" t="str">
            <v>邓雨</v>
          </cell>
          <cell r="G8098" t="str">
            <v>2022154</v>
          </cell>
          <cell r="H8098">
            <v>0</v>
          </cell>
          <cell r="I8098">
            <v>36.01</v>
          </cell>
          <cell r="J8098">
            <v>0</v>
          </cell>
          <cell r="K8098">
            <v>36.01</v>
          </cell>
          <cell r="L8098">
            <v>0</v>
          </cell>
          <cell r="M8098">
            <v>0</v>
          </cell>
          <cell r="N8098">
            <v>0</v>
          </cell>
          <cell r="O8098">
            <v>36.01</v>
          </cell>
        </row>
        <row r="8099">
          <cell r="D8099" t="str">
            <v>11000221110256</v>
          </cell>
          <cell r="E8099" t="str">
            <v>郭俐兵 思政课专任教师 人才启动经费项目</v>
          </cell>
          <cell r="F8099" t="str">
            <v>郭俐兵</v>
          </cell>
          <cell r="G8099" t="str">
            <v>2022194</v>
          </cell>
          <cell r="H8099">
            <v>0</v>
          </cell>
          <cell r="I8099">
            <v>30000</v>
          </cell>
          <cell r="J8099">
            <v>1920</v>
          </cell>
          <cell r="K8099">
            <v>28080</v>
          </cell>
          <cell r="L8099">
            <v>0</v>
          </cell>
          <cell r="M8099">
            <v>0</v>
          </cell>
          <cell r="N8099">
            <v>0</v>
          </cell>
          <cell r="O8099">
            <v>28080</v>
          </cell>
        </row>
        <row r="8100">
          <cell r="D8100" t="str">
            <v>11000221110257</v>
          </cell>
          <cell r="E8100" t="str">
            <v>李宏 思政课专任教师 人才启动经费项目</v>
          </cell>
          <cell r="F8100" t="str">
            <v>李宏</v>
          </cell>
          <cell r="G8100" t="str">
            <v>2021061</v>
          </cell>
          <cell r="H8100">
            <v>0</v>
          </cell>
          <cell r="I8100">
            <v>12400</v>
          </cell>
          <cell r="J8100">
            <v>8450</v>
          </cell>
          <cell r="K8100">
            <v>3950</v>
          </cell>
          <cell r="L8100">
            <v>0</v>
          </cell>
          <cell r="M8100">
            <v>0</v>
          </cell>
          <cell r="N8100">
            <v>0</v>
          </cell>
          <cell r="O8100">
            <v>3950</v>
          </cell>
        </row>
        <row r="8101">
          <cell r="D8101" t="str">
            <v>11000221110258</v>
          </cell>
          <cell r="E8101" t="str">
            <v>刘倩 思政课专任教师 人才启动经费项目</v>
          </cell>
          <cell r="F8101" t="str">
            <v>刘倩</v>
          </cell>
          <cell r="G8101" t="str">
            <v>2022193</v>
          </cell>
          <cell r="H8101">
            <v>0</v>
          </cell>
          <cell r="I8101">
            <v>22013.11</v>
          </cell>
          <cell r="J8101">
            <v>6853.76</v>
          </cell>
          <cell r="K8101">
            <v>15159.35</v>
          </cell>
          <cell r="L8101">
            <v>0</v>
          </cell>
          <cell r="M8101">
            <v>0</v>
          </cell>
          <cell r="N8101">
            <v>0</v>
          </cell>
          <cell r="O8101">
            <v>15159.35</v>
          </cell>
        </row>
        <row r="8102">
          <cell r="D8102" t="str">
            <v>11000221110259</v>
          </cell>
          <cell r="E8102" t="str">
            <v>徐多文 思政课专任教师 人才启动经费项目</v>
          </cell>
          <cell r="F8102" t="str">
            <v>徐多文</v>
          </cell>
          <cell r="G8102" t="str">
            <v>2021126</v>
          </cell>
          <cell r="H8102">
            <v>0</v>
          </cell>
          <cell r="I8102">
            <v>20178.17</v>
          </cell>
          <cell r="J8102">
            <v>8475.34</v>
          </cell>
          <cell r="K8102">
            <v>11702.83</v>
          </cell>
          <cell r="L8102">
            <v>0</v>
          </cell>
          <cell r="M8102">
            <v>0</v>
          </cell>
          <cell r="N8102">
            <v>0</v>
          </cell>
          <cell r="O8102">
            <v>11702.83</v>
          </cell>
        </row>
        <row r="8103">
          <cell r="D8103" t="str">
            <v>11000221110260</v>
          </cell>
          <cell r="E8103" t="str">
            <v>张洁 思政课专任教师 人才启动经费项目</v>
          </cell>
          <cell r="F8103" t="str">
            <v>张洁</v>
          </cell>
          <cell r="G8103" t="str">
            <v>2021129</v>
          </cell>
          <cell r="H8103">
            <v>0</v>
          </cell>
          <cell r="I8103">
            <v>18416.29</v>
          </cell>
          <cell r="J8103">
            <v>0</v>
          </cell>
          <cell r="K8103">
            <v>18416.29</v>
          </cell>
          <cell r="L8103">
            <v>0</v>
          </cell>
          <cell r="M8103">
            <v>0</v>
          </cell>
          <cell r="N8103">
            <v>0</v>
          </cell>
          <cell r="O8103">
            <v>18416.29</v>
          </cell>
        </row>
        <row r="8104">
          <cell r="D8104" t="str">
            <v>11000221110261</v>
          </cell>
          <cell r="E8104" t="str">
            <v>王丽莎 思政课专任教师 人才启动经费项目</v>
          </cell>
          <cell r="F8104" t="str">
            <v>王丽莎</v>
          </cell>
          <cell r="G8104" t="str">
            <v>2021041</v>
          </cell>
          <cell r="H8104">
            <v>0</v>
          </cell>
          <cell r="I8104">
            <v>17750</v>
          </cell>
          <cell r="J8104">
            <v>0</v>
          </cell>
          <cell r="K8104">
            <v>17750</v>
          </cell>
          <cell r="L8104">
            <v>0</v>
          </cell>
          <cell r="M8104">
            <v>0</v>
          </cell>
          <cell r="N8104">
            <v>0</v>
          </cell>
          <cell r="O8104">
            <v>17750</v>
          </cell>
        </row>
        <row r="8105">
          <cell r="D8105" t="str">
            <v>11000221110262</v>
          </cell>
          <cell r="E8105" t="str">
            <v>赵洁 思政课专任教师 人才启动经费项目</v>
          </cell>
          <cell r="F8105" t="str">
            <v>赵洁</v>
          </cell>
          <cell r="G8105" t="str">
            <v>2021049</v>
          </cell>
          <cell r="H8105">
            <v>0</v>
          </cell>
          <cell r="I8105">
            <v>10627.05</v>
          </cell>
          <cell r="J8105">
            <v>3270.53</v>
          </cell>
          <cell r="K8105">
            <v>7356.52</v>
          </cell>
          <cell r="L8105">
            <v>0</v>
          </cell>
          <cell r="M8105">
            <v>0</v>
          </cell>
          <cell r="N8105">
            <v>0</v>
          </cell>
          <cell r="O8105">
            <v>7356.52</v>
          </cell>
        </row>
        <row r="8106">
          <cell r="D8106" t="str">
            <v>11000221110263</v>
          </cell>
          <cell r="E8106" t="str">
            <v>马冀群 思政课专任教师 人才启动经费项目</v>
          </cell>
          <cell r="F8106" t="str">
            <v>马冀群</v>
          </cell>
          <cell r="G8106" t="str">
            <v>2021062</v>
          </cell>
          <cell r="H8106">
            <v>0</v>
          </cell>
          <cell r="I8106">
            <v>26112.43</v>
          </cell>
          <cell r="J8106">
            <v>0</v>
          </cell>
          <cell r="K8106">
            <v>26112.43</v>
          </cell>
          <cell r="L8106">
            <v>0</v>
          </cell>
          <cell r="M8106">
            <v>0</v>
          </cell>
          <cell r="N8106">
            <v>0</v>
          </cell>
          <cell r="O8106">
            <v>26112.43</v>
          </cell>
        </row>
        <row r="8107">
          <cell r="D8107" t="str">
            <v>11000221110264</v>
          </cell>
          <cell r="E8107" t="str">
            <v>尚静 思政课专任教师 人才启动经费项目</v>
          </cell>
          <cell r="F8107" t="str">
            <v>尚静</v>
          </cell>
          <cell r="G8107" t="str">
            <v>2021105</v>
          </cell>
          <cell r="H8107">
            <v>0</v>
          </cell>
          <cell r="I8107">
            <v>30000</v>
          </cell>
          <cell r="J8107">
            <v>0</v>
          </cell>
          <cell r="K8107">
            <v>30000</v>
          </cell>
          <cell r="L8107">
            <v>0</v>
          </cell>
          <cell r="M8107">
            <v>0</v>
          </cell>
          <cell r="N8107">
            <v>0</v>
          </cell>
          <cell r="O8107">
            <v>30000</v>
          </cell>
        </row>
        <row r="8108">
          <cell r="D8108" t="str">
            <v>11000221110265</v>
          </cell>
          <cell r="E8108" t="str">
            <v>刘艳艳 思政课专任教师 人才启动经费项目</v>
          </cell>
          <cell r="F8108" t="str">
            <v>刘艳艳</v>
          </cell>
          <cell r="G8108" t="str">
            <v>2023048</v>
          </cell>
          <cell r="H8108">
            <v>0</v>
          </cell>
          <cell r="I8108">
            <v>28230.79</v>
          </cell>
          <cell r="J8108">
            <v>0</v>
          </cell>
          <cell r="K8108">
            <v>28230.79</v>
          </cell>
          <cell r="L8108">
            <v>0</v>
          </cell>
          <cell r="M8108">
            <v>0</v>
          </cell>
          <cell r="N8108">
            <v>0</v>
          </cell>
          <cell r="O8108">
            <v>28230.79</v>
          </cell>
        </row>
        <row r="8109">
          <cell r="D8109" t="str">
            <v>11000221110266</v>
          </cell>
          <cell r="E8109" t="str">
            <v>刘顺娜 思政课专任教师 人才启动经费项目</v>
          </cell>
          <cell r="F8109" t="str">
            <v>刘顺娜</v>
          </cell>
          <cell r="G8109" t="str">
            <v>2023020</v>
          </cell>
          <cell r="H8109">
            <v>0</v>
          </cell>
          <cell r="I8109">
            <v>30000</v>
          </cell>
          <cell r="J8109">
            <v>0</v>
          </cell>
          <cell r="K8109">
            <v>30000</v>
          </cell>
          <cell r="L8109">
            <v>0</v>
          </cell>
          <cell r="M8109">
            <v>0</v>
          </cell>
          <cell r="N8109">
            <v>0</v>
          </cell>
          <cell r="O8109">
            <v>30000</v>
          </cell>
        </row>
        <row r="8110">
          <cell r="D8110" t="str">
            <v>11000221110267</v>
          </cell>
          <cell r="E8110" t="str">
            <v>陈田 思政课专任教师 人才启动经费项目</v>
          </cell>
          <cell r="F8110" t="str">
            <v>陈田</v>
          </cell>
          <cell r="G8110" t="str">
            <v>2022192</v>
          </cell>
          <cell r="H8110">
            <v>0</v>
          </cell>
          <cell r="I8110">
            <v>19457.5</v>
          </cell>
          <cell r="J8110">
            <v>0</v>
          </cell>
          <cell r="K8110">
            <v>19457.5</v>
          </cell>
          <cell r="L8110">
            <v>0</v>
          </cell>
          <cell r="M8110">
            <v>0</v>
          </cell>
          <cell r="N8110">
            <v>0</v>
          </cell>
          <cell r="O8110">
            <v>19457.5</v>
          </cell>
        </row>
        <row r="8111">
          <cell r="D8111" t="str">
            <v>11000221110268</v>
          </cell>
          <cell r="E8111" t="str">
            <v>孙锋 思政课专任教师 人才启动经费项目</v>
          </cell>
          <cell r="F8111" t="str">
            <v>孙锋</v>
          </cell>
          <cell r="G8111" t="str">
            <v>2023042</v>
          </cell>
          <cell r="H8111">
            <v>0</v>
          </cell>
          <cell r="I8111">
            <v>20271.76</v>
          </cell>
          <cell r="J8111">
            <v>1870.69</v>
          </cell>
          <cell r="K8111">
            <v>18401.07</v>
          </cell>
          <cell r="L8111">
            <v>0</v>
          </cell>
          <cell r="M8111">
            <v>0</v>
          </cell>
          <cell r="N8111">
            <v>0</v>
          </cell>
          <cell r="O8111">
            <v>18401.07</v>
          </cell>
        </row>
        <row r="8112">
          <cell r="D8112" t="str">
            <v>11000221110269</v>
          </cell>
          <cell r="E8112" t="str">
            <v>尚禹 学科领军 人才启动经费项目</v>
          </cell>
          <cell r="F8112" t="str">
            <v>尚禹</v>
          </cell>
          <cell r="G8112" t="str">
            <v>2024010</v>
          </cell>
          <cell r="H8112">
            <v>0</v>
          </cell>
          <cell r="I8112">
            <v>562895.66</v>
          </cell>
          <cell r="J8112">
            <v>213367.85</v>
          </cell>
          <cell r="K8112">
            <v>349527.81</v>
          </cell>
          <cell r="L8112">
            <v>22000</v>
          </cell>
          <cell r="M8112">
            <v>0</v>
          </cell>
          <cell r="N8112">
            <v>0</v>
          </cell>
          <cell r="O8112">
            <v>349527.81</v>
          </cell>
        </row>
        <row r="8113">
          <cell r="D8113" t="str">
            <v>11000221110270</v>
          </cell>
          <cell r="E8113" t="str">
            <v>肖亚平 学科骨干 人才启动经费项目</v>
          </cell>
          <cell r="F8113" t="str">
            <v>肖亚平</v>
          </cell>
          <cell r="G8113" t="str">
            <v>2023236</v>
          </cell>
          <cell r="H8113">
            <v>0</v>
          </cell>
          <cell r="I8113">
            <v>200000</v>
          </cell>
          <cell r="J8113">
            <v>58686</v>
          </cell>
          <cell r="K8113">
            <v>141314</v>
          </cell>
          <cell r="L8113">
            <v>0</v>
          </cell>
          <cell r="M8113">
            <v>0</v>
          </cell>
          <cell r="N8113">
            <v>0</v>
          </cell>
          <cell r="O8113">
            <v>141314</v>
          </cell>
        </row>
        <row r="8114">
          <cell r="D8114" t="str">
            <v>11000221110271</v>
          </cell>
          <cell r="E8114" t="str">
            <v>莫云飞 准聘讲师 人才启动经费项目</v>
          </cell>
          <cell r="F8114" t="str">
            <v>莫云飞</v>
          </cell>
          <cell r="G8114" t="str">
            <v>2022179</v>
          </cell>
          <cell r="H8114">
            <v>0</v>
          </cell>
          <cell r="I8114">
            <v>210000</v>
          </cell>
          <cell r="J8114">
            <v>103363</v>
          </cell>
          <cell r="K8114">
            <v>106637</v>
          </cell>
          <cell r="L8114">
            <v>0</v>
          </cell>
          <cell r="M8114">
            <v>0</v>
          </cell>
          <cell r="N8114">
            <v>0</v>
          </cell>
          <cell r="O8114">
            <v>106637</v>
          </cell>
        </row>
        <row r="8115">
          <cell r="D8115" t="str">
            <v>11000221110272</v>
          </cell>
          <cell r="E8115" t="str">
            <v>刘梦 准聘讲师 人才启动经费项目</v>
          </cell>
          <cell r="F8115" t="str">
            <v>刘梦</v>
          </cell>
          <cell r="G8115" t="str">
            <v>2022182</v>
          </cell>
          <cell r="H8115">
            <v>0</v>
          </cell>
          <cell r="I8115">
            <v>70273</v>
          </cell>
          <cell r="J8115">
            <v>10271.68</v>
          </cell>
          <cell r="K8115">
            <v>60001.32</v>
          </cell>
          <cell r="L8115">
            <v>0</v>
          </cell>
          <cell r="M8115">
            <v>0</v>
          </cell>
          <cell r="N8115">
            <v>0</v>
          </cell>
          <cell r="O8115">
            <v>60001.32</v>
          </cell>
        </row>
        <row r="8116">
          <cell r="D8116" t="str">
            <v>11000221110273</v>
          </cell>
          <cell r="E8116" t="str">
            <v>陈璇 准聘讲师 人才启动经费项目</v>
          </cell>
          <cell r="F8116" t="str">
            <v>陈璇</v>
          </cell>
          <cell r="G8116" t="str">
            <v>2023030</v>
          </cell>
          <cell r="H8116">
            <v>0</v>
          </cell>
          <cell r="I8116">
            <v>80330.6</v>
          </cell>
          <cell r="J8116">
            <v>207.28</v>
          </cell>
          <cell r="K8116">
            <v>80123.32</v>
          </cell>
          <cell r="L8116">
            <v>0</v>
          </cell>
          <cell r="M8116">
            <v>0</v>
          </cell>
          <cell r="N8116">
            <v>0</v>
          </cell>
          <cell r="O8116">
            <v>80123.32</v>
          </cell>
        </row>
        <row r="8117">
          <cell r="D8117" t="str">
            <v>11000221110274</v>
          </cell>
          <cell r="E8117" t="str">
            <v>王梅梅 准聘讲师 人才启动经费项目</v>
          </cell>
          <cell r="F8117" t="str">
            <v>王梅梅</v>
          </cell>
          <cell r="G8117" t="str">
            <v>2023044</v>
          </cell>
          <cell r="H8117">
            <v>0</v>
          </cell>
          <cell r="I8117">
            <v>130660</v>
          </cell>
          <cell r="J8117">
            <v>11421.2</v>
          </cell>
          <cell r="K8117">
            <v>119238.8</v>
          </cell>
          <cell r="L8117">
            <v>0</v>
          </cell>
          <cell r="M8117">
            <v>0</v>
          </cell>
          <cell r="N8117">
            <v>0</v>
          </cell>
          <cell r="O8117">
            <v>119238.8</v>
          </cell>
        </row>
        <row r="8118">
          <cell r="D8118" t="str">
            <v>11000221110275</v>
          </cell>
          <cell r="E8118" t="str">
            <v>刘丰源 准聘助理研究员 人才启动经费项目</v>
          </cell>
          <cell r="F8118" t="str">
            <v>刘丰源</v>
          </cell>
          <cell r="G8118" t="str">
            <v>2023022</v>
          </cell>
          <cell r="H8118">
            <v>0</v>
          </cell>
          <cell r="I8118">
            <v>80155.48</v>
          </cell>
          <cell r="J8118">
            <v>0</v>
          </cell>
          <cell r="K8118">
            <v>80155.48</v>
          </cell>
          <cell r="L8118">
            <v>0</v>
          </cell>
          <cell r="M8118">
            <v>0</v>
          </cell>
          <cell r="N8118">
            <v>0</v>
          </cell>
          <cell r="O8118">
            <v>80155.48</v>
          </cell>
        </row>
        <row r="8119">
          <cell r="D8119" t="str">
            <v>11000221110276</v>
          </cell>
          <cell r="E8119" t="str">
            <v>沈晓燕 准聘讲师 人才启动经费项目</v>
          </cell>
          <cell r="F8119" t="str">
            <v>沈晓燕</v>
          </cell>
          <cell r="G8119" t="str">
            <v>2023092</v>
          </cell>
          <cell r="H8119">
            <v>0</v>
          </cell>
          <cell r="I8119">
            <v>58949.02</v>
          </cell>
          <cell r="J8119">
            <v>23648</v>
          </cell>
          <cell r="K8119">
            <v>35301.02</v>
          </cell>
          <cell r="L8119">
            <v>0</v>
          </cell>
          <cell r="M8119">
            <v>0</v>
          </cell>
          <cell r="N8119">
            <v>0</v>
          </cell>
          <cell r="O8119">
            <v>35301.02</v>
          </cell>
        </row>
        <row r="8120">
          <cell r="D8120" t="str">
            <v>11000221110277</v>
          </cell>
          <cell r="E8120" t="str">
            <v>张昕 准聘讲师 人才启动经费项目</v>
          </cell>
          <cell r="F8120" t="str">
            <v>张昕</v>
          </cell>
          <cell r="G8120" t="str">
            <v>2023130</v>
          </cell>
          <cell r="H8120">
            <v>0</v>
          </cell>
          <cell r="I8120">
            <v>4.1</v>
          </cell>
          <cell r="J8120">
            <v>0</v>
          </cell>
          <cell r="K8120">
            <v>4.1</v>
          </cell>
          <cell r="L8120">
            <v>0</v>
          </cell>
          <cell r="M8120">
            <v>0</v>
          </cell>
          <cell r="N8120">
            <v>0</v>
          </cell>
          <cell r="O8120">
            <v>4.1</v>
          </cell>
        </row>
        <row r="8121">
          <cell r="D8121" t="str">
            <v>11000221110278</v>
          </cell>
          <cell r="E8121" t="str">
            <v>王洋 准聘讲师 人才启动经费项目</v>
          </cell>
          <cell r="F8121" t="str">
            <v>王洋</v>
          </cell>
          <cell r="G8121" t="str">
            <v>2023194</v>
          </cell>
          <cell r="H8121">
            <v>0</v>
          </cell>
          <cell r="I8121">
            <v>45453</v>
          </cell>
          <cell r="J8121">
            <v>45078</v>
          </cell>
          <cell r="K8121">
            <v>375</v>
          </cell>
          <cell r="L8121">
            <v>0</v>
          </cell>
          <cell r="M8121">
            <v>0</v>
          </cell>
          <cell r="N8121">
            <v>0</v>
          </cell>
          <cell r="O8121">
            <v>375</v>
          </cell>
        </row>
        <row r="8122">
          <cell r="D8122" t="str">
            <v>11000221110279</v>
          </cell>
          <cell r="E8122" t="str">
            <v>金明玉 准聘助理研究员 人才启动经费项目</v>
          </cell>
          <cell r="F8122" t="str">
            <v>金明玉</v>
          </cell>
          <cell r="G8122" t="str">
            <v>2023137</v>
          </cell>
          <cell r="H8122">
            <v>0</v>
          </cell>
          <cell r="I8122">
            <v>86490</v>
          </cell>
          <cell r="J8122">
            <v>25342.7</v>
          </cell>
          <cell r="K8122">
            <v>61147.3</v>
          </cell>
          <cell r="L8122">
            <v>0</v>
          </cell>
          <cell r="M8122">
            <v>0</v>
          </cell>
          <cell r="N8122">
            <v>0</v>
          </cell>
          <cell r="O8122">
            <v>61147.3</v>
          </cell>
        </row>
        <row r="8123">
          <cell r="D8123" t="str">
            <v>11000221110280</v>
          </cell>
          <cell r="E8123" t="str">
            <v>周佳乐 准聘讲师 人才启动经费项目</v>
          </cell>
          <cell r="F8123" t="str">
            <v>周佳乐</v>
          </cell>
          <cell r="G8123" t="str">
            <v>2023068</v>
          </cell>
          <cell r="H8123">
            <v>0</v>
          </cell>
          <cell r="I8123">
            <v>139742.29</v>
          </cell>
          <cell r="J8123">
            <v>54107.94</v>
          </cell>
          <cell r="K8123">
            <v>85634.35</v>
          </cell>
          <cell r="L8123">
            <v>0</v>
          </cell>
          <cell r="M8123">
            <v>0</v>
          </cell>
          <cell r="N8123">
            <v>0</v>
          </cell>
          <cell r="O8123">
            <v>85634.35</v>
          </cell>
        </row>
        <row r="8124">
          <cell r="D8124" t="str">
            <v>11000221110281</v>
          </cell>
          <cell r="E8124" t="str">
            <v>于兵 准聘讲师 人才启动经费项目</v>
          </cell>
          <cell r="F8124" t="str">
            <v>于兵</v>
          </cell>
          <cell r="G8124" t="str">
            <v>2023094</v>
          </cell>
          <cell r="H8124">
            <v>0</v>
          </cell>
          <cell r="I8124">
            <v>71954.14</v>
          </cell>
          <cell r="J8124">
            <v>39553.4</v>
          </cell>
          <cell r="K8124">
            <v>32400.74</v>
          </cell>
          <cell r="L8124">
            <v>0</v>
          </cell>
          <cell r="M8124">
            <v>0</v>
          </cell>
          <cell r="N8124">
            <v>0</v>
          </cell>
          <cell r="O8124">
            <v>32400.74</v>
          </cell>
        </row>
        <row r="8125">
          <cell r="D8125" t="str">
            <v>11000221110282</v>
          </cell>
          <cell r="E8125" t="str">
            <v>曾振海 2022B类博士后 人才启动经费项目</v>
          </cell>
          <cell r="F8125" t="str">
            <v>曾振海</v>
          </cell>
          <cell r="G8125" t="str">
            <v>2023217</v>
          </cell>
          <cell r="H8125">
            <v>0</v>
          </cell>
          <cell r="I8125">
            <v>30232.09</v>
          </cell>
          <cell r="J8125">
            <v>14850</v>
          </cell>
          <cell r="K8125">
            <v>15382.09</v>
          </cell>
          <cell r="L8125">
            <v>0</v>
          </cell>
          <cell r="M8125">
            <v>0</v>
          </cell>
          <cell r="N8125">
            <v>0</v>
          </cell>
          <cell r="O8125">
            <v>15382.09</v>
          </cell>
        </row>
        <row r="8126">
          <cell r="D8126" t="str">
            <v>11000221110283</v>
          </cell>
          <cell r="E8126" t="str">
            <v>关朝婷 2022A类博士后 人才启动经费项目</v>
          </cell>
          <cell r="F8126" t="str">
            <v>关朝婷</v>
          </cell>
          <cell r="G8126" t="str">
            <v>2023221</v>
          </cell>
          <cell r="H8126">
            <v>0</v>
          </cell>
          <cell r="I8126">
            <v>100000</v>
          </cell>
          <cell r="J8126">
            <v>21782.6</v>
          </cell>
          <cell r="K8126">
            <v>78217.4</v>
          </cell>
          <cell r="L8126">
            <v>0</v>
          </cell>
          <cell r="M8126">
            <v>0</v>
          </cell>
          <cell r="N8126">
            <v>0</v>
          </cell>
          <cell r="O8126">
            <v>78217.4</v>
          </cell>
        </row>
        <row r="8127">
          <cell r="D8127" t="str">
            <v>11000221110284</v>
          </cell>
          <cell r="E8127" t="str">
            <v>Muhammad Ahsan Iqbal 2022A类博士后 人才启动经费项目</v>
          </cell>
          <cell r="F8127" t="str">
            <v>IQBAL MUHAMMAD AHSAN</v>
          </cell>
          <cell r="G8127" t="str">
            <v>2023224</v>
          </cell>
          <cell r="H8127">
            <v>0</v>
          </cell>
          <cell r="I8127">
            <v>77567</v>
          </cell>
          <cell r="J8127">
            <v>11700</v>
          </cell>
          <cell r="K8127">
            <v>65867</v>
          </cell>
          <cell r="L8127">
            <v>0</v>
          </cell>
          <cell r="M8127">
            <v>0</v>
          </cell>
          <cell r="N8127">
            <v>0</v>
          </cell>
          <cell r="O8127">
            <v>65867</v>
          </cell>
        </row>
        <row r="8128">
          <cell r="D8128" t="str">
            <v>11000221110285</v>
          </cell>
          <cell r="E8128" t="str">
            <v>李晓慢 2022A类博士后 人才启动经费项目</v>
          </cell>
          <cell r="F8128" t="str">
            <v>李晓慢</v>
          </cell>
          <cell r="G8128" t="str">
            <v>2024009</v>
          </cell>
          <cell r="H8128">
            <v>0</v>
          </cell>
          <cell r="I8128">
            <v>100000</v>
          </cell>
          <cell r="J8128">
            <v>17358.4</v>
          </cell>
          <cell r="K8128">
            <v>82641.6</v>
          </cell>
          <cell r="L8128">
            <v>0</v>
          </cell>
          <cell r="M8128">
            <v>0</v>
          </cell>
          <cell r="N8128">
            <v>0</v>
          </cell>
          <cell r="O8128">
            <v>82641.6</v>
          </cell>
        </row>
        <row r="8129">
          <cell r="D8129" t="str">
            <v>11000221110286</v>
          </cell>
          <cell r="E8129" t="str">
            <v>李鸿杰 2022A类博士后 人才启动经费项目</v>
          </cell>
          <cell r="F8129" t="str">
            <v>李鸿杰</v>
          </cell>
          <cell r="G8129" t="str">
            <v>2024020</v>
          </cell>
          <cell r="H8129">
            <v>0</v>
          </cell>
          <cell r="I8129">
            <v>100000</v>
          </cell>
          <cell r="J8129">
            <v>29942</v>
          </cell>
          <cell r="K8129">
            <v>70058</v>
          </cell>
          <cell r="L8129">
            <v>0</v>
          </cell>
          <cell r="M8129">
            <v>0</v>
          </cell>
          <cell r="N8129">
            <v>0</v>
          </cell>
          <cell r="O8129">
            <v>70058</v>
          </cell>
        </row>
        <row r="8130">
          <cell r="D8130" t="str">
            <v>11000221110287</v>
          </cell>
          <cell r="E8130" t="str">
            <v>夏鸿翔 2022A类博士后 人才启动经费项目</v>
          </cell>
          <cell r="F8130" t="str">
            <v>夏鸿翔</v>
          </cell>
          <cell r="G8130" t="str">
            <v>2024036</v>
          </cell>
          <cell r="H8130">
            <v>0</v>
          </cell>
          <cell r="I8130">
            <v>75137.93</v>
          </cell>
          <cell r="J8130">
            <v>4800</v>
          </cell>
          <cell r="K8130">
            <v>70337.93</v>
          </cell>
          <cell r="L8130">
            <v>0</v>
          </cell>
          <cell r="M8130">
            <v>0</v>
          </cell>
          <cell r="N8130">
            <v>0</v>
          </cell>
          <cell r="O8130">
            <v>70337.93</v>
          </cell>
        </row>
        <row r="8131">
          <cell r="D8131" t="str">
            <v>11000221110288</v>
          </cell>
          <cell r="E8131" t="str">
            <v>李桂 2022A类博士后 人才启动经费项目</v>
          </cell>
          <cell r="F8131" t="str">
            <v>李桂</v>
          </cell>
          <cell r="G8131" t="str">
            <v>2024040</v>
          </cell>
          <cell r="H8131">
            <v>0</v>
          </cell>
          <cell r="I8131">
            <v>94300</v>
          </cell>
          <cell r="J8131">
            <v>21390.1</v>
          </cell>
          <cell r="K8131">
            <v>72909.9</v>
          </cell>
          <cell r="L8131">
            <v>0</v>
          </cell>
          <cell r="M8131">
            <v>0</v>
          </cell>
          <cell r="N8131">
            <v>0</v>
          </cell>
          <cell r="O8131">
            <v>72909.9</v>
          </cell>
        </row>
        <row r="8132">
          <cell r="D8132" t="str">
            <v>11000221110289</v>
          </cell>
          <cell r="E8132" t="str">
            <v>魏曰 准聘副研究员 人才启动经费项目</v>
          </cell>
          <cell r="F8132" t="str">
            <v>魏曰</v>
          </cell>
          <cell r="G8132" t="str">
            <v>2022152</v>
          </cell>
          <cell r="H8132">
            <v>0</v>
          </cell>
          <cell r="I8132">
            <v>187728.72</v>
          </cell>
          <cell r="J8132">
            <v>102208.93</v>
          </cell>
          <cell r="K8132">
            <v>85519.79</v>
          </cell>
          <cell r="L8132">
            <v>0</v>
          </cell>
          <cell r="M8132">
            <v>0</v>
          </cell>
          <cell r="N8132">
            <v>0</v>
          </cell>
          <cell r="O8132">
            <v>85519.79</v>
          </cell>
        </row>
        <row r="8133">
          <cell r="D8133" t="str">
            <v>11000221110290</v>
          </cell>
          <cell r="E8133" t="str">
            <v>侯林逍 准聘副研究员 人才启动经费项目</v>
          </cell>
          <cell r="F8133" t="str">
            <v>侯林逍</v>
          </cell>
          <cell r="G8133" t="str">
            <v>2023043</v>
          </cell>
          <cell r="H8133">
            <v>0</v>
          </cell>
          <cell r="I8133">
            <v>73272.2</v>
          </cell>
          <cell r="J8133">
            <v>65549</v>
          </cell>
          <cell r="K8133">
            <v>7723.2</v>
          </cell>
          <cell r="L8133">
            <v>0</v>
          </cell>
          <cell r="M8133">
            <v>0</v>
          </cell>
          <cell r="N8133">
            <v>0</v>
          </cell>
          <cell r="O8133">
            <v>7723.2</v>
          </cell>
        </row>
        <row r="8134">
          <cell r="D8134" t="str">
            <v>11000221110291</v>
          </cell>
          <cell r="E8134" t="str">
            <v>曾丽 准聘副研究员 人才启动经费项目</v>
          </cell>
          <cell r="F8134" t="str">
            <v>曾丽</v>
          </cell>
          <cell r="G8134" t="str">
            <v>2023053</v>
          </cell>
          <cell r="H8134">
            <v>0</v>
          </cell>
          <cell r="I8134">
            <v>94479.18</v>
          </cell>
          <cell r="J8134">
            <v>16704.89</v>
          </cell>
          <cell r="K8134">
            <v>77774.29</v>
          </cell>
          <cell r="L8134">
            <v>0</v>
          </cell>
          <cell r="M8134">
            <v>0</v>
          </cell>
          <cell r="N8134">
            <v>0</v>
          </cell>
          <cell r="O8134">
            <v>77774.29</v>
          </cell>
        </row>
        <row r="8135">
          <cell r="D8135" t="str">
            <v>11000221110292</v>
          </cell>
          <cell r="E8135" t="str">
            <v>陈娇 准聘助理研究员 人才启动经费项目</v>
          </cell>
          <cell r="F8135" t="str">
            <v>陈娇</v>
          </cell>
          <cell r="G8135" t="str">
            <v>2022190</v>
          </cell>
          <cell r="H8135">
            <v>0</v>
          </cell>
          <cell r="I8135">
            <v>150000</v>
          </cell>
          <cell r="J8135">
            <v>72000</v>
          </cell>
          <cell r="K8135">
            <v>78000</v>
          </cell>
          <cell r="L8135">
            <v>0</v>
          </cell>
          <cell r="M8135">
            <v>0</v>
          </cell>
          <cell r="N8135">
            <v>0</v>
          </cell>
          <cell r="O8135">
            <v>78000</v>
          </cell>
        </row>
        <row r="8136">
          <cell r="D8136" t="str">
            <v>11000221110293</v>
          </cell>
          <cell r="E8136" t="str">
            <v>徐旵旵 2022A类博士后 人才启动经费项目</v>
          </cell>
          <cell r="F8136" t="str">
            <v>徐旵旵</v>
          </cell>
          <cell r="G8136" t="str">
            <v>2023231</v>
          </cell>
          <cell r="H8136">
            <v>0</v>
          </cell>
          <cell r="I8136">
            <v>100000</v>
          </cell>
          <cell r="J8136">
            <v>1821</v>
          </cell>
          <cell r="K8136">
            <v>98179</v>
          </cell>
          <cell r="L8136">
            <v>0</v>
          </cell>
          <cell r="M8136">
            <v>0</v>
          </cell>
          <cell r="N8136">
            <v>0</v>
          </cell>
          <cell r="O8136">
            <v>98179</v>
          </cell>
        </row>
        <row r="8137">
          <cell r="D8137" t="str">
            <v>11000221110294</v>
          </cell>
          <cell r="E8137" t="str">
            <v>闫兴 2022A类博士后 人才启动经费项目</v>
          </cell>
          <cell r="F8137" t="str">
            <v>闫兴</v>
          </cell>
          <cell r="G8137" t="str">
            <v>2024024</v>
          </cell>
          <cell r="H8137">
            <v>0</v>
          </cell>
          <cell r="I8137">
            <v>89965.67</v>
          </cell>
          <cell r="J8137">
            <v>25310</v>
          </cell>
          <cell r="K8137">
            <v>64655.67</v>
          </cell>
          <cell r="L8137">
            <v>0</v>
          </cell>
          <cell r="M8137">
            <v>0</v>
          </cell>
          <cell r="N8137">
            <v>0</v>
          </cell>
          <cell r="O8137">
            <v>64655.67</v>
          </cell>
        </row>
        <row r="8138">
          <cell r="D8138" t="str">
            <v>11000221110295</v>
          </cell>
          <cell r="E8138" t="str">
            <v>杨源通 2022A类博士后 人才启动经费项目</v>
          </cell>
          <cell r="F8138" t="str">
            <v>杨源通</v>
          </cell>
          <cell r="G8138" t="str">
            <v>2024025</v>
          </cell>
          <cell r="H8138">
            <v>0</v>
          </cell>
          <cell r="I8138">
            <v>74827.63</v>
          </cell>
          <cell r="J8138">
            <v>48408.37</v>
          </cell>
          <cell r="K8138">
            <v>26419.26</v>
          </cell>
          <cell r="L8138">
            <v>0</v>
          </cell>
          <cell r="M8138">
            <v>0</v>
          </cell>
          <cell r="N8138">
            <v>0</v>
          </cell>
          <cell r="O8138">
            <v>26419.26</v>
          </cell>
        </row>
        <row r="8139">
          <cell r="D8139" t="str">
            <v>11000221110296</v>
          </cell>
          <cell r="E8139" t="str">
            <v>杨婷 2022A类博士后 人才启动经费项目</v>
          </cell>
          <cell r="F8139" t="str">
            <v>杨婷</v>
          </cell>
          <cell r="G8139" t="str">
            <v>2024039</v>
          </cell>
          <cell r="H8139">
            <v>0</v>
          </cell>
          <cell r="I8139">
            <v>71570.84</v>
          </cell>
          <cell r="J8139">
            <v>71570.84</v>
          </cell>
          <cell r="K8139">
            <v>0</v>
          </cell>
          <cell r="L8139">
            <v>0</v>
          </cell>
          <cell r="M8139">
            <v>0</v>
          </cell>
          <cell r="N8139">
            <v>0</v>
          </cell>
          <cell r="O8139">
            <v>0</v>
          </cell>
        </row>
        <row r="8140">
          <cell r="D8140" t="str">
            <v>11000221110297</v>
          </cell>
          <cell r="E8140" t="str">
            <v>程文婷 准聘讲师 人才启动经费项目</v>
          </cell>
          <cell r="F8140" t="str">
            <v>程文婷</v>
          </cell>
          <cell r="G8140" t="str">
            <v>2023038</v>
          </cell>
          <cell r="H8140">
            <v>0</v>
          </cell>
          <cell r="I8140">
            <v>28897.62</v>
          </cell>
          <cell r="J8140">
            <v>288</v>
          </cell>
          <cell r="K8140">
            <v>28609.62</v>
          </cell>
          <cell r="L8140">
            <v>0</v>
          </cell>
          <cell r="M8140">
            <v>200</v>
          </cell>
          <cell r="N8140">
            <v>0</v>
          </cell>
          <cell r="O8140">
            <v>28409.62</v>
          </cell>
        </row>
        <row r="8141">
          <cell r="D8141" t="str">
            <v>11000221110298</v>
          </cell>
          <cell r="E8141" t="str">
            <v>赵华 准聘讲师 人才启动经费项目</v>
          </cell>
          <cell r="F8141" t="str">
            <v>赵华</v>
          </cell>
          <cell r="G8141" t="str">
            <v>2023133</v>
          </cell>
          <cell r="H8141">
            <v>0</v>
          </cell>
          <cell r="I8141">
            <v>50000</v>
          </cell>
          <cell r="J8141">
            <v>47335.53</v>
          </cell>
          <cell r="K8141">
            <v>2664.47</v>
          </cell>
          <cell r="L8141">
            <v>0</v>
          </cell>
          <cell r="M8141">
            <v>0</v>
          </cell>
          <cell r="N8141">
            <v>0</v>
          </cell>
          <cell r="O8141">
            <v>2664.47</v>
          </cell>
        </row>
        <row r="8142">
          <cell r="D8142" t="str">
            <v>11000221110299</v>
          </cell>
          <cell r="E8142" t="str">
            <v>牛津 准聘讲师 人才启动经费项目</v>
          </cell>
          <cell r="F8142" t="str">
            <v>牛津</v>
          </cell>
          <cell r="G8142" t="str">
            <v>2023140</v>
          </cell>
          <cell r="H8142">
            <v>0</v>
          </cell>
          <cell r="I8142">
            <v>28933</v>
          </cell>
          <cell r="J8142">
            <v>0</v>
          </cell>
          <cell r="K8142">
            <v>28933</v>
          </cell>
          <cell r="L8142">
            <v>0</v>
          </cell>
          <cell r="M8142">
            <v>0</v>
          </cell>
          <cell r="N8142">
            <v>0</v>
          </cell>
          <cell r="O8142">
            <v>28933</v>
          </cell>
        </row>
        <row r="8143">
          <cell r="D8143" t="str">
            <v>11000221110300</v>
          </cell>
          <cell r="E8143" t="str">
            <v>吕山 准聘讲师 人才启动经费项目</v>
          </cell>
          <cell r="F8143" t="str">
            <v>吕山</v>
          </cell>
          <cell r="G8143" t="str">
            <v>2023216</v>
          </cell>
          <cell r="H8143">
            <v>0</v>
          </cell>
          <cell r="I8143">
            <v>15549.44</v>
          </cell>
          <cell r="J8143">
            <v>15272.41</v>
          </cell>
          <cell r="K8143">
            <v>277.03</v>
          </cell>
          <cell r="L8143">
            <v>0</v>
          </cell>
          <cell r="M8143">
            <v>0</v>
          </cell>
          <cell r="N8143">
            <v>0</v>
          </cell>
          <cell r="O8143">
            <v>277.03</v>
          </cell>
        </row>
        <row r="8144">
          <cell r="D8144" t="str">
            <v>11000221110301</v>
          </cell>
          <cell r="E8144" t="str">
            <v>徐婷 准聘副教授 人才启动经费项目</v>
          </cell>
          <cell r="F8144" t="str">
            <v>徐婷</v>
          </cell>
          <cell r="G8144" t="str">
            <v>2023225</v>
          </cell>
          <cell r="H8144">
            <v>0</v>
          </cell>
          <cell r="I8144">
            <v>99386</v>
          </cell>
          <cell r="J8144">
            <v>42830.86</v>
          </cell>
          <cell r="K8144">
            <v>56555.14</v>
          </cell>
          <cell r="L8144">
            <v>0</v>
          </cell>
          <cell r="M8144">
            <v>0</v>
          </cell>
          <cell r="N8144">
            <v>0</v>
          </cell>
          <cell r="O8144">
            <v>56555.14</v>
          </cell>
        </row>
        <row r="8145">
          <cell r="D8145" t="str">
            <v>11000221110302</v>
          </cell>
          <cell r="E8145" t="str">
            <v>杨伟伟 准聘讲师 人才启动经费项目</v>
          </cell>
          <cell r="F8145" t="str">
            <v>杨伟伟</v>
          </cell>
          <cell r="G8145" t="str">
            <v>2021048</v>
          </cell>
          <cell r="H8145">
            <v>0</v>
          </cell>
          <cell r="I8145">
            <v>92806.56</v>
          </cell>
          <cell r="J8145">
            <v>70594.76</v>
          </cell>
          <cell r="K8145">
            <v>22211.8</v>
          </cell>
          <cell r="L8145">
            <v>0</v>
          </cell>
          <cell r="M8145">
            <v>0</v>
          </cell>
          <cell r="N8145">
            <v>0</v>
          </cell>
          <cell r="O8145">
            <v>22211.8</v>
          </cell>
        </row>
        <row r="8146">
          <cell r="D8146" t="str">
            <v>11000221110303</v>
          </cell>
          <cell r="E8146" t="str">
            <v>罗安信 准聘副教授 人才启动经费项目</v>
          </cell>
          <cell r="F8146" t="str">
            <v>罗安信</v>
          </cell>
          <cell r="G8146" t="str">
            <v>2023178</v>
          </cell>
          <cell r="H8146">
            <v>0</v>
          </cell>
          <cell r="I8146">
            <v>76125.22</v>
          </cell>
          <cell r="J8146">
            <v>20536.52</v>
          </cell>
          <cell r="K8146">
            <v>55588.7</v>
          </cell>
          <cell r="L8146">
            <v>0</v>
          </cell>
          <cell r="M8146">
            <v>0</v>
          </cell>
          <cell r="N8146">
            <v>0</v>
          </cell>
          <cell r="O8146">
            <v>55588.7</v>
          </cell>
        </row>
        <row r="8147">
          <cell r="D8147" t="str">
            <v>11000221110304</v>
          </cell>
          <cell r="E8147" t="str">
            <v>王建立 学科领军 人才启动经费项目</v>
          </cell>
          <cell r="F8147" t="str">
            <v>WANGJIANLI</v>
          </cell>
          <cell r="G8147" t="str">
            <v>2024051</v>
          </cell>
          <cell r="H8147">
            <v>0</v>
          </cell>
          <cell r="I8147">
            <v>404310.71</v>
          </cell>
          <cell r="J8147">
            <v>60089.04</v>
          </cell>
          <cell r="K8147">
            <v>344221.67</v>
          </cell>
          <cell r="L8147">
            <v>0</v>
          </cell>
          <cell r="M8147">
            <v>0</v>
          </cell>
          <cell r="N8147">
            <v>0</v>
          </cell>
          <cell r="O8147">
            <v>344221.67</v>
          </cell>
        </row>
        <row r="8148">
          <cell r="D8148" t="str">
            <v>11000221110305</v>
          </cell>
          <cell r="E8148" t="str">
            <v>张堃 思政课专任教师 人才启动经费项目</v>
          </cell>
          <cell r="F8148" t="str">
            <v>张堃</v>
          </cell>
          <cell r="G8148" t="str">
            <v>2023173</v>
          </cell>
          <cell r="H8148">
            <v>0</v>
          </cell>
          <cell r="I8148">
            <v>20683.02</v>
          </cell>
          <cell r="J8148">
            <v>3818.48</v>
          </cell>
          <cell r="K8148">
            <v>16864.54</v>
          </cell>
          <cell r="L8148">
            <v>0</v>
          </cell>
          <cell r="M8148">
            <v>0</v>
          </cell>
          <cell r="N8148">
            <v>0</v>
          </cell>
          <cell r="O8148">
            <v>16864.54</v>
          </cell>
        </row>
        <row r="8149">
          <cell r="D8149" t="str">
            <v>11000221110306</v>
          </cell>
          <cell r="E8149" t="str">
            <v>王珊珊 思政课专任教师 人才启动经费项目</v>
          </cell>
          <cell r="F8149" t="str">
            <v>王珊珊</v>
          </cell>
          <cell r="G8149" t="str">
            <v>2023170</v>
          </cell>
          <cell r="H8149">
            <v>0</v>
          </cell>
          <cell r="I8149">
            <v>25157.37</v>
          </cell>
          <cell r="J8149">
            <v>1131.84</v>
          </cell>
          <cell r="K8149">
            <v>24025.53</v>
          </cell>
          <cell r="L8149">
            <v>0</v>
          </cell>
          <cell r="M8149">
            <v>0</v>
          </cell>
          <cell r="N8149">
            <v>0</v>
          </cell>
          <cell r="O8149">
            <v>24025.53</v>
          </cell>
        </row>
        <row r="8150">
          <cell r="D8150" t="str">
            <v>11000221110307</v>
          </cell>
          <cell r="E8150" t="str">
            <v>牛玉清 学科方向领军 人才启动经费项目</v>
          </cell>
          <cell r="F8150" t="str">
            <v>牛玉清</v>
          </cell>
          <cell r="G8150" t="str">
            <v>2024026</v>
          </cell>
          <cell r="H8150">
            <v>0</v>
          </cell>
          <cell r="I8150">
            <v>250000</v>
          </cell>
          <cell r="J8150">
            <v>38685.34</v>
          </cell>
          <cell r="K8150">
            <v>211314.66</v>
          </cell>
          <cell r="L8150">
            <v>0</v>
          </cell>
          <cell r="M8150">
            <v>0</v>
          </cell>
          <cell r="N8150">
            <v>0</v>
          </cell>
          <cell r="O8150">
            <v>211314.66</v>
          </cell>
        </row>
        <row r="8151">
          <cell r="D8151" t="str">
            <v>11000221110308</v>
          </cell>
          <cell r="E8151" t="str">
            <v>唐昀超 学科方向领军 人才启动经费项目</v>
          </cell>
          <cell r="F8151" t="str">
            <v>唐昀超</v>
          </cell>
          <cell r="G8151" t="str">
            <v>2024044</v>
          </cell>
          <cell r="H8151">
            <v>0</v>
          </cell>
          <cell r="I8151">
            <v>263846.66</v>
          </cell>
          <cell r="J8151">
            <v>78009.92</v>
          </cell>
          <cell r="K8151">
            <v>185836.74</v>
          </cell>
          <cell r="L8151">
            <v>0</v>
          </cell>
          <cell r="M8151">
            <v>0</v>
          </cell>
          <cell r="N8151">
            <v>0</v>
          </cell>
          <cell r="O8151">
            <v>185836.74</v>
          </cell>
        </row>
        <row r="8152">
          <cell r="D8152" t="str">
            <v>11000221110309</v>
          </cell>
          <cell r="E8152" t="str">
            <v>杜继庆 学科骨干 人才启动经费项目</v>
          </cell>
          <cell r="F8152" t="str">
            <v>杜继庆</v>
          </cell>
          <cell r="G8152" t="str">
            <v>2024016</v>
          </cell>
          <cell r="H8152">
            <v>0</v>
          </cell>
          <cell r="I8152">
            <v>135891</v>
          </cell>
          <cell r="J8152">
            <v>82884</v>
          </cell>
          <cell r="K8152">
            <v>53007</v>
          </cell>
          <cell r="L8152">
            <v>0</v>
          </cell>
          <cell r="M8152">
            <v>0</v>
          </cell>
          <cell r="N8152">
            <v>0</v>
          </cell>
          <cell r="O8152">
            <v>53007</v>
          </cell>
        </row>
        <row r="8153">
          <cell r="D8153" t="str">
            <v>11000221110310</v>
          </cell>
          <cell r="E8153" t="str">
            <v>熊舟翼 学科骨干 人才启动经费项目</v>
          </cell>
          <cell r="F8153" t="str">
            <v>熊舟翼</v>
          </cell>
          <cell r="G8153" t="str">
            <v>2024021</v>
          </cell>
          <cell r="H8153">
            <v>0</v>
          </cell>
          <cell r="I8153">
            <v>104248.68</v>
          </cell>
          <cell r="J8153">
            <v>2335</v>
          </cell>
          <cell r="K8153">
            <v>101913.68</v>
          </cell>
          <cell r="L8153">
            <v>0</v>
          </cell>
          <cell r="M8153">
            <v>0</v>
          </cell>
          <cell r="N8153">
            <v>0</v>
          </cell>
          <cell r="O8153">
            <v>101913.68</v>
          </cell>
        </row>
        <row r="8154">
          <cell r="D8154" t="str">
            <v>11000221110311</v>
          </cell>
          <cell r="E8154" t="str">
            <v>CABRERA MENDIETA DIEGO ROMAN 学科骨干 人才启动经费项目</v>
          </cell>
          <cell r="F8154" t="str">
            <v>DIEGO ROMAN CABRERA MENDIETA</v>
          </cell>
          <cell r="G8154" t="str">
            <v>2024042</v>
          </cell>
          <cell r="H8154">
            <v>0</v>
          </cell>
          <cell r="I8154">
            <v>100000</v>
          </cell>
          <cell r="J8154">
            <v>0</v>
          </cell>
          <cell r="K8154">
            <v>100000</v>
          </cell>
          <cell r="L8154">
            <v>0</v>
          </cell>
          <cell r="M8154">
            <v>0</v>
          </cell>
          <cell r="N8154">
            <v>0</v>
          </cell>
          <cell r="O8154">
            <v>100000</v>
          </cell>
        </row>
        <row r="8155">
          <cell r="D8155" t="str">
            <v>11000221110312</v>
          </cell>
          <cell r="E8155" t="str">
            <v>孟岩 学科骨干 人才启动经费项目</v>
          </cell>
          <cell r="F8155" t="str">
            <v>孟岩</v>
          </cell>
          <cell r="G8155" t="str">
            <v>2024038</v>
          </cell>
          <cell r="H8155">
            <v>0</v>
          </cell>
          <cell r="I8155">
            <v>135966</v>
          </cell>
          <cell r="J8155">
            <v>0</v>
          </cell>
          <cell r="K8155">
            <v>135966</v>
          </cell>
          <cell r="L8155">
            <v>0</v>
          </cell>
          <cell r="M8155">
            <v>0</v>
          </cell>
          <cell r="N8155">
            <v>0</v>
          </cell>
          <cell r="O8155">
            <v>135966</v>
          </cell>
        </row>
        <row r="8156">
          <cell r="D8156" t="str">
            <v>11000221110313</v>
          </cell>
          <cell r="E8156" t="str">
            <v>朱龙超 学科骨干 人才启动经费项目</v>
          </cell>
          <cell r="F8156" t="str">
            <v>朱龙超</v>
          </cell>
          <cell r="G8156" t="str">
            <v>2024050</v>
          </cell>
          <cell r="H8156">
            <v>0</v>
          </cell>
          <cell r="I8156">
            <v>198362.59</v>
          </cell>
          <cell r="J8156">
            <v>39613.99</v>
          </cell>
          <cell r="K8156">
            <v>158748.6</v>
          </cell>
          <cell r="L8156">
            <v>0</v>
          </cell>
          <cell r="M8156">
            <v>0</v>
          </cell>
          <cell r="N8156">
            <v>0</v>
          </cell>
          <cell r="O8156">
            <v>158748.6</v>
          </cell>
        </row>
        <row r="8157">
          <cell r="D8157" t="str">
            <v>11000221110314</v>
          </cell>
          <cell r="E8157" t="str">
            <v>BASSIR David Hicham 人才启动经费项目</v>
          </cell>
          <cell r="F8157" t="str">
            <v>BASSIR David Hicham</v>
          </cell>
          <cell r="G8157" t="str">
            <v>2024115</v>
          </cell>
          <cell r="H8157">
            <v>0</v>
          </cell>
          <cell r="I8157">
            <v>854919.01</v>
          </cell>
          <cell r="J8157">
            <v>550293.68</v>
          </cell>
          <cell r="K8157">
            <v>304625.33</v>
          </cell>
          <cell r="L8157">
            <v>0</v>
          </cell>
          <cell r="M8157">
            <v>8998</v>
          </cell>
          <cell r="N8157">
            <v>0</v>
          </cell>
          <cell r="O8157">
            <v>295627.33</v>
          </cell>
        </row>
        <row r="8158">
          <cell r="D8158" t="str">
            <v>11000221110315</v>
          </cell>
          <cell r="E8158" t="str">
            <v>刘亚青 人才启动经费项目</v>
          </cell>
          <cell r="F8158" t="str">
            <v>刘亚青</v>
          </cell>
          <cell r="G8158" t="str">
            <v>2024066</v>
          </cell>
          <cell r="H8158">
            <v>0</v>
          </cell>
          <cell r="I8158">
            <v>493245</v>
          </cell>
          <cell r="J8158">
            <v>36435.84</v>
          </cell>
          <cell r="K8158">
            <v>456809.16</v>
          </cell>
          <cell r="L8158">
            <v>0</v>
          </cell>
          <cell r="M8158">
            <v>0</v>
          </cell>
          <cell r="N8158">
            <v>0</v>
          </cell>
          <cell r="O8158">
            <v>456809.16</v>
          </cell>
        </row>
        <row r="8159">
          <cell r="D8159" t="str">
            <v>11000221110316</v>
          </cell>
          <cell r="E8159" t="str">
            <v>刘洪新 人才启动经费项目</v>
          </cell>
          <cell r="F8159" t="str">
            <v>刘洪新</v>
          </cell>
          <cell r="G8159" t="str">
            <v>2024071</v>
          </cell>
          <cell r="H8159">
            <v>0</v>
          </cell>
          <cell r="I8159">
            <v>243950</v>
          </cell>
          <cell r="J8159">
            <v>77227.61</v>
          </cell>
          <cell r="K8159">
            <v>166722.39</v>
          </cell>
          <cell r="L8159">
            <v>0</v>
          </cell>
          <cell r="M8159">
            <v>0</v>
          </cell>
          <cell r="N8159">
            <v>0</v>
          </cell>
          <cell r="O8159">
            <v>166722.39</v>
          </cell>
        </row>
        <row r="8160">
          <cell r="D8160" t="str">
            <v>11000221110317</v>
          </cell>
          <cell r="E8160" t="str">
            <v>张婳 人才启动经费项目</v>
          </cell>
          <cell r="F8160" t="str">
            <v>张婳</v>
          </cell>
          <cell r="G8160" t="str">
            <v>2024093</v>
          </cell>
          <cell r="H8160">
            <v>0</v>
          </cell>
          <cell r="I8160">
            <v>141155.69</v>
          </cell>
          <cell r="J8160">
            <v>4829.57</v>
          </cell>
          <cell r="K8160">
            <v>136326.12</v>
          </cell>
          <cell r="L8160">
            <v>0</v>
          </cell>
          <cell r="M8160">
            <v>0</v>
          </cell>
          <cell r="N8160">
            <v>0</v>
          </cell>
          <cell r="O8160">
            <v>136326.12</v>
          </cell>
        </row>
        <row r="8161">
          <cell r="D8161" t="str">
            <v>11000221110318</v>
          </cell>
          <cell r="E8161" t="str">
            <v>高英 人才启动经费项目</v>
          </cell>
          <cell r="F8161" t="str">
            <v>高英</v>
          </cell>
          <cell r="G8161" t="str">
            <v>2024122</v>
          </cell>
          <cell r="H8161">
            <v>0</v>
          </cell>
          <cell r="I8161">
            <v>150000</v>
          </cell>
          <cell r="J8161">
            <v>1097.08</v>
          </cell>
          <cell r="K8161">
            <v>148902.92</v>
          </cell>
          <cell r="L8161">
            <v>0</v>
          </cell>
          <cell r="M8161">
            <v>0</v>
          </cell>
          <cell r="N8161">
            <v>0</v>
          </cell>
          <cell r="O8161">
            <v>148902.92</v>
          </cell>
        </row>
        <row r="8162">
          <cell r="D8162" t="str">
            <v>11000221110319</v>
          </cell>
          <cell r="E8162" t="str">
            <v>王熠 人才启动经费项目</v>
          </cell>
          <cell r="F8162" t="str">
            <v>王熠</v>
          </cell>
          <cell r="G8162" t="str">
            <v>2024121</v>
          </cell>
          <cell r="H8162">
            <v>0</v>
          </cell>
          <cell r="I8162">
            <v>60000</v>
          </cell>
          <cell r="J8162">
            <v>0</v>
          </cell>
          <cell r="K8162">
            <v>60000</v>
          </cell>
          <cell r="L8162">
            <v>0</v>
          </cell>
          <cell r="M8162">
            <v>0</v>
          </cell>
          <cell r="N8162">
            <v>0</v>
          </cell>
          <cell r="O8162">
            <v>60000</v>
          </cell>
        </row>
        <row r="8163">
          <cell r="D8163" t="str">
            <v>11000221110320</v>
          </cell>
          <cell r="E8163" t="str">
            <v>刘亚 人才启动经费项目</v>
          </cell>
          <cell r="F8163" t="str">
            <v>刘亚</v>
          </cell>
          <cell r="G8163" t="str">
            <v>2024119</v>
          </cell>
          <cell r="H8163">
            <v>0</v>
          </cell>
          <cell r="I8163">
            <v>84021.98</v>
          </cell>
          <cell r="J8163">
            <v>27747.18</v>
          </cell>
          <cell r="K8163">
            <v>56274.8</v>
          </cell>
          <cell r="L8163">
            <v>0</v>
          </cell>
          <cell r="M8163">
            <v>0</v>
          </cell>
          <cell r="N8163">
            <v>0</v>
          </cell>
          <cell r="O8163">
            <v>56274.8</v>
          </cell>
        </row>
        <row r="8164">
          <cell r="D8164" t="str">
            <v>11000221110321</v>
          </cell>
          <cell r="E8164" t="str">
            <v>高世远 人才启动经费项目</v>
          </cell>
          <cell r="F8164" t="str">
            <v>高世远</v>
          </cell>
          <cell r="G8164" t="str">
            <v>2024114</v>
          </cell>
          <cell r="H8164">
            <v>0</v>
          </cell>
          <cell r="I8164">
            <v>100000</v>
          </cell>
          <cell r="J8164">
            <v>4422.2</v>
          </cell>
          <cell r="K8164">
            <v>95577.8</v>
          </cell>
          <cell r="L8164">
            <v>0</v>
          </cell>
          <cell r="M8164">
            <v>0</v>
          </cell>
          <cell r="N8164">
            <v>0</v>
          </cell>
          <cell r="O8164">
            <v>95577.8</v>
          </cell>
        </row>
        <row r="8165">
          <cell r="D8165" t="str">
            <v>11000221110322</v>
          </cell>
          <cell r="E8165" t="str">
            <v>DAR ABID AHMAD 人才启动经费项目</v>
          </cell>
          <cell r="F8165" t="str">
            <v>DAR ABID AHMAD</v>
          </cell>
          <cell r="G8165" t="str">
            <v>2024117</v>
          </cell>
          <cell r="H8165">
            <v>0</v>
          </cell>
          <cell r="I8165">
            <v>60000</v>
          </cell>
          <cell r="J8165">
            <v>15100</v>
          </cell>
          <cell r="K8165">
            <v>44900</v>
          </cell>
          <cell r="L8165">
            <v>0</v>
          </cell>
          <cell r="M8165">
            <v>0</v>
          </cell>
          <cell r="N8165">
            <v>0</v>
          </cell>
          <cell r="O8165">
            <v>44900</v>
          </cell>
        </row>
        <row r="8166">
          <cell r="D8166" t="str">
            <v>11000221110323</v>
          </cell>
          <cell r="E8166" t="str">
            <v>耿一鸣 人才启动经费项目</v>
          </cell>
          <cell r="F8166" t="str">
            <v>耿一鸣</v>
          </cell>
          <cell r="G8166" t="str">
            <v>2024116</v>
          </cell>
          <cell r="H8166">
            <v>0</v>
          </cell>
          <cell r="I8166">
            <v>80000</v>
          </cell>
          <cell r="J8166">
            <v>448.73</v>
          </cell>
          <cell r="K8166">
            <v>79551.27</v>
          </cell>
          <cell r="L8166">
            <v>0</v>
          </cell>
          <cell r="M8166">
            <v>0</v>
          </cell>
          <cell r="N8166">
            <v>0</v>
          </cell>
          <cell r="O8166">
            <v>79551.27</v>
          </cell>
        </row>
        <row r="8167">
          <cell r="D8167" t="str">
            <v>11000221110324</v>
          </cell>
          <cell r="E8167" t="str">
            <v>邢晓卫 人才启动经费项目</v>
          </cell>
          <cell r="F8167" t="str">
            <v>邢晓卫</v>
          </cell>
          <cell r="G8167" t="str">
            <v>2024109</v>
          </cell>
          <cell r="H8167">
            <v>0</v>
          </cell>
          <cell r="I8167">
            <v>80000</v>
          </cell>
          <cell r="J8167">
            <v>2830.88</v>
          </cell>
          <cell r="K8167">
            <v>77169.12</v>
          </cell>
          <cell r="L8167">
            <v>0</v>
          </cell>
          <cell r="M8167">
            <v>0</v>
          </cell>
          <cell r="N8167">
            <v>0</v>
          </cell>
          <cell r="O8167">
            <v>77169.12</v>
          </cell>
        </row>
        <row r="8168">
          <cell r="D8168" t="str">
            <v>11000221110325</v>
          </cell>
          <cell r="E8168" t="str">
            <v>郑金凯 人才启动经费项目</v>
          </cell>
          <cell r="F8168" t="str">
            <v>郑金凯</v>
          </cell>
          <cell r="G8168" t="str">
            <v>2024106</v>
          </cell>
          <cell r="H8168">
            <v>0</v>
          </cell>
          <cell r="I8168">
            <v>74068.68</v>
          </cell>
          <cell r="J8168">
            <v>32113.93</v>
          </cell>
          <cell r="K8168">
            <v>41954.75</v>
          </cell>
          <cell r="L8168">
            <v>0</v>
          </cell>
          <cell r="M8168">
            <v>0</v>
          </cell>
          <cell r="N8168">
            <v>0</v>
          </cell>
          <cell r="O8168">
            <v>41954.75</v>
          </cell>
        </row>
        <row r="8169">
          <cell r="D8169" t="str">
            <v>11000221110326</v>
          </cell>
          <cell r="E8169" t="str">
            <v>邢伊 人才启动经费项目</v>
          </cell>
          <cell r="F8169" t="str">
            <v>邢伊</v>
          </cell>
          <cell r="G8169" t="str">
            <v>2024105</v>
          </cell>
          <cell r="H8169">
            <v>0</v>
          </cell>
          <cell r="I8169">
            <v>100000</v>
          </cell>
          <cell r="J8169">
            <v>21516</v>
          </cell>
          <cell r="K8169">
            <v>78484</v>
          </cell>
          <cell r="L8169">
            <v>0</v>
          </cell>
          <cell r="M8169">
            <v>0</v>
          </cell>
          <cell r="N8169">
            <v>0</v>
          </cell>
          <cell r="O8169">
            <v>78484</v>
          </cell>
        </row>
        <row r="8170">
          <cell r="D8170" t="str">
            <v>11000221110327</v>
          </cell>
          <cell r="E8170" t="str">
            <v>汪孟尧 人才启动经费项目</v>
          </cell>
          <cell r="F8170" t="str">
            <v>汪孟尧</v>
          </cell>
          <cell r="G8170" t="str">
            <v>2024094</v>
          </cell>
          <cell r="H8170">
            <v>0</v>
          </cell>
          <cell r="I8170">
            <v>91215.21</v>
          </cell>
          <cell r="J8170">
            <v>18305.71</v>
          </cell>
          <cell r="K8170">
            <v>72909.5</v>
          </cell>
          <cell r="L8170">
            <v>0</v>
          </cell>
          <cell r="M8170">
            <v>0</v>
          </cell>
          <cell r="N8170">
            <v>0</v>
          </cell>
          <cell r="O8170">
            <v>72909.5</v>
          </cell>
        </row>
        <row r="8171">
          <cell r="D8171" t="str">
            <v>11000221110328</v>
          </cell>
          <cell r="E8171" t="str">
            <v>牛之慧 人才启动经费项目</v>
          </cell>
          <cell r="F8171" t="str">
            <v>牛之慧</v>
          </cell>
          <cell r="G8171" t="str">
            <v>2024092</v>
          </cell>
          <cell r="H8171">
            <v>0</v>
          </cell>
          <cell r="I8171">
            <v>100000</v>
          </cell>
          <cell r="J8171">
            <v>0</v>
          </cell>
          <cell r="K8171">
            <v>100000</v>
          </cell>
          <cell r="L8171">
            <v>0</v>
          </cell>
          <cell r="M8171">
            <v>0</v>
          </cell>
          <cell r="N8171">
            <v>0</v>
          </cell>
          <cell r="O8171">
            <v>100000</v>
          </cell>
        </row>
        <row r="8172">
          <cell r="D8172" t="str">
            <v>11000221110329</v>
          </cell>
          <cell r="E8172" t="str">
            <v>肖越 人才启动经费项目</v>
          </cell>
          <cell r="F8172" t="str">
            <v>肖越</v>
          </cell>
          <cell r="G8172" t="str">
            <v>2024087</v>
          </cell>
          <cell r="H8172">
            <v>0</v>
          </cell>
          <cell r="I8172">
            <v>100000</v>
          </cell>
          <cell r="J8172">
            <v>21899.5</v>
          </cell>
          <cell r="K8172">
            <v>78100.5</v>
          </cell>
          <cell r="L8172">
            <v>0</v>
          </cell>
          <cell r="M8172">
            <v>0</v>
          </cell>
          <cell r="N8172">
            <v>0</v>
          </cell>
          <cell r="O8172">
            <v>78100.5</v>
          </cell>
        </row>
        <row r="8173">
          <cell r="D8173" t="str">
            <v>11000221110330</v>
          </cell>
          <cell r="E8173" t="str">
            <v>张振清 人才启动经费项目</v>
          </cell>
          <cell r="F8173" t="str">
            <v>张振清</v>
          </cell>
          <cell r="G8173" t="str">
            <v>2024082</v>
          </cell>
          <cell r="H8173">
            <v>0</v>
          </cell>
          <cell r="I8173">
            <v>80000</v>
          </cell>
          <cell r="J8173">
            <v>5025</v>
          </cell>
          <cell r="K8173">
            <v>74975</v>
          </cell>
          <cell r="L8173">
            <v>0</v>
          </cell>
          <cell r="M8173">
            <v>0</v>
          </cell>
          <cell r="N8173">
            <v>0</v>
          </cell>
          <cell r="O8173">
            <v>74975</v>
          </cell>
        </row>
        <row r="8174">
          <cell r="D8174" t="str">
            <v>11000221110331</v>
          </cell>
          <cell r="E8174" t="str">
            <v>陈辅周 人才启动经费项目</v>
          </cell>
          <cell r="F8174" t="str">
            <v>陈辅周</v>
          </cell>
          <cell r="G8174" t="str">
            <v>2024067</v>
          </cell>
          <cell r="H8174">
            <v>0</v>
          </cell>
          <cell r="I8174">
            <v>23050</v>
          </cell>
          <cell r="J8174">
            <v>1352.51</v>
          </cell>
          <cell r="K8174">
            <v>21697.49</v>
          </cell>
          <cell r="L8174">
            <v>0</v>
          </cell>
          <cell r="M8174">
            <v>0</v>
          </cell>
          <cell r="N8174">
            <v>0</v>
          </cell>
          <cell r="O8174">
            <v>21697.49</v>
          </cell>
        </row>
        <row r="8175">
          <cell r="D8175" t="str">
            <v>11000221110332</v>
          </cell>
          <cell r="E8175" t="str">
            <v>GOMESTAVARESEDUARDOHENRIQUE 人才启动经费项目</v>
          </cell>
          <cell r="F8175" t="str">
            <v>GOMESTAVARESEDUARDOHENRIQUE</v>
          </cell>
          <cell r="G8175" t="str">
            <v>2024061</v>
          </cell>
          <cell r="H8175">
            <v>0</v>
          </cell>
          <cell r="I8175">
            <v>100000</v>
          </cell>
          <cell r="J8175">
            <v>0</v>
          </cell>
          <cell r="K8175">
            <v>100000</v>
          </cell>
          <cell r="L8175">
            <v>0</v>
          </cell>
          <cell r="M8175">
            <v>0</v>
          </cell>
          <cell r="N8175">
            <v>0</v>
          </cell>
          <cell r="O8175">
            <v>100000</v>
          </cell>
        </row>
        <row r="8176">
          <cell r="D8176" t="str">
            <v>11000221110333</v>
          </cell>
          <cell r="E8176" t="str">
            <v>姚巍 人才启动经费项目</v>
          </cell>
          <cell r="F8176" t="str">
            <v>姚巍</v>
          </cell>
          <cell r="G8176" t="str">
            <v>2024059</v>
          </cell>
          <cell r="H8176">
            <v>0</v>
          </cell>
          <cell r="I8176">
            <v>90000</v>
          </cell>
          <cell r="J8176">
            <v>9406.33</v>
          </cell>
          <cell r="K8176">
            <v>80593.67</v>
          </cell>
          <cell r="L8176">
            <v>0</v>
          </cell>
          <cell r="M8176">
            <v>0</v>
          </cell>
          <cell r="N8176">
            <v>0</v>
          </cell>
          <cell r="O8176">
            <v>80593.67</v>
          </cell>
        </row>
        <row r="8177">
          <cell r="D8177" t="str">
            <v>11000221110334</v>
          </cell>
          <cell r="E8177" t="str">
            <v>钟智 人才启动经费项目</v>
          </cell>
          <cell r="F8177" t="str">
            <v>钟智</v>
          </cell>
          <cell r="G8177" t="str">
            <v>2024053</v>
          </cell>
          <cell r="H8177">
            <v>0</v>
          </cell>
          <cell r="I8177">
            <v>90080</v>
          </cell>
          <cell r="J8177">
            <v>21314.14</v>
          </cell>
          <cell r="K8177">
            <v>68765.86</v>
          </cell>
          <cell r="L8177">
            <v>0</v>
          </cell>
          <cell r="M8177">
            <v>0</v>
          </cell>
          <cell r="N8177">
            <v>0</v>
          </cell>
          <cell r="O8177">
            <v>68765.86</v>
          </cell>
        </row>
        <row r="8178">
          <cell r="D8178" t="str">
            <v>11000221110335</v>
          </cell>
          <cell r="E8178" t="str">
            <v>陈君梅 人才启动经费项目</v>
          </cell>
          <cell r="F8178" t="str">
            <v>陈君梅</v>
          </cell>
          <cell r="G8178" t="str">
            <v>2024052</v>
          </cell>
          <cell r="H8178">
            <v>0</v>
          </cell>
          <cell r="I8178">
            <v>30000</v>
          </cell>
          <cell r="J8178">
            <v>0</v>
          </cell>
          <cell r="K8178">
            <v>30000</v>
          </cell>
          <cell r="L8178">
            <v>0</v>
          </cell>
          <cell r="M8178">
            <v>0</v>
          </cell>
          <cell r="N8178">
            <v>0</v>
          </cell>
          <cell r="O8178">
            <v>30000</v>
          </cell>
        </row>
        <row r="8179">
          <cell r="D8179" t="str">
            <v>11000221110336</v>
          </cell>
          <cell r="E8179" t="str">
            <v>李婉赢 人才启动经费项目</v>
          </cell>
          <cell r="F8179" t="str">
            <v>李婉赢</v>
          </cell>
          <cell r="G8179" t="str">
            <v>2024049</v>
          </cell>
          <cell r="H8179">
            <v>0</v>
          </cell>
          <cell r="I8179">
            <v>100000</v>
          </cell>
          <cell r="J8179">
            <v>20025.69</v>
          </cell>
          <cell r="K8179">
            <v>79974.31</v>
          </cell>
          <cell r="L8179">
            <v>0</v>
          </cell>
          <cell r="M8179">
            <v>0</v>
          </cell>
          <cell r="N8179">
            <v>0</v>
          </cell>
          <cell r="O8179">
            <v>79974.31</v>
          </cell>
        </row>
        <row r="8180">
          <cell r="D8180" t="str">
            <v>11000221110337</v>
          </cell>
          <cell r="E8180" t="str">
            <v>万长风 人才启动经费项目</v>
          </cell>
          <cell r="F8180" t="str">
            <v>万长风</v>
          </cell>
          <cell r="G8180" t="str">
            <v>2024047</v>
          </cell>
          <cell r="H8180">
            <v>0</v>
          </cell>
          <cell r="I8180">
            <v>100000</v>
          </cell>
          <cell r="J8180">
            <v>0</v>
          </cell>
          <cell r="K8180">
            <v>100000</v>
          </cell>
          <cell r="L8180">
            <v>0</v>
          </cell>
          <cell r="M8180">
            <v>0</v>
          </cell>
          <cell r="N8180">
            <v>0</v>
          </cell>
          <cell r="O8180">
            <v>100000</v>
          </cell>
        </row>
        <row r="8181">
          <cell r="D8181" t="str">
            <v>11000221110339</v>
          </cell>
          <cell r="E8181" t="str">
            <v>谢峰 人才启动经费项目</v>
          </cell>
          <cell r="F8181" t="str">
            <v>谢峰</v>
          </cell>
          <cell r="G8181" t="str">
            <v>2024045</v>
          </cell>
          <cell r="H8181">
            <v>0</v>
          </cell>
          <cell r="I8181">
            <v>70550</v>
          </cell>
          <cell r="J8181">
            <v>57378.19</v>
          </cell>
          <cell r="K8181">
            <v>13171.81</v>
          </cell>
          <cell r="L8181">
            <v>0</v>
          </cell>
          <cell r="M8181">
            <v>0</v>
          </cell>
          <cell r="N8181">
            <v>0</v>
          </cell>
          <cell r="O8181">
            <v>13171.81</v>
          </cell>
        </row>
        <row r="8182">
          <cell r="D8182" t="str">
            <v>11000221110340</v>
          </cell>
          <cell r="E8182" t="str">
            <v>金智-杰出人才人才启动经费项目</v>
          </cell>
          <cell r="F8182" t="str">
            <v>金智</v>
          </cell>
          <cell r="G8182" t="str">
            <v>2025021</v>
          </cell>
          <cell r="H8182">
            <v>0</v>
          </cell>
          <cell r="I8182">
            <v>1000000</v>
          </cell>
          <cell r="J8182">
            <v>94489.94</v>
          </cell>
          <cell r="K8182">
            <v>905510.06</v>
          </cell>
          <cell r="L8182">
            <v>29500</v>
          </cell>
          <cell r="M8182">
            <v>591497</v>
          </cell>
          <cell r="N8182">
            <v>0</v>
          </cell>
          <cell r="O8182">
            <v>314013.06</v>
          </cell>
        </row>
        <row r="8183">
          <cell r="D8183" t="str">
            <v>11000221117</v>
          </cell>
          <cell r="E8183" t="str">
            <v>重大创新项目或平台建设经费（补充）</v>
          </cell>
          <cell r="F8183" t="str">
            <v>范洪波</v>
          </cell>
          <cell r="G8183" t="str">
            <v>2005008</v>
          </cell>
          <cell r="H8183">
            <v>0</v>
          </cell>
          <cell r="I8183">
            <v>0</v>
          </cell>
          <cell r="J8183">
            <v>0</v>
          </cell>
          <cell r="K8183">
            <v>0</v>
          </cell>
          <cell r="L8183">
            <v>0</v>
          </cell>
          <cell r="M8183">
            <v>0</v>
          </cell>
          <cell r="N8183">
            <v>0</v>
          </cell>
          <cell r="O8183">
            <v>0</v>
          </cell>
        </row>
        <row r="8184">
          <cell r="D8184" t="str">
            <v>11000221117001</v>
          </cell>
          <cell r="E8184" t="str">
            <v>学科交叉研究中心建设经费</v>
          </cell>
          <cell r="F8184" t="str">
            <v>王彪</v>
          </cell>
          <cell r="G8184" t="str">
            <v>2020816</v>
          </cell>
          <cell r="H8184">
            <v>0</v>
          </cell>
          <cell r="I8184">
            <v>0</v>
          </cell>
          <cell r="J8184">
            <v>0</v>
          </cell>
          <cell r="K8184">
            <v>0</v>
          </cell>
          <cell r="L8184">
            <v>0</v>
          </cell>
          <cell r="M8184">
            <v>0</v>
          </cell>
          <cell r="N8184">
            <v>0</v>
          </cell>
          <cell r="O8184">
            <v>0</v>
          </cell>
        </row>
        <row r="8185">
          <cell r="D8185" t="str">
            <v>11000221117002</v>
          </cell>
          <cell r="E8185" t="str">
            <v>工程软件重点实验室</v>
          </cell>
          <cell r="F8185" t="str">
            <v>邵颂东</v>
          </cell>
          <cell r="G8185" t="str">
            <v>2021807</v>
          </cell>
          <cell r="H8185">
            <v>0</v>
          </cell>
          <cell r="I8185">
            <v>670538.26</v>
          </cell>
          <cell r="J8185">
            <v>10236.4</v>
          </cell>
          <cell r="K8185">
            <v>660301.86</v>
          </cell>
          <cell r="L8185">
            <v>0</v>
          </cell>
          <cell r="M8185">
            <v>61520</v>
          </cell>
          <cell r="N8185">
            <v>0</v>
          </cell>
          <cell r="O8185">
            <v>598781.86</v>
          </cell>
        </row>
        <row r="8186">
          <cell r="D8186" t="str">
            <v>110002230001</v>
          </cell>
          <cell r="E8186" t="str">
            <v>高校加强共产主义理想信念教育研究</v>
          </cell>
          <cell r="F8186" t="str">
            <v>陈兵</v>
          </cell>
          <cell r="G8186" t="str">
            <v>2019127</v>
          </cell>
          <cell r="H8186">
            <v>14698.52</v>
          </cell>
          <cell r="I8186">
            <v>60000</v>
          </cell>
          <cell r="J8186">
            <v>32809.8</v>
          </cell>
          <cell r="K8186">
            <v>41888.72</v>
          </cell>
          <cell r="L8186">
            <v>0</v>
          </cell>
          <cell r="M8186">
            <v>8919</v>
          </cell>
          <cell r="N8186">
            <v>0</v>
          </cell>
          <cell r="O8186">
            <v>32969.72</v>
          </cell>
        </row>
        <row r="8187">
          <cell r="D8187" t="str">
            <v>110002230002</v>
          </cell>
          <cell r="E8187" t="str">
            <v>聚变堆氘捕集系统故障预测与健康管理平台研</v>
          </cell>
          <cell r="F8187" t="str">
            <v>郭建文</v>
          </cell>
          <cell r="G8187" t="str">
            <v>2011012</v>
          </cell>
          <cell r="H8187">
            <v>154055.15</v>
          </cell>
          <cell r="I8187">
            <v>110000</v>
          </cell>
          <cell r="J8187">
            <v>55702.86</v>
          </cell>
          <cell r="K8187">
            <v>208352.29</v>
          </cell>
          <cell r="L8187">
            <v>0</v>
          </cell>
          <cell r="M8187">
            <v>0</v>
          </cell>
          <cell r="N8187">
            <v>0</v>
          </cell>
          <cell r="O8187">
            <v>208352.29</v>
          </cell>
        </row>
        <row r="8188">
          <cell r="D8188" t="str">
            <v>110002231001</v>
          </cell>
          <cell r="E8188" t="str">
            <v>含界面相的颗粒增强复合材料裂纹损伤分析的</v>
          </cell>
          <cell r="F8188" t="str">
            <v>赵晓芳</v>
          </cell>
          <cell r="G8188" t="str">
            <v>2011005</v>
          </cell>
          <cell r="H8188">
            <v>2100</v>
          </cell>
          <cell r="I8188">
            <v>0</v>
          </cell>
          <cell r="J8188">
            <v>2100</v>
          </cell>
          <cell r="K8188">
            <v>0</v>
          </cell>
          <cell r="L8188">
            <v>0</v>
          </cell>
          <cell r="M8188">
            <v>0</v>
          </cell>
          <cell r="N8188">
            <v>0</v>
          </cell>
          <cell r="O8188">
            <v>0</v>
          </cell>
        </row>
        <row r="8189">
          <cell r="D8189" t="str">
            <v>110002231002</v>
          </cell>
          <cell r="E8189" t="str">
            <v>（直接）磁性层展粒子稳定性和构型的力学调</v>
          </cell>
          <cell r="F8189" t="str">
            <v>万学进</v>
          </cell>
          <cell r="G8189" t="str">
            <v>2021017</v>
          </cell>
          <cell r="H8189">
            <v>75842.19</v>
          </cell>
          <cell r="I8189">
            <v>0</v>
          </cell>
          <cell r="J8189">
            <v>314.83</v>
          </cell>
          <cell r="K8189">
            <v>75527.36</v>
          </cell>
          <cell r="L8189">
            <v>0</v>
          </cell>
          <cell r="M8189">
            <v>0</v>
          </cell>
          <cell r="N8189">
            <v>0</v>
          </cell>
          <cell r="O8189">
            <v>75527.36</v>
          </cell>
        </row>
        <row r="8190">
          <cell r="D8190" t="str">
            <v>110002231003</v>
          </cell>
          <cell r="E8190" t="str">
            <v>（间接）磁性层展粒子稳定性和构型的力学调</v>
          </cell>
          <cell r="F8190" t="str">
            <v>万学进</v>
          </cell>
          <cell r="G8190" t="str">
            <v>2021017</v>
          </cell>
          <cell r="H8190">
            <v>90000</v>
          </cell>
          <cell r="I8190">
            <v>0</v>
          </cell>
          <cell r="J8190">
            <v>90000</v>
          </cell>
          <cell r="K8190">
            <v>0</v>
          </cell>
          <cell r="L8190">
            <v>0</v>
          </cell>
          <cell r="M8190">
            <v>0</v>
          </cell>
          <cell r="N8190">
            <v>0</v>
          </cell>
          <cell r="O8190">
            <v>0</v>
          </cell>
        </row>
        <row r="8191">
          <cell r="D8191" t="str">
            <v>110002231004</v>
          </cell>
          <cell r="E8191" t="str">
            <v>（直接）基于导波与振动的复合材料点阵结构</v>
          </cell>
          <cell r="F8191" t="str">
            <v>周洁</v>
          </cell>
          <cell r="G8191" t="str">
            <v>2020817</v>
          </cell>
          <cell r="H8191">
            <v>85686.04</v>
          </cell>
          <cell r="I8191">
            <v>0</v>
          </cell>
          <cell r="J8191">
            <v>0</v>
          </cell>
          <cell r="K8191">
            <v>85686.04</v>
          </cell>
          <cell r="L8191">
            <v>0</v>
          </cell>
          <cell r="M8191">
            <v>0</v>
          </cell>
          <cell r="N8191">
            <v>0</v>
          </cell>
          <cell r="O8191">
            <v>85686.04</v>
          </cell>
        </row>
        <row r="8192">
          <cell r="D8192" t="str">
            <v>110002231005</v>
          </cell>
          <cell r="E8192" t="str">
            <v>（间接）基于导波与振动的复合材料点阵结构</v>
          </cell>
          <cell r="F8192" t="str">
            <v>周洁</v>
          </cell>
          <cell r="G8192" t="str">
            <v>2020817</v>
          </cell>
          <cell r="H8192">
            <v>27000</v>
          </cell>
          <cell r="I8192">
            <v>0</v>
          </cell>
          <cell r="J8192">
            <v>0</v>
          </cell>
          <cell r="K8192">
            <v>27000</v>
          </cell>
          <cell r="L8192">
            <v>0</v>
          </cell>
          <cell r="M8192">
            <v>0</v>
          </cell>
          <cell r="N8192">
            <v>0</v>
          </cell>
          <cell r="O8192">
            <v>27000</v>
          </cell>
        </row>
        <row r="8193">
          <cell r="D8193" t="str">
            <v>110002231006</v>
          </cell>
          <cell r="E8193" t="str">
            <v>（直接）腔磁-超导量子比特系统中的磁振子</v>
          </cell>
          <cell r="F8193" t="str">
            <v>刘增星</v>
          </cell>
          <cell r="G8193" t="str">
            <v>2020040</v>
          </cell>
          <cell r="H8193">
            <v>114389.29</v>
          </cell>
          <cell r="I8193">
            <v>-75000</v>
          </cell>
          <cell r="J8193">
            <v>25939.02</v>
          </cell>
          <cell r="K8193">
            <v>13450.27</v>
          </cell>
          <cell r="L8193">
            <v>0</v>
          </cell>
          <cell r="M8193">
            <v>0</v>
          </cell>
          <cell r="N8193">
            <v>0</v>
          </cell>
          <cell r="O8193">
            <v>13450.27</v>
          </cell>
        </row>
        <row r="8194">
          <cell r="D8194" t="str">
            <v>110002231007</v>
          </cell>
          <cell r="E8194" t="str">
            <v>（间接）腔磁-超导量子比特系统中的磁振子</v>
          </cell>
          <cell r="F8194" t="str">
            <v>刘增星</v>
          </cell>
          <cell r="G8194" t="str">
            <v>2020040</v>
          </cell>
          <cell r="H8194">
            <v>27000</v>
          </cell>
          <cell r="I8194">
            <v>75000</v>
          </cell>
          <cell r="J8194">
            <v>102000</v>
          </cell>
          <cell r="K8194">
            <v>0</v>
          </cell>
          <cell r="L8194">
            <v>0</v>
          </cell>
          <cell r="M8194">
            <v>0</v>
          </cell>
          <cell r="N8194">
            <v>0</v>
          </cell>
          <cell r="O8194">
            <v>0</v>
          </cell>
        </row>
        <row r="8195">
          <cell r="D8195" t="str">
            <v>110002231008</v>
          </cell>
          <cell r="E8195" t="str">
            <v>（直接）混合型尖晶石氧化物的晶格氧活化机</v>
          </cell>
          <cell r="F8195" t="str">
            <v>许海涛</v>
          </cell>
          <cell r="G8195" t="str">
            <v>2018068</v>
          </cell>
          <cell r="H8195">
            <v>141795.64</v>
          </cell>
          <cell r="I8195">
            <v>0</v>
          </cell>
          <cell r="J8195">
            <v>1900</v>
          </cell>
          <cell r="K8195">
            <v>139895.64</v>
          </cell>
          <cell r="L8195">
            <v>0</v>
          </cell>
          <cell r="M8195">
            <v>0</v>
          </cell>
          <cell r="N8195">
            <v>0</v>
          </cell>
          <cell r="O8195">
            <v>139895.64</v>
          </cell>
        </row>
        <row r="8196">
          <cell r="D8196" t="str">
            <v>110002231009</v>
          </cell>
          <cell r="E8196" t="str">
            <v>（间接）混合型尖晶石氧化物的晶格氧活化机</v>
          </cell>
          <cell r="F8196" t="str">
            <v>许海涛</v>
          </cell>
          <cell r="G8196" t="str">
            <v>2018068</v>
          </cell>
          <cell r="H8196">
            <v>30000</v>
          </cell>
          <cell r="I8196">
            <v>0</v>
          </cell>
          <cell r="J8196">
            <v>30000</v>
          </cell>
          <cell r="K8196">
            <v>0</v>
          </cell>
          <cell r="L8196">
            <v>0</v>
          </cell>
          <cell r="M8196">
            <v>0</v>
          </cell>
          <cell r="N8196">
            <v>0</v>
          </cell>
          <cell r="O8196">
            <v>0</v>
          </cell>
        </row>
        <row r="8197">
          <cell r="D8197" t="str">
            <v>110002231010</v>
          </cell>
          <cell r="E8197" t="str">
            <v>（直接）基于NaxMyTiz(PO4)3</v>
          </cell>
          <cell r="F8197" t="str">
            <v>汪仕勇</v>
          </cell>
          <cell r="G8197" t="str">
            <v>2022076</v>
          </cell>
          <cell r="H8197">
            <v>83915.9</v>
          </cell>
          <cell r="I8197">
            <v>0</v>
          </cell>
          <cell r="J8197">
            <v>24823.58</v>
          </cell>
          <cell r="K8197">
            <v>59092.32</v>
          </cell>
          <cell r="L8197">
            <v>0</v>
          </cell>
          <cell r="M8197">
            <v>0</v>
          </cell>
          <cell r="N8197">
            <v>0</v>
          </cell>
          <cell r="O8197">
            <v>59092.32</v>
          </cell>
        </row>
        <row r="8198">
          <cell r="D8198" t="str">
            <v>110002231011</v>
          </cell>
          <cell r="E8198" t="str">
            <v>（间接）基于NaxMyTiz(PO4)3/C杂化电容去离</v>
          </cell>
          <cell r="F8198" t="str">
            <v>汪仕勇</v>
          </cell>
          <cell r="G8198" t="str">
            <v>2022076</v>
          </cell>
          <cell r="H8198">
            <v>90000</v>
          </cell>
          <cell r="I8198">
            <v>0</v>
          </cell>
          <cell r="J8198">
            <v>90000</v>
          </cell>
          <cell r="K8198">
            <v>0</v>
          </cell>
          <cell r="L8198">
            <v>0</v>
          </cell>
          <cell r="M8198">
            <v>0</v>
          </cell>
          <cell r="N8198">
            <v>0</v>
          </cell>
          <cell r="O8198">
            <v>0</v>
          </cell>
        </row>
        <row r="8199">
          <cell r="D8199" t="str">
            <v>110002231012</v>
          </cell>
          <cell r="E8199" t="str">
            <v>（直接）光激发精准调控分子构型并具有非破</v>
          </cell>
          <cell r="F8199" t="str">
            <v>王佳星</v>
          </cell>
          <cell r="G8199" t="str">
            <v>2018220</v>
          </cell>
          <cell r="H8199">
            <v>11253.15</v>
          </cell>
          <cell r="I8199">
            <v>0</v>
          </cell>
          <cell r="J8199">
            <v>7460</v>
          </cell>
          <cell r="K8199">
            <v>3793.15</v>
          </cell>
          <cell r="L8199">
            <v>0</v>
          </cell>
          <cell r="M8199">
            <v>0</v>
          </cell>
          <cell r="N8199">
            <v>0</v>
          </cell>
          <cell r="O8199">
            <v>3793.15</v>
          </cell>
        </row>
        <row r="8200">
          <cell r="D8200" t="str">
            <v>110002231013</v>
          </cell>
          <cell r="E8200" t="str">
            <v>（间接）光激发精准调控分子构型并具有非破</v>
          </cell>
          <cell r="F8200" t="str">
            <v>王佳星</v>
          </cell>
          <cell r="G8200" t="str">
            <v>2018220</v>
          </cell>
          <cell r="H8200">
            <v>50000</v>
          </cell>
          <cell r="I8200">
            <v>0</v>
          </cell>
          <cell r="J8200">
            <v>0</v>
          </cell>
          <cell r="K8200">
            <v>50000</v>
          </cell>
          <cell r="L8200">
            <v>0</v>
          </cell>
          <cell r="M8200">
            <v>0</v>
          </cell>
          <cell r="N8200">
            <v>0</v>
          </cell>
          <cell r="O8200">
            <v>50000</v>
          </cell>
        </row>
        <row r="8201">
          <cell r="D8201" t="str">
            <v>110002231014</v>
          </cell>
          <cell r="E8201" t="str">
            <v>（直接）天然水体中CO32-/HCO3-</v>
          </cell>
          <cell r="F8201" t="str">
            <v>王凯</v>
          </cell>
          <cell r="G8201" t="str">
            <v>2021097</v>
          </cell>
          <cell r="H8201">
            <v>0</v>
          </cell>
          <cell r="I8201">
            <v>0</v>
          </cell>
          <cell r="J8201">
            <v>0</v>
          </cell>
          <cell r="K8201">
            <v>0</v>
          </cell>
          <cell r="L8201">
            <v>0</v>
          </cell>
          <cell r="M8201">
            <v>0</v>
          </cell>
          <cell r="N8201">
            <v>0</v>
          </cell>
          <cell r="O8201">
            <v>0</v>
          </cell>
        </row>
        <row r="8202">
          <cell r="D8202" t="str">
            <v>110002231015</v>
          </cell>
          <cell r="E8202" t="str">
            <v>（间接）天然水体中CO32-/HCO3-对磺胺类抗</v>
          </cell>
          <cell r="F8202" t="str">
            <v>王凯</v>
          </cell>
          <cell r="G8202" t="str">
            <v>2021097</v>
          </cell>
          <cell r="H8202">
            <v>30000</v>
          </cell>
          <cell r="I8202">
            <v>0</v>
          </cell>
          <cell r="J8202">
            <v>30000</v>
          </cell>
          <cell r="K8202">
            <v>0</v>
          </cell>
          <cell r="L8202">
            <v>0</v>
          </cell>
          <cell r="M8202">
            <v>0</v>
          </cell>
          <cell r="N8202">
            <v>0</v>
          </cell>
          <cell r="O8202">
            <v>0</v>
          </cell>
        </row>
        <row r="8203">
          <cell r="D8203" t="str">
            <v>110002231016</v>
          </cell>
          <cell r="E8203" t="str">
            <v>（直接）大气颗粒物中210Pb和210P</v>
          </cell>
          <cell r="F8203" t="str">
            <v>杜娟</v>
          </cell>
          <cell r="G8203" t="str">
            <v>2019058</v>
          </cell>
          <cell r="H8203">
            <v>109162</v>
          </cell>
          <cell r="I8203">
            <v>0</v>
          </cell>
          <cell r="J8203">
            <v>10780</v>
          </cell>
          <cell r="K8203">
            <v>98382</v>
          </cell>
          <cell r="L8203">
            <v>0</v>
          </cell>
          <cell r="M8203">
            <v>0</v>
          </cell>
          <cell r="N8203">
            <v>0</v>
          </cell>
          <cell r="O8203">
            <v>98382</v>
          </cell>
        </row>
        <row r="8204">
          <cell r="D8204" t="str">
            <v>110002231017</v>
          </cell>
          <cell r="E8204" t="str">
            <v>（间接）大气颗粒物中210Pb和210Po的源解析</v>
          </cell>
          <cell r="F8204" t="str">
            <v>杜娟</v>
          </cell>
          <cell r="G8204" t="str">
            <v>2019058</v>
          </cell>
          <cell r="H8204">
            <v>90000</v>
          </cell>
          <cell r="I8204">
            <v>0</v>
          </cell>
          <cell r="J8204">
            <v>90000</v>
          </cell>
          <cell r="K8204">
            <v>0</v>
          </cell>
          <cell r="L8204">
            <v>0</v>
          </cell>
          <cell r="M8204">
            <v>0</v>
          </cell>
          <cell r="N8204">
            <v>0</v>
          </cell>
          <cell r="O8204">
            <v>0</v>
          </cell>
        </row>
        <row r="8205">
          <cell r="D8205" t="str">
            <v>110002231018</v>
          </cell>
          <cell r="E8205" t="str">
            <v>（直接）限域效应强化MoSe2量子点/T</v>
          </cell>
          <cell r="F8205" t="str">
            <v>唐少宇</v>
          </cell>
          <cell r="G8205" t="str">
            <v>2021805</v>
          </cell>
          <cell r="H8205">
            <v>0</v>
          </cell>
          <cell r="I8205">
            <v>0</v>
          </cell>
          <cell r="J8205">
            <v>0</v>
          </cell>
          <cell r="K8205">
            <v>0</v>
          </cell>
          <cell r="L8205">
            <v>0</v>
          </cell>
          <cell r="M8205">
            <v>0</v>
          </cell>
          <cell r="N8205">
            <v>0</v>
          </cell>
          <cell r="O8205">
            <v>0</v>
          </cell>
        </row>
        <row r="8206">
          <cell r="D8206" t="str">
            <v>110002231019</v>
          </cell>
          <cell r="E8206" t="str">
            <v>（间接）限域效应强化MoSe2量子点/TiO2纳米</v>
          </cell>
          <cell r="F8206" t="str">
            <v>唐少宇</v>
          </cell>
          <cell r="G8206" t="str">
            <v>2021805</v>
          </cell>
          <cell r="H8206">
            <v>30000</v>
          </cell>
          <cell r="I8206">
            <v>0</v>
          </cell>
          <cell r="J8206">
            <v>30000</v>
          </cell>
          <cell r="K8206">
            <v>0</v>
          </cell>
          <cell r="L8206">
            <v>0</v>
          </cell>
          <cell r="M8206">
            <v>0</v>
          </cell>
          <cell r="N8206">
            <v>0</v>
          </cell>
          <cell r="O8206">
            <v>0</v>
          </cell>
        </row>
        <row r="8207">
          <cell r="D8207" t="str">
            <v>110002231020</v>
          </cell>
          <cell r="E8207" t="str">
            <v>（直接）MXene负载金属单原子类芬顿催</v>
          </cell>
          <cell r="F8207" t="str">
            <v>宋浩然</v>
          </cell>
          <cell r="G8207" t="str">
            <v>2018078</v>
          </cell>
          <cell r="H8207">
            <v>0</v>
          </cell>
          <cell r="I8207">
            <v>0</v>
          </cell>
          <cell r="J8207">
            <v>0</v>
          </cell>
          <cell r="K8207">
            <v>0</v>
          </cell>
          <cell r="L8207">
            <v>0</v>
          </cell>
          <cell r="M8207">
            <v>0</v>
          </cell>
          <cell r="N8207">
            <v>0</v>
          </cell>
          <cell r="O8207">
            <v>0</v>
          </cell>
        </row>
        <row r="8208">
          <cell r="D8208" t="str">
            <v>110002231021</v>
          </cell>
          <cell r="E8208" t="str">
            <v>（间接）MXene负载金属单原子类芬顿催化剂</v>
          </cell>
          <cell r="F8208" t="str">
            <v>宋浩然</v>
          </cell>
          <cell r="G8208" t="str">
            <v>2018078</v>
          </cell>
          <cell r="H8208">
            <v>0</v>
          </cell>
          <cell r="I8208">
            <v>0</v>
          </cell>
          <cell r="J8208">
            <v>0</v>
          </cell>
          <cell r="K8208">
            <v>0</v>
          </cell>
          <cell r="L8208">
            <v>0</v>
          </cell>
          <cell r="M8208">
            <v>0</v>
          </cell>
          <cell r="N8208">
            <v>0</v>
          </cell>
          <cell r="O8208">
            <v>0</v>
          </cell>
        </row>
        <row r="8209">
          <cell r="D8209" t="str">
            <v>110002231022</v>
          </cell>
          <cell r="E8209" t="str">
            <v>（直接）磷桥连铁-镍单原子/TiO2纳米</v>
          </cell>
          <cell r="F8209" t="str">
            <v>廖建波</v>
          </cell>
          <cell r="G8209" t="str">
            <v>2017070</v>
          </cell>
          <cell r="H8209">
            <v>0</v>
          </cell>
          <cell r="I8209">
            <v>0</v>
          </cell>
          <cell r="J8209">
            <v>0</v>
          </cell>
          <cell r="K8209">
            <v>0</v>
          </cell>
          <cell r="L8209">
            <v>0</v>
          </cell>
          <cell r="M8209">
            <v>0</v>
          </cell>
          <cell r="N8209">
            <v>0</v>
          </cell>
          <cell r="O8209">
            <v>0</v>
          </cell>
        </row>
        <row r="8210">
          <cell r="D8210" t="str">
            <v>110002231023</v>
          </cell>
          <cell r="E8210" t="str">
            <v>（间接）磷桥连铁-镍单原子/TiO2纳米管阵列</v>
          </cell>
          <cell r="F8210" t="str">
            <v>廖建波</v>
          </cell>
          <cell r="G8210" t="str">
            <v>2017070</v>
          </cell>
          <cell r="H8210">
            <v>30000</v>
          </cell>
          <cell r="I8210">
            <v>0</v>
          </cell>
          <cell r="J8210">
            <v>30000</v>
          </cell>
          <cell r="K8210">
            <v>0</v>
          </cell>
          <cell r="L8210">
            <v>0</v>
          </cell>
          <cell r="M8210">
            <v>0</v>
          </cell>
          <cell r="N8210">
            <v>0</v>
          </cell>
          <cell r="O8210">
            <v>0</v>
          </cell>
        </row>
        <row r="8211">
          <cell r="D8211" t="str">
            <v>110002231024</v>
          </cell>
          <cell r="E8211" t="str">
            <v>（直接）单原子催化剂的配位环境调控及其对</v>
          </cell>
          <cell r="F8211" t="str">
            <v>廖建波</v>
          </cell>
          <cell r="G8211" t="str">
            <v>2017070</v>
          </cell>
          <cell r="H8211">
            <v>107728.7</v>
          </cell>
          <cell r="I8211">
            <v>0</v>
          </cell>
          <cell r="J8211">
            <v>58668</v>
          </cell>
          <cell r="K8211">
            <v>49060.7</v>
          </cell>
          <cell r="L8211">
            <v>0</v>
          </cell>
          <cell r="M8211">
            <v>0</v>
          </cell>
          <cell r="N8211">
            <v>0</v>
          </cell>
          <cell r="O8211">
            <v>49060.7</v>
          </cell>
        </row>
        <row r="8212">
          <cell r="D8212" t="str">
            <v>110002231025</v>
          </cell>
          <cell r="E8212" t="str">
            <v>（间接）单原子催化剂的配位环境调控及其对</v>
          </cell>
          <cell r="F8212" t="str">
            <v>廖建波</v>
          </cell>
          <cell r="G8212" t="str">
            <v>2017070</v>
          </cell>
          <cell r="H8212">
            <v>30000</v>
          </cell>
          <cell r="I8212">
            <v>0</v>
          </cell>
          <cell r="J8212">
            <v>30000</v>
          </cell>
          <cell r="K8212">
            <v>0</v>
          </cell>
          <cell r="L8212">
            <v>0</v>
          </cell>
          <cell r="M8212">
            <v>0</v>
          </cell>
          <cell r="N8212">
            <v>0</v>
          </cell>
          <cell r="O8212">
            <v>0</v>
          </cell>
        </row>
        <row r="8213">
          <cell r="D8213" t="str">
            <v>110002231026</v>
          </cell>
          <cell r="E8213" t="str">
            <v>（直接）控制合成单原子修饰3DMXene</v>
          </cell>
          <cell r="F8213" t="str">
            <v>王安祺</v>
          </cell>
          <cell r="G8213" t="str">
            <v>2020092</v>
          </cell>
          <cell r="H8213">
            <v>51430.24</v>
          </cell>
          <cell r="I8213">
            <v>0</v>
          </cell>
          <cell r="J8213">
            <v>37227.8</v>
          </cell>
          <cell r="K8213">
            <v>14202.44</v>
          </cell>
          <cell r="L8213">
            <v>0</v>
          </cell>
          <cell r="M8213">
            <v>0</v>
          </cell>
          <cell r="N8213">
            <v>0</v>
          </cell>
          <cell r="O8213">
            <v>14202.44</v>
          </cell>
        </row>
        <row r="8214">
          <cell r="D8214" t="str">
            <v>110002231027</v>
          </cell>
          <cell r="E8214" t="str">
            <v>（间接）控制合成单原子修饰3DMXenes/FeOx</v>
          </cell>
          <cell r="F8214" t="str">
            <v>王安祺</v>
          </cell>
          <cell r="G8214" t="str">
            <v>2020092</v>
          </cell>
          <cell r="H8214">
            <v>75000</v>
          </cell>
          <cell r="I8214">
            <v>0</v>
          </cell>
          <cell r="J8214">
            <v>45000</v>
          </cell>
          <cell r="K8214">
            <v>30000</v>
          </cell>
          <cell r="L8214">
            <v>0</v>
          </cell>
          <cell r="M8214">
            <v>0</v>
          </cell>
          <cell r="N8214">
            <v>0</v>
          </cell>
          <cell r="O8214">
            <v>30000</v>
          </cell>
        </row>
        <row r="8215">
          <cell r="D8215" t="str">
            <v>110002231028</v>
          </cell>
          <cell r="E8215" t="str">
            <v>（直接）高性能铁基非晶软磁合金高通量制备</v>
          </cell>
          <cell r="F8215" t="str">
            <v>王芳</v>
          </cell>
          <cell r="G8215" t="str">
            <v>2022161</v>
          </cell>
          <cell r="H8215">
            <v>0</v>
          </cell>
          <cell r="I8215">
            <v>0</v>
          </cell>
          <cell r="J8215">
            <v>0</v>
          </cell>
          <cell r="K8215">
            <v>0</v>
          </cell>
          <cell r="L8215">
            <v>0</v>
          </cell>
          <cell r="M8215">
            <v>0</v>
          </cell>
          <cell r="N8215">
            <v>0</v>
          </cell>
          <cell r="O8215">
            <v>0</v>
          </cell>
        </row>
        <row r="8216">
          <cell r="D8216" t="str">
            <v>110002231029</v>
          </cell>
          <cell r="E8216" t="str">
            <v>（间接）高性能铁基非晶软磁合金高通量制备</v>
          </cell>
          <cell r="F8216" t="str">
            <v>王芳</v>
          </cell>
          <cell r="G8216" t="str">
            <v>2022161</v>
          </cell>
          <cell r="H8216">
            <v>27000</v>
          </cell>
          <cell r="I8216">
            <v>0</v>
          </cell>
          <cell r="J8216">
            <v>27000</v>
          </cell>
          <cell r="K8216">
            <v>0</v>
          </cell>
          <cell r="L8216">
            <v>0</v>
          </cell>
          <cell r="M8216">
            <v>0</v>
          </cell>
          <cell r="N8216">
            <v>0</v>
          </cell>
          <cell r="O8216">
            <v>0</v>
          </cell>
        </row>
        <row r="8217">
          <cell r="D8217" t="str">
            <v>110002231030</v>
          </cell>
          <cell r="E8217" t="str">
            <v>（直接）高熵非晶合金的原子构型及晶化行为</v>
          </cell>
          <cell r="F8217" t="str">
            <v>王芳</v>
          </cell>
          <cell r="G8217" t="str">
            <v>2022161</v>
          </cell>
          <cell r="H8217">
            <v>64815.07</v>
          </cell>
          <cell r="I8217">
            <v>0</v>
          </cell>
          <cell r="J8217">
            <v>35179.98</v>
          </cell>
          <cell r="K8217">
            <v>29635.09</v>
          </cell>
          <cell r="L8217">
            <v>0</v>
          </cell>
          <cell r="M8217">
            <v>0</v>
          </cell>
          <cell r="N8217">
            <v>0</v>
          </cell>
          <cell r="O8217">
            <v>29635.09</v>
          </cell>
        </row>
        <row r="8218">
          <cell r="D8218" t="str">
            <v>110002231031</v>
          </cell>
          <cell r="E8218" t="str">
            <v>（间接）高熵非晶合金的原子构型及晶化行为</v>
          </cell>
          <cell r="F8218" t="str">
            <v>王芳</v>
          </cell>
          <cell r="G8218" t="str">
            <v>2022161</v>
          </cell>
          <cell r="H8218">
            <v>27000</v>
          </cell>
          <cell r="I8218">
            <v>0</v>
          </cell>
          <cell r="J8218">
            <v>27000</v>
          </cell>
          <cell r="K8218">
            <v>0</v>
          </cell>
          <cell r="L8218">
            <v>0</v>
          </cell>
          <cell r="M8218">
            <v>0</v>
          </cell>
          <cell r="N8218">
            <v>0</v>
          </cell>
          <cell r="O8218">
            <v>0</v>
          </cell>
        </row>
        <row r="8219">
          <cell r="D8219" t="str">
            <v>110002231032</v>
          </cell>
          <cell r="E8219" t="str">
            <v>（直接）仿细胞结构设计碳球-金属化合物多</v>
          </cell>
          <cell r="F8219" t="str">
            <v>张东东</v>
          </cell>
          <cell r="G8219" t="str">
            <v>2019052</v>
          </cell>
          <cell r="H8219">
            <v>128015.7</v>
          </cell>
          <cell r="I8219">
            <v>0</v>
          </cell>
          <cell r="J8219">
            <v>4974</v>
          </cell>
          <cell r="K8219">
            <v>123041.7</v>
          </cell>
          <cell r="L8219">
            <v>0</v>
          </cell>
          <cell r="M8219">
            <v>0</v>
          </cell>
          <cell r="N8219">
            <v>0</v>
          </cell>
          <cell r="O8219">
            <v>123041.7</v>
          </cell>
        </row>
        <row r="8220">
          <cell r="D8220" t="str">
            <v>110002231033</v>
          </cell>
          <cell r="E8220" t="str">
            <v>（间接）仿细胞结构设计碳球-金属化合物多</v>
          </cell>
          <cell r="F8220" t="str">
            <v>张东东</v>
          </cell>
          <cell r="G8220" t="str">
            <v>2019052</v>
          </cell>
          <cell r="H8220">
            <v>30000</v>
          </cell>
          <cell r="I8220">
            <v>0</v>
          </cell>
          <cell r="J8220">
            <v>0</v>
          </cell>
          <cell r="K8220">
            <v>30000</v>
          </cell>
          <cell r="L8220">
            <v>0</v>
          </cell>
          <cell r="M8220">
            <v>0</v>
          </cell>
          <cell r="N8220">
            <v>0</v>
          </cell>
          <cell r="O8220">
            <v>30000</v>
          </cell>
        </row>
        <row r="8221">
          <cell r="D8221" t="str">
            <v>110002231034</v>
          </cell>
          <cell r="E8221" t="str">
            <v>（直接）基于天然滑石原位机械化学制备二维</v>
          </cell>
          <cell r="F8221" t="str">
            <v>苗荣荣</v>
          </cell>
          <cell r="G8221" t="str">
            <v>2016057</v>
          </cell>
          <cell r="H8221">
            <v>72119.8</v>
          </cell>
          <cell r="I8221">
            <v>0</v>
          </cell>
          <cell r="J8221">
            <v>13937</v>
          </cell>
          <cell r="K8221">
            <v>58182.8</v>
          </cell>
          <cell r="L8221">
            <v>0</v>
          </cell>
          <cell r="M8221">
            <v>0</v>
          </cell>
          <cell r="N8221">
            <v>0</v>
          </cell>
          <cell r="O8221">
            <v>58182.8</v>
          </cell>
        </row>
        <row r="8222">
          <cell r="D8222" t="str">
            <v>110002231035</v>
          </cell>
          <cell r="E8222" t="str">
            <v>（间接）基于天然滑石原位机械化学制备二维</v>
          </cell>
          <cell r="F8222" t="str">
            <v>苗荣荣</v>
          </cell>
          <cell r="G8222" t="str">
            <v>2016057</v>
          </cell>
          <cell r="H8222">
            <v>90000</v>
          </cell>
          <cell r="I8222">
            <v>0</v>
          </cell>
          <cell r="J8222">
            <v>90000</v>
          </cell>
          <cell r="K8222">
            <v>0</v>
          </cell>
          <cell r="L8222">
            <v>0</v>
          </cell>
          <cell r="M8222">
            <v>0</v>
          </cell>
          <cell r="N8222">
            <v>0</v>
          </cell>
          <cell r="O8222">
            <v>0</v>
          </cell>
        </row>
        <row r="8223">
          <cell r="D8223" t="str">
            <v>110002231036</v>
          </cell>
          <cell r="E8223" t="str">
            <v>（直接）多重异质界面层状纳米涂层的构筑及</v>
          </cell>
          <cell r="F8223" t="str">
            <v>谢华理</v>
          </cell>
          <cell r="G8223" t="str">
            <v>2020064</v>
          </cell>
          <cell r="H8223">
            <v>120528</v>
          </cell>
          <cell r="I8223">
            <v>0</v>
          </cell>
          <cell r="J8223">
            <v>2520.92</v>
          </cell>
          <cell r="K8223">
            <v>118007.08</v>
          </cell>
          <cell r="L8223">
            <v>0</v>
          </cell>
          <cell r="M8223">
            <v>0</v>
          </cell>
          <cell r="N8223">
            <v>0</v>
          </cell>
          <cell r="O8223">
            <v>118007.08</v>
          </cell>
        </row>
        <row r="8224">
          <cell r="D8224" t="str">
            <v>110002231037</v>
          </cell>
          <cell r="E8224" t="str">
            <v>（间接）多重异质界面层状纳米涂层的构筑及</v>
          </cell>
          <cell r="F8224" t="str">
            <v>谢华理</v>
          </cell>
          <cell r="G8224" t="str">
            <v>2020064</v>
          </cell>
          <cell r="H8224">
            <v>30000</v>
          </cell>
          <cell r="I8224">
            <v>0</v>
          </cell>
          <cell r="J8224">
            <v>30000</v>
          </cell>
          <cell r="K8224">
            <v>0</v>
          </cell>
          <cell r="L8224">
            <v>0</v>
          </cell>
          <cell r="M8224">
            <v>0</v>
          </cell>
          <cell r="N8224">
            <v>0</v>
          </cell>
          <cell r="O8224">
            <v>0</v>
          </cell>
        </row>
        <row r="8225">
          <cell r="D8225" t="str">
            <v>110002231038</v>
          </cell>
          <cell r="E8225" t="str">
            <v>（直接）苯胺修饰液态金属/聚氨酯复合材料</v>
          </cell>
          <cell r="F8225" t="str">
            <v>巫运辉</v>
          </cell>
          <cell r="G8225" t="str">
            <v>2019057</v>
          </cell>
          <cell r="H8225">
            <v>55459.97</v>
          </cell>
          <cell r="I8225">
            <v>0</v>
          </cell>
          <cell r="J8225">
            <v>26790.65</v>
          </cell>
          <cell r="K8225">
            <v>28669.32</v>
          </cell>
          <cell r="L8225">
            <v>0</v>
          </cell>
          <cell r="M8225">
            <v>0</v>
          </cell>
          <cell r="N8225">
            <v>0</v>
          </cell>
          <cell r="O8225">
            <v>28669.32</v>
          </cell>
        </row>
        <row r="8226">
          <cell r="D8226" t="str">
            <v>110002231039</v>
          </cell>
          <cell r="E8226" t="str">
            <v>（间接）苯胺修饰液态金属/聚氨酯复合材料</v>
          </cell>
          <cell r="F8226" t="str">
            <v>巫运辉</v>
          </cell>
          <cell r="G8226" t="str">
            <v>2019057</v>
          </cell>
          <cell r="H8226">
            <v>30000</v>
          </cell>
          <cell r="I8226">
            <v>0</v>
          </cell>
          <cell r="J8226">
            <v>30000</v>
          </cell>
          <cell r="K8226">
            <v>0</v>
          </cell>
          <cell r="L8226">
            <v>0</v>
          </cell>
          <cell r="M8226">
            <v>0</v>
          </cell>
          <cell r="N8226">
            <v>0</v>
          </cell>
          <cell r="O8226">
            <v>0</v>
          </cell>
        </row>
        <row r="8227">
          <cell r="D8227" t="str">
            <v>110002231040</v>
          </cell>
          <cell r="E8227" t="str">
            <v>（直接）深部热力耦合条件下花岗岩复合型裂</v>
          </cell>
          <cell r="F8227" t="str">
            <v>罗毅</v>
          </cell>
          <cell r="G8227" t="str">
            <v>2021039</v>
          </cell>
          <cell r="H8227">
            <v>77536.1</v>
          </cell>
          <cell r="I8227">
            <v>0</v>
          </cell>
          <cell r="J8227">
            <v>19810.62</v>
          </cell>
          <cell r="K8227">
            <v>57725.48</v>
          </cell>
          <cell r="L8227">
            <v>0</v>
          </cell>
          <cell r="M8227">
            <v>0</v>
          </cell>
          <cell r="N8227">
            <v>0</v>
          </cell>
          <cell r="O8227">
            <v>57725.48</v>
          </cell>
        </row>
        <row r="8228">
          <cell r="D8228" t="str">
            <v>110002231041</v>
          </cell>
          <cell r="E8228" t="str">
            <v>（间接）深部热力耦合条件下花岗岩复合型裂</v>
          </cell>
          <cell r="F8228" t="str">
            <v>罗毅</v>
          </cell>
          <cell r="G8228" t="str">
            <v>2021039</v>
          </cell>
          <cell r="H8228">
            <v>90000</v>
          </cell>
          <cell r="I8228">
            <v>0</v>
          </cell>
          <cell r="J8228">
            <v>0</v>
          </cell>
          <cell r="K8228">
            <v>90000</v>
          </cell>
          <cell r="L8228">
            <v>0</v>
          </cell>
          <cell r="M8228">
            <v>0</v>
          </cell>
          <cell r="N8228">
            <v>0</v>
          </cell>
          <cell r="O8228">
            <v>90000</v>
          </cell>
        </row>
        <row r="8229">
          <cell r="D8229" t="str">
            <v>110002231042</v>
          </cell>
          <cell r="E8229" t="str">
            <v>（直接）超声和Al-Ti-B协同作用下的</v>
          </cell>
          <cell r="F8229" t="str">
            <v>赵愈亮</v>
          </cell>
          <cell r="G8229" t="str">
            <v>2018089</v>
          </cell>
          <cell r="H8229">
            <v>11198.04</v>
          </cell>
          <cell r="I8229">
            <v>0</v>
          </cell>
          <cell r="J8229">
            <v>8850</v>
          </cell>
          <cell r="K8229">
            <v>2348.04</v>
          </cell>
          <cell r="L8229">
            <v>0</v>
          </cell>
          <cell r="M8229">
            <v>0</v>
          </cell>
          <cell r="N8229">
            <v>0</v>
          </cell>
          <cell r="O8229">
            <v>2348.04</v>
          </cell>
        </row>
        <row r="8230">
          <cell r="D8230" t="str">
            <v>110002231043</v>
          </cell>
          <cell r="E8230" t="str">
            <v>（间接）超声和Al-Ti-B协同作用下的铝合金</v>
          </cell>
          <cell r="F8230" t="str">
            <v>赵愈亮</v>
          </cell>
          <cell r="G8230" t="str">
            <v>2018089</v>
          </cell>
          <cell r="H8230">
            <v>70000</v>
          </cell>
          <cell r="I8230">
            <v>0</v>
          </cell>
          <cell r="J8230">
            <v>30000</v>
          </cell>
          <cell r="K8230">
            <v>40000</v>
          </cell>
          <cell r="L8230">
            <v>0</v>
          </cell>
          <cell r="M8230">
            <v>0</v>
          </cell>
          <cell r="N8230">
            <v>0</v>
          </cell>
          <cell r="O8230">
            <v>40000</v>
          </cell>
        </row>
        <row r="8231">
          <cell r="D8231" t="str">
            <v>110002231044</v>
          </cell>
          <cell r="E8231" t="str">
            <v>（直接）压力-超声复合场下流变成形再生铝</v>
          </cell>
          <cell r="F8231" t="str">
            <v>万兵兵</v>
          </cell>
          <cell r="G8231" t="str">
            <v>2020128</v>
          </cell>
          <cell r="H8231">
            <v>68650</v>
          </cell>
          <cell r="I8231">
            <v>0</v>
          </cell>
          <cell r="J8231">
            <v>870</v>
          </cell>
          <cell r="K8231">
            <v>67780</v>
          </cell>
          <cell r="L8231">
            <v>0</v>
          </cell>
          <cell r="M8231">
            <v>0</v>
          </cell>
          <cell r="N8231">
            <v>0</v>
          </cell>
          <cell r="O8231">
            <v>67780</v>
          </cell>
        </row>
        <row r="8232">
          <cell r="D8232" t="str">
            <v>110002231045</v>
          </cell>
          <cell r="E8232" t="str">
            <v>（间接）压力-超声复合场下流变成形再生铝</v>
          </cell>
          <cell r="F8232" t="str">
            <v>万兵兵</v>
          </cell>
          <cell r="G8232" t="str">
            <v>2020128</v>
          </cell>
          <cell r="H8232">
            <v>90000</v>
          </cell>
          <cell r="I8232">
            <v>0</v>
          </cell>
          <cell r="J8232">
            <v>0</v>
          </cell>
          <cell r="K8232">
            <v>90000</v>
          </cell>
          <cell r="L8232">
            <v>0</v>
          </cell>
          <cell r="M8232">
            <v>0</v>
          </cell>
          <cell r="N8232">
            <v>0</v>
          </cell>
          <cell r="O8232">
            <v>90000</v>
          </cell>
        </row>
        <row r="8233">
          <cell r="D8233" t="str">
            <v>110002231046</v>
          </cell>
          <cell r="E8233" t="str">
            <v>（直接）准零刚度多维低频隔振机构构型综合</v>
          </cell>
          <cell r="F8233" t="str">
            <v>王帅</v>
          </cell>
          <cell r="G8233" t="str">
            <v>2018118</v>
          </cell>
          <cell r="H8233">
            <v>43314.05</v>
          </cell>
          <cell r="I8233">
            <v>90000</v>
          </cell>
          <cell r="J8233">
            <v>35017.88</v>
          </cell>
          <cell r="K8233">
            <v>98296.17</v>
          </cell>
          <cell r="L8233">
            <v>0</v>
          </cell>
          <cell r="M8233">
            <v>0</v>
          </cell>
          <cell r="N8233">
            <v>0</v>
          </cell>
          <cell r="O8233">
            <v>98296.17</v>
          </cell>
        </row>
        <row r="8234">
          <cell r="D8234" t="str">
            <v>110002231047</v>
          </cell>
          <cell r="E8234" t="str">
            <v>（间接）准零刚度多维低频隔振机构构型综合</v>
          </cell>
          <cell r="F8234" t="str">
            <v>王帅</v>
          </cell>
          <cell r="G8234" t="str">
            <v>2018118</v>
          </cell>
          <cell r="H8234">
            <v>90000</v>
          </cell>
          <cell r="I8234">
            <v>0</v>
          </cell>
          <cell r="J8234">
            <v>90000</v>
          </cell>
          <cell r="K8234">
            <v>0</v>
          </cell>
          <cell r="L8234">
            <v>0</v>
          </cell>
          <cell r="M8234">
            <v>0</v>
          </cell>
          <cell r="N8234">
            <v>0</v>
          </cell>
          <cell r="O8234">
            <v>0</v>
          </cell>
        </row>
        <row r="8235">
          <cell r="D8235" t="str">
            <v>110002231048</v>
          </cell>
          <cell r="E8235" t="str">
            <v>（直接）变物性工质微细通道高效多场调控及</v>
          </cell>
          <cell r="F8235" t="str">
            <v>葛亚</v>
          </cell>
          <cell r="G8235" t="str">
            <v>2019069</v>
          </cell>
          <cell r="H8235">
            <v>125583.7</v>
          </cell>
          <cell r="I8235">
            <v>0</v>
          </cell>
          <cell r="J8235">
            <v>0</v>
          </cell>
          <cell r="K8235">
            <v>125583.7</v>
          </cell>
          <cell r="L8235">
            <v>0</v>
          </cell>
          <cell r="M8235">
            <v>0</v>
          </cell>
          <cell r="N8235">
            <v>0</v>
          </cell>
          <cell r="O8235">
            <v>125583.7</v>
          </cell>
        </row>
        <row r="8236">
          <cell r="D8236" t="str">
            <v>110002231049</v>
          </cell>
          <cell r="E8236" t="str">
            <v>（间接）变物性工质微细通道高效多场调控及</v>
          </cell>
          <cell r="F8236" t="str">
            <v>葛亚</v>
          </cell>
          <cell r="G8236" t="str">
            <v>2019069</v>
          </cell>
          <cell r="H8236">
            <v>90000</v>
          </cell>
          <cell r="I8236">
            <v>0</v>
          </cell>
          <cell r="J8236">
            <v>90000</v>
          </cell>
          <cell r="K8236">
            <v>0</v>
          </cell>
          <cell r="L8236">
            <v>0</v>
          </cell>
          <cell r="M8236">
            <v>0</v>
          </cell>
          <cell r="N8236">
            <v>0</v>
          </cell>
          <cell r="O8236">
            <v>0</v>
          </cell>
        </row>
        <row r="8237">
          <cell r="D8237" t="str">
            <v>110002231050</v>
          </cell>
          <cell r="E8237" t="str">
            <v>（直接）粤港澳大湾区复杂河网的精准提取和</v>
          </cell>
          <cell r="F8237" t="str">
            <v>李家叶</v>
          </cell>
          <cell r="G8237" t="str">
            <v>2020821</v>
          </cell>
          <cell r="H8237">
            <v>3197.62</v>
          </cell>
          <cell r="I8237">
            <v>15000</v>
          </cell>
          <cell r="J8237">
            <v>18197</v>
          </cell>
          <cell r="K8237">
            <v>0.62</v>
          </cell>
          <cell r="L8237">
            <v>0</v>
          </cell>
          <cell r="M8237">
            <v>0</v>
          </cell>
          <cell r="N8237">
            <v>0</v>
          </cell>
          <cell r="O8237">
            <v>0.62</v>
          </cell>
        </row>
        <row r="8238">
          <cell r="D8238" t="str">
            <v>110002231051</v>
          </cell>
          <cell r="E8238" t="str">
            <v>（间接）粤港澳大湾区复杂河网的精准提取和</v>
          </cell>
          <cell r="F8238" t="str">
            <v>李家叶</v>
          </cell>
          <cell r="G8238" t="str">
            <v>2020821</v>
          </cell>
          <cell r="H8238">
            <v>30000</v>
          </cell>
          <cell r="I8238">
            <v>0</v>
          </cell>
          <cell r="J8238">
            <v>30000</v>
          </cell>
          <cell r="K8238">
            <v>0</v>
          </cell>
          <cell r="L8238">
            <v>0</v>
          </cell>
          <cell r="M8238">
            <v>0</v>
          </cell>
          <cell r="N8238">
            <v>0</v>
          </cell>
          <cell r="O8238">
            <v>0</v>
          </cell>
        </row>
        <row r="8239">
          <cell r="D8239" t="str">
            <v>110002231052</v>
          </cell>
          <cell r="E8239" t="str">
            <v>（直接）大数据背景下信号的低存耗经验模态</v>
          </cell>
          <cell r="F8239" t="str">
            <v>邝伟潮</v>
          </cell>
          <cell r="G8239" t="str">
            <v>2019019</v>
          </cell>
          <cell r="H8239">
            <v>103605</v>
          </cell>
          <cell r="I8239">
            <v>0</v>
          </cell>
          <cell r="J8239">
            <v>28958.82</v>
          </cell>
          <cell r="K8239">
            <v>74646.18</v>
          </cell>
          <cell r="L8239">
            <v>0</v>
          </cell>
          <cell r="M8239">
            <v>0</v>
          </cell>
          <cell r="N8239">
            <v>0</v>
          </cell>
          <cell r="O8239">
            <v>74646.18</v>
          </cell>
        </row>
        <row r="8240">
          <cell r="D8240" t="str">
            <v>110002231053</v>
          </cell>
          <cell r="E8240" t="str">
            <v>（间接）大数据背景下信号的低存耗经验模态</v>
          </cell>
          <cell r="F8240" t="str">
            <v>邝伟潮</v>
          </cell>
          <cell r="G8240" t="str">
            <v>2019019</v>
          </cell>
          <cell r="H8240">
            <v>90000</v>
          </cell>
          <cell r="I8240">
            <v>0</v>
          </cell>
          <cell r="J8240">
            <v>90000</v>
          </cell>
          <cell r="K8240">
            <v>0</v>
          </cell>
          <cell r="L8240">
            <v>0</v>
          </cell>
          <cell r="M8240">
            <v>0</v>
          </cell>
          <cell r="N8240">
            <v>0</v>
          </cell>
          <cell r="O8240">
            <v>0</v>
          </cell>
        </row>
        <row r="8241">
          <cell r="D8241" t="str">
            <v>110002231054</v>
          </cell>
          <cell r="E8241" t="str">
            <v>（直接）分布式能源控制系统中的数据重传策</v>
          </cell>
          <cell r="F8241" t="str">
            <v>曲春晓</v>
          </cell>
          <cell r="G8241" t="str">
            <v>2018261</v>
          </cell>
          <cell r="H8241">
            <v>73468.77</v>
          </cell>
          <cell r="I8241">
            <v>0</v>
          </cell>
          <cell r="J8241">
            <v>0</v>
          </cell>
          <cell r="K8241">
            <v>73468.77</v>
          </cell>
          <cell r="L8241">
            <v>0</v>
          </cell>
          <cell r="M8241">
            <v>0</v>
          </cell>
          <cell r="N8241">
            <v>0</v>
          </cell>
          <cell r="O8241">
            <v>73468.77</v>
          </cell>
        </row>
        <row r="8242">
          <cell r="D8242" t="str">
            <v>110002231055</v>
          </cell>
          <cell r="E8242" t="str">
            <v>（间接）分布式能源控制系统中的数据重传策</v>
          </cell>
          <cell r="F8242" t="str">
            <v>曲春晓</v>
          </cell>
          <cell r="G8242" t="str">
            <v>2018261</v>
          </cell>
          <cell r="H8242">
            <v>90000</v>
          </cell>
          <cell r="I8242">
            <v>0</v>
          </cell>
          <cell r="J8242">
            <v>90000</v>
          </cell>
          <cell r="K8242">
            <v>0</v>
          </cell>
          <cell r="L8242">
            <v>0</v>
          </cell>
          <cell r="M8242">
            <v>0</v>
          </cell>
          <cell r="N8242">
            <v>0</v>
          </cell>
          <cell r="O8242">
            <v>0</v>
          </cell>
        </row>
        <row r="8243">
          <cell r="D8243" t="str">
            <v>110002231056</v>
          </cell>
          <cell r="E8243" t="str">
            <v>（直接）面向矢量图形版权认证的可逆水印算</v>
          </cell>
          <cell r="F8243" t="str">
            <v>林梓钘</v>
          </cell>
          <cell r="G8243" t="str">
            <v>2019088</v>
          </cell>
          <cell r="H8243">
            <v>111443.07</v>
          </cell>
          <cell r="I8243">
            <v>0</v>
          </cell>
          <cell r="J8243">
            <v>23146.41</v>
          </cell>
          <cell r="K8243">
            <v>88296.66</v>
          </cell>
          <cell r="L8243">
            <v>0</v>
          </cell>
          <cell r="M8243">
            <v>0</v>
          </cell>
          <cell r="N8243">
            <v>0</v>
          </cell>
          <cell r="O8243">
            <v>88296.66</v>
          </cell>
        </row>
        <row r="8244">
          <cell r="D8244" t="str">
            <v>110002231057</v>
          </cell>
          <cell r="E8244" t="str">
            <v>（间接）面向矢量图形版权认证的可逆水印算</v>
          </cell>
          <cell r="F8244" t="str">
            <v>林梓钘</v>
          </cell>
          <cell r="G8244" t="str">
            <v>2019088</v>
          </cell>
          <cell r="H8244">
            <v>90000</v>
          </cell>
          <cell r="I8244">
            <v>0</v>
          </cell>
          <cell r="J8244">
            <v>0</v>
          </cell>
          <cell r="K8244">
            <v>90000</v>
          </cell>
          <cell r="L8244">
            <v>0</v>
          </cell>
          <cell r="M8244">
            <v>0</v>
          </cell>
          <cell r="N8244">
            <v>0</v>
          </cell>
          <cell r="O8244">
            <v>90000</v>
          </cell>
        </row>
        <row r="8245">
          <cell r="D8245" t="str">
            <v>110002231058</v>
          </cell>
          <cell r="E8245" t="str">
            <v>（直接）基于二阶隐特征分析模型的不完备关</v>
          </cell>
          <cell r="F8245" t="str">
            <v>李蔚凌</v>
          </cell>
          <cell r="G8245" t="str">
            <v>2022062</v>
          </cell>
          <cell r="H8245">
            <v>59533.31</v>
          </cell>
          <cell r="I8245">
            <v>0</v>
          </cell>
          <cell r="J8245">
            <v>0</v>
          </cell>
          <cell r="K8245">
            <v>59533.31</v>
          </cell>
          <cell r="L8245">
            <v>0</v>
          </cell>
          <cell r="M8245">
            <v>0</v>
          </cell>
          <cell r="N8245">
            <v>0</v>
          </cell>
          <cell r="O8245">
            <v>59533.31</v>
          </cell>
        </row>
        <row r="8246">
          <cell r="D8246" t="str">
            <v>110002231059</v>
          </cell>
          <cell r="E8246" t="str">
            <v>（间接）基于二阶隐特征分析模型的不完备关</v>
          </cell>
          <cell r="F8246" t="str">
            <v>李蔚凌</v>
          </cell>
          <cell r="G8246" t="str">
            <v>2022062</v>
          </cell>
          <cell r="H8246">
            <v>30000</v>
          </cell>
          <cell r="I8246">
            <v>0</v>
          </cell>
          <cell r="J8246">
            <v>30000</v>
          </cell>
          <cell r="K8246">
            <v>0</v>
          </cell>
          <cell r="L8246">
            <v>0</v>
          </cell>
          <cell r="M8246">
            <v>0</v>
          </cell>
          <cell r="N8246">
            <v>0</v>
          </cell>
          <cell r="O8246">
            <v>0</v>
          </cell>
        </row>
        <row r="8247">
          <cell r="D8247" t="str">
            <v>110002231060</v>
          </cell>
          <cell r="E8247" t="str">
            <v>（直接）面向物流搬运的一类带有非对称约束</v>
          </cell>
          <cell r="F8247" t="str">
            <v>郭芳</v>
          </cell>
          <cell r="G8247" t="str">
            <v>2019091</v>
          </cell>
          <cell r="H8247">
            <v>57170.7</v>
          </cell>
          <cell r="I8247">
            <v>0</v>
          </cell>
          <cell r="J8247">
            <v>0</v>
          </cell>
          <cell r="K8247">
            <v>57170.7</v>
          </cell>
          <cell r="L8247">
            <v>0</v>
          </cell>
          <cell r="M8247">
            <v>0</v>
          </cell>
          <cell r="N8247">
            <v>0</v>
          </cell>
          <cell r="O8247">
            <v>57170.7</v>
          </cell>
        </row>
        <row r="8248">
          <cell r="D8248" t="str">
            <v>110002231061</v>
          </cell>
          <cell r="E8248" t="str">
            <v>（间接）面向物流搬运的一类带有非对称约束</v>
          </cell>
          <cell r="F8248" t="str">
            <v>郭芳</v>
          </cell>
          <cell r="G8248" t="str">
            <v>2019091</v>
          </cell>
          <cell r="H8248">
            <v>70000</v>
          </cell>
          <cell r="I8248">
            <v>0</v>
          </cell>
          <cell r="J8248">
            <v>0</v>
          </cell>
          <cell r="K8248">
            <v>70000</v>
          </cell>
          <cell r="L8248">
            <v>0</v>
          </cell>
          <cell r="M8248">
            <v>0</v>
          </cell>
          <cell r="N8248">
            <v>0</v>
          </cell>
          <cell r="O8248">
            <v>70000</v>
          </cell>
        </row>
        <row r="8249">
          <cell r="D8249" t="str">
            <v>110002231062</v>
          </cell>
          <cell r="E8249" t="str">
            <v>（直接）分布式小生境蚁群算法及其在智能交</v>
          </cell>
          <cell r="F8249" t="str">
            <v>张宇辉</v>
          </cell>
          <cell r="G8249" t="str">
            <v>2019056</v>
          </cell>
          <cell r="H8249">
            <v>57580.59</v>
          </cell>
          <cell r="I8249">
            <v>0</v>
          </cell>
          <cell r="J8249">
            <v>29791.13</v>
          </cell>
          <cell r="K8249">
            <v>27789.46</v>
          </cell>
          <cell r="L8249">
            <v>0</v>
          </cell>
          <cell r="M8249">
            <v>0</v>
          </cell>
          <cell r="N8249">
            <v>0</v>
          </cell>
          <cell r="O8249">
            <v>27789.46</v>
          </cell>
        </row>
        <row r="8250">
          <cell r="D8250" t="str">
            <v>110002231063</v>
          </cell>
          <cell r="E8250" t="str">
            <v>（间接）分布式小生境蚁群算法及其在智能交</v>
          </cell>
          <cell r="F8250" t="str">
            <v>张宇辉</v>
          </cell>
          <cell r="G8250" t="str">
            <v>2019056</v>
          </cell>
          <cell r="H8250">
            <v>80000</v>
          </cell>
          <cell r="I8250">
            <v>0</v>
          </cell>
          <cell r="J8250">
            <v>0</v>
          </cell>
          <cell r="K8250">
            <v>80000</v>
          </cell>
          <cell r="L8250">
            <v>0</v>
          </cell>
          <cell r="M8250">
            <v>0</v>
          </cell>
          <cell r="N8250">
            <v>0</v>
          </cell>
          <cell r="O8250">
            <v>80000</v>
          </cell>
        </row>
        <row r="8251">
          <cell r="D8251" t="str">
            <v>110002231064</v>
          </cell>
          <cell r="E8251" t="str">
            <v>（直接）基于代谢过程的城市生态系统健康诊</v>
          </cell>
          <cell r="F8251" t="str">
            <v>杨盈</v>
          </cell>
          <cell r="G8251" t="str">
            <v>2017157</v>
          </cell>
          <cell r="H8251">
            <v>707865.5</v>
          </cell>
          <cell r="I8251">
            <v>0</v>
          </cell>
          <cell r="J8251">
            <v>707865.5</v>
          </cell>
          <cell r="K8251">
            <v>0</v>
          </cell>
          <cell r="L8251">
            <v>0</v>
          </cell>
          <cell r="M8251">
            <v>0</v>
          </cell>
          <cell r="N8251">
            <v>0</v>
          </cell>
          <cell r="O8251">
            <v>0</v>
          </cell>
        </row>
        <row r="8252">
          <cell r="D8252" t="str">
            <v>110002231065</v>
          </cell>
          <cell r="E8252" t="str">
            <v>（间接）基于代谢过程的城市生态系统健康诊</v>
          </cell>
          <cell r="F8252" t="str">
            <v>杨盈</v>
          </cell>
          <cell r="G8252" t="str">
            <v>2017157</v>
          </cell>
          <cell r="H8252">
            <v>200000</v>
          </cell>
          <cell r="I8252">
            <v>0</v>
          </cell>
          <cell r="J8252">
            <v>200000</v>
          </cell>
          <cell r="K8252">
            <v>0</v>
          </cell>
          <cell r="L8252">
            <v>0</v>
          </cell>
          <cell r="M8252">
            <v>0</v>
          </cell>
          <cell r="N8252">
            <v>0</v>
          </cell>
          <cell r="O8252">
            <v>0</v>
          </cell>
        </row>
        <row r="8253">
          <cell r="D8253" t="str">
            <v>110002231066</v>
          </cell>
          <cell r="E8253" t="str">
            <v>微缺陷诱发的非线性应力波分岔特性及其应用</v>
          </cell>
          <cell r="F8253" t="str">
            <v>张伟伟</v>
          </cell>
          <cell r="G8253" t="str">
            <v>2020823</v>
          </cell>
          <cell r="H8253">
            <v>35472.76</v>
          </cell>
          <cell r="I8253">
            <v>0</v>
          </cell>
          <cell r="J8253">
            <v>35000</v>
          </cell>
          <cell r="K8253">
            <v>472.76</v>
          </cell>
          <cell r="L8253">
            <v>64000</v>
          </cell>
          <cell r="M8253">
            <v>0</v>
          </cell>
          <cell r="N8253">
            <v>0</v>
          </cell>
          <cell r="O8253">
            <v>472.76</v>
          </cell>
        </row>
        <row r="8254">
          <cell r="D8254" t="str">
            <v>110002231067</v>
          </cell>
          <cell r="E8254" t="str">
            <v>热压辅助制备铅-锡混合全无机钙钛矿纳米线</v>
          </cell>
          <cell r="F8254" t="str">
            <v>周海</v>
          </cell>
          <cell r="G8254" t="str">
            <v>2021090</v>
          </cell>
          <cell r="H8254">
            <v>80707.69</v>
          </cell>
          <cell r="I8254">
            <v>0</v>
          </cell>
          <cell r="J8254">
            <v>80707.69</v>
          </cell>
          <cell r="K8254">
            <v>0</v>
          </cell>
          <cell r="L8254">
            <v>0</v>
          </cell>
          <cell r="M8254">
            <v>0</v>
          </cell>
          <cell r="N8254">
            <v>0</v>
          </cell>
          <cell r="O8254">
            <v>0</v>
          </cell>
        </row>
        <row r="8255">
          <cell r="D8255" t="str">
            <v>110002231069</v>
          </cell>
          <cell r="E8255" t="str">
            <v>（间接）环境原位电镜研究钠-空气微电池构型和微观</v>
          </cell>
          <cell r="F8255" t="str">
            <v>祝远民</v>
          </cell>
          <cell r="G8255" t="str">
            <v>2021816</v>
          </cell>
          <cell r="H8255">
            <v>0</v>
          </cell>
          <cell r="I8255">
            <v>0</v>
          </cell>
          <cell r="J8255">
            <v>0</v>
          </cell>
          <cell r="K8255">
            <v>0</v>
          </cell>
          <cell r="L8255">
            <v>0</v>
          </cell>
          <cell r="M8255">
            <v>0</v>
          </cell>
          <cell r="N8255">
            <v>0</v>
          </cell>
          <cell r="O8255">
            <v>0</v>
          </cell>
        </row>
        <row r="8256">
          <cell r="D8256" t="str">
            <v>110002231071</v>
          </cell>
          <cell r="E8256" t="str">
            <v>（间接）低温高效制备Ti2AIC涂层的合成机制</v>
          </cell>
          <cell r="F8256" t="str">
            <v>李月明</v>
          </cell>
          <cell r="G8256" t="str">
            <v>2020039</v>
          </cell>
          <cell r="H8256">
            <v>8200</v>
          </cell>
          <cell r="I8256">
            <v>0</v>
          </cell>
          <cell r="J8256">
            <v>8200</v>
          </cell>
          <cell r="K8256">
            <v>0</v>
          </cell>
          <cell r="L8256">
            <v>0</v>
          </cell>
          <cell r="M8256">
            <v>0</v>
          </cell>
          <cell r="N8256">
            <v>0</v>
          </cell>
          <cell r="O8256">
            <v>0</v>
          </cell>
        </row>
        <row r="8257">
          <cell r="D8257" t="str">
            <v>110002231072</v>
          </cell>
          <cell r="E8257" t="str">
            <v>（直接）低温高效制备Ti2AIC涂层的合成机制</v>
          </cell>
          <cell r="F8257" t="str">
            <v>李月明</v>
          </cell>
          <cell r="G8257" t="str">
            <v>2020039</v>
          </cell>
          <cell r="H8257">
            <v>1784.12</v>
          </cell>
          <cell r="I8257">
            <v>0</v>
          </cell>
          <cell r="J8257">
            <v>1784</v>
          </cell>
          <cell r="K8257">
            <v>0.12</v>
          </cell>
          <cell r="L8257">
            <v>0</v>
          </cell>
          <cell r="M8257">
            <v>0</v>
          </cell>
          <cell r="N8257">
            <v>0</v>
          </cell>
          <cell r="O8257">
            <v>0.12</v>
          </cell>
        </row>
        <row r="8258">
          <cell r="D8258" t="str">
            <v>110002231073</v>
          </cell>
          <cell r="E8258" t="str">
            <v>（直接）环境原位电镜研究钠-空气微电池构型和微观</v>
          </cell>
          <cell r="F8258" t="str">
            <v>祝远民</v>
          </cell>
          <cell r="G8258" t="str">
            <v>2021816</v>
          </cell>
          <cell r="H8258">
            <v>93156.96</v>
          </cell>
          <cell r="I8258">
            <v>0</v>
          </cell>
          <cell r="J8258">
            <v>63485.38</v>
          </cell>
          <cell r="K8258">
            <v>29671.58</v>
          </cell>
          <cell r="L8258">
            <v>0</v>
          </cell>
          <cell r="M8258">
            <v>0</v>
          </cell>
          <cell r="N8258">
            <v>0</v>
          </cell>
          <cell r="O8258">
            <v>29671.58</v>
          </cell>
        </row>
        <row r="8259">
          <cell r="D8259" t="str">
            <v>110002231074</v>
          </cell>
          <cell r="E8259" t="str">
            <v>基于多模态磁共振影像低强度聚焦超声对铂类药相关认知障碍神经调控机制研究</v>
          </cell>
          <cell r="F8259" t="str">
            <v>黄小伟</v>
          </cell>
          <cell r="G8259" t="str">
            <v>2020112</v>
          </cell>
          <cell r="H8259">
            <v>34943</v>
          </cell>
          <cell r="I8259">
            <v>0</v>
          </cell>
          <cell r="J8259">
            <v>1675</v>
          </cell>
          <cell r="K8259">
            <v>33268</v>
          </cell>
          <cell r="L8259">
            <v>0</v>
          </cell>
          <cell r="M8259">
            <v>0</v>
          </cell>
          <cell r="N8259">
            <v>0</v>
          </cell>
          <cell r="O8259">
            <v>33268</v>
          </cell>
        </row>
        <row r="8260">
          <cell r="D8260" t="str">
            <v>110002231075</v>
          </cell>
          <cell r="E8260" t="str">
            <v>含极化效应卤化物熔盐热质输运特性及热稳定</v>
          </cell>
          <cell r="F8260" t="str">
            <v>潘格川崎</v>
          </cell>
          <cell r="G8260" t="str">
            <v>2022003</v>
          </cell>
          <cell r="H8260">
            <v>110362.23</v>
          </cell>
          <cell r="I8260">
            <v>0</v>
          </cell>
          <cell r="J8260">
            <v>11129.58</v>
          </cell>
          <cell r="K8260">
            <v>99232.65</v>
          </cell>
          <cell r="L8260">
            <v>5320</v>
          </cell>
          <cell r="M8260">
            <v>0</v>
          </cell>
          <cell r="N8260">
            <v>0</v>
          </cell>
          <cell r="O8260">
            <v>99232.65</v>
          </cell>
        </row>
        <row r="8261">
          <cell r="D8261" t="str">
            <v>110002231076</v>
          </cell>
          <cell r="E8261" t="str">
            <v>非凸锥优化问题的Kurdgka-lojasiewicz性质和全局收敛的上控-极小化算法研究</v>
          </cell>
          <cell r="F8261" t="str">
            <v>张宁</v>
          </cell>
          <cell r="G8261" t="str">
            <v>2019008</v>
          </cell>
          <cell r="H8261">
            <v>65814.72</v>
          </cell>
          <cell r="I8261">
            <v>0</v>
          </cell>
          <cell r="J8261">
            <v>18429</v>
          </cell>
          <cell r="K8261">
            <v>47385.72</v>
          </cell>
          <cell r="L8261">
            <v>0</v>
          </cell>
          <cell r="M8261">
            <v>0</v>
          </cell>
          <cell r="N8261">
            <v>0</v>
          </cell>
          <cell r="O8261">
            <v>47385.72</v>
          </cell>
        </row>
        <row r="8262">
          <cell r="D8262" t="str">
            <v>110002231077</v>
          </cell>
          <cell r="E8262" t="str">
            <v>毫米波分布式大规模MIMO通信关键技术研究</v>
          </cell>
          <cell r="F8262" t="str">
            <v>刘婵梓</v>
          </cell>
          <cell r="G8262" t="str">
            <v>2017030</v>
          </cell>
          <cell r="H8262">
            <v>132578.45</v>
          </cell>
          <cell r="I8262">
            <v>40000</v>
          </cell>
          <cell r="J8262">
            <v>40255.09</v>
          </cell>
          <cell r="K8262">
            <v>132323.36</v>
          </cell>
          <cell r="L8262">
            <v>0</v>
          </cell>
          <cell r="M8262">
            <v>0</v>
          </cell>
          <cell r="N8262">
            <v>0</v>
          </cell>
          <cell r="O8262">
            <v>132323.36</v>
          </cell>
        </row>
        <row r="8263">
          <cell r="D8263" t="str">
            <v>110002231078</v>
          </cell>
          <cell r="E8263" t="str">
            <v>新型手性富勒烯-碳纳米环杂化材料的构建及手性光学性质研究</v>
          </cell>
          <cell r="F8263" t="str">
            <v>陈木青</v>
          </cell>
          <cell r="G8263" t="str">
            <v>2022013</v>
          </cell>
          <cell r="H8263">
            <v>570913.14</v>
          </cell>
          <cell r="I8263">
            <v>43500</v>
          </cell>
          <cell r="J8263">
            <v>147337</v>
          </cell>
          <cell r="K8263">
            <v>467076.14</v>
          </cell>
          <cell r="L8263">
            <v>0</v>
          </cell>
          <cell r="M8263">
            <v>0</v>
          </cell>
          <cell r="N8263">
            <v>0</v>
          </cell>
          <cell r="O8263">
            <v>467076.14</v>
          </cell>
        </row>
        <row r="8264">
          <cell r="D8264" t="str">
            <v>110002231079</v>
          </cell>
          <cell r="E8264" t="str">
            <v>Enhancement of mechanical, anisotropic thermal, electrical and laser ablation properties of copper-graphene composites for industrial applications</v>
          </cell>
          <cell r="F8264" t="str">
            <v>王珂玮</v>
          </cell>
          <cell r="G8264" t="str">
            <v>2017114</v>
          </cell>
          <cell r="H8264">
            <v>131.24</v>
          </cell>
          <cell r="I8264">
            <v>0</v>
          </cell>
          <cell r="J8264">
            <v>0</v>
          </cell>
          <cell r="K8264">
            <v>131.24</v>
          </cell>
          <cell r="L8264">
            <v>0</v>
          </cell>
          <cell r="M8264">
            <v>0</v>
          </cell>
          <cell r="N8264">
            <v>0</v>
          </cell>
          <cell r="O8264">
            <v>131.24</v>
          </cell>
        </row>
        <row r="8265">
          <cell r="D8265" t="str">
            <v>110002231080</v>
          </cell>
          <cell r="E8265" t="str">
            <v>Study on the ballistic impact resistance of lightweight Mg-based bimetal sheet alloys against soft and hard steel core projectiles</v>
          </cell>
          <cell r="F8265" t="str">
            <v>ABDUL MALIK</v>
          </cell>
          <cell r="G8265" t="str">
            <v>2021123</v>
          </cell>
          <cell r="H8265">
            <v>4.37</v>
          </cell>
          <cell r="I8265">
            <v>0</v>
          </cell>
          <cell r="J8265">
            <v>0</v>
          </cell>
          <cell r="K8265">
            <v>4.37</v>
          </cell>
          <cell r="L8265">
            <v>0</v>
          </cell>
          <cell r="M8265">
            <v>0</v>
          </cell>
          <cell r="N8265">
            <v>0</v>
          </cell>
          <cell r="O8265">
            <v>4.37</v>
          </cell>
        </row>
        <row r="8266">
          <cell r="D8266" t="str">
            <v>110002231081</v>
          </cell>
          <cell r="E8266" t="str">
            <v>有序调控血管内皮化的多模态响应血管组织工程材料研究</v>
          </cell>
          <cell r="F8266" t="str">
            <v>王翀</v>
          </cell>
          <cell r="G8266" t="str">
            <v>2016033</v>
          </cell>
          <cell r="H8266">
            <v>98590.96</v>
          </cell>
          <cell r="I8266">
            <v>0</v>
          </cell>
          <cell r="J8266">
            <v>37269.51</v>
          </cell>
          <cell r="K8266">
            <v>61321.45</v>
          </cell>
          <cell r="L8266">
            <v>0</v>
          </cell>
          <cell r="M8266">
            <v>0</v>
          </cell>
          <cell r="N8266">
            <v>0</v>
          </cell>
          <cell r="O8266">
            <v>61321.45</v>
          </cell>
        </row>
        <row r="8267">
          <cell r="D8267" t="str">
            <v>110002231082</v>
          </cell>
          <cell r="E8267" t="str">
            <v>基于信息物理系统的智慧交通管控关键技术研究</v>
          </cell>
          <cell r="F8267" t="str">
            <v>任斌</v>
          </cell>
          <cell r="G8267" t="str">
            <v>2003008</v>
          </cell>
          <cell r="H8267">
            <v>206168.2</v>
          </cell>
          <cell r="I8267">
            <v>146100</v>
          </cell>
          <cell r="J8267">
            <v>128291.63</v>
          </cell>
          <cell r="K8267">
            <v>223976.57</v>
          </cell>
          <cell r="L8267">
            <v>0</v>
          </cell>
          <cell r="M8267">
            <v>0</v>
          </cell>
          <cell r="N8267">
            <v>0</v>
          </cell>
          <cell r="O8267">
            <v>223976.57</v>
          </cell>
        </row>
        <row r="8268">
          <cell r="D8268" t="str">
            <v>110002231084</v>
          </cell>
          <cell r="E8268" t="str">
            <v>非晶合金在卫星反射面天线中的应用研究</v>
          </cell>
          <cell r="F8268" t="str">
            <v>王建国</v>
          </cell>
          <cell r="G8268" t="str">
            <v>2018801</v>
          </cell>
          <cell r="H8268">
            <v>470757.14</v>
          </cell>
          <cell r="I8268">
            <v>148500</v>
          </cell>
          <cell r="J8268">
            <v>52903.34</v>
          </cell>
          <cell r="K8268">
            <v>566353.8</v>
          </cell>
          <cell r="L8268">
            <v>0</v>
          </cell>
          <cell r="M8268">
            <v>0</v>
          </cell>
          <cell r="N8268">
            <v>0</v>
          </cell>
          <cell r="O8268">
            <v>566353.8</v>
          </cell>
        </row>
        <row r="8269">
          <cell r="D8269" t="str">
            <v>110002231085</v>
          </cell>
          <cell r="E8269" t="str">
            <v>加速器用大功率密度超高频铁基纳米晶合金设计及性能调控机理</v>
          </cell>
          <cell r="F8269" t="str">
            <v>王安定</v>
          </cell>
          <cell r="G8269" t="str">
            <v>2021810</v>
          </cell>
          <cell r="H8269">
            <v>337394.5</v>
          </cell>
          <cell r="I8269">
            <v>148500</v>
          </cell>
          <cell r="J8269">
            <v>47386.48</v>
          </cell>
          <cell r="K8269">
            <v>438508.02</v>
          </cell>
          <cell r="L8269">
            <v>0</v>
          </cell>
          <cell r="M8269">
            <v>0</v>
          </cell>
          <cell r="N8269">
            <v>0</v>
          </cell>
          <cell r="O8269">
            <v>438508.02</v>
          </cell>
        </row>
        <row r="8270">
          <cell r="D8270" t="str">
            <v>110002231086</v>
          </cell>
          <cell r="E8270" t="str">
            <v>鸟粪石微生物矿化处理养猪废水过程中重金属迁移及调控机理</v>
          </cell>
          <cell r="F8270" t="str">
            <v>黄海明</v>
          </cell>
          <cell r="G8270" t="str">
            <v>2018802</v>
          </cell>
          <cell r="H8270">
            <v>162111.15</v>
          </cell>
          <cell r="I8270">
            <v>145700</v>
          </cell>
          <cell r="J8270">
            <v>169705.64</v>
          </cell>
          <cell r="K8270">
            <v>138105.51</v>
          </cell>
          <cell r="L8270">
            <v>0</v>
          </cell>
          <cell r="M8270">
            <v>0</v>
          </cell>
          <cell r="N8270">
            <v>0</v>
          </cell>
          <cell r="O8270">
            <v>138105.51</v>
          </cell>
        </row>
        <row r="8271">
          <cell r="D8271" t="str">
            <v>110002231087</v>
          </cell>
          <cell r="E8271" t="str">
            <v>基于邻苯醌介导的多酚-蛋白质共价互作理性设计抗氧化型乳化剂的机制</v>
          </cell>
          <cell r="F8271" t="str">
            <v>李玉婷</v>
          </cell>
          <cell r="G8271" t="str">
            <v>2017004</v>
          </cell>
          <cell r="H8271">
            <v>408508.6</v>
          </cell>
          <cell r="I8271">
            <v>148500</v>
          </cell>
          <cell r="J8271">
            <v>112955.1</v>
          </cell>
          <cell r="K8271">
            <v>444053.5</v>
          </cell>
          <cell r="L8271">
            <v>0</v>
          </cell>
          <cell r="M8271">
            <v>0</v>
          </cell>
          <cell r="N8271">
            <v>0</v>
          </cell>
          <cell r="O8271">
            <v>444053.5</v>
          </cell>
        </row>
        <row r="8272">
          <cell r="D8272" t="str">
            <v>110002231088</v>
          </cell>
          <cell r="E8272" t="str">
            <v>水系混合超级电容器氧化铋负极表面氧空位的调控与储能机理</v>
          </cell>
          <cell r="F8272" t="str">
            <v>邱永福</v>
          </cell>
          <cell r="G8272" t="str">
            <v>2009016</v>
          </cell>
          <cell r="H8272">
            <v>307767.4</v>
          </cell>
          <cell r="I8272">
            <v>148500</v>
          </cell>
          <cell r="J8272">
            <v>51098.5</v>
          </cell>
          <cell r="K8272">
            <v>405168.9</v>
          </cell>
          <cell r="L8272">
            <v>0</v>
          </cell>
          <cell r="M8272">
            <v>0</v>
          </cell>
          <cell r="N8272">
            <v>0</v>
          </cell>
          <cell r="O8272">
            <v>405168.9</v>
          </cell>
        </row>
        <row r="8273">
          <cell r="D8273" t="str">
            <v>110002231089</v>
          </cell>
          <cell r="E8273" t="str">
            <v>求解高维有向无环图优化模型有效算法的研究</v>
          </cell>
          <cell r="F8273" t="str">
            <v>张宁</v>
          </cell>
          <cell r="G8273" t="str">
            <v>2019008</v>
          </cell>
          <cell r="H8273">
            <v>351993.29</v>
          </cell>
          <cell r="I8273">
            <v>161000</v>
          </cell>
          <cell r="J8273">
            <v>12749.61</v>
          </cell>
          <cell r="K8273">
            <v>500243.68</v>
          </cell>
          <cell r="L8273">
            <v>0</v>
          </cell>
          <cell r="M8273">
            <v>0</v>
          </cell>
          <cell r="N8273">
            <v>0</v>
          </cell>
          <cell r="O8273">
            <v>500243.68</v>
          </cell>
        </row>
        <row r="8274">
          <cell r="D8274" t="str">
            <v>110002231090</v>
          </cell>
          <cell r="E8274" t="str">
            <v>新型传感芯片用于超灵敏探测灭活2019-新冠病毒及其刺突蛋白的研究</v>
          </cell>
          <cell r="F8274" t="str">
            <v>袁玉峰</v>
          </cell>
          <cell r="G8274" t="str">
            <v>2021117</v>
          </cell>
          <cell r="H8274">
            <v>244141.82</v>
          </cell>
          <cell r="I8274">
            <v>0</v>
          </cell>
          <cell r="J8274">
            <v>89156.5</v>
          </cell>
          <cell r="K8274">
            <v>154985.32</v>
          </cell>
          <cell r="L8274">
            <v>0</v>
          </cell>
          <cell r="M8274">
            <v>0</v>
          </cell>
          <cell r="N8274">
            <v>0</v>
          </cell>
          <cell r="O8274">
            <v>154985.32</v>
          </cell>
        </row>
        <row r="8275">
          <cell r="D8275" t="str">
            <v>110002231091</v>
          </cell>
          <cell r="E8275" t="str">
            <v>预报材料结构强度和变形局域化的新思路</v>
          </cell>
          <cell r="F8275" t="str">
            <v>李润霞</v>
          </cell>
          <cell r="G8275" t="str">
            <v>2018805</v>
          </cell>
          <cell r="H8275">
            <v>872191.95</v>
          </cell>
          <cell r="I8275">
            <v>0</v>
          </cell>
          <cell r="J8275">
            <v>263513</v>
          </cell>
          <cell r="K8275">
            <v>608678.95</v>
          </cell>
          <cell r="L8275">
            <v>0</v>
          </cell>
          <cell r="M8275">
            <v>0</v>
          </cell>
          <cell r="N8275">
            <v>0</v>
          </cell>
          <cell r="O8275">
            <v>608678.95</v>
          </cell>
        </row>
        <row r="8276">
          <cell r="D8276" t="str">
            <v>110002231092</v>
          </cell>
          <cell r="E8276" t="str">
            <v>适用于先进无热化结构的钛合金研究</v>
          </cell>
          <cell r="F8276" t="str">
            <v>王皓亮</v>
          </cell>
          <cell r="G8276" t="str">
            <v>2018231</v>
          </cell>
          <cell r="H8276">
            <v>45964</v>
          </cell>
          <cell r="I8276">
            <v>0</v>
          </cell>
          <cell r="J8276">
            <v>-12600</v>
          </cell>
          <cell r="K8276">
            <v>58564</v>
          </cell>
          <cell r="L8276">
            <v>0</v>
          </cell>
          <cell r="M8276">
            <v>0</v>
          </cell>
          <cell r="N8276">
            <v>0</v>
          </cell>
          <cell r="O8276">
            <v>58564</v>
          </cell>
        </row>
        <row r="8277">
          <cell r="D8277" t="str">
            <v>110002232001</v>
          </cell>
          <cell r="E8277" t="str">
            <v>新中国成立70年高校思政课程建设的文本挖掘研究</v>
          </cell>
          <cell r="F8277" t="str">
            <v>李净</v>
          </cell>
          <cell r="G8277" t="str">
            <v>2020119</v>
          </cell>
          <cell r="H8277">
            <v>22522.62</v>
          </cell>
          <cell r="I8277">
            <v>0</v>
          </cell>
          <cell r="J8277">
            <v>0</v>
          </cell>
          <cell r="K8277">
            <v>22522.62</v>
          </cell>
          <cell r="L8277">
            <v>0</v>
          </cell>
          <cell r="M8277">
            <v>0</v>
          </cell>
          <cell r="N8277">
            <v>0</v>
          </cell>
          <cell r="O8277">
            <v>22522.62</v>
          </cell>
        </row>
        <row r="8278">
          <cell r="D8278" t="str">
            <v>110002232002</v>
          </cell>
          <cell r="E8278" t="str">
            <v>村庄资源形态视域下乡村治理体系的演进与创新研究</v>
          </cell>
          <cell r="F8278" t="str">
            <v>蔡益群</v>
          </cell>
          <cell r="G8278" t="str">
            <v>2021108</v>
          </cell>
          <cell r="H8278">
            <v>30560.52</v>
          </cell>
          <cell r="I8278">
            <v>0</v>
          </cell>
          <cell r="J8278">
            <v>0</v>
          </cell>
          <cell r="K8278">
            <v>30560.52</v>
          </cell>
          <cell r="L8278">
            <v>0</v>
          </cell>
          <cell r="M8278">
            <v>0</v>
          </cell>
          <cell r="N8278">
            <v>0</v>
          </cell>
          <cell r="O8278">
            <v>30560.52</v>
          </cell>
        </row>
        <row r="8279">
          <cell r="D8279" t="str">
            <v>110002233001</v>
          </cell>
          <cell r="E8279" t="str">
            <v>中国社会工作的本土化实践知识体系构建及应用研究</v>
          </cell>
          <cell r="F8279" t="str">
            <v>王海洋</v>
          </cell>
          <cell r="G8279" t="str">
            <v>2020031</v>
          </cell>
          <cell r="H8279">
            <v>149485.71</v>
          </cell>
          <cell r="I8279">
            <v>0</v>
          </cell>
          <cell r="J8279">
            <v>14361.9</v>
          </cell>
          <cell r="K8279">
            <v>135123.81</v>
          </cell>
          <cell r="L8279">
            <v>0</v>
          </cell>
          <cell r="M8279">
            <v>0</v>
          </cell>
          <cell r="N8279">
            <v>0</v>
          </cell>
          <cell r="O8279">
            <v>135123.81</v>
          </cell>
        </row>
        <row r="8280">
          <cell r="D8280" t="str">
            <v>110002233002</v>
          </cell>
          <cell r="E8280" t="str">
            <v>中国技能型社会建构的逻辑起点、制度体系及优化路径</v>
          </cell>
          <cell r="F8280" t="str">
            <v>张学英</v>
          </cell>
          <cell r="G8280" t="str">
            <v>2020822</v>
          </cell>
          <cell r="H8280">
            <v>50910</v>
          </cell>
          <cell r="I8280">
            <v>0</v>
          </cell>
          <cell r="J8280">
            <v>0</v>
          </cell>
          <cell r="K8280">
            <v>50910</v>
          </cell>
          <cell r="L8280">
            <v>0</v>
          </cell>
          <cell r="M8280">
            <v>0</v>
          </cell>
          <cell r="N8280">
            <v>0</v>
          </cell>
          <cell r="O8280">
            <v>50910</v>
          </cell>
        </row>
        <row r="8281">
          <cell r="D8281" t="str">
            <v>110002234001</v>
          </cell>
          <cell r="E8281" t="str">
            <v>（直接）固态电池失效与热失控行为研究</v>
          </cell>
          <cell r="F8281" t="str">
            <v>李文芳</v>
          </cell>
          <cell r="G8281" t="str">
            <v>2016007</v>
          </cell>
          <cell r="H8281">
            <v>1043379.45</v>
          </cell>
          <cell r="I8281">
            <v>0</v>
          </cell>
          <cell r="J8281">
            <v>1043379.45</v>
          </cell>
          <cell r="K8281">
            <v>0</v>
          </cell>
          <cell r="L8281">
            <v>0</v>
          </cell>
          <cell r="M8281">
            <v>0</v>
          </cell>
          <cell r="N8281">
            <v>0</v>
          </cell>
          <cell r="O8281">
            <v>0</v>
          </cell>
        </row>
        <row r="8282">
          <cell r="D8282" t="str">
            <v>110002234002</v>
          </cell>
          <cell r="E8282" t="str">
            <v>（间接）固态电池失效与热失控行为研究</v>
          </cell>
          <cell r="F8282" t="str">
            <v>李文芳</v>
          </cell>
          <cell r="G8282" t="str">
            <v>2016007</v>
          </cell>
          <cell r="H8282">
            <v>1600</v>
          </cell>
          <cell r="I8282">
            <v>0</v>
          </cell>
          <cell r="J8282">
            <v>1600</v>
          </cell>
          <cell r="K8282">
            <v>0</v>
          </cell>
          <cell r="L8282">
            <v>0</v>
          </cell>
          <cell r="M8282">
            <v>0</v>
          </cell>
          <cell r="N8282">
            <v>0</v>
          </cell>
          <cell r="O8282">
            <v>0</v>
          </cell>
        </row>
        <row r="8283">
          <cell r="D8283" t="str">
            <v>110002234003</v>
          </cell>
          <cell r="E8283" t="str">
            <v>（直接）宽幅超薄铁基纳米晶软磁合金产业化</v>
          </cell>
          <cell r="F8283" t="str">
            <v>谢春晓</v>
          </cell>
          <cell r="G8283" t="str">
            <v>2006058</v>
          </cell>
          <cell r="H8283">
            <v>339570.98</v>
          </cell>
          <cell r="I8283">
            <v>0</v>
          </cell>
          <cell r="J8283">
            <v>129494.69</v>
          </cell>
          <cell r="K8283">
            <v>210076.29</v>
          </cell>
          <cell r="L8283">
            <v>0</v>
          </cell>
          <cell r="M8283">
            <v>0</v>
          </cell>
          <cell r="N8283">
            <v>0</v>
          </cell>
          <cell r="O8283">
            <v>210076.29</v>
          </cell>
        </row>
        <row r="8284">
          <cell r="D8284" t="str">
            <v>110002234004</v>
          </cell>
          <cell r="E8284" t="str">
            <v>（间接）宽幅超薄铁基纳米晶软磁合金产业化</v>
          </cell>
          <cell r="F8284" t="str">
            <v>谢春晓</v>
          </cell>
          <cell r="G8284" t="str">
            <v>2006058</v>
          </cell>
          <cell r="H8284">
            <v>111600</v>
          </cell>
          <cell r="I8284">
            <v>0</v>
          </cell>
          <cell r="J8284">
            <v>0</v>
          </cell>
          <cell r="K8284">
            <v>111600</v>
          </cell>
          <cell r="L8284">
            <v>0</v>
          </cell>
          <cell r="M8284">
            <v>0</v>
          </cell>
          <cell r="N8284">
            <v>0</v>
          </cell>
          <cell r="O8284">
            <v>111600</v>
          </cell>
        </row>
        <row r="8285">
          <cell r="D8285" t="str">
            <v>110002234007</v>
          </cell>
          <cell r="E8285" t="str">
            <v>(直接）滚动轴承装配基础与智能装配方法</v>
          </cell>
          <cell r="F8285" t="str">
            <v>龙建宇</v>
          </cell>
          <cell r="G8285" t="str">
            <v>2019129</v>
          </cell>
          <cell r="H8285">
            <v>3348.44</v>
          </cell>
          <cell r="I8285">
            <v>0</v>
          </cell>
          <cell r="J8285">
            <v>0</v>
          </cell>
          <cell r="K8285">
            <v>3348.44</v>
          </cell>
          <cell r="L8285">
            <v>0</v>
          </cell>
          <cell r="M8285">
            <v>0</v>
          </cell>
          <cell r="N8285">
            <v>0</v>
          </cell>
          <cell r="O8285">
            <v>3348.44</v>
          </cell>
        </row>
        <row r="8286">
          <cell r="D8286" t="str">
            <v>110002234008</v>
          </cell>
          <cell r="E8286" t="str">
            <v>(间接）隐私数据按需脱敏与评估关键技术研</v>
          </cell>
          <cell r="F8286" t="str">
            <v>李睿</v>
          </cell>
          <cell r="G8286" t="str">
            <v>2016814</v>
          </cell>
          <cell r="H8286">
            <v>118500</v>
          </cell>
          <cell r="I8286">
            <v>0</v>
          </cell>
          <cell r="J8286">
            <v>0</v>
          </cell>
          <cell r="K8286">
            <v>118500</v>
          </cell>
          <cell r="L8286">
            <v>0</v>
          </cell>
          <cell r="M8286">
            <v>0</v>
          </cell>
          <cell r="N8286">
            <v>0</v>
          </cell>
          <cell r="O8286">
            <v>118500</v>
          </cell>
        </row>
        <row r="8287">
          <cell r="D8287" t="str">
            <v>110002234009</v>
          </cell>
          <cell r="E8287" t="str">
            <v>(直接）隐私数据按需脱敏与评估关键技术研</v>
          </cell>
          <cell r="F8287" t="str">
            <v>李睿</v>
          </cell>
          <cell r="G8287" t="str">
            <v>2016814</v>
          </cell>
          <cell r="H8287">
            <v>312728.45</v>
          </cell>
          <cell r="I8287">
            <v>0</v>
          </cell>
          <cell r="J8287">
            <v>224325.31</v>
          </cell>
          <cell r="K8287">
            <v>88403.14</v>
          </cell>
          <cell r="L8287">
            <v>0</v>
          </cell>
          <cell r="M8287">
            <v>0</v>
          </cell>
          <cell r="N8287">
            <v>0</v>
          </cell>
          <cell r="O8287">
            <v>88403.14</v>
          </cell>
        </row>
        <row r="8288">
          <cell r="D8288" t="str">
            <v>110002234010</v>
          </cell>
          <cell r="E8288" t="str">
            <v>(间接）VOCs气体智能预警方法的研究与应用</v>
          </cell>
          <cell r="F8288" t="str">
            <v>张宏辉</v>
          </cell>
          <cell r="G8288" t="str">
            <v>2006010</v>
          </cell>
          <cell r="H8288">
            <v>51000</v>
          </cell>
          <cell r="I8288">
            <v>0</v>
          </cell>
          <cell r="J8288">
            <v>51000</v>
          </cell>
          <cell r="K8288">
            <v>0</v>
          </cell>
          <cell r="L8288">
            <v>0</v>
          </cell>
          <cell r="M8288">
            <v>0</v>
          </cell>
          <cell r="N8288">
            <v>0</v>
          </cell>
          <cell r="O8288">
            <v>0</v>
          </cell>
        </row>
        <row r="8289">
          <cell r="D8289" t="str">
            <v>110002234011</v>
          </cell>
          <cell r="E8289" t="str">
            <v>(直接）VOCs气体智能预警方法的研究与应用</v>
          </cell>
          <cell r="F8289" t="str">
            <v>张宏辉</v>
          </cell>
          <cell r="G8289" t="str">
            <v>2006010</v>
          </cell>
          <cell r="H8289">
            <v>56772.96</v>
          </cell>
          <cell r="I8289">
            <v>0</v>
          </cell>
          <cell r="J8289">
            <v>32014.3</v>
          </cell>
          <cell r="K8289">
            <v>24758.66</v>
          </cell>
          <cell r="L8289">
            <v>0</v>
          </cell>
          <cell r="M8289">
            <v>0</v>
          </cell>
          <cell r="N8289">
            <v>0</v>
          </cell>
          <cell r="O8289">
            <v>24758.66</v>
          </cell>
        </row>
        <row r="8290">
          <cell r="D8290" t="str">
            <v>110002234012</v>
          </cell>
          <cell r="E8290" t="str">
            <v>（直接）胎儿超声影像标准切面高效智能识别与检测</v>
          </cell>
          <cell r="F8290" t="str">
            <v>丁烨</v>
          </cell>
          <cell r="G8290" t="str">
            <v>2018821</v>
          </cell>
          <cell r="H8290">
            <v>365702.12</v>
          </cell>
          <cell r="I8290">
            <v>621000</v>
          </cell>
          <cell r="J8290">
            <v>377514.86</v>
          </cell>
          <cell r="K8290">
            <v>609187.26</v>
          </cell>
          <cell r="L8290">
            <v>0</v>
          </cell>
          <cell r="M8290">
            <v>0</v>
          </cell>
          <cell r="N8290">
            <v>0</v>
          </cell>
          <cell r="O8290">
            <v>609187.26</v>
          </cell>
        </row>
        <row r="8291">
          <cell r="D8291" t="str">
            <v>110002234013</v>
          </cell>
          <cell r="E8291" t="str">
            <v>（间接）胎儿超声影像标准切面高效智能识别与检测</v>
          </cell>
          <cell r="F8291" t="str">
            <v>丁烨</v>
          </cell>
          <cell r="G8291" t="str">
            <v>2018821</v>
          </cell>
          <cell r="H8291">
            <v>65650</v>
          </cell>
          <cell r="I8291">
            <v>186000</v>
          </cell>
          <cell r="J8291">
            <v>108250</v>
          </cell>
          <cell r="K8291">
            <v>143400</v>
          </cell>
          <cell r="L8291">
            <v>0</v>
          </cell>
          <cell r="M8291">
            <v>0</v>
          </cell>
          <cell r="N8291">
            <v>0</v>
          </cell>
          <cell r="O8291">
            <v>143400</v>
          </cell>
        </row>
        <row r="8292">
          <cell r="D8292" t="str">
            <v>110002235001</v>
          </cell>
          <cell r="E8292" t="str">
            <v>粤财科教[2021]245号肉桂种植技术示范应用</v>
          </cell>
          <cell r="F8292" t="str">
            <v>陈佰满</v>
          </cell>
          <cell r="G8292" t="str">
            <v>2013013</v>
          </cell>
          <cell r="H8292">
            <v>59819.8</v>
          </cell>
          <cell r="I8292">
            <v>0</v>
          </cell>
          <cell r="J8292">
            <v>9288.1</v>
          </cell>
          <cell r="K8292">
            <v>50531.7</v>
          </cell>
          <cell r="L8292">
            <v>0</v>
          </cell>
          <cell r="M8292">
            <v>0</v>
          </cell>
          <cell r="N8292">
            <v>0</v>
          </cell>
          <cell r="O8292">
            <v>50531.7</v>
          </cell>
        </row>
        <row r="8293">
          <cell r="D8293" t="str">
            <v>110002235005</v>
          </cell>
          <cell r="E8293" t="str">
            <v>粤财教（2022）74号2021年度广东省科技进步</v>
          </cell>
          <cell r="F8293" t="str">
            <v>郑愚</v>
          </cell>
          <cell r="G8293" t="str">
            <v>2008004</v>
          </cell>
          <cell r="H8293">
            <v>0</v>
          </cell>
          <cell r="I8293">
            <v>0</v>
          </cell>
          <cell r="J8293">
            <v>0</v>
          </cell>
          <cell r="K8293">
            <v>0</v>
          </cell>
          <cell r="L8293">
            <v>0</v>
          </cell>
          <cell r="M8293">
            <v>0</v>
          </cell>
          <cell r="N8293">
            <v>0</v>
          </cell>
          <cell r="O8293">
            <v>0</v>
          </cell>
        </row>
        <row r="8294">
          <cell r="D8294" t="str">
            <v>110002236001</v>
          </cell>
          <cell r="E8294" t="str">
            <v>《四库全书总目》粤人著述提要补正与研究</v>
          </cell>
          <cell r="F8294" t="str">
            <v>曾志平</v>
          </cell>
          <cell r="G8294" t="str">
            <v>2020049</v>
          </cell>
          <cell r="H8294">
            <v>24838.3</v>
          </cell>
          <cell r="I8294">
            <v>0</v>
          </cell>
          <cell r="J8294">
            <v>12500</v>
          </cell>
          <cell r="K8294">
            <v>12338.3</v>
          </cell>
          <cell r="L8294">
            <v>0</v>
          </cell>
          <cell r="M8294">
            <v>0</v>
          </cell>
          <cell r="N8294">
            <v>0</v>
          </cell>
          <cell r="O8294">
            <v>12338.3</v>
          </cell>
        </row>
        <row r="8295">
          <cell r="D8295" t="str">
            <v>110002236002</v>
          </cell>
          <cell r="E8295" t="str">
            <v>后脱贫时代低技能劳动者技能形成研究</v>
          </cell>
          <cell r="F8295" t="str">
            <v>张学英</v>
          </cell>
          <cell r="G8295" t="str">
            <v>2020822</v>
          </cell>
          <cell r="H8295">
            <v>0</v>
          </cell>
          <cell r="I8295">
            <v>0</v>
          </cell>
          <cell r="J8295">
            <v>0</v>
          </cell>
          <cell r="K8295">
            <v>0</v>
          </cell>
          <cell r="L8295">
            <v>0</v>
          </cell>
          <cell r="M8295">
            <v>0</v>
          </cell>
          <cell r="N8295">
            <v>0</v>
          </cell>
          <cell r="O8295">
            <v>0</v>
          </cell>
        </row>
        <row r="8296">
          <cell r="D8296" t="str">
            <v>110002236003</v>
          </cell>
          <cell r="E8296" t="str">
            <v>中小学生劳动价值观的发展轨迹及对道德情绪影响-基于潜变量增长模型追踪设计</v>
          </cell>
          <cell r="F8296" t="str">
            <v>张庆吉</v>
          </cell>
          <cell r="G8296" t="str">
            <v>2011002</v>
          </cell>
          <cell r="H8296">
            <v>16016</v>
          </cell>
          <cell r="I8296">
            <v>0</v>
          </cell>
          <cell r="J8296">
            <v>13991.38</v>
          </cell>
          <cell r="K8296">
            <v>2024.62</v>
          </cell>
          <cell r="L8296">
            <v>0</v>
          </cell>
          <cell r="M8296">
            <v>0</v>
          </cell>
          <cell r="N8296">
            <v>0</v>
          </cell>
          <cell r="O8296">
            <v>2024.62</v>
          </cell>
        </row>
        <row r="8297">
          <cell r="D8297" t="str">
            <v>110002236004</v>
          </cell>
          <cell r="E8297" t="str">
            <v>基于动作捕捉技术的传统手工艺传承与发展研</v>
          </cell>
          <cell r="F8297" t="str">
            <v>李钰田</v>
          </cell>
          <cell r="G8297" t="str">
            <v>2009027</v>
          </cell>
          <cell r="H8297">
            <v>37084.02</v>
          </cell>
          <cell r="I8297">
            <v>0</v>
          </cell>
          <cell r="J8297">
            <v>10438</v>
          </cell>
          <cell r="K8297">
            <v>26646.02</v>
          </cell>
          <cell r="L8297">
            <v>0</v>
          </cell>
          <cell r="M8297">
            <v>0</v>
          </cell>
          <cell r="N8297">
            <v>0</v>
          </cell>
          <cell r="O8297">
            <v>26646.02</v>
          </cell>
        </row>
        <row r="8298">
          <cell r="D8298" t="str">
            <v>110002236005</v>
          </cell>
          <cell r="E8298" t="str">
            <v>习近平总书记关于社会建设的重要论述与</v>
          </cell>
          <cell r="F8298" t="str">
            <v>陈成文</v>
          </cell>
          <cell r="G8298" t="str">
            <v>2021118</v>
          </cell>
          <cell r="H8298">
            <v>58082.79</v>
          </cell>
          <cell r="I8298">
            <v>0</v>
          </cell>
          <cell r="J8298">
            <v>52500</v>
          </cell>
          <cell r="K8298">
            <v>5582.79</v>
          </cell>
          <cell r="L8298">
            <v>0</v>
          </cell>
          <cell r="M8298">
            <v>0</v>
          </cell>
          <cell r="N8298">
            <v>0</v>
          </cell>
          <cell r="O8298">
            <v>5582.79</v>
          </cell>
        </row>
        <row r="8299">
          <cell r="D8299" t="str">
            <v>110002236006</v>
          </cell>
          <cell r="E8299" t="str">
            <v>新发展格局下贵州提高社会治理社会化、法治化、智能化、专业化水平的创新路径研究</v>
          </cell>
          <cell r="F8299" t="str">
            <v>陈成文</v>
          </cell>
          <cell r="G8299" t="str">
            <v>2021118</v>
          </cell>
          <cell r="H8299">
            <v>928.46</v>
          </cell>
          <cell r="I8299">
            <v>0</v>
          </cell>
          <cell r="J8299">
            <v>0</v>
          </cell>
          <cell r="K8299">
            <v>928.46</v>
          </cell>
          <cell r="L8299">
            <v>0</v>
          </cell>
          <cell r="M8299">
            <v>0</v>
          </cell>
          <cell r="N8299">
            <v>0</v>
          </cell>
          <cell r="O8299">
            <v>928.46</v>
          </cell>
        </row>
        <row r="8300">
          <cell r="D8300" t="str">
            <v>110002237001</v>
          </cell>
          <cell r="E8300" t="str">
            <v>用于三维曲面的高精度数控激光加工设备</v>
          </cell>
          <cell r="F8300" t="str">
            <v>凌东雄</v>
          </cell>
          <cell r="G8300" t="str">
            <v>2006046</v>
          </cell>
          <cell r="H8300">
            <v>0</v>
          </cell>
          <cell r="I8300">
            <v>0</v>
          </cell>
          <cell r="J8300">
            <v>0</v>
          </cell>
          <cell r="K8300">
            <v>0</v>
          </cell>
          <cell r="L8300">
            <v>0</v>
          </cell>
          <cell r="M8300">
            <v>0</v>
          </cell>
          <cell r="N8300">
            <v>0</v>
          </cell>
          <cell r="O8300">
            <v>0</v>
          </cell>
        </row>
        <row r="8301">
          <cell r="D8301" t="str">
            <v>110002237002</v>
          </cell>
          <cell r="E8301" t="str">
            <v>广东省科技进步奖二等奖-任斌</v>
          </cell>
          <cell r="F8301" t="str">
            <v>范洪波</v>
          </cell>
          <cell r="G8301" t="str">
            <v>2005008</v>
          </cell>
          <cell r="H8301">
            <v>0</v>
          </cell>
          <cell r="I8301">
            <v>0</v>
          </cell>
          <cell r="J8301">
            <v>0</v>
          </cell>
          <cell r="K8301">
            <v>0</v>
          </cell>
          <cell r="L8301">
            <v>0</v>
          </cell>
          <cell r="M8301">
            <v>0</v>
          </cell>
          <cell r="N8301">
            <v>0</v>
          </cell>
          <cell r="O8301">
            <v>0</v>
          </cell>
        </row>
        <row r="8302">
          <cell r="D8302" t="str">
            <v>110002237003</v>
          </cell>
          <cell r="E8302" t="str">
            <v>2020年度发明专利资助项目</v>
          </cell>
          <cell r="F8302" t="str">
            <v>范洪波</v>
          </cell>
          <cell r="G8302" t="str">
            <v>2005008</v>
          </cell>
          <cell r="H8302">
            <v>0</v>
          </cell>
          <cell r="I8302">
            <v>0</v>
          </cell>
          <cell r="J8302">
            <v>0</v>
          </cell>
          <cell r="K8302">
            <v>0</v>
          </cell>
          <cell r="L8302">
            <v>0</v>
          </cell>
          <cell r="M8302">
            <v>0</v>
          </cell>
          <cell r="N8302">
            <v>0</v>
          </cell>
          <cell r="O8302">
            <v>0</v>
          </cell>
        </row>
        <row r="8303">
          <cell r="D8303" t="str">
            <v>110002237004</v>
          </cell>
          <cell r="E8303" t="str">
            <v>广东省科技进步奖二等奖</v>
          </cell>
          <cell r="F8303" t="str">
            <v>范洪波</v>
          </cell>
          <cell r="G8303" t="str">
            <v>2005008</v>
          </cell>
          <cell r="H8303">
            <v>0</v>
          </cell>
          <cell r="I8303">
            <v>0</v>
          </cell>
          <cell r="J8303">
            <v>0</v>
          </cell>
          <cell r="K8303">
            <v>0</v>
          </cell>
          <cell r="L8303">
            <v>0</v>
          </cell>
          <cell r="M8303">
            <v>0</v>
          </cell>
          <cell r="N8303">
            <v>0</v>
          </cell>
          <cell r="O8303">
            <v>0</v>
          </cell>
        </row>
        <row r="8304">
          <cell r="D8304" t="str">
            <v>110002237005</v>
          </cell>
          <cell r="E8304" t="str">
            <v>关于设置大湾区先进推进动力研究中心的建议</v>
          </cell>
          <cell r="F8304" t="str">
            <v>李志勇</v>
          </cell>
          <cell r="G8304" t="str">
            <v>2020094</v>
          </cell>
          <cell r="H8304">
            <v>92324.44</v>
          </cell>
          <cell r="I8304">
            <v>0</v>
          </cell>
          <cell r="J8304">
            <v>8300</v>
          </cell>
          <cell r="K8304">
            <v>84024.44</v>
          </cell>
          <cell r="L8304">
            <v>0</v>
          </cell>
          <cell r="M8304">
            <v>0</v>
          </cell>
          <cell r="N8304">
            <v>0</v>
          </cell>
          <cell r="O8304">
            <v>84024.44</v>
          </cell>
        </row>
        <row r="8305">
          <cell r="D8305" t="str">
            <v>110002237006</v>
          </cell>
          <cell r="E8305" t="str">
            <v>《“双万”前景下东莞本土文化与移民文化多元融合发展研究》</v>
          </cell>
          <cell r="F8305" t="str">
            <v>王海洋</v>
          </cell>
          <cell r="G8305" t="str">
            <v>2020031</v>
          </cell>
          <cell r="H8305">
            <v>14179</v>
          </cell>
          <cell r="I8305">
            <v>0</v>
          </cell>
          <cell r="J8305">
            <v>0</v>
          </cell>
          <cell r="K8305">
            <v>14179</v>
          </cell>
          <cell r="L8305">
            <v>0</v>
          </cell>
          <cell r="M8305">
            <v>0</v>
          </cell>
          <cell r="N8305">
            <v>0</v>
          </cell>
          <cell r="O8305">
            <v>14179</v>
          </cell>
        </row>
        <row r="8306">
          <cell r="D8306" t="str">
            <v>110002237007</v>
          </cell>
          <cell r="E8306" t="str">
            <v>以乡村文旅引领东莞乡村振兴研究</v>
          </cell>
          <cell r="F8306" t="str">
            <v>杨亚南</v>
          </cell>
          <cell r="G8306" t="str">
            <v>2005055</v>
          </cell>
          <cell r="H8306">
            <v>864</v>
          </cell>
          <cell r="I8306">
            <v>0</v>
          </cell>
          <cell r="J8306">
            <v>0</v>
          </cell>
          <cell r="K8306">
            <v>864</v>
          </cell>
          <cell r="L8306">
            <v>0</v>
          </cell>
          <cell r="M8306">
            <v>0</v>
          </cell>
          <cell r="N8306">
            <v>0</v>
          </cell>
          <cell r="O8306">
            <v>864</v>
          </cell>
        </row>
        <row r="8307">
          <cell r="D8307" t="str">
            <v>110002237009</v>
          </cell>
          <cell r="E8307" t="str">
            <v>东莞松山湖高水平科技交流活动补贴</v>
          </cell>
          <cell r="F8307" t="str">
            <v>YUAN JINYUN</v>
          </cell>
          <cell r="G8307" t="str">
            <v>2020802</v>
          </cell>
          <cell r="H8307">
            <v>7690</v>
          </cell>
          <cell r="I8307">
            <v>0</v>
          </cell>
          <cell r="J8307">
            <v>0</v>
          </cell>
          <cell r="K8307">
            <v>7690</v>
          </cell>
          <cell r="L8307">
            <v>0</v>
          </cell>
          <cell r="M8307">
            <v>0</v>
          </cell>
          <cell r="N8307">
            <v>0</v>
          </cell>
          <cell r="O8307">
            <v>7690</v>
          </cell>
        </row>
        <row r="8308">
          <cell r="D8308" t="str">
            <v>110002237010</v>
          </cell>
          <cell r="E8308" t="str">
            <v>广东省分布式能源系统重点实验室运行评估东莞市科技局配套经费</v>
          </cell>
          <cell r="F8308" t="str">
            <v>杨敏林</v>
          </cell>
          <cell r="G8308" t="str">
            <v>1991016</v>
          </cell>
          <cell r="H8308">
            <v>1159206.6</v>
          </cell>
          <cell r="I8308">
            <v>0</v>
          </cell>
          <cell r="J8308">
            <v>51325</v>
          </cell>
          <cell r="K8308">
            <v>1107881.6</v>
          </cell>
          <cell r="L8308">
            <v>0</v>
          </cell>
          <cell r="M8308">
            <v>0</v>
          </cell>
          <cell r="N8308">
            <v>0</v>
          </cell>
          <cell r="O8308">
            <v>1107881.6</v>
          </cell>
        </row>
        <row r="8309">
          <cell r="D8309" t="str">
            <v>110002237011</v>
          </cell>
          <cell r="E8309" t="str">
            <v>广东省高性能覆铜板关键材料工程技术研究中心认定东莞市科技局配套经费</v>
          </cell>
          <cell r="F8309" t="str">
            <v>刘治猛</v>
          </cell>
          <cell r="G8309" t="str">
            <v>1991007</v>
          </cell>
          <cell r="H8309">
            <v>201303.28</v>
          </cell>
          <cell r="I8309">
            <v>0</v>
          </cell>
          <cell r="J8309">
            <v>0</v>
          </cell>
          <cell r="K8309">
            <v>201303.28</v>
          </cell>
          <cell r="L8309">
            <v>0</v>
          </cell>
          <cell r="M8309">
            <v>0</v>
          </cell>
          <cell r="N8309">
            <v>0</v>
          </cell>
          <cell r="O8309">
            <v>201303.28</v>
          </cell>
        </row>
        <row r="8310">
          <cell r="D8310" t="str">
            <v>110002237012</v>
          </cell>
          <cell r="E8310" t="str">
            <v>基于IIA三线模型的地方公立高校审计监督与</v>
          </cell>
          <cell r="F8310" t="str">
            <v>韩开军</v>
          </cell>
          <cell r="G8310" t="str">
            <v>2016047</v>
          </cell>
          <cell r="H8310">
            <v>5824.49</v>
          </cell>
          <cell r="I8310">
            <v>0</v>
          </cell>
          <cell r="J8310">
            <v>5200</v>
          </cell>
          <cell r="K8310">
            <v>624.49</v>
          </cell>
          <cell r="L8310">
            <v>0</v>
          </cell>
          <cell r="M8310">
            <v>0</v>
          </cell>
          <cell r="N8310">
            <v>0</v>
          </cell>
          <cell r="O8310">
            <v>624.49</v>
          </cell>
        </row>
        <row r="8311">
          <cell r="D8311" t="str">
            <v>110002237013</v>
          </cell>
          <cell r="E8311" t="str">
            <v>虎门海滩及近海环境中微塑料的污染特征与环境效应研究</v>
          </cell>
          <cell r="F8311" t="str">
            <v>兰善红</v>
          </cell>
          <cell r="G8311" t="str">
            <v>2002016</v>
          </cell>
          <cell r="H8311">
            <v>735.07</v>
          </cell>
          <cell r="I8311">
            <v>0</v>
          </cell>
          <cell r="J8311">
            <v>0</v>
          </cell>
          <cell r="K8311">
            <v>735.07</v>
          </cell>
          <cell r="L8311">
            <v>0</v>
          </cell>
          <cell r="M8311">
            <v>0</v>
          </cell>
          <cell r="N8311">
            <v>0</v>
          </cell>
          <cell r="O8311">
            <v>735.07</v>
          </cell>
        </row>
        <row r="8312">
          <cell r="D8312" t="str">
            <v>110002237014</v>
          </cell>
          <cell r="E8312" t="str">
            <v>新型高强韧高导热铝合金开发及产业化</v>
          </cell>
          <cell r="F8312" t="str">
            <v>李文芳</v>
          </cell>
          <cell r="G8312" t="str">
            <v>2016007</v>
          </cell>
          <cell r="H8312">
            <v>63349.24</v>
          </cell>
          <cell r="I8312">
            <v>132000</v>
          </cell>
          <cell r="J8312">
            <v>10561.15</v>
          </cell>
          <cell r="K8312">
            <v>184788.09</v>
          </cell>
          <cell r="L8312">
            <v>0</v>
          </cell>
          <cell r="M8312">
            <v>0</v>
          </cell>
          <cell r="N8312">
            <v>0</v>
          </cell>
          <cell r="O8312">
            <v>184788.09</v>
          </cell>
        </row>
        <row r="8313">
          <cell r="D8313" t="str">
            <v>110002237015</v>
          </cell>
          <cell r="E8313" t="str">
            <v>东莞乡村绅士化演进与文化再生研究一-以下坝坊为例</v>
          </cell>
          <cell r="F8313" t="str">
            <v>罗瑜斌</v>
          </cell>
          <cell r="G8313" t="str">
            <v>2011017</v>
          </cell>
          <cell r="H8313">
            <v>850</v>
          </cell>
          <cell r="I8313">
            <v>0</v>
          </cell>
          <cell r="J8313">
            <v>0</v>
          </cell>
          <cell r="K8313">
            <v>850</v>
          </cell>
          <cell r="L8313">
            <v>0</v>
          </cell>
          <cell r="M8313">
            <v>0</v>
          </cell>
          <cell r="N8313">
            <v>0</v>
          </cell>
          <cell r="O8313">
            <v>850</v>
          </cell>
        </row>
        <row r="8314">
          <cell r="D8314" t="str">
            <v>110002237016</v>
          </cell>
          <cell r="E8314" t="str">
            <v>清代东莞科举家族研究</v>
          </cell>
          <cell r="F8314" t="str">
            <v>曾志平</v>
          </cell>
          <cell r="G8314" t="str">
            <v>2020049</v>
          </cell>
          <cell r="H8314">
            <v>272.34</v>
          </cell>
          <cell r="I8314">
            <v>0</v>
          </cell>
          <cell r="J8314">
            <v>0</v>
          </cell>
          <cell r="K8314">
            <v>272.34</v>
          </cell>
          <cell r="L8314">
            <v>0</v>
          </cell>
          <cell r="M8314">
            <v>0</v>
          </cell>
          <cell r="N8314">
            <v>0</v>
          </cell>
          <cell r="O8314">
            <v>272.34</v>
          </cell>
        </row>
        <row r="8315">
          <cell r="D8315" t="str">
            <v>110002237017</v>
          </cell>
          <cell r="E8315" t="str">
            <v>东莞数字普惠金融背景下新金融工具准则对商业银行的影响</v>
          </cell>
          <cell r="F8315" t="str">
            <v>陈柏蓉</v>
          </cell>
          <cell r="G8315" t="str">
            <v>2019111</v>
          </cell>
          <cell r="H8315">
            <v>0</v>
          </cell>
          <cell r="I8315">
            <v>0</v>
          </cell>
          <cell r="J8315">
            <v>0</v>
          </cell>
          <cell r="K8315">
            <v>0</v>
          </cell>
          <cell r="L8315">
            <v>0</v>
          </cell>
          <cell r="M8315">
            <v>0</v>
          </cell>
          <cell r="N8315">
            <v>0</v>
          </cell>
          <cell r="O8315">
            <v>0</v>
          </cell>
        </row>
        <row r="8316">
          <cell r="D8316" t="str">
            <v>110002239001</v>
          </cell>
          <cell r="E8316" t="str">
            <v>预制装配式浴（泡）池与可回收双止水对拉螺</v>
          </cell>
          <cell r="F8316" t="str">
            <v>艾心荧</v>
          </cell>
          <cell r="G8316" t="str">
            <v>2015010</v>
          </cell>
          <cell r="H8316">
            <v>0</v>
          </cell>
          <cell r="I8316">
            <v>0</v>
          </cell>
          <cell r="J8316">
            <v>0</v>
          </cell>
          <cell r="K8316">
            <v>0</v>
          </cell>
          <cell r="L8316">
            <v>0</v>
          </cell>
          <cell r="M8316">
            <v>0</v>
          </cell>
          <cell r="N8316">
            <v>0</v>
          </cell>
          <cell r="O8316">
            <v>0</v>
          </cell>
        </row>
        <row r="8317">
          <cell r="D8317" t="str">
            <v>110002239002</v>
          </cell>
          <cell r="E8317" t="str">
            <v>锂离子电池高比容量三元正极材料的制备技术</v>
          </cell>
          <cell r="F8317" t="str">
            <v>林盛鑫</v>
          </cell>
          <cell r="G8317" t="str">
            <v>2003094</v>
          </cell>
          <cell r="H8317">
            <v>0</v>
          </cell>
          <cell r="I8317">
            <v>0</v>
          </cell>
          <cell r="J8317">
            <v>0</v>
          </cell>
          <cell r="K8317">
            <v>0</v>
          </cell>
          <cell r="L8317">
            <v>0</v>
          </cell>
          <cell r="M8317">
            <v>0</v>
          </cell>
          <cell r="N8317">
            <v>0</v>
          </cell>
          <cell r="O8317">
            <v>0</v>
          </cell>
        </row>
        <row r="8318">
          <cell r="D8318" t="str">
            <v>110002239003</v>
          </cell>
          <cell r="E8318" t="str">
            <v>清洁能源高效供热技术咨询服务</v>
          </cell>
          <cell r="F8318" t="str">
            <v>杨小平</v>
          </cell>
          <cell r="G8318" t="str">
            <v>2007058</v>
          </cell>
          <cell r="H8318">
            <v>4187.07</v>
          </cell>
          <cell r="I8318">
            <v>0</v>
          </cell>
          <cell r="J8318">
            <v>0</v>
          </cell>
          <cell r="K8318">
            <v>4187.07</v>
          </cell>
          <cell r="L8318">
            <v>0</v>
          </cell>
          <cell r="M8318">
            <v>0</v>
          </cell>
          <cell r="N8318">
            <v>0</v>
          </cell>
          <cell r="O8318">
            <v>4187.07</v>
          </cell>
        </row>
        <row r="8319">
          <cell r="D8319" t="str">
            <v>110002239004</v>
          </cell>
          <cell r="E8319" t="str">
            <v>公司法律风险防范及制度规范研究</v>
          </cell>
          <cell r="F8319" t="str">
            <v>景春兰</v>
          </cell>
          <cell r="G8319" t="str">
            <v>2001043</v>
          </cell>
          <cell r="H8319">
            <v>14401.2</v>
          </cell>
          <cell r="I8319">
            <v>0</v>
          </cell>
          <cell r="J8319">
            <v>0</v>
          </cell>
          <cell r="K8319">
            <v>14401.2</v>
          </cell>
          <cell r="L8319">
            <v>0</v>
          </cell>
          <cell r="M8319">
            <v>0</v>
          </cell>
          <cell r="N8319">
            <v>0</v>
          </cell>
          <cell r="O8319">
            <v>14401.2</v>
          </cell>
        </row>
        <row r="8320">
          <cell r="D8320" t="str">
            <v>110002239005</v>
          </cell>
          <cell r="E8320" t="str">
            <v>水环境质量监测预警溯源的研究与应用联合研</v>
          </cell>
          <cell r="F8320" t="str">
            <v>王玉伟</v>
          </cell>
          <cell r="G8320" t="str">
            <v>2022016</v>
          </cell>
          <cell r="H8320">
            <v>3596.48</v>
          </cell>
          <cell r="I8320">
            <v>0</v>
          </cell>
          <cell r="J8320">
            <v>0</v>
          </cell>
          <cell r="K8320">
            <v>3596.48</v>
          </cell>
          <cell r="L8320">
            <v>0</v>
          </cell>
          <cell r="M8320">
            <v>0</v>
          </cell>
          <cell r="N8320">
            <v>0</v>
          </cell>
          <cell r="O8320">
            <v>3596.48</v>
          </cell>
        </row>
        <row r="8321">
          <cell r="D8321" t="str">
            <v>110002239006</v>
          </cell>
          <cell r="E8321" t="str">
            <v>储能与动力电池测试系统并离网关键技术研究</v>
          </cell>
          <cell r="F8321" t="str">
            <v>张志</v>
          </cell>
          <cell r="G8321" t="str">
            <v>2013017</v>
          </cell>
          <cell r="H8321">
            <v>48770.04</v>
          </cell>
          <cell r="I8321">
            <v>0</v>
          </cell>
          <cell r="J8321">
            <v>48770.04</v>
          </cell>
          <cell r="K8321">
            <v>0</v>
          </cell>
          <cell r="L8321">
            <v>0</v>
          </cell>
          <cell r="M8321">
            <v>0</v>
          </cell>
          <cell r="N8321">
            <v>0</v>
          </cell>
          <cell r="O8321">
            <v>0</v>
          </cell>
        </row>
        <row r="8322">
          <cell r="D8322" t="str">
            <v>110002239007</v>
          </cell>
          <cell r="E8322" t="str">
            <v>生产流程优化项目</v>
          </cell>
          <cell r="F8322" t="str">
            <v>孙振忠</v>
          </cell>
          <cell r="G8322" t="str">
            <v>2006080</v>
          </cell>
          <cell r="H8322">
            <v>80551.58</v>
          </cell>
          <cell r="I8322">
            <v>0</v>
          </cell>
          <cell r="J8322">
            <v>11000</v>
          </cell>
          <cell r="K8322">
            <v>69551.58</v>
          </cell>
          <cell r="L8322">
            <v>0</v>
          </cell>
          <cell r="M8322">
            <v>0</v>
          </cell>
          <cell r="N8322">
            <v>0</v>
          </cell>
          <cell r="O8322">
            <v>69551.58</v>
          </cell>
        </row>
        <row r="8323">
          <cell r="D8323" t="str">
            <v>110002239008</v>
          </cell>
          <cell r="E8323" t="str">
            <v>虎门镇科技服务专员派驻协议</v>
          </cell>
          <cell r="F8323" t="str">
            <v>张绍强</v>
          </cell>
          <cell r="G8323" t="str">
            <v>2005098</v>
          </cell>
          <cell r="H8323">
            <v>35332.96</v>
          </cell>
          <cell r="I8323">
            <v>0</v>
          </cell>
          <cell r="J8323">
            <v>0</v>
          </cell>
          <cell r="K8323">
            <v>35332.96</v>
          </cell>
          <cell r="L8323">
            <v>0</v>
          </cell>
          <cell r="M8323">
            <v>0</v>
          </cell>
          <cell r="N8323">
            <v>0</v>
          </cell>
          <cell r="O8323">
            <v>35332.96</v>
          </cell>
        </row>
        <row r="8324">
          <cell r="D8324" t="str">
            <v>110002239009</v>
          </cell>
          <cell r="E8324" t="str">
            <v>雷崴电子-东莞理工学院产学研基地</v>
          </cell>
          <cell r="F8324" t="str">
            <v>黄晓园</v>
          </cell>
          <cell r="G8324" t="str">
            <v>2013058</v>
          </cell>
          <cell r="H8324">
            <v>73587.3</v>
          </cell>
          <cell r="I8324">
            <v>0</v>
          </cell>
          <cell r="J8324">
            <v>22778.95</v>
          </cell>
          <cell r="K8324">
            <v>50808.35</v>
          </cell>
          <cell r="L8324">
            <v>0</v>
          </cell>
          <cell r="M8324">
            <v>0</v>
          </cell>
          <cell r="N8324">
            <v>0</v>
          </cell>
          <cell r="O8324">
            <v>50808.35</v>
          </cell>
        </row>
        <row r="8325">
          <cell r="D8325" t="str">
            <v>110002239010</v>
          </cell>
          <cell r="E8325" t="str">
            <v>环保领域优势菌种研发</v>
          </cell>
          <cell r="F8325" t="str">
            <v>王际辉</v>
          </cell>
          <cell r="G8325" t="str">
            <v>2018809</v>
          </cell>
          <cell r="H8325">
            <v>242611.2</v>
          </cell>
          <cell r="I8325">
            <v>0</v>
          </cell>
          <cell r="J8325">
            <v>27920</v>
          </cell>
          <cell r="K8325">
            <v>214691.2</v>
          </cell>
          <cell r="L8325">
            <v>0</v>
          </cell>
          <cell r="M8325">
            <v>0</v>
          </cell>
          <cell r="N8325">
            <v>0</v>
          </cell>
          <cell r="O8325">
            <v>214691.2</v>
          </cell>
        </row>
        <row r="8326">
          <cell r="D8326" t="str">
            <v>110002239011</v>
          </cell>
          <cell r="E8326" t="str">
            <v>既有框架结构建筑鉴定与加固方法研究</v>
          </cell>
          <cell r="F8326" t="str">
            <v>夏立鹏</v>
          </cell>
          <cell r="G8326" t="str">
            <v>2017103</v>
          </cell>
          <cell r="H8326">
            <v>0</v>
          </cell>
          <cell r="I8326">
            <v>0</v>
          </cell>
          <cell r="J8326">
            <v>0</v>
          </cell>
          <cell r="K8326">
            <v>0</v>
          </cell>
          <cell r="L8326">
            <v>0</v>
          </cell>
          <cell r="M8326">
            <v>0</v>
          </cell>
          <cell r="N8326">
            <v>0</v>
          </cell>
          <cell r="O8326">
            <v>0</v>
          </cell>
        </row>
        <row r="8327">
          <cell r="D8327" t="str">
            <v>110002239012</v>
          </cell>
          <cell r="E8327" t="str">
            <v>东莞市悠乐厨户外休闲用品有限公司先进材料</v>
          </cell>
          <cell r="F8327" t="str">
            <v>陈德良</v>
          </cell>
          <cell r="G8327" t="str">
            <v>2016812</v>
          </cell>
          <cell r="H8327">
            <v>220981.2</v>
          </cell>
          <cell r="I8327">
            <v>0</v>
          </cell>
          <cell r="J8327">
            <v>4822.3</v>
          </cell>
          <cell r="K8327">
            <v>216158.9</v>
          </cell>
          <cell r="L8327">
            <v>0</v>
          </cell>
          <cell r="M8327">
            <v>0</v>
          </cell>
          <cell r="N8327">
            <v>0</v>
          </cell>
          <cell r="O8327">
            <v>216158.9</v>
          </cell>
        </row>
        <row r="8328">
          <cell r="D8328" t="str">
            <v>110002239013</v>
          </cell>
          <cell r="E8328" t="str">
            <v>广东华坤建设集团有限公司2021年省级工法关</v>
          </cell>
          <cell r="F8328" t="str">
            <v>艾心荧</v>
          </cell>
          <cell r="G8328" t="str">
            <v>2015010</v>
          </cell>
          <cell r="H8328">
            <v>0</v>
          </cell>
          <cell r="I8328">
            <v>0</v>
          </cell>
          <cell r="J8328">
            <v>0</v>
          </cell>
          <cell r="K8328">
            <v>0</v>
          </cell>
          <cell r="L8328">
            <v>0</v>
          </cell>
          <cell r="M8328">
            <v>0</v>
          </cell>
          <cell r="N8328">
            <v>0</v>
          </cell>
          <cell r="O8328">
            <v>0</v>
          </cell>
        </row>
        <row r="8329">
          <cell r="D8329" t="str">
            <v>110002239014</v>
          </cell>
          <cell r="E8329" t="str">
            <v>生物3D打印组织工程支架</v>
          </cell>
          <cell r="F8329" t="str">
            <v>王翀</v>
          </cell>
          <cell r="G8329" t="str">
            <v>2016033</v>
          </cell>
          <cell r="H8329">
            <v>1944.11</v>
          </cell>
          <cell r="I8329">
            <v>0</v>
          </cell>
          <cell r="J8329">
            <v>0</v>
          </cell>
          <cell r="K8329">
            <v>1944.11</v>
          </cell>
          <cell r="L8329">
            <v>0</v>
          </cell>
          <cell r="M8329">
            <v>0</v>
          </cell>
          <cell r="N8329">
            <v>0</v>
          </cell>
          <cell r="O8329">
            <v>1944.11</v>
          </cell>
        </row>
        <row r="8330">
          <cell r="D8330" t="str">
            <v>110002239015</v>
          </cell>
          <cell r="E8330" t="str">
            <v>非晶纳米晶软磁材料的产业化开发</v>
          </cell>
          <cell r="F8330" t="str">
            <v>赵成亮</v>
          </cell>
          <cell r="G8330" t="str">
            <v>2018056</v>
          </cell>
          <cell r="H8330">
            <v>209231.12</v>
          </cell>
          <cell r="I8330">
            <v>0</v>
          </cell>
          <cell r="J8330">
            <v>0</v>
          </cell>
          <cell r="K8330">
            <v>209231.12</v>
          </cell>
          <cell r="L8330">
            <v>0</v>
          </cell>
          <cell r="M8330">
            <v>0</v>
          </cell>
          <cell r="N8330">
            <v>0</v>
          </cell>
          <cell r="O8330">
            <v>209231.12</v>
          </cell>
        </row>
        <row r="8331">
          <cell r="D8331" t="str">
            <v>110002239016</v>
          </cell>
          <cell r="E8331" t="str">
            <v>东莞市虎门慈善会第三届“创益种子计划”公益创投督导评估服务项目</v>
          </cell>
          <cell r="F8331" t="str">
            <v>朱晓红</v>
          </cell>
          <cell r="G8331" t="str">
            <v>2007002</v>
          </cell>
          <cell r="H8331">
            <v>83751.3</v>
          </cell>
          <cell r="I8331">
            <v>0</v>
          </cell>
          <cell r="J8331">
            <v>0</v>
          </cell>
          <cell r="K8331">
            <v>83751.3</v>
          </cell>
          <cell r="L8331">
            <v>0</v>
          </cell>
          <cell r="M8331">
            <v>0</v>
          </cell>
          <cell r="N8331">
            <v>0</v>
          </cell>
          <cell r="O8331">
            <v>83751.3</v>
          </cell>
        </row>
        <row r="8332">
          <cell r="D8332" t="str">
            <v>110002239017</v>
          </cell>
          <cell r="E8332" t="str">
            <v>机动车大气污染析因模型及应用研究</v>
          </cell>
          <cell r="F8332" t="str">
            <v>黄卫清</v>
          </cell>
          <cell r="G8332" t="str">
            <v>2011008</v>
          </cell>
          <cell r="H8332">
            <v>0</v>
          </cell>
          <cell r="I8332">
            <v>0</v>
          </cell>
          <cell r="J8332">
            <v>0</v>
          </cell>
          <cell r="K8332">
            <v>0</v>
          </cell>
          <cell r="L8332">
            <v>0</v>
          </cell>
          <cell r="M8332">
            <v>0</v>
          </cell>
          <cell r="N8332">
            <v>0</v>
          </cell>
          <cell r="O8332">
            <v>0</v>
          </cell>
        </row>
        <row r="8333">
          <cell r="D8333" t="str">
            <v>110002239018</v>
          </cell>
          <cell r="E8333" t="str">
            <v>东莞玉成电路板有限公司突发环境事件应急预案（修订）</v>
          </cell>
          <cell r="F8333" t="str">
            <v>廖文波</v>
          </cell>
          <cell r="G8333" t="str">
            <v>2011007</v>
          </cell>
          <cell r="H8333">
            <v>0</v>
          </cell>
          <cell r="I8333">
            <v>0</v>
          </cell>
          <cell r="J8333">
            <v>0</v>
          </cell>
          <cell r="K8333">
            <v>0</v>
          </cell>
          <cell r="L8333">
            <v>0</v>
          </cell>
          <cell r="M8333">
            <v>0</v>
          </cell>
          <cell r="N8333">
            <v>0</v>
          </cell>
          <cell r="O8333">
            <v>0</v>
          </cell>
        </row>
        <row r="8334">
          <cell r="D8334" t="str">
            <v>110002239019</v>
          </cell>
          <cell r="E8334" t="str">
            <v>东莞宜安科技股份有限公司突发环境事件应急预案（修订）</v>
          </cell>
          <cell r="F8334" t="str">
            <v>廖文波</v>
          </cell>
          <cell r="G8334" t="str">
            <v>2011007</v>
          </cell>
          <cell r="H8334">
            <v>0</v>
          </cell>
          <cell r="I8334">
            <v>0</v>
          </cell>
          <cell r="J8334">
            <v>0</v>
          </cell>
          <cell r="K8334">
            <v>0</v>
          </cell>
          <cell r="L8334">
            <v>0</v>
          </cell>
          <cell r="M8334">
            <v>0</v>
          </cell>
          <cell r="N8334">
            <v>0</v>
          </cell>
          <cell r="O8334">
            <v>0</v>
          </cell>
        </row>
        <row r="8335">
          <cell r="D8335" t="str">
            <v>110002239020</v>
          </cell>
          <cell r="E8335" t="str">
            <v>3D打印设备一体化不锈钢二硫化钼多孔催化材</v>
          </cell>
          <cell r="F8335" t="str">
            <v>徐剑晖</v>
          </cell>
          <cell r="G8335" t="str">
            <v>2017052</v>
          </cell>
          <cell r="H8335">
            <v>381.58</v>
          </cell>
          <cell r="I8335">
            <v>0</v>
          </cell>
          <cell r="J8335">
            <v>0</v>
          </cell>
          <cell r="K8335">
            <v>381.58</v>
          </cell>
          <cell r="L8335">
            <v>0</v>
          </cell>
          <cell r="M8335">
            <v>0</v>
          </cell>
          <cell r="N8335">
            <v>0</v>
          </cell>
          <cell r="O8335">
            <v>381.58</v>
          </cell>
        </row>
        <row r="8336">
          <cell r="D8336" t="str">
            <v>110002239021</v>
          </cell>
          <cell r="E8336" t="str">
            <v>东莞市工商联知企爱企帮企专题调研</v>
          </cell>
          <cell r="F8336" t="str">
            <v>黎伟</v>
          </cell>
          <cell r="G8336" t="str">
            <v>2016020</v>
          </cell>
          <cell r="H8336">
            <v>0</v>
          </cell>
          <cell r="I8336">
            <v>0</v>
          </cell>
          <cell r="J8336">
            <v>0</v>
          </cell>
          <cell r="K8336">
            <v>0</v>
          </cell>
          <cell r="L8336">
            <v>0</v>
          </cell>
          <cell r="M8336">
            <v>0</v>
          </cell>
          <cell r="N8336">
            <v>0</v>
          </cell>
          <cell r="O8336">
            <v>0</v>
          </cell>
        </row>
        <row r="8337">
          <cell r="D8337" t="str">
            <v>110002239022</v>
          </cell>
          <cell r="E8337" t="str">
            <v>东莞市步步高实验学校4-7号楼超长地下室混</v>
          </cell>
          <cell r="F8337" t="str">
            <v>邸博</v>
          </cell>
          <cell r="G8337" t="str">
            <v>2017059</v>
          </cell>
          <cell r="H8337">
            <v>325.79</v>
          </cell>
          <cell r="I8337">
            <v>0</v>
          </cell>
          <cell r="J8337">
            <v>300.44</v>
          </cell>
          <cell r="K8337">
            <v>25.35</v>
          </cell>
          <cell r="L8337">
            <v>0</v>
          </cell>
          <cell r="M8337">
            <v>0</v>
          </cell>
          <cell r="N8337">
            <v>0</v>
          </cell>
          <cell r="O8337">
            <v>25.35</v>
          </cell>
        </row>
        <row r="8338">
          <cell r="D8338" t="str">
            <v>110002239023</v>
          </cell>
          <cell r="E8338" t="str">
            <v>东莞石龙镇新时代文明实践建设研究</v>
          </cell>
          <cell r="F8338" t="str">
            <v>朱晓红</v>
          </cell>
          <cell r="G8338" t="str">
            <v>2007002</v>
          </cell>
          <cell r="H8338">
            <v>18468.07</v>
          </cell>
          <cell r="I8338">
            <v>0</v>
          </cell>
          <cell r="J8338">
            <v>5574.98</v>
          </cell>
          <cell r="K8338">
            <v>12893.09</v>
          </cell>
          <cell r="L8338">
            <v>0</v>
          </cell>
          <cell r="M8338">
            <v>0</v>
          </cell>
          <cell r="N8338">
            <v>0</v>
          </cell>
          <cell r="O8338">
            <v>12893.09</v>
          </cell>
        </row>
        <row r="8339">
          <cell r="D8339" t="str">
            <v>110002239024</v>
          </cell>
          <cell r="E8339" t="str">
            <v>东莞市嘉宝石油化工有限公司突发环境事件应急预案（修订）</v>
          </cell>
          <cell r="F8339" t="str">
            <v>廖文波</v>
          </cell>
          <cell r="G8339" t="str">
            <v>2011007</v>
          </cell>
          <cell r="H8339">
            <v>10770.4</v>
          </cell>
          <cell r="I8339">
            <v>0</v>
          </cell>
          <cell r="J8339">
            <v>10770.4</v>
          </cell>
          <cell r="K8339">
            <v>0</v>
          </cell>
          <cell r="L8339">
            <v>0</v>
          </cell>
          <cell r="M8339">
            <v>0</v>
          </cell>
          <cell r="N8339">
            <v>0</v>
          </cell>
          <cell r="O8339">
            <v>0</v>
          </cell>
        </row>
        <row r="8340">
          <cell r="D8340" t="str">
            <v>110002239025</v>
          </cell>
          <cell r="E8340" t="str">
            <v>三元硼化物金属基陶瓷螺杆</v>
          </cell>
          <cell r="F8340" t="str">
            <v>王建国</v>
          </cell>
          <cell r="G8340" t="str">
            <v>2018801</v>
          </cell>
          <cell r="H8340">
            <v>12329</v>
          </cell>
          <cell r="I8340">
            <v>0</v>
          </cell>
          <cell r="J8340">
            <v>0</v>
          </cell>
          <cell r="K8340">
            <v>12329</v>
          </cell>
          <cell r="L8340">
            <v>0</v>
          </cell>
          <cell r="M8340">
            <v>0</v>
          </cell>
          <cell r="N8340">
            <v>0</v>
          </cell>
          <cell r="O8340">
            <v>12329</v>
          </cell>
        </row>
        <row r="8341">
          <cell r="D8341" t="str">
            <v>110002239026</v>
          </cell>
          <cell r="E8341" t="str">
            <v>强制性清洁生产审计评估验收</v>
          </cell>
          <cell r="F8341" t="str">
            <v>焦元启</v>
          </cell>
          <cell r="G8341" t="str">
            <v>2011030</v>
          </cell>
          <cell r="H8341">
            <v>201.36</v>
          </cell>
          <cell r="I8341">
            <v>0</v>
          </cell>
          <cell r="J8341">
            <v>164.36</v>
          </cell>
          <cell r="K8341">
            <v>37</v>
          </cell>
          <cell r="L8341">
            <v>0</v>
          </cell>
          <cell r="M8341">
            <v>0</v>
          </cell>
          <cell r="N8341">
            <v>0</v>
          </cell>
          <cell r="O8341">
            <v>37</v>
          </cell>
        </row>
        <row r="8342">
          <cell r="D8342" t="str">
            <v>110002239027</v>
          </cell>
          <cell r="E8342" t="str">
            <v>东莞理工学院艾尔玛研究院项目</v>
          </cell>
          <cell r="F8342" t="str">
            <v>孙振忠</v>
          </cell>
          <cell r="G8342" t="str">
            <v>2006080</v>
          </cell>
          <cell r="H8342">
            <v>42816.68</v>
          </cell>
          <cell r="I8342">
            <v>0</v>
          </cell>
          <cell r="J8342">
            <v>12600</v>
          </cell>
          <cell r="K8342">
            <v>30216.68</v>
          </cell>
          <cell r="L8342">
            <v>0</v>
          </cell>
          <cell r="M8342">
            <v>0</v>
          </cell>
          <cell r="N8342">
            <v>0</v>
          </cell>
          <cell r="O8342">
            <v>30216.68</v>
          </cell>
        </row>
        <row r="8343">
          <cell r="D8343" t="str">
            <v>110002239028</v>
          </cell>
          <cell r="E8343" t="str">
            <v>永捷电路板（东莞）有限公司突发环境事件应</v>
          </cell>
          <cell r="F8343" t="str">
            <v>廖文波</v>
          </cell>
          <cell r="G8343" t="str">
            <v>2011007</v>
          </cell>
          <cell r="H8343">
            <v>19500</v>
          </cell>
          <cell r="I8343">
            <v>0</v>
          </cell>
          <cell r="J8343">
            <v>19500</v>
          </cell>
          <cell r="K8343">
            <v>0</v>
          </cell>
          <cell r="L8343">
            <v>0</v>
          </cell>
          <cell r="M8343">
            <v>0</v>
          </cell>
          <cell r="N8343">
            <v>0</v>
          </cell>
          <cell r="O8343">
            <v>0</v>
          </cell>
        </row>
        <row r="8344">
          <cell r="D8344" t="str">
            <v>110002239029</v>
          </cell>
          <cell r="E8344" t="str">
            <v>东莞市女性社会组织党建工作专项调研</v>
          </cell>
          <cell r="F8344" t="str">
            <v>银锋</v>
          </cell>
          <cell r="G8344" t="str">
            <v>2002024</v>
          </cell>
          <cell r="H8344">
            <v>24330.19</v>
          </cell>
          <cell r="I8344">
            <v>0</v>
          </cell>
          <cell r="J8344">
            <v>0</v>
          </cell>
          <cell r="K8344">
            <v>24330.19</v>
          </cell>
          <cell r="L8344">
            <v>0</v>
          </cell>
          <cell r="M8344">
            <v>0</v>
          </cell>
          <cell r="N8344">
            <v>0</v>
          </cell>
          <cell r="O8344">
            <v>24330.19</v>
          </cell>
        </row>
        <row r="8345">
          <cell r="D8345" t="str">
            <v>110002239030</v>
          </cell>
          <cell r="E8345" t="str">
            <v>横沥镇经发局创新强镇委托人才服务</v>
          </cell>
          <cell r="F8345" t="str">
            <v>曹晓畅</v>
          </cell>
          <cell r="G8345" t="str">
            <v>2012045</v>
          </cell>
          <cell r="H8345">
            <v>239391.96</v>
          </cell>
          <cell r="I8345">
            <v>110000</v>
          </cell>
          <cell r="J8345">
            <v>36896.56</v>
          </cell>
          <cell r="K8345">
            <v>312495.4</v>
          </cell>
          <cell r="L8345">
            <v>0</v>
          </cell>
          <cell r="M8345">
            <v>88000</v>
          </cell>
          <cell r="N8345">
            <v>0</v>
          </cell>
          <cell r="O8345">
            <v>224495.4</v>
          </cell>
        </row>
        <row r="8346">
          <cell r="D8346" t="str">
            <v>110002239031</v>
          </cell>
          <cell r="E8346" t="str">
            <v>电动汽车智能直流充电桩研发</v>
          </cell>
          <cell r="F8346" t="str">
            <v>张兆云</v>
          </cell>
          <cell r="G8346" t="str">
            <v>2016006</v>
          </cell>
          <cell r="H8346">
            <v>7466.01</v>
          </cell>
          <cell r="I8346">
            <v>0</v>
          </cell>
          <cell r="J8346">
            <v>7466.01</v>
          </cell>
          <cell r="K8346">
            <v>0</v>
          </cell>
          <cell r="L8346">
            <v>0</v>
          </cell>
          <cell r="M8346">
            <v>0</v>
          </cell>
          <cell r="N8346">
            <v>0</v>
          </cell>
          <cell r="O8346">
            <v>0</v>
          </cell>
        </row>
        <row r="8347">
          <cell r="D8347" t="str">
            <v>110002239032</v>
          </cell>
          <cell r="E8347" t="str">
            <v>基于SMD六面外观缺陷检测关键技术研发</v>
          </cell>
          <cell r="F8347" t="str">
            <v>任斌</v>
          </cell>
          <cell r="G8347" t="str">
            <v>2003008</v>
          </cell>
          <cell r="H8347">
            <v>15958.87</v>
          </cell>
          <cell r="I8347">
            <v>0</v>
          </cell>
          <cell r="J8347">
            <v>0</v>
          </cell>
          <cell r="K8347">
            <v>15958.87</v>
          </cell>
          <cell r="L8347">
            <v>0</v>
          </cell>
          <cell r="M8347">
            <v>0</v>
          </cell>
          <cell r="N8347">
            <v>0</v>
          </cell>
          <cell r="O8347">
            <v>15958.87</v>
          </cell>
        </row>
        <row r="8348">
          <cell r="D8348" t="str">
            <v>110002239033</v>
          </cell>
          <cell r="E8348" t="str">
            <v>东莞市2021年自愿性清洁生产审核评估验收</v>
          </cell>
          <cell r="F8348" t="str">
            <v>焦元启</v>
          </cell>
          <cell r="G8348" t="str">
            <v>2011030</v>
          </cell>
          <cell r="H8348">
            <v>0</v>
          </cell>
          <cell r="I8348">
            <v>0</v>
          </cell>
          <cell r="J8348">
            <v>0</v>
          </cell>
          <cell r="K8348">
            <v>0</v>
          </cell>
          <cell r="L8348">
            <v>0</v>
          </cell>
          <cell r="M8348">
            <v>0</v>
          </cell>
          <cell r="N8348">
            <v>0</v>
          </cell>
          <cell r="O8348">
            <v>0</v>
          </cell>
        </row>
        <row r="8349">
          <cell r="D8349" t="str">
            <v>110002239034</v>
          </cell>
          <cell r="E8349" t="str">
            <v>《东莞市社会信用条例》前期研究</v>
          </cell>
          <cell r="F8349" t="str">
            <v>郑玉敏</v>
          </cell>
          <cell r="G8349" t="str">
            <v>2005002</v>
          </cell>
          <cell r="H8349">
            <v>10308.7</v>
          </cell>
          <cell r="I8349">
            <v>0</v>
          </cell>
          <cell r="J8349">
            <v>0</v>
          </cell>
          <cell r="K8349">
            <v>10308.7</v>
          </cell>
          <cell r="L8349">
            <v>0</v>
          </cell>
          <cell r="M8349">
            <v>0</v>
          </cell>
          <cell r="N8349">
            <v>0</v>
          </cell>
          <cell r="O8349">
            <v>10308.7</v>
          </cell>
        </row>
        <row r="8350">
          <cell r="D8350" t="str">
            <v>110002239035</v>
          </cell>
          <cell r="E8350" t="str">
            <v>疫情常态化与双万城市发展前景下东莞餐饮业高质量发展研究</v>
          </cell>
          <cell r="F8350" t="str">
            <v>于铁山</v>
          </cell>
          <cell r="G8350" t="str">
            <v>2017079</v>
          </cell>
          <cell r="H8350">
            <v>26244.17</v>
          </cell>
          <cell r="I8350">
            <v>0</v>
          </cell>
          <cell r="J8350">
            <v>2928</v>
          </cell>
          <cell r="K8350">
            <v>23316.17</v>
          </cell>
          <cell r="L8350">
            <v>0</v>
          </cell>
          <cell r="M8350">
            <v>0</v>
          </cell>
          <cell r="N8350">
            <v>0</v>
          </cell>
          <cell r="O8350">
            <v>23316.17</v>
          </cell>
        </row>
        <row r="8351">
          <cell r="D8351" t="str">
            <v>110002239036</v>
          </cell>
          <cell r="E8351" t="str">
            <v>广东省贝尔试验设备工程技术研究中心</v>
          </cell>
          <cell r="F8351" t="str">
            <v>刘华珠</v>
          </cell>
          <cell r="G8351" t="str">
            <v>2003113</v>
          </cell>
          <cell r="H8351">
            <v>0</v>
          </cell>
          <cell r="I8351">
            <v>0</v>
          </cell>
          <cell r="J8351">
            <v>0</v>
          </cell>
          <cell r="K8351">
            <v>0</v>
          </cell>
          <cell r="L8351">
            <v>0</v>
          </cell>
          <cell r="M8351">
            <v>0</v>
          </cell>
          <cell r="N8351">
            <v>0</v>
          </cell>
          <cell r="O8351">
            <v>0</v>
          </cell>
        </row>
        <row r="8352">
          <cell r="D8352" t="str">
            <v>110002239037</v>
          </cell>
          <cell r="E8352" t="str">
            <v>基于物联网的城市安全监测与大数据平台</v>
          </cell>
          <cell r="F8352" t="str">
            <v>丁凯</v>
          </cell>
          <cell r="G8352" t="str">
            <v>2019010</v>
          </cell>
          <cell r="H8352">
            <v>4757.79</v>
          </cell>
          <cell r="I8352">
            <v>0</v>
          </cell>
          <cell r="J8352">
            <v>3930</v>
          </cell>
          <cell r="K8352">
            <v>827.79</v>
          </cell>
          <cell r="L8352">
            <v>0</v>
          </cell>
          <cell r="M8352">
            <v>0</v>
          </cell>
          <cell r="N8352">
            <v>0</v>
          </cell>
          <cell r="O8352">
            <v>827.79</v>
          </cell>
        </row>
        <row r="8353">
          <cell r="D8353" t="str">
            <v>110002239038</v>
          </cell>
          <cell r="E8353" t="str">
            <v>2022年东莞专利统计分析咨询项目</v>
          </cell>
          <cell r="F8353" t="str">
            <v>文震宇</v>
          </cell>
          <cell r="G8353" t="str">
            <v>2005078</v>
          </cell>
          <cell r="H8353">
            <v>0</v>
          </cell>
          <cell r="I8353">
            <v>0</v>
          </cell>
          <cell r="J8353">
            <v>0</v>
          </cell>
          <cell r="K8353">
            <v>0</v>
          </cell>
          <cell r="L8353">
            <v>0</v>
          </cell>
          <cell r="M8353">
            <v>0</v>
          </cell>
          <cell r="N8353">
            <v>0</v>
          </cell>
          <cell r="O8353">
            <v>0</v>
          </cell>
        </row>
        <row r="8354">
          <cell r="D8354" t="str">
            <v>110002239039</v>
          </cell>
          <cell r="E8354" t="str">
            <v>基于波分解方法的双轴冲击加载实验技术研究</v>
          </cell>
          <cell r="F8354" t="str">
            <v>庞书孟</v>
          </cell>
          <cell r="G8354" t="str">
            <v>2020127</v>
          </cell>
          <cell r="H8354">
            <v>58736.92</v>
          </cell>
          <cell r="I8354">
            <v>0</v>
          </cell>
          <cell r="J8354">
            <v>2440.23</v>
          </cell>
          <cell r="K8354">
            <v>56296.69</v>
          </cell>
          <cell r="L8354">
            <v>0</v>
          </cell>
          <cell r="M8354">
            <v>0</v>
          </cell>
          <cell r="N8354">
            <v>0</v>
          </cell>
          <cell r="O8354">
            <v>56296.69</v>
          </cell>
        </row>
        <row r="8355">
          <cell r="D8355" t="str">
            <v>110002239040</v>
          </cell>
          <cell r="E8355" t="str">
            <v>2022年东莞市地方立法研究评估与咨询服务基地合作项目</v>
          </cell>
          <cell r="F8355" t="str">
            <v>郑玉敏</v>
          </cell>
          <cell r="G8355" t="str">
            <v>2005002</v>
          </cell>
          <cell r="H8355">
            <v>26675.56</v>
          </cell>
          <cell r="I8355">
            <v>0</v>
          </cell>
          <cell r="J8355">
            <v>2404.54</v>
          </cell>
          <cell r="K8355">
            <v>24271.02</v>
          </cell>
          <cell r="L8355">
            <v>0</v>
          </cell>
          <cell r="M8355">
            <v>0</v>
          </cell>
          <cell r="N8355">
            <v>0</v>
          </cell>
          <cell r="O8355">
            <v>24271.02</v>
          </cell>
        </row>
        <row r="8356">
          <cell r="D8356" t="str">
            <v>110002239041</v>
          </cell>
          <cell r="E8356" t="str">
            <v>东莞理工学院-东莞市鸿亿导热材料有限公司产学研基地</v>
          </cell>
          <cell r="F8356" t="str">
            <v>巫运辉</v>
          </cell>
          <cell r="G8356" t="str">
            <v>2019057</v>
          </cell>
          <cell r="H8356">
            <v>15667.1</v>
          </cell>
          <cell r="I8356">
            <v>0</v>
          </cell>
          <cell r="J8356">
            <v>2000</v>
          </cell>
          <cell r="K8356">
            <v>13667.1</v>
          </cell>
          <cell r="L8356">
            <v>0</v>
          </cell>
          <cell r="M8356">
            <v>0</v>
          </cell>
          <cell r="N8356">
            <v>0</v>
          </cell>
          <cell r="O8356">
            <v>13667.1</v>
          </cell>
        </row>
        <row r="8357">
          <cell r="D8357" t="str">
            <v>110002239042</v>
          </cell>
          <cell r="E8357" t="str">
            <v>可再生能源制氢成本及优化配置研究</v>
          </cell>
          <cell r="F8357" t="str">
            <v>楚家玉</v>
          </cell>
          <cell r="G8357" t="str">
            <v>2020095</v>
          </cell>
          <cell r="H8357">
            <v>136308.43</v>
          </cell>
          <cell r="I8357">
            <v>0</v>
          </cell>
          <cell r="J8357">
            <v>1500</v>
          </cell>
          <cell r="K8357">
            <v>134808.43</v>
          </cell>
          <cell r="L8357">
            <v>0</v>
          </cell>
          <cell r="M8357">
            <v>0</v>
          </cell>
          <cell r="N8357">
            <v>0</v>
          </cell>
          <cell r="O8357">
            <v>134808.43</v>
          </cell>
        </row>
        <row r="8358">
          <cell r="D8358" t="str">
            <v>110002239043</v>
          </cell>
          <cell r="E8358" t="str">
            <v>无机粉体的表面改性及其高分子复合材料性能研究</v>
          </cell>
          <cell r="F8358" t="str">
            <v>苏晓竞</v>
          </cell>
          <cell r="G8358" t="str">
            <v>2020065</v>
          </cell>
          <cell r="H8358">
            <v>17825.77</v>
          </cell>
          <cell r="I8358">
            <v>0</v>
          </cell>
          <cell r="J8358">
            <v>0</v>
          </cell>
          <cell r="K8358">
            <v>17825.77</v>
          </cell>
          <cell r="L8358">
            <v>0</v>
          </cell>
          <cell r="M8358">
            <v>0</v>
          </cell>
          <cell r="N8358">
            <v>0</v>
          </cell>
          <cell r="O8358">
            <v>17825.77</v>
          </cell>
        </row>
        <row r="8359">
          <cell r="D8359" t="str">
            <v>110002239044</v>
          </cell>
          <cell r="E8359" t="str">
            <v>工业运动控制器PLC软件系统研发与测试</v>
          </cell>
          <cell r="F8359" t="str">
            <v>张兵</v>
          </cell>
          <cell r="G8359" t="str">
            <v>2017066</v>
          </cell>
          <cell r="H8359">
            <v>22818.37</v>
          </cell>
          <cell r="I8359">
            <v>0</v>
          </cell>
          <cell r="J8359">
            <v>7535.12</v>
          </cell>
          <cell r="K8359">
            <v>15283.25</v>
          </cell>
          <cell r="L8359">
            <v>0</v>
          </cell>
          <cell r="M8359">
            <v>0</v>
          </cell>
          <cell r="N8359">
            <v>0</v>
          </cell>
          <cell r="O8359">
            <v>15283.25</v>
          </cell>
        </row>
        <row r="8360">
          <cell r="D8360" t="str">
            <v>110002239045</v>
          </cell>
          <cell r="E8360" t="str">
            <v>视频监控系统软件测试</v>
          </cell>
          <cell r="F8360" t="str">
            <v>张兵</v>
          </cell>
          <cell r="G8360" t="str">
            <v>2017066</v>
          </cell>
          <cell r="H8360">
            <v>1166.04</v>
          </cell>
          <cell r="I8360">
            <v>0</v>
          </cell>
          <cell r="J8360">
            <v>0</v>
          </cell>
          <cell r="K8360">
            <v>1166.04</v>
          </cell>
          <cell r="L8360">
            <v>0</v>
          </cell>
          <cell r="M8360">
            <v>0</v>
          </cell>
          <cell r="N8360">
            <v>0</v>
          </cell>
          <cell r="O8360">
            <v>1166.04</v>
          </cell>
        </row>
        <row r="8361">
          <cell r="D8361" t="str">
            <v>110002239046</v>
          </cell>
          <cell r="E8361" t="str">
            <v>东莞市石龙慈善会第二届公益慈善创投督导评估服务项目</v>
          </cell>
          <cell r="F8361" t="str">
            <v>朱晓红</v>
          </cell>
          <cell r="G8361" t="str">
            <v>2007002</v>
          </cell>
          <cell r="H8361">
            <v>30438.2</v>
          </cell>
          <cell r="I8361">
            <v>0</v>
          </cell>
          <cell r="J8361">
            <v>2363.6</v>
          </cell>
          <cell r="K8361">
            <v>28074.6</v>
          </cell>
          <cell r="L8361">
            <v>0</v>
          </cell>
          <cell r="M8361">
            <v>0</v>
          </cell>
          <cell r="N8361">
            <v>0</v>
          </cell>
          <cell r="O8361">
            <v>28074.6</v>
          </cell>
        </row>
        <row r="8362">
          <cell r="D8362" t="str">
            <v>110002239047</v>
          </cell>
          <cell r="E8362" t="str">
            <v>东莞理工-泰瑞琦轻合金构件先进制造技术研究联合技术研究中心</v>
          </cell>
          <cell r="F8362" t="str">
            <v>张玉勋</v>
          </cell>
          <cell r="G8362" t="str">
            <v>2018014</v>
          </cell>
          <cell r="H8362">
            <v>18007.49</v>
          </cell>
          <cell r="I8362">
            <v>0</v>
          </cell>
          <cell r="J8362">
            <v>0</v>
          </cell>
          <cell r="K8362">
            <v>18007.49</v>
          </cell>
          <cell r="L8362">
            <v>0</v>
          </cell>
          <cell r="M8362">
            <v>0</v>
          </cell>
          <cell r="N8362">
            <v>0</v>
          </cell>
          <cell r="O8362">
            <v>18007.49</v>
          </cell>
        </row>
        <row r="8363">
          <cell r="D8363" t="str">
            <v>110002239048</v>
          </cell>
          <cell r="E8363" t="str">
            <v>氢电一体化前沿技术开发与应用</v>
          </cell>
          <cell r="F8363" t="str">
            <v>周凤玲</v>
          </cell>
          <cell r="G8363" t="str">
            <v>2018819</v>
          </cell>
          <cell r="H8363">
            <v>258371.7</v>
          </cell>
          <cell r="I8363">
            <v>0</v>
          </cell>
          <cell r="J8363">
            <v>658.78</v>
          </cell>
          <cell r="K8363">
            <v>257712.92</v>
          </cell>
          <cell r="L8363">
            <v>0</v>
          </cell>
          <cell r="M8363">
            <v>0</v>
          </cell>
          <cell r="N8363">
            <v>0</v>
          </cell>
          <cell r="O8363">
            <v>257712.92</v>
          </cell>
        </row>
        <row r="8364">
          <cell r="D8364" t="str">
            <v>110002239050</v>
          </cell>
          <cell r="E8364" t="str">
            <v>《东莞市第十七届人大常委会立法规划（2002-2026年）初步建议项目</v>
          </cell>
          <cell r="F8364" t="str">
            <v>郑玉敏</v>
          </cell>
          <cell r="G8364" t="str">
            <v>2005002</v>
          </cell>
          <cell r="H8364">
            <v>12231.39</v>
          </cell>
          <cell r="I8364">
            <v>0</v>
          </cell>
          <cell r="J8364">
            <v>0</v>
          </cell>
          <cell r="K8364">
            <v>12231.39</v>
          </cell>
          <cell r="L8364">
            <v>0</v>
          </cell>
          <cell r="M8364">
            <v>0</v>
          </cell>
          <cell r="N8364">
            <v>0</v>
          </cell>
          <cell r="O8364">
            <v>12231.39</v>
          </cell>
        </row>
        <row r="8365">
          <cell r="D8365" t="str">
            <v>110002239051</v>
          </cell>
          <cell r="E8365" t="str">
            <v>VCORE多相控制器技术研发</v>
          </cell>
          <cell r="F8365" t="str">
            <v>卢贵主</v>
          </cell>
          <cell r="G8365" t="str">
            <v>2006007</v>
          </cell>
          <cell r="H8365">
            <v>70928.32</v>
          </cell>
          <cell r="I8365">
            <v>0</v>
          </cell>
          <cell r="J8365">
            <v>0</v>
          </cell>
          <cell r="K8365">
            <v>70928.32</v>
          </cell>
          <cell r="L8365">
            <v>0</v>
          </cell>
          <cell r="M8365">
            <v>0</v>
          </cell>
          <cell r="N8365">
            <v>0</v>
          </cell>
          <cell r="O8365">
            <v>70928.32</v>
          </cell>
        </row>
        <row r="8366">
          <cell r="D8366" t="str">
            <v>110002239052</v>
          </cell>
          <cell r="E8366" t="str">
            <v>居民区恶臭污染源解析技术及溯源分析研究</v>
          </cell>
          <cell r="F8366" t="str">
            <v>兰善红</v>
          </cell>
          <cell r="G8366" t="str">
            <v>2002016</v>
          </cell>
          <cell r="H8366">
            <v>177160.96</v>
          </cell>
          <cell r="I8366">
            <v>0</v>
          </cell>
          <cell r="J8366">
            <v>91179.76</v>
          </cell>
          <cell r="K8366">
            <v>85981.2</v>
          </cell>
          <cell r="L8366">
            <v>0</v>
          </cell>
          <cell r="M8366">
            <v>0</v>
          </cell>
          <cell r="N8366">
            <v>0</v>
          </cell>
          <cell r="O8366">
            <v>85981.2</v>
          </cell>
        </row>
        <row r="8367">
          <cell r="D8367" t="str">
            <v>110002239053</v>
          </cell>
          <cell r="E8367" t="str">
            <v>基于多任务委托代理模型的跨境主体地方财政监督模式研究</v>
          </cell>
          <cell r="F8367" t="str">
            <v>韩开军</v>
          </cell>
          <cell r="G8367" t="str">
            <v>2016047</v>
          </cell>
          <cell r="H8367">
            <v>659.81</v>
          </cell>
          <cell r="I8367">
            <v>0</v>
          </cell>
          <cell r="J8367">
            <v>340.23</v>
          </cell>
          <cell r="K8367">
            <v>319.58</v>
          </cell>
          <cell r="L8367">
            <v>0</v>
          </cell>
          <cell r="M8367">
            <v>0</v>
          </cell>
          <cell r="N8367">
            <v>0</v>
          </cell>
          <cell r="O8367">
            <v>319.58</v>
          </cell>
        </row>
        <row r="8368">
          <cell r="D8368" t="str">
            <v>110002239054</v>
          </cell>
          <cell r="E8368" t="str">
            <v>氢能先进技术跟踪及在广东的适应性研究</v>
          </cell>
          <cell r="F8368" t="str">
            <v>刘国中</v>
          </cell>
          <cell r="G8368" t="str">
            <v>2017061</v>
          </cell>
          <cell r="H8368">
            <v>78909.42</v>
          </cell>
          <cell r="I8368">
            <v>0</v>
          </cell>
          <cell r="J8368">
            <v>0</v>
          </cell>
          <cell r="K8368">
            <v>78909.42</v>
          </cell>
          <cell r="L8368">
            <v>0</v>
          </cell>
          <cell r="M8368">
            <v>0</v>
          </cell>
          <cell r="N8368">
            <v>0</v>
          </cell>
          <cell r="O8368">
            <v>78909.42</v>
          </cell>
        </row>
        <row r="8369">
          <cell r="D8369" t="str">
            <v>110002239055</v>
          </cell>
          <cell r="E8369" t="str">
            <v>东莞恒亚电工有限公司2021年长安节能与清洁</v>
          </cell>
          <cell r="F8369" t="str">
            <v>李阳苹</v>
          </cell>
          <cell r="G8369" t="str">
            <v>2011031</v>
          </cell>
          <cell r="H8369">
            <v>0</v>
          </cell>
          <cell r="I8369">
            <v>0</v>
          </cell>
          <cell r="J8369">
            <v>0</v>
          </cell>
          <cell r="K8369">
            <v>0</v>
          </cell>
          <cell r="L8369">
            <v>0</v>
          </cell>
          <cell r="M8369">
            <v>0</v>
          </cell>
          <cell r="N8369">
            <v>0</v>
          </cell>
          <cell r="O8369">
            <v>0</v>
          </cell>
        </row>
        <row r="8370">
          <cell r="D8370" t="str">
            <v>110002239056</v>
          </cell>
          <cell r="E8370" t="str">
            <v>粉体制备技术、各种粉末的化学结构、物性、</v>
          </cell>
          <cell r="F8370" t="str">
            <v>金具涛</v>
          </cell>
          <cell r="G8370" t="str">
            <v>2016809</v>
          </cell>
          <cell r="H8370">
            <v>1122.98</v>
          </cell>
          <cell r="I8370">
            <v>0</v>
          </cell>
          <cell r="J8370">
            <v>0</v>
          </cell>
          <cell r="K8370">
            <v>1122.98</v>
          </cell>
          <cell r="L8370">
            <v>0</v>
          </cell>
          <cell r="M8370">
            <v>0</v>
          </cell>
          <cell r="N8370">
            <v>0</v>
          </cell>
          <cell r="O8370">
            <v>1122.98</v>
          </cell>
        </row>
        <row r="8371">
          <cell r="D8371" t="str">
            <v>110002239057</v>
          </cell>
          <cell r="E8371" t="str">
            <v>东莞理工学院-斯波阿斯智慧体育产学研基地</v>
          </cell>
          <cell r="F8371" t="str">
            <v>张绍强</v>
          </cell>
          <cell r="G8371" t="str">
            <v>2005098</v>
          </cell>
          <cell r="H8371">
            <v>64541.04</v>
          </cell>
          <cell r="I8371">
            <v>0</v>
          </cell>
          <cell r="J8371">
            <v>0</v>
          </cell>
          <cell r="K8371">
            <v>64541.04</v>
          </cell>
          <cell r="L8371">
            <v>0</v>
          </cell>
          <cell r="M8371">
            <v>0</v>
          </cell>
          <cell r="N8371">
            <v>0</v>
          </cell>
          <cell r="O8371">
            <v>64541.04</v>
          </cell>
        </row>
        <row r="8372">
          <cell r="D8372" t="str">
            <v>110002239058</v>
          </cell>
          <cell r="E8372" t="str">
            <v>半导体封装材料的开发与性能研究</v>
          </cell>
          <cell r="F8372" t="str">
            <v>郑轲</v>
          </cell>
          <cell r="G8372" t="str">
            <v>2019119</v>
          </cell>
          <cell r="H8372">
            <v>0</v>
          </cell>
          <cell r="I8372">
            <v>0</v>
          </cell>
          <cell r="J8372">
            <v>0</v>
          </cell>
          <cell r="K8372">
            <v>0</v>
          </cell>
          <cell r="L8372">
            <v>0</v>
          </cell>
          <cell r="M8372">
            <v>0</v>
          </cell>
          <cell r="N8372">
            <v>0</v>
          </cell>
          <cell r="O8372">
            <v>0</v>
          </cell>
        </row>
        <row r="8373">
          <cell r="D8373" t="str">
            <v>110002239059</v>
          </cell>
          <cell r="E8373" t="str">
            <v>东莞特色精品（示范）村乡村风貌提升经典案例研究</v>
          </cell>
          <cell r="F8373" t="str">
            <v>田根胜</v>
          </cell>
          <cell r="G8373" t="str">
            <v>1993043</v>
          </cell>
          <cell r="H8373">
            <v>5.52</v>
          </cell>
          <cell r="I8373">
            <v>0</v>
          </cell>
          <cell r="J8373">
            <v>0</v>
          </cell>
          <cell r="K8373">
            <v>5.52</v>
          </cell>
          <cell r="L8373">
            <v>0</v>
          </cell>
          <cell r="M8373">
            <v>0</v>
          </cell>
          <cell r="N8373">
            <v>0</v>
          </cell>
          <cell r="O8373">
            <v>5.52</v>
          </cell>
        </row>
        <row r="8374">
          <cell r="D8374" t="str">
            <v>110002239060</v>
          </cell>
          <cell r="E8374" t="str">
            <v>粉体表面改性技术</v>
          </cell>
          <cell r="F8374" t="str">
            <v>汪文龙</v>
          </cell>
          <cell r="G8374" t="str">
            <v>2016833</v>
          </cell>
          <cell r="H8374">
            <v>5049.9</v>
          </cell>
          <cell r="I8374">
            <v>0</v>
          </cell>
          <cell r="J8374">
            <v>0</v>
          </cell>
          <cell r="K8374">
            <v>5049.9</v>
          </cell>
          <cell r="L8374">
            <v>0</v>
          </cell>
          <cell r="M8374">
            <v>0</v>
          </cell>
          <cell r="N8374">
            <v>0</v>
          </cell>
          <cell r="O8374">
            <v>5049.9</v>
          </cell>
        </row>
        <row r="8375">
          <cell r="D8375" t="str">
            <v>110002239061</v>
          </cell>
          <cell r="E8375" t="str">
            <v>一种高强高导合金材料开发及其加工工艺</v>
          </cell>
          <cell r="F8375" t="str">
            <v>谢春晓</v>
          </cell>
          <cell r="G8375" t="str">
            <v>2006058</v>
          </cell>
          <cell r="H8375">
            <v>9732.08</v>
          </cell>
          <cell r="I8375">
            <v>0</v>
          </cell>
          <cell r="J8375">
            <v>0</v>
          </cell>
          <cell r="K8375">
            <v>9732.08</v>
          </cell>
          <cell r="L8375">
            <v>0</v>
          </cell>
          <cell r="M8375">
            <v>0</v>
          </cell>
          <cell r="N8375">
            <v>0</v>
          </cell>
          <cell r="O8375">
            <v>9732.08</v>
          </cell>
        </row>
        <row r="8376">
          <cell r="D8376" t="str">
            <v>110002239062</v>
          </cell>
          <cell r="E8376" t="str">
            <v>广东通莞科技股份有限公司质量奖咨询服务协议</v>
          </cell>
          <cell r="F8376" t="str">
            <v>刘继云</v>
          </cell>
          <cell r="G8376" t="str">
            <v>2006039</v>
          </cell>
          <cell r="H8376">
            <v>32524.16</v>
          </cell>
          <cell r="I8376">
            <v>0</v>
          </cell>
          <cell r="J8376">
            <v>1465</v>
          </cell>
          <cell r="K8376">
            <v>31059.16</v>
          </cell>
          <cell r="L8376">
            <v>0</v>
          </cell>
          <cell r="M8376">
            <v>0</v>
          </cell>
          <cell r="N8376">
            <v>0</v>
          </cell>
          <cell r="O8376">
            <v>31059.16</v>
          </cell>
        </row>
        <row r="8377">
          <cell r="D8377" t="str">
            <v>110002239064</v>
          </cell>
          <cell r="E8377" t="str">
            <v>产业科技服务</v>
          </cell>
          <cell r="F8377" t="str">
            <v>李坤泉</v>
          </cell>
          <cell r="G8377" t="str">
            <v>2019080</v>
          </cell>
          <cell r="H8377">
            <v>15993.2</v>
          </cell>
          <cell r="I8377">
            <v>0</v>
          </cell>
          <cell r="J8377">
            <v>0</v>
          </cell>
          <cell r="K8377">
            <v>15993.2</v>
          </cell>
          <cell r="L8377">
            <v>0</v>
          </cell>
          <cell r="M8377">
            <v>0</v>
          </cell>
          <cell r="N8377">
            <v>0</v>
          </cell>
          <cell r="O8377">
            <v>15993.2</v>
          </cell>
        </row>
        <row r="8378">
          <cell r="D8378" t="str">
            <v>110002239065</v>
          </cell>
          <cell r="E8378" t="str">
            <v>产学研校企合作</v>
          </cell>
          <cell r="F8378" t="str">
            <v>巫运辉</v>
          </cell>
          <cell r="G8378" t="str">
            <v>2019057</v>
          </cell>
          <cell r="H8378">
            <v>3177.75</v>
          </cell>
          <cell r="I8378">
            <v>0</v>
          </cell>
          <cell r="J8378">
            <v>763</v>
          </cell>
          <cell r="K8378">
            <v>2414.75</v>
          </cell>
          <cell r="L8378">
            <v>0</v>
          </cell>
          <cell r="M8378">
            <v>0</v>
          </cell>
          <cell r="N8378">
            <v>0</v>
          </cell>
          <cell r="O8378">
            <v>2414.75</v>
          </cell>
        </row>
        <row r="8379">
          <cell r="D8379" t="str">
            <v>110002239066</v>
          </cell>
          <cell r="E8379" t="str">
            <v>设计入党积极分子课程</v>
          </cell>
          <cell r="F8379" t="str">
            <v>张庆吉</v>
          </cell>
          <cell r="G8379" t="str">
            <v>2011002</v>
          </cell>
          <cell r="H8379">
            <v>0</v>
          </cell>
          <cell r="I8379">
            <v>0</v>
          </cell>
          <cell r="J8379">
            <v>0</v>
          </cell>
          <cell r="K8379">
            <v>0</v>
          </cell>
          <cell r="L8379">
            <v>0</v>
          </cell>
          <cell r="M8379">
            <v>0</v>
          </cell>
          <cell r="N8379">
            <v>0</v>
          </cell>
          <cell r="O8379">
            <v>0</v>
          </cell>
        </row>
        <row r="8380">
          <cell r="D8380" t="str">
            <v>110002239067</v>
          </cell>
          <cell r="E8380" t="str">
            <v>设计党务干部课程</v>
          </cell>
          <cell r="F8380" t="str">
            <v>张庆吉</v>
          </cell>
          <cell r="G8380" t="str">
            <v>2011002</v>
          </cell>
          <cell r="H8380">
            <v>0</v>
          </cell>
          <cell r="I8380">
            <v>0</v>
          </cell>
          <cell r="J8380">
            <v>0</v>
          </cell>
          <cell r="K8380">
            <v>0</v>
          </cell>
          <cell r="L8380">
            <v>0</v>
          </cell>
          <cell r="M8380">
            <v>0</v>
          </cell>
          <cell r="N8380">
            <v>0</v>
          </cell>
          <cell r="O8380">
            <v>0</v>
          </cell>
        </row>
        <row r="8381">
          <cell r="D8381" t="str">
            <v>110002239068</v>
          </cell>
          <cell r="E8381" t="str">
            <v>知识产权行政裁决效能提升项目</v>
          </cell>
          <cell r="F8381" t="str">
            <v>张建超</v>
          </cell>
          <cell r="G8381" t="str">
            <v>2007056</v>
          </cell>
          <cell r="H8381">
            <v>65247.54</v>
          </cell>
          <cell r="I8381">
            <v>0</v>
          </cell>
          <cell r="J8381">
            <v>6000</v>
          </cell>
          <cell r="K8381">
            <v>59247.54</v>
          </cell>
          <cell r="L8381">
            <v>0</v>
          </cell>
          <cell r="M8381">
            <v>0</v>
          </cell>
          <cell r="N8381">
            <v>0</v>
          </cell>
          <cell r="O8381">
            <v>59247.54</v>
          </cell>
        </row>
        <row r="8382">
          <cell r="D8382" t="str">
            <v>110002239069</v>
          </cell>
          <cell r="E8382" t="str">
            <v>东莞市有害垃圾碳排放的计算及优化研究</v>
          </cell>
          <cell r="F8382" t="str">
            <v>黄俊辉</v>
          </cell>
          <cell r="G8382" t="str">
            <v>2016037</v>
          </cell>
          <cell r="H8382">
            <v>22257.93</v>
          </cell>
          <cell r="I8382">
            <v>0</v>
          </cell>
          <cell r="J8382">
            <v>1152.28</v>
          </cell>
          <cell r="K8382">
            <v>21105.65</v>
          </cell>
          <cell r="L8382">
            <v>0</v>
          </cell>
          <cell r="M8382">
            <v>0</v>
          </cell>
          <cell r="N8382">
            <v>0</v>
          </cell>
          <cell r="O8382">
            <v>21105.65</v>
          </cell>
        </row>
        <row r="8383">
          <cell r="D8383" t="str">
            <v>110002239070</v>
          </cell>
          <cell r="E8383" t="str">
            <v>造纸工业清洁生产与固废综合利用研究</v>
          </cell>
          <cell r="F8383" t="str">
            <v>郭晓娟</v>
          </cell>
          <cell r="G8383" t="str">
            <v>2011035</v>
          </cell>
          <cell r="H8383">
            <v>34.24</v>
          </cell>
          <cell r="I8383">
            <v>0</v>
          </cell>
          <cell r="J8383">
            <v>0</v>
          </cell>
          <cell r="K8383">
            <v>34.24</v>
          </cell>
          <cell r="L8383">
            <v>0</v>
          </cell>
          <cell r="M8383">
            <v>0</v>
          </cell>
          <cell r="N8383">
            <v>0</v>
          </cell>
          <cell r="O8383">
            <v>34.24</v>
          </cell>
        </row>
        <row r="8384">
          <cell r="D8384" t="str">
            <v>110002239071</v>
          </cell>
          <cell r="E8384" t="str">
            <v>盛雄激光IE技术应用咨询</v>
          </cell>
          <cell r="F8384" t="str">
            <v>黄辉宇</v>
          </cell>
          <cell r="G8384" t="str">
            <v>2006078</v>
          </cell>
          <cell r="H8384">
            <v>20669.01</v>
          </cell>
          <cell r="I8384">
            <v>0</v>
          </cell>
          <cell r="J8384">
            <v>0</v>
          </cell>
          <cell r="K8384">
            <v>20669.01</v>
          </cell>
          <cell r="L8384">
            <v>0</v>
          </cell>
          <cell r="M8384">
            <v>0</v>
          </cell>
          <cell r="N8384">
            <v>0</v>
          </cell>
          <cell r="O8384">
            <v>20669.01</v>
          </cell>
        </row>
        <row r="8385">
          <cell r="D8385" t="str">
            <v>110002239072</v>
          </cell>
          <cell r="E8385" t="str">
            <v>东莞理工学院-华萃生物大健康产学研基地</v>
          </cell>
          <cell r="F8385" t="str">
            <v>刘宇佳</v>
          </cell>
          <cell r="G8385" t="str">
            <v>2017171</v>
          </cell>
          <cell r="H8385">
            <v>67843.75</v>
          </cell>
          <cell r="I8385">
            <v>0</v>
          </cell>
          <cell r="J8385">
            <v>4000</v>
          </cell>
          <cell r="K8385">
            <v>63843.75</v>
          </cell>
          <cell r="L8385">
            <v>0</v>
          </cell>
          <cell r="M8385">
            <v>0</v>
          </cell>
          <cell r="N8385">
            <v>0</v>
          </cell>
          <cell r="O8385">
            <v>63843.75</v>
          </cell>
        </row>
        <row r="8386">
          <cell r="D8386" t="str">
            <v>110002239073</v>
          </cell>
          <cell r="E8386" t="str">
            <v>寮步慈善基金会2022年第二届公益慈善创投督导评估服务项目</v>
          </cell>
          <cell r="F8386" t="str">
            <v>朱晓红</v>
          </cell>
          <cell r="G8386" t="str">
            <v>2007002</v>
          </cell>
          <cell r="H8386">
            <v>25053.64</v>
          </cell>
          <cell r="I8386">
            <v>0</v>
          </cell>
          <cell r="J8386">
            <v>23823.7</v>
          </cell>
          <cell r="K8386">
            <v>1229.94</v>
          </cell>
          <cell r="L8386">
            <v>0</v>
          </cell>
          <cell r="M8386">
            <v>0</v>
          </cell>
          <cell r="N8386">
            <v>0</v>
          </cell>
          <cell r="O8386">
            <v>1229.94</v>
          </cell>
        </row>
        <row r="8387">
          <cell r="D8387" t="str">
            <v>110002239074</v>
          </cell>
          <cell r="E8387" t="str">
            <v>东莞理工学院-广东高展智料光电有限公司智能显示技术产学研基地</v>
          </cell>
          <cell r="F8387" t="str">
            <v>张耿</v>
          </cell>
          <cell r="G8387" t="str">
            <v>2012036</v>
          </cell>
          <cell r="H8387">
            <v>10936.81</v>
          </cell>
          <cell r="I8387">
            <v>0</v>
          </cell>
          <cell r="J8387">
            <v>2263</v>
          </cell>
          <cell r="K8387">
            <v>8673.81</v>
          </cell>
          <cell r="L8387">
            <v>0</v>
          </cell>
          <cell r="M8387">
            <v>0</v>
          </cell>
          <cell r="N8387">
            <v>0</v>
          </cell>
          <cell r="O8387">
            <v>8673.81</v>
          </cell>
        </row>
        <row r="8388">
          <cell r="D8388" t="str">
            <v>110002239075</v>
          </cell>
          <cell r="E8388" t="str">
            <v>超导腔全自动装配系统设计</v>
          </cell>
          <cell r="F8388" t="str">
            <v>郭建文</v>
          </cell>
          <cell r="G8388" t="str">
            <v>2011012</v>
          </cell>
          <cell r="H8388">
            <v>20968.86</v>
          </cell>
          <cell r="I8388">
            <v>0</v>
          </cell>
          <cell r="J8388">
            <v>20006</v>
          </cell>
          <cell r="K8388">
            <v>962.86</v>
          </cell>
          <cell r="L8388">
            <v>0</v>
          </cell>
          <cell r="M8388">
            <v>0</v>
          </cell>
          <cell r="N8388">
            <v>0</v>
          </cell>
          <cell r="O8388">
            <v>962.86</v>
          </cell>
        </row>
        <row r="8389">
          <cell r="D8389" t="str">
            <v>110002239076</v>
          </cell>
          <cell r="E8389" t="str">
            <v>东莞理工学院-东莞市振亮精密科技有限公司“新材料与环保”联合实验室</v>
          </cell>
          <cell r="F8389" t="str">
            <v>高峰</v>
          </cell>
          <cell r="G8389" t="str">
            <v>2018032</v>
          </cell>
          <cell r="H8389">
            <v>183146.65</v>
          </cell>
          <cell r="I8389">
            <v>0</v>
          </cell>
          <cell r="J8389">
            <v>400</v>
          </cell>
          <cell r="K8389">
            <v>182746.65</v>
          </cell>
          <cell r="L8389">
            <v>0</v>
          </cell>
          <cell r="M8389">
            <v>0</v>
          </cell>
          <cell r="N8389">
            <v>0</v>
          </cell>
          <cell r="O8389">
            <v>182746.65</v>
          </cell>
        </row>
        <row r="8390">
          <cell r="D8390" t="str">
            <v>110002239077</v>
          </cell>
          <cell r="E8390" t="str">
            <v>东莞横沥镇市域社会治理现代化试点工作经验总结</v>
          </cell>
          <cell r="F8390" t="str">
            <v>朱晓红</v>
          </cell>
          <cell r="G8390" t="str">
            <v>2007002</v>
          </cell>
          <cell r="H8390">
            <v>71471.2</v>
          </cell>
          <cell r="I8390">
            <v>0</v>
          </cell>
          <cell r="J8390">
            <v>0</v>
          </cell>
          <cell r="K8390">
            <v>71471.2</v>
          </cell>
          <cell r="L8390">
            <v>0</v>
          </cell>
          <cell r="M8390">
            <v>0</v>
          </cell>
          <cell r="N8390">
            <v>0</v>
          </cell>
          <cell r="O8390">
            <v>71471.2</v>
          </cell>
        </row>
        <row r="8391">
          <cell r="D8391" t="str">
            <v>110002239078</v>
          </cell>
          <cell r="E8391" t="str">
            <v>东莞市东莞中学申报质量奖委托协议</v>
          </cell>
          <cell r="F8391" t="str">
            <v>李蓬实</v>
          </cell>
          <cell r="G8391" t="str">
            <v>2018074</v>
          </cell>
          <cell r="H8391">
            <v>0</v>
          </cell>
          <cell r="I8391">
            <v>0</v>
          </cell>
          <cell r="J8391">
            <v>0</v>
          </cell>
          <cell r="K8391">
            <v>0</v>
          </cell>
          <cell r="L8391">
            <v>0</v>
          </cell>
          <cell r="M8391">
            <v>0</v>
          </cell>
          <cell r="N8391">
            <v>0</v>
          </cell>
          <cell r="O8391">
            <v>0</v>
          </cell>
        </row>
        <row r="8392">
          <cell r="D8392" t="str">
            <v>110002239079</v>
          </cell>
          <cell r="E8392" t="str">
            <v>功能性碳水化合物精深加工产学研基地</v>
          </cell>
          <cell r="F8392" t="str">
            <v>朱杰</v>
          </cell>
          <cell r="G8392" t="str">
            <v>2014005</v>
          </cell>
          <cell r="H8392">
            <v>34197.4</v>
          </cell>
          <cell r="I8392">
            <v>0</v>
          </cell>
          <cell r="J8392">
            <v>1608</v>
          </cell>
          <cell r="K8392">
            <v>32589.4</v>
          </cell>
          <cell r="L8392">
            <v>0</v>
          </cell>
          <cell r="M8392">
            <v>0</v>
          </cell>
          <cell r="N8392">
            <v>0</v>
          </cell>
          <cell r="O8392">
            <v>32589.4</v>
          </cell>
        </row>
        <row r="8393">
          <cell r="D8393" t="str">
            <v>110002239080</v>
          </cell>
          <cell r="E8393" t="str">
            <v>商熵合金分测试和观察服务</v>
          </cell>
          <cell r="F8393" t="str">
            <v>李月明</v>
          </cell>
          <cell r="G8393" t="str">
            <v>2020039</v>
          </cell>
          <cell r="H8393">
            <v>0</v>
          </cell>
          <cell r="I8393">
            <v>0</v>
          </cell>
          <cell r="J8393">
            <v>0</v>
          </cell>
          <cell r="K8393">
            <v>0</v>
          </cell>
          <cell r="L8393">
            <v>0</v>
          </cell>
          <cell r="M8393">
            <v>0</v>
          </cell>
          <cell r="N8393">
            <v>0</v>
          </cell>
          <cell r="O8393">
            <v>0</v>
          </cell>
        </row>
        <row r="8394">
          <cell r="D8394" t="str">
            <v>110002239081</v>
          </cell>
          <cell r="E8394" t="str">
            <v>东莞市大朗镇劳务派遣单位等级划分与评定</v>
          </cell>
          <cell r="F8394" t="str">
            <v>方妙英</v>
          </cell>
          <cell r="G8394" t="str">
            <v>2012018</v>
          </cell>
          <cell r="H8394">
            <v>0</v>
          </cell>
          <cell r="I8394">
            <v>0</v>
          </cell>
          <cell r="J8394">
            <v>0</v>
          </cell>
          <cell r="K8394">
            <v>0</v>
          </cell>
          <cell r="L8394">
            <v>0</v>
          </cell>
          <cell r="M8394">
            <v>0</v>
          </cell>
          <cell r="N8394">
            <v>0</v>
          </cell>
          <cell r="O8394">
            <v>0</v>
          </cell>
        </row>
        <row r="8395">
          <cell r="D8395" t="str">
            <v>110002239082</v>
          </cell>
          <cell r="E8395" t="str">
            <v>东莞山口实业有限公司谢岗厂区厂房楼盖监测与结构整体动力特性分析</v>
          </cell>
          <cell r="F8395" t="str">
            <v>刘良坤</v>
          </cell>
          <cell r="G8395" t="str">
            <v>2018070</v>
          </cell>
          <cell r="H8395">
            <v>48386.92</v>
          </cell>
          <cell r="I8395">
            <v>0</v>
          </cell>
          <cell r="J8395">
            <v>19840</v>
          </cell>
          <cell r="K8395">
            <v>28546.92</v>
          </cell>
          <cell r="L8395">
            <v>0</v>
          </cell>
          <cell r="M8395">
            <v>0</v>
          </cell>
          <cell r="N8395">
            <v>0</v>
          </cell>
          <cell r="O8395">
            <v>28546.92</v>
          </cell>
        </row>
        <row r="8396">
          <cell r="D8396" t="str">
            <v>110002239083</v>
          </cell>
          <cell r="E8396" t="str">
            <v>东莞地情研究</v>
          </cell>
          <cell r="F8396" t="str">
            <v>卢晓晴</v>
          </cell>
          <cell r="G8396" t="str">
            <v>2005037</v>
          </cell>
          <cell r="H8396">
            <v>0</v>
          </cell>
          <cell r="I8396">
            <v>0</v>
          </cell>
          <cell r="J8396">
            <v>0</v>
          </cell>
          <cell r="K8396">
            <v>0</v>
          </cell>
          <cell r="L8396">
            <v>0</v>
          </cell>
          <cell r="M8396">
            <v>0</v>
          </cell>
          <cell r="N8396">
            <v>0</v>
          </cell>
          <cell r="O8396">
            <v>0</v>
          </cell>
        </row>
        <row r="8397">
          <cell r="D8397" t="str">
            <v>110002239084</v>
          </cell>
          <cell r="E8397" t="str">
            <v>大朗毛织产业史</v>
          </cell>
          <cell r="F8397" t="str">
            <v>卢晓晴</v>
          </cell>
          <cell r="G8397" t="str">
            <v>2005037</v>
          </cell>
          <cell r="H8397">
            <v>2.08</v>
          </cell>
          <cell r="I8397">
            <v>0</v>
          </cell>
          <cell r="J8397">
            <v>0</v>
          </cell>
          <cell r="K8397">
            <v>2.08</v>
          </cell>
          <cell r="L8397">
            <v>0</v>
          </cell>
          <cell r="M8397">
            <v>0</v>
          </cell>
          <cell r="N8397">
            <v>0</v>
          </cell>
          <cell r="O8397">
            <v>2.08</v>
          </cell>
        </row>
        <row r="8398">
          <cell r="D8398" t="str">
            <v>110002239085</v>
          </cell>
          <cell r="E8398" t="str">
            <v>东莞市2022年生产安全事故分析及防范措施项目</v>
          </cell>
          <cell r="F8398" t="str">
            <v>李翠丹</v>
          </cell>
          <cell r="G8398" t="str">
            <v>2008038</v>
          </cell>
          <cell r="H8398">
            <v>36024.32</v>
          </cell>
          <cell r="I8398">
            <v>0</v>
          </cell>
          <cell r="J8398">
            <v>0</v>
          </cell>
          <cell r="K8398">
            <v>36024.32</v>
          </cell>
          <cell r="L8398">
            <v>0</v>
          </cell>
          <cell r="M8398">
            <v>0</v>
          </cell>
          <cell r="N8398">
            <v>0</v>
          </cell>
          <cell r="O8398">
            <v>36024.32</v>
          </cell>
        </row>
        <row r="8399">
          <cell r="D8399" t="str">
            <v>110002239086</v>
          </cell>
          <cell r="E8399" t="str">
            <v>东莞市污染企业提升整治工作复核评估项目联合体</v>
          </cell>
          <cell r="F8399" t="str">
            <v>兰善红</v>
          </cell>
          <cell r="G8399" t="str">
            <v>2002016</v>
          </cell>
          <cell r="H8399">
            <v>63618.59</v>
          </cell>
          <cell r="I8399">
            <v>0</v>
          </cell>
          <cell r="J8399">
            <v>5393.9</v>
          </cell>
          <cell r="K8399">
            <v>58224.69</v>
          </cell>
          <cell r="L8399">
            <v>0</v>
          </cell>
          <cell r="M8399">
            <v>0</v>
          </cell>
          <cell r="N8399">
            <v>0</v>
          </cell>
          <cell r="O8399">
            <v>58224.69</v>
          </cell>
        </row>
        <row r="8400">
          <cell r="D8400" t="str">
            <v>110002239087</v>
          </cell>
          <cell r="E8400" t="str">
            <v>东莞市高埗镇“三线一单” 生态环境分区管控方案编制服务项目</v>
          </cell>
          <cell r="F8400" t="str">
            <v>荣戗戗</v>
          </cell>
          <cell r="G8400" t="str">
            <v>2019816</v>
          </cell>
          <cell r="H8400">
            <v>16402.88</v>
          </cell>
          <cell r="I8400">
            <v>0</v>
          </cell>
          <cell r="J8400">
            <v>1600</v>
          </cell>
          <cell r="K8400">
            <v>14802.88</v>
          </cell>
          <cell r="L8400">
            <v>0</v>
          </cell>
          <cell r="M8400">
            <v>0</v>
          </cell>
          <cell r="N8400">
            <v>0</v>
          </cell>
          <cell r="O8400">
            <v>14802.88</v>
          </cell>
        </row>
        <row r="8401">
          <cell r="D8401" t="str">
            <v>110002239088</v>
          </cell>
          <cell r="E8401" t="str">
            <v>东莞市危险废物申报登记数据校验及规范化环境管理抽查项目</v>
          </cell>
          <cell r="F8401" t="str">
            <v>武秀文</v>
          </cell>
          <cell r="G8401" t="str">
            <v>2002017</v>
          </cell>
          <cell r="H8401">
            <v>185716.8</v>
          </cell>
          <cell r="I8401">
            <v>0</v>
          </cell>
          <cell r="J8401">
            <v>185716.8</v>
          </cell>
          <cell r="K8401">
            <v>0</v>
          </cell>
          <cell r="L8401">
            <v>0</v>
          </cell>
          <cell r="M8401">
            <v>0</v>
          </cell>
          <cell r="N8401">
            <v>0</v>
          </cell>
          <cell r="O8401">
            <v>0</v>
          </cell>
        </row>
        <row r="8402">
          <cell r="D8402" t="str">
            <v>110002239089</v>
          </cell>
          <cell r="E8402" t="str">
            <v>东莞市基本公共服务标准化研究</v>
          </cell>
          <cell r="F8402" t="str">
            <v>杨亚南</v>
          </cell>
          <cell r="G8402" t="str">
            <v>2005055</v>
          </cell>
          <cell r="H8402">
            <v>608.76</v>
          </cell>
          <cell r="I8402">
            <v>0</v>
          </cell>
          <cell r="J8402">
            <v>290</v>
          </cell>
          <cell r="K8402">
            <v>318.76</v>
          </cell>
          <cell r="L8402">
            <v>0</v>
          </cell>
          <cell r="M8402">
            <v>0</v>
          </cell>
          <cell r="N8402">
            <v>0</v>
          </cell>
          <cell r="O8402">
            <v>318.76</v>
          </cell>
        </row>
        <row r="8403">
          <cell r="D8403" t="str">
            <v>110002239090</v>
          </cell>
          <cell r="E8403" t="str">
            <v>横沥镇“三线一单"生态环境分区管控方案编制</v>
          </cell>
          <cell r="F8403" t="str">
            <v>荣戗戗</v>
          </cell>
          <cell r="G8403" t="str">
            <v>2019816</v>
          </cell>
          <cell r="H8403">
            <v>159867.22</v>
          </cell>
          <cell r="I8403">
            <v>0</v>
          </cell>
          <cell r="J8403">
            <v>0</v>
          </cell>
          <cell r="K8403">
            <v>159867.22</v>
          </cell>
          <cell r="L8403">
            <v>0</v>
          </cell>
          <cell r="M8403">
            <v>0</v>
          </cell>
          <cell r="N8403">
            <v>0</v>
          </cell>
          <cell r="O8403">
            <v>159867.22</v>
          </cell>
        </row>
        <row r="8404">
          <cell r="D8404" t="str">
            <v>110002239091</v>
          </cell>
          <cell r="E8404" t="str">
            <v>石龙镇“三线-单”生态环境分区管控方案编制</v>
          </cell>
          <cell r="F8404" t="str">
            <v>荣戗戗</v>
          </cell>
          <cell r="G8404" t="str">
            <v>2019816</v>
          </cell>
          <cell r="H8404">
            <v>40169</v>
          </cell>
          <cell r="I8404">
            <v>0</v>
          </cell>
          <cell r="J8404">
            <v>23757.07</v>
          </cell>
          <cell r="K8404">
            <v>16411.93</v>
          </cell>
          <cell r="L8404">
            <v>0</v>
          </cell>
          <cell r="M8404">
            <v>0</v>
          </cell>
          <cell r="N8404">
            <v>0</v>
          </cell>
          <cell r="O8404">
            <v>16411.93</v>
          </cell>
        </row>
        <row r="8405">
          <cell r="D8405" t="str">
            <v>110002239092</v>
          </cell>
          <cell r="E8405" t="str">
            <v>石龙镇“十四五”生态环境保护规划编制项目</v>
          </cell>
          <cell r="F8405" t="str">
            <v>荣戗戗</v>
          </cell>
          <cell r="G8405" t="str">
            <v>2019816</v>
          </cell>
          <cell r="H8405">
            <v>11613.39</v>
          </cell>
          <cell r="I8405">
            <v>0</v>
          </cell>
          <cell r="J8405">
            <v>11613.39</v>
          </cell>
          <cell r="K8405">
            <v>0</v>
          </cell>
          <cell r="L8405">
            <v>0</v>
          </cell>
          <cell r="M8405">
            <v>0</v>
          </cell>
          <cell r="N8405">
            <v>0</v>
          </cell>
          <cell r="O8405">
            <v>0</v>
          </cell>
        </row>
        <row r="8406">
          <cell r="D8406" t="str">
            <v>110002239093</v>
          </cell>
          <cell r="E8406" t="str">
            <v>谢岗镇大厚村村民福利态度调查</v>
          </cell>
          <cell r="F8406" t="str">
            <v>黄俊辉</v>
          </cell>
          <cell r="G8406" t="str">
            <v>2016037</v>
          </cell>
          <cell r="H8406">
            <v>33757.37</v>
          </cell>
          <cell r="I8406">
            <v>0</v>
          </cell>
          <cell r="J8406">
            <v>0</v>
          </cell>
          <cell r="K8406">
            <v>33757.37</v>
          </cell>
          <cell r="L8406">
            <v>0</v>
          </cell>
          <cell r="M8406">
            <v>0</v>
          </cell>
          <cell r="N8406">
            <v>0</v>
          </cell>
          <cell r="O8406">
            <v>33757.37</v>
          </cell>
        </row>
        <row r="8407">
          <cell r="D8407" t="str">
            <v>110002239094</v>
          </cell>
          <cell r="E8407" t="str">
            <v>东莞市虎门镇市域杜会治理现代化实践与经验总结</v>
          </cell>
          <cell r="F8407" t="str">
            <v>朱晓红</v>
          </cell>
          <cell r="G8407" t="str">
            <v>2007002</v>
          </cell>
          <cell r="H8407">
            <v>43414.25</v>
          </cell>
          <cell r="I8407">
            <v>0</v>
          </cell>
          <cell r="J8407">
            <v>0</v>
          </cell>
          <cell r="K8407">
            <v>43414.25</v>
          </cell>
          <cell r="L8407">
            <v>0</v>
          </cell>
          <cell r="M8407">
            <v>0</v>
          </cell>
          <cell r="N8407">
            <v>0</v>
          </cell>
          <cell r="O8407">
            <v>43414.25</v>
          </cell>
        </row>
        <row r="8408">
          <cell r="D8408" t="str">
            <v>110002239095</v>
          </cell>
          <cell r="E8408" t="str">
            <v>专利转化需求对接合作</v>
          </cell>
          <cell r="F8408" t="str">
            <v>王春</v>
          </cell>
          <cell r="G8408" t="str">
            <v>2002018</v>
          </cell>
          <cell r="H8408">
            <v>31031.14</v>
          </cell>
          <cell r="I8408">
            <v>0</v>
          </cell>
          <cell r="J8408">
            <v>0</v>
          </cell>
          <cell r="K8408">
            <v>31031.14</v>
          </cell>
          <cell r="L8408">
            <v>0</v>
          </cell>
          <cell r="M8408">
            <v>0</v>
          </cell>
          <cell r="N8408">
            <v>0</v>
          </cell>
          <cell r="O8408">
            <v>31031.14</v>
          </cell>
        </row>
        <row r="8409">
          <cell r="D8409" t="str">
            <v>110002239097</v>
          </cell>
          <cell r="E8409" t="str">
            <v>设计新党员课程</v>
          </cell>
          <cell r="F8409" t="str">
            <v>张庆吉</v>
          </cell>
          <cell r="G8409" t="str">
            <v>2011002</v>
          </cell>
          <cell r="H8409">
            <v>0</v>
          </cell>
          <cell r="I8409">
            <v>0</v>
          </cell>
          <cell r="J8409">
            <v>0</v>
          </cell>
          <cell r="K8409">
            <v>0</v>
          </cell>
          <cell r="L8409">
            <v>0</v>
          </cell>
          <cell r="M8409">
            <v>0</v>
          </cell>
          <cell r="N8409">
            <v>0</v>
          </cell>
          <cell r="O8409">
            <v>0</v>
          </cell>
        </row>
        <row r="8410">
          <cell r="D8410" t="str">
            <v>110002239098</v>
          </cell>
          <cell r="E8410" t="str">
            <v>设计党务工作者职能提升专题课程</v>
          </cell>
          <cell r="F8410" t="str">
            <v>张庆吉</v>
          </cell>
          <cell r="G8410" t="str">
            <v>2011002</v>
          </cell>
          <cell r="H8410">
            <v>0</v>
          </cell>
          <cell r="I8410">
            <v>0</v>
          </cell>
          <cell r="J8410">
            <v>0</v>
          </cell>
          <cell r="K8410">
            <v>0</v>
          </cell>
          <cell r="L8410">
            <v>0</v>
          </cell>
          <cell r="M8410">
            <v>0</v>
          </cell>
          <cell r="N8410">
            <v>0</v>
          </cell>
          <cell r="O8410">
            <v>0</v>
          </cell>
        </row>
        <row r="8411">
          <cell r="D8411" t="str">
            <v>110002239099</v>
          </cell>
          <cell r="E8411" t="str">
            <v>松山湖园区专利转化需求对接合作</v>
          </cell>
          <cell r="F8411" t="str">
            <v>丘瑜</v>
          </cell>
          <cell r="G8411" t="str">
            <v>2012953</v>
          </cell>
          <cell r="H8411">
            <v>5526.1</v>
          </cell>
          <cell r="I8411">
            <v>0</v>
          </cell>
          <cell r="J8411">
            <v>1128</v>
          </cell>
          <cell r="K8411">
            <v>4398.1</v>
          </cell>
          <cell r="L8411">
            <v>0</v>
          </cell>
          <cell r="M8411">
            <v>0</v>
          </cell>
          <cell r="N8411">
            <v>0</v>
          </cell>
          <cell r="O8411">
            <v>4398.1</v>
          </cell>
        </row>
        <row r="8412">
          <cell r="D8412" t="str">
            <v>110002239100</v>
          </cell>
          <cell r="E8412" t="str">
            <v>中共海南省委党校(海南省行政学院、海南省社会主义学院)新校区建设项目技术服务合同</v>
          </cell>
          <cell r="F8412" t="str">
            <v>艾心荧</v>
          </cell>
          <cell r="G8412" t="str">
            <v>2015010</v>
          </cell>
          <cell r="H8412">
            <v>7655.51</v>
          </cell>
          <cell r="I8412">
            <v>0</v>
          </cell>
          <cell r="J8412">
            <v>1793.65</v>
          </cell>
          <cell r="K8412">
            <v>5861.86</v>
          </cell>
          <cell r="L8412">
            <v>0</v>
          </cell>
          <cell r="M8412">
            <v>0</v>
          </cell>
          <cell r="N8412">
            <v>0</v>
          </cell>
          <cell r="O8412">
            <v>5861.86</v>
          </cell>
        </row>
        <row r="8413">
          <cell r="D8413" t="str">
            <v>110002239102</v>
          </cell>
          <cell r="E8413" t="str">
            <v>水泥基材料多尺度模拟及优化方法</v>
          </cell>
          <cell r="F8413" t="str">
            <v>秦任远</v>
          </cell>
          <cell r="G8413" t="str">
            <v>2021014</v>
          </cell>
          <cell r="H8413">
            <v>67227.93</v>
          </cell>
          <cell r="I8413">
            <v>0</v>
          </cell>
          <cell r="J8413">
            <v>9000</v>
          </cell>
          <cell r="K8413">
            <v>58227.93</v>
          </cell>
          <cell r="L8413">
            <v>0</v>
          </cell>
          <cell r="M8413">
            <v>0</v>
          </cell>
          <cell r="N8413">
            <v>0</v>
          </cell>
          <cell r="O8413">
            <v>58227.93</v>
          </cell>
        </row>
        <row r="8414">
          <cell r="D8414" t="str">
            <v>110002239103</v>
          </cell>
          <cell r="E8414" t="str">
            <v>三维目标识别关键技术应用研究</v>
          </cell>
          <cell r="F8414" t="str">
            <v>刘华珠</v>
          </cell>
          <cell r="G8414" t="str">
            <v>2003113</v>
          </cell>
          <cell r="H8414">
            <v>232465</v>
          </cell>
          <cell r="I8414">
            <v>0</v>
          </cell>
          <cell r="J8414">
            <v>97335</v>
          </cell>
          <cell r="K8414">
            <v>135130</v>
          </cell>
          <cell r="L8414">
            <v>0</v>
          </cell>
          <cell r="M8414">
            <v>0</v>
          </cell>
          <cell r="N8414">
            <v>0</v>
          </cell>
          <cell r="O8414">
            <v>135130</v>
          </cell>
        </row>
        <row r="8415">
          <cell r="D8415" t="str">
            <v>110002239104</v>
          </cell>
          <cell r="E8415" t="str">
            <v>基于数字图像相关算法的微尺度应变测量装置</v>
          </cell>
          <cell r="F8415" t="str">
            <v>王皓亮</v>
          </cell>
          <cell r="G8415" t="str">
            <v>2018231</v>
          </cell>
          <cell r="H8415">
            <v>8400</v>
          </cell>
          <cell r="I8415">
            <v>0</v>
          </cell>
          <cell r="J8415">
            <v>3000</v>
          </cell>
          <cell r="K8415">
            <v>5400</v>
          </cell>
          <cell r="L8415">
            <v>0</v>
          </cell>
          <cell r="M8415">
            <v>0</v>
          </cell>
          <cell r="N8415">
            <v>0</v>
          </cell>
          <cell r="O8415">
            <v>5400</v>
          </cell>
        </row>
        <row r="8416">
          <cell r="D8416" t="str">
            <v>110002239105</v>
          </cell>
          <cell r="E8416" t="str">
            <v>智慧照明控制系统技术项目</v>
          </cell>
          <cell r="F8416" t="str">
            <v>黄晓园</v>
          </cell>
          <cell r="G8416" t="str">
            <v>2013058</v>
          </cell>
          <cell r="H8416">
            <v>11958.87</v>
          </cell>
          <cell r="I8416">
            <v>0</v>
          </cell>
          <cell r="J8416">
            <v>0</v>
          </cell>
          <cell r="K8416">
            <v>11958.87</v>
          </cell>
          <cell r="L8416">
            <v>0</v>
          </cell>
          <cell r="M8416">
            <v>0</v>
          </cell>
          <cell r="N8416">
            <v>0</v>
          </cell>
          <cell r="O8416">
            <v>11958.87</v>
          </cell>
        </row>
        <row r="8417">
          <cell r="D8417" t="str">
            <v>110002239106</v>
          </cell>
          <cell r="E8417" t="str">
            <v>东莞市生态环境局虎门分局淤泥污染物分析技术咨询服务项目</v>
          </cell>
          <cell r="F8417" t="str">
            <v>吴琪</v>
          </cell>
          <cell r="G8417" t="str">
            <v>2017092</v>
          </cell>
          <cell r="H8417">
            <v>412.74</v>
          </cell>
          <cell r="I8417">
            <v>0</v>
          </cell>
          <cell r="J8417">
            <v>0</v>
          </cell>
          <cell r="K8417">
            <v>412.74</v>
          </cell>
          <cell r="L8417">
            <v>0</v>
          </cell>
          <cell r="M8417">
            <v>0</v>
          </cell>
          <cell r="N8417">
            <v>0</v>
          </cell>
          <cell r="O8417">
            <v>412.74</v>
          </cell>
        </row>
        <row r="8418">
          <cell r="D8418" t="str">
            <v>110002239107</v>
          </cell>
          <cell r="E8418" t="str">
            <v>东莞理工学院-吉诺塑胶尼龙材料应用技术产学研基地</v>
          </cell>
          <cell r="F8418" t="str">
            <v>谢华理</v>
          </cell>
          <cell r="G8418" t="str">
            <v>2020064</v>
          </cell>
          <cell r="H8418">
            <v>4518.18</v>
          </cell>
          <cell r="I8418">
            <v>0</v>
          </cell>
          <cell r="J8418">
            <v>1760.68</v>
          </cell>
          <cell r="K8418">
            <v>2757.5</v>
          </cell>
          <cell r="L8418">
            <v>0</v>
          </cell>
          <cell r="M8418">
            <v>0</v>
          </cell>
          <cell r="N8418">
            <v>0</v>
          </cell>
          <cell r="O8418">
            <v>2757.5</v>
          </cell>
        </row>
        <row r="8419">
          <cell r="D8419" t="str">
            <v>110002239108</v>
          </cell>
          <cell r="E8419" t="str">
            <v>2022年知识产权保护助力常平“科技创新和先进制造"筹建项目</v>
          </cell>
          <cell r="F8419" t="str">
            <v>张建超</v>
          </cell>
          <cell r="G8419" t="str">
            <v>2007056</v>
          </cell>
          <cell r="H8419">
            <v>0</v>
          </cell>
          <cell r="I8419">
            <v>0</v>
          </cell>
          <cell r="J8419">
            <v>0</v>
          </cell>
          <cell r="K8419">
            <v>0</v>
          </cell>
          <cell r="L8419">
            <v>0</v>
          </cell>
          <cell r="M8419">
            <v>0</v>
          </cell>
          <cell r="N8419">
            <v>0</v>
          </cell>
          <cell r="O8419">
            <v>0</v>
          </cell>
        </row>
        <row r="8420">
          <cell r="D8420" t="str">
            <v>110002239109</v>
          </cell>
          <cell r="E8420" t="str">
            <v>电镀污泥电动脱水重金属去除协同处理及制备高效储能材料应用研究</v>
          </cell>
          <cell r="F8420" t="str">
            <v>袁立竹</v>
          </cell>
          <cell r="G8420" t="str">
            <v>2022019</v>
          </cell>
          <cell r="H8420">
            <v>16313.33</v>
          </cell>
          <cell r="I8420">
            <v>0</v>
          </cell>
          <cell r="J8420">
            <v>13502.74</v>
          </cell>
          <cell r="K8420">
            <v>2810.59</v>
          </cell>
          <cell r="L8420">
            <v>0</v>
          </cell>
          <cell r="M8420">
            <v>0</v>
          </cell>
          <cell r="N8420">
            <v>0</v>
          </cell>
          <cell r="O8420">
            <v>2810.59</v>
          </cell>
        </row>
        <row r="8421">
          <cell r="D8421" t="str">
            <v>110002239110</v>
          </cell>
          <cell r="E8421" t="str">
            <v>先进反应堆关键装置增材制造框架协议</v>
          </cell>
          <cell r="F8421" t="str">
            <v>宋菊青</v>
          </cell>
          <cell r="G8421" t="str">
            <v>2016052</v>
          </cell>
          <cell r="H8421">
            <v>623654.39</v>
          </cell>
          <cell r="I8421">
            <v>582820</v>
          </cell>
          <cell r="J8421">
            <v>240719.35</v>
          </cell>
          <cell r="K8421">
            <v>965755.04</v>
          </cell>
          <cell r="L8421">
            <v>0</v>
          </cell>
          <cell r="M8421">
            <v>0</v>
          </cell>
          <cell r="N8421">
            <v>0</v>
          </cell>
          <cell r="O8421">
            <v>965755.04</v>
          </cell>
        </row>
        <row r="8422">
          <cell r="D8422" t="str">
            <v>110002239111</v>
          </cell>
          <cell r="E8422" t="str">
            <v>《东莞市出租屋治安与消防安全管理条例》修订立法项目</v>
          </cell>
          <cell r="F8422" t="str">
            <v>沈亚萍</v>
          </cell>
          <cell r="G8422" t="str">
            <v>2003038</v>
          </cell>
          <cell r="H8422">
            <v>122536.8</v>
          </cell>
          <cell r="I8422">
            <v>0</v>
          </cell>
          <cell r="J8422">
            <v>5000</v>
          </cell>
          <cell r="K8422">
            <v>117536.8</v>
          </cell>
          <cell r="L8422">
            <v>0</v>
          </cell>
          <cell r="M8422">
            <v>0</v>
          </cell>
          <cell r="N8422">
            <v>0</v>
          </cell>
          <cell r="O8422">
            <v>117536.8</v>
          </cell>
        </row>
        <row r="8423">
          <cell r="D8423" t="str">
            <v>110002239112</v>
          </cell>
          <cell r="E8423" t="str">
            <v>东莞市虎门镇突发环境事件应急预案修编</v>
          </cell>
          <cell r="F8423" t="str">
            <v>焦哲</v>
          </cell>
          <cell r="G8423" t="str">
            <v>2012019</v>
          </cell>
          <cell r="H8423">
            <v>0.95</v>
          </cell>
          <cell r="I8423">
            <v>0</v>
          </cell>
          <cell r="J8423">
            <v>0</v>
          </cell>
          <cell r="K8423">
            <v>0.95</v>
          </cell>
          <cell r="L8423">
            <v>0</v>
          </cell>
          <cell r="M8423">
            <v>0</v>
          </cell>
          <cell r="N8423">
            <v>0</v>
          </cell>
          <cell r="O8423">
            <v>0.95</v>
          </cell>
        </row>
        <row r="8424">
          <cell r="D8424" t="str">
            <v>110002239113</v>
          </cell>
          <cell r="E8424" t="str">
            <v>道滘镇2021年环境统计技术服务</v>
          </cell>
          <cell r="F8424" t="str">
            <v>李翠丹</v>
          </cell>
          <cell r="G8424" t="str">
            <v>2008038</v>
          </cell>
          <cell r="H8424">
            <v>31917.74</v>
          </cell>
          <cell r="I8424">
            <v>0</v>
          </cell>
          <cell r="J8424">
            <v>0</v>
          </cell>
          <cell r="K8424">
            <v>31917.74</v>
          </cell>
          <cell r="L8424">
            <v>0</v>
          </cell>
          <cell r="M8424">
            <v>0</v>
          </cell>
          <cell r="N8424">
            <v>0</v>
          </cell>
          <cell r="O8424">
            <v>31917.74</v>
          </cell>
        </row>
        <row r="8425">
          <cell r="D8425" t="str">
            <v>110002239114</v>
          </cell>
          <cell r="E8425" t="str">
            <v>新型环保塑胶材料研发及产业化应用</v>
          </cell>
          <cell r="F8425" t="str">
            <v>李坤泉</v>
          </cell>
          <cell r="G8425" t="str">
            <v>2019080</v>
          </cell>
          <cell r="H8425">
            <v>10877.13</v>
          </cell>
          <cell r="I8425">
            <v>0</v>
          </cell>
          <cell r="J8425">
            <v>0</v>
          </cell>
          <cell r="K8425">
            <v>10877.13</v>
          </cell>
          <cell r="L8425">
            <v>0</v>
          </cell>
          <cell r="M8425">
            <v>0</v>
          </cell>
          <cell r="N8425">
            <v>0</v>
          </cell>
          <cell r="O8425">
            <v>10877.13</v>
          </cell>
        </row>
        <row r="8426">
          <cell r="D8426" t="str">
            <v>110002239115</v>
          </cell>
          <cell r="E8426" t="str">
            <v>东莞航道绿色养护工作指南编制</v>
          </cell>
          <cell r="F8426" t="str">
            <v>余烈</v>
          </cell>
          <cell r="G8426" t="str">
            <v>2021012</v>
          </cell>
          <cell r="H8426">
            <v>260.58</v>
          </cell>
          <cell r="I8426">
            <v>0</v>
          </cell>
          <cell r="J8426">
            <v>0</v>
          </cell>
          <cell r="K8426">
            <v>260.58</v>
          </cell>
          <cell r="L8426">
            <v>0</v>
          </cell>
          <cell r="M8426">
            <v>0</v>
          </cell>
          <cell r="N8426">
            <v>0</v>
          </cell>
          <cell r="O8426">
            <v>260.58</v>
          </cell>
        </row>
        <row r="8427">
          <cell r="D8427" t="str">
            <v>110002239116</v>
          </cell>
          <cell r="E8427" t="str">
            <v>喷漆房VOCs催化氧化系统的设计</v>
          </cell>
          <cell r="F8427" t="str">
            <v>高峰</v>
          </cell>
          <cell r="G8427" t="str">
            <v>2018032</v>
          </cell>
          <cell r="H8427">
            <v>2087.37</v>
          </cell>
          <cell r="I8427">
            <v>0</v>
          </cell>
          <cell r="J8427">
            <v>0</v>
          </cell>
          <cell r="K8427">
            <v>2087.37</v>
          </cell>
          <cell r="L8427">
            <v>0</v>
          </cell>
          <cell r="M8427">
            <v>0</v>
          </cell>
          <cell r="N8427">
            <v>0</v>
          </cell>
          <cell r="O8427">
            <v>2087.37</v>
          </cell>
        </row>
        <row r="8428">
          <cell r="D8428" t="str">
            <v>110002239117</v>
          </cell>
          <cell r="E8428" t="str">
            <v>一体式直流无刷汽车电子水泵研究开发</v>
          </cell>
          <cell r="F8428" t="str">
            <v>李荣泳</v>
          </cell>
          <cell r="G8428" t="str">
            <v>2007042</v>
          </cell>
          <cell r="H8428">
            <v>0.16</v>
          </cell>
          <cell r="I8428">
            <v>0</v>
          </cell>
          <cell r="J8428">
            <v>0</v>
          </cell>
          <cell r="K8428">
            <v>0.16</v>
          </cell>
          <cell r="L8428">
            <v>0</v>
          </cell>
          <cell r="M8428">
            <v>0</v>
          </cell>
          <cell r="N8428">
            <v>0</v>
          </cell>
          <cell r="O8428">
            <v>0.16</v>
          </cell>
        </row>
        <row r="8429">
          <cell r="D8429" t="str">
            <v>110002239118</v>
          </cell>
          <cell r="E8429" t="str">
            <v>《常平镇产业发展规划(2021-2025)》</v>
          </cell>
          <cell r="F8429" t="str">
            <v>邓念武</v>
          </cell>
          <cell r="G8429" t="str">
            <v>1996010</v>
          </cell>
          <cell r="H8429">
            <v>0</v>
          </cell>
          <cell r="I8429">
            <v>0</v>
          </cell>
          <cell r="J8429">
            <v>0</v>
          </cell>
          <cell r="K8429">
            <v>0</v>
          </cell>
          <cell r="L8429">
            <v>0</v>
          </cell>
          <cell r="M8429">
            <v>0</v>
          </cell>
          <cell r="N8429">
            <v>0</v>
          </cell>
          <cell r="O8429">
            <v>0</v>
          </cell>
        </row>
        <row r="8430">
          <cell r="D8430" t="str">
            <v>110002239119</v>
          </cell>
          <cell r="E8430" t="str">
            <v>东莞市大岭山镇“三线一单” 生态环境分区管控方案编制服务项目</v>
          </cell>
          <cell r="F8430" t="str">
            <v>荣戗戗</v>
          </cell>
          <cell r="G8430" t="str">
            <v>2019816</v>
          </cell>
          <cell r="H8430">
            <v>2356.87</v>
          </cell>
          <cell r="I8430">
            <v>0</v>
          </cell>
          <cell r="J8430">
            <v>2294.87</v>
          </cell>
          <cell r="K8430">
            <v>62</v>
          </cell>
          <cell r="L8430">
            <v>0</v>
          </cell>
          <cell r="M8430">
            <v>0</v>
          </cell>
          <cell r="N8430">
            <v>0</v>
          </cell>
          <cell r="O8430">
            <v>62</v>
          </cell>
        </row>
        <row r="8431">
          <cell r="D8431" t="str">
            <v>110002239120</v>
          </cell>
          <cell r="E8431" t="str">
            <v>燕岭湿地科普基地生态导赏微信小程序开发</v>
          </cell>
          <cell r="F8431" t="str">
            <v>李翠丹</v>
          </cell>
          <cell r="G8431" t="str">
            <v>2008038</v>
          </cell>
          <cell r="H8431">
            <v>43005.12</v>
          </cell>
          <cell r="I8431">
            <v>0</v>
          </cell>
          <cell r="J8431">
            <v>0</v>
          </cell>
          <cell r="K8431">
            <v>43005.12</v>
          </cell>
          <cell r="L8431">
            <v>0</v>
          </cell>
          <cell r="M8431">
            <v>0</v>
          </cell>
          <cell r="N8431">
            <v>0</v>
          </cell>
          <cell r="O8431">
            <v>43005.12</v>
          </cell>
        </row>
        <row r="8432">
          <cell r="D8432" t="str">
            <v>110002239121</v>
          </cell>
          <cell r="E8432" t="str">
            <v>先进堆型模型设计与渲染展示技术支持</v>
          </cell>
          <cell r="F8432" t="str">
            <v>刘延星</v>
          </cell>
          <cell r="G8432" t="str">
            <v>2017069</v>
          </cell>
          <cell r="H8432">
            <v>0</v>
          </cell>
          <cell r="I8432">
            <v>0</v>
          </cell>
          <cell r="J8432">
            <v>0</v>
          </cell>
          <cell r="K8432">
            <v>0</v>
          </cell>
          <cell r="L8432">
            <v>0</v>
          </cell>
          <cell r="M8432">
            <v>0</v>
          </cell>
          <cell r="N8432">
            <v>0</v>
          </cell>
          <cell r="O8432">
            <v>0</v>
          </cell>
        </row>
        <row r="8433">
          <cell r="D8433" t="str">
            <v>110002239122</v>
          </cell>
          <cell r="E8433" t="str">
            <v>东莞市寮步镇劳务派遗单位等级划分与评定</v>
          </cell>
          <cell r="F8433" t="str">
            <v>方妙英</v>
          </cell>
          <cell r="G8433" t="str">
            <v>2012018</v>
          </cell>
          <cell r="H8433">
            <v>0</v>
          </cell>
          <cell r="I8433">
            <v>0</v>
          </cell>
          <cell r="J8433">
            <v>0</v>
          </cell>
          <cell r="K8433">
            <v>0</v>
          </cell>
          <cell r="L8433">
            <v>0</v>
          </cell>
          <cell r="M8433">
            <v>0</v>
          </cell>
          <cell r="N8433">
            <v>0</v>
          </cell>
          <cell r="O8433">
            <v>0</v>
          </cell>
        </row>
        <row r="8434">
          <cell r="D8434" t="str">
            <v>110002239123</v>
          </cell>
          <cell r="E8434" t="str">
            <v>高性能磁性复合材料研发及产业化应用</v>
          </cell>
          <cell r="F8434" t="str">
            <v>李坤泉</v>
          </cell>
          <cell r="G8434" t="str">
            <v>2019080</v>
          </cell>
          <cell r="H8434">
            <v>37320.8</v>
          </cell>
          <cell r="I8434">
            <v>0</v>
          </cell>
          <cell r="J8434">
            <v>14385.73</v>
          </cell>
          <cell r="K8434">
            <v>22935.07</v>
          </cell>
          <cell r="L8434">
            <v>0</v>
          </cell>
          <cell r="M8434">
            <v>0</v>
          </cell>
          <cell r="N8434">
            <v>0</v>
          </cell>
          <cell r="O8434">
            <v>22935.07</v>
          </cell>
        </row>
        <row r="8435">
          <cell r="D8435" t="str">
            <v>110002239124</v>
          </cell>
          <cell r="E8435" t="str">
            <v>东莞市寮步镇劳务派遣业调查研究</v>
          </cell>
          <cell r="F8435" t="str">
            <v>方妙英</v>
          </cell>
          <cell r="G8435" t="str">
            <v>2012018</v>
          </cell>
          <cell r="H8435">
            <v>0</v>
          </cell>
          <cell r="I8435">
            <v>0</v>
          </cell>
          <cell r="J8435">
            <v>0</v>
          </cell>
          <cell r="K8435">
            <v>0</v>
          </cell>
          <cell r="L8435">
            <v>0</v>
          </cell>
          <cell r="M8435">
            <v>0</v>
          </cell>
          <cell r="N8435">
            <v>0</v>
          </cell>
          <cell r="O8435">
            <v>0</v>
          </cell>
        </row>
        <row r="8436">
          <cell r="D8436" t="str">
            <v>110002239125</v>
          </cell>
          <cell r="E8436" t="str">
            <v>“面向复杂环境的非可视救援目标感知及智能判别定位技术研究”技术服务项目</v>
          </cell>
          <cell r="F8436" t="str">
            <v>王志平</v>
          </cell>
          <cell r="G8436" t="str">
            <v>2017128</v>
          </cell>
          <cell r="H8436">
            <v>32377.95</v>
          </cell>
          <cell r="I8436">
            <v>0</v>
          </cell>
          <cell r="J8436">
            <v>5000</v>
          </cell>
          <cell r="K8436">
            <v>27377.95</v>
          </cell>
          <cell r="L8436">
            <v>0</v>
          </cell>
          <cell r="M8436">
            <v>0</v>
          </cell>
          <cell r="N8436">
            <v>0</v>
          </cell>
          <cell r="O8436">
            <v>27377.95</v>
          </cell>
        </row>
        <row r="8437">
          <cell r="D8437" t="str">
            <v>110002239126</v>
          </cell>
          <cell r="E8437" t="str">
            <v>东莞市莞城街道法治建设宣传与实践研究</v>
          </cell>
          <cell r="F8437" t="str">
            <v>罗兆婧</v>
          </cell>
          <cell r="G8437" t="str">
            <v>2012029</v>
          </cell>
          <cell r="H8437">
            <v>39897.18</v>
          </cell>
          <cell r="I8437">
            <v>0</v>
          </cell>
          <cell r="J8437">
            <v>0</v>
          </cell>
          <cell r="K8437">
            <v>39897.18</v>
          </cell>
          <cell r="L8437">
            <v>0</v>
          </cell>
          <cell r="M8437">
            <v>0</v>
          </cell>
          <cell r="N8437">
            <v>0</v>
          </cell>
          <cell r="O8437">
            <v>39897.18</v>
          </cell>
        </row>
        <row r="8438">
          <cell r="D8438" t="str">
            <v>110002239127</v>
          </cell>
          <cell r="E8438" t="str">
            <v>化纤剪切机的剪切模块结构设计</v>
          </cell>
          <cell r="F8438" t="str">
            <v>张美丽</v>
          </cell>
          <cell r="G8438" t="str">
            <v>2022037</v>
          </cell>
          <cell r="H8438">
            <v>3732.08</v>
          </cell>
          <cell r="I8438">
            <v>0</v>
          </cell>
          <cell r="J8438">
            <v>0</v>
          </cell>
          <cell r="K8438">
            <v>3732.08</v>
          </cell>
          <cell r="L8438">
            <v>0</v>
          </cell>
          <cell r="M8438">
            <v>0</v>
          </cell>
          <cell r="N8438">
            <v>0</v>
          </cell>
          <cell r="O8438">
            <v>3732.08</v>
          </cell>
        </row>
        <row r="8439">
          <cell r="D8439" t="str">
            <v>110002239128</v>
          </cell>
          <cell r="E8439" t="str">
            <v>东莞新洲印刷有限公司2022年CDP气候变化、森林、 水安全调查咨询服务</v>
          </cell>
          <cell r="F8439" t="str">
            <v>李翠丹</v>
          </cell>
          <cell r="G8439" t="str">
            <v>2008038</v>
          </cell>
          <cell r="H8439">
            <v>13299.06</v>
          </cell>
          <cell r="I8439">
            <v>0</v>
          </cell>
          <cell r="J8439">
            <v>0</v>
          </cell>
          <cell r="K8439">
            <v>13299.06</v>
          </cell>
          <cell r="L8439">
            <v>0</v>
          </cell>
          <cell r="M8439">
            <v>0</v>
          </cell>
          <cell r="N8439">
            <v>0</v>
          </cell>
          <cell r="O8439">
            <v>13299.06</v>
          </cell>
        </row>
        <row r="8440">
          <cell r="D8440" t="str">
            <v>110002239129</v>
          </cell>
          <cell r="E8440" t="str">
            <v>2022年横沥镇全国科普日嘉年华活动</v>
          </cell>
          <cell r="F8440" t="str">
            <v>李翠丹</v>
          </cell>
          <cell r="G8440" t="str">
            <v>2008038</v>
          </cell>
          <cell r="H8440">
            <v>85533.06</v>
          </cell>
          <cell r="I8440">
            <v>0</v>
          </cell>
          <cell r="J8440">
            <v>76.8</v>
          </cell>
          <cell r="K8440">
            <v>85456.26</v>
          </cell>
          <cell r="L8440">
            <v>0</v>
          </cell>
          <cell r="M8440">
            <v>0</v>
          </cell>
          <cell r="N8440">
            <v>0</v>
          </cell>
          <cell r="O8440">
            <v>85456.26</v>
          </cell>
        </row>
        <row r="8441">
          <cell r="D8441" t="str">
            <v>110002239130</v>
          </cell>
          <cell r="E8441" t="str">
            <v>东莞市洪梅镇市域社会治理现代化创新项目研究</v>
          </cell>
          <cell r="F8441" t="str">
            <v>朱晓红</v>
          </cell>
          <cell r="G8441" t="str">
            <v>2007002</v>
          </cell>
          <cell r="H8441">
            <v>24079.12</v>
          </cell>
          <cell r="I8441">
            <v>0</v>
          </cell>
          <cell r="J8441">
            <v>5930</v>
          </cell>
          <cell r="K8441">
            <v>18149.12</v>
          </cell>
          <cell r="L8441">
            <v>0</v>
          </cell>
          <cell r="M8441">
            <v>0</v>
          </cell>
          <cell r="N8441">
            <v>0</v>
          </cell>
          <cell r="O8441">
            <v>18149.12</v>
          </cell>
        </row>
        <row r="8442">
          <cell r="D8442" t="str">
            <v>110002239131</v>
          </cell>
          <cell r="E8442" t="str">
            <v>微量粉末喷涂之粉泵设计与优化研究</v>
          </cell>
          <cell r="F8442" t="str">
            <v>陈尚彦</v>
          </cell>
          <cell r="G8442" t="str">
            <v>2018022</v>
          </cell>
          <cell r="H8442">
            <v>0</v>
          </cell>
          <cell r="I8442">
            <v>0</v>
          </cell>
          <cell r="J8442">
            <v>0</v>
          </cell>
          <cell r="K8442">
            <v>0</v>
          </cell>
          <cell r="L8442">
            <v>0</v>
          </cell>
          <cell r="M8442">
            <v>0</v>
          </cell>
          <cell r="N8442">
            <v>0</v>
          </cell>
          <cell r="O8442">
            <v>0</v>
          </cell>
        </row>
        <row r="8443">
          <cell r="D8443" t="str">
            <v>110002239132</v>
          </cell>
          <cell r="E8443" t="str">
            <v>MI技术合作项目</v>
          </cell>
          <cell r="F8443" t="str">
            <v>李长平</v>
          </cell>
          <cell r="G8443" t="str">
            <v>2016830</v>
          </cell>
          <cell r="H8443">
            <v>244208.34</v>
          </cell>
          <cell r="I8443">
            <v>0</v>
          </cell>
          <cell r="J8443">
            <v>231740.64</v>
          </cell>
          <cell r="K8443">
            <v>12467.7</v>
          </cell>
          <cell r="L8443">
            <v>82200</v>
          </cell>
          <cell r="M8443">
            <v>0</v>
          </cell>
          <cell r="N8443">
            <v>0</v>
          </cell>
          <cell r="O8443">
            <v>12467.7</v>
          </cell>
        </row>
        <row r="8444">
          <cell r="D8444" t="str">
            <v>110002239133</v>
          </cell>
          <cell r="E8444" t="str">
            <v>智能装备用高精密减速器关键技术开发</v>
          </cell>
          <cell r="F8444" t="str">
            <v>曹晓畅</v>
          </cell>
          <cell r="G8444" t="str">
            <v>2012045</v>
          </cell>
          <cell r="H8444">
            <v>178057.49</v>
          </cell>
          <cell r="I8444">
            <v>0</v>
          </cell>
          <cell r="J8444">
            <v>97816.5</v>
          </cell>
          <cell r="K8444">
            <v>80240.99</v>
          </cell>
          <cell r="L8444">
            <v>0</v>
          </cell>
          <cell r="M8444">
            <v>0</v>
          </cell>
          <cell r="N8444">
            <v>0</v>
          </cell>
          <cell r="O8444">
            <v>80240.99</v>
          </cell>
        </row>
        <row r="8445">
          <cell r="D8445" t="str">
            <v>110002239134</v>
          </cell>
          <cell r="E8445" t="str">
            <v>山口实业厂房结构正常使用阶段与斜撑加固方案专项分析</v>
          </cell>
          <cell r="F8445" t="str">
            <v>邸博</v>
          </cell>
          <cell r="G8445" t="str">
            <v>2017059</v>
          </cell>
          <cell r="H8445">
            <v>0</v>
          </cell>
          <cell r="I8445">
            <v>0</v>
          </cell>
          <cell r="J8445">
            <v>0</v>
          </cell>
          <cell r="K8445">
            <v>0</v>
          </cell>
          <cell r="L8445">
            <v>0</v>
          </cell>
          <cell r="M8445">
            <v>0</v>
          </cell>
          <cell r="N8445">
            <v>0</v>
          </cell>
          <cell r="O8445">
            <v>0</v>
          </cell>
        </row>
        <row r="8446">
          <cell r="D8446" t="str">
            <v>110002239135</v>
          </cell>
          <cell r="E8446" t="str">
            <v>横沥镇战略性新兴产业发展报告</v>
          </cell>
          <cell r="F8446" t="str">
            <v>冯志军</v>
          </cell>
          <cell r="G8446" t="str">
            <v>2012046</v>
          </cell>
          <cell r="H8446">
            <v>0</v>
          </cell>
          <cell r="I8446">
            <v>0</v>
          </cell>
          <cell r="J8446">
            <v>0</v>
          </cell>
          <cell r="K8446">
            <v>0</v>
          </cell>
          <cell r="L8446">
            <v>0</v>
          </cell>
          <cell r="M8446">
            <v>0</v>
          </cell>
          <cell r="N8446">
            <v>0</v>
          </cell>
          <cell r="O8446">
            <v>0</v>
          </cell>
        </row>
        <row r="8447">
          <cell r="D8447" t="str">
            <v>110002239137</v>
          </cell>
          <cell r="E8447" t="str">
            <v>肺功能检查仪控制软件</v>
          </cell>
          <cell r="F8447" t="str">
            <v>刘文果</v>
          </cell>
          <cell r="G8447" t="str">
            <v>2016029</v>
          </cell>
          <cell r="H8447">
            <v>66437.97</v>
          </cell>
          <cell r="I8447">
            <v>0</v>
          </cell>
          <cell r="J8447">
            <v>15000</v>
          </cell>
          <cell r="K8447">
            <v>51437.97</v>
          </cell>
          <cell r="L8447">
            <v>0</v>
          </cell>
          <cell r="M8447">
            <v>0</v>
          </cell>
          <cell r="N8447">
            <v>0</v>
          </cell>
          <cell r="O8447">
            <v>51437.97</v>
          </cell>
        </row>
        <row r="8448">
          <cell r="D8448" t="str">
            <v>110002239138</v>
          </cell>
          <cell r="E8448" t="str">
            <v>磁控溅射制备高质量Mo薄膜</v>
          </cell>
          <cell r="F8448" t="str">
            <v>吕伟</v>
          </cell>
          <cell r="G8448" t="str">
            <v>2017825</v>
          </cell>
          <cell r="H8448">
            <v>836.12</v>
          </cell>
          <cell r="I8448">
            <v>0</v>
          </cell>
          <cell r="J8448">
            <v>836.12</v>
          </cell>
          <cell r="K8448">
            <v>0</v>
          </cell>
          <cell r="L8448">
            <v>0</v>
          </cell>
          <cell r="M8448">
            <v>0</v>
          </cell>
          <cell r="N8448">
            <v>0</v>
          </cell>
          <cell r="O8448">
            <v>0</v>
          </cell>
        </row>
        <row r="8449">
          <cell r="D8449" t="str">
            <v>110002239139</v>
          </cell>
          <cell r="E8449" t="str">
            <v>电脑智能机箱和电源RGB无线遥控技术研发</v>
          </cell>
          <cell r="F8449" t="str">
            <v>张梅</v>
          </cell>
          <cell r="G8449" t="str">
            <v>2003015</v>
          </cell>
          <cell r="H8449">
            <v>34109.31</v>
          </cell>
          <cell r="I8449">
            <v>0</v>
          </cell>
          <cell r="J8449">
            <v>0</v>
          </cell>
          <cell r="K8449">
            <v>34109.31</v>
          </cell>
          <cell r="L8449">
            <v>0</v>
          </cell>
          <cell r="M8449">
            <v>0</v>
          </cell>
          <cell r="N8449">
            <v>0</v>
          </cell>
          <cell r="O8449">
            <v>34109.31</v>
          </cell>
        </row>
        <row r="8450">
          <cell r="D8450" t="str">
            <v>110002239140</v>
          </cell>
          <cell r="E8450" t="str">
            <v>设计入党积极分子课程(第二期)</v>
          </cell>
          <cell r="F8450" t="str">
            <v>张庆吉</v>
          </cell>
          <cell r="G8450" t="str">
            <v>2011002</v>
          </cell>
          <cell r="H8450">
            <v>1767.98</v>
          </cell>
          <cell r="I8450">
            <v>0</v>
          </cell>
          <cell r="J8450">
            <v>0</v>
          </cell>
          <cell r="K8450">
            <v>1767.98</v>
          </cell>
          <cell r="L8450">
            <v>0</v>
          </cell>
          <cell r="M8450">
            <v>0</v>
          </cell>
          <cell r="N8450">
            <v>0</v>
          </cell>
          <cell r="O8450">
            <v>1767.98</v>
          </cell>
        </row>
        <row r="8451">
          <cell r="D8451" t="str">
            <v>110002239141</v>
          </cell>
          <cell r="E8451" t="str">
            <v>2022年松山湖专利商标信息分析项目</v>
          </cell>
          <cell r="F8451" t="str">
            <v>楼晶</v>
          </cell>
          <cell r="G8451" t="str">
            <v>2012950</v>
          </cell>
          <cell r="H8451">
            <v>0</v>
          </cell>
          <cell r="I8451">
            <v>0</v>
          </cell>
          <cell r="J8451">
            <v>0</v>
          </cell>
          <cell r="K8451">
            <v>0</v>
          </cell>
          <cell r="L8451">
            <v>0</v>
          </cell>
          <cell r="M8451">
            <v>0</v>
          </cell>
          <cell r="N8451">
            <v>0</v>
          </cell>
          <cell r="O8451">
            <v>0</v>
          </cell>
        </row>
        <row r="8452">
          <cell r="D8452" t="str">
            <v>110002239142</v>
          </cell>
          <cell r="E8452" t="str">
            <v>2022年松山湖节能宣传活动</v>
          </cell>
          <cell r="F8452" t="str">
            <v>纪传伟</v>
          </cell>
          <cell r="G8452" t="str">
            <v>2006064</v>
          </cell>
          <cell r="H8452">
            <v>8919.18</v>
          </cell>
          <cell r="I8452">
            <v>0</v>
          </cell>
          <cell r="J8452">
            <v>0</v>
          </cell>
          <cell r="K8452">
            <v>8919.18</v>
          </cell>
          <cell r="L8452">
            <v>0</v>
          </cell>
          <cell r="M8452">
            <v>0</v>
          </cell>
          <cell r="N8452">
            <v>0</v>
          </cell>
          <cell r="O8452">
            <v>8919.18</v>
          </cell>
        </row>
        <row r="8453">
          <cell r="D8453" t="str">
            <v>110002239143</v>
          </cell>
          <cell r="E8453" t="str">
            <v>电商微服务高并发及时响应及数据库性能优化设计</v>
          </cell>
          <cell r="F8453" t="str">
            <v>任斌</v>
          </cell>
          <cell r="G8453" t="str">
            <v>2003008</v>
          </cell>
          <cell r="H8453">
            <v>13299.06</v>
          </cell>
          <cell r="I8453">
            <v>0</v>
          </cell>
          <cell r="J8453">
            <v>0</v>
          </cell>
          <cell r="K8453">
            <v>13299.06</v>
          </cell>
          <cell r="L8453">
            <v>0</v>
          </cell>
          <cell r="M8453">
            <v>0</v>
          </cell>
          <cell r="N8453">
            <v>0</v>
          </cell>
          <cell r="O8453">
            <v>13299.06</v>
          </cell>
        </row>
        <row r="8454">
          <cell r="D8454" t="str">
            <v>110002239144</v>
          </cell>
          <cell r="E8454" t="str">
            <v>高性能锂电池隔膜涂覆应用PVDF树脂关键技术研发及产业化</v>
          </cell>
          <cell r="F8454" t="str">
            <v>巫运辉</v>
          </cell>
          <cell r="G8454" t="str">
            <v>2019057</v>
          </cell>
          <cell r="H8454">
            <v>20142.91</v>
          </cell>
          <cell r="I8454">
            <v>0</v>
          </cell>
          <cell r="J8454">
            <v>12543.2</v>
          </cell>
          <cell r="K8454">
            <v>7599.71</v>
          </cell>
          <cell r="L8454">
            <v>0</v>
          </cell>
          <cell r="M8454">
            <v>0</v>
          </cell>
          <cell r="N8454">
            <v>0</v>
          </cell>
          <cell r="O8454">
            <v>7599.71</v>
          </cell>
        </row>
        <row r="8455">
          <cell r="D8455" t="str">
            <v>110002239145</v>
          </cell>
          <cell r="E8455" t="str">
            <v>四轴泊片机的低熔点合金成片工艺调试</v>
          </cell>
          <cell r="F8455" t="str">
            <v>张美丽</v>
          </cell>
          <cell r="G8455" t="str">
            <v>2022037</v>
          </cell>
          <cell r="H8455">
            <v>76.92</v>
          </cell>
          <cell r="I8455">
            <v>0</v>
          </cell>
          <cell r="J8455">
            <v>0</v>
          </cell>
          <cell r="K8455">
            <v>76.92</v>
          </cell>
          <cell r="L8455">
            <v>0</v>
          </cell>
          <cell r="M8455">
            <v>0</v>
          </cell>
          <cell r="N8455">
            <v>0</v>
          </cell>
          <cell r="O8455">
            <v>76.92</v>
          </cell>
        </row>
        <row r="8456">
          <cell r="D8456" t="str">
            <v>110002239146</v>
          </cell>
          <cell r="E8456" t="str">
            <v>蝉花虫草改善睡眠功效实验</v>
          </cell>
          <cell r="F8456" t="str">
            <v>王波</v>
          </cell>
          <cell r="G8456" t="str">
            <v>2018268</v>
          </cell>
          <cell r="H8456">
            <v>0</v>
          </cell>
          <cell r="I8456">
            <v>0</v>
          </cell>
          <cell r="J8456">
            <v>0</v>
          </cell>
          <cell r="K8456">
            <v>0</v>
          </cell>
          <cell r="L8456">
            <v>0</v>
          </cell>
          <cell r="M8456">
            <v>0</v>
          </cell>
          <cell r="N8456">
            <v>0</v>
          </cell>
          <cell r="O8456">
            <v>0</v>
          </cell>
        </row>
        <row r="8457">
          <cell r="D8457" t="str">
            <v>110002239147</v>
          </cell>
          <cell r="E8457" t="str">
            <v>东莞市企石镇乡村治理“百镇千村”示范创建活动</v>
          </cell>
          <cell r="F8457" t="str">
            <v>朱晓红</v>
          </cell>
          <cell r="G8457" t="str">
            <v>2007002</v>
          </cell>
          <cell r="H8457">
            <v>47523</v>
          </cell>
          <cell r="I8457">
            <v>0</v>
          </cell>
          <cell r="J8457">
            <v>0</v>
          </cell>
          <cell r="K8457">
            <v>47523</v>
          </cell>
          <cell r="L8457">
            <v>0</v>
          </cell>
          <cell r="M8457">
            <v>0</v>
          </cell>
          <cell r="N8457">
            <v>0</v>
          </cell>
          <cell r="O8457">
            <v>47523</v>
          </cell>
        </row>
        <row r="8458">
          <cell r="D8458" t="str">
            <v>110002239148</v>
          </cell>
          <cell r="E8458" t="str">
            <v>东莞市石龙镇2022年市域社会治理现代化创新项目研究</v>
          </cell>
          <cell r="F8458" t="str">
            <v>朱晓红</v>
          </cell>
          <cell r="G8458" t="str">
            <v>2007002</v>
          </cell>
          <cell r="H8458">
            <v>47696.38</v>
          </cell>
          <cell r="I8458">
            <v>0</v>
          </cell>
          <cell r="J8458">
            <v>0</v>
          </cell>
          <cell r="K8458">
            <v>47696.38</v>
          </cell>
          <cell r="L8458">
            <v>0</v>
          </cell>
          <cell r="M8458">
            <v>0</v>
          </cell>
          <cell r="N8458">
            <v>0</v>
          </cell>
          <cell r="O8458">
            <v>47696.38</v>
          </cell>
        </row>
        <row r="8459">
          <cell r="D8459" t="str">
            <v>110002239149</v>
          </cell>
          <cell r="E8459" t="str">
            <v>东莞山口实业有限公司谢岗厂区楼盖动力设备振动响应监测</v>
          </cell>
          <cell r="F8459" t="str">
            <v>潘兆东</v>
          </cell>
          <cell r="G8459" t="str">
            <v>2017072</v>
          </cell>
          <cell r="H8459">
            <v>53196.24</v>
          </cell>
          <cell r="I8459">
            <v>0</v>
          </cell>
          <cell r="J8459">
            <v>970</v>
          </cell>
          <cell r="K8459">
            <v>52226.24</v>
          </cell>
          <cell r="L8459">
            <v>0</v>
          </cell>
          <cell r="M8459">
            <v>0</v>
          </cell>
          <cell r="N8459">
            <v>0</v>
          </cell>
          <cell r="O8459">
            <v>52226.24</v>
          </cell>
        </row>
        <row r="8460">
          <cell r="D8460" t="str">
            <v>110002239150</v>
          </cell>
          <cell r="E8460" t="str">
            <v>东莞市塘厦镇劳务派遣单位等级划分与评定</v>
          </cell>
          <cell r="F8460" t="str">
            <v>方妙英</v>
          </cell>
          <cell r="G8460" t="str">
            <v>2012018</v>
          </cell>
          <cell r="H8460">
            <v>0</v>
          </cell>
          <cell r="I8460">
            <v>0</v>
          </cell>
          <cell r="J8460">
            <v>0</v>
          </cell>
          <cell r="K8460">
            <v>0</v>
          </cell>
          <cell r="L8460">
            <v>0</v>
          </cell>
          <cell r="M8460">
            <v>0</v>
          </cell>
          <cell r="N8460">
            <v>0</v>
          </cell>
          <cell r="O8460">
            <v>0</v>
          </cell>
        </row>
        <row r="8461">
          <cell r="D8461" t="str">
            <v>110002239151</v>
          </cell>
          <cell r="E8461" t="str">
            <v>东莞市洗水行业企业(含印染)转型升级调研项目</v>
          </cell>
          <cell r="F8461" t="str">
            <v>李雨龙</v>
          </cell>
          <cell r="G8461" t="str">
            <v>2020074</v>
          </cell>
          <cell r="H8461">
            <v>0</v>
          </cell>
          <cell r="I8461">
            <v>0</v>
          </cell>
          <cell r="J8461">
            <v>0</v>
          </cell>
          <cell r="K8461">
            <v>0</v>
          </cell>
          <cell r="L8461">
            <v>0</v>
          </cell>
          <cell r="M8461">
            <v>0</v>
          </cell>
          <cell r="N8461">
            <v>0</v>
          </cell>
          <cell r="O8461">
            <v>0</v>
          </cell>
        </row>
        <row r="8462">
          <cell r="D8462" t="str">
            <v>110002239152</v>
          </cell>
          <cell r="E8462" t="str">
            <v>丙烯高温聚合催化剂体系及其模式聚合工艺研究（第二期）</v>
          </cell>
          <cell r="F8462" t="str">
            <v>钟赤锋</v>
          </cell>
          <cell r="G8462" t="str">
            <v>2005087</v>
          </cell>
          <cell r="H8462">
            <v>150298.12</v>
          </cell>
          <cell r="I8462">
            <v>0</v>
          </cell>
          <cell r="J8462">
            <v>6560</v>
          </cell>
          <cell r="K8462">
            <v>143738.12</v>
          </cell>
          <cell r="L8462">
            <v>0</v>
          </cell>
          <cell r="M8462">
            <v>0</v>
          </cell>
          <cell r="N8462">
            <v>0</v>
          </cell>
          <cell r="O8462">
            <v>143738.12</v>
          </cell>
        </row>
        <row r="8463">
          <cell r="D8463" t="str">
            <v>110002239153</v>
          </cell>
          <cell r="E8463" t="str">
            <v>东莞家具业出口贸易渠道优化专题调研</v>
          </cell>
          <cell r="F8463" t="str">
            <v>张丽娟</v>
          </cell>
          <cell r="G8463" t="str">
            <v>2017034</v>
          </cell>
          <cell r="H8463">
            <v>119783.44</v>
          </cell>
          <cell r="I8463">
            <v>0</v>
          </cell>
          <cell r="J8463">
            <v>5929.03</v>
          </cell>
          <cell r="K8463">
            <v>113854.41</v>
          </cell>
          <cell r="L8463">
            <v>0</v>
          </cell>
          <cell r="M8463">
            <v>0</v>
          </cell>
          <cell r="N8463">
            <v>0</v>
          </cell>
          <cell r="O8463">
            <v>113854.41</v>
          </cell>
        </row>
        <row r="8464">
          <cell r="D8464" t="str">
            <v>110002239154</v>
          </cell>
          <cell r="E8464" t="str">
            <v>深圳市基础设施投资基金参与组建投资银行可行性报告</v>
          </cell>
          <cell r="F8464" t="str">
            <v>李蓬实</v>
          </cell>
          <cell r="G8464" t="str">
            <v>2018074</v>
          </cell>
          <cell r="H8464">
            <v>187409.79</v>
          </cell>
          <cell r="I8464">
            <v>0</v>
          </cell>
          <cell r="J8464">
            <v>161428.59</v>
          </cell>
          <cell r="K8464">
            <v>25981.2</v>
          </cell>
          <cell r="L8464">
            <v>0</v>
          </cell>
          <cell r="M8464">
            <v>0</v>
          </cell>
          <cell r="N8464">
            <v>0</v>
          </cell>
          <cell r="O8464">
            <v>25981.2</v>
          </cell>
        </row>
        <row r="8465">
          <cell r="D8465" t="str">
            <v>110002239155</v>
          </cell>
          <cell r="E8465" t="str">
            <v>中国式现代化视域下土地国有化改革路径研究</v>
          </cell>
          <cell r="F8465" t="str">
            <v>刘东</v>
          </cell>
          <cell r="G8465" t="str">
            <v>2003062</v>
          </cell>
          <cell r="H8465">
            <v>0</v>
          </cell>
          <cell r="I8465">
            <v>0</v>
          </cell>
          <cell r="J8465">
            <v>0</v>
          </cell>
          <cell r="K8465">
            <v>0</v>
          </cell>
          <cell r="L8465">
            <v>0</v>
          </cell>
          <cell r="M8465">
            <v>0</v>
          </cell>
          <cell r="N8465">
            <v>0</v>
          </cell>
          <cell r="O8465">
            <v>0</v>
          </cell>
        </row>
        <row r="8466">
          <cell r="D8466" t="str">
            <v>110002239156</v>
          </cell>
          <cell r="E8466" t="str">
            <v>运动物体三维重建</v>
          </cell>
          <cell r="F8466" t="str">
            <v>吕赐兴</v>
          </cell>
          <cell r="G8466" t="str">
            <v>2017074</v>
          </cell>
          <cell r="H8466">
            <v>77625.89</v>
          </cell>
          <cell r="I8466">
            <v>0</v>
          </cell>
          <cell r="J8466">
            <v>270</v>
          </cell>
          <cell r="K8466">
            <v>77355.89</v>
          </cell>
          <cell r="L8466">
            <v>0</v>
          </cell>
          <cell r="M8466">
            <v>0</v>
          </cell>
          <cell r="N8466">
            <v>0</v>
          </cell>
          <cell r="O8466">
            <v>77355.89</v>
          </cell>
        </row>
        <row r="8467">
          <cell r="D8467" t="str">
            <v>110002239157</v>
          </cell>
          <cell r="E8467" t="str">
            <v>非晶合金谐波减速器正向设计与大批高效生产性能一致性研究</v>
          </cell>
          <cell r="F8467" t="str">
            <v>张建阁</v>
          </cell>
          <cell r="G8467" t="str">
            <v>2018229</v>
          </cell>
          <cell r="H8467">
            <v>82049.74</v>
          </cell>
          <cell r="I8467">
            <v>0</v>
          </cell>
          <cell r="J8467">
            <v>9884</v>
          </cell>
          <cell r="K8467">
            <v>72165.74</v>
          </cell>
          <cell r="L8467">
            <v>0</v>
          </cell>
          <cell r="M8467">
            <v>0</v>
          </cell>
          <cell r="N8467">
            <v>0</v>
          </cell>
          <cell r="O8467">
            <v>72165.74</v>
          </cell>
        </row>
        <row r="8468">
          <cell r="D8468" t="str">
            <v>110002239158</v>
          </cell>
          <cell r="E8468" t="str">
            <v>东莞市典型节日物流特征研究报告</v>
          </cell>
          <cell r="F8468" t="str">
            <v>郭方方</v>
          </cell>
          <cell r="G8468" t="str">
            <v>2008039</v>
          </cell>
          <cell r="H8468">
            <v>0</v>
          </cell>
          <cell r="I8468">
            <v>0</v>
          </cell>
          <cell r="J8468">
            <v>0</v>
          </cell>
          <cell r="K8468">
            <v>0</v>
          </cell>
          <cell r="L8468">
            <v>0</v>
          </cell>
          <cell r="M8468">
            <v>0</v>
          </cell>
          <cell r="N8468">
            <v>0</v>
          </cell>
          <cell r="O8468">
            <v>0</v>
          </cell>
        </row>
        <row r="8469">
          <cell r="D8469" t="str">
            <v>110002239159</v>
          </cell>
          <cell r="E8469" t="str">
            <v>基于大数据和区块链的高校智能化财务信息系统研究</v>
          </cell>
          <cell r="F8469" t="str">
            <v>汤凌峰</v>
          </cell>
          <cell r="G8469" t="str">
            <v>2017035</v>
          </cell>
          <cell r="H8469">
            <v>344.51</v>
          </cell>
          <cell r="I8469">
            <v>0</v>
          </cell>
          <cell r="J8469">
            <v>0</v>
          </cell>
          <cell r="K8469">
            <v>344.51</v>
          </cell>
          <cell r="L8469">
            <v>0</v>
          </cell>
          <cell r="M8469">
            <v>0</v>
          </cell>
          <cell r="N8469">
            <v>0</v>
          </cell>
          <cell r="O8469">
            <v>344.51</v>
          </cell>
        </row>
        <row r="8470">
          <cell r="D8470" t="str">
            <v>110002239160</v>
          </cell>
          <cell r="E8470" t="str">
            <v>2022年松山湖公共机构节约能源资源技术服务</v>
          </cell>
          <cell r="F8470" t="str">
            <v>钟少芬</v>
          </cell>
          <cell r="G8470" t="str">
            <v>2011029</v>
          </cell>
          <cell r="H8470">
            <v>151.36</v>
          </cell>
          <cell r="I8470">
            <v>0</v>
          </cell>
          <cell r="J8470">
            <v>0</v>
          </cell>
          <cell r="K8470">
            <v>151.36</v>
          </cell>
          <cell r="L8470">
            <v>0</v>
          </cell>
          <cell r="M8470">
            <v>0</v>
          </cell>
          <cell r="N8470">
            <v>0</v>
          </cell>
          <cell r="O8470">
            <v>151.36</v>
          </cell>
        </row>
        <row r="8471">
          <cell r="D8471" t="str">
            <v>110002239161</v>
          </cell>
          <cell r="E8471" t="str">
            <v>设计乌沙社区党员干部课程</v>
          </cell>
          <cell r="F8471" t="str">
            <v>张庆吉</v>
          </cell>
          <cell r="G8471" t="str">
            <v>2011002</v>
          </cell>
          <cell r="H8471">
            <v>16455.01</v>
          </cell>
          <cell r="I8471">
            <v>0</v>
          </cell>
          <cell r="J8471">
            <v>13420</v>
          </cell>
          <cell r="K8471">
            <v>3035.01</v>
          </cell>
          <cell r="L8471">
            <v>0</v>
          </cell>
          <cell r="M8471">
            <v>0</v>
          </cell>
          <cell r="N8471">
            <v>0</v>
          </cell>
          <cell r="O8471">
            <v>3035.01</v>
          </cell>
        </row>
        <row r="8472">
          <cell r="D8472" t="str">
            <v>110002239162</v>
          </cell>
          <cell r="E8472" t="str">
            <v>风扇在线状态智能检测及预测性维护系统</v>
          </cell>
          <cell r="F8472" t="str">
            <v>黄晓园</v>
          </cell>
          <cell r="G8472" t="str">
            <v>2013058</v>
          </cell>
          <cell r="H8472">
            <v>38973.06</v>
          </cell>
          <cell r="I8472">
            <v>0</v>
          </cell>
          <cell r="J8472">
            <v>4286.7</v>
          </cell>
          <cell r="K8472">
            <v>34686.36</v>
          </cell>
          <cell r="L8472">
            <v>0</v>
          </cell>
          <cell r="M8472">
            <v>0</v>
          </cell>
          <cell r="N8472">
            <v>0</v>
          </cell>
          <cell r="O8472">
            <v>34686.36</v>
          </cell>
        </row>
        <row r="8473">
          <cell r="D8473" t="str">
            <v>110002239163</v>
          </cell>
          <cell r="E8473" t="str">
            <v>松山湖产业云标杆型项目评审</v>
          </cell>
          <cell r="F8473" t="str">
            <v>李阳苹</v>
          </cell>
          <cell r="G8473" t="str">
            <v>2011031</v>
          </cell>
          <cell r="H8473">
            <v>0</v>
          </cell>
          <cell r="I8473">
            <v>0</v>
          </cell>
          <cell r="J8473">
            <v>0</v>
          </cell>
          <cell r="K8473">
            <v>0</v>
          </cell>
          <cell r="L8473">
            <v>0</v>
          </cell>
          <cell r="M8473">
            <v>0</v>
          </cell>
          <cell r="N8473">
            <v>0</v>
          </cell>
          <cell r="O8473">
            <v>0</v>
          </cell>
        </row>
        <row r="8474">
          <cell r="D8474" t="str">
            <v>110002239164</v>
          </cell>
          <cell r="E8474" t="str">
            <v>东城街道“舒心驿站”心理健康服务项目</v>
          </cell>
          <cell r="F8474" t="str">
            <v>张庆吉</v>
          </cell>
          <cell r="G8474" t="str">
            <v>2011002</v>
          </cell>
          <cell r="H8474">
            <v>0</v>
          </cell>
          <cell r="I8474">
            <v>0</v>
          </cell>
          <cell r="J8474">
            <v>0</v>
          </cell>
          <cell r="K8474">
            <v>0</v>
          </cell>
          <cell r="L8474">
            <v>0</v>
          </cell>
          <cell r="M8474">
            <v>0</v>
          </cell>
          <cell r="N8474">
            <v>0</v>
          </cell>
          <cell r="O8474">
            <v>0</v>
          </cell>
        </row>
        <row r="8475">
          <cell r="D8475" t="str">
            <v>110002239165</v>
          </cell>
          <cell r="E8475" t="str">
            <v>“赓续精神血脉，汲取奋进力量，献礼二十大”擦亮松山湖退役军人初心底色故事书</v>
          </cell>
          <cell r="F8475" t="str">
            <v>于铁山</v>
          </cell>
          <cell r="G8475" t="str">
            <v>2017079</v>
          </cell>
          <cell r="H8475">
            <v>32773.8</v>
          </cell>
          <cell r="I8475">
            <v>0</v>
          </cell>
          <cell r="J8475">
            <v>0</v>
          </cell>
          <cell r="K8475">
            <v>32773.8</v>
          </cell>
          <cell r="L8475">
            <v>0</v>
          </cell>
          <cell r="M8475">
            <v>0</v>
          </cell>
          <cell r="N8475">
            <v>0</v>
          </cell>
          <cell r="O8475">
            <v>32773.8</v>
          </cell>
        </row>
        <row r="8476">
          <cell r="D8476" t="str">
            <v>110002239166</v>
          </cell>
          <cell r="E8476" t="str">
            <v>广东省东莞市新能源产业知识产权发展研究项目</v>
          </cell>
          <cell r="F8476" t="str">
            <v>龚红兵</v>
          </cell>
          <cell r="G8476" t="str">
            <v>2007054</v>
          </cell>
          <cell r="H8476">
            <v>13975.4</v>
          </cell>
          <cell r="I8476">
            <v>0</v>
          </cell>
          <cell r="J8476">
            <v>0</v>
          </cell>
          <cell r="K8476">
            <v>13975.4</v>
          </cell>
          <cell r="L8476">
            <v>0</v>
          </cell>
          <cell r="M8476">
            <v>0</v>
          </cell>
          <cell r="N8476">
            <v>0</v>
          </cell>
          <cell r="O8476">
            <v>13975.4</v>
          </cell>
        </row>
        <row r="8477">
          <cell r="D8477" t="str">
            <v>110002239167</v>
          </cell>
          <cell r="E8477" t="str">
            <v>“双碳”目标下火电机组深度节能关键技术</v>
          </cell>
          <cell r="F8477" t="str">
            <v>张斐</v>
          </cell>
          <cell r="G8477" t="str">
            <v>2017039</v>
          </cell>
          <cell r="H8477">
            <v>8866.04</v>
          </cell>
          <cell r="I8477">
            <v>0</v>
          </cell>
          <cell r="J8477">
            <v>0</v>
          </cell>
          <cell r="K8477">
            <v>8866.04</v>
          </cell>
          <cell r="L8477">
            <v>0</v>
          </cell>
          <cell r="M8477">
            <v>0</v>
          </cell>
          <cell r="N8477">
            <v>0</v>
          </cell>
          <cell r="O8477">
            <v>8866.04</v>
          </cell>
        </row>
        <row r="8478">
          <cell r="D8478" t="str">
            <v>110002239168</v>
          </cell>
          <cell r="E8478" t="str">
            <v>横沥镇重点行业产业链发展调研报告</v>
          </cell>
          <cell r="F8478" t="str">
            <v>冯志军</v>
          </cell>
          <cell r="G8478" t="str">
            <v>2012046</v>
          </cell>
          <cell r="H8478">
            <v>111160.64</v>
          </cell>
          <cell r="I8478">
            <v>0</v>
          </cell>
          <cell r="J8478">
            <v>0</v>
          </cell>
          <cell r="K8478">
            <v>111160.64</v>
          </cell>
          <cell r="L8478">
            <v>0</v>
          </cell>
          <cell r="M8478">
            <v>0</v>
          </cell>
          <cell r="N8478">
            <v>0</v>
          </cell>
          <cell r="O8478">
            <v>111160.64</v>
          </cell>
        </row>
        <row r="8479">
          <cell r="D8479" t="str">
            <v>110002239169</v>
          </cell>
          <cell r="E8479" t="str">
            <v>莞工-宏毅碳纤维产学研基地</v>
          </cell>
          <cell r="F8479" t="str">
            <v>徐勇军</v>
          </cell>
          <cell r="G8479" t="str">
            <v>2003053</v>
          </cell>
          <cell r="H8479">
            <v>177320.8</v>
          </cell>
          <cell r="I8479">
            <v>0</v>
          </cell>
          <cell r="J8479">
            <v>0</v>
          </cell>
          <cell r="K8479">
            <v>177320.8</v>
          </cell>
          <cell r="L8479">
            <v>0</v>
          </cell>
          <cell r="M8479">
            <v>0</v>
          </cell>
          <cell r="N8479">
            <v>0</v>
          </cell>
          <cell r="O8479">
            <v>177320.8</v>
          </cell>
        </row>
        <row r="8480">
          <cell r="D8480" t="str">
            <v>110002239170</v>
          </cell>
          <cell r="E8480" t="str">
            <v>“三全育人”视域上基于OBE理念的高校学风建设工作模式研究</v>
          </cell>
          <cell r="F8480" t="str">
            <v>钟丽华</v>
          </cell>
          <cell r="G8480" t="str">
            <v>2009031</v>
          </cell>
          <cell r="H8480">
            <v>1329.91</v>
          </cell>
          <cell r="I8480">
            <v>0</v>
          </cell>
          <cell r="J8480">
            <v>0</v>
          </cell>
          <cell r="K8480">
            <v>1329.91</v>
          </cell>
          <cell r="L8480">
            <v>0</v>
          </cell>
          <cell r="M8480">
            <v>0</v>
          </cell>
          <cell r="N8480">
            <v>0</v>
          </cell>
          <cell r="O8480">
            <v>1329.91</v>
          </cell>
        </row>
        <row r="8481">
          <cell r="D8481" t="str">
            <v>110002239171</v>
          </cell>
          <cell r="E8481" t="str">
            <v>可调间隙双轴防尘框体机构技术研发</v>
          </cell>
          <cell r="F8481" t="str">
            <v>李荣泳</v>
          </cell>
          <cell r="G8481" t="str">
            <v>2007042</v>
          </cell>
          <cell r="H8481">
            <v>0.1</v>
          </cell>
          <cell r="I8481">
            <v>0</v>
          </cell>
          <cell r="J8481">
            <v>0</v>
          </cell>
          <cell r="K8481">
            <v>0.1</v>
          </cell>
          <cell r="L8481">
            <v>0</v>
          </cell>
          <cell r="M8481">
            <v>0</v>
          </cell>
          <cell r="N8481">
            <v>0</v>
          </cell>
          <cell r="O8481">
            <v>0.1</v>
          </cell>
        </row>
        <row r="8482">
          <cell r="D8482" t="str">
            <v>110002239172</v>
          </cell>
          <cell r="E8482" t="str">
            <v>浸没边界法湍流边界层算法</v>
          </cell>
          <cell r="F8482" t="str">
            <v>李志勇</v>
          </cell>
          <cell r="G8482" t="str">
            <v>2020094</v>
          </cell>
          <cell r="H8482">
            <v>86981.4</v>
          </cell>
          <cell r="I8482">
            <v>0</v>
          </cell>
          <cell r="J8482">
            <v>9800</v>
          </cell>
          <cell r="K8482">
            <v>77181.4</v>
          </cell>
          <cell r="L8482">
            <v>0</v>
          </cell>
          <cell r="M8482">
            <v>0</v>
          </cell>
          <cell r="N8482">
            <v>0</v>
          </cell>
          <cell r="O8482">
            <v>77181.4</v>
          </cell>
        </row>
        <row r="8483">
          <cell r="D8483" t="str">
            <v>110002239173</v>
          </cell>
          <cell r="E8483" t="str">
            <v>低温-40C充电锂电池组技术服务</v>
          </cell>
          <cell r="F8483" t="str">
            <v>周钢</v>
          </cell>
          <cell r="G8483" t="str">
            <v>2017121</v>
          </cell>
          <cell r="H8483">
            <v>64315.43</v>
          </cell>
          <cell r="I8483">
            <v>0</v>
          </cell>
          <cell r="J8483">
            <v>15145.5</v>
          </cell>
          <cell r="K8483">
            <v>49169.93</v>
          </cell>
          <cell r="L8483">
            <v>0</v>
          </cell>
          <cell r="M8483">
            <v>0</v>
          </cell>
          <cell r="N8483">
            <v>0</v>
          </cell>
          <cell r="O8483">
            <v>49169.93</v>
          </cell>
        </row>
        <row r="8484">
          <cell r="D8484" t="str">
            <v>110002239174</v>
          </cell>
          <cell r="E8484" t="str">
            <v>东莞市南城街道企业专项整治技术服务项目</v>
          </cell>
          <cell r="F8484" t="str">
            <v>李衍亮</v>
          </cell>
          <cell r="G8484" t="str">
            <v>2017075</v>
          </cell>
          <cell r="H8484">
            <v>0</v>
          </cell>
          <cell r="I8484">
            <v>0</v>
          </cell>
          <cell r="J8484">
            <v>0</v>
          </cell>
          <cell r="K8484">
            <v>0</v>
          </cell>
          <cell r="L8484">
            <v>0</v>
          </cell>
          <cell r="M8484">
            <v>0</v>
          </cell>
          <cell r="N8484">
            <v>0</v>
          </cell>
          <cell r="O8484">
            <v>0</v>
          </cell>
        </row>
        <row r="8485">
          <cell r="D8485" t="str">
            <v>110002239175</v>
          </cell>
          <cell r="E8485" t="str">
            <v>2022年横沥镇科技创新大赛科普宣传活动</v>
          </cell>
          <cell r="F8485" t="str">
            <v>李翠丹</v>
          </cell>
          <cell r="G8485" t="str">
            <v>2008038</v>
          </cell>
          <cell r="H8485">
            <v>82825.55</v>
          </cell>
          <cell r="I8485">
            <v>0</v>
          </cell>
          <cell r="J8485">
            <v>0</v>
          </cell>
          <cell r="K8485">
            <v>82825.55</v>
          </cell>
          <cell r="L8485">
            <v>0</v>
          </cell>
          <cell r="M8485">
            <v>0</v>
          </cell>
          <cell r="N8485">
            <v>0</v>
          </cell>
          <cell r="O8485">
            <v>82825.55</v>
          </cell>
        </row>
        <row r="8486">
          <cell r="D8486" t="str">
            <v>110002239176</v>
          </cell>
          <cell r="E8486" t="str">
            <v>2022年松山湖节能监察和诊断服务项目</v>
          </cell>
          <cell r="F8486" t="str">
            <v>纪传伟</v>
          </cell>
          <cell r="G8486" t="str">
            <v>2006064</v>
          </cell>
          <cell r="H8486">
            <v>4826.16</v>
          </cell>
          <cell r="I8486">
            <v>0</v>
          </cell>
          <cell r="J8486">
            <v>0</v>
          </cell>
          <cell r="K8486">
            <v>4826.16</v>
          </cell>
          <cell r="L8486">
            <v>0</v>
          </cell>
          <cell r="M8486">
            <v>0</v>
          </cell>
          <cell r="N8486">
            <v>0</v>
          </cell>
          <cell r="O8486">
            <v>4826.16</v>
          </cell>
        </row>
        <row r="8487">
          <cell r="D8487" t="str">
            <v>110002239177</v>
          </cell>
          <cell r="E8487" t="str">
            <v>洪梅镇立沙洲仔垃圾填埋场存量垃圾资源化处理项目事前绩效评价</v>
          </cell>
          <cell r="F8487" t="str">
            <v>谷云燕</v>
          </cell>
          <cell r="G8487" t="str">
            <v>2004037</v>
          </cell>
          <cell r="H8487">
            <v>17207.24</v>
          </cell>
          <cell r="I8487">
            <v>0</v>
          </cell>
          <cell r="J8487">
            <v>6000</v>
          </cell>
          <cell r="K8487">
            <v>11207.24</v>
          </cell>
          <cell r="L8487">
            <v>0</v>
          </cell>
          <cell r="M8487">
            <v>0</v>
          </cell>
          <cell r="N8487">
            <v>0</v>
          </cell>
          <cell r="O8487">
            <v>11207.24</v>
          </cell>
        </row>
        <row r="8488">
          <cell r="D8488" t="str">
            <v>110002239178</v>
          </cell>
          <cell r="E8488" t="str">
            <v>中山西社区“心悦灵”心理健康服务项目</v>
          </cell>
          <cell r="F8488" t="str">
            <v>张庆吉</v>
          </cell>
          <cell r="G8488" t="str">
            <v>2011002</v>
          </cell>
          <cell r="H8488">
            <v>33672.83</v>
          </cell>
          <cell r="I8488">
            <v>0</v>
          </cell>
          <cell r="J8488">
            <v>14263</v>
          </cell>
          <cell r="K8488">
            <v>19409.83</v>
          </cell>
          <cell r="L8488">
            <v>0</v>
          </cell>
          <cell r="M8488">
            <v>0</v>
          </cell>
          <cell r="N8488">
            <v>0</v>
          </cell>
          <cell r="O8488">
            <v>19409.83</v>
          </cell>
        </row>
        <row r="8489">
          <cell r="D8489" t="str">
            <v>110002239179</v>
          </cell>
          <cell r="E8489" t="str">
            <v>地方产业布局调研及发展咨询服务</v>
          </cell>
          <cell r="F8489" t="str">
            <v>王根</v>
          </cell>
          <cell r="G8489" t="str">
            <v>2002011</v>
          </cell>
          <cell r="H8489">
            <v>3350.34</v>
          </cell>
          <cell r="I8489">
            <v>0</v>
          </cell>
          <cell r="J8489">
            <v>0</v>
          </cell>
          <cell r="K8489">
            <v>3350.34</v>
          </cell>
          <cell r="L8489">
            <v>0</v>
          </cell>
          <cell r="M8489">
            <v>0</v>
          </cell>
          <cell r="N8489">
            <v>0</v>
          </cell>
          <cell r="O8489">
            <v>3350.34</v>
          </cell>
        </row>
        <row r="8490">
          <cell r="D8490" t="str">
            <v>110002239180</v>
          </cell>
          <cell r="E8490" t="str">
            <v>2022年东莞市横沥镇自然教育科普宣传活动</v>
          </cell>
          <cell r="F8490" t="str">
            <v>李翠丹</v>
          </cell>
          <cell r="G8490" t="str">
            <v>2008038</v>
          </cell>
          <cell r="H8490">
            <v>40533.48</v>
          </cell>
          <cell r="I8490">
            <v>0</v>
          </cell>
          <cell r="J8490">
            <v>0</v>
          </cell>
          <cell r="K8490">
            <v>40533.48</v>
          </cell>
          <cell r="L8490">
            <v>0</v>
          </cell>
          <cell r="M8490">
            <v>0</v>
          </cell>
          <cell r="N8490">
            <v>0</v>
          </cell>
          <cell r="O8490">
            <v>40533.48</v>
          </cell>
        </row>
        <row r="8491">
          <cell r="D8491" t="str">
            <v>110002239181</v>
          </cell>
          <cell r="E8491" t="str">
            <v>东莞理工学院天华研究院</v>
          </cell>
          <cell r="F8491" t="str">
            <v>孙振忠</v>
          </cell>
          <cell r="G8491" t="str">
            <v>2006080</v>
          </cell>
          <cell r="H8491">
            <v>129119.6</v>
          </cell>
          <cell r="I8491">
            <v>0</v>
          </cell>
          <cell r="J8491">
            <v>129091.6</v>
          </cell>
          <cell r="K8491">
            <v>28</v>
          </cell>
          <cell r="L8491">
            <v>0</v>
          </cell>
          <cell r="M8491">
            <v>0</v>
          </cell>
          <cell r="N8491">
            <v>0</v>
          </cell>
          <cell r="O8491">
            <v>28</v>
          </cell>
        </row>
        <row r="8492">
          <cell r="D8492" t="str">
            <v>110002240001</v>
          </cell>
          <cell r="E8492" t="str">
            <v>纤维复材（FRP）增强海水海砂自密实混凝土</v>
          </cell>
          <cell r="F8492" t="str">
            <v>郑愚</v>
          </cell>
          <cell r="G8492" t="str">
            <v>2008004</v>
          </cell>
          <cell r="H8492">
            <v>238089.84</v>
          </cell>
          <cell r="I8492">
            <v>0</v>
          </cell>
          <cell r="J8492">
            <v>6400</v>
          </cell>
          <cell r="K8492">
            <v>231689.84</v>
          </cell>
          <cell r="L8492">
            <v>0</v>
          </cell>
          <cell r="M8492">
            <v>8900</v>
          </cell>
          <cell r="N8492">
            <v>0</v>
          </cell>
          <cell r="O8492">
            <v>222789.84</v>
          </cell>
        </row>
        <row r="8493">
          <cell r="D8493" t="str">
            <v>110002240002</v>
          </cell>
          <cell r="E8493" t="str">
            <v>基于不完备健康大数据低秩表征学习的慢病预</v>
          </cell>
          <cell r="F8493" t="str">
            <v>袁华强</v>
          </cell>
          <cell r="G8493" t="str">
            <v>2002053</v>
          </cell>
          <cell r="H8493">
            <v>178200</v>
          </cell>
          <cell r="I8493">
            <v>0</v>
          </cell>
          <cell r="J8493">
            <v>58420.17</v>
          </cell>
          <cell r="K8493">
            <v>119779.83</v>
          </cell>
          <cell r="L8493">
            <v>0</v>
          </cell>
          <cell r="M8493">
            <v>0</v>
          </cell>
          <cell r="N8493">
            <v>0</v>
          </cell>
          <cell r="O8493">
            <v>119779.83</v>
          </cell>
        </row>
        <row r="8494">
          <cell r="D8494" t="str">
            <v>110002240003</v>
          </cell>
          <cell r="E8494" t="str">
            <v>应用于癫痫发作干预的可穿戴式闭环超声刺激技术</v>
          </cell>
          <cell r="F8494" t="str">
            <v>黄小伟</v>
          </cell>
          <cell r="G8494" t="str">
            <v>2020112</v>
          </cell>
          <cell r="H8494">
            <v>123353.68</v>
          </cell>
          <cell r="I8494">
            <v>0</v>
          </cell>
          <cell r="J8494">
            <v>31700</v>
          </cell>
          <cell r="K8494">
            <v>91653.68</v>
          </cell>
          <cell r="L8494">
            <v>0</v>
          </cell>
          <cell r="M8494">
            <v>0</v>
          </cell>
          <cell r="N8494">
            <v>0</v>
          </cell>
          <cell r="O8494">
            <v>91653.68</v>
          </cell>
        </row>
        <row r="8495">
          <cell r="D8495" t="str">
            <v>110002240004</v>
          </cell>
          <cell r="E8495" t="str">
            <v>青藏高原（青海）重点河湖水情预测与风险评估可视化平台</v>
          </cell>
          <cell r="F8495" t="str">
            <v>李家叶</v>
          </cell>
          <cell r="G8495" t="str">
            <v>2020821</v>
          </cell>
          <cell r="H8495">
            <v>79251.04</v>
          </cell>
          <cell r="I8495">
            <v>0</v>
          </cell>
          <cell r="J8495">
            <v>64818.47</v>
          </cell>
          <cell r="K8495">
            <v>14432.57</v>
          </cell>
          <cell r="L8495">
            <v>0</v>
          </cell>
          <cell r="M8495">
            <v>0</v>
          </cell>
          <cell r="N8495">
            <v>0</v>
          </cell>
          <cell r="O8495">
            <v>14432.57</v>
          </cell>
        </row>
        <row r="8496">
          <cell r="D8496" t="str">
            <v>110002240005</v>
          </cell>
          <cell r="E8496" t="str">
            <v>珠三角常见鱼类产品中卤代有机污染物的全面筛查分析和人体暴露风险评估</v>
          </cell>
          <cell r="F8496" t="str">
            <v>唐才明</v>
          </cell>
          <cell r="G8496" t="str">
            <v>2020820</v>
          </cell>
          <cell r="H8496">
            <v>63680.72</v>
          </cell>
          <cell r="I8496">
            <v>0</v>
          </cell>
          <cell r="J8496">
            <v>6420</v>
          </cell>
          <cell r="K8496">
            <v>57260.72</v>
          </cell>
          <cell r="L8496">
            <v>0</v>
          </cell>
          <cell r="M8496">
            <v>0</v>
          </cell>
          <cell r="N8496">
            <v>0</v>
          </cell>
          <cell r="O8496">
            <v>57260.72</v>
          </cell>
        </row>
        <row r="8497">
          <cell r="D8497" t="str">
            <v>110002240006</v>
          </cell>
          <cell r="E8497" t="str">
            <v>5G用高导热低膨胀铝基金刚石复合材料的制备及界面调控机理</v>
          </cell>
          <cell r="F8497" t="str">
            <v>李文芳</v>
          </cell>
          <cell r="G8497" t="str">
            <v>2016007</v>
          </cell>
          <cell r="H8497">
            <v>827261.06</v>
          </cell>
          <cell r="I8497">
            <v>0</v>
          </cell>
          <cell r="J8497">
            <v>33486</v>
          </cell>
          <cell r="K8497">
            <v>793775.06</v>
          </cell>
          <cell r="L8497">
            <v>0</v>
          </cell>
          <cell r="M8497">
            <v>0</v>
          </cell>
          <cell r="N8497">
            <v>0</v>
          </cell>
          <cell r="O8497">
            <v>793775.06</v>
          </cell>
        </row>
        <row r="8498">
          <cell r="D8498" t="str">
            <v>110002240007</v>
          </cell>
          <cell r="E8498" t="str">
            <v>中子衍射高精度重载样品台数字孪生智能维护方法研究</v>
          </cell>
          <cell r="F8498" t="str">
            <v>张绍辉</v>
          </cell>
          <cell r="G8498" t="str">
            <v>2020037</v>
          </cell>
          <cell r="H8498">
            <v>139286.02</v>
          </cell>
          <cell r="I8498">
            <v>0</v>
          </cell>
          <cell r="J8498">
            <v>8000</v>
          </cell>
          <cell r="K8498">
            <v>131286.02</v>
          </cell>
          <cell r="L8498">
            <v>0</v>
          </cell>
          <cell r="M8498">
            <v>0</v>
          </cell>
          <cell r="N8498">
            <v>0</v>
          </cell>
          <cell r="O8498">
            <v>131286.02</v>
          </cell>
        </row>
        <row r="8499">
          <cell r="D8499" t="str">
            <v>110002240008</v>
          </cell>
          <cell r="E8499" t="str">
            <v>纳米改性GFRP筋ECC伸缩缝连接材料机理及力学特性研究</v>
          </cell>
          <cell r="F8499" t="str">
            <v>郑愚</v>
          </cell>
          <cell r="G8499" t="str">
            <v>2008004</v>
          </cell>
          <cell r="H8499">
            <v>119821.67</v>
          </cell>
          <cell r="I8499">
            <v>0</v>
          </cell>
          <cell r="J8499">
            <v>19205.22</v>
          </cell>
          <cell r="K8499">
            <v>100616.45</v>
          </cell>
          <cell r="L8499">
            <v>0</v>
          </cell>
          <cell r="M8499">
            <v>0</v>
          </cell>
          <cell r="N8499">
            <v>0</v>
          </cell>
          <cell r="O8499">
            <v>100616.45</v>
          </cell>
        </row>
        <row r="8500">
          <cell r="D8500" t="str">
            <v>110002240009</v>
          </cell>
          <cell r="E8500" t="str">
            <v>核糖体结合位点优化调控代谢流分配增益生物自发光的机制及应用</v>
          </cell>
          <cell r="F8500" t="str">
            <v>胡俊杰</v>
          </cell>
          <cell r="G8500" t="str">
            <v>2017003</v>
          </cell>
          <cell r="H8500">
            <v>54211.54</v>
          </cell>
          <cell r="I8500">
            <v>0</v>
          </cell>
          <cell r="J8500">
            <v>0</v>
          </cell>
          <cell r="K8500">
            <v>54211.54</v>
          </cell>
          <cell r="L8500">
            <v>0</v>
          </cell>
          <cell r="M8500">
            <v>0</v>
          </cell>
          <cell r="N8500">
            <v>0</v>
          </cell>
          <cell r="O8500">
            <v>54211.54</v>
          </cell>
        </row>
        <row r="8501">
          <cell r="D8501" t="str">
            <v>110002240010</v>
          </cell>
          <cell r="E8501" t="str">
            <v>CFRP层板非接触超声导波成像检测理论与方法</v>
          </cell>
          <cell r="F8501" t="str">
            <v>郑明方</v>
          </cell>
          <cell r="G8501" t="str">
            <v>2020824</v>
          </cell>
          <cell r="H8501">
            <v>385731.91</v>
          </cell>
          <cell r="I8501">
            <v>0</v>
          </cell>
          <cell r="J8501">
            <v>86043.79</v>
          </cell>
          <cell r="K8501">
            <v>299688.12</v>
          </cell>
          <cell r="L8501">
            <v>0</v>
          </cell>
          <cell r="M8501">
            <v>0</v>
          </cell>
          <cell r="N8501">
            <v>0</v>
          </cell>
          <cell r="O8501">
            <v>299688.12</v>
          </cell>
        </row>
        <row r="8502">
          <cell r="D8502" t="str">
            <v>110002240011</v>
          </cell>
          <cell r="E8502" t="str">
            <v>基于碳中和模式的1，3-丙二醇丁二酸耦合生物合成与应用研究</v>
          </cell>
          <cell r="F8502" t="str">
            <v>程可可</v>
          </cell>
          <cell r="G8502" t="str">
            <v>2016825</v>
          </cell>
          <cell r="H8502">
            <v>109364.99</v>
          </cell>
          <cell r="I8502">
            <v>0</v>
          </cell>
          <cell r="J8502">
            <v>23673.42</v>
          </cell>
          <cell r="K8502">
            <v>85691.57</v>
          </cell>
          <cell r="L8502">
            <v>0</v>
          </cell>
          <cell r="M8502">
            <v>0</v>
          </cell>
          <cell r="N8502">
            <v>0</v>
          </cell>
          <cell r="O8502">
            <v>85691.57</v>
          </cell>
        </row>
        <row r="8503">
          <cell r="D8503" t="str">
            <v>110002240012</v>
          </cell>
          <cell r="E8503" t="str">
            <v>新型硼氮稠环化合物的理性设计、可控合成、性能及应用研究</v>
          </cell>
          <cell r="F8503" t="str">
            <v>王晓季</v>
          </cell>
          <cell r="G8503" t="str">
            <v>2018816</v>
          </cell>
          <cell r="H8503">
            <v>102918.13</v>
          </cell>
          <cell r="I8503">
            <v>0</v>
          </cell>
          <cell r="J8503">
            <v>49868</v>
          </cell>
          <cell r="K8503">
            <v>53050.13</v>
          </cell>
          <cell r="L8503">
            <v>0</v>
          </cell>
          <cell r="M8503">
            <v>0</v>
          </cell>
          <cell r="N8503">
            <v>0</v>
          </cell>
          <cell r="O8503">
            <v>53050.13</v>
          </cell>
        </row>
        <row r="8504">
          <cell r="D8504" t="str">
            <v>110002240013</v>
          </cell>
          <cell r="E8504" t="str">
            <v>基于太赫兹涡旋波的热障涂层高精度定量无损检测技术研究</v>
          </cell>
          <cell r="F8504" t="str">
            <v>沈飞</v>
          </cell>
          <cell r="G8504" t="str">
            <v>2018811</v>
          </cell>
          <cell r="H8504">
            <v>103122.68</v>
          </cell>
          <cell r="I8504">
            <v>0</v>
          </cell>
          <cell r="J8504">
            <v>19810.4</v>
          </cell>
          <cell r="K8504">
            <v>83312.28</v>
          </cell>
          <cell r="L8504">
            <v>0</v>
          </cell>
          <cell r="M8504">
            <v>0</v>
          </cell>
          <cell r="N8504">
            <v>0</v>
          </cell>
          <cell r="O8504">
            <v>83312.28</v>
          </cell>
        </row>
        <row r="8505">
          <cell r="D8505" t="str">
            <v>110002240014</v>
          </cell>
          <cell r="E8505" t="str">
            <v>生物分子构象变化太赫兹量热仪研制</v>
          </cell>
          <cell r="F8505" t="str">
            <v>何小勇</v>
          </cell>
          <cell r="G8505" t="str">
            <v>2020099</v>
          </cell>
          <cell r="H8505">
            <v>16192.76</v>
          </cell>
          <cell r="I8505">
            <v>0</v>
          </cell>
          <cell r="J8505">
            <v>15691.6</v>
          </cell>
          <cell r="K8505">
            <v>501.16</v>
          </cell>
          <cell r="L8505">
            <v>0</v>
          </cell>
          <cell r="M8505">
            <v>0</v>
          </cell>
          <cell r="N8505">
            <v>0</v>
          </cell>
          <cell r="O8505">
            <v>501.16</v>
          </cell>
        </row>
        <row r="8506">
          <cell r="D8506" t="str">
            <v>110002240015</v>
          </cell>
          <cell r="E8506" t="str">
            <v>可实现面内变焦的纯平消色差石墨烯超透镜的设计，加工及表征</v>
          </cell>
          <cell r="F8506" t="str">
            <v>贾宝华</v>
          </cell>
          <cell r="G8506" t="str">
            <v>2019803</v>
          </cell>
          <cell r="H8506">
            <v>31855</v>
          </cell>
          <cell r="I8506">
            <v>0</v>
          </cell>
          <cell r="J8506">
            <v>0</v>
          </cell>
          <cell r="K8506">
            <v>31855</v>
          </cell>
          <cell r="L8506">
            <v>0</v>
          </cell>
          <cell r="M8506">
            <v>0</v>
          </cell>
          <cell r="N8506">
            <v>0</v>
          </cell>
          <cell r="O8506">
            <v>31855</v>
          </cell>
        </row>
        <row r="8507">
          <cell r="D8507" t="str">
            <v>110002240016</v>
          </cell>
          <cell r="E8507" t="str">
            <v>新型倾斜光纤栅微纳结构生物传感器的研究</v>
          </cell>
          <cell r="F8507" t="str">
            <v>陈晓涌</v>
          </cell>
          <cell r="G8507" t="str">
            <v>2021011</v>
          </cell>
          <cell r="H8507">
            <v>8154.7</v>
          </cell>
          <cell r="I8507">
            <v>0</v>
          </cell>
          <cell r="J8507">
            <v>7500</v>
          </cell>
          <cell r="K8507">
            <v>654.7</v>
          </cell>
          <cell r="L8507">
            <v>0</v>
          </cell>
          <cell r="M8507">
            <v>0</v>
          </cell>
          <cell r="N8507">
            <v>0</v>
          </cell>
          <cell r="O8507">
            <v>654.7</v>
          </cell>
        </row>
        <row r="8508">
          <cell r="D8508" t="str">
            <v>110002240017</v>
          </cell>
          <cell r="E8508" t="str">
            <v>基于3d-4f混合稀土金属有机骨架材料作为非水锂-空气电池催化剂的研究</v>
          </cell>
          <cell r="F8508" t="str">
            <v>刘丹</v>
          </cell>
          <cell r="G8508" t="str">
            <v>2018808</v>
          </cell>
          <cell r="H8508">
            <v>112319</v>
          </cell>
          <cell r="I8508">
            <v>0</v>
          </cell>
          <cell r="J8508">
            <v>0</v>
          </cell>
          <cell r="K8508">
            <v>112319</v>
          </cell>
          <cell r="L8508">
            <v>0</v>
          </cell>
          <cell r="M8508">
            <v>0</v>
          </cell>
          <cell r="N8508">
            <v>0</v>
          </cell>
          <cell r="O8508">
            <v>112319</v>
          </cell>
        </row>
        <row r="8509">
          <cell r="D8509" t="str">
            <v>110002240018</v>
          </cell>
          <cell r="E8509" t="str">
            <v>新型磷基电解质盐制备及其热力学、电化学研究</v>
          </cell>
          <cell r="F8509" t="str">
            <v>李超</v>
          </cell>
          <cell r="G8509" t="str">
            <v>2017048</v>
          </cell>
          <cell r="H8509">
            <v>31550.67</v>
          </cell>
          <cell r="I8509">
            <v>0</v>
          </cell>
          <cell r="J8509">
            <v>0</v>
          </cell>
          <cell r="K8509">
            <v>31550.67</v>
          </cell>
          <cell r="L8509">
            <v>0</v>
          </cell>
          <cell r="M8509">
            <v>0</v>
          </cell>
          <cell r="N8509">
            <v>0</v>
          </cell>
          <cell r="O8509">
            <v>31550.67</v>
          </cell>
        </row>
        <row r="8510">
          <cell r="D8510" t="str">
            <v>110002240019</v>
          </cell>
          <cell r="E8510" t="str">
            <v>基于功能基元序构的高导热陶瓷填料设计及其覆铜板应用关键技术</v>
          </cell>
          <cell r="F8510" t="str">
            <v>陈德良</v>
          </cell>
          <cell r="G8510" t="str">
            <v>2016812</v>
          </cell>
          <cell r="H8510">
            <v>200777.09</v>
          </cell>
          <cell r="I8510">
            <v>0</v>
          </cell>
          <cell r="J8510">
            <v>64223.49</v>
          </cell>
          <cell r="K8510">
            <v>136553.6</v>
          </cell>
          <cell r="L8510">
            <v>0</v>
          </cell>
          <cell r="M8510">
            <v>0</v>
          </cell>
          <cell r="N8510">
            <v>0</v>
          </cell>
          <cell r="O8510">
            <v>136553.6</v>
          </cell>
        </row>
        <row r="8511">
          <cell r="D8511" t="str">
            <v>110002240020</v>
          </cell>
          <cell r="E8511" t="str">
            <v>（直接）压缩感知中受限等距性质的研究</v>
          </cell>
          <cell r="F8511" t="str">
            <v>陈良之</v>
          </cell>
          <cell r="G8511" t="str">
            <v>2020085</v>
          </cell>
          <cell r="H8511">
            <v>64439.53</v>
          </cell>
          <cell r="I8511">
            <v>0</v>
          </cell>
          <cell r="J8511">
            <v>0</v>
          </cell>
          <cell r="K8511">
            <v>64439.53</v>
          </cell>
          <cell r="L8511">
            <v>0</v>
          </cell>
          <cell r="M8511">
            <v>0</v>
          </cell>
          <cell r="N8511">
            <v>0</v>
          </cell>
          <cell r="O8511">
            <v>64439.53</v>
          </cell>
        </row>
        <row r="8512">
          <cell r="D8512" t="str">
            <v>110002240021</v>
          </cell>
          <cell r="E8512" t="str">
            <v>（间接）压缩感知中受限等距性质的研究</v>
          </cell>
          <cell r="F8512" t="str">
            <v>陈良之</v>
          </cell>
          <cell r="G8512" t="str">
            <v>2020085</v>
          </cell>
          <cell r="H8512">
            <v>30000</v>
          </cell>
          <cell r="I8512">
            <v>0</v>
          </cell>
          <cell r="J8512">
            <v>0</v>
          </cell>
          <cell r="K8512">
            <v>30000</v>
          </cell>
          <cell r="L8512">
            <v>0</v>
          </cell>
          <cell r="M8512">
            <v>0</v>
          </cell>
          <cell r="N8512">
            <v>0</v>
          </cell>
          <cell r="O8512">
            <v>30000</v>
          </cell>
        </row>
        <row r="8513">
          <cell r="D8513" t="str">
            <v>110002240022</v>
          </cell>
          <cell r="E8513" t="str">
            <v>（直接）不确定性环境下集成物料订货的MAX-NPV项目调度优化方法</v>
          </cell>
          <cell r="F8513" t="str">
            <v>张艳</v>
          </cell>
          <cell r="G8513" t="str">
            <v>2020090</v>
          </cell>
          <cell r="H8513">
            <v>12789</v>
          </cell>
          <cell r="I8513">
            <v>0</v>
          </cell>
          <cell r="J8513">
            <v>5220</v>
          </cell>
          <cell r="K8513">
            <v>7569</v>
          </cell>
          <cell r="L8513">
            <v>0</v>
          </cell>
          <cell r="M8513">
            <v>0</v>
          </cell>
          <cell r="N8513">
            <v>0</v>
          </cell>
          <cell r="O8513">
            <v>7569</v>
          </cell>
        </row>
        <row r="8514">
          <cell r="D8514" t="str">
            <v>110002240023</v>
          </cell>
          <cell r="E8514" t="str">
            <v>（间接）不确定性环境下集成物料订货的MAX-NPV项目调度优化方法</v>
          </cell>
          <cell r="F8514" t="str">
            <v>张艳</v>
          </cell>
          <cell r="G8514" t="str">
            <v>2020090</v>
          </cell>
          <cell r="H8514">
            <v>30000</v>
          </cell>
          <cell r="I8514">
            <v>0</v>
          </cell>
          <cell r="J8514">
            <v>0</v>
          </cell>
          <cell r="K8514">
            <v>30000</v>
          </cell>
          <cell r="L8514">
            <v>0</v>
          </cell>
          <cell r="M8514">
            <v>0</v>
          </cell>
          <cell r="N8514">
            <v>0</v>
          </cell>
          <cell r="O8514">
            <v>30000</v>
          </cell>
        </row>
        <row r="8515">
          <cell r="D8515" t="str">
            <v>110002240024</v>
          </cell>
          <cell r="E8515" t="str">
            <v>（直接）基于辐射传输和深度学习的参与性介质下物体表面温度测量方法研究</v>
          </cell>
          <cell r="F8515" t="str">
            <v>黄云伟</v>
          </cell>
          <cell r="G8515" t="str">
            <v>2023083</v>
          </cell>
          <cell r="H8515">
            <v>46</v>
          </cell>
          <cell r="I8515">
            <v>0</v>
          </cell>
          <cell r="J8515">
            <v>0</v>
          </cell>
          <cell r="K8515">
            <v>46</v>
          </cell>
          <cell r="L8515">
            <v>0</v>
          </cell>
          <cell r="M8515">
            <v>0</v>
          </cell>
          <cell r="N8515">
            <v>0</v>
          </cell>
          <cell r="O8515">
            <v>46</v>
          </cell>
        </row>
        <row r="8516">
          <cell r="D8516" t="str">
            <v>110002240025</v>
          </cell>
          <cell r="E8516" t="str">
            <v>（间接）基于辐射传输和深度学习的参与性介质下物体表面温度测量方法研究</v>
          </cell>
          <cell r="F8516" t="str">
            <v>黄云伟</v>
          </cell>
          <cell r="G8516" t="str">
            <v>2023083</v>
          </cell>
          <cell r="H8516">
            <v>9000</v>
          </cell>
          <cell r="I8516">
            <v>0</v>
          </cell>
          <cell r="J8516">
            <v>0</v>
          </cell>
          <cell r="K8516">
            <v>9000</v>
          </cell>
          <cell r="L8516">
            <v>0</v>
          </cell>
          <cell r="M8516">
            <v>0</v>
          </cell>
          <cell r="N8516">
            <v>0</v>
          </cell>
          <cell r="O8516">
            <v>9000</v>
          </cell>
        </row>
        <row r="8517">
          <cell r="D8517" t="str">
            <v>110002240026</v>
          </cell>
          <cell r="E8517" t="str">
            <v>（直接）SPS致密化过程中脉冲电流的电迁移效应作用机理定量研究</v>
          </cell>
          <cell r="F8517" t="str">
            <v>赵愈亮</v>
          </cell>
          <cell r="G8517" t="str">
            <v>2018089</v>
          </cell>
          <cell r="H8517">
            <v>0</v>
          </cell>
          <cell r="I8517">
            <v>0</v>
          </cell>
          <cell r="J8517">
            <v>0</v>
          </cell>
          <cell r="K8517">
            <v>0</v>
          </cell>
          <cell r="L8517">
            <v>0</v>
          </cell>
          <cell r="M8517">
            <v>0</v>
          </cell>
          <cell r="N8517">
            <v>0</v>
          </cell>
          <cell r="O8517">
            <v>0</v>
          </cell>
        </row>
        <row r="8518">
          <cell r="D8518" t="str">
            <v>110002240027</v>
          </cell>
          <cell r="E8518" t="str">
            <v>（间接）SPS致密化过程中脉冲电流的电迁移效应作用机理定量研究</v>
          </cell>
          <cell r="F8518" t="str">
            <v>赵愈亮</v>
          </cell>
          <cell r="G8518" t="str">
            <v>2018089</v>
          </cell>
          <cell r="H8518">
            <v>9000</v>
          </cell>
          <cell r="I8518">
            <v>0</v>
          </cell>
          <cell r="J8518">
            <v>0</v>
          </cell>
          <cell r="K8518">
            <v>9000</v>
          </cell>
          <cell r="L8518">
            <v>0</v>
          </cell>
          <cell r="M8518">
            <v>0</v>
          </cell>
          <cell r="N8518">
            <v>0</v>
          </cell>
          <cell r="O8518">
            <v>9000</v>
          </cell>
        </row>
        <row r="8519">
          <cell r="D8519" t="str">
            <v>110002240028</v>
          </cell>
          <cell r="E8519" t="str">
            <v>（直接）基于热渗透传递的低温余热回收接触内热质传递特性研究</v>
          </cell>
          <cell r="F8519" t="str">
            <v>陈捷超</v>
          </cell>
          <cell r="G8519" t="str">
            <v>2017081</v>
          </cell>
          <cell r="H8519">
            <v>27387.92</v>
          </cell>
          <cell r="I8519">
            <v>0</v>
          </cell>
          <cell r="J8519">
            <v>0</v>
          </cell>
          <cell r="K8519">
            <v>27387.92</v>
          </cell>
          <cell r="L8519">
            <v>0</v>
          </cell>
          <cell r="M8519">
            <v>0</v>
          </cell>
          <cell r="N8519">
            <v>0</v>
          </cell>
          <cell r="O8519">
            <v>27387.92</v>
          </cell>
        </row>
        <row r="8520">
          <cell r="D8520" t="str">
            <v>110002240029</v>
          </cell>
          <cell r="E8520" t="str">
            <v>（间接）基于热渗透传递的低温余热回收接触内热质传递特性研究</v>
          </cell>
          <cell r="F8520" t="str">
            <v>陈捷超</v>
          </cell>
          <cell r="G8520" t="str">
            <v>2017081</v>
          </cell>
          <cell r="H8520">
            <v>30000</v>
          </cell>
          <cell r="I8520">
            <v>0</v>
          </cell>
          <cell r="J8520">
            <v>0</v>
          </cell>
          <cell r="K8520">
            <v>30000</v>
          </cell>
          <cell r="L8520">
            <v>0</v>
          </cell>
          <cell r="M8520">
            <v>0</v>
          </cell>
          <cell r="N8520">
            <v>0</v>
          </cell>
          <cell r="O8520">
            <v>30000</v>
          </cell>
        </row>
        <row r="8521">
          <cell r="D8521" t="str">
            <v>110002240030</v>
          </cell>
          <cell r="E8521" t="str">
            <v>（直接）CdS基异质结构中光生电荷分离调控策略及光催化产氢研究</v>
          </cell>
          <cell r="F8521" t="str">
            <v>楚家玉</v>
          </cell>
          <cell r="G8521" t="str">
            <v>2020095</v>
          </cell>
          <cell r="H8521">
            <v>19955.09</v>
          </cell>
          <cell r="I8521">
            <v>0</v>
          </cell>
          <cell r="J8521">
            <v>1143.39</v>
          </cell>
          <cell r="K8521">
            <v>18811.7</v>
          </cell>
          <cell r="L8521">
            <v>0</v>
          </cell>
          <cell r="M8521">
            <v>0</v>
          </cell>
          <cell r="N8521">
            <v>0</v>
          </cell>
          <cell r="O8521">
            <v>18811.7</v>
          </cell>
        </row>
        <row r="8522">
          <cell r="D8522" t="str">
            <v>110002240031</v>
          </cell>
          <cell r="E8522" t="str">
            <v>（间接）CdS基异质结构中光生电荷分离调控策略及光催化产氢研究</v>
          </cell>
          <cell r="F8522" t="str">
            <v>楚家玉</v>
          </cell>
          <cell r="G8522" t="str">
            <v>2020095</v>
          </cell>
          <cell r="H8522">
            <v>30000</v>
          </cell>
          <cell r="I8522">
            <v>0</v>
          </cell>
          <cell r="J8522">
            <v>0</v>
          </cell>
          <cell r="K8522">
            <v>30000</v>
          </cell>
          <cell r="L8522">
            <v>0</v>
          </cell>
          <cell r="M8522">
            <v>0</v>
          </cell>
          <cell r="N8522">
            <v>0</v>
          </cell>
          <cell r="O8522">
            <v>30000</v>
          </cell>
        </row>
        <row r="8523">
          <cell r="D8523" t="str">
            <v>110002240032</v>
          </cell>
          <cell r="E8523" t="str">
            <v>（直接）基于密度泛函理论计算的磷灰石结构发光材料稀土离子占位研究</v>
          </cell>
          <cell r="F8523" t="str">
            <v>邵蒙蒙</v>
          </cell>
          <cell r="G8523" t="str">
            <v>2019054</v>
          </cell>
          <cell r="H8523">
            <v>0</v>
          </cell>
          <cell r="I8523">
            <v>0</v>
          </cell>
          <cell r="J8523">
            <v>0</v>
          </cell>
          <cell r="K8523">
            <v>0</v>
          </cell>
          <cell r="L8523">
            <v>0</v>
          </cell>
          <cell r="M8523">
            <v>0</v>
          </cell>
          <cell r="N8523">
            <v>0</v>
          </cell>
          <cell r="O8523">
            <v>0</v>
          </cell>
        </row>
        <row r="8524">
          <cell r="D8524" t="str">
            <v>110002240033</v>
          </cell>
          <cell r="E8524" t="str">
            <v>（间接）基于密度泛函理论计算的磷灰石结构发光材料稀土离子占位研究</v>
          </cell>
          <cell r="F8524" t="str">
            <v>邵蒙蒙</v>
          </cell>
          <cell r="G8524" t="str">
            <v>2019054</v>
          </cell>
          <cell r="H8524">
            <v>30000</v>
          </cell>
          <cell r="I8524">
            <v>0</v>
          </cell>
          <cell r="J8524">
            <v>0</v>
          </cell>
          <cell r="K8524">
            <v>30000</v>
          </cell>
          <cell r="L8524">
            <v>0</v>
          </cell>
          <cell r="M8524">
            <v>0</v>
          </cell>
          <cell r="N8524">
            <v>0</v>
          </cell>
          <cell r="O8524">
            <v>30000</v>
          </cell>
        </row>
        <row r="8525">
          <cell r="D8525" t="str">
            <v>110002240034</v>
          </cell>
          <cell r="E8525" t="str">
            <v>（直接）Cu基复合催化体系的构建及其在CO2电催化还原中的应用</v>
          </cell>
          <cell r="F8525" t="str">
            <v>赵丽源</v>
          </cell>
          <cell r="G8525" t="str">
            <v>2020113</v>
          </cell>
          <cell r="H8525">
            <v>947</v>
          </cell>
          <cell r="I8525">
            <v>0</v>
          </cell>
          <cell r="J8525">
            <v>400</v>
          </cell>
          <cell r="K8525">
            <v>547</v>
          </cell>
          <cell r="L8525">
            <v>0</v>
          </cell>
          <cell r="M8525">
            <v>0</v>
          </cell>
          <cell r="N8525">
            <v>0</v>
          </cell>
          <cell r="O8525">
            <v>547</v>
          </cell>
        </row>
        <row r="8526">
          <cell r="D8526" t="str">
            <v>110002240035</v>
          </cell>
          <cell r="E8526" t="str">
            <v>（间接）Cu基复合催化体系的构建及其在CO2电催化还原中的应用</v>
          </cell>
          <cell r="F8526" t="str">
            <v>赵丽源</v>
          </cell>
          <cell r="G8526" t="str">
            <v>2020113</v>
          </cell>
          <cell r="H8526">
            <v>30000</v>
          </cell>
          <cell r="I8526">
            <v>0</v>
          </cell>
          <cell r="J8526">
            <v>0</v>
          </cell>
          <cell r="K8526">
            <v>30000</v>
          </cell>
          <cell r="L8526">
            <v>0</v>
          </cell>
          <cell r="M8526">
            <v>0</v>
          </cell>
          <cell r="N8526">
            <v>0</v>
          </cell>
          <cell r="O8526">
            <v>30000</v>
          </cell>
        </row>
        <row r="8527">
          <cell r="D8527" t="str">
            <v>110002240036</v>
          </cell>
          <cell r="E8527" t="str">
            <v>（直接）基于可重构超材料的量子Deutsch-Jozsa算法红典光学模拟研究</v>
          </cell>
          <cell r="F8527" t="str">
            <v>程凯扬</v>
          </cell>
          <cell r="G8527" t="str">
            <v>2020082</v>
          </cell>
          <cell r="H8527">
            <v>447.07</v>
          </cell>
          <cell r="I8527">
            <v>0</v>
          </cell>
          <cell r="J8527">
            <v>405.81</v>
          </cell>
          <cell r="K8527">
            <v>41.26</v>
          </cell>
          <cell r="L8527">
            <v>0</v>
          </cell>
          <cell r="M8527">
            <v>0</v>
          </cell>
          <cell r="N8527">
            <v>0</v>
          </cell>
          <cell r="O8527">
            <v>41.26</v>
          </cell>
        </row>
        <row r="8528">
          <cell r="D8528" t="str">
            <v>110002240037</v>
          </cell>
          <cell r="E8528" t="str">
            <v>（间接）基于可重构超材料的量子Deutsch-Jozsa算法红典光学模拟研究</v>
          </cell>
          <cell r="F8528" t="str">
            <v>程凯扬</v>
          </cell>
          <cell r="G8528" t="str">
            <v>2020082</v>
          </cell>
          <cell r="H8528">
            <v>9000</v>
          </cell>
          <cell r="I8528">
            <v>0</v>
          </cell>
          <cell r="J8528">
            <v>0</v>
          </cell>
          <cell r="K8528">
            <v>9000</v>
          </cell>
          <cell r="L8528">
            <v>0</v>
          </cell>
          <cell r="M8528">
            <v>0</v>
          </cell>
          <cell r="N8528">
            <v>0</v>
          </cell>
          <cell r="O8528">
            <v>9000</v>
          </cell>
        </row>
        <row r="8529">
          <cell r="D8529" t="str">
            <v>110002240038</v>
          </cell>
          <cell r="E8529" t="str">
            <v>（直接）GaN基紫外探测器的研制及其缺陷控制</v>
          </cell>
          <cell r="F8529" t="str">
            <v>李媛</v>
          </cell>
          <cell r="G8529" t="str">
            <v>2020066</v>
          </cell>
          <cell r="H8529">
            <v>1915.01</v>
          </cell>
          <cell r="I8529">
            <v>0</v>
          </cell>
          <cell r="J8529">
            <v>1910</v>
          </cell>
          <cell r="K8529">
            <v>5.01</v>
          </cell>
          <cell r="L8529">
            <v>0</v>
          </cell>
          <cell r="M8529">
            <v>0</v>
          </cell>
          <cell r="N8529">
            <v>0</v>
          </cell>
          <cell r="O8529">
            <v>5.01</v>
          </cell>
        </row>
        <row r="8530">
          <cell r="D8530" t="str">
            <v>110002240039</v>
          </cell>
          <cell r="E8530" t="str">
            <v>（间接）GaN基紫外探测器的研制及其缺陷控制</v>
          </cell>
          <cell r="F8530" t="str">
            <v>李媛</v>
          </cell>
          <cell r="G8530" t="str">
            <v>2020066</v>
          </cell>
          <cell r="H8530">
            <v>9000</v>
          </cell>
          <cell r="I8530">
            <v>0</v>
          </cell>
          <cell r="J8530">
            <v>9000</v>
          </cell>
          <cell r="K8530">
            <v>0</v>
          </cell>
          <cell r="L8530">
            <v>0</v>
          </cell>
          <cell r="M8530">
            <v>0</v>
          </cell>
          <cell r="N8530">
            <v>0</v>
          </cell>
          <cell r="O8530">
            <v>0</v>
          </cell>
        </row>
        <row r="8531">
          <cell r="D8531" t="str">
            <v>110002240042</v>
          </cell>
          <cell r="E8531" t="str">
            <v>（直接）面向高端装备制造行业绿色柔性生产的混合量子优化决策方法与技术</v>
          </cell>
          <cell r="F8531" t="str">
            <v>孙泽文</v>
          </cell>
          <cell r="G8531" t="str">
            <v>2018057</v>
          </cell>
          <cell r="H8531">
            <v>250</v>
          </cell>
          <cell r="I8531">
            <v>0</v>
          </cell>
          <cell r="J8531">
            <v>0</v>
          </cell>
          <cell r="K8531">
            <v>250</v>
          </cell>
          <cell r="L8531">
            <v>0</v>
          </cell>
          <cell r="M8531">
            <v>0</v>
          </cell>
          <cell r="N8531">
            <v>0</v>
          </cell>
          <cell r="O8531">
            <v>250</v>
          </cell>
        </row>
        <row r="8532">
          <cell r="D8532" t="str">
            <v>110002240043</v>
          </cell>
          <cell r="E8532" t="str">
            <v>（间接）面向高端装备制造行业绿色柔性生产的混合量子优化决策方法与技术</v>
          </cell>
          <cell r="F8532" t="str">
            <v>孙泽文</v>
          </cell>
          <cell r="G8532" t="str">
            <v>2018057</v>
          </cell>
          <cell r="H8532">
            <v>30000</v>
          </cell>
          <cell r="I8532">
            <v>0</v>
          </cell>
          <cell r="J8532">
            <v>0</v>
          </cell>
          <cell r="K8532">
            <v>30000</v>
          </cell>
          <cell r="L8532">
            <v>0</v>
          </cell>
          <cell r="M8532">
            <v>0</v>
          </cell>
          <cell r="N8532">
            <v>0</v>
          </cell>
          <cell r="O8532">
            <v>30000</v>
          </cell>
        </row>
        <row r="8533">
          <cell r="D8533" t="str">
            <v>110002240044</v>
          </cell>
          <cell r="E8533" t="str">
            <v>（直接）基于接盖尔-高斯变换对高速旋转物体进行三维重构的理论研究</v>
          </cell>
          <cell r="F8533" t="str">
            <v>魏丹</v>
          </cell>
          <cell r="G8533" t="str">
            <v>2020123</v>
          </cell>
          <cell r="H8533">
            <v>14207.6</v>
          </cell>
          <cell r="I8533">
            <v>0</v>
          </cell>
          <cell r="J8533">
            <v>3800</v>
          </cell>
          <cell r="K8533">
            <v>10407.6</v>
          </cell>
          <cell r="L8533">
            <v>0</v>
          </cell>
          <cell r="M8533">
            <v>0</v>
          </cell>
          <cell r="N8533">
            <v>0</v>
          </cell>
          <cell r="O8533">
            <v>10407.6</v>
          </cell>
        </row>
        <row r="8534">
          <cell r="D8534" t="str">
            <v>110002240045</v>
          </cell>
          <cell r="E8534" t="str">
            <v>（间接）基于接盖尔-高斯变换对高速旋转物体进行三维重构的理论研究</v>
          </cell>
          <cell r="F8534" t="str">
            <v>魏丹</v>
          </cell>
          <cell r="G8534" t="str">
            <v>2020123</v>
          </cell>
          <cell r="H8534">
            <v>9000</v>
          </cell>
          <cell r="I8534">
            <v>0</v>
          </cell>
          <cell r="J8534">
            <v>9000</v>
          </cell>
          <cell r="K8534">
            <v>0</v>
          </cell>
          <cell r="L8534">
            <v>0</v>
          </cell>
          <cell r="M8534">
            <v>0</v>
          </cell>
          <cell r="N8534">
            <v>0</v>
          </cell>
          <cell r="O8534">
            <v>0</v>
          </cell>
        </row>
        <row r="8535">
          <cell r="D8535" t="str">
            <v>110002240046</v>
          </cell>
          <cell r="E8535" t="str">
            <v>（直接）基于液态化合物受激拉曼散射效应的单、双波长紫外激光输出研究</v>
          </cell>
          <cell r="F8535" t="str">
            <v>吴志心</v>
          </cell>
          <cell r="G8535" t="str">
            <v>2020079</v>
          </cell>
          <cell r="H8535">
            <v>4294.03</v>
          </cell>
          <cell r="I8535">
            <v>0</v>
          </cell>
          <cell r="J8535">
            <v>0</v>
          </cell>
          <cell r="K8535">
            <v>4294.03</v>
          </cell>
          <cell r="L8535">
            <v>0</v>
          </cell>
          <cell r="M8535">
            <v>0</v>
          </cell>
          <cell r="N8535">
            <v>0</v>
          </cell>
          <cell r="O8535">
            <v>4294.03</v>
          </cell>
        </row>
        <row r="8536">
          <cell r="D8536" t="str">
            <v>110002240047</v>
          </cell>
          <cell r="E8536" t="str">
            <v>（间接）基于液态化合物受激拉曼散射效应的单、双波长紫外激光输出研究</v>
          </cell>
          <cell r="F8536" t="str">
            <v>吴志心</v>
          </cell>
          <cell r="G8536" t="str">
            <v>2020079</v>
          </cell>
          <cell r="H8536">
            <v>30000</v>
          </cell>
          <cell r="I8536">
            <v>0</v>
          </cell>
          <cell r="J8536">
            <v>0</v>
          </cell>
          <cell r="K8536">
            <v>30000</v>
          </cell>
          <cell r="L8536">
            <v>0</v>
          </cell>
          <cell r="M8536">
            <v>0</v>
          </cell>
          <cell r="N8536">
            <v>0</v>
          </cell>
          <cell r="O8536">
            <v>30000</v>
          </cell>
        </row>
        <row r="8537">
          <cell r="D8537" t="str">
            <v>110002240048</v>
          </cell>
          <cell r="E8537" t="str">
            <v>（直接）基于区块链的云原生网络资源交易机制与动态决策研究</v>
          </cell>
          <cell r="F8537" t="str">
            <v>杨伟伟</v>
          </cell>
          <cell r="G8537" t="str">
            <v>2021048</v>
          </cell>
          <cell r="H8537">
            <v>11194.54</v>
          </cell>
          <cell r="I8537">
            <v>0</v>
          </cell>
          <cell r="J8537">
            <v>5450</v>
          </cell>
          <cell r="K8537">
            <v>5744.54</v>
          </cell>
          <cell r="L8537">
            <v>0</v>
          </cell>
          <cell r="M8537">
            <v>0</v>
          </cell>
          <cell r="N8537">
            <v>0</v>
          </cell>
          <cell r="O8537">
            <v>5744.54</v>
          </cell>
        </row>
        <row r="8538">
          <cell r="D8538" t="str">
            <v>110002240049</v>
          </cell>
          <cell r="E8538" t="str">
            <v>（间接）基于区块链的云原生网络资源交易机制与动态决策研究</v>
          </cell>
          <cell r="F8538" t="str">
            <v>杨伟伟</v>
          </cell>
          <cell r="G8538" t="str">
            <v>2021048</v>
          </cell>
          <cell r="H8538">
            <v>30000</v>
          </cell>
          <cell r="I8538">
            <v>0</v>
          </cell>
          <cell r="J8538">
            <v>0</v>
          </cell>
          <cell r="K8538">
            <v>30000</v>
          </cell>
          <cell r="L8538">
            <v>0</v>
          </cell>
          <cell r="M8538">
            <v>0</v>
          </cell>
          <cell r="N8538">
            <v>0</v>
          </cell>
          <cell r="O8538">
            <v>30000</v>
          </cell>
        </row>
        <row r="8539">
          <cell r="D8539" t="str">
            <v>110002240050</v>
          </cell>
          <cell r="E8539" t="str">
            <v>（直接）基于数据驱动的太赫兹波定量相位成像研究</v>
          </cell>
          <cell r="F8539" t="str">
            <v>陈曼娜</v>
          </cell>
          <cell r="G8539" t="str">
            <v>2019012</v>
          </cell>
          <cell r="H8539">
            <v>0</v>
          </cell>
          <cell r="I8539">
            <v>0</v>
          </cell>
          <cell r="J8539">
            <v>0</v>
          </cell>
          <cell r="K8539">
            <v>0</v>
          </cell>
          <cell r="L8539">
            <v>0</v>
          </cell>
          <cell r="M8539">
            <v>0</v>
          </cell>
          <cell r="N8539">
            <v>0</v>
          </cell>
          <cell r="O8539">
            <v>0</v>
          </cell>
        </row>
        <row r="8540">
          <cell r="D8540" t="str">
            <v>110002240051</v>
          </cell>
          <cell r="E8540" t="str">
            <v>（间接）基于数据驱动的太赫兹波定量相位成像研究</v>
          </cell>
          <cell r="F8540" t="str">
            <v>陈曼娜</v>
          </cell>
          <cell r="G8540" t="str">
            <v>2019012</v>
          </cell>
          <cell r="H8540">
            <v>9000</v>
          </cell>
          <cell r="I8540">
            <v>0</v>
          </cell>
          <cell r="J8540">
            <v>0</v>
          </cell>
          <cell r="K8540">
            <v>9000</v>
          </cell>
          <cell r="L8540">
            <v>0</v>
          </cell>
          <cell r="M8540">
            <v>0</v>
          </cell>
          <cell r="N8540">
            <v>0</v>
          </cell>
          <cell r="O8540">
            <v>9000</v>
          </cell>
        </row>
        <row r="8541">
          <cell r="D8541" t="str">
            <v>110002240052</v>
          </cell>
          <cell r="E8541" t="str">
            <v>（直接）锂硫电池用高强稳定蛋白质基双面织物隔膜的设计与制备</v>
          </cell>
          <cell r="F8541" t="str">
            <v>陈敏</v>
          </cell>
          <cell r="G8541" t="str">
            <v>2021001</v>
          </cell>
          <cell r="H8541">
            <v>0</v>
          </cell>
          <cell r="I8541">
            <v>0</v>
          </cell>
          <cell r="J8541">
            <v>0</v>
          </cell>
          <cell r="K8541">
            <v>0</v>
          </cell>
          <cell r="L8541">
            <v>0</v>
          </cell>
          <cell r="M8541">
            <v>0</v>
          </cell>
          <cell r="N8541">
            <v>0</v>
          </cell>
          <cell r="O8541">
            <v>0</v>
          </cell>
        </row>
        <row r="8542">
          <cell r="D8542" t="str">
            <v>110002240053</v>
          </cell>
          <cell r="E8542" t="str">
            <v>（间接）锂硫电池用高强稳定蛋白质基双面织物隔膜的设计与制备</v>
          </cell>
          <cell r="F8542" t="str">
            <v>陈敏</v>
          </cell>
          <cell r="G8542" t="str">
            <v>2021001</v>
          </cell>
          <cell r="H8542">
            <v>9000</v>
          </cell>
          <cell r="I8542">
            <v>0</v>
          </cell>
          <cell r="J8542">
            <v>9000</v>
          </cell>
          <cell r="K8542">
            <v>0</v>
          </cell>
          <cell r="L8542">
            <v>0</v>
          </cell>
          <cell r="M8542">
            <v>0</v>
          </cell>
          <cell r="N8542">
            <v>0</v>
          </cell>
          <cell r="O8542">
            <v>0</v>
          </cell>
        </row>
        <row r="8543">
          <cell r="D8543" t="str">
            <v>110002240054</v>
          </cell>
          <cell r="E8543" t="str">
            <v>（直接）自粘附透明可拉伸超疏水/疏油薄膜的可控设计及其抗液体刺穿稳定性研究</v>
          </cell>
          <cell r="F8543" t="str">
            <v>苏晓竞</v>
          </cell>
          <cell r="G8543" t="str">
            <v>2020065</v>
          </cell>
          <cell r="H8543">
            <v>26058</v>
          </cell>
          <cell r="I8543">
            <v>0</v>
          </cell>
          <cell r="J8543">
            <v>1350</v>
          </cell>
          <cell r="K8543">
            <v>24708</v>
          </cell>
          <cell r="L8543">
            <v>0</v>
          </cell>
          <cell r="M8543">
            <v>0</v>
          </cell>
          <cell r="N8543">
            <v>0</v>
          </cell>
          <cell r="O8543">
            <v>24708</v>
          </cell>
        </row>
        <row r="8544">
          <cell r="D8544" t="str">
            <v>110002240055</v>
          </cell>
          <cell r="E8544" t="str">
            <v>（间接）自粘附透明可拉伸超疏水/疏油薄膜的可控设计及其抗液体刺穿稳定性研究</v>
          </cell>
          <cell r="F8544" t="str">
            <v>苏晓竞</v>
          </cell>
          <cell r="G8544" t="str">
            <v>2020065</v>
          </cell>
          <cell r="H8544">
            <v>15000</v>
          </cell>
          <cell r="I8544">
            <v>0</v>
          </cell>
          <cell r="J8544">
            <v>0</v>
          </cell>
          <cell r="K8544">
            <v>15000</v>
          </cell>
          <cell r="L8544">
            <v>0</v>
          </cell>
          <cell r="M8544">
            <v>0</v>
          </cell>
          <cell r="N8544">
            <v>0</v>
          </cell>
          <cell r="O8544">
            <v>15000</v>
          </cell>
        </row>
        <row r="8545">
          <cell r="D8545" t="str">
            <v>110002240056</v>
          </cell>
          <cell r="E8545" t="str">
            <v>（直接）镁合金表面低压冷喷涂还原氧化石墨烯包覆铝—LDH复合涂层的制备与性能调控</v>
          </cell>
          <cell r="F8545" t="str">
            <v>陈斌</v>
          </cell>
          <cell r="G8545" t="str">
            <v>2023025</v>
          </cell>
          <cell r="H8545">
            <v>0</v>
          </cell>
          <cell r="I8545">
            <v>0</v>
          </cell>
          <cell r="J8545">
            <v>0</v>
          </cell>
          <cell r="K8545">
            <v>0</v>
          </cell>
          <cell r="L8545">
            <v>0</v>
          </cell>
          <cell r="M8545">
            <v>0</v>
          </cell>
          <cell r="N8545">
            <v>0</v>
          </cell>
          <cell r="O8545">
            <v>0</v>
          </cell>
        </row>
        <row r="8546">
          <cell r="D8546" t="str">
            <v>110002240057</v>
          </cell>
          <cell r="E8546" t="str">
            <v>（间接）镁合金表面低压冷喷涂还原氧化石墨烯包覆铝—LDH复合涂层的制备与性能调控</v>
          </cell>
          <cell r="F8546" t="str">
            <v>陈斌</v>
          </cell>
          <cell r="G8546" t="str">
            <v>2023025</v>
          </cell>
          <cell r="H8546">
            <v>30000</v>
          </cell>
          <cell r="I8546">
            <v>0</v>
          </cell>
          <cell r="J8546">
            <v>30000</v>
          </cell>
          <cell r="K8546">
            <v>0</v>
          </cell>
          <cell r="L8546">
            <v>0</v>
          </cell>
          <cell r="M8546">
            <v>0</v>
          </cell>
          <cell r="N8546">
            <v>0</v>
          </cell>
          <cell r="O8546">
            <v>0</v>
          </cell>
        </row>
        <row r="8547">
          <cell r="D8547" t="str">
            <v>110002240058</v>
          </cell>
          <cell r="E8547" t="str">
            <v>（直接）MOF基人造固态电解质膜的可控构筑及其抑制锌枝晶的机制研究</v>
          </cell>
          <cell r="F8547" t="str">
            <v>许伟娜</v>
          </cell>
          <cell r="G8547" t="str">
            <v>2020029</v>
          </cell>
          <cell r="H8547">
            <v>0.13</v>
          </cell>
          <cell r="I8547">
            <v>0</v>
          </cell>
          <cell r="J8547">
            <v>0</v>
          </cell>
          <cell r="K8547">
            <v>0.13</v>
          </cell>
          <cell r="L8547">
            <v>0</v>
          </cell>
          <cell r="M8547">
            <v>0</v>
          </cell>
          <cell r="N8547">
            <v>0</v>
          </cell>
          <cell r="O8547">
            <v>0.13</v>
          </cell>
        </row>
        <row r="8548">
          <cell r="D8548" t="str">
            <v>110002240059</v>
          </cell>
          <cell r="E8548" t="str">
            <v>（间接）MOF基人造固态电解质膜的可控构筑及其抑制锌枝晶的机制研究</v>
          </cell>
          <cell r="F8548" t="str">
            <v>许伟娜</v>
          </cell>
          <cell r="G8548" t="str">
            <v>2020029</v>
          </cell>
          <cell r="H8548">
            <v>9000</v>
          </cell>
          <cell r="I8548">
            <v>0</v>
          </cell>
          <cell r="J8548">
            <v>0</v>
          </cell>
          <cell r="K8548">
            <v>9000</v>
          </cell>
          <cell r="L8548">
            <v>0</v>
          </cell>
          <cell r="M8548">
            <v>0</v>
          </cell>
          <cell r="N8548">
            <v>0</v>
          </cell>
          <cell r="O8548">
            <v>9000</v>
          </cell>
        </row>
        <row r="8549">
          <cell r="D8549" t="str">
            <v>110002240060</v>
          </cell>
          <cell r="E8549" t="str">
            <v>（直接）Sn4P3-(M=Ti,Mn,Fe)三元复合负极的构建及储钠性能与机理研究</v>
          </cell>
          <cell r="F8549" t="str">
            <v>张娇龙</v>
          </cell>
          <cell r="G8549" t="str">
            <v>2021021</v>
          </cell>
          <cell r="H8549">
            <v>15523.2</v>
          </cell>
          <cell r="I8549">
            <v>0</v>
          </cell>
          <cell r="J8549">
            <v>0</v>
          </cell>
          <cell r="K8549">
            <v>15523.2</v>
          </cell>
          <cell r="L8549">
            <v>0</v>
          </cell>
          <cell r="M8549">
            <v>0</v>
          </cell>
          <cell r="N8549">
            <v>0</v>
          </cell>
          <cell r="O8549">
            <v>15523.2</v>
          </cell>
        </row>
        <row r="8550">
          <cell r="D8550" t="str">
            <v>110002240061</v>
          </cell>
          <cell r="E8550" t="str">
            <v>（间接）Sn4P3-(M=Ti,Mn,Fe)三元复合负极的构建及储钠性能与机理研究</v>
          </cell>
          <cell r="F8550" t="str">
            <v>张娇龙</v>
          </cell>
          <cell r="G8550" t="str">
            <v>2021021</v>
          </cell>
          <cell r="H8550">
            <v>9000</v>
          </cell>
          <cell r="I8550">
            <v>0</v>
          </cell>
          <cell r="J8550">
            <v>9000</v>
          </cell>
          <cell r="K8550">
            <v>0</v>
          </cell>
          <cell r="L8550">
            <v>0</v>
          </cell>
          <cell r="M8550">
            <v>0</v>
          </cell>
          <cell r="N8550">
            <v>0</v>
          </cell>
          <cell r="O8550">
            <v>0</v>
          </cell>
        </row>
        <row r="8551">
          <cell r="D8551" t="str">
            <v>110002240062</v>
          </cell>
          <cell r="E8551" t="str">
            <v>（直接）矿物结构荧光材料Ca9Tb(PO4)5(SiO4)F2:Mn2+/Eu3+的类质同象取代及温敏性能研究</v>
          </cell>
          <cell r="F8551" t="str">
            <v>邵蒙蒙</v>
          </cell>
          <cell r="G8551" t="str">
            <v>2019054</v>
          </cell>
          <cell r="H8551">
            <v>0</v>
          </cell>
          <cell r="I8551">
            <v>0</v>
          </cell>
          <cell r="J8551">
            <v>0</v>
          </cell>
          <cell r="K8551">
            <v>0</v>
          </cell>
          <cell r="L8551">
            <v>0</v>
          </cell>
          <cell r="M8551">
            <v>0</v>
          </cell>
          <cell r="N8551">
            <v>0</v>
          </cell>
          <cell r="O8551">
            <v>0</v>
          </cell>
        </row>
        <row r="8552">
          <cell r="D8552" t="str">
            <v>110002240063</v>
          </cell>
          <cell r="E8552" t="str">
            <v>（间接）矿物结构荧光材料Ca9Tb(PO4)5(SiO4)F2:Mn2+/Eu3+的类质同象取代及温敏性能研究</v>
          </cell>
          <cell r="F8552" t="str">
            <v>邵蒙蒙</v>
          </cell>
          <cell r="G8552" t="str">
            <v>2019054</v>
          </cell>
          <cell r="H8552">
            <v>30000</v>
          </cell>
          <cell r="I8552">
            <v>0</v>
          </cell>
          <cell r="J8552">
            <v>0</v>
          </cell>
          <cell r="K8552">
            <v>30000</v>
          </cell>
          <cell r="L8552">
            <v>0</v>
          </cell>
          <cell r="M8552">
            <v>0</v>
          </cell>
          <cell r="N8552">
            <v>0</v>
          </cell>
          <cell r="O8552">
            <v>30000</v>
          </cell>
        </row>
        <row r="8553">
          <cell r="D8553" t="str">
            <v>110002240064</v>
          </cell>
          <cell r="E8553" t="str">
            <v>（直接）三价稀土铥离子高掺单纳米晶的能量传递机理及多膜态纳米探针研究</v>
          </cell>
          <cell r="F8553" t="str">
            <v>陈朝浩</v>
          </cell>
          <cell r="G8553" t="str">
            <v>2021024</v>
          </cell>
          <cell r="H8553">
            <v>0</v>
          </cell>
          <cell r="I8553">
            <v>0</v>
          </cell>
          <cell r="J8553">
            <v>0</v>
          </cell>
          <cell r="K8553">
            <v>0</v>
          </cell>
          <cell r="L8553">
            <v>0</v>
          </cell>
          <cell r="M8553">
            <v>0</v>
          </cell>
          <cell r="N8553">
            <v>0</v>
          </cell>
          <cell r="O8553">
            <v>0</v>
          </cell>
        </row>
        <row r="8554">
          <cell r="D8554" t="str">
            <v>110002240065</v>
          </cell>
          <cell r="E8554" t="str">
            <v>（间接）三价稀土铥离子高掺单纳米晶的能量传递机理及多膜态纳米探针研究</v>
          </cell>
          <cell r="F8554" t="str">
            <v>陈朝浩</v>
          </cell>
          <cell r="G8554" t="str">
            <v>2021024</v>
          </cell>
          <cell r="H8554">
            <v>30000</v>
          </cell>
          <cell r="I8554">
            <v>0</v>
          </cell>
          <cell r="J8554">
            <v>0</v>
          </cell>
          <cell r="K8554">
            <v>30000</v>
          </cell>
          <cell r="L8554">
            <v>0</v>
          </cell>
          <cell r="M8554">
            <v>0</v>
          </cell>
          <cell r="N8554">
            <v>0</v>
          </cell>
          <cell r="O8554">
            <v>30000</v>
          </cell>
        </row>
        <row r="8555">
          <cell r="D8555" t="str">
            <v>110002240066</v>
          </cell>
          <cell r="E8555" t="str">
            <v>（直接）基于图论算法的植被数据反演、模拟与碳汇评价</v>
          </cell>
          <cell r="F8555" t="str">
            <v>陈晨</v>
          </cell>
          <cell r="G8555" t="str">
            <v>2020811</v>
          </cell>
          <cell r="H8555">
            <v>19975.97</v>
          </cell>
          <cell r="I8555">
            <v>0</v>
          </cell>
          <cell r="J8555">
            <v>5520.72</v>
          </cell>
          <cell r="K8555">
            <v>14455.25</v>
          </cell>
          <cell r="L8555">
            <v>0</v>
          </cell>
          <cell r="M8555">
            <v>0</v>
          </cell>
          <cell r="N8555">
            <v>0</v>
          </cell>
          <cell r="O8555">
            <v>14455.25</v>
          </cell>
        </row>
        <row r="8556">
          <cell r="D8556" t="str">
            <v>110002240067</v>
          </cell>
          <cell r="E8556" t="str">
            <v>（间接）基于图论算法的植被数据反演、模拟与碳汇评价</v>
          </cell>
          <cell r="F8556" t="str">
            <v>陈晨</v>
          </cell>
          <cell r="G8556" t="str">
            <v>2020811</v>
          </cell>
          <cell r="H8556">
            <v>15000</v>
          </cell>
          <cell r="I8556">
            <v>0</v>
          </cell>
          <cell r="J8556">
            <v>0</v>
          </cell>
          <cell r="K8556">
            <v>15000</v>
          </cell>
          <cell r="L8556">
            <v>0</v>
          </cell>
          <cell r="M8556">
            <v>0</v>
          </cell>
          <cell r="N8556">
            <v>0</v>
          </cell>
          <cell r="O8556">
            <v>15000</v>
          </cell>
        </row>
        <row r="8557">
          <cell r="D8557" t="str">
            <v>110002240068</v>
          </cell>
          <cell r="E8557" t="str">
            <v>（直接）基于多扬信息的珠三角地区台风暴雨型花岗岩残积土滑坡稳定性预测</v>
          </cell>
          <cell r="F8557" t="str">
            <v>何春灿</v>
          </cell>
          <cell r="G8557" t="str">
            <v>2020100</v>
          </cell>
          <cell r="H8557">
            <v>21440</v>
          </cell>
          <cell r="I8557">
            <v>0</v>
          </cell>
          <cell r="J8557">
            <v>21440</v>
          </cell>
          <cell r="K8557">
            <v>0</v>
          </cell>
          <cell r="L8557">
            <v>0</v>
          </cell>
          <cell r="M8557">
            <v>0</v>
          </cell>
          <cell r="N8557">
            <v>0</v>
          </cell>
          <cell r="O8557">
            <v>0</v>
          </cell>
        </row>
        <row r="8558">
          <cell r="D8558" t="str">
            <v>110002240069</v>
          </cell>
          <cell r="E8558" t="str">
            <v>（间接）基于多扬信息的珠三角地区台风暴雨型花岗岩残积土滑坡稳定性预测</v>
          </cell>
          <cell r="F8558" t="str">
            <v>何春灿</v>
          </cell>
          <cell r="G8558" t="str">
            <v>2020100</v>
          </cell>
          <cell r="H8558">
            <v>0</v>
          </cell>
          <cell r="I8558">
            <v>0</v>
          </cell>
          <cell r="J8558">
            <v>0</v>
          </cell>
          <cell r="K8558">
            <v>0</v>
          </cell>
          <cell r="L8558">
            <v>0</v>
          </cell>
          <cell r="M8558">
            <v>0</v>
          </cell>
          <cell r="N8558">
            <v>0</v>
          </cell>
          <cell r="O8558">
            <v>0</v>
          </cell>
        </row>
        <row r="8559">
          <cell r="D8559" t="str">
            <v>110002240070</v>
          </cell>
          <cell r="E8559" t="str">
            <v>（直接）加氯控制堵塞对再生水滴灌系统中消毒副产物的生成影响研究</v>
          </cell>
          <cell r="F8559" t="str">
            <v>李蕾</v>
          </cell>
          <cell r="G8559" t="str">
            <v>2020086</v>
          </cell>
          <cell r="H8559">
            <v>208.4</v>
          </cell>
          <cell r="I8559">
            <v>0</v>
          </cell>
          <cell r="J8559">
            <v>208</v>
          </cell>
          <cell r="K8559">
            <v>0.4</v>
          </cell>
          <cell r="L8559">
            <v>0</v>
          </cell>
          <cell r="M8559">
            <v>0</v>
          </cell>
          <cell r="N8559">
            <v>0</v>
          </cell>
          <cell r="O8559">
            <v>0.4</v>
          </cell>
        </row>
        <row r="8560">
          <cell r="D8560" t="str">
            <v>110002240071</v>
          </cell>
          <cell r="E8560" t="str">
            <v>（间接）加氯控制堵塞对再生水滴灌系统中消毒副产物的生成影响研究</v>
          </cell>
          <cell r="F8560" t="str">
            <v>李蕾</v>
          </cell>
          <cell r="G8560" t="str">
            <v>2020086</v>
          </cell>
          <cell r="H8560">
            <v>9000</v>
          </cell>
          <cell r="I8560">
            <v>0</v>
          </cell>
          <cell r="J8560">
            <v>0</v>
          </cell>
          <cell r="K8560">
            <v>9000</v>
          </cell>
          <cell r="L8560">
            <v>0</v>
          </cell>
          <cell r="M8560">
            <v>0</v>
          </cell>
          <cell r="N8560">
            <v>0</v>
          </cell>
          <cell r="O8560">
            <v>9000</v>
          </cell>
        </row>
        <row r="8561">
          <cell r="D8561" t="str">
            <v>110002240072</v>
          </cell>
          <cell r="E8561" t="str">
            <v>（直接）基于波分解方法的二维同步冲击加载实验技术研究</v>
          </cell>
          <cell r="F8561" t="str">
            <v>庞书孟</v>
          </cell>
          <cell r="G8561" t="str">
            <v>2020127</v>
          </cell>
          <cell r="H8561">
            <v>11518.74</v>
          </cell>
          <cell r="I8561">
            <v>0</v>
          </cell>
          <cell r="J8561">
            <v>5827.82</v>
          </cell>
          <cell r="K8561">
            <v>5690.92</v>
          </cell>
          <cell r="L8561">
            <v>0</v>
          </cell>
          <cell r="M8561">
            <v>0</v>
          </cell>
          <cell r="N8561">
            <v>0</v>
          </cell>
          <cell r="O8561">
            <v>5690.92</v>
          </cell>
        </row>
        <row r="8562">
          <cell r="D8562" t="str">
            <v>110002240073</v>
          </cell>
          <cell r="E8562" t="str">
            <v>（间接）基于波分解方法的二维同步冲击加载实验技术研究</v>
          </cell>
          <cell r="F8562" t="str">
            <v>庞书孟</v>
          </cell>
          <cell r="G8562" t="str">
            <v>2020127</v>
          </cell>
          <cell r="H8562">
            <v>30000</v>
          </cell>
          <cell r="I8562">
            <v>0</v>
          </cell>
          <cell r="J8562">
            <v>0</v>
          </cell>
          <cell r="K8562">
            <v>30000</v>
          </cell>
          <cell r="L8562">
            <v>0</v>
          </cell>
          <cell r="M8562">
            <v>0</v>
          </cell>
          <cell r="N8562">
            <v>0</v>
          </cell>
          <cell r="O8562">
            <v>30000</v>
          </cell>
        </row>
        <row r="8563">
          <cell r="D8563" t="str">
            <v>110002240074</v>
          </cell>
          <cell r="E8563" t="str">
            <v>（直接）共价键连四联吡啶金属配合物/半导体复合光催化剂构筑及CO2还原耦合烯烃环氧化研究</v>
          </cell>
          <cell r="F8563" t="str">
            <v>魏曰</v>
          </cell>
          <cell r="G8563" t="str">
            <v>2022152</v>
          </cell>
          <cell r="H8563">
            <v>862.97</v>
          </cell>
          <cell r="I8563">
            <v>0</v>
          </cell>
          <cell r="J8563">
            <v>0</v>
          </cell>
          <cell r="K8563">
            <v>862.97</v>
          </cell>
          <cell r="L8563">
            <v>0</v>
          </cell>
          <cell r="M8563">
            <v>0</v>
          </cell>
          <cell r="N8563">
            <v>0</v>
          </cell>
          <cell r="O8563">
            <v>862.97</v>
          </cell>
        </row>
        <row r="8564">
          <cell r="D8564" t="str">
            <v>110002240075</v>
          </cell>
          <cell r="E8564" t="str">
            <v>（间接）共价键连四联吡啶金属配合物/半导体复合光催化剂构筑及CO2还原耦合烯烃环氧化研究</v>
          </cell>
          <cell r="F8564" t="str">
            <v>魏曰</v>
          </cell>
          <cell r="G8564" t="str">
            <v>2022152</v>
          </cell>
          <cell r="H8564">
            <v>30000</v>
          </cell>
          <cell r="I8564">
            <v>0</v>
          </cell>
          <cell r="J8564">
            <v>0</v>
          </cell>
          <cell r="K8564">
            <v>30000</v>
          </cell>
          <cell r="L8564">
            <v>0</v>
          </cell>
          <cell r="M8564">
            <v>0</v>
          </cell>
          <cell r="N8564">
            <v>0</v>
          </cell>
          <cell r="O8564">
            <v>30000</v>
          </cell>
        </row>
        <row r="8565">
          <cell r="D8565" t="str">
            <v>110002240076</v>
          </cell>
          <cell r="E8565" t="str">
            <v>（直接）抗量子攻击的具有动态性的基于身份签名的研究</v>
          </cell>
          <cell r="F8565" t="str">
            <v>谢聪格</v>
          </cell>
          <cell r="G8565" t="str">
            <v>2020087</v>
          </cell>
          <cell r="H8565">
            <v>20162</v>
          </cell>
          <cell r="I8565">
            <v>0</v>
          </cell>
          <cell r="J8565">
            <v>2700</v>
          </cell>
          <cell r="K8565">
            <v>17462</v>
          </cell>
          <cell r="L8565">
            <v>0</v>
          </cell>
          <cell r="M8565">
            <v>0</v>
          </cell>
          <cell r="N8565">
            <v>0</v>
          </cell>
          <cell r="O8565">
            <v>17462</v>
          </cell>
        </row>
        <row r="8566">
          <cell r="D8566" t="str">
            <v>110002240077</v>
          </cell>
          <cell r="E8566" t="str">
            <v>（间接）抗量子攻击的具有动态性的基于身份签名的研究</v>
          </cell>
          <cell r="F8566" t="str">
            <v>谢聪格</v>
          </cell>
          <cell r="G8566" t="str">
            <v>2020087</v>
          </cell>
          <cell r="H8566">
            <v>30000</v>
          </cell>
          <cell r="I8566">
            <v>0</v>
          </cell>
          <cell r="J8566">
            <v>21000</v>
          </cell>
          <cell r="K8566">
            <v>9000</v>
          </cell>
          <cell r="L8566">
            <v>0</v>
          </cell>
          <cell r="M8566">
            <v>0</v>
          </cell>
          <cell r="N8566">
            <v>0</v>
          </cell>
          <cell r="O8566">
            <v>9000</v>
          </cell>
        </row>
        <row r="8567">
          <cell r="D8567" t="str">
            <v>110002240078</v>
          </cell>
          <cell r="E8567" t="str">
            <v>（直接）多载波通信系统中基于广义布尔函数的互补序列设计</v>
          </cell>
          <cell r="F8567" t="str">
            <v>张刘飘</v>
          </cell>
          <cell r="G8567" t="str">
            <v>2019040</v>
          </cell>
          <cell r="H8567">
            <v>18532.2</v>
          </cell>
          <cell r="I8567">
            <v>0</v>
          </cell>
          <cell r="J8567">
            <v>11334.46</v>
          </cell>
          <cell r="K8567">
            <v>7197.74</v>
          </cell>
          <cell r="L8567">
            <v>0</v>
          </cell>
          <cell r="M8567">
            <v>0</v>
          </cell>
          <cell r="N8567">
            <v>0</v>
          </cell>
          <cell r="O8567">
            <v>7197.74</v>
          </cell>
        </row>
        <row r="8568">
          <cell r="D8568" t="str">
            <v>110002240079</v>
          </cell>
          <cell r="E8568" t="str">
            <v>（间接）多载波通信系统中基于广义布尔函数的互补序列设计</v>
          </cell>
          <cell r="F8568" t="str">
            <v>张刘飘</v>
          </cell>
          <cell r="G8568" t="str">
            <v>2019040</v>
          </cell>
          <cell r="H8568">
            <v>30000</v>
          </cell>
          <cell r="I8568">
            <v>0</v>
          </cell>
          <cell r="J8568">
            <v>21000</v>
          </cell>
          <cell r="K8568">
            <v>9000</v>
          </cell>
          <cell r="L8568">
            <v>0</v>
          </cell>
          <cell r="M8568">
            <v>0</v>
          </cell>
          <cell r="N8568">
            <v>0</v>
          </cell>
          <cell r="O8568">
            <v>9000</v>
          </cell>
        </row>
        <row r="8569">
          <cell r="D8569" t="str">
            <v>110002240080</v>
          </cell>
          <cell r="E8569" t="str">
            <v>莞香非物质文化遗产产业化问题研究</v>
          </cell>
          <cell r="F8569" t="str">
            <v>陈海东</v>
          </cell>
          <cell r="G8569" t="str">
            <v>2003046</v>
          </cell>
          <cell r="H8569">
            <v>15000</v>
          </cell>
          <cell r="I8569">
            <v>0</v>
          </cell>
          <cell r="J8569">
            <v>0</v>
          </cell>
          <cell r="K8569">
            <v>15000</v>
          </cell>
          <cell r="L8569">
            <v>0</v>
          </cell>
          <cell r="M8569">
            <v>0</v>
          </cell>
          <cell r="N8569">
            <v>0</v>
          </cell>
          <cell r="O8569">
            <v>15000</v>
          </cell>
        </row>
        <row r="8570">
          <cell r="D8570" t="str">
            <v>110002240081</v>
          </cell>
          <cell r="E8570" t="str">
            <v>网络信息化背景下党在意识形态领域的主导权</v>
          </cell>
          <cell r="F8570" t="str">
            <v>唐元松</v>
          </cell>
          <cell r="G8570" t="str">
            <v>2003035</v>
          </cell>
          <cell r="H8570">
            <v>0</v>
          </cell>
          <cell r="I8570">
            <v>0</v>
          </cell>
          <cell r="J8570">
            <v>0</v>
          </cell>
          <cell r="K8570">
            <v>0</v>
          </cell>
          <cell r="L8570">
            <v>0</v>
          </cell>
          <cell r="M8570">
            <v>0</v>
          </cell>
          <cell r="N8570">
            <v>0</v>
          </cell>
          <cell r="O8570">
            <v>0</v>
          </cell>
        </row>
        <row r="8571">
          <cell r="D8571" t="str">
            <v>110002240082</v>
          </cell>
          <cell r="E8571" t="str">
            <v>自支撑二维材料制备关键科学问题研究</v>
          </cell>
          <cell r="F8571" t="str">
            <v>李月明</v>
          </cell>
          <cell r="G8571" t="str">
            <v>2020039</v>
          </cell>
          <cell r="H8571">
            <v>173270.4</v>
          </cell>
          <cell r="I8571">
            <v>0</v>
          </cell>
          <cell r="J8571">
            <v>48173.48</v>
          </cell>
          <cell r="K8571">
            <v>125096.92</v>
          </cell>
          <cell r="L8571">
            <v>0</v>
          </cell>
          <cell r="M8571">
            <v>0</v>
          </cell>
          <cell r="N8571">
            <v>0</v>
          </cell>
          <cell r="O8571">
            <v>125096.92</v>
          </cell>
        </row>
        <row r="8572">
          <cell r="D8572" t="str">
            <v>110002240083</v>
          </cell>
          <cell r="E8572" t="str">
            <v> CCD定位子系统（三期二段）</v>
          </cell>
          <cell r="F8572" t="str">
            <v>杨雷</v>
          </cell>
          <cell r="G8572" t="str">
            <v>2004093</v>
          </cell>
          <cell r="H8572">
            <v>41461.52</v>
          </cell>
          <cell r="I8572">
            <v>0</v>
          </cell>
          <cell r="J8572">
            <v>15295</v>
          </cell>
          <cell r="K8572">
            <v>26166.52</v>
          </cell>
          <cell r="L8572">
            <v>0</v>
          </cell>
          <cell r="M8572">
            <v>0</v>
          </cell>
          <cell r="N8572">
            <v>0</v>
          </cell>
          <cell r="O8572">
            <v>26166.52</v>
          </cell>
        </row>
        <row r="8573">
          <cell r="D8573" t="str">
            <v>110002240084</v>
          </cell>
          <cell r="E8573" t="str">
            <v>2021年国家社科基本项目专家评审费</v>
          </cell>
          <cell r="F8573" t="str">
            <v>范洪波</v>
          </cell>
          <cell r="G8573" t="str">
            <v>2005008</v>
          </cell>
          <cell r="H8573">
            <v>0</v>
          </cell>
          <cell r="I8573">
            <v>0</v>
          </cell>
          <cell r="J8573">
            <v>0</v>
          </cell>
          <cell r="K8573">
            <v>0</v>
          </cell>
          <cell r="L8573">
            <v>0</v>
          </cell>
          <cell r="M8573">
            <v>0</v>
          </cell>
          <cell r="N8573">
            <v>0</v>
          </cell>
          <cell r="O8573">
            <v>0</v>
          </cell>
        </row>
        <row r="8574">
          <cell r="D8574" t="str">
            <v>110002240085</v>
          </cell>
          <cell r="E8574" t="str">
            <v>面向超高速精密机床的气浮式软合金电主轴热平衡与动态性设计基础理论</v>
          </cell>
          <cell r="F8574" t="str">
            <v>郭建文</v>
          </cell>
          <cell r="G8574" t="str">
            <v>2011012</v>
          </cell>
          <cell r="H8574">
            <v>57587.64</v>
          </cell>
          <cell r="I8574">
            <v>0</v>
          </cell>
          <cell r="J8574">
            <v>15650</v>
          </cell>
          <cell r="K8574">
            <v>41937.64</v>
          </cell>
          <cell r="L8574">
            <v>0</v>
          </cell>
          <cell r="M8574">
            <v>0</v>
          </cell>
          <cell r="N8574">
            <v>0</v>
          </cell>
          <cell r="O8574">
            <v>41937.64</v>
          </cell>
        </row>
        <row r="8575">
          <cell r="D8575" t="str">
            <v>110002240086</v>
          </cell>
          <cell r="E8575" t="str">
            <v>新型高强塑超细晶共晶</v>
          </cell>
          <cell r="F8575" t="str">
            <v>李润霞</v>
          </cell>
          <cell r="G8575" t="str">
            <v>2018805</v>
          </cell>
          <cell r="H8575">
            <v>4649.02</v>
          </cell>
          <cell r="I8575">
            <v>0</v>
          </cell>
          <cell r="J8575">
            <v>4500</v>
          </cell>
          <cell r="K8575">
            <v>149.02</v>
          </cell>
          <cell r="L8575">
            <v>0</v>
          </cell>
          <cell r="M8575">
            <v>0</v>
          </cell>
          <cell r="N8575">
            <v>0</v>
          </cell>
          <cell r="O8575">
            <v>149.02</v>
          </cell>
        </row>
        <row r="8576">
          <cell r="D8576" t="str">
            <v>110002240088</v>
          </cell>
          <cell r="E8576" t="str">
            <v>2022年度广东省实施标准化战略项目</v>
          </cell>
          <cell r="F8576" t="str">
            <v>周梓荣</v>
          </cell>
          <cell r="G8576" t="str">
            <v>2008008</v>
          </cell>
          <cell r="H8576">
            <v>0</v>
          </cell>
          <cell r="I8576">
            <v>0</v>
          </cell>
          <cell r="J8576">
            <v>0</v>
          </cell>
          <cell r="K8576">
            <v>0</v>
          </cell>
          <cell r="L8576">
            <v>0</v>
          </cell>
          <cell r="M8576">
            <v>0</v>
          </cell>
          <cell r="N8576">
            <v>0</v>
          </cell>
          <cell r="O8576">
            <v>0</v>
          </cell>
        </row>
        <row r="8577">
          <cell r="D8577" t="str">
            <v>110002240089</v>
          </cell>
          <cell r="E8577" t="str">
            <v>2022年广东省城市生命线工程智慧防灾与应急</v>
          </cell>
          <cell r="F8577" t="str">
            <v>马宏伟</v>
          </cell>
          <cell r="G8577" t="str">
            <v>2016008</v>
          </cell>
          <cell r="H8577">
            <v>0</v>
          </cell>
          <cell r="I8577">
            <v>1143869.18</v>
          </cell>
          <cell r="J8577">
            <v>279792.69</v>
          </cell>
          <cell r="K8577">
            <v>864076.49</v>
          </cell>
          <cell r="L8577">
            <v>0</v>
          </cell>
          <cell r="M8577">
            <v>0</v>
          </cell>
          <cell r="N8577">
            <v>0</v>
          </cell>
          <cell r="O8577">
            <v>864076.49</v>
          </cell>
        </row>
        <row r="8578">
          <cell r="D8578" t="str">
            <v>110002241001</v>
          </cell>
          <cell r="E8578" t="str">
            <v>一种金属陶瓷型电弧喷涂药芯焊丝</v>
          </cell>
          <cell r="F8578" t="str">
            <v>张文涛</v>
          </cell>
          <cell r="G8578" t="str">
            <v>2017101</v>
          </cell>
          <cell r="H8578">
            <v>0</v>
          </cell>
          <cell r="I8578">
            <v>0</v>
          </cell>
          <cell r="J8578">
            <v>0</v>
          </cell>
          <cell r="K8578">
            <v>0</v>
          </cell>
          <cell r="L8578">
            <v>0</v>
          </cell>
          <cell r="M8578">
            <v>0</v>
          </cell>
          <cell r="N8578">
            <v>0</v>
          </cell>
          <cell r="O8578">
            <v>0</v>
          </cell>
        </row>
        <row r="8579">
          <cell r="D8579" t="str">
            <v>110002241002</v>
          </cell>
          <cell r="E8579" t="str">
            <v>一种埋弧焊药芯焊丝的制备方法</v>
          </cell>
          <cell r="F8579" t="str">
            <v>王曼</v>
          </cell>
          <cell r="G8579" t="str">
            <v>2018277</v>
          </cell>
          <cell r="H8579">
            <v>0</v>
          </cell>
          <cell r="I8579">
            <v>0</v>
          </cell>
          <cell r="J8579">
            <v>0</v>
          </cell>
          <cell r="K8579">
            <v>0</v>
          </cell>
          <cell r="L8579">
            <v>0</v>
          </cell>
          <cell r="M8579">
            <v>0</v>
          </cell>
          <cell r="N8579">
            <v>0</v>
          </cell>
          <cell r="O8579">
            <v>0</v>
          </cell>
        </row>
        <row r="8580">
          <cell r="D8580" t="str">
            <v>110002241003</v>
          </cell>
          <cell r="E8580" t="str">
            <v>一种玻璃材质的激光切割设备</v>
          </cell>
          <cell r="F8580" t="str">
            <v>龙建宇</v>
          </cell>
          <cell r="G8580" t="str">
            <v>2019129</v>
          </cell>
          <cell r="H8580">
            <v>0</v>
          </cell>
          <cell r="I8580">
            <v>0</v>
          </cell>
          <cell r="J8580">
            <v>0</v>
          </cell>
          <cell r="K8580">
            <v>0</v>
          </cell>
          <cell r="L8580">
            <v>0</v>
          </cell>
          <cell r="M8580">
            <v>0</v>
          </cell>
          <cell r="N8580">
            <v>0</v>
          </cell>
          <cell r="O8580">
            <v>0</v>
          </cell>
        </row>
        <row r="8581">
          <cell r="D8581" t="str">
            <v>110002241004</v>
          </cell>
          <cell r="E8581" t="str">
            <v>一种利用分类文本来确定机器学习算法结果目</v>
          </cell>
          <cell r="F8581" t="str">
            <v>李环</v>
          </cell>
          <cell r="G8581" t="str">
            <v>2003003</v>
          </cell>
          <cell r="H8581">
            <v>14880.4</v>
          </cell>
          <cell r="I8581">
            <v>0</v>
          </cell>
          <cell r="J8581">
            <v>0</v>
          </cell>
          <cell r="K8581">
            <v>14880.4</v>
          </cell>
          <cell r="L8581">
            <v>0</v>
          </cell>
          <cell r="M8581">
            <v>0</v>
          </cell>
          <cell r="N8581">
            <v>0</v>
          </cell>
          <cell r="O8581">
            <v>14880.4</v>
          </cell>
        </row>
        <row r="8582">
          <cell r="D8582" t="str">
            <v>110002241005</v>
          </cell>
          <cell r="E8582" t="str">
            <v>一种自适应型风力驱动的户外全方位信息展示</v>
          </cell>
          <cell r="F8582" t="str">
            <v>陈佰满</v>
          </cell>
          <cell r="G8582" t="str">
            <v>2013013</v>
          </cell>
          <cell r="H8582">
            <v>0</v>
          </cell>
          <cell r="I8582">
            <v>0</v>
          </cell>
          <cell r="J8582">
            <v>0</v>
          </cell>
          <cell r="K8582">
            <v>0</v>
          </cell>
          <cell r="L8582">
            <v>0</v>
          </cell>
          <cell r="M8582">
            <v>0</v>
          </cell>
          <cell r="N8582">
            <v>0</v>
          </cell>
          <cell r="O8582">
            <v>0</v>
          </cell>
        </row>
        <row r="8583">
          <cell r="D8583" t="str">
            <v>110002241006</v>
          </cell>
          <cell r="E8583" t="str">
            <v>一种可对端子进行套管处理的自动端子铆压机</v>
          </cell>
          <cell r="F8583" t="str">
            <v>张绍辉</v>
          </cell>
          <cell r="G8583" t="str">
            <v>2020037</v>
          </cell>
          <cell r="H8583">
            <v>0</v>
          </cell>
          <cell r="I8583">
            <v>0</v>
          </cell>
          <cell r="J8583">
            <v>0</v>
          </cell>
          <cell r="K8583">
            <v>0</v>
          </cell>
          <cell r="L8583">
            <v>0</v>
          </cell>
          <cell r="M8583">
            <v>0</v>
          </cell>
          <cell r="N8583">
            <v>0</v>
          </cell>
          <cell r="O8583">
            <v>0</v>
          </cell>
        </row>
        <row r="8584">
          <cell r="D8584" t="str">
            <v>110002241007</v>
          </cell>
          <cell r="E8584" t="str">
            <v>一种用于装甲车故障分析的制动装置</v>
          </cell>
          <cell r="F8584" t="str">
            <v>李川</v>
          </cell>
          <cell r="G8584" t="str">
            <v>2016810</v>
          </cell>
          <cell r="H8584">
            <v>0</v>
          </cell>
          <cell r="I8584">
            <v>0</v>
          </cell>
          <cell r="J8584">
            <v>0</v>
          </cell>
          <cell r="K8584">
            <v>0</v>
          </cell>
          <cell r="L8584">
            <v>0</v>
          </cell>
          <cell r="M8584">
            <v>0</v>
          </cell>
          <cell r="N8584">
            <v>0</v>
          </cell>
          <cell r="O8584">
            <v>0</v>
          </cell>
        </row>
        <row r="8585">
          <cell r="D8585" t="str">
            <v>110002241008</v>
          </cell>
          <cell r="E8585" t="str">
            <v>一种齿轮维护用检测校准装置</v>
          </cell>
          <cell r="F8585" t="str">
            <v>李川</v>
          </cell>
          <cell r="G8585" t="str">
            <v>2016810</v>
          </cell>
          <cell r="H8585">
            <v>0</v>
          </cell>
          <cell r="I8585">
            <v>0</v>
          </cell>
          <cell r="J8585">
            <v>0</v>
          </cell>
          <cell r="K8585">
            <v>0</v>
          </cell>
          <cell r="L8585">
            <v>0</v>
          </cell>
          <cell r="M8585">
            <v>0</v>
          </cell>
          <cell r="N8585">
            <v>0</v>
          </cell>
          <cell r="O8585">
            <v>0</v>
          </cell>
        </row>
        <row r="8586">
          <cell r="D8586" t="str">
            <v>110002241009</v>
          </cell>
          <cell r="E8586" t="str">
            <v>（专利转让）1.一种3-氨基丁酰胺和/或3-羟基于酰胺的制备方法.2.一种制备R-3-羟基于丁酸甲酯方法</v>
          </cell>
          <cell r="F8586" t="str">
            <v>康世民</v>
          </cell>
          <cell r="G8586" t="str">
            <v>2015804</v>
          </cell>
          <cell r="H8586">
            <v>0</v>
          </cell>
          <cell r="I8586">
            <v>0</v>
          </cell>
          <cell r="J8586">
            <v>0</v>
          </cell>
          <cell r="K8586">
            <v>0</v>
          </cell>
          <cell r="L8586">
            <v>0</v>
          </cell>
          <cell r="M8586">
            <v>0</v>
          </cell>
          <cell r="N8586">
            <v>0</v>
          </cell>
          <cell r="O8586">
            <v>0</v>
          </cell>
        </row>
        <row r="8587">
          <cell r="D8587" t="str">
            <v>110002241010</v>
          </cell>
          <cell r="E8587" t="str">
            <v>一种金属锂基二次电池电解液及其应用</v>
          </cell>
          <cell r="F8587" t="str">
            <v>苗荣荣</v>
          </cell>
          <cell r="G8587" t="str">
            <v>2016057</v>
          </cell>
          <cell r="H8587">
            <v>82663.48</v>
          </cell>
          <cell r="I8587">
            <v>0</v>
          </cell>
          <cell r="J8587">
            <v>25733</v>
          </cell>
          <cell r="K8587">
            <v>56930.48</v>
          </cell>
          <cell r="L8587">
            <v>0</v>
          </cell>
          <cell r="M8587">
            <v>0</v>
          </cell>
          <cell r="N8587">
            <v>0</v>
          </cell>
          <cell r="O8587">
            <v>56930.48</v>
          </cell>
        </row>
        <row r="8588">
          <cell r="D8588" t="str">
            <v>110002241011</v>
          </cell>
          <cell r="E8588" t="str">
            <v>（专利专让）一种溶解聚羟基脂肪酸酯的方法</v>
          </cell>
          <cell r="F8588" t="str">
            <v>康世民</v>
          </cell>
          <cell r="G8588" t="str">
            <v>2015804</v>
          </cell>
          <cell r="H8588">
            <v>0</v>
          </cell>
          <cell r="I8588">
            <v>0</v>
          </cell>
          <cell r="J8588">
            <v>0</v>
          </cell>
          <cell r="K8588">
            <v>0</v>
          </cell>
          <cell r="L8588">
            <v>0</v>
          </cell>
          <cell r="M8588">
            <v>0</v>
          </cell>
          <cell r="N8588">
            <v>0</v>
          </cell>
          <cell r="O8588">
            <v>0</v>
          </cell>
        </row>
        <row r="8589">
          <cell r="D8589" t="str">
            <v>110002241012</v>
          </cell>
          <cell r="E8589" t="str">
            <v>一种具有多物料定位功能的送料装置及运作方法</v>
          </cell>
          <cell r="F8589" t="str">
            <v>曹晓畅</v>
          </cell>
          <cell r="G8589" t="str">
            <v>2012045</v>
          </cell>
          <cell r="H8589">
            <v>6853.17</v>
          </cell>
          <cell r="I8589">
            <v>0</v>
          </cell>
          <cell r="J8589">
            <v>6337.62</v>
          </cell>
          <cell r="K8589">
            <v>515.55</v>
          </cell>
          <cell r="L8589">
            <v>0</v>
          </cell>
          <cell r="M8589">
            <v>0</v>
          </cell>
          <cell r="N8589">
            <v>0</v>
          </cell>
          <cell r="O8589">
            <v>515.55</v>
          </cell>
        </row>
        <row r="8590">
          <cell r="D8590" t="str">
            <v>110002241013</v>
          </cell>
          <cell r="E8590" t="str">
            <v>种高强耐磨AI-Si合金及其制备方法与应用</v>
          </cell>
          <cell r="F8590" t="str">
            <v>李润霞</v>
          </cell>
          <cell r="G8590" t="str">
            <v>2018805</v>
          </cell>
          <cell r="H8590">
            <v>302041.81</v>
          </cell>
          <cell r="I8590">
            <v>0</v>
          </cell>
          <cell r="J8590">
            <v>4400</v>
          </cell>
          <cell r="K8590">
            <v>297641.81</v>
          </cell>
          <cell r="L8590">
            <v>0</v>
          </cell>
          <cell r="M8590">
            <v>0</v>
          </cell>
          <cell r="N8590">
            <v>0</v>
          </cell>
          <cell r="O8590">
            <v>297641.81</v>
          </cell>
        </row>
        <row r="8591">
          <cell r="D8591" t="str">
            <v>110002241015</v>
          </cell>
          <cell r="E8591" t="str">
            <v>一种Y-丁内酯制备方法</v>
          </cell>
          <cell r="F8591" t="str">
            <v>康世民</v>
          </cell>
          <cell r="G8591" t="str">
            <v>2015804</v>
          </cell>
          <cell r="H8591">
            <v>0</v>
          </cell>
          <cell r="I8591">
            <v>0</v>
          </cell>
          <cell r="J8591">
            <v>0</v>
          </cell>
          <cell r="K8591">
            <v>0</v>
          </cell>
          <cell r="L8591">
            <v>0</v>
          </cell>
          <cell r="M8591">
            <v>0</v>
          </cell>
          <cell r="N8591">
            <v>0</v>
          </cell>
          <cell r="O8591">
            <v>0</v>
          </cell>
        </row>
        <row r="8592">
          <cell r="D8592" t="str">
            <v>110002241016</v>
          </cell>
          <cell r="E8592" t="str">
            <v>一种纳米多孔粉体材料的制备方法</v>
          </cell>
          <cell r="F8592" t="str">
            <v>赵远云</v>
          </cell>
          <cell r="G8592" t="str">
            <v>2018804</v>
          </cell>
          <cell r="H8592">
            <v>0</v>
          </cell>
          <cell r="I8592">
            <v>0</v>
          </cell>
          <cell r="J8592">
            <v>0</v>
          </cell>
          <cell r="K8592">
            <v>0</v>
          </cell>
          <cell r="L8592">
            <v>0</v>
          </cell>
          <cell r="M8592">
            <v>0</v>
          </cell>
          <cell r="N8592">
            <v>0</v>
          </cell>
          <cell r="O8592">
            <v>0</v>
          </cell>
        </row>
        <row r="8593">
          <cell r="D8593" t="str">
            <v>110002242001</v>
          </cell>
          <cell r="E8593" t="str">
            <v>低风阻高可靠碳纤维雪车</v>
          </cell>
          <cell r="F8593" t="str">
            <v>李楠</v>
          </cell>
          <cell r="G8593" t="str">
            <v>2013063</v>
          </cell>
          <cell r="H8593">
            <v>0</v>
          </cell>
          <cell r="I8593">
            <v>625376</v>
          </cell>
          <cell r="J8593">
            <v>92395</v>
          </cell>
          <cell r="K8593">
            <v>532981</v>
          </cell>
          <cell r="L8593">
            <v>0</v>
          </cell>
          <cell r="M8593">
            <v>0</v>
          </cell>
          <cell r="N8593">
            <v>0</v>
          </cell>
          <cell r="O8593">
            <v>532981</v>
          </cell>
        </row>
        <row r="8594">
          <cell r="D8594" t="str">
            <v>110002242002</v>
          </cell>
          <cell r="E8594" t="str">
            <v>电热超疏水木材海绵的构建及其原油吸附研究</v>
          </cell>
          <cell r="F8594" t="str">
            <v>苏晓竞</v>
          </cell>
          <cell r="G8594" t="str">
            <v>2020065</v>
          </cell>
          <cell r="H8594">
            <v>0</v>
          </cell>
          <cell r="I8594">
            <v>0</v>
          </cell>
          <cell r="J8594">
            <v>0</v>
          </cell>
          <cell r="K8594">
            <v>0</v>
          </cell>
          <cell r="L8594">
            <v>0</v>
          </cell>
          <cell r="M8594">
            <v>0</v>
          </cell>
          <cell r="N8594">
            <v>0</v>
          </cell>
          <cell r="O8594">
            <v>0</v>
          </cell>
        </row>
        <row r="8595">
          <cell r="D8595" t="str">
            <v>110002242003</v>
          </cell>
          <cell r="E8595" t="str">
            <v>纤维复材筋提升混凝土结构性能关键技术与应</v>
          </cell>
          <cell r="F8595" t="str">
            <v>范洪波</v>
          </cell>
          <cell r="G8595" t="str">
            <v>2005008</v>
          </cell>
          <cell r="H8595">
            <v>0</v>
          </cell>
          <cell r="I8595">
            <v>0</v>
          </cell>
          <cell r="J8595">
            <v>0</v>
          </cell>
          <cell r="K8595">
            <v>0</v>
          </cell>
          <cell r="L8595">
            <v>0</v>
          </cell>
          <cell r="M8595">
            <v>0</v>
          </cell>
          <cell r="N8595">
            <v>0</v>
          </cell>
          <cell r="O8595">
            <v>0</v>
          </cell>
        </row>
        <row r="8596">
          <cell r="D8596" t="str">
            <v>110002243001</v>
          </cell>
          <cell r="E8596" t="str">
            <v>多状态基因转录模式的建模与分析</v>
          </cell>
          <cell r="F8596" t="str">
            <v>李青青</v>
          </cell>
          <cell r="G8596" t="str">
            <v>2018097</v>
          </cell>
          <cell r="H8596">
            <v>225776.6</v>
          </cell>
          <cell r="I8596">
            <v>0</v>
          </cell>
          <cell r="J8596">
            <v>28625.1</v>
          </cell>
          <cell r="K8596">
            <v>197151.5</v>
          </cell>
          <cell r="L8596">
            <v>0</v>
          </cell>
          <cell r="M8596">
            <v>0</v>
          </cell>
          <cell r="N8596">
            <v>0</v>
          </cell>
          <cell r="O8596">
            <v>197151.5</v>
          </cell>
        </row>
        <row r="8597">
          <cell r="D8597" t="str">
            <v>110002243002</v>
          </cell>
          <cell r="E8597" t="str">
            <v>跨音速流与多孔介质流耦合模型及其自适应优</v>
          </cell>
          <cell r="F8597" t="str">
            <v>李志勇</v>
          </cell>
          <cell r="G8597" t="str">
            <v>2020094</v>
          </cell>
          <cell r="H8597">
            <v>203457.53</v>
          </cell>
          <cell r="I8597">
            <v>0</v>
          </cell>
          <cell r="J8597">
            <v>168489.64</v>
          </cell>
          <cell r="K8597">
            <v>34967.89</v>
          </cell>
          <cell r="L8597">
            <v>0</v>
          </cell>
          <cell r="M8597">
            <v>0</v>
          </cell>
          <cell r="N8597">
            <v>0</v>
          </cell>
          <cell r="O8597">
            <v>34967.89</v>
          </cell>
        </row>
        <row r="8598">
          <cell r="D8598" t="str">
            <v>110002243003</v>
          </cell>
          <cell r="E8598" t="str">
            <v>复杂环境下粘弹性涂层管道微小缺陷的导波定</v>
          </cell>
          <cell r="F8598" t="str">
            <v>武静</v>
          </cell>
          <cell r="G8598" t="str">
            <v>2017045</v>
          </cell>
          <cell r="H8598">
            <v>106976.95</v>
          </cell>
          <cell r="I8598">
            <v>0</v>
          </cell>
          <cell r="J8598">
            <v>31138.41</v>
          </cell>
          <cell r="K8598">
            <v>75838.54</v>
          </cell>
          <cell r="L8598">
            <v>0</v>
          </cell>
          <cell r="M8598">
            <v>0</v>
          </cell>
          <cell r="N8598">
            <v>0</v>
          </cell>
          <cell r="O8598">
            <v>75838.54</v>
          </cell>
        </row>
        <row r="8599">
          <cell r="D8599" t="str">
            <v>110002243004</v>
          </cell>
          <cell r="E8599" t="str">
            <v>微型光纤散射光谱仪</v>
          </cell>
          <cell r="F8599" t="str">
            <v>初让</v>
          </cell>
          <cell r="G8599" t="str">
            <v>2021022</v>
          </cell>
          <cell r="H8599">
            <v>85918.83</v>
          </cell>
          <cell r="I8599">
            <v>0</v>
          </cell>
          <cell r="J8599">
            <v>62813.47</v>
          </cell>
          <cell r="K8599">
            <v>23105.36</v>
          </cell>
          <cell r="L8599">
            <v>0</v>
          </cell>
          <cell r="M8599">
            <v>0</v>
          </cell>
          <cell r="N8599">
            <v>0</v>
          </cell>
          <cell r="O8599">
            <v>23105.36</v>
          </cell>
        </row>
        <row r="8600">
          <cell r="D8600" t="str">
            <v>110002243005</v>
          </cell>
          <cell r="E8600" t="str">
            <v>基于稀土离子掺杂纳米晶多色非线性响应的近</v>
          </cell>
          <cell r="F8600" t="str">
            <v>陈朝浩</v>
          </cell>
          <cell r="G8600" t="str">
            <v>2021024</v>
          </cell>
          <cell r="H8600">
            <v>189780</v>
          </cell>
          <cell r="I8600">
            <v>0</v>
          </cell>
          <cell r="J8600">
            <v>50644</v>
          </cell>
          <cell r="K8600">
            <v>139136</v>
          </cell>
          <cell r="L8600">
            <v>0</v>
          </cell>
          <cell r="M8600">
            <v>0</v>
          </cell>
          <cell r="N8600">
            <v>0</v>
          </cell>
          <cell r="O8600">
            <v>139136</v>
          </cell>
        </row>
        <row r="8601">
          <cell r="D8601" t="str">
            <v>110002243006</v>
          </cell>
          <cell r="E8601" t="str">
            <v>碳化钨上木质素衍生物电催化加氢脱氧反应的</v>
          </cell>
          <cell r="F8601" t="str">
            <v>魏曰</v>
          </cell>
          <cell r="G8601" t="str">
            <v>2022152</v>
          </cell>
          <cell r="H8601">
            <v>77522</v>
          </cell>
          <cell r="I8601">
            <v>0</v>
          </cell>
          <cell r="J8601">
            <v>77522</v>
          </cell>
          <cell r="K8601">
            <v>0</v>
          </cell>
          <cell r="L8601">
            <v>0</v>
          </cell>
          <cell r="M8601">
            <v>0</v>
          </cell>
          <cell r="N8601">
            <v>0</v>
          </cell>
          <cell r="O8601">
            <v>0</v>
          </cell>
        </row>
        <row r="8602">
          <cell r="D8602" t="str">
            <v>110002243007</v>
          </cell>
          <cell r="E8602" t="str">
            <v>淀粉-多肽复合物基于位阻和酶抑制协同调控</v>
          </cell>
          <cell r="F8602" t="str">
            <v>朱杰</v>
          </cell>
          <cell r="G8602" t="str">
            <v>2014005</v>
          </cell>
          <cell r="H8602">
            <v>171061.82</v>
          </cell>
          <cell r="I8602">
            <v>0</v>
          </cell>
          <cell r="J8602">
            <v>140195.91</v>
          </cell>
          <cell r="K8602">
            <v>30865.91</v>
          </cell>
          <cell r="L8602">
            <v>0</v>
          </cell>
          <cell r="M8602">
            <v>0</v>
          </cell>
          <cell r="N8602">
            <v>0</v>
          </cell>
          <cell r="O8602">
            <v>30865.91</v>
          </cell>
        </row>
        <row r="8603">
          <cell r="D8603" t="str">
            <v>110002243008</v>
          </cell>
          <cell r="E8603" t="str">
            <v>基于酶促反应的广陈皮陈化过程中羟基化多甲</v>
          </cell>
          <cell r="F8603" t="str">
            <v>余祥英</v>
          </cell>
          <cell r="G8603" t="str">
            <v>2017029</v>
          </cell>
          <cell r="H8603">
            <v>254520</v>
          </cell>
          <cell r="I8603">
            <v>0</v>
          </cell>
          <cell r="J8603">
            <v>92475</v>
          </cell>
          <cell r="K8603">
            <v>162045</v>
          </cell>
          <cell r="L8603">
            <v>0</v>
          </cell>
          <cell r="M8603">
            <v>0</v>
          </cell>
          <cell r="N8603">
            <v>0</v>
          </cell>
          <cell r="O8603">
            <v>162045</v>
          </cell>
        </row>
        <row r="8604">
          <cell r="D8604" t="str">
            <v>110002243009</v>
          </cell>
          <cell r="E8604" t="str">
            <v>Laves相和多尺度B2相共同析出的核级</v>
          </cell>
          <cell r="F8604" t="str">
            <v>温冬辉</v>
          </cell>
          <cell r="G8604" t="str">
            <v>2021080</v>
          </cell>
          <cell r="H8604">
            <v>183386.62</v>
          </cell>
          <cell r="I8604">
            <v>0</v>
          </cell>
          <cell r="J8604">
            <v>44558</v>
          </cell>
          <cell r="K8604">
            <v>138828.62</v>
          </cell>
          <cell r="L8604">
            <v>0</v>
          </cell>
          <cell r="M8604">
            <v>0</v>
          </cell>
          <cell r="N8604">
            <v>0</v>
          </cell>
          <cell r="O8604">
            <v>138828.62</v>
          </cell>
        </row>
        <row r="8605">
          <cell r="D8605" t="str">
            <v>110002243010</v>
          </cell>
          <cell r="E8605" t="str">
            <v>基于核壳结构构筑高能态非晶合金及其稳定机</v>
          </cell>
          <cell r="F8605" t="str">
            <v>赵愈亮</v>
          </cell>
          <cell r="G8605" t="str">
            <v>2018089</v>
          </cell>
          <cell r="H8605">
            <v>99369.86</v>
          </cell>
          <cell r="I8605">
            <v>0</v>
          </cell>
          <cell r="J8605">
            <v>69450</v>
          </cell>
          <cell r="K8605">
            <v>29919.86</v>
          </cell>
          <cell r="L8605">
            <v>0</v>
          </cell>
          <cell r="M8605">
            <v>0</v>
          </cell>
          <cell r="N8605">
            <v>0</v>
          </cell>
          <cell r="O8605">
            <v>29919.86</v>
          </cell>
        </row>
        <row r="8606">
          <cell r="D8606" t="str">
            <v>110002243011</v>
          </cell>
          <cell r="E8606" t="str">
            <v>电解液添加剂构建原位SEI膜及金属锌负极</v>
          </cell>
          <cell r="F8606" t="str">
            <v>许伟娜</v>
          </cell>
          <cell r="G8606" t="str">
            <v>2020029</v>
          </cell>
          <cell r="H8606">
            <v>202020.95</v>
          </cell>
          <cell r="I8606">
            <v>0</v>
          </cell>
          <cell r="J8606">
            <v>46345.29</v>
          </cell>
          <cell r="K8606">
            <v>155675.66</v>
          </cell>
          <cell r="L8606">
            <v>0</v>
          </cell>
          <cell r="M8606">
            <v>0</v>
          </cell>
          <cell r="N8606">
            <v>0</v>
          </cell>
          <cell r="O8606">
            <v>155675.66</v>
          </cell>
        </row>
        <row r="8607">
          <cell r="D8607" t="str">
            <v>110002243012</v>
          </cell>
          <cell r="E8607" t="str">
            <v>基于中子衍射的SiC/ZrC复合涂层热应</v>
          </cell>
          <cell r="F8607" t="str">
            <v>朱艳</v>
          </cell>
          <cell r="G8607" t="str">
            <v>2018095</v>
          </cell>
          <cell r="H8607">
            <v>213487.8</v>
          </cell>
          <cell r="I8607">
            <v>0</v>
          </cell>
          <cell r="J8607">
            <v>109989</v>
          </cell>
          <cell r="K8607">
            <v>103498.8</v>
          </cell>
          <cell r="L8607">
            <v>0</v>
          </cell>
          <cell r="M8607">
            <v>0</v>
          </cell>
          <cell r="N8607">
            <v>0</v>
          </cell>
          <cell r="O8607">
            <v>103498.8</v>
          </cell>
        </row>
        <row r="8608">
          <cell r="D8608" t="str">
            <v>110002243013</v>
          </cell>
          <cell r="E8608" t="str">
            <v>浒苔异形纤维素/聚硅氧烷构筑热可逆交联超</v>
          </cell>
          <cell r="F8608" t="str">
            <v>苏晓竞</v>
          </cell>
          <cell r="G8608" t="str">
            <v>2020065</v>
          </cell>
          <cell r="H8608">
            <v>187138.5</v>
          </cell>
          <cell r="I8608">
            <v>0</v>
          </cell>
          <cell r="J8608">
            <v>42471</v>
          </cell>
          <cell r="K8608">
            <v>144667.5</v>
          </cell>
          <cell r="L8608">
            <v>0</v>
          </cell>
          <cell r="M8608">
            <v>0</v>
          </cell>
          <cell r="N8608">
            <v>0</v>
          </cell>
          <cell r="O8608">
            <v>144667.5</v>
          </cell>
        </row>
        <row r="8609">
          <cell r="D8609" t="str">
            <v>110002243014</v>
          </cell>
          <cell r="E8609" t="str">
            <v>基于中子衍射高强塑性汽车用钢中Si对马氏</v>
          </cell>
          <cell r="F8609" t="str">
            <v>宋成浩</v>
          </cell>
          <cell r="G8609" t="str">
            <v>2020131</v>
          </cell>
          <cell r="H8609">
            <v>108711.14</v>
          </cell>
          <cell r="I8609">
            <v>0</v>
          </cell>
          <cell r="J8609">
            <v>75195.45</v>
          </cell>
          <cell r="K8609">
            <v>33515.69</v>
          </cell>
          <cell r="L8609">
            <v>0</v>
          </cell>
          <cell r="M8609">
            <v>0</v>
          </cell>
          <cell r="N8609">
            <v>0</v>
          </cell>
          <cell r="O8609">
            <v>33515.69</v>
          </cell>
        </row>
        <row r="8610">
          <cell r="D8610" t="str">
            <v>110002243015</v>
          </cell>
          <cell r="E8610" t="str">
            <v>高能粒子环境下基于动态主动学习的样品表面</v>
          </cell>
          <cell r="F8610" t="str">
            <v>黄云伟</v>
          </cell>
          <cell r="G8610" t="str">
            <v>2023083</v>
          </cell>
          <cell r="H8610">
            <v>188336.19</v>
          </cell>
          <cell r="I8610">
            <v>0</v>
          </cell>
          <cell r="J8610">
            <v>155581.02</v>
          </cell>
          <cell r="K8610">
            <v>32755.17</v>
          </cell>
          <cell r="L8610">
            <v>0</v>
          </cell>
          <cell r="M8610">
            <v>0</v>
          </cell>
          <cell r="N8610">
            <v>0</v>
          </cell>
          <cell r="O8610">
            <v>32755.17</v>
          </cell>
        </row>
        <row r="8611">
          <cell r="D8611" t="str">
            <v>110002243016</v>
          </cell>
          <cell r="E8611" t="str">
            <v>基于网络孪生的云原生网络中可信资源交易和</v>
          </cell>
          <cell r="F8611" t="str">
            <v>杨伟伟</v>
          </cell>
          <cell r="G8611" t="str">
            <v>2021048</v>
          </cell>
          <cell r="H8611">
            <v>273719.62</v>
          </cell>
          <cell r="I8611">
            <v>0</v>
          </cell>
          <cell r="J8611">
            <v>107589.35</v>
          </cell>
          <cell r="K8611">
            <v>166130.27</v>
          </cell>
          <cell r="L8611">
            <v>0</v>
          </cell>
          <cell r="M8611">
            <v>0</v>
          </cell>
          <cell r="N8611">
            <v>0</v>
          </cell>
          <cell r="O8611">
            <v>166130.27</v>
          </cell>
        </row>
        <row r="8612">
          <cell r="D8612" t="str">
            <v>110002243017</v>
          </cell>
          <cell r="E8612" t="str">
            <v>数字孪生驱动的工业互联网机器类端到端传输</v>
          </cell>
          <cell r="F8612" t="str">
            <v>李启豪</v>
          </cell>
          <cell r="G8612" t="str">
            <v>2022004</v>
          </cell>
          <cell r="H8612">
            <v>0</v>
          </cell>
          <cell r="I8612">
            <v>0</v>
          </cell>
          <cell r="J8612">
            <v>0</v>
          </cell>
          <cell r="K8612">
            <v>0</v>
          </cell>
          <cell r="L8612">
            <v>0</v>
          </cell>
          <cell r="M8612">
            <v>0</v>
          </cell>
          <cell r="N8612">
            <v>0</v>
          </cell>
          <cell r="O8612">
            <v>0</v>
          </cell>
        </row>
        <row r="8613">
          <cell r="D8613" t="str">
            <v>110002243018</v>
          </cell>
          <cell r="E8613" t="str">
            <v>针对模态异步、故障、未知扰动和噪声影响的</v>
          </cell>
          <cell r="F8613" t="str">
            <v>关朝旭</v>
          </cell>
          <cell r="G8613" t="str">
            <v>2021009</v>
          </cell>
          <cell r="H8613">
            <v>0</v>
          </cell>
          <cell r="I8613">
            <v>0</v>
          </cell>
          <cell r="J8613">
            <v>0</v>
          </cell>
          <cell r="K8613">
            <v>0</v>
          </cell>
          <cell r="L8613">
            <v>0</v>
          </cell>
          <cell r="M8613">
            <v>0</v>
          </cell>
          <cell r="N8613">
            <v>0</v>
          </cell>
          <cell r="O8613">
            <v>0</v>
          </cell>
        </row>
        <row r="8614">
          <cell r="D8614" t="str">
            <v>110002243019</v>
          </cell>
          <cell r="E8614" t="str">
            <v>机器人微操作与微装配过程中的自主学习智能</v>
          </cell>
          <cell r="F8614" t="str">
            <v>王福杰</v>
          </cell>
          <cell r="G8614" t="str">
            <v>2018077</v>
          </cell>
          <cell r="H8614">
            <v>219092.02</v>
          </cell>
          <cell r="I8614">
            <v>0</v>
          </cell>
          <cell r="J8614">
            <v>111184.35</v>
          </cell>
          <cell r="K8614">
            <v>107907.67</v>
          </cell>
          <cell r="L8614">
            <v>0</v>
          </cell>
          <cell r="M8614">
            <v>0</v>
          </cell>
          <cell r="N8614">
            <v>0</v>
          </cell>
          <cell r="O8614">
            <v>107907.67</v>
          </cell>
        </row>
        <row r="8615">
          <cell r="D8615" t="str">
            <v>110002243020</v>
          </cell>
          <cell r="E8615" t="str">
            <v>复合助熔剂-重结晶法生长GaN晶体的研究</v>
          </cell>
          <cell r="F8615" t="str">
            <v>何小勇</v>
          </cell>
          <cell r="G8615" t="str">
            <v>2020099</v>
          </cell>
          <cell r="H8615">
            <v>191797.87</v>
          </cell>
          <cell r="I8615">
            <v>0</v>
          </cell>
          <cell r="J8615">
            <v>0</v>
          </cell>
          <cell r="K8615">
            <v>191797.87</v>
          </cell>
          <cell r="L8615">
            <v>0</v>
          </cell>
          <cell r="M8615">
            <v>0</v>
          </cell>
          <cell r="N8615">
            <v>0</v>
          </cell>
          <cell r="O8615">
            <v>191797.87</v>
          </cell>
        </row>
        <row r="8616">
          <cell r="D8616" t="str">
            <v>110002243021</v>
          </cell>
          <cell r="E8616" t="str">
            <v>Si/石墨烯异质衬底上GaN基紫外探测器</v>
          </cell>
          <cell r="F8616" t="str">
            <v>李媛</v>
          </cell>
          <cell r="G8616" t="str">
            <v>2020066</v>
          </cell>
          <cell r="H8616">
            <v>135219.14</v>
          </cell>
          <cell r="I8616">
            <v>0</v>
          </cell>
          <cell r="J8616">
            <v>35560</v>
          </cell>
          <cell r="K8616">
            <v>99659.14</v>
          </cell>
          <cell r="L8616">
            <v>0</v>
          </cell>
          <cell r="M8616">
            <v>0</v>
          </cell>
          <cell r="N8616">
            <v>0</v>
          </cell>
          <cell r="O8616">
            <v>99659.14</v>
          </cell>
        </row>
        <row r="8617">
          <cell r="D8617" t="str">
            <v>110002243022</v>
          </cell>
          <cell r="E8617" t="str">
            <v>多模光纤中非线性光束自保持效应的机理研究</v>
          </cell>
          <cell r="F8617" t="str">
            <v>张宝夫</v>
          </cell>
          <cell r="G8617" t="str">
            <v>2021028</v>
          </cell>
          <cell r="H8617">
            <v>156003.41</v>
          </cell>
          <cell r="I8617">
            <v>0</v>
          </cell>
          <cell r="J8617">
            <v>48577</v>
          </cell>
          <cell r="K8617">
            <v>107426.41</v>
          </cell>
          <cell r="L8617">
            <v>0</v>
          </cell>
          <cell r="M8617">
            <v>0</v>
          </cell>
          <cell r="N8617">
            <v>0</v>
          </cell>
          <cell r="O8617">
            <v>107426.41</v>
          </cell>
        </row>
        <row r="8618">
          <cell r="D8618" t="str">
            <v>110002243023</v>
          </cell>
          <cell r="E8618" t="str">
            <v>基于光场信息融合的多层复杂图形微纳结构三</v>
          </cell>
          <cell r="F8618" t="str">
            <v>谢仲业</v>
          </cell>
          <cell r="G8618" t="str">
            <v>2021025</v>
          </cell>
          <cell r="H8618">
            <v>147356.1</v>
          </cell>
          <cell r="I8618">
            <v>0</v>
          </cell>
          <cell r="J8618">
            <v>53260</v>
          </cell>
          <cell r="K8618">
            <v>94096.1</v>
          </cell>
          <cell r="L8618">
            <v>0</v>
          </cell>
          <cell r="M8618">
            <v>0</v>
          </cell>
          <cell r="N8618">
            <v>0</v>
          </cell>
          <cell r="O8618">
            <v>94096.1</v>
          </cell>
        </row>
        <row r="8619">
          <cell r="D8619" t="str">
            <v>110002243024</v>
          </cell>
          <cell r="E8619" t="str">
            <v>基于钙钛矿色转换的Micro-LED全彩</v>
          </cell>
          <cell r="F8619" t="str">
            <v>尹勇明</v>
          </cell>
          <cell r="G8619" t="str">
            <v>2020126</v>
          </cell>
          <cell r="H8619">
            <v>0</v>
          </cell>
          <cell r="I8619">
            <v>0</v>
          </cell>
          <cell r="J8619">
            <v>0</v>
          </cell>
          <cell r="K8619">
            <v>0</v>
          </cell>
          <cell r="L8619">
            <v>0</v>
          </cell>
          <cell r="M8619">
            <v>0</v>
          </cell>
          <cell r="N8619">
            <v>0</v>
          </cell>
          <cell r="O8619">
            <v>0</v>
          </cell>
        </row>
        <row r="8620">
          <cell r="D8620" t="str">
            <v>110002243025</v>
          </cell>
          <cell r="E8620" t="str">
            <v>基于相位层析的细胞拉曼成像生物成分浓度信</v>
          </cell>
          <cell r="F8620" t="str">
            <v>何小勇</v>
          </cell>
          <cell r="G8620" t="str">
            <v>2020099</v>
          </cell>
          <cell r="H8620">
            <v>0</v>
          </cell>
          <cell r="I8620">
            <v>0</v>
          </cell>
          <cell r="J8620">
            <v>0</v>
          </cell>
          <cell r="K8620">
            <v>0</v>
          </cell>
          <cell r="L8620">
            <v>0</v>
          </cell>
          <cell r="M8620">
            <v>0</v>
          </cell>
          <cell r="N8620">
            <v>0</v>
          </cell>
          <cell r="O8620">
            <v>0</v>
          </cell>
        </row>
        <row r="8621">
          <cell r="D8621" t="str">
            <v>110002243026</v>
          </cell>
          <cell r="E8621" t="str">
            <v>面向智能规划的可解释抽象的自动综合</v>
          </cell>
          <cell r="F8621" t="str">
            <v>罗凯伦</v>
          </cell>
          <cell r="G8621" t="str">
            <v>2020093</v>
          </cell>
          <cell r="H8621">
            <v>191810.34</v>
          </cell>
          <cell r="I8621">
            <v>0</v>
          </cell>
          <cell r="J8621">
            <v>16110</v>
          </cell>
          <cell r="K8621">
            <v>175700.34</v>
          </cell>
          <cell r="L8621">
            <v>0</v>
          </cell>
          <cell r="M8621">
            <v>14169</v>
          </cell>
          <cell r="N8621">
            <v>0</v>
          </cell>
          <cell r="O8621">
            <v>161531.34</v>
          </cell>
        </row>
        <row r="8622">
          <cell r="D8622" t="str">
            <v>110002243027</v>
          </cell>
          <cell r="E8622" t="str">
            <v>电子商务企业货物分拣与配送联合优化模型与</v>
          </cell>
          <cell r="F8622" t="str">
            <v>刘田</v>
          </cell>
          <cell r="G8622" t="str">
            <v>2016016</v>
          </cell>
          <cell r="H8622">
            <v>151780.5</v>
          </cell>
          <cell r="I8622">
            <v>0</v>
          </cell>
          <cell r="J8622">
            <v>66125</v>
          </cell>
          <cell r="K8622">
            <v>85655.5</v>
          </cell>
          <cell r="L8622">
            <v>0</v>
          </cell>
          <cell r="M8622">
            <v>0</v>
          </cell>
          <cell r="N8622">
            <v>0</v>
          </cell>
          <cell r="O8622">
            <v>85655.5</v>
          </cell>
        </row>
        <row r="8623">
          <cell r="D8623" t="str">
            <v>110002243028</v>
          </cell>
          <cell r="E8623" t="str">
            <v>具有增塑和光稳定双重功能生物基PVC助剂的设计与研究</v>
          </cell>
          <cell r="F8623" t="str">
            <v>陈恒</v>
          </cell>
          <cell r="G8623" t="str">
            <v>2022068</v>
          </cell>
          <cell r="H8623">
            <v>26897.27</v>
          </cell>
          <cell r="I8623">
            <v>0</v>
          </cell>
          <cell r="J8623">
            <v>4000</v>
          </cell>
          <cell r="K8623">
            <v>22897.27</v>
          </cell>
          <cell r="L8623">
            <v>0</v>
          </cell>
          <cell r="M8623">
            <v>0</v>
          </cell>
          <cell r="N8623">
            <v>0</v>
          </cell>
          <cell r="O8623">
            <v>22897.27</v>
          </cell>
        </row>
        <row r="8624">
          <cell r="D8624" t="str">
            <v>110002244001</v>
          </cell>
          <cell r="E8624" t="str">
            <v>产业转型背景下区域面污染负荷预测及其优化管控研究</v>
          </cell>
          <cell r="F8624" t="str">
            <v>荣戗戗</v>
          </cell>
          <cell r="G8624" t="str">
            <v>2019816</v>
          </cell>
          <cell r="H8624">
            <v>36940.1</v>
          </cell>
          <cell r="I8624">
            <v>0</v>
          </cell>
          <cell r="J8624">
            <v>0</v>
          </cell>
          <cell r="K8624">
            <v>36940.1</v>
          </cell>
          <cell r="L8624">
            <v>0</v>
          </cell>
          <cell r="M8624">
            <v>0</v>
          </cell>
          <cell r="N8624">
            <v>0</v>
          </cell>
          <cell r="O8624">
            <v>36940.1</v>
          </cell>
        </row>
        <row r="8625">
          <cell r="D8625" t="str">
            <v>110002244002</v>
          </cell>
          <cell r="E8625" t="str">
            <v>生物强化猪粪堆肥过程中典型兽用抗生素及其抗性基因消减与分子生态学机理</v>
          </cell>
          <cell r="F8625" t="str">
            <v>成登苗</v>
          </cell>
          <cell r="G8625" t="str">
            <v>2019811</v>
          </cell>
          <cell r="H8625">
            <v>64265</v>
          </cell>
          <cell r="I8625">
            <v>0</v>
          </cell>
          <cell r="J8625">
            <v>8280</v>
          </cell>
          <cell r="K8625">
            <v>55985</v>
          </cell>
          <cell r="L8625">
            <v>0</v>
          </cell>
          <cell r="M8625">
            <v>0</v>
          </cell>
          <cell r="N8625">
            <v>0</v>
          </cell>
          <cell r="O8625">
            <v>55985</v>
          </cell>
        </row>
        <row r="8626">
          <cell r="D8626" t="str">
            <v>110002244003</v>
          </cell>
          <cell r="E8626" t="str">
            <v>鲁棒高斯图优化模型理论和算法的研究</v>
          </cell>
          <cell r="F8626" t="str">
            <v>张宁</v>
          </cell>
          <cell r="G8626" t="str">
            <v>2019008</v>
          </cell>
          <cell r="H8626">
            <v>30897.05</v>
          </cell>
          <cell r="I8626">
            <v>0</v>
          </cell>
          <cell r="J8626">
            <v>14480</v>
          </cell>
          <cell r="K8626">
            <v>16417.05</v>
          </cell>
          <cell r="L8626">
            <v>0</v>
          </cell>
          <cell r="M8626">
            <v>0</v>
          </cell>
          <cell r="N8626">
            <v>0</v>
          </cell>
          <cell r="O8626">
            <v>16417.05</v>
          </cell>
        </row>
        <row r="8627">
          <cell r="D8627" t="str">
            <v>110002244004</v>
          </cell>
          <cell r="E8627" t="str">
            <v>约束的稀疏优化理论与算法研究</v>
          </cell>
          <cell r="F8627" t="str">
            <v>程万友</v>
          </cell>
          <cell r="G8627" t="str">
            <v>2008029</v>
          </cell>
          <cell r="H8627">
            <v>67850</v>
          </cell>
          <cell r="I8627">
            <v>0</v>
          </cell>
          <cell r="J8627">
            <v>0</v>
          </cell>
          <cell r="K8627">
            <v>67850</v>
          </cell>
          <cell r="L8627">
            <v>0</v>
          </cell>
          <cell r="M8627">
            <v>0</v>
          </cell>
          <cell r="N8627">
            <v>0</v>
          </cell>
          <cell r="O8627">
            <v>67850</v>
          </cell>
        </row>
        <row r="8628">
          <cell r="D8628" t="str">
            <v>110002244005</v>
          </cell>
          <cell r="E8628" t="str">
            <v>基于随机共振和Lyapunov指数结合的复杂环境下管道导波微小缺陷定量研究</v>
          </cell>
          <cell r="F8628" t="str">
            <v>武静</v>
          </cell>
          <cell r="G8628" t="str">
            <v>2017045</v>
          </cell>
          <cell r="H8628">
            <v>10739.98</v>
          </cell>
          <cell r="I8628">
            <v>0</v>
          </cell>
          <cell r="J8628">
            <v>4200</v>
          </cell>
          <cell r="K8628">
            <v>6539.98</v>
          </cell>
          <cell r="L8628">
            <v>0</v>
          </cell>
          <cell r="M8628">
            <v>0</v>
          </cell>
          <cell r="N8628">
            <v>0</v>
          </cell>
          <cell r="O8628">
            <v>6539.98</v>
          </cell>
        </row>
        <row r="8629">
          <cell r="D8629" t="str">
            <v>110002244006</v>
          </cell>
          <cell r="E8629" t="str">
            <v>基于核壳结构的非晶合金回春调控及稳定机制研究</v>
          </cell>
          <cell r="F8629" t="str">
            <v>赵愈亮</v>
          </cell>
          <cell r="G8629" t="str">
            <v>2018089</v>
          </cell>
          <cell r="H8629">
            <v>321.4</v>
          </cell>
          <cell r="I8629">
            <v>0</v>
          </cell>
          <cell r="J8629">
            <v>0</v>
          </cell>
          <cell r="K8629">
            <v>321.4</v>
          </cell>
          <cell r="L8629">
            <v>0</v>
          </cell>
          <cell r="M8629">
            <v>0</v>
          </cell>
          <cell r="N8629">
            <v>0</v>
          </cell>
          <cell r="O8629">
            <v>321.4</v>
          </cell>
        </row>
        <row r="8630">
          <cell r="D8630" t="str">
            <v>110002244007</v>
          </cell>
          <cell r="E8630" t="str">
            <v>“光场自适应”倏逝波光纤SERS探针及其微流控生物检测应用</v>
          </cell>
          <cell r="F8630" t="str">
            <v>刘晔</v>
          </cell>
          <cell r="G8630" t="str">
            <v>2018807</v>
          </cell>
          <cell r="H8630">
            <v>22682</v>
          </cell>
          <cell r="I8630">
            <v>0</v>
          </cell>
          <cell r="J8630">
            <v>0</v>
          </cell>
          <cell r="K8630">
            <v>22682</v>
          </cell>
          <cell r="L8630">
            <v>0</v>
          </cell>
          <cell r="M8630">
            <v>0</v>
          </cell>
          <cell r="N8630">
            <v>0</v>
          </cell>
          <cell r="O8630">
            <v>22682</v>
          </cell>
        </row>
        <row r="8631">
          <cell r="D8631" t="str">
            <v>110002244008</v>
          </cell>
          <cell r="E8631" t="str">
            <v>常温柔性相变材料耦合平板热管的电池热管理系统传热特性研究</v>
          </cell>
          <cell r="F8631" t="str">
            <v>杨小平</v>
          </cell>
          <cell r="G8631" t="str">
            <v>2007058</v>
          </cell>
          <cell r="H8631">
            <v>73490</v>
          </cell>
          <cell r="I8631">
            <v>0</v>
          </cell>
          <cell r="J8631">
            <v>30000</v>
          </cell>
          <cell r="K8631">
            <v>43490</v>
          </cell>
          <cell r="L8631">
            <v>0</v>
          </cell>
          <cell r="M8631">
            <v>0</v>
          </cell>
          <cell r="N8631">
            <v>0</v>
          </cell>
          <cell r="O8631">
            <v>43490</v>
          </cell>
        </row>
        <row r="8632">
          <cell r="D8632" t="str">
            <v>110002244009</v>
          </cell>
          <cell r="E8632" t="str">
            <v>新型硼系阴离子在层状石墨正极材料中的存储动力学研究</v>
          </cell>
          <cell r="F8632" t="str">
            <v>李超</v>
          </cell>
          <cell r="G8632" t="str">
            <v>2017048</v>
          </cell>
          <cell r="H8632">
            <v>9650</v>
          </cell>
          <cell r="I8632">
            <v>0</v>
          </cell>
          <cell r="J8632">
            <v>0</v>
          </cell>
          <cell r="K8632">
            <v>9650</v>
          </cell>
          <cell r="L8632">
            <v>0</v>
          </cell>
          <cell r="M8632">
            <v>0</v>
          </cell>
          <cell r="N8632">
            <v>0</v>
          </cell>
          <cell r="O8632">
            <v>9650</v>
          </cell>
        </row>
        <row r="8633">
          <cell r="D8633" t="str">
            <v>110002244010</v>
          </cell>
          <cell r="E8633" t="str">
            <v>磷酸基催化剂作用下聚3-羟基丁酸酯降解机理及定向调控</v>
          </cell>
          <cell r="F8633" t="str">
            <v>康世民</v>
          </cell>
          <cell r="G8633" t="str">
            <v>2015804</v>
          </cell>
          <cell r="H8633">
            <v>2.32</v>
          </cell>
          <cell r="I8633">
            <v>0</v>
          </cell>
          <cell r="J8633">
            <v>0</v>
          </cell>
          <cell r="K8633">
            <v>2.32</v>
          </cell>
          <cell r="L8633">
            <v>0</v>
          </cell>
          <cell r="M8633">
            <v>0</v>
          </cell>
          <cell r="N8633">
            <v>0</v>
          </cell>
          <cell r="O8633">
            <v>2.32</v>
          </cell>
        </row>
        <row r="8634">
          <cell r="D8634" t="str">
            <v>110002244011</v>
          </cell>
          <cell r="E8634" t="str">
            <v>腔光磁系统中磁振子激光产生及有效调控研究</v>
          </cell>
          <cell r="F8634" t="str">
            <v>刘增星</v>
          </cell>
          <cell r="G8634" t="str">
            <v>2020040</v>
          </cell>
          <cell r="H8634">
            <v>38949.79</v>
          </cell>
          <cell r="I8634">
            <v>0</v>
          </cell>
          <cell r="J8634">
            <v>18008.07</v>
          </cell>
          <cell r="K8634">
            <v>20941.72</v>
          </cell>
          <cell r="L8634">
            <v>0</v>
          </cell>
          <cell r="M8634">
            <v>0</v>
          </cell>
          <cell r="N8634">
            <v>0</v>
          </cell>
          <cell r="O8634">
            <v>20941.72</v>
          </cell>
        </row>
        <row r="8635">
          <cell r="D8635" t="str">
            <v>110002244012</v>
          </cell>
          <cell r="E8635" t="str">
            <v>中国散裂中子源靶站冷却系统的服役健康状态识别与预测研究</v>
          </cell>
          <cell r="F8635" t="str">
            <v>郭建文</v>
          </cell>
          <cell r="G8635" t="str">
            <v>2011012</v>
          </cell>
          <cell r="H8635">
            <v>0</v>
          </cell>
          <cell r="I8635">
            <v>0</v>
          </cell>
          <cell r="J8635">
            <v>0</v>
          </cell>
          <cell r="K8635">
            <v>0</v>
          </cell>
          <cell r="L8635">
            <v>0</v>
          </cell>
          <cell r="M8635">
            <v>0</v>
          </cell>
          <cell r="N8635">
            <v>0</v>
          </cell>
          <cell r="O8635">
            <v>0</v>
          </cell>
        </row>
        <row r="8636">
          <cell r="D8636" t="str">
            <v>110002244013</v>
          </cell>
          <cell r="E8636" t="str">
            <v>高性能聚合物型紫外线吸收剂的制备与共混改性热塑性树脂</v>
          </cell>
          <cell r="F8636" t="str">
            <v>陈恒</v>
          </cell>
          <cell r="G8636" t="str">
            <v>2022068</v>
          </cell>
          <cell r="H8636">
            <v>0</v>
          </cell>
          <cell r="I8636">
            <v>0</v>
          </cell>
          <cell r="J8636">
            <v>0</v>
          </cell>
          <cell r="K8636">
            <v>0</v>
          </cell>
          <cell r="L8636">
            <v>0</v>
          </cell>
          <cell r="M8636">
            <v>0</v>
          </cell>
          <cell r="N8636">
            <v>0</v>
          </cell>
          <cell r="O8636">
            <v>0</v>
          </cell>
        </row>
        <row r="8637">
          <cell r="D8637" t="str">
            <v>110002245001</v>
          </cell>
          <cell r="E8637" t="str">
            <v>成果转化专项经费</v>
          </cell>
          <cell r="F8637" t="str">
            <v>范洪波</v>
          </cell>
          <cell r="G8637" t="str">
            <v>2005008</v>
          </cell>
          <cell r="H8637">
            <v>0</v>
          </cell>
          <cell r="I8637">
            <v>0</v>
          </cell>
          <cell r="J8637">
            <v>0</v>
          </cell>
          <cell r="K8637">
            <v>0</v>
          </cell>
          <cell r="L8637">
            <v>0</v>
          </cell>
          <cell r="M8637">
            <v>0</v>
          </cell>
          <cell r="N8637">
            <v>0</v>
          </cell>
          <cell r="O8637">
            <v>0</v>
          </cell>
        </row>
        <row r="8638">
          <cell r="D8638" t="str">
            <v>110002245001001</v>
          </cell>
          <cell r="E8638" t="str">
            <v>（成果转化专项）高导热低介电LCP/BN复合材料研发与产</v>
          </cell>
          <cell r="F8638" t="str">
            <v>金具涛</v>
          </cell>
          <cell r="G8638" t="str">
            <v>2016809</v>
          </cell>
          <cell r="H8638">
            <v>46.5</v>
          </cell>
          <cell r="I8638">
            <v>0</v>
          </cell>
          <cell r="J8638">
            <v>0</v>
          </cell>
          <cell r="K8638">
            <v>46.5</v>
          </cell>
          <cell r="L8638">
            <v>0</v>
          </cell>
          <cell r="M8638">
            <v>0</v>
          </cell>
          <cell r="N8638">
            <v>0</v>
          </cell>
          <cell r="O8638">
            <v>46.5</v>
          </cell>
        </row>
        <row r="8639">
          <cell r="D8639" t="str">
            <v>110002245001002</v>
          </cell>
          <cell r="E8639" t="str">
            <v>（成果转化专项）利用共混加工法制备强亲水性聚丙烯粒料的探</v>
          </cell>
          <cell r="F8639" t="str">
            <v>刘啸天</v>
          </cell>
          <cell r="G8639" t="str">
            <v>2009011</v>
          </cell>
          <cell r="H8639">
            <v>37607</v>
          </cell>
          <cell r="I8639">
            <v>0</v>
          </cell>
          <cell r="J8639">
            <v>0</v>
          </cell>
          <cell r="K8639">
            <v>37607</v>
          </cell>
          <cell r="L8639">
            <v>0</v>
          </cell>
          <cell r="M8639">
            <v>0</v>
          </cell>
          <cell r="N8639">
            <v>0</v>
          </cell>
          <cell r="O8639">
            <v>37607</v>
          </cell>
        </row>
        <row r="8640">
          <cell r="D8640" t="str">
            <v>110002245001003</v>
          </cell>
          <cell r="E8640" t="str">
            <v>（成果转化专项）高频高速覆铜板用纳米DOPO-POSS磷</v>
          </cell>
          <cell r="F8640" t="str">
            <v>王小霞</v>
          </cell>
          <cell r="G8640" t="str">
            <v>2016838</v>
          </cell>
          <cell r="H8640">
            <v>10910</v>
          </cell>
          <cell r="I8640">
            <v>0</v>
          </cell>
          <cell r="J8640">
            <v>0</v>
          </cell>
          <cell r="K8640">
            <v>10910</v>
          </cell>
          <cell r="L8640">
            <v>0</v>
          </cell>
          <cell r="M8640">
            <v>0</v>
          </cell>
          <cell r="N8640">
            <v>0</v>
          </cell>
          <cell r="O8640">
            <v>10910</v>
          </cell>
        </row>
        <row r="8641">
          <cell r="D8641" t="str">
            <v>110002245001004</v>
          </cell>
          <cell r="E8641" t="str">
            <v>（成果转化专项）AZ91D镁合金表面导电-耐蚀化学转化膜</v>
          </cell>
          <cell r="F8641" t="str">
            <v>祝闻</v>
          </cell>
          <cell r="G8641" t="str">
            <v>2017065</v>
          </cell>
          <cell r="H8641">
            <v>0</v>
          </cell>
          <cell r="I8641">
            <v>0</v>
          </cell>
          <cell r="J8641">
            <v>0</v>
          </cell>
          <cell r="K8641">
            <v>0</v>
          </cell>
          <cell r="L8641">
            <v>0</v>
          </cell>
          <cell r="M8641">
            <v>0</v>
          </cell>
          <cell r="N8641">
            <v>0</v>
          </cell>
          <cell r="O8641">
            <v>0</v>
          </cell>
        </row>
        <row r="8642">
          <cell r="D8642" t="str">
            <v>110002245001005</v>
          </cell>
          <cell r="E8642" t="str">
            <v>（成果转化专项）智能穿戴用氮化硅陶瓷结构件的开发</v>
          </cell>
          <cell r="F8642" t="str">
            <v>李月明</v>
          </cell>
          <cell r="G8642" t="str">
            <v>2020039</v>
          </cell>
          <cell r="H8642">
            <v>0</v>
          </cell>
          <cell r="I8642">
            <v>0</v>
          </cell>
          <cell r="J8642">
            <v>0</v>
          </cell>
          <cell r="K8642">
            <v>0</v>
          </cell>
          <cell r="L8642">
            <v>0</v>
          </cell>
          <cell r="M8642">
            <v>0</v>
          </cell>
          <cell r="N8642">
            <v>0</v>
          </cell>
          <cell r="O8642">
            <v>0</v>
          </cell>
        </row>
        <row r="8643">
          <cell r="D8643" t="str">
            <v>110002245001006</v>
          </cell>
          <cell r="E8643" t="str">
            <v>（成果转化专项）电镀修复模具，提升模具使用寿命</v>
          </cell>
          <cell r="F8643" t="str">
            <v>姜雄华</v>
          </cell>
          <cell r="G8643" t="str">
            <v>2016055</v>
          </cell>
          <cell r="H8643">
            <v>0</v>
          </cell>
          <cell r="I8643">
            <v>50000</v>
          </cell>
          <cell r="J8643">
            <v>50000</v>
          </cell>
          <cell r="K8643">
            <v>0</v>
          </cell>
          <cell r="L8643">
            <v>0</v>
          </cell>
          <cell r="M8643">
            <v>0</v>
          </cell>
          <cell r="N8643">
            <v>0</v>
          </cell>
          <cell r="O8643">
            <v>0</v>
          </cell>
        </row>
        <row r="8644">
          <cell r="D8644" t="str">
            <v>110002245001007</v>
          </cell>
          <cell r="E8644" t="str">
            <v>（成果转化专项）高温低析出无卤阻燃纤维塑料和耐高温耐黄变</v>
          </cell>
          <cell r="F8644" t="str">
            <v>党海峰</v>
          </cell>
          <cell r="G8644" t="str">
            <v>2014009</v>
          </cell>
          <cell r="H8644">
            <v>0</v>
          </cell>
          <cell r="I8644">
            <v>50000</v>
          </cell>
          <cell r="J8644">
            <v>5104</v>
          </cell>
          <cell r="K8644">
            <v>44896</v>
          </cell>
          <cell r="L8644">
            <v>0</v>
          </cell>
          <cell r="M8644">
            <v>0</v>
          </cell>
          <cell r="N8644">
            <v>0</v>
          </cell>
          <cell r="O8644">
            <v>44896</v>
          </cell>
        </row>
        <row r="8645">
          <cell r="D8645" t="str">
            <v>110002245001008</v>
          </cell>
          <cell r="E8645" t="str">
            <v>（成果转化专项）高强高导新型铝合金开发</v>
          </cell>
          <cell r="F8645" t="str">
            <v>陈斌</v>
          </cell>
          <cell r="G8645" t="str">
            <v>2023025</v>
          </cell>
          <cell r="H8645">
            <v>1167.31</v>
          </cell>
          <cell r="I8645">
            <v>0</v>
          </cell>
          <cell r="J8645">
            <v>0</v>
          </cell>
          <cell r="K8645">
            <v>1167.31</v>
          </cell>
          <cell r="L8645">
            <v>0</v>
          </cell>
          <cell r="M8645">
            <v>0</v>
          </cell>
          <cell r="N8645">
            <v>0</v>
          </cell>
          <cell r="O8645">
            <v>1167.31</v>
          </cell>
        </row>
        <row r="8646">
          <cell r="D8646" t="str">
            <v>110002245001009</v>
          </cell>
          <cell r="E8646" t="str">
            <v>（成果转化专项）基于金属配位牺牲键自修复弹性聚氨酯的制备</v>
          </cell>
          <cell r="F8646" t="str">
            <v>巫运辉</v>
          </cell>
          <cell r="G8646" t="str">
            <v>2019057</v>
          </cell>
          <cell r="H8646">
            <v>908.6</v>
          </cell>
          <cell r="I8646">
            <v>50000</v>
          </cell>
          <cell r="J8646">
            <v>32500</v>
          </cell>
          <cell r="K8646">
            <v>18408.6</v>
          </cell>
          <cell r="L8646">
            <v>0</v>
          </cell>
          <cell r="M8646">
            <v>0</v>
          </cell>
          <cell r="N8646">
            <v>0</v>
          </cell>
          <cell r="O8646">
            <v>18408.6</v>
          </cell>
        </row>
        <row r="8647">
          <cell r="D8647" t="str">
            <v>110002245001010</v>
          </cell>
          <cell r="E8647" t="str">
            <v>（成果转化转项）非理想电网情况下储能变流器并网波形及功率</v>
          </cell>
          <cell r="F8647" t="str">
            <v>张志</v>
          </cell>
          <cell r="G8647" t="str">
            <v>2013017</v>
          </cell>
          <cell r="H8647">
            <v>12181.92</v>
          </cell>
          <cell r="I8647">
            <v>0</v>
          </cell>
          <cell r="J8647">
            <v>0</v>
          </cell>
          <cell r="K8647">
            <v>12181.92</v>
          </cell>
          <cell r="L8647">
            <v>0</v>
          </cell>
          <cell r="M8647">
            <v>0</v>
          </cell>
          <cell r="N8647">
            <v>0</v>
          </cell>
          <cell r="O8647">
            <v>12181.92</v>
          </cell>
        </row>
        <row r="8648">
          <cell r="D8648" t="str">
            <v>110002245001011</v>
          </cell>
          <cell r="E8648" t="str">
            <v>（成果转化专项）东莞理工学院-广东阿尔派电力科技股份有限</v>
          </cell>
          <cell r="F8648" t="str">
            <v>张兆云</v>
          </cell>
          <cell r="G8648" t="str">
            <v>2016006</v>
          </cell>
          <cell r="H8648">
            <v>0</v>
          </cell>
          <cell r="I8648">
            <v>0</v>
          </cell>
          <cell r="J8648">
            <v>0</v>
          </cell>
          <cell r="K8648">
            <v>0</v>
          </cell>
          <cell r="L8648">
            <v>0</v>
          </cell>
          <cell r="M8648">
            <v>0</v>
          </cell>
          <cell r="N8648">
            <v>0</v>
          </cell>
          <cell r="O8648">
            <v>0</v>
          </cell>
        </row>
        <row r="8649">
          <cell r="D8649" t="str">
            <v>110002245001012</v>
          </cell>
          <cell r="E8649" t="str">
            <v>（成果转化专项）新能源汽车关键技术研究</v>
          </cell>
          <cell r="F8649" t="str">
            <v>秦斐燕</v>
          </cell>
          <cell r="G8649" t="str">
            <v>2018267</v>
          </cell>
          <cell r="H8649">
            <v>7360</v>
          </cell>
          <cell r="I8649">
            <v>50000</v>
          </cell>
          <cell r="J8649">
            <v>13280</v>
          </cell>
          <cell r="K8649">
            <v>44080</v>
          </cell>
          <cell r="L8649">
            <v>0</v>
          </cell>
          <cell r="M8649">
            <v>0</v>
          </cell>
          <cell r="N8649">
            <v>0</v>
          </cell>
          <cell r="O8649">
            <v>44080</v>
          </cell>
        </row>
        <row r="8650">
          <cell r="D8650" t="str">
            <v>110002245001013</v>
          </cell>
          <cell r="E8650" t="str">
            <v>（成果转化转项）医疗雾化器的雾化片器件关键性能研究以及应</v>
          </cell>
          <cell r="F8650" t="str">
            <v>张耿</v>
          </cell>
          <cell r="G8650" t="str">
            <v>2012036</v>
          </cell>
          <cell r="H8650">
            <v>0</v>
          </cell>
          <cell r="I8650">
            <v>0</v>
          </cell>
          <cell r="J8650">
            <v>0</v>
          </cell>
          <cell r="K8650">
            <v>0</v>
          </cell>
          <cell r="L8650">
            <v>0</v>
          </cell>
          <cell r="M8650">
            <v>0</v>
          </cell>
          <cell r="N8650">
            <v>0</v>
          </cell>
          <cell r="O8650">
            <v>0</v>
          </cell>
        </row>
        <row r="8651">
          <cell r="D8651" t="str">
            <v>110002245001014</v>
          </cell>
          <cell r="E8651" t="str">
            <v>（成果转化专项）基于机器视觉和深度学习的工件检测技术研究</v>
          </cell>
          <cell r="F8651" t="str">
            <v>刘学良</v>
          </cell>
          <cell r="G8651" t="str">
            <v>2013005</v>
          </cell>
          <cell r="H8651">
            <v>0</v>
          </cell>
          <cell r="I8651">
            <v>50294.04</v>
          </cell>
          <cell r="J8651">
            <v>0</v>
          </cell>
          <cell r="K8651">
            <v>50294.04</v>
          </cell>
          <cell r="L8651">
            <v>0</v>
          </cell>
          <cell r="M8651">
            <v>0</v>
          </cell>
          <cell r="N8651">
            <v>0</v>
          </cell>
          <cell r="O8651">
            <v>50294.04</v>
          </cell>
        </row>
        <row r="8652">
          <cell r="D8652" t="str">
            <v>110002245001015</v>
          </cell>
          <cell r="E8652" t="str">
            <v>（成果转化专项）富华电子智能制造和电力电子技术服务项目</v>
          </cell>
          <cell r="F8652" t="str">
            <v>王志平</v>
          </cell>
          <cell r="G8652" t="str">
            <v>2017128</v>
          </cell>
          <cell r="H8652">
            <v>0</v>
          </cell>
          <cell r="I8652">
            <v>54270.7</v>
          </cell>
          <cell r="J8652">
            <v>30000</v>
          </cell>
          <cell r="K8652">
            <v>24270.7</v>
          </cell>
          <cell r="L8652">
            <v>0</v>
          </cell>
          <cell r="M8652">
            <v>0</v>
          </cell>
          <cell r="N8652">
            <v>0</v>
          </cell>
          <cell r="O8652">
            <v>24270.7</v>
          </cell>
        </row>
        <row r="8653">
          <cell r="D8653" t="str">
            <v>110002245001017</v>
          </cell>
          <cell r="E8653" t="str">
            <v>（成果转化专项）基于太阳能电池的下转换材料的开发及关键制</v>
          </cell>
          <cell r="F8653" t="str">
            <v>吕伟</v>
          </cell>
          <cell r="G8653" t="str">
            <v>2017825</v>
          </cell>
          <cell r="H8653">
            <v>0</v>
          </cell>
          <cell r="I8653">
            <v>0</v>
          </cell>
          <cell r="J8653">
            <v>0</v>
          </cell>
          <cell r="K8653">
            <v>0</v>
          </cell>
          <cell r="L8653">
            <v>0</v>
          </cell>
          <cell r="M8653">
            <v>0</v>
          </cell>
          <cell r="N8653">
            <v>0</v>
          </cell>
          <cell r="O8653">
            <v>0</v>
          </cell>
        </row>
        <row r="8654">
          <cell r="D8654" t="str">
            <v>110002245001018</v>
          </cell>
          <cell r="E8654" t="str">
            <v>（成果转化专项）液晶屏外观缺陷检测技术研究</v>
          </cell>
          <cell r="F8654" t="str">
            <v>刘华珠</v>
          </cell>
          <cell r="G8654" t="str">
            <v>2003113</v>
          </cell>
          <cell r="H8654">
            <v>0</v>
          </cell>
          <cell r="I8654">
            <v>47500</v>
          </cell>
          <cell r="J8654">
            <v>47500</v>
          </cell>
          <cell r="K8654">
            <v>0</v>
          </cell>
          <cell r="L8654">
            <v>0</v>
          </cell>
          <cell r="M8654">
            <v>0</v>
          </cell>
          <cell r="N8654">
            <v>0</v>
          </cell>
          <cell r="O8654">
            <v>0</v>
          </cell>
        </row>
        <row r="8655">
          <cell r="D8655" t="str">
            <v>110002245001019</v>
          </cell>
          <cell r="E8655" t="str">
            <v>（成果转化专项）抗性淀粉产业化和应用关键技术研究</v>
          </cell>
          <cell r="F8655" t="str">
            <v>陈旭</v>
          </cell>
          <cell r="G8655" t="str">
            <v>2017078</v>
          </cell>
          <cell r="H8655">
            <v>0</v>
          </cell>
          <cell r="I8655">
            <v>0</v>
          </cell>
          <cell r="J8655">
            <v>0</v>
          </cell>
          <cell r="K8655">
            <v>0</v>
          </cell>
          <cell r="L8655">
            <v>0</v>
          </cell>
          <cell r="M8655">
            <v>0</v>
          </cell>
          <cell r="N8655">
            <v>0</v>
          </cell>
          <cell r="O8655">
            <v>0</v>
          </cell>
        </row>
        <row r="8656">
          <cell r="D8656" t="str">
            <v>110002245001020</v>
          </cell>
          <cell r="E8656" t="str">
            <v>（成果转化专项）基于重金属测试、分析及污染防控的中鼎检测</v>
          </cell>
          <cell r="F8656" t="str">
            <v>张刚</v>
          </cell>
          <cell r="G8656" t="str">
            <v>2013068</v>
          </cell>
          <cell r="H8656">
            <v>0</v>
          </cell>
          <cell r="I8656">
            <v>50000</v>
          </cell>
          <cell r="J8656">
            <v>6600</v>
          </cell>
          <cell r="K8656">
            <v>43400</v>
          </cell>
          <cell r="L8656">
            <v>0</v>
          </cell>
          <cell r="M8656">
            <v>0</v>
          </cell>
          <cell r="N8656">
            <v>0</v>
          </cell>
          <cell r="O8656">
            <v>43400</v>
          </cell>
        </row>
        <row r="8657">
          <cell r="D8657" t="str">
            <v>110002245001021</v>
          </cell>
          <cell r="E8657" t="str">
            <v>（成果转化专项）行进轮对的超声无损检测仿真研究</v>
          </cell>
          <cell r="F8657" t="str">
            <v>张伟伟</v>
          </cell>
          <cell r="G8657" t="str">
            <v>2020823</v>
          </cell>
          <cell r="H8657">
            <v>246.85</v>
          </cell>
          <cell r="I8657">
            <v>0</v>
          </cell>
          <cell r="J8657">
            <v>0</v>
          </cell>
          <cell r="K8657">
            <v>246.85</v>
          </cell>
          <cell r="L8657">
            <v>0</v>
          </cell>
          <cell r="M8657">
            <v>0</v>
          </cell>
          <cell r="N8657">
            <v>0</v>
          </cell>
          <cell r="O8657">
            <v>246.85</v>
          </cell>
        </row>
        <row r="8658">
          <cell r="D8658" t="str">
            <v>110002245001022</v>
          </cell>
          <cell r="E8658" t="str">
            <v>（成果转化专项）基于无人机多光谱的荔枝叶片氮素营养诊断研</v>
          </cell>
          <cell r="F8658" t="str">
            <v>冯树飞</v>
          </cell>
          <cell r="G8658" t="str">
            <v>2019125</v>
          </cell>
          <cell r="H8658">
            <v>0</v>
          </cell>
          <cell r="I8658">
            <v>50000</v>
          </cell>
          <cell r="J8658">
            <v>20656.2</v>
          </cell>
          <cell r="K8658">
            <v>29343.8</v>
          </cell>
          <cell r="L8658">
            <v>0</v>
          </cell>
          <cell r="M8658">
            <v>0</v>
          </cell>
          <cell r="N8658">
            <v>0</v>
          </cell>
          <cell r="O8658">
            <v>29343.8</v>
          </cell>
        </row>
        <row r="8659">
          <cell r="D8659" t="str">
            <v>110002245001023</v>
          </cell>
          <cell r="E8659" t="str">
            <v>（成果转化专项）塑胶模具关键零件的高质量激光修复与强化</v>
          </cell>
          <cell r="F8659" t="str">
            <v>李胜</v>
          </cell>
          <cell r="G8659" t="str">
            <v>2005033</v>
          </cell>
          <cell r="H8659">
            <v>0</v>
          </cell>
          <cell r="I8659">
            <v>50000</v>
          </cell>
          <cell r="J8659">
            <v>12100</v>
          </cell>
          <cell r="K8659">
            <v>37900</v>
          </cell>
          <cell r="L8659">
            <v>0</v>
          </cell>
          <cell r="M8659">
            <v>0</v>
          </cell>
          <cell r="N8659">
            <v>0</v>
          </cell>
          <cell r="O8659">
            <v>37900</v>
          </cell>
        </row>
        <row r="8660">
          <cell r="D8660" t="str">
            <v>110002245001024</v>
          </cell>
          <cell r="E8660" t="str">
            <v>（成果转化专项）饰品指环用钴铬合金研发及应用</v>
          </cell>
          <cell r="F8660" t="str">
            <v>宋成浩</v>
          </cell>
          <cell r="G8660" t="str">
            <v>2020131</v>
          </cell>
          <cell r="H8660">
            <v>0</v>
          </cell>
          <cell r="I8660">
            <v>47500</v>
          </cell>
          <cell r="J8660">
            <v>47500</v>
          </cell>
          <cell r="K8660">
            <v>0</v>
          </cell>
          <cell r="L8660">
            <v>0</v>
          </cell>
          <cell r="M8660">
            <v>0</v>
          </cell>
          <cell r="N8660">
            <v>0</v>
          </cell>
          <cell r="O8660">
            <v>0</v>
          </cell>
        </row>
        <row r="8661">
          <cell r="D8661" t="str">
            <v>110002245001025</v>
          </cell>
          <cell r="E8661" t="str">
            <v>（成果转化专项）拖链用尼龙材料的原位表征技术开发与应用</v>
          </cell>
          <cell r="F8661" t="str">
            <v>陈立甲</v>
          </cell>
          <cell r="G8661" t="str">
            <v>2017110</v>
          </cell>
          <cell r="H8661">
            <v>6368.92</v>
          </cell>
          <cell r="I8661">
            <v>0</v>
          </cell>
          <cell r="J8661">
            <v>0</v>
          </cell>
          <cell r="K8661">
            <v>6368.92</v>
          </cell>
          <cell r="L8661">
            <v>0</v>
          </cell>
          <cell r="M8661">
            <v>0</v>
          </cell>
          <cell r="N8661">
            <v>0</v>
          </cell>
          <cell r="O8661">
            <v>6368.92</v>
          </cell>
        </row>
        <row r="8662">
          <cell r="D8662" t="str">
            <v>110002245001026</v>
          </cell>
          <cell r="E8662" t="str">
            <v>（成果转化专项）陶瓷板超快速烧结技术研究</v>
          </cell>
          <cell r="F8662" t="str">
            <v>马百胜</v>
          </cell>
          <cell r="G8662" t="str">
            <v>2018096</v>
          </cell>
          <cell r="H8662">
            <v>1713.69</v>
          </cell>
          <cell r="I8662">
            <v>50000</v>
          </cell>
          <cell r="J8662">
            <v>33930</v>
          </cell>
          <cell r="K8662">
            <v>17783.69</v>
          </cell>
          <cell r="L8662">
            <v>0</v>
          </cell>
          <cell r="M8662">
            <v>0</v>
          </cell>
          <cell r="N8662">
            <v>0</v>
          </cell>
          <cell r="O8662">
            <v>17783.69</v>
          </cell>
        </row>
        <row r="8663">
          <cell r="D8663" t="str">
            <v>110002245001027</v>
          </cell>
          <cell r="E8663" t="str">
            <v>（成果转化专项）智慧园区复杂场景中目标检测与异常行为分析</v>
          </cell>
          <cell r="F8663" t="str">
            <v>任子良</v>
          </cell>
          <cell r="G8663" t="str">
            <v>2021121</v>
          </cell>
          <cell r="H8663">
            <v>0</v>
          </cell>
          <cell r="I8663">
            <v>47500</v>
          </cell>
          <cell r="J8663">
            <v>47500</v>
          </cell>
          <cell r="K8663">
            <v>0</v>
          </cell>
          <cell r="L8663">
            <v>0</v>
          </cell>
          <cell r="M8663">
            <v>0</v>
          </cell>
          <cell r="N8663">
            <v>0</v>
          </cell>
          <cell r="O8663">
            <v>0</v>
          </cell>
        </row>
        <row r="8664">
          <cell r="D8664" t="str">
            <v>110002245001028</v>
          </cell>
          <cell r="E8664" t="str">
            <v>（成果转化专项）景观水体富营养化原因调研及其控制技术研究</v>
          </cell>
          <cell r="F8664" t="str">
            <v>卓琼芳</v>
          </cell>
          <cell r="G8664" t="str">
            <v>2018050</v>
          </cell>
          <cell r="H8664">
            <v>0</v>
          </cell>
          <cell r="I8664">
            <v>0</v>
          </cell>
          <cell r="J8664">
            <v>0</v>
          </cell>
          <cell r="K8664">
            <v>0</v>
          </cell>
          <cell r="L8664">
            <v>0</v>
          </cell>
          <cell r="M8664">
            <v>0</v>
          </cell>
          <cell r="N8664">
            <v>0</v>
          </cell>
          <cell r="O8664">
            <v>0</v>
          </cell>
        </row>
        <row r="8665">
          <cell r="D8665" t="str">
            <v>110002245001029</v>
          </cell>
          <cell r="E8665" t="str">
            <v>（成果转化专项）功能化改性天然黏土复合材料的制备及工业废</v>
          </cell>
          <cell r="F8665" t="str">
            <v>方嘉声</v>
          </cell>
          <cell r="G8665" t="str">
            <v>2018087</v>
          </cell>
          <cell r="H8665">
            <v>0</v>
          </cell>
          <cell r="I8665">
            <v>47500</v>
          </cell>
          <cell r="J8665">
            <v>3074.07</v>
          </cell>
          <cell r="K8665">
            <v>44425.93</v>
          </cell>
          <cell r="L8665">
            <v>0</v>
          </cell>
          <cell r="M8665">
            <v>0</v>
          </cell>
          <cell r="N8665">
            <v>0</v>
          </cell>
          <cell r="O8665">
            <v>44425.93</v>
          </cell>
        </row>
        <row r="8666">
          <cell r="D8666" t="str">
            <v>110002245001030</v>
          </cell>
          <cell r="E8666" t="str">
            <v>（成果转化专项）多目标优化算法及其在入侵检测系统应用</v>
          </cell>
          <cell r="F8666" t="str">
            <v>黎志雄</v>
          </cell>
          <cell r="G8666" t="str">
            <v>2003066</v>
          </cell>
          <cell r="H8666">
            <v>0</v>
          </cell>
          <cell r="I8666">
            <v>0</v>
          </cell>
          <cell r="J8666">
            <v>0</v>
          </cell>
          <cell r="K8666">
            <v>0</v>
          </cell>
          <cell r="L8666">
            <v>0</v>
          </cell>
          <cell r="M8666">
            <v>0</v>
          </cell>
          <cell r="N8666">
            <v>0</v>
          </cell>
          <cell r="O8666">
            <v>0</v>
          </cell>
        </row>
        <row r="8667">
          <cell r="D8667" t="str">
            <v>110002245001031</v>
          </cell>
          <cell r="E8667" t="str">
            <v>（成果转化专项）面向大型企业的网络安全研究</v>
          </cell>
          <cell r="F8667" t="str">
            <v>张刘飘</v>
          </cell>
          <cell r="G8667" t="str">
            <v>2019040</v>
          </cell>
          <cell r="H8667">
            <v>2528.4</v>
          </cell>
          <cell r="I8667">
            <v>0</v>
          </cell>
          <cell r="J8667">
            <v>2528.4</v>
          </cell>
          <cell r="K8667">
            <v>0</v>
          </cell>
          <cell r="L8667">
            <v>0</v>
          </cell>
          <cell r="M8667">
            <v>0</v>
          </cell>
          <cell r="N8667">
            <v>0</v>
          </cell>
          <cell r="O8667">
            <v>0</v>
          </cell>
        </row>
        <row r="8668">
          <cell r="D8668" t="str">
            <v>110002245001032</v>
          </cell>
          <cell r="E8668" t="str">
            <v>（成果转化专项）基于机器视觉的安防应用终端智能入侵检测与</v>
          </cell>
          <cell r="F8668" t="str">
            <v>秦勇</v>
          </cell>
          <cell r="G8668" t="str">
            <v>2011033</v>
          </cell>
          <cell r="H8668">
            <v>315</v>
          </cell>
          <cell r="I8668">
            <v>50000</v>
          </cell>
          <cell r="J8668">
            <v>48500</v>
          </cell>
          <cell r="K8668">
            <v>1815</v>
          </cell>
          <cell r="L8668">
            <v>0</v>
          </cell>
          <cell r="M8668">
            <v>0</v>
          </cell>
          <cell r="N8668">
            <v>0</v>
          </cell>
          <cell r="O8668">
            <v>1815</v>
          </cell>
        </row>
        <row r="8669">
          <cell r="D8669" t="str">
            <v>11000225601</v>
          </cell>
          <cell r="E8669" t="str">
            <v>科研管理费及发展基金</v>
          </cell>
          <cell r="F8669" t="str">
            <v>李长平</v>
          </cell>
          <cell r="G8669" t="str">
            <v>2016830</v>
          </cell>
          <cell r="H8669">
            <v>0</v>
          </cell>
          <cell r="I8669">
            <v>1923544.86</v>
          </cell>
          <cell r="J8669">
            <v>583679.91</v>
          </cell>
          <cell r="K8669">
            <v>1339864.95</v>
          </cell>
          <cell r="L8669">
            <v>0</v>
          </cell>
          <cell r="M8669">
            <v>58280</v>
          </cell>
          <cell r="N8669">
            <v>0</v>
          </cell>
          <cell r="O8669">
            <v>1281584.95</v>
          </cell>
        </row>
        <row r="8670">
          <cell r="D8670" t="str">
            <v>11000225601015</v>
          </cell>
          <cell r="E8670" t="str">
            <v>科研管理费</v>
          </cell>
          <cell r="F8670" t="str">
            <v>李长平</v>
          </cell>
          <cell r="G8670" t="str">
            <v>2016830</v>
          </cell>
          <cell r="H8670">
            <v>0</v>
          </cell>
          <cell r="I8670">
            <v>2576.98</v>
          </cell>
          <cell r="J8670">
            <v>1896</v>
          </cell>
          <cell r="K8670">
            <v>680.98</v>
          </cell>
          <cell r="L8670">
            <v>0</v>
          </cell>
          <cell r="M8670">
            <v>0</v>
          </cell>
          <cell r="N8670">
            <v>0</v>
          </cell>
          <cell r="O8670">
            <v>680.98</v>
          </cell>
        </row>
        <row r="8671">
          <cell r="D8671" t="str">
            <v>11000226113002</v>
          </cell>
          <cell r="E8671" t="str">
            <v>重大创新项目或平台建设经费</v>
          </cell>
          <cell r="F8671" t="str">
            <v>李长平</v>
          </cell>
          <cell r="G8671" t="str">
            <v>2016830</v>
          </cell>
          <cell r="H8671">
            <v>0</v>
          </cell>
          <cell r="I8671">
            <v>0</v>
          </cell>
          <cell r="J8671">
            <v>0</v>
          </cell>
          <cell r="K8671">
            <v>0</v>
          </cell>
          <cell r="L8671">
            <v>0</v>
          </cell>
          <cell r="M8671">
            <v>0</v>
          </cell>
          <cell r="N8671">
            <v>0</v>
          </cell>
          <cell r="O8671">
            <v>0</v>
          </cell>
        </row>
        <row r="8672">
          <cell r="D8672" t="str">
            <v>11000226113002001</v>
          </cell>
          <cell r="E8672" t="str">
            <v>工程软件重点实验室</v>
          </cell>
          <cell r="F8672" t="str">
            <v>邵颂东</v>
          </cell>
          <cell r="G8672" t="str">
            <v>2021807</v>
          </cell>
          <cell r="H8672">
            <v>0</v>
          </cell>
          <cell r="I8672">
            <v>2920653.22</v>
          </cell>
          <cell r="J8672">
            <v>1298196.32</v>
          </cell>
          <cell r="K8672">
            <v>1622456.9</v>
          </cell>
          <cell r="L8672">
            <v>0</v>
          </cell>
          <cell r="M8672">
            <v>30</v>
          </cell>
          <cell r="N8672">
            <v>0</v>
          </cell>
          <cell r="O8672">
            <v>1622426.9</v>
          </cell>
        </row>
        <row r="8673">
          <cell r="D8673" t="str">
            <v>11000226113002002</v>
          </cell>
          <cell r="E8673" t="str">
            <v>智能无线通信网（于全院士团队高层次人才科研启动项目）</v>
          </cell>
          <cell r="F8673" t="str">
            <v>于全</v>
          </cell>
          <cell r="G8673" t="str">
            <v>2018823</v>
          </cell>
          <cell r="H8673">
            <v>0</v>
          </cell>
          <cell r="I8673">
            <v>0</v>
          </cell>
          <cell r="J8673">
            <v>0</v>
          </cell>
          <cell r="K8673">
            <v>0</v>
          </cell>
          <cell r="L8673">
            <v>0</v>
          </cell>
          <cell r="M8673">
            <v>0</v>
          </cell>
          <cell r="N8673">
            <v>0</v>
          </cell>
          <cell r="O8673">
            <v>0</v>
          </cell>
        </row>
        <row r="8674">
          <cell r="D8674" t="str">
            <v>11000226113002003</v>
          </cell>
          <cell r="E8674" t="str">
            <v>智能医疗与健康大数据关键基础技术研究与应用</v>
          </cell>
          <cell r="F8674" t="str">
            <v>袁华强</v>
          </cell>
          <cell r="G8674" t="str">
            <v>2002053</v>
          </cell>
          <cell r="H8674">
            <v>0</v>
          </cell>
          <cell r="I8674">
            <v>1413984.9</v>
          </cell>
          <cell r="J8674">
            <v>228318.8</v>
          </cell>
          <cell r="K8674">
            <v>1185666.1</v>
          </cell>
          <cell r="L8674">
            <v>0</v>
          </cell>
          <cell r="M8674">
            <v>1074600</v>
          </cell>
          <cell r="N8674">
            <v>0</v>
          </cell>
          <cell r="O8674">
            <v>111066.1</v>
          </cell>
        </row>
        <row r="8675">
          <cell r="D8675" t="str">
            <v>11000226113002004</v>
          </cell>
          <cell r="E8675" t="str">
            <v>珠江人才计划领军人才专项经费-刘向阳</v>
          </cell>
          <cell r="F8675" t="str">
            <v>李睿</v>
          </cell>
          <cell r="G8675" t="str">
            <v>2016814</v>
          </cell>
          <cell r="H8675">
            <v>0</v>
          </cell>
          <cell r="I8675">
            <v>2380926</v>
          </cell>
          <cell r="J8675">
            <v>0</v>
          </cell>
          <cell r="K8675">
            <v>2380926</v>
          </cell>
          <cell r="L8675">
            <v>0</v>
          </cell>
          <cell r="M8675">
            <v>0</v>
          </cell>
          <cell r="N8675">
            <v>0</v>
          </cell>
          <cell r="O8675">
            <v>2380926</v>
          </cell>
        </row>
        <row r="8676">
          <cell r="D8676" t="str">
            <v>11000226113002005</v>
          </cell>
          <cell r="E8676" t="str">
            <v>智能关节康复机器人研究创新团队</v>
          </cell>
          <cell r="F8676" t="str">
            <v>曾达幸</v>
          </cell>
          <cell r="G8676" t="str">
            <v>2019818</v>
          </cell>
          <cell r="H8676">
            <v>0</v>
          </cell>
          <cell r="I8676">
            <v>151800.73</v>
          </cell>
          <cell r="J8676">
            <v>5441.46</v>
          </cell>
          <cell r="K8676">
            <v>146359.27</v>
          </cell>
          <cell r="L8676">
            <v>0</v>
          </cell>
          <cell r="M8676">
            <v>0</v>
          </cell>
          <cell r="N8676">
            <v>0</v>
          </cell>
          <cell r="O8676">
            <v>146359.27</v>
          </cell>
        </row>
        <row r="8677">
          <cell r="D8677" t="str">
            <v>11000226113002006</v>
          </cell>
          <cell r="E8677" t="str">
            <v>复合材料结构损伤非线性超声Lamb波检测方法研究</v>
          </cell>
          <cell r="F8677" t="str">
            <v>郑明方</v>
          </cell>
          <cell r="G8677" t="str">
            <v>2020824</v>
          </cell>
          <cell r="H8677">
            <v>0</v>
          </cell>
          <cell r="I8677">
            <v>18578.76</v>
          </cell>
          <cell r="J8677">
            <v>16295.22</v>
          </cell>
          <cell r="K8677">
            <v>2283.54</v>
          </cell>
          <cell r="L8677">
            <v>0</v>
          </cell>
          <cell r="M8677">
            <v>0</v>
          </cell>
          <cell r="N8677">
            <v>0</v>
          </cell>
          <cell r="O8677">
            <v>2283.54</v>
          </cell>
        </row>
        <row r="8678">
          <cell r="D8678" t="str">
            <v>11000226113002007</v>
          </cell>
          <cell r="E8678" t="str">
            <v>大面积钙钛矿准单晶的制备及光电探测性能研</v>
          </cell>
          <cell r="F8678" t="str">
            <v>周海</v>
          </cell>
          <cell r="G8678" t="str">
            <v>2021090</v>
          </cell>
          <cell r="H8678">
            <v>0</v>
          </cell>
          <cell r="I8678">
            <v>24975.93</v>
          </cell>
          <cell r="J8678">
            <v>6080</v>
          </cell>
          <cell r="K8678">
            <v>18895.93</v>
          </cell>
          <cell r="L8678">
            <v>0</v>
          </cell>
          <cell r="M8678">
            <v>0</v>
          </cell>
          <cell r="N8678">
            <v>0</v>
          </cell>
          <cell r="O8678">
            <v>18895.93</v>
          </cell>
        </row>
        <row r="8679">
          <cell r="D8679" t="str">
            <v>11000226113002008</v>
          </cell>
          <cell r="E8679" t="str">
            <v>大数据驱动下垃圾焚烧发电大气风险析因智慧</v>
          </cell>
          <cell r="F8679" t="str">
            <v>黄卫清</v>
          </cell>
          <cell r="G8679" t="str">
            <v>2011008</v>
          </cell>
          <cell r="H8679">
            <v>0</v>
          </cell>
          <cell r="I8679">
            <v>21756.68</v>
          </cell>
          <cell r="J8679">
            <v>17768</v>
          </cell>
          <cell r="K8679">
            <v>3988.68</v>
          </cell>
          <cell r="L8679">
            <v>0</v>
          </cell>
          <cell r="M8679">
            <v>0</v>
          </cell>
          <cell r="N8679">
            <v>0</v>
          </cell>
          <cell r="O8679">
            <v>3988.68</v>
          </cell>
        </row>
        <row r="8680">
          <cell r="D8680" t="str">
            <v>11000226113002009</v>
          </cell>
          <cell r="E8680" t="str">
            <v>基于自主可控芯片和安全操作系统的智能控制</v>
          </cell>
          <cell r="F8680" t="str">
            <v>张兆云</v>
          </cell>
          <cell r="G8680" t="str">
            <v>2016006</v>
          </cell>
          <cell r="H8680">
            <v>0</v>
          </cell>
          <cell r="I8680">
            <v>23369</v>
          </cell>
          <cell r="J8680">
            <v>15731.98</v>
          </cell>
          <cell r="K8680">
            <v>7637.02</v>
          </cell>
          <cell r="L8680">
            <v>0</v>
          </cell>
          <cell r="M8680">
            <v>0</v>
          </cell>
          <cell r="N8680">
            <v>0</v>
          </cell>
          <cell r="O8680">
            <v>7637.02</v>
          </cell>
        </row>
        <row r="8681">
          <cell r="D8681" t="str">
            <v>11000226113002010</v>
          </cell>
          <cell r="E8681" t="str">
            <v>MEMS激光成像系统视景最大化的微镜驱动</v>
          </cell>
          <cell r="F8681" t="str">
            <v>秦毅</v>
          </cell>
          <cell r="G8681" t="str">
            <v>2018079</v>
          </cell>
          <cell r="H8681">
            <v>0</v>
          </cell>
          <cell r="I8681">
            <v>89360.05</v>
          </cell>
          <cell r="J8681">
            <v>6929.92</v>
          </cell>
          <cell r="K8681">
            <v>82430.13</v>
          </cell>
          <cell r="L8681">
            <v>0</v>
          </cell>
          <cell r="M8681">
            <v>0</v>
          </cell>
          <cell r="N8681">
            <v>0</v>
          </cell>
          <cell r="O8681">
            <v>82430.13</v>
          </cell>
        </row>
        <row r="8682">
          <cell r="D8682" t="str">
            <v>11000226113002011</v>
          </cell>
          <cell r="E8682" t="str">
            <v>多信号仿生人工神经导管修复周围神经缺损及</v>
          </cell>
          <cell r="F8682" t="str">
            <v>宋菊青</v>
          </cell>
          <cell r="G8682" t="str">
            <v>2016052</v>
          </cell>
          <cell r="H8682">
            <v>0</v>
          </cell>
          <cell r="I8682">
            <v>32082.14</v>
          </cell>
          <cell r="J8682">
            <v>29670</v>
          </cell>
          <cell r="K8682">
            <v>2412.14</v>
          </cell>
          <cell r="L8682">
            <v>0</v>
          </cell>
          <cell r="M8682">
            <v>0</v>
          </cell>
          <cell r="N8682">
            <v>0</v>
          </cell>
          <cell r="O8682">
            <v>2412.14</v>
          </cell>
        </row>
        <row r="8683">
          <cell r="D8683" t="str">
            <v>11000226113002012</v>
          </cell>
          <cell r="E8683" t="str">
            <v>农作物病虫害图像识别云平台研发及应用推广</v>
          </cell>
          <cell r="F8683" t="str">
            <v>郭建文</v>
          </cell>
          <cell r="G8683" t="str">
            <v>2011012</v>
          </cell>
          <cell r="H8683">
            <v>0</v>
          </cell>
          <cell r="I8683">
            <v>2000</v>
          </cell>
          <cell r="J8683">
            <v>0</v>
          </cell>
          <cell r="K8683">
            <v>2000</v>
          </cell>
          <cell r="L8683">
            <v>0</v>
          </cell>
          <cell r="M8683">
            <v>0</v>
          </cell>
          <cell r="N8683">
            <v>0</v>
          </cell>
          <cell r="O8683">
            <v>2000</v>
          </cell>
        </row>
        <row r="8684">
          <cell r="D8684" t="str">
            <v>11000226113002013</v>
          </cell>
          <cell r="E8684" t="str">
            <v>隐性影响视角下统编版语文教科书中的职业身</v>
          </cell>
          <cell r="F8684" t="str">
            <v>韩健</v>
          </cell>
          <cell r="G8684" t="str">
            <v>2018100</v>
          </cell>
          <cell r="H8684">
            <v>0</v>
          </cell>
          <cell r="I8684">
            <v>5813.39</v>
          </cell>
          <cell r="J8684">
            <v>0</v>
          </cell>
          <cell r="K8684">
            <v>5813.39</v>
          </cell>
          <cell r="L8684">
            <v>0</v>
          </cell>
          <cell r="M8684">
            <v>0</v>
          </cell>
          <cell r="N8684">
            <v>0</v>
          </cell>
          <cell r="O8684">
            <v>5813.39</v>
          </cell>
        </row>
        <row r="8685">
          <cell r="D8685" t="str">
            <v>11000226113002014</v>
          </cell>
          <cell r="E8685" t="str">
            <v>珠江口先行建设民族复兴国家文化公园综合研</v>
          </cell>
          <cell r="F8685" t="str">
            <v>李宏</v>
          </cell>
          <cell r="G8685" t="str">
            <v>2021061</v>
          </cell>
          <cell r="H8685">
            <v>0</v>
          </cell>
          <cell r="I8685">
            <v>2114</v>
          </cell>
          <cell r="J8685">
            <v>0</v>
          </cell>
          <cell r="K8685">
            <v>2114</v>
          </cell>
          <cell r="L8685">
            <v>0</v>
          </cell>
          <cell r="M8685">
            <v>0</v>
          </cell>
          <cell r="N8685">
            <v>0</v>
          </cell>
          <cell r="O8685">
            <v>2114</v>
          </cell>
        </row>
        <row r="8686">
          <cell r="D8686" t="str">
            <v>11000226113002015</v>
          </cell>
          <cell r="E8686" t="str">
            <v>协同高效空间电荷分离氮化碳基催化剂的构建</v>
          </cell>
          <cell r="F8686" t="str">
            <v>党海峰</v>
          </cell>
          <cell r="G8686" t="str">
            <v>2014009</v>
          </cell>
          <cell r="H8686">
            <v>0</v>
          </cell>
          <cell r="I8686">
            <v>0</v>
          </cell>
          <cell r="J8686">
            <v>0</v>
          </cell>
          <cell r="K8686">
            <v>0</v>
          </cell>
          <cell r="L8686">
            <v>0</v>
          </cell>
          <cell r="M8686">
            <v>0</v>
          </cell>
          <cell r="N8686">
            <v>0</v>
          </cell>
          <cell r="O8686">
            <v>0</v>
          </cell>
        </row>
        <row r="8687">
          <cell r="D8687" t="str">
            <v>11000226113002016</v>
          </cell>
          <cell r="E8687" t="str">
            <v>基于自主学习的工业机器人智能柔顺微装配控</v>
          </cell>
          <cell r="F8687" t="str">
            <v>王福杰</v>
          </cell>
          <cell r="G8687" t="str">
            <v>2018077</v>
          </cell>
          <cell r="H8687">
            <v>0</v>
          </cell>
          <cell r="I8687">
            <v>7051.54</v>
          </cell>
          <cell r="J8687">
            <v>0</v>
          </cell>
          <cell r="K8687">
            <v>7051.54</v>
          </cell>
          <cell r="L8687">
            <v>0</v>
          </cell>
          <cell r="M8687">
            <v>0</v>
          </cell>
          <cell r="N8687">
            <v>0</v>
          </cell>
          <cell r="O8687">
            <v>7051.54</v>
          </cell>
        </row>
        <row r="8688">
          <cell r="D8688" t="str">
            <v>11000226113002017</v>
          </cell>
          <cell r="E8688" t="str">
            <v>镍单原子催化剂阴极微生物光电系统还原CO</v>
          </cell>
          <cell r="F8688" t="str">
            <v>李威</v>
          </cell>
          <cell r="G8688" t="str">
            <v>2022047</v>
          </cell>
          <cell r="H8688">
            <v>0</v>
          </cell>
          <cell r="I8688">
            <v>0</v>
          </cell>
          <cell r="J8688">
            <v>0</v>
          </cell>
          <cell r="K8688">
            <v>0</v>
          </cell>
          <cell r="L8688">
            <v>0</v>
          </cell>
          <cell r="M8688">
            <v>0</v>
          </cell>
          <cell r="N8688">
            <v>0</v>
          </cell>
          <cell r="O8688">
            <v>0</v>
          </cell>
        </row>
        <row r="8689">
          <cell r="D8689" t="str">
            <v>11000226113002018</v>
          </cell>
          <cell r="E8689" t="str">
            <v>干湿循环下滨海非饱和混凝土水分传输细观模</v>
          </cell>
          <cell r="F8689" t="str">
            <v>胡守旺</v>
          </cell>
          <cell r="G8689" t="str">
            <v>2018076</v>
          </cell>
          <cell r="H8689">
            <v>0</v>
          </cell>
          <cell r="I8689">
            <v>17049.1</v>
          </cell>
          <cell r="J8689">
            <v>0</v>
          </cell>
          <cell r="K8689">
            <v>17049.1</v>
          </cell>
          <cell r="L8689">
            <v>0</v>
          </cell>
          <cell r="M8689">
            <v>0</v>
          </cell>
          <cell r="N8689">
            <v>0</v>
          </cell>
          <cell r="O8689">
            <v>17049.1</v>
          </cell>
        </row>
        <row r="8690">
          <cell r="D8690" t="str">
            <v>11000226113002019</v>
          </cell>
          <cell r="E8690" t="str">
            <v>马克思主义危机理论的拓展性研究</v>
          </cell>
          <cell r="F8690" t="str">
            <v>徐多文</v>
          </cell>
          <cell r="G8690" t="str">
            <v>2021126</v>
          </cell>
          <cell r="H8690">
            <v>0</v>
          </cell>
          <cell r="I8690">
            <v>20000</v>
          </cell>
          <cell r="J8690">
            <v>0</v>
          </cell>
          <cell r="K8690">
            <v>20000</v>
          </cell>
          <cell r="L8690">
            <v>0</v>
          </cell>
          <cell r="M8690">
            <v>0</v>
          </cell>
          <cell r="N8690">
            <v>0</v>
          </cell>
          <cell r="O8690">
            <v>20000</v>
          </cell>
        </row>
        <row r="8691">
          <cell r="D8691" t="str">
            <v>11000226113002020</v>
          </cell>
          <cell r="E8691" t="str">
            <v>薄层微纳结构同步三维重构关键技术研究</v>
          </cell>
          <cell r="F8691" t="str">
            <v>谢仲业</v>
          </cell>
          <cell r="G8691" t="str">
            <v>2021025</v>
          </cell>
          <cell r="H8691">
            <v>0</v>
          </cell>
          <cell r="I8691">
            <v>6068.1</v>
          </cell>
          <cell r="J8691">
            <v>0</v>
          </cell>
          <cell r="K8691">
            <v>6068.1</v>
          </cell>
          <cell r="L8691">
            <v>0</v>
          </cell>
          <cell r="M8691">
            <v>0</v>
          </cell>
          <cell r="N8691">
            <v>0</v>
          </cell>
          <cell r="O8691">
            <v>6068.1</v>
          </cell>
        </row>
        <row r="8692">
          <cell r="D8692" t="str">
            <v>11000226113002021</v>
          </cell>
          <cell r="E8692" t="str">
            <v>智能孪生赋能的工业互联网高可靠传输技术研</v>
          </cell>
          <cell r="F8692" t="str">
            <v>梁辉</v>
          </cell>
          <cell r="G8692" t="str">
            <v>2020819</v>
          </cell>
          <cell r="H8692">
            <v>0</v>
          </cell>
          <cell r="I8692">
            <v>12206.47</v>
          </cell>
          <cell r="J8692">
            <v>0</v>
          </cell>
          <cell r="K8692">
            <v>12206.47</v>
          </cell>
          <cell r="L8692">
            <v>0</v>
          </cell>
          <cell r="M8692">
            <v>0</v>
          </cell>
          <cell r="N8692">
            <v>0</v>
          </cell>
          <cell r="O8692">
            <v>12206.47</v>
          </cell>
        </row>
        <row r="8693">
          <cell r="D8693" t="str">
            <v>11000226113002022</v>
          </cell>
          <cell r="E8693" t="str">
            <v>基于“益生菌-多糖”相互作用下虫草多糖大</v>
          </cell>
          <cell r="F8693" t="str">
            <v>李垄清</v>
          </cell>
          <cell r="G8693" t="str">
            <v>2022046</v>
          </cell>
          <cell r="H8693">
            <v>0</v>
          </cell>
          <cell r="I8693">
            <v>30000</v>
          </cell>
          <cell r="J8693">
            <v>2400</v>
          </cell>
          <cell r="K8693">
            <v>27600</v>
          </cell>
          <cell r="L8693">
            <v>0</v>
          </cell>
          <cell r="M8693">
            <v>0</v>
          </cell>
          <cell r="N8693">
            <v>0</v>
          </cell>
          <cell r="O8693">
            <v>27600</v>
          </cell>
        </row>
        <row r="8694">
          <cell r="D8694" t="str">
            <v>11000226113002023</v>
          </cell>
          <cell r="E8694" t="str">
            <v>基于DIC及压电传感技术的FRP筋混凝土</v>
          </cell>
          <cell r="F8694" t="str">
            <v>周玲珠</v>
          </cell>
          <cell r="G8694" t="str">
            <v>2022024</v>
          </cell>
          <cell r="H8694">
            <v>0</v>
          </cell>
          <cell r="I8694">
            <v>2142</v>
          </cell>
          <cell r="J8694">
            <v>0</v>
          </cell>
          <cell r="K8694">
            <v>2142</v>
          </cell>
          <cell r="L8694">
            <v>0</v>
          </cell>
          <cell r="M8694">
            <v>0</v>
          </cell>
          <cell r="N8694">
            <v>0</v>
          </cell>
          <cell r="O8694">
            <v>2142</v>
          </cell>
        </row>
        <row r="8695">
          <cell r="D8695" t="str">
            <v>11000226113002024</v>
          </cell>
          <cell r="E8695" t="str">
            <v>水中抗生素类污染物的高效去除技术原理及应用基础</v>
          </cell>
          <cell r="F8695" t="str">
            <v>黄焕忠</v>
          </cell>
          <cell r="G8695" t="str">
            <v>2023041</v>
          </cell>
          <cell r="H8695">
            <v>0</v>
          </cell>
          <cell r="I8695">
            <v>3306762.93</v>
          </cell>
          <cell r="J8695">
            <v>642108.78</v>
          </cell>
          <cell r="K8695">
            <v>2664654.15</v>
          </cell>
          <cell r="L8695">
            <v>0</v>
          </cell>
          <cell r="M8695">
            <v>0</v>
          </cell>
          <cell r="N8695">
            <v>0</v>
          </cell>
          <cell r="O8695">
            <v>2664654.15</v>
          </cell>
        </row>
        <row r="8696">
          <cell r="D8696" t="str">
            <v>11000226113002025</v>
          </cell>
          <cell r="E8696" t="str">
            <v>工程软件重点实验室-黄河上游水库群智慧调度平台项目配套经费</v>
          </cell>
          <cell r="F8696" t="str">
            <v>李家叶</v>
          </cell>
          <cell r="G8696" t="str">
            <v>2020821</v>
          </cell>
          <cell r="H8696">
            <v>0</v>
          </cell>
          <cell r="I8696">
            <v>1337207.68</v>
          </cell>
          <cell r="J8696">
            <v>472626.8</v>
          </cell>
          <cell r="K8696">
            <v>864580.88</v>
          </cell>
          <cell r="L8696">
            <v>0</v>
          </cell>
          <cell r="M8696">
            <v>0</v>
          </cell>
          <cell r="N8696">
            <v>0</v>
          </cell>
          <cell r="O8696">
            <v>864580.88</v>
          </cell>
        </row>
        <row r="8697">
          <cell r="D8697" t="str">
            <v>11000226113002026</v>
          </cell>
          <cell r="E8697" t="str">
            <v>国际空天技术研究院启动费</v>
          </cell>
          <cell r="F8697" t="str">
            <v>房学谦</v>
          </cell>
          <cell r="G8697" t="str">
            <v>2023080</v>
          </cell>
          <cell r="H8697">
            <v>0</v>
          </cell>
          <cell r="I8697">
            <v>927821.42</v>
          </cell>
          <cell r="J8697">
            <v>541065.4</v>
          </cell>
          <cell r="K8697">
            <v>386756.02</v>
          </cell>
          <cell r="L8697">
            <v>0</v>
          </cell>
          <cell r="M8697">
            <v>0</v>
          </cell>
          <cell r="N8697">
            <v>0</v>
          </cell>
          <cell r="O8697">
            <v>386756.02</v>
          </cell>
        </row>
        <row r="8698">
          <cell r="D8698" t="str">
            <v>11000226113002027</v>
          </cell>
          <cell r="E8698" t="str">
            <v>中子散射与先进光源科学技术中心启动费</v>
          </cell>
          <cell r="F8698" t="str">
            <v>WANGJIANLI</v>
          </cell>
          <cell r="G8698" t="str">
            <v>2024051</v>
          </cell>
          <cell r="H8698">
            <v>0</v>
          </cell>
          <cell r="I8698">
            <v>489307.14</v>
          </cell>
          <cell r="J8698">
            <v>116661.48</v>
          </cell>
          <cell r="K8698">
            <v>372645.66</v>
          </cell>
          <cell r="L8698">
            <v>0</v>
          </cell>
          <cell r="M8698">
            <v>0</v>
          </cell>
          <cell r="N8698">
            <v>0</v>
          </cell>
          <cell r="O8698">
            <v>372645.66</v>
          </cell>
        </row>
        <row r="8699">
          <cell r="D8699" t="str">
            <v>11000226113002028</v>
          </cell>
          <cell r="E8699" t="str">
            <v>人体工程学研究院</v>
          </cell>
          <cell r="F8699" t="str">
            <v>李建军</v>
          </cell>
          <cell r="G8699" t="str">
            <v>2023193</v>
          </cell>
          <cell r="H8699">
            <v>0</v>
          </cell>
          <cell r="I8699">
            <v>200000</v>
          </cell>
          <cell r="J8699">
            <v>123367.89</v>
          </cell>
          <cell r="K8699">
            <v>76632.11</v>
          </cell>
          <cell r="L8699">
            <v>0</v>
          </cell>
          <cell r="M8699">
            <v>0</v>
          </cell>
          <cell r="N8699">
            <v>0</v>
          </cell>
          <cell r="O8699">
            <v>76632.11</v>
          </cell>
        </row>
        <row r="8700">
          <cell r="D8700" t="str">
            <v>11000226113002029</v>
          </cell>
          <cell r="E8700" t="str">
            <v>东莞理工学院非遗学院</v>
          </cell>
          <cell r="F8700" t="str">
            <v>张艳红</v>
          </cell>
          <cell r="G8700" t="str">
            <v>2004016</v>
          </cell>
          <cell r="H8700">
            <v>0</v>
          </cell>
          <cell r="I8700">
            <v>14823.65</v>
          </cell>
          <cell r="J8700">
            <v>0</v>
          </cell>
          <cell r="K8700">
            <v>14823.65</v>
          </cell>
          <cell r="L8700">
            <v>0</v>
          </cell>
          <cell r="M8700">
            <v>0</v>
          </cell>
          <cell r="N8700">
            <v>0</v>
          </cell>
          <cell r="O8700">
            <v>14823.65</v>
          </cell>
        </row>
        <row r="8701">
          <cell r="D8701" t="str">
            <v>11000226113002030</v>
          </cell>
          <cell r="E8701" t="str">
            <v>中国新工业诗歌创作中心</v>
          </cell>
          <cell r="F8701" t="str">
            <v>叶永胜</v>
          </cell>
          <cell r="G8701" t="str">
            <v>2021089</v>
          </cell>
          <cell r="H8701">
            <v>0</v>
          </cell>
          <cell r="I8701">
            <v>112000</v>
          </cell>
          <cell r="J8701">
            <v>112000</v>
          </cell>
          <cell r="K8701">
            <v>0</v>
          </cell>
          <cell r="L8701">
            <v>0</v>
          </cell>
          <cell r="M8701">
            <v>0</v>
          </cell>
          <cell r="N8701">
            <v>0</v>
          </cell>
          <cell r="O8701">
            <v>0</v>
          </cell>
        </row>
        <row r="8702">
          <cell r="D8702" t="str">
            <v>11000226113003002</v>
          </cell>
          <cell r="E8702" t="str">
            <v>多物理谱仪运行维护专项经费</v>
          </cell>
          <cell r="F8702" t="str">
            <v>李长平</v>
          </cell>
          <cell r="G8702" t="str">
            <v>2016830</v>
          </cell>
          <cell r="H8702">
            <v>0</v>
          </cell>
          <cell r="I8702">
            <v>0</v>
          </cell>
          <cell r="J8702">
            <v>0</v>
          </cell>
          <cell r="K8702">
            <v>0</v>
          </cell>
          <cell r="L8702">
            <v>0</v>
          </cell>
          <cell r="M8702">
            <v>0</v>
          </cell>
          <cell r="N8702">
            <v>0</v>
          </cell>
          <cell r="O8702">
            <v>0</v>
          </cell>
        </row>
        <row r="8703">
          <cell r="D8703" t="str">
            <v>11000226113004</v>
          </cell>
          <cell r="E8703" t="str">
            <v>多物理谱仪运行管理经费</v>
          </cell>
          <cell r="F8703" t="str">
            <v>李长平</v>
          </cell>
          <cell r="G8703" t="str">
            <v>2016830</v>
          </cell>
          <cell r="H8703">
            <v>0</v>
          </cell>
          <cell r="I8703">
            <v>0</v>
          </cell>
          <cell r="J8703">
            <v>0</v>
          </cell>
          <cell r="K8703">
            <v>0</v>
          </cell>
          <cell r="L8703">
            <v>0</v>
          </cell>
          <cell r="M8703">
            <v>0</v>
          </cell>
          <cell r="N8703">
            <v>0</v>
          </cell>
          <cell r="O8703">
            <v>0</v>
          </cell>
        </row>
        <row r="8704">
          <cell r="D8704" t="str">
            <v>11000226120001</v>
          </cell>
          <cell r="E8704" t="str">
            <v>校级科研团队经费</v>
          </cell>
          <cell r="F8704" t="str">
            <v>李长平</v>
          </cell>
          <cell r="G8704" t="str">
            <v>2016830</v>
          </cell>
          <cell r="H8704">
            <v>0</v>
          </cell>
          <cell r="I8704">
            <v>0</v>
          </cell>
          <cell r="J8704">
            <v>0</v>
          </cell>
          <cell r="K8704">
            <v>0</v>
          </cell>
          <cell r="L8704">
            <v>0</v>
          </cell>
          <cell r="M8704">
            <v>0</v>
          </cell>
          <cell r="N8704">
            <v>0</v>
          </cell>
          <cell r="O8704">
            <v>0</v>
          </cell>
        </row>
        <row r="8705">
          <cell r="D8705" t="str">
            <v>11000226120002</v>
          </cell>
          <cell r="E8705" t="str">
            <v>知识产权及成果转化专项经费</v>
          </cell>
          <cell r="F8705" t="str">
            <v>李长平</v>
          </cell>
          <cell r="G8705" t="str">
            <v>2016830</v>
          </cell>
          <cell r="H8705">
            <v>0</v>
          </cell>
          <cell r="I8705">
            <v>0</v>
          </cell>
          <cell r="J8705">
            <v>0</v>
          </cell>
          <cell r="K8705">
            <v>0</v>
          </cell>
          <cell r="L8705">
            <v>0</v>
          </cell>
          <cell r="M8705">
            <v>30000</v>
          </cell>
          <cell r="N8705">
            <v>0</v>
          </cell>
          <cell r="O8705">
            <v>-30000</v>
          </cell>
        </row>
        <row r="8706">
          <cell r="D8706" t="str">
            <v>11000226120003</v>
          </cell>
          <cell r="E8706" t="str">
            <v>学术委员会业务费</v>
          </cell>
          <cell r="F8706" t="str">
            <v>李长平</v>
          </cell>
          <cell r="G8706" t="str">
            <v>2016830</v>
          </cell>
          <cell r="H8706">
            <v>0</v>
          </cell>
          <cell r="I8706">
            <v>0</v>
          </cell>
          <cell r="J8706">
            <v>0</v>
          </cell>
          <cell r="K8706">
            <v>0</v>
          </cell>
          <cell r="L8706">
            <v>0</v>
          </cell>
          <cell r="M8706">
            <v>0</v>
          </cell>
          <cell r="N8706">
            <v>0</v>
          </cell>
          <cell r="O8706">
            <v>0</v>
          </cell>
        </row>
        <row r="8707">
          <cell r="D8707" t="str">
            <v>11000226120004</v>
          </cell>
          <cell r="E8707" t="str">
            <v>科技创新服务东莞专项行动经费</v>
          </cell>
          <cell r="F8707" t="str">
            <v>李长平</v>
          </cell>
          <cell r="G8707" t="str">
            <v>2016830</v>
          </cell>
          <cell r="H8707">
            <v>0</v>
          </cell>
          <cell r="I8707">
            <v>0</v>
          </cell>
          <cell r="J8707">
            <v>0</v>
          </cell>
          <cell r="K8707">
            <v>0</v>
          </cell>
          <cell r="L8707">
            <v>0</v>
          </cell>
          <cell r="M8707">
            <v>0</v>
          </cell>
          <cell r="N8707">
            <v>0</v>
          </cell>
          <cell r="O8707">
            <v>0</v>
          </cell>
        </row>
        <row r="8708">
          <cell r="D8708" t="str">
            <v>11000226120004020</v>
          </cell>
          <cell r="E8708" t="str">
            <v>新丰县、普宁市特色农产品（食品）及预制菜加工科技创新服务小分队</v>
          </cell>
          <cell r="F8708" t="str">
            <v>邹水洋</v>
          </cell>
          <cell r="G8708" t="str">
            <v>2000014</v>
          </cell>
          <cell r="H8708">
            <v>0</v>
          </cell>
          <cell r="I8708">
            <v>126038.02</v>
          </cell>
          <cell r="J8708">
            <v>90383.49</v>
          </cell>
          <cell r="K8708">
            <v>35654.53</v>
          </cell>
          <cell r="L8708">
            <v>0</v>
          </cell>
          <cell r="M8708">
            <v>0</v>
          </cell>
          <cell r="N8708">
            <v>0</v>
          </cell>
          <cell r="O8708">
            <v>35654.53</v>
          </cell>
        </row>
        <row r="8709">
          <cell r="D8709" t="str">
            <v>11000226120004021</v>
          </cell>
          <cell r="E8709" t="str">
            <v>新丰县、普宁市“百千万工程”示范村产业规划科技创新服务小分队</v>
          </cell>
          <cell r="F8709" t="str">
            <v>刘川</v>
          </cell>
          <cell r="G8709" t="str">
            <v>2001021</v>
          </cell>
          <cell r="H8709">
            <v>0</v>
          </cell>
          <cell r="I8709">
            <v>205217.2</v>
          </cell>
          <cell r="J8709">
            <v>120215.9</v>
          </cell>
          <cell r="K8709">
            <v>85001.3</v>
          </cell>
          <cell r="L8709">
            <v>0</v>
          </cell>
          <cell r="M8709">
            <v>0</v>
          </cell>
          <cell r="N8709">
            <v>0</v>
          </cell>
          <cell r="O8709">
            <v>85001.3</v>
          </cell>
        </row>
        <row r="8710">
          <cell r="D8710" t="str">
            <v>11000226120005</v>
          </cell>
          <cell r="E8710" t="str">
            <v>人文社科专项经费</v>
          </cell>
          <cell r="F8710" t="str">
            <v>李长平</v>
          </cell>
          <cell r="G8710" t="str">
            <v>2016830</v>
          </cell>
          <cell r="H8710">
            <v>0</v>
          </cell>
          <cell r="I8710">
            <v>0</v>
          </cell>
          <cell r="J8710">
            <v>0</v>
          </cell>
          <cell r="K8710">
            <v>0</v>
          </cell>
          <cell r="L8710">
            <v>0</v>
          </cell>
          <cell r="M8710">
            <v>0</v>
          </cell>
          <cell r="N8710">
            <v>0</v>
          </cell>
          <cell r="O8710">
            <v>0</v>
          </cell>
        </row>
        <row r="8711">
          <cell r="D8711" t="str">
            <v>11000226120005001</v>
          </cell>
          <cell r="E8711" t="str">
            <v>地方应用型大学计算机大类招生人才培养方案:内涵实质、实践探索与优化路径</v>
          </cell>
          <cell r="F8711" t="str">
            <v>陶铭</v>
          </cell>
          <cell r="G8711" t="str">
            <v>2012032</v>
          </cell>
          <cell r="H8711">
            <v>0</v>
          </cell>
          <cell r="I8711">
            <v>10000</v>
          </cell>
          <cell r="J8711">
            <v>6343.05</v>
          </cell>
          <cell r="K8711">
            <v>3656.95</v>
          </cell>
          <cell r="L8711">
            <v>0</v>
          </cell>
          <cell r="M8711">
            <v>0</v>
          </cell>
          <cell r="N8711">
            <v>0</v>
          </cell>
          <cell r="O8711">
            <v>3656.95</v>
          </cell>
        </row>
        <row r="8712">
          <cell r="D8712" t="str">
            <v>11000226120005002</v>
          </cell>
          <cell r="E8712" t="str">
            <v>深入推进习近平法治思想纳入高校法治理论教学体系的具体路径研究</v>
          </cell>
          <cell r="F8712" t="str">
            <v>龚红兵</v>
          </cell>
          <cell r="G8712" t="str">
            <v>2007054</v>
          </cell>
          <cell r="H8712">
            <v>0</v>
          </cell>
          <cell r="I8712">
            <v>8160</v>
          </cell>
          <cell r="J8712">
            <v>0</v>
          </cell>
          <cell r="K8712">
            <v>8160</v>
          </cell>
          <cell r="L8712">
            <v>0</v>
          </cell>
          <cell r="M8712">
            <v>0</v>
          </cell>
          <cell r="N8712">
            <v>0</v>
          </cell>
          <cell r="O8712">
            <v>8160</v>
          </cell>
        </row>
        <row r="8713">
          <cell r="D8713" t="str">
            <v>11000226120005003</v>
          </cell>
          <cell r="E8713" t="str">
            <v>党史教育与高校思想政治教有深度融合的方法</v>
          </cell>
          <cell r="F8713" t="str">
            <v>蒋青青</v>
          </cell>
          <cell r="G8713" t="str">
            <v>2018019</v>
          </cell>
          <cell r="H8713">
            <v>0</v>
          </cell>
          <cell r="I8713">
            <v>10000</v>
          </cell>
          <cell r="J8713">
            <v>0</v>
          </cell>
          <cell r="K8713">
            <v>10000</v>
          </cell>
          <cell r="L8713">
            <v>0</v>
          </cell>
          <cell r="M8713">
            <v>0</v>
          </cell>
          <cell r="N8713">
            <v>0</v>
          </cell>
          <cell r="O8713">
            <v>10000</v>
          </cell>
        </row>
        <row r="8714">
          <cell r="D8714" t="str">
            <v>11000226120005004</v>
          </cell>
          <cell r="E8714" t="str">
            <v>美国高校跨学科研究组织的发展变迁和治理策略研究</v>
          </cell>
          <cell r="F8714" t="str">
            <v>胡文龙</v>
          </cell>
          <cell r="G8714" t="str">
            <v>2017836</v>
          </cell>
          <cell r="H8714">
            <v>0</v>
          </cell>
          <cell r="I8714">
            <v>3000</v>
          </cell>
          <cell r="J8714">
            <v>0</v>
          </cell>
          <cell r="K8714">
            <v>3000</v>
          </cell>
          <cell r="L8714">
            <v>0</v>
          </cell>
          <cell r="M8714">
            <v>0</v>
          </cell>
          <cell r="N8714">
            <v>0</v>
          </cell>
          <cell r="O8714">
            <v>3000</v>
          </cell>
        </row>
        <row r="8715">
          <cell r="D8715" t="str">
            <v>11000226120005005</v>
          </cell>
          <cell r="E8715" t="str">
            <v>基于CIPP模式的广东省高等教育发展质量评价</v>
          </cell>
          <cell r="F8715" t="str">
            <v>李蓬实</v>
          </cell>
          <cell r="G8715" t="str">
            <v>2018074</v>
          </cell>
          <cell r="H8715">
            <v>0</v>
          </cell>
          <cell r="I8715">
            <v>0</v>
          </cell>
          <cell r="J8715">
            <v>0</v>
          </cell>
          <cell r="K8715">
            <v>0</v>
          </cell>
          <cell r="L8715">
            <v>0</v>
          </cell>
          <cell r="M8715">
            <v>0</v>
          </cell>
          <cell r="N8715">
            <v>0</v>
          </cell>
          <cell r="O8715">
            <v>0</v>
          </cell>
        </row>
        <row r="8716">
          <cell r="D8716" t="str">
            <v>11000226120005006</v>
          </cell>
          <cell r="E8716" t="str">
            <v>习近平法治思想的德育维度研究</v>
          </cell>
          <cell r="F8716" t="str">
            <v>罗艳</v>
          </cell>
          <cell r="G8716" t="str">
            <v>2006040</v>
          </cell>
          <cell r="H8716">
            <v>0</v>
          </cell>
          <cell r="I8716">
            <v>9200</v>
          </cell>
          <cell r="J8716">
            <v>0</v>
          </cell>
          <cell r="K8716">
            <v>9200</v>
          </cell>
          <cell r="L8716">
            <v>0</v>
          </cell>
          <cell r="M8716">
            <v>0</v>
          </cell>
          <cell r="N8716">
            <v>0</v>
          </cell>
          <cell r="O8716">
            <v>9200</v>
          </cell>
        </row>
        <row r="8717">
          <cell r="D8717" t="str">
            <v>11000226120005007</v>
          </cell>
          <cell r="E8717" t="str">
            <v>新型高水平理工科大学理论意蕴、历史逻辑与实践路径研究</v>
          </cell>
          <cell r="F8717" t="str">
            <v>罗紫依</v>
          </cell>
          <cell r="G8717" t="str">
            <v>2020084</v>
          </cell>
          <cell r="H8717">
            <v>0</v>
          </cell>
          <cell r="I8717">
            <v>2749.96</v>
          </cell>
          <cell r="J8717">
            <v>2400</v>
          </cell>
          <cell r="K8717">
            <v>349.96</v>
          </cell>
          <cell r="L8717">
            <v>0</v>
          </cell>
          <cell r="M8717">
            <v>0</v>
          </cell>
          <cell r="N8717">
            <v>0</v>
          </cell>
          <cell r="O8717">
            <v>349.96</v>
          </cell>
        </row>
        <row r="8718">
          <cell r="D8718" t="str">
            <v>11000226120005008</v>
          </cell>
          <cell r="E8718" t="str">
            <v>基于协同演化理论的广东公立高校内部审计监督和其他监督协同模式研究</v>
          </cell>
          <cell r="F8718" t="str">
            <v>韩开军</v>
          </cell>
          <cell r="G8718" t="str">
            <v>2016047</v>
          </cell>
          <cell r="H8718">
            <v>0</v>
          </cell>
          <cell r="I8718">
            <v>6290</v>
          </cell>
          <cell r="J8718">
            <v>0</v>
          </cell>
          <cell r="K8718">
            <v>6290</v>
          </cell>
          <cell r="L8718">
            <v>0</v>
          </cell>
          <cell r="M8718">
            <v>0</v>
          </cell>
          <cell r="N8718">
            <v>0</v>
          </cell>
          <cell r="O8718">
            <v>6290</v>
          </cell>
        </row>
        <row r="8719">
          <cell r="D8719" t="str">
            <v>11000226120006</v>
          </cell>
          <cell r="E8719" t="str">
            <v>分布式能源重点实验室配套经费</v>
          </cell>
          <cell r="F8719" t="str">
            <v>李长平</v>
          </cell>
          <cell r="G8719" t="str">
            <v>2016830</v>
          </cell>
          <cell r="H8719">
            <v>0</v>
          </cell>
          <cell r="I8719">
            <v>0</v>
          </cell>
          <cell r="J8719">
            <v>0</v>
          </cell>
          <cell r="K8719">
            <v>0</v>
          </cell>
          <cell r="L8719">
            <v>0</v>
          </cell>
          <cell r="M8719">
            <v>0</v>
          </cell>
          <cell r="N8719">
            <v>0</v>
          </cell>
          <cell r="O8719">
            <v>0</v>
          </cell>
        </row>
        <row r="8720">
          <cell r="D8720" t="str">
            <v>11000226120007</v>
          </cell>
          <cell r="E8720" t="str">
            <v>学术会议业务经费</v>
          </cell>
          <cell r="F8720" t="str">
            <v>李长平</v>
          </cell>
          <cell r="G8720" t="str">
            <v>2016830</v>
          </cell>
          <cell r="H8720">
            <v>0</v>
          </cell>
          <cell r="I8720">
            <v>0</v>
          </cell>
          <cell r="J8720">
            <v>0</v>
          </cell>
          <cell r="K8720">
            <v>0</v>
          </cell>
          <cell r="L8720">
            <v>0</v>
          </cell>
          <cell r="M8720">
            <v>0</v>
          </cell>
          <cell r="N8720">
            <v>0</v>
          </cell>
          <cell r="O8720">
            <v>0</v>
          </cell>
        </row>
        <row r="8721">
          <cell r="D8721" t="str">
            <v>11000226120008</v>
          </cell>
          <cell r="E8721" t="str">
            <v>军民融合成果转化平台建设专项经费</v>
          </cell>
          <cell r="F8721" t="str">
            <v>李长平</v>
          </cell>
          <cell r="G8721" t="str">
            <v>2016830</v>
          </cell>
          <cell r="H8721">
            <v>0</v>
          </cell>
          <cell r="I8721">
            <v>0</v>
          </cell>
          <cell r="J8721">
            <v>0</v>
          </cell>
          <cell r="K8721">
            <v>0</v>
          </cell>
          <cell r="L8721">
            <v>0</v>
          </cell>
          <cell r="M8721">
            <v>0</v>
          </cell>
          <cell r="N8721">
            <v>0</v>
          </cell>
          <cell r="O8721">
            <v>0</v>
          </cell>
        </row>
        <row r="8722">
          <cell r="D8722" t="str">
            <v>110002304001</v>
          </cell>
          <cell r="E8722" t="str">
            <v>（知识产权战略专项资金）公益性知识产权意识提升（保护）项目</v>
          </cell>
          <cell r="F8722" t="str">
            <v>文震宇</v>
          </cell>
          <cell r="G8722" t="str">
            <v>2005078</v>
          </cell>
          <cell r="H8722">
            <v>0</v>
          </cell>
          <cell r="I8722">
            <v>3070</v>
          </cell>
          <cell r="J8722">
            <v>0</v>
          </cell>
          <cell r="K8722">
            <v>3070</v>
          </cell>
          <cell r="L8722">
            <v>0</v>
          </cell>
          <cell r="M8722">
            <v>0</v>
          </cell>
          <cell r="N8722">
            <v>0</v>
          </cell>
          <cell r="O8722">
            <v>3070</v>
          </cell>
        </row>
        <row r="8723">
          <cell r="D8723" t="str">
            <v>110002304002</v>
          </cell>
          <cell r="E8723" t="str">
            <v>（知识产权战略专项资金）维权援助中心工作站资助项目</v>
          </cell>
          <cell r="F8723" t="str">
            <v>张建超</v>
          </cell>
          <cell r="G8723" t="str">
            <v>2007056</v>
          </cell>
          <cell r="H8723">
            <v>0</v>
          </cell>
          <cell r="I8723">
            <v>69192.72</v>
          </cell>
          <cell r="J8723">
            <v>27000</v>
          </cell>
          <cell r="K8723">
            <v>42192.72</v>
          </cell>
          <cell r="L8723">
            <v>0</v>
          </cell>
          <cell r="M8723">
            <v>0</v>
          </cell>
          <cell r="N8723">
            <v>0</v>
          </cell>
          <cell r="O8723">
            <v>42192.72</v>
          </cell>
        </row>
        <row r="8724">
          <cell r="D8724" t="str">
            <v>110002304003</v>
          </cell>
          <cell r="E8724" t="str">
            <v>（成果转化专项）广东省科技进步二等奖东莞市配套资金</v>
          </cell>
          <cell r="F8724" t="str">
            <v>郑愚</v>
          </cell>
          <cell r="G8724" t="str">
            <v>2008004</v>
          </cell>
          <cell r="H8724">
            <v>0</v>
          </cell>
          <cell r="I8724">
            <v>0</v>
          </cell>
          <cell r="J8724">
            <v>0</v>
          </cell>
          <cell r="K8724">
            <v>0</v>
          </cell>
          <cell r="L8724">
            <v>0</v>
          </cell>
          <cell r="M8724">
            <v>0</v>
          </cell>
          <cell r="N8724">
            <v>0</v>
          </cell>
          <cell r="O8724">
            <v>0</v>
          </cell>
        </row>
        <row r="8725">
          <cell r="D8725" t="str">
            <v>110002304004</v>
          </cell>
          <cell r="E8725" t="str">
            <v>成果转化专项</v>
          </cell>
          <cell r="F8725" t="str">
            <v>李长平</v>
          </cell>
          <cell r="G8725" t="str">
            <v>2016830</v>
          </cell>
          <cell r="H8725">
            <v>0</v>
          </cell>
          <cell r="I8725">
            <v>0</v>
          </cell>
          <cell r="J8725">
            <v>0</v>
          </cell>
          <cell r="K8725">
            <v>0</v>
          </cell>
          <cell r="L8725">
            <v>0</v>
          </cell>
          <cell r="M8725">
            <v>0</v>
          </cell>
          <cell r="N8725">
            <v>0</v>
          </cell>
          <cell r="O8725">
            <v>0</v>
          </cell>
        </row>
        <row r="8726">
          <cell r="D8726" t="str">
            <v>110002304004001</v>
          </cell>
          <cell r="E8726" t="str">
            <v>（成果转化专项）新能源电池热压绝缘膜的开发与应用</v>
          </cell>
          <cell r="F8726" t="str">
            <v>汪文龙</v>
          </cell>
          <cell r="G8726" t="str">
            <v>2016833</v>
          </cell>
          <cell r="H8726">
            <v>0</v>
          </cell>
          <cell r="I8726">
            <v>47500</v>
          </cell>
          <cell r="J8726">
            <v>9852</v>
          </cell>
          <cell r="K8726">
            <v>37648</v>
          </cell>
          <cell r="L8726">
            <v>0</v>
          </cell>
          <cell r="M8726">
            <v>0</v>
          </cell>
          <cell r="N8726">
            <v>0</v>
          </cell>
          <cell r="O8726">
            <v>37648</v>
          </cell>
        </row>
        <row r="8727">
          <cell r="D8727" t="str">
            <v>110002304004002</v>
          </cell>
          <cell r="E8727" t="str">
            <v>（成果转化专项）电解液添加剂对高电压钴酸锂电池性能影响研究</v>
          </cell>
          <cell r="F8727" t="str">
            <v>乔校畅</v>
          </cell>
          <cell r="G8727" t="str">
            <v>2019128</v>
          </cell>
          <cell r="H8727">
            <v>0</v>
          </cell>
          <cell r="I8727">
            <v>0</v>
          </cell>
          <cell r="J8727">
            <v>0</v>
          </cell>
          <cell r="K8727">
            <v>0</v>
          </cell>
          <cell r="L8727">
            <v>0</v>
          </cell>
          <cell r="M8727">
            <v>0</v>
          </cell>
          <cell r="N8727">
            <v>0</v>
          </cell>
          <cell r="O8727">
            <v>0</v>
          </cell>
        </row>
        <row r="8728">
          <cell r="D8728" t="str">
            <v>110002304004003</v>
          </cell>
          <cell r="E8728" t="str">
            <v>（成果转化专项）机械合成新功能颜料工艺开发</v>
          </cell>
          <cell r="F8728" t="str">
            <v>段若蒙</v>
          </cell>
          <cell r="G8728" t="str">
            <v>2017026</v>
          </cell>
          <cell r="H8728">
            <v>0</v>
          </cell>
          <cell r="I8728">
            <v>789.88</v>
          </cell>
          <cell r="J8728">
            <v>408</v>
          </cell>
          <cell r="K8728">
            <v>381.88</v>
          </cell>
          <cell r="L8728">
            <v>0</v>
          </cell>
          <cell r="M8728">
            <v>0</v>
          </cell>
          <cell r="N8728">
            <v>0</v>
          </cell>
          <cell r="O8728">
            <v>381.88</v>
          </cell>
        </row>
        <row r="8729">
          <cell r="D8729" t="str">
            <v>110002304004004</v>
          </cell>
          <cell r="E8729" t="str">
            <v>（成果转化专项）碳包覆硅氧基锂离子电池负极材料的研制及应用</v>
          </cell>
          <cell r="F8729" t="str">
            <v>张鹏</v>
          </cell>
          <cell r="G8729" t="str">
            <v>2013047</v>
          </cell>
          <cell r="H8729">
            <v>0</v>
          </cell>
          <cell r="I8729">
            <v>31153</v>
          </cell>
          <cell r="J8729">
            <v>31151</v>
          </cell>
          <cell r="K8729">
            <v>2</v>
          </cell>
          <cell r="L8729">
            <v>0</v>
          </cell>
          <cell r="M8729">
            <v>0</v>
          </cell>
          <cell r="N8729">
            <v>0</v>
          </cell>
          <cell r="O8729">
            <v>2</v>
          </cell>
        </row>
        <row r="8730">
          <cell r="D8730" t="str">
            <v>110002304004005</v>
          </cell>
          <cell r="E8730" t="str">
            <v>（成果转化专项）企业视频监控和数据库信息化建设及优化研究</v>
          </cell>
          <cell r="F8730" t="str">
            <v>侯韩旭</v>
          </cell>
          <cell r="G8730" t="str">
            <v>2016005</v>
          </cell>
          <cell r="H8730">
            <v>0</v>
          </cell>
          <cell r="I8730">
            <v>5829.28</v>
          </cell>
          <cell r="J8730">
            <v>0</v>
          </cell>
          <cell r="K8730">
            <v>5829.28</v>
          </cell>
          <cell r="L8730">
            <v>0</v>
          </cell>
          <cell r="M8730">
            <v>0</v>
          </cell>
          <cell r="N8730">
            <v>0</v>
          </cell>
          <cell r="O8730">
            <v>5829.28</v>
          </cell>
        </row>
        <row r="8731">
          <cell r="D8731" t="str">
            <v>110002304004006</v>
          </cell>
          <cell r="E8731" t="str">
            <v>（成果转化专项）可用于智能穿戴的高效率宽输入功率范围的微波无线能量充电技术的研究</v>
          </cell>
          <cell r="F8731" t="str">
            <v>严安</v>
          </cell>
          <cell r="G8731" t="str">
            <v>2020122</v>
          </cell>
          <cell r="H8731">
            <v>0</v>
          </cell>
          <cell r="I8731">
            <v>850</v>
          </cell>
          <cell r="J8731">
            <v>0</v>
          </cell>
          <cell r="K8731">
            <v>850</v>
          </cell>
          <cell r="L8731">
            <v>0</v>
          </cell>
          <cell r="M8731">
            <v>0</v>
          </cell>
          <cell r="N8731">
            <v>0</v>
          </cell>
          <cell r="O8731">
            <v>850</v>
          </cell>
        </row>
        <row r="8732">
          <cell r="D8732" t="str">
            <v>110002304004007</v>
          </cell>
          <cell r="E8732" t="str">
            <v>（成果转化专项）基于数字孪生的计算机智能终端绿色柔性化生产关键技术应用研究</v>
          </cell>
          <cell r="F8732" t="str">
            <v>王福杰</v>
          </cell>
          <cell r="G8732" t="str">
            <v>2018077</v>
          </cell>
          <cell r="H8732">
            <v>0</v>
          </cell>
          <cell r="I8732">
            <v>50000</v>
          </cell>
          <cell r="J8732">
            <v>32500</v>
          </cell>
          <cell r="K8732">
            <v>17500</v>
          </cell>
          <cell r="L8732">
            <v>0</v>
          </cell>
          <cell r="M8732">
            <v>0</v>
          </cell>
          <cell r="N8732">
            <v>0</v>
          </cell>
          <cell r="O8732">
            <v>17500</v>
          </cell>
        </row>
        <row r="8733">
          <cell r="D8733" t="str">
            <v>110002304004008</v>
          </cell>
          <cell r="E8733" t="str">
            <v>（成果转化专项）基于YOLO的手机结构件外观缺陷检测技术研究</v>
          </cell>
          <cell r="F8733" t="str">
            <v>陈高</v>
          </cell>
          <cell r="G8733" t="str">
            <v>2018058</v>
          </cell>
          <cell r="H8733">
            <v>0</v>
          </cell>
          <cell r="I8733">
            <v>69900</v>
          </cell>
          <cell r="J8733">
            <v>25000</v>
          </cell>
          <cell r="K8733">
            <v>44900</v>
          </cell>
          <cell r="L8733">
            <v>0</v>
          </cell>
          <cell r="M8733">
            <v>0</v>
          </cell>
          <cell r="N8733">
            <v>0</v>
          </cell>
          <cell r="O8733">
            <v>44900</v>
          </cell>
        </row>
        <row r="8734">
          <cell r="D8734" t="str">
            <v>110002304004009</v>
          </cell>
          <cell r="E8734" t="str">
            <v>（成果转化专项）智能钻针库场内物流机器人调度算法研究</v>
          </cell>
          <cell r="F8734" t="str">
            <v>沈博</v>
          </cell>
          <cell r="G8734" t="str">
            <v>2019067</v>
          </cell>
          <cell r="H8734">
            <v>0</v>
          </cell>
          <cell r="I8734">
            <v>47000</v>
          </cell>
          <cell r="J8734">
            <v>19693</v>
          </cell>
          <cell r="K8734">
            <v>27307</v>
          </cell>
          <cell r="L8734">
            <v>0</v>
          </cell>
          <cell r="M8734">
            <v>0</v>
          </cell>
          <cell r="N8734">
            <v>0</v>
          </cell>
          <cell r="O8734">
            <v>27307</v>
          </cell>
        </row>
        <row r="8735">
          <cell r="D8735" t="str">
            <v>110002304004010</v>
          </cell>
          <cell r="E8735" t="str">
            <v>（成果转化专项）车载射频连接器信号完整性研究</v>
          </cell>
          <cell r="F8735" t="str">
            <v>程凯扬</v>
          </cell>
          <cell r="G8735" t="str">
            <v>2020082</v>
          </cell>
          <cell r="H8735">
            <v>0</v>
          </cell>
          <cell r="I8735">
            <v>19371.36</v>
          </cell>
          <cell r="J8735">
            <v>0</v>
          </cell>
          <cell r="K8735">
            <v>19371.36</v>
          </cell>
          <cell r="L8735">
            <v>0</v>
          </cell>
          <cell r="M8735">
            <v>0</v>
          </cell>
          <cell r="N8735">
            <v>0</v>
          </cell>
          <cell r="O8735">
            <v>19371.36</v>
          </cell>
        </row>
        <row r="8736">
          <cell r="D8736" t="str">
            <v>110002304004011</v>
          </cell>
          <cell r="E8736" t="str">
            <v>（成果转化专项）电路板材缺陷检测及图像处理技术</v>
          </cell>
          <cell r="F8736" t="str">
            <v>杨阳</v>
          </cell>
          <cell r="G8736" t="str">
            <v>2020117</v>
          </cell>
          <cell r="H8736">
            <v>0</v>
          </cell>
          <cell r="I8736">
            <v>3021.87</v>
          </cell>
          <cell r="J8736">
            <v>0</v>
          </cell>
          <cell r="K8736">
            <v>3021.87</v>
          </cell>
          <cell r="L8736">
            <v>0</v>
          </cell>
          <cell r="M8736">
            <v>0</v>
          </cell>
          <cell r="N8736">
            <v>0</v>
          </cell>
          <cell r="O8736">
            <v>3021.87</v>
          </cell>
        </row>
        <row r="8737">
          <cell r="D8737" t="str">
            <v>110002304004012</v>
          </cell>
          <cell r="E8737" t="str">
            <v>（成果转化专项）5G毫米波基板用低损耗介质陶瓷的性能研究与应用</v>
          </cell>
          <cell r="F8737" t="str">
            <v>刘华珠</v>
          </cell>
          <cell r="G8737" t="str">
            <v>2003113</v>
          </cell>
          <cell r="H8737">
            <v>0</v>
          </cell>
          <cell r="I8737">
            <v>0</v>
          </cell>
          <cell r="J8737">
            <v>0</v>
          </cell>
          <cell r="K8737">
            <v>0</v>
          </cell>
          <cell r="L8737">
            <v>0</v>
          </cell>
          <cell r="M8737">
            <v>0</v>
          </cell>
          <cell r="N8737">
            <v>0</v>
          </cell>
          <cell r="O8737">
            <v>0</v>
          </cell>
        </row>
        <row r="8738">
          <cell r="D8738" t="str">
            <v>110002304004013</v>
          </cell>
          <cell r="E8738" t="str">
            <v>（成果转化专项）智能传感器监控节点研究</v>
          </cell>
          <cell r="F8738" t="str">
            <v>彭超</v>
          </cell>
          <cell r="G8738" t="str">
            <v>2013045</v>
          </cell>
          <cell r="H8738">
            <v>0</v>
          </cell>
          <cell r="I8738">
            <v>83230</v>
          </cell>
          <cell r="J8738">
            <v>82500</v>
          </cell>
          <cell r="K8738">
            <v>730</v>
          </cell>
          <cell r="L8738">
            <v>0</v>
          </cell>
          <cell r="M8738">
            <v>0</v>
          </cell>
          <cell r="N8738">
            <v>0</v>
          </cell>
          <cell r="O8738">
            <v>730</v>
          </cell>
        </row>
        <row r="8739">
          <cell r="D8739" t="str">
            <v>110002304004014</v>
          </cell>
          <cell r="E8739" t="str">
            <v>（成果转化专项）动力电池用粘胶材料设计合成和性能优化</v>
          </cell>
          <cell r="F8739" t="str">
            <v>周亚民</v>
          </cell>
          <cell r="G8739" t="str">
            <v>2002041</v>
          </cell>
          <cell r="H8739">
            <v>0</v>
          </cell>
          <cell r="I8739">
            <v>1902.64</v>
          </cell>
          <cell r="J8739">
            <v>0</v>
          </cell>
          <cell r="K8739">
            <v>1902.64</v>
          </cell>
          <cell r="L8739">
            <v>0</v>
          </cell>
          <cell r="M8739">
            <v>0</v>
          </cell>
          <cell r="N8739">
            <v>0</v>
          </cell>
          <cell r="O8739">
            <v>1902.64</v>
          </cell>
        </row>
        <row r="8740">
          <cell r="D8740" t="str">
            <v>110002304004015</v>
          </cell>
          <cell r="E8740" t="str">
            <v>（成果转化专项）用于光伏玻璃的抗污增透涂层研发与产业化</v>
          </cell>
          <cell r="F8740" t="str">
            <v>元武智</v>
          </cell>
          <cell r="G8740" t="str">
            <v>2018066</v>
          </cell>
          <cell r="H8740">
            <v>0</v>
          </cell>
          <cell r="I8740">
            <v>28887</v>
          </cell>
          <cell r="J8740">
            <v>28887</v>
          </cell>
          <cell r="K8740">
            <v>0</v>
          </cell>
          <cell r="L8740">
            <v>0</v>
          </cell>
          <cell r="M8740">
            <v>0</v>
          </cell>
          <cell r="N8740">
            <v>0</v>
          </cell>
          <cell r="O8740">
            <v>0</v>
          </cell>
        </row>
        <row r="8741">
          <cell r="D8741" t="str">
            <v>110002304004016</v>
          </cell>
          <cell r="E8741" t="str">
            <v>（成果转化专项）用于可降解包装材料印刷的水性油墨开发</v>
          </cell>
          <cell r="F8741" t="str">
            <v>钟少芬</v>
          </cell>
          <cell r="G8741" t="str">
            <v>2011029</v>
          </cell>
          <cell r="H8741">
            <v>0</v>
          </cell>
          <cell r="I8741">
            <v>14868</v>
          </cell>
          <cell r="J8741">
            <v>6770</v>
          </cell>
          <cell r="K8741">
            <v>8098</v>
          </cell>
          <cell r="L8741">
            <v>0</v>
          </cell>
          <cell r="M8741">
            <v>0</v>
          </cell>
          <cell r="N8741">
            <v>0</v>
          </cell>
          <cell r="O8741">
            <v>8098</v>
          </cell>
        </row>
        <row r="8742">
          <cell r="D8742" t="str">
            <v>110002304004017</v>
          </cell>
          <cell r="E8742" t="str">
            <v>（成果转化专项）丝网印刷类产品冲压工序自动化方法研究</v>
          </cell>
          <cell r="F8742" t="str">
            <v>吴兆乾</v>
          </cell>
          <cell r="G8742" t="str">
            <v>2021106</v>
          </cell>
          <cell r="H8742">
            <v>0</v>
          </cell>
          <cell r="I8742">
            <v>78742.15</v>
          </cell>
          <cell r="J8742">
            <v>2500</v>
          </cell>
          <cell r="K8742">
            <v>76242.15</v>
          </cell>
          <cell r="L8742">
            <v>0</v>
          </cell>
          <cell r="M8742">
            <v>0</v>
          </cell>
          <cell r="N8742">
            <v>0</v>
          </cell>
          <cell r="O8742">
            <v>76242.15</v>
          </cell>
        </row>
        <row r="8743">
          <cell r="D8743" t="str">
            <v>110002304004018</v>
          </cell>
          <cell r="E8743" t="str">
            <v>（成果转化专项）超大光圈日夜全彩视频监控镜头关键技术及其应用</v>
          </cell>
          <cell r="F8743" t="str">
            <v>宋加雷</v>
          </cell>
          <cell r="G8743" t="str">
            <v>2018052</v>
          </cell>
          <cell r="H8743">
            <v>0</v>
          </cell>
          <cell r="I8743">
            <v>20200</v>
          </cell>
          <cell r="J8743">
            <v>0</v>
          </cell>
          <cell r="K8743">
            <v>20200</v>
          </cell>
          <cell r="L8743">
            <v>0</v>
          </cell>
          <cell r="M8743">
            <v>0</v>
          </cell>
          <cell r="N8743">
            <v>0</v>
          </cell>
          <cell r="O8743">
            <v>20200</v>
          </cell>
        </row>
        <row r="8744">
          <cell r="D8744" t="str">
            <v>110002304004019</v>
          </cell>
          <cell r="E8744" t="str">
            <v>（成果转化专项）智慧橱卫行业光电智控产品生产技术优化及标准建设</v>
          </cell>
          <cell r="F8744" t="str">
            <v>晏晓辉</v>
          </cell>
          <cell r="G8744" t="str">
            <v>2013003</v>
          </cell>
          <cell r="H8744">
            <v>0</v>
          </cell>
          <cell r="I8744">
            <v>27197.5</v>
          </cell>
          <cell r="J8744">
            <v>0</v>
          </cell>
          <cell r="K8744">
            <v>27197.5</v>
          </cell>
          <cell r="L8744">
            <v>0</v>
          </cell>
          <cell r="M8744">
            <v>0</v>
          </cell>
          <cell r="N8744">
            <v>0</v>
          </cell>
          <cell r="O8744">
            <v>27197.5</v>
          </cell>
        </row>
        <row r="8745">
          <cell r="D8745" t="str">
            <v>110002304004020</v>
          </cell>
          <cell r="E8745" t="str">
            <v>（成果转化专项）聚合物光学制品的精密注塑成型技术研究</v>
          </cell>
          <cell r="F8745" t="str">
            <v>刘环裕</v>
          </cell>
          <cell r="G8745" t="str">
            <v>2017138</v>
          </cell>
          <cell r="H8745">
            <v>0</v>
          </cell>
          <cell r="I8745">
            <v>27902.5</v>
          </cell>
          <cell r="J8745">
            <v>6266.02</v>
          </cell>
          <cell r="K8745">
            <v>21636.48</v>
          </cell>
          <cell r="L8745">
            <v>0</v>
          </cell>
          <cell r="M8745">
            <v>0</v>
          </cell>
          <cell r="N8745">
            <v>0</v>
          </cell>
          <cell r="O8745">
            <v>21636.48</v>
          </cell>
        </row>
        <row r="8746">
          <cell r="D8746" t="str">
            <v>110002304004021</v>
          </cell>
          <cell r="E8746" t="str">
            <v>（成果转化专项）激光切割设备抽风除尘系统以及床身结构的优化与改进研究</v>
          </cell>
          <cell r="F8746" t="str">
            <v>林小夏</v>
          </cell>
          <cell r="G8746" t="str">
            <v>2016017</v>
          </cell>
          <cell r="H8746">
            <v>0</v>
          </cell>
          <cell r="I8746">
            <v>946</v>
          </cell>
          <cell r="J8746">
            <v>0</v>
          </cell>
          <cell r="K8746">
            <v>946</v>
          </cell>
          <cell r="L8746">
            <v>0</v>
          </cell>
          <cell r="M8746">
            <v>799</v>
          </cell>
          <cell r="N8746">
            <v>0</v>
          </cell>
          <cell r="O8746">
            <v>147</v>
          </cell>
        </row>
        <row r="8747">
          <cell r="D8747" t="str">
            <v>110002304004022</v>
          </cell>
          <cell r="E8747" t="str">
            <v>（成果转化专项）碳基散热材料的拉曼光谱分析</v>
          </cell>
          <cell r="F8747" t="str">
            <v>柳鹏</v>
          </cell>
          <cell r="G8747" t="str">
            <v>2014008</v>
          </cell>
          <cell r="H8747">
            <v>0</v>
          </cell>
          <cell r="I8747">
            <v>2641</v>
          </cell>
          <cell r="J8747">
            <v>0</v>
          </cell>
          <cell r="K8747">
            <v>2641</v>
          </cell>
          <cell r="L8747">
            <v>0</v>
          </cell>
          <cell r="M8747">
            <v>0</v>
          </cell>
          <cell r="N8747">
            <v>0</v>
          </cell>
          <cell r="O8747">
            <v>2641</v>
          </cell>
        </row>
        <row r="8748">
          <cell r="D8748" t="str">
            <v>110002304004023</v>
          </cell>
          <cell r="E8748" t="str">
            <v>（成果转化专项）中子防辐射材料研发</v>
          </cell>
          <cell r="F8748" t="str">
            <v>曲江英</v>
          </cell>
          <cell r="G8748" t="str">
            <v>2017828</v>
          </cell>
          <cell r="H8748">
            <v>0</v>
          </cell>
          <cell r="I8748">
            <v>36650</v>
          </cell>
          <cell r="J8748">
            <v>0</v>
          </cell>
          <cell r="K8748">
            <v>36650</v>
          </cell>
          <cell r="L8748">
            <v>0</v>
          </cell>
          <cell r="M8748">
            <v>0</v>
          </cell>
          <cell r="N8748">
            <v>0</v>
          </cell>
          <cell r="O8748">
            <v>36650</v>
          </cell>
        </row>
        <row r="8749">
          <cell r="D8749" t="str">
            <v>110002304004024</v>
          </cell>
          <cell r="E8749" t="str">
            <v>（成果转化专项）桥梁模型试验自动化数据采集装置研发项目</v>
          </cell>
          <cell r="F8749" t="str">
            <v>封硕</v>
          </cell>
          <cell r="G8749" t="str">
            <v>2018276</v>
          </cell>
          <cell r="H8749">
            <v>0</v>
          </cell>
          <cell r="I8749">
            <v>18000</v>
          </cell>
          <cell r="J8749">
            <v>0</v>
          </cell>
          <cell r="K8749">
            <v>18000</v>
          </cell>
          <cell r="L8749">
            <v>0</v>
          </cell>
          <cell r="M8749">
            <v>0</v>
          </cell>
          <cell r="N8749">
            <v>0</v>
          </cell>
          <cell r="O8749">
            <v>18000</v>
          </cell>
        </row>
        <row r="8750">
          <cell r="D8750" t="str">
            <v>110002304004025</v>
          </cell>
          <cell r="E8750" t="str">
            <v>（成果转化专项）导电/导热特种硅橡胶及其尼龙复合材料的研制</v>
          </cell>
          <cell r="F8750" t="str">
            <v>焦元启</v>
          </cell>
          <cell r="G8750" t="str">
            <v>2011030</v>
          </cell>
          <cell r="H8750">
            <v>0</v>
          </cell>
          <cell r="I8750">
            <v>14657.76</v>
          </cell>
          <cell r="J8750">
            <v>10000</v>
          </cell>
          <cell r="K8750">
            <v>4657.76</v>
          </cell>
          <cell r="L8750">
            <v>0</v>
          </cell>
          <cell r="M8750">
            <v>0</v>
          </cell>
          <cell r="N8750">
            <v>0</v>
          </cell>
          <cell r="O8750">
            <v>4657.76</v>
          </cell>
        </row>
        <row r="8751">
          <cell r="D8751" t="str">
            <v>110002304004026</v>
          </cell>
          <cell r="E8751" t="str">
            <v>（成果转化专项）针对重切削机床的高精度综合误差补偿控制技术研究与开发</v>
          </cell>
          <cell r="F8751" t="str">
            <v>张丽娟</v>
          </cell>
          <cell r="G8751" t="str">
            <v>2017034</v>
          </cell>
          <cell r="H8751">
            <v>0</v>
          </cell>
          <cell r="I8751">
            <v>50000</v>
          </cell>
          <cell r="J8751">
            <v>2500</v>
          </cell>
          <cell r="K8751">
            <v>47500</v>
          </cell>
          <cell r="L8751">
            <v>0</v>
          </cell>
          <cell r="M8751">
            <v>0</v>
          </cell>
          <cell r="N8751">
            <v>0</v>
          </cell>
          <cell r="O8751">
            <v>47500</v>
          </cell>
        </row>
        <row r="8752">
          <cell r="D8752" t="str">
            <v>110002304005</v>
          </cell>
          <cell r="E8752" t="str">
            <v>技术创新专项</v>
          </cell>
          <cell r="F8752" t="str">
            <v>李长平</v>
          </cell>
          <cell r="G8752" t="str">
            <v>2016830</v>
          </cell>
          <cell r="H8752">
            <v>0</v>
          </cell>
          <cell r="I8752">
            <v>0</v>
          </cell>
          <cell r="J8752">
            <v>0</v>
          </cell>
          <cell r="K8752">
            <v>0</v>
          </cell>
          <cell r="L8752">
            <v>0</v>
          </cell>
          <cell r="M8752">
            <v>0</v>
          </cell>
          <cell r="N8752">
            <v>0</v>
          </cell>
          <cell r="O8752">
            <v>0</v>
          </cell>
        </row>
        <row r="8753">
          <cell r="D8753" t="str">
            <v>110002304005001</v>
          </cell>
          <cell r="E8753" t="str">
            <v>（技术创新专项）面向电力用户减排服务的碳-电市场协同关键技术及碳履约用能优化策略研究</v>
          </cell>
          <cell r="F8753" t="str">
            <v>刘国中</v>
          </cell>
          <cell r="G8753" t="str">
            <v>2017061</v>
          </cell>
          <cell r="H8753">
            <v>0</v>
          </cell>
          <cell r="I8753">
            <v>29220</v>
          </cell>
          <cell r="J8753">
            <v>3600</v>
          </cell>
          <cell r="K8753">
            <v>25620</v>
          </cell>
          <cell r="L8753">
            <v>0</v>
          </cell>
          <cell r="M8753">
            <v>0</v>
          </cell>
          <cell r="N8753">
            <v>0</v>
          </cell>
          <cell r="O8753">
            <v>25620</v>
          </cell>
        </row>
        <row r="8754">
          <cell r="D8754" t="str">
            <v>110002304005002</v>
          </cell>
          <cell r="E8754" t="str">
            <v>（技术创新专项）面向具有时延与不确定性的双边异构遥操作机器人自适应模糊控制研究</v>
          </cell>
          <cell r="F8754" t="str">
            <v>王福杰</v>
          </cell>
          <cell r="G8754" t="str">
            <v>2018077</v>
          </cell>
          <cell r="H8754">
            <v>0</v>
          </cell>
          <cell r="I8754">
            <v>33769.65</v>
          </cell>
          <cell r="J8754">
            <v>8954.65</v>
          </cell>
          <cell r="K8754">
            <v>24815</v>
          </cell>
          <cell r="L8754">
            <v>0</v>
          </cell>
          <cell r="M8754">
            <v>0</v>
          </cell>
          <cell r="N8754">
            <v>0</v>
          </cell>
          <cell r="O8754">
            <v>24815</v>
          </cell>
        </row>
        <row r="8755">
          <cell r="D8755" t="str">
            <v>110002304005003</v>
          </cell>
          <cell r="E8755" t="str">
            <v>（技术创新专项）二硒化铼纳米药物的构建及其用于肿瘤光热治疗的研究</v>
          </cell>
          <cell r="F8755" t="str">
            <v>袁玉峰</v>
          </cell>
          <cell r="G8755" t="str">
            <v>2021117</v>
          </cell>
          <cell r="H8755">
            <v>0</v>
          </cell>
          <cell r="I8755">
            <v>72200</v>
          </cell>
          <cell r="J8755">
            <v>3200</v>
          </cell>
          <cell r="K8755">
            <v>69000</v>
          </cell>
          <cell r="L8755">
            <v>0</v>
          </cell>
          <cell r="M8755">
            <v>0</v>
          </cell>
          <cell r="N8755">
            <v>0</v>
          </cell>
          <cell r="O8755">
            <v>69000</v>
          </cell>
        </row>
        <row r="8756">
          <cell r="D8756" t="str">
            <v>110002304005004</v>
          </cell>
          <cell r="E8756" t="str">
            <v>（技术创新专项）高性能燃气管网监测系统关键技术研究</v>
          </cell>
          <cell r="F8756" t="str">
            <v>杨阳</v>
          </cell>
          <cell r="G8756" t="str">
            <v>2020117</v>
          </cell>
          <cell r="H8756">
            <v>0</v>
          </cell>
          <cell r="I8756">
            <v>58750.32</v>
          </cell>
          <cell r="J8756">
            <v>21100</v>
          </cell>
          <cell r="K8756">
            <v>37650.32</v>
          </cell>
          <cell r="L8756">
            <v>0</v>
          </cell>
          <cell r="M8756">
            <v>0</v>
          </cell>
          <cell r="N8756">
            <v>0</v>
          </cell>
          <cell r="O8756">
            <v>37650.32</v>
          </cell>
        </row>
        <row r="8757">
          <cell r="D8757" t="str">
            <v>110002304005005</v>
          </cell>
          <cell r="E8757" t="str">
            <v>（技术创新专项）新型近红外单组分有机太阳能电池材料的设计合成与性能研究</v>
          </cell>
          <cell r="F8757" t="str">
            <v>廖俊旭</v>
          </cell>
          <cell r="G8757" t="str">
            <v>2018121</v>
          </cell>
          <cell r="H8757">
            <v>0</v>
          </cell>
          <cell r="I8757">
            <v>71492</v>
          </cell>
          <cell r="J8757">
            <v>19136.18</v>
          </cell>
          <cell r="K8757">
            <v>52355.82</v>
          </cell>
          <cell r="L8757">
            <v>0</v>
          </cell>
          <cell r="M8757">
            <v>0</v>
          </cell>
          <cell r="N8757">
            <v>0</v>
          </cell>
          <cell r="O8757">
            <v>52355.82</v>
          </cell>
        </row>
        <row r="8758">
          <cell r="D8758" t="str">
            <v>110002304005006</v>
          </cell>
          <cell r="E8758" t="str">
            <v>（技术创新专项）适用于酸性介质的生物质衍生碳包覆过渡金属催化剂的构建及其析氧性能研究</v>
          </cell>
          <cell r="F8758" t="str">
            <v>钟国玉</v>
          </cell>
          <cell r="G8758" t="str">
            <v>2016022</v>
          </cell>
          <cell r="H8758">
            <v>0</v>
          </cell>
          <cell r="I8758">
            <v>66561</v>
          </cell>
          <cell r="J8758">
            <v>20712.4</v>
          </cell>
          <cell r="K8758">
            <v>45848.6</v>
          </cell>
          <cell r="L8758">
            <v>0</v>
          </cell>
          <cell r="M8758">
            <v>0</v>
          </cell>
          <cell r="N8758">
            <v>0</v>
          </cell>
          <cell r="O8758">
            <v>45848.6</v>
          </cell>
        </row>
        <row r="8759">
          <cell r="D8759" t="str">
            <v>110002304005007</v>
          </cell>
          <cell r="E8759" t="str">
            <v>（技术创新专项）基于机器视觉和数字孪生的农业土壤养分研究</v>
          </cell>
          <cell r="F8759" t="str">
            <v>张绍辉</v>
          </cell>
          <cell r="G8759" t="str">
            <v>2020037</v>
          </cell>
          <cell r="H8759">
            <v>0</v>
          </cell>
          <cell r="I8759">
            <v>62263</v>
          </cell>
          <cell r="J8759">
            <v>0</v>
          </cell>
          <cell r="K8759">
            <v>62263</v>
          </cell>
          <cell r="L8759">
            <v>0</v>
          </cell>
          <cell r="M8759">
            <v>0</v>
          </cell>
          <cell r="N8759">
            <v>0</v>
          </cell>
          <cell r="O8759">
            <v>62263</v>
          </cell>
        </row>
        <row r="8760">
          <cell r="D8760" t="str">
            <v>110002304005008</v>
          </cell>
          <cell r="E8760" t="str">
            <v>（技术创新专项）基于人机协作关系表示的行为意图理解方法研究</v>
          </cell>
          <cell r="F8760" t="str">
            <v>任子良</v>
          </cell>
          <cell r="G8760" t="str">
            <v>2021121</v>
          </cell>
          <cell r="H8760">
            <v>0</v>
          </cell>
          <cell r="I8760">
            <v>76000</v>
          </cell>
          <cell r="J8760">
            <v>0</v>
          </cell>
          <cell r="K8760">
            <v>76000</v>
          </cell>
          <cell r="L8760">
            <v>0</v>
          </cell>
          <cell r="M8760">
            <v>0</v>
          </cell>
          <cell r="N8760">
            <v>0</v>
          </cell>
          <cell r="O8760">
            <v>76000</v>
          </cell>
        </row>
        <row r="8761">
          <cell r="D8761" t="str">
            <v>110002304005009</v>
          </cell>
          <cell r="E8761" t="str">
            <v>（技术创新专项）基于弱监督学习的医学图像分割方法研究</v>
          </cell>
          <cell r="F8761" t="str">
            <v>李宽</v>
          </cell>
          <cell r="G8761" t="str">
            <v>2018820</v>
          </cell>
          <cell r="H8761">
            <v>0</v>
          </cell>
          <cell r="I8761">
            <v>56000</v>
          </cell>
          <cell r="J8761">
            <v>0</v>
          </cell>
          <cell r="K8761">
            <v>56000</v>
          </cell>
          <cell r="L8761">
            <v>0</v>
          </cell>
          <cell r="M8761">
            <v>0</v>
          </cell>
          <cell r="N8761">
            <v>0</v>
          </cell>
          <cell r="O8761">
            <v>56000</v>
          </cell>
        </row>
        <row r="8762">
          <cell r="D8762" t="str">
            <v>110002304005010</v>
          </cell>
          <cell r="E8762" t="str">
            <v>（技术创新专项）西番莲加工副产物功能性多糖创制关键技术及健康产品开发</v>
          </cell>
          <cell r="F8762" t="str">
            <v>闫景坤</v>
          </cell>
          <cell r="G8762" t="str">
            <v>2021815</v>
          </cell>
          <cell r="H8762">
            <v>0</v>
          </cell>
          <cell r="I8762">
            <v>16159.3</v>
          </cell>
          <cell r="J8762">
            <v>10477</v>
          </cell>
          <cell r="K8762">
            <v>5682.3</v>
          </cell>
          <cell r="L8762">
            <v>0</v>
          </cell>
          <cell r="M8762">
            <v>0</v>
          </cell>
          <cell r="N8762">
            <v>0</v>
          </cell>
          <cell r="O8762">
            <v>5682.3</v>
          </cell>
        </row>
        <row r="8763">
          <cell r="D8763" t="str">
            <v>110002304005011</v>
          </cell>
          <cell r="E8763" t="str">
            <v>（技术创新专项）漆酶胞外表面展示工程菌构建及去除挥发性有机物的应用研究</v>
          </cell>
          <cell r="F8763" t="str">
            <v>兰善红</v>
          </cell>
          <cell r="G8763" t="str">
            <v>2002016</v>
          </cell>
          <cell r="H8763">
            <v>0</v>
          </cell>
          <cell r="I8763">
            <v>27736.65</v>
          </cell>
          <cell r="J8763">
            <v>18341</v>
          </cell>
          <cell r="K8763">
            <v>9395.65</v>
          </cell>
          <cell r="L8763">
            <v>0</v>
          </cell>
          <cell r="M8763">
            <v>0</v>
          </cell>
          <cell r="N8763">
            <v>0</v>
          </cell>
          <cell r="O8763">
            <v>9395.65</v>
          </cell>
        </row>
        <row r="8764">
          <cell r="D8764" t="str">
            <v>110002304005012</v>
          </cell>
          <cell r="E8764" t="str">
            <v>（技术创新专项）钢框架-预制暗支撑墙体结构抗震性能分析及优化技术研究</v>
          </cell>
          <cell r="F8764" t="str">
            <v>王鹏</v>
          </cell>
          <cell r="G8764" t="str">
            <v>2021008</v>
          </cell>
          <cell r="H8764">
            <v>0</v>
          </cell>
          <cell r="I8764">
            <v>21911.3</v>
          </cell>
          <cell r="J8764">
            <v>1400</v>
          </cell>
          <cell r="K8764">
            <v>20511.3</v>
          </cell>
          <cell r="L8764">
            <v>0</v>
          </cell>
          <cell r="M8764">
            <v>3430</v>
          </cell>
          <cell r="N8764">
            <v>0</v>
          </cell>
          <cell r="O8764">
            <v>17081.3</v>
          </cell>
        </row>
        <row r="8765">
          <cell r="D8765" t="str">
            <v>110002304005013</v>
          </cell>
          <cell r="E8765" t="str">
            <v>（技术创新专项）小角中子散射技术分析胁迫因子对污水生物膜微生境中病原体耐药基因水平转移过程的影响</v>
          </cell>
          <cell r="F8765" t="str">
            <v>张舒婷</v>
          </cell>
          <cell r="G8765" t="str">
            <v>2018281</v>
          </cell>
          <cell r="H8765">
            <v>0</v>
          </cell>
          <cell r="I8765">
            <v>71409</v>
          </cell>
          <cell r="J8765">
            <v>1000</v>
          </cell>
          <cell r="K8765">
            <v>70409</v>
          </cell>
          <cell r="L8765">
            <v>0</v>
          </cell>
          <cell r="M8765">
            <v>0</v>
          </cell>
          <cell r="N8765">
            <v>0</v>
          </cell>
          <cell r="O8765">
            <v>70409</v>
          </cell>
        </row>
        <row r="8766">
          <cell r="D8766" t="str">
            <v>11000231006</v>
          </cell>
          <cell r="E8766" t="str">
            <v>科研质量评价项目</v>
          </cell>
          <cell r="F8766" t="str">
            <v>李长平</v>
          </cell>
          <cell r="G8766" t="str">
            <v>2016830</v>
          </cell>
          <cell r="H8766">
            <v>0</v>
          </cell>
          <cell r="I8766">
            <v>0</v>
          </cell>
          <cell r="J8766">
            <v>0</v>
          </cell>
          <cell r="K8766">
            <v>0</v>
          </cell>
          <cell r="L8766">
            <v>0</v>
          </cell>
          <cell r="M8766">
            <v>0</v>
          </cell>
          <cell r="N8766">
            <v>0</v>
          </cell>
          <cell r="O8766">
            <v>0</v>
          </cell>
        </row>
        <row r="8767">
          <cell r="D8767" t="str">
            <v>11000231104</v>
          </cell>
          <cell r="E8767" t="str">
            <v>创强项目专项经费</v>
          </cell>
          <cell r="F8767" t="str">
            <v>李长平</v>
          </cell>
          <cell r="G8767" t="str">
            <v>2016830</v>
          </cell>
          <cell r="H8767">
            <v>0</v>
          </cell>
          <cell r="I8767">
            <v>0</v>
          </cell>
          <cell r="J8767">
            <v>0</v>
          </cell>
          <cell r="K8767">
            <v>0</v>
          </cell>
          <cell r="L8767">
            <v>0</v>
          </cell>
          <cell r="M8767">
            <v>0</v>
          </cell>
          <cell r="N8767">
            <v>0</v>
          </cell>
          <cell r="O8767">
            <v>0</v>
          </cell>
        </row>
        <row r="8768">
          <cell r="D8768" t="str">
            <v>11000231104001</v>
          </cell>
          <cell r="E8768" t="str">
            <v>高性能集成电路与系统实验室</v>
          </cell>
          <cell r="F8768" t="str">
            <v>任斌</v>
          </cell>
          <cell r="G8768" t="str">
            <v>2003008</v>
          </cell>
          <cell r="H8768">
            <v>0</v>
          </cell>
          <cell r="I8768">
            <v>300000</v>
          </cell>
          <cell r="J8768">
            <v>0</v>
          </cell>
          <cell r="K8768">
            <v>300000</v>
          </cell>
          <cell r="L8768">
            <v>0</v>
          </cell>
          <cell r="M8768">
            <v>0</v>
          </cell>
          <cell r="N8768">
            <v>0</v>
          </cell>
          <cell r="O8768">
            <v>300000</v>
          </cell>
        </row>
        <row r="8769">
          <cell r="D8769" t="str">
            <v>11000231104002</v>
          </cell>
          <cell r="E8769" t="str">
            <v>分布式能源系统创新团队</v>
          </cell>
          <cell r="F8769" t="str">
            <v>黄斯珉</v>
          </cell>
          <cell r="G8769" t="str">
            <v>2012034</v>
          </cell>
          <cell r="H8769">
            <v>0</v>
          </cell>
          <cell r="I8769">
            <v>200000</v>
          </cell>
          <cell r="J8769">
            <v>0</v>
          </cell>
          <cell r="K8769">
            <v>200000</v>
          </cell>
          <cell r="L8769">
            <v>0</v>
          </cell>
          <cell r="M8769">
            <v>0</v>
          </cell>
          <cell r="N8769">
            <v>0</v>
          </cell>
          <cell r="O8769">
            <v>200000</v>
          </cell>
        </row>
        <row r="8770">
          <cell r="D8770" t="str">
            <v>11000231104003</v>
          </cell>
          <cell r="E8770" t="str">
            <v>高端装备智能运维创新团队</v>
          </cell>
          <cell r="F8770" t="str">
            <v>龙建宇</v>
          </cell>
          <cell r="G8770" t="str">
            <v>2019129</v>
          </cell>
          <cell r="H8770">
            <v>0</v>
          </cell>
          <cell r="I8770">
            <v>136132.98</v>
          </cell>
          <cell r="J8770">
            <v>22360</v>
          </cell>
          <cell r="K8770">
            <v>113772.98</v>
          </cell>
          <cell r="L8770">
            <v>0</v>
          </cell>
          <cell r="M8770">
            <v>0</v>
          </cell>
          <cell r="N8770">
            <v>0</v>
          </cell>
          <cell r="O8770">
            <v>113772.98</v>
          </cell>
        </row>
        <row r="8771">
          <cell r="D8771" t="str">
            <v>11000231104004</v>
          </cell>
          <cell r="E8771" t="str">
            <v>滨海混凝土结构服役性能智慧监测与保障创新研究团队</v>
          </cell>
          <cell r="F8771" t="str">
            <v>郑愚</v>
          </cell>
          <cell r="G8771" t="str">
            <v>2008004</v>
          </cell>
          <cell r="H8771">
            <v>0</v>
          </cell>
          <cell r="I8771">
            <v>200000</v>
          </cell>
          <cell r="J8771">
            <v>44655</v>
          </cell>
          <cell r="K8771">
            <v>155345</v>
          </cell>
          <cell r="L8771">
            <v>0</v>
          </cell>
          <cell r="M8771">
            <v>0</v>
          </cell>
          <cell r="N8771">
            <v>0</v>
          </cell>
          <cell r="O8771">
            <v>155345</v>
          </cell>
        </row>
        <row r="8772">
          <cell r="D8772" t="str">
            <v>11000231104005</v>
          </cell>
          <cell r="E8772" t="str">
            <v>基于太赫兹-声效应的集成智能柔性传感器与能量获取技术</v>
          </cell>
          <cell r="F8772" t="str">
            <v>沈飞</v>
          </cell>
          <cell r="G8772" t="str">
            <v>2018811</v>
          </cell>
          <cell r="H8772">
            <v>0</v>
          </cell>
          <cell r="I8772">
            <v>32338.42</v>
          </cell>
          <cell r="J8772">
            <v>9645</v>
          </cell>
          <cell r="K8772">
            <v>22693.42</v>
          </cell>
          <cell r="L8772">
            <v>0</v>
          </cell>
          <cell r="M8772">
            <v>0</v>
          </cell>
          <cell r="N8772">
            <v>0</v>
          </cell>
          <cell r="O8772">
            <v>22693.42</v>
          </cell>
        </row>
        <row r="8773">
          <cell r="D8773" t="str">
            <v>11000231104006</v>
          </cell>
          <cell r="E8773" t="str">
            <v>基于群体智能和LSTM神经网络的股票预测模型研究</v>
          </cell>
          <cell r="F8773" t="str">
            <v>魏文红</v>
          </cell>
          <cell r="G8773" t="str">
            <v>2009012</v>
          </cell>
          <cell r="H8773">
            <v>0</v>
          </cell>
          <cell r="I8773">
            <v>81277.43</v>
          </cell>
          <cell r="J8773">
            <v>50107.99</v>
          </cell>
          <cell r="K8773">
            <v>31169.44</v>
          </cell>
          <cell r="L8773">
            <v>0</v>
          </cell>
          <cell r="M8773">
            <v>0</v>
          </cell>
          <cell r="N8773">
            <v>0</v>
          </cell>
          <cell r="O8773">
            <v>31169.44</v>
          </cell>
        </row>
        <row r="8774">
          <cell r="D8774" t="str">
            <v>11000231104007</v>
          </cell>
          <cell r="E8774" t="str">
            <v>基于肠道微生态调控的载姜黄素纳米复合物膳食干预溃疡性结肠炎的协同机制</v>
          </cell>
          <cell r="F8774" t="str">
            <v>闫景坤</v>
          </cell>
          <cell r="G8774" t="str">
            <v>2021815</v>
          </cell>
          <cell r="H8774">
            <v>0</v>
          </cell>
          <cell r="I8774">
            <v>30551</v>
          </cell>
          <cell r="J8774">
            <v>16300</v>
          </cell>
          <cell r="K8774">
            <v>14251</v>
          </cell>
          <cell r="L8774">
            <v>0</v>
          </cell>
          <cell r="M8774">
            <v>0</v>
          </cell>
          <cell r="N8774">
            <v>0</v>
          </cell>
          <cell r="O8774">
            <v>14251</v>
          </cell>
        </row>
        <row r="8775">
          <cell r="D8775" t="str">
            <v>11000231104008</v>
          </cell>
          <cell r="E8775" t="str">
            <v>单细胞光纤光栅传感系统的研究</v>
          </cell>
          <cell r="F8775" t="str">
            <v>陈晓涌</v>
          </cell>
          <cell r="G8775" t="str">
            <v>2021011</v>
          </cell>
          <cell r="H8775">
            <v>0</v>
          </cell>
          <cell r="I8775">
            <v>91600</v>
          </cell>
          <cell r="J8775">
            <v>4725.69</v>
          </cell>
          <cell r="K8775">
            <v>86874.31</v>
          </cell>
          <cell r="L8775">
            <v>0</v>
          </cell>
          <cell r="M8775">
            <v>0</v>
          </cell>
          <cell r="N8775">
            <v>0</v>
          </cell>
          <cell r="O8775">
            <v>86874.31</v>
          </cell>
        </row>
        <row r="8776">
          <cell r="D8776" t="str">
            <v>11000231104009</v>
          </cell>
          <cell r="E8776" t="str">
            <v>摇椅式锌离子电池中钼基负极材料的相变机制与稳定性研究</v>
          </cell>
          <cell r="F8776" t="str">
            <v>谢世磊</v>
          </cell>
          <cell r="G8776" t="str">
            <v>2016019</v>
          </cell>
          <cell r="H8776">
            <v>0</v>
          </cell>
          <cell r="I8776">
            <v>84472</v>
          </cell>
          <cell r="J8776">
            <v>59513</v>
          </cell>
          <cell r="K8776">
            <v>24959</v>
          </cell>
          <cell r="L8776">
            <v>0</v>
          </cell>
          <cell r="M8776">
            <v>0</v>
          </cell>
          <cell r="N8776">
            <v>0</v>
          </cell>
          <cell r="O8776">
            <v>24959</v>
          </cell>
        </row>
        <row r="8777">
          <cell r="D8777" t="str">
            <v>11000231104010</v>
          </cell>
          <cell r="E8777" t="str">
            <v>Ti3C2 MXene掺杂电氧化过滤式Ti4O7陶瓷膜材料的制备及降解水中新型污染物的技术原理研究</v>
          </cell>
          <cell r="F8777" t="str">
            <v>李威</v>
          </cell>
          <cell r="G8777" t="str">
            <v>2022047</v>
          </cell>
          <cell r="H8777">
            <v>0</v>
          </cell>
          <cell r="I8777">
            <v>91294.4</v>
          </cell>
          <cell r="J8777">
            <v>50531.4</v>
          </cell>
          <cell r="K8777">
            <v>40763</v>
          </cell>
          <cell r="L8777">
            <v>0</v>
          </cell>
          <cell r="M8777">
            <v>0</v>
          </cell>
          <cell r="N8777">
            <v>0</v>
          </cell>
          <cell r="O8777">
            <v>40763</v>
          </cell>
        </row>
        <row r="8778">
          <cell r="D8778" t="str">
            <v>11000231104011</v>
          </cell>
          <cell r="E8778" t="str">
            <v>农村生活垃圾热处理过程污染防治与试验研究</v>
          </cell>
          <cell r="F8778" t="str">
            <v>张刚</v>
          </cell>
          <cell r="G8778" t="str">
            <v>2013068</v>
          </cell>
          <cell r="H8778">
            <v>0</v>
          </cell>
          <cell r="I8778">
            <v>68438.58</v>
          </cell>
          <cell r="J8778">
            <v>0</v>
          </cell>
          <cell r="K8778">
            <v>68438.58</v>
          </cell>
          <cell r="L8778">
            <v>0</v>
          </cell>
          <cell r="M8778">
            <v>0</v>
          </cell>
          <cell r="N8778">
            <v>0</v>
          </cell>
          <cell r="O8778">
            <v>68438.58</v>
          </cell>
        </row>
        <row r="8779">
          <cell r="D8779" t="str">
            <v>11000231104012</v>
          </cell>
          <cell r="E8779" t="str">
            <v>适用于低功耗无线传感器网络的无线携能通信机制研究</v>
          </cell>
          <cell r="F8779" t="str">
            <v>严安</v>
          </cell>
          <cell r="G8779" t="str">
            <v>2020122</v>
          </cell>
          <cell r="H8779">
            <v>0</v>
          </cell>
          <cell r="I8779">
            <v>30000</v>
          </cell>
          <cell r="J8779">
            <v>19600</v>
          </cell>
          <cell r="K8779">
            <v>10400</v>
          </cell>
          <cell r="L8779">
            <v>0</v>
          </cell>
          <cell r="M8779">
            <v>0</v>
          </cell>
          <cell r="N8779">
            <v>0</v>
          </cell>
          <cell r="O8779">
            <v>10400</v>
          </cell>
        </row>
        <row r="8780">
          <cell r="D8780" t="str">
            <v>11000231104013</v>
          </cell>
          <cell r="E8780" t="str">
            <v>柔性印刷显示用聚合物-金属氧化物复合墨水的成膜机理研究</v>
          </cell>
          <cell r="F8780" t="str">
            <v>朱镇南</v>
          </cell>
          <cell r="G8780" t="str">
            <v>2021046</v>
          </cell>
          <cell r="H8780">
            <v>0</v>
          </cell>
          <cell r="I8780">
            <v>18953</v>
          </cell>
          <cell r="J8780">
            <v>7400</v>
          </cell>
          <cell r="K8780">
            <v>11553</v>
          </cell>
          <cell r="L8780">
            <v>0</v>
          </cell>
          <cell r="M8780">
            <v>0</v>
          </cell>
          <cell r="N8780">
            <v>0</v>
          </cell>
          <cell r="O8780">
            <v>11553</v>
          </cell>
        </row>
        <row r="8781">
          <cell r="D8781" t="str">
            <v>11000231104014</v>
          </cell>
          <cell r="E8781" t="str">
            <v>AC-DC矩阵式电力电子储能变换系统关键技术研究</v>
          </cell>
          <cell r="F8781" t="str">
            <v>胡望</v>
          </cell>
          <cell r="G8781" t="str">
            <v>2022184</v>
          </cell>
          <cell r="H8781">
            <v>0</v>
          </cell>
          <cell r="I8781">
            <v>25743.78</v>
          </cell>
          <cell r="J8781">
            <v>3307.26</v>
          </cell>
          <cell r="K8781">
            <v>22436.52</v>
          </cell>
          <cell r="L8781">
            <v>0</v>
          </cell>
          <cell r="M8781">
            <v>0</v>
          </cell>
          <cell r="N8781">
            <v>0</v>
          </cell>
          <cell r="O8781">
            <v>22436.52</v>
          </cell>
        </row>
        <row r="8782">
          <cell r="D8782" t="str">
            <v>11000231104015</v>
          </cell>
          <cell r="E8782" t="str">
            <v>多巴胺II型受体DRD4介导多巴胺作为家鸡下丘脑-垂体-肾上腺轴上重要调节因子探究</v>
          </cell>
          <cell r="F8782" t="str">
            <v>刘梦</v>
          </cell>
          <cell r="G8782" t="str">
            <v>2022182</v>
          </cell>
          <cell r="H8782">
            <v>0</v>
          </cell>
          <cell r="I8782">
            <v>30000</v>
          </cell>
          <cell r="J8782">
            <v>18097</v>
          </cell>
          <cell r="K8782">
            <v>11903</v>
          </cell>
          <cell r="L8782">
            <v>0</v>
          </cell>
          <cell r="M8782">
            <v>0</v>
          </cell>
          <cell r="N8782">
            <v>0</v>
          </cell>
          <cell r="O8782">
            <v>11903</v>
          </cell>
        </row>
        <row r="8783">
          <cell r="D8783" t="str">
            <v>11000231104016</v>
          </cell>
          <cell r="E8783" t="str">
            <v>中国式现代化背景下粤港澳大湾区生态文明教育现状与体系构建研究</v>
          </cell>
          <cell r="F8783" t="str">
            <v>邓雨</v>
          </cell>
          <cell r="G8783" t="str">
            <v>2022154</v>
          </cell>
          <cell r="H8783">
            <v>0</v>
          </cell>
          <cell r="I8783">
            <v>17174.15</v>
          </cell>
          <cell r="J8783">
            <v>1324.33</v>
          </cell>
          <cell r="K8783">
            <v>15849.82</v>
          </cell>
          <cell r="L8783">
            <v>0</v>
          </cell>
          <cell r="M8783">
            <v>0</v>
          </cell>
          <cell r="N8783">
            <v>0</v>
          </cell>
          <cell r="O8783">
            <v>15849.82</v>
          </cell>
        </row>
        <row r="8784">
          <cell r="D8784" t="str">
            <v>11000231104017</v>
          </cell>
          <cell r="E8784" t="str">
            <v>电弧熔丝增材制造高强铝铜合金表面强化处理研究</v>
          </cell>
          <cell r="F8784" t="str">
            <v>李康</v>
          </cell>
          <cell r="G8784" t="str">
            <v>2019059</v>
          </cell>
          <cell r="H8784">
            <v>0</v>
          </cell>
          <cell r="I8784">
            <v>18792</v>
          </cell>
          <cell r="J8784">
            <v>4482</v>
          </cell>
          <cell r="K8784">
            <v>14310</v>
          </cell>
          <cell r="L8784">
            <v>0</v>
          </cell>
          <cell r="M8784">
            <v>0</v>
          </cell>
          <cell r="N8784">
            <v>0</v>
          </cell>
          <cell r="O8784">
            <v>14310</v>
          </cell>
        </row>
        <row r="8785">
          <cell r="D8785" t="str">
            <v>11000231104018</v>
          </cell>
          <cell r="E8785" t="str">
            <v>CoCrNi基中熵合金纳米孪晶增强增韧的微观机理研究</v>
          </cell>
          <cell r="F8785" t="str">
            <v>王志鹏</v>
          </cell>
          <cell r="G8785" t="str">
            <v>2023075</v>
          </cell>
          <cell r="H8785">
            <v>0</v>
          </cell>
          <cell r="I8785">
            <v>2900</v>
          </cell>
          <cell r="J8785">
            <v>2900</v>
          </cell>
          <cell r="K8785">
            <v>0</v>
          </cell>
          <cell r="L8785">
            <v>0</v>
          </cell>
          <cell r="M8785">
            <v>0</v>
          </cell>
          <cell r="N8785">
            <v>0</v>
          </cell>
          <cell r="O8785">
            <v>0</v>
          </cell>
        </row>
        <row r="8786">
          <cell r="D8786" t="str">
            <v>11000231104019</v>
          </cell>
          <cell r="E8786" t="str">
            <v>AZ91D镁合金多功能复合膜层的构建及其成膜机理研究</v>
          </cell>
          <cell r="F8786" t="str">
            <v>祝闻</v>
          </cell>
          <cell r="G8786" t="str">
            <v>2017065</v>
          </cell>
          <cell r="H8786">
            <v>0</v>
          </cell>
          <cell r="I8786">
            <v>20990</v>
          </cell>
          <cell r="J8786">
            <v>9500</v>
          </cell>
          <cell r="K8786">
            <v>11490</v>
          </cell>
          <cell r="L8786">
            <v>0</v>
          </cell>
          <cell r="M8786">
            <v>0</v>
          </cell>
          <cell r="N8786">
            <v>0</v>
          </cell>
          <cell r="O8786">
            <v>11490</v>
          </cell>
        </row>
        <row r="8787">
          <cell r="D8787" t="str">
            <v>11000231104020</v>
          </cell>
          <cell r="E8787" t="str">
            <v>高强高导热铝合金的微观组织演变与导热机理研究</v>
          </cell>
          <cell r="F8787" t="str">
            <v>赵愈亮</v>
          </cell>
          <cell r="G8787" t="str">
            <v>2018089</v>
          </cell>
          <cell r="H8787">
            <v>0</v>
          </cell>
          <cell r="I8787">
            <v>1357.8</v>
          </cell>
          <cell r="J8787">
            <v>0</v>
          </cell>
          <cell r="K8787">
            <v>1357.8</v>
          </cell>
          <cell r="L8787">
            <v>0</v>
          </cell>
          <cell r="M8787">
            <v>0</v>
          </cell>
          <cell r="N8787">
            <v>0</v>
          </cell>
          <cell r="O8787">
            <v>1357.8</v>
          </cell>
        </row>
        <row r="8788">
          <cell r="D8788" t="str">
            <v>11000231104021</v>
          </cell>
          <cell r="E8788" t="str">
            <v>实验性立法路径下横琴粤澳深度合作区建设法治保障研究</v>
          </cell>
          <cell r="F8788" t="str">
            <v>庄瑞银</v>
          </cell>
          <cell r="G8788" t="str">
            <v>2018053</v>
          </cell>
          <cell r="H8788">
            <v>0</v>
          </cell>
          <cell r="I8788">
            <v>17570</v>
          </cell>
          <cell r="J8788">
            <v>1150</v>
          </cell>
          <cell r="K8788">
            <v>16420</v>
          </cell>
          <cell r="L8788">
            <v>0</v>
          </cell>
          <cell r="M8788">
            <v>0</v>
          </cell>
          <cell r="N8788">
            <v>0</v>
          </cell>
          <cell r="O8788">
            <v>16420</v>
          </cell>
        </row>
        <row r="8789">
          <cell r="D8789" t="str">
            <v>11000231104022</v>
          </cell>
          <cell r="E8789" t="str">
            <v>基于”保险+期货“模式的粤港澳大湾区实体企业风险管理研究</v>
          </cell>
          <cell r="F8789" t="str">
            <v>李蓬实</v>
          </cell>
          <cell r="G8789" t="str">
            <v>2018074</v>
          </cell>
          <cell r="H8789">
            <v>0</v>
          </cell>
          <cell r="I8789">
            <v>17160</v>
          </cell>
          <cell r="J8789">
            <v>0</v>
          </cell>
          <cell r="K8789">
            <v>17160</v>
          </cell>
          <cell r="L8789">
            <v>0</v>
          </cell>
          <cell r="M8789">
            <v>0</v>
          </cell>
          <cell r="N8789">
            <v>0</v>
          </cell>
          <cell r="O8789">
            <v>17160</v>
          </cell>
        </row>
        <row r="8790">
          <cell r="D8790" t="str">
            <v>11000231104023</v>
          </cell>
          <cell r="E8790" t="str">
            <v>“双百工程”背景下广东脱贫村返贫风险的社会工作干预研究</v>
          </cell>
          <cell r="F8790" t="str">
            <v>尚静</v>
          </cell>
          <cell r="G8790" t="str">
            <v>2021105</v>
          </cell>
          <cell r="H8790">
            <v>0</v>
          </cell>
          <cell r="I8790">
            <v>19880</v>
          </cell>
          <cell r="J8790">
            <v>1500</v>
          </cell>
          <cell r="K8790">
            <v>18380</v>
          </cell>
          <cell r="L8790">
            <v>0</v>
          </cell>
          <cell r="M8790">
            <v>0</v>
          </cell>
          <cell r="N8790">
            <v>0</v>
          </cell>
          <cell r="O8790">
            <v>18380</v>
          </cell>
        </row>
        <row r="8791">
          <cell r="D8791" t="str">
            <v>11000231114</v>
          </cell>
          <cell r="E8791" t="str">
            <v>多物理谱仪运行管理经费（补充）</v>
          </cell>
          <cell r="F8791" t="str">
            <v>李长平</v>
          </cell>
          <cell r="G8791" t="str">
            <v>2016830</v>
          </cell>
          <cell r="H8791">
            <v>0</v>
          </cell>
          <cell r="I8791">
            <v>8000000</v>
          </cell>
          <cell r="J8791">
            <v>0</v>
          </cell>
          <cell r="K8791">
            <v>8000000</v>
          </cell>
          <cell r="L8791">
            <v>0</v>
          </cell>
          <cell r="M8791">
            <v>0</v>
          </cell>
          <cell r="N8791">
            <v>0</v>
          </cell>
          <cell r="O8791">
            <v>8000000</v>
          </cell>
        </row>
        <row r="8792">
          <cell r="D8792" t="str">
            <v>11000231115</v>
          </cell>
          <cell r="E8792" t="str">
            <v>大科学装置合作办公室经费</v>
          </cell>
          <cell r="F8792" t="str">
            <v>李长平</v>
          </cell>
          <cell r="G8792" t="str">
            <v>2016830</v>
          </cell>
          <cell r="H8792">
            <v>0</v>
          </cell>
          <cell r="I8792">
            <v>0</v>
          </cell>
          <cell r="J8792">
            <v>0</v>
          </cell>
          <cell r="K8792">
            <v>0</v>
          </cell>
          <cell r="L8792">
            <v>0</v>
          </cell>
          <cell r="M8792">
            <v>66375</v>
          </cell>
          <cell r="N8792">
            <v>0</v>
          </cell>
          <cell r="O8792">
            <v>-66375</v>
          </cell>
        </row>
        <row r="8793">
          <cell r="D8793" t="str">
            <v>110002331001</v>
          </cell>
          <cell r="E8793" t="str">
            <v>利用中子散射研究交流极化增强弛豫铁电单晶压电效应机制</v>
          </cell>
          <cell r="F8793" t="str">
            <v>王珂玮</v>
          </cell>
          <cell r="G8793" t="str">
            <v>2017114</v>
          </cell>
          <cell r="H8793">
            <v>28389.73</v>
          </cell>
          <cell r="I8793">
            <v>0</v>
          </cell>
          <cell r="J8793">
            <v>27500</v>
          </cell>
          <cell r="K8793">
            <v>889.73</v>
          </cell>
          <cell r="L8793">
            <v>0</v>
          </cell>
          <cell r="M8793">
            <v>0</v>
          </cell>
          <cell r="N8793">
            <v>0</v>
          </cell>
          <cell r="O8793">
            <v>889.73</v>
          </cell>
        </row>
        <row r="8794">
          <cell r="D8794" t="str">
            <v>110002331002</v>
          </cell>
          <cell r="E8794" t="str">
            <v>基于能量分辨中子成像的大深度应力测量仪器研制</v>
          </cell>
          <cell r="F8794" t="str">
            <v>魏亚东</v>
          </cell>
          <cell r="G8794" t="str">
            <v>2003033</v>
          </cell>
          <cell r="H8794">
            <v>2175913.67</v>
          </cell>
          <cell r="I8794">
            <v>0</v>
          </cell>
          <cell r="J8794">
            <v>40320.49</v>
          </cell>
          <cell r="K8794">
            <v>2135593.18</v>
          </cell>
          <cell r="L8794">
            <v>12000</v>
          </cell>
          <cell r="M8794">
            <v>0</v>
          </cell>
          <cell r="N8794">
            <v>0</v>
          </cell>
          <cell r="O8794">
            <v>2135593.18</v>
          </cell>
        </row>
        <row r="8795">
          <cell r="D8795" t="str">
            <v>110002331003</v>
          </cell>
          <cell r="E8795" t="str">
            <v>具有糖双层结构的复合凝聚型乳酸链球菌素的形成机理及持续抗菌机制研究</v>
          </cell>
          <cell r="F8795" t="str">
            <v>闫景坤</v>
          </cell>
          <cell r="G8795" t="str">
            <v>2021815</v>
          </cell>
          <cell r="H8795">
            <v>101976</v>
          </cell>
          <cell r="I8795">
            <v>237500</v>
          </cell>
          <cell r="J8795">
            <v>2600</v>
          </cell>
          <cell r="K8795">
            <v>336876</v>
          </cell>
          <cell r="L8795">
            <v>0</v>
          </cell>
          <cell r="M8795">
            <v>0</v>
          </cell>
          <cell r="N8795">
            <v>0</v>
          </cell>
          <cell r="O8795">
            <v>336876</v>
          </cell>
        </row>
        <row r="8796">
          <cell r="D8796" t="str">
            <v>110002331004</v>
          </cell>
          <cell r="E8796" t="str">
            <v>中子衍射谱仪样品台贫条件状态的无监督域解析映射特征强化表征研究</v>
          </cell>
          <cell r="F8796" t="str">
            <v>张绍辉</v>
          </cell>
          <cell r="G8796" t="str">
            <v>2020037</v>
          </cell>
          <cell r="H8796">
            <v>8023.82</v>
          </cell>
          <cell r="I8796">
            <v>227700</v>
          </cell>
          <cell r="J8796">
            <v>2390</v>
          </cell>
          <cell r="K8796">
            <v>233333.82</v>
          </cell>
          <cell r="L8796">
            <v>0</v>
          </cell>
          <cell r="M8796">
            <v>0</v>
          </cell>
          <cell r="N8796">
            <v>0</v>
          </cell>
          <cell r="O8796">
            <v>233333.82</v>
          </cell>
        </row>
        <row r="8797">
          <cell r="D8797" t="str">
            <v>110002331005</v>
          </cell>
          <cell r="E8797" t="str">
            <v>转型升级期工业水资源绿色效率特征解析及提升优化方法研究</v>
          </cell>
          <cell r="F8797" t="str">
            <v>荣戗戗</v>
          </cell>
          <cell r="G8797" t="str">
            <v>2019816</v>
          </cell>
          <cell r="H8797">
            <v>150410</v>
          </cell>
          <cell r="I8797">
            <v>237500</v>
          </cell>
          <cell r="J8797">
            <v>40867.68</v>
          </cell>
          <cell r="K8797">
            <v>347042.32</v>
          </cell>
          <cell r="L8797">
            <v>0</v>
          </cell>
          <cell r="M8797">
            <v>0</v>
          </cell>
          <cell r="N8797">
            <v>0</v>
          </cell>
          <cell r="O8797">
            <v>347042.32</v>
          </cell>
        </row>
        <row r="8798">
          <cell r="D8798" t="str">
            <v>110002331006</v>
          </cell>
          <cell r="E8798" t="str">
            <v>基于秘密共享的可验证数据库安全技术</v>
          </cell>
          <cell r="F8798" t="str">
            <v>李银</v>
          </cell>
          <cell r="G8798" t="str">
            <v>2020001</v>
          </cell>
          <cell r="H8798">
            <v>190981</v>
          </cell>
          <cell r="I8798">
            <v>233000</v>
          </cell>
          <cell r="J8798">
            <v>100090.11</v>
          </cell>
          <cell r="K8798">
            <v>323890.89</v>
          </cell>
          <cell r="L8798">
            <v>0</v>
          </cell>
          <cell r="M8798">
            <v>0</v>
          </cell>
          <cell r="N8798">
            <v>0</v>
          </cell>
          <cell r="O8798">
            <v>323890.89</v>
          </cell>
        </row>
        <row r="8799">
          <cell r="D8799" t="str">
            <v>110002331008</v>
          </cell>
          <cell r="E8799" t="str">
            <v>A study on the formation of transformation enabling multi-elemental grain boundary complexions in ultra-strong cryogenic</v>
          </cell>
          <cell r="F8799" t="str">
            <v>KONG HAO JIE</v>
          </cell>
          <cell r="G8799" t="str">
            <v>2023100</v>
          </cell>
          <cell r="H8799">
            <v>323525.84</v>
          </cell>
          <cell r="I8799">
            <v>51000</v>
          </cell>
          <cell r="J8799">
            <v>48746.77</v>
          </cell>
          <cell r="K8799">
            <v>325779.07</v>
          </cell>
          <cell r="L8799">
            <v>0</v>
          </cell>
          <cell r="M8799">
            <v>0</v>
          </cell>
          <cell r="N8799">
            <v>0</v>
          </cell>
          <cell r="O8799">
            <v>325779.07</v>
          </cell>
        </row>
        <row r="8800">
          <cell r="D8800" t="str">
            <v>110002331009</v>
          </cell>
          <cell r="E8800" t="str">
            <v>光学微晶铝超低温变形位错演变机理与组织调控方法研究</v>
          </cell>
          <cell r="F8800" t="str">
            <v>张玉勋</v>
          </cell>
          <cell r="G8800" t="str">
            <v>2018014</v>
          </cell>
          <cell r="H8800">
            <v>18979.5</v>
          </cell>
          <cell r="I8800">
            <v>0</v>
          </cell>
          <cell r="J8800">
            <v>11751.54</v>
          </cell>
          <cell r="K8800">
            <v>7227.96</v>
          </cell>
          <cell r="L8800">
            <v>0</v>
          </cell>
          <cell r="M8800">
            <v>0</v>
          </cell>
          <cell r="N8800">
            <v>0</v>
          </cell>
          <cell r="O8800">
            <v>7227.96</v>
          </cell>
        </row>
        <row r="8801">
          <cell r="D8801" t="str">
            <v>110002331010</v>
          </cell>
          <cell r="E8801" t="str">
            <v>强垂直磁各向异性亚铁磁薄膜电流诱导磁化翻转研究</v>
          </cell>
          <cell r="F8801" t="str">
            <v>赵旭鹏</v>
          </cell>
          <cell r="G8801" t="str">
            <v>2022050</v>
          </cell>
          <cell r="H8801">
            <v>40906.23</v>
          </cell>
          <cell r="I8801">
            <v>0</v>
          </cell>
          <cell r="J8801">
            <v>10221.5</v>
          </cell>
          <cell r="K8801">
            <v>30684.73</v>
          </cell>
          <cell r="L8801">
            <v>0</v>
          </cell>
          <cell r="M8801">
            <v>0</v>
          </cell>
          <cell r="N8801">
            <v>0</v>
          </cell>
          <cell r="O8801">
            <v>30684.73</v>
          </cell>
        </row>
        <row r="8802">
          <cell r="D8802" t="str">
            <v>110002332001</v>
          </cell>
          <cell r="E8802" t="str">
            <v>中国共产党对“中国式现代化道路”的百年探索及原创性贡献研究</v>
          </cell>
          <cell r="F8802" t="str">
            <v>陈立中</v>
          </cell>
          <cell r="G8802" t="str">
            <v>2021040</v>
          </cell>
          <cell r="H8802">
            <v>44300</v>
          </cell>
          <cell r="I8802">
            <v>0</v>
          </cell>
          <cell r="J8802">
            <v>4191</v>
          </cell>
          <cell r="K8802">
            <v>40109</v>
          </cell>
          <cell r="L8802">
            <v>0</v>
          </cell>
          <cell r="M8802">
            <v>0</v>
          </cell>
          <cell r="N8802">
            <v>0</v>
          </cell>
          <cell r="O8802">
            <v>40109</v>
          </cell>
        </row>
        <row r="8803">
          <cell r="D8803" t="str">
            <v>110002332002</v>
          </cell>
          <cell r="E8803" t="str">
            <v>组团集聚效应下珠三角制造业水-能关联联系与协同调控研究</v>
          </cell>
          <cell r="F8803" t="str">
            <v>荣戗戗</v>
          </cell>
          <cell r="G8803" t="str">
            <v>2019816</v>
          </cell>
          <cell r="H8803">
            <v>23979.2</v>
          </cell>
          <cell r="I8803">
            <v>0</v>
          </cell>
          <cell r="J8803">
            <v>0</v>
          </cell>
          <cell r="K8803">
            <v>23979.2</v>
          </cell>
          <cell r="L8803">
            <v>0</v>
          </cell>
          <cell r="M8803">
            <v>0</v>
          </cell>
          <cell r="N8803">
            <v>0</v>
          </cell>
          <cell r="O8803">
            <v>23979.2</v>
          </cell>
        </row>
        <row r="8804">
          <cell r="D8804" t="str">
            <v>110002332003</v>
          </cell>
          <cell r="E8804" t="str">
            <v>大规模应急救援资源配送城市网络结构鲁棒优化研究</v>
          </cell>
          <cell r="F8804" t="str">
            <v>吴晓伟</v>
          </cell>
          <cell r="G8804" t="str">
            <v>2017044</v>
          </cell>
          <cell r="H8804">
            <v>61706.8</v>
          </cell>
          <cell r="I8804">
            <v>0</v>
          </cell>
          <cell r="J8804">
            <v>26604.4</v>
          </cell>
          <cell r="K8804">
            <v>35102.4</v>
          </cell>
          <cell r="L8804">
            <v>0</v>
          </cell>
          <cell r="M8804">
            <v>0</v>
          </cell>
          <cell r="N8804">
            <v>0</v>
          </cell>
          <cell r="O8804">
            <v>35102.4</v>
          </cell>
        </row>
        <row r="8805">
          <cell r="D8805" t="str">
            <v>110002333001</v>
          </cell>
          <cell r="E8805" t="str">
            <v>农村社区治理创新问题研究</v>
          </cell>
          <cell r="F8805" t="str">
            <v>陈成文</v>
          </cell>
          <cell r="G8805" t="str">
            <v>2021118</v>
          </cell>
          <cell r="H8805">
            <v>114771.97</v>
          </cell>
          <cell r="I8805">
            <v>0</v>
          </cell>
          <cell r="J8805">
            <v>0</v>
          </cell>
          <cell r="K8805">
            <v>114771.97</v>
          </cell>
          <cell r="L8805">
            <v>0</v>
          </cell>
          <cell r="M8805">
            <v>0</v>
          </cell>
          <cell r="N8805">
            <v>0</v>
          </cell>
          <cell r="O8805">
            <v>114771.97</v>
          </cell>
        </row>
        <row r="8806">
          <cell r="D8806" t="str">
            <v>110002333002</v>
          </cell>
          <cell r="E8806" t="str">
            <v>社会组织参与社会治理共同体建设的“制度阻滞”及对策研究</v>
          </cell>
          <cell r="F8806" t="str">
            <v>陈成文</v>
          </cell>
          <cell r="G8806" t="str">
            <v>2021118</v>
          </cell>
          <cell r="H8806">
            <v>50253.34</v>
          </cell>
          <cell r="I8806">
            <v>0</v>
          </cell>
          <cell r="J8806">
            <v>50171.32</v>
          </cell>
          <cell r="K8806">
            <v>82.02</v>
          </cell>
          <cell r="L8806">
            <v>0</v>
          </cell>
          <cell r="M8806">
            <v>0</v>
          </cell>
          <cell r="N8806">
            <v>0</v>
          </cell>
          <cell r="O8806">
            <v>82.02</v>
          </cell>
        </row>
        <row r="8807">
          <cell r="D8807" t="str">
            <v>110002334001</v>
          </cell>
          <cell r="E8807" t="str">
            <v>（直接）原初引力波低频探测器阵列制备研究</v>
          </cell>
          <cell r="F8807" t="str">
            <v>魏亚东</v>
          </cell>
          <cell r="G8807" t="str">
            <v>2003033</v>
          </cell>
          <cell r="H8807">
            <v>0</v>
          </cell>
          <cell r="I8807">
            <v>0</v>
          </cell>
          <cell r="J8807">
            <v>0</v>
          </cell>
          <cell r="K8807">
            <v>0</v>
          </cell>
          <cell r="L8807">
            <v>0</v>
          </cell>
          <cell r="M8807">
            <v>0</v>
          </cell>
          <cell r="N8807">
            <v>0</v>
          </cell>
          <cell r="O8807">
            <v>0</v>
          </cell>
        </row>
        <row r="8808">
          <cell r="D8808" t="str">
            <v>11000233400101</v>
          </cell>
          <cell r="E8808" t="str">
            <v>（直接）TES探测器性能评价研究</v>
          </cell>
          <cell r="F8808" t="str">
            <v>黄云伟</v>
          </cell>
          <cell r="G8808" t="str">
            <v>2023083</v>
          </cell>
          <cell r="H8808">
            <v>468825.99</v>
          </cell>
          <cell r="I8808">
            <v>0</v>
          </cell>
          <cell r="J8808">
            <v>163819.62</v>
          </cell>
          <cell r="K8808">
            <v>305006.37</v>
          </cell>
          <cell r="L8808">
            <v>0</v>
          </cell>
          <cell r="M8808">
            <v>0</v>
          </cell>
          <cell r="N8808">
            <v>0</v>
          </cell>
          <cell r="O8808">
            <v>305006.37</v>
          </cell>
        </row>
        <row r="8809">
          <cell r="D8809" t="str">
            <v>11000233400102</v>
          </cell>
          <cell r="E8809" t="str">
            <v>（直接）TES探测器制备工艺研究</v>
          </cell>
          <cell r="F8809" t="str">
            <v>魏亚东</v>
          </cell>
          <cell r="G8809" t="str">
            <v>2003033</v>
          </cell>
          <cell r="H8809">
            <v>2766133.68</v>
          </cell>
          <cell r="I8809">
            <v>0</v>
          </cell>
          <cell r="J8809">
            <v>175190</v>
          </cell>
          <cell r="K8809">
            <v>2590943.68</v>
          </cell>
          <cell r="L8809">
            <v>3800</v>
          </cell>
          <cell r="M8809">
            <v>193000</v>
          </cell>
          <cell r="N8809">
            <v>0</v>
          </cell>
          <cell r="O8809">
            <v>2397943.68</v>
          </cell>
        </row>
        <row r="8810">
          <cell r="D8810" t="str">
            <v>110002334002</v>
          </cell>
          <cell r="E8810" t="str">
            <v>（间接）原初引力波低频探测器阵列制备研究</v>
          </cell>
          <cell r="F8810" t="str">
            <v>魏亚东</v>
          </cell>
          <cell r="G8810" t="str">
            <v>2003033</v>
          </cell>
          <cell r="H8810">
            <v>0</v>
          </cell>
          <cell r="I8810">
            <v>0</v>
          </cell>
          <cell r="J8810">
            <v>0</v>
          </cell>
          <cell r="K8810">
            <v>0</v>
          </cell>
          <cell r="L8810">
            <v>0</v>
          </cell>
          <cell r="M8810">
            <v>0</v>
          </cell>
          <cell r="N8810">
            <v>0</v>
          </cell>
          <cell r="O8810">
            <v>0</v>
          </cell>
        </row>
        <row r="8811">
          <cell r="D8811" t="str">
            <v>11000233400201</v>
          </cell>
          <cell r="E8811" t="str">
            <v>（间接）TES探测器性能评价研究</v>
          </cell>
          <cell r="F8811" t="str">
            <v>黄云伟</v>
          </cell>
          <cell r="G8811" t="str">
            <v>2023083</v>
          </cell>
          <cell r="H8811">
            <v>140000</v>
          </cell>
          <cell r="I8811">
            <v>0</v>
          </cell>
          <cell r="J8811">
            <v>0</v>
          </cell>
          <cell r="K8811">
            <v>140000</v>
          </cell>
          <cell r="L8811">
            <v>0</v>
          </cell>
          <cell r="M8811">
            <v>0</v>
          </cell>
          <cell r="N8811">
            <v>0</v>
          </cell>
          <cell r="O8811">
            <v>140000</v>
          </cell>
        </row>
        <row r="8812">
          <cell r="D8812" t="str">
            <v>11000233400202</v>
          </cell>
          <cell r="E8812" t="str">
            <v>（间接）TES探测器制备工艺研究</v>
          </cell>
          <cell r="F8812" t="str">
            <v>魏亚东</v>
          </cell>
          <cell r="G8812" t="str">
            <v>2003033</v>
          </cell>
          <cell r="H8812">
            <v>650000</v>
          </cell>
          <cell r="I8812">
            <v>0</v>
          </cell>
          <cell r="J8812">
            <v>60000</v>
          </cell>
          <cell r="K8812">
            <v>590000</v>
          </cell>
          <cell r="L8812">
            <v>0</v>
          </cell>
          <cell r="M8812">
            <v>0</v>
          </cell>
          <cell r="N8812">
            <v>0</v>
          </cell>
          <cell r="O8812">
            <v>590000</v>
          </cell>
        </row>
        <row r="8813">
          <cell r="D8813" t="str">
            <v>110002334003</v>
          </cell>
          <cell r="E8813" t="str">
            <v>（直接）重要数据特征提取研究</v>
          </cell>
          <cell r="F8813" t="str">
            <v>刘翔</v>
          </cell>
          <cell r="G8813" t="str">
            <v>2020804</v>
          </cell>
          <cell r="H8813">
            <v>293942.13</v>
          </cell>
          <cell r="I8813">
            <v>0</v>
          </cell>
          <cell r="J8813">
            <v>10388.5</v>
          </cell>
          <cell r="K8813">
            <v>283553.63</v>
          </cell>
          <cell r="L8813">
            <v>0</v>
          </cell>
          <cell r="M8813">
            <v>0</v>
          </cell>
          <cell r="N8813">
            <v>0</v>
          </cell>
          <cell r="O8813">
            <v>283553.63</v>
          </cell>
        </row>
        <row r="8814">
          <cell r="D8814" t="str">
            <v>110002334004</v>
          </cell>
          <cell r="E8814" t="str">
            <v>（间接）重要数据特征提取研究</v>
          </cell>
          <cell r="F8814" t="str">
            <v>刘翔</v>
          </cell>
          <cell r="G8814" t="str">
            <v>2020804</v>
          </cell>
          <cell r="H8814">
            <v>79000</v>
          </cell>
          <cell r="I8814">
            <v>0</v>
          </cell>
          <cell r="J8814">
            <v>79000</v>
          </cell>
          <cell r="K8814">
            <v>0</v>
          </cell>
          <cell r="L8814">
            <v>0</v>
          </cell>
          <cell r="M8814">
            <v>0</v>
          </cell>
          <cell r="N8814">
            <v>0</v>
          </cell>
          <cell r="O8814">
            <v>0</v>
          </cell>
        </row>
        <row r="8815">
          <cell r="D8815" t="str">
            <v>110002334005</v>
          </cell>
          <cell r="E8815" t="str">
            <v>（直接）宽带倍频与紫外和频模块研究</v>
          </cell>
          <cell r="F8815" t="str">
            <v>孙敬华</v>
          </cell>
          <cell r="G8815" t="str">
            <v>2016828</v>
          </cell>
          <cell r="H8815">
            <v>378870.95</v>
          </cell>
          <cell r="I8815">
            <v>100000</v>
          </cell>
          <cell r="J8815">
            <v>178963.89</v>
          </cell>
          <cell r="K8815">
            <v>299907.06</v>
          </cell>
          <cell r="L8815">
            <v>0</v>
          </cell>
          <cell r="M8815">
            <v>0</v>
          </cell>
          <cell r="N8815">
            <v>0</v>
          </cell>
          <cell r="O8815">
            <v>299907.06</v>
          </cell>
        </row>
        <row r="8816">
          <cell r="D8816" t="str">
            <v>110002334006</v>
          </cell>
          <cell r="E8816" t="str">
            <v>（间接）宽带倍频与紫外和频模块研究</v>
          </cell>
          <cell r="F8816" t="str">
            <v>孙敬华</v>
          </cell>
          <cell r="G8816" t="str">
            <v>2016828</v>
          </cell>
          <cell r="H8816">
            <v>165700</v>
          </cell>
          <cell r="I8816">
            <v>50000</v>
          </cell>
          <cell r="J8816">
            <v>7500</v>
          </cell>
          <cell r="K8816">
            <v>208200</v>
          </cell>
          <cell r="L8816">
            <v>0</v>
          </cell>
          <cell r="M8816">
            <v>0</v>
          </cell>
          <cell r="N8816">
            <v>0</v>
          </cell>
          <cell r="O8816">
            <v>208200</v>
          </cell>
        </row>
        <row r="8817">
          <cell r="D8817" t="str">
            <v>110002335001</v>
          </cell>
          <cell r="E8817" t="str">
            <v>粤财工[2022]134号2023年度东莞市知识产权军民融合项目</v>
          </cell>
          <cell r="F8817" t="str">
            <v>李环</v>
          </cell>
          <cell r="G8817" t="str">
            <v>2003003</v>
          </cell>
          <cell r="H8817">
            <v>5526.2</v>
          </cell>
          <cell r="I8817">
            <v>0</v>
          </cell>
          <cell r="J8817">
            <v>0</v>
          </cell>
          <cell r="K8817">
            <v>5526.2</v>
          </cell>
          <cell r="L8817">
            <v>0</v>
          </cell>
          <cell r="M8817">
            <v>0</v>
          </cell>
          <cell r="N8817">
            <v>0</v>
          </cell>
          <cell r="O8817">
            <v>5526.2</v>
          </cell>
        </row>
        <row r="8818">
          <cell r="D8818" t="str">
            <v>110002335002</v>
          </cell>
          <cell r="E8818" t="str">
            <v>粤财工[2022]134号2023年度东莞市专利导航服务基地建设项目</v>
          </cell>
          <cell r="F8818" t="str">
            <v>颜敏</v>
          </cell>
          <cell r="G8818" t="str">
            <v>2005062</v>
          </cell>
          <cell r="H8818">
            <v>21467</v>
          </cell>
          <cell r="I8818">
            <v>0</v>
          </cell>
          <cell r="J8818">
            <v>18930</v>
          </cell>
          <cell r="K8818">
            <v>2537</v>
          </cell>
          <cell r="L8818">
            <v>0</v>
          </cell>
          <cell r="M8818">
            <v>0</v>
          </cell>
          <cell r="N8818">
            <v>0</v>
          </cell>
          <cell r="O8818">
            <v>2537</v>
          </cell>
        </row>
        <row r="8819">
          <cell r="D8819" t="str">
            <v>110002335003</v>
          </cell>
          <cell r="E8819" t="str">
            <v>粤财工[2022]134号知识产权纠纷行政裁决效能提升项目</v>
          </cell>
          <cell r="F8819" t="str">
            <v>张建超</v>
          </cell>
          <cell r="G8819" t="str">
            <v>2007056</v>
          </cell>
          <cell r="H8819">
            <v>89859.52</v>
          </cell>
          <cell r="I8819">
            <v>0</v>
          </cell>
          <cell r="J8819">
            <v>54912.8</v>
          </cell>
          <cell r="K8819">
            <v>34946.72</v>
          </cell>
          <cell r="L8819">
            <v>0</v>
          </cell>
          <cell r="M8819">
            <v>0</v>
          </cell>
          <cell r="N8819">
            <v>0</v>
          </cell>
          <cell r="O8819">
            <v>34946.72</v>
          </cell>
        </row>
        <row r="8820">
          <cell r="D8820" t="str">
            <v>110002336001</v>
          </cell>
          <cell r="E8820" t="str">
            <v>政府与非营利组织协作互动关比较研究-以广东和香港为例</v>
          </cell>
          <cell r="F8820" t="str">
            <v>郭智强</v>
          </cell>
          <cell r="G8820" t="str">
            <v>2005051</v>
          </cell>
          <cell r="H8820">
            <v>2750</v>
          </cell>
          <cell r="I8820">
            <v>0</v>
          </cell>
          <cell r="J8820">
            <v>0</v>
          </cell>
          <cell r="K8820">
            <v>2750</v>
          </cell>
          <cell r="L8820">
            <v>0</v>
          </cell>
          <cell r="M8820">
            <v>0</v>
          </cell>
          <cell r="N8820">
            <v>0</v>
          </cell>
          <cell r="O8820">
            <v>2750</v>
          </cell>
        </row>
        <row r="8821">
          <cell r="D8821" t="str">
            <v>110002336002</v>
          </cell>
          <cell r="E8821" t="str">
            <v>医疗资源均衡化导向下广东省互联网医院发展研究：成效、不足与对策</v>
          </cell>
          <cell r="F8821" t="str">
            <v>丁淑娟</v>
          </cell>
          <cell r="G8821" t="str">
            <v>2017062</v>
          </cell>
          <cell r="H8821">
            <v>32864</v>
          </cell>
          <cell r="I8821">
            <v>0</v>
          </cell>
          <cell r="J8821">
            <v>0</v>
          </cell>
          <cell r="K8821">
            <v>32864</v>
          </cell>
          <cell r="L8821">
            <v>0</v>
          </cell>
          <cell r="M8821">
            <v>0</v>
          </cell>
          <cell r="N8821">
            <v>0</v>
          </cell>
          <cell r="O8821">
            <v>32864</v>
          </cell>
        </row>
        <row r="8822">
          <cell r="D8822" t="str">
            <v>110002336003</v>
          </cell>
          <cell r="E8822" t="str">
            <v>面向新工科建设的国际工程人才关键能力模型比较研究</v>
          </cell>
          <cell r="F8822" t="str">
            <v>胡文龙</v>
          </cell>
          <cell r="G8822" t="str">
            <v>2017836</v>
          </cell>
          <cell r="H8822">
            <v>20900</v>
          </cell>
          <cell r="I8822">
            <v>0</v>
          </cell>
          <cell r="J8822">
            <v>0</v>
          </cell>
          <cell r="K8822">
            <v>20900</v>
          </cell>
          <cell r="L8822">
            <v>0</v>
          </cell>
          <cell r="M8822">
            <v>0</v>
          </cell>
          <cell r="N8822">
            <v>0</v>
          </cell>
          <cell r="O8822">
            <v>20900</v>
          </cell>
        </row>
        <row r="8823">
          <cell r="D8823" t="str">
            <v>110002336004</v>
          </cell>
          <cell r="E8823" t="str">
            <v>基于广深非核心功能疏解背景下的东莞产业承接与转型升级研究</v>
          </cell>
          <cell r="F8823" t="str">
            <v>袁荫贞</v>
          </cell>
          <cell r="G8823" t="str">
            <v>2000009</v>
          </cell>
          <cell r="H8823">
            <v>33.99</v>
          </cell>
          <cell r="I8823">
            <v>0</v>
          </cell>
          <cell r="J8823">
            <v>0</v>
          </cell>
          <cell r="K8823">
            <v>33.99</v>
          </cell>
          <cell r="L8823">
            <v>0</v>
          </cell>
          <cell r="M8823">
            <v>0</v>
          </cell>
          <cell r="N8823">
            <v>0</v>
          </cell>
          <cell r="O8823">
            <v>33.99</v>
          </cell>
        </row>
        <row r="8824">
          <cell r="D8824" t="str">
            <v>110002336005</v>
          </cell>
          <cell r="E8824" t="str">
            <v>智慧养老服务供给“碎片化”困境及其对策研究：基于广东的调查</v>
          </cell>
          <cell r="F8824" t="str">
            <v>黄俊辉</v>
          </cell>
          <cell r="G8824" t="str">
            <v>2016037</v>
          </cell>
          <cell r="H8824">
            <v>10209.67</v>
          </cell>
          <cell r="I8824">
            <v>0</v>
          </cell>
          <cell r="J8824">
            <v>4850</v>
          </cell>
          <cell r="K8824">
            <v>5359.67</v>
          </cell>
          <cell r="L8824">
            <v>0</v>
          </cell>
          <cell r="M8824">
            <v>0</v>
          </cell>
          <cell r="N8824">
            <v>0</v>
          </cell>
          <cell r="O8824">
            <v>5359.67</v>
          </cell>
        </row>
        <row r="8825">
          <cell r="D8825" t="str">
            <v>110002336006</v>
          </cell>
          <cell r="E8825" t="str">
            <v>海德格尔哲学视域下的《哈姆雷特》研究</v>
          </cell>
          <cell r="F8825" t="str">
            <v>李庆涛</v>
          </cell>
          <cell r="G8825" t="str">
            <v>2005052</v>
          </cell>
          <cell r="H8825">
            <v>2715</v>
          </cell>
          <cell r="I8825">
            <v>0</v>
          </cell>
          <cell r="J8825">
            <v>0</v>
          </cell>
          <cell r="K8825">
            <v>2715</v>
          </cell>
          <cell r="L8825">
            <v>0</v>
          </cell>
          <cell r="M8825">
            <v>0</v>
          </cell>
          <cell r="N8825">
            <v>0</v>
          </cell>
          <cell r="O8825">
            <v>2715</v>
          </cell>
        </row>
        <row r="8826">
          <cell r="D8826" t="str">
            <v>110002336007</v>
          </cell>
          <cell r="E8826" t="str">
            <v>“一带一路”背景下海运互联互通赋能数字商品贸易增长研究</v>
          </cell>
          <cell r="F8826" t="str">
            <v>邱志萍</v>
          </cell>
          <cell r="G8826" t="str">
            <v>2022158</v>
          </cell>
          <cell r="H8826">
            <v>7400</v>
          </cell>
          <cell r="I8826">
            <v>0</v>
          </cell>
          <cell r="J8826">
            <v>2400</v>
          </cell>
          <cell r="K8826">
            <v>5000</v>
          </cell>
          <cell r="L8826">
            <v>0</v>
          </cell>
          <cell r="M8826">
            <v>0</v>
          </cell>
          <cell r="N8826">
            <v>0</v>
          </cell>
          <cell r="O8826">
            <v>5000</v>
          </cell>
        </row>
        <row r="8827">
          <cell r="D8827" t="str">
            <v>110002336009</v>
          </cell>
          <cell r="E8827" t="str">
            <v>绿色社会工作介入脱贫村可持续生计的理论逻辑与实践路径</v>
          </cell>
          <cell r="F8827" t="str">
            <v>尚静</v>
          </cell>
          <cell r="G8827" t="str">
            <v>2021105</v>
          </cell>
          <cell r="H8827">
            <v>10646</v>
          </cell>
          <cell r="I8827">
            <v>0</v>
          </cell>
          <cell r="J8827">
            <v>106.38</v>
          </cell>
          <cell r="K8827">
            <v>10539.62</v>
          </cell>
          <cell r="L8827">
            <v>0</v>
          </cell>
          <cell r="M8827">
            <v>0</v>
          </cell>
          <cell r="N8827">
            <v>0</v>
          </cell>
          <cell r="O8827">
            <v>10539.62</v>
          </cell>
        </row>
        <row r="8828">
          <cell r="D8828" t="str">
            <v>110002336010</v>
          </cell>
          <cell r="E8828" t="str">
            <v>马克思的时间概念及其当代价值研究</v>
          </cell>
          <cell r="F8828" t="str">
            <v>徐多文</v>
          </cell>
          <cell r="G8828" t="str">
            <v>2021126</v>
          </cell>
          <cell r="H8828">
            <v>13000</v>
          </cell>
          <cell r="I8828">
            <v>0</v>
          </cell>
          <cell r="J8828">
            <v>0</v>
          </cell>
          <cell r="K8828">
            <v>13000</v>
          </cell>
          <cell r="L8828">
            <v>0</v>
          </cell>
          <cell r="M8828">
            <v>0</v>
          </cell>
          <cell r="N8828">
            <v>0</v>
          </cell>
          <cell r="O8828">
            <v>13000</v>
          </cell>
        </row>
        <row r="8829">
          <cell r="D8829" t="str">
            <v>110002336011</v>
          </cell>
          <cell r="E8829" t="str">
            <v>人工智能背景下师范生数字胜任力研究</v>
          </cell>
          <cell r="F8829" t="str">
            <v>况小雪</v>
          </cell>
          <cell r="G8829" t="str">
            <v>2017057</v>
          </cell>
          <cell r="H8829">
            <v>6382.35</v>
          </cell>
          <cell r="I8829">
            <v>0</v>
          </cell>
          <cell r="J8829">
            <v>1557.05</v>
          </cell>
          <cell r="K8829">
            <v>4825.3</v>
          </cell>
          <cell r="L8829">
            <v>0</v>
          </cell>
          <cell r="M8829">
            <v>0</v>
          </cell>
          <cell r="N8829">
            <v>0</v>
          </cell>
          <cell r="O8829">
            <v>4825.3</v>
          </cell>
        </row>
        <row r="8830">
          <cell r="D8830" t="str">
            <v>110002336012</v>
          </cell>
          <cell r="E8830" t="str">
            <v>广府文化融入学龄前儿童体育游戏课程研究</v>
          </cell>
          <cell r="F8830" t="str">
            <v>王珽珽</v>
          </cell>
          <cell r="G8830" t="str">
            <v>2022009</v>
          </cell>
          <cell r="H8830">
            <v>13000</v>
          </cell>
          <cell r="I8830">
            <v>0</v>
          </cell>
          <cell r="J8830">
            <v>3259.33</v>
          </cell>
          <cell r="K8830">
            <v>9740.67</v>
          </cell>
          <cell r="L8830">
            <v>0</v>
          </cell>
          <cell r="M8830">
            <v>0</v>
          </cell>
          <cell r="N8830">
            <v>0</v>
          </cell>
          <cell r="O8830">
            <v>9740.67</v>
          </cell>
        </row>
        <row r="8831">
          <cell r="D8831" t="str">
            <v>110002336013</v>
          </cell>
          <cell r="E8831" t="str">
            <v>环境规制协同下“双碳”目标实现与企业数字化转型耦合协调的机制、效应及政策研究</v>
          </cell>
          <cell r="F8831" t="str">
            <v>刘学民</v>
          </cell>
          <cell r="G8831" t="str">
            <v>2022094</v>
          </cell>
          <cell r="H8831">
            <v>1100</v>
          </cell>
          <cell r="I8831">
            <v>0</v>
          </cell>
          <cell r="J8831">
            <v>0</v>
          </cell>
          <cell r="K8831">
            <v>1100</v>
          </cell>
          <cell r="L8831">
            <v>0</v>
          </cell>
          <cell r="M8831">
            <v>0</v>
          </cell>
          <cell r="N8831">
            <v>0</v>
          </cell>
          <cell r="O8831">
            <v>1100</v>
          </cell>
        </row>
        <row r="8832">
          <cell r="D8832" t="str">
            <v>110002336014</v>
          </cell>
          <cell r="E8832" t="str">
            <v>广东省头部企业数字化转型带动产业数字化：作用机制、经济后果与政策设计</v>
          </cell>
          <cell r="F8832" t="str">
            <v>金龙</v>
          </cell>
          <cell r="G8832" t="str">
            <v>2021120</v>
          </cell>
          <cell r="H8832">
            <v>4040</v>
          </cell>
          <cell r="I8832">
            <v>0</v>
          </cell>
          <cell r="J8832">
            <v>0</v>
          </cell>
          <cell r="K8832">
            <v>4040</v>
          </cell>
          <cell r="L8832">
            <v>0</v>
          </cell>
          <cell r="M8832">
            <v>0</v>
          </cell>
          <cell r="N8832">
            <v>0</v>
          </cell>
          <cell r="O8832">
            <v>4040</v>
          </cell>
        </row>
        <row r="8833">
          <cell r="D8833" t="str">
            <v>110002336015</v>
          </cell>
          <cell r="E8833" t="str">
            <v>广东省制造企业高管股权激励对低碳技术创新的影响机理和提升对策研究——碳信息披露的视角</v>
          </cell>
          <cell r="F8833" t="str">
            <v>屠立鹤</v>
          </cell>
          <cell r="G8833" t="str">
            <v>2021023</v>
          </cell>
          <cell r="H8833">
            <v>983.2</v>
          </cell>
          <cell r="I8833">
            <v>0</v>
          </cell>
          <cell r="J8833">
            <v>0</v>
          </cell>
          <cell r="K8833">
            <v>983.2</v>
          </cell>
          <cell r="L8833">
            <v>0</v>
          </cell>
          <cell r="M8833">
            <v>0</v>
          </cell>
          <cell r="N8833">
            <v>0</v>
          </cell>
          <cell r="O8833">
            <v>983.2</v>
          </cell>
        </row>
        <row r="8834">
          <cell r="D8834" t="str">
            <v>110002336016</v>
          </cell>
          <cell r="E8834" t="str">
            <v>有为政府视角下国有企业地区经济增长效应研究——以深圳与东莞为例</v>
          </cell>
          <cell r="F8834" t="str">
            <v>马光威</v>
          </cell>
          <cell r="G8834" t="str">
            <v>2018048</v>
          </cell>
          <cell r="H8834">
            <v>19600</v>
          </cell>
          <cell r="I8834">
            <v>0</v>
          </cell>
          <cell r="J8834">
            <v>0</v>
          </cell>
          <cell r="K8834">
            <v>19600</v>
          </cell>
          <cell r="L8834">
            <v>0</v>
          </cell>
          <cell r="M8834">
            <v>0</v>
          </cell>
          <cell r="N8834">
            <v>0</v>
          </cell>
          <cell r="O8834">
            <v>19600</v>
          </cell>
        </row>
        <row r="8835">
          <cell r="D8835" t="str">
            <v>110002336017</v>
          </cell>
          <cell r="E8835" t="str">
            <v>“双碳”目标下环境规制驱动制造业绿色低碳转型的机制与路径研究——基于技术进步的视角</v>
          </cell>
          <cell r="F8835" t="str">
            <v>孙菁靖</v>
          </cell>
          <cell r="G8835" t="str">
            <v>2022074</v>
          </cell>
          <cell r="H8835">
            <v>6200.5</v>
          </cell>
          <cell r="I8835">
            <v>0</v>
          </cell>
          <cell r="J8835">
            <v>0</v>
          </cell>
          <cell r="K8835">
            <v>6200.5</v>
          </cell>
          <cell r="L8835">
            <v>0</v>
          </cell>
          <cell r="M8835">
            <v>0</v>
          </cell>
          <cell r="N8835">
            <v>0</v>
          </cell>
          <cell r="O8835">
            <v>6200.5</v>
          </cell>
        </row>
        <row r="8836">
          <cell r="D8836" t="str">
            <v>110002336018</v>
          </cell>
          <cell r="E8836" t="str">
            <v>香港青年国家认同的本土主义思潮异化及应对研究</v>
          </cell>
          <cell r="F8836" t="str">
            <v>杨亚南</v>
          </cell>
          <cell r="G8836" t="str">
            <v>2005055</v>
          </cell>
          <cell r="H8836">
            <v>14936</v>
          </cell>
          <cell r="I8836">
            <v>0</v>
          </cell>
          <cell r="J8836">
            <v>0</v>
          </cell>
          <cell r="K8836">
            <v>14936</v>
          </cell>
          <cell r="L8836">
            <v>0</v>
          </cell>
          <cell r="M8836">
            <v>0</v>
          </cell>
          <cell r="N8836">
            <v>0</v>
          </cell>
          <cell r="O8836">
            <v>14936</v>
          </cell>
        </row>
        <row r="8837">
          <cell r="D8837" t="str">
            <v>110002336019</v>
          </cell>
          <cell r="E8837" t="str">
            <v>基于量表的动态评估干预类型对英语写作的影响研究</v>
          </cell>
          <cell r="F8837" t="str">
            <v>杨燕锋</v>
          </cell>
          <cell r="G8837" t="str">
            <v>2019007</v>
          </cell>
          <cell r="H8837">
            <v>15164</v>
          </cell>
          <cell r="I8837">
            <v>0</v>
          </cell>
          <cell r="J8837">
            <v>0</v>
          </cell>
          <cell r="K8837">
            <v>15164</v>
          </cell>
          <cell r="L8837">
            <v>0</v>
          </cell>
          <cell r="M8837">
            <v>0</v>
          </cell>
          <cell r="N8837">
            <v>0</v>
          </cell>
          <cell r="O8837">
            <v>15164</v>
          </cell>
        </row>
        <row r="8838">
          <cell r="D8838" t="str">
            <v>110002336020</v>
          </cell>
          <cell r="E8838" t="str">
            <v>豫陕交界地区方言岛比较研究</v>
          </cell>
          <cell r="F8838" t="str">
            <v>苏若阳</v>
          </cell>
          <cell r="G8838" t="str">
            <v>2022038</v>
          </cell>
          <cell r="H8838">
            <v>14858.5</v>
          </cell>
          <cell r="I8838">
            <v>0</v>
          </cell>
          <cell r="J8838">
            <v>0</v>
          </cell>
          <cell r="K8838">
            <v>14858.5</v>
          </cell>
          <cell r="L8838">
            <v>0</v>
          </cell>
          <cell r="M8838">
            <v>0</v>
          </cell>
          <cell r="N8838">
            <v>0</v>
          </cell>
          <cell r="O8838">
            <v>14858.5</v>
          </cell>
        </row>
        <row r="8839">
          <cell r="D8839" t="str">
            <v>110002336021</v>
          </cell>
          <cell r="E8839" t="str">
            <v>健康管理APP游戏化对用户隐私披露行为的“双刃剑”影响：理论机制与实证分析</v>
          </cell>
          <cell r="F8839" t="str">
            <v>杨葱葱</v>
          </cell>
          <cell r="G8839" t="str">
            <v>2016011</v>
          </cell>
          <cell r="H8839">
            <v>20000</v>
          </cell>
          <cell r="I8839">
            <v>0</v>
          </cell>
          <cell r="J8839">
            <v>2400</v>
          </cell>
          <cell r="K8839">
            <v>17600</v>
          </cell>
          <cell r="L8839">
            <v>0</v>
          </cell>
          <cell r="M8839">
            <v>0</v>
          </cell>
          <cell r="N8839">
            <v>0</v>
          </cell>
          <cell r="O8839">
            <v>17600</v>
          </cell>
        </row>
        <row r="8840">
          <cell r="D8840" t="str">
            <v>110002336022</v>
          </cell>
          <cell r="E8840" t="str">
            <v>粤省传统造物形态图谱解析与社众审美感知信息传达反应研究</v>
          </cell>
          <cell r="F8840" t="str">
            <v>陈昱甫</v>
          </cell>
          <cell r="G8840" t="str">
            <v>2022106</v>
          </cell>
          <cell r="H8840">
            <v>10240</v>
          </cell>
          <cell r="I8840">
            <v>0</v>
          </cell>
          <cell r="J8840">
            <v>9600</v>
          </cell>
          <cell r="K8840">
            <v>640</v>
          </cell>
          <cell r="L8840">
            <v>0</v>
          </cell>
          <cell r="M8840">
            <v>0</v>
          </cell>
          <cell r="N8840">
            <v>0</v>
          </cell>
          <cell r="O8840">
            <v>640</v>
          </cell>
        </row>
        <row r="8841">
          <cell r="D8841" t="str">
            <v>110002336023</v>
          </cell>
          <cell r="E8841" t="str">
            <v>明清广府画坛与画家群研究</v>
          </cell>
          <cell r="F8841" t="str">
            <v>张白露</v>
          </cell>
          <cell r="G8841" t="str">
            <v>2007032</v>
          </cell>
          <cell r="H8841">
            <v>4840.05</v>
          </cell>
          <cell r="I8841">
            <v>0</v>
          </cell>
          <cell r="J8841">
            <v>3328</v>
          </cell>
          <cell r="K8841">
            <v>1512.05</v>
          </cell>
          <cell r="L8841">
            <v>0</v>
          </cell>
          <cell r="M8841">
            <v>0</v>
          </cell>
          <cell r="N8841">
            <v>0</v>
          </cell>
          <cell r="O8841">
            <v>1512.05</v>
          </cell>
        </row>
        <row r="8842">
          <cell r="D8842" t="str">
            <v>110002336024</v>
          </cell>
          <cell r="E8842" t="str">
            <v>新时代两岸青年高质量融合发展的理论框架与行动路径研究</v>
          </cell>
          <cell r="F8842" t="str">
            <v>于铁山</v>
          </cell>
          <cell r="G8842" t="str">
            <v>2017079</v>
          </cell>
          <cell r="H8842">
            <v>41622</v>
          </cell>
          <cell r="I8842">
            <v>0</v>
          </cell>
          <cell r="J8842">
            <v>1470</v>
          </cell>
          <cell r="K8842">
            <v>40152</v>
          </cell>
          <cell r="L8842">
            <v>0</v>
          </cell>
          <cell r="M8842">
            <v>0</v>
          </cell>
          <cell r="N8842">
            <v>0</v>
          </cell>
          <cell r="O8842">
            <v>40152</v>
          </cell>
        </row>
        <row r="8843">
          <cell r="D8843" t="str">
            <v>110002337001</v>
          </cell>
          <cell r="E8843" t="str">
            <v>广东省城市生命线工程智慧防灾与应急技术重点实验室认定市科技局配套项目</v>
          </cell>
          <cell r="F8843" t="str">
            <v>马宏伟</v>
          </cell>
          <cell r="G8843" t="str">
            <v>2016008</v>
          </cell>
          <cell r="H8843">
            <v>2052676.24</v>
          </cell>
          <cell r="I8843">
            <v>0</v>
          </cell>
          <cell r="J8843">
            <v>348534.68</v>
          </cell>
          <cell r="K8843">
            <v>1704141.56</v>
          </cell>
          <cell r="L8843">
            <v>0</v>
          </cell>
          <cell r="M8843">
            <v>0</v>
          </cell>
          <cell r="N8843">
            <v>0</v>
          </cell>
          <cell r="O8843">
            <v>1704141.56</v>
          </cell>
        </row>
        <row r="8844">
          <cell r="D8844" t="str">
            <v>110002337002</v>
          </cell>
          <cell r="E8844" t="str">
            <v>2022年粤港澳大湾区高价值专利培育布局金奖</v>
          </cell>
          <cell r="F8844" t="str">
            <v>马宏伟</v>
          </cell>
          <cell r="G8844" t="str">
            <v>2016008</v>
          </cell>
          <cell r="H8844">
            <v>0</v>
          </cell>
          <cell r="I8844">
            <v>0</v>
          </cell>
          <cell r="J8844">
            <v>0</v>
          </cell>
          <cell r="K8844">
            <v>0</v>
          </cell>
          <cell r="L8844">
            <v>0</v>
          </cell>
          <cell r="M8844">
            <v>0</v>
          </cell>
          <cell r="N8844">
            <v>0</v>
          </cell>
          <cell r="O8844">
            <v>0</v>
          </cell>
        </row>
        <row r="8845">
          <cell r="D8845" t="str">
            <v>110002337003</v>
          </cell>
          <cell r="E8845" t="str">
            <v>广东专利奖配套项目</v>
          </cell>
          <cell r="F8845" t="str">
            <v>范洪波</v>
          </cell>
          <cell r="G8845" t="str">
            <v>2005008</v>
          </cell>
          <cell r="H8845">
            <v>0</v>
          </cell>
          <cell r="I8845">
            <v>0</v>
          </cell>
          <cell r="J8845">
            <v>0</v>
          </cell>
          <cell r="K8845">
            <v>0</v>
          </cell>
          <cell r="L8845">
            <v>0</v>
          </cell>
          <cell r="M8845">
            <v>0</v>
          </cell>
          <cell r="N8845">
            <v>0</v>
          </cell>
          <cell r="O8845">
            <v>0</v>
          </cell>
        </row>
        <row r="8846">
          <cell r="D8846" t="str">
            <v>110002337004</v>
          </cell>
          <cell r="E8846" t="str">
            <v>打造中国式现代化的东莞路径研究</v>
          </cell>
          <cell r="F8846" t="str">
            <v>郭奕鹏</v>
          </cell>
          <cell r="G8846" t="str">
            <v>2013025</v>
          </cell>
          <cell r="H8846">
            <v>20437.11</v>
          </cell>
          <cell r="I8846">
            <v>0</v>
          </cell>
          <cell r="J8846">
            <v>1239.96</v>
          </cell>
          <cell r="K8846">
            <v>19197.15</v>
          </cell>
          <cell r="L8846">
            <v>0</v>
          </cell>
          <cell r="M8846">
            <v>0</v>
          </cell>
          <cell r="N8846">
            <v>0</v>
          </cell>
          <cell r="O8846">
            <v>19197.15</v>
          </cell>
        </row>
        <row r="8847">
          <cell r="D8847" t="str">
            <v>110002337005</v>
          </cell>
          <cell r="E8847" t="str">
            <v>“双万”特大城市人口现代化的东莞探索</v>
          </cell>
          <cell r="F8847" t="str">
            <v>李宏</v>
          </cell>
          <cell r="G8847" t="str">
            <v>2021061</v>
          </cell>
          <cell r="H8847">
            <v>15000</v>
          </cell>
          <cell r="I8847">
            <v>0</v>
          </cell>
          <cell r="J8847">
            <v>12500</v>
          </cell>
          <cell r="K8847">
            <v>2500</v>
          </cell>
          <cell r="L8847">
            <v>0</v>
          </cell>
          <cell r="M8847">
            <v>0</v>
          </cell>
          <cell r="N8847">
            <v>0</v>
          </cell>
          <cell r="O8847">
            <v>2500</v>
          </cell>
        </row>
        <row r="8848">
          <cell r="D8848" t="str">
            <v>110002337006</v>
          </cell>
          <cell r="E8848" t="str">
            <v>2023年广东省实施标准化战略项目</v>
          </cell>
          <cell r="F8848" t="str">
            <v>周梓荣</v>
          </cell>
          <cell r="G8848" t="str">
            <v>2008008</v>
          </cell>
          <cell r="H8848">
            <v>40496</v>
          </cell>
          <cell r="I8848">
            <v>0</v>
          </cell>
          <cell r="J8848">
            <v>0</v>
          </cell>
          <cell r="K8848">
            <v>40496</v>
          </cell>
          <cell r="L8848">
            <v>0</v>
          </cell>
          <cell r="M8848">
            <v>0</v>
          </cell>
          <cell r="N8848">
            <v>0</v>
          </cell>
          <cell r="O8848">
            <v>40496</v>
          </cell>
        </row>
        <row r="8849">
          <cell r="D8849" t="str">
            <v>110002337007</v>
          </cell>
          <cell r="E8849" t="str">
            <v>东莞市社科名家工作室</v>
          </cell>
          <cell r="F8849" t="str">
            <v>陈成文</v>
          </cell>
          <cell r="G8849" t="str">
            <v>2021118</v>
          </cell>
          <cell r="H8849">
            <v>223689.22</v>
          </cell>
          <cell r="I8849">
            <v>0</v>
          </cell>
          <cell r="J8849">
            <v>6000</v>
          </cell>
          <cell r="K8849">
            <v>217689.22</v>
          </cell>
          <cell r="L8849">
            <v>0</v>
          </cell>
          <cell r="M8849">
            <v>0</v>
          </cell>
          <cell r="N8849">
            <v>0</v>
          </cell>
          <cell r="O8849">
            <v>217689.22</v>
          </cell>
        </row>
        <row r="8850">
          <cell r="D8850" t="str">
            <v>110002337009</v>
          </cell>
          <cell r="E8850" t="str">
            <v>学龄前儿童身体活动与静坐行为的四季特征及评估体系构建研究</v>
          </cell>
          <cell r="F8850" t="str">
            <v>王珽珽</v>
          </cell>
          <cell r="G8850" t="str">
            <v>2022009</v>
          </cell>
          <cell r="H8850">
            <v>1582.51</v>
          </cell>
          <cell r="I8850">
            <v>0</v>
          </cell>
          <cell r="J8850">
            <v>600</v>
          </cell>
          <cell r="K8850">
            <v>982.51</v>
          </cell>
          <cell r="L8850">
            <v>0</v>
          </cell>
          <cell r="M8850">
            <v>0</v>
          </cell>
          <cell r="N8850">
            <v>0</v>
          </cell>
          <cell r="O8850">
            <v>982.51</v>
          </cell>
        </row>
        <row r="8851">
          <cell r="D8851" t="str">
            <v>110002337011</v>
          </cell>
          <cell r="E8851" t="str">
            <v>“青匠说”科学家精神的弘扬与传播</v>
          </cell>
          <cell r="F8851" t="str">
            <v>黄楚刁</v>
          </cell>
          <cell r="G8851" t="str">
            <v>2011013</v>
          </cell>
          <cell r="H8851">
            <v>0</v>
          </cell>
          <cell r="I8851">
            <v>0</v>
          </cell>
          <cell r="J8851">
            <v>0</v>
          </cell>
          <cell r="K8851">
            <v>0</v>
          </cell>
          <cell r="L8851">
            <v>0</v>
          </cell>
          <cell r="M8851">
            <v>0</v>
          </cell>
          <cell r="N8851">
            <v>0</v>
          </cell>
          <cell r="O8851">
            <v>0</v>
          </cell>
        </row>
        <row r="8852">
          <cell r="D8852" t="str">
            <v>110002337012</v>
          </cell>
          <cell r="E8852" t="str">
            <v>柔性OLED显示模组产业化关键技术研发与应用</v>
          </cell>
          <cell r="F8852" t="str">
            <v>郑华</v>
          </cell>
          <cell r="G8852" t="str">
            <v>2014017</v>
          </cell>
          <cell r="H8852">
            <v>205619.54</v>
          </cell>
          <cell r="I8852">
            <v>0</v>
          </cell>
          <cell r="J8852">
            <v>7189</v>
          </cell>
          <cell r="K8852">
            <v>198430.54</v>
          </cell>
          <cell r="L8852">
            <v>0</v>
          </cell>
          <cell r="M8852">
            <v>0</v>
          </cell>
          <cell r="N8852">
            <v>0</v>
          </cell>
          <cell r="O8852">
            <v>198430.54</v>
          </cell>
        </row>
        <row r="8853">
          <cell r="D8853" t="str">
            <v>110002337013</v>
          </cell>
          <cell r="E8853" t="str">
            <v>东莞市光电信息工程技术研究开发中心</v>
          </cell>
          <cell r="F8853" t="str">
            <v>凌东雄</v>
          </cell>
          <cell r="G8853" t="str">
            <v>2006046</v>
          </cell>
          <cell r="H8853">
            <v>0</v>
          </cell>
          <cell r="I8853">
            <v>0</v>
          </cell>
          <cell r="J8853">
            <v>0</v>
          </cell>
          <cell r="K8853">
            <v>0</v>
          </cell>
          <cell r="L8853">
            <v>0</v>
          </cell>
          <cell r="M8853">
            <v>0</v>
          </cell>
          <cell r="N8853">
            <v>0</v>
          </cell>
          <cell r="O8853">
            <v>0</v>
          </cell>
        </row>
        <row r="8854">
          <cell r="D8854" t="str">
            <v>110002337014</v>
          </cell>
          <cell r="E8854" t="str">
            <v>东莞市分布式能源系统重点实验室</v>
          </cell>
          <cell r="F8854" t="str">
            <v>黄斯珉</v>
          </cell>
          <cell r="G8854" t="str">
            <v>2012034</v>
          </cell>
          <cell r="H8854">
            <v>307000</v>
          </cell>
          <cell r="I8854">
            <v>0</v>
          </cell>
          <cell r="J8854">
            <v>15444.22</v>
          </cell>
          <cell r="K8854">
            <v>291555.78</v>
          </cell>
          <cell r="L8854">
            <v>0</v>
          </cell>
          <cell r="M8854">
            <v>0</v>
          </cell>
          <cell r="N8854">
            <v>0</v>
          </cell>
          <cell r="O8854">
            <v>291555.78</v>
          </cell>
        </row>
        <row r="8855">
          <cell r="D8855" t="str">
            <v>110002337015</v>
          </cell>
          <cell r="E8855" t="str">
            <v>东莞市生物炼制技术重点实验室</v>
          </cell>
          <cell r="F8855" t="str">
            <v>徐勇军</v>
          </cell>
          <cell r="G8855" t="str">
            <v>2003053</v>
          </cell>
          <cell r="H8855">
            <v>350000</v>
          </cell>
          <cell r="I8855">
            <v>0</v>
          </cell>
          <cell r="J8855">
            <v>0</v>
          </cell>
          <cell r="K8855">
            <v>350000</v>
          </cell>
          <cell r="L8855">
            <v>0</v>
          </cell>
          <cell r="M8855">
            <v>0</v>
          </cell>
          <cell r="N8855">
            <v>0</v>
          </cell>
          <cell r="O8855">
            <v>350000</v>
          </cell>
        </row>
        <row r="8856">
          <cell r="D8856" t="str">
            <v>110002337016</v>
          </cell>
          <cell r="E8856" t="str">
            <v>东莞市新能源及智能配用电重点实验室</v>
          </cell>
          <cell r="F8856" t="str">
            <v>刘国中</v>
          </cell>
          <cell r="G8856" t="str">
            <v>2017061</v>
          </cell>
          <cell r="H8856">
            <v>350000</v>
          </cell>
          <cell r="I8856">
            <v>0</v>
          </cell>
          <cell r="J8856">
            <v>148014.9</v>
          </cell>
          <cell r="K8856">
            <v>201985.1</v>
          </cell>
          <cell r="L8856">
            <v>0</v>
          </cell>
          <cell r="M8856">
            <v>0</v>
          </cell>
          <cell r="N8856">
            <v>0</v>
          </cell>
          <cell r="O8856">
            <v>201985.1</v>
          </cell>
        </row>
        <row r="8857">
          <cell r="D8857" t="str">
            <v>110002337017</v>
          </cell>
          <cell r="E8857" t="str">
            <v>东莞市数字化设计与制造重点实验室</v>
          </cell>
          <cell r="F8857" t="str">
            <v>孙振忠</v>
          </cell>
          <cell r="G8857" t="str">
            <v>2006080</v>
          </cell>
          <cell r="H8857">
            <v>399507</v>
          </cell>
          <cell r="I8857">
            <v>0</v>
          </cell>
          <cell r="J8857">
            <v>225607.22</v>
          </cell>
          <cell r="K8857">
            <v>173899.78</v>
          </cell>
          <cell r="L8857">
            <v>0</v>
          </cell>
          <cell r="M8857">
            <v>0</v>
          </cell>
          <cell r="N8857">
            <v>0</v>
          </cell>
          <cell r="O8857">
            <v>173899.78</v>
          </cell>
        </row>
        <row r="8858">
          <cell r="D8858" t="str">
            <v>110002337018</v>
          </cell>
          <cell r="E8858" t="str">
            <v>东莞市功能高分子材料重点实验室</v>
          </cell>
          <cell r="F8858" t="str">
            <v>刘治猛</v>
          </cell>
          <cell r="G8858" t="str">
            <v>1991007</v>
          </cell>
          <cell r="H8858">
            <v>204295.2</v>
          </cell>
          <cell r="I8858">
            <v>0</v>
          </cell>
          <cell r="J8858">
            <v>0</v>
          </cell>
          <cell r="K8858">
            <v>204295.2</v>
          </cell>
          <cell r="L8858">
            <v>0</v>
          </cell>
          <cell r="M8858">
            <v>0</v>
          </cell>
          <cell r="N8858">
            <v>0</v>
          </cell>
          <cell r="O8858">
            <v>204295.2</v>
          </cell>
        </row>
        <row r="8859">
          <cell r="D8859" t="str">
            <v>110002337019</v>
          </cell>
          <cell r="E8859" t="str">
            <v>东莞市新型轻合金及其加工技术重点实验室</v>
          </cell>
          <cell r="F8859" t="str">
            <v>李文芳</v>
          </cell>
          <cell r="G8859" t="str">
            <v>2016007</v>
          </cell>
          <cell r="H8859">
            <v>475000</v>
          </cell>
          <cell r="I8859">
            <v>0</v>
          </cell>
          <cell r="J8859">
            <v>0</v>
          </cell>
          <cell r="K8859">
            <v>475000</v>
          </cell>
          <cell r="L8859">
            <v>0</v>
          </cell>
          <cell r="M8859">
            <v>0</v>
          </cell>
          <cell r="N8859">
            <v>0</v>
          </cell>
          <cell r="O8859">
            <v>475000</v>
          </cell>
        </row>
        <row r="8860">
          <cell r="D8860" t="str">
            <v>110002337020</v>
          </cell>
          <cell r="E8860" t="str">
            <v>面向MEMS气体传感器制造的高性能快速智能质检技术</v>
          </cell>
          <cell r="F8860" t="str">
            <v>陈高</v>
          </cell>
          <cell r="G8860" t="str">
            <v>2018058</v>
          </cell>
          <cell r="H8860">
            <v>37360</v>
          </cell>
          <cell r="I8860">
            <v>0</v>
          </cell>
          <cell r="J8860">
            <v>15235.58</v>
          </cell>
          <cell r="K8860">
            <v>22124.42</v>
          </cell>
          <cell r="L8860">
            <v>0</v>
          </cell>
          <cell r="M8860">
            <v>0</v>
          </cell>
          <cell r="N8860">
            <v>0</v>
          </cell>
          <cell r="O8860">
            <v>22124.42</v>
          </cell>
        </row>
        <row r="8861">
          <cell r="D8861" t="str">
            <v>110002337021</v>
          </cell>
          <cell r="E8861" t="str">
            <v>基于吸附-漆酶氧化降解的水中有机微污染物深度处理机制与应用研究</v>
          </cell>
          <cell r="F8861" t="str">
            <v>吕小梅</v>
          </cell>
          <cell r="G8861" t="str">
            <v>2017158</v>
          </cell>
          <cell r="H8861">
            <v>10000</v>
          </cell>
          <cell r="I8861">
            <v>0</v>
          </cell>
          <cell r="J8861">
            <v>2440</v>
          </cell>
          <cell r="K8861">
            <v>7560</v>
          </cell>
          <cell r="L8861">
            <v>0</v>
          </cell>
          <cell r="M8861">
            <v>0</v>
          </cell>
          <cell r="N8861">
            <v>0</v>
          </cell>
          <cell r="O8861">
            <v>7560</v>
          </cell>
        </row>
        <row r="8862">
          <cell r="D8862" t="str">
            <v>110002339001</v>
          </cell>
          <cell r="E8862" t="str">
            <v>东莞水道特大桥、大汾北特大桥桥梁结构健康监测系统项目</v>
          </cell>
          <cell r="F8862" t="str">
            <v>马宏伟</v>
          </cell>
          <cell r="G8862" t="str">
            <v>2016008</v>
          </cell>
          <cell r="H8862">
            <v>479241.27</v>
          </cell>
          <cell r="I8862">
            <v>0</v>
          </cell>
          <cell r="J8862">
            <v>297268.4</v>
          </cell>
          <cell r="K8862">
            <v>181972.87</v>
          </cell>
          <cell r="L8862">
            <v>0</v>
          </cell>
          <cell r="M8862">
            <v>0</v>
          </cell>
          <cell r="N8862">
            <v>0</v>
          </cell>
          <cell r="O8862">
            <v>181972.87</v>
          </cell>
        </row>
        <row r="8863">
          <cell r="D8863" t="str">
            <v>110002339002</v>
          </cell>
          <cell r="E8863" t="str">
            <v>2022年市律师行业党员教育课程设计</v>
          </cell>
          <cell r="F8863" t="str">
            <v>张庆吉</v>
          </cell>
          <cell r="G8863" t="str">
            <v>2011002</v>
          </cell>
          <cell r="H8863">
            <v>1322.2</v>
          </cell>
          <cell r="I8863">
            <v>0</v>
          </cell>
          <cell r="J8863">
            <v>730</v>
          </cell>
          <cell r="K8863">
            <v>592.2</v>
          </cell>
          <cell r="L8863">
            <v>0</v>
          </cell>
          <cell r="M8863">
            <v>0</v>
          </cell>
          <cell r="N8863">
            <v>0</v>
          </cell>
          <cell r="O8863">
            <v>592.2</v>
          </cell>
        </row>
        <row r="8864">
          <cell r="D8864" t="str">
            <v>110002339003</v>
          </cell>
          <cell r="E8864" t="str">
            <v>2022年凤岗镇党员党性教育主题课程设计</v>
          </cell>
          <cell r="F8864" t="str">
            <v>张庆吉</v>
          </cell>
          <cell r="G8864" t="str">
            <v>2011002</v>
          </cell>
          <cell r="H8864">
            <v>2639.25</v>
          </cell>
          <cell r="I8864">
            <v>0</v>
          </cell>
          <cell r="J8864">
            <v>2639</v>
          </cell>
          <cell r="K8864">
            <v>0.25</v>
          </cell>
          <cell r="L8864">
            <v>0</v>
          </cell>
          <cell r="M8864">
            <v>0</v>
          </cell>
          <cell r="N8864">
            <v>0</v>
          </cell>
          <cell r="O8864">
            <v>0.25</v>
          </cell>
        </row>
        <row r="8865">
          <cell r="D8865" t="str">
            <v>110002339004</v>
          </cell>
          <cell r="E8865" t="str">
            <v>2022年凤岗镇党员政治教育课程设计</v>
          </cell>
          <cell r="F8865" t="str">
            <v>张庆吉</v>
          </cell>
          <cell r="G8865" t="str">
            <v>2011002</v>
          </cell>
          <cell r="H8865">
            <v>0</v>
          </cell>
          <cell r="I8865">
            <v>0</v>
          </cell>
          <cell r="J8865">
            <v>0</v>
          </cell>
          <cell r="K8865">
            <v>0</v>
          </cell>
          <cell r="L8865">
            <v>0</v>
          </cell>
          <cell r="M8865">
            <v>0</v>
          </cell>
          <cell r="N8865">
            <v>0</v>
          </cell>
          <cell r="O8865">
            <v>0</v>
          </cell>
        </row>
        <row r="8866">
          <cell r="D8866" t="str">
            <v>110002339005</v>
          </cell>
          <cell r="E8866" t="str">
            <v>2022年凤岗镇党员教育课程设计</v>
          </cell>
          <cell r="F8866" t="str">
            <v>张庆吉</v>
          </cell>
          <cell r="G8866" t="str">
            <v>2011002</v>
          </cell>
          <cell r="H8866">
            <v>0</v>
          </cell>
          <cell r="I8866">
            <v>0</v>
          </cell>
          <cell r="J8866">
            <v>0</v>
          </cell>
          <cell r="K8866">
            <v>0</v>
          </cell>
          <cell r="L8866">
            <v>0</v>
          </cell>
          <cell r="M8866">
            <v>0</v>
          </cell>
          <cell r="N8866">
            <v>0</v>
          </cell>
          <cell r="O8866">
            <v>0</v>
          </cell>
        </row>
        <row r="8867">
          <cell r="D8867" t="str">
            <v>110002339006</v>
          </cell>
          <cell r="E8867" t="str">
            <v>电力市场背景下抽水器能电站功能发挥及发展模式研究</v>
          </cell>
          <cell r="F8867" t="str">
            <v>刘国中</v>
          </cell>
          <cell r="G8867" t="str">
            <v>2017061</v>
          </cell>
          <cell r="H8867">
            <v>21856.64</v>
          </cell>
          <cell r="I8867">
            <v>0</v>
          </cell>
          <cell r="J8867">
            <v>0</v>
          </cell>
          <cell r="K8867">
            <v>21856.64</v>
          </cell>
          <cell r="L8867">
            <v>0</v>
          </cell>
          <cell r="M8867">
            <v>0</v>
          </cell>
          <cell r="N8867">
            <v>0</v>
          </cell>
          <cell r="O8867">
            <v>21856.64</v>
          </cell>
        </row>
        <row r="8868">
          <cell r="D8868" t="str">
            <v>110002339007</v>
          </cell>
          <cell r="E8868" t="str">
            <v>《东莞市非物质文化遗产保护与管理条例》起草</v>
          </cell>
          <cell r="F8868" t="str">
            <v>郑玉敏</v>
          </cell>
          <cell r="G8868" t="str">
            <v>2005002</v>
          </cell>
          <cell r="H8868">
            <v>13087.45</v>
          </cell>
          <cell r="I8868">
            <v>0</v>
          </cell>
          <cell r="J8868">
            <v>10819.8</v>
          </cell>
          <cell r="K8868">
            <v>2267.65</v>
          </cell>
          <cell r="L8868">
            <v>0</v>
          </cell>
          <cell r="M8868">
            <v>0</v>
          </cell>
          <cell r="N8868">
            <v>0</v>
          </cell>
          <cell r="O8868">
            <v>2267.65</v>
          </cell>
        </row>
        <row r="8869">
          <cell r="D8869" t="str">
            <v>110002339008</v>
          </cell>
          <cell r="E8869" t="str">
            <v>中开高速预制梁板结构GFRP筋混凝土桥面整体化层工作性能现场监测及分析</v>
          </cell>
          <cell r="F8869" t="str">
            <v>郑愚</v>
          </cell>
          <cell r="G8869" t="str">
            <v>2008004</v>
          </cell>
          <cell r="H8869">
            <v>8953.5</v>
          </cell>
          <cell r="I8869">
            <v>0</v>
          </cell>
          <cell r="J8869">
            <v>0</v>
          </cell>
          <cell r="K8869">
            <v>8953.5</v>
          </cell>
          <cell r="L8869">
            <v>0</v>
          </cell>
          <cell r="M8869">
            <v>0</v>
          </cell>
          <cell r="N8869">
            <v>0</v>
          </cell>
          <cell r="O8869">
            <v>8953.5</v>
          </cell>
        </row>
        <row r="8870">
          <cell r="D8870" t="str">
            <v>110002339009</v>
          </cell>
          <cell r="E8870" t="str">
            <v>打造养老服务行业标杆的技术服务</v>
          </cell>
          <cell r="F8870" t="str">
            <v>黄俊辉</v>
          </cell>
          <cell r="G8870" t="str">
            <v>2016037</v>
          </cell>
          <cell r="H8870">
            <v>41677.2</v>
          </cell>
          <cell r="I8870">
            <v>0</v>
          </cell>
          <cell r="J8870">
            <v>0</v>
          </cell>
          <cell r="K8870">
            <v>41677.2</v>
          </cell>
          <cell r="L8870">
            <v>0</v>
          </cell>
          <cell r="M8870">
            <v>0</v>
          </cell>
          <cell r="N8870">
            <v>0</v>
          </cell>
          <cell r="O8870">
            <v>41677.2</v>
          </cell>
        </row>
        <row r="8871">
          <cell r="D8871" t="str">
            <v>110002339010</v>
          </cell>
          <cell r="E8871" t="str">
            <v>GFRP筋边坡锚杆关键技术研究与应用</v>
          </cell>
          <cell r="F8871" t="str">
            <v>郑愚</v>
          </cell>
          <cell r="G8871" t="str">
            <v>2008004</v>
          </cell>
          <cell r="H8871">
            <v>33483.96</v>
          </cell>
          <cell r="I8871">
            <v>0</v>
          </cell>
          <cell r="J8871">
            <v>9474</v>
          </cell>
          <cell r="K8871">
            <v>24009.96</v>
          </cell>
          <cell r="L8871">
            <v>0</v>
          </cell>
          <cell r="M8871">
            <v>0</v>
          </cell>
          <cell r="N8871">
            <v>0</v>
          </cell>
          <cell r="O8871">
            <v>24009.96</v>
          </cell>
        </row>
        <row r="8872">
          <cell r="D8872" t="str">
            <v>110002339011</v>
          </cell>
          <cell r="E8872" t="str">
            <v>东莞市寮步镇出租屋等级评定管理办法制定和试点村实地评定</v>
          </cell>
          <cell r="F8872" t="str">
            <v>贺艳春</v>
          </cell>
          <cell r="G8872" t="str">
            <v>2006011</v>
          </cell>
          <cell r="H8872">
            <v>131796.84</v>
          </cell>
          <cell r="I8872">
            <v>0</v>
          </cell>
          <cell r="J8872">
            <v>0</v>
          </cell>
          <cell r="K8872">
            <v>131796.84</v>
          </cell>
          <cell r="L8872">
            <v>0</v>
          </cell>
          <cell r="M8872">
            <v>0</v>
          </cell>
          <cell r="N8872">
            <v>0</v>
          </cell>
          <cell r="O8872">
            <v>131796.84</v>
          </cell>
        </row>
        <row r="8873">
          <cell r="D8873" t="str">
            <v>110002339012</v>
          </cell>
          <cell r="E8873" t="str">
            <v>2022年度东坑镇特困供养人员服务项目评估</v>
          </cell>
          <cell r="F8873" t="str">
            <v>于铁山</v>
          </cell>
          <cell r="G8873" t="str">
            <v>2017079</v>
          </cell>
          <cell r="H8873">
            <v>2543.23</v>
          </cell>
          <cell r="I8873">
            <v>0</v>
          </cell>
          <cell r="J8873">
            <v>1418</v>
          </cell>
          <cell r="K8873">
            <v>1125.23</v>
          </cell>
          <cell r="L8873">
            <v>0</v>
          </cell>
          <cell r="M8873">
            <v>0</v>
          </cell>
          <cell r="N8873">
            <v>0</v>
          </cell>
          <cell r="O8873">
            <v>1125.23</v>
          </cell>
        </row>
        <row r="8874">
          <cell r="D8874" t="str">
            <v>110002339013</v>
          </cell>
          <cell r="E8874" t="str">
            <v>3D打印制备一体化不锈钢二硫化钼多孔催化材料活化过硫酸氢盐降解有机废水</v>
          </cell>
          <cell r="F8874" t="str">
            <v>徐剑晖</v>
          </cell>
          <cell r="G8874" t="str">
            <v>2017052</v>
          </cell>
          <cell r="H8874">
            <v>333.84</v>
          </cell>
          <cell r="I8874">
            <v>0</v>
          </cell>
          <cell r="J8874">
            <v>0</v>
          </cell>
          <cell r="K8874">
            <v>333.84</v>
          </cell>
          <cell r="L8874">
            <v>0</v>
          </cell>
          <cell r="M8874">
            <v>0</v>
          </cell>
          <cell r="N8874">
            <v>0</v>
          </cell>
          <cell r="O8874">
            <v>333.84</v>
          </cell>
        </row>
        <row r="8875">
          <cell r="D8875" t="str">
            <v>110002339014</v>
          </cell>
          <cell r="E8875" t="str">
            <v>东莞市大型民营企业及上市公司2022年经营情况调研</v>
          </cell>
          <cell r="F8875" t="str">
            <v>许桂华</v>
          </cell>
          <cell r="G8875" t="str">
            <v>2013042</v>
          </cell>
          <cell r="H8875">
            <v>6339.52</v>
          </cell>
          <cell r="I8875">
            <v>0</v>
          </cell>
          <cell r="J8875">
            <v>2000</v>
          </cell>
          <cell r="K8875">
            <v>4339.52</v>
          </cell>
          <cell r="L8875">
            <v>0</v>
          </cell>
          <cell r="M8875">
            <v>0</v>
          </cell>
          <cell r="N8875">
            <v>0</v>
          </cell>
          <cell r="O8875">
            <v>4339.52</v>
          </cell>
        </row>
        <row r="8876">
          <cell r="D8876" t="str">
            <v>110002339015</v>
          </cell>
          <cell r="E8876" t="str">
            <v>储能电池热管理整体方案研究</v>
          </cell>
          <cell r="F8876" t="str">
            <v>彭小兰</v>
          </cell>
          <cell r="G8876" t="str">
            <v>2003011</v>
          </cell>
          <cell r="H8876">
            <v>144.2</v>
          </cell>
          <cell r="I8876">
            <v>0</v>
          </cell>
          <cell r="J8876">
            <v>144.2</v>
          </cell>
          <cell r="K8876">
            <v>0</v>
          </cell>
          <cell r="L8876">
            <v>0</v>
          </cell>
          <cell r="M8876">
            <v>0</v>
          </cell>
          <cell r="N8876">
            <v>0</v>
          </cell>
          <cell r="O8876">
            <v>0</v>
          </cell>
        </row>
        <row r="8877">
          <cell r="D8877" t="str">
            <v>110002339016</v>
          </cell>
          <cell r="E8877" t="str">
            <v>疫情后时代国际中文教育人才战略研究-以教师队伍与能力建设为例</v>
          </cell>
          <cell r="F8877" t="str">
            <v>郝丽霞</v>
          </cell>
          <cell r="G8877" t="str">
            <v>2018082</v>
          </cell>
          <cell r="H8877">
            <v>0</v>
          </cell>
          <cell r="I8877">
            <v>0</v>
          </cell>
          <cell r="J8877">
            <v>0</v>
          </cell>
          <cell r="K8877">
            <v>0</v>
          </cell>
          <cell r="L8877">
            <v>0</v>
          </cell>
          <cell r="M8877">
            <v>0</v>
          </cell>
          <cell r="N8877">
            <v>0</v>
          </cell>
          <cell r="O8877">
            <v>0</v>
          </cell>
        </row>
        <row r="8878">
          <cell r="D8878" t="str">
            <v>110002339017</v>
          </cell>
          <cell r="E8878" t="str">
            <v>超声研磨主轴与测试</v>
          </cell>
          <cell r="F8878" t="str">
            <v>刘延星</v>
          </cell>
          <cell r="G8878" t="str">
            <v>2017069</v>
          </cell>
          <cell r="H8878">
            <v>10200.4</v>
          </cell>
          <cell r="I8878">
            <v>0</v>
          </cell>
          <cell r="J8878">
            <v>3312.97</v>
          </cell>
          <cell r="K8878">
            <v>6887.43</v>
          </cell>
          <cell r="L8878">
            <v>0</v>
          </cell>
          <cell r="M8878">
            <v>0</v>
          </cell>
          <cell r="N8878">
            <v>0</v>
          </cell>
          <cell r="O8878">
            <v>6887.43</v>
          </cell>
        </row>
        <row r="8879">
          <cell r="D8879" t="str">
            <v>110002339018</v>
          </cell>
          <cell r="E8879" t="str">
            <v>东莞市消防支队党建策略研究</v>
          </cell>
          <cell r="F8879" t="str">
            <v>唐元松</v>
          </cell>
          <cell r="G8879" t="str">
            <v>2003035</v>
          </cell>
          <cell r="H8879">
            <v>30415.07</v>
          </cell>
          <cell r="I8879">
            <v>0</v>
          </cell>
          <cell r="J8879">
            <v>17600</v>
          </cell>
          <cell r="K8879">
            <v>12815.07</v>
          </cell>
          <cell r="L8879">
            <v>0</v>
          </cell>
          <cell r="M8879">
            <v>0</v>
          </cell>
          <cell r="N8879">
            <v>0</v>
          </cell>
          <cell r="O8879">
            <v>12815.07</v>
          </cell>
        </row>
        <row r="8880">
          <cell r="D8880" t="str">
            <v>110002339019</v>
          </cell>
          <cell r="E8880" t="str">
            <v>民主法治建设宣传与实践研究项目</v>
          </cell>
          <cell r="F8880" t="str">
            <v>吉海荣</v>
          </cell>
          <cell r="G8880" t="str">
            <v>2011034</v>
          </cell>
          <cell r="H8880">
            <v>15850.6</v>
          </cell>
          <cell r="I8880">
            <v>0</v>
          </cell>
          <cell r="J8880">
            <v>0</v>
          </cell>
          <cell r="K8880">
            <v>15850.6</v>
          </cell>
          <cell r="L8880">
            <v>0</v>
          </cell>
          <cell r="M8880">
            <v>0</v>
          </cell>
          <cell r="N8880">
            <v>0</v>
          </cell>
          <cell r="O8880">
            <v>15850.6</v>
          </cell>
        </row>
        <row r="8881">
          <cell r="D8881" t="str">
            <v>110002339020</v>
          </cell>
          <cell r="E8881" t="str">
            <v>模具离散加工动态排产引擎技术服务项目</v>
          </cell>
          <cell r="F8881" t="str">
            <v>孙振忠</v>
          </cell>
          <cell r="G8881" t="str">
            <v>2006080</v>
          </cell>
          <cell r="H8881">
            <v>44330.2</v>
          </cell>
          <cell r="I8881">
            <v>0</v>
          </cell>
          <cell r="J8881">
            <v>0</v>
          </cell>
          <cell r="K8881">
            <v>44330.2</v>
          </cell>
          <cell r="L8881">
            <v>0</v>
          </cell>
          <cell r="M8881">
            <v>0</v>
          </cell>
          <cell r="N8881">
            <v>0</v>
          </cell>
          <cell r="O8881">
            <v>44330.2</v>
          </cell>
        </row>
        <row r="8882">
          <cell r="D8882" t="str">
            <v>110002339021</v>
          </cell>
          <cell r="E8882" t="str">
            <v>手机自动化生产技术开发</v>
          </cell>
          <cell r="F8882" t="str">
            <v>李荣泳</v>
          </cell>
          <cell r="G8882" t="str">
            <v>2007042</v>
          </cell>
          <cell r="H8882">
            <v>20.12</v>
          </cell>
          <cell r="I8882">
            <v>0</v>
          </cell>
          <cell r="J8882">
            <v>0</v>
          </cell>
          <cell r="K8882">
            <v>20.12</v>
          </cell>
          <cell r="L8882">
            <v>0</v>
          </cell>
          <cell r="M8882">
            <v>0</v>
          </cell>
          <cell r="N8882">
            <v>0</v>
          </cell>
          <cell r="O8882">
            <v>20.12</v>
          </cell>
        </row>
        <row r="8883">
          <cell r="D8883" t="str">
            <v>110002339022</v>
          </cell>
          <cell r="E8883" t="str">
            <v>定量软雾喷雾器压电陶瓷的性能表征及压电陶瓷的配方优化设计研究</v>
          </cell>
          <cell r="F8883" t="str">
            <v>王珂玮</v>
          </cell>
          <cell r="G8883" t="str">
            <v>2017114</v>
          </cell>
          <cell r="H8883">
            <v>0</v>
          </cell>
          <cell r="I8883">
            <v>0</v>
          </cell>
          <cell r="J8883">
            <v>0</v>
          </cell>
          <cell r="K8883">
            <v>0</v>
          </cell>
          <cell r="L8883">
            <v>0</v>
          </cell>
          <cell r="M8883">
            <v>0</v>
          </cell>
          <cell r="N8883">
            <v>0</v>
          </cell>
          <cell r="O8883">
            <v>0</v>
          </cell>
        </row>
        <row r="8884">
          <cell r="D8884" t="str">
            <v>110002339023</v>
          </cell>
          <cell r="E8884" t="str">
            <v>“科技虎门”大讲堂项目合作协议</v>
          </cell>
          <cell r="F8884" t="str">
            <v>王春</v>
          </cell>
          <cell r="G8884" t="str">
            <v>2002018</v>
          </cell>
          <cell r="H8884">
            <v>88660.4</v>
          </cell>
          <cell r="I8884">
            <v>0</v>
          </cell>
          <cell r="J8884">
            <v>0</v>
          </cell>
          <cell r="K8884">
            <v>88660.4</v>
          </cell>
          <cell r="L8884">
            <v>0</v>
          </cell>
          <cell r="M8884">
            <v>0</v>
          </cell>
          <cell r="N8884">
            <v>0</v>
          </cell>
          <cell r="O8884">
            <v>88660.4</v>
          </cell>
        </row>
        <row r="8885">
          <cell r="D8885" t="str">
            <v>110002339024</v>
          </cell>
          <cell r="E8885" t="str">
            <v>高性能混凝土制备与施工控制关键技术研究</v>
          </cell>
          <cell r="F8885" t="str">
            <v>喻鹏</v>
          </cell>
          <cell r="G8885" t="str">
            <v>2018051</v>
          </cell>
          <cell r="H8885">
            <v>86623.98</v>
          </cell>
          <cell r="I8885">
            <v>0</v>
          </cell>
          <cell r="J8885">
            <v>0</v>
          </cell>
          <cell r="K8885">
            <v>86623.98</v>
          </cell>
          <cell r="L8885">
            <v>0</v>
          </cell>
          <cell r="M8885">
            <v>0</v>
          </cell>
          <cell r="N8885">
            <v>0</v>
          </cell>
          <cell r="O8885">
            <v>86623.98</v>
          </cell>
        </row>
        <row r="8886">
          <cell r="D8886" t="str">
            <v>110002339025</v>
          </cell>
          <cell r="E8886" t="str">
            <v>燃气燃烧过程中氮氧化物浓度检测及控制</v>
          </cell>
          <cell r="F8886" t="str">
            <v>吴勇</v>
          </cell>
          <cell r="G8886" t="str">
            <v>2021043</v>
          </cell>
          <cell r="H8886">
            <v>60125.4</v>
          </cell>
          <cell r="I8886">
            <v>0</v>
          </cell>
          <cell r="J8886">
            <v>0</v>
          </cell>
          <cell r="K8886">
            <v>60125.4</v>
          </cell>
          <cell r="L8886">
            <v>0</v>
          </cell>
          <cell r="M8886">
            <v>0</v>
          </cell>
          <cell r="N8886">
            <v>0</v>
          </cell>
          <cell r="O8886">
            <v>60125.4</v>
          </cell>
        </row>
        <row r="8887">
          <cell r="D8887" t="str">
            <v>110002339026</v>
          </cell>
          <cell r="E8887" t="str">
            <v>可降解高分子塑胶制品技术研发</v>
          </cell>
          <cell r="F8887" t="str">
            <v>巫运辉</v>
          </cell>
          <cell r="G8887" t="str">
            <v>2019057</v>
          </cell>
          <cell r="H8887">
            <v>3732.08</v>
          </cell>
          <cell r="I8887">
            <v>0</v>
          </cell>
          <cell r="J8887">
            <v>0</v>
          </cell>
          <cell r="K8887">
            <v>3732.08</v>
          </cell>
          <cell r="L8887">
            <v>0</v>
          </cell>
          <cell r="M8887">
            <v>0</v>
          </cell>
          <cell r="N8887">
            <v>0</v>
          </cell>
          <cell r="O8887">
            <v>3732.08</v>
          </cell>
        </row>
        <row r="8888">
          <cell r="D8888" t="str">
            <v>110002339028</v>
          </cell>
          <cell r="E8888" t="str">
            <v>东莞理工尚正堂莞香产业研究基地</v>
          </cell>
          <cell r="F8888" t="str">
            <v>肖珊</v>
          </cell>
          <cell r="G8888" t="str">
            <v>2018283</v>
          </cell>
          <cell r="H8888">
            <v>61692.4</v>
          </cell>
          <cell r="I8888">
            <v>0</v>
          </cell>
          <cell r="J8888">
            <v>0</v>
          </cell>
          <cell r="K8888">
            <v>61692.4</v>
          </cell>
          <cell r="L8888">
            <v>0</v>
          </cell>
          <cell r="M8888">
            <v>0</v>
          </cell>
          <cell r="N8888">
            <v>0</v>
          </cell>
          <cell r="O8888">
            <v>61692.4</v>
          </cell>
        </row>
        <row r="8889">
          <cell r="D8889" t="str">
            <v>110002339029</v>
          </cell>
          <cell r="E8889" t="str">
            <v>东莞理工增米特膳食品开发联合研究基地</v>
          </cell>
          <cell r="F8889" t="str">
            <v>王际辉</v>
          </cell>
          <cell r="G8889" t="str">
            <v>2018809</v>
          </cell>
          <cell r="H8889">
            <v>88660.4</v>
          </cell>
          <cell r="I8889">
            <v>0</v>
          </cell>
          <cell r="J8889">
            <v>0</v>
          </cell>
          <cell r="K8889">
            <v>88660.4</v>
          </cell>
          <cell r="L8889">
            <v>0</v>
          </cell>
          <cell r="M8889">
            <v>0</v>
          </cell>
          <cell r="N8889">
            <v>0</v>
          </cell>
          <cell r="O8889">
            <v>88660.4</v>
          </cell>
        </row>
        <row r="8890">
          <cell r="D8890" t="str">
            <v>110002339030</v>
          </cell>
          <cell r="E8890" t="str">
            <v>《东莞港口史》编纂</v>
          </cell>
          <cell r="F8890" t="str">
            <v>余烈</v>
          </cell>
          <cell r="G8890" t="str">
            <v>2021012</v>
          </cell>
          <cell r="H8890">
            <v>324.05</v>
          </cell>
          <cell r="I8890">
            <v>107000</v>
          </cell>
          <cell r="J8890">
            <v>102501.97</v>
          </cell>
          <cell r="K8890">
            <v>4822.08</v>
          </cell>
          <cell r="L8890">
            <v>0</v>
          </cell>
          <cell r="M8890">
            <v>0</v>
          </cell>
          <cell r="N8890">
            <v>0</v>
          </cell>
          <cell r="O8890">
            <v>4822.08</v>
          </cell>
        </row>
        <row r="8891">
          <cell r="D8891" t="str">
            <v>110002339031</v>
          </cell>
          <cell r="E8891" t="str">
            <v>线缆组件及胶粒技术研发咨询服务</v>
          </cell>
          <cell r="F8891" t="str">
            <v>巫运辉</v>
          </cell>
          <cell r="G8891" t="str">
            <v>2019057</v>
          </cell>
          <cell r="H8891">
            <v>4830.2</v>
          </cell>
          <cell r="I8891">
            <v>0</v>
          </cell>
          <cell r="J8891">
            <v>0</v>
          </cell>
          <cell r="K8891">
            <v>4830.2</v>
          </cell>
          <cell r="L8891">
            <v>0</v>
          </cell>
          <cell r="M8891">
            <v>0</v>
          </cell>
          <cell r="N8891">
            <v>0</v>
          </cell>
          <cell r="O8891">
            <v>4830.2</v>
          </cell>
        </row>
        <row r="8892">
          <cell r="D8892" t="str">
            <v>110002339032</v>
          </cell>
          <cell r="E8892" t="str">
            <v>东莞市茶山镇寒溪水村村志编纂、出版项目</v>
          </cell>
          <cell r="F8892" t="str">
            <v>郝丽霞</v>
          </cell>
          <cell r="G8892" t="str">
            <v>2018082</v>
          </cell>
          <cell r="H8892">
            <v>48271.7</v>
          </cell>
          <cell r="I8892">
            <v>0</v>
          </cell>
          <cell r="J8892">
            <v>360</v>
          </cell>
          <cell r="K8892">
            <v>47911.7</v>
          </cell>
          <cell r="L8892">
            <v>0</v>
          </cell>
          <cell r="M8892">
            <v>0</v>
          </cell>
          <cell r="N8892">
            <v>0</v>
          </cell>
          <cell r="O8892">
            <v>47911.7</v>
          </cell>
        </row>
        <row r="8893">
          <cell r="D8893" t="str">
            <v>110002339034</v>
          </cell>
          <cell r="E8893" t="str">
            <v>高端抛光铝型材智能加工关键技术研发与咨询</v>
          </cell>
          <cell r="F8893" t="str">
            <v>黄晓园</v>
          </cell>
          <cell r="G8893" t="str">
            <v>2013058</v>
          </cell>
          <cell r="H8893">
            <v>8866.04</v>
          </cell>
          <cell r="I8893">
            <v>0</v>
          </cell>
          <cell r="J8893">
            <v>0</v>
          </cell>
          <cell r="K8893">
            <v>8866.04</v>
          </cell>
          <cell r="L8893">
            <v>0</v>
          </cell>
          <cell r="M8893">
            <v>0</v>
          </cell>
          <cell r="N8893">
            <v>0</v>
          </cell>
          <cell r="O8893">
            <v>8866.04</v>
          </cell>
        </row>
        <row r="8894">
          <cell r="D8894" t="str">
            <v>110002339035</v>
          </cell>
          <cell r="E8894" t="str">
            <v>高活性磷酸硅铝分子筛合成研究开发</v>
          </cell>
          <cell r="F8894" t="str">
            <v>顾建峰</v>
          </cell>
          <cell r="G8894" t="str">
            <v>2018031</v>
          </cell>
          <cell r="H8894">
            <v>9330.2</v>
          </cell>
          <cell r="I8894">
            <v>0</v>
          </cell>
          <cell r="J8894">
            <v>0</v>
          </cell>
          <cell r="K8894">
            <v>9330.2</v>
          </cell>
          <cell r="L8894">
            <v>0</v>
          </cell>
          <cell r="M8894">
            <v>0</v>
          </cell>
          <cell r="N8894">
            <v>0</v>
          </cell>
          <cell r="O8894">
            <v>9330.2</v>
          </cell>
        </row>
        <row r="8895">
          <cell r="D8895" t="str">
            <v>110002339036</v>
          </cell>
          <cell r="E8895" t="str">
            <v>东莞市尚善食品加工厂废水处理升级改造</v>
          </cell>
          <cell r="F8895" t="str">
            <v>潘建新</v>
          </cell>
          <cell r="G8895" t="str">
            <v>2019018</v>
          </cell>
          <cell r="H8895">
            <v>19.91</v>
          </cell>
          <cell r="I8895">
            <v>0</v>
          </cell>
          <cell r="J8895">
            <v>0</v>
          </cell>
          <cell r="K8895">
            <v>19.91</v>
          </cell>
          <cell r="L8895">
            <v>0</v>
          </cell>
          <cell r="M8895">
            <v>0</v>
          </cell>
          <cell r="N8895">
            <v>0</v>
          </cell>
          <cell r="O8895">
            <v>19.91</v>
          </cell>
        </row>
        <row r="8896">
          <cell r="D8896" t="str">
            <v>110002339037</v>
          </cell>
          <cell r="E8896" t="str">
            <v>一种大豆油耐煎炸性能提升的研究</v>
          </cell>
          <cell r="F8896" t="str">
            <v>邹水洋</v>
          </cell>
          <cell r="G8896" t="str">
            <v>2000014</v>
          </cell>
          <cell r="H8896">
            <v>93592.48</v>
          </cell>
          <cell r="I8896">
            <v>0</v>
          </cell>
          <cell r="J8896">
            <v>8000</v>
          </cell>
          <cell r="K8896">
            <v>85592.48</v>
          </cell>
          <cell r="L8896">
            <v>0</v>
          </cell>
          <cell r="M8896">
            <v>0</v>
          </cell>
          <cell r="N8896">
            <v>0</v>
          </cell>
          <cell r="O8896">
            <v>85592.48</v>
          </cell>
        </row>
        <row r="8897">
          <cell r="D8897" t="str">
            <v>110002339038</v>
          </cell>
          <cell r="E8897" t="str">
            <v>乡镇（街道）社会工作站的建设中的政社关系研究</v>
          </cell>
          <cell r="F8897" t="str">
            <v>李侨明</v>
          </cell>
          <cell r="G8897" t="str">
            <v>2023004</v>
          </cell>
          <cell r="H8897">
            <v>1992.46</v>
          </cell>
          <cell r="I8897">
            <v>0</v>
          </cell>
          <cell r="J8897">
            <v>0</v>
          </cell>
          <cell r="K8897">
            <v>1992.46</v>
          </cell>
          <cell r="L8897">
            <v>0</v>
          </cell>
          <cell r="M8897">
            <v>0</v>
          </cell>
          <cell r="N8897">
            <v>0</v>
          </cell>
          <cell r="O8897">
            <v>1992.46</v>
          </cell>
        </row>
        <row r="8898">
          <cell r="D8898" t="str">
            <v>110002339039</v>
          </cell>
          <cell r="E8898" t="str">
            <v>信鸿人力资源服务标准化手册编制</v>
          </cell>
          <cell r="F8898" t="str">
            <v>贺艳春</v>
          </cell>
          <cell r="G8898" t="str">
            <v>2006011</v>
          </cell>
          <cell r="H8898">
            <v>10003.99</v>
          </cell>
          <cell r="I8898">
            <v>0</v>
          </cell>
          <cell r="J8898">
            <v>0</v>
          </cell>
          <cell r="K8898">
            <v>10003.99</v>
          </cell>
          <cell r="L8898">
            <v>0</v>
          </cell>
          <cell r="M8898">
            <v>0</v>
          </cell>
          <cell r="N8898">
            <v>0</v>
          </cell>
          <cell r="O8898">
            <v>10003.99</v>
          </cell>
        </row>
        <row r="8899">
          <cell r="D8899" t="str">
            <v>110002339040</v>
          </cell>
          <cell r="E8899" t="str">
            <v>软板手指高耐弯折设备及控制系统研究</v>
          </cell>
          <cell r="F8899" t="str">
            <v>任斌</v>
          </cell>
          <cell r="G8899" t="str">
            <v>2003008</v>
          </cell>
          <cell r="H8899">
            <v>26598.12</v>
          </cell>
          <cell r="I8899">
            <v>0</v>
          </cell>
          <cell r="J8899">
            <v>0</v>
          </cell>
          <cell r="K8899">
            <v>26598.12</v>
          </cell>
          <cell r="L8899">
            <v>0</v>
          </cell>
          <cell r="M8899">
            <v>0</v>
          </cell>
          <cell r="N8899">
            <v>0</v>
          </cell>
          <cell r="O8899">
            <v>26598.12</v>
          </cell>
        </row>
        <row r="8900">
          <cell r="D8900" t="str">
            <v>110002339042</v>
          </cell>
          <cell r="E8900" t="str">
            <v>无线网络资源分配技术开发</v>
          </cell>
          <cell r="F8900" t="str">
            <v>杨伟伟</v>
          </cell>
          <cell r="G8900" t="str">
            <v>2021048</v>
          </cell>
          <cell r="H8900">
            <v>10.86</v>
          </cell>
          <cell r="I8900">
            <v>0</v>
          </cell>
          <cell r="J8900">
            <v>0</v>
          </cell>
          <cell r="K8900">
            <v>10.86</v>
          </cell>
          <cell r="L8900">
            <v>0</v>
          </cell>
          <cell r="M8900">
            <v>0</v>
          </cell>
          <cell r="N8900">
            <v>0</v>
          </cell>
          <cell r="O8900">
            <v>10.86</v>
          </cell>
        </row>
        <row r="8901">
          <cell r="D8901" t="str">
            <v>110002339043</v>
          </cell>
          <cell r="E8901" t="str">
            <v>设计入党积极分子课程（第三期）</v>
          </cell>
          <cell r="F8901" t="str">
            <v>张庆吉</v>
          </cell>
          <cell r="G8901" t="str">
            <v>2011002</v>
          </cell>
          <cell r="H8901">
            <v>854.05</v>
          </cell>
          <cell r="I8901">
            <v>0</v>
          </cell>
          <cell r="J8901">
            <v>780</v>
          </cell>
          <cell r="K8901">
            <v>74.05</v>
          </cell>
          <cell r="L8901">
            <v>0</v>
          </cell>
          <cell r="M8901">
            <v>0</v>
          </cell>
          <cell r="N8901">
            <v>0</v>
          </cell>
          <cell r="O8901">
            <v>74.05</v>
          </cell>
        </row>
        <row r="8902">
          <cell r="D8902" t="str">
            <v>110002339044</v>
          </cell>
          <cell r="E8902" t="str">
            <v>东莞市2022年自愿性清洁生产审核评估验收</v>
          </cell>
          <cell r="F8902" t="str">
            <v>焦元启</v>
          </cell>
          <cell r="G8902" t="str">
            <v>2011030</v>
          </cell>
          <cell r="H8902">
            <v>0</v>
          </cell>
          <cell r="I8902">
            <v>0</v>
          </cell>
          <cell r="J8902">
            <v>0</v>
          </cell>
          <cell r="K8902">
            <v>0</v>
          </cell>
          <cell r="L8902">
            <v>0</v>
          </cell>
          <cell r="M8902">
            <v>0</v>
          </cell>
          <cell r="N8902">
            <v>0</v>
          </cell>
          <cell r="O8902">
            <v>0</v>
          </cell>
        </row>
        <row r="8903">
          <cell r="D8903" t="str">
            <v>110002339045</v>
          </cell>
          <cell r="E8903" t="str">
            <v>国际中文通用翻译能力测评（CATTI国际版）反拨作用研究</v>
          </cell>
          <cell r="F8903" t="str">
            <v>张放</v>
          </cell>
          <cell r="G8903" t="str">
            <v>2004033</v>
          </cell>
          <cell r="H8903">
            <v>3858.06</v>
          </cell>
          <cell r="I8903">
            <v>0</v>
          </cell>
          <cell r="J8903">
            <v>0</v>
          </cell>
          <cell r="K8903">
            <v>3858.06</v>
          </cell>
          <cell r="L8903">
            <v>0</v>
          </cell>
          <cell r="M8903">
            <v>0</v>
          </cell>
          <cell r="N8903">
            <v>0</v>
          </cell>
          <cell r="O8903">
            <v>3858.06</v>
          </cell>
        </row>
        <row r="8904">
          <cell r="D8904" t="str">
            <v>110002339046</v>
          </cell>
          <cell r="E8904" t="str">
            <v>医学影像人工智能湖南省重点实验室开放课题</v>
          </cell>
          <cell r="F8904" t="str">
            <v>唐校</v>
          </cell>
          <cell r="G8904" t="str">
            <v>2014015</v>
          </cell>
          <cell r="H8904">
            <v>13930.2</v>
          </cell>
          <cell r="I8904">
            <v>0</v>
          </cell>
          <cell r="J8904">
            <v>0</v>
          </cell>
          <cell r="K8904">
            <v>13930.2</v>
          </cell>
          <cell r="L8904">
            <v>0</v>
          </cell>
          <cell r="M8904">
            <v>0</v>
          </cell>
          <cell r="N8904">
            <v>0</v>
          </cell>
          <cell r="O8904">
            <v>13930.2</v>
          </cell>
        </row>
        <row r="8905">
          <cell r="D8905" t="str">
            <v>110002339047</v>
          </cell>
          <cell r="E8905" t="str">
            <v>污染企业提升整治技术审核技术服务</v>
          </cell>
          <cell r="F8905" t="str">
            <v>纪传伟</v>
          </cell>
          <cell r="G8905" t="str">
            <v>2006064</v>
          </cell>
          <cell r="H8905">
            <v>20175.62</v>
          </cell>
          <cell r="I8905">
            <v>0</v>
          </cell>
          <cell r="J8905">
            <v>11600</v>
          </cell>
          <cell r="K8905">
            <v>8575.62</v>
          </cell>
          <cell r="L8905">
            <v>0</v>
          </cell>
          <cell r="M8905">
            <v>0</v>
          </cell>
          <cell r="N8905">
            <v>0</v>
          </cell>
          <cell r="O8905">
            <v>8575.62</v>
          </cell>
        </row>
        <row r="8906">
          <cell r="D8906" t="str">
            <v>110002339048</v>
          </cell>
          <cell r="E8906" t="str">
            <v>2023年东莞专利统计分析咨询项目</v>
          </cell>
          <cell r="F8906" t="str">
            <v>李金波</v>
          </cell>
          <cell r="G8906" t="str">
            <v>2006045</v>
          </cell>
          <cell r="H8906">
            <v>0</v>
          </cell>
          <cell r="I8906">
            <v>0</v>
          </cell>
          <cell r="J8906">
            <v>0</v>
          </cell>
          <cell r="K8906">
            <v>0</v>
          </cell>
          <cell r="L8906">
            <v>0</v>
          </cell>
          <cell r="M8906">
            <v>0</v>
          </cell>
          <cell r="N8906">
            <v>0</v>
          </cell>
          <cell r="O8906">
            <v>0</v>
          </cell>
        </row>
        <row r="8907">
          <cell r="D8907" t="str">
            <v>110002339049</v>
          </cell>
          <cell r="E8907" t="str">
            <v>东莞市茶山镇茶山村志编纂、出版项目</v>
          </cell>
          <cell r="F8907" t="str">
            <v>张炎</v>
          </cell>
          <cell r="G8907" t="str">
            <v>2018067</v>
          </cell>
          <cell r="H8907">
            <v>31567.94</v>
          </cell>
          <cell r="I8907">
            <v>0</v>
          </cell>
          <cell r="J8907">
            <v>1338</v>
          </cell>
          <cell r="K8907">
            <v>30229.94</v>
          </cell>
          <cell r="L8907">
            <v>0</v>
          </cell>
          <cell r="M8907">
            <v>0</v>
          </cell>
          <cell r="N8907">
            <v>0</v>
          </cell>
          <cell r="O8907">
            <v>30229.94</v>
          </cell>
        </row>
        <row r="8908">
          <cell r="D8908" t="str">
            <v>110002339050</v>
          </cell>
          <cell r="E8908" t="str">
            <v>河南开封地调新能源预测系统</v>
          </cell>
          <cell r="F8908" t="str">
            <v>张兆云</v>
          </cell>
          <cell r="G8908" t="str">
            <v>2016006</v>
          </cell>
          <cell r="H8908">
            <v>64941.84</v>
          </cell>
          <cell r="I8908">
            <v>0</v>
          </cell>
          <cell r="J8908">
            <v>64941.84</v>
          </cell>
          <cell r="K8908">
            <v>0</v>
          </cell>
          <cell r="L8908">
            <v>0</v>
          </cell>
          <cell r="M8908">
            <v>0</v>
          </cell>
          <cell r="N8908">
            <v>0</v>
          </cell>
          <cell r="O8908">
            <v>0</v>
          </cell>
        </row>
        <row r="8909">
          <cell r="D8909" t="str">
            <v>110002339051</v>
          </cell>
          <cell r="E8909" t="str">
            <v>PVD硬质合金铣刀对钛合金的铣削加工工艺研究</v>
          </cell>
          <cell r="F8909" t="str">
            <v>李胜</v>
          </cell>
          <cell r="G8909" t="str">
            <v>2005033</v>
          </cell>
          <cell r="H8909">
            <v>0</v>
          </cell>
          <cell r="I8909">
            <v>0</v>
          </cell>
          <cell r="J8909">
            <v>0</v>
          </cell>
          <cell r="K8909">
            <v>0</v>
          </cell>
          <cell r="L8909">
            <v>0</v>
          </cell>
          <cell r="M8909">
            <v>0</v>
          </cell>
          <cell r="N8909">
            <v>0</v>
          </cell>
          <cell r="O8909">
            <v>0</v>
          </cell>
        </row>
        <row r="8910">
          <cell r="D8910" t="str">
            <v>110002339052</v>
          </cell>
          <cell r="E8910" t="str">
            <v>1+X证书制度背景下职业英语能力测评反拨作用研究</v>
          </cell>
          <cell r="F8910" t="str">
            <v>张放</v>
          </cell>
          <cell r="G8910" t="str">
            <v>2004033</v>
          </cell>
          <cell r="H8910">
            <v>22607.93</v>
          </cell>
          <cell r="I8910">
            <v>0</v>
          </cell>
          <cell r="J8910">
            <v>330</v>
          </cell>
          <cell r="K8910">
            <v>22277.93</v>
          </cell>
          <cell r="L8910">
            <v>0</v>
          </cell>
          <cell r="M8910">
            <v>0</v>
          </cell>
          <cell r="N8910">
            <v>0</v>
          </cell>
          <cell r="O8910">
            <v>22277.93</v>
          </cell>
        </row>
        <row r="8911">
          <cell r="D8911" t="str">
            <v>110002339053</v>
          </cell>
          <cell r="E8911" t="str">
            <v>东莞理工-博士科技中小微企业科技成果转移转化中心</v>
          </cell>
          <cell r="F8911" t="str">
            <v>李环</v>
          </cell>
          <cell r="G8911" t="str">
            <v>2003003</v>
          </cell>
          <cell r="H8911">
            <v>201798.2</v>
          </cell>
          <cell r="I8911">
            <v>0</v>
          </cell>
          <cell r="J8911">
            <v>19040</v>
          </cell>
          <cell r="K8911">
            <v>182758.2</v>
          </cell>
          <cell r="L8911">
            <v>0</v>
          </cell>
          <cell r="M8911">
            <v>0</v>
          </cell>
          <cell r="N8911">
            <v>0</v>
          </cell>
          <cell r="O8911">
            <v>182758.2</v>
          </cell>
        </row>
        <row r="8912">
          <cell r="D8912" t="str">
            <v>110002339054</v>
          </cell>
          <cell r="E8912" t="str">
            <v>冷热轧机实验机软件优化技术服务</v>
          </cell>
          <cell r="F8912" t="str">
            <v>房学谦</v>
          </cell>
          <cell r="G8912" t="str">
            <v>2023080</v>
          </cell>
          <cell r="H8912">
            <v>259713.66</v>
          </cell>
          <cell r="I8912">
            <v>0</v>
          </cell>
          <cell r="J8912">
            <v>493</v>
          </cell>
          <cell r="K8912">
            <v>259220.66</v>
          </cell>
          <cell r="L8912">
            <v>0</v>
          </cell>
          <cell r="M8912">
            <v>0</v>
          </cell>
          <cell r="N8912">
            <v>0</v>
          </cell>
          <cell r="O8912">
            <v>259220.66</v>
          </cell>
        </row>
        <row r="8913">
          <cell r="D8913" t="str">
            <v>110002339055</v>
          </cell>
          <cell r="E8913" t="str">
            <v>电子万能实验机软件优化技术服务</v>
          </cell>
          <cell r="F8913" t="str">
            <v>房学谦</v>
          </cell>
          <cell r="G8913" t="str">
            <v>2023080</v>
          </cell>
          <cell r="H8913">
            <v>41948.98</v>
          </cell>
          <cell r="I8913">
            <v>0</v>
          </cell>
          <cell r="J8913">
            <v>0</v>
          </cell>
          <cell r="K8913">
            <v>41948.98</v>
          </cell>
          <cell r="L8913">
            <v>0</v>
          </cell>
          <cell r="M8913">
            <v>0</v>
          </cell>
          <cell r="N8913">
            <v>0</v>
          </cell>
          <cell r="O8913">
            <v>41948.98</v>
          </cell>
        </row>
        <row r="8914">
          <cell r="D8914" t="str">
            <v>110002339056</v>
          </cell>
          <cell r="E8914" t="str">
            <v>家庭互联智能镜控制器设计</v>
          </cell>
          <cell r="F8914" t="str">
            <v>雷瑞庭</v>
          </cell>
          <cell r="G8914" t="str">
            <v>2008044</v>
          </cell>
          <cell r="H8914">
            <v>27271.18</v>
          </cell>
          <cell r="I8914">
            <v>0</v>
          </cell>
          <cell r="J8914">
            <v>17400</v>
          </cell>
          <cell r="K8914">
            <v>9871.18</v>
          </cell>
          <cell r="L8914">
            <v>0</v>
          </cell>
          <cell r="M8914">
            <v>0</v>
          </cell>
          <cell r="N8914">
            <v>0</v>
          </cell>
          <cell r="O8914">
            <v>9871.18</v>
          </cell>
        </row>
        <row r="8915">
          <cell r="D8915" t="str">
            <v>110002339058</v>
          </cell>
          <cell r="E8915" t="str">
            <v>东莞市茶山镇增埗村村志编纂、出版项目</v>
          </cell>
          <cell r="F8915" t="str">
            <v>罗瑜斌</v>
          </cell>
          <cell r="G8915" t="str">
            <v>2011017</v>
          </cell>
          <cell r="H8915">
            <v>266327.57</v>
          </cell>
          <cell r="I8915">
            <v>0</v>
          </cell>
          <cell r="J8915">
            <v>601</v>
          </cell>
          <cell r="K8915">
            <v>265726.57</v>
          </cell>
          <cell r="L8915">
            <v>0</v>
          </cell>
          <cell r="M8915">
            <v>0</v>
          </cell>
          <cell r="N8915">
            <v>0</v>
          </cell>
          <cell r="O8915">
            <v>265726.57</v>
          </cell>
        </row>
        <row r="8916">
          <cell r="D8916" t="str">
            <v>110002339059</v>
          </cell>
          <cell r="E8916" t="str">
            <v>《台湾对大陆产业科技封锁及其对策研究》的课题研究</v>
          </cell>
          <cell r="F8916" t="str">
            <v>夏能礼</v>
          </cell>
          <cell r="G8916" t="str">
            <v>2001039</v>
          </cell>
          <cell r="H8916">
            <v>5211.12</v>
          </cell>
          <cell r="I8916">
            <v>0</v>
          </cell>
          <cell r="J8916">
            <v>2722</v>
          </cell>
          <cell r="K8916">
            <v>2489.12</v>
          </cell>
          <cell r="L8916">
            <v>0</v>
          </cell>
          <cell r="M8916">
            <v>0</v>
          </cell>
          <cell r="N8916">
            <v>0</v>
          </cell>
          <cell r="O8916">
            <v>2489.12</v>
          </cell>
        </row>
        <row r="8917">
          <cell r="D8917" t="str">
            <v>110002339060</v>
          </cell>
          <cell r="E8917" t="str">
            <v>松山湖促进现代服务业高质量发展路径研究</v>
          </cell>
          <cell r="F8917" t="str">
            <v>刘继云</v>
          </cell>
          <cell r="G8917" t="str">
            <v>2006039</v>
          </cell>
          <cell r="H8917">
            <v>93265.18</v>
          </cell>
          <cell r="I8917">
            <v>0</v>
          </cell>
          <cell r="J8917">
            <v>85070.38</v>
          </cell>
          <cell r="K8917">
            <v>8194.8</v>
          </cell>
          <cell r="L8917">
            <v>0</v>
          </cell>
          <cell r="M8917">
            <v>0</v>
          </cell>
          <cell r="N8917">
            <v>0</v>
          </cell>
          <cell r="O8917">
            <v>8194.8</v>
          </cell>
        </row>
        <row r="8918">
          <cell r="D8918" t="str">
            <v>110002339061</v>
          </cell>
          <cell r="E8918" t="str">
            <v>适用于老龄人的遥控器的方案设计</v>
          </cell>
          <cell r="F8918" t="str">
            <v>王建国</v>
          </cell>
          <cell r="G8918" t="str">
            <v>2018801</v>
          </cell>
          <cell r="H8918">
            <v>4824.91</v>
          </cell>
          <cell r="I8918">
            <v>0</v>
          </cell>
          <cell r="J8918">
            <v>0</v>
          </cell>
          <cell r="K8918">
            <v>4824.91</v>
          </cell>
          <cell r="L8918">
            <v>0</v>
          </cell>
          <cell r="M8918">
            <v>0</v>
          </cell>
          <cell r="N8918">
            <v>0</v>
          </cell>
          <cell r="O8918">
            <v>4824.91</v>
          </cell>
        </row>
        <row r="8919">
          <cell r="D8919" t="str">
            <v>110002339062</v>
          </cell>
          <cell r="E8919" t="str">
            <v>2023年东莞市地方立法研究评估与咨询服务基地合作项目</v>
          </cell>
          <cell r="F8919" t="str">
            <v>郑玉敏</v>
          </cell>
          <cell r="G8919" t="str">
            <v>2005002</v>
          </cell>
          <cell r="H8919">
            <v>52870.8</v>
          </cell>
          <cell r="I8919">
            <v>0</v>
          </cell>
          <cell r="J8919">
            <v>0</v>
          </cell>
          <cell r="K8919">
            <v>52870.8</v>
          </cell>
          <cell r="L8919">
            <v>0</v>
          </cell>
          <cell r="M8919">
            <v>0</v>
          </cell>
          <cell r="N8919">
            <v>0</v>
          </cell>
          <cell r="O8919">
            <v>52870.8</v>
          </cell>
        </row>
        <row r="8920">
          <cell r="D8920" t="str">
            <v>110002339063</v>
          </cell>
          <cell r="E8920" t="str">
            <v>模具注塑成型技术服务</v>
          </cell>
          <cell r="F8920" t="str">
            <v>刘环裕</v>
          </cell>
          <cell r="G8920" t="str">
            <v>2017138</v>
          </cell>
          <cell r="H8920">
            <v>44.26</v>
          </cell>
          <cell r="I8920">
            <v>0</v>
          </cell>
          <cell r="J8920">
            <v>0</v>
          </cell>
          <cell r="K8920">
            <v>44.26</v>
          </cell>
          <cell r="L8920">
            <v>0</v>
          </cell>
          <cell r="M8920">
            <v>0</v>
          </cell>
          <cell r="N8920">
            <v>0</v>
          </cell>
          <cell r="O8920">
            <v>44.26</v>
          </cell>
        </row>
        <row r="8921">
          <cell r="D8921" t="str">
            <v>110002339064</v>
          </cell>
          <cell r="E8921" t="str">
            <v>普煦伯乐决策支持系统技术服务项目</v>
          </cell>
          <cell r="F8921" t="str">
            <v>龚志周</v>
          </cell>
          <cell r="G8921" t="str">
            <v>2005034</v>
          </cell>
          <cell r="H8921">
            <v>16628.08</v>
          </cell>
          <cell r="I8921">
            <v>0</v>
          </cell>
          <cell r="J8921">
            <v>850.95</v>
          </cell>
          <cell r="K8921">
            <v>15777.13</v>
          </cell>
          <cell r="L8921">
            <v>0</v>
          </cell>
          <cell r="M8921">
            <v>0</v>
          </cell>
          <cell r="N8921">
            <v>0</v>
          </cell>
          <cell r="O8921">
            <v>15777.13</v>
          </cell>
        </row>
        <row r="8922">
          <cell r="D8922" t="str">
            <v>110002339065</v>
          </cell>
          <cell r="E8922" t="str">
            <v>华润电力海丰风光火储氢多能互补能源基地方案编制</v>
          </cell>
          <cell r="F8922" t="str">
            <v>刘国中</v>
          </cell>
          <cell r="G8922" t="str">
            <v>2017061</v>
          </cell>
          <cell r="H8922">
            <v>73649.72</v>
          </cell>
          <cell r="I8922">
            <v>0</v>
          </cell>
          <cell r="J8922">
            <v>22167.24</v>
          </cell>
          <cell r="K8922">
            <v>51482.48</v>
          </cell>
          <cell r="L8922">
            <v>0</v>
          </cell>
          <cell r="M8922">
            <v>0</v>
          </cell>
          <cell r="N8922">
            <v>0</v>
          </cell>
          <cell r="O8922">
            <v>51482.48</v>
          </cell>
        </row>
        <row r="8923">
          <cell r="D8923" t="str">
            <v>110002339066</v>
          </cell>
          <cell r="E8923" t="str">
            <v>基于Linux的实时控制系统测试</v>
          </cell>
          <cell r="F8923" t="str">
            <v>张兵</v>
          </cell>
          <cell r="G8923" t="str">
            <v>2017066</v>
          </cell>
          <cell r="H8923">
            <v>15816.54</v>
          </cell>
          <cell r="I8923">
            <v>0</v>
          </cell>
          <cell r="J8923">
            <v>1258.9</v>
          </cell>
          <cell r="K8923">
            <v>14557.64</v>
          </cell>
          <cell r="L8923">
            <v>0</v>
          </cell>
          <cell r="M8923">
            <v>0</v>
          </cell>
          <cell r="N8923">
            <v>0</v>
          </cell>
          <cell r="O8923">
            <v>14557.64</v>
          </cell>
        </row>
        <row r="8924">
          <cell r="D8924" t="str">
            <v>110002339067</v>
          </cell>
          <cell r="E8924" t="str">
            <v>基于数字流域模型的黄河中游水沙数据再分析</v>
          </cell>
          <cell r="F8924" t="str">
            <v>陈晨</v>
          </cell>
          <cell r="G8924" t="str">
            <v>2020811</v>
          </cell>
          <cell r="H8924">
            <v>29882.55</v>
          </cell>
          <cell r="I8924">
            <v>0</v>
          </cell>
          <cell r="J8924">
            <v>18729.06</v>
          </cell>
          <cell r="K8924">
            <v>11153.49</v>
          </cell>
          <cell r="L8924">
            <v>0</v>
          </cell>
          <cell r="M8924">
            <v>0</v>
          </cell>
          <cell r="N8924">
            <v>0</v>
          </cell>
          <cell r="O8924">
            <v>11153.49</v>
          </cell>
        </row>
        <row r="8925">
          <cell r="D8925" t="str">
            <v>110002339068</v>
          </cell>
          <cell r="E8925" t="str">
            <v>激光熔覆螺杆工艺研究</v>
          </cell>
          <cell r="F8925" t="str">
            <v>李胜</v>
          </cell>
          <cell r="G8925" t="str">
            <v>2005033</v>
          </cell>
          <cell r="H8925">
            <v>0</v>
          </cell>
          <cell r="I8925">
            <v>0</v>
          </cell>
          <cell r="J8925">
            <v>0</v>
          </cell>
          <cell r="K8925">
            <v>0</v>
          </cell>
          <cell r="L8925">
            <v>0</v>
          </cell>
          <cell r="M8925">
            <v>0</v>
          </cell>
          <cell r="N8925">
            <v>0</v>
          </cell>
          <cell r="O8925">
            <v>0</v>
          </cell>
        </row>
        <row r="8926">
          <cell r="D8926" t="str">
            <v>110002339069</v>
          </cell>
          <cell r="E8926" t="str">
            <v>胜蓝科技股份有限公司质量奖咨询服务协议</v>
          </cell>
          <cell r="F8926" t="str">
            <v>刘继云</v>
          </cell>
          <cell r="G8926" t="str">
            <v>2006039</v>
          </cell>
          <cell r="H8926">
            <v>21982.36</v>
          </cell>
          <cell r="I8926">
            <v>0</v>
          </cell>
          <cell r="J8926">
            <v>5903</v>
          </cell>
          <cell r="K8926">
            <v>16079.36</v>
          </cell>
          <cell r="L8926">
            <v>0</v>
          </cell>
          <cell r="M8926">
            <v>0</v>
          </cell>
          <cell r="N8926">
            <v>0</v>
          </cell>
          <cell r="O8926">
            <v>16079.36</v>
          </cell>
        </row>
        <row r="8927">
          <cell r="D8927" t="str">
            <v>110002339070</v>
          </cell>
          <cell r="E8927" t="str">
            <v>东莞市无障碍环境建设评估工作项目</v>
          </cell>
          <cell r="F8927" t="str">
            <v>居正</v>
          </cell>
          <cell r="G8927" t="str">
            <v>2013066</v>
          </cell>
          <cell r="H8927">
            <v>33351.29</v>
          </cell>
          <cell r="I8927">
            <v>0</v>
          </cell>
          <cell r="J8927">
            <v>0</v>
          </cell>
          <cell r="K8927">
            <v>33351.29</v>
          </cell>
          <cell r="L8927">
            <v>0</v>
          </cell>
          <cell r="M8927">
            <v>0</v>
          </cell>
          <cell r="N8927">
            <v>0</v>
          </cell>
          <cell r="O8927">
            <v>33351.29</v>
          </cell>
        </row>
        <row r="8928">
          <cell r="D8928" t="str">
            <v>110002339071</v>
          </cell>
          <cell r="E8928" t="str">
            <v>松山湖国际创新创业社区文化和科技融合示范基地合作协议</v>
          </cell>
          <cell r="F8928" t="str">
            <v>彭羚冰</v>
          </cell>
          <cell r="G8928" t="str">
            <v>2011027</v>
          </cell>
          <cell r="H8928">
            <v>154966.44</v>
          </cell>
          <cell r="I8928">
            <v>0</v>
          </cell>
          <cell r="J8928">
            <v>-16100</v>
          </cell>
          <cell r="K8928">
            <v>171066.44</v>
          </cell>
          <cell r="L8928">
            <v>0</v>
          </cell>
          <cell r="M8928">
            <v>0</v>
          </cell>
          <cell r="N8928">
            <v>0</v>
          </cell>
          <cell r="O8928">
            <v>171066.44</v>
          </cell>
        </row>
        <row r="8929">
          <cell r="D8929" t="str">
            <v>110002339072</v>
          </cell>
          <cell r="E8929" t="str">
            <v>基于HR-DIC的芯片封装内部微结构应力失效阈值测试方法研究</v>
          </cell>
          <cell r="F8929" t="str">
            <v>王皓亮</v>
          </cell>
          <cell r="G8929" t="str">
            <v>2018231</v>
          </cell>
          <cell r="H8929">
            <v>145.64</v>
          </cell>
          <cell r="I8929">
            <v>0</v>
          </cell>
          <cell r="J8929">
            <v>0</v>
          </cell>
          <cell r="K8929">
            <v>145.64</v>
          </cell>
          <cell r="L8929">
            <v>0</v>
          </cell>
          <cell r="M8929">
            <v>0</v>
          </cell>
          <cell r="N8929">
            <v>0</v>
          </cell>
          <cell r="O8929">
            <v>145.64</v>
          </cell>
        </row>
        <row r="8930">
          <cell r="D8930" t="str">
            <v>110002339073</v>
          </cell>
          <cell r="E8930" t="str">
            <v>东莞市长安镇沙乌社区工业园数据调研</v>
          </cell>
          <cell r="F8930" t="str">
            <v>李宁</v>
          </cell>
          <cell r="G8930" t="str">
            <v>2018007</v>
          </cell>
          <cell r="H8930">
            <v>26.32</v>
          </cell>
          <cell r="I8930">
            <v>0</v>
          </cell>
          <cell r="J8930">
            <v>0</v>
          </cell>
          <cell r="K8930">
            <v>26.32</v>
          </cell>
          <cell r="L8930">
            <v>0</v>
          </cell>
          <cell r="M8930">
            <v>0</v>
          </cell>
          <cell r="N8930">
            <v>0</v>
          </cell>
          <cell r="O8930">
            <v>26.32</v>
          </cell>
        </row>
        <row r="8931">
          <cell r="D8931" t="str">
            <v>110002339074</v>
          </cell>
          <cell r="E8931" t="str">
            <v>2022年度东莞市东坑镇社会工作服务项目评估</v>
          </cell>
          <cell r="F8931" t="str">
            <v>于铁山</v>
          </cell>
          <cell r="G8931" t="str">
            <v>2017079</v>
          </cell>
          <cell r="H8931">
            <v>5160.54</v>
          </cell>
          <cell r="I8931">
            <v>0</v>
          </cell>
          <cell r="J8931">
            <v>0</v>
          </cell>
          <cell r="K8931">
            <v>5160.54</v>
          </cell>
          <cell r="L8931">
            <v>0</v>
          </cell>
          <cell r="M8931">
            <v>0</v>
          </cell>
          <cell r="N8931">
            <v>0</v>
          </cell>
          <cell r="O8931">
            <v>5160.54</v>
          </cell>
        </row>
        <row r="8932">
          <cell r="D8932" t="str">
            <v>110002339075</v>
          </cell>
          <cell r="E8932" t="str">
            <v>寮步慈善基金会2023年第三届公益慈善创投督导评估服务项目</v>
          </cell>
          <cell r="F8932" t="str">
            <v>朱晓红</v>
          </cell>
          <cell r="G8932" t="str">
            <v>2007002</v>
          </cell>
          <cell r="H8932">
            <v>29857.4</v>
          </cell>
          <cell r="I8932">
            <v>0</v>
          </cell>
          <cell r="J8932">
            <v>0</v>
          </cell>
          <cell r="K8932">
            <v>29857.4</v>
          </cell>
          <cell r="L8932">
            <v>0</v>
          </cell>
          <cell r="M8932">
            <v>0</v>
          </cell>
          <cell r="N8932">
            <v>0</v>
          </cell>
          <cell r="O8932">
            <v>29857.4</v>
          </cell>
        </row>
        <row r="8933">
          <cell r="D8933" t="str">
            <v>110002339076</v>
          </cell>
          <cell r="E8933" t="str">
            <v>莞香精油萃取分离技术开发</v>
          </cell>
          <cell r="F8933" t="str">
            <v>王波</v>
          </cell>
          <cell r="G8933" t="str">
            <v>2018268</v>
          </cell>
          <cell r="H8933">
            <v>38670.2</v>
          </cell>
          <cell r="I8933">
            <v>0</v>
          </cell>
          <cell r="J8933">
            <v>1500</v>
          </cell>
          <cell r="K8933">
            <v>37170.2</v>
          </cell>
          <cell r="L8933">
            <v>0</v>
          </cell>
          <cell r="M8933">
            <v>0</v>
          </cell>
          <cell r="N8933">
            <v>0</v>
          </cell>
          <cell r="O8933">
            <v>37170.2</v>
          </cell>
        </row>
        <row r="8934">
          <cell r="D8934" t="str">
            <v>110002339077</v>
          </cell>
          <cell r="E8934" t="str">
            <v>黄江镇“三线一单”生态环境分区管控方案编制</v>
          </cell>
          <cell r="F8934" t="str">
            <v>荣戗戗</v>
          </cell>
          <cell r="G8934" t="str">
            <v>2019816</v>
          </cell>
          <cell r="H8934">
            <v>60000</v>
          </cell>
          <cell r="I8934">
            <v>0</v>
          </cell>
          <cell r="J8934">
            <v>9525</v>
          </cell>
          <cell r="K8934">
            <v>50475</v>
          </cell>
          <cell r="L8934">
            <v>9525</v>
          </cell>
          <cell r="M8934">
            <v>0</v>
          </cell>
          <cell r="N8934">
            <v>0</v>
          </cell>
          <cell r="O8934">
            <v>50475</v>
          </cell>
        </row>
        <row r="8935">
          <cell r="D8935" t="str">
            <v>110002339078</v>
          </cell>
          <cell r="E8935" t="str">
            <v>东莞理工-武汉云起物联产学研基地</v>
          </cell>
          <cell r="F8935" t="str">
            <v>刘晔</v>
          </cell>
          <cell r="G8935" t="str">
            <v>2018807</v>
          </cell>
          <cell r="H8935">
            <v>69229.45</v>
          </cell>
          <cell r="I8935">
            <v>0</v>
          </cell>
          <cell r="J8935">
            <v>0</v>
          </cell>
          <cell r="K8935">
            <v>69229.45</v>
          </cell>
          <cell r="L8935">
            <v>0</v>
          </cell>
          <cell r="M8935">
            <v>0</v>
          </cell>
          <cell r="N8935">
            <v>0</v>
          </cell>
          <cell r="O8935">
            <v>69229.45</v>
          </cell>
        </row>
        <row r="8936">
          <cell r="D8936" t="str">
            <v>110002339079</v>
          </cell>
          <cell r="E8936" t="str">
            <v>基于新型低碳绿色木枋结构的模板支撑体系施工关键技术研究</v>
          </cell>
          <cell r="F8936" t="str">
            <v>艾心荧</v>
          </cell>
          <cell r="G8936" t="str">
            <v>2015010</v>
          </cell>
          <cell r="H8936">
            <v>0</v>
          </cell>
          <cell r="I8936">
            <v>0</v>
          </cell>
          <cell r="J8936">
            <v>0</v>
          </cell>
          <cell r="K8936">
            <v>0</v>
          </cell>
          <cell r="L8936">
            <v>0</v>
          </cell>
          <cell r="M8936">
            <v>0</v>
          </cell>
          <cell r="N8936">
            <v>0</v>
          </cell>
          <cell r="O8936">
            <v>0</v>
          </cell>
        </row>
        <row r="8937">
          <cell r="D8937" t="str">
            <v>110002339080</v>
          </cell>
          <cell r="E8937" t="str">
            <v>高抗干扰性双重屏蔽电源适配器设计与开发</v>
          </cell>
          <cell r="F8937" t="str">
            <v>王红成</v>
          </cell>
          <cell r="G8937" t="str">
            <v>2007023</v>
          </cell>
          <cell r="H8937">
            <v>7953.04</v>
          </cell>
          <cell r="I8937">
            <v>0</v>
          </cell>
          <cell r="J8937">
            <v>0</v>
          </cell>
          <cell r="K8937">
            <v>7953.04</v>
          </cell>
          <cell r="L8937">
            <v>0</v>
          </cell>
          <cell r="M8937">
            <v>0</v>
          </cell>
          <cell r="N8937">
            <v>0</v>
          </cell>
          <cell r="O8937">
            <v>7953.04</v>
          </cell>
        </row>
        <row r="8938">
          <cell r="D8938" t="str">
            <v>110002339081</v>
          </cell>
          <cell r="E8938" t="str">
            <v>设计党务工作者课程</v>
          </cell>
          <cell r="F8938" t="str">
            <v>张庆吉</v>
          </cell>
          <cell r="G8938" t="str">
            <v>2011002</v>
          </cell>
          <cell r="H8938">
            <v>245.59</v>
          </cell>
          <cell r="I8938">
            <v>0</v>
          </cell>
          <cell r="J8938">
            <v>200</v>
          </cell>
          <cell r="K8938">
            <v>45.59</v>
          </cell>
          <cell r="L8938">
            <v>0</v>
          </cell>
          <cell r="M8938">
            <v>0</v>
          </cell>
          <cell r="N8938">
            <v>0</v>
          </cell>
          <cell r="O8938">
            <v>45.59</v>
          </cell>
        </row>
        <row r="8939">
          <cell r="D8939" t="str">
            <v>110002339082</v>
          </cell>
          <cell r="E8939" t="str">
            <v>医用金属电极开发及其腐蚀与产热行为研究</v>
          </cell>
          <cell r="F8939" t="str">
            <v>金硕勋</v>
          </cell>
          <cell r="G8939" t="str">
            <v>2019078</v>
          </cell>
          <cell r="H8939">
            <v>33968.74</v>
          </cell>
          <cell r="I8939">
            <v>0</v>
          </cell>
          <cell r="J8939">
            <v>4276.1</v>
          </cell>
          <cell r="K8939">
            <v>29692.64</v>
          </cell>
          <cell r="L8939">
            <v>0</v>
          </cell>
          <cell r="M8939">
            <v>0</v>
          </cell>
          <cell r="N8939">
            <v>0</v>
          </cell>
          <cell r="O8939">
            <v>29692.64</v>
          </cell>
        </row>
        <row r="8940">
          <cell r="D8940" t="str">
            <v>110002339083</v>
          </cell>
          <cell r="E8940" t="str">
            <v>UHPC装配式移动房屋板、柱构件工作性能及材料优化研究</v>
          </cell>
          <cell r="F8940" t="str">
            <v>郑愚</v>
          </cell>
          <cell r="G8940" t="str">
            <v>2008004</v>
          </cell>
          <cell r="H8940">
            <v>108570.48</v>
          </cell>
          <cell r="I8940">
            <v>0</v>
          </cell>
          <cell r="J8940">
            <v>34953</v>
          </cell>
          <cell r="K8940">
            <v>73617.48</v>
          </cell>
          <cell r="L8940">
            <v>0</v>
          </cell>
          <cell r="M8940">
            <v>0</v>
          </cell>
          <cell r="N8940">
            <v>0</v>
          </cell>
          <cell r="O8940">
            <v>73617.48</v>
          </cell>
        </row>
        <row r="8941">
          <cell r="D8941" t="str">
            <v>110002339084</v>
          </cell>
          <cell r="E8941" t="str">
            <v>高热稳定性热箱安全电芯的开发</v>
          </cell>
          <cell r="F8941" t="str">
            <v>廖俊旭</v>
          </cell>
          <cell r="G8941" t="str">
            <v>2018121</v>
          </cell>
          <cell r="H8941">
            <v>3472.08</v>
          </cell>
          <cell r="I8941">
            <v>0</v>
          </cell>
          <cell r="J8941">
            <v>0</v>
          </cell>
          <cell r="K8941">
            <v>3472.08</v>
          </cell>
          <cell r="L8941">
            <v>0</v>
          </cell>
          <cell r="M8941">
            <v>0</v>
          </cell>
          <cell r="N8941">
            <v>0</v>
          </cell>
          <cell r="O8941">
            <v>3472.08</v>
          </cell>
        </row>
        <row r="8942">
          <cell r="D8942" t="str">
            <v>110002339085</v>
          </cell>
          <cell r="E8942" t="str">
            <v>《工程天网业务协议》第三次付款</v>
          </cell>
          <cell r="F8942" t="str">
            <v>于国友</v>
          </cell>
          <cell r="G8942" t="str">
            <v>2006036</v>
          </cell>
          <cell r="H8942">
            <v>35975.3</v>
          </cell>
          <cell r="I8942">
            <v>0</v>
          </cell>
          <cell r="J8942">
            <v>35975.3</v>
          </cell>
          <cell r="K8942">
            <v>0</v>
          </cell>
          <cell r="L8942">
            <v>0</v>
          </cell>
          <cell r="M8942">
            <v>0</v>
          </cell>
          <cell r="N8942">
            <v>0</v>
          </cell>
          <cell r="O8942">
            <v>0</v>
          </cell>
        </row>
        <row r="8943">
          <cell r="D8943" t="str">
            <v>110002339086</v>
          </cell>
          <cell r="E8943" t="str">
            <v>校企共建联合研究平台合作协议</v>
          </cell>
          <cell r="F8943" t="str">
            <v>杨树颜</v>
          </cell>
          <cell r="G8943" t="str">
            <v>2012035</v>
          </cell>
          <cell r="H8943">
            <v>20306.5</v>
          </cell>
          <cell r="I8943">
            <v>0</v>
          </cell>
          <cell r="J8943">
            <v>0</v>
          </cell>
          <cell r="K8943">
            <v>20306.5</v>
          </cell>
          <cell r="L8943">
            <v>0</v>
          </cell>
          <cell r="M8943">
            <v>0</v>
          </cell>
          <cell r="N8943">
            <v>0</v>
          </cell>
          <cell r="O8943">
            <v>20306.5</v>
          </cell>
        </row>
        <row r="8944">
          <cell r="D8944" t="str">
            <v>110002339087</v>
          </cell>
          <cell r="E8944" t="str">
            <v>救援电动绞车钢索检测清洗设备</v>
          </cell>
          <cell r="F8944" t="str">
            <v>邓云蛟</v>
          </cell>
          <cell r="G8944" t="str">
            <v>2022099</v>
          </cell>
          <cell r="H8944">
            <v>134.81</v>
          </cell>
          <cell r="I8944">
            <v>0</v>
          </cell>
          <cell r="J8944">
            <v>0</v>
          </cell>
          <cell r="K8944">
            <v>134.81</v>
          </cell>
          <cell r="L8944">
            <v>0</v>
          </cell>
          <cell r="M8944">
            <v>0</v>
          </cell>
          <cell r="N8944">
            <v>0</v>
          </cell>
          <cell r="O8944">
            <v>134.81</v>
          </cell>
        </row>
        <row r="8945">
          <cell r="D8945" t="str">
            <v>110002339088</v>
          </cell>
          <cell r="E8945" t="str">
            <v>工业机器人运控系统技术研究及优化</v>
          </cell>
          <cell r="F8945" t="str">
            <v>楚豫川</v>
          </cell>
          <cell r="G8945" t="str">
            <v>2018026</v>
          </cell>
          <cell r="H8945">
            <v>39164.9</v>
          </cell>
          <cell r="I8945">
            <v>0</v>
          </cell>
          <cell r="J8945">
            <v>11787</v>
          </cell>
          <cell r="K8945">
            <v>27377.9</v>
          </cell>
          <cell r="L8945">
            <v>0</v>
          </cell>
          <cell r="M8945">
            <v>0</v>
          </cell>
          <cell r="N8945">
            <v>0</v>
          </cell>
          <cell r="O8945">
            <v>27377.9</v>
          </cell>
        </row>
        <row r="8946">
          <cell r="D8946" t="str">
            <v>110002339089</v>
          </cell>
          <cell r="E8946" t="str">
            <v>一次能源价格趋势与发电价格传导研究</v>
          </cell>
          <cell r="F8946" t="str">
            <v>刘国中</v>
          </cell>
          <cell r="G8946" t="str">
            <v>2017061</v>
          </cell>
          <cell r="H8946">
            <v>130517.05</v>
          </cell>
          <cell r="I8946">
            <v>0</v>
          </cell>
          <cell r="J8946">
            <v>80000</v>
          </cell>
          <cell r="K8946">
            <v>50517.05</v>
          </cell>
          <cell r="L8946">
            <v>0</v>
          </cell>
          <cell r="M8946">
            <v>0</v>
          </cell>
          <cell r="N8946">
            <v>0</v>
          </cell>
          <cell r="O8946">
            <v>50517.05</v>
          </cell>
        </row>
        <row r="8947">
          <cell r="D8947" t="str">
            <v>110002339090</v>
          </cell>
          <cell r="E8947" t="str">
            <v>宁夏数字灌区统一编码及云原生服务底座技术服务</v>
          </cell>
          <cell r="F8947" t="str">
            <v>李家叶</v>
          </cell>
          <cell r="G8947" t="str">
            <v>2020821</v>
          </cell>
          <cell r="H8947">
            <v>96886.13</v>
          </cell>
          <cell r="I8947">
            <v>0</v>
          </cell>
          <cell r="J8947">
            <v>53305.13</v>
          </cell>
          <cell r="K8947">
            <v>43581</v>
          </cell>
          <cell r="L8947">
            <v>0</v>
          </cell>
          <cell r="M8947">
            <v>0</v>
          </cell>
          <cell r="N8947">
            <v>0</v>
          </cell>
          <cell r="O8947">
            <v>43581</v>
          </cell>
        </row>
        <row r="8948">
          <cell r="D8948" t="str">
            <v>110002339091</v>
          </cell>
          <cell r="E8948" t="str">
            <v>东莞市横沥镇环境保护规划 (2024-2028年）</v>
          </cell>
          <cell r="F8948" t="str">
            <v>荣戗戗</v>
          </cell>
          <cell r="G8948" t="str">
            <v>2019816</v>
          </cell>
          <cell r="H8948">
            <v>61827.28</v>
          </cell>
          <cell r="I8948">
            <v>0</v>
          </cell>
          <cell r="J8948">
            <v>6043.46</v>
          </cell>
          <cell r="K8948">
            <v>55783.82</v>
          </cell>
          <cell r="L8948">
            <v>0</v>
          </cell>
          <cell r="M8948">
            <v>0</v>
          </cell>
          <cell r="N8948">
            <v>0</v>
          </cell>
          <cell r="O8948">
            <v>55783.82</v>
          </cell>
        </row>
        <row r="8949">
          <cell r="D8949" t="str">
            <v>110002339092</v>
          </cell>
          <cell r="E8949" t="str">
            <v>高性能沥青混合料设计方法和生产技术研究</v>
          </cell>
          <cell r="F8949" t="str">
            <v>黄文通</v>
          </cell>
          <cell r="G8949" t="str">
            <v>2016056</v>
          </cell>
          <cell r="H8949">
            <v>111196.94</v>
          </cell>
          <cell r="I8949">
            <v>0</v>
          </cell>
          <cell r="J8949">
            <v>11435.3</v>
          </cell>
          <cell r="K8949">
            <v>99761.64</v>
          </cell>
          <cell r="L8949">
            <v>0</v>
          </cell>
          <cell r="M8949">
            <v>0</v>
          </cell>
          <cell r="N8949">
            <v>0</v>
          </cell>
          <cell r="O8949">
            <v>99761.64</v>
          </cell>
        </row>
        <row r="8950">
          <cell r="D8950" t="str">
            <v>110002339094</v>
          </cell>
          <cell r="E8950" t="str">
            <v>磷酸钒钠材料的开发</v>
          </cell>
          <cell r="F8950" t="str">
            <v>李超</v>
          </cell>
          <cell r="G8950" t="str">
            <v>2017048</v>
          </cell>
          <cell r="H8950">
            <v>430.2</v>
          </cell>
          <cell r="I8950">
            <v>0</v>
          </cell>
          <cell r="J8950">
            <v>0</v>
          </cell>
          <cell r="K8950">
            <v>430.2</v>
          </cell>
          <cell r="L8950">
            <v>0</v>
          </cell>
          <cell r="M8950">
            <v>0</v>
          </cell>
          <cell r="N8950">
            <v>0</v>
          </cell>
          <cell r="O8950">
            <v>430.2</v>
          </cell>
        </row>
        <row r="8951">
          <cell r="D8951" t="str">
            <v>110002339095</v>
          </cell>
          <cell r="E8951" t="str">
            <v>“争创水乡文化《东莞)生态保护实验区，助力东莞文化经济新发展”专题调研</v>
          </cell>
          <cell r="F8951" t="str">
            <v>田根胜</v>
          </cell>
          <cell r="G8951" t="str">
            <v>1993043</v>
          </cell>
          <cell r="H8951">
            <v>62062.28</v>
          </cell>
          <cell r="I8951">
            <v>0</v>
          </cell>
          <cell r="J8951">
            <v>3120</v>
          </cell>
          <cell r="K8951">
            <v>58942.28</v>
          </cell>
          <cell r="L8951">
            <v>0</v>
          </cell>
          <cell r="M8951">
            <v>0</v>
          </cell>
          <cell r="N8951">
            <v>0</v>
          </cell>
          <cell r="O8951">
            <v>58942.28</v>
          </cell>
        </row>
        <row r="8952">
          <cell r="D8952" t="str">
            <v>110002339096</v>
          </cell>
          <cell r="E8952" t="str">
            <v>东莞国际商务区壹号地下空间项目技术服务</v>
          </cell>
          <cell r="F8952" t="str">
            <v>艾心荧</v>
          </cell>
          <cell r="G8952" t="str">
            <v>2015010</v>
          </cell>
          <cell r="H8952">
            <v>0.44</v>
          </cell>
          <cell r="I8952">
            <v>0</v>
          </cell>
          <cell r="J8952">
            <v>0</v>
          </cell>
          <cell r="K8952">
            <v>0.44</v>
          </cell>
          <cell r="L8952">
            <v>0</v>
          </cell>
          <cell r="M8952">
            <v>0</v>
          </cell>
          <cell r="N8952">
            <v>0</v>
          </cell>
          <cell r="O8952">
            <v>0.44</v>
          </cell>
        </row>
        <row r="8953">
          <cell r="D8953" t="str">
            <v>110002339097</v>
          </cell>
          <cell r="E8953" t="str">
            <v>阻尼刀桿设计与优化研究</v>
          </cell>
          <cell r="F8953" t="str">
            <v>陈尚彦</v>
          </cell>
          <cell r="G8953" t="str">
            <v>2018022</v>
          </cell>
          <cell r="H8953">
            <v>298.12</v>
          </cell>
          <cell r="I8953">
            <v>0</v>
          </cell>
          <cell r="J8953">
            <v>298.12</v>
          </cell>
          <cell r="K8953">
            <v>0</v>
          </cell>
          <cell r="L8953">
            <v>0</v>
          </cell>
          <cell r="M8953">
            <v>0</v>
          </cell>
          <cell r="N8953">
            <v>0</v>
          </cell>
          <cell r="O8953">
            <v>0</v>
          </cell>
        </row>
        <row r="8954">
          <cell r="D8954" t="str">
            <v>110002339098</v>
          </cell>
          <cell r="E8954" t="str">
            <v>“东莞理工学院-江西凤凰光学科技有限公司”光电材料与技术联合实验室</v>
          </cell>
          <cell r="F8954" t="str">
            <v>陈德良</v>
          </cell>
          <cell r="G8954" t="str">
            <v>2016812</v>
          </cell>
          <cell r="H8954">
            <v>325971.04</v>
          </cell>
          <cell r="I8954">
            <v>0</v>
          </cell>
          <cell r="J8954">
            <v>69230.32</v>
          </cell>
          <cell r="K8954">
            <v>256740.72</v>
          </cell>
          <cell r="L8954">
            <v>0</v>
          </cell>
          <cell r="M8954">
            <v>0</v>
          </cell>
          <cell r="N8954">
            <v>0</v>
          </cell>
          <cell r="O8954">
            <v>256740.72</v>
          </cell>
        </row>
        <row r="8955">
          <cell r="D8955" t="str">
            <v>110002339099</v>
          </cell>
          <cell r="E8955" t="str">
            <v>半导体封装基板和高端PCB的耐高温零污染材料的开发与性能研究</v>
          </cell>
          <cell r="F8955" t="str">
            <v>郑轲</v>
          </cell>
          <cell r="G8955" t="str">
            <v>2019119</v>
          </cell>
          <cell r="H8955">
            <v>84213.3</v>
          </cell>
          <cell r="I8955">
            <v>0</v>
          </cell>
          <cell r="J8955">
            <v>56176</v>
          </cell>
          <cell r="K8955">
            <v>28037.3</v>
          </cell>
          <cell r="L8955">
            <v>0</v>
          </cell>
          <cell r="M8955">
            <v>0</v>
          </cell>
          <cell r="N8955">
            <v>0</v>
          </cell>
          <cell r="O8955">
            <v>28037.3</v>
          </cell>
        </row>
        <row r="8956">
          <cell r="D8956" t="str">
            <v>110002339100</v>
          </cell>
          <cell r="E8956" t="str">
            <v>东莞市茶山镇南社村志编纂、出版项目</v>
          </cell>
          <cell r="F8956" t="str">
            <v>许燕转</v>
          </cell>
          <cell r="G8956" t="str">
            <v>2011015</v>
          </cell>
          <cell r="H8956">
            <v>112010.54</v>
          </cell>
          <cell r="I8956">
            <v>0</v>
          </cell>
          <cell r="J8956">
            <v>20000</v>
          </cell>
          <cell r="K8956">
            <v>92010.54</v>
          </cell>
          <cell r="L8956">
            <v>0</v>
          </cell>
          <cell r="M8956">
            <v>0</v>
          </cell>
          <cell r="N8956">
            <v>0</v>
          </cell>
          <cell r="O8956">
            <v>92010.54</v>
          </cell>
        </row>
        <row r="8957">
          <cell r="D8957" t="str">
            <v>110002339101</v>
          </cell>
          <cell r="E8957" t="str">
            <v>南方某特大水质净水厂淡水壳菜生长繁殖控制研究</v>
          </cell>
          <cell r="F8957" t="str">
            <v>李威</v>
          </cell>
          <cell r="G8957" t="str">
            <v>2022047</v>
          </cell>
          <cell r="H8957">
            <v>11680.7</v>
          </cell>
          <cell r="I8957">
            <v>70000</v>
          </cell>
          <cell r="J8957">
            <v>19205.52</v>
          </cell>
          <cell r="K8957">
            <v>62475.18</v>
          </cell>
          <cell r="L8957">
            <v>0</v>
          </cell>
          <cell r="M8957">
            <v>0</v>
          </cell>
          <cell r="N8957">
            <v>0</v>
          </cell>
          <cell r="O8957">
            <v>62475.18</v>
          </cell>
        </row>
        <row r="8958">
          <cell r="D8958" t="str">
            <v>110002339102</v>
          </cell>
          <cell r="E8958" t="str">
            <v>阳江市多水源水质安全性调研项目</v>
          </cell>
          <cell r="F8958" t="str">
            <v>辛晓东</v>
          </cell>
          <cell r="G8958" t="str">
            <v>2022055</v>
          </cell>
          <cell r="H8958">
            <v>3183.66</v>
          </cell>
          <cell r="I8958">
            <v>0</v>
          </cell>
          <cell r="J8958">
            <v>923.84</v>
          </cell>
          <cell r="K8958">
            <v>2259.82</v>
          </cell>
          <cell r="L8958">
            <v>0</v>
          </cell>
          <cell r="M8958">
            <v>0</v>
          </cell>
          <cell r="N8958">
            <v>0</v>
          </cell>
          <cell r="O8958">
            <v>2259.82</v>
          </cell>
        </row>
        <row r="8959">
          <cell r="D8959" t="str">
            <v>110002339103</v>
          </cell>
          <cell r="E8959" t="str">
            <v>2022年凤岗镇村（社区）“两委”干部课程设计</v>
          </cell>
          <cell r="F8959" t="str">
            <v>张庆吉</v>
          </cell>
          <cell r="G8959" t="str">
            <v>2011002</v>
          </cell>
          <cell r="H8959">
            <v>4879.86</v>
          </cell>
          <cell r="I8959">
            <v>0</v>
          </cell>
          <cell r="J8959">
            <v>4839</v>
          </cell>
          <cell r="K8959">
            <v>40.86</v>
          </cell>
          <cell r="L8959">
            <v>0</v>
          </cell>
          <cell r="M8959">
            <v>0</v>
          </cell>
          <cell r="N8959">
            <v>0</v>
          </cell>
          <cell r="O8959">
            <v>40.86</v>
          </cell>
        </row>
        <row r="8960">
          <cell r="D8960" t="str">
            <v>110002339104</v>
          </cell>
          <cell r="E8960" t="str">
            <v>2022年凤岗镇党建引领基层治理课程设计</v>
          </cell>
          <cell r="F8960" t="str">
            <v>张庆吉</v>
          </cell>
          <cell r="G8960" t="str">
            <v>2011002</v>
          </cell>
          <cell r="H8960">
            <v>8109.04</v>
          </cell>
          <cell r="I8960">
            <v>0</v>
          </cell>
          <cell r="J8960">
            <v>0</v>
          </cell>
          <cell r="K8960">
            <v>8109.04</v>
          </cell>
          <cell r="L8960">
            <v>0</v>
          </cell>
          <cell r="M8960">
            <v>0</v>
          </cell>
          <cell r="N8960">
            <v>0</v>
          </cell>
          <cell r="O8960">
            <v>8109.04</v>
          </cell>
        </row>
        <row r="8961">
          <cell r="D8961" t="str">
            <v>110002339105</v>
          </cell>
          <cell r="E8961" t="str">
            <v>“发挥行业协会作用，助推东莞制造业高质量发展”专题调研项目</v>
          </cell>
          <cell r="F8961" t="str">
            <v>孔小伟</v>
          </cell>
          <cell r="G8961" t="str">
            <v>2007021</v>
          </cell>
          <cell r="H8961">
            <v>99381.48</v>
          </cell>
          <cell r="I8961">
            <v>0</v>
          </cell>
          <cell r="J8961">
            <v>5892</v>
          </cell>
          <cell r="K8961">
            <v>93489.48</v>
          </cell>
          <cell r="L8961">
            <v>0</v>
          </cell>
          <cell r="M8961">
            <v>0</v>
          </cell>
          <cell r="N8961">
            <v>0</v>
          </cell>
          <cell r="O8961">
            <v>93489.48</v>
          </cell>
        </row>
        <row r="8962">
          <cell r="D8962" t="str">
            <v>110002339106</v>
          </cell>
          <cell r="E8962" t="str">
            <v>高占比生物质气化耦合燃煤发电燃烧安全影响研究技术开发</v>
          </cell>
          <cell r="F8962" t="str">
            <v>程可可</v>
          </cell>
          <cell r="G8962" t="str">
            <v>2016825</v>
          </cell>
          <cell r="H8962">
            <v>55125.83</v>
          </cell>
          <cell r="I8962">
            <v>108080</v>
          </cell>
          <cell r="J8962">
            <v>82022.44</v>
          </cell>
          <cell r="K8962">
            <v>81183.39</v>
          </cell>
          <cell r="L8962">
            <v>0</v>
          </cell>
          <cell r="M8962">
            <v>0</v>
          </cell>
          <cell r="N8962">
            <v>0</v>
          </cell>
          <cell r="O8962">
            <v>81183.39</v>
          </cell>
        </row>
        <row r="8963">
          <cell r="D8963" t="str">
            <v>110002339107</v>
          </cell>
          <cell r="E8963" t="str">
            <v>城市尺度碳核算与粤港澳大湾区碳中和路径研究</v>
          </cell>
          <cell r="F8963" t="str">
            <v>陈晨</v>
          </cell>
          <cell r="G8963" t="str">
            <v>2020811</v>
          </cell>
          <cell r="H8963">
            <v>7.1</v>
          </cell>
          <cell r="I8963">
            <v>0</v>
          </cell>
          <cell r="J8963">
            <v>0</v>
          </cell>
          <cell r="K8963">
            <v>7.1</v>
          </cell>
          <cell r="L8963">
            <v>0</v>
          </cell>
          <cell r="M8963">
            <v>0</v>
          </cell>
          <cell r="N8963">
            <v>0</v>
          </cell>
          <cell r="O8963">
            <v>7.1</v>
          </cell>
        </row>
        <row r="8964">
          <cell r="D8964" t="str">
            <v>110002339108</v>
          </cell>
          <cell r="E8964" t="str">
            <v>3D打印可培养卵巢组织的组织工程支架</v>
          </cell>
          <cell r="F8964" t="str">
            <v>王翀</v>
          </cell>
          <cell r="G8964" t="str">
            <v>2016033</v>
          </cell>
          <cell r="H8964">
            <v>17358.16</v>
          </cell>
          <cell r="I8964">
            <v>0</v>
          </cell>
          <cell r="J8964">
            <v>8360.27</v>
          </cell>
          <cell r="K8964">
            <v>8997.89</v>
          </cell>
          <cell r="L8964">
            <v>0</v>
          </cell>
          <cell r="M8964">
            <v>0</v>
          </cell>
          <cell r="N8964">
            <v>0</v>
          </cell>
          <cell r="O8964">
            <v>8997.89</v>
          </cell>
        </row>
        <row r="8965">
          <cell r="D8965" t="str">
            <v>110002339109</v>
          </cell>
          <cell r="E8965" t="str">
            <v>宠物细胞体外高质量扩增生产</v>
          </cell>
          <cell r="F8965" t="str">
            <v>王翀</v>
          </cell>
          <cell r="G8965" t="str">
            <v>2016033</v>
          </cell>
          <cell r="H8965">
            <v>5673</v>
          </cell>
          <cell r="I8965">
            <v>0</v>
          </cell>
          <cell r="J8965">
            <v>2667.6</v>
          </cell>
          <cell r="K8965">
            <v>3005.4</v>
          </cell>
          <cell r="L8965">
            <v>0</v>
          </cell>
          <cell r="M8965">
            <v>0</v>
          </cell>
          <cell r="N8965">
            <v>0</v>
          </cell>
          <cell r="O8965">
            <v>3005.4</v>
          </cell>
        </row>
        <row r="8966">
          <cell r="D8966" t="str">
            <v>110002339110</v>
          </cell>
          <cell r="E8966" t="str">
            <v>2023年松山湖节能低碳宣传活动</v>
          </cell>
          <cell r="F8966" t="str">
            <v>纪传伟</v>
          </cell>
          <cell r="G8966" t="str">
            <v>2006064</v>
          </cell>
          <cell r="H8966">
            <v>7464.16</v>
          </cell>
          <cell r="I8966">
            <v>0</v>
          </cell>
          <cell r="J8966">
            <v>0</v>
          </cell>
          <cell r="K8966">
            <v>7464.16</v>
          </cell>
          <cell r="L8966">
            <v>0</v>
          </cell>
          <cell r="M8966">
            <v>0</v>
          </cell>
          <cell r="N8966">
            <v>0</v>
          </cell>
          <cell r="O8966">
            <v>7464.16</v>
          </cell>
        </row>
        <row r="8967">
          <cell r="D8967" t="str">
            <v>110002339111</v>
          </cell>
          <cell r="E8967" t="str">
            <v>自排气结构的极片成型模具的研发</v>
          </cell>
          <cell r="F8967" t="str">
            <v>宋成浩</v>
          </cell>
          <cell r="G8967" t="str">
            <v>2020131</v>
          </cell>
          <cell r="H8967">
            <v>16732.08</v>
          </cell>
          <cell r="I8967">
            <v>0</v>
          </cell>
          <cell r="J8967">
            <v>0</v>
          </cell>
          <cell r="K8967">
            <v>16732.08</v>
          </cell>
          <cell r="L8967">
            <v>0</v>
          </cell>
          <cell r="M8967">
            <v>0</v>
          </cell>
          <cell r="N8967">
            <v>0</v>
          </cell>
          <cell r="O8967">
            <v>16732.08</v>
          </cell>
        </row>
        <row r="8968">
          <cell r="D8968" t="str">
            <v>110002339112</v>
          </cell>
          <cell r="E8968" t="str">
            <v>尾矿砂固废预应力孔道压浆料制备</v>
          </cell>
          <cell r="F8968" t="str">
            <v>喻鹏</v>
          </cell>
          <cell r="G8968" t="str">
            <v>2018051</v>
          </cell>
          <cell r="H8968">
            <v>0.86</v>
          </cell>
          <cell r="I8968">
            <v>0</v>
          </cell>
          <cell r="J8968">
            <v>0</v>
          </cell>
          <cell r="K8968">
            <v>0.86</v>
          </cell>
          <cell r="L8968">
            <v>0</v>
          </cell>
          <cell r="M8968">
            <v>0</v>
          </cell>
          <cell r="N8968">
            <v>0</v>
          </cell>
          <cell r="O8968">
            <v>0.86</v>
          </cell>
        </row>
        <row r="8969">
          <cell r="D8969" t="str">
            <v>110002339113</v>
          </cell>
          <cell r="E8969" t="str">
            <v>基于特征融合SSD的连接器缺陷检测</v>
          </cell>
          <cell r="F8969" t="str">
            <v>任斌</v>
          </cell>
          <cell r="G8969" t="str">
            <v>2003008</v>
          </cell>
          <cell r="H8969">
            <v>9330.2</v>
          </cell>
          <cell r="I8969">
            <v>0</v>
          </cell>
          <cell r="J8969">
            <v>0</v>
          </cell>
          <cell r="K8969">
            <v>9330.2</v>
          </cell>
          <cell r="L8969">
            <v>0</v>
          </cell>
          <cell r="M8969">
            <v>0</v>
          </cell>
          <cell r="N8969">
            <v>0</v>
          </cell>
          <cell r="O8969">
            <v>9330.2</v>
          </cell>
        </row>
        <row r="8970">
          <cell r="D8970" t="str">
            <v>110002339114</v>
          </cell>
          <cell r="E8970" t="str">
            <v>东莞理工学院与企业共建联合研究平台</v>
          </cell>
          <cell r="F8970" t="str">
            <v>卢文娟</v>
          </cell>
          <cell r="G8970" t="str">
            <v>2019123</v>
          </cell>
          <cell r="H8970">
            <v>62460.4</v>
          </cell>
          <cell r="I8970">
            <v>0</v>
          </cell>
          <cell r="J8970">
            <v>0</v>
          </cell>
          <cell r="K8970">
            <v>62460.4</v>
          </cell>
          <cell r="L8970">
            <v>0</v>
          </cell>
          <cell r="M8970">
            <v>0</v>
          </cell>
          <cell r="N8970">
            <v>0</v>
          </cell>
          <cell r="O8970">
            <v>62460.4</v>
          </cell>
        </row>
        <row r="8971">
          <cell r="D8971" t="str">
            <v>110002339115</v>
          </cell>
          <cell r="E8971" t="str">
            <v>东莞孚宝联兴仓储有限公司大气污染防治技术服务</v>
          </cell>
          <cell r="F8971" t="str">
            <v>杨国军</v>
          </cell>
          <cell r="G8971" t="str">
            <v>2013051</v>
          </cell>
          <cell r="H8971">
            <v>13476.3</v>
          </cell>
          <cell r="I8971">
            <v>0</v>
          </cell>
          <cell r="J8971">
            <v>0</v>
          </cell>
          <cell r="K8971">
            <v>13476.3</v>
          </cell>
          <cell r="L8971">
            <v>0</v>
          </cell>
          <cell r="M8971">
            <v>0</v>
          </cell>
          <cell r="N8971">
            <v>0</v>
          </cell>
          <cell r="O8971">
            <v>13476.3</v>
          </cell>
        </row>
        <row r="8972">
          <cell r="D8972" t="str">
            <v>110002339116</v>
          </cell>
          <cell r="E8972" t="str">
            <v>2023年东莞市社会组织发展扶持专项资金资助项目（活动）跟踪督导服务</v>
          </cell>
          <cell r="F8972" t="str">
            <v>银锋</v>
          </cell>
          <cell r="G8972" t="str">
            <v>2002024</v>
          </cell>
          <cell r="H8972">
            <v>36168.6</v>
          </cell>
          <cell r="I8972">
            <v>74800</v>
          </cell>
          <cell r="J8972">
            <v>48482.02</v>
          </cell>
          <cell r="K8972">
            <v>62486.58</v>
          </cell>
          <cell r="L8972">
            <v>0</v>
          </cell>
          <cell r="M8972">
            <v>0</v>
          </cell>
          <cell r="N8972">
            <v>0</v>
          </cell>
          <cell r="O8972">
            <v>62486.58</v>
          </cell>
        </row>
        <row r="8973">
          <cell r="D8973" t="str">
            <v>110002339117</v>
          </cell>
          <cell r="E8973" t="str">
            <v>适用于老龄人的电视机显示器的方案设计</v>
          </cell>
          <cell r="F8973" t="str">
            <v>王建国</v>
          </cell>
          <cell r="G8973" t="str">
            <v>2018801</v>
          </cell>
          <cell r="H8973">
            <v>49317.35</v>
          </cell>
          <cell r="I8973">
            <v>0</v>
          </cell>
          <cell r="J8973">
            <v>0</v>
          </cell>
          <cell r="K8973">
            <v>49317.35</v>
          </cell>
          <cell r="L8973">
            <v>0</v>
          </cell>
          <cell r="M8973">
            <v>0</v>
          </cell>
          <cell r="N8973">
            <v>0</v>
          </cell>
          <cell r="O8973">
            <v>49317.35</v>
          </cell>
        </row>
        <row r="8974">
          <cell r="D8974" t="str">
            <v>110002339118</v>
          </cell>
          <cell r="E8974" t="str">
            <v>东莞市2023年生产安全事故分析和防范措施</v>
          </cell>
          <cell r="F8974" t="str">
            <v>李翠丹</v>
          </cell>
          <cell r="G8974" t="str">
            <v>2008038</v>
          </cell>
          <cell r="H8974">
            <v>83924.56</v>
          </cell>
          <cell r="I8974">
            <v>0</v>
          </cell>
          <cell r="J8974">
            <v>6500</v>
          </cell>
          <cell r="K8974">
            <v>77424.56</v>
          </cell>
          <cell r="L8974">
            <v>0</v>
          </cell>
          <cell r="M8974">
            <v>0</v>
          </cell>
          <cell r="N8974">
            <v>0</v>
          </cell>
          <cell r="O8974">
            <v>77424.56</v>
          </cell>
        </row>
        <row r="8975">
          <cell r="D8975" t="str">
            <v>110002339119</v>
          </cell>
          <cell r="E8975" t="str">
            <v>东莞市厚街镇家具产业链党建工作专项调研</v>
          </cell>
          <cell r="F8975" t="str">
            <v>银锋</v>
          </cell>
          <cell r="G8975" t="str">
            <v>2002024</v>
          </cell>
          <cell r="H8975">
            <v>31031.15</v>
          </cell>
          <cell r="I8975">
            <v>0</v>
          </cell>
          <cell r="J8975">
            <v>0</v>
          </cell>
          <cell r="K8975">
            <v>31031.15</v>
          </cell>
          <cell r="L8975">
            <v>0</v>
          </cell>
          <cell r="M8975">
            <v>0</v>
          </cell>
          <cell r="N8975">
            <v>0</v>
          </cell>
          <cell r="O8975">
            <v>31031.15</v>
          </cell>
        </row>
        <row r="8976">
          <cell r="D8976" t="str">
            <v>110002339120</v>
          </cell>
          <cell r="E8976" t="str">
            <v>“深化务实合作 破解融入难题”促进港澳青年来深就业创业及推进经贸交流和人才合作的对策建议研究</v>
          </cell>
          <cell r="F8976" t="str">
            <v>陈晓君</v>
          </cell>
          <cell r="G8976" t="str">
            <v>2020138</v>
          </cell>
          <cell r="H8976">
            <v>86770.6</v>
          </cell>
          <cell r="I8976">
            <v>0</v>
          </cell>
          <cell r="J8976">
            <v>45000</v>
          </cell>
          <cell r="K8976">
            <v>41770.6</v>
          </cell>
          <cell r="L8976">
            <v>0</v>
          </cell>
          <cell r="M8976">
            <v>0</v>
          </cell>
          <cell r="N8976">
            <v>0</v>
          </cell>
          <cell r="O8976">
            <v>41770.6</v>
          </cell>
        </row>
        <row r="8977">
          <cell r="D8977" t="str">
            <v>110002339121</v>
          </cell>
          <cell r="E8977" t="str">
            <v>东莞理工朗客滋饼干产品开发联合研究基地</v>
          </cell>
          <cell r="F8977" t="str">
            <v>陈璇</v>
          </cell>
          <cell r="G8977" t="str">
            <v>2023030</v>
          </cell>
          <cell r="H8977">
            <v>69135.4</v>
          </cell>
          <cell r="I8977">
            <v>0</v>
          </cell>
          <cell r="J8977">
            <v>21674</v>
          </cell>
          <cell r="K8977">
            <v>47461.4</v>
          </cell>
          <cell r="L8977">
            <v>0</v>
          </cell>
          <cell r="M8977">
            <v>0</v>
          </cell>
          <cell r="N8977">
            <v>0</v>
          </cell>
          <cell r="O8977">
            <v>47461.4</v>
          </cell>
        </row>
        <row r="8978">
          <cell r="D8978" t="str">
            <v>110002339123</v>
          </cell>
          <cell r="E8978" t="str">
            <v>大尺寸低成本的印刷倒置有机白光照明器件</v>
          </cell>
          <cell r="F8978" t="str">
            <v>徐进</v>
          </cell>
          <cell r="G8978" t="str">
            <v>2018080</v>
          </cell>
          <cell r="H8978">
            <v>6735.12</v>
          </cell>
          <cell r="I8978">
            <v>0</v>
          </cell>
          <cell r="J8978">
            <v>0</v>
          </cell>
          <cell r="K8978">
            <v>6735.12</v>
          </cell>
          <cell r="L8978">
            <v>0</v>
          </cell>
          <cell r="M8978">
            <v>0</v>
          </cell>
          <cell r="N8978">
            <v>0</v>
          </cell>
          <cell r="O8978">
            <v>6735.12</v>
          </cell>
        </row>
        <row r="8979">
          <cell r="D8979" t="str">
            <v>110002339124</v>
          </cell>
          <cell r="E8979" t="str">
            <v>2023年凤岗市场监督分局党员教育课程设计</v>
          </cell>
          <cell r="F8979" t="str">
            <v>张庆吉</v>
          </cell>
          <cell r="G8979" t="str">
            <v>2011002</v>
          </cell>
          <cell r="H8979">
            <v>26.66</v>
          </cell>
          <cell r="I8979">
            <v>0</v>
          </cell>
          <cell r="J8979">
            <v>0</v>
          </cell>
          <cell r="K8979">
            <v>26.66</v>
          </cell>
          <cell r="L8979">
            <v>0</v>
          </cell>
          <cell r="M8979">
            <v>0</v>
          </cell>
          <cell r="N8979">
            <v>0</v>
          </cell>
          <cell r="O8979">
            <v>26.66</v>
          </cell>
        </row>
        <row r="8980">
          <cell r="D8980" t="str">
            <v>110002339125</v>
          </cell>
          <cell r="E8980" t="str">
            <v>河长制全市河湖巡查服务项目</v>
          </cell>
          <cell r="F8980" t="str">
            <v>吕斯濠</v>
          </cell>
          <cell r="G8980" t="str">
            <v>2007038</v>
          </cell>
          <cell r="H8980">
            <v>106565.41</v>
          </cell>
          <cell r="I8980">
            <v>399200</v>
          </cell>
          <cell r="J8980">
            <v>403911.03</v>
          </cell>
          <cell r="K8980">
            <v>101854.38</v>
          </cell>
          <cell r="L8980">
            <v>0</v>
          </cell>
          <cell r="M8980">
            <v>0</v>
          </cell>
          <cell r="N8980">
            <v>0</v>
          </cell>
          <cell r="O8980">
            <v>101854.38</v>
          </cell>
        </row>
        <row r="8981">
          <cell r="D8981" t="str">
            <v>110002339126</v>
          </cell>
          <cell r="E8981" t="str">
            <v>东莞新洲印刷有限公司2023年CDP气候变化、森林、水安全调查咨询服务</v>
          </cell>
          <cell r="F8981" t="str">
            <v>李翠丹</v>
          </cell>
          <cell r="G8981" t="str">
            <v>2008038</v>
          </cell>
          <cell r="H8981">
            <v>17732.08</v>
          </cell>
          <cell r="I8981">
            <v>0</v>
          </cell>
          <cell r="J8981">
            <v>0</v>
          </cell>
          <cell r="K8981">
            <v>17732.08</v>
          </cell>
          <cell r="L8981">
            <v>0</v>
          </cell>
          <cell r="M8981">
            <v>0</v>
          </cell>
          <cell r="N8981">
            <v>0</v>
          </cell>
          <cell r="O8981">
            <v>17732.08</v>
          </cell>
        </row>
        <row r="8982">
          <cell r="D8982" t="str">
            <v>110002339127</v>
          </cell>
          <cell r="E8982" t="str">
            <v>高性能PET功能母粒的研发及产业化应用</v>
          </cell>
          <cell r="F8982" t="str">
            <v>李坤泉</v>
          </cell>
          <cell r="G8982" t="str">
            <v>2019080</v>
          </cell>
          <cell r="H8982">
            <v>17903.5</v>
          </cell>
          <cell r="I8982">
            <v>100000</v>
          </cell>
          <cell r="J8982">
            <v>51855.6</v>
          </cell>
          <cell r="K8982">
            <v>66047.9</v>
          </cell>
          <cell r="L8982">
            <v>0</v>
          </cell>
          <cell r="M8982">
            <v>0</v>
          </cell>
          <cell r="N8982">
            <v>0</v>
          </cell>
          <cell r="O8982">
            <v>66047.9</v>
          </cell>
        </row>
        <row r="8983">
          <cell r="D8983" t="str">
            <v>110002339128</v>
          </cell>
          <cell r="E8983" t="str">
            <v>环境检测项目</v>
          </cell>
          <cell r="F8983" t="str">
            <v>黄毅</v>
          </cell>
          <cell r="G8983" t="str">
            <v>2022042</v>
          </cell>
          <cell r="H8983">
            <v>5599.36</v>
          </cell>
          <cell r="I8983">
            <v>0</v>
          </cell>
          <cell r="J8983">
            <v>0</v>
          </cell>
          <cell r="K8983">
            <v>5599.36</v>
          </cell>
          <cell r="L8983">
            <v>0</v>
          </cell>
          <cell r="M8983">
            <v>0</v>
          </cell>
          <cell r="N8983">
            <v>0</v>
          </cell>
          <cell r="O8983">
            <v>5599.36</v>
          </cell>
        </row>
        <row r="8984">
          <cell r="D8984" t="str">
            <v>110002339129</v>
          </cell>
          <cell r="E8984" t="str">
            <v>高性能软磁合金材料磁损耗特性测试</v>
          </cell>
          <cell r="F8984" t="str">
            <v>孔凤玉</v>
          </cell>
          <cell r="G8984" t="str">
            <v>2020030</v>
          </cell>
          <cell r="H8984">
            <v>469173.99</v>
          </cell>
          <cell r="I8984">
            <v>0</v>
          </cell>
          <cell r="J8984">
            <v>16616.21</v>
          </cell>
          <cell r="K8984">
            <v>452557.78</v>
          </cell>
          <cell r="L8984">
            <v>0</v>
          </cell>
          <cell r="M8984">
            <v>0</v>
          </cell>
          <cell r="N8984">
            <v>0</v>
          </cell>
          <cell r="O8984">
            <v>452557.78</v>
          </cell>
        </row>
        <row r="8985">
          <cell r="D8985" t="str">
            <v>110002339130</v>
          </cell>
          <cell r="E8985" t="str">
            <v>PEM电解槽用双极板贵金属替代或减量产品开发</v>
          </cell>
          <cell r="F8985" t="str">
            <v>曲江英</v>
          </cell>
          <cell r="G8985" t="str">
            <v>2017828</v>
          </cell>
          <cell r="H8985">
            <v>18330.2</v>
          </cell>
          <cell r="I8985">
            <v>0</v>
          </cell>
          <cell r="J8985">
            <v>0</v>
          </cell>
          <cell r="K8985">
            <v>18330.2</v>
          </cell>
          <cell r="L8985">
            <v>0</v>
          </cell>
          <cell r="M8985">
            <v>0</v>
          </cell>
          <cell r="N8985">
            <v>0</v>
          </cell>
          <cell r="O8985">
            <v>18330.2</v>
          </cell>
        </row>
        <row r="8986">
          <cell r="D8986" t="str">
            <v>110002339131</v>
          </cell>
          <cell r="E8986" t="str">
            <v>微小粉末对粉泵集合设计影响参数的研究</v>
          </cell>
          <cell r="F8986" t="str">
            <v>陈尚彦</v>
          </cell>
          <cell r="G8986" t="str">
            <v>2018022</v>
          </cell>
          <cell r="H8986">
            <v>0</v>
          </cell>
          <cell r="I8986">
            <v>0</v>
          </cell>
          <cell r="J8986">
            <v>0</v>
          </cell>
          <cell r="K8986">
            <v>0</v>
          </cell>
          <cell r="L8986">
            <v>0</v>
          </cell>
          <cell r="M8986">
            <v>0</v>
          </cell>
          <cell r="N8986">
            <v>0</v>
          </cell>
          <cell r="O8986">
            <v>0</v>
          </cell>
        </row>
        <row r="8987">
          <cell r="D8987" t="str">
            <v>110002339132</v>
          </cell>
          <cell r="E8987" t="str">
            <v>傲雷公司卓越绩效模式导入咨询服务</v>
          </cell>
          <cell r="F8987" t="str">
            <v>黄辉宇</v>
          </cell>
          <cell r="G8987" t="str">
            <v>2006078</v>
          </cell>
          <cell r="H8987">
            <v>21564.81</v>
          </cell>
          <cell r="I8987">
            <v>0</v>
          </cell>
          <cell r="J8987">
            <v>12000</v>
          </cell>
          <cell r="K8987">
            <v>9564.81</v>
          </cell>
          <cell r="L8987">
            <v>0</v>
          </cell>
          <cell r="M8987">
            <v>0</v>
          </cell>
          <cell r="N8987">
            <v>0</v>
          </cell>
          <cell r="O8987">
            <v>9564.81</v>
          </cell>
        </row>
        <row r="8988">
          <cell r="D8988" t="str">
            <v>110002339133</v>
          </cell>
          <cell r="E8988" t="str">
            <v>高性能低介电工程塑料的研发及产业化应用</v>
          </cell>
          <cell r="F8988" t="str">
            <v>李坤泉</v>
          </cell>
          <cell r="G8988" t="str">
            <v>2019080</v>
          </cell>
          <cell r="H8988">
            <v>14263.56</v>
          </cell>
          <cell r="I8988">
            <v>0</v>
          </cell>
          <cell r="J8988">
            <v>6716</v>
          </cell>
          <cell r="K8988">
            <v>7547.56</v>
          </cell>
          <cell r="L8988">
            <v>0</v>
          </cell>
          <cell r="M8988">
            <v>0</v>
          </cell>
          <cell r="N8988">
            <v>0</v>
          </cell>
          <cell r="O8988">
            <v>7547.56</v>
          </cell>
        </row>
        <row r="8989">
          <cell r="D8989" t="str">
            <v>110002339134</v>
          </cell>
          <cell r="E8989" t="str">
            <v>广东赛德自动化科技股份有限公司绩效管理项目</v>
          </cell>
          <cell r="F8989" t="str">
            <v>龚志周</v>
          </cell>
          <cell r="G8989" t="str">
            <v>2005034</v>
          </cell>
          <cell r="H8989">
            <v>171774.89</v>
          </cell>
          <cell r="I8989">
            <v>0</v>
          </cell>
          <cell r="J8989">
            <v>14892</v>
          </cell>
          <cell r="K8989">
            <v>156882.89</v>
          </cell>
          <cell r="L8989">
            <v>0</v>
          </cell>
          <cell r="M8989">
            <v>0</v>
          </cell>
          <cell r="N8989">
            <v>0</v>
          </cell>
          <cell r="O8989">
            <v>156882.89</v>
          </cell>
        </row>
        <row r="8990">
          <cell r="D8990" t="str">
            <v>110002339135</v>
          </cell>
          <cell r="E8990" t="str">
            <v>基于超短多芯光纤光栅阵列的高温分布式传感技术</v>
          </cell>
          <cell r="F8990" t="str">
            <v>郭奎奎</v>
          </cell>
          <cell r="G8990" t="str">
            <v>2022090</v>
          </cell>
          <cell r="H8990">
            <v>4674.22</v>
          </cell>
          <cell r="I8990">
            <v>0</v>
          </cell>
          <cell r="J8990">
            <v>302.78</v>
          </cell>
          <cell r="K8990">
            <v>4371.44</v>
          </cell>
          <cell r="L8990">
            <v>0</v>
          </cell>
          <cell r="M8990">
            <v>0</v>
          </cell>
          <cell r="N8990">
            <v>0</v>
          </cell>
          <cell r="O8990">
            <v>4371.44</v>
          </cell>
        </row>
        <row r="8991">
          <cell r="D8991" t="str">
            <v>110002339136</v>
          </cell>
          <cell r="E8991" t="str">
            <v>储能逆变器和锂电池充电机技术咨询和协作服务</v>
          </cell>
          <cell r="F8991" t="str">
            <v>张志</v>
          </cell>
          <cell r="G8991" t="str">
            <v>2013017</v>
          </cell>
          <cell r="H8991">
            <v>231368.65</v>
          </cell>
          <cell r="I8991">
            <v>0</v>
          </cell>
          <cell r="J8991">
            <v>0</v>
          </cell>
          <cell r="K8991">
            <v>231368.65</v>
          </cell>
          <cell r="L8991">
            <v>0</v>
          </cell>
          <cell r="M8991">
            <v>0</v>
          </cell>
          <cell r="N8991">
            <v>0</v>
          </cell>
          <cell r="O8991">
            <v>231368.65</v>
          </cell>
        </row>
        <row r="8992">
          <cell r="D8992" t="str">
            <v>110002339137</v>
          </cell>
          <cell r="E8992" t="str">
            <v>中国举重博物馆陈列展览文献资料收集与整理</v>
          </cell>
          <cell r="F8992" t="str">
            <v>朱晓红</v>
          </cell>
          <cell r="G8992" t="str">
            <v>2007002</v>
          </cell>
          <cell r="H8992">
            <v>21461.98</v>
          </cell>
          <cell r="I8992">
            <v>24661.5</v>
          </cell>
          <cell r="J8992">
            <v>2796.52</v>
          </cell>
          <cell r="K8992">
            <v>43326.96</v>
          </cell>
          <cell r="L8992">
            <v>0</v>
          </cell>
          <cell r="M8992">
            <v>0</v>
          </cell>
          <cell r="N8992">
            <v>0</v>
          </cell>
          <cell r="O8992">
            <v>43326.96</v>
          </cell>
        </row>
        <row r="8993">
          <cell r="D8993" t="str">
            <v>110002339139</v>
          </cell>
          <cell r="E8993" t="str">
            <v>2023-2024 年东莞市预制菜区域品牌创新发展研究院</v>
          </cell>
          <cell r="F8993" t="str">
            <v>王波</v>
          </cell>
          <cell r="G8993" t="str">
            <v>2018268</v>
          </cell>
          <cell r="H8993">
            <v>193620</v>
          </cell>
          <cell r="I8993">
            <v>0</v>
          </cell>
          <cell r="J8993">
            <v>2800</v>
          </cell>
          <cell r="K8993">
            <v>190820</v>
          </cell>
          <cell r="L8993">
            <v>0</v>
          </cell>
          <cell r="M8993">
            <v>0</v>
          </cell>
          <cell r="N8993">
            <v>0</v>
          </cell>
          <cell r="O8993">
            <v>190820</v>
          </cell>
        </row>
        <row r="8994">
          <cell r="D8994" t="str">
            <v>110002339140</v>
          </cell>
          <cell r="E8994" t="str">
            <v>AR 视觉与智能硬件技术开发与咨询</v>
          </cell>
          <cell r="F8994" t="str">
            <v>黄晓园</v>
          </cell>
          <cell r="G8994" t="str">
            <v>2013058</v>
          </cell>
          <cell r="H8994">
            <v>25778.22</v>
          </cell>
          <cell r="I8994">
            <v>0</v>
          </cell>
          <cell r="J8994">
            <v>0</v>
          </cell>
          <cell r="K8994">
            <v>25778.22</v>
          </cell>
          <cell r="L8994">
            <v>0</v>
          </cell>
          <cell r="M8994">
            <v>0</v>
          </cell>
          <cell r="N8994">
            <v>0</v>
          </cell>
          <cell r="O8994">
            <v>25778.22</v>
          </cell>
        </row>
        <row r="8995">
          <cell r="D8995" t="str">
            <v>110002339141</v>
          </cell>
          <cell r="E8995" t="str">
            <v>2023年东莞医疗保障局部门评价</v>
          </cell>
          <cell r="F8995" t="str">
            <v>贺艳春</v>
          </cell>
          <cell r="G8995" t="str">
            <v>2006011</v>
          </cell>
          <cell r="H8995">
            <v>26423.32</v>
          </cell>
          <cell r="I8995">
            <v>0</v>
          </cell>
          <cell r="J8995">
            <v>0</v>
          </cell>
          <cell r="K8995">
            <v>26423.32</v>
          </cell>
          <cell r="L8995">
            <v>0</v>
          </cell>
          <cell r="M8995">
            <v>0</v>
          </cell>
          <cell r="N8995">
            <v>0</v>
          </cell>
          <cell r="O8995">
            <v>26423.32</v>
          </cell>
        </row>
        <row r="8996">
          <cell r="D8996" t="str">
            <v>110002339142</v>
          </cell>
          <cell r="E8996" t="str">
            <v>东莞市茶山镇京山村村志编纂、出版项目</v>
          </cell>
          <cell r="F8996" t="str">
            <v>郝丽霞</v>
          </cell>
          <cell r="G8996" t="str">
            <v>2018082</v>
          </cell>
          <cell r="H8996">
            <v>80845.72</v>
          </cell>
          <cell r="I8996">
            <v>0</v>
          </cell>
          <cell r="J8996">
            <v>1448</v>
          </cell>
          <cell r="K8996">
            <v>79397.72</v>
          </cell>
          <cell r="L8996">
            <v>0</v>
          </cell>
          <cell r="M8996">
            <v>0</v>
          </cell>
          <cell r="N8996">
            <v>0</v>
          </cell>
          <cell r="O8996">
            <v>79397.72</v>
          </cell>
        </row>
        <row r="8997">
          <cell r="D8997" t="str">
            <v>110002339144</v>
          </cell>
          <cell r="E8997" t="str">
            <v>上肢肌张力测试仪器（第一代）原型机开发</v>
          </cell>
          <cell r="F8997" t="str">
            <v>邓云蛟</v>
          </cell>
          <cell r="G8997" t="str">
            <v>2022099</v>
          </cell>
          <cell r="H8997">
            <v>13463.6</v>
          </cell>
          <cell r="I8997">
            <v>0</v>
          </cell>
          <cell r="J8997">
            <v>12481.15</v>
          </cell>
          <cell r="K8997">
            <v>982.45</v>
          </cell>
          <cell r="L8997">
            <v>0</v>
          </cell>
          <cell r="M8997">
            <v>0</v>
          </cell>
          <cell r="N8997">
            <v>0</v>
          </cell>
          <cell r="O8997">
            <v>982.45</v>
          </cell>
        </row>
        <row r="8998">
          <cell r="D8998" t="str">
            <v>110002339145</v>
          </cell>
          <cell r="E8998" t="str">
            <v>粤港澳大湾区国际化人才合作培养体系建设研究</v>
          </cell>
          <cell r="F8998" t="str">
            <v>郝丽霞</v>
          </cell>
          <cell r="G8998" t="str">
            <v>2018082</v>
          </cell>
          <cell r="H8998">
            <v>3648.46</v>
          </cell>
          <cell r="I8998">
            <v>0</v>
          </cell>
          <cell r="J8998">
            <v>0</v>
          </cell>
          <cell r="K8998">
            <v>3648.46</v>
          </cell>
          <cell r="L8998">
            <v>0</v>
          </cell>
          <cell r="M8998">
            <v>0</v>
          </cell>
          <cell r="N8998">
            <v>0</v>
          </cell>
          <cell r="O8998">
            <v>3648.46</v>
          </cell>
        </row>
        <row r="8999">
          <cell r="D8999" t="str">
            <v>110002339146</v>
          </cell>
          <cell r="E8999" t="str">
            <v>东莞市虎门镇平安文化共建项目经验总结</v>
          </cell>
          <cell r="F8999" t="str">
            <v>朱晓红</v>
          </cell>
          <cell r="G8999" t="str">
            <v>2007002</v>
          </cell>
          <cell r="H8999">
            <v>44330.2</v>
          </cell>
          <cell r="I8999">
            <v>0</v>
          </cell>
          <cell r="J8999">
            <v>0</v>
          </cell>
          <cell r="K8999">
            <v>44330.2</v>
          </cell>
          <cell r="L8999">
            <v>0</v>
          </cell>
          <cell r="M8999">
            <v>0</v>
          </cell>
          <cell r="N8999">
            <v>0</v>
          </cell>
          <cell r="O8999">
            <v>44330.2</v>
          </cell>
        </row>
        <row r="9000">
          <cell r="D9000" t="str">
            <v>110002339147</v>
          </cell>
          <cell r="E9000" t="str">
            <v>清溪镇提升执行力、助推高质量发展调研委托服务协议书</v>
          </cell>
          <cell r="F9000" t="str">
            <v>唐元松</v>
          </cell>
          <cell r="G9000" t="str">
            <v>2003035</v>
          </cell>
          <cell r="H9000">
            <v>38097.04</v>
          </cell>
          <cell r="I9000">
            <v>0</v>
          </cell>
          <cell r="J9000">
            <v>25849.52</v>
          </cell>
          <cell r="K9000">
            <v>12247.52</v>
          </cell>
          <cell r="L9000">
            <v>0</v>
          </cell>
          <cell r="M9000">
            <v>0</v>
          </cell>
          <cell r="N9000">
            <v>0</v>
          </cell>
          <cell r="O9000">
            <v>12247.52</v>
          </cell>
        </row>
        <row r="9001">
          <cell r="D9001" t="str">
            <v>110002339148</v>
          </cell>
          <cell r="E9001" t="str">
            <v>制药废水处理技术设计与服务</v>
          </cell>
          <cell r="F9001" t="str">
            <v>唐少宇</v>
          </cell>
          <cell r="G9001" t="str">
            <v>2021805</v>
          </cell>
          <cell r="H9001">
            <v>25840.22</v>
          </cell>
          <cell r="I9001">
            <v>0</v>
          </cell>
          <cell r="J9001">
            <v>25470.44</v>
          </cell>
          <cell r="K9001">
            <v>369.78</v>
          </cell>
          <cell r="L9001">
            <v>0</v>
          </cell>
          <cell r="M9001">
            <v>0</v>
          </cell>
          <cell r="N9001">
            <v>0</v>
          </cell>
          <cell r="O9001">
            <v>369.78</v>
          </cell>
        </row>
        <row r="9002">
          <cell r="D9002" t="str">
            <v>110002339149</v>
          </cell>
          <cell r="E9002" t="str">
            <v>东莞市茶山镇下朗村村志编纂、出版项目</v>
          </cell>
          <cell r="F9002" t="str">
            <v>宋秋敏</v>
          </cell>
          <cell r="G9002" t="str">
            <v>2020078</v>
          </cell>
          <cell r="H9002">
            <v>74162.39</v>
          </cell>
          <cell r="I9002">
            <v>89850</v>
          </cell>
          <cell r="J9002">
            <v>48588.63</v>
          </cell>
          <cell r="K9002">
            <v>115423.76</v>
          </cell>
          <cell r="L9002">
            <v>0</v>
          </cell>
          <cell r="M9002">
            <v>0</v>
          </cell>
          <cell r="N9002">
            <v>0</v>
          </cell>
          <cell r="O9002">
            <v>115423.76</v>
          </cell>
        </row>
        <row r="9003">
          <cell r="D9003" t="str">
            <v>110002339150</v>
          </cell>
          <cell r="E9003" t="str">
            <v>关于“推动镇村集体经济高质量发展”专题调研</v>
          </cell>
          <cell r="F9003" t="str">
            <v>许新华</v>
          </cell>
          <cell r="G9003" t="str">
            <v>2015012</v>
          </cell>
          <cell r="H9003">
            <v>47574.36</v>
          </cell>
          <cell r="I9003">
            <v>0</v>
          </cell>
          <cell r="J9003">
            <v>0</v>
          </cell>
          <cell r="K9003">
            <v>47574.36</v>
          </cell>
          <cell r="L9003">
            <v>0</v>
          </cell>
          <cell r="M9003">
            <v>0</v>
          </cell>
          <cell r="N9003">
            <v>0</v>
          </cell>
          <cell r="O9003">
            <v>47574.36</v>
          </cell>
        </row>
        <row r="9004">
          <cell r="D9004" t="str">
            <v>110002339151</v>
          </cell>
          <cell r="E9004" t="str">
            <v>东莞市寮步镇劳务派遣单位信用等级评价</v>
          </cell>
          <cell r="F9004" t="str">
            <v>贺艳春</v>
          </cell>
          <cell r="G9004" t="str">
            <v>2006011</v>
          </cell>
          <cell r="H9004">
            <v>878.99</v>
          </cell>
          <cell r="I9004">
            <v>0</v>
          </cell>
          <cell r="J9004">
            <v>0</v>
          </cell>
          <cell r="K9004">
            <v>878.99</v>
          </cell>
          <cell r="L9004">
            <v>0</v>
          </cell>
          <cell r="M9004">
            <v>0</v>
          </cell>
          <cell r="N9004">
            <v>0</v>
          </cell>
          <cell r="O9004">
            <v>878.99</v>
          </cell>
        </row>
        <row r="9005">
          <cell r="D9005" t="str">
            <v>110002339152</v>
          </cell>
          <cell r="E9005" t="str">
            <v>办公椅设计开发案</v>
          </cell>
          <cell r="F9005" t="str">
            <v>许嘉峻</v>
          </cell>
          <cell r="G9005" t="str">
            <v>2022120</v>
          </cell>
          <cell r="H9005">
            <v>12132.08</v>
          </cell>
          <cell r="I9005">
            <v>0</v>
          </cell>
          <cell r="J9005">
            <v>12132.08</v>
          </cell>
          <cell r="K9005">
            <v>0</v>
          </cell>
          <cell r="L9005">
            <v>0</v>
          </cell>
          <cell r="M9005">
            <v>0</v>
          </cell>
          <cell r="N9005">
            <v>0</v>
          </cell>
          <cell r="O9005">
            <v>0</v>
          </cell>
        </row>
        <row r="9006">
          <cell r="D9006" t="str">
            <v>110002339153</v>
          </cell>
          <cell r="E9006" t="str">
            <v>东莞市丰熙食品有限公司技术服务项目</v>
          </cell>
          <cell r="F9006" t="str">
            <v>朱杰</v>
          </cell>
          <cell r="G9006" t="str">
            <v>2014005</v>
          </cell>
          <cell r="H9006">
            <v>50742.58</v>
          </cell>
          <cell r="I9006">
            <v>60000</v>
          </cell>
          <cell r="J9006">
            <v>17803.76</v>
          </cell>
          <cell r="K9006">
            <v>92938.82</v>
          </cell>
          <cell r="L9006">
            <v>0</v>
          </cell>
          <cell r="M9006">
            <v>0</v>
          </cell>
          <cell r="N9006">
            <v>0</v>
          </cell>
          <cell r="O9006">
            <v>92938.82</v>
          </cell>
        </row>
        <row r="9007">
          <cell r="D9007" t="str">
            <v>110002339154</v>
          </cell>
          <cell r="E9007" t="str">
            <v>东莞市茶山镇粟边村村志编纂、出版项目</v>
          </cell>
          <cell r="F9007" t="str">
            <v>李绍群</v>
          </cell>
          <cell r="G9007" t="str">
            <v>2005050</v>
          </cell>
          <cell r="H9007">
            <v>100181.05</v>
          </cell>
          <cell r="I9007">
            <v>0</v>
          </cell>
          <cell r="J9007">
            <v>5800</v>
          </cell>
          <cell r="K9007">
            <v>94381.05</v>
          </cell>
          <cell r="L9007">
            <v>0</v>
          </cell>
          <cell r="M9007">
            <v>0</v>
          </cell>
          <cell r="N9007">
            <v>0</v>
          </cell>
          <cell r="O9007">
            <v>94381.05</v>
          </cell>
        </row>
        <row r="9008">
          <cell r="D9008" t="str">
            <v>110002339155</v>
          </cell>
          <cell r="E9008" t="str">
            <v>电磁阀液压传动系统设计</v>
          </cell>
          <cell r="F9008" t="str">
            <v>许嘉峻</v>
          </cell>
          <cell r="G9008" t="str">
            <v>2022120</v>
          </cell>
          <cell r="H9008">
            <v>17538.31</v>
          </cell>
          <cell r="I9008">
            <v>0</v>
          </cell>
          <cell r="J9008">
            <v>1600</v>
          </cell>
          <cell r="K9008">
            <v>15938.31</v>
          </cell>
          <cell r="L9008">
            <v>0</v>
          </cell>
          <cell r="M9008">
            <v>0</v>
          </cell>
          <cell r="N9008">
            <v>0</v>
          </cell>
          <cell r="O9008">
            <v>15938.31</v>
          </cell>
        </row>
        <row r="9009">
          <cell r="D9009" t="str">
            <v>110002339156</v>
          </cell>
          <cell r="E9009" t="str">
            <v>生活垃圾焚烧炉渣资源化利用</v>
          </cell>
          <cell r="F9009" t="str">
            <v>张云飞</v>
          </cell>
          <cell r="G9009" t="str">
            <v>2017073</v>
          </cell>
          <cell r="H9009">
            <v>62179.1</v>
          </cell>
          <cell r="I9009">
            <v>0</v>
          </cell>
          <cell r="J9009">
            <v>6588.85</v>
          </cell>
          <cell r="K9009">
            <v>55590.25</v>
          </cell>
          <cell r="L9009">
            <v>0</v>
          </cell>
          <cell r="M9009">
            <v>0</v>
          </cell>
          <cell r="N9009">
            <v>0</v>
          </cell>
          <cell r="O9009">
            <v>55590.25</v>
          </cell>
        </row>
        <row r="9010">
          <cell r="D9010" t="str">
            <v>110002339157</v>
          </cell>
          <cell r="E9010" t="str">
            <v>东莞市茶山镇卢边村村志编纂、出版项目</v>
          </cell>
          <cell r="F9010" t="str">
            <v>杨金山</v>
          </cell>
          <cell r="G9010" t="str">
            <v>2007025</v>
          </cell>
          <cell r="H9010">
            <v>36369.57</v>
          </cell>
          <cell r="I9010">
            <v>0</v>
          </cell>
          <cell r="J9010">
            <v>0</v>
          </cell>
          <cell r="K9010">
            <v>36369.57</v>
          </cell>
          <cell r="L9010">
            <v>0</v>
          </cell>
          <cell r="M9010">
            <v>0</v>
          </cell>
          <cell r="N9010">
            <v>0</v>
          </cell>
          <cell r="O9010">
            <v>36369.57</v>
          </cell>
        </row>
        <row r="9011">
          <cell r="D9011" t="str">
            <v>110002339158</v>
          </cell>
          <cell r="E9011" t="str">
            <v>修编《东莞市排水条例》</v>
          </cell>
          <cell r="F9011" t="str">
            <v>郑玉敏</v>
          </cell>
          <cell r="G9011" t="str">
            <v>2005002</v>
          </cell>
          <cell r="H9011">
            <v>692.02</v>
          </cell>
          <cell r="I9011">
            <v>0</v>
          </cell>
          <cell r="J9011">
            <v>667.4</v>
          </cell>
          <cell r="K9011">
            <v>24.62</v>
          </cell>
          <cell r="L9011">
            <v>0</v>
          </cell>
          <cell r="M9011">
            <v>0</v>
          </cell>
          <cell r="N9011">
            <v>0</v>
          </cell>
          <cell r="O9011">
            <v>24.62</v>
          </cell>
        </row>
        <row r="9012">
          <cell r="D9012" t="str">
            <v>110002339159</v>
          </cell>
          <cell r="E9012" t="str">
            <v>东莞市贯彻落实《质量强国建设纲要》专题调研项目</v>
          </cell>
          <cell r="F9012" t="str">
            <v>刘继云</v>
          </cell>
          <cell r="G9012" t="str">
            <v>2006039</v>
          </cell>
          <cell r="H9012">
            <v>122232.8</v>
          </cell>
          <cell r="I9012">
            <v>0</v>
          </cell>
          <cell r="J9012">
            <v>94875.9</v>
          </cell>
          <cell r="K9012">
            <v>27356.9</v>
          </cell>
          <cell r="L9012">
            <v>0</v>
          </cell>
          <cell r="M9012">
            <v>0</v>
          </cell>
          <cell r="N9012">
            <v>0</v>
          </cell>
          <cell r="O9012">
            <v>27356.9</v>
          </cell>
        </row>
        <row r="9013">
          <cell r="D9013" t="str">
            <v>110002339161</v>
          </cell>
          <cell r="E9013" t="str">
            <v>东莞理工学院-金添动漫儿童食品研究基地</v>
          </cell>
          <cell r="F9013" t="str">
            <v>蔡燕雪</v>
          </cell>
          <cell r="G9013" t="str">
            <v>2021811</v>
          </cell>
          <cell r="H9013">
            <v>71756.4</v>
          </cell>
          <cell r="I9013">
            <v>0</v>
          </cell>
          <cell r="J9013">
            <v>8699.4</v>
          </cell>
          <cell r="K9013">
            <v>63057</v>
          </cell>
          <cell r="L9013">
            <v>0</v>
          </cell>
          <cell r="M9013">
            <v>0</v>
          </cell>
          <cell r="N9013">
            <v>0</v>
          </cell>
          <cell r="O9013">
            <v>63057</v>
          </cell>
        </row>
        <row r="9014">
          <cell r="D9014" t="str">
            <v>110002339162</v>
          </cell>
          <cell r="E9014" t="str">
            <v>“东莞理工学院-广东贝壳新材料科技有限公司”纳米色浆产学研基地</v>
          </cell>
          <cell r="F9014" t="str">
            <v>谢冠群</v>
          </cell>
          <cell r="G9014" t="str">
            <v>2018008</v>
          </cell>
          <cell r="H9014">
            <v>88660.4</v>
          </cell>
          <cell r="I9014">
            <v>0</v>
          </cell>
          <cell r="J9014">
            <v>0</v>
          </cell>
          <cell r="K9014">
            <v>88660.4</v>
          </cell>
          <cell r="L9014">
            <v>0</v>
          </cell>
          <cell r="M9014">
            <v>0</v>
          </cell>
          <cell r="N9014">
            <v>0</v>
          </cell>
          <cell r="O9014">
            <v>88660.4</v>
          </cell>
        </row>
        <row r="9015">
          <cell r="D9015" t="str">
            <v>110002339163</v>
          </cell>
          <cell r="E9015" t="str">
            <v>新型材料表面处理剂的研发及产业化应用</v>
          </cell>
          <cell r="F9015" t="str">
            <v>吴文剑</v>
          </cell>
          <cell r="G9015" t="str">
            <v>2015004</v>
          </cell>
          <cell r="H9015">
            <v>113862.3</v>
          </cell>
          <cell r="I9015">
            <v>0</v>
          </cell>
          <cell r="J9015">
            <v>21020.02</v>
          </cell>
          <cell r="K9015">
            <v>92842.28</v>
          </cell>
          <cell r="L9015">
            <v>0</v>
          </cell>
          <cell r="M9015">
            <v>0</v>
          </cell>
          <cell r="N9015">
            <v>0</v>
          </cell>
          <cell r="O9015">
            <v>92842.28</v>
          </cell>
        </row>
        <row r="9016">
          <cell r="D9016" t="str">
            <v>110002339164</v>
          </cell>
          <cell r="E9016" t="str">
            <v>高折纳米氧化钻分散树脂的中试开发</v>
          </cell>
          <cell r="F9016" t="str">
            <v>汪文龙</v>
          </cell>
          <cell r="G9016" t="str">
            <v>2016833</v>
          </cell>
          <cell r="H9016">
            <v>18660.4</v>
          </cell>
          <cell r="I9016">
            <v>0</v>
          </cell>
          <cell r="J9016">
            <v>1035</v>
          </cell>
          <cell r="K9016">
            <v>17625.4</v>
          </cell>
          <cell r="L9016">
            <v>0</v>
          </cell>
          <cell r="M9016">
            <v>0</v>
          </cell>
          <cell r="N9016">
            <v>0</v>
          </cell>
          <cell r="O9016">
            <v>17625.4</v>
          </cell>
        </row>
        <row r="9017">
          <cell r="D9017" t="str">
            <v>110002339165</v>
          </cell>
          <cell r="E9017" t="str">
            <v>岭南湿热环境下大面积大跨度钢结构智能光伏屋盖设计与施工关键技术</v>
          </cell>
          <cell r="F9017" t="str">
            <v>艾心荧</v>
          </cell>
          <cell r="G9017" t="str">
            <v>2015010</v>
          </cell>
          <cell r="H9017">
            <v>0</v>
          </cell>
          <cell r="I9017">
            <v>0</v>
          </cell>
          <cell r="J9017">
            <v>0</v>
          </cell>
          <cell r="K9017">
            <v>0</v>
          </cell>
          <cell r="L9017">
            <v>0</v>
          </cell>
          <cell r="M9017">
            <v>0</v>
          </cell>
          <cell r="N9017">
            <v>0</v>
          </cell>
          <cell r="O9017">
            <v>0</v>
          </cell>
        </row>
        <row r="9018">
          <cell r="D9018" t="str">
            <v>110002339166</v>
          </cell>
          <cell r="E9018" t="str">
            <v>协会法律事务咨询</v>
          </cell>
          <cell r="F9018" t="str">
            <v>邓斌</v>
          </cell>
          <cell r="G9018" t="str">
            <v>2004020</v>
          </cell>
          <cell r="H9018">
            <v>12.08</v>
          </cell>
          <cell r="I9018">
            <v>0</v>
          </cell>
          <cell r="J9018">
            <v>0</v>
          </cell>
          <cell r="K9018">
            <v>12.08</v>
          </cell>
          <cell r="L9018">
            <v>0</v>
          </cell>
          <cell r="M9018">
            <v>0</v>
          </cell>
          <cell r="N9018">
            <v>0</v>
          </cell>
          <cell r="O9018">
            <v>12.08</v>
          </cell>
        </row>
        <row r="9019">
          <cell r="D9019" t="str">
            <v>110002339167</v>
          </cell>
          <cell r="E9019" t="str">
            <v>近海风机单桩基础冲刷机理和防护方法研究</v>
          </cell>
          <cell r="F9019" t="str">
            <v>喻鹏</v>
          </cell>
          <cell r="G9019" t="str">
            <v>2018051</v>
          </cell>
          <cell r="H9019">
            <v>12076.1</v>
          </cell>
          <cell r="I9019">
            <v>0</v>
          </cell>
          <cell r="J9019">
            <v>0</v>
          </cell>
          <cell r="K9019">
            <v>12076.1</v>
          </cell>
          <cell r="L9019">
            <v>0</v>
          </cell>
          <cell r="M9019">
            <v>0</v>
          </cell>
          <cell r="N9019">
            <v>0</v>
          </cell>
          <cell r="O9019">
            <v>12076.1</v>
          </cell>
        </row>
        <row r="9020">
          <cell r="D9020" t="str">
            <v>110002339168</v>
          </cell>
          <cell r="E9020" t="str">
            <v>《东莞市专职消防救援队伍建设管理办法》起草立法项目</v>
          </cell>
          <cell r="F9020" t="str">
            <v>沈亚萍</v>
          </cell>
          <cell r="G9020" t="str">
            <v>2003038</v>
          </cell>
          <cell r="H9020">
            <v>47610.28</v>
          </cell>
          <cell r="I9020">
            <v>28010</v>
          </cell>
          <cell r="J9020">
            <v>3176.22</v>
          </cell>
          <cell r="K9020">
            <v>72444.06</v>
          </cell>
          <cell r="L9020">
            <v>0</v>
          </cell>
          <cell r="M9020">
            <v>0</v>
          </cell>
          <cell r="N9020">
            <v>0</v>
          </cell>
          <cell r="O9020">
            <v>72444.06</v>
          </cell>
        </row>
        <row r="9021">
          <cell r="D9021" t="str">
            <v>110002339169</v>
          </cell>
          <cell r="E9021" t="str">
            <v>东莞市危险废物申报登记数据校验及规范化环境管理抽查项目</v>
          </cell>
          <cell r="F9021" t="str">
            <v>武秀文</v>
          </cell>
          <cell r="G9021" t="str">
            <v>2002017</v>
          </cell>
          <cell r="H9021">
            <v>79794.36</v>
          </cell>
          <cell r="I9021">
            <v>0</v>
          </cell>
          <cell r="J9021">
            <v>79794.36</v>
          </cell>
          <cell r="K9021">
            <v>0</v>
          </cell>
          <cell r="L9021">
            <v>0</v>
          </cell>
          <cell r="M9021">
            <v>0</v>
          </cell>
          <cell r="N9021">
            <v>0</v>
          </cell>
          <cell r="O9021">
            <v>0</v>
          </cell>
        </row>
        <row r="9022">
          <cell r="D9022" t="str">
            <v>110002339170</v>
          </cell>
          <cell r="E9022" t="str">
            <v>倒装灯珠生产工艺优化与设计</v>
          </cell>
          <cell r="F9022" t="str">
            <v>王珂玮</v>
          </cell>
          <cell r="G9022" t="str">
            <v>2017114</v>
          </cell>
          <cell r="H9022">
            <v>22001.2</v>
          </cell>
          <cell r="I9022">
            <v>0</v>
          </cell>
          <cell r="J9022">
            <v>8842</v>
          </cell>
          <cell r="K9022">
            <v>13159.2</v>
          </cell>
          <cell r="L9022">
            <v>0</v>
          </cell>
          <cell r="M9022">
            <v>0</v>
          </cell>
          <cell r="N9022">
            <v>0</v>
          </cell>
          <cell r="O9022">
            <v>13159.2</v>
          </cell>
        </row>
        <row r="9023">
          <cell r="D9023" t="str">
            <v>110002339171</v>
          </cell>
          <cell r="E9023" t="str">
            <v>大型工业塑料托盘的设计与优化</v>
          </cell>
          <cell r="F9023" t="str">
            <v>王珂玮</v>
          </cell>
          <cell r="G9023" t="str">
            <v>2017114</v>
          </cell>
          <cell r="H9023">
            <v>28371.33</v>
          </cell>
          <cell r="I9023">
            <v>0</v>
          </cell>
          <cell r="J9023">
            <v>9660</v>
          </cell>
          <cell r="K9023">
            <v>18711.33</v>
          </cell>
          <cell r="L9023">
            <v>0</v>
          </cell>
          <cell r="M9023">
            <v>0</v>
          </cell>
          <cell r="N9023">
            <v>0</v>
          </cell>
          <cell r="O9023">
            <v>18711.33</v>
          </cell>
        </row>
        <row r="9024">
          <cell r="D9024" t="str">
            <v>110002339172</v>
          </cell>
          <cell r="E9024" t="str">
            <v>东莞理工学院-深圳市酷凌时代科技有限公司产学研基地</v>
          </cell>
          <cell r="F9024" t="str">
            <v>刘晔</v>
          </cell>
          <cell r="G9024" t="str">
            <v>2018807</v>
          </cell>
          <cell r="H9024">
            <v>17600.33</v>
          </cell>
          <cell r="I9024">
            <v>0</v>
          </cell>
          <cell r="J9024">
            <v>6242</v>
          </cell>
          <cell r="K9024">
            <v>11358.33</v>
          </cell>
          <cell r="L9024">
            <v>0</v>
          </cell>
          <cell r="M9024">
            <v>0</v>
          </cell>
          <cell r="N9024">
            <v>0</v>
          </cell>
          <cell r="O9024">
            <v>11358.33</v>
          </cell>
        </row>
        <row r="9025">
          <cell r="D9025" t="str">
            <v>110002339173</v>
          </cell>
          <cell r="E9025" t="str">
            <v>高延性混凝土加固材料检测技术服务（河北拓创远威）</v>
          </cell>
          <cell r="F9025" t="str">
            <v>房学谦</v>
          </cell>
          <cell r="G9025" t="str">
            <v>2023080</v>
          </cell>
          <cell r="H9025">
            <v>17732.08</v>
          </cell>
          <cell r="I9025">
            <v>0</v>
          </cell>
          <cell r="J9025">
            <v>0</v>
          </cell>
          <cell r="K9025">
            <v>17732.08</v>
          </cell>
          <cell r="L9025">
            <v>0</v>
          </cell>
          <cell r="M9025">
            <v>0</v>
          </cell>
          <cell r="N9025">
            <v>0</v>
          </cell>
          <cell r="O9025">
            <v>17732.08</v>
          </cell>
        </row>
        <row r="9026">
          <cell r="D9026" t="str">
            <v>110002339174</v>
          </cell>
          <cell r="E9026" t="str">
            <v>高延性混凝土加固材料检测技术服务（北京中震）</v>
          </cell>
          <cell r="F9026" t="str">
            <v>房学谦</v>
          </cell>
          <cell r="G9026" t="str">
            <v>2023080</v>
          </cell>
          <cell r="H9026">
            <v>31740.42</v>
          </cell>
          <cell r="I9026">
            <v>0</v>
          </cell>
          <cell r="J9026">
            <v>0</v>
          </cell>
          <cell r="K9026">
            <v>31740.42</v>
          </cell>
          <cell r="L9026">
            <v>0</v>
          </cell>
          <cell r="M9026">
            <v>0</v>
          </cell>
          <cell r="N9026">
            <v>0</v>
          </cell>
          <cell r="O9026">
            <v>31740.42</v>
          </cell>
        </row>
        <row r="9027">
          <cell r="D9027" t="str">
            <v>110002339175</v>
          </cell>
          <cell r="E9027" t="str">
            <v>五轴联动数控机床主轴热伸长误差测量技术</v>
          </cell>
          <cell r="F9027" t="str">
            <v>尹玲</v>
          </cell>
          <cell r="G9027" t="str">
            <v>2014016</v>
          </cell>
          <cell r="H9027">
            <v>40469.2</v>
          </cell>
          <cell r="I9027">
            <v>0</v>
          </cell>
          <cell r="J9027">
            <v>1095.2</v>
          </cell>
          <cell r="K9027">
            <v>39374</v>
          </cell>
          <cell r="L9027">
            <v>0</v>
          </cell>
          <cell r="M9027">
            <v>0</v>
          </cell>
          <cell r="N9027">
            <v>0</v>
          </cell>
          <cell r="O9027">
            <v>39374</v>
          </cell>
        </row>
        <row r="9028">
          <cell r="D9028" t="str">
            <v>110002339176</v>
          </cell>
          <cell r="E9028" t="str">
            <v>新工业诗歌创作研究学术会议技术服务</v>
          </cell>
          <cell r="F9028" t="str">
            <v>许燕转</v>
          </cell>
          <cell r="G9028" t="str">
            <v>2011015</v>
          </cell>
          <cell r="H9028">
            <v>0</v>
          </cell>
          <cell r="I9028">
            <v>0</v>
          </cell>
          <cell r="J9028">
            <v>0</v>
          </cell>
          <cell r="K9028">
            <v>0</v>
          </cell>
          <cell r="L9028">
            <v>0</v>
          </cell>
          <cell r="M9028">
            <v>0</v>
          </cell>
          <cell r="N9028">
            <v>0</v>
          </cell>
          <cell r="O9028">
            <v>0</v>
          </cell>
        </row>
        <row r="9029">
          <cell r="D9029" t="str">
            <v>110002339177</v>
          </cell>
          <cell r="E9029" t="str">
            <v>《东莞市零星作业安全生产管理条例》起草立法项目</v>
          </cell>
          <cell r="F9029" t="str">
            <v>沈亚萍</v>
          </cell>
          <cell r="G9029" t="str">
            <v>2003038</v>
          </cell>
          <cell r="H9029">
            <v>150675.51</v>
          </cell>
          <cell r="I9029">
            <v>0</v>
          </cell>
          <cell r="J9029">
            <v>39184</v>
          </cell>
          <cell r="K9029">
            <v>111491.51</v>
          </cell>
          <cell r="L9029">
            <v>0</v>
          </cell>
          <cell r="M9029">
            <v>0</v>
          </cell>
          <cell r="N9029">
            <v>0</v>
          </cell>
          <cell r="O9029">
            <v>111491.51</v>
          </cell>
        </row>
        <row r="9030">
          <cell r="D9030" t="str">
            <v>110002339178</v>
          </cell>
          <cell r="E9030" t="str">
            <v>东莞市上半年民营企业经营状况专题调研项目</v>
          </cell>
          <cell r="F9030" t="str">
            <v>黎伟</v>
          </cell>
          <cell r="G9030" t="str">
            <v>2016020</v>
          </cell>
          <cell r="H9030">
            <v>97526.44</v>
          </cell>
          <cell r="I9030">
            <v>0</v>
          </cell>
          <cell r="J9030">
            <v>0</v>
          </cell>
          <cell r="K9030">
            <v>97526.44</v>
          </cell>
          <cell r="L9030">
            <v>0</v>
          </cell>
          <cell r="M9030">
            <v>0</v>
          </cell>
          <cell r="N9030">
            <v>0</v>
          </cell>
          <cell r="O9030">
            <v>97526.44</v>
          </cell>
        </row>
        <row r="9031">
          <cell r="D9031" t="str">
            <v>110002339179</v>
          </cell>
          <cell r="E9031" t="str">
            <v>东莞市茶山镇上元村村志编纂、出版项目</v>
          </cell>
          <cell r="F9031" t="str">
            <v>张艳红</v>
          </cell>
          <cell r="G9031" t="str">
            <v>2004016</v>
          </cell>
          <cell r="H9031">
            <v>112230.05</v>
          </cell>
          <cell r="I9031">
            <v>0</v>
          </cell>
          <cell r="J9031">
            <v>0</v>
          </cell>
          <cell r="K9031">
            <v>112230.05</v>
          </cell>
          <cell r="L9031">
            <v>0</v>
          </cell>
          <cell r="M9031">
            <v>0</v>
          </cell>
          <cell r="N9031">
            <v>0</v>
          </cell>
          <cell r="O9031">
            <v>112230.05</v>
          </cell>
        </row>
        <row r="9032">
          <cell r="D9032" t="str">
            <v>110002339180</v>
          </cell>
          <cell r="E9032" t="str">
            <v>东莞市茶山镇超朗村村志编纂、出版项目</v>
          </cell>
          <cell r="F9032" t="str">
            <v>田根胜</v>
          </cell>
          <cell r="G9032" t="str">
            <v>1993043</v>
          </cell>
          <cell r="H9032">
            <v>63374.45</v>
          </cell>
          <cell r="I9032">
            <v>107220</v>
          </cell>
          <cell r="J9032">
            <v>12158.32</v>
          </cell>
          <cell r="K9032">
            <v>158436.13</v>
          </cell>
          <cell r="L9032">
            <v>0</v>
          </cell>
          <cell r="M9032">
            <v>0</v>
          </cell>
          <cell r="N9032">
            <v>0</v>
          </cell>
          <cell r="O9032">
            <v>158436.13</v>
          </cell>
        </row>
        <row r="9033">
          <cell r="D9033" t="str">
            <v>110002339181</v>
          </cell>
          <cell r="E9033" t="str">
            <v>东莞地情研究</v>
          </cell>
          <cell r="F9033" t="str">
            <v>卢晓晴</v>
          </cell>
          <cell r="G9033" t="str">
            <v>2005037</v>
          </cell>
          <cell r="H9033">
            <v>2.08</v>
          </cell>
          <cell r="I9033">
            <v>0</v>
          </cell>
          <cell r="J9033">
            <v>0</v>
          </cell>
          <cell r="K9033">
            <v>2.08</v>
          </cell>
          <cell r="L9033">
            <v>0</v>
          </cell>
          <cell r="M9033">
            <v>0</v>
          </cell>
          <cell r="N9033">
            <v>0</v>
          </cell>
          <cell r="O9033">
            <v>2.08</v>
          </cell>
        </row>
        <row r="9034">
          <cell r="D9034" t="str">
            <v>110002339182</v>
          </cell>
          <cell r="E9034" t="str">
            <v>西藏自治区数字冰湖共享平台 (一标段)</v>
          </cell>
          <cell r="F9034" t="str">
            <v>李家叶</v>
          </cell>
          <cell r="G9034" t="str">
            <v>2020821</v>
          </cell>
          <cell r="H9034">
            <v>214964.9</v>
          </cell>
          <cell r="I9034">
            <v>0</v>
          </cell>
          <cell r="J9034">
            <v>58618.3</v>
          </cell>
          <cell r="K9034">
            <v>156346.6</v>
          </cell>
          <cell r="L9034">
            <v>0</v>
          </cell>
          <cell r="M9034">
            <v>0</v>
          </cell>
          <cell r="N9034">
            <v>0</v>
          </cell>
          <cell r="O9034">
            <v>156346.6</v>
          </cell>
        </row>
        <row r="9035">
          <cell r="D9035" t="str">
            <v>110002339183</v>
          </cell>
          <cell r="E9035" t="str">
            <v>《东莞市物业管理条例(草案)》立法论证咨询</v>
          </cell>
          <cell r="F9035" t="str">
            <v>沈亚萍</v>
          </cell>
          <cell r="G9035" t="str">
            <v>2003038</v>
          </cell>
          <cell r="H9035">
            <v>53196.24</v>
          </cell>
          <cell r="I9035">
            <v>0</v>
          </cell>
          <cell r="J9035">
            <v>0</v>
          </cell>
          <cell r="K9035">
            <v>53196.24</v>
          </cell>
          <cell r="L9035">
            <v>0</v>
          </cell>
          <cell r="M9035">
            <v>0</v>
          </cell>
          <cell r="N9035">
            <v>0</v>
          </cell>
          <cell r="O9035">
            <v>53196.24</v>
          </cell>
        </row>
        <row r="9036">
          <cell r="D9036" t="str">
            <v>110002339184</v>
          </cell>
          <cell r="E9036" t="str">
            <v>东莞市寮步镇人力资源服务业调查研究</v>
          </cell>
          <cell r="F9036" t="str">
            <v>贺艳春</v>
          </cell>
          <cell r="G9036" t="str">
            <v>2006011</v>
          </cell>
          <cell r="H9036">
            <v>23748.12</v>
          </cell>
          <cell r="I9036">
            <v>0</v>
          </cell>
          <cell r="J9036">
            <v>0</v>
          </cell>
          <cell r="K9036">
            <v>23748.12</v>
          </cell>
          <cell r="L9036">
            <v>0</v>
          </cell>
          <cell r="M9036">
            <v>0</v>
          </cell>
          <cell r="N9036">
            <v>0</v>
          </cell>
          <cell r="O9036">
            <v>23748.12</v>
          </cell>
        </row>
        <row r="9037">
          <cell r="D9037" t="str">
            <v>110002339185</v>
          </cell>
          <cell r="E9037" t="str">
            <v>搅拌装备计算流体力学研究</v>
          </cell>
          <cell r="F9037" t="str">
            <v>曹晓畅</v>
          </cell>
          <cell r="G9037" t="str">
            <v>2012045</v>
          </cell>
          <cell r="H9037">
            <v>1250.27</v>
          </cell>
          <cell r="I9037">
            <v>0</v>
          </cell>
          <cell r="J9037">
            <v>0</v>
          </cell>
          <cell r="K9037">
            <v>1250.27</v>
          </cell>
          <cell r="L9037">
            <v>0</v>
          </cell>
          <cell r="M9037">
            <v>0</v>
          </cell>
          <cell r="N9037">
            <v>0</v>
          </cell>
          <cell r="O9037">
            <v>1250.27</v>
          </cell>
        </row>
        <row r="9038">
          <cell r="D9038" t="str">
            <v>110002339186</v>
          </cell>
          <cell r="E9038" t="str">
            <v>岭南湿热环境下大面积大跨度钢结构智能光伏屋盖设计与施工关键技术</v>
          </cell>
          <cell r="F9038" t="str">
            <v>艾心荧</v>
          </cell>
          <cell r="G9038" t="str">
            <v>2015010</v>
          </cell>
          <cell r="H9038">
            <v>0</v>
          </cell>
          <cell r="I9038">
            <v>0</v>
          </cell>
          <cell r="J9038">
            <v>0</v>
          </cell>
          <cell r="K9038">
            <v>0</v>
          </cell>
          <cell r="L9038">
            <v>0</v>
          </cell>
          <cell r="M9038">
            <v>0</v>
          </cell>
          <cell r="N9038">
            <v>0</v>
          </cell>
          <cell r="O9038">
            <v>0</v>
          </cell>
        </row>
        <row r="9039">
          <cell r="D9039" t="str">
            <v>110002339187</v>
          </cell>
          <cell r="E9039" t="str">
            <v>东莞市茶山镇横江村村志编纂、出版项目</v>
          </cell>
          <cell r="F9039" t="str">
            <v>王勇</v>
          </cell>
          <cell r="G9039" t="str">
            <v>2017049</v>
          </cell>
          <cell r="H9039">
            <v>34289.17</v>
          </cell>
          <cell r="I9039">
            <v>0</v>
          </cell>
          <cell r="J9039">
            <v>864.61</v>
          </cell>
          <cell r="K9039">
            <v>33424.56</v>
          </cell>
          <cell r="L9039">
            <v>0</v>
          </cell>
          <cell r="M9039">
            <v>0</v>
          </cell>
          <cell r="N9039">
            <v>0</v>
          </cell>
          <cell r="O9039">
            <v>33424.56</v>
          </cell>
        </row>
        <row r="9040">
          <cell r="D9040" t="str">
            <v>110002339188</v>
          </cell>
          <cell r="E9040" t="str">
            <v>两河口混合式抽水蓄能电站下库抽水发电水动力模拟</v>
          </cell>
          <cell r="F9040" t="str">
            <v>邵颂东</v>
          </cell>
          <cell r="G9040" t="str">
            <v>2021807</v>
          </cell>
          <cell r="H9040">
            <v>194024.22</v>
          </cell>
          <cell r="I9040">
            <v>0</v>
          </cell>
          <cell r="J9040">
            <v>141226.24</v>
          </cell>
          <cell r="K9040">
            <v>52797.98</v>
          </cell>
          <cell r="L9040">
            <v>0</v>
          </cell>
          <cell r="M9040">
            <v>0</v>
          </cell>
          <cell r="N9040">
            <v>0</v>
          </cell>
          <cell r="O9040">
            <v>52797.98</v>
          </cell>
        </row>
        <row r="9041">
          <cell r="D9041" t="str">
            <v>110002339189</v>
          </cell>
          <cell r="E9041" t="str">
            <v>东莞市逸昊金属材料科技有限公司突发环境事件应急预案(修订)</v>
          </cell>
          <cell r="F9041" t="str">
            <v>廖文波</v>
          </cell>
          <cell r="G9041" t="str">
            <v>2011007</v>
          </cell>
          <cell r="H9041">
            <v>30330.16</v>
          </cell>
          <cell r="I9041">
            <v>0</v>
          </cell>
          <cell r="J9041">
            <v>30330.16</v>
          </cell>
          <cell r="K9041">
            <v>0</v>
          </cell>
          <cell r="L9041">
            <v>0</v>
          </cell>
          <cell r="M9041">
            <v>0</v>
          </cell>
          <cell r="N9041">
            <v>0</v>
          </cell>
          <cell r="O9041">
            <v>0</v>
          </cell>
        </row>
        <row r="9042">
          <cell r="D9042" t="str">
            <v>110002339190</v>
          </cell>
          <cell r="E9042" t="str">
            <v>东莞市华欣五金制品有限公司突发环境事件应急预案(修订)</v>
          </cell>
          <cell r="F9042" t="str">
            <v>廖文波</v>
          </cell>
          <cell r="G9042" t="str">
            <v>2011007</v>
          </cell>
          <cell r="H9042">
            <v>9148.7</v>
          </cell>
          <cell r="I9042">
            <v>0</v>
          </cell>
          <cell r="J9042">
            <v>9148.7</v>
          </cell>
          <cell r="K9042">
            <v>0</v>
          </cell>
          <cell r="L9042">
            <v>0</v>
          </cell>
          <cell r="M9042">
            <v>0</v>
          </cell>
          <cell r="N9042">
            <v>0</v>
          </cell>
          <cell r="O9042">
            <v>0</v>
          </cell>
        </row>
        <row r="9043">
          <cell r="D9043" t="str">
            <v>110002339191</v>
          </cell>
          <cell r="E9043" t="str">
            <v>察步镇2023年度社会工作服务项目成效评估及前置论证审核采购项目</v>
          </cell>
          <cell r="F9043" t="str">
            <v>张燕婷</v>
          </cell>
          <cell r="G9043" t="str">
            <v>2009038</v>
          </cell>
          <cell r="H9043">
            <v>20035.31</v>
          </cell>
          <cell r="I9043">
            <v>0</v>
          </cell>
          <cell r="J9043">
            <v>20035.31</v>
          </cell>
          <cell r="K9043">
            <v>0</v>
          </cell>
          <cell r="L9043">
            <v>0</v>
          </cell>
          <cell r="M9043">
            <v>0</v>
          </cell>
          <cell r="N9043">
            <v>0</v>
          </cell>
          <cell r="O9043">
            <v>0</v>
          </cell>
        </row>
        <row r="9044">
          <cell r="D9044" t="str">
            <v>110002339192</v>
          </cell>
          <cell r="E9044" t="str">
            <v>基于航道物联网感知网的统一通讯服务平台研究</v>
          </cell>
          <cell r="F9044" t="str">
            <v>周清峰</v>
          </cell>
          <cell r="G9044" t="str">
            <v>2017804</v>
          </cell>
          <cell r="H9044">
            <v>38473.68</v>
          </cell>
          <cell r="I9044">
            <v>180000</v>
          </cell>
          <cell r="J9044">
            <v>158911.28</v>
          </cell>
          <cell r="K9044">
            <v>59562.4</v>
          </cell>
          <cell r="L9044">
            <v>0</v>
          </cell>
          <cell r="M9044">
            <v>0</v>
          </cell>
          <cell r="N9044">
            <v>0</v>
          </cell>
          <cell r="O9044">
            <v>59562.4</v>
          </cell>
        </row>
        <row r="9045">
          <cell r="D9045" t="str">
            <v>110002339193</v>
          </cell>
          <cell r="E9045" t="str">
            <v>分子动力学模拟及R语言建模服务</v>
          </cell>
          <cell r="F9045" t="str">
            <v>杨盈</v>
          </cell>
          <cell r="G9045" t="str">
            <v>2017157</v>
          </cell>
          <cell r="H9045">
            <v>19691.78</v>
          </cell>
          <cell r="I9045">
            <v>0</v>
          </cell>
          <cell r="J9045">
            <v>7155</v>
          </cell>
          <cell r="K9045">
            <v>12536.78</v>
          </cell>
          <cell r="L9045">
            <v>0</v>
          </cell>
          <cell r="M9045">
            <v>0</v>
          </cell>
          <cell r="N9045">
            <v>0</v>
          </cell>
          <cell r="O9045">
            <v>12536.78</v>
          </cell>
        </row>
        <row r="9046">
          <cell r="D9046" t="str">
            <v>110002339194</v>
          </cell>
          <cell r="E9046" t="str">
            <v>国能山东风场视频智能监控子系统</v>
          </cell>
          <cell r="F9046" t="str">
            <v>任子良</v>
          </cell>
          <cell r="G9046" t="str">
            <v>2021121</v>
          </cell>
          <cell r="H9046">
            <v>897.87</v>
          </cell>
          <cell r="I9046">
            <v>0</v>
          </cell>
          <cell r="J9046">
            <v>0</v>
          </cell>
          <cell r="K9046">
            <v>897.87</v>
          </cell>
          <cell r="L9046">
            <v>0</v>
          </cell>
          <cell r="M9046">
            <v>0</v>
          </cell>
          <cell r="N9046">
            <v>0</v>
          </cell>
          <cell r="O9046">
            <v>897.87</v>
          </cell>
        </row>
        <row r="9047">
          <cell r="D9047" t="str">
            <v>110002339195</v>
          </cell>
          <cell r="E9047" t="str">
            <v>设计律师行业入党积极分子课程</v>
          </cell>
          <cell r="F9047" t="str">
            <v>张庆吉</v>
          </cell>
          <cell r="G9047" t="str">
            <v>2011002</v>
          </cell>
          <cell r="H9047">
            <v>4190.91</v>
          </cell>
          <cell r="I9047">
            <v>0</v>
          </cell>
          <cell r="J9047">
            <v>540</v>
          </cell>
          <cell r="K9047">
            <v>3650.91</v>
          </cell>
          <cell r="L9047">
            <v>0</v>
          </cell>
          <cell r="M9047">
            <v>0</v>
          </cell>
          <cell r="N9047">
            <v>0</v>
          </cell>
          <cell r="O9047">
            <v>3650.91</v>
          </cell>
        </row>
        <row r="9048">
          <cell r="D9048" t="str">
            <v>110002339196</v>
          </cell>
          <cell r="E9048" t="str">
            <v>碳基电催化剂载体的制备</v>
          </cell>
          <cell r="F9048" t="str">
            <v>钟国玉</v>
          </cell>
          <cell r="G9048" t="str">
            <v>2016022</v>
          </cell>
          <cell r="H9048">
            <v>39480.2</v>
          </cell>
          <cell r="I9048">
            <v>0</v>
          </cell>
          <cell r="J9048">
            <v>0</v>
          </cell>
          <cell r="K9048">
            <v>39480.2</v>
          </cell>
          <cell r="L9048">
            <v>0</v>
          </cell>
          <cell r="M9048">
            <v>0</v>
          </cell>
          <cell r="N9048">
            <v>0</v>
          </cell>
          <cell r="O9048">
            <v>39480.2</v>
          </cell>
        </row>
        <row r="9049">
          <cell r="D9049" t="str">
            <v>110002339198</v>
          </cell>
          <cell r="E9049" t="str">
            <v>甲醇重整催化剂</v>
          </cell>
          <cell r="F9049" t="str">
            <v>傅小波</v>
          </cell>
          <cell r="G9049" t="str">
            <v>2013010</v>
          </cell>
          <cell r="H9049">
            <v>19138.74</v>
          </cell>
          <cell r="I9049">
            <v>0</v>
          </cell>
          <cell r="J9049">
            <v>19038</v>
          </cell>
          <cell r="K9049">
            <v>100.74</v>
          </cell>
          <cell r="L9049">
            <v>0</v>
          </cell>
          <cell r="M9049">
            <v>0</v>
          </cell>
          <cell r="N9049">
            <v>0</v>
          </cell>
          <cell r="O9049">
            <v>100.74</v>
          </cell>
        </row>
        <row r="9050">
          <cell r="D9050" t="str">
            <v>110002339199</v>
          </cell>
          <cell r="E9050" t="str">
            <v>社交媒体视角的图书馆阅读生态及策略研究</v>
          </cell>
          <cell r="F9050" t="str">
            <v>梁士金</v>
          </cell>
          <cell r="G9050" t="str">
            <v>2012959</v>
          </cell>
          <cell r="H9050">
            <v>2659.81</v>
          </cell>
          <cell r="I9050">
            <v>0</v>
          </cell>
          <cell r="J9050">
            <v>0</v>
          </cell>
          <cell r="K9050">
            <v>2659.81</v>
          </cell>
          <cell r="L9050">
            <v>0</v>
          </cell>
          <cell r="M9050">
            <v>0</v>
          </cell>
          <cell r="N9050">
            <v>0</v>
          </cell>
          <cell r="O9050">
            <v>2659.81</v>
          </cell>
        </row>
        <row r="9051">
          <cell r="D9051" t="str">
            <v>110002339200</v>
          </cell>
          <cell r="E9051" t="str">
            <v>网络约束下分布式光伏集群自治运行与主动支撑控制策略</v>
          </cell>
          <cell r="F9051" t="str">
            <v>赵洋</v>
          </cell>
          <cell r="G9051" t="str">
            <v>2012050</v>
          </cell>
          <cell r="H9051">
            <v>100313.97</v>
          </cell>
          <cell r="I9051">
            <v>0</v>
          </cell>
          <cell r="J9051">
            <v>58971.82</v>
          </cell>
          <cell r="K9051">
            <v>41342.15</v>
          </cell>
          <cell r="L9051">
            <v>0</v>
          </cell>
          <cell r="M9051">
            <v>0</v>
          </cell>
          <cell r="N9051">
            <v>0</v>
          </cell>
          <cell r="O9051">
            <v>41342.15</v>
          </cell>
        </row>
        <row r="9052">
          <cell r="D9052" t="str">
            <v>110002339201</v>
          </cell>
          <cell r="E9052" t="str">
            <v>东莞市报废动力电池产生、收集及利用处置能力调查项目</v>
          </cell>
          <cell r="F9052" t="str">
            <v>谢世磊</v>
          </cell>
          <cell r="G9052" t="str">
            <v>2016019</v>
          </cell>
          <cell r="H9052">
            <v>80232.17</v>
          </cell>
          <cell r="I9052">
            <v>0</v>
          </cell>
          <cell r="J9052">
            <v>0</v>
          </cell>
          <cell r="K9052">
            <v>80232.17</v>
          </cell>
          <cell r="L9052">
            <v>0</v>
          </cell>
          <cell r="M9052">
            <v>0</v>
          </cell>
          <cell r="N9052">
            <v>0</v>
          </cell>
          <cell r="O9052">
            <v>80232.17</v>
          </cell>
        </row>
        <row r="9053">
          <cell r="D9053" t="str">
            <v>110002339202</v>
          </cell>
          <cell r="E9053" t="str">
            <v>可降解金属增材制造的性能结构表征</v>
          </cell>
          <cell r="F9053" t="str">
            <v>万鹏</v>
          </cell>
          <cell r="G9053" t="str">
            <v>2018002</v>
          </cell>
          <cell r="H9053">
            <v>2660.4</v>
          </cell>
          <cell r="I9053">
            <v>0</v>
          </cell>
          <cell r="J9053">
            <v>1510</v>
          </cell>
          <cell r="K9053">
            <v>1150.4</v>
          </cell>
          <cell r="L9053">
            <v>0</v>
          </cell>
          <cell r="M9053">
            <v>0</v>
          </cell>
          <cell r="N9053">
            <v>0</v>
          </cell>
          <cell r="O9053">
            <v>1150.4</v>
          </cell>
        </row>
        <row r="9054">
          <cell r="D9054" t="str">
            <v>110002339203</v>
          </cell>
          <cell r="E9054" t="str">
            <v>亚克力材料高效节能真空镀膜关键技术研究</v>
          </cell>
          <cell r="F9054" t="str">
            <v>刘华珠</v>
          </cell>
          <cell r="G9054" t="str">
            <v>2003113</v>
          </cell>
          <cell r="H9054">
            <v>0.08</v>
          </cell>
          <cell r="I9054">
            <v>0</v>
          </cell>
          <cell r="J9054">
            <v>0</v>
          </cell>
          <cell r="K9054">
            <v>0.08</v>
          </cell>
          <cell r="L9054">
            <v>0</v>
          </cell>
          <cell r="M9054">
            <v>0</v>
          </cell>
          <cell r="N9054">
            <v>0</v>
          </cell>
          <cell r="O9054">
            <v>0.08</v>
          </cell>
        </row>
        <row r="9055">
          <cell r="D9055" t="str">
            <v>110002339204</v>
          </cell>
          <cell r="E9055" t="str">
            <v>2023年度东莞市东城街道社会工作服务项目评估</v>
          </cell>
          <cell r="F9055" t="str">
            <v>居正</v>
          </cell>
          <cell r="G9055" t="str">
            <v>2013066</v>
          </cell>
          <cell r="H9055">
            <v>22895.67</v>
          </cell>
          <cell r="I9055">
            <v>0</v>
          </cell>
          <cell r="J9055">
            <v>0</v>
          </cell>
          <cell r="K9055">
            <v>22895.67</v>
          </cell>
          <cell r="L9055">
            <v>0</v>
          </cell>
          <cell r="M9055">
            <v>0</v>
          </cell>
          <cell r="N9055">
            <v>0</v>
          </cell>
          <cell r="O9055">
            <v>22895.67</v>
          </cell>
        </row>
        <row r="9056">
          <cell r="D9056" t="str">
            <v>110002339205</v>
          </cell>
          <cell r="E9056" t="str">
            <v>东莞理工学院-数字集团产学研基地</v>
          </cell>
          <cell r="F9056" t="str">
            <v>王志平</v>
          </cell>
          <cell r="G9056" t="str">
            <v>2017128</v>
          </cell>
          <cell r="H9056">
            <v>50005</v>
          </cell>
          <cell r="I9056">
            <v>0</v>
          </cell>
          <cell r="J9056">
            <v>224</v>
          </cell>
          <cell r="K9056">
            <v>49781</v>
          </cell>
          <cell r="L9056">
            <v>0</v>
          </cell>
          <cell r="M9056">
            <v>0</v>
          </cell>
          <cell r="N9056">
            <v>0</v>
          </cell>
          <cell r="O9056">
            <v>49781</v>
          </cell>
        </row>
        <row r="9057">
          <cell r="D9057" t="str">
            <v>110002339206</v>
          </cell>
          <cell r="E9057" t="str">
            <v>C语言安全子集检测模块开发</v>
          </cell>
          <cell r="F9057" t="str">
            <v>李宽</v>
          </cell>
          <cell r="G9057" t="str">
            <v>2018820</v>
          </cell>
          <cell r="H9057">
            <v>101405.28</v>
          </cell>
          <cell r="I9057">
            <v>-82544.33</v>
          </cell>
          <cell r="J9057">
            <v>3348.73</v>
          </cell>
          <cell r="K9057">
            <v>15512.22</v>
          </cell>
          <cell r="L9057">
            <v>0</v>
          </cell>
          <cell r="M9057">
            <v>0</v>
          </cell>
          <cell r="N9057">
            <v>0</v>
          </cell>
          <cell r="O9057">
            <v>15512.22</v>
          </cell>
        </row>
        <row r="9058">
          <cell r="D9058" t="str">
            <v>110002339207</v>
          </cell>
          <cell r="E9058" t="str">
            <v>《儿童友好城市建设管理办法》立项研究</v>
          </cell>
          <cell r="F9058" t="str">
            <v>郑玉敏</v>
          </cell>
          <cell r="G9058" t="str">
            <v>2005002</v>
          </cell>
          <cell r="H9058">
            <v>49508.02</v>
          </cell>
          <cell r="I9058">
            <v>0</v>
          </cell>
          <cell r="J9058">
            <v>23075.1</v>
          </cell>
          <cell r="K9058">
            <v>26432.92</v>
          </cell>
          <cell r="L9058">
            <v>0</v>
          </cell>
          <cell r="M9058">
            <v>0</v>
          </cell>
          <cell r="N9058">
            <v>0</v>
          </cell>
          <cell r="O9058">
            <v>26432.92</v>
          </cell>
        </row>
        <row r="9059">
          <cell r="D9059" t="str">
            <v>110002339208</v>
          </cell>
          <cell r="E9059" t="str">
            <v>东莞市洪梅镇财政项目支出绩效自评抽查审核</v>
          </cell>
          <cell r="F9059" t="str">
            <v>贺艳春</v>
          </cell>
          <cell r="G9059" t="str">
            <v>2006011</v>
          </cell>
          <cell r="H9059">
            <v>56363.34</v>
          </cell>
          <cell r="I9059">
            <v>0</v>
          </cell>
          <cell r="J9059">
            <v>0</v>
          </cell>
          <cell r="K9059">
            <v>56363.34</v>
          </cell>
          <cell r="L9059">
            <v>0</v>
          </cell>
          <cell r="M9059">
            <v>0</v>
          </cell>
          <cell r="N9059">
            <v>0</v>
          </cell>
          <cell r="O9059">
            <v>56363.34</v>
          </cell>
        </row>
        <row r="9060">
          <cell r="D9060" t="str">
            <v>110002339209</v>
          </cell>
          <cell r="E9060" t="str">
            <v>东莞市洪梅镇2023年财政支出项目绩效评价</v>
          </cell>
          <cell r="F9060" t="str">
            <v>谷云燕</v>
          </cell>
          <cell r="G9060" t="str">
            <v>2004037</v>
          </cell>
          <cell r="H9060">
            <v>67214.56</v>
          </cell>
          <cell r="I9060">
            <v>0</v>
          </cell>
          <cell r="J9060">
            <v>34000</v>
          </cell>
          <cell r="K9060">
            <v>33214.56</v>
          </cell>
          <cell r="L9060">
            <v>0</v>
          </cell>
          <cell r="M9060">
            <v>0</v>
          </cell>
          <cell r="N9060">
            <v>0</v>
          </cell>
          <cell r="O9060">
            <v>33214.56</v>
          </cell>
        </row>
        <row r="9061">
          <cell r="D9061" t="str">
            <v>110002339210</v>
          </cell>
          <cell r="E9061" t="str">
            <v>智慧实验室在线监测平台关键技术研发</v>
          </cell>
          <cell r="F9061" t="str">
            <v>任斌</v>
          </cell>
          <cell r="G9061" t="str">
            <v>2003008</v>
          </cell>
          <cell r="H9061">
            <v>83829.3</v>
          </cell>
          <cell r="I9061">
            <v>0</v>
          </cell>
          <cell r="J9061">
            <v>3207.8</v>
          </cell>
          <cell r="K9061">
            <v>80621.5</v>
          </cell>
          <cell r="L9061">
            <v>0</v>
          </cell>
          <cell r="M9061">
            <v>0</v>
          </cell>
          <cell r="N9061">
            <v>0</v>
          </cell>
          <cell r="O9061">
            <v>80621.5</v>
          </cell>
        </row>
        <row r="9062">
          <cell r="D9062" t="str">
            <v>110002339211</v>
          </cell>
          <cell r="E9062" t="str">
            <v>“提升高品质文化产品的供给，助力东莞文化经济新发展”专题调研</v>
          </cell>
          <cell r="F9062" t="str">
            <v>卢晓晴</v>
          </cell>
          <cell r="G9062" t="str">
            <v>2005037</v>
          </cell>
          <cell r="H9062">
            <v>25238.26</v>
          </cell>
          <cell r="I9062">
            <v>0</v>
          </cell>
          <cell r="J9062">
            <v>17624</v>
          </cell>
          <cell r="K9062">
            <v>7614.26</v>
          </cell>
          <cell r="L9062">
            <v>0</v>
          </cell>
          <cell r="M9062">
            <v>0</v>
          </cell>
          <cell r="N9062">
            <v>0</v>
          </cell>
          <cell r="O9062">
            <v>7614.26</v>
          </cell>
        </row>
        <row r="9063">
          <cell r="D9063" t="str">
            <v>110002339212</v>
          </cell>
          <cell r="E9063" t="str">
            <v>东莞市推进粤港澳大湾区建设2023年度专项评估</v>
          </cell>
          <cell r="F9063" t="str">
            <v>陈海东</v>
          </cell>
          <cell r="G9063" t="str">
            <v>2003046</v>
          </cell>
          <cell r="H9063">
            <v>40019.44</v>
          </cell>
          <cell r="I9063">
            <v>0</v>
          </cell>
          <cell r="J9063">
            <v>0</v>
          </cell>
          <cell r="K9063">
            <v>40019.44</v>
          </cell>
          <cell r="L9063">
            <v>0</v>
          </cell>
          <cell r="M9063">
            <v>0</v>
          </cell>
          <cell r="N9063">
            <v>0</v>
          </cell>
          <cell r="O9063">
            <v>40019.44</v>
          </cell>
        </row>
        <row r="9064">
          <cell r="D9064" t="str">
            <v>110002339213</v>
          </cell>
          <cell r="E9064" t="str">
            <v>东莞市茶山镇塘角村村志编纂、出版项目</v>
          </cell>
          <cell r="F9064" t="str">
            <v>阎江</v>
          </cell>
          <cell r="G9064" t="str">
            <v>1999007</v>
          </cell>
          <cell r="H9064">
            <v>39928.71</v>
          </cell>
          <cell r="I9064">
            <v>0</v>
          </cell>
          <cell r="J9064">
            <v>1000</v>
          </cell>
          <cell r="K9064">
            <v>38928.71</v>
          </cell>
          <cell r="L9064">
            <v>0</v>
          </cell>
          <cell r="M9064">
            <v>0</v>
          </cell>
          <cell r="N9064">
            <v>0</v>
          </cell>
          <cell r="O9064">
            <v>38928.71</v>
          </cell>
        </row>
        <row r="9065">
          <cell r="D9065" t="str">
            <v>110002339214</v>
          </cell>
          <cell r="E9065" t="str">
            <v>极耳材料生产工艺优化技术的研发</v>
          </cell>
          <cell r="F9065" t="str">
            <v>刘丹</v>
          </cell>
          <cell r="G9065" t="str">
            <v>2018808</v>
          </cell>
          <cell r="H9065">
            <v>4433.02</v>
          </cell>
          <cell r="I9065">
            <v>0</v>
          </cell>
          <cell r="J9065">
            <v>0</v>
          </cell>
          <cell r="K9065">
            <v>4433.02</v>
          </cell>
          <cell r="L9065">
            <v>0</v>
          </cell>
          <cell r="M9065">
            <v>0</v>
          </cell>
          <cell r="N9065">
            <v>0</v>
          </cell>
          <cell r="O9065">
            <v>4433.02</v>
          </cell>
        </row>
        <row r="9066">
          <cell r="D9066" t="str">
            <v>110002339215</v>
          </cell>
          <cell r="E9066" t="str">
            <v>松山湖创新园科技园能源审计服务</v>
          </cell>
          <cell r="F9066" t="str">
            <v>钟少芬</v>
          </cell>
          <cell r="G9066" t="str">
            <v>2011029</v>
          </cell>
          <cell r="H9066">
            <v>58474.56</v>
          </cell>
          <cell r="I9066">
            <v>0</v>
          </cell>
          <cell r="J9066">
            <v>43284.2</v>
          </cell>
          <cell r="K9066">
            <v>15190.36</v>
          </cell>
          <cell r="L9066">
            <v>0</v>
          </cell>
          <cell r="M9066">
            <v>0</v>
          </cell>
          <cell r="N9066">
            <v>0</v>
          </cell>
          <cell r="O9066">
            <v>15190.36</v>
          </cell>
        </row>
        <row r="9067">
          <cell r="D9067" t="str">
            <v>110002339216</v>
          </cell>
          <cell r="E9067" t="str">
            <v>“科技虎门”大讲堂项目</v>
          </cell>
          <cell r="F9067" t="str">
            <v>王春</v>
          </cell>
          <cell r="G9067" t="str">
            <v>2002018</v>
          </cell>
          <cell r="H9067">
            <v>93912.88</v>
          </cell>
          <cell r="I9067">
            <v>0</v>
          </cell>
          <cell r="J9067">
            <v>8760</v>
          </cell>
          <cell r="K9067">
            <v>85152.88</v>
          </cell>
          <cell r="L9067">
            <v>0</v>
          </cell>
          <cell r="M9067">
            <v>0</v>
          </cell>
          <cell r="N9067">
            <v>0</v>
          </cell>
          <cell r="O9067">
            <v>85152.88</v>
          </cell>
        </row>
        <row r="9068">
          <cell r="D9068" t="str">
            <v>110002339217</v>
          </cell>
          <cell r="E9068" t="str">
            <v>东莞市茶山镇孙屋村村志编纂、出版项目</v>
          </cell>
          <cell r="F9068" t="str">
            <v>朱华飞</v>
          </cell>
          <cell r="G9068" t="str">
            <v>2000007</v>
          </cell>
          <cell r="H9068">
            <v>77708.2</v>
          </cell>
          <cell r="I9068">
            <v>0</v>
          </cell>
          <cell r="J9068">
            <v>15000</v>
          </cell>
          <cell r="K9068">
            <v>62708.2</v>
          </cell>
          <cell r="L9068">
            <v>0</v>
          </cell>
          <cell r="M9068">
            <v>0</v>
          </cell>
          <cell r="N9068">
            <v>0</v>
          </cell>
          <cell r="O9068">
            <v>62708.2</v>
          </cell>
        </row>
        <row r="9069">
          <cell r="D9069" t="str">
            <v>110002339218</v>
          </cell>
          <cell r="E9069" t="str">
            <v>东莞市生态环境局清溪分局购买第三方技术审核服务项目</v>
          </cell>
          <cell r="F9069" t="str">
            <v>胡俊杰</v>
          </cell>
          <cell r="G9069" t="str">
            <v>2017003</v>
          </cell>
          <cell r="H9069">
            <v>378626.52</v>
          </cell>
          <cell r="I9069">
            <v>0</v>
          </cell>
          <cell r="J9069">
            <v>378626.52</v>
          </cell>
          <cell r="K9069">
            <v>0</v>
          </cell>
          <cell r="L9069">
            <v>0</v>
          </cell>
          <cell r="M9069">
            <v>0</v>
          </cell>
          <cell r="N9069">
            <v>0</v>
          </cell>
          <cell r="O9069">
            <v>0</v>
          </cell>
        </row>
        <row r="9070">
          <cell r="D9070" t="str">
            <v>110002339219</v>
          </cell>
          <cell r="E9070" t="str">
            <v>东莞市茶山镇茶山坪村志编纂、出版项目</v>
          </cell>
          <cell r="F9070" t="str">
            <v>李蓬实</v>
          </cell>
          <cell r="G9070" t="str">
            <v>2018074</v>
          </cell>
          <cell r="H9070">
            <v>157145.65</v>
          </cell>
          <cell r="I9070">
            <v>42750</v>
          </cell>
          <cell r="J9070">
            <v>4847.68</v>
          </cell>
          <cell r="K9070">
            <v>195047.97</v>
          </cell>
          <cell r="L9070">
            <v>0</v>
          </cell>
          <cell r="M9070">
            <v>0</v>
          </cell>
          <cell r="N9070">
            <v>0</v>
          </cell>
          <cell r="O9070">
            <v>195047.97</v>
          </cell>
        </row>
        <row r="9071">
          <cell r="D9071" t="str">
            <v>110002339220</v>
          </cell>
          <cell r="E9071" t="str">
            <v>东莞市茶山镇刘黄村村志编纂、出版项目</v>
          </cell>
          <cell r="F9071" t="str">
            <v>蔡晓航</v>
          </cell>
          <cell r="G9071" t="str">
            <v>2006071</v>
          </cell>
          <cell r="H9071">
            <v>49012.53</v>
          </cell>
          <cell r="I9071">
            <v>0</v>
          </cell>
          <cell r="J9071">
            <v>4500</v>
          </cell>
          <cell r="K9071">
            <v>44512.53</v>
          </cell>
          <cell r="L9071">
            <v>0</v>
          </cell>
          <cell r="M9071">
            <v>0</v>
          </cell>
          <cell r="N9071">
            <v>0</v>
          </cell>
          <cell r="O9071">
            <v>44512.53</v>
          </cell>
        </row>
        <row r="9072">
          <cell r="D9072" t="str">
            <v>110002339221</v>
          </cell>
          <cell r="E9072" t="str">
            <v>住宅小区维修更新基础数据采集</v>
          </cell>
          <cell r="F9072" t="str">
            <v>李春红</v>
          </cell>
          <cell r="G9072" t="str">
            <v>2005029</v>
          </cell>
          <cell r="H9072">
            <v>44330.2</v>
          </cell>
          <cell r="I9072">
            <v>0</v>
          </cell>
          <cell r="J9072">
            <v>0</v>
          </cell>
          <cell r="K9072">
            <v>44330.2</v>
          </cell>
          <cell r="L9072">
            <v>0</v>
          </cell>
          <cell r="M9072">
            <v>0</v>
          </cell>
          <cell r="N9072">
            <v>0</v>
          </cell>
          <cell r="O9072">
            <v>44330.2</v>
          </cell>
        </row>
        <row r="9073">
          <cell r="D9073" t="str">
            <v>110002339222</v>
          </cell>
          <cell r="E9073" t="str">
            <v>松山湖管委会2023年节约型机关创建服务</v>
          </cell>
          <cell r="F9073" t="str">
            <v>钟少芬</v>
          </cell>
          <cell r="G9073" t="str">
            <v>2011029</v>
          </cell>
          <cell r="H9073">
            <v>11430.74</v>
          </cell>
          <cell r="I9073">
            <v>0</v>
          </cell>
          <cell r="J9073">
            <v>0</v>
          </cell>
          <cell r="K9073">
            <v>11430.74</v>
          </cell>
          <cell r="L9073">
            <v>0</v>
          </cell>
          <cell r="M9073">
            <v>0</v>
          </cell>
          <cell r="N9073">
            <v>0</v>
          </cell>
          <cell r="O9073">
            <v>11430.74</v>
          </cell>
        </row>
        <row r="9074">
          <cell r="D9074" t="str">
            <v>110002339223</v>
          </cell>
          <cell r="E9074" t="str">
            <v>2023年松山湖公共机构节约能源资源技术服务</v>
          </cell>
          <cell r="F9074" t="str">
            <v>钟少芬</v>
          </cell>
          <cell r="G9074" t="str">
            <v>2011029</v>
          </cell>
          <cell r="H9074">
            <v>13179.72</v>
          </cell>
          <cell r="I9074">
            <v>0</v>
          </cell>
          <cell r="J9074">
            <v>0</v>
          </cell>
          <cell r="K9074">
            <v>13179.72</v>
          </cell>
          <cell r="L9074">
            <v>0</v>
          </cell>
          <cell r="M9074">
            <v>0</v>
          </cell>
          <cell r="N9074">
            <v>0</v>
          </cell>
          <cell r="O9074">
            <v>13179.72</v>
          </cell>
        </row>
        <row r="9075">
          <cell r="D9075" t="str">
            <v>110002339224</v>
          </cell>
          <cell r="E9075" t="str">
            <v>新型高性能非晶纳米晶软磁粉末的开发及应用技术</v>
          </cell>
          <cell r="F9075" t="str">
            <v>张迁</v>
          </cell>
          <cell r="G9075" t="str">
            <v>2023110</v>
          </cell>
          <cell r="H9075">
            <v>46495.3</v>
          </cell>
          <cell r="I9075">
            <v>75000</v>
          </cell>
          <cell r="J9075">
            <v>31954.7</v>
          </cell>
          <cell r="K9075">
            <v>89540.6</v>
          </cell>
          <cell r="L9075">
            <v>0</v>
          </cell>
          <cell r="M9075">
            <v>0</v>
          </cell>
          <cell r="N9075">
            <v>0</v>
          </cell>
          <cell r="O9075">
            <v>89540.6</v>
          </cell>
        </row>
        <row r="9076">
          <cell r="D9076" t="str">
            <v>110002339225</v>
          </cell>
          <cell r="E9076" t="str">
            <v>东莞市民营经济发展状况专题调研</v>
          </cell>
          <cell r="F9076" t="str">
            <v>黎伟</v>
          </cell>
          <cell r="G9076" t="str">
            <v>2016020</v>
          </cell>
          <cell r="H9076">
            <v>26598.12</v>
          </cell>
          <cell r="I9076">
            <v>0</v>
          </cell>
          <cell r="J9076">
            <v>0</v>
          </cell>
          <cell r="K9076">
            <v>26598.12</v>
          </cell>
          <cell r="L9076">
            <v>0</v>
          </cell>
          <cell r="M9076">
            <v>0</v>
          </cell>
          <cell r="N9076">
            <v>0</v>
          </cell>
          <cell r="O9076">
            <v>26598.12</v>
          </cell>
        </row>
        <row r="9077">
          <cell r="D9077" t="str">
            <v>110002339226</v>
          </cell>
          <cell r="E9077" t="str">
            <v>连接器振动测试仿真分析</v>
          </cell>
          <cell r="F9077" t="str">
            <v>郭建文</v>
          </cell>
          <cell r="G9077" t="str">
            <v>2011012</v>
          </cell>
          <cell r="H9077">
            <v>4419.72</v>
          </cell>
          <cell r="I9077">
            <v>0</v>
          </cell>
          <cell r="J9077">
            <v>3172.5</v>
          </cell>
          <cell r="K9077">
            <v>1247.22</v>
          </cell>
          <cell r="L9077">
            <v>0</v>
          </cell>
          <cell r="M9077">
            <v>0</v>
          </cell>
          <cell r="N9077">
            <v>0</v>
          </cell>
          <cell r="O9077">
            <v>1247.22</v>
          </cell>
        </row>
        <row r="9078">
          <cell r="D9078" t="str">
            <v>110002339227</v>
          </cell>
          <cell r="E9078" t="str">
            <v>基于连接器五金端子高速冲压全自动收料系统设计</v>
          </cell>
          <cell r="F9078" t="str">
            <v>陈尚彦</v>
          </cell>
          <cell r="G9078" t="str">
            <v>2018022</v>
          </cell>
          <cell r="H9078">
            <v>0</v>
          </cell>
          <cell r="I9078">
            <v>0</v>
          </cell>
          <cell r="J9078">
            <v>0</v>
          </cell>
          <cell r="K9078">
            <v>0</v>
          </cell>
          <cell r="L9078">
            <v>0</v>
          </cell>
          <cell r="M9078">
            <v>0</v>
          </cell>
          <cell r="N9078">
            <v>0</v>
          </cell>
          <cell r="O9078">
            <v>0</v>
          </cell>
        </row>
        <row r="9079">
          <cell r="D9079" t="str">
            <v>110002339228</v>
          </cell>
          <cell r="E9079" t="str">
            <v>基于连接器的车灯视觉障碍检测系统设计</v>
          </cell>
          <cell r="F9079" t="str">
            <v>陈尚彦</v>
          </cell>
          <cell r="G9079" t="str">
            <v>2018022</v>
          </cell>
          <cell r="H9079">
            <v>0</v>
          </cell>
          <cell r="I9079">
            <v>0</v>
          </cell>
          <cell r="J9079">
            <v>0</v>
          </cell>
          <cell r="K9079">
            <v>0</v>
          </cell>
          <cell r="L9079">
            <v>0</v>
          </cell>
          <cell r="M9079">
            <v>0</v>
          </cell>
          <cell r="N9079">
            <v>0</v>
          </cell>
          <cell r="O9079">
            <v>0</v>
          </cell>
        </row>
        <row r="9080">
          <cell r="D9080" t="str">
            <v>110002339229</v>
          </cell>
          <cell r="E9080" t="str">
            <v>电力电子变压器用超低损耗高频纳米晶软磁合金磁性能调控机理研究</v>
          </cell>
          <cell r="F9080" t="str">
            <v>孔凤玉</v>
          </cell>
          <cell r="G9080" t="str">
            <v>2020030</v>
          </cell>
          <cell r="H9080">
            <v>58797.83</v>
          </cell>
          <cell r="I9080">
            <v>0</v>
          </cell>
          <cell r="J9080">
            <v>0</v>
          </cell>
          <cell r="K9080">
            <v>58797.83</v>
          </cell>
          <cell r="L9080">
            <v>0</v>
          </cell>
          <cell r="M9080">
            <v>0</v>
          </cell>
          <cell r="N9080">
            <v>0</v>
          </cell>
          <cell r="O9080">
            <v>58797.83</v>
          </cell>
        </row>
        <row r="9081">
          <cell r="D9081" t="str">
            <v>110002339230</v>
          </cell>
          <cell r="E9081" t="str">
            <v>线缆生产设备专用铝合金导轮研制及应用</v>
          </cell>
          <cell r="F9081" t="str">
            <v>田君</v>
          </cell>
          <cell r="G9081" t="str">
            <v>2001006</v>
          </cell>
          <cell r="H9081">
            <v>15728.28</v>
          </cell>
          <cell r="I9081">
            <v>0</v>
          </cell>
          <cell r="J9081">
            <v>0</v>
          </cell>
          <cell r="K9081">
            <v>15728.28</v>
          </cell>
          <cell r="L9081">
            <v>0</v>
          </cell>
          <cell r="M9081">
            <v>0</v>
          </cell>
          <cell r="N9081">
            <v>0</v>
          </cell>
          <cell r="O9081">
            <v>15728.28</v>
          </cell>
        </row>
        <row r="9082">
          <cell r="D9082" t="str">
            <v>110002339231</v>
          </cell>
          <cell r="E9082" t="str">
            <v>电力电子变压器用超低损耗高频纳米晶软磁合金磁性能调控机理研究</v>
          </cell>
          <cell r="F9082" t="str">
            <v>孔凤玉</v>
          </cell>
          <cell r="G9082" t="str">
            <v>2020030</v>
          </cell>
          <cell r="H9082">
            <v>0</v>
          </cell>
          <cell r="I9082">
            <v>0</v>
          </cell>
          <cell r="J9082">
            <v>0</v>
          </cell>
          <cell r="K9082">
            <v>0</v>
          </cell>
          <cell r="L9082">
            <v>0</v>
          </cell>
          <cell r="M9082">
            <v>0</v>
          </cell>
          <cell r="N9082">
            <v>0</v>
          </cell>
          <cell r="O9082">
            <v>0</v>
          </cell>
        </row>
        <row r="9083">
          <cell r="D9083" t="str">
            <v>110002340001</v>
          </cell>
          <cell r="E9083" t="str">
            <v>用于滨海混凝土结构服役性态识别的压电智能传感材料及监测技术研发</v>
          </cell>
          <cell r="F9083" t="str">
            <v>邸博</v>
          </cell>
          <cell r="G9083" t="str">
            <v>2017059</v>
          </cell>
          <cell r="H9083">
            <v>339853.29</v>
          </cell>
          <cell r="I9083">
            <v>0</v>
          </cell>
          <cell r="J9083">
            <v>106865.83</v>
          </cell>
          <cell r="K9083">
            <v>232987.46</v>
          </cell>
          <cell r="L9083">
            <v>0</v>
          </cell>
          <cell r="M9083">
            <v>16000</v>
          </cell>
          <cell r="N9083">
            <v>0</v>
          </cell>
          <cell r="O9083">
            <v>216987.46</v>
          </cell>
        </row>
        <row r="9084">
          <cell r="D9084" t="str">
            <v>110002340002</v>
          </cell>
          <cell r="E9084" t="str">
            <v>三江源林草病害数据共享及预警服务平台</v>
          </cell>
          <cell r="F9084" t="str">
            <v>李家叶</v>
          </cell>
          <cell r="G9084" t="str">
            <v>2020821</v>
          </cell>
          <cell r="H9084">
            <v>168949.09</v>
          </cell>
          <cell r="I9084">
            <v>0</v>
          </cell>
          <cell r="J9084">
            <v>62934.26</v>
          </cell>
          <cell r="K9084">
            <v>106014.83</v>
          </cell>
          <cell r="L9084">
            <v>0</v>
          </cell>
          <cell r="M9084">
            <v>0</v>
          </cell>
          <cell r="N9084">
            <v>0</v>
          </cell>
          <cell r="O9084">
            <v>106014.83</v>
          </cell>
        </row>
        <row r="9085">
          <cell r="D9085" t="str">
            <v>110002340003</v>
          </cell>
          <cell r="E9085" t="str">
            <v>CCD定位子系统（四期）</v>
          </cell>
          <cell r="F9085" t="str">
            <v>杨雷</v>
          </cell>
          <cell r="G9085" t="str">
            <v>2004093</v>
          </cell>
          <cell r="H9085">
            <v>106265.5</v>
          </cell>
          <cell r="I9085">
            <v>0</v>
          </cell>
          <cell r="J9085">
            <v>75371</v>
          </cell>
          <cell r="K9085">
            <v>30894.5</v>
          </cell>
          <cell r="L9085">
            <v>0</v>
          </cell>
          <cell r="M9085">
            <v>0</v>
          </cell>
          <cell r="N9085">
            <v>0</v>
          </cell>
          <cell r="O9085">
            <v>30894.5</v>
          </cell>
        </row>
        <row r="9086">
          <cell r="D9086" t="str">
            <v>110002340004</v>
          </cell>
          <cell r="E9086" t="str">
            <v>湿膜检测、MURA检测算法</v>
          </cell>
          <cell r="F9086" t="str">
            <v>秦毅</v>
          </cell>
          <cell r="G9086" t="str">
            <v>2018079</v>
          </cell>
          <cell r="H9086">
            <v>215970.6</v>
          </cell>
          <cell r="I9086">
            <v>0</v>
          </cell>
          <cell r="J9086">
            <v>43333.7</v>
          </cell>
          <cell r="K9086">
            <v>172636.9</v>
          </cell>
          <cell r="L9086">
            <v>0</v>
          </cell>
          <cell r="M9086">
            <v>0</v>
          </cell>
          <cell r="N9086">
            <v>0</v>
          </cell>
          <cell r="O9086">
            <v>172636.9</v>
          </cell>
        </row>
        <row r="9087">
          <cell r="D9087" t="str">
            <v>110002340005</v>
          </cell>
          <cell r="E9087" t="str">
            <v>基于协同演化理论的地方公立高校内部审计和社会审计协同模式研究</v>
          </cell>
          <cell r="F9087" t="str">
            <v>韩开军</v>
          </cell>
          <cell r="G9087" t="str">
            <v>2016047</v>
          </cell>
          <cell r="H9087">
            <v>8500</v>
          </cell>
          <cell r="I9087">
            <v>0</v>
          </cell>
          <cell r="J9087">
            <v>460</v>
          </cell>
          <cell r="K9087">
            <v>8040</v>
          </cell>
          <cell r="L9087">
            <v>0</v>
          </cell>
          <cell r="M9087">
            <v>0</v>
          </cell>
          <cell r="N9087">
            <v>0</v>
          </cell>
          <cell r="O9087">
            <v>8040</v>
          </cell>
        </row>
        <row r="9088">
          <cell r="D9088" t="str">
            <v>110002341001</v>
          </cell>
          <cell r="E9088" t="str">
            <v>一种利用超声气溶胶制备中空纳米碳酸钙的</v>
          </cell>
          <cell r="F9088" t="str">
            <v>彭可文</v>
          </cell>
          <cell r="G9088" t="str">
            <v>2018088</v>
          </cell>
          <cell r="H9088">
            <v>0</v>
          </cell>
          <cell r="I9088">
            <v>0</v>
          </cell>
          <cell r="J9088">
            <v>0</v>
          </cell>
          <cell r="K9088">
            <v>0</v>
          </cell>
          <cell r="L9088">
            <v>0</v>
          </cell>
          <cell r="M9088">
            <v>0</v>
          </cell>
          <cell r="N9088">
            <v>0</v>
          </cell>
          <cell r="O9088">
            <v>0</v>
          </cell>
        </row>
        <row r="9089">
          <cell r="D9089" t="str">
            <v>110002341002</v>
          </cell>
          <cell r="E9089" t="str">
            <v>示波器</v>
          </cell>
          <cell r="F9089" t="str">
            <v>任斌</v>
          </cell>
          <cell r="G9089" t="str">
            <v>2003008</v>
          </cell>
          <cell r="H9089">
            <v>0</v>
          </cell>
          <cell r="I9089">
            <v>0</v>
          </cell>
          <cell r="J9089">
            <v>0</v>
          </cell>
          <cell r="K9089">
            <v>0</v>
          </cell>
          <cell r="L9089">
            <v>0</v>
          </cell>
          <cell r="M9089">
            <v>0</v>
          </cell>
          <cell r="N9089">
            <v>0</v>
          </cell>
          <cell r="O9089">
            <v>0</v>
          </cell>
        </row>
        <row r="9090">
          <cell r="D9090" t="str">
            <v>110002341003</v>
          </cell>
          <cell r="E9090" t="str">
            <v>一种硼系化合物支化羧基丁腈橡胶及其制备方法和应用</v>
          </cell>
          <cell r="F9090" t="str">
            <v>杨树颜</v>
          </cell>
          <cell r="G9090" t="str">
            <v>2012035</v>
          </cell>
          <cell r="H9090">
            <v>22820.2</v>
          </cell>
          <cell r="I9090">
            <v>0</v>
          </cell>
          <cell r="J9090">
            <v>0</v>
          </cell>
          <cell r="K9090">
            <v>22820.2</v>
          </cell>
          <cell r="L9090">
            <v>0</v>
          </cell>
          <cell r="M9090">
            <v>0</v>
          </cell>
          <cell r="N9090">
            <v>0</v>
          </cell>
          <cell r="O9090">
            <v>22820.2</v>
          </cell>
        </row>
        <row r="9091">
          <cell r="D9091" t="str">
            <v>110002341004</v>
          </cell>
          <cell r="E9091" t="str">
            <v>一种废旧聚碳酸酯无溶剂解聚利用方法，一种分离</v>
          </cell>
          <cell r="F9091" t="str">
            <v>康世民</v>
          </cell>
          <cell r="G9091" t="str">
            <v>2015804</v>
          </cell>
          <cell r="H9091">
            <v>0.17</v>
          </cell>
          <cell r="I9091">
            <v>0</v>
          </cell>
          <cell r="J9091">
            <v>0</v>
          </cell>
          <cell r="K9091">
            <v>0.17</v>
          </cell>
          <cell r="L9091">
            <v>0</v>
          </cell>
          <cell r="M9091">
            <v>0</v>
          </cell>
          <cell r="N9091">
            <v>0</v>
          </cell>
          <cell r="O9091">
            <v>0.17</v>
          </cell>
        </row>
        <row r="9092">
          <cell r="D9092" t="str">
            <v>110002341005</v>
          </cell>
          <cell r="E9092" t="str">
            <v>一种理离子电池生产中物料输送装置的减速机</v>
          </cell>
          <cell r="F9092" t="str">
            <v>曹晓畅</v>
          </cell>
          <cell r="G9092" t="str">
            <v>2012045</v>
          </cell>
          <cell r="H9092">
            <v>8866.04</v>
          </cell>
          <cell r="I9092">
            <v>0</v>
          </cell>
          <cell r="J9092">
            <v>0</v>
          </cell>
          <cell r="K9092">
            <v>8866.04</v>
          </cell>
          <cell r="L9092">
            <v>0</v>
          </cell>
          <cell r="M9092">
            <v>0</v>
          </cell>
          <cell r="N9092">
            <v>0</v>
          </cell>
          <cell r="O9092">
            <v>8866.04</v>
          </cell>
        </row>
        <row r="9093">
          <cell r="D9093" t="str">
            <v>110002341006</v>
          </cell>
          <cell r="E9093" t="str">
            <v>一种齿轮受力大小检测维护装置</v>
          </cell>
          <cell r="F9093" t="str">
            <v>李川</v>
          </cell>
          <cell r="G9093" t="str">
            <v>2016810</v>
          </cell>
          <cell r="H9093">
            <v>16113.31</v>
          </cell>
          <cell r="I9093">
            <v>0</v>
          </cell>
          <cell r="J9093">
            <v>0</v>
          </cell>
          <cell r="K9093">
            <v>16113.31</v>
          </cell>
          <cell r="L9093">
            <v>0</v>
          </cell>
          <cell r="M9093">
            <v>0</v>
          </cell>
          <cell r="N9093">
            <v>0</v>
          </cell>
          <cell r="O9093">
            <v>16113.31</v>
          </cell>
        </row>
        <row r="9094">
          <cell r="D9094" t="str">
            <v>110002341007</v>
          </cell>
          <cell r="E9094" t="str">
            <v>一种点胶机</v>
          </cell>
          <cell r="F9094" t="str">
            <v>何伟锋</v>
          </cell>
          <cell r="G9094" t="str">
            <v>2009025</v>
          </cell>
          <cell r="H9094">
            <v>0</v>
          </cell>
          <cell r="I9094">
            <v>0</v>
          </cell>
          <cell r="J9094">
            <v>0</v>
          </cell>
          <cell r="K9094">
            <v>0</v>
          </cell>
          <cell r="L9094">
            <v>0</v>
          </cell>
          <cell r="M9094">
            <v>0</v>
          </cell>
          <cell r="N9094">
            <v>0</v>
          </cell>
          <cell r="O9094">
            <v>0</v>
          </cell>
        </row>
        <row r="9095">
          <cell r="D9095" t="str">
            <v>110002341008</v>
          </cell>
          <cell r="E9095" t="str">
            <v>发明专利“一种全金属元素 Fe-Co-Ni-Mo-Hf 非晶合金及其制备方法”</v>
          </cell>
          <cell r="F9095" t="str">
            <v>谢春晓</v>
          </cell>
          <cell r="G9095" t="str">
            <v>2006058</v>
          </cell>
          <cell r="H9095">
            <v>29930.2</v>
          </cell>
          <cell r="I9095">
            <v>0</v>
          </cell>
          <cell r="J9095">
            <v>5600</v>
          </cell>
          <cell r="K9095">
            <v>24330.2</v>
          </cell>
          <cell r="L9095">
            <v>0</v>
          </cell>
          <cell r="M9095">
            <v>0</v>
          </cell>
          <cell r="N9095">
            <v>0</v>
          </cell>
          <cell r="O9095">
            <v>24330.2</v>
          </cell>
        </row>
        <row r="9096">
          <cell r="D9096" t="str">
            <v>110002341009</v>
          </cell>
          <cell r="E9096" t="str">
            <v>“一种具有形状记忆功能的筋材”等三项发明专利独占许可</v>
          </cell>
          <cell r="F9096" t="str">
            <v>郑愚</v>
          </cell>
          <cell r="G9096" t="str">
            <v>2008004</v>
          </cell>
          <cell r="H9096">
            <v>198488.29</v>
          </cell>
          <cell r="I9096">
            <v>0</v>
          </cell>
          <cell r="J9096">
            <v>21157.86</v>
          </cell>
          <cell r="K9096">
            <v>177330.43</v>
          </cell>
          <cell r="L9096">
            <v>0</v>
          </cell>
          <cell r="M9096">
            <v>0</v>
          </cell>
          <cell r="N9096">
            <v>0</v>
          </cell>
          <cell r="O9096">
            <v>177330.43</v>
          </cell>
        </row>
        <row r="9097">
          <cell r="D9097" t="str">
            <v>110002341010</v>
          </cell>
          <cell r="E9097" t="str">
            <v>一种基于神经网络的智能云平台人脸识别并局部加密方法</v>
          </cell>
          <cell r="F9097" t="str">
            <v>赵晓芳</v>
          </cell>
          <cell r="G9097" t="str">
            <v>2011005</v>
          </cell>
          <cell r="H9097">
            <v>194235</v>
          </cell>
          <cell r="I9097">
            <v>0</v>
          </cell>
          <cell r="J9097">
            <v>112403</v>
          </cell>
          <cell r="K9097">
            <v>81832</v>
          </cell>
          <cell r="L9097">
            <v>0</v>
          </cell>
          <cell r="M9097">
            <v>0</v>
          </cell>
          <cell r="N9097">
            <v>0</v>
          </cell>
          <cell r="O9097">
            <v>81832</v>
          </cell>
        </row>
        <row r="9098">
          <cell r="D9098" t="str">
            <v>110002341011</v>
          </cell>
          <cell r="E9098" t="str">
            <v>一种千层树皮生物质碳负载红磷钠离子电池负极材料及其制备方法</v>
          </cell>
          <cell r="F9098" t="str">
            <v>谢东</v>
          </cell>
          <cell r="G9098" t="str">
            <v>2017042</v>
          </cell>
          <cell r="H9098">
            <v>37464.16</v>
          </cell>
          <cell r="I9098">
            <v>0</v>
          </cell>
          <cell r="J9098">
            <v>0</v>
          </cell>
          <cell r="K9098">
            <v>37464.16</v>
          </cell>
          <cell r="L9098">
            <v>0</v>
          </cell>
          <cell r="M9098">
            <v>0</v>
          </cell>
          <cell r="N9098">
            <v>0</v>
          </cell>
          <cell r="O9098">
            <v>37464.16</v>
          </cell>
        </row>
        <row r="9099">
          <cell r="D9099" t="str">
            <v>110002341012</v>
          </cell>
          <cell r="E9099" t="str">
            <v>基于低功耗成像检测模块的智能物联网人流量统计系统</v>
          </cell>
          <cell r="F9099" t="str">
            <v>黄晓园</v>
          </cell>
          <cell r="G9099" t="str">
            <v>2013058</v>
          </cell>
          <cell r="H9099">
            <v>7492.83</v>
          </cell>
          <cell r="I9099">
            <v>0</v>
          </cell>
          <cell r="J9099">
            <v>7380</v>
          </cell>
          <cell r="K9099">
            <v>112.83</v>
          </cell>
          <cell r="L9099">
            <v>0</v>
          </cell>
          <cell r="M9099">
            <v>0</v>
          </cell>
          <cell r="N9099">
            <v>0</v>
          </cell>
          <cell r="O9099">
            <v>112.83</v>
          </cell>
        </row>
        <row r="9100">
          <cell r="D9100" t="str">
            <v>110002341013</v>
          </cell>
          <cell r="E9100" t="str">
            <v>一种双层复合结构的氧化锌光催化膜及其制备方法和应用</v>
          </cell>
          <cell r="F9100" t="str">
            <v>张耿</v>
          </cell>
          <cell r="G9100" t="str">
            <v>2012036</v>
          </cell>
          <cell r="H9100">
            <v>0</v>
          </cell>
          <cell r="I9100">
            <v>0</v>
          </cell>
          <cell r="J9100">
            <v>0</v>
          </cell>
          <cell r="K9100">
            <v>0</v>
          </cell>
          <cell r="L9100">
            <v>0</v>
          </cell>
          <cell r="M9100">
            <v>0</v>
          </cell>
          <cell r="N9100">
            <v>0</v>
          </cell>
          <cell r="O9100">
            <v>0</v>
          </cell>
        </row>
        <row r="9101">
          <cell r="D9101" t="str">
            <v>110002341014</v>
          </cell>
          <cell r="E9101" t="str">
            <v>一种混凝土桥墩裂纹探伤机器人及其探伤方法</v>
          </cell>
          <cell r="F9101" t="str">
            <v>尹玲</v>
          </cell>
          <cell r="G9101" t="str">
            <v>2014016</v>
          </cell>
          <cell r="H9101">
            <v>43830.2</v>
          </cell>
          <cell r="I9101">
            <v>0</v>
          </cell>
          <cell r="J9101">
            <v>6553</v>
          </cell>
          <cell r="K9101">
            <v>37277.2</v>
          </cell>
          <cell r="L9101">
            <v>0</v>
          </cell>
          <cell r="M9101">
            <v>0</v>
          </cell>
          <cell r="N9101">
            <v>0</v>
          </cell>
          <cell r="O9101">
            <v>37277.2</v>
          </cell>
        </row>
        <row r="9102">
          <cell r="D9102" t="str">
            <v>110002341015</v>
          </cell>
          <cell r="E9102" t="str">
            <v>一种散射中子的后端精密准直器</v>
          </cell>
          <cell r="F9102" t="str">
            <v>陈立甲</v>
          </cell>
          <cell r="G9102" t="str">
            <v>2017110</v>
          </cell>
          <cell r="H9102">
            <v>5213.15</v>
          </cell>
          <cell r="I9102">
            <v>0</v>
          </cell>
          <cell r="J9102">
            <v>0</v>
          </cell>
          <cell r="K9102">
            <v>5213.15</v>
          </cell>
          <cell r="L9102">
            <v>0</v>
          </cell>
          <cell r="M9102">
            <v>0</v>
          </cell>
          <cell r="N9102">
            <v>0</v>
          </cell>
          <cell r="O9102">
            <v>5213.15</v>
          </cell>
        </row>
        <row r="9103">
          <cell r="D9103" t="str">
            <v>110002341016</v>
          </cell>
          <cell r="E9103" t="str">
            <v>一种新式智能垃圾搬运机器人</v>
          </cell>
          <cell r="F9103" t="str">
            <v>何伟锋</v>
          </cell>
          <cell r="G9103" t="str">
            <v>2009025</v>
          </cell>
          <cell r="H9103">
            <v>0</v>
          </cell>
          <cell r="I9103">
            <v>0</v>
          </cell>
          <cell r="J9103">
            <v>0</v>
          </cell>
          <cell r="K9103">
            <v>0</v>
          </cell>
          <cell r="L9103">
            <v>0</v>
          </cell>
          <cell r="M9103">
            <v>0</v>
          </cell>
          <cell r="N9103">
            <v>0</v>
          </cell>
          <cell r="O9103">
            <v>0</v>
          </cell>
        </row>
        <row r="9104">
          <cell r="D9104" t="str">
            <v>110002341017</v>
          </cell>
          <cell r="E9104" t="str">
            <v>一种全自动SMT贴片机</v>
          </cell>
          <cell r="F9104" t="str">
            <v>林小夏</v>
          </cell>
          <cell r="G9104" t="str">
            <v>2016017</v>
          </cell>
          <cell r="H9104">
            <v>3800</v>
          </cell>
          <cell r="I9104">
            <v>0</v>
          </cell>
          <cell r="J9104">
            <v>0</v>
          </cell>
          <cell r="K9104">
            <v>3800</v>
          </cell>
          <cell r="L9104">
            <v>0</v>
          </cell>
          <cell r="M9104">
            <v>0</v>
          </cell>
          <cell r="N9104">
            <v>0</v>
          </cell>
          <cell r="O9104">
            <v>3800</v>
          </cell>
        </row>
        <row r="9105">
          <cell r="D9105" t="str">
            <v>110002341018</v>
          </cell>
          <cell r="E9105" t="str">
            <v>一种新型双工位触屏拆解装置</v>
          </cell>
          <cell r="F9105" t="str">
            <v>晏晓辉</v>
          </cell>
          <cell r="G9105" t="str">
            <v>2013003</v>
          </cell>
          <cell r="H9105">
            <v>0</v>
          </cell>
          <cell r="I9105">
            <v>0</v>
          </cell>
          <cell r="J9105">
            <v>0</v>
          </cell>
          <cell r="K9105">
            <v>0</v>
          </cell>
          <cell r="L9105">
            <v>0</v>
          </cell>
          <cell r="M9105">
            <v>0</v>
          </cell>
          <cell r="N9105">
            <v>0</v>
          </cell>
          <cell r="O9105">
            <v>0</v>
          </cell>
        </row>
        <row r="9106">
          <cell r="D9106" t="str">
            <v>110002341019</v>
          </cell>
          <cell r="E9106" t="str">
            <v>(1)一种聚乳酸降解制备 2-溴丙酸酯类化合物和乳酸酯类化合物的方法，(2) 一种聚 3-羟基丁酸酯降解制备 3-溴丁酸酯类化合物的方法。</v>
          </cell>
          <cell r="F9106" t="str">
            <v>康世民</v>
          </cell>
          <cell r="G9106" t="str">
            <v>2015804</v>
          </cell>
          <cell r="H9106">
            <v>0</v>
          </cell>
          <cell r="I9106">
            <v>0</v>
          </cell>
          <cell r="J9106">
            <v>0</v>
          </cell>
          <cell r="K9106">
            <v>0</v>
          </cell>
          <cell r="L9106">
            <v>0</v>
          </cell>
          <cell r="M9106">
            <v>0</v>
          </cell>
          <cell r="N9106">
            <v>0</v>
          </cell>
          <cell r="O9106">
            <v>0</v>
          </cell>
        </row>
        <row r="9107">
          <cell r="D9107" t="str">
            <v>110002341020</v>
          </cell>
          <cell r="E9107" t="str">
            <v>一种利用胡敏素改性产物制备木材胶黏剂的方法，一种苯并呋喃类化合物的制备方法</v>
          </cell>
          <cell r="F9107" t="str">
            <v>康世民</v>
          </cell>
          <cell r="G9107" t="str">
            <v>2015804</v>
          </cell>
          <cell r="H9107">
            <v>0</v>
          </cell>
          <cell r="I9107">
            <v>0</v>
          </cell>
          <cell r="J9107">
            <v>0</v>
          </cell>
          <cell r="K9107">
            <v>0</v>
          </cell>
          <cell r="L9107">
            <v>0</v>
          </cell>
          <cell r="M9107">
            <v>0</v>
          </cell>
          <cell r="N9107">
            <v>0</v>
          </cell>
          <cell r="O9107">
            <v>0</v>
          </cell>
        </row>
        <row r="9108">
          <cell r="D9108" t="str">
            <v>110002341021</v>
          </cell>
          <cell r="E9108" t="str">
            <v>一种锂电池电极生产用浆料混合装置</v>
          </cell>
          <cell r="F9108" t="str">
            <v>曹晓畅</v>
          </cell>
          <cell r="G9108" t="str">
            <v>2012045</v>
          </cell>
          <cell r="H9108">
            <v>0</v>
          </cell>
          <cell r="I9108">
            <v>0</v>
          </cell>
          <cell r="J9108">
            <v>0</v>
          </cell>
          <cell r="K9108">
            <v>0</v>
          </cell>
          <cell r="L9108">
            <v>0</v>
          </cell>
          <cell r="M9108">
            <v>0</v>
          </cell>
          <cell r="N9108">
            <v>0</v>
          </cell>
          <cell r="O9108">
            <v>0</v>
          </cell>
        </row>
        <row r="9109">
          <cell r="D9109" t="str">
            <v>110002341022</v>
          </cell>
          <cell r="E9109" t="str">
            <v>高导热凝胶产品</v>
          </cell>
          <cell r="F9109" t="str">
            <v>邹雪琳</v>
          </cell>
          <cell r="G9109" t="str">
            <v>2018256</v>
          </cell>
          <cell r="H9109">
            <v>59192.4</v>
          </cell>
          <cell r="I9109">
            <v>0</v>
          </cell>
          <cell r="J9109">
            <v>0</v>
          </cell>
          <cell r="K9109">
            <v>59192.4</v>
          </cell>
          <cell r="L9109">
            <v>0</v>
          </cell>
          <cell r="M9109">
            <v>0</v>
          </cell>
          <cell r="N9109">
            <v>0</v>
          </cell>
          <cell r="O9109">
            <v>59192.4</v>
          </cell>
        </row>
        <row r="9110">
          <cell r="D9110" t="str">
            <v>110002341023</v>
          </cell>
          <cell r="E9110" t="str">
            <v>一阶系统的模型预测控制V1.0软件著作权</v>
          </cell>
          <cell r="F9110" t="str">
            <v>王建国</v>
          </cell>
          <cell r="G9110" t="str">
            <v>2018801</v>
          </cell>
          <cell r="H9110">
            <v>88660.4</v>
          </cell>
          <cell r="I9110">
            <v>0</v>
          </cell>
          <cell r="J9110">
            <v>0</v>
          </cell>
          <cell r="K9110">
            <v>88660.4</v>
          </cell>
          <cell r="L9110">
            <v>0</v>
          </cell>
          <cell r="M9110">
            <v>0</v>
          </cell>
          <cell r="N9110">
            <v>0</v>
          </cell>
          <cell r="O9110">
            <v>88660.4</v>
          </cell>
        </row>
        <row r="9111">
          <cell r="D9111" t="str">
            <v>110002341024</v>
          </cell>
          <cell r="E9111" t="str">
            <v>基于机械视觉的动态反馈式注塑机模具状态检测系统</v>
          </cell>
          <cell r="F9111" t="str">
            <v>王岩</v>
          </cell>
          <cell r="G9111" t="str">
            <v>2018041</v>
          </cell>
          <cell r="H9111">
            <v>2113.05</v>
          </cell>
          <cell r="I9111">
            <v>0</v>
          </cell>
          <cell r="J9111">
            <v>0</v>
          </cell>
          <cell r="K9111">
            <v>2113.05</v>
          </cell>
          <cell r="L9111">
            <v>0</v>
          </cell>
          <cell r="M9111">
            <v>0</v>
          </cell>
          <cell r="N9111">
            <v>0</v>
          </cell>
          <cell r="O9111">
            <v>2113.05</v>
          </cell>
        </row>
        <row r="9112">
          <cell r="D9112" t="str">
            <v>110002343001</v>
          </cell>
          <cell r="E9112" t="str">
            <v>马克思思想来源中的亚里士多德因素研究</v>
          </cell>
          <cell r="F9112" t="str">
            <v>郭奕鹏</v>
          </cell>
          <cell r="G9112" t="str">
            <v>2013025</v>
          </cell>
          <cell r="H9112">
            <v>181180.91</v>
          </cell>
          <cell r="I9112">
            <v>0</v>
          </cell>
          <cell r="J9112">
            <v>7425.57</v>
          </cell>
          <cell r="K9112">
            <v>173755.34</v>
          </cell>
          <cell r="L9112">
            <v>0</v>
          </cell>
          <cell r="M9112">
            <v>0</v>
          </cell>
          <cell r="N9112">
            <v>0</v>
          </cell>
          <cell r="O9112">
            <v>173755.34</v>
          </cell>
        </row>
        <row r="9113">
          <cell r="D9113" t="str">
            <v>110002343002</v>
          </cell>
          <cell r="E9113" t="str">
            <v>低质量小样本深度聚类算法及其应用研究</v>
          </cell>
          <cell r="F9113" t="str">
            <v>殷建平</v>
          </cell>
          <cell r="G9113" t="str">
            <v>2017829</v>
          </cell>
          <cell r="H9113">
            <v>235977.12</v>
          </cell>
          <cell r="I9113">
            <v>0</v>
          </cell>
          <cell r="J9113">
            <v>0</v>
          </cell>
          <cell r="K9113">
            <v>235977.12</v>
          </cell>
          <cell r="L9113">
            <v>0</v>
          </cell>
          <cell r="M9113">
            <v>0</v>
          </cell>
          <cell r="N9113">
            <v>0</v>
          </cell>
          <cell r="O9113">
            <v>235977.12</v>
          </cell>
        </row>
        <row r="9114">
          <cell r="D9114" t="str">
            <v>110002343003</v>
          </cell>
          <cell r="E9114" t="str">
            <v>全实数域上二次型的高维表示</v>
          </cell>
          <cell r="F9114" t="str">
            <v>何子龙</v>
          </cell>
          <cell r="G9114" t="str">
            <v>2023021</v>
          </cell>
          <cell r="H9114">
            <v>76167.35</v>
          </cell>
          <cell r="I9114">
            <v>180000</v>
          </cell>
          <cell r="J9114">
            <v>25392.78</v>
          </cell>
          <cell r="K9114">
            <v>230774.57</v>
          </cell>
          <cell r="L9114">
            <v>0</v>
          </cell>
          <cell r="M9114">
            <v>0</v>
          </cell>
          <cell r="N9114">
            <v>0</v>
          </cell>
          <cell r="O9114">
            <v>230774.57</v>
          </cell>
        </row>
        <row r="9115">
          <cell r="D9115" t="str">
            <v>110002343004</v>
          </cell>
          <cell r="E9115" t="str">
            <v>完全多部图中Turan型极值问题研究</v>
          </cell>
          <cell r="F9115" t="str">
            <v>方春秋</v>
          </cell>
          <cell r="G9115" t="str">
            <v>2022102</v>
          </cell>
          <cell r="H9115">
            <v>57683.16</v>
          </cell>
          <cell r="I9115">
            <v>180000</v>
          </cell>
          <cell r="J9115">
            <v>36248.62</v>
          </cell>
          <cell r="K9115">
            <v>201434.54</v>
          </cell>
          <cell r="L9115">
            <v>0</v>
          </cell>
          <cell r="M9115">
            <v>1789</v>
          </cell>
          <cell r="N9115">
            <v>0</v>
          </cell>
          <cell r="O9115">
            <v>199645.54</v>
          </cell>
        </row>
        <row r="9116">
          <cell r="D9116" t="str">
            <v>110002343005</v>
          </cell>
          <cell r="E9116" t="str">
            <v>量子关联在多体系统中的分布及其应用</v>
          </cell>
          <cell r="F9116" t="str">
            <v>靳志祥</v>
          </cell>
          <cell r="G9116" t="str">
            <v>2022100</v>
          </cell>
          <cell r="H9116">
            <v>43646.73</v>
          </cell>
          <cell r="I9116">
            <v>180000</v>
          </cell>
          <cell r="J9116">
            <v>53991.9</v>
          </cell>
          <cell r="K9116">
            <v>169654.83</v>
          </cell>
          <cell r="L9116">
            <v>0</v>
          </cell>
          <cell r="M9116">
            <v>0</v>
          </cell>
          <cell r="N9116">
            <v>0</v>
          </cell>
          <cell r="O9116">
            <v>169654.83</v>
          </cell>
        </row>
        <row r="9117">
          <cell r="D9117" t="str">
            <v>110002343006</v>
          </cell>
          <cell r="E9117" t="str">
            <v>含集成吸振器加筋薄壁结构的动力学建模与振动调控</v>
          </cell>
          <cell r="F9117" t="str">
            <v>薛坚</v>
          </cell>
          <cell r="G9117" t="str">
            <v>2023019</v>
          </cell>
          <cell r="H9117">
            <v>69100</v>
          </cell>
          <cell r="I9117">
            <v>180000</v>
          </cell>
          <cell r="J9117">
            <v>57187.74</v>
          </cell>
          <cell r="K9117">
            <v>191912.26</v>
          </cell>
          <cell r="L9117">
            <v>0</v>
          </cell>
          <cell r="M9117">
            <v>0</v>
          </cell>
          <cell r="N9117">
            <v>0</v>
          </cell>
          <cell r="O9117">
            <v>191912.26</v>
          </cell>
        </row>
        <row r="9118">
          <cell r="D9118" t="str">
            <v>110002343007</v>
          </cell>
          <cell r="E9118" t="str">
            <v>高保真度的猛禽翅尾翼变形的飞行稳定性研究</v>
          </cell>
          <cell r="F9118" t="str">
            <v>宋加雷</v>
          </cell>
          <cell r="G9118" t="str">
            <v>2018052</v>
          </cell>
          <cell r="H9118">
            <v>82941.87</v>
          </cell>
          <cell r="I9118">
            <v>180000</v>
          </cell>
          <cell r="J9118">
            <v>35854.97</v>
          </cell>
          <cell r="K9118">
            <v>227086.9</v>
          </cell>
          <cell r="L9118">
            <v>0</v>
          </cell>
          <cell r="M9118">
            <v>0</v>
          </cell>
          <cell r="N9118">
            <v>0</v>
          </cell>
          <cell r="O9118">
            <v>227086.9</v>
          </cell>
        </row>
        <row r="9119">
          <cell r="D9119" t="str">
            <v>110002343008</v>
          </cell>
          <cell r="E9119" t="str">
            <v>基于微观孔隙特征的锂离子电池隔膜动态力学行为及其失效机理研究</v>
          </cell>
          <cell r="F9119" t="str">
            <v>王禹</v>
          </cell>
          <cell r="G9119" t="str">
            <v>2022028</v>
          </cell>
          <cell r="H9119">
            <v>39421.45</v>
          </cell>
          <cell r="I9119">
            <v>180000</v>
          </cell>
          <cell r="J9119">
            <v>26579.42</v>
          </cell>
          <cell r="K9119">
            <v>192842.03</v>
          </cell>
          <cell r="L9119">
            <v>0</v>
          </cell>
          <cell r="M9119">
            <v>31000</v>
          </cell>
          <cell r="N9119">
            <v>0</v>
          </cell>
          <cell r="O9119">
            <v>161842.03</v>
          </cell>
        </row>
        <row r="9120">
          <cell r="D9120" t="str">
            <v>110002343009</v>
          </cell>
          <cell r="E9120" t="str">
            <v>气-液界面耦合氢键的曲率分辨谱学特征</v>
          </cell>
          <cell r="F9120" t="str">
            <v>方衡鑫</v>
          </cell>
          <cell r="G9120" t="str">
            <v>2022176</v>
          </cell>
          <cell r="H9120">
            <v>46739</v>
          </cell>
          <cell r="I9120">
            <v>180000</v>
          </cell>
          <cell r="J9120">
            <v>31535.97</v>
          </cell>
          <cell r="K9120">
            <v>195203.03</v>
          </cell>
          <cell r="L9120">
            <v>0</v>
          </cell>
          <cell r="M9120">
            <v>0</v>
          </cell>
          <cell r="N9120">
            <v>0</v>
          </cell>
          <cell r="O9120">
            <v>195203.03</v>
          </cell>
        </row>
        <row r="9121">
          <cell r="D9121" t="str">
            <v>110002343010</v>
          </cell>
          <cell r="E9121" t="str">
            <v>有机酸衍生物作为双官能化试剂用于可见光催化不饱和键的羧基化反应</v>
          </cell>
          <cell r="F9121" t="str">
            <v>詹益周</v>
          </cell>
          <cell r="G9121" t="str">
            <v>2023023</v>
          </cell>
          <cell r="H9121">
            <v>93274</v>
          </cell>
          <cell r="I9121">
            <v>180000</v>
          </cell>
          <cell r="J9121">
            <v>54300.6</v>
          </cell>
          <cell r="K9121">
            <v>218973.4</v>
          </cell>
          <cell r="L9121">
            <v>0</v>
          </cell>
          <cell r="M9121">
            <v>0</v>
          </cell>
          <cell r="N9121">
            <v>0</v>
          </cell>
          <cell r="O9121">
            <v>218973.4</v>
          </cell>
        </row>
        <row r="9122">
          <cell r="D9122" t="str">
            <v>110002343011</v>
          </cell>
          <cell r="E9122" t="str">
            <v>铁(VI)氮合物的合成及其反应性能以及催化氮原子转移反应研究</v>
          </cell>
          <cell r="F9122" t="str">
            <v>石华添</v>
          </cell>
          <cell r="G9122" t="str">
            <v>2023040</v>
          </cell>
          <cell r="H9122">
            <v>73254.8</v>
          </cell>
          <cell r="I9122">
            <v>180000</v>
          </cell>
          <cell r="J9122">
            <v>24716</v>
          </cell>
          <cell r="K9122">
            <v>228538.8</v>
          </cell>
          <cell r="L9122">
            <v>0</v>
          </cell>
          <cell r="M9122">
            <v>0</v>
          </cell>
          <cell r="N9122">
            <v>0</v>
          </cell>
          <cell r="O9122">
            <v>228538.8</v>
          </cell>
        </row>
        <row r="9123">
          <cell r="D9123" t="str">
            <v>110002343012</v>
          </cell>
          <cell r="E9123" t="str">
            <v>基于原位动态强共价耦合策略的分子催化剂/量子点复合体构筑及其水系光催化CO2还原研究</v>
          </cell>
          <cell r="F9123" t="str">
            <v>魏曰</v>
          </cell>
          <cell r="G9123" t="str">
            <v>2022152</v>
          </cell>
          <cell r="H9123">
            <v>105000</v>
          </cell>
          <cell r="I9123">
            <v>180000</v>
          </cell>
          <cell r="J9123">
            <v>0</v>
          </cell>
          <cell r="K9123">
            <v>285000</v>
          </cell>
          <cell r="L9123">
            <v>0</v>
          </cell>
          <cell r="M9123">
            <v>0</v>
          </cell>
          <cell r="N9123">
            <v>0</v>
          </cell>
          <cell r="O9123">
            <v>285000</v>
          </cell>
        </row>
        <row r="9124">
          <cell r="D9124" t="str">
            <v>110002343013</v>
          </cell>
          <cell r="E9124" t="str">
            <v>两性离子均孔膜的构筑及其抗污染机制研究</v>
          </cell>
          <cell r="F9124" t="str">
            <v>张晨旭</v>
          </cell>
          <cell r="G9124" t="str">
            <v>2022133</v>
          </cell>
          <cell r="H9124">
            <v>99564</v>
          </cell>
          <cell r="I9124">
            <v>180000</v>
          </cell>
          <cell r="J9124">
            <v>39902</v>
          </cell>
          <cell r="K9124">
            <v>239662</v>
          </cell>
          <cell r="L9124">
            <v>0</v>
          </cell>
          <cell r="M9124">
            <v>0</v>
          </cell>
          <cell r="N9124">
            <v>0</v>
          </cell>
          <cell r="O9124">
            <v>239662</v>
          </cell>
        </row>
        <row r="9125">
          <cell r="D9125" t="str">
            <v>110002343014</v>
          </cell>
          <cell r="E9125" t="str">
            <v>明胶多肽侧链结构调控及其在锂硫电池中的固硫机制研究</v>
          </cell>
          <cell r="F9125" t="str">
            <v>陈敏</v>
          </cell>
          <cell r="G9125" t="str">
            <v>2021001</v>
          </cell>
          <cell r="H9125">
            <v>59992.5</v>
          </cell>
          <cell r="I9125">
            <v>180000</v>
          </cell>
          <cell r="J9125">
            <v>114918.57</v>
          </cell>
          <cell r="K9125">
            <v>125073.93</v>
          </cell>
          <cell r="L9125">
            <v>0</v>
          </cell>
          <cell r="M9125">
            <v>0</v>
          </cell>
          <cell r="N9125">
            <v>0</v>
          </cell>
          <cell r="O9125">
            <v>125073.93</v>
          </cell>
        </row>
        <row r="9126">
          <cell r="D9126" t="str">
            <v>110002343015</v>
          </cell>
          <cell r="E9126" t="str">
            <v>靶向胶质母细胞瘤的磺胺纳米胶束的构建及机制研究</v>
          </cell>
          <cell r="F9126" t="str">
            <v>郑轲</v>
          </cell>
          <cell r="G9126" t="str">
            <v>2019119</v>
          </cell>
          <cell r="H9126">
            <v>10686.18</v>
          </cell>
          <cell r="I9126">
            <v>180000</v>
          </cell>
          <cell r="J9126">
            <v>16757.84</v>
          </cell>
          <cell r="K9126">
            <v>173928.34</v>
          </cell>
          <cell r="L9126">
            <v>0</v>
          </cell>
          <cell r="M9126">
            <v>0</v>
          </cell>
          <cell r="N9126">
            <v>0</v>
          </cell>
          <cell r="O9126">
            <v>173928.34</v>
          </cell>
        </row>
        <row r="9127">
          <cell r="D9127" t="str">
            <v>110002343017</v>
          </cell>
          <cell r="E9127" t="str">
            <v>基于生态系统服务的黄土高原水分利用效率时空分异机制与造林格局优化</v>
          </cell>
          <cell r="F9127" t="str">
            <v>滕艳敏</v>
          </cell>
          <cell r="G9127" t="str">
            <v>2022014</v>
          </cell>
          <cell r="H9127">
            <v>105000</v>
          </cell>
          <cell r="I9127">
            <v>0</v>
          </cell>
          <cell r="J9127">
            <v>105000</v>
          </cell>
          <cell r="K9127">
            <v>0</v>
          </cell>
          <cell r="L9127">
            <v>0</v>
          </cell>
          <cell r="M9127">
            <v>0</v>
          </cell>
          <cell r="N9127">
            <v>0</v>
          </cell>
          <cell r="O9127">
            <v>0</v>
          </cell>
        </row>
        <row r="9128">
          <cell r="D9128" t="str">
            <v>110002343018</v>
          </cell>
          <cell r="E9128" t="str">
            <v>基于载体界面调控的单原子光催化剂设计制备及其降解室内VOCs性能研究</v>
          </cell>
          <cell r="F9128" t="str">
            <v>王玉伟</v>
          </cell>
          <cell r="G9128" t="str">
            <v>2022016</v>
          </cell>
          <cell r="H9128">
            <v>90281</v>
          </cell>
          <cell r="I9128">
            <v>180000</v>
          </cell>
          <cell r="J9128">
            <v>90211.73</v>
          </cell>
          <cell r="K9128">
            <v>180069.27</v>
          </cell>
          <cell r="L9128">
            <v>0</v>
          </cell>
          <cell r="M9128">
            <v>0</v>
          </cell>
          <cell r="N9128">
            <v>0</v>
          </cell>
          <cell r="O9128">
            <v>180069.27</v>
          </cell>
        </row>
        <row r="9129">
          <cell r="D9129" t="str">
            <v>110002343019</v>
          </cell>
          <cell r="E9129" t="str">
            <v>高吸附容量菌丝纤维复合碳电极电容去离子回收餐厨垃圾沼液氨氮的机理研究</v>
          </cell>
          <cell r="F9129" t="str">
            <v>陈娇</v>
          </cell>
          <cell r="G9129" t="str">
            <v>2022190</v>
          </cell>
          <cell r="H9129">
            <v>104700</v>
          </cell>
          <cell r="I9129">
            <v>180000</v>
          </cell>
          <cell r="J9129">
            <v>52284.28</v>
          </cell>
          <cell r="K9129">
            <v>232415.72</v>
          </cell>
          <cell r="L9129">
            <v>0</v>
          </cell>
          <cell r="M9129">
            <v>0</v>
          </cell>
          <cell r="N9129">
            <v>0</v>
          </cell>
          <cell r="O9129">
            <v>232415.72</v>
          </cell>
        </row>
        <row r="9130">
          <cell r="D9130" t="str">
            <v>110002343020</v>
          </cell>
          <cell r="E9130" t="str">
            <v>基于理性改造的漆酶降解高环数多环芳烃及其机制研究</v>
          </cell>
          <cell r="F9130" t="str">
            <v>吕小梅</v>
          </cell>
          <cell r="G9130" t="str">
            <v>2017158</v>
          </cell>
          <cell r="H9130">
            <v>0.07</v>
          </cell>
          <cell r="I9130">
            <v>180000</v>
          </cell>
          <cell r="J9130">
            <v>4000</v>
          </cell>
          <cell r="K9130">
            <v>176000.07</v>
          </cell>
          <cell r="L9130">
            <v>0</v>
          </cell>
          <cell r="M9130">
            <v>0</v>
          </cell>
          <cell r="N9130">
            <v>0</v>
          </cell>
          <cell r="O9130">
            <v>176000.07</v>
          </cell>
        </row>
        <row r="9131">
          <cell r="D9131" t="str">
            <v>110002343021</v>
          </cell>
          <cell r="E9131" t="str">
            <v>基于中子衍射的激光选区熔化成型TiAl合金中非平衡凝固组织演化及变形机制</v>
          </cell>
          <cell r="F9131" t="str">
            <v>赵日杰</v>
          </cell>
          <cell r="G9131" t="str">
            <v>2022001</v>
          </cell>
          <cell r="H9131">
            <v>41856.09</v>
          </cell>
          <cell r="I9131">
            <v>180000</v>
          </cell>
          <cell r="J9131">
            <v>10151.89</v>
          </cell>
          <cell r="K9131">
            <v>211704.2</v>
          </cell>
          <cell r="L9131">
            <v>0</v>
          </cell>
          <cell r="M9131">
            <v>0</v>
          </cell>
          <cell r="N9131">
            <v>0</v>
          </cell>
          <cell r="O9131">
            <v>211704.2</v>
          </cell>
        </row>
        <row r="9132">
          <cell r="D9132" t="str">
            <v>110002343022</v>
          </cell>
          <cell r="E9132" t="str">
            <v>钙金属电池负极界面调控及原位机理研究</v>
          </cell>
          <cell r="F9132" t="str">
            <v>陈木青</v>
          </cell>
          <cell r="G9132" t="str">
            <v>2022013</v>
          </cell>
          <cell r="H9132">
            <v>9120</v>
          </cell>
          <cell r="I9132">
            <v>0</v>
          </cell>
          <cell r="J9132">
            <v>0</v>
          </cell>
          <cell r="K9132">
            <v>9120</v>
          </cell>
          <cell r="L9132">
            <v>0</v>
          </cell>
          <cell r="M9132">
            <v>0</v>
          </cell>
          <cell r="N9132">
            <v>0</v>
          </cell>
          <cell r="O9132">
            <v>9120</v>
          </cell>
        </row>
        <row r="9133">
          <cell r="D9133" t="str">
            <v>110002343023</v>
          </cell>
          <cell r="E9133" t="str">
            <v>基于虚实协同的中子环境高精度样品台贫信息下退化监测及自补偿方法研究</v>
          </cell>
          <cell r="F9133" t="str">
            <v>吴兆乾</v>
          </cell>
          <cell r="G9133" t="str">
            <v>2021106</v>
          </cell>
          <cell r="H9133">
            <v>85421.99</v>
          </cell>
          <cell r="I9133">
            <v>180000</v>
          </cell>
          <cell r="J9133">
            <v>31813.85</v>
          </cell>
          <cell r="K9133">
            <v>233608.14</v>
          </cell>
          <cell r="L9133">
            <v>0</v>
          </cell>
          <cell r="M9133">
            <v>0</v>
          </cell>
          <cell r="N9133">
            <v>0</v>
          </cell>
          <cell r="O9133">
            <v>233608.14</v>
          </cell>
        </row>
        <row r="9134">
          <cell r="D9134" t="str">
            <v>110002343024</v>
          </cell>
          <cell r="E9134" t="str">
            <v>光电光热协同甲烷重整机理及燃料电池-热机复合动力系统研究</v>
          </cell>
          <cell r="F9134" t="str">
            <v>曲万军</v>
          </cell>
          <cell r="G9134" t="str">
            <v>2020014</v>
          </cell>
          <cell r="H9134">
            <v>50662.5</v>
          </cell>
          <cell r="I9134">
            <v>180000</v>
          </cell>
          <cell r="J9134">
            <v>47430</v>
          </cell>
          <cell r="K9134">
            <v>183232.5</v>
          </cell>
          <cell r="L9134">
            <v>0</v>
          </cell>
          <cell r="M9134">
            <v>0</v>
          </cell>
          <cell r="N9134">
            <v>0</v>
          </cell>
          <cell r="O9134">
            <v>183232.5</v>
          </cell>
        </row>
        <row r="9135">
          <cell r="D9135" t="str">
            <v>110002343025</v>
          </cell>
          <cell r="E9135" t="str">
            <v>基于铜基载氧体双重调控的化学链氧解耦燃烧协同脱氯机理研究</v>
          </cell>
          <cell r="F9135" t="str">
            <v>林有胜</v>
          </cell>
          <cell r="G9135" t="str">
            <v>2019039</v>
          </cell>
          <cell r="H9135">
            <v>86400</v>
          </cell>
          <cell r="I9135">
            <v>180000</v>
          </cell>
          <cell r="J9135">
            <v>47860</v>
          </cell>
          <cell r="K9135">
            <v>218540</v>
          </cell>
          <cell r="L9135">
            <v>0</v>
          </cell>
          <cell r="M9135">
            <v>0</v>
          </cell>
          <cell r="N9135">
            <v>0</v>
          </cell>
          <cell r="O9135">
            <v>218540</v>
          </cell>
        </row>
        <row r="9136">
          <cell r="D9136" t="str">
            <v>110002343026</v>
          </cell>
          <cell r="E9136" t="str">
            <v>二氧化碳养护环境下生物炭混凝土碳化增强界面过渡区的形成机制研究</v>
          </cell>
          <cell r="F9136" t="str">
            <v>夏立鹏</v>
          </cell>
          <cell r="G9136" t="str">
            <v>2017103</v>
          </cell>
          <cell r="H9136">
            <v>80000</v>
          </cell>
          <cell r="I9136">
            <v>180000</v>
          </cell>
          <cell r="J9136">
            <v>43570</v>
          </cell>
          <cell r="K9136">
            <v>216430</v>
          </cell>
          <cell r="L9136">
            <v>0</v>
          </cell>
          <cell r="M9136">
            <v>0</v>
          </cell>
          <cell r="N9136">
            <v>0</v>
          </cell>
          <cell r="O9136">
            <v>216430</v>
          </cell>
        </row>
        <row r="9137">
          <cell r="D9137" t="str">
            <v>110002343027</v>
          </cell>
          <cell r="E9137" t="str">
            <v>海洋环境下GFRP筋-低碱海水海砂混凝土长期协同工作性能多尺度研究</v>
          </cell>
          <cell r="F9137" t="str">
            <v>秦任远</v>
          </cell>
          <cell r="G9137" t="str">
            <v>2021014</v>
          </cell>
          <cell r="H9137">
            <v>84833.4</v>
          </cell>
          <cell r="I9137">
            <v>180000</v>
          </cell>
          <cell r="J9137">
            <v>20247.24</v>
          </cell>
          <cell r="K9137">
            <v>244586.16</v>
          </cell>
          <cell r="L9137">
            <v>0</v>
          </cell>
          <cell r="M9137">
            <v>0</v>
          </cell>
          <cell r="N9137">
            <v>0</v>
          </cell>
          <cell r="O9137">
            <v>244586.16</v>
          </cell>
        </row>
        <row r="9138">
          <cell r="D9138" t="str">
            <v>110002343028</v>
          </cell>
          <cell r="E9138" t="str">
            <v>基于光学参量放大器的高灵敏量子干涉仪</v>
          </cell>
          <cell r="F9138" t="str">
            <v>左小杰</v>
          </cell>
          <cell r="G9138" t="str">
            <v>2022080</v>
          </cell>
          <cell r="H9138">
            <v>95331.32</v>
          </cell>
          <cell r="I9138">
            <v>180000</v>
          </cell>
          <cell r="J9138">
            <v>21236.69</v>
          </cell>
          <cell r="K9138">
            <v>254094.63</v>
          </cell>
          <cell r="L9138">
            <v>0</v>
          </cell>
          <cell r="M9138">
            <v>0</v>
          </cell>
          <cell r="N9138">
            <v>0</v>
          </cell>
          <cell r="O9138">
            <v>254094.63</v>
          </cell>
        </row>
        <row r="9139">
          <cell r="D9139" t="str">
            <v>110002343029</v>
          </cell>
          <cell r="E9139" t="str">
            <v>疫情冲击后小微企业的长期恢复机制与韧性增强策略研究</v>
          </cell>
          <cell r="F9139" t="str">
            <v>李帆</v>
          </cell>
          <cell r="G9139" t="str">
            <v>2021102</v>
          </cell>
          <cell r="H9139">
            <v>82709.2</v>
          </cell>
          <cell r="I9139">
            <v>180000</v>
          </cell>
          <cell r="J9139">
            <v>41056</v>
          </cell>
          <cell r="K9139">
            <v>221653.2</v>
          </cell>
          <cell r="L9139">
            <v>0</v>
          </cell>
          <cell r="M9139">
            <v>0</v>
          </cell>
          <cell r="N9139">
            <v>0</v>
          </cell>
          <cell r="O9139">
            <v>221653.2</v>
          </cell>
        </row>
        <row r="9140">
          <cell r="D9140" t="str">
            <v>110002344001</v>
          </cell>
          <cell r="E9140" t="str">
            <v>5G智能终端Sub-6GHz及毫米波天线关键技术研究</v>
          </cell>
          <cell r="F9140" t="str">
            <v>沈飞</v>
          </cell>
          <cell r="G9140" t="str">
            <v>2018811</v>
          </cell>
          <cell r="H9140">
            <v>493237.42</v>
          </cell>
          <cell r="I9140">
            <v>0</v>
          </cell>
          <cell r="J9140">
            <v>90517.67</v>
          </cell>
          <cell r="K9140">
            <v>402719.75</v>
          </cell>
          <cell r="L9140">
            <v>0</v>
          </cell>
          <cell r="M9140">
            <v>0</v>
          </cell>
          <cell r="N9140">
            <v>0</v>
          </cell>
          <cell r="O9140">
            <v>402719.75</v>
          </cell>
        </row>
        <row r="9141">
          <cell r="D9141" t="str">
            <v>110002344002</v>
          </cell>
          <cell r="E9141" t="str">
            <v>新型多功能富勒烯衍生物添加剂实现高效钙钛矿太阳能电池研究</v>
          </cell>
          <cell r="F9141" t="str">
            <v>陈木青</v>
          </cell>
          <cell r="G9141" t="str">
            <v>2022013</v>
          </cell>
          <cell r="H9141">
            <v>192949.31</v>
          </cell>
          <cell r="I9141">
            <v>0</v>
          </cell>
          <cell r="J9141">
            <v>127750.35</v>
          </cell>
          <cell r="K9141">
            <v>65198.96</v>
          </cell>
          <cell r="L9141">
            <v>0</v>
          </cell>
          <cell r="M9141">
            <v>0</v>
          </cell>
          <cell r="N9141">
            <v>0</v>
          </cell>
          <cell r="O9141">
            <v>65198.96</v>
          </cell>
        </row>
        <row r="9142">
          <cell r="D9142" t="str">
            <v>110002344003</v>
          </cell>
          <cell r="E9142" t="str">
            <v>下一代无线网络中智能化的移动性资源管理算法研究</v>
          </cell>
          <cell r="F9142" t="str">
            <v>黄妙娜</v>
          </cell>
          <cell r="G9142" t="str">
            <v>2014014</v>
          </cell>
          <cell r="H9142">
            <v>61016.73</v>
          </cell>
          <cell r="I9142">
            <v>0</v>
          </cell>
          <cell r="J9142">
            <v>15506.57</v>
          </cell>
          <cell r="K9142">
            <v>45510.16</v>
          </cell>
          <cell r="L9142">
            <v>0</v>
          </cell>
          <cell r="M9142">
            <v>0</v>
          </cell>
          <cell r="N9142">
            <v>0</v>
          </cell>
          <cell r="O9142">
            <v>45510.16</v>
          </cell>
        </row>
        <row r="9143">
          <cell r="D9143" t="str">
            <v>110002344004</v>
          </cell>
          <cell r="E9143" t="str">
            <v>零碳新型微生物光电化学耦合系统制氢效能及机制研究</v>
          </cell>
          <cell r="F9143" t="str">
            <v>李威</v>
          </cell>
          <cell r="G9143" t="str">
            <v>2022047</v>
          </cell>
          <cell r="H9143">
            <v>11013.9</v>
          </cell>
          <cell r="I9143">
            <v>0</v>
          </cell>
          <cell r="J9143">
            <v>4800</v>
          </cell>
          <cell r="K9143">
            <v>6213.9</v>
          </cell>
          <cell r="L9143">
            <v>0</v>
          </cell>
          <cell r="M9143">
            <v>0</v>
          </cell>
          <cell r="N9143">
            <v>0</v>
          </cell>
          <cell r="O9143">
            <v>6213.9</v>
          </cell>
        </row>
        <row r="9144">
          <cell r="D9144" t="str">
            <v>110002344005</v>
          </cell>
          <cell r="E9144" t="str">
            <v>基于近红外二区分子成像的脑胶质瘤智能诊疗新技术研究</v>
          </cell>
          <cell r="F9144" t="str">
            <v>李蔚凌</v>
          </cell>
          <cell r="G9144" t="str">
            <v>2022062</v>
          </cell>
          <cell r="H9144">
            <v>94633.33</v>
          </cell>
          <cell r="I9144">
            <v>0</v>
          </cell>
          <cell r="J9144">
            <v>63987.63</v>
          </cell>
          <cell r="K9144">
            <v>30645.7</v>
          </cell>
          <cell r="L9144">
            <v>0</v>
          </cell>
          <cell r="M9144">
            <v>0</v>
          </cell>
          <cell r="N9144">
            <v>0</v>
          </cell>
          <cell r="O9144">
            <v>30645.7</v>
          </cell>
        </row>
        <row r="9145">
          <cell r="D9145" t="str">
            <v>110002344006</v>
          </cell>
          <cell r="E9145" t="str">
            <v>模型驱动的联合稀疏与低秩sub-THz信道估计方法研究</v>
          </cell>
          <cell r="F9145" t="str">
            <v>姜明慧</v>
          </cell>
          <cell r="G9145" t="str">
            <v>2020063</v>
          </cell>
          <cell r="H9145">
            <v>186514.71</v>
          </cell>
          <cell r="I9145">
            <v>0</v>
          </cell>
          <cell r="J9145">
            <v>0</v>
          </cell>
          <cell r="K9145">
            <v>186514.71</v>
          </cell>
          <cell r="L9145">
            <v>0</v>
          </cell>
          <cell r="M9145">
            <v>0</v>
          </cell>
          <cell r="N9145">
            <v>0</v>
          </cell>
          <cell r="O9145">
            <v>186514.71</v>
          </cell>
        </row>
        <row r="9146">
          <cell r="D9146" t="str">
            <v>110002344007</v>
          </cell>
          <cell r="E9146" t="str">
            <v>氧化扩散行为对耐事故Cr涂层界面性能的影响研究</v>
          </cell>
          <cell r="F9146" t="str">
            <v>刘钊</v>
          </cell>
          <cell r="G9146" t="str">
            <v>2022045</v>
          </cell>
          <cell r="H9146">
            <v>0</v>
          </cell>
          <cell r="I9146">
            <v>125012</v>
          </cell>
          <cell r="J9146">
            <v>0</v>
          </cell>
          <cell r="K9146">
            <v>125012</v>
          </cell>
          <cell r="L9146">
            <v>0</v>
          </cell>
          <cell r="M9146">
            <v>0</v>
          </cell>
          <cell r="N9146">
            <v>0</v>
          </cell>
          <cell r="O9146">
            <v>125012</v>
          </cell>
        </row>
        <row r="9147">
          <cell r="D9147" t="str">
            <v>110002344008</v>
          </cell>
          <cell r="E9147" t="str">
            <v>新型自激活近红外发光材料开发及其NIR pc-LED器件应用</v>
          </cell>
          <cell r="F9147" t="str">
            <v>吕伟</v>
          </cell>
          <cell r="G9147" t="str">
            <v>2017825</v>
          </cell>
          <cell r="H9147">
            <v>52941.1</v>
          </cell>
          <cell r="I9147">
            <v>0</v>
          </cell>
          <cell r="J9147">
            <v>6884.52</v>
          </cell>
          <cell r="K9147">
            <v>46056.58</v>
          </cell>
          <cell r="L9147">
            <v>0</v>
          </cell>
          <cell r="M9147">
            <v>0</v>
          </cell>
          <cell r="N9147">
            <v>0</v>
          </cell>
          <cell r="O9147">
            <v>46056.58</v>
          </cell>
        </row>
        <row r="9148">
          <cell r="D9148" t="str">
            <v>110002344009</v>
          </cell>
          <cell r="E9148" t="str">
            <v>基于人机协作关系表示的行为意图理解方法研究</v>
          </cell>
          <cell r="F9148" t="str">
            <v>任子良</v>
          </cell>
          <cell r="G9148" t="str">
            <v>2021121</v>
          </cell>
          <cell r="H9148">
            <v>4521.29</v>
          </cell>
          <cell r="I9148">
            <v>0</v>
          </cell>
          <cell r="J9148">
            <v>2408.77</v>
          </cell>
          <cell r="K9148">
            <v>2112.52</v>
          </cell>
          <cell r="L9148">
            <v>0</v>
          </cell>
          <cell r="M9148">
            <v>0</v>
          </cell>
          <cell r="N9148">
            <v>0</v>
          </cell>
          <cell r="O9148">
            <v>2112.52</v>
          </cell>
        </row>
        <row r="9149">
          <cell r="D9149" t="str">
            <v>110002344010</v>
          </cell>
          <cell r="E9149" t="str">
            <v>珠三角常见肉类食品接触塑料中烷基胺和烷基</v>
          </cell>
          <cell r="F9149" t="str">
            <v>唐才明</v>
          </cell>
          <cell r="G9149" t="str">
            <v>2020820</v>
          </cell>
          <cell r="H9149">
            <v>45260.56</v>
          </cell>
          <cell r="I9149">
            <v>0</v>
          </cell>
          <cell r="J9149">
            <v>6363.77</v>
          </cell>
          <cell r="K9149">
            <v>38896.79</v>
          </cell>
          <cell r="L9149">
            <v>0</v>
          </cell>
          <cell r="M9149">
            <v>0</v>
          </cell>
          <cell r="N9149">
            <v>0</v>
          </cell>
          <cell r="O9149">
            <v>38896.79</v>
          </cell>
        </row>
        <row r="9150">
          <cell r="D9150" t="str">
            <v>110002344011</v>
          </cell>
          <cell r="E9150" t="str">
            <v>基于多功能纳米水泥基复材/预应力FRP网格的</v>
          </cell>
          <cell r="F9150" t="str">
            <v>田俊</v>
          </cell>
          <cell r="G9150" t="str">
            <v>2017134</v>
          </cell>
          <cell r="H9150">
            <v>200422.69</v>
          </cell>
          <cell r="I9150">
            <v>0</v>
          </cell>
          <cell r="J9150">
            <v>161701.58</v>
          </cell>
          <cell r="K9150">
            <v>38721.11</v>
          </cell>
          <cell r="L9150">
            <v>0</v>
          </cell>
          <cell r="M9150">
            <v>0</v>
          </cell>
          <cell r="N9150">
            <v>0</v>
          </cell>
          <cell r="O9150">
            <v>38721.11</v>
          </cell>
        </row>
        <row r="9151">
          <cell r="D9151" t="str">
            <v>110002344012</v>
          </cell>
          <cell r="E9151" t="str">
            <v>类鸟飞行机器人多维扑动轨迹、柔性扑翼-尾</v>
          </cell>
          <cell r="F9151" t="str">
            <v>汪超</v>
          </cell>
          <cell r="G9151" t="str">
            <v>2018119</v>
          </cell>
          <cell r="H9151">
            <v>210896.14</v>
          </cell>
          <cell r="I9151">
            <v>0</v>
          </cell>
          <cell r="J9151">
            <v>59809.95</v>
          </cell>
          <cell r="K9151">
            <v>151086.19</v>
          </cell>
          <cell r="L9151">
            <v>0</v>
          </cell>
          <cell r="M9151">
            <v>0</v>
          </cell>
          <cell r="N9151">
            <v>0</v>
          </cell>
          <cell r="O9151">
            <v>151086.19</v>
          </cell>
        </row>
        <row r="9152">
          <cell r="D9152" t="str">
            <v>110002344013</v>
          </cell>
          <cell r="E9152" t="str">
            <v>基于FRP筋海水海砂混凝土的浮式风电基础结构设计方法</v>
          </cell>
          <cell r="F9152" t="str">
            <v>王晓璐</v>
          </cell>
          <cell r="G9152" t="str">
            <v>2016004</v>
          </cell>
          <cell r="H9152">
            <v>159033.12</v>
          </cell>
          <cell r="I9152">
            <v>0</v>
          </cell>
          <cell r="J9152">
            <v>27060</v>
          </cell>
          <cell r="K9152">
            <v>131973.12</v>
          </cell>
          <cell r="L9152">
            <v>0</v>
          </cell>
          <cell r="M9152">
            <v>0</v>
          </cell>
          <cell r="N9152">
            <v>0</v>
          </cell>
          <cell r="O9152">
            <v>131973.12</v>
          </cell>
        </row>
        <row r="9153">
          <cell r="D9153" t="str">
            <v>110002344014</v>
          </cell>
          <cell r="E9153" t="str">
            <v>碳材料表面缺陷驱动的电荷有序区域可控构筑</v>
          </cell>
          <cell r="F9153" t="str">
            <v>王严杰</v>
          </cell>
          <cell r="G9153" t="str">
            <v>2017827</v>
          </cell>
          <cell r="H9153">
            <v>126402.86</v>
          </cell>
          <cell r="I9153">
            <v>0</v>
          </cell>
          <cell r="J9153">
            <v>62418.35</v>
          </cell>
          <cell r="K9153">
            <v>63984.51</v>
          </cell>
          <cell r="L9153">
            <v>0</v>
          </cell>
          <cell r="M9153">
            <v>0</v>
          </cell>
          <cell r="N9153">
            <v>0</v>
          </cell>
          <cell r="O9153">
            <v>63984.51</v>
          </cell>
        </row>
        <row r="9154">
          <cell r="D9154" t="str">
            <v>110002344015</v>
          </cell>
          <cell r="E9154" t="str">
            <v>层状桥接交联结构柔性纳米涂层的构筑及其热电响应温度传感与阻燃机理研究</v>
          </cell>
          <cell r="F9154" t="str">
            <v>吴文剑</v>
          </cell>
          <cell r="G9154" t="str">
            <v>2015004</v>
          </cell>
          <cell r="H9154">
            <v>141583.3</v>
          </cell>
          <cell r="I9154">
            <v>0</v>
          </cell>
          <cell r="J9154">
            <v>60725.7</v>
          </cell>
          <cell r="K9154">
            <v>80857.6</v>
          </cell>
          <cell r="L9154">
            <v>0</v>
          </cell>
          <cell r="M9154">
            <v>0</v>
          </cell>
          <cell r="N9154">
            <v>0</v>
          </cell>
          <cell r="O9154">
            <v>80857.6</v>
          </cell>
        </row>
        <row r="9155">
          <cell r="D9155" t="str">
            <v>110002344016</v>
          </cell>
          <cell r="E9155" t="str">
            <v>多源复杂环境下基于群智决策的工业物联网边</v>
          </cell>
          <cell r="F9155" t="str">
            <v>晏晓辉</v>
          </cell>
          <cell r="G9155" t="str">
            <v>2013003</v>
          </cell>
          <cell r="H9155">
            <v>191489.89</v>
          </cell>
          <cell r="I9155">
            <v>0</v>
          </cell>
          <cell r="J9155">
            <v>92268.71</v>
          </cell>
          <cell r="K9155">
            <v>99221.18</v>
          </cell>
          <cell r="L9155">
            <v>0</v>
          </cell>
          <cell r="M9155">
            <v>0</v>
          </cell>
          <cell r="N9155">
            <v>0</v>
          </cell>
          <cell r="O9155">
            <v>99221.18</v>
          </cell>
        </row>
        <row r="9156">
          <cell r="D9156" t="str">
            <v>110002344017</v>
          </cell>
          <cell r="E9156" t="str">
            <v>具有能量耗散网络弹性体复合材料制备及阻尼性能研究</v>
          </cell>
          <cell r="F9156" t="str">
            <v>杨树颜</v>
          </cell>
          <cell r="G9156" t="str">
            <v>2012035</v>
          </cell>
          <cell r="H9156">
            <v>87859</v>
          </cell>
          <cell r="I9156">
            <v>0</v>
          </cell>
          <cell r="J9156">
            <v>1200</v>
          </cell>
          <cell r="K9156">
            <v>86659</v>
          </cell>
          <cell r="L9156">
            <v>0</v>
          </cell>
          <cell r="M9156">
            <v>0</v>
          </cell>
          <cell r="N9156">
            <v>0</v>
          </cell>
          <cell r="O9156">
            <v>86659</v>
          </cell>
        </row>
        <row r="9157">
          <cell r="D9157" t="str">
            <v>110002344018</v>
          </cell>
          <cell r="E9157" t="str">
            <v>基于磁响应碳基材料的界面型光热蒸发过程特</v>
          </cell>
          <cell r="F9157" t="str">
            <v>尹辉斌</v>
          </cell>
          <cell r="G9157" t="str">
            <v>2011020</v>
          </cell>
          <cell r="H9157">
            <v>217272.6</v>
          </cell>
          <cell r="I9157">
            <v>0</v>
          </cell>
          <cell r="J9157">
            <v>38435.8</v>
          </cell>
          <cell r="K9157">
            <v>178836.8</v>
          </cell>
          <cell r="L9157">
            <v>0</v>
          </cell>
          <cell r="M9157">
            <v>0</v>
          </cell>
          <cell r="N9157">
            <v>0</v>
          </cell>
          <cell r="O9157">
            <v>178836.8</v>
          </cell>
        </row>
        <row r="9158">
          <cell r="D9158" t="str">
            <v>110002344019</v>
          </cell>
          <cell r="E9158" t="str">
            <v>湖塘演变对东江三角洲河网湿地系统的影响及</v>
          </cell>
          <cell r="F9158" t="str">
            <v>余春雪</v>
          </cell>
          <cell r="G9158" t="str">
            <v>2020810</v>
          </cell>
          <cell r="H9158">
            <v>93770.95</v>
          </cell>
          <cell r="I9158">
            <v>0</v>
          </cell>
          <cell r="J9158">
            <v>35145.87</v>
          </cell>
          <cell r="K9158">
            <v>58625.08</v>
          </cell>
          <cell r="L9158">
            <v>0</v>
          </cell>
          <cell r="M9158">
            <v>0</v>
          </cell>
          <cell r="N9158">
            <v>0</v>
          </cell>
          <cell r="O9158">
            <v>58625.08</v>
          </cell>
        </row>
        <row r="9159">
          <cell r="D9159" t="str">
            <v>110002344020</v>
          </cell>
          <cell r="E9159" t="str">
            <v>表界面调控及其在光伏组件自清洁中的应用研</v>
          </cell>
          <cell r="F9159" t="str">
            <v>元武智</v>
          </cell>
          <cell r="G9159" t="str">
            <v>2018066</v>
          </cell>
          <cell r="H9159">
            <v>111943.48</v>
          </cell>
          <cell r="I9159">
            <v>0</v>
          </cell>
          <cell r="J9159">
            <v>6950</v>
          </cell>
          <cell r="K9159">
            <v>104993.48</v>
          </cell>
          <cell r="L9159">
            <v>0</v>
          </cell>
          <cell r="M9159">
            <v>0</v>
          </cell>
          <cell r="N9159">
            <v>0</v>
          </cell>
          <cell r="O9159">
            <v>104993.48</v>
          </cell>
        </row>
        <row r="9160">
          <cell r="D9160" t="str">
            <v>110002344021</v>
          </cell>
          <cell r="E9160" t="str">
            <v>苛刻工况下散裂中子源中子斩波器的状态监测研究</v>
          </cell>
          <cell r="F9160" t="str">
            <v>张良伟</v>
          </cell>
          <cell r="G9160" t="str">
            <v>2017027</v>
          </cell>
          <cell r="H9160">
            <v>186984.7</v>
          </cell>
          <cell r="I9160">
            <v>0</v>
          </cell>
          <cell r="J9160">
            <v>75257.67</v>
          </cell>
          <cell r="K9160">
            <v>111727.03</v>
          </cell>
          <cell r="L9160">
            <v>0</v>
          </cell>
          <cell r="M9160">
            <v>0</v>
          </cell>
          <cell r="N9160">
            <v>0</v>
          </cell>
          <cell r="O9160">
            <v>111727.03</v>
          </cell>
        </row>
        <row r="9161">
          <cell r="D9161" t="str">
            <v>110002344022</v>
          </cell>
          <cell r="E9161" t="str">
            <v>高增益隔离型单相储能变流器拓扑及其弱电网</v>
          </cell>
          <cell r="F9161" t="str">
            <v>张志</v>
          </cell>
          <cell r="G9161" t="str">
            <v>2013017</v>
          </cell>
          <cell r="H9161">
            <v>104823.57</v>
          </cell>
          <cell r="I9161">
            <v>0</v>
          </cell>
          <cell r="J9161">
            <v>13309.98</v>
          </cell>
          <cell r="K9161">
            <v>91513.59</v>
          </cell>
          <cell r="L9161">
            <v>0</v>
          </cell>
          <cell r="M9161">
            <v>0</v>
          </cell>
          <cell r="N9161">
            <v>0</v>
          </cell>
          <cell r="O9161">
            <v>91513.59</v>
          </cell>
        </row>
        <row r="9162">
          <cell r="D9162" t="str">
            <v>110002344023</v>
          </cell>
          <cell r="E9162" t="str">
            <v>基于生物质衍生纳米碳无溶剂催化制备聚己内</v>
          </cell>
          <cell r="F9162" t="str">
            <v>钟国玉</v>
          </cell>
          <cell r="G9162" t="str">
            <v>2016022</v>
          </cell>
          <cell r="H9162">
            <v>134658</v>
          </cell>
          <cell r="I9162">
            <v>0</v>
          </cell>
          <cell r="J9162">
            <v>106852.8</v>
          </cell>
          <cell r="K9162">
            <v>27805.2</v>
          </cell>
          <cell r="L9162">
            <v>0</v>
          </cell>
          <cell r="M9162">
            <v>0</v>
          </cell>
          <cell r="N9162">
            <v>0</v>
          </cell>
          <cell r="O9162">
            <v>27805.2</v>
          </cell>
        </row>
        <row r="9163">
          <cell r="D9163" t="str">
            <v>110002344024</v>
          </cell>
          <cell r="E9163" t="str">
            <v>可见光激发下金纳米颗粒修饰氧化锌微纳阵列</v>
          </cell>
          <cell r="F9163" t="str">
            <v>周飞</v>
          </cell>
          <cell r="G9163" t="str">
            <v>2018806</v>
          </cell>
          <cell r="H9163">
            <v>255994.71</v>
          </cell>
          <cell r="I9163">
            <v>0</v>
          </cell>
          <cell r="J9163">
            <v>165342.24</v>
          </cell>
          <cell r="K9163">
            <v>90652.47</v>
          </cell>
          <cell r="L9163">
            <v>0</v>
          </cell>
          <cell r="M9163">
            <v>0</v>
          </cell>
          <cell r="N9163">
            <v>0</v>
          </cell>
          <cell r="O9163">
            <v>90652.47</v>
          </cell>
        </row>
        <row r="9164">
          <cell r="D9164" t="str">
            <v>110002344025</v>
          </cell>
          <cell r="E9164" t="str">
            <v>基于NOMA和干扰对齐的新型多址与干扰管理技</v>
          </cell>
          <cell r="F9164" t="str">
            <v>周清峰</v>
          </cell>
          <cell r="G9164" t="str">
            <v>2017804</v>
          </cell>
          <cell r="H9164">
            <v>122040.6</v>
          </cell>
          <cell r="I9164">
            <v>0</v>
          </cell>
          <cell r="J9164">
            <v>23283.22</v>
          </cell>
          <cell r="K9164">
            <v>98757.38</v>
          </cell>
          <cell r="L9164">
            <v>0</v>
          </cell>
          <cell r="M9164">
            <v>0</v>
          </cell>
          <cell r="N9164">
            <v>0</v>
          </cell>
          <cell r="O9164">
            <v>98757.38</v>
          </cell>
        </row>
        <row r="9165">
          <cell r="D9165" t="str">
            <v>110002344026</v>
          </cell>
          <cell r="E9165" t="str">
            <v>淀粉基活性包装微结构跨尺度相互作用对活性</v>
          </cell>
          <cell r="F9165" t="str">
            <v>朱杰</v>
          </cell>
          <cell r="G9165" t="str">
            <v>2014005</v>
          </cell>
          <cell r="H9165">
            <v>137770.5</v>
          </cell>
          <cell r="I9165">
            <v>0</v>
          </cell>
          <cell r="J9165">
            <v>75075</v>
          </cell>
          <cell r="K9165">
            <v>62695.5</v>
          </cell>
          <cell r="L9165">
            <v>0</v>
          </cell>
          <cell r="M9165">
            <v>0</v>
          </cell>
          <cell r="N9165">
            <v>0</v>
          </cell>
          <cell r="O9165">
            <v>62695.5</v>
          </cell>
        </row>
        <row r="9166">
          <cell r="D9166" t="str">
            <v>110002344027</v>
          </cell>
          <cell r="E9166" t="str">
            <v>多元掺杂的钴氧化物材料的微观结构和磁电性</v>
          </cell>
          <cell r="F9166" t="str">
            <v>祝远民</v>
          </cell>
          <cell r="G9166" t="str">
            <v>2021816</v>
          </cell>
          <cell r="H9166">
            <v>228806.64</v>
          </cell>
          <cell r="I9166">
            <v>0</v>
          </cell>
          <cell r="J9166">
            <v>140859.12</v>
          </cell>
          <cell r="K9166">
            <v>87947.52</v>
          </cell>
          <cell r="L9166">
            <v>0</v>
          </cell>
          <cell r="M9166">
            <v>0</v>
          </cell>
          <cell r="N9166">
            <v>0</v>
          </cell>
          <cell r="O9166">
            <v>87947.52</v>
          </cell>
        </row>
        <row r="9167">
          <cell r="D9167" t="str">
            <v>110002344028</v>
          </cell>
          <cell r="E9167" t="str">
            <v>新型工程材料亚氧化钛修饰电极的制备及性能研究</v>
          </cell>
          <cell r="F9167" t="str">
            <v>卓琼芳</v>
          </cell>
          <cell r="G9167" t="str">
            <v>2018050</v>
          </cell>
          <cell r="H9167">
            <v>60301.61</v>
          </cell>
          <cell r="I9167">
            <v>0</v>
          </cell>
          <cell r="J9167">
            <v>51588.57</v>
          </cell>
          <cell r="K9167">
            <v>8713.04</v>
          </cell>
          <cell r="L9167">
            <v>3020</v>
          </cell>
          <cell r="M9167">
            <v>0</v>
          </cell>
          <cell r="N9167">
            <v>0</v>
          </cell>
          <cell r="O9167">
            <v>8713.04</v>
          </cell>
        </row>
        <row r="9168">
          <cell r="D9168" t="str">
            <v>110002344029</v>
          </cell>
          <cell r="E9168" t="str">
            <v>地震作用下预应力锚杆边坡预应力损失机理与</v>
          </cell>
          <cell r="F9168" t="str">
            <v>封硕</v>
          </cell>
          <cell r="G9168" t="str">
            <v>2018276</v>
          </cell>
          <cell r="H9168">
            <v>20493.76</v>
          </cell>
          <cell r="I9168">
            <v>0</v>
          </cell>
          <cell r="J9168">
            <v>20493</v>
          </cell>
          <cell r="K9168">
            <v>0.76</v>
          </cell>
          <cell r="L9168">
            <v>0</v>
          </cell>
          <cell r="M9168">
            <v>0</v>
          </cell>
          <cell r="N9168">
            <v>0</v>
          </cell>
          <cell r="O9168">
            <v>0.76</v>
          </cell>
        </row>
        <row r="9169">
          <cell r="D9169" t="str">
            <v>110002344030</v>
          </cell>
          <cell r="E9169" t="str">
            <v>手性光纤多功能调制机理及应用研究</v>
          </cell>
          <cell r="F9169" t="str">
            <v>李波瑶</v>
          </cell>
          <cell r="G9169" t="str">
            <v>2021047</v>
          </cell>
          <cell r="H9169">
            <v>3178.75</v>
          </cell>
          <cell r="I9169">
            <v>0</v>
          </cell>
          <cell r="J9169">
            <v>3000</v>
          </cell>
          <cell r="K9169">
            <v>178.75</v>
          </cell>
          <cell r="L9169">
            <v>0</v>
          </cell>
          <cell r="M9169">
            <v>0</v>
          </cell>
          <cell r="N9169">
            <v>0</v>
          </cell>
          <cell r="O9169">
            <v>178.75</v>
          </cell>
        </row>
        <row r="9170">
          <cell r="D9170" t="str">
            <v>110002344031</v>
          </cell>
          <cell r="E9170" t="str">
            <v>疫情引致的非线性冲击下社区商业的生存概率</v>
          </cell>
          <cell r="F9170" t="str">
            <v>李帆</v>
          </cell>
          <cell r="G9170" t="str">
            <v>2021102</v>
          </cell>
          <cell r="H9170">
            <v>31532.04</v>
          </cell>
          <cell r="I9170">
            <v>0</v>
          </cell>
          <cell r="J9170">
            <v>7500</v>
          </cell>
          <cell r="K9170">
            <v>24032.04</v>
          </cell>
          <cell r="L9170">
            <v>0</v>
          </cell>
          <cell r="M9170">
            <v>0</v>
          </cell>
          <cell r="N9170">
            <v>0</v>
          </cell>
          <cell r="O9170">
            <v>24032.04</v>
          </cell>
        </row>
        <row r="9171">
          <cell r="D9171" t="str">
            <v>110002344032</v>
          </cell>
          <cell r="E9171" t="str">
            <v>基于肠道菌群代谢阿拉伯木聚糖的抗炎活性调</v>
          </cell>
          <cell r="F9171" t="str">
            <v>李垄清</v>
          </cell>
          <cell r="G9171" t="str">
            <v>2022046</v>
          </cell>
          <cell r="H9171">
            <v>74319</v>
          </cell>
          <cell r="I9171">
            <v>0</v>
          </cell>
          <cell r="J9171">
            <v>0</v>
          </cell>
          <cell r="K9171">
            <v>74319</v>
          </cell>
          <cell r="L9171">
            <v>0</v>
          </cell>
          <cell r="M9171">
            <v>0</v>
          </cell>
          <cell r="N9171">
            <v>0</v>
          </cell>
          <cell r="O9171">
            <v>74319</v>
          </cell>
        </row>
        <row r="9172">
          <cell r="D9172" t="str">
            <v>110002344033</v>
          </cell>
          <cell r="E9172" t="str">
            <v>基于跨尺度多目结构光的高维动态加工误差在线检测方法</v>
          </cell>
          <cell r="F9172" t="str">
            <v>李思觅</v>
          </cell>
          <cell r="G9172" t="str">
            <v>2020121</v>
          </cell>
          <cell r="H9172">
            <v>29882</v>
          </cell>
          <cell r="I9172">
            <v>0</v>
          </cell>
          <cell r="J9172">
            <v>23650</v>
          </cell>
          <cell r="K9172">
            <v>6232</v>
          </cell>
          <cell r="L9172">
            <v>0</v>
          </cell>
          <cell r="M9172">
            <v>0</v>
          </cell>
          <cell r="N9172">
            <v>0</v>
          </cell>
          <cell r="O9172">
            <v>6232</v>
          </cell>
        </row>
        <row r="9173">
          <cell r="D9173" t="str">
            <v>110002344034</v>
          </cell>
          <cell r="E9173" t="str">
            <v>基于卷积神经网络的节理岩体TBM岩渣形态分</v>
          </cell>
          <cell r="F9173" t="str">
            <v>刘俊峰</v>
          </cell>
          <cell r="G9173" t="str">
            <v>2018312</v>
          </cell>
          <cell r="H9173">
            <v>52335.35</v>
          </cell>
          <cell r="I9173">
            <v>0</v>
          </cell>
          <cell r="J9173">
            <v>6579.78</v>
          </cell>
          <cell r="K9173">
            <v>45755.57</v>
          </cell>
          <cell r="L9173">
            <v>0</v>
          </cell>
          <cell r="M9173">
            <v>0</v>
          </cell>
          <cell r="N9173">
            <v>0</v>
          </cell>
          <cell r="O9173">
            <v>45755.57</v>
          </cell>
        </row>
        <row r="9174">
          <cell r="D9174" t="str">
            <v>110002344035</v>
          </cell>
          <cell r="E9174" t="str">
            <v>基于气体填充空芯光纤光热效应的宽带全光相</v>
          </cell>
          <cell r="F9174" t="str">
            <v>谭艳珍</v>
          </cell>
          <cell r="G9174" t="str">
            <v>2018059</v>
          </cell>
          <cell r="H9174">
            <v>13454.15</v>
          </cell>
          <cell r="I9174">
            <v>0</v>
          </cell>
          <cell r="J9174">
            <v>8230</v>
          </cell>
          <cell r="K9174">
            <v>5224.15</v>
          </cell>
          <cell r="L9174">
            <v>0</v>
          </cell>
          <cell r="M9174">
            <v>0</v>
          </cell>
          <cell r="N9174">
            <v>0</v>
          </cell>
          <cell r="O9174">
            <v>5224.15</v>
          </cell>
        </row>
        <row r="9175">
          <cell r="D9175" t="str">
            <v>110002344036</v>
          </cell>
          <cell r="E9175" t="str">
            <v>基于生态系统服务供需与流动的粤港澳大湾区</v>
          </cell>
          <cell r="F9175" t="str">
            <v>袁立竹</v>
          </cell>
          <cell r="G9175" t="str">
            <v>2022019</v>
          </cell>
          <cell r="H9175">
            <v>49571.16</v>
          </cell>
          <cell r="I9175">
            <v>0</v>
          </cell>
          <cell r="J9175">
            <v>40536.63</v>
          </cell>
          <cell r="K9175">
            <v>9034.53</v>
          </cell>
          <cell r="L9175">
            <v>0</v>
          </cell>
          <cell r="M9175">
            <v>0</v>
          </cell>
          <cell r="N9175">
            <v>0</v>
          </cell>
          <cell r="O9175">
            <v>9034.53</v>
          </cell>
        </row>
        <row r="9176">
          <cell r="D9176" t="str">
            <v>110002344037</v>
          </cell>
          <cell r="E9176" t="str">
            <v>自由基参与的碳氢键活化吡啶官能团化反应研究</v>
          </cell>
          <cell r="F9176" t="str">
            <v>王强</v>
          </cell>
          <cell r="G9176" t="str">
            <v>2022063</v>
          </cell>
          <cell r="H9176">
            <v>31598.27</v>
          </cell>
          <cell r="I9176">
            <v>0</v>
          </cell>
          <cell r="J9176">
            <v>31567.29</v>
          </cell>
          <cell r="K9176">
            <v>30.98</v>
          </cell>
          <cell r="L9176">
            <v>0</v>
          </cell>
          <cell r="M9176">
            <v>0</v>
          </cell>
          <cell r="N9176">
            <v>0</v>
          </cell>
          <cell r="O9176">
            <v>30.98</v>
          </cell>
        </row>
        <row r="9177">
          <cell r="D9177" t="str">
            <v>110002344038</v>
          </cell>
          <cell r="E9177" t="str">
            <v>锂离子电池隔膜的动态力学行为和基于多场耦</v>
          </cell>
          <cell r="F9177" t="str">
            <v>王禹</v>
          </cell>
          <cell r="G9177" t="str">
            <v>2022028</v>
          </cell>
          <cell r="H9177">
            <v>8231.28</v>
          </cell>
          <cell r="I9177">
            <v>0</v>
          </cell>
          <cell r="J9177">
            <v>8219.06</v>
          </cell>
          <cell r="K9177">
            <v>12.22</v>
          </cell>
          <cell r="L9177">
            <v>0</v>
          </cell>
          <cell r="M9177">
            <v>0</v>
          </cell>
          <cell r="N9177">
            <v>0</v>
          </cell>
          <cell r="O9177">
            <v>12.22</v>
          </cell>
        </row>
        <row r="9178">
          <cell r="D9178" t="str">
            <v>110002344039</v>
          </cell>
          <cell r="E9178" t="str">
            <v>数字孪生驱动的机器人电机模组无位置传感器</v>
          </cell>
          <cell r="F9178" t="str">
            <v>吴兆乾</v>
          </cell>
          <cell r="G9178" t="str">
            <v>2021106</v>
          </cell>
          <cell r="H9178">
            <v>36970.78</v>
          </cell>
          <cell r="I9178">
            <v>0</v>
          </cell>
          <cell r="J9178">
            <v>2541.43</v>
          </cell>
          <cell r="K9178">
            <v>34429.35</v>
          </cell>
          <cell r="L9178">
            <v>0</v>
          </cell>
          <cell r="M9178">
            <v>0</v>
          </cell>
          <cell r="N9178">
            <v>0</v>
          </cell>
          <cell r="O9178">
            <v>34429.35</v>
          </cell>
        </row>
        <row r="9179">
          <cell r="D9179" t="str">
            <v>110002344040</v>
          </cell>
          <cell r="E9179" t="str">
            <v>高导热、高强度Si3N4-AlN陶瓷多材料光固化</v>
          </cell>
          <cell r="F9179" t="str">
            <v>武静</v>
          </cell>
          <cell r="G9179" t="str">
            <v>2017045</v>
          </cell>
          <cell r="H9179">
            <v>35595.28</v>
          </cell>
          <cell r="I9179">
            <v>0</v>
          </cell>
          <cell r="J9179">
            <v>27260</v>
          </cell>
          <cell r="K9179">
            <v>8335.28</v>
          </cell>
          <cell r="L9179">
            <v>0</v>
          </cell>
          <cell r="M9179">
            <v>0</v>
          </cell>
          <cell r="N9179">
            <v>0</v>
          </cell>
          <cell r="O9179">
            <v>8335.28</v>
          </cell>
        </row>
        <row r="9180">
          <cell r="D9180" t="str">
            <v>110002344041</v>
          </cell>
          <cell r="E9180" t="str">
            <v>GaN:C中缺陷光学和电学性质的QM/MM法研究</v>
          </cell>
          <cell r="F9180" t="str">
            <v>谢子娟</v>
          </cell>
          <cell r="G9180" t="str">
            <v>2022005</v>
          </cell>
          <cell r="H9180">
            <v>56337.5</v>
          </cell>
          <cell r="I9180">
            <v>0</v>
          </cell>
          <cell r="J9180">
            <v>23180</v>
          </cell>
          <cell r="K9180">
            <v>33157.5</v>
          </cell>
          <cell r="L9180">
            <v>0</v>
          </cell>
          <cell r="M9180">
            <v>0</v>
          </cell>
          <cell r="N9180">
            <v>0</v>
          </cell>
          <cell r="O9180">
            <v>33157.5</v>
          </cell>
        </row>
        <row r="9181">
          <cell r="D9181" t="str">
            <v>110002344042</v>
          </cell>
          <cell r="E9181" t="str">
            <v>稀土离子掺杂铌酸镧荧光粉的制备及其荧光温</v>
          </cell>
          <cell r="F9181" t="str">
            <v>杨鑫</v>
          </cell>
          <cell r="G9181" t="str">
            <v>2021015</v>
          </cell>
          <cell r="H9181">
            <v>41184.48</v>
          </cell>
          <cell r="I9181">
            <v>0</v>
          </cell>
          <cell r="J9181">
            <v>12091.22</v>
          </cell>
          <cell r="K9181">
            <v>29093.26</v>
          </cell>
          <cell r="L9181">
            <v>0</v>
          </cell>
          <cell r="M9181">
            <v>0</v>
          </cell>
          <cell r="N9181">
            <v>0</v>
          </cell>
          <cell r="O9181">
            <v>29093.26</v>
          </cell>
        </row>
        <row r="9182">
          <cell r="D9182" t="str">
            <v>110002344043</v>
          </cell>
          <cell r="E9182" t="str">
            <v>二极管加载可重构多臂阿基米德平面螺旋天线</v>
          </cell>
          <cell r="F9182" t="str">
            <v>杨阳</v>
          </cell>
          <cell r="G9182" t="str">
            <v>2020117</v>
          </cell>
          <cell r="H9182">
            <v>54894.71</v>
          </cell>
          <cell r="I9182">
            <v>0</v>
          </cell>
          <cell r="J9182">
            <v>28255.74</v>
          </cell>
          <cell r="K9182">
            <v>26638.97</v>
          </cell>
          <cell r="L9182">
            <v>0</v>
          </cell>
          <cell r="M9182">
            <v>0</v>
          </cell>
          <cell r="N9182">
            <v>0</v>
          </cell>
          <cell r="O9182">
            <v>26638.97</v>
          </cell>
        </row>
        <row r="9183">
          <cell r="D9183" t="str">
            <v>110002344044</v>
          </cell>
          <cell r="E9183" t="str">
            <v>数字经济背景下异质性环境规制驱动制造业高</v>
          </cell>
          <cell r="F9183" t="str">
            <v>张欢</v>
          </cell>
          <cell r="G9183" t="str">
            <v>2022060</v>
          </cell>
          <cell r="H9183">
            <v>59337.5</v>
          </cell>
          <cell r="I9183">
            <v>0</v>
          </cell>
          <cell r="J9183">
            <v>26524.9</v>
          </cell>
          <cell r="K9183">
            <v>32812.6</v>
          </cell>
          <cell r="L9183">
            <v>0</v>
          </cell>
          <cell r="M9183">
            <v>0</v>
          </cell>
          <cell r="N9183">
            <v>0</v>
          </cell>
          <cell r="O9183">
            <v>32812.6</v>
          </cell>
        </row>
        <row r="9184">
          <cell r="D9184" t="str">
            <v>110002344045</v>
          </cell>
          <cell r="E9184" t="str">
            <v>等离子体非贵金属在钙钛矿表面原位析出催化</v>
          </cell>
          <cell r="F9184" t="str">
            <v>张莉</v>
          </cell>
          <cell r="G9184" t="str">
            <v>2020097</v>
          </cell>
          <cell r="H9184">
            <v>0</v>
          </cell>
          <cell r="I9184">
            <v>0</v>
          </cell>
          <cell r="J9184">
            <v>0</v>
          </cell>
          <cell r="K9184">
            <v>0</v>
          </cell>
          <cell r="L9184">
            <v>0</v>
          </cell>
          <cell r="M9184">
            <v>0</v>
          </cell>
          <cell r="N9184">
            <v>0</v>
          </cell>
          <cell r="O9184">
            <v>0</v>
          </cell>
        </row>
        <row r="9185">
          <cell r="D9185" t="str">
            <v>110002344046</v>
          </cell>
          <cell r="E9185" t="str">
            <v>低对称性芳香羧酸分子的超分子自组装行为及对自组装纳米结构的调控</v>
          </cell>
          <cell r="F9185" t="str">
            <v>张敏</v>
          </cell>
          <cell r="G9185" t="str">
            <v>2004065</v>
          </cell>
          <cell r="H9185">
            <v>95000</v>
          </cell>
          <cell r="I9185">
            <v>0</v>
          </cell>
          <cell r="J9185">
            <v>34578</v>
          </cell>
          <cell r="K9185">
            <v>60422</v>
          </cell>
          <cell r="L9185">
            <v>0</v>
          </cell>
          <cell r="M9185">
            <v>0</v>
          </cell>
          <cell r="N9185">
            <v>0</v>
          </cell>
          <cell r="O9185">
            <v>60422</v>
          </cell>
        </row>
        <row r="9186">
          <cell r="D9186" t="str">
            <v>110002344047</v>
          </cell>
          <cell r="E9186" t="str">
            <v>中子衍射研究激光选区熔化成形NiTi合金中点</v>
          </cell>
          <cell r="F9186" t="str">
            <v>赵日杰</v>
          </cell>
          <cell r="G9186" t="str">
            <v>2022001</v>
          </cell>
          <cell r="H9186">
            <v>6.51</v>
          </cell>
          <cell r="I9186">
            <v>0</v>
          </cell>
          <cell r="J9186">
            <v>0</v>
          </cell>
          <cell r="K9186">
            <v>6.51</v>
          </cell>
          <cell r="L9186">
            <v>0</v>
          </cell>
          <cell r="M9186">
            <v>0</v>
          </cell>
          <cell r="N9186">
            <v>0</v>
          </cell>
          <cell r="O9186">
            <v>6.51</v>
          </cell>
        </row>
        <row r="9187">
          <cell r="D9187" t="str">
            <v>110002344048</v>
          </cell>
          <cell r="E9187" t="str">
            <v>区域旅游时空交互下的多景区旅游需求预测研</v>
          </cell>
          <cell r="F9187" t="str">
            <v>赵容</v>
          </cell>
          <cell r="G9187" t="str">
            <v>2020116</v>
          </cell>
          <cell r="H9187">
            <v>72915.93</v>
          </cell>
          <cell r="I9187">
            <v>0</v>
          </cell>
          <cell r="J9187">
            <v>12352.57</v>
          </cell>
          <cell r="K9187">
            <v>60563.36</v>
          </cell>
          <cell r="L9187">
            <v>0</v>
          </cell>
          <cell r="M9187">
            <v>3599</v>
          </cell>
          <cell r="N9187">
            <v>0</v>
          </cell>
          <cell r="O9187">
            <v>56964.36</v>
          </cell>
        </row>
        <row r="9188">
          <cell r="D9188" t="str">
            <v>110002344049</v>
          </cell>
          <cell r="E9188" t="str">
            <v>基于隐特征分析的大规模生物信息网络表示学</v>
          </cell>
          <cell r="F9188" t="str">
            <v>张宇辉</v>
          </cell>
          <cell r="G9188" t="str">
            <v>2019056</v>
          </cell>
          <cell r="H9188">
            <v>21315.85</v>
          </cell>
          <cell r="I9188">
            <v>0</v>
          </cell>
          <cell r="J9188">
            <v>13100</v>
          </cell>
          <cell r="K9188">
            <v>8215.85</v>
          </cell>
          <cell r="L9188">
            <v>0</v>
          </cell>
          <cell r="M9188">
            <v>0</v>
          </cell>
          <cell r="N9188">
            <v>0</v>
          </cell>
          <cell r="O9188">
            <v>8215.85</v>
          </cell>
        </row>
        <row r="9189">
          <cell r="D9189" t="str">
            <v>110002344050</v>
          </cell>
          <cell r="E9189" t="str">
            <v>基于新型惠更斯元的小型化高性能四臂倒F天</v>
          </cell>
          <cell r="F9189" t="str">
            <v>钟增培</v>
          </cell>
          <cell r="G9189" t="str">
            <v>2022006</v>
          </cell>
          <cell r="H9189">
            <v>32639</v>
          </cell>
          <cell r="I9189">
            <v>0</v>
          </cell>
          <cell r="J9189">
            <v>4600</v>
          </cell>
          <cell r="K9189">
            <v>28039</v>
          </cell>
          <cell r="L9189">
            <v>0</v>
          </cell>
          <cell r="M9189">
            <v>0</v>
          </cell>
          <cell r="N9189">
            <v>0</v>
          </cell>
          <cell r="O9189">
            <v>28039</v>
          </cell>
        </row>
        <row r="9190">
          <cell r="D9190" t="str">
            <v>110002344051</v>
          </cell>
          <cell r="E9190" t="str">
            <v>滨海侵蚀环境下GFRP筋-海水海砂SCC界面粘结</v>
          </cell>
          <cell r="F9190" t="str">
            <v>周玲珠</v>
          </cell>
          <cell r="G9190" t="str">
            <v>2022024</v>
          </cell>
          <cell r="H9190">
            <v>73570.32</v>
          </cell>
          <cell r="I9190">
            <v>0</v>
          </cell>
          <cell r="J9190">
            <v>39780.3</v>
          </cell>
          <cell r="K9190">
            <v>33790.02</v>
          </cell>
          <cell r="L9190">
            <v>0</v>
          </cell>
          <cell r="M9190">
            <v>0</v>
          </cell>
          <cell r="N9190">
            <v>0</v>
          </cell>
          <cell r="O9190">
            <v>33790.02</v>
          </cell>
        </row>
        <row r="9191">
          <cell r="D9191" t="str">
            <v>110002344052</v>
          </cell>
          <cell r="E9191" t="str">
            <v>碳纤维织物增强纳米改性混杂纤维水泥基复合材料的多功能调控设计和性能设计</v>
          </cell>
          <cell r="F9191" t="str">
            <v>魏亮亮</v>
          </cell>
          <cell r="G9191" t="str">
            <v>2022155</v>
          </cell>
          <cell r="H9191">
            <v>8922.6</v>
          </cell>
          <cell r="I9191">
            <v>0</v>
          </cell>
          <cell r="J9191">
            <v>8900</v>
          </cell>
          <cell r="K9191">
            <v>22.6</v>
          </cell>
          <cell r="L9191">
            <v>0</v>
          </cell>
          <cell r="M9191">
            <v>0</v>
          </cell>
          <cell r="N9191">
            <v>0</v>
          </cell>
          <cell r="O9191">
            <v>22.6</v>
          </cell>
        </row>
        <row r="9192">
          <cell r="D9192" t="str">
            <v>110002344053</v>
          </cell>
          <cell r="E9192" t="str">
            <v>用于3He中子极化装备的高功率窄线宽泵浦激光系统研发</v>
          </cell>
          <cell r="F9192" t="str">
            <v>李波瑶</v>
          </cell>
          <cell r="G9192" t="str">
            <v>2021047</v>
          </cell>
          <cell r="H9192">
            <v>324.89</v>
          </cell>
          <cell r="I9192">
            <v>0</v>
          </cell>
          <cell r="J9192">
            <v>0</v>
          </cell>
          <cell r="K9192">
            <v>324.89</v>
          </cell>
          <cell r="L9192">
            <v>0</v>
          </cell>
          <cell r="M9192">
            <v>0</v>
          </cell>
          <cell r="N9192">
            <v>0</v>
          </cell>
          <cell r="O9192">
            <v>324.89</v>
          </cell>
        </row>
        <row r="9193">
          <cell r="D9193" t="str">
            <v>110002344054</v>
          </cell>
          <cell r="E9193" t="str">
            <v>铝硫二次电池高效催化剂的设计合成及其提升氧化还原动力学作用研究</v>
          </cell>
          <cell r="F9193" t="str">
            <v>艾远飞</v>
          </cell>
          <cell r="G9193" t="str">
            <v>2021019</v>
          </cell>
          <cell r="H9193">
            <v>58846.1</v>
          </cell>
          <cell r="I9193">
            <v>0</v>
          </cell>
          <cell r="J9193">
            <v>0</v>
          </cell>
          <cell r="K9193">
            <v>58846.1</v>
          </cell>
          <cell r="L9193">
            <v>0</v>
          </cell>
          <cell r="M9193">
            <v>0</v>
          </cell>
          <cell r="N9193">
            <v>0</v>
          </cell>
          <cell r="O9193">
            <v>58846.1</v>
          </cell>
        </row>
        <row r="9194">
          <cell r="D9194" t="str">
            <v>110002344055</v>
          </cell>
          <cell r="E9194" t="str">
            <v>基于数据智能的物联装备监测与预测算法研究</v>
          </cell>
          <cell r="F9194" t="str">
            <v>陶铭</v>
          </cell>
          <cell r="G9194" t="str">
            <v>2012032</v>
          </cell>
          <cell r="H9194">
            <v>231238.22</v>
          </cell>
          <cell r="I9194">
            <v>0</v>
          </cell>
          <cell r="J9194">
            <v>9725.37</v>
          </cell>
          <cell r="K9194">
            <v>221512.85</v>
          </cell>
          <cell r="L9194">
            <v>0</v>
          </cell>
          <cell r="M9194">
            <v>0</v>
          </cell>
          <cell r="N9194">
            <v>0</v>
          </cell>
          <cell r="O9194">
            <v>221512.85</v>
          </cell>
        </row>
        <row r="9195">
          <cell r="D9195" t="str">
            <v>110002344056</v>
          </cell>
          <cell r="E9195" t="str">
            <v>仿生人工膜肺组件中血液流动与气体耦合传质机理研究</v>
          </cell>
          <cell r="F9195" t="str">
            <v>何奎</v>
          </cell>
          <cell r="G9195" t="str">
            <v>2019814</v>
          </cell>
          <cell r="H9195">
            <v>156977.29</v>
          </cell>
          <cell r="I9195">
            <v>0</v>
          </cell>
          <cell r="J9195">
            <v>103681.34</v>
          </cell>
          <cell r="K9195">
            <v>53295.95</v>
          </cell>
          <cell r="L9195">
            <v>0</v>
          </cell>
          <cell r="M9195">
            <v>0</v>
          </cell>
          <cell r="N9195">
            <v>0</v>
          </cell>
          <cell r="O9195">
            <v>53295.95</v>
          </cell>
        </row>
        <row r="9196">
          <cell r="D9196" t="str">
            <v>110002344057</v>
          </cell>
          <cell r="E9196" t="str">
            <v>SBS弹性体/银基导电复合材料的结构调控及其二元协同增效传感机理研究</v>
          </cell>
          <cell r="F9196" t="str">
            <v>吴文剑</v>
          </cell>
          <cell r="G9196" t="str">
            <v>2015004</v>
          </cell>
          <cell r="H9196">
            <v>181390</v>
          </cell>
          <cell r="I9196">
            <v>0</v>
          </cell>
          <cell r="J9196">
            <v>98539.9</v>
          </cell>
          <cell r="K9196">
            <v>82850.1</v>
          </cell>
          <cell r="L9196">
            <v>0</v>
          </cell>
          <cell r="M9196">
            <v>0</v>
          </cell>
          <cell r="N9196">
            <v>0</v>
          </cell>
          <cell r="O9196">
            <v>82850.1</v>
          </cell>
        </row>
        <row r="9197">
          <cell r="D9197" t="str">
            <v>110002344058</v>
          </cell>
          <cell r="E9197" t="str">
            <v>基于中子衍射的铝基复合材料激光增材制造应力演变与缺陷形成机理研究</v>
          </cell>
          <cell r="F9197" t="str">
            <v>陈斌</v>
          </cell>
          <cell r="G9197" t="str">
            <v>2023025</v>
          </cell>
          <cell r="H9197">
            <v>163848.59</v>
          </cell>
          <cell r="I9197">
            <v>0</v>
          </cell>
          <cell r="J9197">
            <v>62169.96</v>
          </cell>
          <cell r="K9197">
            <v>101678.63</v>
          </cell>
          <cell r="L9197">
            <v>0</v>
          </cell>
          <cell r="M9197">
            <v>0</v>
          </cell>
          <cell r="N9197">
            <v>0</v>
          </cell>
          <cell r="O9197">
            <v>101678.63</v>
          </cell>
        </row>
        <row r="9198">
          <cell r="D9198" t="str">
            <v>110002344059</v>
          </cell>
          <cell r="E9198" t="str">
            <v>多机器人系统环境感知与智能决策研究</v>
          </cell>
          <cell r="F9198" t="str">
            <v>刘翔</v>
          </cell>
          <cell r="G9198" t="str">
            <v>2020804</v>
          </cell>
          <cell r="H9198">
            <v>928476.66</v>
          </cell>
          <cell r="I9198">
            <v>0</v>
          </cell>
          <cell r="J9198">
            <v>224220.83</v>
          </cell>
          <cell r="K9198">
            <v>704255.83</v>
          </cell>
          <cell r="L9198">
            <v>0</v>
          </cell>
          <cell r="M9198">
            <v>0</v>
          </cell>
          <cell r="N9198">
            <v>0</v>
          </cell>
          <cell r="O9198">
            <v>704255.83</v>
          </cell>
        </row>
        <row r="9199">
          <cell r="D9199" t="str">
            <v>110002344060</v>
          </cell>
          <cell r="E9199" t="str">
            <v>磁头复合材料超精密磨削机理研究</v>
          </cell>
          <cell r="F9199" t="str">
            <v>姜雄华</v>
          </cell>
          <cell r="G9199" t="str">
            <v>2016055</v>
          </cell>
          <cell r="H9199">
            <v>0</v>
          </cell>
          <cell r="I9199">
            <v>0</v>
          </cell>
          <cell r="J9199">
            <v>0</v>
          </cell>
          <cell r="K9199">
            <v>0</v>
          </cell>
          <cell r="L9199">
            <v>0</v>
          </cell>
          <cell r="M9199">
            <v>0</v>
          </cell>
          <cell r="N9199">
            <v>0</v>
          </cell>
          <cell r="O9199">
            <v>0</v>
          </cell>
        </row>
        <row r="9200">
          <cell r="D9200" t="str">
            <v>110002344061</v>
          </cell>
          <cell r="E9200" t="str">
            <v>磁反斯格明子材料的临界行为研究</v>
          </cell>
          <cell r="F9200" t="str">
            <v>王安定</v>
          </cell>
          <cell r="G9200" t="str">
            <v>2021810</v>
          </cell>
          <cell r="H9200">
            <v>84748.5</v>
          </cell>
          <cell r="I9200">
            <v>0</v>
          </cell>
          <cell r="J9200">
            <v>23672</v>
          </cell>
          <cell r="K9200">
            <v>61076.5</v>
          </cell>
          <cell r="L9200">
            <v>0</v>
          </cell>
          <cell r="M9200">
            <v>0</v>
          </cell>
          <cell r="N9200">
            <v>0</v>
          </cell>
          <cell r="O9200">
            <v>61076.5</v>
          </cell>
        </row>
        <row r="9201">
          <cell r="D9201" t="str">
            <v>110002344062</v>
          </cell>
          <cell r="E9201" t="str">
            <v>基于冷冻电镜技术研究新能源电池中敏感材料的界面原子结构</v>
          </cell>
          <cell r="F9201" t="str">
            <v>祝远民</v>
          </cell>
          <cell r="G9201" t="str">
            <v>2021816</v>
          </cell>
          <cell r="H9201">
            <v>67794.95</v>
          </cell>
          <cell r="I9201">
            <v>0</v>
          </cell>
          <cell r="J9201">
            <v>18147.9</v>
          </cell>
          <cell r="K9201">
            <v>49647.05</v>
          </cell>
          <cell r="L9201">
            <v>0</v>
          </cell>
          <cell r="M9201">
            <v>0</v>
          </cell>
          <cell r="N9201">
            <v>0</v>
          </cell>
          <cell r="O9201">
            <v>49647.05</v>
          </cell>
        </row>
        <row r="9202">
          <cell r="D9202" t="str">
            <v>110002344063</v>
          </cell>
          <cell r="E9202" t="str">
            <v>非线性光子晶体中的旋转多普勒效应研究</v>
          </cell>
          <cell r="F9202" t="str">
            <v>魏丹</v>
          </cell>
          <cell r="G9202" t="str">
            <v>2020123</v>
          </cell>
          <cell r="H9202">
            <v>57240</v>
          </cell>
          <cell r="I9202">
            <v>0</v>
          </cell>
          <cell r="J9202">
            <v>12350</v>
          </cell>
          <cell r="K9202">
            <v>44890</v>
          </cell>
          <cell r="L9202">
            <v>0</v>
          </cell>
          <cell r="M9202">
            <v>0</v>
          </cell>
          <cell r="N9202">
            <v>0</v>
          </cell>
          <cell r="O9202">
            <v>44890</v>
          </cell>
        </row>
        <row r="9203">
          <cell r="D9203" t="str">
            <v>110002344064</v>
          </cell>
          <cell r="E9203" t="str">
            <v>功函数可调的木质素基空穴传输材料的设计及其在太阳能电池中的应用</v>
          </cell>
          <cell r="F9203" t="str">
            <v>洪南龙</v>
          </cell>
          <cell r="G9203" t="str">
            <v>2017174</v>
          </cell>
          <cell r="H9203">
            <v>67850</v>
          </cell>
          <cell r="I9203">
            <v>0</v>
          </cell>
          <cell r="J9203">
            <v>8180</v>
          </cell>
          <cell r="K9203">
            <v>59670</v>
          </cell>
          <cell r="L9203">
            <v>0</v>
          </cell>
          <cell r="M9203">
            <v>0</v>
          </cell>
          <cell r="N9203">
            <v>0</v>
          </cell>
          <cell r="O9203">
            <v>59670</v>
          </cell>
        </row>
        <row r="9204">
          <cell r="D9204" t="str">
            <v>110002344065</v>
          </cell>
          <cell r="E9204" t="str">
            <v>基于核壳型双功能铜基复合载氧体的化学链氧解耦燃烧协同原位脱氯的基础研究</v>
          </cell>
          <cell r="F9204" t="str">
            <v>林有胜</v>
          </cell>
          <cell r="G9204" t="str">
            <v>2019039</v>
          </cell>
          <cell r="H9204">
            <v>54677</v>
          </cell>
          <cell r="I9204">
            <v>0</v>
          </cell>
          <cell r="J9204">
            <v>6777</v>
          </cell>
          <cell r="K9204">
            <v>47900</v>
          </cell>
          <cell r="L9204">
            <v>0</v>
          </cell>
          <cell r="M9204">
            <v>0</v>
          </cell>
          <cell r="N9204">
            <v>0</v>
          </cell>
          <cell r="O9204">
            <v>47900</v>
          </cell>
        </row>
        <row r="9205">
          <cell r="D9205" t="str">
            <v>110002344066</v>
          </cell>
          <cell r="E9205" t="str">
            <v>欠驱动关节康复机器人刚柔耦合机构与人机协同控制研究</v>
          </cell>
          <cell r="F9205" t="str">
            <v>曾达幸</v>
          </cell>
          <cell r="G9205" t="str">
            <v>2019818</v>
          </cell>
          <cell r="H9205">
            <v>77790.66</v>
          </cell>
          <cell r="I9205">
            <v>0</v>
          </cell>
          <cell r="J9205">
            <v>39869.47</v>
          </cell>
          <cell r="K9205">
            <v>37921.19</v>
          </cell>
          <cell r="L9205">
            <v>0</v>
          </cell>
          <cell r="M9205">
            <v>0</v>
          </cell>
          <cell r="N9205">
            <v>0</v>
          </cell>
          <cell r="O9205">
            <v>37921.19</v>
          </cell>
        </row>
        <row r="9206">
          <cell r="D9206" t="str">
            <v>110002344067</v>
          </cell>
          <cell r="E9206" t="str">
            <v>亚毫米波望远镜保型拓扑优化设计方法研究</v>
          </cell>
          <cell r="F9206" t="str">
            <v>冯树飞</v>
          </cell>
          <cell r="G9206" t="str">
            <v>2019125</v>
          </cell>
          <cell r="H9206">
            <v>17246.88</v>
          </cell>
          <cell r="I9206">
            <v>0</v>
          </cell>
          <cell r="J9206">
            <v>10589.3</v>
          </cell>
          <cell r="K9206">
            <v>6657.58</v>
          </cell>
          <cell r="L9206">
            <v>0</v>
          </cell>
          <cell r="M9206">
            <v>0</v>
          </cell>
          <cell r="N9206">
            <v>0</v>
          </cell>
          <cell r="O9206">
            <v>6657.58</v>
          </cell>
        </row>
        <row r="9207">
          <cell r="D9207" t="str">
            <v>110002344068</v>
          </cell>
          <cell r="E9207" t="str">
            <v>基于高精度建模的猛禽翅-尾翼协同变形控制的飞行稳定性研究</v>
          </cell>
          <cell r="F9207" t="str">
            <v>宋加雷</v>
          </cell>
          <cell r="G9207" t="str">
            <v>2018052</v>
          </cell>
          <cell r="H9207">
            <v>9476.96</v>
          </cell>
          <cell r="I9207">
            <v>0</v>
          </cell>
          <cell r="J9207">
            <v>9476.96</v>
          </cell>
          <cell r="K9207">
            <v>0</v>
          </cell>
          <cell r="L9207">
            <v>0</v>
          </cell>
          <cell r="M9207">
            <v>0</v>
          </cell>
          <cell r="N9207">
            <v>0</v>
          </cell>
          <cell r="O9207">
            <v>0</v>
          </cell>
        </row>
        <row r="9208">
          <cell r="D9208" t="str">
            <v>110002344069</v>
          </cell>
          <cell r="E9208" t="str">
            <v>基于多模态特征关系嵌入表示的动作序列识别与理解方法研究</v>
          </cell>
          <cell r="F9208" t="str">
            <v>任子良</v>
          </cell>
          <cell r="G9208" t="str">
            <v>2021121</v>
          </cell>
          <cell r="H9208">
            <v>15168.47</v>
          </cell>
          <cell r="I9208">
            <v>0</v>
          </cell>
          <cell r="J9208">
            <v>8110.42</v>
          </cell>
          <cell r="K9208">
            <v>7058.05</v>
          </cell>
          <cell r="L9208">
            <v>0</v>
          </cell>
          <cell r="M9208">
            <v>0</v>
          </cell>
          <cell r="N9208">
            <v>0</v>
          </cell>
          <cell r="O9208">
            <v>7058.05</v>
          </cell>
        </row>
        <row r="9209">
          <cell r="D9209" t="str">
            <v>110002344070</v>
          </cell>
          <cell r="E9209" t="str">
            <v>正交量子态集的非局域性及其可激发性研究</v>
          </cell>
          <cell r="F9209" t="str">
            <v>王艳玲</v>
          </cell>
          <cell r="G9209" t="str">
            <v>2018062</v>
          </cell>
          <cell r="H9209">
            <v>29297.19</v>
          </cell>
          <cell r="I9209">
            <v>0</v>
          </cell>
          <cell r="J9209">
            <v>0</v>
          </cell>
          <cell r="K9209">
            <v>29297.19</v>
          </cell>
          <cell r="L9209">
            <v>0</v>
          </cell>
          <cell r="M9209">
            <v>0</v>
          </cell>
          <cell r="N9209">
            <v>0</v>
          </cell>
          <cell r="O9209">
            <v>29297.19</v>
          </cell>
        </row>
        <row r="9210">
          <cell r="D9210" t="str">
            <v>110002344071</v>
          </cell>
          <cell r="E9210" t="str">
            <v>数据驱动的同步辐射光源高精度鲁棒微振动控制方法研究</v>
          </cell>
          <cell r="F9210" t="str">
            <v>魏亚东</v>
          </cell>
          <cell r="G9210" t="str">
            <v>2003033</v>
          </cell>
          <cell r="H9210">
            <v>91600</v>
          </cell>
          <cell r="I9210">
            <v>0</v>
          </cell>
          <cell r="J9210">
            <v>83544.8</v>
          </cell>
          <cell r="K9210">
            <v>8055.2</v>
          </cell>
          <cell r="L9210">
            <v>0</v>
          </cell>
          <cell r="M9210">
            <v>0</v>
          </cell>
          <cell r="N9210">
            <v>0</v>
          </cell>
          <cell r="O9210">
            <v>8055.2</v>
          </cell>
        </row>
        <row r="9211">
          <cell r="D9211" t="str">
            <v>110002380001</v>
          </cell>
          <cell r="E9211" t="str">
            <v>XX编译关键技术研究</v>
          </cell>
          <cell r="F9211" t="str">
            <v>李宽</v>
          </cell>
          <cell r="G9211" t="str">
            <v>2018820</v>
          </cell>
          <cell r="H9211">
            <v>37238.43</v>
          </cell>
          <cell r="I9211">
            <v>180000</v>
          </cell>
          <cell r="J9211">
            <v>77461.27</v>
          </cell>
          <cell r="K9211">
            <v>139777.16</v>
          </cell>
          <cell r="L9211">
            <v>0</v>
          </cell>
          <cell r="M9211">
            <v>0</v>
          </cell>
          <cell r="N9211">
            <v>0</v>
          </cell>
          <cell r="O9211">
            <v>139777.16</v>
          </cell>
        </row>
        <row r="9212">
          <cell r="D9212" t="str">
            <v>110002404001001</v>
          </cell>
          <cell r="E9212" t="str">
            <v>（知识产权战略专项资金）2023年第一批东莞市发明专利资助项目</v>
          </cell>
          <cell r="F9212" t="str">
            <v>李长平</v>
          </cell>
          <cell r="G9212" t="str">
            <v>2016830</v>
          </cell>
          <cell r="H9212">
            <v>0</v>
          </cell>
          <cell r="I9212">
            <v>0</v>
          </cell>
          <cell r="J9212">
            <v>0</v>
          </cell>
          <cell r="K9212">
            <v>0</v>
          </cell>
          <cell r="L9212">
            <v>0</v>
          </cell>
          <cell r="M9212">
            <v>0</v>
          </cell>
          <cell r="N9212">
            <v>0</v>
          </cell>
          <cell r="O9212">
            <v>0</v>
          </cell>
        </row>
        <row r="9213">
          <cell r="D9213" t="str">
            <v>110002404001002</v>
          </cell>
          <cell r="E9213" t="str">
            <v>（知识产权战略专项资金）2023年东莞市促进经济高质量发展专项资金--维权援助中心工作站资助项目</v>
          </cell>
          <cell r="F9213" t="str">
            <v>张建超</v>
          </cell>
          <cell r="G9213" t="str">
            <v>2007056</v>
          </cell>
          <cell r="H9213">
            <v>0</v>
          </cell>
          <cell r="I9213">
            <v>93400</v>
          </cell>
          <cell r="J9213">
            <v>0</v>
          </cell>
          <cell r="K9213">
            <v>93400</v>
          </cell>
          <cell r="L9213">
            <v>0</v>
          </cell>
          <cell r="M9213">
            <v>0</v>
          </cell>
          <cell r="N9213">
            <v>0</v>
          </cell>
          <cell r="O9213">
            <v>93400</v>
          </cell>
        </row>
        <row r="9214">
          <cell r="D9214" t="str">
            <v>110002404002001</v>
          </cell>
          <cell r="E9214" t="str">
            <v>（质量提升战略专项资金）2023年东莞市促进高质量发展专项资金标准化战略资助项目</v>
          </cell>
          <cell r="F9214" t="str">
            <v>李长平</v>
          </cell>
          <cell r="G9214" t="str">
            <v>2016830</v>
          </cell>
          <cell r="H9214">
            <v>0</v>
          </cell>
          <cell r="I9214">
            <v>0</v>
          </cell>
          <cell r="J9214">
            <v>0</v>
          </cell>
          <cell r="K9214">
            <v>0</v>
          </cell>
          <cell r="L9214">
            <v>0</v>
          </cell>
          <cell r="M9214">
            <v>0</v>
          </cell>
          <cell r="N9214">
            <v>0</v>
          </cell>
          <cell r="O9214">
            <v>0</v>
          </cell>
        </row>
        <row r="9215">
          <cell r="D9215" t="str">
            <v>110002404003</v>
          </cell>
          <cell r="E9215" t="str">
            <v>东莞理工学院2022年第二批发明专利资助</v>
          </cell>
          <cell r="F9215" t="str">
            <v>李长平</v>
          </cell>
          <cell r="G9215" t="str">
            <v>2016830</v>
          </cell>
          <cell r="H9215">
            <v>0</v>
          </cell>
          <cell r="I9215">
            <v>0</v>
          </cell>
          <cell r="J9215">
            <v>0</v>
          </cell>
          <cell r="K9215">
            <v>0</v>
          </cell>
          <cell r="L9215">
            <v>0</v>
          </cell>
          <cell r="M9215">
            <v>0</v>
          </cell>
          <cell r="N9215">
            <v>0</v>
          </cell>
          <cell r="O9215">
            <v>0</v>
          </cell>
        </row>
        <row r="9216">
          <cell r="D9216" t="str">
            <v>110002404004</v>
          </cell>
          <cell r="E9216" t="str">
            <v>2022年度知识产权管理规范贯标资助项目</v>
          </cell>
          <cell r="F9216" t="str">
            <v>李长平</v>
          </cell>
          <cell r="G9216" t="str">
            <v>2016830</v>
          </cell>
          <cell r="H9216">
            <v>0</v>
          </cell>
          <cell r="I9216">
            <v>20000</v>
          </cell>
          <cell r="J9216">
            <v>0</v>
          </cell>
          <cell r="K9216">
            <v>20000</v>
          </cell>
          <cell r="L9216">
            <v>0</v>
          </cell>
          <cell r="M9216">
            <v>0</v>
          </cell>
          <cell r="N9216">
            <v>0</v>
          </cell>
          <cell r="O9216">
            <v>20000</v>
          </cell>
        </row>
        <row r="9217">
          <cell r="D9217" t="str">
            <v>110002404005</v>
          </cell>
          <cell r="E9217" t="str">
            <v>技术创新专项</v>
          </cell>
          <cell r="F9217" t="str">
            <v>李长平</v>
          </cell>
          <cell r="G9217" t="str">
            <v>2016830</v>
          </cell>
          <cell r="H9217">
            <v>0</v>
          </cell>
          <cell r="I9217">
            <v>0</v>
          </cell>
          <cell r="J9217">
            <v>0</v>
          </cell>
          <cell r="K9217">
            <v>0</v>
          </cell>
          <cell r="L9217">
            <v>0</v>
          </cell>
          <cell r="M9217">
            <v>0</v>
          </cell>
          <cell r="N9217">
            <v>0</v>
          </cell>
          <cell r="O9217">
            <v>0</v>
          </cell>
        </row>
        <row r="9218">
          <cell r="D9218" t="str">
            <v>110002404005001</v>
          </cell>
          <cell r="E9218" t="str">
            <v>（技术创新专项）共轴静电纺丝制备锂硫电池用双面双功能芯鞘结构纤维织物隔膜</v>
          </cell>
          <cell r="F9218" t="str">
            <v>陈敏</v>
          </cell>
          <cell r="G9218" t="str">
            <v>2021001</v>
          </cell>
          <cell r="H9218">
            <v>0</v>
          </cell>
          <cell r="I9218">
            <v>59342.75</v>
          </cell>
          <cell r="J9218">
            <v>33673.53</v>
          </cell>
          <cell r="K9218">
            <v>25669.22</v>
          </cell>
          <cell r="L9218">
            <v>0</v>
          </cell>
          <cell r="M9218">
            <v>0</v>
          </cell>
          <cell r="N9218">
            <v>0</v>
          </cell>
          <cell r="O9218">
            <v>25669.22</v>
          </cell>
        </row>
        <row r="9219">
          <cell r="D9219" t="str">
            <v>110002404005002</v>
          </cell>
          <cell r="E9219" t="str">
            <v>（技术创新专项）基于Sagnac谐振环与微纳光纤双增强的高精度、自稳定光热气体检测系统及其关键技术研究</v>
          </cell>
          <cell r="F9219" t="str">
            <v>谭艳珍</v>
          </cell>
          <cell r="G9219" t="str">
            <v>2018059</v>
          </cell>
          <cell r="H9219">
            <v>0</v>
          </cell>
          <cell r="I9219">
            <v>67550</v>
          </cell>
          <cell r="J9219">
            <v>8795</v>
          </cell>
          <cell r="K9219">
            <v>58755</v>
          </cell>
          <cell r="L9219">
            <v>0</v>
          </cell>
          <cell r="M9219">
            <v>0</v>
          </cell>
          <cell r="N9219">
            <v>0</v>
          </cell>
          <cell r="O9219">
            <v>58755</v>
          </cell>
        </row>
        <row r="9220">
          <cell r="D9220" t="str">
            <v>110002404005003</v>
          </cell>
          <cell r="E9220" t="str">
            <v>（技术创新专项）基于深度卷积神经网络的混合晶圆缺陷检测及分类系统</v>
          </cell>
          <cell r="F9220" t="str">
            <v>王红成</v>
          </cell>
          <cell r="G9220" t="str">
            <v>2007023</v>
          </cell>
          <cell r="H9220">
            <v>0</v>
          </cell>
          <cell r="I9220">
            <v>60100.04</v>
          </cell>
          <cell r="J9220">
            <v>29780</v>
          </cell>
          <cell r="K9220">
            <v>30320.04</v>
          </cell>
          <cell r="L9220">
            <v>0</v>
          </cell>
          <cell r="M9220">
            <v>0</v>
          </cell>
          <cell r="N9220">
            <v>0</v>
          </cell>
          <cell r="O9220">
            <v>30320.04</v>
          </cell>
        </row>
        <row r="9221">
          <cell r="D9221" t="str">
            <v>110002404005004</v>
          </cell>
          <cell r="E9221" t="str">
            <v>（技术创新专项）面向高级威胁的自适应检测模型研究</v>
          </cell>
          <cell r="F9221" t="str">
            <v>张福勇</v>
          </cell>
          <cell r="G9221" t="str">
            <v>2012038</v>
          </cell>
          <cell r="H9221">
            <v>0</v>
          </cell>
          <cell r="I9221">
            <v>61365</v>
          </cell>
          <cell r="J9221">
            <v>11290</v>
          </cell>
          <cell r="K9221">
            <v>50075</v>
          </cell>
          <cell r="L9221">
            <v>0</v>
          </cell>
          <cell r="M9221">
            <v>0</v>
          </cell>
          <cell r="N9221">
            <v>0</v>
          </cell>
          <cell r="O9221">
            <v>50075</v>
          </cell>
        </row>
        <row r="9222">
          <cell r="D9222" t="str">
            <v>110002404005005</v>
          </cell>
          <cell r="E9222" t="str">
            <v>（技术创新专项）面向机器学习的多方隐私计算关键技术研究</v>
          </cell>
          <cell r="F9222" t="str">
            <v>刘家男</v>
          </cell>
          <cell r="G9222" t="str">
            <v>2022144</v>
          </cell>
          <cell r="H9222">
            <v>0</v>
          </cell>
          <cell r="I9222">
            <v>71708</v>
          </cell>
          <cell r="J9222">
            <v>4800</v>
          </cell>
          <cell r="K9222">
            <v>66908</v>
          </cell>
          <cell r="L9222">
            <v>0</v>
          </cell>
          <cell r="M9222">
            <v>0</v>
          </cell>
          <cell r="N9222">
            <v>0</v>
          </cell>
          <cell r="O9222">
            <v>66908</v>
          </cell>
        </row>
        <row r="9223">
          <cell r="D9223" t="str">
            <v>110002404005006</v>
          </cell>
          <cell r="E9223" t="str">
            <v>（技术创新专项）深度学习下基于异构医学影像的脑胶质瘤分割方法研究</v>
          </cell>
          <cell r="F9223" t="str">
            <v>邓云蛟</v>
          </cell>
          <cell r="G9223" t="str">
            <v>2022099</v>
          </cell>
          <cell r="H9223">
            <v>0</v>
          </cell>
          <cell r="I9223">
            <v>73910</v>
          </cell>
          <cell r="J9223">
            <v>0</v>
          </cell>
          <cell r="K9223">
            <v>73910</v>
          </cell>
          <cell r="L9223">
            <v>0</v>
          </cell>
          <cell r="M9223">
            <v>0</v>
          </cell>
          <cell r="N9223">
            <v>0</v>
          </cell>
          <cell r="O9223">
            <v>73910</v>
          </cell>
        </row>
        <row r="9224">
          <cell r="D9224" t="str">
            <v>110002404005007</v>
          </cell>
          <cell r="E9224" t="str">
            <v>（技术创新专项）基于混沌敏感性的PE管超声导波无损检测研究</v>
          </cell>
          <cell r="F9224" t="str">
            <v>张伟伟</v>
          </cell>
          <cell r="G9224" t="str">
            <v>2020823</v>
          </cell>
          <cell r="H9224">
            <v>0</v>
          </cell>
          <cell r="I9224">
            <v>68598.3</v>
          </cell>
          <cell r="J9224">
            <v>25225.56</v>
          </cell>
          <cell r="K9224">
            <v>43372.74</v>
          </cell>
          <cell r="L9224">
            <v>0</v>
          </cell>
          <cell r="M9224">
            <v>0</v>
          </cell>
          <cell r="N9224">
            <v>0</v>
          </cell>
          <cell r="O9224">
            <v>43372.74</v>
          </cell>
        </row>
        <row r="9225">
          <cell r="D9225" t="str">
            <v>110002404005008</v>
          </cell>
          <cell r="E9225" t="str">
            <v>（技术创新专项）电场协同表面活性剂强化植物修复镉-多溴联苯醚复合污染土壤研究</v>
          </cell>
          <cell r="F9225" t="str">
            <v>袁立竹</v>
          </cell>
          <cell r="G9225" t="str">
            <v>2022019</v>
          </cell>
          <cell r="H9225">
            <v>0</v>
          </cell>
          <cell r="I9225">
            <v>80000</v>
          </cell>
          <cell r="J9225">
            <v>1040</v>
          </cell>
          <cell r="K9225">
            <v>78960</v>
          </cell>
          <cell r="L9225">
            <v>0</v>
          </cell>
          <cell r="M9225">
            <v>0</v>
          </cell>
          <cell r="N9225">
            <v>0</v>
          </cell>
          <cell r="O9225">
            <v>78960</v>
          </cell>
        </row>
        <row r="9226">
          <cell r="D9226" t="str">
            <v>110002404006001</v>
          </cell>
          <cell r="E9226" t="str">
            <v>粤财工[2023]126号 2024年度东莞市专利转化需求对接工程项目</v>
          </cell>
          <cell r="F9226" t="str">
            <v>王志平</v>
          </cell>
          <cell r="G9226" t="str">
            <v>2017128</v>
          </cell>
          <cell r="H9226">
            <v>0</v>
          </cell>
          <cell r="I9226">
            <v>25768.19</v>
          </cell>
          <cell r="J9226">
            <v>4500</v>
          </cell>
          <cell r="K9226">
            <v>21268.19</v>
          </cell>
          <cell r="L9226">
            <v>0</v>
          </cell>
          <cell r="M9226">
            <v>0</v>
          </cell>
          <cell r="N9226">
            <v>0</v>
          </cell>
          <cell r="O9226">
            <v>21268.19</v>
          </cell>
        </row>
        <row r="9227">
          <cell r="D9227" t="str">
            <v>110002404006002</v>
          </cell>
          <cell r="E9227" t="str">
            <v>粤财工[2023]126号 2024年度东莞市创新管理知识产权国际标准贯标培育项目</v>
          </cell>
          <cell r="F9227" t="str">
            <v>刘海伟</v>
          </cell>
          <cell r="G9227" t="str">
            <v>2005086</v>
          </cell>
          <cell r="H9227">
            <v>0</v>
          </cell>
          <cell r="I9227">
            <v>24622</v>
          </cell>
          <cell r="J9227">
            <v>18816</v>
          </cell>
          <cell r="K9227">
            <v>5806</v>
          </cell>
          <cell r="L9227">
            <v>0</v>
          </cell>
          <cell r="M9227">
            <v>0</v>
          </cell>
          <cell r="N9227">
            <v>0</v>
          </cell>
          <cell r="O9227">
            <v>5806</v>
          </cell>
        </row>
        <row r="9228">
          <cell r="D9228" t="str">
            <v>110002404007</v>
          </cell>
          <cell r="E9228" t="str">
            <v>（成果转化专项）2022年广东省科技进步奖二等奖东莞市配套资金</v>
          </cell>
          <cell r="F9228" t="str">
            <v>李长平</v>
          </cell>
          <cell r="G9228" t="str">
            <v>2016830</v>
          </cell>
          <cell r="H9228">
            <v>0</v>
          </cell>
          <cell r="I9228">
            <v>0</v>
          </cell>
          <cell r="J9228">
            <v>0</v>
          </cell>
          <cell r="K9228">
            <v>0</v>
          </cell>
          <cell r="L9228">
            <v>0</v>
          </cell>
          <cell r="M9228">
            <v>0</v>
          </cell>
          <cell r="N9228">
            <v>0</v>
          </cell>
          <cell r="O9228">
            <v>0</v>
          </cell>
        </row>
        <row r="9229">
          <cell r="D9229" t="str">
            <v>11000241001001</v>
          </cell>
          <cell r="E9229" t="str">
            <v>校级科研团队经费</v>
          </cell>
          <cell r="F9229" t="str">
            <v>李长平</v>
          </cell>
          <cell r="G9229" t="str">
            <v>2016830</v>
          </cell>
          <cell r="H9229">
            <v>0</v>
          </cell>
          <cell r="I9229">
            <v>0</v>
          </cell>
          <cell r="J9229">
            <v>0</v>
          </cell>
          <cell r="K9229">
            <v>0</v>
          </cell>
          <cell r="L9229">
            <v>0</v>
          </cell>
          <cell r="M9229">
            <v>0</v>
          </cell>
          <cell r="N9229">
            <v>0</v>
          </cell>
          <cell r="O9229">
            <v>0</v>
          </cell>
        </row>
        <row r="9230">
          <cell r="D9230" t="str">
            <v>11000241001001001</v>
          </cell>
          <cell r="E9230" t="str">
            <v>2023年东莞市引进战略科学家团队项目（泛在网络智能研究团队）配套经费（沈学民）</v>
          </cell>
          <cell r="F9230" t="str">
            <v>SHENXUEMIN</v>
          </cell>
          <cell r="G9230" t="str">
            <v>2020803</v>
          </cell>
          <cell r="H9230">
            <v>0</v>
          </cell>
          <cell r="I9230">
            <v>5544135.26</v>
          </cell>
          <cell r="J9230">
            <v>1005242.81</v>
          </cell>
          <cell r="K9230">
            <v>4538892.45</v>
          </cell>
          <cell r="L9230">
            <v>0</v>
          </cell>
          <cell r="M9230">
            <v>1882500</v>
          </cell>
          <cell r="N9230">
            <v>0</v>
          </cell>
          <cell r="O9230">
            <v>2656392.45</v>
          </cell>
        </row>
        <row r="9231">
          <cell r="D9231" t="str">
            <v>11000241001002</v>
          </cell>
          <cell r="E9231" t="str">
            <v>知识产权及成果转化专项经费</v>
          </cell>
          <cell r="F9231" t="str">
            <v>李长平</v>
          </cell>
          <cell r="G9231" t="str">
            <v>2016830</v>
          </cell>
          <cell r="H9231">
            <v>0</v>
          </cell>
          <cell r="I9231">
            <v>150000</v>
          </cell>
          <cell r="J9231">
            <v>51440</v>
          </cell>
          <cell r="K9231">
            <v>98560</v>
          </cell>
          <cell r="L9231">
            <v>0</v>
          </cell>
          <cell r="M9231">
            <v>50000</v>
          </cell>
          <cell r="N9231">
            <v>0</v>
          </cell>
          <cell r="O9231">
            <v>48560</v>
          </cell>
        </row>
        <row r="9232">
          <cell r="D9232" t="str">
            <v>11000241001003</v>
          </cell>
          <cell r="E9232" t="str">
            <v>学术委员会业务费</v>
          </cell>
          <cell r="F9232" t="str">
            <v>李长平</v>
          </cell>
          <cell r="G9232" t="str">
            <v>2016830</v>
          </cell>
          <cell r="H9232">
            <v>0</v>
          </cell>
          <cell r="I9232">
            <v>87500</v>
          </cell>
          <cell r="J9232">
            <v>46610</v>
          </cell>
          <cell r="K9232">
            <v>40890</v>
          </cell>
          <cell r="L9232">
            <v>0</v>
          </cell>
          <cell r="M9232">
            <v>0</v>
          </cell>
          <cell r="N9232">
            <v>0</v>
          </cell>
          <cell r="O9232">
            <v>40890</v>
          </cell>
        </row>
        <row r="9233">
          <cell r="D9233" t="str">
            <v>11000241001004</v>
          </cell>
          <cell r="E9233" t="str">
            <v>科技创新服务东莞专项行动经费</v>
          </cell>
          <cell r="F9233" t="str">
            <v>李长平</v>
          </cell>
          <cell r="G9233" t="str">
            <v>2016830</v>
          </cell>
          <cell r="H9233">
            <v>0</v>
          </cell>
          <cell r="I9233">
            <v>62000</v>
          </cell>
          <cell r="J9233">
            <v>2700</v>
          </cell>
          <cell r="K9233">
            <v>59300</v>
          </cell>
          <cell r="L9233">
            <v>0</v>
          </cell>
          <cell r="M9233">
            <v>0</v>
          </cell>
          <cell r="N9233">
            <v>0</v>
          </cell>
          <cell r="O9233">
            <v>59300</v>
          </cell>
        </row>
        <row r="9234">
          <cell r="D9234" t="str">
            <v>11000241001004022</v>
          </cell>
          <cell r="E9234" t="str">
            <v>“双百行动”非物质文化遗产数字化创新服务小分队</v>
          </cell>
          <cell r="F9234" t="str">
            <v>彭羚冰</v>
          </cell>
          <cell r="G9234" t="str">
            <v>2011027</v>
          </cell>
          <cell r="H9234">
            <v>0</v>
          </cell>
          <cell r="I9234">
            <v>300000</v>
          </cell>
          <cell r="J9234">
            <v>0</v>
          </cell>
          <cell r="K9234">
            <v>300000</v>
          </cell>
          <cell r="L9234">
            <v>0</v>
          </cell>
          <cell r="M9234">
            <v>0</v>
          </cell>
          <cell r="N9234">
            <v>0</v>
          </cell>
          <cell r="O9234">
            <v>300000</v>
          </cell>
        </row>
        <row r="9235">
          <cell r="D9235" t="str">
            <v>11000241001004023</v>
          </cell>
          <cell r="E9235" t="str">
            <v>“双百行动”特色农产品及功能食品加工科技服务小分队</v>
          </cell>
          <cell r="F9235" t="str">
            <v>谢炯标</v>
          </cell>
          <cell r="G9235" t="str">
            <v>2003025</v>
          </cell>
          <cell r="H9235">
            <v>0</v>
          </cell>
          <cell r="I9235">
            <v>300000</v>
          </cell>
          <cell r="J9235">
            <v>16920</v>
          </cell>
          <cell r="K9235">
            <v>283080</v>
          </cell>
          <cell r="L9235">
            <v>0</v>
          </cell>
          <cell r="M9235">
            <v>0</v>
          </cell>
          <cell r="N9235">
            <v>0</v>
          </cell>
          <cell r="O9235">
            <v>283080</v>
          </cell>
        </row>
        <row r="9236">
          <cell r="D9236" t="str">
            <v>11000241001005</v>
          </cell>
          <cell r="E9236" t="str">
            <v>人文社科专项经费</v>
          </cell>
          <cell r="F9236" t="str">
            <v>李长平</v>
          </cell>
          <cell r="G9236" t="str">
            <v>2016830</v>
          </cell>
          <cell r="H9236">
            <v>0</v>
          </cell>
          <cell r="I9236">
            <v>200000</v>
          </cell>
          <cell r="J9236">
            <v>0</v>
          </cell>
          <cell r="K9236">
            <v>200000</v>
          </cell>
          <cell r="L9236">
            <v>0</v>
          </cell>
          <cell r="M9236">
            <v>0</v>
          </cell>
          <cell r="N9236">
            <v>0</v>
          </cell>
          <cell r="O9236">
            <v>200000</v>
          </cell>
        </row>
        <row r="9237">
          <cell r="D9237" t="str">
            <v>11000241001005001</v>
          </cell>
          <cell r="E9237" t="str">
            <v>中国式现代化进程中教育、科技、人才一体推进的理论逻辑与实施路径</v>
          </cell>
          <cell r="F9237" t="str">
            <v>谢霄男</v>
          </cell>
          <cell r="G9237" t="str">
            <v>2020120</v>
          </cell>
          <cell r="H9237">
            <v>0</v>
          </cell>
          <cell r="I9237">
            <v>10000</v>
          </cell>
          <cell r="J9237">
            <v>0</v>
          </cell>
          <cell r="K9237">
            <v>10000</v>
          </cell>
          <cell r="L9237">
            <v>0</v>
          </cell>
          <cell r="M9237">
            <v>0</v>
          </cell>
          <cell r="N9237">
            <v>0</v>
          </cell>
          <cell r="O9237">
            <v>10000</v>
          </cell>
        </row>
        <row r="9238">
          <cell r="D9238" t="str">
            <v>11000241001005002</v>
          </cell>
          <cell r="E9238" t="str">
            <v>广东高等教育对口帮扶的机制和优化路径研究——基于多源数据的分析</v>
          </cell>
          <cell r="F9238" t="str">
            <v>陈奕嘉</v>
          </cell>
          <cell r="G9238" t="str">
            <v>2023065</v>
          </cell>
          <cell r="H9238">
            <v>0</v>
          </cell>
          <cell r="I9238">
            <v>8000</v>
          </cell>
          <cell r="J9238">
            <v>5470</v>
          </cell>
          <cell r="K9238">
            <v>2530</v>
          </cell>
          <cell r="L9238">
            <v>0</v>
          </cell>
          <cell r="M9238">
            <v>0</v>
          </cell>
          <cell r="N9238">
            <v>0</v>
          </cell>
          <cell r="O9238">
            <v>2530</v>
          </cell>
        </row>
        <row r="9239">
          <cell r="D9239" t="str">
            <v>11000241001005003</v>
          </cell>
          <cell r="E9239" t="str">
            <v>高等教育服务深圳基层社会治理“三区融合”的经验启示</v>
          </cell>
          <cell r="F9239" t="str">
            <v>马冀群</v>
          </cell>
          <cell r="G9239" t="str">
            <v>2021062</v>
          </cell>
          <cell r="H9239">
            <v>0</v>
          </cell>
          <cell r="I9239">
            <v>10000</v>
          </cell>
          <cell r="J9239">
            <v>0</v>
          </cell>
          <cell r="K9239">
            <v>10000</v>
          </cell>
          <cell r="L9239">
            <v>0</v>
          </cell>
          <cell r="M9239">
            <v>0</v>
          </cell>
          <cell r="N9239">
            <v>0</v>
          </cell>
          <cell r="O9239">
            <v>10000</v>
          </cell>
        </row>
        <row r="9240">
          <cell r="D9240" t="str">
            <v>11000241001005004</v>
          </cell>
          <cell r="E9240" t="str">
            <v>广东高校毕业生的“躺平式就业”问题研究</v>
          </cell>
          <cell r="F9240" t="str">
            <v>林寒</v>
          </cell>
          <cell r="G9240" t="str">
            <v>2018012</v>
          </cell>
          <cell r="H9240">
            <v>0</v>
          </cell>
          <cell r="I9240">
            <v>10000</v>
          </cell>
          <cell r="J9240">
            <v>5000</v>
          </cell>
          <cell r="K9240">
            <v>5000</v>
          </cell>
          <cell r="L9240">
            <v>0</v>
          </cell>
          <cell r="M9240">
            <v>0</v>
          </cell>
          <cell r="N9240">
            <v>0</v>
          </cell>
          <cell r="O9240">
            <v>5000</v>
          </cell>
        </row>
        <row r="9241">
          <cell r="D9241" t="str">
            <v>11000241001005005</v>
          </cell>
          <cell r="E9241" t="str">
            <v>中国式现代化背景下高校生态文明教育的价值意蕴与实践路径研究</v>
          </cell>
          <cell r="F9241" t="str">
            <v>尚静</v>
          </cell>
          <cell r="G9241" t="str">
            <v>2021105</v>
          </cell>
          <cell r="H9241">
            <v>0</v>
          </cell>
          <cell r="I9241">
            <v>10000</v>
          </cell>
          <cell r="J9241">
            <v>0</v>
          </cell>
          <cell r="K9241">
            <v>10000</v>
          </cell>
          <cell r="L9241">
            <v>0</v>
          </cell>
          <cell r="M9241">
            <v>0</v>
          </cell>
          <cell r="N9241">
            <v>0</v>
          </cell>
          <cell r="O9241">
            <v>10000</v>
          </cell>
        </row>
        <row r="9242">
          <cell r="D9242" t="str">
            <v>11000241001005006</v>
          </cell>
          <cell r="E9242" t="str">
            <v>中国式现代化进程中粤港澳大学生国家安全意识培育现状与策略研究</v>
          </cell>
          <cell r="F9242" t="str">
            <v>张洁</v>
          </cell>
          <cell r="G9242" t="str">
            <v>2021129</v>
          </cell>
          <cell r="H9242">
            <v>0</v>
          </cell>
          <cell r="I9242">
            <v>10000</v>
          </cell>
          <cell r="J9242">
            <v>0</v>
          </cell>
          <cell r="K9242">
            <v>10000</v>
          </cell>
          <cell r="L9242">
            <v>0</v>
          </cell>
          <cell r="M9242">
            <v>0</v>
          </cell>
          <cell r="N9242">
            <v>0</v>
          </cell>
          <cell r="O9242">
            <v>10000</v>
          </cell>
        </row>
        <row r="9243">
          <cell r="D9243" t="str">
            <v>11000241001005007</v>
          </cell>
          <cell r="E9243" t="str">
            <v>广东非遗在学术领域的数字化聚类导向发展调查</v>
          </cell>
          <cell r="F9243" t="str">
            <v>陈昱甫</v>
          </cell>
          <cell r="G9243" t="str">
            <v>2022106</v>
          </cell>
          <cell r="H9243">
            <v>0</v>
          </cell>
          <cell r="I9243">
            <v>790</v>
          </cell>
          <cell r="J9243">
            <v>0</v>
          </cell>
          <cell r="K9243">
            <v>790</v>
          </cell>
          <cell r="L9243">
            <v>0</v>
          </cell>
          <cell r="M9243">
            <v>0</v>
          </cell>
          <cell r="N9243">
            <v>0</v>
          </cell>
          <cell r="O9243">
            <v>790</v>
          </cell>
        </row>
        <row r="9244">
          <cell r="D9244" t="str">
            <v>11000241001005008</v>
          </cell>
          <cell r="E9244" t="str">
            <v>新时代高校德育审美化路径研究</v>
          </cell>
          <cell r="F9244" t="str">
            <v>岳凤</v>
          </cell>
          <cell r="G9244" t="str">
            <v>2021125</v>
          </cell>
          <cell r="H9244">
            <v>0</v>
          </cell>
          <cell r="I9244">
            <v>10000</v>
          </cell>
          <cell r="J9244">
            <v>0</v>
          </cell>
          <cell r="K9244">
            <v>10000</v>
          </cell>
          <cell r="L9244">
            <v>0</v>
          </cell>
          <cell r="M9244">
            <v>0</v>
          </cell>
          <cell r="N9244">
            <v>0</v>
          </cell>
          <cell r="O9244">
            <v>10000</v>
          </cell>
        </row>
        <row r="9245">
          <cell r="D9245" t="str">
            <v>11000241001005009</v>
          </cell>
          <cell r="E9245" t="str">
            <v>系统理论背景下高校大学生心理危机干预中家校联动的困境及路径研究</v>
          </cell>
          <cell r="F9245" t="str">
            <v>柳卓君</v>
          </cell>
          <cell r="G9245" t="str">
            <v>2007022</v>
          </cell>
          <cell r="H9245">
            <v>0</v>
          </cell>
          <cell r="I9245">
            <v>4910</v>
          </cell>
          <cell r="J9245">
            <v>0</v>
          </cell>
          <cell r="K9245">
            <v>4910</v>
          </cell>
          <cell r="L9245">
            <v>0</v>
          </cell>
          <cell r="M9245">
            <v>0</v>
          </cell>
          <cell r="N9245">
            <v>0</v>
          </cell>
          <cell r="O9245">
            <v>4910</v>
          </cell>
        </row>
        <row r="9246">
          <cell r="D9246" t="str">
            <v>11000241001005010</v>
          </cell>
          <cell r="E9246" t="str">
            <v>复杂科学视域下广东省教育、科技、人才“三位一体”多尺度模式耦合的机制、效应与政策研究</v>
          </cell>
          <cell r="F9246" t="str">
            <v>刘学民</v>
          </cell>
          <cell r="G9246" t="str">
            <v>2022094</v>
          </cell>
          <cell r="H9246">
            <v>0</v>
          </cell>
          <cell r="I9246">
            <v>7371.1</v>
          </cell>
          <cell r="J9246">
            <v>7150</v>
          </cell>
          <cell r="K9246">
            <v>221.1</v>
          </cell>
          <cell r="L9246">
            <v>0</v>
          </cell>
          <cell r="M9246">
            <v>0</v>
          </cell>
          <cell r="N9246">
            <v>0</v>
          </cell>
          <cell r="O9246">
            <v>221.1</v>
          </cell>
        </row>
        <row r="9247">
          <cell r="D9247" t="str">
            <v>11000241001005011</v>
          </cell>
          <cell r="E9247" t="str">
            <v>广东省非师范院校本科师范生教材素养提升路径的典型案例研究</v>
          </cell>
          <cell r="F9247" t="str">
            <v>韩健</v>
          </cell>
          <cell r="G9247" t="str">
            <v>2018100</v>
          </cell>
          <cell r="H9247">
            <v>0</v>
          </cell>
          <cell r="I9247">
            <v>10000</v>
          </cell>
          <cell r="J9247">
            <v>0</v>
          </cell>
          <cell r="K9247">
            <v>10000</v>
          </cell>
          <cell r="L9247">
            <v>0</v>
          </cell>
          <cell r="M9247">
            <v>0</v>
          </cell>
          <cell r="N9247">
            <v>0</v>
          </cell>
          <cell r="O9247">
            <v>10000</v>
          </cell>
        </row>
        <row r="9248">
          <cell r="D9248" t="str">
            <v>11000241001005012</v>
          </cell>
          <cell r="E9248" t="str">
            <v>地方高校理工科学术型硕士研究生科研创新能力研究-基于导师支持视角</v>
          </cell>
          <cell r="F9248" t="str">
            <v>胡冰</v>
          </cell>
          <cell r="G9248" t="str">
            <v>2016003</v>
          </cell>
          <cell r="H9248">
            <v>0</v>
          </cell>
          <cell r="I9248">
            <v>10000</v>
          </cell>
          <cell r="J9248">
            <v>0</v>
          </cell>
          <cell r="K9248">
            <v>10000</v>
          </cell>
          <cell r="L9248">
            <v>0</v>
          </cell>
          <cell r="M9248">
            <v>0</v>
          </cell>
          <cell r="N9248">
            <v>0</v>
          </cell>
          <cell r="O9248">
            <v>10000</v>
          </cell>
        </row>
        <row r="9249">
          <cell r="D9249" t="str">
            <v>11000241001005013</v>
          </cell>
          <cell r="E9249" t="str">
            <v>数智赋能下经管专业人才培养体系优化探索与实践</v>
          </cell>
          <cell r="F9249" t="str">
            <v>黎伟</v>
          </cell>
          <cell r="G9249" t="str">
            <v>2016020</v>
          </cell>
          <cell r="H9249">
            <v>0</v>
          </cell>
          <cell r="I9249">
            <v>10000</v>
          </cell>
          <cell r="J9249">
            <v>0</v>
          </cell>
          <cell r="K9249">
            <v>10000</v>
          </cell>
          <cell r="L9249">
            <v>0</v>
          </cell>
          <cell r="M9249">
            <v>0</v>
          </cell>
          <cell r="N9249">
            <v>0</v>
          </cell>
          <cell r="O9249">
            <v>10000</v>
          </cell>
        </row>
        <row r="9250">
          <cell r="D9250" t="str">
            <v>11000241001005014</v>
          </cell>
          <cell r="E9250" t="str">
            <v>智能技术赋能的师范生跨学科教学素养评价研究——以小学教育专业为例</v>
          </cell>
          <cell r="F9250" t="str">
            <v>李茂菊</v>
          </cell>
          <cell r="G9250" t="str">
            <v>2023146</v>
          </cell>
          <cell r="H9250">
            <v>0</v>
          </cell>
          <cell r="I9250">
            <v>10000</v>
          </cell>
          <cell r="J9250">
            <v>0</v>
          </cell>
          <cell r="K9250">
            <v>10000</v>
          </cell>
          <cell r="L9250">
            <v>0</v>
          </cell>
          <cell r="M9250">
            <v>0</v>
          </cell>
          <cell r="N9250">
            <v>0</v>
          </cell>
          <cell r="O9250">
            <v>10000</v>
          </cell>
        </row>
        <row r="9251">
          <cell r="D9251" t="str">
            <v>11000241001005015</v>
          </cell>
          <cell r="E9251" t="str">
            <v>生成式人工智能视域下的大学英语教师课程思政胜任力模型构建研究</v>
          </cell>
          <cell r="F9251" t="str">
            <v>刘瑾</v>
          </cell>
          <cell r="G9251" t="str">
            <v>2005024</v>
          </cell>
          <cell r="H9251">
            <v>0</v>
          </cell>
          <cell r="I9251">
            <v>10000</v>
          </cell>
          <cell r="J9251">
            <v>0</v>
          </cell>
          <cell r="K9251">
            <v>10000</v>
          </cell>
          <cell r="L9251">
            <v>0</v>
          </cell>
          <cell r="M9251">
            <v>0</v>
          </cell>
          <cell r="N9251">
            <v>0</v>
          </cell>
          <cell r="O9251">
            <v>10000</v>
          </cell>
        </row>
        <row r="9252">
          <cell r="D9252" t="str">
            <v>11000241001005016</v>
          </cell>
          <cell r="E9252" t="str">
            <v>人工智能背景下地方应用型高校学生协作知识建构能力提升策略及成效研究</v>
          </cell>
          <cell r="F9252" t="str">
            <v>于雅文</v>
          </cell>
          <cell r="G9252" t="str">
            <v>2024076</v>
          </cell>
          <cell r="H9252">
            <v>0</v>
          </cell>
          <cell r="I9252">
            <v>10000</v>
          </cell>
          <cell r="J9252">
            <v>6830</v>
          </cell>
          <cell r="K9252">
            <v>3170</v>
          </cell>
          <cell r="L9252">
            <v>0</v>
          </cell>
          <cell r="M9252">
            <v>0</v>
          </cell>
          <cell r="N9252">
            <v>0</v>
          </cell>
          <cell r="O9252">
            <v>3170</v>
          </cell>
        </row>
        <row r="9253">
          <cell r="D9253" t="str">
            <v>11000241001005017</v>
          </cell>
          <cell r="E9253" t="str">
            <v>科研范式转型背景下大学图书馆研究数据管理服务体系建设研究</v>
          </cell>
          <cell r="F9253" t="str">
            <v>朱华顺</v>
          </cell>
          <cell r="G9253" t="str">
            <v>2007053</v>
          </cell>
          <cell r="H9253">
            <v>0</v>
          </cell>
          <cell r="I9253">
            <v>10000</v>
          </cell>
          <cell r="J9253">
            <v>0</v>
          </cell>
          <cell r="K9253">
            <v>10000</v>
          </cell>
          <cell r="L9253">
            <v>0</v>
          </cell>
          <cell r="M9253">
            <v>0</v>
          </cell>
          <cell r="N9253">
            <v>0</v>
          </cell>
          <cell r="O9253">
            <v>10000</v>
          </cell>
        </row>
        <row r="9254">
          <cell r="D9254" t="str">
            <v>11000241001005018</v>
          </cell>
          <cell r="E9254" t="str">
            <v>数字赋能背景下粤港澳大湾区经济管理专业应用型本科人才培养模式创新研究</v>
          </cell>
          <cell r="F9254" t="str">
            <v>彭品</v>
          </cell>
          <cell r="G9254" t="str">
            <v>2024015</v>
          </cell>
          <cell r="H9254">
            <v>0</v>
          </cell>
          <cell r="I9254">
            <v>10000</v>
          </cell>
          <cell r="J9254">
            <v>0</v>
          </cell>
          <cell r="K9254">
            <v>10000</v>
          </cell>
          <cell r="L9254">
            <v>0</v>
          </cell>
          <cell r="M9254">
            <v>0</v>
          </cell>
          <cell r="N9254">
            <v>0</v>
          </cell>
          <cell r="O9254">
            <v>10000</v>
          </cell>
        </row>
        <row r="9255">
          <cell r="D9255" t="str">
            <v>11000241001005019</v>
          </cell>
          <cell r="E9255" t="str">
            <v>广东地方高校赋能新质生产力发展的现实困境与突破机制研究</v>
          </cell>
          <cell r="F9255" t="str">
            <v>张妍妍</v>
          </cell>
          <cell r="G9255" t="str">
            <v>2022008</v>
          </cell>
          <cell r="H9255">
            <v>0</v>
          </cell>
          <cell r="I9255">
            <v>7840</v>
          </cell>
          <cell r="J9255">
            <v>0</v>
          </cell>
          <cell r="K9255">
            <v>7840</v>
          </cell>
          <cell r="L9255">
            <v>0</v>
          </cell>
          <cell r="M9255">
            <v>0</v>
          </cell>
          <cell r="N9255">
            <v>0</v>
          </cell>
          <cell r="O9255">
            <v>7840</v>
          </cell>
        </row>
        <row r="9256">
          <cell r="D9256" t="str">
            <v>11000241001005020</v>
          </cell>
          <cell r="E9256" t="str">
            <v>数字经济、高等教育促进广东区域经济协调发展的机制与政策研究</v>
          </cell>
          <cell r="F9256" t="str">
            <v>陈田</v>
          </cell>
          <cell r="G9256" t="str">
            <v>2022192</v>
          </cell>
          <cell r="H9256">
            <v>0</v>
          </cell>
          <cell r="I9256">
            <v>9000</v>
          </cell>
          <cell r="J9256">
            <v>0</v>
          </cell>
          <cell r="K9256">
            <v>9000</v>
          </cell>
          <cell r="L9256">
            <v>0</v>
          </cell>
          <cell r="M9256">
            <v>0</v>
          </cell>
          <cell r="N9256">
            <v>0</v>
          </cell>
          <cell r="O9256">
            <v>9000</v>
          </cell>
        </row>
        <row r="9257">
          <cell r="D9257" t="str">
            <v>11000241001005021</v>
          </cell>
          <cell r="E9257" t="str">
            <v>广东省高水平对外开放与区域经济协调发展：理论机制、实证识别及实践路径</v>
          </cell>
          <cell r="F9257" t="str">
            <v>邱志萍</v>
          </cell>
          <cell r="G9257" t="str">
            <v>2022158</v>
          </cell>
          <cell r="H9257">
            <v>0</v>
          </cell>
          <cell r="I9257">
            <v>10000</v>
          </cell>
          <cell r="J9257">
            <v>1600</v>
          </cell>
          <cell r="K9257">
            <v>8400</v>
          </cell>
          <cell r="L9257">
            <v>0</v>
          </cell>
          <cell r="M9257">
            <v>0</v>
          </cell>
          <cell r="N9257">
            <v>0</v>
          </cell>
          <cell r="O9257">
            <v>8400</v>
          </cell>
        </row>
        <row r="9258">
          <cell r="D9258" t="str">
            <v>11000241001005022</v>
          </cell>
          <cell r="E9258" t="str">
            <v>“党建+业务”创新融合协同推动地方高校研究生教育高质量发展</v>
          </cell>
          <cell r="F9258" t="str">
            <v>彭晓波</v>
          </cell>
          <cell r="G9258" t="str">
            <v>1992014</v>
          </cell>
          <cell r="H9258">
            <v>0</v>
          </cell>
          <cell r="I9258">
            <v>10000</v>
          </cell>
          <cell r="J9258">
            <v>0</v>
          </cell>
          <cell r="K9258">
            <v>10000</v>
          </cell>
          <cell r="L9258">
            <v>0</v>
          </cell>
          <cell r="M9258">
            <v>0</v>
          </cell>
          <cell r="N9258">
            <v>0</v>
          </cell>
          <cell r="O9258">
            <v>10000</v>
          </cell>
        </row>
        <row r="9259">
          <cell r="D9259" t="str">
            <v>11000241001005023</v>
          </cell>
          <cell r="E9259" t="str">
            <v>人工智能赋能高校大学生思想政治教育“五强五促”实践路径研究</v>
          </cell>
          <cell r="F9259" t="str">
            <v>谢真葵</v>
          </cell>
          <cell r="G9259" t="str">
            <v>2012057</v>
          </cell>
          <cell r="H9259">
            <v>0</v>
          </cell>
          <cell r="I9259">
            <v>10000</v>
          </cell>
          <cell r="J9259">
            <v>0</v>
          </cell>
          <cell r="K9259">
            <v>10000</v>
          </cell>
          <cell r="L9259">
            <v>0</v>
          </cell>
          <cell r="M9259">
            <v>0</v>
          </cell>
          <cell r="N9259">
            <v>0</v>
          </cell>
          <cell r="O9259">
            <v>10000</v>
          </cell>
        </row>
        <row r="9260">
          <cell r="D9260" t="str">
            <v>11000241001005024</v>
          </cell>
          <cell r="E9260" t="str">
            <v>红色文化融入新时代高校思想政治教育工作路径研究</v>
          </cell>
          <cell r="F9260" t="str">
            <v>刘文渊</v>
          </cell>
          <cell r="G9260" t="str">
            <v>2018262</v>
          </cell>
          <cell r="H9260">
            <v>0</v>
          </cell>
          <cell r="I9260">
            <v>10000</v>
          </cell>
          <cell r="J9260">
            <v>0</v>
          </cell>
          <cell r="K9260">
            <v>10000</v>
          </cell>
          <cell r="L9260">
            <v>0</v>
          </cell>
          <cell r="M9260">
            <v>0</v>
          </cell>
          <cell r="N9260">
            <v>0</v>
          </cell>
          <cell r="O9260">
            <v>10000</v>
          </cell>
        </row>
        <row r="9261">
          <cell r="D9261" t="str">
            <v>11000241001005025</v>
          </cell>
          <cell r="E9261" t="str">
            <v>新时代视域下先秦儒家思想对大学生道德主体与情感的构建研究</v>
          </cell>
          <cell r="F9261" t="str">
            <v>耿一鸣</v>
          </cell>
          <cell r="G9261" t="str">
            <v>2024116</v>
          </cell>
          <cell r="H9261">
            <v>0</v>
          </cell>
          <cell r="I9261">
            <v>10000</v>
          </cell>
          <cell r="J9261">
            <v>0</v>
          </cell>
          <cell r="K9261">
            <v>10000</v>
          </cell>
          <cell r="L9261">
            <v>0</v>
          </cell>
          <cell r="M9261">
            <v>0</v>
          </cell>
          <cell r="N9261">
            <v>0</v>
          </cell>
          <cell r="O9261">
            <v>10000</v>
          </cell>
        </row>
        <row r="9262">
          <cell r="D9262" t="str">
            <v>11000241001005026</v>
          </cell>
          <cell r="E9262" t="str">
            <v>基于学生画像分析的高校大学生职业生涯教育路径研究</v>
          </cell>
          <cell r="F9262" t="str">
            <v>钟丽华</v>
          </cell>
          <cell r="G9262" t="str">
            <v>2009031</v>
          </cell>
          <cell r="H9262">
            <v>0</v>
          </cell>
          <cell r="I9262">
            <v>10000</v>
          </cell>
          <cell r="J9262">
            <v>0</v>
          </cell>
          <cell r="K9262">
            <v>10000</v>
          </cell>
          <cell r="L9262">
            <v>0</v>
          </cell>
          <cell r="M9262">
            <v>0</v>
          </cell>
          <cell r="N9262">
            <v>0</v>
          </cell>
          <cell r="O9262">
            <v>10000</v>
          </cell>
        </row>
        <row r="9263">
          <cell r="D9263" t="str">
            <v>11000241001006</v>
          </cell>
          <cell r="E9263" t="str">
            <v>分布式能源重点实验室配套经费</v>
          </cell>
          <cell r="F9263" t="str">
            <v>李长平</v>
          </cell>
          <cell r="G9263" t="str">
            <v>2016830</v>
          </cell>
          <cell r="H9263">
            <v>0</v>
          </cell>
          <cell r="I9263">
            <v>0</v>
          </cell>
          <cell r="J9263">
            <v>0</v>
          </cell>
          <cell r="K9263">
            <v>0</v>
          </cell>
          <cell r="L9263">
            <v>0</v>
          </cell>
          <cell r="M9263">
            <v>0</v>
          </cell>
          <cell r="N9263">
            <v>0</v>
          </cell>
          <cell r="O9263">
            <v>0</v>
          </cell>
        </row>
        <row r="9264">
          <cell r="D9264" t="str">
            <v>11000241001007</v>
          </cell>
          <cell r="E9264" t="str">
            <v>广东省城市生命线工程智慧防灾与应急技术重点实验室配套经费</v>
          </cell>
          <cell r="F9264" t="str">
            <v>李长平</v>
          </cell>
          <cell r="G9264" t="str">
            <v>2016830</v>
          </cell>
          <cell r="H9264">
            <v>0</v>
          </cell>
          <cell r="I9264">
            <v>0</v>
          </cell>
          <cell r="J9264">
            <v>0</v>
          </cell>
          <cell r="K9264">
            <v>0</v>
          </cell>
          <cell r="L9264">
            <v>0</v>
          </cell>
          <cell r="M9264">
            <v>0</v>
          </cell>
          <cell r="N9264">
            <v>0</v>
          </cell>
          <cell r="O9264">
            <v>0</v>
          </cell>
        </row>
        <row r="9265">
          <cell r="D9265" t="str">
            <v>11000241001007001</v>
          </cell>
          <cell r="E9265" t="str">
            <v>广东省城市生命线工程智慧防灾与应急技术重点实验室</v>
          </cell>
          <cell r="F9265" t="str">
            <v>马宏伟</v>
          </cell>
          <cell r="G9265" t="str">
            <v>2016008</v>
          </cell>
          <cell r="H9265">
            <v>0</v>
          </cell>
          <cell r="I9265">
            <v>1499123.2</v>
          </cell>
          <cell r="J9265">
            <v>119705.63</v>
          </cell>
          <cell r="K9265">
            <v>1379417.57</v>
          </cell>
          <cell r="L9265">
            <v>0</v>
          </cell>
          <cell r="M9265">
            <v>609450</v>
          </cell>
          <cell r="N9265">
            <v>0</v>
          </cell>
          <cell r="O9265">
            <v>769967.57</v>
          </cell>
        </row>
        <row r="9266">
          <cell r="D9266" t="str">
            <v>11000241001008</v>
          </cell>
          <cell r="E9266" t="str">
            <v>学术会议业务经费</v>
          </cell>
          <cell r="F9266" t="str">
            <v>李长平</v>
          </cell>
          <cell r="G9266" t="str">
            <v>2016830</v>
          </cell>
          <cell r="H9266">
            <v>0</v>
          </cell>
          <cell r="I9266">
            <v>300000</v>
          </cell>
          <cell r="J9266">
            <v>64105</v>
          </cell>
          <cell r="K9266">
            <v>235895</v>
          </cell>
          <cell r="L9266">
            <v>0</v>
          </cell>
          <cell r="M9266">
            <v>0</v>
          </cell>
          <cell r="N9266">
            <v>0</v>
          </cell>
          <cell r="O9266">
            <v>235895</v>
          </cell>
        </row>
        <row r="9267">
          <cell r="D9267" t="str">
            <v>11000241001009</v>
          </cell>
          <cell r="E9267" t="str">
            <v>军民融合成果转化平台建设专项经费</v>
          </cell>
          <cell r="F9267" t="str">
            <v>李长平</v>
          </cell>
          <cell r="G9267" t="str">
            <v>2016830</v>
          </cell>
          <cell r="H9267">
            <v>0</v>
          </cell>
          <cell r="I9267">
            <v>175000</v>
          </cell>
          <cell r="J9267">
            <v>107816.15</v>
          </cell>
          <cell r="K9267">
            <v>67183.85</v>
          </cell>
          <cell r="L9267">
            <v>50000</v>
          </cell>
          <cell r="M9267">
            <v>0</v>
          </cell>
          <cell r="N9267">
            <v>0</v>
          </cell>
          <cell r="O9267">
            <v>67183.85</v>
          </cell>
        </row>
        <row r="9268">
          <cell r="D9268" t="str">
            <v>11000241001010</v>
          </cell>
          <cell r="E9268" t="str">
            <v>创强项目专项经费</v>
          </cell>
          <cell r="F9268" t="str">
            <v>李长平</v>
          </cell>
          <cell r="G9268" t="str">
            <v>2016830</v>
          </cell>
          <cell r="H9268">
            <v>0</v>
          </cell>
          <cell r="I9268">
            <v>600000</v>
          </cell>
          <cell r="J9268">
            <v>19890</v>
          </cell>
          <cell r="K9268">
            <v>580110</v>
          </cell>
          <cell r="L9268">
            <v>0</v>
          </cell>
          <cell r="M9268">
            <v>0</v>
          </cell>
          <cell r="N9268">
            <v>0</v>
          </cell>
          <cell r="O9268">
            <v>580110</v>
          </cell>
        </row>
        <row r="9269">
          <cell r="D9269" t="str">
            <v>11000241001010001</v>
          </cell>
          <cell r="E9269" t="str">
            <v>滨海复材结构低碳建造与智能运维工程技术中心</v>
          </cell>
          <cell r="F9269" t="str">
            <v>郑愚</v>
          </cell>
          <cell r="G9269" t="str">
            <v>2008004</v>
          </cell>
          <cell r="H9269">
            <v>0</v>
          </cell>
          <cell r="I9269">
            <v>100000</v>
          </cell>
          <cell r="J9269">
            <v>0</v>
          </cell>
          <cell r="K9269">
            <v>100000</v>
          </cell>
          <cell r="L9269">
            <v>0</v>
          </cell>
          <cell r="M9269">
            <v>0</v>
          </cell>
          <cell r="N9269">
            <v>0</v>
          </cell>
          <cell r="O9269">
            <v>100000</v>
          </cell>
        </row>
        <row r="9270">
          <cell r="D9270" t="str">
            <v>11000241001010002</v>
          </cell>
          <cell r="E9270" t="str">
            <v>人力资源开发与劳动力技能形成</v>
          </cell>
          <cell r="F9270" t="str">
            <v>张学英</v>
          </cell>
          <cell r="G9270" t="str">
            <v>2020822</v>
          </cell>
          <cell r="H9270">
            <v>0</v>
          </cell>
          <cell r="I9270">
            <v>93000</v>
          </cell>
          <cell r="J9270">
            <v>14180</v>
          </cell>
          <cell r="K9270">
            <v>78820</v>
          </cell>
          <cell r="L9270">
            <v>0</v>
          </cell>
          <cell r="M9270">
            <v>0</v>
          </cell>
          <cell r="N9270">
            <v>0</v>
          </cell>
          <cell r="O9270">
            <v>78820</v>
          </cell>
        </row>
        <row r="9271">
          <cell r="D9271" t="str">
            <v>11000241001010003</v>
          </cell>
          <cell r="E9271" t="str">
            <v>智能驾驶芯片及算法创新研究团队</v>
          </cell>
          <cell r="F9271" t="str">
            <v>任斌</v>
          </cell>
          <cell r="G9271" t="str">
            <v>2003008</v>
          </cell>
          <cell r="H9271">
            <v>0</v>
          </cell>
          <cell r="I9271">
            <v>100000</v>
          </cell>
          <cell r="J9271">
            <v>0</v>
          </cell>
          <cell r="K9271">
            <v>100000</v>
          </cell>
          <cell r="L9271">
            <v>0</v>
          </cell>
          <cell r="M9271">
            <v>0</v>
          </cell>
          <cell r="N9271">
            <v>0</v>
          </cell>
          <cell r="O9271">
            <v>100000</v>
          </cell>
        </row>
        <row r="9272">
          <cell r="D9272" t="str">
            <v>11000241001010004</v>
          </cell>
          <cell r="E9272" t="str">
            <v>污泥内碳源开发强化农村污水脱氮技术研发与应用</v>
          </cell>
          <cell r="F9272" t="str">
            <v>辛晓东</v>
          </cell>
          <cell r="G9272" t="str">
            <v>2022055</v>
          </cell>
          <cell r="H9272">
            <v>0</v>
          </cell>
          <cell r="I9272">
            <v>46180</v>
          </cell>
          <cell r="J9272">
            <v>14900</v>
          </cell>
          <cell r="K9272">
            <v>31280</v>
          </cell>
          <cell r="L9272">
            <v>0</v>
          </cell>
          <cell r="M9272">
            <v>0</v>
          </cell>
          <cell r="N9272">
            <v>0</v>
          </cell>
          <cell r="O9272">
            <v>31280</v>
          </cell>
        </row>
        <row r="9273">
          <cell r="D9273" t="str">
            <v>11000241001010005</v>
          </cell>
          <cell r="E9273" t="str">
            <v>农村生活饮用水一体化净水器无机纳滤陶瓷膜过滤技术研究</v>
          </cell>
          <cell r="F9273" t="str">
            <v>卓琼芳</v>
          </cell>
          <cell r="G9273" t="str">
            <v>2018050</v>
          </cell>
          <cell r="H9273">
            <v>0</v>
          </cell>
          <cell r="I9273">
            <v>50000</v>
          </cell>
          <cell r="J9273">
            <v>0</v>
          </cell>
          <cell r="K9273">
            <v>50000</v>
          </cell>
          <cell r="L9273">
            <v>0</v>
          </cell>
          <cell r="M9273">
            <v>0</v>
          </cell>
          <cell r="N9273">
            <v>0</v>
          </cell>
          <cell r="O9273">
            <v>50000</v>
          </cell>
        </row>
        <row r="9274">
          <cell r="D9274" t="str">
            <v>11000241001010006</v>
          </cell>
          <cell r="E9274" t="str">
            <v>稀土离子预嵌钒氧化物正极材料的构筑及其储锌机制研究</v>
          </cell>
          <cell r="F9274" t="str">
            <v>张鹏</v>
          </cell>
          <cell r="G9274" t="str">
            <v>2013047</v>
          </cell>
          <cell r="H9274">
            <v>0</v>
          </cell>
          <cell r="I9274">
            <v>33624.9</v>
          </cell>
          <cell r="J9274">
            <v>14179.5</v>
          </cell>
          <cell r="K9274">
            <v>19445.4</v>
          </cell>
          <cell r="L9274">
            <v>0</v>
          </cell>
          <cell r="M9274">
            <v>0</v>
          </cell>
          <cell r="N9274">
            <v>0</v>
          </cell>
          <cell r="O9274">
            <v>19445.4</v>
          </cell>
        </row>
        <row r="9275">
          <cell r="D9275" t="str">
            <v>11000241001010007</v>
          </cell>
          <cell r="E9275" t="str">
            <v>锂硫电池用富硫聚合物/碳笼纳米反应器的构建与电化学性能研究</v>
          </cell>
          <cell r="F9275" t="str">
            <v>刘丹</v>
          </cell>
          <cell r="G9275" t="str">
            <v>2018808</v>
          </cell>
          <cell r="H9275">
            <v>0</v>
          </cell>
          <cell r="I9275">
            <v>50000</v>
          </cell>
          <cell r="J9275">
            <v>0</v>
          </cell>
          <cell r="K9275">
            <v>50000</v>
          </cell>
          <cell r="L9275">
            <v>0</v>
          </cell>
          <cell r="M9275">
            <v>0</v>
          </cell>
          <cell r="N9275">
            <v>0</v>
          </cell>
          <cell r="O9275">
            <v>50000</v>
          </cell>
        </row>
        <row r="9276">
          <cell r="D9276" t="str">
            <v>11000241001010008</v>
          </cell>
          <cell r="E9276" t="str">
            <v>高效硫化物基催化材料的载流子输运调控及其催化性能增强机制研究</v>
          </cell>
          <cell r="F9276" t="str">
            <v>党海峰</v>
          </cell>
          <cell r="G9276" t="str">
            <v>2014009</v>
          </cell>
          <cell r="H9276">
            <v>0</v>
          </cell>
          <cell r="I9276">
            <v>50000</v>
          </cell>
          <cell r="J9276">
            <v>260</v>
          </cell>
          <cell r="K9276">
            <v>49740</v>
          </cell>
          <cell r="L9276">
            <v>0</v>
          </cell>
          <cell r="M9276">
            <v>0</v>
          </cell>
          <cell r="N9276">
            <v>0</v>
          </cell>
          <cell r="O9276">
            <v>49740</v>
          </cell>
        </row>
        <row r="9277">
          <cell r="D9277" t="str">
            <v>11000241001010009</v>
          </cell>
          <cell r="E9277" t="str">
            <v>基于低温研磨改性的聚3-羟基丁酸酯酸催化水解定向制备β-羟基丁酸研究</v>
          </cell>
          <cell r="F9277" t="str">
            <v>康世民</v>
          </cell>
          <cell r="G9277" t="str">
            <v>2015804</v>
          </cell>
          <cell r="H9277">
            <v>0</v>
          </cell>
          <cell r="I9277">
            <v>46500</v>
          </cell>
          <cell r="J9277">
            <v>0</v>
          </cell>
          <cell r="K9277">
            <v>46500</v>
          </cell>
          <cell r="L9277">
            <v>0</v>
          </cell>
          <cell r="M9277">
            <v>0</v>
          </cell>
          <cell r="N9277">
            <v>0</v>
          </cell>
          <cell r="O9277">
            <v>46500</v>
          </cell>
        </row>
        <row r="9278">
          <cell r="D9278" t="str">
            <v>11000241001010010</v>
          </cell>
          <cell r="E9278" t="str">
            <v>创新性扩展基于活性的蛋白质分析工具箱：从腺苷酸化到磷酸化</v>
          </cell>
          <cell r="F9278" t="str">
            <v>杜继庆</v>
          </cell>
          <cell r="G9278" t="str">
            <v>2024016</v>
          </cell>
          <cell r="H9278">
            <v>0</v>
          </cell>
          <cell r="I9278">
            <v>50000</v>
          </cell>
          <cell r="J9278">
            <v>2000</v>
          </cell>
          <cell r="K9278">
            <v>48000</v>
          </cell>
          <cell r="L9278">
            <v>0</v>
          </cell>
          <cell r="M9278">
            <v>0</v>
          </cell>
          <cell r="N9278">
            <v>0</v>
          </cell>
          <cell r="O9278">
            <v>48000</v>
          </cell>
        </row>
        <row r="9279">
          <cell r="D9279" t="str">
            <v>11000241001010011</v>
          </cell>
          <cell r="E9279" t="str">
            <v>高动态不确定环境下空天地一体化网络资源调度方法研究</v>
          </cell>
          <cell r="F9279" t="str">
            <v>梁辉</v>
          </cell>
          <cell r="G9279" t="str">
            <v>2020819</v>
          </cell>
          <cell r="H9279">
            <v>0</v>
          </cell>
          <cell r="I9279">
            <v>44500</v>
          </cell>
          <cell r="J9279">
            <v>3100</v>
          </cell>
          <cell r="K9279">
            <v>41400</v>
          </cell>
          <cell r="L9279">
            <v>0</v>
          </cell>
          <cell r="M9279">
            <v>0</v>
          </cell>
          <cell r="N9279">
            <v>0</v>
          </cell>
          <cell r="O9279">
            <v>41400</v>
          </cell>
        </row>
        <row r="9280">
          <cell r="D9280" t="str">
            <v>11000241001010012</v>
          </cell>
          <cell r="E9280" t="str">
            <v>基于主动迁移学习的未知恶意代码检测模型研究</v>
          </cell>
          <cell r="F9280" t="str">
            <v>张福勇</v>
          </cell>
          <cell r="G9280" t="str">
            <v>2012038</v>
          </cell>
          <cell r="H9280">
            <v>0</v>
          </cell>
          <cell r="I9280">
            <v>50000</v>
          </cell>
          <cell r="J9280">
            <v>0</v>
          </cell>
          <cell r="K9280">
            <v>50000</v>
          </cell>
          <cell r="L9280">
            <v>0</v>
          </cell>
          <cell r="M9280">
            <v>0</v>
          </cell>
          <cell r="N9280">
            <v>0</v>
          </cell>
          <cell r="O9280">
            <v>50000</v>
          </cell>
        </row>
        <row r="9281">
          <cell r="D9281" t="str">
            <v>11000241001010013</v>
          </cell>
          <cell r="E9281" t="str">
            <v>失能老人家庭照护者的照护压力困境及公共政策支持体系构建研究：以东莞市为例</v>
          </cell>
          <cell r="F9281" t="str">
            <v>黄俊辉</v>
          </cell>
          <cell r="G9281" t="str">
            <v>2016037</v>
          </cell>
          <cell r="H9281">
            <v>0</v>
          </cell>
          <cell r="I9281">
            <v>10000</v>
          </cell>
          <cell r="J9281">
            <v>0</v>
          </cell>
          <cell r="K9281">
            <v>10000</v>
          </cell>
          <cell r="L9281">
            <v>0</v>
          </cell>
          <cell r="M9281">
            <v>0</v>
          </cell>
          <cell r="N9281">
            <v>0</v>
          </cell>
          <cell r="O9281">
            <v>10000</v>
          </cell>
        </row>
        <row r="9282">
          <cell r="D9282" t="str">
            <v>11000241001010014</v>
          </cell>
          <cell r="E9282" t="str">
            <v>孔孟儒学融入中国式现代化建设之方案研究</v>
          </cell>
          <cell r="F9282" t="str">
            <v>双修海</v>
          </cell>
          <cell r="G9282" t="str">
            <v>2017043</v>
          </cell>
          <cell r="H9282">
            <v>0</v>
          </cell>
          <cell r="I9282">
            <v>10000</v>
          </cell>
          <cell r="J9282">
            <v>0</v>
          </cell>
          <cell r="K9282">
            <v>10000</v>
          </cell>
          <cell r="L9282">
            <v>0</v>
          </cell>
          <cell r="M9282">
            <v>0</v>
          </cell>
          <cell r="N9282">
            <v>0</v>
          </cell>
          <cell r="O9282">
            <v>10000</v>
          </cell>
        </row>
        <row r="9283">
          <cell r="D9283" t="str">
            <v>11000241001010015</v>
          </cell>
          <cell r="E9283" t="str">
            <v>Al-Cu-Mg合金高斯织构的调控机制及基于中子衍射的合金疲劳机理研究</v>
          </cell>
          <cell r="F9283" t="str">
            <v>夏鹏</v>
          </cell>
          <cell r="G9283" t="str">
            <v>2023024</v>
          </cell>
          <cell r="H9283">
            <v>0</v>
          </cell>
          <cell r="I9283">
            <v>20000</v>
          </cell>
          <cell r="J9283">
            <v>0</v>
          </cell>
          <cell r="K9283">
            <v>20000</v>
          </cell>
          <cell r="L9283">
            <v>0</v>
          </cell>
          <cell r="M9283">
            <v>0</v>
          </cell>
          <cell r="N9283">
            <v>0</v>
          </cell>
          <cell r="O9283">
            <v>20000</v>
          </cell>
        </row>
        <row r="9284">
          <cell r="D9284" t="str">
            <v>11000241001010016</v>
          </cell>
          <cell r="E9284" t="str">
            <v>高熵合金颗粒增强铝基复合材料选区激光熔化制备及性能调控研究</v>
          </cell>
          <cell r="F9284" t="str">
            <v>陈斌</v>
          </cell>
          <cell r="G9284" t="str">
            <v>2023025</v>
          </cell>
          <cell r="H9284">
            <v>0</v>
          </cell>
          <cell r="I9284">
            <v>20000</v>
          </cell>
          <cell r="J9284">
            <v>0</v>
          </cell>
          <cell r="K9284">
            <v>20000</v>
          </cell>
          <cell r="L9284">
            <v>0</v>
          </cell>
          <cell r="M9284">
            <v>0</v>
          </cell>
          <cell r="N9284">
            <v>0</v>
          </cell>
          <cell r="O9284">
            <v>20000</v>
          </cell>
        </row>
        <row r="9285">
          <cell r="D9285" t="str">
            <v>11000241001010017</v>
          </cell>
          <cell r="E9285" t="str">
            <v>Nb2O5/Nb2C纳米复合材料的结构调控及其室温氢敏性能研究</v>
          </cell>
          <cell r="F9285" t="str">
            <v>蔡阳</v>
          </cell>
          <cell r="G9285" t="str">
            <v>2019015</v>
          </cell>
          <cell r="H9285">
            <v>0</v>
          </cell>
          <cell r="I9285">
            <v>20000</v>
          </cell>
          <cell r="J9285">
            <v>0</v>
          </cell>
          <cell r="K9285">
            <v>20000</v>
          </cell>
          <cell r="L9285">
            <v>0</v>
          </cell>
          <cell r="M9285">
            <v>0</v>
          </cell>
          <cell r="N9285">
            <v>0</v>
          </cell>
          <cell r="O9285">
            <v>20000</v>
          </cell>
        </row>
        <row r="9286">
          <cell r="D9286" t="str">
            <v>11000241001010018</v>
          </cell>
          <cell r="E9286" t="str">
            <v>单原子修饰氮掺杂生物质基多孔碳纳米管/石墨烯复合凝胶去除PPCPs的研究</v>
          </cell>
          <cell r="F9286" t="str">
            <v>徐曼曼</v>
          </cell>
          <cell r="G9286" t="str">
            <v>2022021</v>
          </cell>
          <cell r="H9286">
            <v>0</v>
          </cell>
          <cell r="I9286">
            <v>20000</v>
          </cell>
          <cell r="J9286">
            <v>0</v>
          </cell>
          <cell r="K9286">
            <v>20000</v>
          </cell>
          <cell r="L9286">
            <v>0</v>
          </cell>
          <cell r="M9286">
            <v>0</v>
          </cell>
          <cell r="N9286">
            <v>0</v>
          </cell>
          <cell r="O9286">
            <v>20000</v>
          </cell>
        </row>
        <row r="9287">
          <cell r="D9287" t="str">
            <v>11000241001010019</v>
          </cell>
          <cell r="E9287" t="str">
            <v>特定基金解套地方债务的运营模型及可行路径研究——以广东云浮市为例</v>
          </cell>
          <cell r="F9287" t="str">
            <v>彭品</v>
          </cell>
          <cell r="G9287" t="str">
            <v>2024015</v>
          </cell>
          <cell r="H9287">
            <v>0</v>
          </cell>
          <cell r="I9287">
            <v>10000</v>
          </cell>
          <cell r="J9287">
            <v>0</v>
          </cell>
          <cell r="K9287">
            <v>10000</v>
          </cell>
          <cell r="L9287">
            <v>0</v>
          </cell>
          <cell r="M9287">
            <v>0</v>
          </cell>
          <cell r="N9287">
            <v>0</v>
          </cell>
          <cell r="O9287">
            <v>10000</v>
          </cell>
        </row>
        <row r="9288">
          <cell r="D9288" t="str">
            <v>11000241001010020</v>
          </cell>
          <cell r="E9288" t="str">
            <v>新科技革命视阈下当代社会加速理论的批判性研究</v>
          </cell>
          <cell r="F9288" t="str">
            <v>张堃</v>
          </cell>
          <cell r="G9288" t="str">
            <v>2023173</v>
          </cell>
          <cell r="H9288">
            <v>0</v>
          </cell>
          <cell r="I9288">
            <v>10000</v>
          </cell>
          <cell r="J9288">
            <v>0</v>
          </cell>
          <cell r="K9288">
            <v>10000</v>
          </cell>
          <cell r="L9288">
            <v>0</v>
          </cell>
          <cell r="M9288">
            <v>0</v>
          </cell>
          <cell r="N9288">
            <v>0</v>
          </cell>
          <cell r="O9288">
            <v>10000</v>
          </cell>
        </row>
        <row r="9289">
          <cell r="D9289" t="str">
            <v>11000241001010021</v>
          </cell>
          <cell r="E9289" t="str">
            <v>新科技革命视阈下当代社会加速理论的批判性研究</v>
          </cell>
          <cell r="F9289" t="str">
            <v>刘国锋</v>
          </cell>
          <cell r="G9289" t="str">
            <v>2024019</v>
          </cell>
          <cell r="H9289">
            <v>0</v>
          </cell>
          <cell r="I9289">
            <v>8721</v>
          </cell>
          <cell r="J9289">
            <v>7400</v>
          </cell>
          <cell r="K9289">
            <v>1321</v>
          </cell>
          <cell r="L9289">
            <v>0</v>
          </cell>
          <cell r="M9289">
            <v>0</v>
          </cell>
          <cell r="N9289">
            <v>0</v>
          </cell>
          <cell r="O9289">
            <v>1321</v>
          </cell>
        </row>
        <row r="9290">
          <cell r="D9290" t="str">
            <v>11000241001010022</v>
          </cell>
          <cell r="E9290" t="str">
            <v>相变储能型冷热联供系统能量转换机理研究</v>
          </cell>
          <cell r="F9290" t="str">
            <v>李炎桐</v>
          </cell>
          <cell r="G9290" t="str">
            <v>2022165</v>
          </cell>
          <cell r="H9290">
            <v>0</v>
          </cell>
          <cell r="I9290">
            <v>20000</v>
          </cell>
          <cell r="J9290">
            <v>0</v>
          </cell>
          <cell r="K9290">
            <v>20000</v>
          </cell>
          <cell r="L9290">
            <v>0</v>
          </cell>
          <cell r="M9290">
            <v>0</v>
          </cell>
          <cell r="N9290">
            <v>0</v>
          </cell>
          <cell r="O9290">
            <v>20000</v>
          </cell>
        </row>
        <row r="9291">
          <cell r="D9291" t="str">
            <v>11000241001010023</v>
          </cell>
          <cell r="E9291" t="str">
            <v>生物质基粘附凝胶界面材料的构建及功能调控</v>
          </cell>
          <cell r="F9291" t="str">
            <v>魏渊</v>
          </cell>
          <cell r="G9291" t="str">
            <v>2024018</v>
          </cell>
          <cell r="H9291">
            <v>0</v>
          </cell>
          <cell r="I9291">
            <v>20000</v>
          </cell>
          <cell r="J9291">
            <v>0</v>
          </cell>
          <cell r="K9291">
            <v>20000</v>
          </cell>
          <cell r="L9291">
            <v>0</v>
          </cell>
          <cell r="M9291">
            <v>0</v>
          </cell>
          <cell r="N9291">
            <v>0</v>
          </cell>
          <cell r="O9291">
            <v>20000</v>
          </cell>
        </row>
        <row r="9292">
          <cell r="D9292" t="str">
            <v>11000241001011</v>
          </cell>
          <cell r="E9292" t="str">
            <v>多物理谱仪运行管理经费</v>
          </cell>
          <cell r="F9292" t="str">
            <v>李长平</v>
          </cell>
          <cell r="G9292" t="str">
            <v>2016830</v>
          </cell>
          <cell r="H9292">
            <v>0</v>
          </cell>
          <cell r="I9292">
            <v>11500000</v>
          </cell>
          <cell r="J9292">
            <v>3200000</v>
          </cell>
          <cell r="K9292">
            <v>8300000</v>
          </cell>
          <cell r="L9292">
            <v>0</v>
          </cell>
          <cell r="M9292">
            <v>0</v>
          </cell>
          <cell r="N9292">
            <v>0</v>
          </cell>
          <cell r="O9292">
            <v>8300000</v>
          </cell>
        </row>
        <row r="9293">
          <cell r="D9293" t="str">
            <v>11000241001012</v>
          </cell>
          <cell r="E9293" t="str">
            <v>大科学装置合作办公室经费</v>
          </cell>
          <cell r="F9293" t="str">
            <v>李长平</v>
          </cell>
          <cell r="G9293" t="str">
            <v>2016830</v>
          </cell>
          <cell r="H9293">
            <v>0</v>
          </cell>
          <cell r="I9293">
            <v>500000</v>
          </cell>
          <cell r="J9293">
            <v>2400</v>
          </cell>
          <cell r="K9293">
            <v>497600</v>
          </cell>
          <cell r="L9293">
            <v>0</v>
          </cell>
          <cell r="M9293">
            <v>0</v>
          </cell>
          <cell r="N9293">
            <v>0</v>
          </cell>
          <cell r="O9293">
            <v>497600</v>
          </cell>
        </row>
        <row r="9294">
          <cell r="D9294" t="str">
            <v>110002431001</v>
          </cell>
          <cell r="E9294" t="str">
            <v>层状压电半导体板壳结构的非线性振动及多场耦合效应</v>
          </cell>
          <cell r="F9294" t="str">
            <v>房学谦</v>
          </cell>
          <cell r="G9294" t="str">
            <v>2023080</v>
          </cell>
          <cell r="H9294">
            <v>483621.84</v>
          </cell>
          <cell r="I9294">
            <v>45900</v>
          </cell>
          <cell r="J9294">
            <v>226852.56</v>
          </cell>
          <cell r="K9294">
            <v>302669.28</v>
          </cell>
          <cell r="L9294">
            <v>0</v>
          </cell>
          <cell r="M9294">
            <v>0</v>
          </cell>
          <cell r="N9294">
            <v>0</v>
          </cell>
          <cell r="O9294">
            <v>302669.28</v>
          </cell>
        </row>
        <row r="9295">
          <cell r="D9295" t="str">
            <v>110002431002</v>
          </cell>
          <cell r="E9295" t="str">
            <v>基于单相三元GaOxNy合金的能带调控策略和高日盲抑制比日盲探测器的制备和性能研究</v>
          </cell>
          <cell r="F9295" t="str">
            <v>苏龙兴</v>
          </cell>
          <cell r="G9295" t="str">
            <v>2023183</v>
          </cell>
          <cell r="H9295">
            <v>607671.39</v>
          </cell>
          <cell r="I9295">
            <v>43500</v>
          </cell>
          <cell r="J9295">
            <v>130179.86</v>
          </cell>
          <cell r="K9295">
            <v>520991.53</v>
          </cell>
          <cell r="L9295">
            <v>0</v>
          </cell>
          <cell r="M9295">
            <v>0</v>
          </cell>
          <cell r="N9295">
            <v>0</v>
          </cell>
          <cell r="O9295">
            <v>520991.53</v>
          </cell>
        </row>
        <row r="9296">
          <cell r="D9296" t="str">
            <v>110002431003</v>
          </cell>
          <cell r="E9296" t="str">
            <v>光场调制结合横向扫描实现掩膜缺陷快速三维检测设备关键技术研究</v>
          </cell>
          <cell r="F9296" t="str">
            <v>谢仲业</v>
          </cell>
          <cell r="G9296" t="str">
            <v>2021025</v>
          </cell>
          <cell r="H9296">
            <v>60496.18</v>
          </cell>
          <cell r="I9296">
            <v>0</v>
          </cell>
          <cell r="J9296">
            <v>8764.34</v>
          </cell>
          <cell r="K9296">
            <v>51731.84</v>
          </cell>
          <cell r="L9296">
            <v>0</v>
          </cell>
          <cell r="M9296">
            <v>0</v>
          </cell>
          <cell r="N9296">
            <v>0</v>
          </cell>
          <cell r="O9296">
            <v>51731.84</v>
          </cell>
        </row>
        <row r="9297">
          <cell r="D9297" t="str">
            <v>110002431004</v>
          </cell>
          <cell r="E9297" t="str">
            <v>大湾区水体新卤代有机污染物的时空分布、多介质过程及生态风险评价</v>
          </cell>
          <cell r="F9297" t="str">
            <v>唐才明</v>
          </cell>
          <cell r="G9297" t="str">
            <v>2020820</v>
          </cell>
          <cell r="H9297">
            <v>339967</v>
          </cell>
          <cell r="I9297">
            <v>0</v>
          </cell>
          <cell r="J9297">
            <v>16186.62</v>
          </cell>
          <cell r="K9297">
            <v>323780.38</v>
          </cell>
          <cell r="L9297">
            <v>0</v>
          </cell>
          <cell r="M9297">
            <v>0</v>
          </cell>
          <cell r="N9297">
            <v>0</v>
          </cell>
          <cell r="O9297">
            <v>323780.38</v>
          </cell>
        </row>
        <row r="9298">
          <cell r="D9298" t="str">
            <v>110002431005</v>
          </cell>
          <cell r="E9298" t="str">
            <v>《通信与信息网络学报（英文）》影响力提升行动</v>
          </cell>
          <cell r="F9298" t="str">
            <v>梁辉</v>
          </cell>
          <cell r="G9298" t="str">
            <v>2020819</v>
          </cell>
          <cell r="H9298">
            <v>18724</v>
          </cell>
          <cell r="I9298">
            <v>0</v>
          </cell>
          <cell r="J9298">
            <v>0</v>
          </cell>
          <cell r="K9298">
            <v>18724</v>
          </cell>
          <cell r="L9298">
            <v>0</v>
          </cell>
          <cell r="M9298">
            <v>0</v>
          </cell>
          <cell r="N9298">
            <v>0</v>
          </cell>
          <cell r="O9298">
            <v>18724</v>
          </cell>
        </row>
        <row r="9299">
          <cell r="D9299" t="str">
            <v>110002431006</v>
          </cell>
          <cell r="E9299" t="str">
            <v>面向新型分布式系统的动态自适应编码计算技术研究</v>
          </cell>
          <cell r="F9299" t="str">
            <v>侯韩旭</v>
          </cell>
          <cell r="G9299" t="str">
            <v>2016005</v>
          </cell>
          <cell r="H9299">
            <v>78400</v>
          </cell>
          <cell r="I9299">
            <v>0</v>
          </cell>
          <cell r="J9299">
            <v>72041.64</v>
          </cell>
          <cell r="K9299">
            <v>6358.36</v>
          </cell>
          <cell r="L9299">
            <v>0</v>
          </cell>
          <cell r="M9299">
            <v>0</v>
          </cell>
          <cell r="N9299">
            <v>0</v>
          </cell>
          <cell r="O9299">
            <v>6358.36</v>
          </cell>
        </row>
        <row r="9300">
          <cell r="D9300" t="str">
            <v>110002431007</v>
          </cell>
          <cell r="E9300" t="str">
            <v>新型电解污废水/海水制氢耦合阳极电絮凝系统效能及机制研究</v>
          </cell>
          <cell r="F9300" t="str">
            <v>谢世磊</v>
          </cell>
          <cell r="G9300" t="str">
            <v>2016019</v>
          </cell>
          <cell r="H9300">
            <v>150000</v>
          </cell>
          <cell r="I9300">
            <v>37500</v>
          </cell>
          <cell r="J9300">
            <v>19574</v>
          </cell>
          <cell r="K9300">
            <v>167926</v>
          </cell>
          <cell r="L9300">
            <v>0</v>
          </cell>
          <cell r="M9300">
            <v>0</v>
          </cell>
          <cell r="N9300">
            <v>0</v>
          </cell>
          <cell r="O9300">
            <v>167926</v>
          </cell>
        </row>
        <row r="9301">
          <cell r="D9301" t="str">
            <v>110002431008</v>
          </cell>
          <cell r="E9301" t="str">
            <v>磷石膏与剩余污泥共热解固化机制及其产物资源化利用效果研究</v>
          </cell>
          <cell r="F9301" t="str">
            <v>黄海明</v>
          </cell>
          <cell r="G9301" t="str">
            <v>2018802</v>
          </cell>
          <cell r="H9301">
            <v>235000</v>
          </cell>
          <cell r="I9301">
            <v>33700</v>
          </cell>
          <cell r="J9301">
            <v>45050</v>
          </cell>
          <cell r="K9301">
            <v>223650</v>
          </cell>
          <cell r="L9301">
            <v>0</v>
          </cell>
          <cell r="M9301">
            <v>14800</v>
          </cell>
          <cell r="N9301">
            <v>0</v>
          </cell>
          <cell r="O9301">
            <v>208850</v>
          </cell>
        </row>
        <row r="9302">
          <cell r="D9302" t="str">
            <v>110002431009</v>
          </cell>
          <cell r="E9302" t="str">
            <v>异硫氰酸荧光素对大气中烯烃及衍生物的荧光响应机制</v>
          </cell>
          <cell r="F9302" t="str">
            <v>焦哲</v>
          </cell>
          <cell r="G9302" t="str">
            <v>2012019</v>
          </cell>
          <cell r="H9302">
            <v>173251</v>
          </cell>
          <cell r="I9302">
            <v>35200</v>
          </cell>
          <cell r="J9302">
            <v>60056.27</v>
          </cell>
          <cell r="K9302">
            <v>148394.73</v>
          </cell>
          <cell r="L9302">
            <v>0</v>
          </cell>
          <cell r="M9302">
            <v>0</v>
          </cell>
          <cell r="N9302">
            <v>0</v>
          </cell>
          <cell r="O9302">
            <v>148394.73</v>
          </cell>
        </row>
        <row r="9303">
          <cell r="D9303" t="str">
            <v>110002431010</v>
          </cell>
          <cell r="E9303" t="str">
            <v>膜电解耦合FNA预处理强化剩余污泥厌氧消化及重金属溶出机理研究</v>
          </cell>
          <cell r="F9303" t="str">
            <v>刘蕾</v>
          </cell>
          <cell r="G9303" t="str">
            <v>2011010</v>
          </cell>
          <cell r="H9303">
            <v>240000</v>
          </cell>
          <cell r="I9303">
            <v>36000</v>
          </cell>
          <cell r="J9303">
            <v>37200</v>
          </cell>
          <cell r="K9303">
            <v>238800</v>
          </cell>
          <cell r="L9303">
            <v>0</v>
          </cell>
          <cell r="M9303">
            <v>0</v>
          </cell>
          <cell r="N9303">
            <v>0</v>
          </cell>
          <cell r="O9303">
            <v>238800</v>
          </cell>
        </row>
        <row r="9304">
          <cell r="D9304" t="str">
            <v>110002431011</v>
          </cell>
          <cell r="E9304" t="str">
            <v>卫星用宽温域零膨胀钛合金强相变织构形成原理及形/性协同控制机制</v>
          </cell>
          <cell r="F9304" t="str">
            <v>王皓亮</v>
          </cell>
          <cell r="G9304" t="str">
            <v>2018231</v>
          </cell>
          <cell r="H9304">
            <v>149820.56</v>
          </cell>
          <cell r="I9304">
            <v>36000</v>
          </cell>
          <cell r="J9304">
            <v>125158.8</v>
          </cell>
          <cell r="K9304">
            <v>60661.76</v>
          </cell>
          <cell r="L9304">
            <v>0</v>
          </cell>
          <cell r="M9304">
            <v>0</v>
          </cell>
          <cell r="N9304">
            <v>0</v>
          </cell>
          <cell r="O9304">
            <v>60661.76</v>
          </cell>
        </row>
        <row r="9305">
          <cell r="D9305" t="str">
            <v>110002431012</v>
          </cell>
          <cell r="E9305" t="str">
            <v>基于深度可逆变换的散裂中子源中子斩波器健康监测研究</v>
          </cell>
          <cell r="F9305" t="str">
            <v>张良伟</v>
          </cell>
          <cell r="G9305" t="str">
            <v>2017027</v>
          </cell>
          <cell r="H9305">
            <v>140000</v>
          </cell>
          <cell r="I9305">
            <v>25200</v>
          </cell>
          <cell r="J9305">
            <v>24464.3</v>
          </cell>
          <cell r="K9305">
            <v>140735.7</v>
          </cell>
          <cell r="L9305">
            <v>0</v>
          </cell>
          <cell r="M9305">
            <v>0</v>
          </cell>
          <cell r="N9305">
            <v>0</v>
          </cell>
          <cell r="O9305">
            <v>140735.7</v>
          </cell>
        </row>
        <row r="9306">
          <cell r="D9306" t="str">
            <v>110002431013</v>
          </cell>
          <cell r="E9306" t="str">
            <v>功能液体门控膜接触器多尺度热湿传递机理研究</v>
          </cell>
          <cell r="F9306" t="str">
            <v>黄斯珉</v>
          </cell>
          <cell r="G9306" t="str">
            <v>2012034</v>
          </cell>
          <cell r="H9306">
            <v>250000</v>
          </cell>
          <cell r="I9306">
            <v>36000</v>
          </cell>
          <cell r="J9306">
            <v>32200</v>
          </cell>
          <cell r="K9306">
            <v>253800</v>
          </cell>
          <cell r="L9306">
            <v>0</v>
          </cell>
          <cell r="M9306">
            <v>0</v>
          </cell>
          <cell r="N9306">
            <v>0</v>
          </cell>
          <cell r="O9306">
            <v>253800</v>
          </cell>
        </row>
        <row r="9307">
          <cell r="D9307" t="str">
            <v>110002431014</v>
          </cell>
          <cell r="E9307" t="str">
            <v>多气载微纳颗粒群热泳的气体动理论全解析建模及机理研究</v>
          </cell>
          <cell r="F9307" t="str">
            <v>陶实</v>
          </cell>
          <cell r="G9307" t="str">
            <v>2017071</v>
          </cell>
          <cell r="H9307">
            <v>240000</v>
          </cell>
          <cell r="I9307">
            <v>32700</v>
          </cell>
          <cell r="J9307">
            <v>33055</v>
          </cell>
          <cell r="K9307">
            <v>239645</v>
          </cell>
          <cell r="L9307">
            <v>0</v>
          </cell>
          <cell r="M9307">
            <v>0</v>
          </cell>
          <cell r="N9307">
            <v>0</v>
          </cell>
          <cell r="O9307">
            <v>239645</v>
          </cell>
        </row>
        <row r="9308">
          <cell r="D9308" t="str">
            <v>110002431015</v>
          </cell>
          <cell r="E9308" t="str">
            <v>新型反应性纳米结构膜选择性生成高价钴氧配合物的调控机制及其去除新污染物性能研究</v>
          </cell>
          <cell r="F9308" t="str">
            <v>李威</v>
          </cell>
          <cell r="G9308" t="str">
            <v>2022047</v>
          </cell>
          <cell r="H9308">
            <v>250000</v>
          </cell>
          <cell r="I9308">
            <v>35400</v>
          </cell>
          <cell r="J9308">
            <v>113067.63</v>
          </cell>
          <cell r="K9308">
            <v>172332.37</v>
          </cell>
          <cell r="L9308">
            <v>0</v>
          </cell>
          <cell r="M9308">
            <v>0</v>
          </cell>
          <cell r="N9308">
            <v>0</v>
          </cell>
          <cell r="O9308">
            <v>172332.37</v>
          </cell>
        </row>
        <row r="9309">
          <cell r="D9309" t="str">
            <v>110002431016</v>
          </cell>
          <cell r="E9309" t="str">
            <v>高维稀疏模型的二阶算法与理论研究</v>
          </cell>
          <cell r="F9309" t="str">
            <v>程万友</v>
          </cell>
          <cell r="G9309" t="str">
            <v>2008029</v>
          </cell>
          <cell r="H9309">
            <v>210400</v>
          </cell>
          <cell r="I9309">
            <v>64500</v>
          </cell>
          <cell r="J9309">
            <v>34400</v>
          </cell>
          <cell r="K9309">
            <v>240500</v>
          </cell>
          <cell r="L9309">
            <v>0</v>
          </cell>
          <cell r="M9309">
            <v>0</v>
          </cell>
          <cell r="N9309">
            <v>0</v>
          </cell>
          <cell r="O9309">
            <v>240500</v>
          </cell>
        </row>
        <row r="9310">
          <cell r="D9310" t="str">
            <v>110002431017</v>
          </cell>
          <cell r="E9310" t="str">
            <v>《通信与信息网络学报（英文）》影响力提升行动（2024）</v>
          </cell>
          <cell r="F9310" t="str">
            <v>梁辉</v>
          </cell>
          <cell r="G9310" t="str">
            <v>2020819</v>
          </cell>
          <cell r="H9310">
            <v>60000</v>
          </cell>
          <cell r="I9310">
            <v>0</v>
          </cell>
          <cell r="J9310">
            <v>0</v>
          </cell>
          <cell r="K9310">
            <v>60000</v>
          </cell>
          <cell r="L9310">
            <v>0</v>
          </cell>
          <cell r="M9310">
            <v>0</v>
          </cell>
          <cell r="N9310">
            <v>0</v>
          </cell>
          <cell r="O9310">
            <v>60000</v>
          </cell>
        </row>
        <row r="9311">
          <cell r="D9311" t="str">
            <v>110002432001</v>
          </cell>
          <cell r="E9311" t="str">
            <v>澳门爱国爱澳社团 发展情况、作用和前景研究</v>
          </cell>
          <cell r="F9311" t="str">
            <v>陈晓君</v>
          </cell>
          <cell r="G9311" t="str">
            <v>2020138</v>
          </cell>
          <cell r="H9311">
            <v>38349</v>
          </cell>
          <cell r="I9311">
            <v>50000</v>
          </cell>
          <cell r="J9311">
            <v>30579</v>
          </cell>
          <cell r="K9311">
            <v>57770</v>
          </cell>
          <cell r="L9311">
            <v>0</v>
          </cell>
          <cell r="M9311">
            <v>0</v>
          </cell>
          <cell r="N9311">
            <v>0</v>
          </cell>
          <cell r="O9311">
            <v>57770</v>
          </cell>
        </row>
        <row r="9312">
          <cell r="D9312" t="str">
            <v>110002432002</v>
          </cell>
          <cell r="E9312" t="str">
            <v>面向GPT融合模型辅助国际中文教育的声调产出反馈研究</v>
          </cell>
          <cell r="F9312" t="str">
            <v>郝丽霞</v>
          </cell>
          <cell r="G9312" t="str">
            <v>2018082</v>
          </cell>
          <cell r="H9312">
            <v>45200</v>
          </cell>
          <cell r="I9312">
            <v>30000</v>
          </cell>
          <cell r="J9312">
            <v>0</v>
          </cell>
          <cell r="K9312">
            <v>75200</v>
          </cell>
          <cell r="L9312">
            <v>0</v>
          </cell>
          <cell r="M9312">
            <v>0</v>
          </cell>
          <cell r="N9312">
            <v>0</v>
          </cell>
          <cell r="O9312">
            <v>75200</v>
          </cell>
        </row>
        <row r="9313">
          <cell r="D9313" t="str">
            <v>110002432003</v>
          </cell>
          <cell r="E9313" t="str">
            <v>劳动教育对中小学生道德敏感性的影响研究</v>
          </cell>
          <cell r="F9313" t="str">
            <v>张庆吉</v>
          </cell>
          <cell r="G9313" t="str">
            <v>2011002</v>
          </cell>
          <cell r="H9313">
            <v>46000</v>
          </cell>
          <cell r="I9313">
            <v>20000</v>
          </cell>
          <cell r="J9313">
            <v>0</v>
          </cell>
          <cell r="K9313">
            <v>66000</v>
          </cell>
          <cell r="L9313">
            <v>0</v>
          </cell>
          <cell r="M9313">
            <v>0</v>
          </cell>
          <cell r="N9313">
            <v>0</v>
          </cell>
          <cell r="O9313">
            <v>66000</v>
          </cell>
        </row>
        <row r="9314">
          <cell r="D9314" t="str">
            <v>110002432004</v>
          </cell>
          <cell r="E9314" t="str">
            <v>党内法规解释方法论中的难点问题研究</v>
          </cell>
          <cell r="F9314" t="str">
            <v>毛安翼</v>
          </cell>
          <cell r="G9314" t="str">
            <v>2013032</v>
          </cell>
          <cell r="H9314">
            <v>26000</v>
          </cell>
          <cell r="I9314">
            <v>50000</v>
          </cell>
          <cell r="J9314">
            <v>0</v>
          </cell>
          <cell r="K9314">
            <v>76000</v>
          </cell>
          <cell r="L9314">
            <v>0</v>
          </cell>
          <cell r="M9314">
            <v>0</v>
          </cell>
          <cell r="N9314">
            <v>0</v>
          </cell>
          <cell r="O9314">
            <v>76000</v>
          </cell>
        </row>
        <row r="9315">
          <cell r="D9315" t="str">
            <v>110002432005</v>
          </cell>
          <cell r="E9315" t="str">
            <v>金融市场稳定研究：判别原理、量化评估与动态监管</v>
          </cell>
          <cell r="F9315" t="str">
            <v>李蓬实</v>
          </cell>
          <cell r="G9315" t="str">
            <v>2018074</v>
          </cell>
          <cell r="H9315">
            <v>61117</v>
          </cell>
          <cell r="I9315">
            <v>10000</v>
          </cell>
          <cell r="J9315">
            <v>0</v>
          </cell>
          <cell r="K9315">
            <v>71117</v>
          </cell>
          <cell r="L9315">
            <v>0</v>
          </cell>
          <cell r="M9315">
            <v>0</v>
          </cell>
          <cell r="N9315">
            <v>0</v>
          </cell>
          <cell r="O9315">
            <v>71117</v>
          </cell>
        </row>
        <row r="9316">
          <cell r="D9316" t="str">
            <v>110002432006</v>
          </cell>
          <cell r="E9316" t="str">
            <v>基于期权隐含信息的金融市场风险监测与预警研究</v>
          </cell>
          <cell r="F9316" t="str">
            <v>李蓬实</v>
          </cell>
          <cell r="G9316" t="str">
            <v>2018074</v>
          </cell>
          <cell r="H9316">
            <v>56500</v>
          </cell>
          <cell r="I9316">
            <v>30000</v>
          </cell>
          <cell r="J9316">
            <v>8999.4</v>
          </cell>
          <cell r="K9316">
            <v>77500.6</v>
          </cell>
          <cell r="L9316">
            <v>0</v>
          </cell>
          <cell r="M9316">
            <v>0</v>
          </cell>
          <cell r="N9316">
            <v>0</v>
          </cell>
          <cell r="O9316">
            <v>77500.6</v>
          </cell>
        </row>
        <row r="9317">
          <cell r="D9317" t="str">
            <v>110002434001</v>
          </cell>
          <cell r="E9317" t="str">
            <v>（直接）极低温器件的高精度机械组装平台研制</v>
          </cell>
          <cell r="F9317" t="str">
            <v>张伟伟</v>
          </cell>
          <cell r="G9317" t="str">
            <v>2020823</v>
          </cell>
          <cell r="H9317">
            <v>0</v>
          </cell>
          <cell r="I9317">
            <v>0</v>
          </cell>
          <cell r="J9317">
            <v>0</v>
          </cell>
          <cell r="K9317">
            <v>0</v>
          </cell>
          <cell r="L9317">
            <v>0</v>
          </cell>
          <cell r="M9317">
            <v>0</v>
          </cell>
          <cell r="N9317">
            <v>0</v>
          </cell>
          <cell r="O9317">
            <v>0</v>
          </cell>
        </row>
        <row r="9318">
          <cell r="D9318" t="str">
            <v>11000243400101</v>
          </cell>
          <cell r="E9318" t="str">
            <v>（直接）探测器模块机械性能研究</v>
          </cell>
          <cell r="F9318" t="str">
            <v>林荣</v>
          </cell>
          <cell r="G9318" t="str">
            <v>2017168</v>
          </cell>
          <cell r="H9318">
            <v>841427.71</v>
          </cell>
          <cell r="I9318">
            <v>0</v>
          </cell>
          <cell r="J9318">
            <v>80410</v>
          </cell>
          <cell r="K9318">
            <v>761017.71</v>
          </cell>
          <cell r="L9318">
            <v>0</v>
          </cell>
          <cell r="M9318">
            <v>0</v>
          </cell>
          <cell r="N9318">
            <v>0</v>
          </cell>
          <cell r="O9318">
            <v>761017.71</v>
          </cell>
        </row>
        <row r="9319">
          <cell r="D9319" t="str">
            <v>11000243400102</v>
          </cell>
          <cell r="E9319" t="str">
            <v>（直接）焦平面系统模块拼接工艺平台研制</v>
          </cell>
          <cell r="F9319" t="str">
            <v>张伟伟</v>
          </cell>
          <cell r="G9319" t="str">
            <v>2020823</v>
          </cell>
          <cell r="H9319">
            <v>1955086.82</v>
          </cell>
          <cell r="I9319">
            <v>0</v>
          </cell>
          <cell r="J9319">
            <v>71931.9</v>
          </cell>
          <cell r="K9319">
            <v>1883154.92</v>
          </cell>
          <cell r="L9319">
            <v>0</v>
          </cell>
          <cell r="M9319">
            <v>0</v>
          </cell>
          <cell r="N9319">
            <v>0</v>
          </cell>
          <cell r="O9319">
            <v>1883154.92</v>
          </cell>
        </row>
        <row r="9320">
          <cell r="D9320" t="str">
            <v>110002434002</v>
          </cell>
          <cell r="E9320" t="str">
            <v>（间接）极低温器件的高精度机械组装平台研制</v>
          </cell>
          <cell r="F9320" t="str">
            <v>张伟伟</v>
          </cell>
          <cell r="G9320" t="str">
            <v>2020823</v>
          </cell>
          <cell r="H9320">
            <v>0</v>
          </cell>
          <cell r="I9320">
            <v>0</v>
          </cell>
          <cell r="J9320">
            <v>0</v>
          </cell>
          <cell r="K9320">
            <v>0</v>
          </cell>
          <cell r="L9320">
            <v>0</v>
          </cell>
          <cell r="M9320">
            <v>0</v>
          </cell>
          <cell r="N9320">
            <v>0</v>
          </cell>
          <cell r="O9320">
            <v>0</v>
          </cell>
        </row>
        <row r="9321">
          <cell r="D9321" t="str">
            <v>11000243400201</v>
          </cell>
          <cell r="E9321" t="str">
            <v>（间接）探测器模块机械性能研究</v>
          </cell>
          <cell r="F9321" t="str">
            <v>林荣</v>
          </cell>
          <cell r="G9321" t="str">
            <v>2017168</v>
          </cell>
          <cell r="H9321">
            <v>150300</v>
          </cell>
          <cell r="I9321">
            <v>0</v>
          </cell>
          <cell r="J9321">
            <v>0</v>
          </cell>
          <cell r="K9321">
            <v>150300</v>
          </cell>
          <cell r="L9321">
            <v>0</v>
          </cell>
          <cell r="M9321">
            <v>0</v>
          </cell>
          <cell r="N9321">
            <v>0</v>
          </cell>
          <cell r="O9321">
            <v>150300</v>
          </cell>
        </row>
        <row r="9322">
          <cell r="D9322" t="str">
            <v>11000243400202</v>
          </cell>
          <cell r="E9322" t="str">
            <v>（间接）焦平面系统模块拼接工艺平台研制</v>
          </cell>
          <cell r="F9322" t="str">
            <v>张伟伟</v>
          </cell>
          <cell r="G9322" t="str">
            <v>2020823</v>
          </cell>
          <cell r="H9322">
            <v>345590</v>
          </cell>
          <cell r="I9322">
            <v>0</v>
          </cell>
          <cell r="J9322">
            <v>0</v>
          </cell>
          <cell r="K9322">
            <v>345590</v>
          </cell>
          <cell r="L9322">
            <v>0</v>
          </cell>
          <cell r="M9322">
            <v>0</v>
          </cell>
          <cell r="N9322">
            <v>0</v>
          </cell>
          <cell r="O9322">
            <v>345590</v>
          </cell>
        </row>
        <row r="9323">
          <cell r="D9323" t="str">
            <v>110002434003</v>
          </cell>
          <cell r="E9323" t="str">
            <v>（直接）黄河上游水库群智慧调度平台数据底座构建与系统研发</v>
          </cell>
          <cell r="F9323" t="str">
            <v>李家叶</v>
          </cell>
          <cell r="G9323" t="str">
            <v>2020821</v>
          </cell>
          <cell r="H9323">
            <v>329038.87</v>
          </cell>
          <cell r="I9323">
            <v>0</v>
          </cell>
          <cell r="J9323">
            <v>70046.22</v>
          </cell>
          <cell r="K9323">
            <v>258992.65</v>
          </cell>
          <cell r="L9323">
            <v>0</v>
          </cell>
          <cell r="M9323">
            <v>0</v>
          </cell>
          <cell r="N9323">
            <v>0</v>
          </cell>
          <cell r="O9323">
            <v>258992.65</v>
          </cell>
        </row>
        <row r="9324">
          <cell r="D9324" t="str">
            <v>110002434004</v>
          </cell>
          <cell r="E9324" t="str">
            <v>（间接）黄河上游水库群智慧调度平台数据底座构建与系统研发</v>
          </cell>
          <cell r="F9324" t="str">
            <v>李家叶</v>
          </cell>
          <cell r="G9324" t="str">
            <v>2020821</v>
          </cell>
          <cell r="H9324">
            <v>75000</v>
          </cell>
          <cell r="I9324">
            <v>0</v>
          </cell>
          <cell r="J9324">
            <v>0</v>
          </cell>
          <cell r="K9324">
            <v>75000</v>
          </cell>
          <cell r="L9324">
            <v>0</v>
          </cell>
          <cell r="M9324">
            <v>0</v>
          </cell>
          <cell r="N9324">
            <v>0</v>
          </cell>
          <cell r="O9324">
            <v>75000</v>
          </cell>
        </row>
        <row r="9325">
          <cell r="D9325" t="str">
            <v>110002434005</v>
          </cell>
          <cell r="E9325" t="str">
            <v>（直接）多参量智能监测微系统与智能轴承运维技术</v>
          </cell>
          <cell r="F9325" t="str">
            <v>李川</v>
          </cell>
          <cell r="G9325" t="str">
            <v>2016810</v>
          </cell>
          <cell r="H9325">
            <v>0</v>
          </cell>
          <cell r="I9325">
            <v>148621</v>
          </cell>
          <cell r="J9325">
            <v>148621</v>
          </cell>
          <cell r="K9325">
            <v>0</v>
          </cell>
          <cell r="L9325">
            <v>0</v>
          </cell>
          <cell r="M9325">
            <v>0</v>
          </cell>
          <cell r="N9325">
            <v>0</v>
          </cell>
          <cell r="O9325">
            <v>0</v>
          </cell>
        </row>
        <row r="9326">
          <cell r="D9326" t="str">
            <v>110002434006</v>
          </cell>
          <cell r="E9326" t="str">
            <v>（间接）多参量智能监测微系统与智能轴承运维技术</v>
          </cell>
          <cell r="F9326" t="str">
            <v>李川</v>
          </cell>
          <cell r="G9326" t="str">
            <v>2016810</v>
          </cell>
          <cell r="H9326">
            <v>0</v>
          </cell>
          <cell r="I9326">
            <v>36630</v>
          </cell>
          <cell r="J9326">
            <v>36630</v>
          </cell>
          <cell r="K9326">
            <v>0</v>
          </cell>
          <cell r="L9326">
            <v>0</v>
          </cell>
          <cell r="M9326">
            <v>0</v>
          </cell>
          <cell r="N9326">
            <v>0</v>
          </cell>
          <cell r="O9326">
            <v>0</v>
          </cell>
        </row>
        <row r="9327">
          <cell r="D9327" t="str">
            <v>110002434007</v>
          </cell>
          <cell r="E9327" t="str">
            <v>（直接）（传感器内嵌式一体化智能轴承制造技术与应用子课题）轴承内/外圈感知元件原位制造的嵌入槽基面高精度加工技术研究</v>
          </cell>
          <cell r="F9327" t="str">
            <v>张玉勋</v>
          </cell>
          <cell r="G9327" t="str">
            <v>2018014</v>
          </cell>
          <cell r="H9327">
            <v>197198</v>
          </cell>
          <cell r="I9327">
            <v>0</v>
          </cell>
          <cell r="J9327">
            <v>146781</v>
          </cell>
          <cell r="K9327">
            <v>50417</v>
          </cell>
          <cell r="L9327">
            <v>0</v>
          </cell>
          <cell r="M9327">
            <v>0</v>
          </cell>
          <cell r="N9327">
            <v>0</v>
          </cell>
          <cell r="O9327">
            <v>50417</v>
          </cell>
        </row>
        <row r="9328">
          <cell r="D9328" t="str">
            <v>110002434008</v>
          </cell>
          <cell r="E9328" t="str">
            <v>（间接）（传感器内嵌式一体化智能轴承制造技术与应用子课题）轴承内/外圈感知元件原位制造的嵌入槽基面高精度加工技术研究</v>
          </cell>
          <cell r="F9328" t="str">
            <v>张玉勋</v>
          </cell>
          <cell r="G9328" t="str">
            <v>2018014</v>
          </cell>
          <cell r="H9328">
            <v>28620</v>
          </cell>
          <cell r="I9328">
            <v>0</v>
          </cell>
          <cell r="J9328">
            <v>0</v>
          </cell>
          <cell r="K9328">
            <v>28620</v>
          </cell>
          <cell r="L9328">
            <v>0</v>
          </cell>
          <cell r="M9328">
            <v>0</v>
          </cell>
          <cell r="N9328">
            <v>0</v>
          </cell>
          <cell r="O9328">
            <v>28620</v>
          </cell>
        </row>
        <row r="9329">
          <cell r="D9329" t="str">
            <v>110002434009</v>
          </cell>
          <cell r="E9329" t="str">
            <v>（直接）黄河上游水库群多目标系统的集成技术与应用</v>
          </cell>
          <cell r="F9329" t="str">
            <v>陈晨</v>
          </cell>
          <cell r="G9329" t="str">
            <v>2020811</v>
          </cell>
          <cell r="H9329">
            <v>147843.02</v>
          </cell>
          <cell r="I9329">
            <v>135000</v>
          </cell>
          <cell r="J9329">
            <v>68143.79</v>
          </cell>
          <cell r="K9329">
            <v>214699.23</v>
          </cell>
          <cell r="L9329">
            <v>0</v>
          </cell>
          <cell r="M9329">
            <v>0</v>
          </cell>
          <cell r="N9329">
            <v>0</v>
          </cell>
          <cell r="O9329">
            <v>214699.23</v>
          </cell>
        </row>
        <row r="9330">
          <cell r="D9330" t="str">
            <v>110002434010</v>
          </cell>
          <cell r="E9330" t="str">
            <v>（间接）黄河上游水库群多目标系统的集成技术与应用</v>
          </cell>
          <cell r="F9330" t="str">
            <v>陈晨</v>
          </cell>
          <cell r="G9330" t="str">
            <v>2020811</v>
          </cell>
          <cell r="H9330">
            <v>28000</v>
          </cell>
          <cell r="I9330">
            <v>36000</v>
          </cell>
          <cell r="J9330">
            <v>15000</v>
          </cell>
          <cell r="K9330">
            <v>49000</v>
          </cell>
          <cell r="L9330">
            <v>0</v>
          </cell>
          <cell r="M9330">
            <v>0</v>
          </cell>
          <cell r="N9330">
            <v>0</v>
          </cell>
          <cell r="O9330">
            <v>49000</v>
          </cell>
        </row>
        <row r="9331">
          <cell r="D9331" t="str">
            <v>110002434011</v>
          </cell>
          <cell r="E9331" t="str">
            <v>（直接）高悬浮性纳米氧化铈抛光液制备理论及物性调控</v>
          </cell>
          <cell r="F9331" t="str">
            <v>张兵</v>
          </cell>
          <cell r="G9331" t="str">
            <v>2017066</v>
          </cell>
          <cell r="H9331">
            <v>83783.72</v>
          </cell>
          <cell r="I9331">
            <v>94400</v>
          </cell>
          <cell r="J9331">
            <v>125370.71</v>
          </cell>
          <cell r="K9331">
            <v>52813.01</v>
          </cell>
          <cell r="L9331">
            <v>0</v>
          </cell>
          <cell r="M9331">
            <v>0</v>
          </cell>
          <cell r="N9331">
            <v>0</v>
          </cell>
          <cell r="O9331">
            <v>52813.01</v>
          </cell>
        </row>
        <row r="9332">
          <cell r="D9332" t="str">
            <v>110002434012</v>
          </cell>
          <cell r="E9332" t="str">
            <v>（间接）高悬浮性纳米氧化铈抛光液制备理论及物性调控</v>
          </cell>
          <cell r="F9332" t="str">
            <v>张兵</v>
          </cell>
          <cell r="G9332" t="str">
            <v>2017066</v>
          </cell>
          <cell r="H9332">
            <v>27800</v>
          </cell>
          <cell r="I9332">
            <v>25600</v>
          </cell>
          <cell r="J9332">
            <v>6000</v>
          </cell>
          <cell r="K9332">
            <v>47400</v>
          </cell>
          <cell r="L9332">
            <v>0</v>
          </cell>
          <cell r="M9332">
            <v>0</v>
          </cell>
          <cell r="N9332">
            <v>0</v>
          </cell>
          <cell r="O9332">
            <v>47400</v>
          </cell>
        </row>
        <row r="9333">
          <cell r="D9333" t="str">
            <v>110002434013</v>
          </cell>
          <cell r="E9333" t="str">
            <v>（直接）子课题4：海产油脂类配料绿色加工技术研发与产业化应用</v>
          </cell>
          <cell r="F9333" t="str">
            <v>王际辉</v>
          </cell>
          <cell r="G9333" t="str">
            <v>2018809</v>
          </cell>
          <cell r="H9333">
            <v>279362.5</v>
          </cell>
          <cell r="I9333">
            <v>0</v>
          </cell>
          <cell r="J9333">
            <v>95874.3</v>
          </cell>
          <cell r="K9333">
            <v>183488.2</v>
          </cell>
          <cell r="L9333">
            <v>0</v>
          </cell>
          <cell r="M9333">
            <v>0</v>
          </cell>
          <cell r="N9333">
            <v>0</v>
          </cell>
          <cell r="O9333">
            <v>183488.2</v>
          </cell>
        </row>
        <row r="9334">
          <cell r="D9334" t="str">
            <v>110002434014</v>
          </cell>
          <cell r="E9334" t="str">
            <v>（间接）子课题4：海产油脂类配料绿色加工技术研发与产业化应用</v>
          </cell>
          <cell r="F9334" t="str">
            <v>王际辉</v>
          </cell>
          <cell r="G9334" t="str">
            <v>2018809</v>
          </cell>
          <cell r="H9334">
            <v>66000</v>
          </cell>
          <cell r="I9334">
            <v>0</v>
          </cell>
          <cell r="J9334">
            <v>0</v>
          </cell>
          <cell r="K9334">
            <v>66000</v>
          </cell>
          <cell r="L9334">
            <v>0</v>
          </cell>
          <cell r="M9334">
            <v>0</v>
          </cell>
          <cell r="N9334">
            <v>0</v>
          </cell>
          <cell r="O9334">
            <v>66000</v>
          </cell>
        </row>
        <row r="9335">
          <cell r="D9335" t="str">
            <v>110002434015</v>
          </cell>
          <cell r="E9335" t="str">
            <v>（直接）大规模低温信号传输链路研制</v>
          </cell>
          <cell r="F9335" t="str">
            <v>王红成</v>
          </cell>
          <cell r="G9335" t="str">
            <v>2007023</v>
          </cell>
          <cell r="H9335">
            <v>634911.78</v>
          </cell>
          <cell r="I9335">
            <v>0</v>
          </cell>
          <cell r="J9335">
            <v>42479</v>
          </cell>
          <cell r="K9335">
            <v>592432.78</v>
          </cell>
          <cell r="L9335">
            <v>0</v>
          </cell>
          <cell r="M9335">
            <v>0</v>
          </cell>
          <cell r="N9335">
            <v>0</v>
          </cell>
          <cell r="O9335">
            <v>592432.78</v>
          </cell>
        </row>
        <row r="9336">
          <cell r="D9336" t="str">
            <v>110002434016</v>
          </cell>
          <cell r="E9336" t="str">
            <v>（间接）大规模低温信号传输链路研制</v>
          </cell>
          <cell r="F9336" t="str">
            <v>王红成</v>
          </cell>
          <cell r="G9336" t="str">
            <v>2007023</v>
          </cell>
          <cell r="H9336">
            <v>152210</v>
          </cell>
          <cell r="I9336">
            <v>0</v>
          </cell>
          <cell r="J9336">
            <v>0</v>
          </cell>
          <cell r="K9336">
            <v>152210</v>
          </cell>
          <cell r="L9336">
            <v>0</v>
          </cell>
          <cell r="M9336">
            <v>0</v>
          </cell>
          <cell r="N9336">
            <v>0</v>
          </cell>
          <cell r="O9336">
            <v>152210</v>
          </cell>
        </row>
        <row r="9337">
          <cell r="D9337" t="str">
            <v>110002434017</v>
          </cell>
          <cell r="E9337" t="str">
            <v>（直接）海产虾类即食食品精准加工技术研发与产业化应用</v>
          </cell>
          <cell r="F9337" t="str">
            <v>肖珊</v>
          </cell>
          <cell r="G9337" t="str">
            <v>2018283</v>
          </cell>
          <cell r="H9337">
            <v>392910.21</v>
          </cell>
          <cell r="I9337">
            <v>0</v>
          </cell>
          <cell r="J9337">
            <v>143694.04</v>
          </cell>
          <cell r="K9337">
            <v>249216.17</v>
          </cell>
          <cell r="L9337">
            <v>0</v>
          </cell>
          <cell r="M9337">
            <v>0</v>
          </cell>
          <cell r="N9337">
            <v>0</v>
          </cell>
          <cell r="O9337">
            <v>249216.17</v>
          </cell>
        </row>
        <row r="9338">
          <cell r="D9338" t="str">
            <v>110002434018</v>
          </cell>
          <cell r="E9338" t="str">
            <v>（间接）海产虾类即食食品精准加工技术研发与产业化应用</v>
          </cell>
          <cell r="F9338" t="str">
            <v>肖珊</v>
          </cell>
          <cell r="G9338" t="str">
            <v>2018283</v>
          </cell>
          <cell r="H9338">
            <v>64000</v>
          </cell>
          <cell r="I9338">
            <v>0</v>
          </cell>
          <cell r="J9338">
            <v>0</v>
          </cell>
          <cell r="K9338">
            <v>64000</v>
          </cell>
          <cell r="L9338">
            <v>0</v>
          </cell>
          <cell r="M9338">
            <v>0</v>
          </cell>
          <cell r="N9338">
            <v>0</v>
          </cell>
          <cell r="O9338">
            <v>64000</v>
          </cell>
        </row>
        <row r="9339">
          <cell r="D9339" t="str">
            <v>110002434019</v>
          </cell>
          <cell r="E9339" t="str">
            <v>（直接）混合精度自动分析与评测</v>
          </cell>
          <cell r="F9339" t="str">
            <v>李宽</v>
          </cell>
          <cell r="G9339" t="str">
            <v>2018820</v>
          </cell>
          <cell r="H9339">
            <v>777760.51</v>
          </cell>
          <cell r="I9339">
            <v>62700</v>
          </cell>
          <cell r="J9339">
            <v>180088.82</v>
          </cell>
          <cell r="K9339">
            <v>660371.69</v>
          </cell>
          <cell r="L9339">
            <v>0</v>
          </cell>
          <cell r="M9339">
            <v>0</v>
          </cell>
          <cell r="N9339">
            <v>0</v>
          </cell>
          <cell r="O9339">
            <v>660371.69</v>
          </cell>
        </row>
        <row r="9340">
          <cell r="D9340" t="str">
            <v>110002434020</v>
          </cell>
          <cell r="E9340" t="str">
            <v>（间接）混合精度自动分析与评测</v>
          </cell>
          <cell r="F9340" t="str">
            <v>李宽</v>
          </cell>
          <cell r="G9340" t="str">
            <v>2018820</v>
          </cell>
          <cell r="H9340">
            <v>96000</v>
          </cell>
          <cell r="I9340">
            <v>0</v>
          </cell>
          <cell r="J9340">
            <v>0</v>
          </cell>
          <cell r="K9340">
            <v>96000</v>
          </cell>
          <cell r="L9340">
            <v>0</v>
          </cell>
          <cell r="M9340">
            <v>0</v>
          </cell>
          <cell r="N9340">
            <v>0</v>
          </cell>
          <cell r="O9340">
            <v>96000</v>
          </cell>
        </row>
        <row r="9341">
          <cell r="D9341" t="str">
            <v>110002434021</v>
          </cell>
          <cell r="E9341" t="str">
            <v>（直接）薄膜敏感元件高可靠信号互联技术的研究</v>
          </cell>
          <cell r="F9341" t="str">
            <v>黄云伟</v>
          </cell>
          <cell r="G9341" t="str">
            <v>2023083</v>
          </cell>
          <cell r="H9341">
            <v>209761.49</v>
          </cell>
          <cell r="I9341">
            <v>37041</v>
          </cell>
          <cell r="J9341">
            <v>23862</v>
          </cell>
          <cell r="K9341">
            <v>222940.49</v>
          </cell>
          <cell r="L9341">
            <v>0</v>
          </cell>
          <cell r="M9341">
            <v>0</v>
          </cell>
          <cell r="N9341">
            <v>0</v>
          </cell>
          <cell r="O9341">
            <v>222940.49</v>
          </cell>
        </row>
        <row r="9342">
          <cell r="D9342" t="str">
            <v>110002434022</v>
          </cell>
          <cell r="E9342" t="str">
            <v>（间接）薄膜敏感元件高可靠信号互联技术的研究</v>
          </cell>
          <cell r="F9342" t="str">
            <v>黄云伟</v>
          </cell>
          <cell r="G9342" t="str">
            <v>2023083</v>
          </cell>
          <cell r="H9342">
            <v>49873.75</v>
          </cell>
          <cell r="I9342">
            <v>10337</v>
          </cell>
          <cell r="J9342">
            <v>37118.9</v>
          </cell>
          <cell r="K9342">
            <v>23091.85</v>
          </cell>
          <cell r="L9342">
            <v>0</v>
          </cell>
          <cell r="M9342">
            <v>0</v>
          </cell>
          <cell r="N9342">
            <v>0</v>
          </cell>
          <cell r="O9342">
            <v>23091.85</v>
          </cell>
        </row>
        <row r="9343">
          <cell r="D9343" t="str">
            <v>110002435001</v>
          </cell>
          <cell r="E9343" t="str">
            <v>粤财科教[2023]200号2023年广东省科技进步奖广东省奖金</v>
          </cell>
          <cell r="F9343" t="str">
            <v>李长平</v>
          </cell>
          <cell r="G9343" t="str">
            <v>2016830</v>
          </cell>
          <cell r="H9343">
            <v>0</v>
          </cell>
          <cell r="I9343">
            <v>0</v>
          </cell>
          <cell r="J9343">
            <v>0</v>
          </cell>
          <cell r="K9343">
            <v>0</v>
          </cell>
          <cell r="L9343">
            <v>0</v>
          </cell>
          <cell r="M9343">
            <v>0</v>
          </cell>
          <cell r="N9343">
            <v>0</v>
          </cell>
          <cell r="O9343">
            <v>0</v>
          </cell>
        </row>
        <row r="9344">
          <cell r="D9344" t="str">
            <v>110002436001</v>
          </cell>
          <cell r="E9344" t="str">
            <v>大学英语课程思政教学有效性评价体系构建研究</v>
          </cell>
          <cell r="F9344" t="str">
            <v>李玲玲</v>
          </cell>
          <cell r="G9344" t="str">
            <v>2022101</v>
          </cell>
          <cell r="H9344">
            <v>11786.29</v>
          </cell>
          <cell r="I9344">
            <v>0</v>
          </cell>
          <cell r="J9344">
            <v>10283.6</v>
          </cell>
          <cell r="K9344">
            <v>1502.69</v>
          </cell>
          <cell r="L9344">
            <v>0</v>
          </cell>
          <cell r="M9344">
            <v>0</v>
          </cell>
          <cell r="N9344">
            <v>0</v>
          </cell>
          <cell r="O9344">
            <v>1502.69</v>
          </cell>
        </row>
        <row r="9345">
          <cell r="D9345" t="str">
            <v>110002436002</v>
          </cell>
          <cell r="E9345" t="str">
            <v>基于村庄资源形态视角的乡村治理体系研究</v>
          </cell>
          <cell r="F9345" t="str">
            <v>蔡益群</v>
          </cell>
          <cell r="G9345" t="str">
            <v>2021108</v>
          </cell>
          <cell r="H9345">
            <v>0</v>
          </cell>
          <cell r="I9345">
            <v>0</v>
          </cell>
          <cell r="J9345">
            <v>0</v>
          </cell>
          <cell r="K9345">
            <v>0</v>
          </cell>
          <cell r="L9345">
            <v>0</v>
          </cell>
          <cell r="M9345">
            <v>0</v>
          </cell>
          <cell r="N9345">
            <v>0</v>
          </cell>
          <cell r="O9345">
            <v>0</v>
          </cell>
        </row>
        <row r="9346">
          <cell r="D9346" t="str">
            <v>110002436003</v>
          </cell>
          <cell r="E9346" t="str">
            <v>服务创新思维下的博物馆文创产品设计增值研究</v>
          </cell>
          <cell r="F9346" t="str">
            <v>王沄</v>
          </cell>
          <cell r="G9346" t="str">
            <v>2023204</v>
          </cell>
          <cell r="H9346">
            <v>10140.81</v>
          </cell>
          <cell r="I9346">
            <v>0</v>
          </cell>
          <cell r="J9346">
            <v>3298.98</v>
          </cell>
          <cell r="K9346">
            <v>6841.83</v>
          </cell>
          <cell r="L9346">
            <v>0</v>
          </cell>
          <cell r="M9346">
            <v>0</v>
          </cell>
          <cell r="N9346">
            <v>0</v>
          </cell>
          <cell r="O9346">
            <v>6841.83</v>
          </cell>
        </row>
        <row r="9347">
          <cell r="D9347" t="str">
            <v>110002436004</v>
          </cell>
          <cell r="E9347" t="str">
            <v>百年现代化史与“中国近现代史纲要”课有机结合研究</v>
          </cell>
          <cell r="F9347" t="str">
            <v>李丹</v>
          </cell>
          <cell r="G9347" t="str">
            <v>2018280</v>
          </cell>
          <cell r="H9347">
            <v>19950</v>
          </cell>
          <cell r="I9347">
            <v>6000</v>
          </cell>
          <cell r="J9347">
            <v>300</v>
          </cell>
          <cell r="K9347">
            <v>25650</v>
          </cell>
          <cell r="L9347">
            <v>0</v>
          </cell>
          <cell r="M9347">
            <v>0</v>
          </cell>
          <cell r="N9347">
            <v>0</v>
          </cell>
          <cell r="O9347">
            <v>25650</v>
          </cell>
        </row>
        <row r="9348">
          <cell r="D9348" t="str">
            <v>110002436005</v>
          </cell>
          <cell r="E9348" t="str">
            <v>企业数字化转型的财税支持政策选择和调适研究</v>
          </cell>
          <cell r="F9348" t="str">
            <v>黎伟</v>
          </cell>
          <cell r="G9348" t="str">
            <v>2016020</v>
          </cell>
          <cell r="H9348">
            <v>19950</v>
          </cell>
          <cell r="I9348">
            <v>6000</v>
          </cell>
          <cell r="J9348">
            <v>300</v>
          </cell>
          <cell r="K9348">
            <v>25650</v>
          </cell>
          <cell r="L9348">
            <v>0</v>
          </cell>
          <cell r="M9348">
            <v>0</v>
          </cell>
          <cell r="N9348">
            <v>0</v>
          </cell>
          <cell r="O9348">
            <v>25650</v>
          </cell>
        </row>
        <row r="9349">
          <cell r="D9349" t="str">
            <v>110002436006</v>
          </cell>
          <cell r="E9349" t="str">
            <v>现代通俗文学与左翼文学关系研究（1923-1949）</v>
          </cell>
          <cell r="F9349" t="str">
            <v>黄海丹</v>
          </cell>
          <cell r="G9349" t="str">
            <v>2022078</v>
          </cell>
          <cell r="H9349">
            <v>13300</v>
          </cell>
          <cell r="I9349">
            <v>4000</v>
          </cell>
          <cell r="J9349">
            <v>2752</v>
          </cell>
          <cell r="K9349">
            <v>14548</v>
          </cell>
          <cell r="L9349">
            <v>0</v>
          </cell>
          <cell r="M9349">
            <v>0</v>
          </cell>
          <cell r="N9349">
            <v>0</v>
          </cell>
          <cell r="O9349">
            <v>14548</v>
          </cell>
        </row>
        <row r="9350">
          <cell r="D9350" t="str">
            <v>110002436007</v>
          </cell>
          <cell r="E9350" t="str">
            <v>双向“飞地”经济模式下广东省新一轮产业转移的机制与提升路径研究</v>
          </cell>
          <cell r="F9350" t="str">
            <v>陈奕嘉</v>
          </cell>
          <cell r="G9350" t="str">
            <v>2023065</v>
          </cell>
          <cell r="H9350">
            <v>19950</v>
          </cell>
          <cell r="I9350">
            <v>6000</v>
          </cell>
          <cell r="J9350">
            <v>4200</v>
          </cell>
          <cell r="K9350">
            <v>21750</v>
          </cell>
          <cell r="L9350">
            <v>0</v>
          </cell>
          <cell r="M9350">
            <v>0</v>
          </cell>
          <cell r="N9350">
            <v>0</v>
          </cell>
          <cell r="O9350">
            <v>21750</v>
          </cell>
        </row>
        <row r="9351">
          <cell r="D9351" t="str">
            <v>110002436008</v>
          </cell>
          <cell r="E9351" t="str">
            <v>劳动影响青少年道德敏感性的追踪研究</v>
          </cell>
          <cell r="F9351" t="str">
            <v>涂叶满</v>
          </cell>
          <cell r="G9351" t="str">
            <v>2012007</v>
          </cell>
          <cell r="H9351">
            <v>19950</v>
          </cell>
          <cell r="I9351">
            <v>6000</v>
          </cell>
          <cell r="J9351">
            <v>6491.83</v>
          </cell>
          <cell r="K9351">
            <v>19458.17</v>
          </cell>
          <cell r="L9351">
            <v>0</v>
          </cell>
          <cell r="M9351">
            <v>0</v>
          </cell>
          <cell r="N9351">
            <v>0</v>
          </cell>
          <cell r="O9351">
            <v>19458.17</v>
          </cell>
        </row>
        <row r="9352">
          <cell r="D9352" t="str">
            <v>110002436009</v>
          </cell>
          <cell r="E9352" t="str">
            <v>“双碳”目标下居民参与个人碳交易的动力机制与激励策略研究：基于机器学习与联合实验</v>
          </cell>
          <cell r="F9352" t="str">
            <v>肖一鸣</v>
          </cell>
          <cell r="G9352" t="str">
            <v>2023051</v>
          </cell>
          <cell r="H9352">
            <v>0</v>
          </cell>
          <cell r="I9352">
            <v>4000</v>
          </cell>
          <cell r="J9352">
            <v>4000</v>
          </cell>
          <cell r="K9352">
            <v>0</v>
          </cell>
          <cell r="L9352">
            <v>0</v>
          </cell>
          <cell r="M9352">
            <v>0</v>
          </cell>
          <cell r="N9352">
            <v>0</v>
          </cell>
          <cell r="O9352">
            <v>0</v>
          </cell>
        </row>
        <row r="9353">
          <cell r="D9353" t="str">
            <v>110002436010</v>
          </cell>
          <cell r="E9353" t="str">
            <v>我国农村基层治理的全过程人民民主实践机制研究</v>
          </cell>
          <cell r="F9353" t="str">
            <v>蒋青青</v>
          </cell>
          <cell r="G9353" t="str">
            <v>2018019</v>
          </cell>
          <cell r="H9353">
            <v>19950</v>
          </cell>
          <cell r="I9353">
            <v>6000</v>
          </cell>
          <cell r="J9353">
            <v>300</v>
          </cell>
          <cell r="K9353">
            <v>25650</v>
          </cell>
          <cell r="L9353">
            <v>0</v>
          </cell>
          <cell r="M9353">
            <v>0</v>
          </cell>
          <cell r="N9353">
            <v>0</v>
          </cell>
          <cell r="O9353">
            <v>25650</v>
          </cell>
        </row>
        <row r="9354">
          <cell r="D9354" t="str">
            <v>110002436011</v>
          </cell>
          <cell r="E9354" t="str">
            <v>考虑环境影响的项目调度与物料订货集成优化方法研究</v>
          </cell>
          <cell r="F9354" t="str">
            <v>张艳</v>
          </cell>
          <cell r="G9354" t="str">
            <v>2020090</v>
          </cell>
          <cell r="H9354">
            <v>19000</v>
          </cell>
          <cell r="I9354">
            <v>0</v>
          </cell>
          <cell r="J9354">
            <v>4000</v>
          </cell>
          <cell r="K9354">
            <v>15000</v>
          </cell>
          <cell r="L9354">
            <v>0</v>
          </cell>
          <cell r="M9354">
            <v>0</v>
          </cell>
          <cell r="N9354">
            <v>0</v>
          </cell>
          <cell r="O9354">
            <v>15000</v>
          </cell>
        </row>
        <row r="9355">
          <cell r="D9355" t="str">
            <v>110002436012</v>
          </cell>
          <cell r="E9355" t="str">
            <v>外部输入性风险影响我国周期性失业的机制、程度及稳定就业策略研究</v>
          </cell>
          <cell r="F9355" t="str">
            <v>贾宗穆</v>
          </cell>
          <cell r="G9355" t="str">
            <v>2023012</v>
          </cell>
          <cell r="H9355">
            <v>19000</v>
          </cell>
          <cell r="I9355">
            <v>0</v>
          </cell>
          <cell r="J9355">
            <v>11960</v>
          </cell>
          <cell r="K9355">
            <v>7040</v>
          </cell>
          <cell r="L9355">
            <v>0</v>
          </cell>
          <cell r="M9355">
            <v>0</v>
          </cell>
          <cell r="N9355">
            <v>0</v>
          </cell>
          <cell r="O9355">
            <v>7040</v>
          </cell>
        </row>
        <row r="9356">
          <cell r="D9356" t="str">
            <v>110002436013</v>
          </cell>
          <cell r="E9356" t="str">
            <v>广东报刊新诗批评文献整理与知识生产研究（1920-1940年代）</v>
          </cell>
          <cell r="F9356" t="str">
            <v>仲雷</v>
          </cell>
          <cell r="G9356" t="str">
            <v>2017058</v>
          </cell>
          <cell r="H9356">
            <v>19000</v>
          </cell>
          <cell r="I9356">
            <v>0</v>
          </cell>
          <cell r="J9356">
            <v>6806</v>
          </cell>
          <cell r="K9356">
            <v>12194</v>
          </cell>
          <cell r="L9356">
            <v>0</v>
          </cell>
          <cell r="M9356">
            <v>0</v>
          </cell>
          <cell r="N9356">
            <v>0</v>
          </cell>
          <cell r="O9356">
            <v>12194</v>
          </cell>
        </row>
        <row r="9357">
          <cell r="D9357" t="str">
            <v>110002436014</v>
          </cell>
          <cell r="E9357" t="str">
            <v>东莞乡村工业化下传统文化遗产系统性保护与活化策略研究</v>
          </cell>
          <cell r="F9357" t="str">
            <v>罗瑜斌</v>
          </cell>
          <cell r="G9357" t="str">
            <v>2011017</v>
          </cell>
          <cell r="H9357">
            <v>12100</v>
          </cell>
          <cell r="I9357">
            <v>0</v>
          </cell>
          <cell r="J9357">
            <v>5400</v>
          </cell>
          <cell r="K9357">
            <v>6700</v>
          </cell>
          <cell r="L9357">
            <v>0</v>
          </cell>
          <cell r="M9357">
            <v>0</v>
          </cell>
          <cell r="N9357">
            <v>0</v>
          </cell>
          <cell r="O9357">
            <v>6700</v>
          </cell>
        </row>
        <row r="9358">
          <cell r="D9358" t="str">
            <v>110002436015</v>
          </cell>
          <cell r="E9358" t="str">
            <v>广东农村社区治理的“数-治”脱嵌化及对策研究（GD24XSH01）</v>
          </cell>
          <cell r="F9358" t="str">
            <v>林寒</v>
          </cell>
          <cell r="G9358" t="str">
            <v>2018012</v>
          </cell>
          <cell r="H9358">
            <v>19000</v>
          </cell>
          <cell r="I9358">
            <v>0</v>
          </cell>
          <cell r="J9358">
            <v>0</v>
          </cell>
          <cell r="K9358">
            <v>19000</v>
          </cell>
          <cell r="L9358">
            <v>0</v>
          </cell>
          <cell r="M9358">
            <v>0</v>
          </cell>
          <cell r="N9358">
            <v>0</v>
          </cell>
          <cell r="O9358">
            <v>19000</v>
          </cell>
        </row>
        <row r="9359">
          <cell r="D9359" t="str">
            <v>110002437001</v>
          </cell>
          <cell r="E9359" t="str">
            <v>2023年东莞市松山湖技术开发合同补助项目</v>
          </cell>
          <cell r="F9359" t="str">
            <v>李长平</v>
          </cell>
          <cell r="G9359" t="str">
            <v>2016830</v>
          </cell>
          <cell r="H9359">
            <v>0</v>
          </cell>
          <cell r="I9359">
            <v>0</v>
          </cell>
          <cell r="J9359">
            <v>0</v>
          </cell>
          <cell r="K9359">
            <v>0</v>
          </cell>
          <cell r="L9359">
            <v>0</v>
          </cell>
          <cell r="M9359">
            <v>0</v>
          </cell>
          <cell r="N9359">
            <v>0</v>
          </cell>
          <cell r="O9359">
            <v>0</v>
          </cell>
        </row>
        <row r="9360">
          <cell r="D9360" t="str">
            <v>110002437002</v>
          </cell>
          <cell r="E9360" t="str">
            <v>东莞城市精细化治理的优化策略研究</v>
          </cell>
          <cell r="F9360" t="str">
            <v>李宏</v>
          </cell>
          <cell r="G9360" t="str">
            <v>2021061</v>
          </cell>
          <cell r="H9360">
            <v>1350</v>
          </cell>
          <cell r="I9360">
            <v>27000</v>
          </cell>
          <cell r="J9360">
            <v>28350</v>
          </cell>
          <cell r="K9360">
            <v>0</v>
          </cell>
          <cell r="L9360">
            <v>0</v>
          </cell>
          <cell r="M9360">
            <v>0</v>
          </cell>
          <cell r="N9360">
            <v>0</v>
          </cell>
          <cell r="O9360">
            <v>0</v>
          </cell>
        </row>
        <row r="9361">
          <cell r="D9361" t="str">
            <v>110002437003</v>
          </cell>
          <cell r="E9361" t="str">
            <v>弘扬科学家精神，争做新时代追梦人科学家精神宣讲</v>
          </cell>
          <cell r="F9361" t="str">
            <v>黄楚刁</v>
          </cell>
          <cell r="G9361" t="str">
            <v>2011013</v>
          </cell>
          <cell r="H9361">
            <v>69421</v>
          </cell>
          <cell r="I9361">
            <v>0</v>
          </cell>
          <cell r="J9361">
            <v>69421</v>
          </cell>
          <cell r="K9361">
            <v>0</v>
          </cell>
          <cell r="L9361">
            <v>0</v>
          </cell>
          <cell r="M9361">
            <v>0</v>
          </cell>
          <cell r="N9361">
            <v>0</v>
          </cell>
          <cell r="O9361">
            <v>0</v>
          </cell>
        </row>
        <row r="9362">
          <cell r="D9362" t="str">
            <v>110002437004</v>
          </cell>
          <cell r="E9362" t="str">
            <v>“百千万工程”与东莞未来社区建设研究</v>
          </cell>
          <cell r="F9362" t="str">
            <v>陈成文</v>
          </cell>
          <cell r="G9362" t="str">
            <v>2021118</v>
          </cell>
          <cell r="H9362">
            <v>31350</v>
          </cell>
          <cell r="I9362">
            <v>0</v>
          </cell>
          <cell r="J9362">
            <v>0</v>
          </cell>
          <cell r="K9362">
            <v>31350</v>
          </cell>
          <cell r="L9362">
            <v>0</v>
          </cell>
          <cell r="M9362">
            <v>0</v>
          </cell>
          <cell r="N9362">
            <v>0</v>
          </cell>
          <cell r="O9362">
            <v>31350</v>
          </cell>
        </row>
        <row r="9363">
          <cell r="D9363" t="str">
            <v>110002437005</v>
          </cell>
          <cell r="E9363" t="str">
            <v>基层社会治理的形式主义问题研究</v>
          </cell>
          <cell r="F9363" t="str">
            <v>张城林</v>
          </cell>
          <cell r="G9363" t="str">
            <v>2023235</v>
          </cell>
          <cell r="H9363">
            <v>10450</v>
          </cell>
          <cell r="I9363">
            <v>0</v>
          </cell>
          <cell r="J9363">
            <v>0</v>
          </cell>
          <cell r="K9363">
            <v>10450</v>
          </cell>
          <cell r="L9363">
            <v>0</v>
          </cell>
          <cell r="M9363">
            <v>0</v>
          </cell>
          <cell r="N9363">
            <v>0</v>
          </cell>
          <cell r="O9363">
            <v>10450</v>
          </cell>
        </row>
        <row r="9364">
          <cell r="D9364" t="str">
            <v>110002437006</v>
          </cell>
          <cell r="E9364" t="str">
            <v>加强新经济组织、新社会组织和新就业群体党的建设研究</v>
          </cell>
          <cell r="F9364" t="str">
            <v>张洁</v>
          </cell>
          <cell r="G9364" t="str">
            <v>2021129</v>
          </cell>
          <cell r="H9364">
            <v>10450</v>
          </cell>
          <cell r="I9364">
            <v>0</v>
          </cell>
          <cell r="J9364">
            <v>2046.5</v>
          </cell>
          <cell r="K9364">
            <v>8403.5</v>
          </cell>
          <cell r="L9364">
            <v>0</v>
          </cell>
          <cell r="M9364">
            <v>0</v>
          </cell>
          <cell r="N9364">
            <v>0</v>
          </cell>
          <cell r="O9364">
            <v>8403.5</v>
          </cell>
        </row>
        <row r="9365">
          <cell r="D9365" t="str">
            <v>110002437007</v>
          </cell>
          <cell r="E9365" t="str">
            <v>深入推进“绿美东莞”生态建设研究</v>
          </cell>
          <cell r="F9365" t="str">
            <v>刘顺娜</v>
          </cell>
          <cell r="G9365" t="str">
            <v>2023020</v>
          </cell>
          <cell r="H9365">
            <v>10450</v>
          </cell>
          <cell r="I9365">
            <v>0</v>
          </cell>
          <cell r="J9365">
            <v>0</v>
          </cell>
          <cell r="K9365">
            <v>10450</v>
          </cell>
          <cell r="L9365">
            <v>0</v>
          </cell>
          <cell r="M9365">
            <v>0</v>
          </cell>
          <cell r="N9365">
            <v>0</v>
          </cell>
          <cell r="O9365">
            <v>10450</v>
          </cell>
        </row>
        <row r="9366">
          <cell r="D9366" t="str">
            <v>110002437008</v>
          </cell>
          <cell r="E9366" t="str">
            <v>广东省湾区城市生态环境治理与规划工程技术研究中心</v>
          </cell>
          <cell r="F9366" t="str">
            <v>李长平</v>
          </cell>
          <cell r="G9366" t="str">
            <v>2016830</v>
          </cell>
          <cell r="H9366">
            <v>190000</v>
          </cell>
          <cell r="I9366">
            <v>0</v>
          </cell>
          <cell r="J9366">
            <v>0</v>
          </cell>
          <cell r="K9366">
            <v>190000</v>
          </cell>
          <cell r="L9366">
            <v>0</v>
          </cell>
          <cell r="M9366">
            <v>0</v>
          </cell>
          <cell r="N9366">
            <v>0</v>
          </cell>
          <cell r="O9366">
            <v>190000</v>
          </cell>
        </row>
        <row r="9367">
          <cell r="D9367" t="str">
            <v>110002437009</v>
          </cell>
          <cell r="E9367" t="str">
            <v>2023年东莞市松山湖营造创新环境资助广东省科技进步奖</v>
          </cell>
          <cell r="F9367" t="str">
            <v>李长平</v>
          </cell>
          <cell r="G9367" t="str">
            <v>2016830</v>
          </cell>
          <cell r="H9367">
            <v>400000</v>
          </cell>
          <cell r="I9367">
            <v>0</v>
          </cell>
          <cell r="J9367">
            <v>0</v>
          </cell>
          <cell r="K9367">
            <v>400000</v>
          </cell>
          <cell r="L9367">
            <v>0</v>
          </cell>
          <cell r="M9367">
            <v>0</v>
          </cell>
          <cell r="N9367">
            <v>0</v>
          </cell>
          <cell r="O9367">
            <v>400000</v>
          </cell>
        </row>
        <row r="9368">
          <cell r="D9368" t="str">
            <v>110002437010</v>
          </cell>
          <cell r="E9368" t="str">
            <v>东莞市河湖生态修复及水质提升工程技术研究中心</v>
          </cell>
          <cell r="F9368" t="str">
            <v>李长平</v>
          </cell>
          <cell r="G9368" t="str">
            <v>2016830</v>
          </cell>
          <cell r="H9368">
            <v>190000</v>
          </cell>
          <cell r="I9368">
            <v>0</v>
          </cell>
          <cell r="J9368">
            <v>0</v>
          </cell>
          <cell r="K9368">
            <v>190000</v>
          </cell>
          <cell r="L9368">
            <v>0</v>
          </cell>
          <cell r="M9368">
            <v>0</v>
          </cell>
          <cell r="N9368">
            <v>0</v>
          </cell>
          <cell r="O9368">
            <v>190000</v>
          </cell>
        </row>
        <row r="9369">
          <cell r="D9369" t="str">
            <v>110002439001001</v>
          </cell>
          <cell r="E9369" t="str">
            <v>鹰潭市海绵城市建设示范期全过程技术咨询服务项目城市“海绵体”建设对污染物的削减规律分析课题研究专项咨询</v>
          </cell>
          <cell r="F9369" t="str">
            <v>辛晓东</v>
          </cell>
          <cell r="G9369" t="str">
            <v>2022055</v>
          </cell>
          <cell r="H9369">
            <v>4590.09</v>
          </cell>
          <cell r="I9369">
            <v>0</v>
          </cell>
          <cell r="J9369">
            <v>3800</v>
          </cell>
          <cell r="K9369">
            <v>790.09</v>
          </cell>
          <cell r="L9369">
            <v>0</v>
          </cell>
          <cell r="M9369">
            <v>0</v>
          </cell>
          <cell r="N9369">
            <v>0</v>
          </cell>
          <cell r="O9369">
            <v>790.09</v>
          </cell>
        </row>
        <row r="9370">
          <cell r="D9370" t="str">
            <v>110002439001002</v>
          </cell>
          <cell r="E9370" t="str">
            <v>广东智子-东莞理工“智能高效混合与分散技术研发基地”</v>
          </cell>
          <cell r="F9370" t="str">
            <v>曹晓畅</v>
          </cell>
          <cell r="G9370" t="str">
            <v>2012045</v>
          </cell>
          <cell r="H9370">
            <v>61010.4</v>
          </cell>
          <cell r="I9370">
            <v>0</v>
          </cell>
          <cell r="J9370">
            <v>13337.18</v>
          </cell>
          <cell r="K9370">
            <v>47673.22</v>
          </cell>
          <cell r="L9370">
            <v>0</v>
          </cell>
          <cell r="M9370">
            <v>0</v>
          </cell>
          <cell r="N9370">
            <v>0</v>
          </cell>
          <cell r="O9370">
            <v>47673.22</v>
          </cell>
        </row>
        <row r="9371">
          <cell r="D9371" t="str">
            <v>110002439001003</v>
          </cell>
          <cell r="E9371" t="str">
            <v>0波段超快光源项目</v>
          </cell>
          <cell r="F9371" t="str">
            <v>孙敬华</v>
          </cell>
          <cell r="G9371" t="str">
            <v>2016828</v>
          </cell>
          <cell r="H9371">
            <v>297891</v>
          </cell>
          <cell r="I9371">
            <v>0</v>
          </cell>
          <cell r="J9371">
            <v>112593.91</v>
          </cell>
          <cell r="K9371">
            <v>185297.09</v>
          </cell>
          <cell r="L9371">
            <v>0</v>
          </cell>
          <cell r="M9371">
            <v>0</v>
          </cell>
          <cell r="N9371">
            <v>0</v>
          </cell>
          <cell r="O9371">
            <v>185297.09</v>
          </cell>
        </row>
        <row r="9372">
          <cell r="D9372" t="str">
            <v>110002439001004</v>
          </cell>
          <cell r="E9372" t="str">
            <v>利用回收短钢筋植筋连接ALC隔墙板快速绿色施工等5项施工关键技术研究</v>
          </cell>
          <cell r="F9372" t="str">
            <v>艾心荧</v>
          </cell>
          <cell r="G9372" t="str">
            <v>2015010</v>
          </cell>
          <cell r="H9372">
            <v>5416.62</v>
          </cell>
          <cell r="I9372">
            <v>0</v>
          </cell>
          <cell r="J9372">
            <v>1324.6</v>
          </cell>
          <cell r="K9372">
            <v>4092.02</v>
          </cell>
          <cell r="L9372">
            <v>0</v>
          </cell>
          <cell r="M9372">
            <v>0</v>
          </cell>
          <cell r="N9372">
            <v>0</v>
          </cell>
          <cell r="O9372">
            <v>4092.02</v>
          </cell>
        </row>
        <row r="9373">
          <cell r="D9373" t="str">
            <v>110002439001005</v>
          </cell>
          <cell r="E9373" t="str">
            <v>东莞理工学院—东莞福哥电子有限公司产学研基地</v>
          </cell>
          <cell r="F9373" t="str">
            <v>邱永福</v>
          </cell>
          <cell r="G9373" t="str">
            <v>2009016</v>
          </cell>
          <cell r="H9373">
            <v>37660.4</v>
          </cell>
          <cell r="I9373">
            <v>0</v>
          </cell>
          <cell r="J9373">
            <v>13500</v>
          </cell>
          <cell r="K9373">
            <v>24160.4</v>
          </cell>
          <cell r="L9373">
            <v>0</v>
          </cell>
          <cell r="M9373">
            <v>0</v>
          </cell>
          <cell r="N9373">
            <v>0</v>
          </cell>
          <cell r="O9373">
            <v>24160.4</v>
          </cell>
        </row>
        <row r="9374">
          <cell r="D9374" t="str">
            <v>110002439001006</v>
          </cell>
          <cell r="E9374" t="str">
            <v>LED UV固化系统设计及其关键零件材料研究</v>
          </cell>
          <cell r="F9374" t="str">
            <v>田君</v>
          </cell>
          <cell r="G9374" t="str">
            <v>2001006</v>
          </cell>
          <cell r="H9374">
            <v>13299.06</v>
          </cell>
          <cell r="I9374">
            <v>0</v>
          </cell>
          <cell r="J9374">
            <v>588</v>
          </cell>
          <cell r="K9374">
            <v>12711.06</v>
          </cell>
          <cell r="L9374">
            <v>0</v>
          </cell>
          <cell r="M9374">
            <v>0</v>
          </cell>
          <cell r="N9374">
            <v>0</v>
          </cell>
          <cell r="O9374">
            <v>12711.06</v>
          </cell>
        </row>
        <row r="9375">
          <cell r="D9375" t="str">
            <v>110002439001007</v>
          </cell>
          <cell r="E9375" t="str">
            <v>新能源动力 电池管理系统关键技术研发及产业化</v>
          </cell>
          <cell r="F9375" t="str">
            <v>刘华珠</v>
          </cell>
          <cell r="G9375" t="str">
            <v>2003113</v>
          </cell>
          <cell r="H9375">
            <v>0.08</v>
          </cell>
          <cell r="I9375">
            <v>0</v>
          </cell>
          <cell r="J9375">
            <v>0</v>
          </cell>
          <cell r="K9375">
            <v>0.08</v>
          </cell>
          <cell r="L9375">
            <v>0</v>
          </cell>
          <cell r="M9375">
            <v>0</v>
          </cell>
          <cell r="N9375">
            <v>0</v>
          </cell>
          <cell r="O9375">
            <v>0.08</v>
          </cell>
        </row>
        <row r="9376">
          <cell r="D9376" t="str">
            <v>110002439001008</v>
          </cell>
          <cell r="E9376" t="str">
            <v>鞋面缺陷智能检测系统</v>
          </cell>
          <cell r="F9376" t="str">
            <v>陈雪芳</v>
          </cell>
          <cell r="G9376" t="str">
            <v>2003109</v>
          </cell>
          <cell r="H9376">
            <v>142500</v>
          </cell>
          <cell r="I9376">
            <v>0</v>
          </cell>
          <cell r="J9376">
            <v>52425</v>
          </cell>
          <cell r="K9376">
            <v>90075</v>
          </cell>
          <cell r="L9376">
            <v>0</v>
          </cell>
          <cell r="M9376">
            <v>0</v>
          </cell>
          <cell r="N9376">
            <v>0</v>
          </cell>
          <cell r="O9376">
            <v>90075</v>
          </cell>
        </row>
        <row r="9377">
          <cell r="D9377" t="str">
            <v>110002439001009</v>
          </cell>
          <cell r="E9377" t="str">
            <v>GaN器件工艺调研与优化</v>
          </cell>
          <cell r="F9377" t="str">
            <v>张光旻</v>
          </cell>
          <cell r="G9377" t="str">
            <v>2013014</v>
          </cell>
          <cell r="H9377">
            <v>3226.1</v>
          </cell>
          <cell r="I9377">
            <v>0</v>
          </cell>
          <cell r="J9377">
            <v>3216.9</v>
          </cell>
          <cell r="K9377">
            <v>9.2</v>
          </cell>
          <cell r="L9377">
            <v>0</v>
          </cell>
          <cell r="M9377">
            <v>0</v>
          </cell>
          <cell r="N9377">
            <v>0</v>
          </cell>
          <cell r="O9377">
            <v>9.2</v>
          </cell>
        </row>
        <row r="9378">
          <cell r="D9378" t="str">
            <v>110002439001010</v>
          </cell>
          <cell r="E9378" t="str">
            <v>东莞市低碳产业园区能源供应系统“能效-碳排-经济”指标体系标准化建设</v>
          </cell>
          <cell r="F9378" t="str">
            <v>楚家玉</v>
          </cell>
          <cell r="G9378" t="str">
            <v>2020095</v>
          </cell>
          <cell r="H9378">
            <v>70928.32</v>
          </cell>
          <cell r="I9378">
            <v>0</v>
          </cell>
          <cell r="J9378">
            <v>0</v>
          </cell>
          <cell r="K9378">
            <v>70928.32</v>
          </cell>
          <cell r="L9378">
            <v>0</v>
          </cell>
          <cell r="M9378">
            <v>0</v>
          </cell>
          <cell r="N9378">
            <v>0</v>
          </cell>
          <cell r="O9378">
            <v>70928.32</v>
          </cell>
        </row>
        <row r="9379">
          <cell r="D9379" t="str">
            <v>110002439001011</v>
          </cell>
          <cell r="E9379" t="str">
            <v>绿色可调遮阳幕墙系统构造及热工性能研究</v>
          </cell>
          <cell r="F9379" t="str">
            <v>李宁</v>
          </cell>
          <cell r="G9379" t="str">
            <v>2018007</v>
          </cell>
          <cell r="H9379">
            <v>21694.24</v>
          </cell>
          <cell r="I9379">
            <v>0</v>
          </cell>
          <cell r="J9379">
            <v>11563.6</v>
          </cell>
          <cell r="K9379">
            <v>10130.64</v>
          </cell>
          <cell r="L9379">
            <v>0</v>
          </cell>
          <cell r="M9379">
            <v>0</v>
          </cell>
          <cell r="N9379">
            <v>0</v>
          </cell>
          <cell r="O9379">
            <v>10130.64</v>
          </cell>
        </row>
        <row r="9380">
          <cell r="D9380" t="str">
            <v>110002439001012</v>
          </cell>
          <cell r="E9380" t="str">
            <v>东莞理工学院-尚睿科技股份有限公司智能硬件产学研基地</v>
          </cell>
          <cell r="F9380" t="str">
            <v>黄晓园</v>
          </cell>
          <cell r="G9380" t="str">
            <v>2013058</v>
          </cell>
          <cell r="H9380">
            <v>47571.26</v>
          </cell>
          <cell r="I9380">
            <v>0</v>
          </cell>
          <cell r="J9380">
            <v>15967.5</v>
          </cell>
          <cell r="K9380">
            <v>31603.76</v>
          </cell>
          <cell r="L9380">
            <v>0</v>
          </cell>
          <cell r="M9380">
            <v>0</v>
          </cell>
          <cell r="N9380">
            <v>0</v>
          </cell>
          <cell r="O9380">
            <v>31603.76</v>
          </cell>
        </row>
        <row r="9381">
          <cell r="D9381" t="str">
            <v>110002439001014</v>
          </cell>
          <cell r="E9381" t="str">
            <v>东莞市2023年自愿性清洁生产审核验收机构</v>
          </cell>
          <cell r="F9381" t="str">
            <v>焦元启</v>
          </cell>
          <cell r="G9381" t="str">
            <v>2011030</v>
          </cell>
          <cell r="H9381">
            <v>4722.29</v>
          </cell>
          <cell r="I9381">
            <v>136000</v>
          </cell>
          <cell r="J9381">
            <v>140722.29</v>
          </cell>
          <cell r="K9381">
            <v>0</v>
          </cell>
          <cell r="L9381">
            <v>0</v>
          </cell>
          <cell r="M9381">
            <v>0</v>
          </cell>
          <cell r="N9381">
            <v>0</v>
          </cell>
          <cell r="O9381">
            <v>0</v>
          </cell>
        </row>
        <row r="9382">
          <cell r="D9382" t="str">
            <v>110002439001015</v>
          </cell>
          <cell r="E9382" t="str">
            <v>化妆品用粉体改性及功能化新技术开发</v>
          </cell>
          <cell r="F9382" t="str">
            <v>陈德良</v>
          </cell>
          <cell r="G9382" t="str">
            <v>2016812</v>
          </cell>
          <cell r="H9382">
            <v>26598.12</v>
          </cell>
          <cell r="I9382">
            <v>0</v>
          </cell>
          <cell r="J9382">
            <v>1585</v>
          </cell>
          <cell r="K9382">
            <v>25013.12</v>
          </cell>
          <cell r="L9382">
            <v>0</v>
          </cell>
          <cell r="M9382">
            <v>0</v>
          </cell>
          <cell r="N9382">
            <v>0</v>
          </cell>
          <cell r="O9382">
            <v>25013.12</v>
          </cell>
        </row>
        <row r="9383">
          <cell r="D9383" t="str">
            <v>110002439001016</v>
          </cell>
          <cell r="E9383" t="str">
            <v>基于全频多模快速扫描的智能精准探测技术研究</v>
          </cell>
          <cell r="F9383" t="str">
            <v>王志平</v>
          </cell>
          <cell r="G9383" t="str">
            <v>2017128</v>
          </cell>
          <cell r="H9383">
            <v>82660.4</v>
          </cell>
          <cell r="I9383">
            <v>0</v>
          </cell>
          <cell r="J9383">
            <v>2574</v>
          </cell>
          <cell r="K9383">
            <v>80086.4</v>
          </cell>
          <cell r="L9383">
            <v>0</v>
          </cell>
          <cell r="M9383">
            <v>0</v>
          </cell>
          <cell r="N9383">
            <v>0</v>
          </cell>
          <cell r="O9383">
            <v>80086.4</v>
          </cell>
        </row>
        <row r="9384">
          <cell r="D9384" t="str">
            <v>110002439001017</v>
          </cell>
          <cell r="E9384" t="str">
            <v>小体积智能终端精密机件的定位控制及自动上料装置关键技术研发</v>
          </cell>
          <cell r="F9384" t="str">
            <v>任斌</v>
          </cell>
          <cell r="G9384" t="str">
            <v>2003008</v>
          </cell>
          <cell r="H9384">
            <v>9330.2</v>
          </cell>
          <cell r="I9384">
            <v>0</v>
          </cell>
          <cell r="J9384">
            <v>3179.64</v>
          </cell>
          <cell r="K9384">
            <v>6150.56</v>
          </cell>
          <cell r="L9384">
            <v>0</v>
          </cell>
          <cell r="M9384">
            <v>0</v>
          </cell>
          <cell r="N9384">
            <v>0</v>
          </cell>
          <cell r="O9384">
            <v>6150.56</v>
          </cell>
        </row>
        <row r="9385">
          <cell r="D9385" t="str">
            <v>110002439001018</v>
          </cell>
          <cell r="E9385" t="str">
            <v>“东莞理工学院-东莞市帝泰新材料有限公 司”新材料产学研基地</v>
          </cell>
          <cell r="F9385" t="str">
            <v>谢冠群</v>
          </cell>
          <cell r="G9385" t="str">
            <v>2018008</v>
          </cell>
          <cell r="H9385">
            <v>88660.4</v>
          </cell>
          <cell r="I9385">
            <v>0</v>
          </cell>
          <cell r="J9385">
            <v>0</v>
          </cell>
          <cell r="K9385">
            <v>88660.4</v>
          </cell>
          <cell r="L9385">
            <v>0</v>
          </cell>
          <cell r="M9385">
            <v>0</v>
          </cell>
          <cell r="N9385">
            <v>0</v>
          </cell>
          <cell r="O9385">
            <v>88660.4</v>
          </cell>
        </row>
        <row r="9386">
          <cell r="D9386" t="str">
            <v>110002439001019</v>
          </cell>
          <cell r="E9386" t="str">
            <v>生物有机活性分子的结构性能表征</v>
          </cell>
          <cell r="F9386" t="str">
            <v>肖和盛</v>
          </cell>
          <cell r="G9386" t="str">
            <v>2023106</v>
          </cell>
          <cell r="H9386">
            <v>6114.76</v>
          </cell>
          <cell r="I9386">
            <v>0</v>
          </cell>
          <cell r="J9386">
            <v>0</v>
          </cell>
          <cell r="K9386">
            <v>6114.76</v>
          </cell>
          <cell r="L9386">
            <v>0</v>
          </cell>
          <cell r="M9386">
            <v>0</v>
          </cell>
          <cell r="N9386">
            <v>0</v>
          </cell>
          <cell r="O9386">
            <v>6114.76</v>
          </cell>
        </row>
        <row r="9387">
          <cell r="D9387" t="str">
            <v>110002439001020</v>
          </cell>
          <cell r="E9387" t="str">
            <v>直线/线性电机几何铁芯设计影响結構强度参数的研究</v>
          </cell>
          <cell r="F9387" t="str">
            <v>陈尚彦</v>
          </cell>
          <cell r="G9387" t="str">
            <v>2018022</v>
          </cell>
          <cell r="H9387">
            <v>0</v>
          </cell>
          <cell r="I9387">
            <v>0</v>
          </cell>
          <cell r="J9387">
            <v>0</v>
          </cell>
          <cell r="K9387">
            <v>0</v>
          </cell>
          <cell r="L9387">
            <v>0</v>
          </cell>
          <cell r="M9387">
            <v>0</v>
          </cell>
          <cell r="N9387">
            <v>0</v>
          </cell>
          <cell r="O9387">
            <v>0</v>
          </cell>
        </row>
        <row r="9388">
          <cell r="D9388" t="str">
            <v>110002439001021</v>
          </cell>
          <cell r="E9388" t="str">
            <v>轻型载人飞机外观设计与优化研究（信易）</v>
          </cell>
          <cell r="F9388" t="str">
            <v>陈尚彦</v>
          </cell>
          <cell r="G9388" t="str">
            <v>2018022</v>
          </cell>
          <cell r="H9388">
            <v>0</v>
          </cell>
          <cell r="I9388">
            <v>0</v>
          </cell>
          <cell r="J9388">
            <v>0</v>
          </cell>
          <cell r="K9388">
            <v>0</v>
          </cell>
          <cell r="L9388">
            <v>0</v>
          </cell>
          <cell r="M9388">
            <v>0</v>
          </cell>
          <cell r="N9388">
            <v>0</v>
          </cell>
          <cell r="O9388">
            <v>0</v>
          </cell>
        </row>
        <row r="9389">
          <cell r="D9389" t="str">
            <v>110002439001022</v>
          </cell>
          <cell r="E9389" t="str">
            <v>旅行箱生产线用自动锁螺丝技术开发</v>
          </cell>
          <cell r="F9389" t="str">
            <v>刘华珠</v>
          </cell>
          <cell r="G9389" t="str">
            <v>2003113</v>
          </cell>
          <cell r="H9389">
            <v>7000.08</v>
          </cell>
          <cell r="I9389">
            <v>0</v>
          </cell>
          <cell r="J9389">
            <v>7000</v>
          </cell>
          <cell r="K9389">
            <v>0.08</v>
          </cell>
          <cell r="L9389">
            <v>0</v>
          </cell>
          <cell r="M9389">
            <v>0</v>
          </cell>
          <cell r="N9389">
            <v>0</v>
          </cell>
          <cell r="O9389">
            <v>0.08</v>
          </cell>
        </row>
        <row r="9390">
          <cell r="D9390" t="str">
            <v>110002439001023</v>
          </cell>
          <cell r="E9390" t="str">
            <v>微生物诱导磷石膏固碳及其无害</v>
          </cell>
          <cell r="F9390" t="str">
            <v>黄海明</v>
          </cell>
          <cell r="G9390" t="str">
            <v>2018802</v>
          </cell>
          <cell r="H9390">
            <v>161717.14</v>
          </cell>
          <cell r="I9390">
            <v>0</v>
          </cell>
          <cell r="J9390">
            <v>69986</v>
          </cell>
          <cell r="K9390">
            <v>91731.14</v>
          </cell>
          <cell r="L9390">
            <v>0</v>
          </cell>
          <cell r="M9390">
            <v>0</v>
          </cell>
          <cell r="N9390">
            <v>0</v>
          </cell>
          <cell r="O9390">
            <v>91731.14</v>
          </cell>
        </row>
        <row r="9391">
          <cell r="D9391" t="str">
            <v>110002439001024</v>
          </cell>
          <cell r="E9391" t="str">
            <v>面向微型电脑的智能散热物联监控项目研发</v>
          </cell>
          <cell r="F9391" t="str">
            <v>黄晓园</v>
          </cell>
          <cell r="G9391" t="str">
            <v>2013058</v>
          </cell>
          <cell r="H9391">
            <v>8866.04</v>
          </cell>
          <cell r="I9391">
            <v>0</v>
          </cell>
          <cell r="J9391">
            <v>0</v>
          </cell>
          <cell r="K9391">
            <v>8866.04</v>
          </cell>
          <cell r="L9391">
            <v>0</v>
          </cell>
          <cell r="M9391">
            <v>0</v>
          </cell>
          <cell r="N9391">
            <v>0</v>
          </cell>
          <cell r="O9391">
            <v>8866.04</v>
          </cell>
        </row>
        <row r="9392">
          <cell r="D9392" t="str">
            <v>110002439001025</v>
          </cell>
          <cell r="E9392" t="str">
            <v>砂石改良红黏土力学性能及施工技术研究</v>
          </cell>
          <cell r="F9392" t="str">
            <v>房学谦</v>
          </cell>
          <cell r="G9392" t="str">
            <v>2023080</v>
          </cell>
          <cell r="H9392">
            <v>35464.16</v>
          </cell>
          <cell r="I9392">
            <v>0</v>
          </cell>
          <cell r="J9392">
            <v>0</v>
          </cell>
          <cell r="K9392">
            <v>35464.16</v>
          </cell>
          <cell r="L9392">
            <v>0</v>
          </cell>
          <cell r="M9392">
            <v>0</v>
          </cell>
          <cell r="N9392">
            <v>0</v>
          </cell>
          <cell r="O9392">
            <v>35464.16</v>
          </cell>
        </row>
        <row r="9393">
          <cell r="D9393" t="str">
            <v>110002439001026</v>
          </cell>
          <cell r="E9393" t="str">
            <v>大气污染防治专业技术团队技术服务项目</v>
          </cell>
          <cell r="F9393" t="str">
            <v>彭若斯</v>
          </cell>
          <cell r="G9393" t="str">
            <v>2018063</v>
          </cell>
          <cell r="H9393">
            <v>31490.04</v>
          </cell>
          <cell r="I9393">
            <v>279800</v>
          </cell>
          <cell r="J9393">
            <v>82742.1</v>
          </cell>
          <cell r="K9393">
            <v>228547.94</v>
          </cell>
          <cell r="L9393">
            <v>0</v>
          </cell>
          <cell r="M9393">
            <v>0</v>
          </cell>
          <cell r="N9393">
            <v>0</v>
          </cell>
          <cell r="O9393">
            <v>228547.94</v>
          </cell>
        </row>
        <row r="9394">
          <cell r="D9394" t="str">
            <v>110002439001027</v>
          </cell>
          <cell r="E9394" t="str">
            <v>番石榴类胡萝卜素的肠道转化规律及肠道微生态调节作用</v>
          </cell>
          <cell r="F9394" t="str">
            <v>陈璇</v>
          </cell>
          <cell r="G9394" t="str">
            <v>2023030</v>
          </cell>
          <cell r="H9394">
            <v>44330.2</v>
          </cell>
          <cell r="I9394">
            <v>0</v>
          </cell>
          <cell r="J9394">
            <v>0</v>
          </cell>
          <cell r="K9394">
            <v>44330.2</v>
          </cell>
          <cell r="L9394">
            <v>0</v>
          </cell>
          <cell r="M9394">
            <v>0</v>
          </cell>
          <cell r="N9394">
            <v>0</v>
          </cell>
          <cell r="O9394">
            <v>44330.2</v>
          </cell>
        </row>
        <row r="9395">
          <cell r="D9395" t="str">
            <v>110002439001028</v>
          </cell>
          <cell r="E9395" t="str">
            <v>带齿轮驱动的更加稳定强度更好的折叠水滴型手机精密转轴控制技术的研发</v>
          </cell>
          <cell r="F9395" t="str">
            <v>任斌</v>
          </cell>
          <cell r="G9395" t="str">
            <v>2003008</v>
          </cell>
          <cell r="H9395">
            <v>15848.13</v>
          </cell>
          <cell r="I9395">
            <v>0</v>
          </cell>
          <cell r="J9395">
            <v>0</v>
          </cell>
          <cell r="K9395">
            <v>15848.13</v>
          </cell>
          <cell r="L9395">
            <v>0</v>
          </cell>
          <cell r="M9395">
            <v>0</v>
          </cell>
          <cell r="N9395">
            <v>0</v>
          </cell>
          <cell r="O9395">
            <v>15848.13</v>
          </cell>
        </row>
        <row r="9396">
          <cell r="D9396" t="str">
            <v>110002439001029</v>
          </cell>
          <cell r="E9396" t="str">
            <v>东莞市强制性清洁生产审核评估验收机构服务采购项目</v>
          </cell>
          <cell r="F9396" t="str">
            <v>焦元启</v>
          </cell>
          <cell r="G9396" t="str">
            <v>2011030</v>
          </cell>
          <cell r="H9396">
            <v>71218.34</v>
          </cell>
          <cell r="I9396">
            <v>176000</v>
          </cell>
          <cell r="J9396">
            <v>162000.69</v>
          </cell>
          <cell r="K9396">
            <v>85217.65</v>
          </cell>
          <cell r="L9396">
            <v>0</v>
          </cell>
          <cell r="M9396">
            <v>0</v>
          </cell>
          <cell r="N9396">
            <v>0</v>
          </cell>
          <cell r="O9396">
            <v>85217.65</v>
          </cell>
        </row>
        <row r="9397">
          <cell r="D9397" t="str">
            <v>110002439001030</v>
          </cell>
          <cell r="E9397" t="str">
            <v>轻型载人飞机外观设计与优化研究（群翰）</v>
          </cell>
          <cell r="F9397" t="str">
            <v>陈尚彦</v>
          </cell>
          <cell r="G9397" t="str">
            <v>2018022</v>
          </cell>
          <cell r="H9397">
            <v>0</v>
          </cell>
          <cell r="I9397">
            <v>0</v>
          </cell>
          <cell r="J9397">
            <v>0</v>
          </cell>
          <cell r="K9397">
            <v>0</v>
          </cell>
          <cell r="L9397">
            <v>0</v>
          </cell>
          <cell r="M9397">
            <v>0</v>
          </cell>
          <cell r="N9397">
            <v>0</v>
          </cell>
          <cell r="O9397">
            <v>0</v>
          </cell>
        </row>
        <row r="9398">
          <cell r="D9398" t="str">
            <v>110002439001031</v>
          </cell>
          <cell r="E9398" t="str">
            <v>基于高阶脑功能网络结构统计量的度量学习算法研究</v>
          </cell>
          <cell r="F9398" t="str">
            <v>王凯</v>
          </cell>
          <cell r="G9398" t="str">
            <v>2023215</v>
          </cell>
          <cell r="H9398">
            <v>112677.88</v>
          </cell>
          <cell r="I9398">
            <v>0</v>
          </cell>
          <cell r="J9398">
            <v>0</v>
          </cell>
          <cell r="K9398">
            <v>112677.88</v>
          </cell>
          <cell r="L9398">
            <v>0</v>
          </cell>
          <cell r="M9398">
            <v>0</v>
          </cell>
          <cell r="N9398">
            <v>0</v>
          </cell>
          <cell r="O9398">
            <v>112677.88</v>
          </cell>
        </row>
        <row r="9399">
          <cell r="D9399" t="str">
            <v>110002439001032</v>
          </cell>
          <cell r="E9399" t="str">
            <v>道滘裹蒸粽团体标准的建设</v>
          </cell>
          <cell r="F9399" t="str">
            <v>邹水洋</v>
          </cell>
          <cell r="G9399" t="str">
            <v>2000014</v>
          </cell>
          <cell r="H9399">
            <v>19659.24</v>
          </cell>
          <cell r="I9399">
            <v>40000</v>
          </cell>
          <cell r="J9399">
            <v>4535.84</v>
          </cell>
          <cell r="K9399">
            <v>55123.4</v>
          </cell>
          <cell r="L9399">
            <v>0</v>
          </cell>
          <cell r="M9399">
            <v>0</v>
          </cell>
          <cell r="N9399">
            <v>0</v>
          </cell>
          <cell r="O9399">
            <v>55123.4</v>
          </cell>
        </row>
        <row r="9400">
          <cell r="D9400" t="str">
            <v>110002439001033</v>
          </cell>
          <cell r="E9400" t="str">
            <v>东莞理工学院-迈思普股份电力电子产学研基地</v>
          </cell>
          <cell r="F9400" t="str">
            <v>王志平</v>
          </cell>
          <cell r="G9400" t="str">
            <v>2017128</v>
          </cell>
          <cell r="H9400">
            <v>84076.4</v>
          </cell>
          <cell r="I9400">
            <v>0</v>
          </cell>
          <cell r="J9400">
            <v>8368</v>
          </cell>
          <cell r="K9400">
            <v>75708.4</v>
          </cell>
          <cell r="L9400">
            <v>0</v>
          </cell>
          <cell r="M9400">
            <v>0</v>
          </cell>
          <cell r="N9400">
            <v>0</v>
          </cell>
          <cell r="O9400">
            <v>75708.4</v>
          </cell>
        </row>
        <row r="9401">
          <cell r="D9401" t="str">
            <v>110002439001034</v>
          </cell>
          <cell r="E9401" t="str">
            <v>轻型载人飞机外观设计与优化研究（顶茂）</v>
          </cell>
          <cell r="F9401" t="str">
            <v>陈尚彦</v>
          </cell>
          <cell r="G9401" t="str">
            <v>2018022</v>
          </cell>
          <cell r="H9401">
            <v>0</v>
          </cell>
          <cell r="I9401">
            <v>0</v>
          </cell>
          <cell r="J9401">
            <v>0</v>
          </cell>
          <cell r="K9401">
            <v>0</v>
          </cell>
          <cell r="L9401">
            <v>0</v>
          </cell>
          <cell r="M9401">
            <v>0</v>
          </cell>
          <cell r="N9401">
            <v>0</v>
          </cell>
          <cell r="O9401">
            <v>0</v>
          </cell>
        </row>
        <row r="9402">
          <cell r="D9402" t="str">
            <v>110002439001035</v>
          </cell>
          <cell r="E9402" t="str">
            <v>轻型载人飞机外观设计与优化研究（元狩）</v>
          </cell>
          <cell r="F9402" t="str">
            <v>陈尚彦</v>
          </cell>
          <cell r="G9402" t="str">
            <v>2018022</v>
          </cell>
          <cell r="H9402">
            <v>0</v>
          </cell>
          <cell r="I9402">
            <v>0</v>
          </cell>
          <cell r="J9402">
            <v>0</v>
          </cell>
          <cell r="K9402">
            <v>0</v>
          </cell>
          <cell r="L9402">
            <v>0</v>
          </cell>
          <cell r="M9402">
            <v>0</v>
          </cell>
          <cell r="N9402">
            <v>0</v>
          </cell>
          <cell r="O9402">
            <v>0</v>
          </cell>
        </row>
        <row r="9403">
          <cell r="D9403" t="str">
            <v>110002439001036</v>
          </cell>
          <cell r="E9403" t="str">
            <v>轻型载人飞机外观设计与优化研究（气立可气动）</v>
          </cell>
          <cell r="F9403" t="str">
            <v>陈尚彦</v>
          </cell>
          <cell r="G9403" t="str">
            <v>2018022</v>
          </cell>
          <cell r="H9403">
            <v>0</v>
          </cell>
          <cell r="I9403">
            <v>0</v>
          </cell>
          <cell r="J9403">
            <v>0</v>
          </cell>
          <cell r="K9403">
            <v>0</v>
          </cell>
          <cell r="L9403">
            <v>0</v>
          </cell>
          <cell r="M9403">
            <v>0</v>
          </cell>
          <cell r="N9403">
            <v>0</v>
          </cell>
          <cell r="O9403">
            <v>0</v>
          </cell>
        </row>
        <row r="9404">
          <cell r="D9404" t="str">
            <v>110002439001037</v>
          </cell>
          <cell r="E9404" t="str">
            <v>轻型载人飞机外观设计与优化研究（广达粉末）</v>
          </cell>
          <cell r="F9404" t="str">
            <v>陈尚彦</v>
          </cell>
          <cell r="G9404" t="str">
            <v>2018022</v>
          </cell>
          <cell r="H9404">
            <v>0</v>
          </cell>
          <cell r="I9404">
            <v>0</v>
          </cell>
          <cell r="J9404">
            <v>0</v>
          </cell>
          <cell r="K9404">
            <v>0</v>
          </cell>
          <cell r="L9404">
            <v>0</v>
          </cell>
          <cell r="M9404">
            <v>0</v>
          </cell>
          <cell r="N9404">
            <v>0</v>
          </cell>
          <cell r="O9404">
            <v>0</v>
          </cell>
        </row>
        <row r="9405">
          <cell r="D9405" t="str">
            <v>110002439001038</v>
          </cell>
          <cell r="E9405" t="str">
            <v>多尺度有序多孔材料的自组装开发及应用</v>
          </cell>
          <cell r="F9405" t="str">
            <v>杨草</v>
          </cell>
          <cell r="G9405" t="str">
            <v>2019016</v>
          </cell>
          <cell r="H9405">
            <v>64641.58</v>
          </cell>
          <cell r="I9405">
            <v>0</v>
          </cell>
          <cell r="J9405">
            <v>9038</v>
          </cell>
          <cell r="K9405">
            <v>55603.58</v>
          </cell>
          <cell r="L9405">
            <v>0</v>
          </cell>
          <cell r="M9405">
            <v>0</v>
          </cell>
          <cell r="N9405">
            <v>0</v>
          </cell>
          <cell r="O9405">
            <v>55603.58</v>
          </cell>
        </row>
        <row r="9406">
          <cell r="D9406" t="str">
            <v>110002439001039</v>
          </cell>
          <cell r="E9406" t="str">
            <v>高性能非晶纳米晶材料</v>
          </cell>
          <cell r="F9406" t="str">
            <v>常春涛</v>
          </cell>
          <cell r="G9406" t="str">
            <v>2017812</v>
          </cell>
          <cell r="H9406">
            <v>44330.2</v>
          </cell>
          <cell r="I9406">
            <v>0</v>
          </cell>
          <cell r="J9406">
            <v>0</v>
          </cell>
          <cell r="K9406">
            <v>44330.2</v>
          </cell>
          <cell r="L9406">
            <v>0</v>
          </cell>
          <cell r="M9406">
            <v>0</v>
          </cell>
          <cell r="N9406">
            <v>0</v>
          </cell>
          <cell r="O9406">
            <v>44330.2</v>
          </cell>
        </row>
        <row r="9407">
          <cell r="D9407" t="str">
            <v>110002439001040</v>
          </cell>
          <cell r="E9407" t="str">
            <v>先进激光增材制造技术研发项目</v>
          </cell>
          <cell r="F9407" t="str">
            <v>曹晓畅</v>
          </cell>
          <cell r="G9407" t="str">
            <v>2012045</v>
          </cell>
          <cell r="H9407">
            <v>448570.4</v>
          </cell>
          <cell r="I9407">
            <v>0</v>
          </cell>
          <cell r="J9407">
            <v>172252.4</v>
          </cell>
          <cell r="K9407">
            <v>276318</v>
          </cell>
          <cell r="L9407">
            <v>0</v>
          </cell>
          <cell r="M9407">
            <v>0</v>
          </cell>
          <cell r="N9407">
            <v>0</v>
          </cell>
          <cell r="O9407">
            <v>276318</v>
          </cell>
        </row>
        <row r="9408">
          <cell r="D9408" t="str">
            <v>110002439001041</v>
          </cell>
          <cell r="E9408" t="str">
            <v>氧化锆陶瓷螺栓件注射成型的产业化</v>
          </cell>
          <cell r="F9408" t="str">
            <v>刘伟</v>
          </cell>
          <cell r="G9408" t="str">
            <v>2021812</v>
          </cell>
          <cell r="H9408">
            <v>7091.6</v>
          </cell>
          <cell r="I9408">
            <v>150000</v>
          </cell>
          <cell r="J9408">
            <v>156009.4</v>
          </cell>
          <cell r="K9408">
            <v>1082.2</v>
          </cell>
          <cell r="L9408">
            <v>30000</v>
          </cell>
          <cell r="M9408">
            <v>0</v>
          </cell>
          <cell r="N9408">
            <v>0</v>
          </cell>
          <cell r="O9408">
            <v>1082.2</v>
          </cell>
        </row>
        <row r="9409">
          <cell r="D9409" t="str">
            <v>110002439001042</v>
          </cell>
          <cell r="E9409" t="str">
            <v>甲基丙烯酸酯类的合成路线设计</v>
          </cell>
          <cell r="F9409" t="str">
            <v>王晓季</v>
          </cell>
          <cell r="G9409" t="str">
            <v>2018816</v>
          </cell>
          <cell r="H9409">
            <v>88660.4</v>
          </cell>
          <cell r="I9409">
            <v>0</v>
          </cell>
          <cell r="J9409">
            <v>21442</v>
          </cell>
          <cell r="K9409">
            <v>67218.4</v>
          </cell>
          <cell r="L9409">
            <v>0</v>
          </cell>
          <cell r="M9409">
            <v>0</v>
          </cell>
          <cell r="N9409">
            <v>0</v>
          </cell>
          <cell r="O9409">
            <v>67218.4</v>
          </cell>
        </row>
        <row r="9410">
          <cell r="D9410" t="str">
            <v>110002439001043</v>
          </cell>
          <cell r="E9410" t="str">
            <v>等离子体设备长寿命阳极材料研究</v>
          </cell>
          <cell r="F9410" t="str">
            <v>王幸福</v>
          </cell>
          <cell r="G9410" t="str">
            <v>2024008</v>
          </cell>
          <cell r="H9410">
            <v>173462.14</v>
          </cell>
          <cell r="I9410">
            <v>300000</v>
          </cell>
          <cell r="J9410">
            <v>80895.67</v>
          </cell>
          <cell r="K9410">
            <v>392566.47</v>
          </cell>
          <cell r="L9410">
            <v>0</v>
          </cell>
          <cell r="M9410">
            <v>0</v>
          </cell>
          <cell r="N9410">
            <v>0</v>
          </cell>
          <cell r="O9410">
            <v>392566.47</v>
          </cell>
        </row>
        <row r="9411">
          <cell r="D9411" t="str">
            <v>110002439001044</v>
          </cell>
          <cell r="E9411" t="str">
            <v>高导电耐高温腐蚀铜合金开发</v>
          </cell>
          <cell r="F9411" t="str">
            <v>温冬辉</v>
          </cell>
          <cell r="G9411" t="str">
            <v>2021080</v>
          </cell>
          <cell r="H9411">
            <v>207874.63</v>
          </cell>
          <cell r="I9411">
            <v>180000</v>
          </cell>
          <cell r="J9411">
            <v>67874.68</v>
          </cell>
          <cell r="K9411">
            <v>319999.95</v>
          </cell>
          <cell r="L9411">
            <v>0</v>
          </cell>
          <cell r="M9411">
            <v>0</v>
          </cell>
          <cell r="N9411">
            <v>0</v>
          </cell>
          <cell r="O9411">
            <v>319999.95</v>
          </cell>
        </row>
        <row r="9412">
          <cell r="D9412" t="str">
            <v>110002439001045</v>
          </cell>
          <cell r="E9412" t="str">
            <v>镁合金高耐蚀微弧氧化复合涂层技术</v>
          </cell>
          <cell r="F9412" t="str">
            <v>梁军</v>
          </cell>
          <cell r="G9412" t="str">
            <v>2022129</v>
          </cell>
          <cell r="H9412">
            <v>133369.8</v>
          </cell>
          <cell r="I9412">
            <v>18000</v>
          </cell>
          <cell r="J9412">
            <v>53067.64</v>
          </cell>
          <cell r="K9412">
            <v>98302.16</v>
          </cell>
          <cell r="L9412">
            <v>0</v>
          </cell>
          <cell r="M9412">
            <v>0</v>
          </cell>
          <cell r="N9412">
            <v>0</v>
          </cell>
          <cell r="O9412">
            <v>98302.16</v>
          </cell>
        </row>
        <row r="9413">
          <cell r="D9413" t="str">
            <v>110002439001046</v>
          </cell>
          <cell r="E9413" t="str">
            <v>佳佳美--东莞理工学院 食品科技产学研基地</v>
          </cell>
          <cell r="F9413" t="str">
            <v>辛丘岩</v>
          </cell>
          <cell r="G9413" t="str">
            <v>2023085</v>
          </cell>
          <cell r="H9413">
            <v>77510.4</v>
          </cell>
          <cell r="I9413">
            <v>0</v>
          </cell>
          <cell r="J9413">
            <v>0</v>
          </cell>
          <cell r="K9413">
            <v>77510.4</v>
          </cell>
          <cell r="L9413">
            <v>0</v>
          </cell>
          <cell r="M9413">
            <v>0</v>
          </cell>
          <cell r="N9413">
            <v>0</v>
          </cell>
          <cell r="O9413">
            <v>77510.4</v>
          </cell>
        </row>
        <row r="9414">
          <cell r="D9414" t="str">
            <v>110002439001047</v>
          </cell>
          <cell r="E9414" t="str">
            <v>轻型载人飞机外观设计与优化研究（思索）</v>
          </cell>
          <cell r="F9414" t="str">
            <v>陈尚彦</v>
          </cell>
          <cell r="G9414" t="str">
            <v>2018022</v>
          </cell>
          <cell r="H9414">
            <v>0</v>
          </cell>
          <cell r="I9414">
            <v>0</v>
          </cell>
          <cell r="J9414">
            <v>0</v>
          </cell>
          <cell r="K9414">
            <v>0</v>
          </cell>
          <cell r="L9414">
            <v>0</v>
          </cell>
          <cell r="M9414">
            <v>0</v>
          </cell>
          <cell r="N9414">
            <v>0</v>
          </cell>
          <cell r="O9414">
            <v>0</v>
          </cell>
        </row>
        <row r="9415">
          <cell r="D9415" t="str">
            <v>110002439001048</v>
          </cell>
          <cell r="E9415" t="str">
            <v>键盘扶手能生产设备自动化改进项目</v>
          </cell>
          <cell r="F9415" t="str">
            <v>曹晓畅</v>
          </cell>
          <cell r="G9415" t="str">
            <v>2012045</v>
          </cell>
          <cell r="H9415">
            <v>7732.08</v>
          </cell>
          <cell r="I9415">
            <v>0</v>
          </cell>
          <cell r="J9415">
            <v>980</v>
          </cell>
          <cell r="K9415">
            <v>6752.08</v>
          </cell>
          <cell r="L9415">
            <v>0</v>
          </cell>
          <cell r="M9415">
            <v>0</v>
          </cell>
          <cell r="N9415">
            <v>0</v>
          </cell>
          <cell r="O9415">
            <v>6752.08</v>
          </cell>
        </row>
        <row r="9416">
          <cell r="D9416" t="str">
            <v>110002439001049</v>
          </cell>
          <cell r="E9416" t="str">
            <v>面向异构超算平台的多解算器自适应适配技术服务</v>
          </cell>
          <cell r="F9416" t="str">
            <v>李宽</v>
          </cell>
          <cell r="G9416" t="str">
            <v>2018820</v>
          </cell>
          <cell r="H9416">
            <v>219847.24</v>
          </cell>
          <cell r="I9416">
            <v>160000</v>
          </cell>
          <cell r="J9416">
            <v>81788.21</v>
          </cell>
          <cell r="K9416">
            <v>298059.03</v>
          </cell>
          <cell r="L9416">
            <v>0</v>
          </cell>
          <cell r="M9416">
            <v>0</v>
          </cell>
          <cell r="N9416">
            <v>0</v>
          </cell>
          <cell r="O9416">
            <v>298059.03</v>
          </cell>
        </row>
        <row r="9417">
          <cell r="D9417" t="str">
            <v>110002439001050</v>
          </cell>
          <cell r="E9417" t="str">
            <v>一种键盘匹配多设备的自动控制系统研发</v>
          </cell>
          <cell r="F9417" t="str">
            <v>任斌</v>
          </cell>
          <cell r="G9417" t="str">
            <v>2003008</v>
          </cell>
          <cell r="H9417">
            <v>257531.25</v>
          </cell>
          <cell r="I9417">
            <v>0</v>
          </cell>
          <cell r="J9417">
            <v>12291.95</v>
          </cell>
          <cell r="K9417">
            <v>245239.3</v>
          </cell>
          <cell r="L9417">
            <v>0</v>
          </cell>
          <cell r="M9417">
            <v>0</v>
          </cell>
          <cell r="N9417">
            <v>0</v>
          </cell>
          <cell r="O9417">
            <v>245239.3</v>
          </cell>
        </row>
        <row r="9418">
          <cell r="D9418" t="str">
            <v>110002439001051</v>
          </cell>
          <cell r="E9418" t="str">
            <v>X射线光电子能谱仪测试服务</v>
          </cell>
          <cell r="F9418" t="str">
            <v>朱枝胜</v>
          </cell>
          <cell r="G9418" t="str">
            <v>2022048</v>
          </cell>
          <cell r="H9418">
            <v>11505.2</v>
          </cell>
          <cell r="I9418">
            <v>0</v>
          </cell>
          <cell r="J9418">
            <v>0</v>
          </cell>
          <cell r="K9418">
            <v>11505.2</v>
          </cell>
          <cell r="L9418">
            <v>0</v>
          </cell>
          <cell r="M9418">
            <v>0</v>
          </cell>
          <cell r="N9418">
            <v>0</v>
          </cell>
          <cell r="O9418">
            <v>11505.2</v>
          </cell>
        </row>
        <row r="9419">
          <cell r="D9419" t="str">
            <v>110002439001052</v>
          </cell>
          <cell r="E9419" t="str">
            <v>东莞市涉VOCs重点行业企业深度治理指导服务项目</v>
          </cell>
          <cell r="F9419" t="str">
            <v>杨国军</v>
          </cell>
          <cell r="G9419" t="str">
            <v>2013051</v>
          </cell>
          <cell r="H9419">
            <v>372975.55</v>
          </cell>
          <cell r="I9419">
            <v>0</v>
          </cell>
          <cell r="J9419">
            <v>255390.9</v>
          </cell>
          <cell r="K9419">
            <v>117584.65</v>
          </cell>
          <cell r="L9419">
            <v>0</v>
          </cell>
          <cell r="M9419">
            <v>0</v>
          </cell>
          <cell r="N9419">
            <v>0</v>
          </cell>
          <cell r="O9419">
            <v>117584.65</v>
          </cell>
        </row>
        <row r="9420">
          <cell r="D9420" t="str">
            <v>110002439001053</v>
          </cell>
          <cell r="E9420" t="str">
            <v>红外线发射管的密封防水性能提升研究</v>
          </cell>
          <cell r="F9420" t="str">
            <v>曹晓畅</v>
          </cell>
          <cell r="G9420" t="str">
            <v>2012045</v>
          </cell>
          <cell r="H9420">
            <v>1560.32</v>
          </cell>
          <cell r="I9420">
            <v>0</v>
          </cell>
          <cell r="J9420">
            <v>0</v>
          </cell>
          <cell r="K9420">
            <v>1560.32</v>
          </cell>
          <cell r="L9420">
            <v>0</v>
          </cell>
          <cell r="M9420">
            <v>0</v>
          </cell>
          <cell r="N9420">
            <v>0</v>
          </cell>
          <cell r="O9420">
            <v>1560.32</v>
          </cell>
        </row>
        <row r="9421">
          <cell r="D9421" t="str">
            <v>110002439001054</v>
          </cell>
          <cell r="E9421" t="str">
            <v>特种设备变形量多功能测量仪研发</v>
          </cell>
          <cell r="F9421" t="str">
            <v>卢文娟</v>
          </cell>
          <cell r="G9421" t="str">
            <v>2019123</v>
          </cell>
          <cell r="H9421">
            <v>71925.5</v>
          </cell>
          <cell r="I9421">
            <v>55500</v>
          </cell>
          <cell r="J9421">
            <v>31113.64</v>
          </cell>
          <cell r="K9421">
            <v>96311.86</v>
          </cell>
          <cell r="L9421">
            <v>0</v>
          </cell>
          <cell r="M9421">
            <v>0</v>
          </cell>
          <cell r="N9421">
            <v>0</v>
          </cell>
          <cell r="O9421">
            <v>96311.86</v>
          </cell>
        </row>
        <row r="9422">
          <cell r="D9422" t="str">
            <v>110002439001055</v>
          </cell>
          <cell r="E9422" t="str">
            <v>广东省航道扩能升级工程碍航桥梁评估及改造实施指南</v>
          </cell>
          <cell r="F9422" t="str">
            <v>余烈</v>
          </cell>
          <cell r="G9422" t="str">
            <v>2021012</v>
          </cell>
          <cell r="H9422">
            <v>43944.67</v>
          </cell>
          <cell r="I9422">
            <v>244000</v>
          </cell>
          <cell r="J9422">
            <v>91038.42</v>
          </cell>
          <cell r="K9422">
            <v>196906.25</v>
          </cell>
          <cell r="L9422">
            <v>0</v>
          </cell>
          <cell r="M9422">
            <v>0</v>
          </cell>
          <cell r="N9422">
            <v>0</v>
          </cell>
          <cell r="O9422">
            <v>196906.25</v>
          </cell>
        </row>
        <row r="9423">
          <cell r="D9423" t="str">
            <v>110002439001056</v>
          </cell>
          <cell r="E9423" t="str">
            <v>新型电力系统下灵活性资源充裕度评估及提升机制研究项目技术服务合同</v>
          </cell>
          <cell r="F9423" t="str">
            <v>刘国中</v>
          </cell>
          <cell r="G9423" t="str">
            <v>2017061</v>
          </cell>
          <cell r="H9423">
            <v>210125.15</v>
          </cell>
          <cell r="I9423">
            <v>237000</v>
          </cell>
          <cell r="J9423">
            <v>356874.85</v>
          </cell>
          <cell r="K9423">
            <v>90250.3</v>
          </cell>
          <cell r="L9423">
            <v>0</v>
          </cell>
          <cell r="M9423">
            <v>0</v>
          </cell>
          <cell r="N9423">
            <v>0</v>
          </cell>
          <cell r="O9423">
            <v>90250.3</v>
          </cell>
        </row>
        <row r="9424">
          <cell r="D9424" t="str">
            <v>110002439001057</v>
          </cell>
          <cell r="E9424" t="str">
            <v>高性能防水透气薄膜的研发及产业化</v>
          </cell>
          <cell r="F9424" t="str">
            <v>李坤泉</v>
          </cell>
          <cell r="G9424" t="str">
            <v>2019080</v>
          </cell>
          <cell r="H9424">
            <v>152481.2</v>
          </cell>
          <cell r="I9424">
            <v>0</v>
          </cell>
          <cell r="J9424">
            <v>82053.5</v>
          </cell>
          <cell r="K9424">
            <v>70427.7</v>
          </cell>
          <cell r="L9424">
            <v>0</v>
          </cell>
          <cell r="M9424">
            <v>0</v>
          </cell>
          <cell r="N9424">
            <v>0</v>
          </cell>
          <cell r="O9424">
            <v>70427.7</v>
          </cell>
        </row>
        <row r="9425">
          <cell r="D9425" t="str">
            <v>110002439001058</v>
          </cell>
          <cell r="E9425" t="str">
            <v>牙种植体系统材料及表面处理后特征的技术研究</v>
          </cell>
          <cell r="F9425" t="str">
            <v>张鹏</v>
          </cell>
          <cell r="G9425" t="str">
            <v>2013047</v>
          </cell>
          <cell r="H9425">
            <v>17732.08</v>
          </cell>
          <cell r="I9425">
            <v>0</v>
          </cell>
          <cell r="J9425">
            <v>0</v>
          </cell>
          <cell r="K9425">
            <v>17732.08</v>
          </cell>
          <cell r="L9425">
            <v>0</v>
          </cell>
          <cell r="M9425">
            <v>0</v>
          </cell>
          <cell r="N9425">
            <v>0</v>
          </cell>
          <cell r="O9425">
            <v>17732.08</v>
          </cell>
        </row>
        <row r="9426">
          <cell r="D9426" t="str">
            <v>110002439001059</v>
          </cell>
          <cell r="E9426" t="str">
            <v>医用材料分析与技术研究</v>
          </cell>
          <cell r="F9426" t="str">
            <v>张鹏</v>
          </cell>
          <cell r="G9426" t="str">
            <v>2013047</v>
          </cell>
          <cell r="H9426">
            <v>14080.28</v>
          </cell>
          <cell r="I9426">
            <v>0</v>
          </cell>
          <cell r="J9426">
            <v>860</v>
          </cell>
          <cell r="K9426">
            <v>13220.28</v>
          </cell>
          <cell r="L9426">
            <v>0</v>
          </cell>
          <cell r="M9426">
            <v>0</v>
          </cell>
          <cell r="N9426">
            <v>0</v>
          </cell>
          <cell r="O9426">
            <v>13220.28</v>
          </cell>
        </row>
        <row r="9427">
          <cell r="D9427" t="str">
            <v>110002439001060</v>
          </cell>
          <cell r="E9427" t="str">
            <v>医用级别材料的分析与技术研究</v>
          </cell>
          <cell r="F9427" t="str">
            <v>张鹏</v>
          </cell>
          <cell r="G9427" t="str">
            <v>2013047</v>
          </cell>
          <cell r="H9427">
            <v>17732.08</v>
          </cell>
          <cell r="I9427">
            <v>0</v>
          </cell>
          <cell r="J9427">
            <v>0</v>
          </cell>
          <cell r="K9427">
            <v>17732.08</v>
          </cell>
          <cell r="L9427">
            <v>0</v>
          </cell>
          <cell r="M9427">
            <v>0</v>
          </cell>
          <cell r="N9427">
            <v>0</v>
          </cell>
          <cell r="O9427">
            <v>17732.08</v>
          </cell>
        </row>
        <row r="9428">
          <cell r="D9428" t="str">
            <v>110002439001061</v>
          </cell>
          <cell r="E9428" t="str">
            <v>《江门中微子实验项目合（协）作任务书-江门中微子实验中心探测器支撑杆应变监测系统》 二期	</v>
          </cell>
          <cell r="F9428" t="str">
            <v>雷瑞庭</v>
          </cell>
          <cell r="G9428" t="str">
            <v>2008044</v>
          </cell>
          <cell r="H9428">
            <v>168655.11</v>
          </cell>
          <cell r="I9428">
            <v>0</v>
          </cell>
          <cell r="J9428">
            <v>85011</v>
          </cell>
          <cell r="K9428">
            <v>83644.11</v>
          </cell>
          <cell r="L9428">
            <v>0</v>
          </cell>
          <cell r="M9428">
            <v>0.02</v>
          </cell>
          <cell r="N9428">
            <v>0</v>
          </cell>
          <cell r="O9428">
            <v>83644.09</v>
          </cell>
        </row>
        <row r="9429">
          <cell r="D9429" t="str">
            <v>110002439001062</v>
          </cell>
          <cell r="E9429" t="str">
            <v>减反射高性能镀膜节能玻璃的研究</v>
          </cell>
          <cell r="F9429" t="str">
            <v>纪传伟</v>
          </cell>
          <cell r="G9429" t="str">
            <v>2006064</v>
          </cell>
          <cell r="H9429">
            <v>8866.04</v>
          </cell>
          <cell r="I9429">
            <v>0</v>
          </cell>
          <cell r="J9429">
            <v>0</v>
          </cell>
          <cell r="K9429">
            <v>8866.04</v>
          </cell>
          <cell r="L9429">
            <v>0</v>
          </cell>
          <cell r="M9429">
            <v>0</v>
          </cell>
          <cell r="N9429">
            <v>0</v>
          </cell>
          <cell r="O9429">
            <v>8866.04</v>
          </cell>
        </row>
        <row r="9430">
          <cell r="D9430" t="str">
            <v>110002439001063</v>
          </cell>
          <cell r="E9430" t="str">
            <v>灰玻光学性能稳定性的研究</v>
          </cell>
          <cell r="F9430" t="str">
            <v>纪传伟</v>
          </cell>
          <cell r="G9430" t="str">
            <v>2006064</v>
          </cell>
          <cell r="H9430">
            <v>8866.04</v>
          </cell>
          <cell r="I9430">
            <v>0</v>
          </cell>
          <cell r="J9430">
            <v>0</v>
          </cell>
          <cell r="K9430">
            <v>8866.04</v>
          </cell>
          <cell r="L9430">
            <v>0</v>
          </cell>
          <cell r="M9430">
            <v>0</v>
          </cell>
          <cell r="N9430">
            <v>0</v>
          </cell>
          <cell r="O9430">
            <v>8866.04</v>
          </cell>
        </row>
        <row r="9431">
          <cell r="D9431" t="str">
            <v>110002439001064</v>
          </cell>
          <cell r="E9431" t="str">
            <v>有色玻璃快速退色的方法研究</v>
          </cell>
          <cell r="F9431" t="str">
            <v>李阳苹</v>
          </cell>
          <cell r="G9431" t="str">
            <v>2011031</v>
          </cell>
          <cell r="H9431">
            <v>8866.04</v>
          </cell>
          <cell r="I9431">
            <v>0</v>
          </cell>
          <cell r="J9431">
            <v>0</v>
          </cell>
          <cell r="K9431">
            <v>8866.04</v>
          </cell>
          <cell r="L9431">
            <v>0</v>
          </cell>
          <cell r="M9431">
            <v>0</v>
          </cell>
          <cell r="N9431">
            <v>0</v>
          </cell>
          <cell r="O9431">
            <v>8866.04</v>
          </cell>
        </row>
        <row r="9432">
          <cell r="D9432" t="str">
            <v>110002439001065</v>
          </cell>
          <cell r="E9432" t="str">
            <v>低反射、高透明超白玻璃的研究</v>
          </cell>
          <cell r="F9432" t="str">
            <v>李阳苹</v>
          </cell>
          <cell r="G9432" t="str">
            <v>2011031</v>
          </cell>
          <cell r="H9432">
            <v>8866.04</v>
          </cell>
          <cell r="I9432">
            <v>0</v>
          </cell>
          <cell r="J9432">
            <v>6734</v>
          </cell>
          <cell r="K9432">
            <v>2132.04</v>
          </cell>
          <cell r="L9432">
            <v>0</v>
          </cell>
          <cell r="M9432">
            <v>0</v>
          </cell>
          <cell r="N9432">
            <v>0</v>
          </cell>
          <cell r="O9432">
            <v>2132.04</v>
          </cell>
        </row>
        <row r="9433">
          <cell r="D9433" t="str">
            <v>110002439001066</v>
          </cell>
          <cell r="E9433" t="str">
            <v>非焊式高弹性耐震结构体研究</v>
          </cell>
          <cell r="F9433" t="str">
            <v>陈尚彦</v>
          </cell>
          <cell r="G9433" t="str">
            <v>2018022</v>
          </cell>
          <cell r="H9433">
            <v>0</v>
          </cell>
          <cell r="I9433">
            <v>0</v>
          </cell>
          <cell r="J9433">
            <v>0</v>
          </cell>
          <cell r="K9433">
            <v>0</v>
          </cell>
          <cell r="L9433">
            <v>0</v>
          </cell>
          <cell r="M9433">
            <v>0</v>
          </cell>
          <cell r="N9433">
            <v>0</v>
          </cell>
          <cell r="O9433">
            <v>0</v>
          </cell>
        </row>
        <row r="9434">
          <cell r="D9434" t="str">
            <v>110002439001067</v>
          </cell>
          <cell r="E9434" t="str">
            <v>金属材料表面原位无铬转化处理技术开发</v>
          </cell>
          <cell r="F9434" t="str">
            <v>祝闻</v>
          </cell>
          <cell r="G9434" t="str">
            <v>2017065</v>
          </cell>
          <cell r="H9434">
            <v>84250.4</v>
          </cell>
          <cell r="I9434">
            <v>0</v>
          </cell>
          <cell r="J9434">
            <v>22634</v>
          </cell>
          <cell r="K9434">
            <v>61616.4</v>
          </cell>
          <cell r="L9434">
            <v>0</v>
          </cell>
          <cell r="M9434">
            <v>0</v>
          </cell>
          <cell r="N9434">
            <v>0</v>
          </cell>
          <cell r="O9434">
            <v>61616.4</v>
          </cell>
        </row>
        <row r="9435">
          <cell r="D9435" t="str">
            <v>110002439001068</v>
          </cell>
          <cell r="E9435" t="str">
            <v>基于深度学习技术的疲劳驾驶检测系统</v>
          </cell>
          <cell r="F9435" t="str">
            <v>李广明</v>
          </cell>
          <cell r="G9435" t="str">
            <v>2000005</v>
          </cell>
          <cell r="H9435">
            <v>265981.2</v>
          </cell>
          <cell r="I9435">
            <v>0</v>
          </cell>
          <cell r="J9435">
            <v>49583.31</v>
          </cell>
          <cell r="K9435">
            <v>216397.89</v>
          </cell>
          <cell r="L9435">
            <v>0</v>
          </cell>
          <cell r="M9435">
            <v>0</v>
          </cell>
          <cell r="N9435">
            <v>0</v>
          </cell>
          <cell r="O9435">
            <v>216397.89</v>
          </cell>
        </row>
        <row r="9436">
          <cell r="D9436" t="str">
            <v>110002439001069</v>
          </cell>
          <cell r="E9436" t="str">
            <v>非中心对称独塔斜拉索桥与复杂淤泥地质SMW工法桩+锚索基坑支护施工关键技术研究</v>
          </cell>
          <cell r="F9436" t="str">
            <v>艾心荧</v>
          </cell>
          <cell r="G9436" t="str">
            <v>2015010</v>
          </cell>
          <cell r="H9436">
            <v>1597.2</v>
          </cell>
          <cell r="I9436">
            <v>0</v>
          </cell>
          <cell r="J9436">
            <v>1522.68</v>
          </cell>
          <cell r="K9436">
            <v>74.52</v>
          </cell>
          <cell r="L9436">
            <v>0</v>
          </cell>
          <cell r="M9436">
            <v>0</v>
          </cell>
          <cell r="N9436">
            <v>0</v>
          </cell>
          <cell r="O9436">
            <v>74.52</v>
          </cell>
        </row>
        <row r="9437">
          <cell r="D9437" t="str">
            <v>110002439001070</v>
          </cell>
          <cell r="E9437" t="str">
            <v>工业循环冷却水电化学处理技术研发</v>
          </cell>
          <cell r="F9437" t="str">
            <v>林辉</v>
          </cell>
          <cell r="G9437" t="str">
            <v>2016826</v>
          </cell>
          <cell r="H9437">
            <v>45519.46</v>
          </cell>
          <cell r="I9437">
            <v>100000</v>
          </cell>
          <cell r="J9437">
            <v>88131.68</v>
          </cell>
          <cell r="K9437">
            <v>57387.78</v>
          </cell>
          <cell r="L9437">
            <v>0</v>
          </cell>
          <cell r="M9437">
            <v>0</v>
          </cell>
          <cell r="N9437">
            <v>0</v>
          </cell>
          <cell r="O9437">
            <v>57387.78</v>
          </cell>
        </row>
        <row r="9438">
          <cell r="D9438" t="str">
            <v>110002439001071</v>
          </cell>
          <cell r="E9438" t="str">
            <v>河长制全市河湖巡查服务（2024年）</v>
          </cell>
          <cell r="F9438" t="str">
            <v>吕斯濠</v>
          </cell>
          <cell r="G9438" t="str">
            <v>2007038</v>
          </cell>
          <cell r="H9438">
            <v>296513.69</v>
          </cell>
          <cell r="I9438">
            <v>585000</v>
          </cell>
          <cell r="J9438">
            <v>698218.87</v>
          </cell>
          <cell r="K9438">
            <v>183294.82</v>
          </cell>
          <cell r="L9438">
            <v>0</v>
          </cell>
          <cell r="M9438">
            <v>93000</v>
          </cell>
          <cell r="N9438">
            <v>0</v>
          </cell>
          <cell r="O9438">
            <v>90294.82</v>
          </cell>
        </row>
        <row r="9439">
          <cell r="D9439" t="str">
            <v>110002439001072</v>
          </cell>
          <cell r="E9439" t="str">
            <v>新型储能系统相关技术研发</v>
          </cell>
          <cell r="F9439" t="str">
            <v>王禹</v>
          </cell>
          <cell r="G9439" t="str">
            <v>2022028</v>
          </cell>
          <cell r="H9439">
            <v>25472.2</v>
          </cell>
          <cell r="I9439">
            <v>45000</v>
          </cell>
          <cell r="J9439">
            <v>67375.39</v>
          </cell>
          <cell r="K9439">
            <v>3096.81</v>
          </cell>
          <cell r="L9439">
            <v>0</v>
          </cell>
          <cell r="M9439">
            <v>0</v>
          </cell>
          <cell r="N9439">
            <v>0</v>
          </cell>
          <cell r="O9439">
            <v>3096.81</v>
          </cell>
        </row>
        <row r="9440">
          <cell r="D9440" t="str">
            <v>110002439001073</v>
          </cell>
          <cell r="E9440" t="str">
            <v>文物与文化保护服务（讨赖河流域水利遗产保护规划）</v>
          </cell>
          <cell r="F9440" t="str">
            <v>刘悦忆</v>
          </cell>
          <cell r="G9440" t="str">
            <v>2018033</v>
          </cell>
          <cell r="H9440">
            <v>79777.38</v>
          </cell>
          <cell r="I9440">
            <v>0</v>
          </cell>
          <cell r="J9440">
            <v>5780</v>
          </cell>
          <cell r="K9440">
            <v>73997.38</v>
          </cell>
          <cell r="L9440">
            <v>0</v>
          </cell>
          <cell r="M9440">
            <v>0</v>
          </cell>
          <cell r="N9440">
            <v>0</v>
          </cell>
          <cell r="O9440">
            <v>73997.38</v>
          </cell>
        </row>
        <row r="9441">
          <cell r="D9441" t="str">
            <v>110002439001074</v>
          </cell>
          <cell r="E9441" t="str">
            <v>活化煤矸石基材料在水泥基材料中应用性能研究</v>
          </cell>
          <cell r="F9441" t="str">
            <v>王奕仁</v>
          </cell>
          <cell r="G9441" t="str">
            <v>2021109</v>
          </cell>
          <cell r="H9441">
            <v>26930.2</v>
          </cell>
          <cell r="I9441">
            <v>0</v>
          </cell>
          <cell r="J9441">
            <v>7000</v>
          </cell>
          <cell r="K9441">
            <v>19930.2</v>
          </cell>
          <cell r="L9441">
            <v>0</v>
          </cell>
          <cell r="M9441">
            <v>0</v>
          </cell>
          <cell r="N9441">
            <v>0</v>
          </cell>
          <cell r="O9441">
            <v>19930.2</v>
          </cell>
        </row>
        <row r="9442">
          <cell r="D9442" t="str">
            <v>110002439001075</v>
          </cell>
          <cell r="E9442" t="str">
            <v>东莞水乡特色发展经济管理委员会东莞理工学院共建科技创新服务基地合作协议</v>
          </cell>
          <cell r="F9442" t="str">
            <v>王志平</v>
          </cell>
          <cell r="G9442" t="str">
            <v>2017128</v>
          </cell>
          <cell r="H9442">
            <v>88660.4</v>
          </cell>
          <cell r="I9442">
            <v>0</v>
          </cell>
          <cell r="J9442">
            <v>21987</v>
          </cell>
          <cell r="K9442">
            <v>66673.4</v>
          </cell>
          <cell r="L9442">
            <v>0</v>
          </cell>
          <cell r="M9442">
            <v>0</v>
          </cell>
          <cell r="N9442">
            <v>0</v>
          </cell>
          <cell r="O9442">
            <v>66673.4</v>
          </cell>
        </row>
        <row r="9443">
          <cell r="D9443" t="str">
            <v>110002439001076</v>
          </cell>
          <cell r="E9443" t="str">
            <v>田湾核电管廊AI行为分析系统</v>
          </cell>
          <cell r="F9443" t="str">
            <v>任子良</v>
          </cell>
          <cell r="G9443" t="str">
            <v>2021121</v>
          </cell>
          <cell r="H9443">
            <v>7131.48</v>
          </cell>
          <cell r="I9443">
            <v>0</v>
          </cell>
          <cell r="J9443">
            <v>5959</v>
          </cell>
          <cell r="K9443">
            <v>1172.48</v>
          </cell>
          <cell r="L9443">
            <v>0</v>
          </cell>
          <cell r="M9443">
            <v>0</v>
          </cell>
          <cell r="N9443">
            <v>0</v>
          </cell>
          <cell r="O9443">
            <v>1172.48</v>
          </cell>
        </row>
        <row r="9444">
          <cell r="D9444" t="str">
            <v>110002439001077</v>
          </cell>
          <cell r="E9444" t="str">
            <v>IMS OS工业软件技术服务</v>
          </cell>
          <cell r="F9444" t="str">
            <v>陶铭</v>
          </cell>
          <cell r="G9444" t="str">
            <v>2012032</v>
          </cell>
          <cell r="H9444">
            <v>78744.08</v>
          </cell>
          <cell r="I9444">
            <v>126000</v>
          </cell>
          <cell r="J9444">
            <v>25482.9</v>
          </cell>
          <cell r="K9444">
            <v>179261.18</v>
          </cell>
          <cell r="L9444">
            <v>0</v>
          </cell>
          <cell r="M9444">
            <v>0</v>
          </cell>
          <cell r="N9444">
            <v>0</v>
          </cell>
          <cell r="O9444">
            <v>179261.18</v>
          </cell>
        </row>
        <row r="9445">
          <cell r="D9445" t="str">
            <v>110002439001078</v>
          </cell>
          <cell r="E9445" t="str">
            <v>基于多层塑料玩具的连续性抽真空式混合制造装置研发</v>
          </cell>
          <cell r="F9445" t="str">
            <v>何伟锋</v>
          </cell>
          <cell r="G9445" t="str">
            <v>2009025</v>
          </cell>
          <cell r="H9445">
            <v>0</v>
          </cell>
          <cell r="I9445">
            <v>0</v>
          </cell>
          <cell r="J9445">
            <v>0</v>
          </cell>
          <cell r="K9445">
            <v>0</v>
          </cell>
          <cell r="L9445">
            <v>0</v>
          </cell>
          <cell r="M9445">
            <v>0</v>
          </cell>
          <cell r="N9445">
            <v>0</v>
          </cell>
          <cell r="O9445">
            <v>0</v>
          </cell>
        </row>
        <row r="9446">
          <cell r="D9446" t="str">
            <v>110002439001079</v>
          </cell>
          <cell r="E9446" t="str">
            <v>异形精密零件成型工艺开发及其模具设计</v>
          </cell>
          <cell r="F9446" t="str">
            <v>陈立甲</v>
          </cell>
          <cell r="G9446" t="str">
            <v>2017110</v>
          </cell>
          <cell r="H9446">
            <v>115479.37</v>
          </cell>
          <cell r="I9446">
            <v>0</v>
          </cell>
          <cell r="J9446">
            <v>16273.14</v>
          </cell>
          <cell r="K9446">
            <v>99206.23</v>
          </cell>
          <cell r="L9446">
            <v>0</v>
          </cell>
          <cell r="M9446">
            <v>0</v>
          </cell>
          <cell r="N9446">
            <v>0</v>
          </cell>
          <cell r="O9446">
            <v>99206.23</v>
          </cell>
        </row>
        <row r="9447">
          <cell r="D9447" t="str">
            <v>110002439001080</v>
          </cell>
          <cell r="E9447" t="str">
            <v>轻型载人飞机外观设计与优化研究（玮盛）</v>
          </cell>
          <cell r="F9447" t="str">
            <v>陈尚彦</v>
          </cell>
          <cell r="G9447" t="str">
            <v>2018022</v>
          </cell>
          <cell r="H9447">
            <v>159.81</v>
          </cell>
          <cell r="I9447">
            <v>0</v>
          </cell>
          <cell r="J9447">
            <v>159.81</v>
          </cell>
          <cell r="K9447">
            <v>0</v>
          </cell>
          <cell r="L9447">
            <v>0</v>
          </cell>
          <cell r="M9447">
            <v>0</v>
          </cell>
          <cell r="N9447">
            <v>0</v>
          </cell>
          <cell r="O9447">
            <v>0</v>
          </cell>
        </row>
        <row r="9448">
          <cell r="D9448" t="str">
            <v>110002439001081</v>
          </cell>
          <cell r="E9448" t="str">
            <v>南水北调工程示范段风险污染物管控智慧平台研发</v>
          </cell>
          <cell r="F9448" t="str">
            <v>李家叶</v>
          </cell>
          <cell r="G9448" t="str">
            <v>2020821</v>
          </cell>
          <cell r="H9448">
            <v>189631.08</v>
          </cell>
          <cell r="I9448">
            <v>0</v>
          </cell>
          <cell r="J9448">
            <v>158727.4</v>
          </cell>
          <cell r="K9448">
            <v>30903.68</v>
          </cell>
          <cell r="L9448">
            <v>0</v>
          </cell>
          <cell r="M9448">
            <v>0</v>
          </cell>
          <cell r="N9448">
            <v>0</v>
          </cell>
          <cell r="O9448">
            <v>30903.68</v>
          </cell>
        </row>
        <row r="9449">
          <cell r="D9449" t="str">
            <v>110002439001082</v>
          </cell>
          <cell r="E9449" t="str">
            <v>高效抑菌防漏多层可降解芯体的研究与应用</v>
          </cell>
          <cell r="F9449" t="str">
            <v>唐穗谷</v>
          </cell>
          <cell r="G9449" t="str">
            <v>2023149</v>
          </cell>
          <cell r="H9449">
            <v>8498.08</v>
          </cell>
          <cell r="I9449">
            <v>0</v>
          </cell>
          <cell r="J9449">
            <v>6890</v>
          </cell>
          <cell r="K9449">
            <v>1608.08</v>
          </cell>
          <cell r="L9449">
            <v>0</v>
          </cell>
          <cell r="M9449">
            <v>0</v>
          </cell>
          <cell r="N9449">
            <v>0</v>
          </cell>
          <cell r="O9449">
            <v>1608.08</v>
          </cell>
        </row>
        <row r="9450">
          <cell r="D9450" t="str">
            <v>110002439001083</v>
          </cell>
          <cell r="E9450" t="str">
            <v>餐厨沼液深度脱氮技术开发及中试</v>
          </cell>
          <cell r="F9450" t="str">
            <v>刘鹏</v>
          </cell>
          <cell r="G9450" t="str">
            <v>2017053</v>
          </cell>
          <cell r="H9450">
            <v>225824.21</v>
          </cell>
          <cell r="I9450">
            <v>0</v>
          </cell>
          <cell r="J9450">
            <v>52773.98</v>
          </cell>
          <cell r="K9450">
            <v>173050.23</v>
          </cell>
          <cell r="L9450">
            <v>0</v>
          </cell>
          <cell r="M9450">
            <v>0</v>
          </cell>
          <cell r="N9450">
            <v>0</v>
          </cell>
          <cell r="O9450">
            <v>173050.23</v>
          </cell>
        </row>
        <row r="9451">
          <cell r="D9451" t="str">
            <v>110002439001084</v>
          </cell>
          <cell r="E9451" t="str">
            <v>R语言建模服务</v>
          </cell>
          <cell r="F9451" t="str">
            <v>杨盈</v>
          </cell>
          <cell r="G9451" t="str">
            <v>2017157</v>
          </cell>
          <cell r="H9451">
            <v>32847.94</v>
          </cell>
          <cell r="I9451">
            <v>0</v>
          </cell>
          <cell r="J9451">
            <v>12131</v>
          </cell>
          <cell r="K9451">
            <v>20716.94</v>
          </cell>
          <cell r="L9451">
            <v>0</v>
          </cell>
          <cell r="M9451">
            <v>0</v>
          </cell>
          <cell r="N9451">
            <v>0</v>
          </cell>
          <cell r="O9451">
            <v>20716.94</v>
          </cell>
        </row>
        <row r="9452">
          <cell r="D9452" t="str">
            <v>110002439001085</v>
          </cell>
          <cell r="E9452" t="str">
            <v>零反式脂肪酸大豆油的开发</v>
          </cell>
          <cell r="F9452" t="str">
            <v>王波</v>
          </cell>
          <cell r="G9452" t="str">
            <v>2018268</v>
          </cell>
          <cell r="H9452">
            <v>47876.62</v>
          </cell>
          <cell r="I9452">
            <v>36000</v>
          </cell>
          <cell r="J9452">
            <v>14072.26</v>
          </cell>
          <cell r="K9452">
            <v>69804.36</v>
          </cell>
          <cell r="L9452">
            <v>0</v>
          </cell>
          <cell r="M9452">
            <v>0</v>
          </cell>
          <cell r="N9452">
            <v>0</v>
          </cell>
          <cell r="O9452">
            <v>69804.36</v>
          </cell>
        </row>
        <row r="9453">
          <cell r="D9453" t="str">
            <v>110002439001086</v>
          </cell>
          <cell r="E9453" t="str">
            <v>乐盟--东莞理工学院 食品创新产学研基地</v>
          </cell>
          <cell r="F9453" t="str">
            <v>张舒婷</v>
          </cell>
          <cell r="G9453" t="str">
            <v>2018281</v>
          </cell>
          <cell r="H9453">
            <v>88660.4</v>
          </cell>
          <cell r="I9453">
            <v>0</v>
          </cell>
          <cell r="J9453">
            <v>12271.5</v>
          </cell>
          <cell r="K9453">
            <v>76388.9</v>
          </cell>
          <cell r="L9453">
            <v>0</v>
          </cell>
          <cell r="M9453">
            <v>0</v>
          </cell>
          <cell r="N9453">
            <v>0</v>
          </cell>
          <cell r="O9453">
            <v>76388.9</v>
          </cell>
        </row>
        <row r="9454">
          <cell r="D9454" t="str">
            <v>110002439001087</v>
          </cell>
          <cell r="E9454" t="str">
            <v>电源热仿真与优化</v>
          </cell>
          <cell r="F9454" t="str">
            <v>郭建文</v>
          </cell>
          <cell r="G9454" t="str">
            <v>2011012</v>
          </cell>
          <cell r="H9454">
            <v>4366.04</v>
          </cell>
          <cell r="I9454">
            <v>0</v>
          </cell>
          <cell r="J9454">
            <v>480</v>
          </cell>
          <cell r="K9454">
            <v>3886.04</v>
          </cell>
          <cell r="L9454">
            <v>0</v>
          </cell>
          <cell r="M9454">
            <v>0</v>
          </cell>
          <cell r="N9454">
            <v>0</v>
          </cell>
          <cell r="O9454">
            <v>3886.04</v>
          </cell>
        </row>
        <row r="9455">
          <cell r="D9455" t="str">
            <v>110002439001088</v>
          </cell>
          <cell r="E9455" t="str">
            <v>《工程天网业务协议》第四次付款</v>
          </cell>
          <cell r="F9455" t="str">
            <v>于国友</v>
          </cell>
          <cell r="G9455" t="str">
            <v>2006036</v>
          </cell>
          <cell r="H9455">
            <v>303097.18</v>
          </cell>
          <cell r="I9455">
            <v>0</v>
          </cell>
          <cell r="J9455">
            <v>1631.56</v>
          </cell>
          <cell r="K9455">
            <v>301465.62</v>
          </cell>
          <cell r="L9455">
            <v>0</v>
          </cell>
          <cell r="M9455">
            <v>0</v>
          </cell>
          <cell r="N9455">
            <v>0</v>
          </cell>
          <cell r="O9455">
            <v>301465.62</v>
          </cell>
        </row>
        <row r="9456">
          <cell r="D9456" t="str">
            <v>110002439001089</v>
          </cell>
          <cell r="E9456" t="str">
            <v>BIM一体化高质量团队建设技术服务</v>
          </cell>
          <cell r="F9456" t="str">
            <v>王鹏</v>
          </cell>
          <cell r="G9456" t="str">
            <v>2021008</v>
          </cell>
          <cell r="H9456">
            <v>19427.18</v>
          </cell>
          <cell r="I9456">
            <v>96000</v>
          </cell>
          <cell r="J9456">
            <v>66704.82</v>
          </cell>
          <cell r="K9456">
            <v>48722.36</v>
          </cell>
          <cell r="L9456">
            <v>0</v>
          </cell>
          <cell r="M9456">
            <v>0</v>
          </cell>
          <cell r="N9456">
            <v>0</v>
          </cell>
          <cell r="O9456">
            <v>48722.36</v>
          </cell>
        </row>
        <row r="9457">
          <cell r="D9457" t="str">
            <v>110002439001090</v>
          </cell>
          <cell r="E9457" t="str">
            <v>长安镇2023年节约型机关创建服务</v>
          </cell>
          <cell r="F9457" t="str">
            <v>钟少芬</v>
          </cell>
          <cell r="G9457" t="str">
            <v>2011029</v>
          </cell>
          <cell r="H9457">
            <v>39180.99</v>
          </cell>
          <cell r="I9457">
            <v>0</v>
          </cell>
          <cell r="J9457">
            <v>30300</v>
          </cell>
          <cell r="K9457">
            <v>8880.99</v>
          </cell>
          <cell r="L9457">
            <v>0</v>
          </cell>
          <cell r="M9457">
            <v>0</v>
          </cell>
          <cell r="N9457">
            <v>0</v>
          </cell>
          <cell r="O9457">
            <v>8880.99</v>
          </cell>
        </row>
        <row r="9458">
          <cell r="D9458" t="str">
            <v>110002439001091</v>
          </cell>
          <cell r="E9458" t="str">
            <v>华井--东莞理工学院 食品营养与风味创新产学研基地</v>
          </cell>
          <cell r="F9458" t="str">
            <v>肖珊</v>
          </cell>
          <cell r="G9458" t="str">
            <v>2018283</v>
          </cell>
          <cell r="H9458">
            <v>88660.4</v>
          </cell>
          <cell r="I9458">
            <v>0</v>
          </cell>
          <cell r="J9458">
            <v>0</v>
          </cell>
          <cell r="K9458">
            <v>88660.4</v>
          </cell>
          <cell r="L9458">
            <v>0</v>
          </cell>
          <cell r="M9458">
            <v>0</v>
          </cell>
          <cell r="N9458">
            <v>0</v>
          </cell>
          <cell r="O9458">
            <v>88660.4</v>
          </cell>
        </row>
        <row r="9459">
          <cell r="D9459" t="str">
            <v>110002439001092</v>
          </cell>
          <cell r="E9459" t="str">
            <v>滨海湾新区软土地基处理技术研究</v>
          </cell>
          <cell r="F9459" t="str">
            <v>丁其乐</v>
          </cell>
          <cell r="G9459" t="str">
            <v>2017169</v>
          </cell>
          <cell r="H9459">
            <v>41996.24</v>
          </cell>
          <cell r="I9459">
            <v>0</v>
          </cell>
          <cell r="J9459">
            <v>29790</v>
          </cell>
          <cell r="K9459">
            <v>12206.24</v>
          </cell>
          <cell r="L9459">
            <v>0</v>
          </cell>
          <cell r="M9459">
            <v>0</v>
          </cell>
          <cell r="N9459">
            <v>0</v>
          </cell>
          <cell r="O9459">
            <v>12206.24</v>
          </cell>
        </row>
        <row r="9460">
          <cell r="D9460" t="str">
            <v>110002439001093</v>
          </cell>
          <cell r="E9460" t="str">
            <v>面向低空航空器动力电池的超声波金属焊接关键技术与工艺优化研究</v>
          </cell>
          <cell r="F9460" t="str">
            <v>谢春晓</v>
          </cell>
          <cell r="G9460" t="str">
            <v>2006058</v>
          </cell>
          <cell r="H9460">
            <v>57770.4</v>
          </cell>
          <cell r="I9460">
            <v>0</v>
          </cell>
          <cell r="J9460">
            <v>57400</v>
          </cell>
          <cell r="K9460">
            <v>370.4</v>
          </cell>
          <cell r="L9460">
            <v>0</v>
          </cell>
          <cell r="M9460">
            <v>0</v>
          </cell>
          <cell r="N9460">
            <v>0</v>
          </cell>
          <cell r="O9460">
            <v>370.4</v>
          </cell>
        </row>
        <row r="9461">
          <cell r="D9461" t="str">
            <v>110002439001094</v>
          </cell>
          <cell r="E9461" t="str">
            <v>面向通信领域新材料技术开发</v>
          </cell>
          <cell r="F9461" t="str">
            <v>陈肯</v>
          </cell>
          <cell r="G9461" t="str">
            <v>2019060</v>
          </cell>
          <cell r="H9461">
            <v>44330.2</v>
          </cell>
          <cell r="I9461">
            <v>0</v>
          </cell>
          <cell r="J9461">
            <v>22123.81</v>
          </cell>
          <cell r="K9461">
            <v>22206.39</v>
          </cell>
          <cell r="L9461">
            <v>0</v>
          </cell>
          <cell r="M9461">
            <v>0</v>
          </cell>
          <cell r="N9461">
            <v>0</v>
          </cell>
          <cell r="O9461">
            <v>22206.39</v>
          </cell>
        </row>
        <row r="9462">
          <cell r="D9462" t="str">
            <v>110002439001095</v>
          </cell>
          <cell r="E9462" t="str">
            <v>尾矿固废基水下混凝土材料研发及桥梁基础冲刷坑水下快速修补关键技术研究</v>
          </cell>
          <cell r="F9462" t="str">
            <v>喻鹏</v>
          </cell>
          <cell r="G9462" t="str">
            <v>2018051</v>
          </cell>
          <cell r="H9462">
            <v>139584.32</v>
          </cell>
          <cell r="I9462">
            <v>0</v>
          </cell>
          <cell r="J9462">
            <v>6466</v>
          </cell>
          <cell r="K9462">
            <v>133118.32</v>
          </cell>
          <cell r="L9462">
            <v>0</v>
          </cell>
          <cell r="M9462">
            <v>0</v>
          </cell>
          <cell r="N9462">
            <v>0</v>
          </cell>
          <cell r="O9462">
            <v>133118.32</v>
          </cell>
        </row>
        <row r="9463">
          <cell r="D9463" t="str">
            <v>110002439001096</v>
          </cell>
          <cell r="E9463" t="str">
            <v>2021年东莞市生态环境局购买强制性清洁生产审核评估验收机构服务采购项目</v>
          </cell>
          <cell r="F9463" t="str">
            <v>焦元启</v>
          </cell>
          <cell r="G9463" t="str">
            <v>2011030</v>
          </cell>
          <cell r="H9463">
            <v>17644.16</v>
          </cell>
          <cell r="I9463">
            <v>0</v>
          </cell>
          <cell r="J9463">
            <v>11487.73</v>
          </cell>
          <cell r="K9463">
            <v>6156.43</v>
          </cell>
          <cell r="L9463">
            <v>0</v>
          </cell>
          <cell r="M9463">
            <v>0</v>
          </cell>
          <cell r="N9463">
            <v>0</v>
          </cell>
          <cell r="O9463">
            <v>6156.43</v>
          </cell>
        </row>
        <row r="9464">
          <cell r="D9464" t="str">
            <v>110002439001097</v>
          </cell>
          <cell r="E9464" t="str">
            <v>基于生物基可回收TPU发泡材料的开发</v>
          </cell>
          <cell r="F9464" t="str">
            <v>敖晓娟</v>
          </cell>
          <cell r="G9464" t="str">
            <v>2022032</v>
          </cell>
          <cell r="H9464">
            <v>8866.04</v>
          </cell>
          <cell r="I9464">
            <v>0</v>
          </cell>
          <cell r="J9464">
            <v>2000</v>
          </cell>
          <cell r="K9464">
            <v>6866.04</v>
          </cell>
          <cell r="L9464">
            <v>0</v>
          </cell>
          <cell r="M9464">
            <v>0</v>
          </cell>
          <cell r="N9464">
            <v>0</v>
          </cell>
          <cell r="O9464">
            <v>6866.04</v>
          </cell>
        </row>
        <row r="9465">
          <cell r="D9465" t="str">
            <v>110002439001098</v>
          </cell>
          <cell r="E9465" t="str">
            <v>研究开发低GI配方研发支持项目、感官分析数字化研究项目</v>
          </cell>
          <cell r="F9465" t="str">
            <v>闫景坤</v>
          </cell>
          <cell r="G9465" t="str">
            <v>2021815</v>
          </cell>
          <cell r="H9465">
            <v>263555.2</v>
          </cell>
          <cell r="I9465">
            <v>0</v>
          </cell>
          <cell r="J9465">
            <v>9361</v>
          </cell>
          <cell r="K9465">
            <v>254194.2</v>
          </cell>
          <cell r="L9465">
            <v>0</v>
          </cell>
          <cell r="M9465">
            <v>0</v>
          </cell>
          <cell r="N9465">
            <v>0</v>
          </cell>
          <cell r="O9465">
            <v>254194.2</v>
          </cell>
        </row>
        <row r="9466">
          <cell r="D9466" t="str">
            <v>110002439001099</v>
          </cell>
          <cell r="E9466" t="str">
            <v>东莞理工-东莞展威科技产学研合作基地</v>
          </cell>
          <cell r="F9466" t="str">
            <v>刘晔</v>
          </cell>
          <cell r="G9466" t="str">
            <v>2018807</v>
          </cell>
          <cell r="H9466">
            <v>85660.4</v>
          </cell>
          <cell r="I9466">
            <v>0</v>
          </cell>
          <cell r="J9466">
            <v>3531.5</v>
          </cell>
          <cell r="K9466">
            <v>82128.9</v>
          </cell>
          <cell r="L9466">
            <v>0</v>
          </cell>
          <cell r="M9466">
            <v>0</v>
          </cell>
          <cell r="N9466">
            <v>0</v>
          </cell>
          <cell r="O9466">
            <v>82128.9</v>
          </cell>
        </row>
        <row r="9467">
          <cell r="D9467" t="str">
            <v>110002439001100</v>
          </cell>
          <cell r="E9467" t="str">
            <v>高导热材料设计制备及其应用测试</v>
          </cell>
          <cell r="F9467" t="str">
            <v>巫运辉</v>
          </cell>
          <cell r="G9467" t="str">
            <v>2019057</v>
          </cell>
          <cell r="H9467">
            <v>26660.4</v>
          </cell>
          <cell r="I9467">
            <v>0</v>
          </cell>
          <cell r="J9467">
            <v>7500</v>
          </cell>
          <cell r="K9467">
            <v>19160.4</v>
          </cell>
          <cell r="L9467">
            <v>0</v>
          </cell>
          <cell r="M9467">
            <v>0</v>
          </cell>
          <cell r="N9467">
            <v>0</v>
          </cell>
          <cell r="O9467">
            <v>19160.4</v>
          </cell>
        </row>
        <row r="9468">
          <cell r="D9468" t="str">
            <v>110002439001101</v>
          </cell>
          <cell r="E9468" t="str">
            <v>超导约束中子调控方法研究</v>
          </cell>
          <cell r="F9468" t="str">
            <v>陈海彬</v>
          </cell>
          <cell r="G9468" t="str">
            <v>2007041</v>
          </cell>
          <cell r="H9468">
            <v>11328.37</v>
          </cell>
          <cell r="I9468">
            <v>12000</v>
          </cell>
          <cell r="J9468">
            <v>9050.97</v>
          </cell>
          <cell r="K9468">
            <v>14277.4</v>
          </cell>
          <cell r="L9468">
            <v>0</v>
          </cell>
          <cell r="M9468">
            <v>0</v>
          </cell>
          <cell r="N9468">
            <v>0</v>
          </cell>
          <cell r="O9468">
            <v>14277.4</v>
          </cell>
        </row>
        <row r="9469">
          <cell r="D9469" t="str">
            <v>110002439001102</v>
          </cell>
          <cell r="E9469" t="str">
            <v>极化中子极小间隙超导体磁屏蔽装置研发</v>
          </cell>
          <cell r="F9469" t="str">
            <v>陈海彬</v>
          </cell>
          <cell r="G9469" t="str">
            <v>2007041</v>
          </cell>
          <cell r="H9469">
            <v>59918.4</v>
          </cell>
          <cell r="I9469">
            <v>0</v>
          </cell>
          <cell r="J9469">
            <v>20551.02</v>
          </cell>
          <cell r="K9469">
            <v>39367.38</v>
          </cell>
          <cell r="L9469">
            <v>0</v>
          </cell>
          <cell r="M9469">
            <v>0</v>
          </cell>
          <cell r="N9469">
            <v>0</v>
          </cell>
          <cell r="O9469">
            <v>39367.38</v>
          </cell>
        </row>
        <row r="9470">
          <cell r="D9470" t="str">
            <v>110002439001103</v>
          </cell>
          <cell r="E9470" t="str">
            <v>高导热铸造铝合金设计与研究</v>
          </cell>
          <cell r="F9470" t="str">
            <v>申芳华</v>
          </cell>
          <cell r="G9470" t="str">
            <v>2017005</v>
          </cell>
          <cell r="H9470">
            <v>68510.4</v>
          </cell>
          <cell r="I9470">
            <v>0</v>
          </cell>
          <cell r="J9470">
            <v>52749</v>
          </cell>
          <cell r="K9470">
            <v>15761.4</v>
          </cell>
          <cell r="L9470">
            <v>0</v>
          </cell>
          <cell r="M9470">
            <v>0</v>
          </cell>
          <cell r="N9470">
            <v>0</v>
          </cell>
          <cell r="O9470">
            <v>15761.4</v>
          </cell>
        </row>
        <row r="9471">
          <cell r="D9471" t="str">
            <v>110002439001104</v>
          </cell>
          <cell r="E9471" t="str">
            <v>应用于交错堆叠长工件抓取投放之视觉技术相关研究</v>
          </cell>
          <cell r="F9471" t="str">
            <v>陈尚彦</v>
          </cell>
          <cell r="G9471" t="str">
            <v>2018022</v>
          </cell>
          <cell r="H9471">
            <v>700</v>
          </cell>
          <cell r="I9471">
            <v>0</v>
          </cell>
          <cell r="J9471">
            <v>700</v>
          </cell>
          <cell r="K9471">
            <v>0</v>
          </cell>
          <cell r="L9471">
            <v>0</v>
          </cell>
          <cell r="M9471">
            <v>0</v>
          </cell>
          <cell r="N9471">
            <v>0</v>
          </cell>
          <cell r="O9471">
            <v>0</v>
          </cell>
        </row>
        <row r="9472">
          <cell r="D9472" t="str">
            <v>110002439001105</v>
          </cell>
          <cell r="E9472" t="str">
            <v>东莞理工学院—广东和润新材料股份有限公司产学研基地</v>
          </cell>
          <cell r="F9472" t="str">
            <v>邱永福</v>
          </cell>
          <cell r="G9472" t="str">
            <v>2009016</v>
          </cell>
          <cell r="H9472">
            <v>79660.4</v>
          </cell>
          <cell r="I9472">
            <v>0</v>
          </cell>
          <cell r="J9472">
            <v>15000</v>
          </cell>
          <cell r="K9472">
            <v>64660.4</v>
          </cell>
          <cell r="L9472">
            <v>0</v>
          </cell>
          <cell r="M9472">
            <v>0</v>
          </cell>
          <cell r="N9472">
            <v>0</v>
          </cell>
          <cell r="O9472">
            <v>64660.4</v>
          </cell>
        </row>
        <row r="9473">
          <cell r="D9473" t="str">
            <v>110002439001106</v>
          </cell>
          <cell r="E9473" t="str">
            <v>微结构方案技术开发</v>
          </cell>
          <cell r="F9473" t="str">
            <v>许嘉峻</v>
          </cell>
          <cell r="G9473" t="str">
            <v>2022120</v>
          </cell>
          <cell r="H9473">
            <v>8866.04</v>
          </cell>
          <cell r="I9473">
            <v>0</v>
          </cell>
          <cell r="J9473">
            <v>8866.04</v>
          </cell>
          <cell r="K9473">
            <v>0</v>
          </cell>
          <cell r="L9473">
            <v>0</v>
          </cell>
          <cell r="M9473">
            <v>0</v>
          </cell>
          <cell r="N9473">
            <v>0</v>
          </cell>
          <cell r="O9473">
            <v>0</v>
          </cell>
        </row>
        <row r="9474">
          <cell r="D9474" t="str">
            <v>110002439001107</v>
          </cell>
          <cell r="E9474" t="str">
            <v>基于环境大数据的水蒸发驱动气体检测系统的设计与口岸安全监测性能研究</v>
          </cell>
          <cell r="F9474" t="str">
            <v>高峰</v>
          </cell>
          <cell r="G9474" t="str">
            <v>2018032</v>
          </cell>
          <cell r="H9474">
            <v>42770.2</v>
          </cell>
          <cell r="I9474">
            <v>0</v>
          </cell>
          <cell r="J9474">
            <v>27310</v>
          </cell>
          <cell r="K9474">
            <v>15460.2</v>
          </cell>
          <cell r="L9474">
            <v>0</v>
          </cell>
          <cell r="M9474">
            <v>0</v>
          </cell>
          <cell r="N9474">
            <v>0</v>
          </cell>
          <cell r="O9474">
            <v>15460.2</v>
          </cell>
        </row>
        <row r="9475">
          <cell r="D9475" t="str">
            <v>110002439001108</v>
          </cell>
          <cell r="E9475" t="str">
            <v>风扇风机散热仿真分析研究</v>
          </cell>
          <cell r="F9475" t="str">
            <v>曹俊港</v>
          </cell>
          <cell r="G9475" t="str">
            <v>2024069</v>
          </cell>
          <cell r="H9475">
            <v>11384.72</v>
          </cell>
          <cell r="I9475">
            <v>0</v>
          </cell>
          <cell r="J9475">
            <v>10775</v>
          </cell>
          <cell r="K9475">
            <v>609.72</v>
          </cell>
          <cell r="L9475">
            <v>0</v>
          </cell>
          <cell r="M9475">
            <v>0</v>
          </cell>
          <cell r="N9475">
            <v>0</v>
          </cell>
          <cell r="O9475">
            <v>609.72</v>
          </cell>
        </row>
        <row r="9476">
          <cell r="D9476" t="str">
            <v>110002439001109</v>
          </cell>
          <cell r="E9476" t="str">
            <v>相同转向且差速传动离心过滤机研发</v>
          </cell>
          <cell r="F9476" t="str">
            <v>刘华珠</v>
          </cell>
          <cell r="G9476" t="str">
            <v>2003113</v>
          </cell>
          <cell r="H9476">
            <v>21074.16</v>
          </cell>
          <cell r="I9476">
            <v>0</v>
          </cell>
          <cell r="J9476">
            <v>21074</v>
          </cell>
          <cell r="K9476">
            <v>0.16</v>
          </cell>
          <cell r="L9476">
            <v>0</v>
          </cell>
          <cell r="M9476">
            <v>0</v>
          </cell>
          <cell r="N9476">
            <v>0</v>
          </cell>
          <cell r="O9476">
            <v>0.16</v>
          </cell>
        </row>
        <row r="9477">
          <cell r="D9477" t="str">
            <v>110002439001110</v>
          </cell>
          <cell r="E9477" t="str">
            <v>人工智能视听智能硬件技术开发与咨询</v>
          </cell>
          <cell r="F9477" t="str">
            <v>黄晓园</v>
          </cell>
          <cell r="G9477" t="str">
            <v>2013058</v>
          </cell>
          <cell r="H9477">
            <v>17732.08</v>
          </cell>
          <cell r="I9477">
            <v>0</v>
          </cell>
          <cell r="J9477">
            <v>0</v>
          </cell>
          <cell r="K9477">
            <v>17732.08</v>
          </cell>
          <cell r="L9477">
            <v>0</v>
          </cell>
          <cell r="M9477">
            <v>0</v>
          </cell>
          <cell r="N9477">
            <v>0</v>
          </cell>
          <cell r="O9477">
            <v>17732.08</v>
          </cell>
        </row>
        <row r="9478">
          <cell r="D9478" t="str">
            <v>110002439001111</v>
          </cell>
          <cell r="E9478" t="str">
            <v>纤维布增强环氧树脂复合材料及摩擦磨损性能测试研究</v>
          </cell>
          <cell r="F9478" t="str">
            <v>郑轲</v>
          </cell>
          <cell r="G9478" t="str">
            <v>2019119</v>
          </cell>
          <cell r="H9478">
            <v>21300.16</v>
          </cell>
          <cell r="I9478">
            <v>20000</v>
          </cell>
          <cell r="J9478">
            <v>24012.92</v>
          </cell>
          <cell r="K9478">
            <v>17287.24</v>
          </cell>
          <cell r="L9478">
            <v>0</v>
          </cell>
          <cell r="M9478">
            <v>0</v>
          </cell>
          <cell r="N9478">
            <v>0</v>
          </cell>
          <cell r="O9478">
            <v>17287.24</v>
          </cell>
        </row>
        <row r="9479">
          <cell r="D9479" t="str">
            <v>110002439001112</v>
          </cell>
          <cell r="E9479" t="str">
            <v>热管理用金刚石/铝复合材料的3D打印方法</v>
          </cell>
          <cell r="F9479" t="str">
            <v>李文芳</v>
          </cell>
          <cell r="G9479" t="str">
            <v>2016007</v>
          </cell>
          <cell r="H9479">
            <v>174927.8</v>
          </cell>
          <cell r="I9479">
            <v>0</v>
          </cell>
          <cell r="J9479">
            <v>22712.42</v>
          </cell>
          <cell r="K9479">
            <v>152215.38</v>
          </cell>
          <cell r="L9479">
            <v>0</v>
          </cell>
          <cell r="M9479">
            <v>0</v>
          </cell>
          <cell r="N9479">
            <v>0</v>
          </cell>
          <cell r="O9479">
            <v>152215.38</v>
          </cell>
        </row>
        <row r="9480">
          <cell r="D9480" t="str">
            <v>110002439001113</v>
          </cell>
          <cell r="E9480" t="str">
            <v>东莞理工学院-东莞万创电子制品有限公司智能物联仪器产学研基地</v>
          </cell>
          <cell r="F9480" t="str">
            <v>黄晓园</v>
          </cell>
          <cell r="G9480" t="str">
            <v>2013058</v>
          </cell>
          <cell r="H9480">
            <v>84351.15</v>
          </cell>
          <cell r="I9480">
            <v>0</v>
          </cell>
          <cell r="J9480">
            <v>20638.72</v>
          </cell>
          <cell r="K9480">
            <v>63712.43</v>
          </cell>
          <cell r="L9480">
            <v>0</v>
          </cell>
          <cell r="M9480">
            <v>0</v>
          </cell>
          <cell r="N9480">
            <v>0</v>
          </cell>
          <cell r="O9480">
            <v>63712.43</v>
          </cell>
        </row>
        <row r="9481">
          <cell r="D9481" t="str">
            <v>110002439001114</v>
          </cell>
          <cell r="E9481" t="str">
            <v>高强耐热铜合金选区激光熔化成形的组织演化和性能调控研究</v>
          </cell>
          <cell r="F9481" t="str">
            <v>陈斌</v>
          </cell>
          <cell r="G9481" t="str">
            <v>2023025</v>
          </cell>
          <cell r="H9481">
            <v>15958.87</v>
          </cell>
          <cell r="I9481">
            <v>12000</v>
          </cell>
          <cell r="J9481">
            <v>4360.75</v>
          </cell>
          <cell r="K9481">
            <v>23598.12</v>
          </cell>
          <cell r="L9481">
            <v>0</v>
          </cell>
          <cell r="M9481">
            <v>0</v>
          </cell>
          <cell r="N9481">
            <v>0</v>
          </cell>
          <cell r="O9481">
            <v>23598.12</v>
          </cell>
        </row>
        <row r="9482">
          <cell r="D9482" t="str">
            <v>110002439001115</v>
          </cell>
          <cell r="E9482" t="str">
            <v>高性能聚碳酸酯复合材料的制备</v>
          </cell>
          <cell r="F9482" t="str">
            <v>郑轲</v>
          </cell>
          <cell r="G9482" t="str">
            <v>2019119</v>
          </cell>
          <cell r="H9482">
            <v>44330.2</v>
          </cell>
          <cell r="I9482">
            <v>0</v>
          </cell>
          <cell r="J9482">
            <v>4643</v>
          </cell>
          <cell r="K9482">
            <v>39687.2</v>
          </cell>
          <cell r="L9482">
            <v>0</v>
          </cell>
          <cell r="M9482">
            <v>0</v>
          </cell>
          <cell r="N9482">
            <v>0</v>
          </cell>
          <cell r="O9482">
            <v>39687.2</v>
          </cell>
        </row>
        <row r="9483">
          <cell r="D9483" t="str">
            <v>110002439001116</v>
          </cell>
          <cell r="E9483" t="str">
            <v>城市复杂环境下顶管隧道施工关键技术研究</v>
          </cell>
          <cell r="F9483" t="str">
            <v>罗毅</v>
          </cell>
          <cell r="G9483" t="str">
            <v>2021039</v>
          </cell>
          <cell r="H9483">
            <v>26598.12</v>
          </cell>
          <cell r="I9483">
            <v>30000</v>
          </cell>
          <cell r="J9483">
            <v>3401.88</v>
          </cell>
          <cell r="K9483">
            <v>53196.24</v>
          </cell>
          <cell r="L9483">
            <v>0</v>
          </cell>
          <cell r="M9483">
            <v>0</v>
          </cell>
          <cell r="N9483">
            <v>0</v>
          </cell>
          <cell r="O9483">
            <v>53196.24</v>
          </cell>
        </row>
        <row r="9484">
          <cell r="D9484" t="str">
            <v>110002439001117</v>
          </cell>
          <cell r="E9484" t="str">
            <v>五轴联动加工中心装备技术优化提升</v>
          </cell>
          <cell r="F9484" t="str">
            <v>邓世春</v>
          </cell>
          <cell r="G9484" t="str">
            <v>2012037</v>
          </cell>
          <cell r="H9484">
            <v>8866.04</v>
          </cell>
          <cell r="I9484">
            <v>0</v>
          </cell>
          <cell r="J9484">
            <v>8431.75</v>
          </cell>
          <cell r="K9484">
            <v>434.29</v>
          </cell>
          <cell r="L9484">
            <v>0</v>
          </cell>
          <cell r="M9484">
            <v>0</v>
          </cell>
          <cell r="N9484">
            <v>0</v>
          </cell>
          <cell r="O9484">
            <v>434.29</v>
          </cell>
        </row>
        <row r="9485">
          <cell r="D9485" t="str">
            <v>110002439001118</v>
          </cell>
          <cell r="E9485" t="str">
            <v>高性能5G通讯铸造铝合金的研发与产业化</v>
          </cell>
          <cell r="F9485" t="str">
            <v>万兵兵</v>
          </cell>
          <cell r="G9485" t="str">
            <v>2020128</v>
          </cell>
          <cell r="H9485">
            <v>0</v>
          </cell>
          <cell r="I9485">
            <v>0</v>
          </cell>
          <cell r="J9485">
            <v>0</v>
          </cell>
          <cell r="K9485">
            <v>0</v>
          </cell>
          <cell r="L9485">
            <v>0</v>
          </cell>
          <cell r="M9485">
            <v>0</v>
          </cell>
          <cell r="N9485">
            <v>0</v>
          </cell>
          <cell r="O9485">
            <v>0</v>
          </cell>
        </row>
        <row r="9486">
          <cell r="D9486" t="str">
            <v>110002439001119</v>
          </cell>
          <cell r="E9486" t="str">
            <v>直流减速电机防水性能提升技术研发</v>
          </cell>
          <cell r="F9486" t="str">
            <v>曹晓畅</v>
          </cell>
          <cell r="G9486" t="str">
            <v>2012045</v>
          </cell>
          <cell r="H9486">
            <v>8866.04</v>
          </cell>
          <cell r="I9486">
            <v>0</v>
          </cell>
          <cell r="J9486">
            <v>6895</v>
          </cell>
          <cell r="K9486">
            <v>1971.04</v>
          </cell>
          <cell r="L9486">
            <v>0</v>
          </cell>
          <cell r="M9486">
            <v>0</v>
          </cell>
          <cell r="N9486">
            <v>0</v>
          </cell>
          <cell r="O9486">
            <v>1971.04</v>
          </cell>
        </row>
        <row r="9487">
          <cell r="D9487" t="str">
            <v>110002439001120</v>
          </cell>
          <cell r="E9487" t="str">
            <v>基于AIE 材料的气味嗅探仪在海关危化品现场快速检测中的应用研究</v>
          </cell>
          <cell r="F9487" t="str">
            <v>焦哲</v>
          </cell>
          <cell r="G9487" t="str">
            <v>2012019</v>
          </cell>
          <cell r="H9487">
            <v>160396.61</v>
          </cell>
          <cell r="I9487">
            <v>0</v>
          </cell>
          <cell r="J9487">
            <v>91666.01</v>
          </cell>
          <cell r="K9487">
            <v>68730.6</v>
          </cell>
          <cell r="L9487">
            <v>0</v>
          </cell>
          <cell r="M9487">
            <v>0</v>
          </cell>
          <cell r="N9487">
            <v>0</v>
          </cell>
          <cell r="O9487">
            <v>68730.6</v>
          </cell>
        </row>
        <row r="9488">
          <cell r="D9488" t="str">
            <v>110002439001121</v>
          </cell>
          <cell r="E9488" t="str">
            <v>东莞国际商务区壹号地下空间技术服务项目</v>
          </cell>
          <cell r="F9488" t="str">
            <v>艾心荧</v>
          </cell>
          <cell r="G9488" t="str">
            <v>2015010</v>
          </cell>
          <cell r="H9488">
            <v>85065.02</v>
          </cell>
          <cell r="I9488">
            <v>0</v>
          </cell>
          <cell r="J9488">
            <v>84915.49</v>
          </cell>
          <cell r="K9488">
            <v>149.53</v>
          </cell>
          <cell r="L9488">
            <v>0</v>
          </cell>
          <cell r="M9488">
            <v>0</v>
          </cell>
          <cell r="N9488">
            <v>0</v>
          </cell>
          <cell r="O9488">
            <v>149.53</v>
          </cell>
        </row>
        <row r="9489">
          <cell r="D9489" t="str">
            <v>110002439001122</v>
          </cell>
          <cell r="E9489" t="str">
            <v>竹料厂进水管网重金属赋存特性调研项目</v>
          </cell>
          <cell r="F9489" t="str">
            <v>辛晓东</v>
          </cell>
          <cell r="G9489" t="str">
            <v>2022055</v>
          </cell>
          <cell r="H9489">
            <v>50192.53</v>
          </cell>
          <cell r="I9489">
            <v>0</v>
          </cell>
          <cell r="J9489">
            <v>27800.84</v>
          </cell>
          <cell r="K9489">
            <v>22391.69</v>
          </cell>
          <cell r="L9489">
            <v>0</v>
          </cell>
          <cell r="M9489">
            <v>0</v>
          </cell>
          <cell r="N9489">
            <v>0</v>
          </cell>
          <cell r="O9489">
            <v>22391.69</v>
          </cell>
        </row>
        <row r="9490">
          <cell r="D9490" t="str">
            <v>110002439001123</v>
          </cell>
          <cell r="E9490" t="str">
            <v>新型材料表面处理剂的研发及产业化应用</v>
          </cell>
          <cell r="F9490" t="str">
            <v>吴文剑</v>
          </cell>
          <cell r="G9490" t="str">
            <v>2015004</v>
          </cell>
          <cell r="H9490">
            <v>239761.2</v>
          </cell>
          <cell r="I9490">
            <v>0</v>
          </cell>
          <cell r="J9490">
            <v>3994</v>
          </cell>
          <cell r="K9490">
            <v>235767.2</v>
          </cell>
          <cell r="L9490">
            <v>0</v>
          </cell>
          <cell r="M9490">
            <v>0</v>
          </cell>
          <cell r="N9490">
            <v>0</v>
          </cell>
          <cell r="O9490">
            <v>235767.2</v>
          </cell>
        </row>
        <row r="9491">
          <cell r="D9491" t="str">
            <v>110002439001124</v>
          </cell>
          <cell r="E9491" t="str">
            <v>运动负荷监测设备的软件平台开发</v>
          </cell>
          <cell r="F9491" t="str">
            <v>周雪玲</v>
          </cell>
          <cell r="G9491" t="str">
            <v>2024112</v>
          </cell>
          <cell r="H9491">
            <v>16410.2</v>
          </cell>
          <cell r="I9491">
            <v>0</v>
          </cell>
          <cell r="J9491">
            <v>16250.75</v>
          </cell>
          <cell r="K9491">
            <v>159.45</v>
          </cell>
          <cell r="L9491">
            <v>0</v>
          </cell>
          <cell r="M9491">
            <v>0</v>
          </cell>
          <cell r="N9491">
            <v>0</v>
          </cell>
          <cell r="O9491">
            <v>159.45</v>
          </cell>
        </row>
        <row r="9492">
          <cell r="D9492" t="str">
            <v>110002439001125</v>
          </cell>
          <cell r="E9492" t="str">
            <v>莞工-保亭万家燃气高效应用与环境评估产学研基地</v>
          </cell>
          <cell r="F9492" t="str">
            <v>张承宇</v>
          </cell>
          <cell r="G9492" t="str">
            <v>2020089</v>
          </cell>
          <cell r="H9492">
            <v>88660.4</v>
          </cell>
          <cell r="I9492">
            <v>0</v>
          </cell>
          <cell r="J9492">
            <v>20269</v>
          </cell>
          <cell r="K9492">
            <v>68391.4</v>
          </cell>
          <cell r="L9492">
            <v>0</v>
          </cell>
          <cell r="M9492">
            <v>0</v>
          </cell>
          <cell r="N9492">
            <v>0</v>
          </cell>
          <cell r="O9492">
            <v>68391.4</v>
          </cell>
        </row>
        <row r="9493">
          <cell r="D9493" t="str">
            <v>110002439001126</v>
          </cell>
          <cell r="E9493" t="str">
            <v>（SLS）3D打印机及后处理设备开发</v>
          </cell>
          <cell r="F9493" t="str">
            <v>曹晓畅</v>
          </cell>
          <cell r="G9493" t="str">
            <v>2012045</v>
          </cell>
          <cell r="H9493">
            <v>26598.12</v>
          </cell>
          <cell r="I9493">
            <v>0</v>
          </cell>
          <cell r="J9493">
            <v>23944</v>
          </cell>
          <cell r="K9493">
            <v>2654.12</v>
          </cell>
          <cell r="L9493">
            <v>0</v>
          </cell>
          <cell r="M9493">
            <v>0</v>
          </cell>
          <cell r="N9493">
            <v>0</v>
          </cell>
          <cell r="O9493">
            <v>2654.12</v>
          </cell>
        </row>
        <row r="9494">
          <cell r="D9494" t="str">
            <v>110002439001127</v>
          </cell>
          <cell r="E9494" t="str">
            <v>铝合金微弧氧化处理电源及产线方案设计</v>
          </cell>
          <cell r="F9494" t="str">
            <v>梁军</v>
          </cell>
          <cell r="G9494" t="str">
            <v>2022129</v>
          </cell>
          <cell r="H9494">
            <v>83660.4</v>
          </cell>
          <cell r="I9494">
            <v>0</v>
          </cell>
          <cell r="J9494">
            <v>8500</v>
          </cell>
          <cell r="K9494">
            <v>75160.4</v>
          </cell>
          <cell r="L9494">
            <v>0</v>
          </cell>
          <cell r="M9494">
            <v>0</v>
          </cell>
          <cell r="N9494">
            <v>0</v>
          </cell>
          <cell r="O9494">
            <v>75160.4</v>
          </cell>
        </row>
        <row r="9495">
          <cell r="D9495" t="str">
            <v>110002439001128</v>
          </cell>
          <cell r="E9495" t="str">
            <v>东莞市2024年生产安全事故统计分析、安全风险评估和事故整改措施落实情况评估项目</v>
          </cell>
          <cell r="F9495" t="str">
            <v>李翠丹</v>
          </cell>
          <cell r="G9495" t="str">
            <v>2008038</v>
          </cell>
          <cell r="H9495">
            <v>133629.81</v>
          </cell>
          <cell r="I9495">
            <v>0</v>
          </cell>
          <cell r="J9495">
            <v>8300</v>
          </cell>
          <cell r="K9495">
            <v>125329.81</v>
          </cell>
          <cell r="L9495">
            <v>0</v>
          </cell>
          <cell r="M9495">
            <v>0</v>
          </cell>
          <cell r="N9495">
            <v>0</v>
          </cell>
          <cell r="O9495">
            <v>125329.81</v>
          </cell>
        </row>
        <row r="9496">
          <cell r="D9496" t="str">
            <v>110002439001129</v>
          </cell>
          <cell r="E9496" t="str">
            <v>道滘镇2022年环境统计技术服务</v>
          </cell>
          <cell r="F9496" t="str">
            <v>李翠丹</v>
          </cell>
          <cell r="G9496" t="str">
            <v>2008038</v>
          </cell>
          <cell r="H9496">
            <v>33250</v>
          </cell>
          <cell r="I9496">
            <v>0</v>
          </cell>
          <cell r="J9496">
            <v>4000</v>
          </cell>
          <cell r="K9496">
            <v>29250</v>
          </cell>
          <cell r="L9496">
            <v>0</v>
          </cell>
          <cell r="M9496">
            <v>0</v>
          </cell>
          <cell r="N9496">
            <v>0</v>
          </cell>
          <cell r="O9496">
            <v>29250</v>
          </cell>
        </row>
        <row r="9497">
          <cell r="D9497" t="str">
            <v>110002439001130</v>
          </cell>
          <cell r="E9497" t="str">
            <v>铝合金构件焊接工艺研究</v>
          </cell>
          <cell r="F9497" t="str">
            <v>张玉勋</v>
          </cell>
          <cell r="G9497" t="str">
            <v>2018014</v>
          </cell>
          <cell r="H9497">
            <v>88660.4</v>
          </cell>
          <cell r="I9497">
            <v>0</v>
          </cell>
          <cell r="J9497">
            <v>81966.42</v>
          </cell>
          <cell r="K9497">
            <v>6693.98</v>
          </cell>
          <cell r="L9497">
            <v>0</v>
          </cell>
          <cell r="M9497">
            <v>0</v>
          </cell>
          <cell r="N9497">
            <v>0</v>
          </cell>
          <cell r="O9497">
            <v>6693.98</v>
          </cell>
        </row>
        <row r="9498">
          <cell r="D9498" t="str">
            <v>110002439001131</v>
          </cell>
          <cell r="E9498" t="str">
            <v>全自动IC压缩成型塑封机关键零部件用材料国产化攻克</v>
          </cell>
          <cell r="F9498" t="str">
            <v>张炜</v>
          </cell>
          <cell r="G9498" t="str">
            <v>2021119</v>
          </cell>
          <cell r="H9498">
            <v>0</v>
          </cell>
          <cell r="I9498">
            <v>100000</v>
          </cell>
          <cell r="J9498">
            <v>15440.6</v>
          </cell>
          <cell r="K9498">
            <v>84559.4</v>
          </cell>
          <cell r="L9498">
            <v>0</v>
          </cell>
          <cell r="M9498">
            <v>0</v>
          </cell>
          <cell r="N9498">
            <v>0</v>
          </cell>
          <cell r="O9498">
            <v>84559.4</v>
          </cell>
        </row>
        <row r="9499">
          <cell r="D9499" t="str">
            <v>110002439001132</v>
          </cell>
          <cell r="E9499" t="str">
            <v>基于人工智能的继电保护状态评价系统研究（二期）</v>
          </cell>
          <cell r="F9499" t="str">
            <v>张兆云</v>
          </cell>
          <cell r="G9499" t="str">
            <v>2016006</v>
          </cell>
          <cell r="H9499">
            <v>231272.12</v>
          </cell>
          <cell r="I9499">
            <v>120000</v>
          </cell>
          <cell r="J9499">
            <v>329435.1</v>
          </cell>
          <cell r="K9499">
            <v>21837.02</v>
          </cell>
          <cell r="L9499">
            <v>0</v>
          </cell>
          <cell r="M9499">
            <v>0</v>
          </cell>
          <cell r="N9499">
            <v>0</v>
          </cell>
          <cell r="O9499">
            <v>21837.02</v>
          </cell>
        </row>
        <row r="9500">
          <cell r="D9500" t="str">
            <v>110002439001133</v>
          </cell>
          <cell r="E9500" t="str">
            <v>东莞理工-东莞尚维-新材料开发产学研基地</v>
          </cell>
          <cell r="F9500" t="str">
            <v>苗荣荣</v>
          </cell>
          <cell r="G9500" t="str">
            <v>2016057</v>
          </cell>
          <cell r="H9500">
            <v>88660.4</v>
          </cell>
          <cell r="I9500">
            <v>0</v>
          </cell>
          <cell r="J9500">
            <v>21628</v>
          </cell>
          <cell r="K9500">
            <v>67032.4</v>
          </cell>
          <cell r="L9500">
            <v>0</v>
          </cell>
          <cell r="M9500">
            <v>0</v>
          </cell>
          <cell r="N9500">
            <v>0</v>
          </cell>
          <cell r="O9500">
            <v>67032.4</v>
          </cell>
        </row>
        <row r="9501">
          <cell r="D9501" t="str">
            <v>110002439001134</v>
          </cell>
          <cell r="E9501" t="str">
            <v>东莞理工学院与企业共建联合研究平台合作协议</v>
          </cell>
          <cell r="F9501" t="str">
            <v>熊舟翼</v>
          </cell>
          <cell r="G9501" t="str">
            <v>2024021</v>
          </cell>
          <cell r="H9501">
            <v>88660.4</v>
          </cell>
          <cell r="I9501">
            <v>0</v>
          </cell>
          <cell r="J9501">
            <v>0</v>
          </cell>
          <cell r="K9501">
            <v>88660.4</v>
          </cell>
          <cell r="L9501">
            <v>0</v>
          </cell>
          <cell r="M9501">
            <v>0</v>
          </cell>
          <cell r="N9501">
            <v>0</v>
          </cell>
          <cell r="O9501">
            <v>88660.4</v>
          </cell>
        </row>
        <row r="9502">
          <cell r="D9502" t="str">
            <v>110002439001135</v>
          </cell>
          <cell r="E9502" t="str">
            <v>中国南部健康人体源菌种资源挖掘与保藏</v>
          </cell>
          <cell r="F9502" t="str">
            <v>刘晓珍</v>
          </cell>
          <cell r="G9502" t="str">
            <v>2017054</v>
          </cell>
          <cell r="H9502">
            <v>1071924.8</v>
          </cell>
          <cell r="I9502">
            <v>0</v>
          </cell>
          <cell r="J9502">
            <v>147846.81</v>
          </cell>
          <cell r="K9502">
            <v>924077.99</v>
          </cell>
          <cell r="L9502">
            <v>0</v>
          </cell>
          <cell r="M9502">
            <v>38400</v>
          </cell>
          <cell r="N9502">
            <v>0</v>
          </cell>
          <cell r="O9502">
            <v>885677.99</v>
          </cell>
        </row>
        <row r="9503">
          <cell r="D9503" t="str">
            <v>110002439001136</v>
          </cell>
          <cell r="E9503" t="str">
            <v>带尿便分区结构功能的纸尿裤关键技术研发</v>
          </cell>
          <cell r="F9503" t="str">
            <v>廖春萍</v>
          </cell>
          <cell r="G9503" t="str">
            <v>2014004</v>
          </cell>
          <cell r="H9503">
            <v>17732.08</v>
          </cell>
          <cell r="I9503">
            <v>0</v>
          </cell>
          <cell r="J9503">
            <v>17732</v>
          </cell>
          <cell r="K9503">
            <v>0.08</v>
          </cell>
          <cell r="L9503">
            <v>0</v>
          </cell>
          <cell r="M9503">
            <v>0</v>
          </cell>
          <cell r="N9503">
            <v>0</v>
          </cell>
          <cell r="O9503">
            <v>0.08</v>
          </cell>
        </row>
        <row r="9504">
          <cell r="D9504" t="str">
            <v>110002439001137</v>
          </cell>
          <cell r="E9504" t="str">
            <v>具有促进代谢功能的健康减脂饼干控制系统研发</v>
          </cell>
          <cell r="F9504" t="str">
            <v>任斌</v>
          </cell>
          <cell r="G9504" t="str">
            <v>2003008</v>
          </cell>
          <cell r="H9504">
            <v>0</v>
          </cell>
          <cell r="I9504">
            <v>20000</v>
          </cell>
          <cell r="J9504">
            <v>2267.92</v>
          </cell>
          <cell r="K9504">
            <v>17732.08</v>
          </cell>
          <cell r="L9504">
            <v>0</v>
          </cell>
          <cell r="M9504">
            <v>0</v>
          </cell>
          <cell r="N9504">
            <v>0</v>
          </cell>
          <cell r="O9504">
            <v>17732.08</v>
          </cell>
        </row>
        <row r="9505">
          <cell r="D9505" t="str">
            <v>110002439001138</v>
          </cell>
          <cell r="E9505" t="str">
            <v>新型精密摆线针轮减速器设计研究</v>
          </cell>
          <cell r="F9505" t="str">
            <v>张建阁</v>
          </cell>
          <cell r="G9505" t="str">
            <v>2018229</v>
          </cell>
          <cell r="H9505">
            <v>88660.4</v>
          </cell>
          <cell r="I9505">
            <v>0</v>
          </cell>
          <cell r="J9505">
            <v>0</v>
          </cell>
          <cell r="K9505">
            <v>88660.4</v>
          </cell>
          <cell r="L9505">
            <v>0</v>
          </cell>
          <cell r="M9505">
            <v>0</v>
          </cell>
          <cell r="N9505">
            <v>0</v>
          </cell>
          <cell r="O9505">
            <v>88660.4</v>
          </cell>
        </row>
        <row r="9506">
          <cell r="D9506" t="str">
            <v>110002439001139</v>
          </cell>
          <cell r="E9506" t="str">
            <v>东莞理工学院-徕孚科技金属表面处理产学研基地</v>
          </cell>
          <cell r="F9506" t="str">
            <v>王彪</v>
          </cell>
          <cell r="G9506" t="str">
            <v>2020816</v>
          </cell>
          <cell r="H9506">
            <v>44330.2</v>
          </cell>
          <cell r="I9506">
            <v>0</v>
          </cell>
          <cell r="J9506">
            <v>1579</v>
          </cell>
          <cell r="K9506">
            <v>42751.2</v>
          </cell>
          <cell r="L9506">
            <v>0</v>
          </cell>
          <cell r="M9506">
            <v>0</v>
          </cell>
          <cell r="N9506">
            <v>0</v>
          </cell>
          <cell r="O9506">
            <v>42751.2</v>
          </cell>
        </row>
        <row r="9507">
          <cell r="D9507" t="str">
            <v>110002439001140</v>
          </cell>
          <cell r="E9507" t="str">
            <v>基于国密的密码算法“SH9-HIBE”实现</v>
          </cell>
          <cell r="F9507" t="str">
            <v>刘家男</v>
          </cell>
          <cell r="G9507" t="str">
            <v>2022144</v>
          </cell>
          <cell r="H9507">
            <v>11082.55</v>
          </cell>
          <cell r="I9507">
            <v>0</v>
          </cell>
          <cell r="J9507">
            <v>0</v>
          </cell>
          <cell r="K9507">
            <v>11082.55</v>
          </cell>
          <cell r="L9507">
            <v>0</v>
          </cell>
          <cell r="M9507">
            <v>0</v>
          </cell>
          <cell r="N9507">
            <v>0</v>
          </cell>
          <cell r="O9507">
            <v>11082.55</v>
          </cell>
        </row>
        <row r="9508">
          <cell r="D9508" t="str">
            <v>110002439001141</v>
          </cell>
          <cell r="E9508" t="str">
            <v>东莞泥岩物理力学性质及遇水弱化规律研究</v>
          </cell>
          <cell r="F9508" t="str">
            <v>丁其乐</v>
          </cell>
          <cell r="G9508" t="str">
            <v>2017169</v>
          </cell>
          <cell r="H9508">
            <v>35464.16</v>
          </cell>
          <cell r="I9508">
            <v>0</v>
          </cell>
          <cell r="J9508">
            <v>2400</v>
          </cell>
          <cell r="K9508">
            <v>33064.16</v>
          </cell>
          <cell r="L9508">
            <v>0</v>
          </cell>
          <cell r="M9508">
            <v>0</v>
          </cell>
          <cell r="N9508">
            <v>0</v>
          </cell>
          <cell r="O9508">
            <v>33064.16</v>
          </cell>
        </row>
        <row r="9509">
          <cell r="D9509" t="str">
            <v>110002439001142</v>
          </cell>
          <cell r="E9509" t="str">
            <v>气候变化下基于作物水足迹的长江流域水资源优化配置研究</v>
          </cell>
          <cell r="F9509" t="str">
            <v>于兵</v>
          </cell>
          <cell r="G9509" t="str">
            <v>2023094</v>
          </cell>
          <cell r="H9509">
            <v>22165.1</v>
          </cell>
          <cell r="I9509">
            <v>0</v>
          </cell>
          <cell r="J9509">
            <v>0</v>
          </cell>
          <cell r="K9509">
            <v>22165.1</v>
          </cell>
          <cell r="L9509">
            <v>0</v>
          </cell>
          <cell r="M9509">
            <v>0</v>
          </cell>
          <cell r="N9509">
            <v>0</v>
          </cell>
          <cell r="O9509">
            <v>22165.1</v>
          </cell>
        </row>
        <row r="9510">
          <cell r="D9510" t="str">
            <v>110002439001143</v>
          </cell>
          <cell r="E9510" t="str">
            <v>基于散列中子源重大基础设施的材料微观结构测试与分析</v>
          </cell>
          <cell r="F9510" t="str">
            <v>罗毅</v>
          </cell>
          <cell r="G9510" t="str">
            <v>2021039</v>
          </cell>
          <cell r="H9510">
            <v>62062.28</v>
          </cell>
          <cell r="I9510">
            <v>0</v>
          </cell>
          <cell r="J9510">
            <v>0</v>
          </cell>
          <cell r="K9510">
            <v>62062.28</v>
          </cell>
          <cell r="L9510">
            <v>0</v>
          </cell>
          <cell r="M9510">
            <v>0</v>
          </cell>
          <cell r="N9510">
            <v>0</v>
          </cell>
          <cell r="O9510">
            <v>62062.28</v>
          </cell>
        </row>
        <row r="9511">
          <cell r="D9511" t="str">
            <v>110002439001144</v>
          </cell>
          <cell r="E9511" t="str">
            <v>高稳定多层阻隔PE保护膜制备技术的研发</v>
          </cell>
          <cell r="F9511" t="str">
            <v>刘华珠</v>
          </cell>
          <cell r="G9511" t="str">
            <v>2003113</v>
          </cell>
          <cell r="H9511">
            <v>17732.08</v>
          </cell>
          <cell r="I9511">
            <v>0</v>
          </cell>
          <cell r="J9511">
            <v>17732</v>
          </cell>
          <cell r="K9511">
            <v>0.08</v>
          </cell>
          <cell r="L9511">
            <v>0</v>
          </cell>
          <cell r="M9511">
            <v>0</v>
          </cell>
          <cell r="N9511">
            <v>0</v>
          </cell>
          <cell r="O9511">
            <v>0.08</v>
          </cell>
        </row>
        <row r="9512">
          <cell r="D9512" t="str">
            <v>110002439001145</v>
          </cell>
          <cell r="E9512" t="str">
            <v>水库库底原水锰在净水工艺全流程中变化规律研究及高效监测装备研制</v>
          </cell>
          <cell r="F9512" t="str">
            <v>徐剑晖</v>
          </cell>
          <cell r="G9512" t="str">
            <v>2017052</v>
          </cell>
          <cell r="H9512">
            <v>174986.84</v>
          </cell>
          <cell r="I9512">
            <v>0</v>
          </cell>
          <cell r="J9512">
            <v>80744.57</v>
          </cell>
          <cell r="K9512">
            <v>94242.27</v>
          </cell>
          <cell r="L9512">
            <v>0</v>
          </cell>
          <cell r="M9512">
            <v>0</v>
          </cell>
          <cell r="N9512">
            <v>0</v>
          </cell>
          <cell r="O9512">
            <v>94242.27</v>
          </cell>
        </row>
        <row r="9513">
          <cell r="D9513" t="str">
            <v>110002439001146</v>
          </cell>
          <cell r="E9513" t="str">
            <v>东莞新洲印刷有限公司2024年中小型企业CDP问卷调查</v>
          </cell>
          <cell r="F9513" t="str">
            <v>李翠丹</v>
          </cell>
          <cell r="G9513" t="str">
            <v>2008038</v>
          </cell>
          <cell r="H9513">
            <v>13299.06</v>
          </cell>
          <cell r="I9513">
            <v>0</v>
          </cell>
          <cell r="J9513">
            <v>0</v>
          </cell>
          <cell r="K9513">
            <v>13299.06</v>
          </cell>
          <cell r="L9513">
            <v>0</v>
          </cell>
          <cell r="M9513">
            <v>0</v>
          </cell>
          <cell r="N9513">
            <v>0</v>
          </cell>
          <cell r="O9513">
            <v>13299.06</v>
          </cell>
        </row>
        <row r="9514">
          <cell r="D9514" t="str">
            <v>110002439001147</v>
          </cell>
          <cell r="E9514" t="str">
            <v>铝合金压铸件内部缺陷检测软件开发</v>
          </cell>
          <cell r="F9514" t="str">
            <v>龙建宇</v>
          </cell>
          <cell r="G9514" t="str">
            <v>2019129</v>
          </cell>
          <cell r="H9514">
            <v>59845.77</v>
          </cell>
          <cell r="I9514">
            <v>0</v>
          </cell>
          <cell r="J9514">
            <v>22504</v>
          </cell>
          <cell r="K9514">
            <v>37341.77</v>
          </cell>
          <cell r="L9514">
            <v>0</v>
          </cell>
          <cell r="M9514">
            <v>0</v>
          </cell>
          <cell r="N9514">
            <v>0</v>
          </cell>
          <cell r="O9514">
            <v>37341.77</v>
          </cell>
        </row>
        <row r="9515">
          <cell r="D9515" t="str">
            <v>110002439001148</v>
          </cell>
          <cell r="E9515" t="str">
            <v>膜法污水处理方案技术咨询项目</v>
          </cell>
          <cell r="F9515" t="str">
            <v>王秀琴</v>
          </cell>
          <cell r="G9515" t="str">
            <v>2022124</v>
          </cell>
          <cell r="H9515">
            <v>44330.2</v>
          </cell>
          <cell r="I9515">
            <v>0</v>
          </cell>
          <cell r="J9515">
            <v>40000</v>
          </cell>
          <cell r="K9515">
            <v>4330.2</v>
          </cell>
          <cell r="L9515">
            <v>0</v>
          </cell>
          <cell r="M9515">
            <v>0</v>
          </cell>
          <cell r="N9515">
            <v>0</v>
          </cell>
          <cell r="O9515">
            <v>4330.2</v>
          </cell>
        </row>
        <row r="9516">
          <cell r="D9516" t="str">
            <v>110002439001149</v>
          </cell>
          <cell r="E9516" t="str">
            <v>汽车智能联接柔性电子与材料创新产学研基地</v>
          </cell>
          <cell r="F9516" t="str">
            <v>祝闻</v>
          </cell>
          <cell r="G9516" t="str">
            <v>2017065</v>
          </cell>
          <cell r="H9516">
            <v>44330.2</v>
          </cell>
          <cell r="I9516">
            <v>50000</v>
          </cell>
          <cell r="J9516">
            <v>27669.8</v>
          </cell>
          <cell r="K9516">
            <v>66660.4</v>
          </cell>
          <cell r="L9516">
            <v>0</v>
          </cell>
          <cell r="M9516">
            <v>0</v>
          </cell>
          <cell r="N9516">
            <v>0</v>
          </cell>
          <cell r="O9516">
            <v>66660.4</v>
          </cell>
        </row>
        <row r="9517">
          <cell r="D9517" t="str">
            <v>110002439001150</v>
          </cell>
          <cell r="E9517" t="str">
            <v>河南天鉴金刚石工业有限公司-东莞理工学院金刚石粉体与复合材料联合研发中心（简称“天鉴-莞工金刚石材料联合研发中心”）</v>
          </cell>
          <cell r="F9517" t="str">
            <v>陈德良</v>
          </cell>
          <cell r="G9517" t="str">
            <v>2016812</v>
          </cell>
          <cell r="H9517">
            <v>0</v>
          </cell>
          <cell r="I9517">
            <v>50000</v>
          </cell>
          <cell r="J9517">
            <v>5669.8</v>
          </cell>
          <cell r="K9517">
            <v>44330.2</v>
          </cell>
          <cell r="L9517">
            <v>0</v>
          </cell>
          <cell r="M9517">
            <v>0</v>
          </cell>
          <cell r="N9517">
            <v>0</v>
          </cell>
          <cell r="O9517">
            <v>44330.2</v>
          </cell>
        </row>
        <row r="9518">
          <cell r="D9518" t="str">
            <v>110002439001151</v>
          </cell>
          <cell r="E9518" t="str">
            <v>高导热液晶环氧固化剂的预研</v>
          </cell>
          <cell r="F9518" t="str">
            <v>巫运辉</v>
          </cell>
          <cell r="G9518" t="str">
            <v>2019057</v>
          </cell>
          <cell r="H9518">
            <v>70928.32</v>
          </cell>
          <cell r="I9518">
            <v>0</v>
          </cell>
          <cell r="J9518">
            <v>55000</v>
          </cell>
          <cell r="K9518">
            <v>15928.32</v>
          </cell>
          <cell r="L9518">
            <v>0</v>
          </cell>
          <cell r="M9518">
            <v>0</v>
          </cell>
          <cell r="N9518">
            <v>0</v>
          </cell>
          <cell r="O9518">
            <v>15928.32</v>
          </cell>
        </row>
        <row r="9519">
          <cell r="D9519" t="str">
            <v>110002439001152</v>
          </cell>
          <cell r="E9519" t="str">
            <v>可见光通信用透明非晶材料开发</v>
          </cell>
          <cell r="F9519" t="str">
            <v>潘绮雯</v>
          </cell>
          <cell r="G9519" t="str">
            <v>2022185</v>
          </cell>
          <cell r="H9519">
            <v>88660.4</v>
          </cell>
          <cell r="I9519">
            <v>9480</v>
          </cell>
          <cell r="J9519">
            <v>46180</v>
          </cell>
          <cell r="K9519">
            <v>51960.4</v>
          </cell>
          <cell r="L9519">
            <v>0</v>
          </cell>
          <cell r="M9519">
            <v>0</v>
          </cell>
          <cell r="N9519">
            <v>0</v>
          </cell>
          <cell r="O9519">
            <v>51960.4</v>
          </cell>
        </row>
        <row r="9520">
          <cell r="D9520" t="str">
            <v>110002439001153</v>
          </cell>
          <cell r="E9520" t="str">
            <v>组合式汽车玻璃窗导轨模具的研发</v>
          </cell>
          <cell r="F9520" t="str">
            <v>王珂玮</v>
          </cell>
          <cell r="G9520" t="str">
            <v>2017114</v>
          </cell>
          <cell r="H9520">
            <v>17732.08</v>
          </cell>
          <cell r="I9520">
            <v>0</v>
          </cell>
          <cell r="J9520">
            <v>0</v>
          </cell>
          <cell r="K9520">
            <v>17732.08</v>
          </cell>
          <cell r="L9520">
            <v>0</v>
          </cell>
          <cell r="M9520">
            <v>0</v>
          </cell>
          <cell r="N9520">
            <v>0</v>
          </cell>
          <cell r="O9520">
            <v>17732.08</v>
          </cell>
        </row>
        <row r="9521">
          <cell r="D9521" t="str">
            <v>110002439001154</v>
          </cell>
          <cell r="E9521" t="str">
            <v>青藏高原河湖水情数据服务平台开发</v>
          </cell>
          <cell r="F9521" t="str">
            <v>李家叶</v>
          </cell>
          <cell r="G9521" t="str">
            <v>2020821</v>
          </cell>
          <cell r="H9521">
            <v>86887.19</v>
          </cell>
          <cell r="I9521">
            <v>0</v>
          </cell>
          <cell r="J9521">
            <v>36400</v>
          </cell>
          <cell r="K9521">
            <v>50487.19</v>
          </cell>
          <cell r="L9521">
            <v>0</v>
          </cell>
          <cell r="M9521">
            <v>0</v>
          </cell>
          <cell r="N9521">
            <v>0</v>
          </cell>
          <cell r="O9521">
            <v>50487.19</v>
          </cell>
        </row>
        <row r="9522">
          <cell r="D9522" t="str">
            <v>110002439001155</v>
          </cell>
          <cell r="E9522" t="str">
            <v>松山湖园区城镇污水处理厂纳管工业废水分质处理综合评估</v>
          </cell>
          <cell r="F9522" t="str">
            <v>彭若斯</v>
          </cell>
          <cell r="G9522" t="str">
            <v>2018063</v>
          </cell>
          <cell r="H9522">
            <v>106392.48</v>
          </cell>
          <cell r="I9522">
            <v>180000</v>
          </cell>
          <cell r="J9522">
            <v>100655.27</v>
          </cell>
          <cell r="K9522">
            <v>185737.21</v>
          </cell>
          <cell r="L9522">
            <v>0</v>
          </cell>
          <cell r="M9522">
            <v>0</v>
          </cell>
          <cell r="N9522">
            <v>0</v>
          </cell>
          <cell r="O9522">
            <v>185737.21</v>
          </cell>
        </row>
        <row r="9523">
          <cell r="D9523" t="str">
            <v>110002439001156</v>
          </cell>
          <cell r="E9523" t="str">
            <v>电源适配器高效防水性能优化技术研发</v>
          </cell>
          <cell r="F9523" t="str">
            <v>林小夏</v>
          </cell>
          <cell r="G9523" t="str">
            <v>2016017</v>
          </cell>
          <cell r="H9523">
            <v>8866.04</v>
          </cell>
          <cell r="I9523">
            <v>0</v>
          </cell>
          <cell r="J9523">
            <v>6000</v>
          </cell>
          <cell r="K9523">
            <v>2866.04</v>
          </cell>
          <cell r="L9523">
            <v>0</v>
          </cell>
          <cell r="M9523">
            <v>0</v>
          </cell>
          <cell r="N9523">
            <v>0</v>
          </cell>
          <cell r="O9523">
            <v>2866.04</v>
          </cell>
        </row>
        <row r="9524">
          <cell r="D9524" t="str">
            <v>110002439001157</v>
          </cell>
          <cell r="E9524" t="str">
            <v>沉管隧道浮运水动力分析</v>
          </cell>
          <cell r="F9524" t="str">
            <v>余烈</v>
          </cell>
          <cell r="G9524" t="str">
            <v>2021012</v>
          </cell>
          <cell r="H9524">
            <v>132990.6</v>
          </cell>
          <cell r="I9524">
            <v>0</v>
          </cell>
          <cell r="J9524">
            <v>116249.16</v>
          </cell>
          <cell r="K9524">
            <v>16741.44</v>
          </cell>
          <cell r="L9524">
            <v>0</v>
          </cell>
          <cell r="M9524">
            <v>0</v>
          </cell>
          <cell r="N9524">
            <v>0</v>
          </cell>
          <cell r="O9524">
            <v>16741.44</v>
          </cell>
        </row>
        <row r="9525">
          <cell r="D9525" t="str">
            <v>110002439001158</v>
          </cell>
          <cell r="E9525" t="str">
            <v>东莞市石碣镇2024年节约型机关创建服务</v>
          </cell>
          <cell r="F9525" t="str">
            <v>钟少芬</v>
          </cell>
          <cell r="G9525" t="str">
            <v>2011029</v>
          </cell>
          <cell r="H9525">
            <v>35464.15</v>
          </cell>
          <cell r="I9525">
            <v>0</v>
          </cell>
          <cell r="J9525">
            <v>11100</v>
          </cell>
          <cell r="K9525">
            <v>24364.15</v>
          </cell>
          <cell r="L9525">
            <v>0</v>
          </cell>
          <cell r="M9525">
            <v>0</v>
          </cell>
          <cell r="N9525">
            <v>0</v>
          </cell>
          <cell r="O9525">
            <v>24364.15</v>
          </cell>
        </row>
        <row r="9526">
          <cell r="D9526" t="str">
            <v>110002439001159</v>
          </cell>
          <cell r="E9526" t="str">
            <v>东莞松山湖2024年企业节能诊断及节能宣传服务</v>
          </cell>
          <cell r="F9526" t="str">
            <v>钟少芬</v>
          </cell>
          <cell r="G9526" t="str">
            <v>2011029</v>
          </cell>
          <cell r="H9526">
            <v>106392.48</v>
          </cell>
          <cell r="I9526">
            <v>0</v>
          </cell>
          <cell r="J9526">
            <v>47361.05</v>
          </cell>
          <cell r="K9526">
            <v>59031.43</v>
          </cell>
          <cell r="L9526">
            <v>0</v>
          </cell>
          <cell r="M9526">
            <v>0</v>
          </cell>
          <cell r="N9526">
            <v>0</v>
          </cell>
          <cell r="O9526">
            <v>59031.43</v>
          </cell>
        </row>
        <row r="9527">
          <cell r="D9527" t="str">
            <v>110002439001160</v>
          </cell>
          <cell r="E9527" t="str">
            <v>东莞理工---普宁奇楠沉香种植及产品联合研发基地</v>
          </cell>
          <cell r="F9527" t="str">
            <v>王波</v>
          </cell>
          <cell r="G9527" t="str">
            <v>2018268</v>
          </cell>
          <cell r="H9527">
            <v>0</v>
          </cell>
          <cell r="I9527">
            <v>50000</v>
          </cell>
          <cell r="J9527">
            <v>7169.8</v>
          </cell>
          <cell r="K9527">
            <v>42830.2</v>
          </cell>
          <cell r="L9527">
            <v>0</v>
          </cell>
          <cell r="M9527">
            <v>0</v>
          </cell>
          <cell r="N9527">
            <v>0</v>
          </cell>
          <cell r="O9527">
            <v>42830.2</v>
          </cell>
        </row>
        <row r="9528">
          <cell r="D9528" t="str">
            <v>110002439001161</v>
          </cell>
          <cell r="E9528" t="str">
            <v>东莞理工学院-东莞市竞成鑫电子设备有限公司智能视觉检测技术应用服务工程中心</v>
          </cell>
          <cell r="F9528" t="str">
            <v>钟智</v>
          </cell>
          <cell r="G9528" t="str">
            <v>2024053</v>
          </cell>
          <cell r="H9528">
            <v>132990.6</v>
          </cell>
          <cell r="I9528">
            <v>0</v>
          </cell>
          <cell r="J9528">
            <v>60584.51</v>
          </cell>
          <cell r="K9528">
            <v>72406.09</v>
          </cell>
          <cell r="L9528">
            <v>0</v>
          </cell>
          <cell r="M9528">
            <v>0</v>
          </cell>
          <cell r="N9528">
            <v>0</v>
          </cell>
          <cell r="O9528">
            <v>72406.09</v>
          </cell>
        </row>
        <row r="9529">
          <cell r="D9529" t="str">
            <v>110002439001162</v>
          </cell>
          <cell r="E9529" t="str">
            <v>2024年松山湖企业节能低碳宣传项目</v>
          </cell>
          <cell r="F9529" t="str">
            <v>纪传伟</v>
          </cell>
          <cell r="G9529" t="str">
            <v>2006064</v>
          </cell>
          <cell r="H9529">
            <v>49649.82</v>
          </cell>
          <cell r="I9529">
            <v>0</v>
          </cell>
          <cell r="J9529">
            <v>30500</v>
          </cell>
          <cell r="K9529">
            <v>19149.82</v>
          </cell>
          <cell r="L9529">
            <v>0</v>
          </cell>
          <cell r="M9529">
            <v>0</v>
          </cell>
          <cell r="N9529">
            <v>0</v>
          </cell>
          <cell r="O9529">
            <v>19149.82</v>
          </cell>
        </row>
        <row r="9530">
          <cell r="D9530" t="str">
            <v>110002439001163</v>
          </cell>
          <cell r="E9530" t="str">
            <v>毫米波通信基带-应急通信链路关键技术开发</v>
          </cell>
          <cell r="F9530" t="str">
            <v>周雪玲</v>
          </cell>
          <cell r="G9530" t="str">
            <v>2024112</v>
          </cell>
          <cell r="H9530">
            <v>4829404.24</v>
          </cell>
          <cell r="I9530">
            <v>0</v>
          </cell>
          <cell r="J9530">
            <v>2522149.17</v>
          </cell>
          <cell r="K9530">
            <v>2307255.07</v>
          </cell>
          <cell r="L9530">
            <v>0</v>
          </cell>
          <cell r="M9530">
            <v>0</v>
          </cell>
          <cell r="N9530">
            <v>0</v>
          </cell>
          <cell r="O9530">
            <v>2307255.07</v>
          </cell>
        </row>
        <row r="9531">
          <cell r="D9531" t="str">
            <v>110002439001164</v>
          </cell>
          <cell r="E9531" t="str">
            <v>基于AIOT的智能化工厂安全监护系统研发</v>
          </cell>
          <cell r="F9531" t="str">
            <v>罗聪明</v>
          </cell>
          <cell r="G9531" t="str">
            <v>2024028</v>
          </cell>
          <cell r="H9531">
            <v>0</v>
          </cell>
          <cell r="I9531">
            <v>20000</v>
          </cell>
          <cell r="J9531">
            <v>5963.19</v>
          </cell>
          <cell r="K9531">
            <v>14036.81</v>
          </cell>
          <cell r="L9531">
            <v>0</v>
          </cell>
          <cell r="M9531">
            <v>0</v>
          </cell>
          <cell r="N9531">
            <v>0</v>
          </cell>
          <cell r="O9531">
            <v>14036.81</v>
          </cell>
        </row>
        <row r="9532">
          <cell r="D9532" t="str">
            <v>110002439001165</v>
          </cell>
          <cell r="E9532" t="str">
            <v>洗碗机碗篮长效防锈技术创新研发</v>
          </cell>
          <cell r="F9532" t="str">
            <v>林小夏</v>
          </cell>
          <cell r="G9532" t="str">
            <v>2016017</v>
          </cell>
          <cell r="H9532">
            <v>0</v>
          </cell>
          <cell r="I9532">
            <v>10000</v>
          </cell>
          <cell r="J9532">
            <v>8133.96</v>
          </cell>
          <cell r="K9532">
            <v>1866.04</v>
          </cell>
          <cell r="L9532">
            <v>0</v>
          </cell>
          <cell r="M9532">
            <v>0</v>
          </cell>
          <cell r="N9532">
            <v>0</v>
          </cell>
          <cell r="O9532">
            <v>1866.04</v>
          </cell>
        </row>
        <row r="9533">
          <cell r="D9533" t="str">
            <v>110002439001166</v>
          </cell>
          <cell r="E9533" t="str">
            <v>自感知渣土基轻质自密实混凝土材料及应用关键技术研究</v>
          </cell>
          <cell r="F9533" t="str">
            <v>郑愚</v>
          </cell>
          <cell r="G9533" t="str">
            <v>2008004</v>
          </cell>
          <cell r="H9533">
            <v>0</v>
          </cell>
          <cell r="I9533">
            <v>80000</v>
          </cell>
          <cell r="J9533">
            <v>13121.68</v>
          </cell>
          <cell r="K9533">
            <v>66878.32</v>
          </cell>
          <cell r="L9533">
            <v>0</v>
          </cell>
          <cell r="M9533">
            <v>0</v>
          </cell>
          <cell r="N9533">
            <v>0</v>
          </cell>
          <cell r="O9533">
            <v>66878.32</v>
          </cell>
        </row>
        <row r="9534">
          <cell r="D9534" t="str">
            <v>110002439001167</v>
          </cell>
          <cell r="E9534" t="str">
            <v>基于高效能量传递技术的多功能智能护肤美容仪的研究</v>
          </cell>
          <cell r="F9534" t="str">
            <v>王红成</v>
          </cell>
          <cell r="G9534" t="str">
            <v>2007023</v>
          </cell>
          <cell r="H9534">
            <v>0</v>
          </cell>
          <cell r="I9534">
            <v>35000</v>
          </cell>
          <cell r="J9534">
            <v>10053.55</v>
          </cell>
          <cell r="K9534">
            <v>24946.45</v>
          </cell>
          <cell r="L9534">
            <v>0</v>
          </cell>
          <cell r="M9534">
            <v>0</v>
          </cell>
          <cell r="N9534">
            <v>0</v>
          </cell>
          <cell r="O9534">
            <v>24946.45</v>
          </cell>
        </row>
        <row r="9535">
          <cell r="D9535" t="str">
            <v>110002439001168</v>
          </cell>
          <cell r="E9535" t="str">
            <v>BSI（英国标准协会）无损检测-导波检测标准翻译服务</v>
          </cell>
          <cell r="F9535" t="str">
            <v>郑明方</v>
          </cell>
          <cell r="G9535" t="str">
            <v>2020824</v>
          </cell>
          <cell r="H9535">
            <v>0</v>
          </cell>
          <cell r="I9535">
            <v>10000</v>
          </cell>
          <cell r="J9535">
            <v>2843.96</v>
          </cell>
          <cell r="K9535">
            <v>7156.04</v>
          </cell>
          <cell r="L9535">
            <v>0</v>
          </cell>
          <cell r="M9535">
            <v>0</v>
          </cell>
          <cell r="N9535">
            <v>0</v>
          </cell>
          <cell r="O9535">
            <v>7156.04</v>
          </cell>
        </row>
        <row r="9536">
          <cell r="D9536" t="str">
            <v>110002439001169</v>
          </cell>
          <cell r="E9536" t="str">
            <v>湛南地区电力供需形势分析报告</v>
          </cell>
          <cell r="F9536" t="str">
            <v>刘国中</v>
          </cell>
          <cell r="G9536" t="str">
            <v>2017061</v>
          </cell>
          <cell r="H9536">
            <v>0</v>
          </cell>
          <cell r="I9536">
            <v>450000</v>
          </cell>
          <cell r="J9536">
            <v>351028.2</v>
          </cell>
          <cell r="K9536">
            <v>98971.8</v>
          </cell>
          <cell r="L9536">
            <v>0</v>
          </cell>
          <cell r="M9536">
            <v>0</v>
          </cell>
          <cell r="N9536">
            <v>0</v>
          </cell>
          <cell r="O9536">
            <v>98971.8</v>
          </cell>
        </row>
        <row r="9537">
          <cell r="D9537" t="str">
            <v>110002439002001</v>
          </cell>
          <cell r="E9537" t="str">
            <v>面向产业服务的翻译实践案例资源建设</v>
          </cell>
          <cell r="F9537" t="str">
            <v>张放</v>
          </cell>
          <cell r="G9537" t="str">
            <v>2004033</v>
          </cell>
          <cell r="H9537">
            <v>8958.05</v>
          </cell>
          <cell r="I9537">
            <v>0</v>
          </cell>
          <cell r="J9537">
            <v>1648.59</v>
          </cell>
          <cell r="K9537">
            <v>7309.46</v>
          </cell>
          <cell r="L9537">
            <v>0</v>
          </cell>
          <cell r="M9537">
            <v>0</v>
          </cell>
          <cell r="N9537">
            <v>0</v>
          </cell>
          <cell r="O9537">
            <v>7309.46</v>
          </cell>
        </row>
        <row r="9538">
          <cell r="D9538" t="str">
            <v>110002439002002</v>
          </cell>
          <cell r="E9538" t="str">
            <v>东莞市茶山镇博头村村志编撰、出版项目</v>
          </cell>
          <cell r="F9538" t="str">
            <v>李玲玲</v>
          </cell>
          <cell r="G9538" t="str">
            <v>2022101</v>
          </cell>
          <cell r="H9538">
            <v>49257.51</v>
          </cell>
          <cell r="I9538">
            <v>0</v>
          </cell>
          <cell r="J9538">
            <v>2650</v>
          </cell>
          <cell r="K9538">
            <v>46607.51</v>
          </cell>
          <cell r="L9538">
            <v>0</v>
          </cell>
          <cell r="M9538">
            <v>0</v>
          </cell>
          <cell r="N9538">
            <v>0</v>
          </cell>
          <cell r="O9538">
            <v>46607.51</v>
          </cell>
        </row>
        <row r="9539">
          <cell r="D9539" t="str">
            <v>110002439002003</v>
          </cell>
          <cell r="E9539" t="str">
            <v>洪梅镇万科星辰花园配建物业项目可行性研究</v>
          </cell>
          <cell r="F9539" t="str">
            <v>贺艳春</v>
          </cell>
          <cell r="G9539" t="str">
            <v>2006011</v>
          </cell>
          <cell r="H9539">
            <v>9990.98</v>
          </cell>
          <cell r="I9539">
            <v>0</v>
          </cell>
          <cell r="J9539">
            <v>1200</v>
          </cell>
          <cell r="K9539">
            <v>8790.98</v>
          </cell>
          <cell r="L9539">
            <v>0</v>
          </cell>
          <cell r="M9539">
            <v>0</v>
          </cell>
          <cell r="N9539">
            <v>0</v>
          </cell>
          <cell r="O9539">
            <v>8790.98</v>
          </cell>
        </row>
        <row r="9540">
          <cell r="D9540" t="str">
            <v>110002439002004</v>
          </cell>
          <cell r="E9540" t="str">
            <v>消费者权益保护宣传的方案设计</v>
          </cell>
          <cell r="F9540" t="str">
            <v>黄俊辉</v>
          </cell>
          <cell r="G9540" t="str">
            <v>2016037</v>
          </cell>
          <cell r="H9540">
            <v>12048.82</v>
          </cell>
          <cell r="I9540">
            <v>0</v>
          </cell>
          <cell r="J9540">
            <v>0</v>
          </cell>
          <cell r="K9540">
            <v>12048.82</v>
          </cell>
          <cell r="L9540">
            <v>0</v>
          </cell>
          <cell r="M9540">
            <v>0</v>
          </cell>
          <cell r="N9540">
            <v>0</v>
          </cell>
          <cell r="O9540">
            <v>12048.82</v>
          </cell>
        </row>
        <row r="9541">
          <cell r="D9541" t="str">
            <v>110002439002005</v>
          </cell>
          <cell r="E9541" t="str">
            <v>恒翼能科技质量奖咨询服务协议</v>
          </cell>
          <cell r="F9541" t="str">
            <v>陈海东</v>
          </cell>
          <cell r="G9541" t="str">
            <v>2003046</v>
          </cell>
          <cell r="H9541">
            <v>32563.22</v>
          </cell>
          <cell r="I9541">
            <v>0</v>
          </cell>
          <cell r="J9541">
            <v>0</v>
          </cell>
          <cell r="K9541">
            <v>32563.22</v>
          </cell>
          <cell r="L9541">
            <v>0</v>
          </cell>
          <cell r="M9541">
            <v>0</v>
          </cell>
          <cell r="N9541">
            <v>0</v>
          </cell>
          <cell r="O9541">
            <v>32563.22</v>
          </cell>
        </row>
        <row r="9542">
          <cell r="D9542" t="str">
            <v>110002439002006</v>
          </cell>
          <cell r="E9542" t="str">
            <v>2024年东莞市市场监督管理局东莞市专利统计分析咨询项目合同</v>
          </cell>
          <cell r="F9542" t="str">
            <v>刘海伟</v>
          </cell>
          <cell r="G9542" t="str">
            <v>2005086</v>
          </cell>
          <cell r="H9542">
            <v>10.4</v>
          </cell>
          <cell r="I9542">
            <v>0</v>
          </cell>
          <cell r="J9542">
            <v>0</v>
          </cell>
          <cell r="K9542">
            <v>10.4</v>
          </cell>
          <cell r="L9542">
            <v>0</v>
          </cell>
          <cell r="M9542">
            <v>0</v>
          </cell>
          <cell r="N9542">
            <v>0</v>
          </cell>
          <cell r="O9542">
            <v>10.4</v>
          </cell>
        </row>
        <row r="9543">
          <cell r="D9543" t="str">
            <v>110002439002007</v>
          </cell>
          <cell r="E9543" t="str">
            <v>寮步慈善基金会2024年第四届公益慈善创投督导评估服务项目</v>
          </cell>
          <cell r="F9543" t="str">
            <v>朱晓红</v>
          </cell>
          <cell r="G9543" t="str">
            <v>2007002</v>
          </cell>
          <cell r="H9543">
            <v>6548.94</v>
          </cell>
          <cell r="I9543">
            <v>25000</v>
          </cell>
          <cell r="J9543">
            <v>10754.9</v>
          </cell>
          <cell r="K9543">
            <v>20794.04</v>
          </cell>
          <cell r="L9543">
            <v>0</v>
          </cell>
          <cell r="M9543">
            <v>0</v>
          </cell>
          <cell r="N9543">
            <v>0</v>
          </cell>
          <cell r="O9543">
            <v>20794.04</v>
          </cell>
        </row>
        <row r="9544">
          <cell r="D9544" t="str">
            <v>110002439002008</v>
          </cell>
          <cell r="E9544" t="str">
            <v>地方产业布局调研及发展咨询服务</v>
          </cell>
          <cell r="F9544" t="str">
            <v>王春</v>
          </cell>
          <cell r="G9544" t="str">
            <v>2002018</v>
          </cell>
          <cell r="H9544">
            <v>237469.92</v>
          </cell>
          <cell r="I9544">
            <v>0</v>
          </cell>
          <cell r="J9544">
            <v>169900</v>
          </cell>
          <cell r="K9544">
            <v>67569.92</v>
          </cell>
          <cell r="L9544">
            <v>0</v>
          </cell>
          <cell r="M9544">
            <v>0</v>
          </cell>
          <cell r="N9544">
            <v>0</v>
          </cell>
          <cell r="O9544">
            <v>67569.92</v>
          </cell>
        </row>
        <row r="9545">
          <cell r="D9545" t="str">
            <v>110002439002009</v>
          </cell>
          <cell r="E9545" t="str">
            <v>2024年东莞市地方立法研究评估与咨询服务基地合作项目研究经费</v>
          </cell>
          <cell r="F9545" t="str">
            <v>郑玉敏</v>
          </cell>
          <cell r="G9545" t="str">
            <v>2005002</v>
          </cell>
          <cell r="H9545">
            <v>103120.8</v>
          </cell>
          <cell r="I9545">
            <v>0</v>
          </cell>
          <cell r="J9545">
            <v>41668</v>
          </cell>
          <cell r="K9545">
            <v>61452.8</v>
          </cell>
          <cell r="L9545">
            <v>0</v>
          </cell>
          <cell r="M9545">
            <v>0</v>
          </cell>
          <cell r="N9545">
            <v>0</v>
          </cell>
          <cell r="O9545">
            <v>61452.8</v>
          </cell>
        </row>
        <row r="9546">
          <cell r="D9546" t="str">
            <v>110002439002010</v>
          </cell>
          <cell r="E9546" t="str">
            <v>东莞市茶山镇冲美村村志编纂、出版项目</v>
          </cell>
          <cell r="F9546" t="str">
            <v>张放</v>
          </cell>
          <cell r="G9546" t="str">
            <v>2004033</v>
          </cell>
          <cell r="H9546">
            <v>89538.77</v>
          </cell>
          <cell r="I9546">
            <v>0</v>
          </cell>
          <cell r="J9546">
            <v>40466.67</v>
          </cell>
          <cell r="K9546">
            <v>49072.1</v>
          </cell>
          <cell r="L9546">
            <v>0</v>
          </cell>
          <cell r="M9546">
            <v>0</v>
          </cell>
          <cell r="N9546">
            <v>0</v>
          </cell>
          <cell r="O9546">
            <v>49072.1</v>
          </cell>
        </row>
        <row r="9547">
          <cell r="D9547" t="str">
            <v>110002439002011</v>
          </cell>
          <cell r="E9547" t="str">
            <v>东莞市农产品高质量发展路径调研技术咨询</v>
          </cell>
          <cell r="F9547" t="str">
            <v>袁丁</v>
          </cell>
          <cell r="G9547" t="str">
            <v>2018040</v>
          </cell>
          <cell r="H9547">
            <v>44330.2</v>
          </cell>
          <cell r="I9547">
            <v>0</v>
          </cell>
          <cell r="J9547">
            <v>0</v>
          </cell>
          <cell r="K9547">
            <v>44330.2</v>
          </cell>
          <cell r="L9547">
            <v>0</v>
          </cell>
          <cell r="M9547">
            <v>0</v>
          </cell>
          <cell r="N9547">
            <v>0</v>
          </cell>
          <cell r="O9547">
            <v>44330.2</v>
          </cell>
        </row>
        <row r="9548">
          <cell r="D9548" t="str">
            <v>110002439002012</v>
          </cell>
          <cell r="E9548" t="str">
            <v>台湾区域经济与产业发展大数据平台</v>
          </cell>
          <cell r="F9548" t="str">
            <v>黎伟</v>
          </cell>
          <cell r="G9548" t="str">
            <v>2016020</v>
          </cell>
          <cell r="H9548">
            <v>44330.2</v>
          </cell>
          <cell r="I9548">
            <v>0</v>
          </cell>
          <cell r="J9548">
            <v>0</v>
          </cell>
          <cell r="K9548">
            <v>44330.2</v>
          </cell>
          <cell r="L9548">
            <v>0</v>
          </cell>
          <cell r="M9548">
            <v>0</v>
          </cell>
          <cell r="N9548">
            <v>0</v>
          </cell>
          <cell r="O9548">
            <v>44330.2</v>
          </cell>
        </row>
        <row r="9549">
          <cell r="D9549" t="str">
            <v>110002439002013</v>
          </cell>
          <cell r="E9549" t="str">
            <v>台湾对陆政策的决策机制与政策过程研究</v>
          </cell>
          <cell r="F9549" t="str">
            <v>夏能礼</v>
          </cell>
          <cell r="G9549" t="str">
            <v>2001039</v>
          </cell>
          <cell r="H9549">
            <v>7790.12</v>
          </cell>
          <cell r="I9549">
            <v>0</v>
          </cell>
          <cell r="J9549">
            <v>175.88</v>
          </cell>
          <cell r="K9549">
            <v>7614.24</v>
          </cell>
          <cell r="L9549">
            <v>0</v>
          </cell>
          <cell r="M9549">
            <v>0</v>
          </cell>
          <cell r="N9549">
            <v>0</v>
          </cell>
          <cell r="O9549">
            <v>7614.24</v>
          </cell>
        </row>
        <row r="9550">
          <cell r="D9550" t="str">
            <v>110002439002014</v>
          </cell>
          <cell r="E9550" t="str">
            <v>东莞地情研究（2024年）</v>
          </cell>
          <cell r="F9550" t="str">
            <v>卢晓晴</v>
          </cell>
          <cell r="G9550" t="str">
            <v>2005037</v>
          </cell>
          <cell r="H9550">
            <v>17732.08</v>
          </cell>
          <cell r="I9550">
            <v>0</v>
          </cell>
          <cell r="J9550">
            <v>0</v>
          </cell>
          <cell r="K9550">
            <v>17732.08</v>
          </cell>
          <cell r="L9550">
            <v>0</v>
          </cell>
          <cell r="M9550">
            <v>0</v>
          </cell>
          <cell r="N9550">
            <v>0</v>
          </cell>
          <cell r="O9550">
            <v>17732.08</v>
          </cell>
        </row>
        <row r="9551">
          <cell r="D9551" t="str">
            <v>110002439002015</v>
          </cell>
          <cell r="E9551" t="str">
            <v>关于东莞市百家民企“树典型 强信心 促发展”案例剖析</v>
          </cell>
          <cell r="F9551" t="str">
            <v>刘川</v>
          </cell>
          <cell r="G9551" t="str">
            <v>2001021</v>
          </cell>
          <cell r="H9551">
            <v>8498.3</v>
          </cell>
          <cell r="I9551">
            <v>0</v>
          </cell>
          <cell r="J9551">
            <v>0</v>
          </cell>
          <cell r="K9551">
            <v>8498.3</v>
          </cell>
          <cell r="L9551">
            <v>0</v>
          </cell>
          <cell r="M9551">
            <v>0</v>
          </cell>
          <cell r="N9551">
            <v>0</v>
          </cell>
          <cell r="O9551">
            <v>8498.3</v>
          </cell>
        </row>
        <row r="9552">
          <cell r="D9552" t="str">
            <v>110002439002016</v>
          </cell>
          <cell r="E9552" t="str">
            <v>铭利达东莞市政府质量奖咨询服务协议</v>
          </cell>
          <cell r="F9552" t="str">
            <v>陈海东</v>
          </cell>
          <cell r="G9552" t="str">
            <v>2003046</v>
          </cell>
          <cell r="H9552">
            <v>39897.18</v>
          </cell>
          <cell r="I9552">
            <v>0</v>
          </cell>
          <cell r="J9552">
            <v>0</v>
          </cell>
          <cell r="K9552">
            <v>39897.18</v>
          </cell>
          <cell r="L9552">
            <v>0</v>
          </cell>
          <cell r="M9552">
            <v>0</v>
          </cell>
          <cell r="N9552">
            <v>0</v>
          </cell>
          <cell r="O9552">
            <v>39897.18</v>
          </cell>
        </row>
        <row r="9553">
          <cell r="D9553" t="str">
            <v>110002439002017</v>
          </cell>
          <cell r="E9553" t="str">
            <v>东莞市妇女儿童“党群公益汇”项目（2023-2024）评估服务</v>
          </cell>
          <cell r="F9553" t="str">
            <v>朱晓红</v>
          </cell>
          <cell r="G9553" t="str">
            <v>2007002</v>
          </cell>
          <cell r="H9553">
            <v>6649.53</v>
          </cell>
          <cell r="I9553">
            <v>17500</v>
          </cell>
          <cell r="J9553">
            <v>7384.43</v>
          </cell>
          <cell r="K9553">
            <v>16765.1</v>
          </cell>
          <cell r="L9553">
            <v>0</v>
          </cell>
          <cell r="M9553">
            <v>0</v>
          </cell>
          <cell r="N9553">
            <v>0</v>
          </cell>
          <cell r="O9553">
            <v>16765.1</v>
          </cell>
        </row>
        <row r="9554">
          <cell r="D9554" t="str">
            <v>110002439002018</v>
          </cell>
          <cell r="E9554" t="str">
            <v>购买“与星同行”计划实施情况第三方评估验收服务</v>
          </cell>
          <cell r="F9554" t="str">
            <v>居正</v>
          </cell>
          <cell r="G9554" t="str">
            <v>2013066</v>
          </cell>
          <cell r="H9554">
            <v>40258.98</v>
          </cell>
          <cell r="I9554">
            <v>29370</v>
          </cell>
          <cell r="J9554">
            <v>31330.44</v>
          </cell>
          <cell r="K9554">
            <v>38298.54</v>
          </cell>
          <cell r="L9554">
            <v>0</v>
          </cell>
          <cell r="M9554">
            <v>0</v>
          </cell>
          <cell r="N9554">
            <v>0</v>
          </cell>
          <cell r="O9554">
            <v>38298.54</v>
          </cell>
        </row>
        <row r="9555">
          <cell r="D9555" t="str">
            <v>110002439002019</v>
          </cell>
          <cell r="E9555" t="str">
            <v>广东赛德自动化科技股份有限公司绩效管理项目（二期）</v>
          </cell>
          <cell r="F9555" t="str">
            <v>龚志周</v>
          </cell>
          <cell r="G9555" t="str">
            <v>2005034</v>
          </cell>
          <cell r="H9555">
            <v>53196.24</v>
          </cell>
          <cell r="I9555">
            <v>0</v>
          </cell>
          <cell r="J9555">
            <v>0</v>
          </cell>
          <cell r="K9555">
            <v>53196.24</v>
          </cell>
          <cell r="L9555">
            <v>0</v>
          </cell>
          <cell r="M9555">
            <v>0</v>
          </cell>
          <cell r="N9555">
            <v>0</v>
          </cell>
          <cell r="O9555">
            <v>53196.24</v>
          </cell>
        </row>
        <row r="9556">
          <cell r="D9556" t="str">
            <v>110002439002020</v>
          </cell>
          <cell r="E9556" t="str">
            <v>东莞市茶山镇塘角村村志编纂、出版项目</v>
          </cell>
          <cell r="F9556" t="str">
            <v>阎江</v>
          </cell>
          <cell r="G9556" t="str">
            <v>1999007</v>
          </cell>
          <cell r="H9556">
            <v>100993.06</v>
          </cell>
          <cell r="I9556">
            <v>0</v>
          </cell>
          <cell r="J9556">
            <v>3000</v>
          </cell>
          <cell r="K9556">
            <v>97993.06</v>
          </cell>
          <cell r="L9556">
            <v>0</v>
          </cell>
          <cell r="M9556">
            <v>0</v>
          </cell>
          <cell r="N9556">
            <v>0</v>
          </cell>
          <cell r="O9556">
            <v>97993.06</v>
          </cell>
        </row>
        <row r="9557">
          <cell r="D9557" t="str">
            <v>110002439002021</v>
          </cell>
          <cell r="E9557" t="str">
            <v>东莞市茶山镇横江村村志编纂、出版项目协议</v>
          </cell>
          <cell r="F9557" t="str">
            <v>王勇</v>
          </cell>
          <cell r="G9557" t="str">
            <v>2017049</v>
          </cell>
          <cell r="H9557">
            <v>81241.03</v>
          </cell>
          <cell r="I9557">
            <v>0</v>
          </cell>
          <cell r="J9557">
            <v>14495.56</v>
          </cell>
          <cell r="K9557">
            <v>66745.47</v>
          </cell>
          <cell r="L9557">
            <v>0</v>
          </cell>
          <cell r="M9557">
            <v>0</v>
          </cell>
          <cell r="N9557">
            <v>0</v>
          </cell>
          <cell r="O9557">
            <v>66745.47</v>
          </cell>
        </row>
        <row r="9558">
          <cell r="D9558" t="str">
            <v>110002439002022</v>
          </cell>
          <cell r="E9558" t="str">
            <v>设计2024年律师行业入党积极分子课程</v>
          </cell>
          <cell r="F9558" t="str">
            <v>刘健</v>
          </cell>
          <cell r="G9558" t="str">
            <v>1993042</v>
          </cell>
          <cell r="H9558">
            <v>17229.58</v>
          </cell>
          <cell r="I9558">
            <v>0</v>
          </cell>
          <cell r="J9558">
            <v>11417.22</v>
          </cell>
          <cell r="K9558">
            <v>5812.36</v>
          </cell>
          <cell r="L9558">
            <v>0</v>
          </cell>
          <cell r="M9558">
            <v>0</v>
          </cell>
          <cell r="N9558">
            <v>0</v>
          </cell>
          <cell r="O9558">
            <v>5812.36</v>
          </cell>
        </row>
        <row r="9559">
          <cell r="D9559" t="str">
            <v>110002439002023</v>
          </cell>
          <cell r="E9559" t="str">
            <v>绘本《小穿山甲广府游记》翻译项目</v>
          </cell>
          <cell r="F9559" t="str">
            <v>张放</v>
          </cell>
          <cell r="G9559" t="str">
            <v>2004033</v>
          </cell>
          <cell r="H9559">
            <v>2191.69</v>
          </cell>
          <cell r="I9559">
            <v>1648</v>
          </cell>
          <cell r="J9559">
            <v>186.88</v>
          </cell>
          <cell r="K9559">
            <v>3652.81</v>
          </cell>
          <cell r="L9559">
            <v>0</v>
          </cell>
          <cell r="M9559">
            <v>0</v>
          </cell>
          <cell r="N9559">
            <v>0</v>
          </cell>
          <cell r="O9559">
            <v>3652.81</v>
          </cell>
        </row>
        <row r="9560">
          <cell r="D9560" t="str">
            <v>110002439002024</v>
          </cell>
          <cell r="E9560" t="str">
            <v>数字化转型规划案</v>
          </cell>
          <cell r="F9560" t="str">
            <v>王子豪</v>
          </cell>
          <cell r="G9560" t="str">
            <v>2022134</v>
          </cell>
          <cell r="H9560">
            <v>52116.24</v>
          </cell>
          <cell r="I9560">
            <v>60000</v>
          </cell>
          <cell r="J9560">
            <v>44075.23</v>
          </cell>
          <cell r="K9560">
            <v>68041.01</v>
          </cell>
          <cell r="L9560">
            <v>0</v>
          </cell>
          <cell r="M9560">
            <v>0</v>
          </cell>
          <cell r="N9560">
            <v>0</v>
          </cell>
          <cell r="O9560">
            <v>68041.01</v>
          </cell>
        </row>
        <row r="9561">
          <cell r="D9561" t="str">
            <v>110002439002025</v>
          </cell>
          <cell r="E9561" t="str">
            <v>东莞市茶山镇茶山村村志编纂、出版项目协议</v>
          </cell>
          <cell r="F9561" t="str">
            <v>张炎</v>
          </cell>
          <cell r="G9561" t="str">
            <v>2018067</v>
          </cell>
          <cell r="H9561">
            <v>93146.62</v>
          </cell>
          <cell r="I9561">
            <v>0</v>
          </cell>
          <cell r="J9561">
            <v>23000</v>
          </cell>
          <cell r="K9561">
            <v>70146.62</v>
          </cell>
          <cell r="L9561">
            <v>0</v>
          </cell>
          <cell r="M9561">
            <v>0</v>
          </cell>
          <cell r="N9561">
            <v>0</v>
          </cell>
          <cell r="O9561">
            <v>70146.62</v>
          </cell>
        </row>
        <row r="9562">
          <cell r="D9562" t="str">
            <v>110002439002026</v>
          </cell>
          <cell r="E9562" t="str">
            <v>东莞市茶山镇茶溪社区志编纂、出版项目协议</v>
          </cell>
          <cell r="F9562" t="str">
            <v>范鹏</v>
          </cell>
          <cell r="G9562" t="str">
            <v>2019029</v>
          </cell>
          <cell r="H9562">
            <v>113810.72</v>
          </cell>
          <cell r="I9562">
            <v>0</v>
          </cell>
          <cell r="J9562">
            <v>400</v>
          </cell>
          <cell r="K9562">
            <v>113410.72</v>
          </cell>
          <cell r="L9562">
            <v>0</v>
          </cell>
          <cell r="M9562">
            <v>0</v>
          </cell>
          <cell r="N9562">
            <v>0</v>
          </cell>
          <cell r="O9562">
            <v>113410.72</v>
          </cell>
        </row>
        <row r="9563">
          <cell r="D9563" t="str">
            <v>110002439002027</v>
          </cell>
          <cell r="E9563" t="str">
            <v>数字治理模式选择和应用</v>
          </cell>
          <cell r="F9563" t="str">
            <v>廖冰武</v>
          </cell>
          <cell r="G9563" t="str">
            <v>2023176</v>
          </cell>
          <cell r="H9563">
            <v>0</v>
          </cell>
          <cell r="I9563">
            <v>50000</v>
          </cell>
          <cell r="J9563">
            <v>5669.8</v>
          </cell>
          <cell r="K9563">
            <v>44330.2</v>
          </cell>
          <cell r="L9563">
            <v>0</v>
          </cell>
          <cell r="M9563">
            <v>0</v>
          </cell>
          <cell r="N9563">
            <v>0</v>
          </cell>
          <cell r="O9563">
            <v>44330.2</v>
          </cell>
        </row>
        <row r="9564">
          <cell r="D9564" t="str">
            <v>110002439002028</v>
          </cell>
          <cell r="E9564" t="str">
            <v>寮步镇 2024年度社会工作服务项目成效评估及前置论证审核采购项目</v>
          </cell>
          <cell r="F9564" t="str">
            <v>张燕婷</v>
          </cell>
          <cell r="G9564" t="str">
            <v>2009038</v>
          </cell>
          <cell r="H9564">
            <v>12955.17</v>
          </cell>
          <cell r="I9564">
            <v>0</v>
          </cell>
          <cell r="J9564">
            <v>12955.17</v>
          </cell>
          <cell r="K9564">
            <v>0</v>
          </cell>
          <cell r="L9564">
            <v>0</v>
          </cell>
          <cell r="M9564">
            <v>0</v>
          </cell>
          <cell r="N9564">
            <v>0</v>
          </cell>
          <cell r="O9564">
            <v>0</v>
          </cell>
        </row>
        <row r="9565">
          <cell r="D9565" t="str">
            <v>110002439002029</v>
          </cell>
          <cell r="E9565" t="str">
            <v>2023-2024年度东莞松山湖购买社会工作服务考核评估项目</v>
          </cell>
          <cell r="F9565" t="str">
            <v>居正</v>
          </cell>
          <cell r="G9565" t="str">
            <v>2013066</v>
          </cell>
          <cell r="H9565">
            <v>28371.33</v>
          </cell>
          <cell r="I9565">
            <v>0</v>
          </cell>
          <cell r="J9565">
            <v>19200</v>
          </cell>
          <cell r="K9565">
            <v>9171.33</v>
          </cell>
          <cell r="L9565">
            <v>0</v>
          </cell>
          <cell r="M9565">
            <v>0</v>
          </cell>
          <cell r="N9565">
            <v>0</v>
          </cell>
          <cell r="O9565">
            <v>9171.33</v>
          </cell>
        </row>
        <row r="9566">
          <cell r="D9566" t="str">
            <v>110002439002030</v>
          </cell>
          <cell r="E9566" t="str">
            <v>中国—拉美和加勒比国家技术转移中心拉美研究院开放课题项目任务合同书</v>
          </cell>
          <cell r="F9566" t="str">
            <v>王大壮</v>
          </cell>
          <cell r="G9566" t="str">
            <v>2024080</v>
          </cell>
          <cell r="H9566">
            <v>31031.14</v>
          </cell>
          <cell r="I9566">
            <v>0</v>
          </cell>
          <cell r="J9566">
            <v>1667</v>
          </cell>
          <cell r="K9566">
            <v>29364.14</v>
          </cell>
          <cell r="L9566">
            <v>0</v>
          </cell>
          <cell r="M9566">
            <v>0</v>
          </cell>
          <cell r="N9566">
            <v>0</v>
          </cell>
          <cell r="O9566">
            <v>29364.14</v>
          </cell>
        </row>
        <row r="9567">
          <cell r="D9567" t="str">
            <v>110002439002031</v>
          </cell>
          <cell r="E9567" t="str">
            <v>长安同乡社团历史文化传承专题研究顾问咨询服务</v>
          </cell>
          <cell r="F9567" t="str">
            <v>许燕转</v>
          </cell>
          <cell r="G9567" t="str">
            <v>2011015</v>
          </cell>
          <cell r="H9567">
            <v>0</v>
          </cell>
          <cell r="I9567">
            <v>20000</v>
          </cell>
          <cell r="J9567">
            <v>14767.92</v>
          </cell>
          <cell r="K9567">
            <v>5232.08</v>
          </cell>
          <cell r="L9567">
            <v>0</v>
          </cell>
          <cell r="M9567">
            <v>0</v>
          </cell>
          <cell r="N9567">
            <v>0</v>
          </cell>
          <cell r="O9567">
            <v>5232.08</v>
          </cell>
        </row>
        <row r="9568">
          <cell r="D9568" t="str">
            <v>110002439002032</v>
          </cell>
          <cell r="E9568" t="str">
            <v>2024年度东莞市凤岗镇社会工作服务项目评估</v>
          </cell>
          <cell r="F9568" t="str">
            <v>居正</v>
          </cell>
          <cell r="G9568" t="str">
            <v>2013066</v>
          </cell>
          <cell r="H9568">
            <v>30144.54</v>
          </cell>
          <cell r="I9568">
            <v>0</v>
          </cell>
          <cell r="J9568">
            <v>20000</v>
          </cell>
          <cell r="K9568">
            <v>10144.54</v>
          </cell>
          <cell r="L9568">
            <v>0</v>
          </cell>
          <cell r="M9568">
            <v>0</v>
          </cell>
          <cell r="N9568">
            <v>0</v>
          </cell>
          <cell r="O9568">
            <v>10144.54</v>
          </cell>
        </row>
        <row r="9569">
          <cell r="D9569" t="str">
            <v>110002439002034</v>
          </cell>
          <cell r="E9569" t="str">
            <v>洪梅镇”十四五“生态环境保护规划修编咨询服务合同</v>
          </cell>
          <cell r="F9569" t="str">
            <v>秦云</v>
          </cell>
          <cell r="G9569" t="str">
            <v>2007040</v>
          </cell>
          <cell r="H9569">
            <v>172887.78</v>
          </cell>
          <cell r="I9569">
            <v>0</v>
          </cell>
          <cell r="J9569">
            <v>20000</v>
          </cell>
          <cell r="K9569">
            <v>152887.78</v>
          </cell>
          <cell r="L9569">
            <v>0</v>
          </cell>
          <cell r="M9569">
            <v>0</v>
          </cell>
          <cell r="N9569">
            <v>0</v>
          </cell>
          <cell r="O9569">
            <v>152887.78</v>
          </cell>
        </row>
        <row r="9570">
          <cell r="D9570" t="str">
            <v>110002439002035</v>
          </cell>
          <cell r="E9570" t="str">
            <v>常平镇十四五规划中期评估报告</v>
          </cell>
          <cell r="F9570" t="str">
            <v>邓念武</v>
          </cell>
          <cell r="G9570" t="str">
            <v>1996010</v>
          </cell>
          <cell r="H9570">
            <v>35464.16</v>
          </cell>
          <cell r="I9570">
            <v>0</v>
          </cell>
          <cell r="J9570">
            <v>16718.78</v>
          </cell>
          <cell r="K9570">
            <v>18745.38</v>
          </cell>
          <cell r="L9570">
            <v>0</v>
          </cell>
          <cell r="M9570">
            <v>0</v>
          </cell>
          <cell r="N9570">
            <v>0</v>
          </cell>
          <cell r="O9570">
            <v>18745.38</v>
          </cell>
        </row>
        <row r="9571">
          <cell r="D9571" t="str">
            <v>110002439002036</v>
          </cell>
          <cell r="E9571" t="str">
            <v>特朗普2.0政策对东莞民营经济的影响及政府支持策略研究</v>
          </cell>
          <cell r="F9571" t="str">
            <v>陈海东</v>
          </cell>
          <cell r="G9571" t="str">
            <v>2003046</v>
          </cell>
          <cell r="H9571">
            <v>0</v>
          </cell>
          <cell r="I9571">
            <v>49000</v>
          </cell>
          <cell r="J9571">
            <v>5556.4</v>
          </cell>
          <cell r="K9571">
            <v>43443.6</v>
          </cell>
          <cell r="L9571">
            <v>0</v>
          </cell>
          <cell r="M9571">
            <v>0</v>
          </cell>
          <cell r="N9571">
            <v>0</v>
          </cell>
          <cell r="O9571">
            <v>43443.6</v>
          </cell>
        </row>
        <row r="9572">
          <cell r="D9572" t="str">
            <v>110002439002037</v>
          </cell>
          <cell r="E9572" t="str">
            <v>新工业时代文艺评论发展研究咨询服务</v>
          </cell>
          <cell r="F9572" t="str">
            <v>许燕转</v>
          </cell>
          <cell r="G9572" t="str">
            <v>2011015</v>
          </cell>
          <cell r="H9572">
            <v>0</v>
          </cell>
          <cell r="I9572">
            <v>100000</v>
          </cell>
          <cell r="J9572">
            <v>99995.54</v>
          </cell>
          <cell r="K9572">
            <v>4.46</v>
          </cell>
          <cell r="L9572">
            <v>0</v>
          </cell>
          <cell r="M9572">
            <v>0</v>
          </cell>
          <cell r="N9572">
            <v>0</v>
          </cell>
          <cell r="O9572">
            <v>4.46</v>
          </cell>
        </row>
        <row r="9573">
          <cell r="D9573" t="str">
            <v>110002439002038</v>
          </cell>
          <cell r="E9573" t="str">
            <v>樟木头作家村新工业文学创作研究咨询</v>
          </cell>
          <cell r="F9573" t="str">
            <v>许燕转</v>
          </cell>
          <cell r="G9573" t="str">
            <v>2011015</v>
          </cell>
          <cell r="H9573">
            <v>0</v>
          </cell>
          <cell r="I9573">
            <v>30000</v>
          </cell>
          <cell r="J9573">
            <v>26151.88</v>
          </cell>
          <cell r="K9573">
            <v>3848.12</v>
          </cell>
          <cell r="L9573">
            <v>0</v>
          </cell>
          <cell r="M9573">
            <v>0</v>
          </cell>
          <cell r="N9573">
            <v>0</v>
          </cell>
          <cell r="O9573">
            <v>3848.12</v>
          </cell>
        </row>
        <row r="9574">
          <cell r="D9574" t="str">
            <v>110002439002039</v>
          </cell>
          <cell r="E9574" t="str">
            <v>公司《外宣材料》英文翻译项目</v>
          </cell>
          <cell r="F9574" t="str">
            <v>李玲玲</v>
          </cell>
          <cell r="G9574" t="str">
            <v>2022101</v>
          </cell>
          <cell r="H9574">
            <v>0</v>
          </cell>
          <cell r="I9574">
            <v>20000</v>
          </cell>
          <cell r="J9574">
            <v>19983.12</v>
          </cell>
          <cell r="K9574">
            <v>16.88</v>
          </cell>
          <cell r="L9574">
            <v>0</v>
          </cell>
          <cell r="M9574">
            <v>0</v>
          </cell>
          <cell r="N9574">
            <v>0</v>
          </cell>
          <cell r="O9574">
            <v>16.88</v>
          </cell>
        </row>
        <row r="9575">
          <cell r="D9575" t="str">
            <v>110002440001</v>
          </cell>
          <cell r="E9575" t="str">
            <v>2024年度广东省科协青年科技人才培育计划</v>
          </cell>
          <cell r="F9575" t="str">
            <v>苏龙兴</v>
          </cell>
          <cell r="G9575" t="str">
            <v>2023183</v>
          </cell>
          <cell r="H9575">
            <v>0</v>
          </cell>
          <cell r="I9575">
            <v>0</v>
          </cell>
          <cell r="J9575">
            <v>0</v>
          </cell>
          <cell r="K9575">
            <v>0</v>
          </cell>
          <cell r="L9575">
            <v>0</v>
          </cell>
          <cell r="M9575">
            <v>0</v>
          </cell>
          <cell r="N9575">
            <v>0</v>
          </cell>
          <cell r="O9575">
            <v>0</v>
          </cell>
        </row>
        <row r="9576">
          <cell r="D9576" t="str">
            <v>110002440002</v>
          </cell>
          <cell r="E9576" t="str">
            <v>2024年度实施标准化战略专项资金奖励性后补助项目</v>
          </cell>
          <cell r="F9576" t="str">
            <v>李长平</v>
          </cell>
          <cell r="G9576" t="str">
            <v>2016830</v>
          </cell>
          <cell r="H9576">
            <v>0</v>
          </cell>
          <cell r="I9576">
            <v>0</v>
          </cell>
          <cell r="J9576">
            <v>0</v>
          </cell>
          <cell r="K9576">
            <v>0</v>
          </cell>
          <cell r="L9576">
            <v>0</v>
          </cell>
          <cell r="M9576">
            <v>0</v>
          </cell>
          <cell r="N9576">
            <v>0</v>
          </cell>
          <cell r="O9576">
            <v>0</v>
          </cell>
        </row>
        <row r="9577">
          <cell r="D9577" t="str">
            <v>110002440003</v>
          </cell>
          <cell r="E9577" t="str">
            <v>基于网络孪生的新型智能网络架构技术与试验平台</v>
          </cell>
          <cell r="F9577" t="str">
            <v>梁辉</v>
          </cell>
          <cell r="G9577" t="str">
            <v>2020819</v>
          </cell>
          <cell r="H9577">
            <v>1000000</v>
          </cell>
          <cell r="I9577">
            <v>0</v>
          </cell>
          <cell r="J9577">
            <v>153535</v>
          </cell>
          <cell r="K9577">
            <v>846465</v>
          </cell>
          <cell r="L9577">
            <v>0</v>
          </cell>
          <cell r="M9577">
            <v>0</v>
          </cell>
          <cell r="N9577">
            <v>0</v>
          </cell>
          <cell r="O9577">
            <v>846465</v>
          </cell>
        </row>
        <row r="9578">
          <cell r="D9578" t="str">
            <v>110002440004</v>
          </cell>
          <cell r="E9578" t="str">
            <v>广东省极端条件重点实验室</v>
          </cell>
          <cell r="F9578" t="str">
            <v>王彪</v>
          </cell>
          <cell r="G9578" t="str">
            <v>2020816</v>
          </cell>
          <cell r="H9578">
            <v>500000</v>
          </cell>
          <cell r="I9578">
            <v>0</v>
          </cell>
          <cell r="J9578">
            <v>244000</v>
          </cell>
          <cell r="K9578">
            <v>256000</v>
          </cell>
          <cell r="L9578">
            <v>0</v>
          </cell>
          <cell r="M9578">
            <v>228834.44</v>
          </cell>
          <cell r="N9578">
            <v>0</v>
          </cell>
          <cell r="O9578">
            <v>27165.56</v>
          </cell>
        </row>
        <row r="9579">
          <cell r="D9579" t="str">
            <v>110002440005</v>
          </cell>
          <cell r="E9579" t="str">
            <v>三江源生态水文智能问答大模型训练与集成</v>
          </cell>
          <cell r="F9579" t="str">
            <v>汪孟尧</v>
          </cell>
          <cell r="G9579" t="str">
            <v>2024094</v>
          </cell>
          <cell r="H9579">
            <v>55100</v>
          </cell>
          <cell r="I9579">
            <v>223000</v>
          </cell>
          <cell r="J9579">
            <v>87617.26</v>
          </cell>
          <cell r="K9579">
            <v>190482.74</v>
          </cell>
          <cell r="L9579">
            <v>0</v>
          </cell>
          <cell r="M9579">
            <v>0</v>
          </cell>
          <cell r="N9579">
            <v>0</v>
          </cell>
          <cell r="O9579">
            <v>190482.74</v>
          </cell>
        </row>
        <row r="9580">
          <cell r="D9580" t="str">
            <v>110002440006</v>
          </cell>
          <cell r="E9580" t="str">
            <v>三江源水源涵养能力提升数字化平台研发</v>
          </cell>
          <cell r="F9580" t="str">
            <v>李家叶</v>
          </cell>
          <cell r="G9580" t="str">
            <v>2020821</v>
          </cell>
          <cell r="H9580">
            <v>111150</v>
          </cell>
          <cell r="I9580">
            <v>452000</v>
          </cell>
          <cell r="J9580">
            <v>136263.66</v>
          </cell>
          <cell r="K9580">
            <v>426886.34</v>
          </cell>
          <cell r="L9580">
            <v>0</v>
          </cell>
          <cell r="M9580">
            <v>0</v>
          </cell>
          <cell r="N9580">
            <v>0</v>
          </cell>
          <cell r="O9580">
            <v>426886.34</v>
          </cell>
        </row>
        <row r="9581">
          <cell r="D9581" t="str">
            <v>110002441001</v>
          </cell>
          <cell r="E9581" t="str">
            <v>一种便携式指甲油膜VOC采集装置</v>
          </cell>
          <cell r="F9581" t="str">
            <v>钟少芬</v>
          </cell>
          <cell r="G9581" t="str">
            <v>2011029</v>
          </cell>
          <cell r="H9581">
            <v>866.04</v>
          </cell>
          <cell r="I9581">
            <v>0</v>
          </cell>
          <cell r="J9581">
            <v>0</v>
          </cell>
          <cell r="K9581">
            <v>866.04</v>
          </cell>
          <cell r="L9581">
            <v>0</v>
          </cell>
          <cell r="M9581">
            <v>0</v>
          </cell>
          <cell r="N9581">
            <v>0</v>
          </cell>
          <cell r="O9581">
            <v>866.04</v>
          </cell>
        </row>
        <row r="9582">
          <cell r="D9582" t="str">
            <v>110002441002</v>
          </cell>
          <cell r="E9582" t="str">
            <v>一种工业废水在线监测pH复合电极</v>
          </cell>
          <cell r="F9582" t="str">
            <v>钟少芬</v>
          </cell>
          <cell r="G9582" t="str">
            <v>2011029</v>
          </cell>
          <cell r="H9582">
            <v>866.04</v>
          </cell>
          <cell r="I9582">
            <v>0</v>
          </cell>
          <cell r="J9582">
            <v>0</v>
          </cell>
          <cell r="K9582">
            <v>866.04</v>
          </cell>
          <cell r="L9582">
            <v>0</v>
          </cell>
          <cell r="M9582">
            <v>0</v>
          </cell>
          <cell r="N9582">
            <v>0</v>
          </cell>
          <cell r="O9582">
            <v>866.04</v>
          </cell>
        </row>
        <row r="9583">
          <cell r="D9583" t="str">
            <v>110002441003</v>
          </cell>
          <cell r="E9583" t="str">
            <v>一种以糠醛合成双(2糠亚甲基)肼的方法</v>
          </cell>
          <cell r="F9583" t="str">
            <v>康世民</v>
          </cell>
          <cell r="G9583" t="str">
            <v>2015804</v>
          </cell>
          <cell r="H9583">
            <v>0</v>
          </cell>
          <cell r="I9583">
            <v>0</v>
          </cell>
          <cell r="J9583">
            <v>0</v>
          </cell>
          <cell r="K9583">
            <v>0</v>
          </cell>
          <cell r="L9583">
            <v>0</v>
          </cell>
          <cell r="M9583">
            <v>0</v>
          </cell>
          <cell r="N9583">
            <v>0</v>
          </cell>
          <cell r="O9583">
            <v>0</v>
          </cell>
        </row>
        <row r="9584">
          <cell r="D9584" t="str">
            <v>110002441004</v>
          </cell>
          <cell r="E9584" t="str">
            <v>《一种带记忆功能的高效灵活转弯时传输机》</v>
          </cell>
          <cell r="F9584" t="str">
            <v>陈海彬</v>
          </cell>
          <cell r="G9584" t="str">
            <v>2007041</v>
          </cell>
          <cell r="H9584">
            <v>10</v>
          </cell>
          <cell r="I9584">
            <v>0</v>
          </cell>
          <cell r="J9584">
            <v>0</v>
          </cell>
          <cell r="K9584">
            <v>10</v>
          </cell>
          <cell r="L9584">
            <v>0</v>
          </cell>
          <cell r="M9584">
            <v>0</v>
          </cell>
          <cell r="N9584">
            <v>0</v>
          </cell>
          <cell r="O9584">
            <v>10</v>
          </cell>
        </row>
        <row r="9585">
          <cell r="D9585" t="str">
            <v>110002441005</v>
          </cell>
          <cell r="E9585" t="str">
            <v>一种Fe基非晶复合材料及其制备方法</v>
          </cell>
          <cell r="F9585" t="str">
            <v>姜雄华</v>
          </cell>
          <cell r="G9585" t="str">
            <v>2016055</v>
          </cell>
          <cell r="H9585">
            <v>0</v>
          </cell>
          <cell r="I9585">
            <v>0</v>
          </cell>
          <cell r="J9585">
            <v>0</v>
          </cell>
          <cell r="K9585">
            <v>0</v>
          </cell>
          <cell r="L9585">
            <v>0</v>
          </cell>
          <cell r="M9585">
            <v>0</v>
          </cell>
          <cell r="N9585">
            <v>0</v>
          </cell>
          <cell r="O9585">
            <v>0</v>
          </cell>
        </row>
        <row r="9586">
          <cell r="D9586" t="str">
            <v>110002441006</v>
          </cell>
          <cell r="E9586" t="str">
            <v>实用新型专利“一种用于3D打印的超声装置（专利号：ZL 2023 2 1614059.0”)转让</v>
          </cell>
          <cell r="F9586" t="str">
            <v>陈玉娇</v>
          </cell>
          <cell r="G9586" t="str">
            <v>2018045</v>
          </cell>
          <cell r="H9586">
            <v>73133.61</v>
          </cell>
          <cell r="I9586">
            <v>0</v>
          </cell>
          <cell r="J9586">
            <v>0</v>
          </cell>
          <cell r="K9586">
            <v>73133.61</v>
          </cell>
          <cell r="L9586">
            <v>0</v>
          </cell>
          <cell r="M9586">
            <v>0</v>
          </cell>
          <cell r="N9586">
            <v>0</v>
          </cell>
          <cell r="O9586">
            <v>73133.61</v>
          </cell>
        </row>
        <row r="9587">
          <cell r="D9587" t="str">
            <v>110002441007</v>
          </cell>
          <cell r="E9587" t="str">
            <v>1.一种修复二进制阵列码校验矩阵的构造方法及修复方法</v>
          </cell>
          <cell r="F9587" t="str">
            <v>侯韩旭</v>
          </cell>
          <cell r="G9587" t="str">
            <v>2016005</v>
          </cell>
          <cell r="H9587">
            <v>0</v>
          </cell>
          <cell r="I9587">
            <v>10000</v>
          </cell>
          <cell r="J9587">
            <v>1570.56</v>
          </cell>
          <cell r="K9587">
            <v>8429.44</v>
          </cell>
          <cell r="L9587">
            <v>0</v>
          </cell>
          <cell r="M9587">
            <v>0</v>
          </cell>
          <cell r="N9587">
            <v>0</v>
          </cell>
          <cell r="O9587">
            <v>8429.44</v>
          </cell>
        </row>
        <row r="9588">
          <cell r="D9588" t="str">
            <v>110002441008</v>
          </cell>
          <cell r="E9588" t="str">
            <v>一种诊疗一体化梯度骨软骨仿生支架及其制备方法等7项专利</v>
          </cell>
          <cell r="F9588" t="str">
            <v>李楠</v>
          </cell>
          <cell r="G9588" t="str">
            <v>2013063</v>
          </cell>
          <cell r="H9588">
            <v>75864.92</v>
          </cell>
          <cell r="I9588">
            <v>0</v>
          </cell>
          <cell r="J9588">
            <v>0</v>
          </cell>
          <cell r="K9588">
            <v>75864.92</v>
          </cell>
          <cell r="L9588">
            <v>0</v>
          </cell>
          <cell r="M9588">
            <v>0</v>
          </cell>
          <cell r="N9588">
            <v>0</v>
          </cell>
          <cell r="O9588">
            <v>75864.92</v>
          </cell>
        </row>
        <row r="9589">
          <cell r="D9589" t="str">
            <v>110002441009</v>
          </cell>
          <cell r="E9589" t="str">
            <v>一种柔性有机热电复合薄膜、其制备方法及其应用等三件专利的转让</v>
          </cell>
          <cell r="F9589" t="str">
            <v>陈忠明</v>
          </cell>
          <cell r="G9589" t="str">
            <v>2015015</v>
          </cell>
          <cell r="H9589">
            <v>0</v>
          </cell>
          <cell r="I9589">
            <v>0</v>
          </cell>
          <cell r="J9589">
            <v>0</v>
          </cell>
          <cell r="K9589">
            <v>0</v>
          </cell>
          <cell r="L9589">
            <v>0</v>
          </cell>
          <cell r="M9589">
            <v>0</v>
          </cell>
          <cell r="N9589">
            <v>0</v>
          </cell>
          <cell r="O9589">
            <v>0</v>
          </cell>
        </row>
        <row r="9590">
          <cell r="D9590" t="str">
            <v>110002441010</v>
          </cell>
          <cell r="E9590" t="str">
            <v>含磷氮的受阻酚基阻燃剂及其制备方法和应用</v>
          </cell>
          <cell r="F9590" t="str">
            <v>王小霞</v>
          </cell>
          <cell r="G9590" t="str">
            <v>2016838</v>
          </cell>
          <cell r="H9590">
            <v>16858.87</v>
          </cell>
          <cell r="I9590">
            <v>0</v>
          </cell>
          <cell r="J9590">
            <v>0</v>
          </cell>
          <cell r="K9590">
            <v>16858.87</v>
          </cell>
          <cell r="L9590">
            <v>0</v>
          </cell>
          <cell r="M9590">
            <v>0</v>
          </cell>
          <cell r="N9590">
            <v>0</v>
          </cell>
          <cell r="O9590">
            <v>16858.87</v>
          </cell>
        </row>
        <row r="9591">
          <cell r="D9591" t="str">
            <v>110002441011</v>
          </cell>
          <cell r="E9591" t="str">
            <v>一种用于干式电解抛光的装置</v>
          </cell>
          <cell r="F9591" t="str">
            <v>刘延星</v>
          </cell>
          <cell r="G9591" t="str">
            <v>2017069</v>
          </cell>
          <cell r="H9591">
            <v>81646.67</v>
          </cell>
          <cell r="I9591">
            <v>0</v>
          </cell>
          <cell r="J9591">
            <v>24668.48</v>
          </cell>
          <cell r="K9591">
            <v>56978.19</v>
          </cell>
          <cell r="L9591">
            <v>65</v>
          </cell>
          <cell r="M9591">
            <v>0</v>
          </cell>
          <cell r="N9591">
            <v>0</v>
          </cell>
          <cell r="O9591">
            <v>56978.19</v>
          </cell>
        </row>
        <row r="9592">
          <cell r="D9592" t="str">
            <v>110002441012</v>
          </cell>
          <cell r="E9592" t="str">
            <v>《一种编带智能缝纫装置》等五项专利成果转化</v>
          </cell>
          <cell r="F9592" t="str">
            <v>陈海彬</v>
          </cell>
          <cell r="G9592" t="str">
            <v>2007041</v>
          </cell>
          <cell r="H9592">
            <v>636.21</v>
          </cell>
          <cell r="I9592">
            <v>0</v>
          </cell>
          <cell r="J9592">
            <v>343.24</v>
          </cell>
          <cell r="K9592">
            <v>292.97</v>
          </cell>
          <cell r="L9592">
            <v>0</v>
          </cell>
          <cell r="M9592">
            <v>0</v>
          </cell>
          <cell r="N9592">
            <v>0</v>
          </cell>
          <cell r="O9592">
            <v>292.97</v>
          </cell>
        </row>
        <row r="9593">
          <cell r="D9593" t="str">
            <v>110002441013</v>
          </cell>
          <cell r="E9593" t="str">
            <v>STAR码的编码方法及其解码方法</v>
          </cell>
          <cell r="F9593" t="str">
            <v>侯韩旭</v>
          </cell>
          <cell r="G9593" t="str">
            <v>2016005</v>
          </cell>
          <cell r="H9593">
            <v>0.01</v>
          </cell>
          <cell r="I9593">
            <v>0</v>
          </cell>
          <cell r="J9593">
            <v>0</v>
          </cell>
          <cell r="K9593">
            <v>0.01</v>
          </cell>
          <cell r="L9593">
            <v>0</v>
          </cell>
          <cell r="M9593">
            <v>0</v>
          </cell>
          <cell r="N9593">
            <v>0</v>
          </cell>
          <cell r="O9593">
            <v>0.01</v>
          </cell>
        </row>
        <row r="9594">
          <cell r="D9594" t="str">
            <v>110002441014</v>
          </cell>
          <cell r="E9594" t="str">
            <v>一种利用γ-戊内酯制备液体燃料的方法、一种利用聚</v>
          </cell>
          <cell r="F9594" t="str">
            <v>康世民</v>
          </cell>
          <cell r="G9594" t="str">
            <v>2015804</v>
          </cell>
          <cell r="H9594">
            <v>50000</v>
          </cell>
          <cell r="I9594">
            <v>0</v>
          </cell>
          <cell r="J9594">
            <v>50000</v>
          </cell>
          <cell r="K9594">
            <v>0</v>
          </cell>
          <cell r="L9594">
            <v>0</v>
          </cell>
          <cell r="M9594">
            <v>0</v>
          </cell>
          <cell r="N9594">
            <v>0</v>
          </cell>
          <cell r="O9594">
            <v>0</v>
          </cell>
        </row>
        <row r="9595">
          <cell r="D9595" t="str">
            <v>110002441015</v>
          </cell>
          <cell r="E9595" t="str">
            <v>基于受力分析缆车人数重量监测系统及其监测方法</v>
          </cell>
          <cell r="F9595" t="str">
            <v>陈佰满</v>
          </cell>
          <cell r="G9595" t="str">
            <v>2013013</v>
          </cell>
          <cell r="H9595">
            <v>285000</v>
          </cell>
          <cell r="I9595">
            <v>0</v>
          </cell>
          <cell r="J9595">
            <v>70485</v>
          </cell>
          <cell r="K9595">
            <v>214515</v>
          </cell>
          <cell r="L9595">
            <v>0</v>
          </cell>
          <cell r="M9595">
            <v>0</v>
          </cell>
          <cell r="N9595">
            <v>0</v>
          </cell>
          <cell r="O9595">
            <v>214515</v>
          </cell>
        </row>
        <row r="9596">
          <cell r="D9596" t="str">
            <v>110002441016</v>
          </cell>
          <cell r="E9596" t="str">
            <v>“一种3-羟基丁酸盐及3-羟基丁酸溶液的制备方法”等五个发明专利成果转化</v>
          </cell>
          <cell r="F9596" t="str">
            <v>康世民</v>
          </cell>
          <cell r="G9596" t="str">
            <v>2015804</v>
          </cell>
          <cell r="H9596">
            <v>440000</v>
          </cell>
          <cell r="I9596">
            <v>1400000</v>
          </cell>
          <cell r="J9596">
            <v>610649.64</v>
          </cell>
          <cell r="K9596">
            <v>1229350.36</v>
          </cell>
          <cell r="L9596">
            <v>0</v>
          </cell>
          <cell r="M9596">
            <v>0</v>
          </cell>
          <cell r="N9596">
            <v>0</v>
          </cell>
          <cell r="O9596">
            <v>1229350.36</v>
          </cell>
        </row>
        <row r="9597">
          <cell r="D9597" t="str">
            <v>110002441017</v>
          </cell>
          <cell r="E9597" t="str">
            <v>一种以硫酸氢钠为催化剂催化聚3-羟基丁酸脂降解制备R-3-羟基丁酸酯的方法</v>
          </cell>
          <cell r="F9597" t="str">
            <v>康世民</v>
          </cell>
          <cell r="G9597" t="str">
            <v>2015804</v>
          </cell>
          <cell r="H9597">
            <v>27000</v>
          </cell>
          <cell r="I9597">
            <v>0</v>
          </cell>
          <cell r="J9597">
            <v>27000</v>
          </cell>
          <cell r="K9597">
            <v>0</v>
          </cell>
          <cell r="L9597">
            <v>0</v>
          </cell>
          <cell r="M9597">
            <v>0</v>
          </cell>
          <cell r="N9597">
            <v>0</v>
          </cell>
          <cell r="O9597">
            <v>0</v>
          </cell>
        </row>
        <row r="9598">
          <cell r="D9598" t="str">
            <v>110002443001</v>
          </cell>
          <cell r="E9598" t="str">
            <v>阴极保护作用下CFRP网格-喷射回收碳纤维水泥基复材加固锈蚀RC梁的受力性能演化研究</v>
          </cell>
          <cell r="F9598" t="str">
            <v>魏亮亮</v>
          </cell>
          <cell r="G9598" t="str">
            <v>2022155</v>
          </cell>
          <cell r="H9598">
            <v>125821.92</v>
          </cell>
          <cell r="I9598">
            <v>0</v>
          </cell>
          <cell r="J9598">
            <v>58095.95</v>
          </cell>
          <cell r="K9598">
            <v>67725.97</v>
          </cell>
          <cell r="L9598">
            <v>0</v>
          </cell>
          <cell r="M9598">
            <v>0</v>
          </cell>
          <cell r="N9598">
            <v>0</v>
          </cell>
          <cell r="O9598">
            <v>67725.97</v>
          </cell>
        </row>
        <row r="9599">
          <cell r="D9599" t="str">
            <v>110002443002</v>
          </cell>
          <cell r="E9599" t="str">
            <v>手性热活化延迟荧光非共轭聚酰亚胺及其器件和发光机制研究</v>
          </cell>
          <cell r="F9599" t="str">
            <v>龙禹波</v>
          </cell>
          <cell r="G9599" t="str">
            <v>2023203</v>
          </cell>
          <cell r="H9599">
            <v>39687.75</v>
          </cell>
          <cell r="I9599">
            <v>0</v>
          </cell>
          <cell r="J9599">
            <v>0</v>
          </cell>
          <cell r="K9599">
            <v>39687.75</v>
          </cell>
          <cell r="L9599">
            <v>0</v>
          </cell>
          <cell r="M9599">
            <v>0</v>
          </cell>
          <cell r="N9599">
            <v>0</v>
          </cell>
          <cell r="O9599">
            <v>39687.75</v>
          </cell>
        </row>
        <row r="9600">
          <cell r="D9600" t="str">
            <v>110002443003</v>
          </cell>
          <cell r="E9600" t="str">
            <v>锂渣的矿相活化调控及其地质聚合物溶解聚合机理研究</v>
          </cell>
          <cell r="F9600" t="str">
            <v>王奕仁</v>
          </cell>
          <cell r="G9600" t="str">
            <v>2021109</v>
          </cell>
          <cell r="H9600">
            <v>68248.78</v>
          </cell>
          <cell r="I9600">
            <v>0</v>
          </cell>
          <cell r="J9600">
            <v>25039.81</v>
          </cell>
          <cell r="K9600">
            <v>43208.97</v>
          </cell>
          <cell r="L9600">
            <v>0</v>
          </cell>
          <cell r="M9600">
            <v>0</v>
          </cell>
          <cell r="N9600">
            <v>0</v>
          </cell>
          <cell r="O9600">
            <v>43208.97</v>
          </cell>
        </row>
        <row r="9601">
          <cell r="D9601" t="str">
            <v>110002443004</v>
          </cell>
          <cell r="E9601" t="str">
            <v>基于磷酸化修饰的卵白蛋白自组装纤维对凝胶乳液的多尺度调控及递送特性研究</v>
          </cell>
          <cell r="F9601" t="str">
            <v>熊舟翼</v>
          </cell>
          <cell r="G9601" t="str">
            <v>2024021</v>
          </cell>
          <cell r="H9601">
            <v>143087.97</v>
          </cell>
          <cell r="I9601">
            <v>0</v>
          </cell>
          <cell r="J9601">
            <v>97193.19</v>
          </cell>
          <cell r="K9601">
            <v>45894.78</v>
          </cell>
          <cell r="L9601">
            <v>0</v>
          </cell>
          <cell r="M9601">
            <v>0</v>
          </cell>
          <cell r="N9601">
            <v>0</v>
          </cell>
          <cell r="O9601">
            <v>45894.78</v>
          </cell>
        </row>
        <row r="9602">
          <cell r="D9602" t="str">
            <v>110002443005</v>
          </cell>
          <cell r="E9602" t="str">
            <v>内源性右旋糖苷介导改善植物蛋白高湿挤压纤维化结构机理研究</v>
          </cell>
          <cell r="F9602" t="str">
            <v>闫景坤</v>
          </cell>
          <cell r="G9602" t="str">
            <v>2021815</v>
          </cell>
          <cell r="H9602">
            <v>105000</v>
          </cell>
          <cell r="I9602">
            <v>180000</v>
          </cell>
          <cell r="J9602">
            <v>3200</v>
          </cell>
          <cell r="K9602">
            <v>281800</v>
          </cell>
          <cell r="L9602">
            <v>0</v>
          </cell>
          <cell r="M9602">
            <v>0</v>
          </cell>
          <cell r="N9602">
            <v>0</v>
          </cell>
          <cell r="O9602">
            <v>281800</v>
          </cell>
        </row>
        <row r="9603">
          <cell r="D9603" t="str">
            <v>110002443006</v>
          </cell>
          <cell r="E9603" t="str">
            <v>聚多巴胺基纳米药物用于乳腺癌光声成像指导的低温光热治疗</v>
          </cell>
          <cell r="F9603" t="str">
            <v>肖亚平</v>
          </cell>
          <cell r="G9603" t="str">
            <v>2023236</v>
          </cell>
          <cell r="H9603">
            <v>123220</v>
          </cell>
          <cell r="I9603">
            <v>0</v>
          </cell>
          <cell r="J9603">
            <v>66393</v>
          </cell>
          <cell r="K9603">
            <v>56827</v>
          </cell>
          <cell r="L9603">
            <v>0</v>
          </cell>
          <cell r="M9603">
            <v>0</v>
          </cell>
          <cell r="N9603">
            <v>0</v>
          </cell>
          <cell r="O9603">
            <v>56827</v>
          </cell>
        </row>
        <row r="9604">
          <cell r="D9604" t="str">
            <v>110002443007</v>
          </cell>
          <cell r="E9604" t="str">
            <v>基于细胞力学和温度传感解析抗有丝分裂药物的作用机制研究</v>
          </cell>
          <cell r="F9604" t="str">
            <v>狄香君</v>
          </cell>
          <cell r="G9604" t="str">
            <v>2023128</v>
          </cell>
          <cell r="H9604">
            <v>156750</v>
          </cell>
          <cell r="I9604">
            <v>0</v>
          </cell>
          <cell r="J9604">
            <v>0</v>
          </cell>
          <cell r="K9604">
            <v>156750</v>
          </cell>
          <cell r="L9604">
            <v>0</v>
          </cell>
          <cell r="M9604">
            <v>0</v>
          </cell>
          <cell r="N9604">
            <v>0</v>
          </cell>
          <cell r="O9604">
            <v>156750</v>
          </cell>
        </row>
        <row r="9605">
          <cell r="D9605" t="str">
            <v>110002443008</v>
          </cell>
          <cell r="E9605" t="str">
            <v>可降解聚乳酸微塑料及典型塑化剂的释放对人肠道微稳态的影响</v>
          </cell>
          <cell r="F9605" t="str">
            <v>黄皖唐</v>
          </cell>
          <cell r="G9605" t="str">
            <v>2021006</v>
          </cell>
          <cell r="H9605">
            <v>156750</v>
          </cell>
          <cell r="I9605">
            <v>0</v>
          </cell>
          <cell r="J9605">
            <v>37556</v>
          </cell>
          <cell r="K9605">
            <v>119194</v>
          </cell>
          <cell r="L9605">
            <v>0</v>
          </cell>
          <cell r="M9605">
            <v>0</v>
          </cell>
          <cell r="N9605">
            <v>0</v>
          </cell>
          <cell r="O9605">
            <v>119194</v>
          </cell>
        </row>
        <row r="9606">
          <cell r="D9606" t="str">
            <v>110002443009</v>
          </cell>
          <cell r="E9606" t="str">
            <v>地聚物再生块体-骨料混凝土压缩浇筑工艺及受压性能初探</v>
          </cell>
          <cell r="F9606" t="str">
            <v>闫佳</v>
          </cell>
          <cell r="G9606" t="str">
            <v>2023003</v>
          </cell>
          <cell r="H9606">
            <v>156750</v>
          </cell>
          <cell r="I9606">
            <v>0</v>
          </cell>
          <cell r="J9606">
            <v>18425.33</v>
          </cell>
          <cell r="K9606">
            <v>138324.67</v>
          </cell>
          <cell r="L9606">
            <v>0</v>
          </cell>
          <cell r="M9606">
            <v>0</v>
          </cell>
          <cell r="N9606">
            <v>0</v>
          </cell>
          <cell r="O9606">
            <v>138324.67</v>
          </cell>
        </row>
        <row r="9607">
          <cell r="D9607" t="str">
            <v>110002443010</v>
          </cell>
          <cell r="E9607" t="str">
            <v>轻质自密实混凝土初始裂缝受载作用机制与演化规律研究</v>
          </cell>
          <cell r="F9607" t="str">
            <v>张健超</v>
          </cell>
          <cell r="G9607" t="str">
            <v>2022096</v>
          </cell>
          <cell r="H9607">
            <v>156750</v>
          </cell>
          <cell r="I9607">
            <v>0</v>
          </cell>
          <cell r="J9607">
            <v>2904.31</v>
          </cell>
          <cell r="K9607">
            <v>153845.69</v>
          </cell>
          <cell r="L9607">
            <v>0</v>
          </cell>
          <cell r="M9607">
            <v>0</v>
          </cell>
          <cell r="N9607">
            <v>0</v>
          </cell>
          <cell r="O9607">
            <v>153845.69</v>
          </cell>
        </row>
        <row r="9608">
          <cell r="D9608" t="str">
            <v>110002443011</v>
          </cell>
          <cell r="E9608" t="str">
            <v>伴生有害元素参与固废高铁相水泥矿相重构机制及水化作用机理</v>
          </cell>
          <cell r="F9608" t="str">
            <v>张卓杨</v>
          </cell>
          <cell r="G9608" t="str">
            <v>2024033</v>
          </cell>
          <cell r="H9608">
            <v>149899</v>
          </cell>
          <cell r="I9608">
            <v>0</v>
          </cell>
          <cell r="J9608">
            <v>17448.51</v>
          </cell>
          <cell r="K9608">
            <v>132450.49</v>
          </cell>
          <cell r="L9608">
            <v>0</v>
          </cell>
          <cell r="M9608">
            <v>0</v>
          </cell>
          <cell r="N9608">
            <v>0</v>
          </cell>
          <cell r="O9608">
            <v>132450.49</v>
          </cell>
        </row>
        <row r="9609">
          <cell r="D9609" t="str">
            <v>110002443012</v>
          </cell>
          <cell r="E9609" t="str">
            <v>多源不确定性下基于特征解耦与风格迁移的桥梁损伤识别方法</v>
          </cell>
          <cell r="F9609" t="str">
            <v>林逸洲</v>
          </cell>
          <cell r="G9609" t="str">
            <v>2022123</v>
          </cell>
          <cell r="H9609">
            <v>156750</v>
          </cell>
          <cell r="I9609">
            <v>0</v>
          </cell>
          <cell r="J9609">
            <v>91255</v>
          </cell>
          <cell r="K9609">
            <v>65495</v>
          </cell>
          <cell r="L9609">
            <v>0</v>
          </cell>
          <cell r="M9609">
            <v>0</v>
          </cell>
          <cell r="N9609">
            <v>0</v>
          </cell>
          <cell r="O9609">
            <v>65495</v>
          </cell>
        </row>
        <row r="9610">
          <cell r="D9610" t="str">
            <v>110002443013</v>
          </cell>
          <cell r="E9610" t="str">
            <v>基于阴极保护的FRP套筒/水下不分散ECC加固水下滨海侵蚀墩柱的防腐机理与性能提升研究</v>
          </cell>
          <cell r="F9610" t="str">
            <v>吴晓伟</v>
          </cell>
          <cell r="G9610" t="str">
            <v>2017044</v>
          </cell>
          <cell r="H9610">
            <v>156750</v>
          </cell>
          <cell r="I9610">
            <v>0</v>
          </cell>
          <cell r="J9610">
            <v>0</v>
          </cell>
          <cell r="K9610">
            <v>156750</v>
          </cell>
          <cell r="L9610">
            <v>0</v>
          </cell>
          <cell r="M9610">
            <v>0</v>
          </cell>
          <cell r="N9610">
            <v>0</v>
          </cell>
          <cell r="O9610">
            <v>156750</v>
          </cell>
        </row>
        <row r="9611">
          <cell r="D9611" t="str">
            <v>110002443014</v>
          </cell>
          <cell r="E9611" t="str">
            <v>基于中子衍射技术的稳定B2 CuZr相非晶合金复合材料制备研究</v>
          </cell>
          <cell r="F9611" t="str">
            <v>海洋</v>
          </cell>
          <cell r="G9611" t="str">
            <v>2017051</v>
          </cell>
          <cell r="H9611">
            <v>141350</v>
          </cell>
          <cell r="I9611">
            <v>0</v>
          </cell>
          <cell r="J9611">
            <v>31217.66</v>
          </cell>
          <cell r="K9611">
            <v>110132.34</v>
          </cell>
          <cell r="L9611">
            <v>0</v>
          </cell>
          <cell r="M9611">
            <v>0</v>
          </cell>
          <cell r="N9611">
            <v>0</v>
          </cell>
          <cell r="O9611">
            <v>110132.34</v>
          </cell>
        </row>
        <row r="9612">
          <cell r="D9612" t="str">
            <v>110002443015</v>
          </cell>
          <cell r="E9612" t="str">
            <v>贫条件下机理与数据虚实协同驱动的中子谱仪样品台传动系统故障诊断方法研究</v>
          </cell>
          <cell r="F9612" t="str">
            <v>蒋飞</v>
          </cell>
          <cell r="G9612" t="str">
            <v>2023002</v>
          </cell>
          <cell r="H9612">
            <v>156750</v>
          </cell>
          <cell r="I9612">
            <v>0</v>
          </cell>
          <cell r="J9612">
            <v>40664</v>
          </cell>
          <cell r="K9612">
            <v>116086</v>
          </cell>
          <cell r="L9612">
            <v>0</v>
          </cell>
          <cell r="M9612">
            <v>0</v>
          </cell>
          <cell r="N9612">
            <v>0</v>
          </cell>
          <cell r="O9612">
            <v>116086</v>
          </cell>
        </row>
        <row r="9613">
          <cell r="D9613" t="str">
            <v>110002443016</v>
          </cell>
          <cell r="E9613" t="str">
            <v>基于失效模式预测的中子谱仪样品环境设备拆解工序动态鲁棒优化研究</v>
          </cell>
          <cell r="F9613" t="str">
            <v>尹涛</v>
          </cell>
          <cell r="G9613" t="str">
            <v>2023222</v>
          </cell>
          <cell r="H9613">
            <v>148606.4</v>
          </cell>
          <cell r="I9613">
            <v>0</v>
          </cell>
          <cell r="J9613">
            <v>45068</v>
          </cell>
          <cell r="K9613">
            <v>103538.4</v>
          </cell>
          <cell r="L9613">
            <v>0</v>
          </cell>
          <cell r="M9613">
            <v>0</v>
          </cell>
          <cell r="N9613">
            <v>0</v>
          </cell>
          <cell r="O9613">
            <v>103538.4</v>
          </cell>
        </row>
        <row r="9614">
          <cell r="D9614" t="str">
            <v>110002443017</v>
          </cell>
          <cell r="E9614" t="str">
            <v>非线性布拉格体光栅中双频率轨道角动量模式多维增强产生研究</v>
          </cell>
          <cell r="F9614" t="str">
            <v>魏丹</v>
          </cell>
          <cell r="G9614" t="str">
            <v>2020123</v>
          </cell>
          <cell r="H9614">
            <v>156750</v>
          </cell>
          <cell r="I9614">
            <v>0</v>
          </cell>
          <cell r="J9614">
            <v>0</v>
          </cell>
          <cell r="K9614">
            <v>156750</v>
          </cell>
          <cell r="L9614">
            <v>0</v>
          </cell>
          <cell r="M9614">
            <v>0</v>
          </cell>
          <cell r="N9614">
            <v>0</v>
          </cell>
          <cell r="O9614">
            <v>156750</v>
          </cell>
        </row>
        <row r="9615">
          <cell r="D9615" t="str">
            <v>110002443018</v>
          </cell>
          <cell r="E9615" t="str">
            <v>分布式存储系统中小分包阵列码研究</v>
          </cell>
          <cell r="F9615" t="str">
            <v>吕京杰</v>
          </cell>
          <cell r="G9615" t="str">
            <v>2023227</v>
          </cell>
          <cell r="H9615">
            <v>156750</v>
          </cell>
          <cell r="I9615">
            <v>0</v>
          </cell>
          <cell r="J9615">
            <v>16642.4</v>
          </cell>
          <cell r="K9615">
            <v>140107.6</v>
          </cell>
          <cell r="L9615">
            <v>0</v>
          </cell>
          <cell r="M9615">
            <v>0</v>
          </cell>
          <cell r="N9615">
            <v>0</v>
          </cell>
          <cell r="O9615">
            <v>140107.6</v>
          </cell>
        </row>
        <row r="9616">
          <cell r="D9616" t="str">
            <v>110002443019</v>
          </cell>
          <cell r="E9616" t="str">
            <v>基于Jacobi多项式的开放通信网络在环新能源PID型负荷频率控制：输入时滞方法</v>
          </cell>
          <cell r="F9616" t="str">
            <v>高祯蔓</v>
          </cell>
          <cell r="G9616" t="str">
            <v>2022066</v>
          </cell>
          <cell r="H9616">
            <v>156750</v>
          </cell>
          <cell r="I9616">
            <v>0</v>
          </cell>
          <cell r="J9616">
            <v>32083.23</v>
          </cell>
          <cell r="K9616">
            <v>124666.77</v>
          </cell>
          <cell r="L9616">
            <v>0</v>
          </cell>
          <cell r="M9616">
            <v>0</v>
          </cell>
          <cell r="N9616">
            <v>0</v>
          </cell>
          <cell r="O9616">
            <v>124666.77</v>
          </cell>
        </row>
        <row r="9617">
          <cell r="D9617" t="str">
            <v>110002443020</v>
          </cell>
          <cell r="E9617" t="str">
            <v>基于飞秒LA-SIBS的重金属元素胁迫紫贻贝可视化在线诊断研究</v>
          </cell>
          <cell r="F9617" t="str">
            <v>何小勇</v>
          </cell>
          <cell r="G9617" t="str">
            <v>2020099</v>
          </cell>
          <cell r="H9617">
            <v>135350</v>
          </cell>
          <cell r="I9617">
            <v>0</v>
          </cell>
          <cell r="J9617">
            <v>19576.91</v>
          </cell>
          <cell r="K9617">
            <v>115773.09</v>
          </cell>
          <cell r="L9617">
            <v>0</v>
          </cell>
          <cell r="M9617">
            <v>0</v>
          </cell>
          <cell r="N9617">
            <v>0</v>
          </cell>
          <cell r="O9617">
            <v>115773.09</v>
          </cell>
        </row>
        <row r="9618">
          <cell r="D9618" t="str">
            <v>110002443021</v>
          </cell>
          <cell r="E9618" t="str">
            <v>具有任意陈矢量的三维光学陈绝缘体理论与应用研究</v>
          </cell>
          <cell r="F9618" t="str">
            <v>郗翔</v>
          </cell>
          <cell r="G9618" t="str">
            <v>2023230</v>
          </cell>
          <cell r="H9618">
            <v>154950</v>
          </cell>
          <cell r="I9618">
            <v>0</v>
          </cell>
          <cell r="J9618">
            <v>19200.98</v>
          </cell>
          <cell r="K9618">
            <v>135749.02</v>
          </cell>
          <cell r="L9618">
            <v>0</v>
          </cell>
          <cell r="M9618">
            <v>0</v>
          </cell>
          <cell r="N9618">
            <v>0</v>
          </cell>
          <cell r="O9618">
            <v>135749.02</v>
          </cell>
        </row>
        <row r="9619">
          <cell r="D9619" t="str">
            <v>110002443022</v>
          </cell>
          <cell r="E9619" t="str">
            <v>缺陷调控磁性拓扑绝缘体表面态带隙及费米能级机理研究</v>
          </cell>
          <cell r="F9619" t="str">
            <v>谢子娟</v>
          </cell>
          <cell r="G9619" t="str">
            <v>2022005</v>
          </cell>
          <cell r="H9619">
            <v>156750</v>
          </cell>
          <cell r="I9619">
            <v>0</v>
          </cell>
          <cell r="J9619">
            <v>10341.59</v>
          </cell>
          <cell r="K9619">
            <v>146408.41</v>
          </cell>
          <cell r="L9619">
            <v>0</v>
          </cell>
          <cell r="M9619">
            <v>0</v>
          </cell>
          <cell r="N9619">
            <v>0</v>
          </cell>
          <cell r="O9619">
            <v>146408.41</v>
          </cell>
        </row>
        <row r="9620">
          <cell r="D9620" t="str">
            <v>110002443023</v>
          </cell>
          <cell r="E9620" t="str">
            <v>高性能强织构(000l)-Bi2Te3基柔性热电薄膜制备、器件化及构效关系研究</v>
          </cell>
          <cell r="F9620" t="str">
            <v>逯瑶</v>
          </cell>
          <cell r="G9620" t="str">
            <v>2022072</v>
          </cell>
          <cell r="H9620">
            <v>156750</v>
          </cell>
          <cell r="I9620">
            <v>-156750</v>
          </cell>
          <cell r="J9620">
            <v>0</v>
          </cell>
          <cell r="K9620">
            <v>0</v>
          </cell>
          <cell r="L9620">
            <v>0</v>
          </cell>
          <cell r="M9620">
            <v>0</v>
          </cell>
          <cell r="N9620">
            <v>0</v>
          </cell>
          <cell r="O9620">
            <v>0</v>
          </cell>
        </row>
        <row r="9621">
          <cell r="D9621" t="str">
            <v>110002443024</v>
          </cell>
          <cell r="E9621" t="str">
            <v>微观应力调控提高CsPbI3/c-Si叠层太阳能电池稳定性及其机理研究</v>
          </cell>
          <cell r="F9621" t="str">
            <v>张健开</v>
          </cell>
          <cell r="G9621" t="str">
            <v>2023164</v>
          </cell>
          <cell r="H9621">
            <v>156750</v>
          </cell>
          <cell r="I9621">
            <v>0</v>
          </cell>
          <cell r="J9621">
            <v>67400</v>
          </cell>
          <cell r="K9621">
            <v>89350</v>
          </cell>
          <cell r="L9621">
            <v>0</v>
          </cell>
          <cell r="M9621">
            <v>0</v>
          </cell>
          <cell r="N9621">
            <v>0</v>
          </cell>
          <cell r="O9621">
            <v>89350</v>
          </cell>
        </row>
        <row r="9622">
          <cell r="D9622" t="str">
            <v>110002443025</v>
          </cell>
          <cell r="E9622" t="str">
            <v>基于定位插层的界面缺陷调控策略及其在电荷俘获型光电存储器件中的应用研究</v>
          </cell>
          <cell r="F9622" t="str">
            <v>赖浩杰</v>
          </cell>
          <cell r="G9622" t="str">
            <v>2023136</v>
          </cell>
          <cell r="H9622">
            <v>156750</v>
          </cell>
          <cell r="I9622">
            <v>0</v>
          </cell>
          <cell r="J9622">
            <v>17608.78</v>
          </cell>
          <cell r="K9622">
            <v>139141.22</v>
          </cell>
          <cell r="L9622">
            <v>0</v>
          </cell>
          <cell r="M9622">
            <v>0</v>
          </cell>
          <cell r="N9622">
            <v>0</v>
          </cell>
          <cell r="O9622">
            <v>139141.22</v>
          </cell>
        </row>
        <row r="9623">
          <cell r="D9623" t="str">
            <v>110002443026</v>
          </cell>
          <cell r="E9623" t="str">
            <v>1,3-烯炔的自由基酰化双官能团化反应研究</v>
          </cell>
          <cell r="F9623" t="str">
            <v>鱼章龙</v>
          </cell>
          <cell r="G9623" t="str">
            <v>2023163</v>
          </cell>
          <cell r="H9623">
            <v>156750</v>
          </cell>
          <cell r="I9623">
            <v>0</v>
          </cell>
          <cell r="J9623">
            <v>0</v>
          </cell>
          <cell r="K9623">
            <v>156750</v>
          </cell>
          <cell r="L9623">
            <v>0</v>
          </cell>
          <cell r="M9623">
            <v>0</v>
          </cell>
          <cell r="N9623">
            <v>0</v>
          </cell>
          <cell r="O9623">
            <v>156750</v>
          </cell>
        </row>
        <row r="9624">
          <cell r="D9624" t="str">
            <v>110002443027</v>
          </cell>
          <cell r="E9624" t="str">
            <v>冠醚-离子型共价有机框架膜的设计合成及其提锂机制研究</v>
          </cell>
          <cell r="F9624" t="str">
            <v>侯林逍</v>
          </cell>
          <cell r="G9624" t="str">
            <v>2023043</v>
          </cell>
          <cell r="H9624">
            <v>156750</v>
          </cell>
          <cell r="I9624">
            <v>0</v>
          </cell>
          <cell r="J9624">
            <v>9027.1</v>
          </cell>
          <cell r="K9624">
            <v>147722.9</v>
          </cell>
          <cell r="L9624">
            <v>0</v>
          </cell>
          <cell r="M9624">
            <v>0</v>
          </cell>
          <cell r="N9624">
            <v>0</v>
          </cell>
          <cell r="O9624">
            <v>147722.9</v>
          </cell>
        </row>
        <row r="9625">
          <cell r="D9625" t="str">
            <v>110002443028</v>
          </cell>
          <cell r="E9625" t="str">
            <v>微生物菌群驱动典型液晶单体的特异性降解及分子机制研究</v>
          </cell>
          <cell r="F9625" t="str">
            <v>祝铭韩</v>
          </cell>
          <cell r="G9625" t="str">
            <v>2023171</v>
          </cell>
          <cell r="H9625">
            <v>156750</v>
          </cell>
          <cell r="I9625">
            <v>0</v>
          </cell>
          <cell r="J9625">
            <v>22415.85</v>
          </cell>
          <cell r="K9625">
            <v>134334.15</v>
          </cell>
          <cell r="L9625">
            <v>0</v>
          </cell>
          <cell r="M9625">
            <v>0</v>
          </cell>
          <cell r="N9625">
            <v>0</v>
          </cell>
          <cell r="O9625">
            <v>134334.15</v>
          </cell>
        </row>
        <row r="9626">
          <cell r="D9626" t="str">
            <v>110002443029</v>
          </cell>
          <cell r="E9626" t="str">
            <v>介电弹性体薄膜电击穿破坏的力学机理及其磁场抑制方法研究</v>
          </cell>
          <cell r="F9626" t="str">
            <v>余翔</v>
          </cell>
          <cell r="G9626" t="str">
            <v>2021131</v>
          </cell>
          <cell r="H9626">
            <v>146579.61</v>
          </cell>
          <cell r="I9626">
            <v>0</v>
          </cell>
          <cell r="J9626">
            <v>4212.02</v>
          </cell>
          <cell r="K9626">
            <v>142367.59</v>
          </cell>
          <cell r="L9626">
            <v>0</v>
          </cell>
          <cell r="M9626">
            <v>0</v>
          </cell>
          <cell r="N9626">
            <v>0</v>
          </cell>
          <cell r="O9626">
            <v>142367.59</v>
          </cell>
        </row>
        <row r="9627">
          <cell r="D9627" t="str">
            <v>110002443030</v>
          </cell>
          <cell r="E9627" t="str">
            <v>拓扑半金属压电响应的微观机理研究和材料挖掘</v>
          </cell>
          <cell r="F9627" t="str">
            <v>伊丽米然木·肉扎洪</v>
          </cell>
          <cell r="G9627" t="str">
            <v>2023143</v>
          </cell>
          <cell r="H9627">
            <v>156750</v>
          </cell>
          <cell r="I9627">
            <v>0</v>
          </cell>
          <cell r="J9627">
            <v>0</v>
          </cell>
          <cell r="K9627">
            <v>156750</v>
          </cell>
          <cell r="L9627">
            <v>0</v>
          </cell>
          <cell r="M9627">
            <v>0</v>
          </cell>
          <cell r="N9627">
            <v>0</v>
          </cell>
          <cell r="O9627">
            <v>156750</v>
          </cell>
        </row>
        <row r="9628">
          <cell r="D9628" t="str">
            <v>110002443031</v>
          </cell>
          <cell r="E9628" t="str">
            <v>镍基材料深过冷快速凝固组织演化机理的飞行时间中子衍射研究</v>
          </cell>
          <cell r="F9628" t="str">
            <v>赵丹丹</v>
          </cell>
          <cell r="G9628" t="str">
            <v>2023182</v>
          </cell>
          <cell r="H9628">
            <v>156750</v>
          </cell>
          <cell r="I9628">
            <v>0</v>
          </cell>
          <cell r="J9628">
            <v>450</v>
          </cell>
          <cell r="K9628">
            <v>156300</v>
          </cell>
          <cell r="L9628">
            <v>0</v>
          </cell>
          <cell r="M9628">
            <v>0</v>
          </cell>
          <cell r="N9628">
            <v>0</v>
          </cell>
          <cell r="O9628">
            <v>156300</v>
          </cell>
        </row>
        <row r="9629">
          <cell r="D9629" t="str">
            <v>110002443032</v>
          </cell>
          <cell r="E9629" t="str">
            <v>硫化物钠离子电池负极的失效机理及晶粒粗化控制</v>
          </cell>
          <cell r="F9629" t="str">
            <v>曾天标</v>
          </cell>
          <cell r="G9629" t="str">
            <v>2024003</v>
          </cell>
          <cell r="H9629">
            <v>156750</v>
          </cell>
          <cell r="I9629">
            <v>0</v>
          </cell>
          <cell r="J9629">
            <v>0</v>
          </cell>
          <cell r="K9629">
            <v>156750</v>
          </cell>
          <cell r="L9629">
            <v>0</v>
          </cell>
          <cell r="M9629">
            <v>0</v>
          </cell>
          <cell r="N9629">
            <v>0</v>
          </cell>
          <cell r="O9629">
            <v>156750</v>
          </cell>
        </row>
        <row r="9630">
          <cell r="D9630" t="str">
            <v>110002443033</v>
          </cell>
          <cell r="E9630" t="str">
            <v>基于半乳糖凝集素-3靶向策略的果胶钙微凝胶的制备及其结合机制研究</v>
          </cell>
          <cell r="F9630" t="str">
            <v>金明玉</v>
          </cell>
          <cell r="G9630" t="str">
            <v>2023137</v>
          </cell>
          <cell r="H9630">
            <v>156750</v>
          </cell>
          <cell r="I9630">
            <v>0</v>
          </cell>
          <cell r="J9630">
            <v>0</v>
          </cell>
          <cell r="K9630">
            <v>156750</v>
          </cell>
          <cell r="L9630">
            <v>0</v>
          </cell>
          <cell r="M9630">
            <v>0</v>
          </cell>
          <cell r="N9630">
            <v>0</v>
          </cell>
          <cell r="O9630">
            <v>156750</v>
          </cell>
        </row>
        <row r="9631">
          <cell r="D9631" t="str">
            <v>110002443034</v>
          </cell>
          <cell r="E9631" t="str">
            <v>转运蛋白ABCA1介导的叶黄素肠细胞转运分子机制研究</v>
          </cell>
          <cell r="F9631" t="str">
            <v>陈璇</v>
          </cell>
          <cell r="G9631" t="str">
            <v>2023030</v>
          </cell>
          <cell r="H9631">
            <v>156750</v>
          </cell>
          <cell r="I9631">
            <v>0</v>
          </cell>
          <cell r="J9631">
            <v>45826.26</v>
          </cell>
          <cell r="K9631">
            <v>110923.74</v>
          </cell>
          <cell r="L9631">
            <v>0</v>
          </cell>
          <cell r="M9631">
            <v>0</v>
          </cell>
          <cell r="N9631">
            <v>0</v>
          </cell>
          <cell r="O9631">
            <v>110923.74</v>
          </cell>
        </row>
        <row r="9632">
          <cell r="D9632" t="str">
            <v>110002443035</v>
          </cell>
          <cell r="E9632" t="str">
            <v>胃肠环境下谷物介质加速5-甲基四氢叶酸氧化降解的动力学机制研究</v>
          </cell>
          <cell r="F9632" t="str">
            <v>刘丰源</v>
          </cell>
          <cell r="G9632" t="str">
            <v>2023022</v>
          </cell>
          <cell r="H9632">
            <v>156750</v>
          </cell>
          <cell r="I9632">
            <v>0</v>
          </cell>
          <cell r="J9632">
            <v>75053.79</v>
          </cell>
          <cell r="K9632">
            <v>81696.21</v>
          </cell>
          <cell r="L9632">
            <v>0</v>
          </cell>
          <cell r="M9632">
            <v>0</v>
          </cell>
          <cell r="N9632">
            <v>0</v>
          </cell>
          <cell r="O9632">
            <v>81696.21</v>
          </cell>
        </row>
        <row r="9633">
          <cell r="D9633" t="str">
            <v>110002444001</v>
          </cell>
          <cell r="E9633" t="str">
            <v>抗振高强度剪切增稠液夹芯浮式风机的非线性动力响应及风-浪-流-力多场调控机制</v>
          </cell>
          <cell r="F9633" t="str">
            <v>崔有江</v>
          </cell>
          <cell r="G9633" t="str">
            <v>2023029</v>
          </cell>
          <cell r="H9633">
            <v>188984</v>
          </cell>
          <cell r="I9633">
            <v>0</v>
          </cell>
          <cell r="J9633">
            <v>57492.11</v>
          </cell>
          <cell r="K9633">
            <v>131491.89</v>
          </cell>
          <cell r="L9633">
            <v>0</v>
          </cell>
          <cell r="M9633">
            <v>0</v>
          </cell>
          <cell r="N9633">
            <v>0</v>
          </cell>
          <cell r="O9633">
            <v>131491.89</v>
          </cell>
        </row>
        <row r="9634">
          <cell r="D9634" t="str">
            <v>110002444002</v>
          </cell>
          <cell r="E9634" t="str">
            <v>纤维素基非对称超浸润膜的结构调控及液滴单向传输行为研究</v>
          </cell>
          <cell r="F9634" t="str">
            <v>苏晓竞</v>
          </cell>
          <cell r="G9634" t="str">
            <v>2020065</v>
          </cell>
          <cell r="H9634">
            <v>284430</v>
          </cell>
          <cell r="I9634">
            <v>0</v>
          </cell>
          <cell r="J9634">
            <v>39402.33</v>
          </cell>
          <cell r="K9634">
            <v>245027.67</v>
          </cell>
          <cell r="L9634">
            <v>0</v>
          </cell>
          <cell r="M9634">
            <v>0</v>
          </cell>
          <cell r="N9634">
            <v>0</v>
          </cell>
          <cell r="O9634">
            <v>245027.67</v>
          </cell>
        </row>
        <row r="9635">
          <cell r="D9635" t="str">
            <v>110002444003</v>
          </cell>
          <cell r="E9635" t="str">
            <v>柔性无机-有机锂离子固态电解质膜的构建及其海水提锂研究</v>
          </cell>
          <cell r="F9635" t="str">
            <v>张娇龙</v>
          </cell>
          <cell r="G9635" t="str">
            <v>2021021</v>
          </cell>
          <cell r="H9635">
            <v>285000</v>
          </cell>
          <cell r="I9635">
            <v>0</v>
          </cell>
          <cell r="J9635">
            <v>73367.8</v>
          </cell>
          <cell r="K9635">
            <v>211632.2</v>
          </cell>
          <cell r="L9635">
            <v>0</v>
          </cell>
          <cell r="M9635">
            <v>0</v>
          </cell>
          <cell r="N9635">
            <v>0</v>
          </cell>
          <cell r="O9635">
            <v>211632.2</v>
          </cell>
        </row>
        <row r="9636">
          <cell r="D9636" t="str">
            <v>110002444004</v>
          </cell>
          <cell r="E9636" t="str">
            <v>基于表界面调控的金属有机凝胶光催化剂的构筑及其转化生物质衍生平台分子的机制研究</v>
          </cell>
          <cell r="F9636" t="str">
            <v>陈璐</v>
          </cell>
          <cell r="G9636" t="str">
            <v>2022163</v>
          </cell>
          <cell r="H9636">
            <v>89155</v>
          </cell>
          <cell r="I9636">
            <v>0</v>
          </cell>
          <cell r="J9636">
            <v>31133.5</v>
          </cell>
          <cell r="K9636">
            <v>58021.5</v>
          </cell>
          <cell r="L9636">
            <v>0</v>
          </cell>
          <cell r="M9636">
            <v>0</v>
          </cell>
          <cell r="N9636">
            <v>0</v>
          </cell>
          <cell r="O9636">
            <v>58021.5</v>
          </cell>
        </row>
        <row r="9637">
          <cell r="D9637" t="str">
            <v>110002444005</v>
          </cell>
          <cell r="E9637" t="str">
            <v>新型氟烷基化试剂制备及不对称氟烷基化反应研究</v>
          </cell>
          <cell r="F9637" t="str">
            <v>王小霞</v>
          </cell>
          <cell r="G9637" t="str">
            <v>2016838</v>
          </cell>
          <cell r="H9637">
            <v>68044</v>
          </cell>
          <cell r="I9637">
            <v>0</v>
          </cell>
          <cell r="J9637">
            <v>67945.6</v>
          </cell>
          <cell r="K9637">
            <v>98.4</v>
          </cell>
          <cell r="L9637">
            <v>0</v>
          </cell>
          <cell r="M9637">
            <v>0</v>
          </cell>
          <cell r="N9637">
            <v>0</v>
          </cell>
          <cell r="O9637">
            <v>98.4</v>
          </cell>
        </row>
        <row r="9638">
          <cell r="D9638" t="str">
            <v>110002444006</v>
          </cell>
          <cell r="E9638" t="str">
            <v>共价自适应网络介电聚合物的热-电-化-力耦合行为研究</v>
          </cell>
          <cell r="F9638" t="str">
            <v>秦豹</v>
          </cell>
          <cell r="G9638" t="str">
            <v>2023151</v>
          </cell>
          <cell r="H9638">
            <v>95000</v>
          </cell>
          <cell r="I9638">
            <v>0</v>
          </cell>
          <cell r="J9638">
            <v>6950</v>
          </cell>
          <cell r="K9638">
            <v>88050</v>
          </cell>
          <cell r="L9638">
            <v>0</v>
          </cell>
          <cell r="M9638">
            <v>0</v>
          </cell>
          <cell r="N9638">
            <v>0</v>
          </cell>
          <cell r="O9638">
            <v>88050</v>
          </cell>
        </row>
        <row r="9639">
          <cell r="D9639" t="str">
            <v>110002444007</v>
          </cell>
          <cell r="E9639" t="str">
            <v>增材制造难熔高熵合金中的扩散研究</v>
          </cell>
          <cell r="F9639" t="str">
            <v>张景峰</v>
          </cell>
          <cell r="G9639" t="str">
            <v>2023161</v>
          </cell>
          <cell r="H9639">
            <v>87196</v>
          </cell>
          <cell r="I9639">
            <v>0</v>
          </cell>
          <cell r="J9639">
            <v>25785.4</v>
          </cell>
          <cell r="K9639">
            <v>61410.6</v>
          </cell>
          <cell r="L9639">
            <v>0</v>
          </cell>
          <cell r="M9639">
            <v>0</v>
          </cell>
          <cell r="N9639">
            <v>0</v>
          </cell>
          <cell r="O9639">
            <v>61410.6</v>
          </cell>
        </row>
        <row r="9640">
          <cell r="D9640" t="str">
            <v>110002444008</v>
          </cell>
          <cell r="E9640" t="str">
            <v>面向空天地海一体化的韧性物联网移动规划技术研究</v>
          </cell>
          <cell r="F9640" t="str">
            <v>侯韩旭</v>
          </cell>
          <cell r="G9640" t="str">
            <v>2016005</v>
          </cell>
          <cell r="H9640">
            <v>260890</v>
          </cell>
          <cell r="I9640">
            <v>0</v>
          </cell>
          <cell r="J9640">
            <v>48897.15</v>
          </cell>
          <cell r="K9640">
            <v>211992.85</v>
          </cell>
          <cell r="L9640">
            <v>0</v>
          </cell>
          <cell r="M9640">
            <v>0</v>
          </cell>
          <cell r="N9640">
            <v>0</v>
          </cell>
          <cell r="O9640">
            <v>211992.85</v>
          </cell>
        </row>
        <row r="9641">
          <cell r="D9641" t="str">
            <v>110002444009</v>
          </cell>
          <cell r="E9641" t="str">
            <v>面向大规模新能源消纳的广域储能集群应用及其效益披露机制研究</v>
          </cell>
          <cell r="F9641" t="str">
            <v>刘国中</v>
          </cell>
          <cell r="G9641" t="str">
            <v>2017061</v>
          </cell>
          <cell r="H9641">
            <v>285000</v>
          </cell>
          <cell r="I9641">
            <v>0</v>
          </cell>
          <cell r="J9641">
            <v>65939</v>
          </cell>
          <cell r="K9641">
            <v>219061</v>
          </cell>
          <cell r="L9641">
            <v>0</v>
          </cell>
          <cell r="M9641">
            <v>0</v>
          </cell>
          <cell r="N9641">
            <v>0</v>
          </cell>
          <cell r="O9641">
            <v>219061</v>
          </cell>
        </row>
        <row r="9642">
          <cell r="D9642" t="str">
            <v>110002444010</v>
          </cell>
          <cell r="E9642" t="str">
            <v>基于微纳结构光纤增敏的高精度激光气体分析仪</v>
          </cell>
          <cell r="F9642" t="str">
            <v>谭艳珍</v>
          </cell>
          <cell r="G9642" t="str">
            <v>2018059</v>
          </cell>
          <cell r="H9642">
            <v>270730</v>
          </cell>
          <cell r="I9642">
            <v>0</v>
          </cell>
          <cell r="J9642">
            <v>96085.49</v>
          </cell>
          <cell r="K9642">
            <v>174644.51</v>
          </cell>
          <cell r="L9642">
            <v>0</v>
          </cell>
          <cell r="M9642">
            <v>0</v>
          </cell>
          <cell r="N9642">
            <v>0</v>
          </cell>
          <cell r="O9642">
            <v>174644.51</v>
          </cell>
        </row>
        <row r="9643">
          <cell r="D9643" t="str">
            <v>110002444011</v>
          </cell>
          <cell r="E9643" t="str">
            <v>二维扭转石墨烯芯片用于超灵敏表面等离子体共振传感成像的研究</v>
          </cell>
          <cell r="F9643" t="str">
            <v>袁玉峰</v>
          </cell>
          <cell r="G9643" t="str">
            <v>2021117</v>
          </cell>
          <cell r="H9643">
            <v>196700</v>
          </cell>
          <cell r="I9643">
            <v>0</v>
          </cell>
          <cell r="J9643">
            <v>37441.65</v>
          </cell>
          <cell r="K9643">
            <v>159258.35</v>
          </cell>
          <cell r="L9643">
            <v>0</v>
          </cell>
          <cell r="M9643">
            <v>0</v>
          </cell>
          <cell r="N9643">
            <v>0</v>
          </cell>
          <cell r="O9643">
            <v>159258.35</v>
          </cell>
        </row>
        <row r="9644">
          <cell r="D9644" t="str">
            <v>110002444012</v>
          </cell>
          <cell r="E9644" t="str">
            <v>高效率小型化基片集成波导聚焦天线研究</v>
          </cell>
          <cell r="F9644" t="str">
            <v>陈诚</v>
          </cell>
          <cell r="G9644" t="str">
            <v>2020022</v>
          </cell>
          <cell r="H9644">
            <v>82140</v>
          </cell>
          <cell r="I9644">
            <v>0</v>
          </cell>
          <cell r="J9644">
            <v>0</v>
          </cell>
          <cell r="K9644">
            <v>82140</v>
          </cell>
          <cell r="L9644">
            <v>0</v>
          </cell>
          <cell r="M9644">
            <v>0</v>
          </cell>
          <cell r="N9644">
            <v>0</v>
          </cell>
          <cell r="O9644">
            <v>82140</v>
          </cell>
        </row>
        <row r="9645">
          <cell r="D9645" t="str">
            <v>110002444013</v>
          </cell>
          <cell r="E9645" t="str">
            <v>非对称视角下矩阵式电力电子储能变换系统动态平衡机制与运行策略研究</v>
          </cell>
          <cell r="F9645" t="str">
            <v>胡望</v>
          </cell>
          <cell r="G9645" t="str">
            <v>2022184</v>
          </cell>
          <cell r="H9645">
            <v>95000</v>
          </cell>
          <cell r="I9645">
            <v>0</v>
          </cell>
          <cell r="J9645">
            <v>19091.48</v>
          </cell>
          <cell r="K9645">
            <v>75908.52</v>
          </cell>
          <cell r="L9645">
            <v>0</v>
          </cell>
          <cell r="M9645">
            <v>0</v>
          </cell>
          <cell r="N9645">
            <v>0</v>
          </cell>
          <cell r="O9645">
            <v>75908.52</v>
          </cell>
        </row>
        <row r="9646">
          <cell r="D9646" t="str">
            <v>110002444014</v>
          </cell>
          <cell r="E9646" t="str">
            <v>聚合物-金属氧化物复合半导体薄膜的印刷制备及性能调控研究</v>
          </cell>
          <cell r="F9646" t="str">
            <v>朱镇南</v>
          </cell>
          <cell r="G9646" t="str">
            <v>2021046</v>
          </cell>
          <cell r="H9646">
            <v>81211.1</v>
          </cell>
          <cell r="I9646">
            <v>0</v>
          </cell>
          <cell r="J9646">
            <v>29119</v>
          </cell>
          <cell r="K9646">
            <v>52092.1</v>
          </cell>
          <cell r="L9646">
            <v>0</v>
          </cell>
          <cell r="M9646">
            <v>0</v>
          </cell>
          <cell r="N9646">
            <v>0</v>
          </cell>
          <cell r="O9646">
            <v>52092.1</v>
          </cell>
        </row>
        <row r="9647">
          <cell r="D9647" t="str">
            <v>110002444015</v>
          </cell>
          <cell r="E9647" t="str">
            <v>面向Mini/MicroLED显示领域的InGaN红光LED材料制备及器件关键技术研究</v>
          </cell>
          <cell r="F9647" t="str">
            <v>贾传宇</v>
          </cell>
          <cell r="G9647" t="str">
            <v>2017047</v>
          </cell>
          <cell r="H9647">
            <v>248212.52</v>
          </cell>
          <cell r="I9647">
            <v>0</v>
          </cell>
          <cell r="J9647">
            <v>71704.49</v>
          </cell>
          <cell r="K9647">
            <v>176508.03</v>
          </cell>
          <cell r="L9647">
            <v>0</v>
          </cell>
          <cell r="M9647">
            <v>0</v>
          </cell>
          <cell r="N9647">
            <v>0</v>
          </cell>
          <cell r="O9647">
            <v>176508.03</v>
          </cell>
        </row>
        <row r="9648">
          <cell r="D9648" t="str">
            <v>110002444016</v>
          </cell>
          <cell r="E9648" t="str">
            <v>层状无机热电薄膜的位错主导柔性机制研究及其器件应用</v>
          </cell>
          <cell r="F9648" t="str">
            <v>李媛</v>
          </cell>
          <cell r="G9648" t="str">
            <v>2020066</v>
          </cell>
          <cell r="H9648">
            <v>4751.57</v>
          </cell>
          <cell r="I9648">
            <v>0</v>
          </cell>
          <cell r="J9648">
            <v>0</v>
          </cell>
          <cell r="K9648">
            <v>4751.57</v>
          </cell>
          <cell r="L9648">
            <v>0</v>
          </cell>
          <cell r="M9648">
            <v>0</v>
          </cell>
          <cell r="N9648">
            <v>0</v>
          </cell>
          <cell r="O9648">
            <v>4751.57</v>
          </cell>
        </row>
        <row r="9649">
          <cell r="D9649" t="str">
            <v>110002444017</v>
          </cell>
          <cell r="E9649" t="str">
            <v>PTFE基复合基板界面微结构与介电常数温度系数调控研究</v>
          </cell>
          <cell r="F9649" t="str">
            <v>罗福川</v>
          </cell>
          <cell r="G9649" t="str">
            <v>2020133</v>
          </cell>
          <cell r="H9649">
            <v>93656</v>
          </cell>
          <cell r="I9649">
            <v>0</v>
          </cell>
          <cell r="J9649">
            <v>0</v>
          </cell>
          <cell r="K9649">
            <v>93656</v>
          </cell>
          <cell r="L9649">
            <v>0</v>
          </cell>
          <cell r="M9649">
            <v>0</v>
          </cell>
          <cell r="N9649">
            <v>0</v>
          </cell>
          <cell r="O9649">
            <v>93656</v>
          </cell>
        </row>
        <row r="9650">
          <cell r="D9650" t="str">
            <v>110002444018</v>
          </cell>
          <cell r="E9650" t="str">
            <v>离子液体钝化缺陷制备自驱动少铅卤化物钙钛矿纳米线光电探测器及其光电性能研究</v>
          </cell>
          <cell r="F9650" t="str">
            <v>吴定军</v>
          </cell>
          <cell r="G9650" t="str">
            <v>2022089</v>
          </cell>
          <cell r="H9650">
            <v>72518.01</v>
          </cell>
          <cell r="I9650">
            <v>0</v>
          </cell>
          <cell r="J9650">
            <v>23590</v>
          </cell>
          <cell r="K9650">
            <v>48928.01</v>
          </cell>
          <cell r="L9650">
            <v>0</v>
          </cell>
          <cell r="M9650">
            <v>0</v>
          </cell>
          <cell r="N9650">
            <v>0</v>
          </cell>
          <cell r="O9650">
            <v>48928.01</v>
          </cell>
        </row>
        <row r="9651">
          <cell r="D9651" t="str">
            <v>110002444019</v>
          </cell>
          <cell r="E9651" t="str">
            <v>手性钙钛矿的高分辨圆偏振光电探测器设计及自旋光电流研究</v>
          </cell>
          <cell r="F9651" t="str">
            <v>武文逸</v>
          </cell>
          <cell r="G9651" t="str">
            <v>2023138</v>
          </cell>
          <cell r="H9651">
            <v>47285.27</v>
          </cell>
          <cell r="I9651">
            <v>0</v>
          </cell>
          <cell r="J9651">
            <v>26061.41</v>
          </cell>
          <cell r="K9651">
            <v>21223.86</v>
          </cell>
          <cell r="L9651">
            <v>0</v>
          </cell>
          <cell r="M9651">
            <v>0</v>
          </cell>
          <cell r="N9651">
            <v>0</v>
          </cell>
          <cell r="O9651">
            <v>21223.86</v>
          </cell>
        </row>
        <row r="9652">
          <cell r="D9652" t="str">
            <v>110002444020</v>
          </cell>
          <cell r="E9652" t="str">
            <v>靶向调控FAPbI3的表面态提高表面电势均匀性构筑高效稳定钙钛矿太阳电池</v>
          </cell>
          <cell r="F9652" t="str">
            <v>张健开</v>
          </cell>
          <cell r="G9652" t="str">
            <v>2023164</v>
          </cell>
          <cell r="H9652">
            <v>52877.41</v>
          </cell>
          <cell r="I9652">
            <v>0</v>
          </cell>
          <cell r="J9652">
            <v>42619.41</v>
          </cell>
          <cell r="K9652">
            <v>10258</v>
          </cell>
          <cell r="L9652">
            <v>0</v>
          </cell>
          <cell r="M9652">
            <v>0</v>
          </cell>
          <cell r="N9652">
            <v>0</v>
          </cell>
          <cell r="O9652">
            <v>10258</v>
          </cell>
        </row>
        <row r="9653">
          <cell r="D9653" t="str">
            <v>110002444021</v>
          </cell>
          <cell r="E9653" t="str">
            <v>聚3-羟基丁酸酯高效催化定向氢解制备正丁醇研究</v>
          </cell>
          <cell r="F9653" t="str">
            <v>康世民</v>
          </cell>
          <cell r="G9653" t="str">
            <v>2015804</v>
          </cell>
          <cell r="H9653">
            <v>147425.6</v>
          </cell>
          <cell r="I9653">
            <v>0</v>
          </cell>
          <cell r="J9653">
            <v>51435.4</v>
          </cell>
          <cell r="K9653">
            <v>95990.2</v>
          </cell>
          <cell r="L9653">
            <v>0</v>
          </cell>
          <cell r="M9653">
            <v>0</v>
          </cell>
          <cell r="N9653">
            <v>0</v>
          </cell>
          <cell r="O9653">
            <v>95990.2</v>
          </cell>
        </row>
        <row r="9654">
          <cell r="D9654" t="str">
            <v>110002444022</v>
          </cell>
          <cell r="E9654" t="str">
            <v>等离激元增强光热催化制氢催化剂构筑及催化机理研究</v>
          </cell>
          <cell r="F9654" t="str">
            <v>刘丹</v>
          </cell>
          <cell r="G9654" t="str">
            <v>2022026</v>
          </cell>
          <cell r="H9654">
            <v>82245</v>
          </cell>
          <cell r="I9654">
            <v>0</v>
          </cell>
          <cell r="J9654">
            <v>27620</v>
          </cell>
          <cell r="K9654">
            <v>54625</v>
          </cell>
          <cell r="L9654">
            <v>0</v>
          </cell>
          <cell r="M9654">
            <v>0</v>
          </cell>
          <cell r="N9654">
            <v>0</v>
          </cell>
          <cell r="O9654">
            <v>54625</v>
          </cell>
        </row>
        <row r="9655">
          <cell r="D9655" t="str">
            <v>110002444023</v>
          </cell>
          <cell r="E9655" t="str">
            <v>铜催化的烯烃自由基酰化炔基化反应研究</v>
          </cell>
          <cell r="F9655" t="str">
            <v>鱼章龙</v>
          </cell>
          <cell r="G9655" t="str">
            <v>2023163</v>
          </cell>
          <cell r="H9655">
            <v>85062.63</v>
          </cell>
          <cell r="I9655">
            <v>0</v>
          </cell>
          <cell r="J9655">
            <v>6395.36</v>
          </cell>
          <cell r="K9655">
            <v>78667.27</v>
          </cell>
          <cell r="L9655">
            <v>0</v>
          </cell>
          <cell r="M9655">
            <v>0</v>
          </cell>
          <cell r="N9655">
            <v>0</v>
          </cell>
          <cell r="O9655">
            <v>78667.27</v>
          </cell>
        </row>
        <row r="9656">
          <cell r="D9656" t="str">
            <v>110002444024</v>
          </cell>
          <cell r="E9656" t="str">
            <v>全生命周期下基于自监督增量学习的工业机器人在线健康状态监测研究</v>
          </cell>
          <cell r="F9656" t="str">
            <v>龙建宇</v>
          </cell>
          <cell r="G9656" t="str">
            <v>2019129</v>
          </cell>
          <cell r="H9656">
            <v>220168.35</v>
          </cell>
          <cell r="I9656">
            <v>0</v>
          </cell>
          <cell r="J9656">
            <v>46637.87</v>
          </cell>
          <cell r="K9656">
            <v>173530.48</v>
          </cell>
          <cell r="L9656">
            <v>0</v>
          </cell>
          <cell r="M9656">
            <v>2799</v>
          </cell>
          <cell r="N9656">
            <v>0</v>
          </cell>
          <cell r="O9656">
            <v>170731.48</v>
          </cell>
        </row>
        <row r="9657">
          <cell r="D9657" t="str">
            <v>110002444025</v>
          </cell>
          <cell r="E9657" t="str">
            <v>基于中子衍射和大数据驱动设计新型高强韧耐磨钢及变形协调机理的研究</v>
          </cell>
          <cell r="F9657" t="str">
            <v>宋成浩</v>
          </cell>
          <cell r="G9657" t="str">
            <v>2020131</v>
          </cell>
          <cell r="H9657">
            <v>168262.02</v>
          </cell>
          <cell r="I9657">
            <v>0</v>
          </cell>
          <cell r="J9657">
            <v>26888.5</v>
          </cell>
          <cell r="K9657">
            <v>141373.52</v>
          </cell>
          <cell r="L9657">
            <v>0</v>
          </cell>
          <cell r="M9657">
            <v>0</v>
          </cell>
          <cell r="N9657">
            <v>0</v>
          </cell>
          <cell r="O9657">
            <v>141373.52</v>
          </cell>
        </row>
        <row r="9658">
          <cell r="D9658" t="str">
            <v>110002444026</v>
          </cell>
          <cell r="E9658" t="str">
            <v>载药异质支架差异化调控干细胞形态促骨关节炎缺损软骨再生研究</v>
          </cell>
          <cell r="F9658" t="str">
            <v>王翀</v>
          </cell>
          <cell r="G9658" t="str">
            <v>2016033</v>
          </cell>
          <cell r="H9658">
            <v>105444.5</v>
          </cell>
          <cell r="I9658">
            <v>0</v>
          </cell>
          <cell r="J9658">
            <v>53214.66</v>
          </cell>
          <cell r="K9658">
            <v>52229.84</v>
          </cell>
          <cell r="L9658">
            <v>0</v>
          </cell>
          <cell r="M9658">
            <v>0</v>
          </cell>
          <cell r="N9658">
            <v>0</v>
          </cell>
          <cell r="O9658">
            <v>52229.84</v>
          </cell>
        </row>
        <row r="9659">
          <cell r="D9659" t="str">
            <v>110002444027</v>
          </cell>
          <cell r="E9659" t="str">
            <v>基于贫信息解耦的工业机器人精密模组健康监测及退化补偿方法研究</v>
          </cell>
          <cell r="F9659" t="str">
            <v>吴兆乾</v>
          </cell>
          <cell r="G9659" t="str">
            <v>2021106</v>
          </cell>
          <cell r="H9659">
            <v>283079.51</v>
          </cell>
          <cell r="I9659">
            <v>0</v>
          </cell>
          <cell r="J9659">
            <v>43885</v>
          </cell>
          <cell r="K9659">
            <v>239194.51</v>
          </cell>
          <cell r="L9659">
            <v>0</v>
          </cell>
          <cell r="M9659">
            <v>0</v>
          </cell>
          <cell r="N9659">
            <v>0</v>
          </cell>
          <cell r="O9659">
            <v>239194.51</v>
          </cell>
        </row>
        <row r="9660">
          <cell r="D9660" t="str">
            <v>110002444028</v>
          </cell>
          <cell r="E9660" t="str">
            <v>孪生并联机构设计理论及其在空间可折展机构中的应用</v>
          </cell>
          <cell r="F9660" t="str">
            <v>褚宏鹏</v>
          </cell>
          <cell r="G9660" t="str">
            <v>2023045</v>
          </cell>
          <cell r="H9660">
            <v>95000</v>
          </cell>
          <cell r="I9660">
            <v>0</v>
          </cell>
          <cell r="J9660">
            <v>36527.38</v>
          </cell>
          <cell r="K9660">
            <v>58472.62</v>
          </cell>
          <cell r="L9660">
            <v>0</v>
          </cell>
          <cell r="M9660">
            <v>0</v>
          </cell>
          <cell r="N9660">
            <v>0</v>
          </cell>
          <cell r="O9660">
            <v>58472.62</v>
          </cell>
        </row>
        <row r="9661">
          <cell r="D9661" t="str">
            <v>110002444029</v>
          </cell>
          <cell r="E9661" t="str">
            <v>非完备数据下数模联动的直升机复合轮系故障诊断方法研究</v>
          </cell>
          <cell r="F9661" t="str">
            <v>蒋飞</v>
          </cell>
          <cell r="G9661" t="str">
            <v>2023002</v>
          </cell>
          <cell r="H9661">
            <v>58118.54</v>
          </cell>
          <cell r="I9661">
            <v>0</v>
          </cell>
          <cell r="J9661">
            <v>22400</v>
          </cell>
          <cell r="K9661">
            <v>35718.54</v>
          </cell>
          <cell r="L9661">
            <v>0</v>
          </cell>
          <cell r="M9661">
            <v>0</v>
          </cell>
          <cell r="N9661">
            <v>0</v>
          </cell>
          <cell r="O9661">
            <v>35718.54</v>
          </cell>
        </row>
        <row r="9662">
          <cell r="D9662" t="str">
            <v>110002444030</v>
          </cell>
          <cell r="E9662" t="str">
            <v>基于约束融合低秩表示学习的慢性病共病模式识别方法及应用研究</v>
          </cell>
          <cell r="F9662" t="str">
            <v>刘志刚</v>
          </cell>
          <cell r="G9662" t="str">
            <v>2023205</v>
          </cell>
          <cell r="H9662">
            <v>72900</v>
          </cell>
          <cell r="I9662">
            <v>0</v>
          </cell>
          <cell r="J9662">
            <v>4600</v>
          </cell>
          <cell r="K9662">
            <v>68300</v>
          </cell>
          <cell r="L9662">
            <v>0</v>
          </cell>
          <cell r="M9662">
            <v>0</v>
          </cell>
          <cell r="N9662">
            <v>0</v>
          </cell>
          <cell r="O9662">
            <v>68300</v>
          </cell>
        </row>
        <row r="9663">
          <cell r="D9663" t="str">
            <v>110002444031</v>
          </cell>
          <cell r="E9663" t="str">
            <v>面向动态长尾分布数据的深度元度量学习理论与方法研究</v>
          </cell>
          <cell r="F9663" t="str">
            <v>阮奕邦</v>
          </cell>
          <cell r="G9663" t="str">
            <v>2021115</v>
          </cell>
          <cell r="H9663">
            <v>88055.74</v>
          </cell>
          <cell r="I9663">
            <v>0</v>
          </cell>
          <cell r="J9663">
            <v>579.22</v>
          </cell>
          <cell r="K9663">
            <v>87476.52</v>
          </cell>
          <cell r="L9663">
            <v>0</v>
          </cell>
          <cell r="M9663">
            <v>0</v>
          </cell>
          <cell r="N9663">
            <v>0</v>
          </cell>
          <cell r="O9663">
            <v>87476.52</v>
          </cell>
        </row>
        <row r="9664">
          <cell r="D9664" t="str">
            <v>110002444032</v>
          </cell>
          <cell r="E9664" t="str">
            <v>介电板在力电耦合作用下的变形失稳研究</v>
          </cell>
          <cell r="F9664" t="str">
            <v>余翔</v>
          </cell>
          <cell r="G9664" t="str">
            <v>2021131</v>
          </cell>
          <cell r="H9664">
            <v>81191.37</v>
          </cell>
          <cell r="I9664">
            <v>0</v>
          </cell>
          <cell r="J9664">
            <v>25351.09</v>
          </cell>
          <cell r="K9664">
            <v>55840.28</v>
          </cell>
          <cell r="L9664">
            <v>0</v>
          </cell>
          <cell r="M9664">
            <v>0</v>
          </cell>
          <cell r="N9664">
            <v>0</v>
          </cell>
          <cell r="O9664">
            <v>55840.28</v>
          </cell>
        </row>
        <row r="9665">
          <cell r="D9665" t="str">
            <v>110002444033</v>
          </cell>
          <cell r="E9665" t="str">
            <v>松山湖科技创新体系区域协同机制建设研究</v>
          </cell>
          <cell r="F9665" t="str">
            <v>程浩岩</v>
          </cell>
          <cell r="G9665" t="str">
            <v>2023026</v>
          </cell>
          <cell r="H9665">
            <v>233623.44</v>
          </cell>
          <cell r="I9665">
            <v>0</v>
          </cell>
          <cell r="J9665">
            <v>233623.44</v>
          </cell>
          <cell r="K9665">
            <v>0</v>
          </cell>
          <cell r="L9665">
            <v>0</v>
          </cell>
          <cell r="M9665">
            <v>0</v>
          </cell>
          <cell r="N9665">
            <v>0</v>
          </cell>
          <cell r="O9665">
            <v>0</v>
          </cell>
        </row>
        <row r="9666">
          <cell r="D9666" t="str">
            <v>110002444035</v>
          </cell>
          <cell r="E9666" t="str">
            <v>超声联合二区荧光探针标记的工程菌协同治疗脑胶质瘤的研究</v>
          </cell>
          <cell r="F9666" t="str">
            <v>黄小伟</v>
          </cell>
          <cell r="G9666" t="str">
            <v>2020112</v>
          </cell>
          <cell r="H9666">
            <v>145470</v>
          </cell>
          <cell r="I9666">
            <v>0</v>
          </cell>
          <cell r="J9666">
            <v>41260</v>
          </cell>
          <cell r="K9666">
            <v>104210</v>
          </cell>
          <cell r="L9666">
            <v>0</v>
          </cell>
          <cell r="M9666">
            <v>0</v>
          </cell>
          <cell r="N9666">
            <v>0</v>
          </cell>
          <cell r="O9666">
            <v>104210</v>
          </cell>
        </row>
        <row r="9667">
          <cell r="D9667" t="str">
            <v>110002444036</v>
          </cell>
          <cell r="E9667" t="str">
            <v>热加工耦合兼性乳化剂靶向调控预制淀粉食品抗消化协同抗老化的分子机制研究</v>
          </cell>
          <cell r="F9667" t="str">
            <v>陈旭</v>
          </cell>
          <cell r="G9667" t="str">
            <v>2017078</v>
          </cell>
          <cell r="H9667">
            <v>275800</v>
          </cell>
          <cell r="I9667">
            <v>0</v>
          </cell>
          <cell r="J9667">
            <v>1900</v>
          </cell>
          <cell r="K9667">
            <v>273900</v>
          </cell>
          <cell r="L9667">
            <v>0</v>
          </cell>
          <cell r="M9667">
            <v>0</v>
          </cell>
          <cell r="N9667">
            <v>0</v>
          </cell>
          <cell r="O9667">
            <v>273900</v>
          </cell>
        </row>
        <row r="9668">
          <cell r="D9668" t="str">
            <v>110002444037</v>
          </cell>
          <cell r="E9668" t="str">
            <v>GPR35介导的Trp代谢异常感知调控组蛋白乙酰化修饰驱动LGR5+ISC定向募集分化的分子机制</v>
          </cell>
          <cell r="F9668" t="str">
            <v>王笛</v>
          </cell>
          <cell r="G9668" t="str">
            <v>2023087</v>
          </cell>
          <cell r="H9668">
            <v>280751</v>
          </cell>
          <cell r="I9668">
            <v>0</v>
          </cell>
          <cell r="J9668">
            <v>29100.92</v>
          </cell>
          <cell r="K9668">
            <v>251650.08</v>
          </cell>
          <cell r="L9668">
            <v>0</v>
          </cell>
          <cell r="M9668">
            <v>0</v>
          </cell>
          <cell r="N9668">
            <v>0</v>
          </cell>
          <cell r="O9668">
            <v>251650.08</v>
          </cell>
        </row>
        <row r="9669">
          <cell r="D9669" t="str">
            <v>110002444038</v>
          </cell>
          <cell r="E9669" t="str">
            <v>羽扇豆醇靶向CXCR4蛋白调控肿瘤微环境逆转三阴乳腺癌耐药性的机制研究</v>
          </cell>
          <cell r="F9669" t="str">
            <v>张昕</v>
          </cell>
          <cell r="G9669" t="str">
            <v>2023130</v>
          </cell>
          <cell r="H9669">
            <v>95000</v>
          </cell>
          <cell r="I9669">
            <v>0</v>
          </cell>
          <cell r="J9669">
            <v>76406.45</v>
          </cell>
          <cell r="K9669">
            <v>18593.55</v>
          </cell>
          <cell r="L9669">
            <v>0</v>
          </cell>
          <cell r="M9669">
            <v>0</v>
          </cell>
          <cell r="N9669">
            <v>0</v>
          </cell>
          <cell r="O9669">
            <v>18593.55</v>
          </cell>
        </row>
        <row r="9670">
          <cell r="D9670" t="str">
            <v>110002444039</v>
          </cell>
          <cell r="E9670" t="str">
            <v>超交联聚合物多孔吸附剂可控构筑及其去除水中芳香族污染物机理研究</v>
          </cell>
          <cell r="F9670" t="str">
            <v>蔡阳</v>
          </cell>
          <cell r="G9670" t="str">
            <v>2019015</v>
          </cell>
          <cell r="H9670">
            <v>249820</v>
          </cell>
          <cell r="I9670">
            <v>0</v>
          </cell>
          <cell r="J9670">
            <v>121646.51</v>
          </cell>
          <cell r="K9670">
            <v>128173.49</v>
          </cell>
          <cell r="L9670">
            <v>0</v>
          </cell>
          <cell r="M9670">
            <v>0</v>
          </cell>
          <cell r="N9670">
            <v>0</v>
          </cell>
          <cell r="O9670">
            <v>128173.49</v>
          </cell>
        </row>
        <row r="9671">
          <cell r="D9671" t="str">
            <v>110002444040</v>
          </cell>
          <cell r="E9671" t="str">
            <v>新型工程化Ti4O7阳极降解新污染物PFAS效能强化及调控机制</v>
          </cell>
          <cell r="F9671" t="str">
            <v>林辉</v>
          </cell>
          <cell r="G9671" t="str">
            <v>2016826</v>
          </cell>
          <cell r="H9671">
            <v>235215.88</v>
          </cell>
          <cell r="I9671">
            <v>0</v>
          </cell>
          <cell r="J9671">
            <v>134991.32</v>
          </cell>
          <cell r="K9671">
            <v>100224.56</v>
          </cell>
          <cell r="L9671">
            <v>0</v>
          </cell>
          <cell r="M9671">
            <v>0</v>
          </cell>
          <cell r="N9671">
            <v>0</v>
          </cell>
          <cell r="O9671">
            <v>100224.56</v>
          </cell>
        </row>
        <row r="9672">
          <cell r="D9672" t="str">
            <v>110002444041</v>
          </cell>
          <cell r="E9672" t="str">
            <v>双核相变微胶囊改性隔膜抑制锂电池热失控过程的机理研究</v>
          </cell>
          <cell r="F9672" t="str">
            <v>王方娴</v>
          </cell>
          <cell r="G9672" t="str">
            <v>2019047</v>
          </cell>
          <cell r="H9672">
            <v>195422.5</v>
          </cell>
          <cell r="I9672">
            <v>0</v>
          </cell>
          <cell r="J9672">
            <v>26131.18</v>
          </cell>
          <cell r="K9672">
            <v>169291.32</v>
          </cell>
          <cell r="L9672">
            <v>0</v>
          </cell>
          <cell r="M9672">
            <v>0</v>
          </cell>
          <cell r="N9672">
            <v>0</v>
          </cell>
          <cell r="O9672">
            <v>169291.32</v>
          </cell>
        </row>
        <row r="9673">
          <cell r="D9673" t="str">
            <v>110002444042</v>
          </cell>
          <cell r="E9673" t="str">
            <v>双金属Fe/Ni脱溶调控增强钙钛矿LaFeO3电催化还原硝酸盐效能及机制研究</v>
          </cell>
          <cell r="F9673" t="str">
            <v>杨立辉</v>
          </cell>
          <cell r="G9673" t="str">
            <v>2019053</v>
          </cell>
          <cell r="H9673">
            <v>150395</v>
          </cell>
          <cell r="I9673">
            <v>0</v>
          </cell>
          <cell r="J9673">
            <v>18854.5</v>
          </cell>
          <cell r="K9673">
            <v>131540.5</v>
          </cell>
          <cell r="L9673">
            <v>0</v>
          </cell>
          <cell r="M9673">
            <v>0</v>
          </cell>
          <cell r="N9673">
            <v>0</v>
          </cell>
          <cell r="O9673">
            <v>131540.5</v>
          </cell>
        </row>
        <row r="9674">
          <cell r="D9674" t="str">
            <v>110002444043</v>
          </cell>
          <cell r="E9674" t="str">
            <v>磺酸-冠醚功能化共价有机框架膜的锂离子传输通道的精密构筑及传输机理研究</v>
          </cell>
          <cell r="F9674" t="str">
            <v>侯林逍</v>
          </cell>
          <cell r="G9674" t="str">
            <v>2023043</v>
          </cell>
          <cell r="H9674">
            <v>72535</v>
          </cell>
          <cell r="I9674">
            <v>0</v>
          </cell>
          <cell r="J9674">
            <v>45870</v>
          </cell>
          <cell r="K9674">
            <v>26665</v>
          </cell>
          <cell r="L9674">
            <v>0</v>
          </cell>
          <cell r="M9674">
            <v>0</v>
          </cell>
          <cell r="N9674">
            <v>0</v>
          </cell>
          <cell r="O9674">
            <v>26665</v>
          </cell>
        </row>
        <row r="9675">
          <cell r="D9675" t="str">
            <v>110002444044</v>
          </cell>
          <cell r="E9675" t="str">
            <v>鞘脂菌对PAHs高效共降解机制及其在强化污染土壤修复中的应用</v>
          </cell>
          <cell r="F9675" t="str">
            <v>祝铭韩</v>
          </cell>
          <cell r="G9675" t="str">
            <v>2023171</v>
          </cell>
          <cell r="H9675">
            <v>72264.08</v>
          </cell>
          <cell r="I9675">
            <v>0</v>
          </cell>
          <cell r="J9675">
            <v>60667.5</v>
          </cell>
          <cell r="K9675">
            <v>11596.58</v>
          </cell>
          <cell r="L9675">
            <v>0</v>
          </cell>
          <cell r="M9675">
            <v>0</v>
          </cell>
          <cell r="N9675">
            <v>0</v>
          </cell>
          <cell r="O9675">
            <v>11596.58</v>
          </cell>
        </row>
        <row r="9676">
          <cell r="D9676" t="str">
            <v>110002444045</v>
          </cell>
          <cell r="E9676" t="str">
            <v>生物发光通路酶Loop区迭代改造实现微生物传感可视化研究</v>
          </cell>
          <cell r="F9676" t="str">
            <v>胡俊杰</v>
          </cell>
          <cell r="G9676" t="str">
            <v>2017003</v>
          </cell>
          <cell r="H9676">
            <v>169512.86</v>
          </cell>
          <cell r="I9676">
            <v>0</v>
          </cell>
          <cell r="J9676">
            <v>64810.79</v>
          </cell>
          <cell r="K9676">
            <v>104702.07</v>
          </cell>
          <cell r="L9676">
            <v>0</v>
          </cell>
          <cell r="M9676">
            <v>0</v>
          </cell>
          <cell r="N9676">
            <v>0</v>
          </cell>
          <cell r="O9676">
            <v>104702.07</v>
          </cell>
        </row>
        <row r="9677">
          <cell r="D9677" t="str">
            <v>110002444046</v>
          </cell>
          <cell r="E9677" t="str">
            <v>基于锆钛酸钡钙压电陶瓷的新型高性能智能感知材料的设计与研发</v>
          </cell>
          <cell r="F9677" t="str">
            <v>花开慧</v>
          </cell>
          <cell r="G9677" t="str">
            <v>2017076</v>
          </cell>
          <cell r="H9677">
            <v>150434.24</v>
          </cell>
          <cell r="I9677">
            <v>0</v>
          </cell>
          <cell r="J9677">
            <v>45401.8</v>
          </cell>
          <cell r="K9677">
            <v>105032.44</v>
          </cell>
          <cell r="L9677">
            <v>0</v>
          </cell>
          <cell r="M9677">
            <v>0</v>
          </cell>
          <cell r="N9677">
            <v>0</v>
          </cell>
          <cell r="O9677">
            <v>105032.44</v>
          </cell>
        </row>
        <row r="9678">
          <cell r="D9678" t="str">
            <v>110002444047</v>
          </cell>
          <cell r="E9678" t="str">
            <v>面向废水新污染物高效去除的三维零价铁基材料的组成设计、结构调控与性能应用研究</v>
          </cell>
          <cell r="F9678" t="str">
            <v>李丹</v>
          </cell>
          <cell r="G9678" t="str">
            <v>2018115</v>
          </cell>
          <cell r="H9678">
            <v>203408</v>
          </cell>
          <cell r="I9678">
            <v>0</v>
          </cell>
          <cell r="J9678">
            <v>25754.46</v>
          </cell>
          <cell r="K9678">
            <v>177653.54</v>
          </cell>
          <cell r="L9678">
            <v>0</v>
          </cell>
          <cell r="M9678">
            <v>0</v>
          </cell>
          <cell r="N9678">
            <v>0</v>
          </cell>
          <cell r="O9678">
            <v>177653.54</v>
          </cell>
        </row>
        <row r="9679">
          <cell r="D9679" t="str">
            <v>110002444048</v>
          </cell>
          <cell r="E9679" t="str">
            <v>锌离子电池中二氧化钼基复合材料的相变机理与稳定性机制研究</v>
          </cell>
          <cell r="F9679" t="str">
            <v>谢世磊</v>
          </cell>
          <cell r="G9679" t="str">
            <v>2016019</v>
          </cell>
          <cell r="H9679">
            <v>249000</v>
          </cell>
          <cell r="I9679">
            <v>0</v>
          </cell>
          <cell r="J9679">
            <v>64759</v>
          </cell>
          <cell r="K9679">
            <v>184241</v>
          </cell>
          <cell r="L9679">
            <v>0</v>
          </cell>
          <cell r="M9679">
            <v>0</v>
          </cell>
          <cell r="N9679">
            <v>0</v>
          </cell>
          <cell r="O9679">
            <v>184241</v>
          </cell>
        </row>
        <row r="9680">
          <cell r="D9680" t="str">
            <v>110002444049</v>
          </cell>
          <cell r="E9680" t="str">
            <v>Co@CoOx-T纳米片电催化还原CO2制备液态燃料的调控机制研究</v>
          </cell>
          <cell r="F9680" t="str">
            <v>黄建智</v>
          </cell>
          <cell r="G9680" t="str">
            <v>2020083</v>
          </cell>
          <cell r="H9680">
            <v>68282</v>
          </cell>
          <cell r="I9680">
            <v>0</v>
          </cell>
          <cell r="J9680">
            <v>47269</v>
          </cell>
          <cell r="K9680">
            <v>21013</v>
          </cell>
          <cell r="L9680">
            <v>0</v>
          </cell>
          <cell r="M9680">
            <v>0</v>
          </cell>
          <cell r="N9680">
            <v>0</v>
          </cell>
          <cell r="O9680">
            <v>21013</v>
          </cell>
        </row>
        <row r="9681">
          <cell r="D9681" t="str">
            <v>110002444050</v>
          </cell>
          <cell r="E9681" t="str">
            <v>连通路径-孔溶液耦合作用下的水泥基材料中氯离子传输机制研究</v>
          </cell>
          <cell r="F9681" t="str">
            <v>王瑞攀</v>
          </cell>
          <cell r="G9681" t="str">
            <v>2022027</v>
          </cell>
          <cell r="H9681">
            <v>87520</v>
          </cell>
          <cell r="I9681">
            <v>0</v>
          </cell>
          <cell r="J9681">
            <v>3560</v>
          </cell>
          <cell r="K9681">
            <v>83960</v>
          </cell>
          <cell r="L9681">
            <v>0</v>
          </cell>
          <cell r="M9681">
            <v>0</v>
          </cell>
          <cell r="N9681">
            <v>0</v>
          </cell>
          <cell r="O9681">
            <v>83960</v>
          </cell>
        </row>
        <row r="9682">
          <cell r="D9682" t="str">
            <v>110002444051</v>
          </cell>
          <cell r="E9682" t="str">
            <v>二维富勒烯材料的设计合成及其在光催化全分解水反应中的应用研究</v>
          </cell>
          <cell r="F9682" t="str">
            <v>陈木青</v>
          </cell>
          <cell r="G9682" t="str">
            <v>2022013</v>
          </cell>
          <cell r="H9682">
            <v>69541</v>
          </cell>
          <cell r="I9682">
            <v>0</v>
          </cell>
          <cell r="J9682">
            <v>58136</v>
          </cell>
          <cell r="K9682">
            <v>11405</v>
          </cell>
          <cell r="L9682">
            <v>0</v>
          </cell>
          <cell r="M9682">
            <v>0</v>
          </cell>
          <cell r="N9682">
            <v>0</v>
          </cell>
          <cell r="O9682">
            <v>11405</v>
          </cell>
        </row>
        <row r="9683">
          <cell r="D9683" t="str">
            <v>110002444052</v>
          </cell>
          <cell r="E9683" t="str">
            <v>交联型聚芳哌啶基阴离子交换膜离子通道构筑与性能研究</v>
          </cell>
          <cell r="F9683" t="str">
            <v>王秀琴</v>
          </cell>
          <cell r="G9683" t="str">
            <v>2022124</v>
          </cell>
          <cell r="H9683">
            <v>95000</v>
          </cell>
          <cell r="I9683">
            <v>0</v>
          </cell>
          <cell r="J9683">
            <v>57617</v>
          </cell>
          <cell r="K9683">
            <v>37383</v>
          </cell>
          <cell r="L9683">
            <v>0</v>
          </cell>
          <cell r="M9683">
            <v>0</v>
          </cell>
          <cell r="N9683">
            <v>0</v>
          </cell>
          <cell r="O9683">
            <v>37383</v>
          </cell>
        </row>
        <row r="9684">
          <cell r="D9684" t="str">
            <v>110002444053</v>
          </cell>
          <cell r="E9684" t="str">
            <v>灌溉增产效应对气候变化的响应及其对虚拟水贸易的影响研究</v>
          </cell>
          <cell r="F9684" t="str">
            <v>于兵</v>
          </cell>
          <cell r="G9684" t="str">
            <v>2023094</v>
          </cell>
          <cell r="H9684">
            <v>76329.58</v>
          </cell>
          <cell r="I9684">
            <v>0</v>
          </cell>
          <cell r="J9684">
            <v>21655.97</v>
          </cell>
          <cell r="K9684">
            <v>54673.61</v>
          </cell>
          <cell r="L9684">
            <v>0</v>
          </cell>
          <cell r="M9684">
            <v>0</v>
          </cell>
          <cell r="N9684">
            <v>0</v>
          </cell>
          <cell r="O9684">
            <v>54673.61</v>
          </cell>
        </row>
        <row r="9685">
          <cell r="D9685" t="str">
            <v>110002444054</v>
          </cell>
          <cell r="E9685" t="str">
            <v>海水海砂混凝土初始裂缝受载作用机制与演化规律研究</v>
          </cell>
          <cell r="F9685" t="str">
            <v>张健超</v>
          </cell>
          <cell r="G9685" t="str">
            <v>2022096</v>
          </cell>
          <cell r="H9685">
            <v>88724.23</v>
          </cell>
          <cell r="I9685">
            <v>0</v>
          </cell>
          <cell r="J9685">
            <v>21848.3</v>
          </cell>
          <cell r="K9685">
            <v>66875.93</v>
          </cell>
          <cell r="L9685">
            <v>0</v>
          </cell>
          <cell r="M9685">
            <v>0</v>
          </cell>
          <cell r="N9685">
            <v>0</v>
          </cell>
          <cell r="O9685">
            <v>66875.93</v>
          </cell>
        </row>
        <row r="9686">
          <cell r="D9686" t="str">
            <v>110002444055</v>
          </cell>
          <cell r="E9686" t="str">
            <v>薄壁UHPC箱梁扭转承载性能研究及其主要影响机制</v>
          </cell>
          <cell r="F9686" t="str">
            <v>周佳乐</v>
          </cell>
          <cell r="G9686" t="str">
            <v>2023068</v>
          </cell>
          <cell r="H9686">
            <v>95000</v>
          </cell>
          <cell r="I9686">
            <v>0</v>
          </cell>
          <cell r="J9686">
            <v>16636</v>
          </cell>
          <cell r="K9686">
            <v>78364</v>
          </cell>
          <cell r="L9686">
            <v>0</v>
          </cell>
          <cell r="M9686">
            <v>0</v>
          </cell>
          <cell r="N9686">
            <v>0</v>
          </cell>
          <cell r="O9686">
            <v>78364</v>
          </cell>
        </row>
        <row r="9687">
          <cell r="D9687" t="str">
            <v>110002444056</v>
          </cell>
          <cell r="E9687" t="str">
            <v>超导粒子加速器等离子体清洗技术的研究</v>
          </cell>
          <cell r="F9687" t="str">
            <v>孔凤玉</v>
          </cell>
          <cell r="G9687" t="str">
            <v>2020030</v>
          </cell>
          <cell r="H9687">
            <v>132776.43</v>
          </cell>
          <cell r="I9687">
            <v>0</v>
          </cell>
          <cell r="J9687">
            <v>45360.62</v>
          </cell>
          <cell r="K9687">
            <v>87415.81</v>
          </cell>
          <cell r="L9687">
            <v>0</v>
          </cell>
          <cell r="M9687">
            <v>0</v>
          </cell>
          <cell r="N9687">
            <v>0</v>
          </cell>
          <cell r="O9687">
            <v>87415.81</v>
          </cell>
        </row>
        <row r="9688">
          <cell r="D9688" t="str">
            <v>110002444057</v>
          </cell>
          <cell r="E9688" t="str">
            <v>天然气化学链制氢耦合燃料电池高效发电新技术应用基础研究</v>
          </cell>
          <cell r="F9688" t="str">
            <v>康世民</v>
          </cell>
          <cell r="G9688" t="str">
            <v>2015804</v>
          </cell>
          <cell r="H9688">
            <v>172473</v>
          </cell>
          <cell r="I9688">
            <v>0</v>
          </cell>
          <cell r="J9688">
            <v>27753.9</v>
          </cell>
          <cell r="K9688">
            <v>144719.1</v>
          </cell>
          <cell r="L9688">
            <v>0</v>
          </cell>
          <cell r="M9688">
            <v>0</v>
          </cell>
          <cell r="N9688">
            <v>0</v>
          </cell>
          <cell r="O9688">
            <v>144719.1</v>
          </cell>
        </row>
        <row r="9689">
          <cell r="D9689" t="str">
            <v>110002444058</v>
          </cell>
          <cell r="E9689" t="str">
            <v>先进制造过程控制、优化与性能评估理论与方法研究</v>
          </cell>
          <cell r="F9689" t="str">
            <v>尹玲</v>
          </cell>
          <cell r="G9689" t="str">
            <v>2014016</v>
          </cell>
          <cell r="H9689">
            <v>278548</v>
          </cell>
          <cell r="I9689">
            <v>0</v>
          </cell>
          <cell r="J9689">
            <v>104400.52</v>
          </cell>
          <cell r="K9689">
            <v>174147.48</v>
          </cell>
          <cell r="L9689">
            <v>0</v>
          </cell>
          <cell r="M9689">
            <v>0</v>
          </cell>
          <cell r="N9689">
            <v>0</v>
          </cell>
          <cell r="O9689">
            <v>174147.48</v>
          </cell>
        </row>
        <row r="9690">
          <cell r="D9690" t="str">
            <v>110002444059</v>
          </cell>
          <cell r="E9690" t="str">
            <v>阻挫磁体实-倒空间耦合拓扑效应研究</v>
          </cell>
          <cell r="F9690" t="str">
            <v>胡杨凡</v>
          </cell>
          <cell r="G9690" t="str">
            <v>2021809</v>
          </cell>
          <cell r="H9690">
            <v>332500</v>
          </cell>
          <cell r="I9690">
            <v>0</v>
          </cell>
          <cell r="J9690">
            <v>119909.01</v>
          </cell>
          <cell r="K9690">
            <v>212590.99</v>
          </cell>
          <cell r="L9690">
            <v>0</v>
          </cell>
          <cell r="M9690">
            <v>0</v>
          </cell>
          <cell r="N9690">
            <v>0</v>
          </cell>
          <cell r="O9690">
            <v>212590.99</v>
          </cell>
        </row>
        <row r="9691">
          <cell r="D9691" t="str">
            <v>110002444060</v>
          </cell>
          <cell r="E9691" t="str">
            <v>基于边缘计算的生命体征信号智能处理方法研究</v>
          </cell>
          <cell r="F9691" t="str">
            <v>WANGYI</v>
          </cell>
          <cell r="G9691" t="str">
            <v>2016818</v>
          </cell>
          <cell r="H9691">
            <v>380000</v>
          </cell>
          <cell r="I9691">
            <v>0</v>
          </cell>
          <cell r="J9691">
            <v>116293.11</v>
          </cell>
          <cell r="K9691">
            <v>263706.89</v>
          </cell>
          <cell r="L9691">
            <v>0</v>
          </cell>
          <cell r="M9691">
            <v>0</v>
          </cell>
          <cell r="N9691">
            <v>0</v>
          </cell>
          <cell r="O9691">
            <v>263706.89</v>
          </cell>
        </row>
        <row r="9692">
          <cell r="D9692" t="str">
            <v>110002444061</v>
          </cell>
          <cell r="E9692" t="str">
            <v>非局域性量子态集的结构分析及其应用</v>
          </cell>
          <cell r="F9692" t="str">
            <v>王艳玲</v>
          </cell>
          <cell r="G9692" t="str">
            <v>2018062</v>
          </cell>
          <cell r="H9692">
            <v>282150</v>
          </cell>
          <cell r="I9692">
            <v>0</v>
          </cell>
          <cell r="J9692">
            <v>77161</v>
          </cell>
          <cell r="K9692">
            <v>204989</v>
          </cell>
          <cell r="L9692">
            <v>0</v>
          </cell>
          <cell r="M9692">
            <v>0</v>
          </cell>
          <cell r="N9692">
            <v>0</v>
          </cell>
          <cell r="O9692">
            <v>204989</v>
          </cell>
        </row>
        <row r="9693">
          <cell r="D9693" t="str">
            <v>110002444062</v>
          </cell>
          <cell r="E9693" t="str">
            <v>水的极化超固态与温致准固态的时空频域分辨氢键弛豫特性</v>
          </cell>
          <cell r="F9693" t="str">
            <v>SUNCHANGQING</v>
          </cell>
          <cell r="G9693" t="str">
            <v>2022130</v>
          </cell>
          <cell r="H9693">
            <v>78644.97</v>
          </cell>
          <cell r="I9693">
            <v>50000</v>
          </cell>
          <cell r="J9693">
            <v>72217.58</v>
          </cell>
          <cell r="K9693">
            <v>56427.39</v>
          </cell>
          <cell r="L9693">
            <v>0</v>
          </cell>
          <cell r="M9693">
            <v>0</v>
          </cell>
          <cell r="N9693">
            <v>0</v>
          </cell>
          <cell r="O9693">
            <v>56427.39</v>
          </cell>
        </row>
        <row r="9694">
          <cell r="D9694" t="str">
            <v>110002444063</v>
          </cell>
          <cell r="E9694" t="str">
            <v>竞争型非线性系统中新型涡旋量子液滴的形成与调控机制研究</v>
          </cell>
          <cell r="F9694" t="str">
            <v>陈桂华</v>
          </cell>
          <cell r="G9694" t="str">
            <v>2008026</v>
          </cell>
          <cell r="H9694">
            <v>80306.53</v>
          </cell>
          <cell r="I9694">
            <v>50000</v>
          </cell>
          <cell r="J9694">
            <v>21463</v>
          </cell>
          <cell r="K9694">
            <v>108843.53</v>
          </cell>
          <cell r="L9694">
            <v>0</v>
          </cell>
          <cell r="M9694">
            <v>0</v>
          </cell>
          <cell r="N9694">
            <v>0</v>
          </cell>
          <cell r="O9694">
            <v>108843.53</v>
          </cell>
        </row>
        <row r="9695">
          <cell r="D9695" t="str">
            <v>110002444064</v>
          </cell>
          <cell r="E9695" t="str">
            <v>新型FRP增强轻质UHPC漂浮式风机平台的板构件在随机波浪荷载下的疲劳性能研究</v>
          </cell>
          <cell r="F9695" t="str">
            <v>廖进京</v>
          </cell>
          <cell r="G9695" t="str">
            <v>2023088</v>
          </cell>
          <cell r="H9695">
            <v>93400</v>
          </cell>
          <cell r="I9695">
            <v>50000</v>
          </cell>
          <cell r="J9695">
            <v>49993.58</v>
          </cell>
          <cell r="K9695">
            <v>93406.42</v>
          </cell>
          <cell r="L9695">
            <v>0</v>
          </cell>
          <cell r="M9695">
            <v>0</v>
          </cell>
          <cell r="N9695">
            <v>0</v>
          </cell>
          <cell r="O9695">
            <v>93406.42</v>
          </cell>
        </row>
        <row r="9696">
          <cell r="D9696" t="str">
            <v>110002444065</v>
          </cell>
          <cell r="E9696" t="str">
            <v>新型近红外单组分有机太阳能电池材料的设计合成与性能研究</v>
          </cell>
          <cell r="F9696" t="str">
            <v>廖俊旭</v>
          </cell>
          <cell r="G9696" t="str">
            <v>2018121</v>
          </cell>
          <cell r="H9696">
            <v>95000</v>
          </cell>
          <cell r="I9696">
            <v>50000</v>
          </cell>
          <cell r="J9696">
            <v>33813.25</v>
          </cell>
          <cell r="K9696">
            <v>111186.75</v>
          </cell>
          <cell r="L9696">
            <v>0</v>
          </cell>
          <cell r="M9696">
            <v>0</v>
          </cell>
          <cell r="N9696">
            <v>0</v>
          </cell>
          <cell r="O9696">
            <v>111186.75</v>
          </cell>
        </row>
        <row r="9697">
          <cell r="D9697" t="str">
            <v>110002444066</v>
          </cell>
          <cell r="E9697" t="str">
            <v>抗恶意攻击安全的高通量多方隐私计算协议研究</v>
          </cell>
          <cell r="F9697" t="str">
            <v>刘家男</v>
          </cell>
          <cell r="G9697" t="str">
            <v>2022144</v>
          </cell>
          <cell r="H9697">
            <v>79440.12</v>
          </cell>
          <cell r="I9697">
            <v>50000</v>
          </cell>
          <cell r="J9697">
            <v>31567.14</v>
          </cell>
          <cell r="K9697">
            <v>97872.98</v>
          </cell>
          <cell r="L9697">
            <v>0</v>
          </cell>
          <cell r="M9697">
            <v>0</v>
          </cell>
          <cell r="N9697">
            <v>0</v>
          </cell>
          <cell r="O9697">
            <v>97872.98</v>
          </cell>
        </row>
        <row r="9698">
          <cell r="D9698" t="str">
            <v>110002444067</v>
          </cell>
          <cell r="E9698" t="str">
            <v>海洋环境中自密实混凝土-GFRP筋界面耐久性多尺度研究</v>
          </cell>
          <cell r="F9698" t="str">
            <v>秦任远</v>
          </cell>
          <cell r="G9698" t="str">
            <v>2021014</v>
          </cell>
          <cell r="H9698">
            <v>88145</v>
          </cell>
          <cell r="I9698">
            <v>50000</v>
          </cell>
          <cell r="J9698">
            <v>31439</v>
          </cell>
          <cell r="K9698">
            <v>106706</v>
          </cell>
          <cell r="L9698">
            <v>0</v>
          </cell>
          <cell r="M9698">
            <v>0</v>
          </cell>
          <cell r="N9698">
            <v>0</v>
          </cell>
          <cell r="O9698">
            <v>106706</v>
          </cell>
        </row>
        <row r="9699">
          <cell r="D9699" t="str">
            <v>110002444068</v>
          </cell>
          <cell r="E9699" t="str">
            <v>聚光太阳能光电-光热协同驱动甲烷重整制氢机理与方法研究</v>
          </cell>
          <cell r="F9699" t="str">
            <v>曲万军</v>
          </cell>
          <cell r="G9699" t="str">
            <v>2020014</v>
          </cell>
          <cell r="H9699">
            <v>91013</v>
          </cell>
          <cell r="I9699">
            <v>50000</v>
          </cell>
          <cell r="J9699">
            <v>11335.15</v>
          </cell>
          <cell r="K9699">
            <v>129677.85</v>
          </cell>
          <cell r="L9699">
            <v>0</v>
          </cell>
          <cell r="M9699">
            <v>0</v>
          </cell>
          <cell r="N9699">
            <v>0</v>
          </cell>
          <cell r="O9699">
            <v>129677.85</v>
          </cell>
        </row>
        <row r="9700">
          <cell r="D9700" t="str">
            <v>110002444069</v>
          </cell>
          <cell r="E9700" t="str">
            <v>基于中子衍射中锰钢中相间晶格错配设计与调控机理的研究</v>
          </cell>
          <cell r="F9700" t="str">
            <v>宋成浩</v>
          </cell>
          <cell r="G9700" t="str">
            <v>2020131</v>
          </cell>
          <cell r="H9700">
            <v>24245.1</v>
          </cell>
          <cell r="I9700">
            <v>50000</v>
          </cell>
          <cell r="J9700">
            <v>12454</v>
          </cell>
          <cell r="K9700">
            <v>61791.1</v>
          </cell>
          <cell r="L9700">
            <v>0</v>
          </cell>
          <cell r="M9700">
            <v>0</v>
          </cell>
          <cell r="N9700">
            <v>0</v>
          </cell>
          <cell r="O9700">
            <v>61791.1</v>
          </cell>
        </row>
        <row r="9701">
          <cell r="D9701" t="str">
            <v>110002444070</v>
          </cell>
          <cell r="E9701" t="str">
            <v>面向切换拓扑的网络多机器人群集一致性自适应控制研究</v>
          </cell>
          <cell r="F9701" t="str">
            <v>王福杰</v>
          </cell>
          <cell r="G9701" t="str">
            <v>2018077</v>
          </cell>
          <cell r="H9701">
            <v>95000</v>
          </cell>
          <cell r="I9701">
            <v>50000</v>
          </cell>
          <cell r="J9701">
            <v>45236.08</v>
          </cell>
          <cell r="K9701">
            <v>99763.92</v>
          </cell>
          <cell r="L9701">
            <v>0</v>
          </cell>
          <cell r="M9701">
            <v>0</v>
          </cell>
          <cell r="N9701">
            <v>0</v>
          </cell>
          <cell r="O9701">
            <v>99763.92</v>
          </cell>
        </row>
        <row r="9702">
          <cell r="D9702" t="str">
            <v>110002444071</v>
          </cell>
          <cell r="E9702" t="str">
            <v>氮化硅陶瓷的超快激光织构化表面改性及其在润滑环境下的摩擦磨损特性研究</v>
          </cell>
          <cell r="F9702" t="str">
            <v>王宏建</v>
          </cell>
          <cell r="G9702" t="str">
            <v>2022071</v>
          </cell>
          <cell r="H9702">
            <v>0</v>
          </cell>
          <cell r="I9702">
            <v>50000</v>
          </cell>
          <cell r="J9702">
            <v>50000</v>
          </cell>
          <cell r="K9702">
            <v>0</v>
          </cell>
          <cell r="L9702">
            <v>0</v>
          </cell>
          <cell r="M9702">
            <v>0</v>
          </cell>
          <cell r="N9702">
            <v>0</v>
          </cell>
          <cell r="O9702">
            <v>0</v>
          </cell>
        </row>
        <row r="9703">
          <cell r="D9703" t="str">
            <v>110002444072</v>
          </cell>
          <cell r="E9703" t="str">
            <v>基于深度学习的多目标进化轻量级入侵检测算法研究</v>
          </cell>
          <cell r="F9703" t="str">
            <v>魏文红</v>
          </cell>
          <cell r="G9703" t="str">
            <v>2009012</v>
          </cell>
          <cell r="H9703">
            <v>89331</v>
          </cell>
          <cell r="I9703">
            <v>50000</v>
          </cell>
          <cell r="J9703">
            <v>10351.5</v>
          </cell>
          <cell r="K9703">
            <v>128979.5</v>
          </cell>
          <cell r="L9703">
            <v>0</v>
          </cell>
          <cell r="M9703">
            <v>0</v>
          </cell>
          <cell r="N9703">
            <v>0</v>
          </cell>
          <cell r="O9703">
            <v>128979.5</v>
          </cell>
        </row>
        <row r="9704">
          <cell r="D9704" t="str">
            <v>110002444073</v>
          </cell>
          <cell r="E9704" t="str">
            <v>超声辅助织构化Si3N4陶瓷光固化成型机制与性能研究</v>
          </cell>
          <cell r="F9704" t="str">
            <v>伍海东</v>
          </cell>
          <cell r="G9704" t="str">
            <v>2021069</v>
          </cell>
          <cell r="H9704">
            <v>0</v>
          </cell>
          <cell r="I9704">
            <v>50000</v>
          </cell>
          <cell r="J9704">
            <v>50000</v>
          </cell>
          <cell r="K9704">
            <v>0</v>
          </cell>
          <cell r="L9704">
            <v>0</v>
          </cell>
          <cell r="M9704">
            <v>0</v>
          </cell>
          <cell r="N9704">
            <v>0</v>
          </cell>
          <cell r="O9704">
            <v>0</v>
          </cell>
        </row>
        <row r="9705">
          <cell r="D9705" t="str">
            <v>110002444074</v>
          </cell>
          <cell r="E9705" t="str">
            <v>基于金属陶瓷涂层的双峰尺寸分布TiC颗粒原位合成机制及强韧化机理研究</v>
          </cell>
          <cell r="F9705" t="str">
            <v>孙轩</v>
          </cell>
          <cell r="G9705" t="str">
            <v>2024005</v>
          </cell>
          <cell r="H9705">
            <v>30801.22</v>
          </cell>
          <cell r="I9705">
            <v>0</v>
          </cell>
          <cell r="J9705">
            <v>28130</v>
          </cell>
          <cell r="K9705">
            <v>2671.22</v>
          </cell>
          <cell r="L9705">
            <v>0</v>
          </cell>
          <cell r="M9705">
            <v>0</v>
          </cell>
          <cell r="N9705">
            <v>0</v>
          </cell>
          <cell r="O9705">
            <v>2671.22</v>
          </cell>
        </row>
        <row r="9706">
          <cell r="D9706" t="str">
            <v>110002444075</v>
          </cell>
          <cell r="E9706" t="str">
            <v>第四代衍射极限光源注入系统关键技术研究</v>
          </cell>
          <cell r="F9706" t="str">
            <v>曾达幸</v>
          </cell>
          <cell r="G9706" t="str">
            <v>2019818</v>
          </cell>
          <cell r="H9706">
            <v>272200</v>
          </cell>
          <cell r="I9706">
            <v>0</v>
          </cell>
          <cell r="J9706">
            <v>18600</v>
          </cell>
          <cell r="K9706">
            <v>253600</v>
          </cell>
          <cell r="L9706">
            <v>0</v>
          </cell>
          <cell r="M9706">
            <v>0</v>
          </cell>
          <cell r="N9706">
            <v>0</v>
          </cell>
          <cell r="O9706">
            <v>253600</v>
          </cell>
        </row>
        <row r="9707">
          <cell r="D9707" t="str">
            <v>110002444076</v>
          </cell>
          <cell r="E9707" t="str">
            <v>基于“模型-数据”双驱动的桥梁关键结构与部件的全寿命监测与运维管理方法研究</v>
          </cell>
          <cell r="F9707" t="str">
            <v>郑明方</v>
          </cell>
          <cell r="G9707" t="str">
            <v>2020824</v>
          </cell>
          <cell r="H9707">
            <v>220496.06</v>
          </cell>
          <cell r="I9707">
            <v>0</v>
          </cell>
          <cell r="J9707">
            <v>141624.18</v>
          </cell>
          <cell r="K9707">
            <v>78871.88</v>
          </cell>
          <cell r="L9707">
            <v>0</v>
          </cell>
          <cell r="M9707">
            <v>0</v>
          </cell>
          <cell r="N9707">
            <v>0</v>
          </cell>
          <cell r="O9707">
            <v>78871.88</v>
          </cell>
        </row>
        <row r="9708">
          <cell r="D9708" t="str">
            <v>110002444077</v>
          </cell>
          <cell r="E9708" t="str">
            <v>纳米银及其衍生物对水稻土中有机氮肥转化和脱氮速率的影响及机制</v>
          </cell>
          <cell r="F9708" t="str">
            <v>吴靖滔</v>
          </cell>
          <cell r="G9708" t="str">
            <v>2024002</v>
          </cell>
          <cell r="H9708">
            <v>95000</v>
          </cell>
          <cell r="I9708">
            <v>0</v>
          </cell>
          <cell r="J9708">
            <v>33762.2</v>
          </cell>
          <cell r="K9708">
            <v>61237.8</v>
          </cell>
          <cell r="L9708">
            <v>0</v>
          </cell>
          <cell r="M9708">
            <v>0</v>
          </cell>
          <cell r="N9708">
            <v>0</v>
          </cell>
          <cell r="O9708">
            <v>61237.8</v>
          </cell>
        </row>
        <row r="9709">
          <cell r="D9709" t="str">
            <v>110002444078</v>
          </cell>
          <cell r="E9709" t="str">
            <v>投影对称性下能带多重简并的拓扑声子晶体奇异性研究</v>
          </cell>
          <cell r="F9709" t="str">
            <v>孟岩</v>
          </cell>
          <cell r="G9709" t="str">
            <v>2024038</v>
          </cell>
          <cell r="H9709">
            <v>140700</v>
          </cell>
          <cell r="I9709">
            <v>0</v>
          </cell>
          <cell r="J9709">
            <v>37080.77</v>
          </cell>
          <cell r="K9709">
            <v>103619.23</v>
          </cell>
          <cell r="L9709">
            <v>0</v>
          </cell>
          <cell r="M9709">
            <v>0</v>
          </cell>
          <cell r="N9709">
            <v>0</v>
          </cell>
          <cell r="O9709">
            <v>103619.23</v>
          </cell>
        </row>
        <row r="9710">
          <cell r="D9710" t="str">
            <v>110002444079</v>
          </cell>
          <cell r="E9710" t="str">
            <v>新型中子脉冲斩波器研究</v>
          </cell>
          <cell r="F9710" t="str">
            <v>李川</v>
          </cell>
          <cell r="G9710" t="str">
            <v>2016810</v>
          </cell>
          <cell r="H9710">
            <v>237500</v>
          </cell>
          <cell r="I9710">
            <v>0</v>
          </cell>
          <cell r="J9710">
            <v>8425</v>
          </cell>
          <cell r="K9710">
            <v>229075</v>
          </cell>
          <cell r="L9710">
            <v>0</v>
          </cell>
          <cell r="M9710">
            <v>0</v>
          </cell>
          <cell r="N9710">
            <v>0</v>
          </cell>
          <cell r="O9710">
            <v>229075</v>
          </cell>
        </row>
        <row r="9711">
          <cell r="D9711" t="str">
            <v>110002445001</v>
          </cell>
          <cell r="E9711" t="str">
            <v>固态硬盘传热特性及热疲劳规律研究</v>
          </cell>
          <cell r="F9711" t="str">
            <v>田君</v>
          </cell>
          <cell r="G9711" t="str">
            <v>2001006</v>
          </cell>
          <cell r="H9711">
            <v>57703.5</v>
          </cell>
          <cell r="I9711">
            <v>0</v>
          </cell>
          <cell r="J9711">
            <v>43969.08</v>
          </cell>
          <cell r="K9711">
            <v>13734.42</v>
          </cell>
          <cell r="L9711">
            <v>0</v>
          </cell>
          <cell r="M9711">
            <v>0</v>
          </cell>
          <cell r="N9711">
            <v>0</v>
          </cell>
          <cell r="O9711">
            <v>13734.42</v>
          </cell>
        </row>
        <row r="9712">
          <cell r="D9712" t="str">
            <v>110002445027</v>
          </cell>
          <cell r="E9712" t="str">
            <v>多级结构高分子基柔性复合热电材料及其器件</v>
          </cell>
          <cell r="F9712" t="str">
            <v>逯瑶</v>
          </cell>
          <cell r="G9712" t="str">
            <v>2022072</v>
          </cell>
          <cell r="H9712">
            <v>0</v>
          </cell>
          <cell r="I9712">
            <v>0</v>
          </cell>
          <cell r="J9712">
            <v>0</v>
          </cell>
          <cell r="K9712">
            <v>0</v>
          </cell>
          <cell r="L9712">
            <v>0</v>
          </cell>
          <cell r="M9712">
            <v>0</v>
          </cell>
          <cell r="N9712">
            <v>0</v>
          </cell>
          <cell r="O9712">
            <v>0</v>
          </cell>
        </row>
        <row r="9713">
          <cell r="D9713" t="str">
            <v>110002445028</v>
          </cell>
          <cell r="E9713" t="str">
            <v>大尺寸闪烁体单晶及透明陶瓷材料制备与中子探测性能的研究</v>
          </cell>
          <cell r="F9713" t="str">
            <v>王珂玮</v>
          </cell>
          <cell r="G9713" t="str">
            <v>2017114</v>
          </cell>
          <cell r="H9713">
            <v>190000</v>
          </cell>
          <cell r="I9713">
            <v>0</v>
          </cell>
          <cell r="J9713">
            <v>86590</v>
          </cell>
          <cell r="K9713">
            <v>103410</v>
          </cell>
          <cell r="L9713">
            <v>0</v>
          </cell>
          <cell r="M9713">
            <v>0</v>
          </cell>
          <cell r="N9713">
            <v>0</v>
          </cell>
          <cell r="O9713">
            <v>103410</v>
          </cell>
        </row>
        <row r="9714">
          <cell r="D9714" t="str">
            <v>110002446001</v>
          </cell>
          <cell r="E9714" t="str">
            <v>申芳华 纵向科研发展基金</v>
          </cell>
          <cell r="F9714" t="str">
            <v>申芳华</v>
          </cell>
          <cell r="G9714" t="str">
            <v>2017005</v>
          </cell>
          <cell r="H9714">
            <v>0</v>
          </cell>
          <cell r="I9714">
            <v>1931.76</v>
          </cell>
          <cell r="J9714">
            <v>0</v>
          </cell>
          <cell r="K9714">
            <v>1931.76</v>
          </cell>
          <cell r="L9714">
            <v>0</v>
          </cell>
          <cell r="M9714">
            <v>0</v>
          </cell>
          <cell r="N9714">
            <v>0</v>
          </cell>
          <cell r="O9714">
            <v>1931.76</v>
          </cell>
        </row>
        <row r="9715">
          <cell r="D9715" t="str">
            <v>110002446002</v>
          </cell>
          <cell r="E9715" t="str">
            <v>周飞 纵向科研发展基金</v>
          </cell>
          <cell r="F9715" t="str">
            <v>周飞</v>
          </cell>
          <cell r="G9715" t="str">
            <v>2018806</v>
          </cell>
          <cell r="H9715">
            <v>0</v>
          </cell>
          <cell r="I9715">
            <v>154281.2</v>
          </cell>
          <cell r="J9715">
            <v>0</v>
          </cell>
          <cell r="K9715">
            <v>154281.2</v>
          </cell>
          <cell r="L9715">
            <v>0</v>
          </cell>
          <cell r="M9715">
            <v>0</v>
          </cell>
          <cell r="N9715">
            <v>0</v>
          </cell>
          <cell r="O9715">
            <v>154281.2</v>
          </cell>
        </row>
        <row r="9716">
          <cell r="D9716" t="str">
            <v>110002446003</v>
          </cell>
          <cell r="E9716" t="str">
            <v>罗群 纵向科研发展基金</v>
          </cell>
          <cell r="F9716" t="str">
            <v>罗群</v>
          </cell>
          <cell r="G9716" t="str">
            <v>2007047</v>
          </cell>
          <cell r="H9716">
            <v>0</v>
          </cell>
          <cell r="I9716">
            <v>23936.2</v>
          </cell>
          <cell r="J9716">
            <v>0</v>
          </cell>
          <cell r="K9716">
            <v>23936.2</v>
          </cell>
          <cell r="L9716">
            <v>0</v>
          </cell>
          <cell r="M9716">
            <v>0</v>
          </cell>
          <cell r="N9716">
            <v>0</v>
          </cell>
          <cell r="O9716">
            <v>23936.2</v>
          </cell>
        </row>
        <row r="9717">
          <cell r="D9717" t="str">
            <v>110002446004</v>
          </cell>
          <cell r="E9717" t="str">
            <v>蒋润花 纵向科研发展基金</v>
          </cell>
          <cell r="F9717" t="str">
            <v>蒋润花</v>
          </cell>
          <cell r="G9717" t="str">
            <v>2009009</v>
          </cell>
          <cell r="H9717">
            <v>0</v>
          </cell>
          <cell r="I9717">
            <v>74435.31</v>
          </cell>
          <cell r="J9717">
            <v>0</v>
          </cell>
          <cell r="K9717">
            <v>74435.31</v>
          </cell>
          <cell r="L9717">
            <v>0</v>
          </cell>
          <cell r="M9717">
            <v>0</v>
          </cell>
          <cell r="N9717">
            <v>0</v>
          </cell>
          <cell r="O9717">
            <v>74435.31</v>
          </cell>
        </row>
        <row r="9718">
          <cell r="D9718" t="str">
            <v>110002446005</v>
          </cell>
          <cell r="E9718" t="str">
            <v>王福杰 纵向科研发展基金</v>
          </cell>
          <cell r="F9718" t="str">
            <v>王福杰</v>
          </cell>
          <cell r="G9718" t="str">
            <v>2018077</v>
          </cell>
          <cell r="H9718">
            <v>0</v>
          </cell>
          <cell r="I9718">
            <v>52975.47</v>
          </cell>
          <cell r="J9718">
            <v>10000</v>
          </cell>
          <cell r="K9718">
            <v>42975.47</v>
          </cell>
          <cell r="L9718">
            <v>0</v>
          </cell>
          <cell r="M9718">
            <v>0</v>
          </cell>
          <cell r="N9718">
            <v>0</v>
          </cell>
          <cell r="O9718">
            <v>42975.47</v>
          </cell>
        </row>
        <row r="9719">
          <cell r="D9719" t="str">
            <v>110002446006</v>
          </cell>
          <cell r="E9719" t="str">
            <v>刘学良 纵向科研发展基金</v>
          </cell>
          <cell r="F9719" t="str">
            <v>刘学良</v>
          </cell>
          <cell r="G9719" t="str">
            <v>2013005</v>
          </cell>
          <cell r="H9719">
            <v>0</v>
          </cell>
          <cell r="I9719">
            <v>38242.51</v>
          </cell>
          <cell r="J9719">
            <v>0</v>
          </cell>
          <cell r="K9719">
            <v>38242.51</v>
          </cell>
          <cell r="L9719">
            <v>0</v>
          </cell>
          <cell r="M9719">
            <v>0</v>
          </cell>
          <cell r="N9719">
            <v>0</v>
          </cell>
          <cell r="O9719">
            <v>38242.51</v>
          </cell>
        </row>
        <row r="9720">
          <cell r="D9720" t="str">
            <v>110002446007</v>
          </cell>
          <cell r="E9720" t="str">
            <v>程志毓 纵向科研发展基金</v>
          </cell>
          <cell r="F9720" t="str">
            <v>程志毓</v>
          </cell>
          <cell r="G9720" t="str">
            <v>2012049</v>
          </cell>
          <cell r="H9720">
            <v>0</v>
          </cell>
          <cell r="I9720">
            <v>15950.98</v>
          </cell>
          <cell r="J9720">
            <v>0</v>
          </cell>
          <cell r="K9720">
            <v>15950.98</v>
          </cell>
          <cell r="L9720">
            <v>0</v>
          </cell>
          <cell r="M9720">
            <v>0</v>
          </cell>
          <cell r="N9720">
            <v>0</v>
          </cell>
          <cell r="O9720">
            <v>15950.98</v>
          </cell>
        </row>
        <row r="9721">
          <cell r="D9721" t="str">
            <v>110002446008</v>
          </cell>
          <cell r="E9721" t="str">
            <v>李忠红 纵向科研发展基金</v>
          </cell>
          <cell r="F9721" t="str">
            <v>李忠红</v>
          </cell>
          <cell r="G9721" t="str">
            <v>1991008</v>
          </cell>
          <cell r="H9721">
            <v>0</v>
          </cell>
          <cell r="I9721">
            <v>43916.58</v>
          </cell>
          <cell r="J9721">
            <v>0</v>
          </cell>
          <cell r="K9721">
            <v>43916.58</v>
          </cell>
          <cell r="L9721">
            <v>0</v>
          </cell>
          <cell r="M9721">
            <v>0</v>
          </cell>
          <cell r="N9721">
            <v>0</v>
          </cell>
          <cell r="O9721">
            <v>43916.58</v>
          </cell>
        </row>
        <row r="9722">
          <cell r="D9722" t="str">
            <v>110002446009</v>
          </cell>
          <cell r="E9722" t="str">
            <v>贾传宇 纵向科研发展基金</v>
          </cell>
          <cell r="F9722" t="str">
            <v>贾传宇</v>
          </cell>
          <cell r="G9722" t="str">
            <v>2017047</v>
          </cell>
          <cell r="H9722">
            <v>0</v>
          </cell>
          <cell r="I9722">
            <v>473593.15</v>
          </cell>
          <cell r="J9722">
            <v>0</v>
          </cell>
          <cell r="K9722">
            <v>473593.15</v>
          </cell>
          <cell r="L9722">
            <v>0</v>
          </cell>
          <cell r="M9722">
            <v>0</v>
          </cell>
          <cell r="N9722">
            <v>0</v>
          </cell>
          <cell r="O9722">
            <v>473593.15</v>
          </cell>
        </row>
        <row r="9723">
          <cell r="D9723" t="str">
            <v>110002446010</v>
          </cell>
          <cell r="E9723" t="str">
            <v>唐校 纵向科研发展基金</v>
          </cell>
          <cell r="F9723" t="str">
            <v>唐校</v>
          </cell>
          <cell r="G9723" t="str">
            <v>2014015</v>
          </cell>
          <cell r="H9723">
            <v>0</v>
          </cell>
          <cell r="I9723">
            <v>21153.82</v>
          </cell>
          <cell r="J9723">
            <v>0</v>
          </cell>
          <cell r="K9723">
            <v>21153.82</v>
          </cell>
          <cell r="L9723">
            <v>0</v>
          </cell>
          <cell r="M9723">
            <v>0</v>
          </cell>
          <cell r="N9723">
            <v>0</v>
          </cell>
          <cell r="O9723">
            <v>21153.82</v>
          </cell>
        </row>
        <row r="9724">
          <cell r="D9724" t="str">
            <v>110002446011</v>
          </cell>
          <cell r="E9724" t="str">
            <v>李仪 纵向科研发展基金</v>
          </cell>
          <cell r="F9724" t="str">
            <v>李仪</v>
          </cell>
          <cell r="G9724" t="str">
            <v>2006057</v>
          </cell>
          <cell r="H9724">
            <v>0</v>
          </cell>
          <cell r="I9724">
            <v>18724.29</v>
          </cell>
          <cell r="J9724">
            <v>18719.34</v>
          </cell>
          <cell r="K9724">
            <v>4.95</v>
          </cell>
          <cell r="L9724">
            <v>0</v>
          </cell>
          <cell r="M9724">
            <v>0</v>
          </cell>
          <cell r="N9724">
            <v>0</v>
          </cell>
          <cell r="O9724">
            <v>4.95</v>
          </cell>
        </row>
        <row r="9725">
          <cell r="D9725" t="str">
            <v>110002446012</v>
          </cell>
          <cell r="E9725" t="str">
            <v>张剑 纵向科研发展基金</v>
          </cell>
          <cell r="F9725" t="str">
            <v>张剑</v>
          </cell>
          <cell r="G9725" t="str">
            <v>2011019</v>
          </cell>
          <cell r="H9725">
            <v>0</v>
          </cell>
          <cell r="I9725">
            <v>310844.5</v>
          </cell>
          <cell r="J9725">
            <v>41058.09</v>
          </cell>
          <cell r="K9725">
            <v>269786.41</v>
          </cell>
          <cell r="L9725">
            <v>0</v>
          </cell>
          <cell r="M9725">
            <v>0</v>
          </cell>
          <cell r="N9725">
            <v>0</v>
          </cell>
          <cell r="O9725">
            <v>269786.41</v>
          </cell>
        </row>
        <row r="9726">
          <cell r="D9726" t="str">
            <v>110002446013</v>
          </cell>
          <cell r="E9726" t="str">
            <v>王善进 纵向科研发展基金</v>
          </cell>
          <cell r="F9726" t="str">
            <v>王善进</v>
          </cell>
          <cell r="G9726" t="str">
            <v>2003116</v>
          </cell>
          <cell r="H9726">
            <v>0</v>
          </cell>
          <cell r="I9726">
            <v>311121.55</v>
          </cell>
          <cell r="J9726">
            <v>34079.65</v>
          </cell>
          <cell r="K9726">
            <v>277041.9</v>
          </cell>
          <cell r="L9726">
            <v>0</v>
          </cell>
          <cell r="M9726">
            <v>0</v>
          </cell>
          <cell r="N9726">
            <v>0</v>
          </cell>
          <cell r="O9726">
            <v>277041.9</v>
          </cell>
        </row>
        <row r="9727">
          <cell r="D9727" t="str">
            <v>110002446014</v>
          </cell>
          <cell r="E9727" t="str">
            <v>邵友元 纵向科研发展基金</v>
          </cell>
          <cell r="F9727" t="str">
            <v>邵友元</v>
          </cell>
          <cell r="G9727" t="str">
            <v>2007039</v>
          </cell>
          <cell r="H9727">
            <v>0</v>
          </cell>
          <cell r="I9727">
            <v>512487.48</v>
          </cell>
          <cell r="J9727">
            <v>30256.65</v>
          </cell>
          <cell r="K9727">
            <v>482230.83</v>
          </cell>
          <cell r="L9727">
            <v>0</v>
          </cell>
          <cell r="M9727">
            <v>11539</v>
          </cell>
          <cell r="N9727">
            <v>0</v>
          </cell>
          <cell r="O9727">
            <v>470691.83</v>
          </cell>
        </row>
        <row r="9728">
          <cell r="D9728" t="str">
            <v>110002446015</v>
          </cell>
          <cell r="E9728" t="str">
            <v>何运兵 纵向科研发展基金</v>
          </cell>
          <cell r="F9728" t="str">
            <v>何运兵</v>
          </cell>
          <cell r="G9728" t="str">
            <v>2011009</v>
          </cell>
          <cell r="H9728">
            <v>0</v>
          </cell>
          <cell r="I9728">
            <v>74814.05</v>
          </cell>
          <cell r="J9728">
            <v>13000</v>
          </cell>
          <cell r="K9728">
            <v>61814.05</v>
          </cell>
          <cell r="L9728">
            <v>0</v>
          </cell>
          <cell r="M9728">
            <v>0</v>
          </cell>
          <cell r="N9728">
            <v>0</v>
          </cell>
          <cell r="O9728">
            <v>61814.05</v>
          </cell>
        </row>
        <row r="9729">
          <cell r="D9729" t="str">
            <v>110002446016</v>
          </cell>
          <cell r="E9729" t="str">
            <v>易莉芝 纵向科研发展基金</v>
          </cell>
          <cell r="F9729" t="str">
            <v>易莉芝</v>
          </cell>
          <cell r="G9729" t="str">
            <v>2017131</v>
          </cell>
          <cell r="H9729">
            <v>0</v>
          </cell>
          <cell r="I9729">
            <v>80232.93</v>
          </cell>
          <cell r="J9729">
            <v>0</v>
          </cell>
          <cell r="K9729">
            <v>80232.93</v>
          </cell>
          <cell r="L9729">
            <v>0</v>
          </cell>
          <cell r="M9729">
            <v>0</v>
          </cell>
          <cell r="N9729">
            <v>0</v>
          </cell>
          <cell r="O9729">
            <v>80232.93</v>
          </cell>
        </row>
        <row r="9730">
          <cell r="D9730" t="str">
            <v>110002446017</v>
          </cell>
          <cell r="E9730" t="str">
            <v>沈飞 纵向科研发展基金</v>
          </cell>
          <cell r="F9730" t="str">
            <v>沈飞</v>
          </cell>
          <cell r="G9730" t="str">
            <v>2018811</v>
          </cell>
          <cell r="H9730">
            <v>0</v>
          </cell>
          <cell r="I9730">
            <v>11987.31</v>
          </cell>
          <cell r="J9730">
            <v>0</v>
          </cell>
          <cell r="K9730">
            <v>11987.31</v>
          </cell>
          <cell r="L9730">
            <v>0</v>
          </cell>
          <cell r="M9730">
            <v>0</v>
          </cell>
          <cell r="N9730">
            <v>0</v>
          </cell>
          <cell r="O9730">
            <v>11987.31</v>
          </cell>
        </row>
        <row r="9731">
          <cell r="D9731" t="str">
            <v>110002446018</v>
          </cell>
          <cell r="E9731" t="str">
            <v>朱诗勇 纵向科研发展基金</v>
          </cell>
          <cell r="F9731" t="str">
            <v>朱诗勇</v>
          </cell>
          <cell r="G9731" t="str">
            <v>2017165</v>
          </cell>
          <cell r="H9731">
            <v>0</v>
          </cell>
          <cell r="I9731">
            <v>60880.97</v>
          </cell>
          <cell r="J9731">
            <v>0</v>
          </cell>
          <cell r="K9731">
            <v>60880.97</v>
          </cell>
          <cell r="L9731">
            <v>0</v>
          </cell>
          <cell r="M9731">
            <v>0</v>
          </cell>
          <cell r="N9731">
            <v>0</v>
          </cell>
          <cell r="O9731">
            <v>60880.97</v>
          </cell>
        </row>
        <row r="9732">
          <cell r="D9732" t="str">
            <v>110002446019</v>
          </cell>
          <cell r="E9732" t="str">
            <v>黄香香 纵向科研发展基金</v>
          </cell>
          <cell r="F9732" t="str">
            <v>黄香香</v>
          </cell>
          <cell r="G9732" t="str">
            <v>2015007</v>
          </cell>
          <cell r="H9732">
            <v>0</v>
          </cell>
          <cell r="I9732">
            <v>32007.29</v>
          </cell>
          <cell r="J9732">
            <v>7490</v>
          </cell>
          <cell r="K9732">
            <v>24517.29</v>
          </cell>
          <cell r="L9732">
            <v>0</v>
          </cell>
          <cell r="M9732">
            <v>0</v>
          </cell>
          <cell r="N9732">
            <v>0</v>
          </cell>
          <cell r="O9732">
            <v>24517.29</v>
          </cell>
        </row>
        <row r="9733">
          <cell r="D9733" t="str">
            <v>110002446020</v>
          </cell>
          <cell r="E9733" t="str">
            <v>张瑞 纵向科研发展基金</v>
          </cell>
          <cell r="F9733" t="str">
            <v>张瑞</v>
          </cell>
          <cell r="G9733" t="str">
            <v>2016028</v>
          </cell>
          <cell r="H9733">
            <v>0</v>
          </cell>
          <cell r="I9733">
            <v>105038.43</v>
          </cell>
          <cell r="J9733">
            <v>8757.5</v>
          </cell>
          <cell r="K9733">
            <v>96280.93</v>
          </cell>
          <cell r="L9733">
            <v>0</v>
          </cell>
          <cell r="M9733">
            <v>0</v>
          </cell>
          <cell r="N9733">
            <v>0</v>
          </cell>
          <cell r="O9733">
            <v>96280.93</v>
          </cell>
        </row>
        <row r="9734">
          <cell r="D9734" t="str">
            <v>110002446021</v>
          </cell>
          <cell r="E9734" t="str">
            <v>简润强 纵向科研发展基金</v>
          </cell>
          <cell r="F9734" t="str">
            <v>简润强</v>
          </cell>
          <cell r="G9734" t="str">
            <v>2010001</v>
          </cell>
          <cell r="H9734">
            <v>0</v>
          </cell>
          <cell r="I9734">
            <v>24362.52</v>
          </cell>
          <cell r="J9734">
            <v>0</v>
          </cell>
          <cell r="K9734">
            <v>24362.52</v>
          </cell>
          <cell r="L9734">
            <v>0</v>
          </cell>
          <cell r="M9734">
            <v>0</v>
          </cell>
          <cell r="N9734">
            <v>0</v>
          </cell>
          <cell r="O9734">
            <v>24362.52</v>
          </cell>
        </row>
        <row r="9735">
          <cell r="D9735" t="str">
            <v>110002446022</v>
          </cell>
          <cell r="E9735" t="str">
            <v>杨敏林 纵向科研发展基金</v>
          </cell>
          <cell r="F9735" t="str">
            <v>杨敏林</v>
          </cell>
          <cell r="G9735" t="str">
            <v>1991016</v>
          </cell>
          <cell r="H9735">
            <v>0</v>
          </cell>
          <cell r="I9735">
            <v>199682.77</v>
          </cell>
          <cell r="J9735">
            <v>21999.39</v>
          </cell>
          <cell r="K9735">
            <v>177683.38</v>
          </cell>
          <cell r="L9735">
            <v>0</v>
          </cell>
          <cell r="M9735">
            <v>0</v>
          </cell>
          <cell r="N9735">
            <v>0</v>
          </cell>
          <cell r="O9735">
            <v>177683.38</v>
          </cell>
        </row>
        <row r="9736">
          <cell r="D9736" t="str">
            <v>110002446023</v>
          </cell>
          <cell r="E9736" t="str">
            <v>赵洋 纵向科研发展基金</v>
          </cell>
          <cell r="F9736" t="str">
            <v>赵洋</v>
          </cell>
          <cell r="G9736" t="str">
            <v>2012050</v>
          </cell>
          <cell r="H9736">
            <v>0</v>
          </cell>
          <cell r="I9736">
            <v>113883.29</v>
          </cell>
          <cell r="J9736">
            <v>19120</v>
          </cell>
          <cell r="K9736">
            <v>94763.29</v>
          </cell>
          <cell r="L9736">
            <v>0</v>
          </cell>
          <cell r="M9736">
            <v>0</v>
          </cell>
          <cell r="N9736">
            <v>0</v>
          </cell>
          <cell r="O9736">
            <v>94763.29</v>
          </cell>
        </row>
        <row r="9737">
          <cell r="D9737" t="str">
            <v>110002446024</v>
          </cell>
          <cell r="E9737" t="str">
            <v>任斌 纵向科研发展基金</v>
          </cell>
          <cell r="F9737" t="str">
            <v>任斌</v>
          </cell>
          <cell r="G9737" t="str">
            <v>2003008</v>
          </cell>
          <cell r="H9737">
            <v>0</v>
          </cell>
          <cell r="I9737">
            <v>258514.59</v>
          </cell>
          <cell r="J9737">
            <v>0</v>
          </cell>
          <cell r="K9737">
            <v>258514.59</v>
          </cell>
          <cell r="L9737">
            <v>0</v>
          </cell>
          <cell r="M9737">
            <v>0</v>
          </cell>
          <cell r="N9737">
            <v>0</v>
          </cell>
          <cell r="O9737">
            <v>258514.59</v>
          </cell>
        </row>
        <row r="9738">
          <cell r="D9738" t="str">
            <v>110002446025</v>
          </cell>
          <cell r="E9738" t="str">
            <v>冯志军 纵向科研发展基金</v>
          </cell>
          <cell r="F9738" t="str">
            <v>冯志军</v>
          </cell>
          <cell r="G9738" t="str">
            <v>2012046</v>
          </cell>
          <cell r="H9738">
            <v>0</v>
          </cell>
          <cell r="I9738">
            <v>25183.74</v>
          </cell>
          <cell r="J9738">
            <v>0</v>
          </cell>
          <cell r="K9738">
            <v>25183.74</v>
          </cell>
          <cell r="L9738">
            <v>0</v>
          </cell>
          <cell r="M9738">
            <v>0</v>
          </cell>
          <cell r="N9738">
            <v>0</v>
          </cell>
          <cell r="O9738">
            <v>25183.74</v>
          </cell>
        </row>
        <row r="9739">
          <cell r="D9739" t="str">
            <v>110002446026</v>
          </cell>
          <cell r="E9739" t="str">
            <v>尹辉斌 纵向科研发展基金</v>
          </cell>
          <cell r="F9739" t="str">
            <v>尹辉斌</v>
          </cell>
          <cell r="G9739" t="str">
            <v>2011020</v>
          </cell>
          <cell r="H9739">
            <v>0</v>
          </cell>
          <cell r="I9739">
            <v>178082.68</v>
          </cell>
          <cell r="J9739">
            <v>0</v>
          </cell>
          <cell r="K9739">
            <v>178082.68</v>
          </cell>
          <cell r="L9739">
            <v>0</v>
          </cell>
          <cell r="M9739">
            <v>0</v>
          </cell>
          <cell r="N9739">
            <v>0</v>
          </cell>
          <cell r="O9739">
            <v>178082.68</v>
          </cell>
        </row>
        <row r="9740">
          <cell r="D9740" t="str">
            <v>110002446027</v>
          </cell>
          <cell r="E9740" t="str">
            <v>吕赐兴 纵向科研发展基金</v>
          </cell>
          <cell r="F9740" t="str">
            <v>吕赐兴</v>
          </cell>
          <cell r="G9740" t="str">
            <v>2017074</v>
          </cell>
          <cell r="H9740">
            <v>0</v>
          </cell>
          <cell r="I9740">
            <v>194315.19</v>
          </cell>
          <cell r="J9740">
            <v>336.46</v>
          </cell>
          <cell r="K9740">
            <v>193978.73</v>
          </cell>
          <cell r="L9740">
            <v>0</v>
          </cell>
          <cell r="M9740">
            <v>0</v>
          </cell>
          <cell r="N9740">
            <v>0</v>
          </cell>
          <cell r="O9740">
            <v>193978.73</v>
          </cell>
        </row>
        <row r="9741">
          <cell r="D9741" t="str">
            <v>110002446028</v>
          </cell>
          <cell r="E9741" t="str">
            <v>张良伟 纵向科研发展基金</v>
          </cell>
          <cell r="F9741" t="str">
            <v>张良伟</v>
          </cell>
          <cell r="G9741" t="str">
            <v>2017027</v>
          </cell>
          <cell r="H9741">
            <v>0</v>
          </cell>
          <cell r="I9741">
            <v>74626.84</v>
          </cell>
          <cell r="J9741">
            <v>280</v>
          </cell>
          <cell r="K9741">
            <v>74346.84</v>
          </cell>
          <cell r="L9741">
            <v>0</v>
          </cell>
          <cell r="M9741">
            <v>0</v>
          </cell>
          <cell r="N9741">
            <v>0</v>
          </cell>
          <cell r="O9741">
            <v>74346.84</v>
          </cell>
        </row>
        <row r="9742">
          <cell r="D9742" t="str">
            <v>110002446029</v>
          </cell>
          <cell r="E9742" t="str">
            <v>何林 纵向科研发展基金</v>
          </cell>
          <cell r="F9742" t="str">
            <v>何林</v>
          </cell>
          <cell r="G9742" t="str">
            <v>2012030</v>
          </cell>
          <cell r="H9742">
            <v>0</v>
          </cell>
          <cell r="I9742">
            <v>428906.37</v>
          </cell>
          <cell r="J9742">
            <v>0</v>
          </cell>
          <cell r="K9742">
            <v>428906.37</v>
          </cell>
          <cell r="L9742">
            <v>0</v>
          </cell>
          <cell r="M9742">
            <v>0</v>
          </cell>
          <cell r="N9742">
            <v>0</v>
          </cell>
          <cell r="O9742">
            <v>428906.37</v>
          </cell>
        </row>
        <row r="9743">
          <cell r="D9743" t="str">
            <v>110002446030</v>
          </cell>
          <cell r="E9743" t="str">
            <v>江文 纵向科研发展基金</v>
          </cell>
          <cell r="F9743" t="str">
            <v>江文</v>
          </cell>
          <cell r="G9743" t="str">
            <v>2004051</v>
          </cell>
          <cell r="H9743">
            <v>0</v>
          </cell>
          <cell r="I9743">
            <v>6358.16</v>
          </cell>
          <cell r="J9743">
            <v>0</v>
          </cell>
          <cell r="K9743">
            <v>6358.16</v>
          </cell>
          <cell r="L9743">
            <v>0</v>
          </cell>
          <cell r="M9743">
            <v>0</v>
          </cell>
          <cell r="N9743">
            <v>0</v>
          </cell>
          <cell r="O9743">
            <v>6358.16</v>
          </cell>
        </row>
        <row r="9744">
          <cell r="D9744" t="str">
            <v>110002446031</v>
          </cell>
          <cell r="E9744" t="str">
            <v>谭桂平 纵向科研发展基金</v>
          </cell>
          <cell r="F9744" t="str">
            <v>谭桂平</v>
          </cell>
          <cell r="G9744" t="str">
            <v>2012041</v>
          </cell>
          <cell r="H9744">
            <v>0</v>
          </cell>
          <cell r="I9744">
            <v>17646.98</v>
          </cell>
          <cell r="J9744">
            <v>6775.39</v>
          </cell>
          <cell r="K9744">
            <v>10871.59</v>
          </cell>
          <cell r="L9744">
            <v>0</v>
          </cell>
          <cell r="M9744">
            <v>0</v>
          </cell>
          <cell r="N9744">
            <v>0</v>
          </cell>
          <cell r="O9744">
            <v>10871.59</v>
          </cell>
        </row>
        <row r="9745">
          <cell r="D9745" t="str">
            <v>110002446032</v>
          </cell>
          <cell r="E9745" t="str">
            <v>张智聪 纵向科研发展基金</v>
          </cell>
          <cell r="F9745" t="str">
            <v>张智聪</v>
          </cell>
          <cell r="G9745" t="str">
            <v>2009003</v>
          </cell>
          <cell r="H9745">
            <v>0</v>
          </cell>
          <cell r="I9745">
            <v>371008.47</v>
          </cell>
          <cell r="J9745">
            <v>6600</v>
          </cell>
          <cell r="K9745">
            <v>364408.47</v>
          </cell>
          <cell r="L9745">
            <v>0</v>
          </cell>
          <cell r="M9745">
            <v>0</v>
          </cell>
          <cell r="N9745">
            <v>0</v>
          </cell>
          <cell r="O9745">
            <v>364408.47</v>
          </cell>
        </row>
        <row r="9746">
          <cell r="D9746" t="str">
            <v>110002446033</v>
          </cell>
          <cell r="E9746" t="str">
            <v>吴宇 纵向科研发展基金</v>
          </cell>
          <cell r="F9746" t="str">
            <v>吴宇</v>
          </cell>
          <cell r="G9746" t="str">
            <v>2016819</v>
          </cell>
          <cell r="H9746">
            <v>0</v>
          </cell>
          <cell r="I9746">
            <v>4792.59</v>
          </cell>
          <cell r="J9746">
            <v>2391.8</v>
          </cell>
          <cell r="K9746">
            <v>2400.79</v>
          </cell>
          <cell r="L9746">
            <v>0</v>
          </cell>
          <cell r="M9746">
            <v>0</v>
          </cell>
          <cell r="N9746">
            <v>0</v>
          </cell>
          <cell r="O9746">
            <v>2400.79</v>
          </cell>
        </row>
        <row r="9747">
          <cell r="D9747" t="str">
            <v>110002446034</v>
          </cell>
          <cell r="E9747" t="str">
            <v>王维 纵向科研发展基金</v>
          </cell>
          <cell r="F9747" t="str">
            <v>王维</v>
          </cell>
          <cell r="G9747" t="str">
            <v>2015014</v>
          </cell>
          <cell r="H9747">
            <v>0</v>
          </cell>
          <cell r="I9747">
            <v>77666.91</v>
          </cell>
          <cell r="J9747">
            <v>0</v>
          </cell>
          <cell r="K9747">
            <v>77666.91</v>
          </cell>
          <cell r="L9747">
            <v>0</v>
          </cell>
          <cell r="M9747">
            <v>0</v>
          </cell>
          <cell r="N9747">
            <v>0</v>
          </cell>
          <cell r="O9747">
            <v>77666.91</v>
          </cell>
        </row>
        <row r="9748">
          <cell r="D9748" t="str">
            <v>110002446035</v>
          </cell>
          <cell r="E9748" t="str">
            <v>李庆涛 纵向科研发展基金</v>
          </cell>
          <cell r="F9748" t="str">
            <v>李庆涛</v>
          </cell>
          <cell r="G9748" t="str">
            <v>2005052</v>
          </cell>
          <cell r="H9748">
            <v>0</v>
          </cell>
          <cell r="I9748">
            <v>30711.7</v>
          </cell>
          <cell r="J9748">
            <v>0</v>
          </cell>
          <cell r="K9748">
            <v>30711.7</v>
          </cell>
          <cell r="L9748">
            <v>0</v>
          </cell>
          <cell r="M9748">
            <v>0</v>
          </cell>
          <cell r="N9748">
            <v>0</v>
          </cell>
          <cell r="O9748">
            <v>30711.7</v>
          </cell>
        </row>
        <row r="9749">
          <cell r="D9749" t="str">
            <v>110002446036</v>
          </cell>
          <cell r="E9749" t="str">
            <v>曾金平 纵向科研发展基金</v>
          </cell>
          <cell r="F9749" t="str">
            <v>曾金平</v>
          </cell>
          <cell r="G9749" t="str">
            <v>2006020</v>
          </cell>
          <cell r="H9749">
            <v>0</v>
          </cell>
          <cell r="I9749">
            <v>664548.9</v>
          </cell>
          <cell r="J9749">
            <v>0</v>
          </cell>
          <cell r="K9749">
            <v>664548.9</v>
          </cell>
          <cell r="L9749">
            <v>0</v>
          </cell>
          <cell r="M9749">
            <v>0</v>
          </cell>
          <cell r="N9749">
            <v>0</v>
          </cell>
          <cell r="O9749">
            <v>664548.9</v>
          </cell>
        </row>
        <row r="9750">
          <cell r="D9750" t="str">
            <v>110002446037</v>
          </cell>
          <cell r="E9750" t="str">
            <v>范洪波 纵向科研发展基金</v>
          </cell>
          <cell r="F9750" t="str">
            <v>罗群</v>
          </cell>
          <cell r="G9750" t="str">
            <v>2007047</v>
          </cell>
          <cell r="H9750">
            <v>0</v>
          </cell>
          <cell r="I9750">
            <v>508941.11</v>
          </cell>
          <cell r="J9750">
            <v>5560</v>
          </cell>
          <cell r="K9750">
            <v>503381.11</v>
          </cell>
          <cell r="L9750">
            <v>0</v>
          </cell>
          <cell r="M9750">
            <v>0</v>
          </cell>
          <cell r="N9750">
            <v>0</v>
          </cell>
          <cell r="O9750">
            <v>503381.11</v>
          </cell>
        </row>
        <row r="9751">
          <cell r="D9751" t="str">
            <v>110002446038</v>
          </cell>
          <cell r="E9751" t="str">
            <v>袁华强 纵向科研发展基金</v>
          </cell>
          <cell r="F9751" t="str">
            <v>袁华强</v>
          </cell>
          <cell r="G9751" t="str">
            <v>2002053</v>
          </cell>
          <cell r="H9751">
            <v>0</v>
          </cell>
          <cell r="I9751">
            <v>2162025.85</v>
          </cell>
          <cell r="J9751">
            <v>80615.75</v>
          </cell>
          <cell r="K9751">
            <v>2081410.1</v>
          </cell>
          <cell r="L9751">
            <v>0</v>
          </cell>
          <cell r="M9751">
            <v>0</v>
          </cell>
          <cell r="N9751">
            <v>0</v>
          </cell>
          <cell r="O9751">
            <v>2081410.1</v>
          </cell>
        </row>
        <row r="9752">
          <cell r="D9752" t="str">
            <v>110002446039</v>
          </cell>
          <cell r="E9752" t="str">
            <v>谭伟 纵向科研发展基金</v>
          </cell>
          <cell r="F9752" t="str">
            <v>谭伟</v>
          </cell>
          <cell r="G9752" t="str">
            <v>2002052</v>
          </cell>
          <cell r="H9752">
            <v>0</v>
          </cell>
          <cell r="I9752">
            <v>61452.65</v>
          </cell>
          <cell r="J9752">
            <v>9200</v>
          </cell>
          <cell r="K9752">
            <v>52252.65</v>
          </cell>
          <cell r="L9752">
            <v>0</v>
          </cell>
          <cell r="M9752">
            <v>0</v>
          </cell>
          <cell r="N9752">
            <v>0</v>
          </cell>
          <cell r="O9752">
            <v>52252.65</v>
          </cell>
        </row>
        <row r="9753">
          <cell r="D9753" t="str">
            <v>110002446040</v>
          </cell>
          <cell r="E9753" t="str">
            <v>（01）徐勇军 纵向科研发展基金</v>
          </cell>
          <cell r="F9753" t="str">
            <v>徐勇军</v>
          </cell>
          <cell r="G9753" t="str">
            <v>2003053</v>
          </cell>
          <cell r="H9753">
            <v>0</v>
          </cell>
          <cell r="I9753">
            <v>401846.95</v>
          </cell>
          <cell r="J9753">
            <v>76000</v>
          </cell>
          <cell r="K9753">
            <v>325846.95</v>
          </cell>
          <cell r="L9753">
            <v>0</v>
          </cell>
          <cell r="M9753">
            <v>0</v>
          </cell>
          <cell r="N9753">
            <v>0</v>
          </cell>
          <cell r="O9753">
            <v>325846.95</v>
          </cell>
        </row>
        <row r="9754">
          <cell r="D9754" t="str">
            <v>110002446041</v>
          </cell>
          <cell r="E9754" t="str">
            <v>刘宇佳 纵向科研发展基金</v>
          </cell>
          <cell r="F9754" t="str">
            <v>刘宇佳</v>
          </cell>
          <cell r="G9754" t="str">
            <v>2017171</v>
          </cell>
          <cell r="H9754">
            <v>0</v>
          </cell>
          <cell r="I9754">
            <v>790014.92</v>
          </cell>
          <cell r="J9754">
            <v>75643.25</v>
          </cell>
          <cell r="K9754">
            <v>714371.67</v>
          </cell>
          <cell r="L9754">
            <v>0</v>
          </cell>
          <cell r="M9754">
            <v>0</v>
          </cell>
          <cell r="N9754">
            <v>0</v>
          </cell>
          <cell r="O9754">
            <v>714371.67</v>
          </cell>
        </row>
        <row r="9755">
          <cell r="D9755" t="str">
            <v>110002446042</v>
          </cell>
          <cell r="E9755" t="str">
            <v>李睿 纵向科研发展基金</v>
          </cell>
          <cell r="F9755" t="str">
            <v>李睿</v>
          </cell>
          <cell r="G9755" t="str">
            <v>2016814</v>
          </cell>
          <cell r="H9755">
            <v>0</v>
          </cell>
          <cell r="I9755">
            <v>531158.4</v>
          </cell>
          <cell r="J9755">
            <v>102158.05</v>
          </cell>
          <cell r="K9755">
            <v>429000.35</v>
          </cell>
          <cell r="L9755">
            <v>0</v>
          </cell>
          <cell r="M9755">
            <v>0</v>
          </cell>
          <cell r="N9755">
            <v>0</v>
          </cell>
          <cell r="O9755">
            <v>429000.35</v>
          </cell>
        </row>
        <row r="9756">
          <cell r="D9756" t="str">
            <v>110002446043</v>
          </cell>
          <cell r="E9756" t="str">
            <v>晏晓辉 纵向科研发展基金</v>
          </cell>
          <cell r="F9756" t="str">
            <v>晏晓辉</v>
          </cell>
          <cell r="G9756" t="str">
            <v>2013003</v>
          </cell>
          <cell r="H9756">
            <v>0</v>
          </cell>
          <cell r="I9756">
            <v>100005.63</v>
          </cell>
          <cell r="J9756">
            <v>2558.75</v>
          </cell>
          <cell r="K9756">
            <v>97446.88</v>
          </cell>
          <cell r="L9756">
            <v>0</v>
          </cell>
          <cell r="M9756">
            <v>0</v>
          </cell>
          <cell r="N9756">
            <v>0</v>
          </cell>
          <cell r="O9756">
            <v>97446.88</v>
          </cell>
        </row>
        <row r="9757">
          <cell r="D9757" t="str">
            <v>110002446044</v>
          </cell>
          <cell r="E9757" t="str">
            <v>罗达 纵向科研发展基金</v>
          </cell>
          <cell r="F9757" t="str">
            <v>罗达</v>
          </cell>
          <cell r="G9757" t="str">
            <v>2017801</v>
          </cell>
          <cell r="H9757">
            <v>0</v>
          </cell>
          <cell r="I9757">
            <v>32032.11</v>
          </cell>
          <cell r="J9757">
            <v>7066.63</v>
          </cell>
          <cell r="K9757">
            <v>24965.48</v>
          </cell>
          <cell r="L9757">
            <v>0</v>
          </cell>
          <cell r="M9757">
            <v>0</v>
          </cell>
          <cell r="N9757">
            <v>0</v>
          </cell>
          <cell r="O9757">
            <v>24965.48</v>
          </cell>
        </row>
        <row r="9758">
          <cell r="D9758" t="str">
            <v>110002446045</v>
          </cell>
          <cell r="E9758" t="str">
            <v>向静 纵向科研发展基金</v>
          </cell>
          <cell r="F9758" t="str">
            <v>向静</v>
          </cell>
          <cell r="G9758" t="str">
            <v>2006073</v>
          </cell>
          <cell r="H9758">
            <v>0</v>
          </cell>
          <cell r="I9758">
            <v>27289.72</v>
          </cell>
          <cell r="J9758">
            <v>19467.5</v>
          </cell>
          <cell r="K9758">
            <v>7822.22</v>
          </cell>
          <cell r="L9758">
            <v>0</v>
          </cell>
          <cell r="M9758">
            <v>0</v>
          </cell>
          <cell r="N9758">
            <v>0</v>
          </cell>
          <cell r="O9758">
            <v>7822.22</v>
          </cell>
        </row>
        <row r="9759">
          <cell r="D9759" t="str">
            <v>110002446046</v>
          </cell>
          <cell r="E9759" t="str">
            <v>涂军令 纵向科研发展基金</v>
          </cell>
          <cell r="F9759" t="str">
            <v>涂军令</v>
          </cell>
          <cell r="G9759" t="str">
            <v>2015006</v>
          </cell>
          <cell r="H9759">
            <v>0</v>
          </cell>
          <cell r="I9759">
            <v>27418</v>
          </cell>
          <cell r="J9759">
            <v>3500</v>
          </cell>
          <cell r="K9759">
            <v>23918</v>
          </cell>
          <cell r="L9759">
            <v>0</v>
          </cell>
          <cell r="M9759">
            <v>0</v>
          </cell>
          <cell r="N9759">
            <v>0</v>
          </cell>
          <cell r="O9759">
            <v>23918</v>
          </cell>
        </row>
        <row r="9760">
          <cell r="D9760" t="str">
            <v>110002446047</v>
          </cell>
          <cell r="E9760" t="str">
            <v>仲雷 纵向科研发展基金</v>
          </cell>
          <cell r="F9760" t="str">
            <v>仲雷</v>
          </cell>
          <cell r="G9760" t="str">
            <v>2017058</v>
          </cell>
          <cell r="H9760">
            <v>0</v>
          </cell>
          <cell r="I9760">
            <v>7030</v>
          </cell>
          <cell r="J9760">
            <v>0</v>
          </cell>
          <cell r="K9760">
            <v>7030</v>
          </cell>
          <cell r="L9760">
            <v>0</v>
          </cell>
          <cell r="M9760">
            <v>0</v>
          </cell>
          <cell r="N9760">
            <v>0</v>
          </cell>
          <cell r="O9760">
            <v>7030</v>
          </cell>
        </row>
        <row r="9761">
          <cell r="D9761" t="str">
            <v>110002446048</v>
          </cell>
          <cell r="E9761" t="str">
            <v>刘璇 纵向科研发展基金</v>
          </cell>
          <cell r="F9761" t="str">
            <v>刘璇</v>
          </cell>
          <cell r="G9761" t="str">
            <v>2000002</v>
          </cell>
          <cell r="H9761">
            <v>0</v>
          </cell>
          <cell r="I9761">
            <v>5791.2</v>
          </cell>
          <cell r="J9761">
            <v>0</v>
          </cell>
          <cell r="K9761">
            <v>5791.2</v>
          </cell>
          <cell r="L9761">
            <v>0</v>
          </cell>
          <cell r="M9761">
            <v>0</v>
          </cell>
          <cell r="N9761">
            <v>0</v>
          </cell>
          <cell r="O9761">
            <v>5791.2</v>
          </cell>
        </row>
        <row r="9762">
          <cell r="D9762" t="str">
            <v>110002446049</v>
          </cell>
          <cell r="E9762" t="str">
            <v>陈灵晶 纵向科研发展基金</v>
          </cell>
          <cell r="F9762" t="str">
            <v>陈灵晶</v>
          </cell>
          <cell r="G9762" t="str">
            <v>2017024</v>
          </cell>
          <cell r="H9762">
            <v>0</v>
          </cell>
          <cell r="I9762">
            <v>1033.46</v>
          </cell>
          <cell r="J9762">
            <v>0</v>
          </cell>
          <cell r="K9762">
            <v>1033.46</v>
          </cell>
          <cell r="L9762">
            <v>0</v>
          </cell>
          <cell r="M9762">
            <v>0</v>
          </cell>
          <cell r="N9762">
            <v>0</v>
          </cell>
          <cell r="O9762">
            <v>1033.46</v>
          </cell>
        </row>
        <row r="9763">
          <cell r="D9763" t="str">
            <v>110002446050</v>
          </cell>
          <cell r="E9763" t="str">
            <v>陈思谦 纵向科研发展基金</v>
          </cell>
          <cell r="F9763" t="str">
            <v>陈思谦</v>
          </cell>
          <cell r="G9763" t="str">
            <v>2018028</v>
          </cell>
          <cell r="H9763">
            <v>0</v>
          </cell>
          <cell r="I9763">
            <v>22689.1</v>
          </cell>
          <cell r="J9763">
            <v>0</v>
          </cell>
          <cell r="K9763">
            <v>22689.1</v>
          </cell>
          <cell r="L9763">
            <v>0</v>
          </cell>
          <cell r="M9763">
            <v>0</v>
          </cell>
          <cell r="N9763">
            <v>0</v>
          </cell>
          <cell r="O9763">
            <v>22689.1</v>
          </cell>
        </row>
        <row r="9764">
          <cell r="D9764" t="str">
            <v>110002446051</v>
          </cell>
          <cell r="E9764" t="str">
            <v>刘晓珍 纵向科研发展基金</v>
          </cell>
          <cell r="F9764" t="str">
            <v>刘晓珍</v>
          </cell>
          <cell r="G9764" t="str">
            <v>2017054</v>
          </cell>
          <cell r="H9764">
            <v>0</v>
          </cell>
          <cell r="I9764">
            <v>25357.4</v>
          </cell>
          <cell r="J9764">
            <v>23822.5</v>
          </cell>
          <cell r="K9764">
            <v>1534.9</v>
          </cell>
          <cell r="L9764">
            <v>0</v>
          </cell>
          <cell r="M9764">
            <v>0</v>
          </cell>
          <cell r="N9764">
            <v>0</v>
          </cell>
          <cell r="O9764">
            <v>1534.9</v>
          </cell>
        </row>
        <row r="9765">
          <cell r="D9765" t="str">
            <v>110002446052</v>
          </cell>
          <cell r="E9765" t="str">
            <v>黄辉宇 纵向科研发展基金</v>
          </cell>
          <cell r="F9765" t="str">
            <v>黄辉宇</v>
          </cell>
          <cell r="G9765" t="str">
            <v>2006078</v>
          </cell>
          <cell r="H9765">
            <v>0</v>
          </cell>
          <cell r="I9765">
            <v>36578.44</v>
          </cell>
          <cell r="J9765">
            <v>2050</v>
          </cell>
          <cell r="K9765">
            <v>34528.44</v>
          </cell>
          <cell r="L9765">
            <v>0</v>
          </cell>
          <cell r="M9765">
            <v>0</v>
          </cell>
          <cell r="N9765">
            <v>0</v>
          </cell>
          <cell r="O9765">
            <v>34528.44</v>
          </cell>
        </row>
        <row r="9766">
          <cell r="D9766" t="str">
            <v>110002446053</v>
          </cell>
          <cell r="E9766" t="str">
            <v>常春涛 纵向科研发展基金</v>
          </cell>
          <cell r="F9766" t="str">
            <v>常春涛</v>
          </cell>
          <cell r="G9766" t="str">
            <v>2017812</v>
          </cell>
          <cell r="H9766">
            <v>0</v>
          </cell>
          <cell r="I9766">
            <v>161595.73</v>
          </cell>
          <cell r="J9766">
            <v>17461.73</v>
          </cell>
          <cell r="K9766">
            <v>144134</v>
          </cell>
          <cell r="L9766">
            <v>0</v>
          </cell>
          <cell r="M9766">
            <v>0</v>
          </cell>
          <cell r="N9766">
            <v>0</v>
          </cell>
          <cell r="O9766">
            <v>144134</v>
          </cell>
        </row>
        <row r="9767">
          <cell r="D9767" t="str">
            <v>110002446054</v>
          </cell>
          <cell r="E9767" t="str">
            <v>吴文剑 纵向科研发展基金</v>
          </cell>
          <cell r="F9767" t="str">
            <v>吴文剑</v>
          </cell>
          <cell r="G9767" t="str">
            <v>2015004</v>
          </cell>
          <cell r="H9767">
            <v>0</v>
          </cell>
          <cell r="I9767">
            <v>7861.4</v>
          </cell>
          <cell r="J9767">
            <v>0</v>
          </cell>
          <cell r="K9767">
            <v>7861.4</v>
          </cell>
          <cell r="L9767">
            <v>0</v>
          </cell>
          <cell r="M9767">
            <v>0</v>
          </cell>
          <cell r="N9767">
            <v>0</v>
          </cell>
          <cell r="O9767">
            <v>7861.4</v>
          </cell>
        </row>
        <row r="9768">
          <cell r="D9768" t="str">
            <v>110002446055</v>
          </cell>
          <cell r="E9768" t="str">
            <v>蔡传里 纵向科研发展基金</v>
          </cell>
          <cell r="F9768" t="str">
            <v>蔡传里</v>
          </cell>
          <cell r="G9768" t="str">
            <v>2008027</v>
          </cell>
          <cell r="H9768">
            <v>0</v>
          </cell>
          <cell r="I9768">
            <v>11034.14</v>
          </cell>
          <cell r="J9768">
            <v>0</v>
          </cell>
          <cell r="K9768">
            <v>11034.14</v>
          </cell>
          <cell r="L9768">
            <v>0</v>
          </cell>
          <cell r="M9768">
            <v>0</v>
          </cell>
          <cell r="N9768">
            <v>0</v>
          </cell>
          <cell r="O9768">
            <v>11034.14</v>
          </cell>
        </row>
        <row r="9769">
          <cell r="D9769" t="str">
            <v>110002446056</v>
          </cell>
          <cell r="E9769" t="str">
            <v>郑愚 纵向科研发展基金</v>
          </cell>
          <cell r="F9769" t="str">
            <v>郑愚</v>
          </cell>
          <cell r="G9769" t="str">
            <v>2008004</v>
          </cell>
          <cell r="H9769">
            <v>0</v>
          </cell>
          <cell r="I9769">
            <v>7937.35</v>
          </cell>
          <cell r="J9769">
            <v>0</v>
          </cell>
          <cell r="K9769">
            <v>7937.35</v>
          </cell>
          <cell r="L9769">
            <v>0</v>
          </cell>
          <cell r="M9769">
            <v>0</v>
          </cell>
          <cell r="N9769">
            <v>0</v>
          </cell>
          <cell r="O9769">
            <v>7937.35</v>
          </cell>
        </row>
        <row r="9770">
          <cell r="D9770" t="str">
            <v>110002446057</v>
          </cell>
          <cell r="E9770" t="str">
            <v>洪南龙 纵向科研发展基金</v>
          </cell>
          <cell r="F9770" t="str">
            <v>洪南龙</v>
          </cell>
          <cell r="G9770" t="str">
            <v>2017174</v>
          </cell>
          <cell r="H9770">
            <v>0</v>
          </cell>
          <cell r="I9770">
            <v>21509.9</v>
          </cell>
          <cell r="J9770">
            <v>190</v>
          </cell>
          <cell r="K9770">
            <v>21319.9</v>
          </cell>
          <cell r="L9770">
            <v>0</v>
          </cell>
          <cell r="M9770">
            <v>0</v>
          </cell>
          <cell r="N9770">
            <v>0</v>
          </cell>
          <cell r="O9770">
            <v>21319.9</v>
          </cell>
        </row>
        <row r="9771">
          <cell r="D9771" t="str">
            <v>110002446058</v>
          </cell>
          <cell r="E9771" t="str">
            <v>程发良 纵向科研发展基金</v>
          </cell>
          <cell r="F9771" t="str">
            <v>谢世磊</v>
          </cell>
          <cell r="G9771" t="str">
            <v>2016019</v>
          </cell>
          <cell r="H9771">
            <v>0</v>
          </cell>
          <cell r="I9771">
            <v>185734.46</v>
          </cell>
          <cell r="J9771">
            <v>71899.99</v>
          </cell>
          <cell r="K9771">
            <v>113834.47</v>
          </cell>
          <cell r="L9771">
            <v>0</v>
          </cell>
          <cell r="M9771">
            <v>0</v>
          </cell>
          <cell r="N9771">
            <v>0</v>
          </cell>
          <cell r="O9771">
            <v>113834.47</v>
          </cell>
        </row>
        <row r="9772">
          <cell r="D9772" t="str">
            <v>110002446059</v>
          </cell>
          <cell r="E9772" t="str">
            <v>陈桂华 纵向科研发展基金</v>
          </cell>
          <cell r="F9772" t="str">
            <v>陈桂华</v>
          </cell>
          <cell r="G9772" t="str">
            <v>2008026</v>
          </cell>
          <cell r="H9772">
            <v>0</v>
          </cell>
          <cell r="I9772">
            <v>272536.04</v>
          </cell>
          <cell r="J9772">
            <v>12092.24</v>
          </cell>
          <cell r="K9772">
            <v>260443.8</v>
          </cell>
          <cell r="L9772">
            <v>0</v>
          </cell>
          <cell r="M9772">
            <v>0</v>
          </cell>
          <cell r="N9772">
            <v>0</v>
          </cell>
          <cell r="O9772">
            <v>260443.8</v>
          </cell>
        </row>
        <row r="9773">
          <cell r="D9773" t="str">
            <v>110002446060</v>
          </cell>
          <cell r="E9773" t="str">
            <v>陈卫 纵向科研发展基金</v>
          </cell>
          <cell r="F9773" t="str">
            <v>陈卫</v>
          </cell>
          <cell r="G9773" t="str">
            <v>2003083</v>
          </cell>
          <cell r="H9773">
            <v>0</v>
          </cell>
          <cell r="I9773">
            <v>96147.93</v>
          </cell>
          <cell r="J9773">
            <v>0</v>
          </cell>
          <cell r="K9773">
            <v>96147.93</v>
          </cell>
          <cell r="L9773">
            <v>0</v>
          </cell>
          <cell r="M9773">
            <v>0</v>
          </cell>
          <cell r="N9773">
            <v>0</v>
          </cell>
          <cell r="O9773">
            <v>96147.93</v>
          </cell>
        </row>
        <row r="9774">
          <cell r="D9774" t="str">
            <v>110002446061</v>
          </cell>
          <cell r="E9774" t="str">
            <v>朱杰 纵向科研发展基金</v>
          </cell>
          <cell r="F9774" t="str">
            <v>朱杰</v>
          </cell>
          <cell r="G9774" t="str">
            <v>2014005</v>
          </cell>
          <cell r="H9774">
            <v>0</v>
          </cell>
          <cell r="I9774">
            <v>127245.72</v>
          </cell>
          <cell r="J9774">
            <v>35668.68</v>
          </cell>
          <cell r="K9774">
            <v>91577.04</v>
          </cell>
          <cell r="L9774">
            <v>0</v>
          </cell>
          <cell r="M9774">
            <v>0</v>
          </cell>
          <cell r="N9774">
            <v>0</v>
          </cell>
          <cell r="O9774">
            <v>91577.04</v>
          </cell>
        </row>
        <row r="9775">
          <cell r="D9775" t="str">
            <v>110002446062</v>
          </cell>
          <cell r="E9775" t="str">
            <v>李琳 纵向科研发展基金</v>
          </cell>
          <cell r="F9775" t="str">
            <v>李琳</v>
          </cell>
          <cell r="G9775" t="str">
            <v>2013016</v>
          </cell>
          <cell r="H9775">
            <v>0</v>
          </cell>
          <cell r="I9775">
            <v>342088.91</v>
          </cell>
          <cell r="J9775">
            <v>0</v>
          </cell>
          <cell r="K9775">
            <v>342088.91</v>
          </cell>
          <cell r="L9775">
            <v>0</v>
          </cell>
          <cell r="M9775">
            <v>0</v>
          </cell>
          <cell r="N9775">
            <v>0</v>
          </cell>
          <cell r="O9775">
            <v>342088.91</v>
          </cell>
        </row>
        <row r="9776">
          <cell r="D9776" t="str">
            <v>110002446063</v>
          </cell>
          <cell r="E9776" t="str">
            <v>杨盈 纵向科研发展基金</v>
          </cell>
          <cell r="F9776" t="str">
            <v>杨盈</v>
          </cell>
          <cell r="G9776" t="str">
            <v>2017157</v>
          </cell>
          <cell r="H9776">
            <v>0</v>
          </cell>
          <cell r="I9776">
            <v>997644.64</v>
          </cell>
          <cell r="J9776">
            <v>102639.62</v>
          </cell>
          <cell r="K9776">
            <v>895005.02</v>
          </cell>
          <cell r="L9776">
            <v>0</v>
          </cell>
          <cell r="M9776">
            <v>0</v>
          </cell>
          <cell r="N9776">
            <v>0</v>
          </cell>
          <cell r="O9776">
            <v>895005.02</v>
          </cell>
        </row>
        <row r="9777">
          <cell r="D9777" t="str">
            <v>110002446064</v>
          </cell>
          <cell r="E9777" t="str">
            <v>王小霞 纵向科研发展基金</v>
          </cell>
          <cell r="F9777" t="str">
            <v>王小霞</v>
          </cell>
          <cell r="G9777" t="str">
            <v>2016838</v>
          </cell>
          <cell r="H9777">
            <v>0</v>
          </cell>
          <cell r="I9777">
            <v>36611.01</v>
          </cell>
          <cell r="J9777">
            <v>0</v>
          </cell>
          <cell r="K9777">
            <v>36611.01</v>
          </cell>
          <cell r="L9777">
            <v>0</v>
          </cell>
          <cell r="M9777">
            <v>0</v>
          </cell>
          <cell r="N9777">
            <v>0</v>
          </cell>
          <cell r="O9777">
            <v>36611.01</v>
          </cell>
        </row>
        <row r="9778">
          <cell r="D9778" t="str">
            <v>110002446065</v>
          </cell>
          <cell r="E9778" t="str">
            <v>谢东 纵向科研发展基金</v>
          </cell>
          <cell r="F9778" t="str">
            <v>谢东</v>
          </cell>
          <cell r="G9778" t="str">
            <v>2017042</v>
          </cell>
          <cell r="H9778">
            <v>0</v>
          </cell>
          <cell r="I9778">
            <v>105634.98</v>
          </cell>
          <cell r="J9778">
            <v>8993.5</v>
          </cell>
          <cell r="K9778">
            <v>96641.48</v>
          </cell>
          <cell r="L9778">
            <v>0</v>
          </cell>
          <cell r="M9778">
            <v>0</v>
          </cell>
          <cell r="N9778">
            <v>0</v>
          </cell>
          <cell r="O9778">
            <v>96641.48</v>
          </cell>
        </row>
        <row r="9779">
          <cell r="D9779" t="str">
            <v>110002446066</v>
          </cell>
          <cell r="E9779" t="str">
            <v>胡钦华 纵向科研发展基金</v>
          </cell>
          <cell r="F9779" t="str">
            <v>胡钦华</v>
          </cell>
          <cell r="G9779" t="str">
            <v>2003024</v>
          </cell>
          <cell r="H9779">
            <v>0</v>
          </cell>
          <cell r="I9779">
            <v>67388.25</v>
          </cell>
          <cell r="J9779">
            <v>4520</v>
          </cell>
          <cell r="K9779">
            <v>62868.25</v>
          </cell>
          <cell r="L9779">
            <v>0</v>
          </cell>
          <cell r="M9779">
            <v>0</v>
          </cell>
          <cell r="N9779">
            <v>0</v>
          </cell>
          <cell r="O9779">
            <v>62868.25</v>
          </cell>
        </row>
        <row r="9780">
          <cell r="D9780" t="str">
            <v>110002446067</v>
          </cell>
          <cell r="E9780" t="str">
            <v>袁荫贞 纵向科研发展基金</v>
          </cell>
          <cell r="F9780" t="str">
            <v>袁荫贞</v>
          </cell>
          <cell r="G9780" t="str">
            <v>2000009</v>
          </cell>
          <cell r="H9780">
            <v>0</v>
          </cell>
          <cell r="I9780">
            <v>7501.68</v>
          </cell>
          <cell r="J9780">
            <v>0</v>
          </cell>
          <cell r="K9780">
            <v>7501.68</v>
          </cell>
          <cell r="L9780">
            <v>0</v>
          </cell>
          <cell r="M9780">
            <v>0</v>
          </cell>
          <cell r="N9780">
            <v>0</v>
          </cell>
          <cell r="O9780">
            <v>7501.68</v>
          </cell>
        </row>
        <row r="9781">
          <cell r="D9781" t="str">
            <v>110002446068</v>
          </cell>
          <cell r="E9781" t="str">
            <v>侯韩旭 纵向科研发展基金</v>
          </cell>
          <cell r="F9781" t="str">
            <v>侯韩旭</v>
          </cell>
          <cell r="G9781" t="str">
            <v>2016005</v>
          </cell>
          <cell r="H9781">
            <v>0</v>
          </cell>
          <cell r="I9781">
            <v>226506.22</v>
          </cell>
          <cell r="J9781">
            <v>121366.44</v>
          </cell>
          <cell r="K9781">
            <v>105139.78</v>
          </cell>
          <cell r="L9781">
            <v>0</v>
          </cell>
          <cell r="M9781">
            <v>0</v>
          </cell>
          <cell r="N9781">
            <v>0</v>
          </cell>
          <cell r="O9781">
            <v>105139.78</v>
          </cell>
        </row>
        <row r="9782">
          <cell r="D9782" t="str">
            <v>110002446069</v>
          </cell>
          <cell r="E9782" t="str">
            <v>赖颖昕 纵向科研发展基金</v>
          </cell>
          <cell r="F9782" t="str">
            <v>赖颖昕</v>
          </cell>
          <cell r="G9782" t="str">
            <v>2008018</v>
          </cell>
          <cell r="H9782">
            <v>0</v>
          </cell>
          <cell r="I9782">
            <v>119507.6</v>
          </cell>
          <cell r="J9782">
            <v>18598.25</v>
          </cell>
          <cell r="K9782">
            <v>100909.35</v>
          </cell>
          <cell r="L9782">
            <v>0</v>
          </cell>
          <cell r="M9782">
            <v>0</v>
          </cell>
          <cell r="N9782">
            <v>0</v>
          </cell>
          <cell r="O9782">
            <v>100909.35</v>
          </cell>
        </row>
        <row r="9783">
          <cell r="D9783" t="str">
            <v>110002446070</v>
          </cell>
          <cell r="E9783" t="str">
            <v>周坤晓 纵向科研发展基金</v>
          </cell>
          <cell r="F9783" t="str">
            <v>周坤晓</v>
          </cell>
          <cell r="G9783" t="str">
            <v>2013002</v>
          </cell>
          <cell r="H9783">
            <v>0</v>
          </cell>
          <cell r="I9783">
            <v>18032.97</v>
          </cell>
          <cell r="J9783">
            <v>12950</v>
          </cell>
          <cell r="K9783">
            <v>5082.97</v>
          </cell>
          <cell r="L9783">
            <v>0</v>
          </cell>
          <cell r="M9783">
            <v>0</v>
          </cell>
          <cell r="N9783">
            <v>0</v>
          </cell>
          <cell r="O9783">
            <v>5082.97</v>
          </cell>
        </row>
        <row r="9784">
          <cell r="D9784" t="str">
            <v>110002446071</v>
          </cell>
          <cell r="E9784" t="str">
            <v>刘群锋 纵向科研发展基金</v>
          </cell>
          <cell r="F9784" t="str">
            <v>刘群锋</v>
          </cell>
          <cell r="G9784" t="str">
            <v>2004003</v>
          </cell>
          <cell r="H9784">
            <v>0</v>
          </cell>
          <cell r="I9784">
            <v>255719.43</v>
          </cell>
          <cell r="J9784">
            <v>81102.9</v>
          </cell>
          <cell r="K9784">
            <v>174616.53</v>
          </cell>
          <cell r="L9784">
            <v>0</v>
          </cell>
          <cell r="M9784">
            <v>0</v>
          </cell>
          <cell r="N9784">
            <v>0</v>
          </cell>
          <cell r="O9784">
            <v>174616.53</v>
          </cell>
        </row>
        <row r="9785">
          <cell r="D9785" t="str">
            <v>110002446072</v>
          </cell>
          <cell r="E9785" t="str">
            <v>彭晓波 纵向科研发展基金</v>
          </cell>
          <cell r="F9785" t="str">
            <v>彭晓波</v>
          </cell>
          <cell r="G9785" t="str">
            <v>1992014</v>
          </cell>
          <cell r="H9785">
            <v>0</v>
          </cell>
          <cell r="I9785">
            <v>29374</v>
          </cell>
          <cell r="J9785">
            <v>0</v>
          </cell>
          <cell r="K9785">
            <v>29374</v>
          </cell>
          <cell r="L9785">
            <v>0</v>
          </cell>
          <cell r="M9785">
            <v>0</v>
          </cell>
          <cell r="N9785">
            <v>0</v>
          </cell>
          <cell r="O9785">
            <v>29374</v>
          </cell>
        </row>
        <row r="9786">
          <cell r="D9786" t="str">
            <v>110002446073</v>
          </cell>
          <cell r="E9786" t="str">
            <v>吕有云 纵向科研发展基金</v>
          </cell>
          <cell r="F9786" t="str">
            <v>吕有云</v>
          </cell>
          <cell r="G9786" t="str">
            <v>2005012</v>
          </cell>
          <cell r="H9786">
            <v>0</v>
          </cell>
          <cell r="I9786">
            <v>9600.23</v>
          </cell>
          <cell r="J9786">
            <v>0</v>
          </cell>
          <cell r="K9786">
            <v>9600.23</v>
          </cell>
          <cell r="L9786">
            <v>0</v>
          </cell>
          <cell r="M9786">
            <v>0</v>
          </cell>
          <cell r="N9786">
            <v>0</v>
          </cell>
          <cell r="O9786">
            <v>9600.23</v>
          </cell>
        </row>
        <row r="9787">
          <cell r="D9787" t="str">
            <v>110002446074</v>
          </cell>
          <cell r="E9787" t="str">
            <v>程万友 纵向科研发展基金</v>
          </cell>
          <cell r="F9787" t="str">
            <v>程万友</v>
          </cell>
          <cell r="G9787" t="str">
            <v>2008029</v>
          </cell>
          <cell r="H9787">
            <v>0</v>
          </cell>
          <cell r="I9787">
            <v>8832.37</v>
          </cell>
          <cell r="J9787">
            <v>4026</v>
          </cell>
          <cell r="K9787">
            <v>4806.37</v>
          </cell>
          <cell r="L9787">
            <v>0</v>
          </cell>
          <cell r="M9787">
            <v>0</v>
          </cell>
          <cell r="N9787">
            <v>0</v>
          </cell>
          <cell r="O9787">
            <v>4806.37</v>
          </cell>
        </row>
        <row r="9788">
          <cell r="D9788" t="str">
            <v>110002446075</v>
          </cell>
          <cell r="E9788" t="str">
            <v>张绍辉 纵向科研发展基金</v>
          </cell>
          <cell r="F9788" t="str">
            <v>张绍辉</v>
          </cell>
          <cell r="G9788" t="str">
            <v>2020037</v>
          </cell>
          <cell r="H9788">
            <v>0</v>
          </cell>
          <cell r="I9788">
            <v>12908.57</v>
          </cell>
          <cell r="J9788">
            <v>0</v>
          </cell>
          <cell r="K9788">
            <v>12908.57</v>
          </cell>
          <cell r="L9788">
            <v>0</v>
          </cell>
          <cell r="M9788">
            <v>0</v>
          </cell>
          <cell r="N9788">
            <v>0</v>
          </cell>
          <cell r="O9788">
            <v>12908.57</v>
          </cell>
        </row>
        <row r="9789">
          <cell r="D9789" t="str">
            <v>110002446076</v>
          </cell>
          <cell r="E9789" t="str">
            <v>刘敏霞 纵向科研发展基金</v>
          </cell>
          <cell r="F9789" t="str">
            <v>刘敏霞</v>
          </cell>
          <cell r="G9789" t="str">
            <v>2007052</v>
          </cell>
          <cell r="H9789">
            <v>0</v>
          </cell>
          <cell r="I9789">
            <v>5242.81</v>
          </cell>
          <cell r="J9789">
            <v>0</v>
          </cell>
          <cell r="K9789">
            <v>5242.81</v>
          </cell>
          <cell r="L9789">
            <v>0</v>
          </cell>
          <cell r="M9789">
            <v>0</v>
          </cell>
          <cell r="N9789">
            <v>0</v>
          </cell>
          <cell r="O9789">
            <v>5242.81</v>
          </cell>
        </row>
        <row r="9790">
          <cell r="D9790" t="str">
            <v>110002446077</v>
          </cell>
          <cell r="E9790" t="str">
            <v>黎伟 纵向科研发展基金</v>
          </cell>
          <cell r="F9790" t="str">
            <v>黎伟</v>
          </cell>
          <cell r="G9790" t="str">
            <v>2016020</v>
          </cell>
          <cell r="H9790">
            <v>0</v>
          </cell>
          <cell r="I9790">
            <v>7876.25</v>
          </cell>
          <cell r="J9790">
            <v>0</v>
          </cell>
          <cell r="K9790">
            <v>7876.25</v>
          </cell>
          <cell r="L9790">
            <v>0</v>
          </cell>
          <cell r="M9790">
            <v>0</v>
          </cell>
          <cell r="N9790">
            <v>0</v>
          </cell>
          <cell r="O9790">
            <v>7876.25</v>
          </cell>
        </row>
        <row r="9791">
          <cell r="D9791" t="str">
            <v>110002446078</v>
          </cell>
          <cell r="E9791" t="str">
            <v>郭智强 纵向科研发展基金</v>
          </cell>
          <cell r="F9791" t="str">
            <v>郭智强</v>
          </cell>
          <cell r="G9791" t="str">
            <v>2005051</v>
          </cell>
          <cell r="H9791">
            <v>0</v>
          </cell>
          <cell r="I9791">
            <v>7292.87</v>
          </cell>
          <cell r="J9791">
            <v>0</v>
          </cell>
          <cell r="K9791">
            <v>7292.87</v>
          </cell>
          <cell r="L9791">
            <v>0</v>
          </cell>
          <cell r="M9791">
            <v>0</v>
          </cell>
          <cell r="N9791">
            <v>0</v>
          </cell>
          <cell r="O9791">
            <v>7292.87</v>
          </cell>
        </row>
        <row r="9792">
          <cell r="D9792" t="str">
            <v>110002446079</v>
          </cell>
          <cell r="E9792" t="str">
            <v>郑航 纵向科研发展基金</v>
          </cell>
          <cell r="F9792" t="str">
            <v>郑航</v>
          </cell>
          <cell r="G9792" t="str">
            <v>2017810</v>
          </cell>
          <cell r="H9792">
            <v>0</v>
          </cell>
          <cell r="I9792">
            <v>6036.4</v>
          </cell>
          <cell r="J9792">
            <v>0</v>
          </cell>
          <cell r="K9792">
            <v>6036.4</v>
          </cell>
          <cell r="L9792">
            <v>0</v>
          </cell>
          <cell r="M9792">
            <v>0</v>
          </cell>
          <cell r="N9792">
            <v>0</v>
          </cell>
          <cell r="O9792">
            <v>6036.4</v>
          </cell>
        </row>
        <row r="9793">
          <cell r="D9793" t="str">
            <v>110002446080</v>
          </cell>
          <cell r="E9793" t="str">
            <v>张锐 纵向科研发展基金</v>
          </cell>
          <cell r="F9793" t="str">
            <v>张锐</v>
          </cell>
          <cell r="G9793" t="str">
            <v>2010006</v>
          </cell>
          <cell r="H9793">
            <v>0</v>
          </cell>
          <cell r="I9793">
            <v>3944.02</v>
          </cell>
          <cell r="J9793">
            <v>0</v>
          </cell>
          <cell r="K9793">
            <v>3944.02</v>
          </cell>
          <cell r="L9793">
            <v>0</v>
          </cell>
          <cell r="M9793">
            <v>0</v>
          </cell>
          <cell r="N9793">
            <v>0</v>
          </cell>
          <cell r="O9793">
            <v>3944.02</v>
          </cell>
        </row>
        <row r="9794">
          <cell r="D9794" t="str">
            <v>110002446081</v>
          </cell>
          <cell r="E9794" t="str">
            <v>张建超 纵向科研发展基金</v>
          </cell>
          <cell r="F9794" t="str">
            <v>张建超</v>
          </cell>
          <cell r="G9794" t="str">
            <v>2007056</v>
          </cell>
          <cell r="H9794">
            <v>0</v>
          </cell>
          <cell r="I9794">
            <v>325207.37</v>
          </cell>
          <cell r="J9794">
            <v>0</v>
          </cell>
          <cell r="K9794">
            <v>325207.37</v>
          </cell>
          <cell r="L9794">
            <v>0</v>
          </cell>
          <cell r="M9794">
            <v>0</v>
          </cell>
          <cell r="N9794">
            <v>0</v>
          </cell>
          <cell r="O9794">
            <v>325207.37</v>
          </cell>
        </row>
        <row r="9795">
          <cell r="D9795" t="str">
            <v>110002446082</v>
          </cell>
          <cell r="E9795" t="str">
            <v>（02）徐勇军 纵向科研发展基金</v>
          </cell>
          <cell r="F9795" t="str">
            <v>徐勇军</v>
          </cell>
          <cell r="G9795" t="str">
            <v>2003053</v>
          </cell>
          <cell r="H9795">
            <v>0</v>
          </cell>
          <cell r="I9795">
            <v>1243062.41</v>
          </cell>
          <cell r="J9795">
            <v>5238.21</v>
          </cell>
          <cell r="K9795">
            <v>1237824.2</v>
          </cell>
          <cell r="L9795">
            <v>0</v>
          </cell>
          <cell r="M9795">
            <v>0</v>
          </cell>
          <cell r="N9795">
            <v>0</v>
          </cell>
          <cell r="O9795">
            <v>1237824.2</v>
          </cell>
        </row>
        <row r="9796">
          <cell r="D9796" t="str">
            <v>110002446083</v>
          </cell>
          <cell r="E9796" t="str">
            <v>钟少芬 纵向科研发展基金</v>
          </cell>
          <cell r="F9796" t="str">
            <v>钟少芬</v>
          </cell>
          <cell r="G9796" t="str">
            <v>2011029</v>
          </cell>
          <cell r="H9796">
            <v>0</v>
          </cell>
          <cell r="I9796">
            <v>7829.5</v>
          </cell>
          <cell r="J9796">
            <v>6008</v>
          </cell>
          <cell r="K9796">
            <v>1821.5</v>
          </cell>
          <cell r="L9796">
            <v>0</v>
          </cell>
          <cell r="M9796">
            <v>0</v>
          </cell>
          <cell r="N9796">
            <v>0</v>
          </cell>
          <cell r="O9796">
            <v>1821.5</v>
          </cell>
        </row>
        <row r="9797">
          <cell r="D9797" t="str">
            <v>110002446084</v>
          </cell>
          <cell r="E9797" t="str">
            <v>邱永福 纵向科研发展基金</v>
          </cell>
          <cell r="F9797" t="str">
            <v>邱永福</v>
          </cell>
          <cell r="G9797" t="str">
            <v>2009016</v>
          </cell>
          <cell r="H9797">
            <v>0</v>
          </cell>
          <cell r="I9797">
            <v>11621.82</v>
          </cell>
          <cell r="J9797">
            <v>4572</v>
          </cell>
          <cell r="K9797">
            <v>7049.82</v>
          </cell>
          <cell r="L9797">
            <v>0</v>
          </cell>
          <cell r="M9797">
            <v>0</v>
          </cell>
          <cell r="N9797">
            <v>0</v>
          </cell>
          <cell r="O9797">
            <v>7049.82</v>
          </cell>
        </row>
        <row r="9798">
          <cell r="D9798" t="str">
            <v>11000246101</v>
          </cell>
          <cell r="E9798" t="str">
            <v>新能源研究院建设经费（补充）</v>
          </cell>
          <cell r="F9798" t="str">
            <v>李长平</v>
          </cell>
          <cell r="G9798" t="str">
            <v>2016830</v>
          </cell>
          <cell r="H9798">
            <v>0</v>
          </cell>
          <cell r="I9798">
            <v>0</v>
          </cell>
          <cell r="J9798">
            <v>0</v>
          </cell>
          <cell r="K9798">
            <v>0</v>
          </cell>
          <cell r="L9798">
            <v>0</v>
          </cell>
          <cell r="M9798">
            <v>0</v>
          </cell>
          <cell r="N9798">
            <v>0</v>
          </cell>
          <cell r="O9798">
            <v>0</v>
          </cell>
        </row>
        <row r="9799">
          <cell r="D9799" t="str">
            <v>110002464001</v>
          </cell>
          <cell r="E9799" t="str">
            <v>杨劼 纵向科研发展基金</v>
          </cell>
          <cell r="F9799" t="str">
            <v>杨劼</v>
          </cell>
          <cell r="G9799" t="str">
            <v>2003076</v>
          </cell>
          <cell r="H9799">
            <v>0</v>
          </cell>
          <cell r="I9799">
            <v>52716.28</v>
          </cell>
          <cell r="J9799">
            <v>7138</v>
          </cell>
          <cell r="K9799">
            <v>45578.28</v>
          </cell>
          <cell r="L9799">
            <v>0</v>
          </cell>
          <cell r="M9799">
            <v>0</v>
          </cell>
          <cell r="N9799">
            <v>0</v>
          </cell>
          <cell r="O9799">
            <v>45578.28</v>
          </cell>
        </row>
        <row r="9800">
          <cell r="D9800" t="str">
            <v>110002464002</v>
          </cell>
          <cell r="E9800" t="str">
            <v>赵慧 纵向科研发展基金</v>
          </cell>
          <cell r="F9800" t="str">
            <v>赵慧</v>
          </cell>
          <cell r="G9800" t="str">
            <v>2013049</v>
          </cell>
          <cell r="H9800">
            <v>0</v>
          </cell>
          <cell r="I9800">
            <v>47980.21</v>
          </cell>
          <cell r="J9800">
            <v>4560</v>
          </cell>
          <cell r="K9800">
            <v>43420.21</v>
          </cell>
          <cell r="L9800">
            <v>0</v>
          </cell>
          <cell r="M9800">
            <v>0</v>
          </cell>
          <cell r="N9800">
            <v>0</v>
          </cell>
          <cell r="O9800">
            <v>43420.21</v>
          </cell>
        </row>
        <row r="9801">
          <cell r="D9801" t="str">
            <v>110002464003</v>
          </cell>
          <cell r="E9801" t="str">
            <v>邓见光 纵向科研发展基金</v>
          </cell>
          <cell r="F9801" t="str">
            <v>邓见光</v>
          </cell>
          <cell r="G9801" t="str">
            <v>2008007</v>
          </cell>
          <cell r="H9801">
            <v>0</v>
          </cell>
          <cell r="I9801">
            <v>15933.4</v>
          </cell>
          <cell r="J9801">
            <v>2475</v>
          </cell>
          <cell r="K9801">
            <v>13458.4</v>
          </cell>
          <cell r="L9801">
            <v>0</v>
          </cell>
          <cell r="M9801">
            <v>0</v>
          </cell>
          <cell r="N9801">
            <v>0</v>
          </cell>
          <cell r="O9801">
            <v>13458.4</v>
          </cell>
        </row>
        <row r="9802">
          <cell r="D9802" t="str">
            <v>110002464004</v>
          </cell>
          <cell r="E9802" t="str">
            <v>张剑 纵向科研发展基金</v>
          </cell>
          <cell r="F9802" t="str">
            <v>张剑</v>
          </cell>
          <cell r="G9802" t="str">
            <v>2011019</v>
          </cell>
          <cell r="H9802">
            <v>0</v>
          </cell>
          <cell r="I9802">
            <v>48863.97</v>
          </cell>
          <cell r="J9802">
            <v>4939.25</v>
          </cell>
          <cell r="K9802">
            <v>43924.72</v>
          </cell>
          <cell r="L9802">
            <v>0</v>
          </cell>
          <cell r="M9802">
            <v>0</v>
          </cell>
          <cell r="N9802">
            <v>0</v>
          </cell>
          <cell r="O9802">
            <v>43924.72</v>
          </cell>
        </row>
        <row r="9803">
          <cell r="D9803" t="str">
            <v>110002464005</v>
          </cell>
          <cell r="E9803" t="str">
            <v>李楠 纵向科研发展基金</v>
          </cell>
          <cell r="F9803" t="str">
            <v>李楠</v>
          </cell>
          <cell r="G9803" t="str">
            <v>2013063</v>
          </cell>
          <cell r="H9803">
            <v>0</v>
          </cell>
          <cell r="I9803">
            <v>5048.3</v>
          </cell>
          <cell r="J9803">
            <v>0</v>
          </cell>
          <cell r="K9803">
            <v>5048.3</v>
          </cell>
          <cell r="L9803">
            <v>0</v>
          </cell>
          <cell r="M9803">
            <v>0</v>
          </cell>
          <cell r="N9803">
            <v>0</v>
          </cell>
          <cell r="O9803">
            <v>5048.3</v>
          </cell>
        </row>
        <row r="9804">
          <cell r="D9804" t="str">
            <v>110002464006</v>
          </cell>
          <cell r="E9804" t="str">
            <v>王福杰 纵向科研发展基金</v>
          </cell>
          <cell r="F9804" t="str">
            <v>王福杰</v>
          </cell>
          <cell r="G9804" t="str">
            <v>2018077</v>
          </cell>
          <cell r="H9804">
            <v>0</v>
          </cell>
          <cell r="I9804">
            <v>13380.73</v>
          </cell>
          <cell r="J9804">
            <v>0</v>
          </cell>
          <cell r="K9804">
            <v>13380.73</v>
          </cell>
          <cell r="L9804">
            <v>0</v>
          </cell>
          <cell r="M9804">
            <v>0</v>
          </cell>
          <cell r="N9804">
            <v>0</v>
          </cell>
          <cell r="O9804">
            <v>13380.73</v>
          </cell>
        </row>
        <row r="9805">
          <cell r="D9805" t="str">
            <v>110002464007</v>
          </cell>
          <cell r="E9805" t="str">
            <v>赵洋 纵向科研发展基金</v>
          </cell>
          <cell r="F9805" t="str">
            <v>赵洋</v>
          </cell>
          <cell r="G9805" t="str">
            <v>2012050</v>
          </cell>
          <cell r="H9805">
            <v>0</v>
          </cell>
          <cell r="I9805">
            <v>93521.71</v>
          </cell>
          <cell r="J9805">
            <v>0</v>
          </cell>
          <cell r="K9805">
            <v>93521.71</v>
          </cell>
          <cell r="L9805">
            <v>0</v>
          </cell>
          <cell r="M9805">
            <v>0</v>
          </cell>
          <cell r="N9805">
            <v>0</v>
          </cell>
          <cell r="O9805">
            <v>93521.71</v>
          </cell>
        </row>
        <row r="9806">
          <cell r="D9806" t="str">
            <v>110002464008</v>
          </cell>
          <cell r="E9806" t="str">
            <v>申芳华 纵向科研发展基金</v>
          </cell>
          <cell r="F9806" t="str">
            <v>申芳华</v>
          </cell>
          <cell r="G9806" t="str">
            <v>2017005</v>
          </cell>
          <cell r="H9806">
            <v>0</v>
          </cell>
          <cell r="I9806">
            <v>590.16</v>
          </cell>
          <cell r="J9806">
            <v>529.67</v>
          </cell>
          <cell r="K9806">
            <v>60.49</v>
          </cell>
          <cell r="L9806">
            <v>0</v>
          </cell>
          <cell r="M9806">
            <v>0</v>
          </cell>
          <cell r="N9806">
            <v>0</v>
          </cell>
          <cell r="O9806">
            <v>60.49</v>
          </cell>
        </row>
        <row r="9807">
          <cell r="D9807" t="str">
            <v>110002464009</v>
          </cell>
          <cell r="E9807" t="str">
            <v>张良伟 纵向科研发展基金</v>
          </cell>
          <cell r="F9807" t="str">
            <v>张良伟</v>
          </cell>
          <cell r="G9807" t="str">
            <v>2017027</v>
          </cell>
          <cell r="H9807">
            <v>0</v>
          </cell>
          <cell r="I9807">
            <v>81655.31</v>
          </cell>
          <cell r="J9807">
            <v>7560.82</v>
          </cell>
          <cell r="K9807">
            <v>74094.49</v>
          </cell>
          <cell r="L9807">
            <v>0</v>
          </cell>
          <cell r="M9807">
            <v>0</v>
          </cell>
          <cell r="N9807">
            <v>0</v>
          </cell>
          <cell r="O9807">
            <v>74094.49</v>
          </cell>
        </row>
        <row r="9808">
          <cell r="D9808" t="str">
            <v>110002482001</v>
          </cell>
          <cell r="E9808" t="str">
            <v>纤维/有机无机气凝胶的制备及其热力性能研究</v>
          </cell>
          <cell r="F9808" t="str">
            <v>宋忻睿</v>
          </cell>
          <cell r="G9808" t="str">
            <v>2022061</v>
          </cell>
          <cell r="H9808">
            <v>59691.88</v>
          </cell>
          <cell r="I9808">
            <v>0</v>
          </cell>
          <cell r="J9808">
            <v>23952.9</v>
          </cell>
          <cell r="K9808">
            <v>35738.98</v>
          </cell>
          <cell r="L9808">
            <v>0</v>
          </cell>
          <cell r="M9808">
            <v>0</v>
          </cell>
          <cell r="N9808">
            <v>0</v>
          </cell>
          <cell r="O9808">
            <v>35738.98</v>
          </cell>
        </row>
        <row r="9809">
          <cell r="D9809" t="str">
            <v>110002504001</v>
          </cell>
          <cell r="E9809" t="str">
            <v>东莞市食品产业科技创新中心项目</v>
          </cell>
          <cell r="F9809" t="str">
            <v>王际辉</v>
          </cell>
          <cell r="G9809" t="str">
            <v>2018809</v>
          </cell>
          <cell r="H9809">
            <v>0</v>
          </cell>
          <cell r="I9809">
            <v>10000000</v>
          </cell>
          <cell r="J9809">
            <v>7000000</v>
          </cell>
          <cell r="K9809">
            <v>3000000</v>
          </cell>
          <cell r="L9809">
            <v>0</v>
          </cell>
          <cell r="M9809">
            <v>0</v>
          </cell>
          <cell r="N9809">
            <v>0</v>
          </cell>
          <cell r="O9809">
            <v>3000000</v>
          </cell>
        </row>
        <row r="9810">
          <cell r="D9810" t="str">
            <v>110002504002</v>
          </cell>
          <cell r="E9810" t="str">
            <v>（东莞市科普专项）城市生命线工程智慧防灾与应急救援技术科普教育系列活动</v>
          </cell>
          <cell r="F9810" t="str">
            <v>尹玲</v>
          </cell>
          <cell r="G9810" t="str">
            <v>2014016</v>
          </cell>
          <cell r="H9810">
            <v>0</v>
          </cell>
          <cell r="I9810">
            <v>400000</v>
          </cell>
          <cell r="J9810">
            <v>221275.79</v>
          </cell>
          <cell r="K9810">
            <v>178724.21</v>
          </cell>
          <cell r="L9810">
            <v>0</v>
          </cell>
          <cell r="M9810">
            <v>0</v>
          </cell>
          <cell r="N9810">
            <v>0</v>
          </cell>
          <cell r="O9810">
            <v>178724.21</v>
          </cell>
        </row>
        <row r="9811">
          <cell r="D9811" t="str">
            <v>110002504003</v>
          </cell>
          <cell r="E9811" t="str">
            <v>（质量提升战略专项资金）2024年东莞市促进高质量发展专项资金标准化战略资助项目</v>
          </cell>
          <cell r="F9811" t="str">
            <v>李长平</v>
          </cell>
          <cell r="G9811" t="str">
            <v>2016830</v>
          </cell>
          <cell r="H9811">
            <v>0</v>
          </cell>
          <cell r="I9811">
            <v>220000</v>
          </cell>
          <cell r="J9811">
            <v>220000</v>
          </cell>
          <cell r="K9811">
            <v>0</v>
          </cell>
          <cell r="L9811">
            <v>0</v>
          </cell>
          <cell r="M9811">
            <v>0</v>
          </cell>
          <cell r="N9811">
            <v>0</v>
          </cell>
          <cell r="O9811">
            <v>0</v>
          </cell>
        </row>
        <row r="9812">
          <cell r="D9812" t="str">
            <v>11000251004003</v>
          </cell>
          <cell r="E9812" t="str">
            <v>重大创新项目或平台建设经费</v>
          </cell>
          <cell r="F9812" t="str">
            <v>李长平</v>
          </cell>
          <cell r="G9812" t="str">
            <v>2016830</v>
          </cell>
          <cell r="H9812">
            <v>0</v>
          </cell>
          <cell r="I9812">
            <v>1500000</v>
          </cell>
          <cell r="J9812">
            <v>98325</v>
          </cell>
          <cell r="K9812">
            <v>1401675</v>
          </cell>
          <cell r="L9812">
            <v>0</v>
          </cell>
          <cell r="M9812">
            <v>0</v>
          </cell>
          <cell r="N9812">
            <v>0</v>
          </cell>
          <cell r="O9812">
            <v>1401675</v>
          </cell>
        </row>
        <row r="9813">
          <cell r="D9813" t="str">
            <v>11000251010</v>
          </cell>
          <cell r="E9813" t="str">
            <v>重大创新项目或平台建设经费（补充）</v>
          </cell>
          <cell r="F9813" t="str">
            <v>李长平</v>
          </cell>
          <cell r="G9813" t="str">
            <v>2016830</v>
          </cell>
          <cell r="H9813">
            <v>0</v>
          </cell>
          <cell r="I9813">
            <v>6307500</v>
          </cell>
          <cell r="J9813">
            <v>0</v>
          </cell>
          <cell r="K9813">
            <v>6307500</v>
          </cell>
          <cell r="L9813">
            <v>0</v>
          </cell>
          <cell r="M9813">
            <v>0</v>
          </cell>
          <cell r="N9813">
            <v>0</v>
          </cell>
          <cell r="O9813">
            <v>6307500</v>
          </cell>
        </row>
        <row r="9814">
          <cell r="D9814" t="str">
            <v>11000251010001</v>
          </cell>
          <cell r="E9814" t="str">
            <v>国际空天技术研究院启动费</v>
          </cell>
          <cell r="F9814" t="str">
            <v>房学谦</v>
          </cell>
          <cell r="G9814" t="str">
            <v>2023080</v>
          </cell>
          <cell r="H9814">
            <v>0</v>
          </cell>
          <cell r="I9814">
            <v>800000</v>
          </cell>
          <cell r="J9814">
            <v>7106.44</v>
          </cell>
          <cell r="K9814">
            <v>792893.56</v>
          </cell>
          <cell r="L9814">
            <v>0</v>
          </cell>
          <cell r="M9814">
            <v>0</v>
          </cell>
          <cell r="N9814">
            <v>0</v>
          </cell>
          <cell r="O9814">
            <v>792893.56</v>
          </cell>
        </row>
        <row r="9815">
          <cell r="D9815" t="str">
            <v>11000251010002</v>
          </cell>
          <cell r="E9815" t="str">
            <v>中子散射与先进光源科学技术中心启动费</v>
          </cell>
          <cell r="F9815" t="str">
            <v>WANGJIANLI</v>
          </cell>
          <cell r="G9815" t="str">
            <v>2024051</v>
          </cell>
          <cell r="H9815">
            <v>0</v>
          </cell>
          <cell r="I9815">
            <v>800000</v>
          </cell>
          <cell r="J9815">
            <v>11500</v>
          </cell>
          <cell r="K9815">
            <v>788500</v>
          </cell>
          <cell r="L9815">
            <v>0</v>
          </cell>
          <cell r="M9815">
            <v>0</v>
          </cell>
          <cell r="N9815">
            <v>0</v>
          </cell>
          <cell r="O9815">
            <v>788500</v>
          </cell>
        </row>
        <row r="9816">
          <cell r="D9816" t="str">
            <v>11000251010003</v>
          </cell>
          <cell r="E9816" t="str">
            <v>人体工程学研究院</v>
          </cell>
          <cell r="F9816" t="str">
            <v>李建军</v>
          </cell>
          <cell r="G9816" t="str">
            <v>2023193</v>
          </cell>
          <cell r="H9816">
            <v>0</v>
          </cell>
          <cell r="I9816">
            <v>200000</v>
          </cell>
          <cell r="J9816">
            <v>0</v>
          </cell>
          <cell r="K9816">
            <v>200000</v>
          </cell>
          <cell r="L9816">
            <v>0</v>
          </cell>
          <cell r="M9816">
            <v>0</v>
          </cell>
          <cell r="N9816">
            <v>0</v>
          </cell>
          <cell r="O9816">
            <v>200000</v>
          </cell>
        </row>
        <row r="9817">
          <cell r="D9817" t="str">
            <v>110002531001</v>
          </cell>
          <cell r="E9817" t="str">
            <v>噬菌体介导高温堆肥腐殖化过程的生态调控机制</v>
          </cell>
          <cell r="F9817" t="str">
            <v>余震</v>
          </cell>
          <cell r="G9817" t="str">
            <v>2024064</v>
          </cell>
          <cell r="H9817">
            <v>0</v>
          </cell>
          <cell r="I9817">
            <v>330478.05</v>
          </cell>
          <cell r="J9817">
            <v>77190.94</v>
          </cell>
          <cell r="K9817">
            <v>253287.11</v>
          </cell>
          <cell r="L9817">
            <v>0</v>
          </cell>
          <cell r="M9817">
            <v>0</v>
          </cell>
          <cell r="N9817">
            <v>0</v>
          </cell>
          <cell r="O9817">
            <v>253287.11</v>
          </cell>
        </row>
        <row r="9818">
          <cell r="D9818" t="str">
            <v>110002531002</v>
          </cell>
          <cell r="E9818" t="str">
            <v>重点项目+面向大豆增产提质的植株表型与多模态数据融合分析建模关键技术研究</v>
          </cell>
          <cell r="F9818" t="str">
            <v>袁华强</v>
          </cell>
          <cell r="G9818" t="str">
            <v>2002053</v>
          </cell>
          <cell r="H9818">
            <v>0</v>
          </cell>
          <cell r="I9818">
            <v>761300</v>
          </cell>
          <cell r="J9818">
            <v>674450</v>
          </cell>
          <cell r="K9818">
            <v>86850</v>
          </cell>
          <cell r="L9818">
            <v>0</v>
          </cell>
          <cell r="M9818">
            <v>0</v>
          </cell>
          <cell r="N9818">
            <v>0</v>
          </cell>
          <cell r="O9818">
            <v>86850</v>
          </cell>
        </row>
        <row r="9819">
          <cell r="D9819" t="str">
            <v>11000253100201</v>
          </cell>
          <cell r="E9819" t="str">
            <v>重点项目+面向大豆增产提质的植株表型与多模态数据融合分析建模关键技术研究-课题1</v>
          </cell>
          <cell r="F9819" t="str">
            <v>袁华强</v>
          </cell>
          <cell r="G9819" t="str">
            <v>2002053</v>
          </cell>
          <cell r="H9819">
            <v>0</v>
          </cell>
          <cell r="I9819">
            <v>200000</v>
          </cell>
          <cell r="J9819">
            <v>0</v>
          </cell>
          <cell r="K9819">
            <v>200000</v>
          </cell>
          <cell r="L9819">
            <v>0</v>
          </cell>
          <cell r="M9819">
            <v>0</v>
          </cell>
          <cell r="N9819">
            <v>0</v>
          </cell>
          <cell r="O9819">
            <v>200000</v>
          </cell>
        </row>
        <row r="9820">
          <cell r="D9820" t="str">
            <v>11000253100202</v>
          </cell>
          <cell r="E9820" t="str">
            <v>重点项目+面向大豆增产提质的植株表型与多模态数据融合分析建模关键技术研究-课题3</v>
          </cell>
          <cell r="F9820" t="str">
            <v>李蔚凌</v>
          </cell>
          <cell r="G9820" t="str">
            <v>2022062</v>
          </cell>
          <cell r="H9820">
            <v>0</v>
          </cell>
          <cell r="I9820">
            <v>400000</v>
          </cell>
          <cell r="J9820">
            <v>32200</v>
          </cell>
          <cell r="K9820">
            <v>367800</v>
          </cell>
          <cell r="L9820">
            <v>0</v>
          </cell>
          <cell r="M9820">
            <v>0</v>
          </cell>
          <cell r="N9820">
            <v>0</v>
          </cell>
          <cell r="O9820">
            <v>367800</v>
          </cell>
        </row>
        <row r="9821">
          <cell r="D9821" t="str">
            <v>110002531003</v>
          </cell>
          <cell r="E9821" t="str">
            <v>考虑装车效率的分布式柔性流水车间调度研究</v>
          </cell>
          <cell r="F9821" t="str">
            <v>曾志强</v>
          </cell>
          <cell r="G9821" t="str">
            <v>2024133</v>
          </cell>
          <cell r="H9821">
            <v>0</v>
          </cell>
          <cell r="I9821">
            <v>300000</v>
          </cell>
          <cell r="J9821">
            <v>33830.57</v>
          </cell>
          <cell r="K9821">
            <v>266169.43</v>
          </cell>
          <cell r="L9821">
            <v>0</v>
          </cell>
          <cell r="M9821">
            <v>0</v>
          </cell>
          <cell r="N9821">
            <v>0</v>
          </cell>
          <cell r="O9821">
            <v>266169.43</v>
          </cell>
        </row>
        <row r="9822">
          <cell r="D9822" t="str">
            <v>110002531004</v>
          </cell>
          <cell r="E9822" t="str">
            <v>冠状病毒HKU2-CoV的受体鉴定及其在跨物种传播中的作用研究</v>
          </cell>
          <cell r="F9822" t="str">
            <v>朱龙超</v>
          </cell>
          <cell r="G9822" t="str">
            <v>2024050</v>
          </cell>
          <cell r="H9822">
            <v>0</v>
          </cell>
          <cell r="I9822">
            <v>208074.35</v>
          </cell>
          <cell r="J9822">
            <v>27866.62</v>
          </cell>
          <cell r="K9822">
            <v>180207.73</v>
          </cell>
          <cell r="L9822">
            <v>0</v>
          </cell>
          <cell r="M9822">
            <v>0</v>
          </cell>
          <cell r="N9822">
            <v>0</v>
          </cell>
          <cell r="O9822">
            <v>180207.73</v>
          </cell>
        </row>
        <row r="9823">
          <cell r="D9823" t="str">
            <v>110002531005</v>
          </cell>
          <cell r="E9823" t="str">
            <v>紫磷主导构建结晶氮化碳纳米棒双活性位点触发串联光催化全固氮反应机制研究</v>
          </cell>
          <cell r="F9823" t="str">
            <v>王鑫</v>
          </cell>
          <cell r="G9823" t="str">
            <v>2025002</v>
          </cell>
          <cell r="H9823">
            <v>0</v>
          </cell>
          <cell r="I9823">
            <v>287500</v>
          </cell>
          <cell r="J9823">
            <v>32500</v>
          </cell>
          <cell r="K9823">
            <v>255000</v>
          </cell>
          <cell r="L9823">
            <v>0</v>
          </cell>
          <cell r="M9823">
            <v>0</v>
          </cell>
          <cell r="N9823">
            <v>0</v>
          </cell>
          <cell r="O9823">
            <v>255000</v>
          </cell>
        </row>
        <row r="9824">
          <cell r="D9824" t="str">
            <v>110002531006</v>
          </cell>
          <cell r="E9824" t="str">
            <v>77K以下深冷环境编织复合材料宏-细-微观损伤机制与原位光纤声发射研究</v>
          </cell>
          <cell r="F9824" t="str">
            <v>马连华</v>
          </cell>
          <cell r="G9824" t="str">
            <v>2022195</v>
          </cell>
          <cell r="H9824">
            <v>0</v>
          </cell>
          <cell r="I9824">
            <v>0</v>
          </cell>
          <cell r="J9824">
            <v>0</v>
          </cell>
          <cell r="K9824">
            <v>0</v>
          </cell>
          <cell r="L9824">
            <v>0</v>
          </cell>
          <cell r="M9824">
            <v>0</v>
          </cell>
          <cell r="N9824">
            <v>0</v>
          </cell>
          <cell r="O9824">
            <v>0</v>
          </cell>
        </row>
        <row r="9825">
          <cell r="D9825" t="str">
            <v>110002531007</v>
          </cell>
          <cell r="E9825" t="str">
            <v>液态金属调控Ru/Zeolite催化剂的聚乙烯选择性氢解作用机制研究</v>
          </cell>
          <cell r="F9825" t="str">
            <v>周勇</v>
          </cell>
          <cell r="G9825" t="str">
            <v>2023049</v>
          </cell>
          <cell r="H9825">
            <v>0</v>
          </cell>
          <cell r="I9825">
            <v>0</v>
          </cell>
          <cell r="J9825">
            <v>0</v>
          </cell>
          <cell r="K9825">
            <v>0</v>
          </cell>
          <cell r="L9825">
            <v>0</v>
          </cell>
          <cell r="M9825">
            <v>0</v>
          </cell>
          <cell r="N9825">
            <v>0</v>
          </cell>
          <cell r="O9825">
            <v>0</v>
          </cell>
        </row>
        <row r="9826">
          <cell r="D9826" t="str">
            <v>110002531008</v>
          </cell>
          <cell r="E9826" t="str">
            <v>果胶-阿魏酸/乳清分离蛋白界面稳态构建及其多尺度调控脂质-蛋白质共氧化的构效机制</v>
          </cell>
          <cell r="F9826" t="str">
            <v>闫景坤</v>
          </cell>
          <cell r="G9826" t="str">
            <v>2021815</v>
          </cell>
          <cell r="H9826">
            <v>0</v>
          </cell>
          <cell r="I9826">
            <v>0</v>
          </cell>
          <cell r="J9826">
            <v>0</v>
          </cell>
          <cell r="K9826">
            <v>0</v>
          </cell>
          <cell r="L9826">
            <v>0</v>
          </cell>
          <cell r="M9826">
            <v>0</v>
          </cell>
          <cell r="N9826">
            <v>0</v>
          </cell>
          <cell r="O9826">
            <v>0</v>
          </cell>
        </row>
        <row r="9827">
          <cell r="D9827" t="str">
            <v>110002531009</v>
          </cell>
          <cell r="E9827" t="str">
            <v>“酶触发-Zeta电位翻转”调控磷酸化卵白蛋白自乳化体系跨黏液-上皮屏障的递送机制</v>
          </cell>
          <cell r="F9827" t="str">
            <v>熊舟翼</v>
          </cell>
          <cell r="G9827" t="str">
            <v>2024021</v>
          </cell>
          <cell r="H9827">
            <v>0</v>
          </cell>
          <cell r="I9827">
            <v>0</v>
          </cell>
          <cell r="J9827">
            <v>0</v>
          </cell>
          <cell r="K9827">
            <v>0</v>
          </cell>
          <cell r="L9827">
            <v>0</v>
          </cell>
          <cell r="M9827">
            <v>0</v>
          </cell>
          <cell r="N9827">
            <v>0</v>
          </cell>
          <cell r="O9827">
            <v>0</v>
          </cell>
        </row>
        <row r="9828">
          <cell r="D9828" t="str">
            <v>110002531010</v>
          </cell>
          <cell r="E9828" t="str">
            <v>PTFE膜覆盖堆肥强化恶臭气体降解的接触电催化机制</v>
          </cell>
          <cell r="F9828" t="str">
            <v>余震</v>
          </cell>
          <cell r="G9828" t="str">
            <v>2024064</v>
          </cell>
          <cell r="H9828">
            <v>0</v>
          </cell>
          <cell r="I9828">
            <v>0</v>
          </cell>
          <cell r="J9828">
            <v>0</v>
          </cell>
          <cell r="K9828">
            <v>0</v>
          </cell>
          <cell r="L9828">
            <v>0</v>
          </cell>
          <cell r="M9828">
            <v>0</v>
          </cell>
          <cell r="N9828">
            <v>0</v>
          </cell>
          <cell r="O9828">
            <v>0</v>
          </cell>
        </row>
        <row r="9829">
          <cell r="D9829" t="str">
            <v>110002531011</v>
          </cell>
          <cell r="E9829" t="str">
            <v>基于污水流行病学的6PPD-Q人群暴露及肠道菌群复合毒性机制</v>
          </cell>
          <cell r="F9829" t="str">
            <v>唐少宇</v>
          </cell>
          <cell r="G9829" t="str">
            <v>2021805</v>
          </cell>
          <cell r="H9829">
            <v>0</v>
          </cell>
          <cell r="I9829">
            <v>0</v>
          </cell>
          <cell r="J9829">
            <v>0</v>
          </cell>
          <cell r="K9829">
            <v>0</v>
          </cell>
          <cell r="L9829">
            <v>0</v>
          </cell>
          <cell r="M9829">
            <v>0</v>
          </cell>
          <cell r="N9829">
            <v>0</v>
          </cell>
          <cell r="O9829">
            <v>0</v>
          </cell>
        </row>
        <row r="9830">
          <cell r="D9830" t="str">
            <v>110002531012</v>
          </cell>
          <cell r="E9830" t="str">
            <v>废糖蜜基水解酶的高效制造并解构污泥结构性胞外聚合物的分子契合机制</v>
          </cell>
          <cell r="F9830" t="str">
            <v>辛晓东</v>
          </cell>
          <cell r="G9830" t="str">
            <v>2022055</v>
          </cell>
          <cell r="H9830">
            <v>0</v>
          </cell>
          <cell r="I9830">
            <v>0</v>
          </cell>
          <cell r="J9830">
            <v>0</v>
          </cell>
          <cell r="K9830">
            <v>0</v>
          </cell>
          <cell r="L9830">
            <v>0</v>
          </cell>
          <cell r="M9830">
            <v>0</v>
          </cell>
          <cell r="N9830">
            <v>0</v>
          </cell>
          <cell r="O9830">
            <v>0</v>
          </cell>
        </row>
        <row r="9831">
          <cell r="D9831" t="str">
            <v>110002531013</v>
          </cell>
          <cell r="E9831" t="str">
            <v>选区激光熔化AlSiMg合金残余应力诱导时效相变机理研究</v>
          </cell>
          <cell r="F9831" t="str">
            <v>李润霞</v>
          </cell>
          <cell r="G9831" t="str">
            <v>2018805</v>
          </cell>
          <cell r="H9831">
            <v>0</v>
          </cell>
          <cell r="I9831">
            <v>0</v>
          </cell>
          <cell r="J9831">
            <v>0</v>
          </cell>
          <cell r="K9831">
            <v>0</v>
          </cell>
          <cell r="L9831">
            <v>0</v>
          </cell>
          <cell r="M9831">
            <v>0</v>
          </cell>
          <cell r="N9831">
            <v>0</v>
          </cell>
          <cell r="O9831">
            <v>0</v>
          </cell>
        </row>
        <row r="9832">
          <cell r="D9832" t="str">
            <v>110002531014</v>
          </cell>
          <cell r="E9832" t="str">
            <v>基于地面测试增强压力脉动模态的航空齿轮油泵故障诊断研究</v>
          </cell>
          <cell r="F9832" t="str">
            <v>李川</v>
          </cell>
          <cell r="G9832" t="str">
            <v>2016810</v>
          </cell>
          <cell r="H9832">
            <v>0</v>
          </cell>
          <cell r="I9832">
            <v>0</v>
          </cell>
          <cell r="J9832">
            <v>0</v>
          </cell>
          <cell r="K9832">
            <v>0</v>
          </cell>
          <cell r="L9832">
            <v>0</v>
          </cell>
          <cell r="M9832">
            <v>0</v>
          </cell>
          <cell r="N9832">
            <v>0</v>
          </cell>
          <cell r="O9832">
            <v>0</v>
          </cell>
        </row>
        <row r="9833">
          <cell r="D9833" t="str">
            <v>110002531015</v>
          </cell>
          <cell r="E9833" t="str">
            <v>高维随机振动物理信息神经网络模型</v>
          </cell>
          <cell r="F9833" t="str">
            <v>李金武</v>
          </cell>
          <cell r="G9833" t="str">
            <v>2025020</v>
          </cell>
          <cell r="H9833">
            <v>0</v>
          </cell>
          <cell r="I9833">
            <v>0</v>
          </cell>
          <cell r="J9833">
            <v>0</v>
          </cell>
          <cell r="K9833">
            <v>0</v>
          </cell>
          <cell r="L9833">
            <v>0</v>
          </cell>
          <cell r="M9833">
            <v>0</v>
          </cell>
          <cell r="N9833">
            <v>0</v>
          </cell>
          <cell r="O9833">
            <v>0</v>
          </cell>
        </row>
        <row r="9834">
          <cell r="D9834" t="str">
            <v>110002531016</v>
          </cell>
          <cell r="E9834" t="str">
            <v>潮流作用下复杂桥墩局部冲刷演化机理及智能防护方法研究</v>
          </cell>
          <cell r="F9834" t="str">
            <v>喻鹏</v>
          </cell>
          <cell r="G9834" t="str">
            <v>2018051</v>
          </cell>
          <cell r="H9834">
            <v>0</v>
          </cell>
          <cell r="I9834">
            <v>0</v>
          </cell>
          <cell r="J9834">
            <v>0</v>
          </cell>
          <cell r="K9834">
            <v>0</v>
          </cell>
          <cell r="L9834">
            <v>0</v>
          </cell>
          <cell r="M9834">
            <v>0</v>
          </cell>
          <cell r="N9834">
            <v>0</v>
          </cell>
          <cell r="O9834">
            <v>0</v>
          </cell>
        </row>
        <row r="9835">
          <cell r="D9835" t="str">
            <v>110002531017</v>
          </cell>
          <cell r="E9835" t="str">
            <v>边缘智算网络多域资源优态联动关键技术研究</v>
          </cell>
          <cell r="F9835" t="str">
            <v>陶铭</v>
          </cell>
          <cell r="G9835" t="str">
            <v>2012032</v>
          </cell>
          <cell r="H9835">
            <v>0</v>
          </cell>
          <cell r="I9835">
            <v>0</v>
          </cell>
          <cell r="J9835">
            <v>0</v>
          </cell>
          <cell r="K9835">
            <v>0</v>
          </cell>
          <cell r="L9835">
            <v>0</v>
          </cell>
          <cell r="M9835">
            <v>0</v>
          </cell>
          <cell r="N9835">
            <v>0</v>
          </cell>
          <cell r="O9835">
            <v>0</v>
          </cell>
        </row>
        <row r="9836">
          <cell r="D9836" t="str">
            <v>110002531018</v>
          </cell>
          <cell r="E9836" t="str">
            <v>Qualitative analysis of nonlocal wave models</v>
          </cell>
          <cell r="F9836" t="str">
            <v>GOMESTAVARESEDUARDOHENRIQUE</v>
          </cell>
          <cell r="G9836" t="str">
            <v>2024061</v>
          </cell>
          <cell r="H9836">
            <v>0</v>
          </cell>
          <cell r="I9836">
            <v>0</v>
          </cell>
          <cell r="J9836">
            <v>0</v>
          </cell>
          <cell r="K9836">
            <v>0</v>
          </cell>
          <cell r="L9836">
            <v>0</v>
          </cell>
          <cell r="M9836">
            <v>0</v>
          </cell>
          <cell r="N9836">
            <v>0</v>
          </cell>
          <cell r="O9836">
            <v>0</v>
          </cell>
        </row>
        <row r="9837">
          <cell r="D9837" t="str">
            <v>110002532001</v>
          </cell>
          <cell r="E9837" t="str">
            <v>基于生成式深度学习的老年人语言模型及其应用于阿尔茨海默病诊断的研究</v>
          </cell>
          <cell r="F9837" t="str">
            <v>阮奕邦</v>
          </cell>
          <cell r="G9837" t="str">
            <v>2021115</v>
          </cell>
          <cell r="H9837">
            <v>0</v>
          </cell>
          <cell r="I9837">
            <v>20000</v>
          </cell>
          <cell r="J9837">
            <v>1000</v>
          </cell>
          <cell r="K9837">
            <v>19000</v>
          </cell>
          <cell r="L9837">
            <v>0</v>
          </cell>
          <cell r="M9837">
            <v>0</v>
          </cell>
          <cell r="N9837">
            <v>0</v>
          </cell>
          <cell r="O9837">
            <v>19000</v>
          </cell>
        </row>
        <row r="9838">
          <cell r="D9838" t="str">
            <v>110002532002</v>
          </cell>
          <cell r="E9838" t="str">
            <v>台籍青年参与两岸融合发展的“认同阻滞”及对策研究</v>
          </cell>
          <cell r="F9838" t="str">
            <v>于铁山</v>
          </cell>
          <cell r="G9838" t="str">
            <v>2017079</v>
          </cell>
          <cell r="H9838">
            <v>0</v>
          </cell>
          <cell r="I9838">
            <v>30000</v>
          </cell>
          <cell r="J9838">
            <v>9000</v>
          </cell>
          <cell r="K9838">
            <v>21000</v>
          </cell>
          <cell r="L9838">
            <v>0</v>
          </cell>
          <cell r="M9838">
            <v>0</v>
          </cell>
          <cell r="N9838">
            <v>0</v>
          </cell>
          <cell r="O9838">
            <v>21000</v>
          </cell>
        </row>
        <row r="9839">
          <cell r="D9839" t="str">
            <v>110002532003</v>
          </cell>
          <cell r="E9839" t="str">
            <v>数字化背景下中小学教师跨学科教学胜任力表现性评价研究</v>
          </cell>
          <cell r="F9839" t="str">
            <v>李茂菊</v>
          </cell>
          <cell r="G9839" t="str">
            <v>2023146</v>
          </cell>
          <cell r="H9839">
            <v>0</v>
          </cell>
          <cell r="I9839">
            <v>40000</v>
          </cell>
          <cell r="J9839">
            <v>2000</v>
          </cell>
          <cell r="K9839">
            <v>38000</v>
          </cell>
          <cell r="L9839">
            <v>0</v>
          </cell>
          <cell r="M9839">
            <v>0</v>
          </cell>
          <cell r="N9839">
            <v>0</v>
          </cell>
          <cell r="O9839">
            <v>38000</v>
          </cell>
        </row>
        <row r="9840">
          <cell r="D9840" t="str">
            <v>110002532004</v>
          </cell>
          <cell r="E9840" t="str">
            <v>数据驱动范式下高校图书馆研究数据管理服务体系建设研究</v>
          </cell>
          <cell r="F9840" t="str">
            <v>朱华顺</v>
          </cell>
          <cell r="G9840" t="str">
            <v>2007053</v>
          </cell>
          <cell r="H9840">
            <v>0</v>
          </cell>
          <cell r="I9840">
            <v>30000</v>
          </cell>
          <cell r="J9840">
            <v>19649</v>
          </cell>
          <cell r="K9840">
            <v>10351</v>
          </cell>
          <cell r="L9840">
            <v>0</v>
          </cell>
          <cell r="M9840">
            <v>0</v>
          </cell>
          <cell r="N9840">
            <v>0</v>
          </cell>
          <cell r="O9840">
            <v>10351</v>
          </cell>
        </row>
        <row r="9841">
          <cell r="D9841" t="str">
            <v>110002532005</v>
          </cell>
          <cell r="E9841" t="str">
            <v>数据处理者权的结构性分置与确权规则研究</v>
          </cell>
          <cell r="F9841" t="str">
            <v>宋戈</v>
          </cell>
          <cell r="G9841" t="str">
            <v>2023213</v>
          </cell>
          <cell r="H9841">
            <v>0</v>
          </cell>
          <cell r="I9841">
            <v>40000</v>
          </cell>
          <cell r="J9841">
            <v>2000</v>
          </cell>
          <cell r="K9841">
            <v>38000</v>
          </cell>
          <cell r="L9841">
            <v>0</v>
          </cell>
          <cell r="M9841">
            <v>0</v>
          </cell>
          <cell r="N9841">
            <v>0</v>
          </cell>
          <cell r="O9841">
            <v>38000</v>
          </cell>
        </row>
        <row r="9842">
          <cell r="D9842" t="str">
            <v>110002532006</v>
          </cell>
          <cell r="E9842" t="str">
            <v>多尺度复杂耦合视域下新质生产力与“双碳”目标协同发展的机制、效应与政策研究</v>
          </cell>
          <cell r="F9842" t="str">
            <v>刘学民</v>
          </cell>
          <cell r="G9842" t="str">
            <v>2022094</v>
          </cell>
          <cell r="H9842">
            <v>0</v>
          </cell>
          <cell r="I9842">
            <v>30000</v>
          </cell>
          <cell r="J9842">
            <v>7000</v>
          </cell>
          <cell r="K9842">
            <v>23000</v>
          </cell>
          <cell r="L9842">
            <v>0</v>
          </cell>
          <cell r="M9842">
            <v>0</v>
          </cell>
          <cell r="N9842">
            <v>0</v>
          </cell>
          <cell r="O9842">
            <v>23000</v>
          </cell>
        </row>
        <row r="9843">
          <cell r="D9843" t="str">
            <v>110002532007</v>
          </cell>
          <cell r="E9843" t="str">
            <v>基于明清词谱的词调学研究</v>
          </cell>
          <cell r="F9843" t="str">
            <v>李文韬</v>
          </cell>
          <cell r="G9843" t="str">
            <v>2023167</v>
          </cell>
          <cell r="H9843">
            <v>0</v>
          </cell>
          <cell r="I9843">
            <v>20000</v>
          </cell>
          <cell r="J9843">
            <v>6153.43</v>
          </cell>
          <cell r="K9843">
            <v>13846.57</v>
          </cell>
          <cell r="L9843">
            <v>0</v>
          </cell>
          <cell r="M9843">
            <v>0</v>
          </cell>
          <cell r="N9843">
            <v>0</v>
          </cell>
          <cell r="O9843">
            <v>13846.57</v>
          </cell>
        </row>
        <row r="9844">
          <cell r="D9844" t="str">
            <v>110002532008</v>
          </cell>
          <cell r="E9844" t="str">
            <v>基于洪武本《华夷译语》的明初汉语研究</v>
          </cell>
          <cell r="F9844" t="str">
            <v>苏若阳</v>
          </cell>
          <cell r="G9844" t="str">
            <v>2022038</v>
          </cell>
          <cell r="H9844">
            <v>0</v>
          </cell>
          <cell r="I9844">
            <v>25000</v>
          </cell>
          <cell r="J9844">
            <v>1250</v>
          </cell>
          <cell r="K9844">
            <v>23750</v>
          </cell>
          <cell r="L9844">
            <v>0</v>
          </cell>
          <cell r="M9844">
            <v>0</v>
          </cell>
          <cell r="N9844">
            <v>0</v>
          </cell>
          <cell r="O9844">
            <v>23750</v>
          </cell>
        </row>
        <row r="9845">
          <cell r="D9845" t="str">
            <v>110002532009</v>
          </cell>
          <cell r="E9845" t="str">
            <v>马克思时间概念的经济学阐释研究</v>
          </cell>
          <cell r="F9845" t="str">
            <v>徐多文</v>
          </cell>
          <cell r="G9845" t="str">
            <v>2021126</v>
          </cell>
          <cell r="H9845">
            <v>0</v>
          </cell>
          <cell r="I9845">
            <v>20000</v>
          </cell>
          <cell r="J9845">
            <v>1000</v>
          </cell>
          <cell r="K9845">
            <v>19000</v>
          </cell>
          <cell r="L9845">
            <v>0</v>
          </cell>
          <cell r="M9845">
            <v>0</v>
          </cell>
          <cell r="N9845">
            <v>0</v>
          </cell>
          <cell r="O9845">
            <v>19000</v>
          </cell>
        </row>
        <row r="9846">
          <cell r="D9846" t="str">
            <v>110002532010</v>
          </cell>
          <cell r="E9846" t="str">
            <v>张学英项目评审费</v>
          </cell>
          <cell r="F9846" t="str">
            <v>张学英</v>
          </cell>
          <cell r="G9846" t="str">
            <v>2020822</v>
          </cell>
          <cell r="H9846">
            <v>0</v>
          </cell>
          <cell r="I9846">
            <v>3738</v>
          </cell>
          <cell r="J9846">
            <v>3738</v>
          </cell>
          <cell r="K9846">
            <v>0</v>
          </cell>
          <cell r="L9846">
            <v>0</v>
          </cell>
          <cell r="M9846">
            <v>0</v>
          </cell>
          <cell r="N9846">
            <v>0</v>
          </cell>
          <cell r="O9846">
            <v>0</v>
          </cell>
        </row>
        <row r="9847">
          <cell r="D9847" t="str">
            <v>110002534001</v>
          </cell>
          <cell r="E9847" t="str">
            <v>（直接）新型自供能、自感知FRP增强轻质UHPC海洋单体漂浮结构关键技术研发</v>
          </cell>
          <cell r="F9847" t="str">
            <v>郑愚</v>
          </cell>
          <cell r="G9847" t="str">
            <v>2008004</v>
          </cell>
          <cell r="H9847">
            <v>0</v>
          </cell>
          <cell r="I9847">
            <v>1170000</v>
          </cell>
          <cell r="J9847">
            <v>248737.84</v>
          </cell>
          <cell r="K9847">
            <v>921262.16</v>
          </cell>
          <cell r="L9847">
            <v>0</v>
          </cell>
          <cell r="M9847">
            <v>37399.18</v>
          </cell>
          <cell r="N9847">
            <v>0</v>
          </cell>
          <cell r="O9847">
            <v>883862.98</v>
          </cell>
        </row>
        <row r="9848">
          <cell r="D9848" t="str">
            <v>110002534002</v>
          </cell>
          <cell r="E9848" t="str">
            <v>（间接）新型自供能、自感知FRP增强轻质UHPC海洋单体漂浮结构关键技术研发</v>
          </cell>
          <cell r="F9848" t="str">
            <v>郑愚</v>
          </cell>
          <cell r="G9848" t="str">
            <v>2008004</v>
          </cell>
          <cell r="H9848">
            <v>0</v>
          </cell>
          <cell r="I9848">
            <v>130000</v>
          </cell>
          <cell r="J9848">
            <v>74100</v>
          </cell>
          <cell r="K9848">
            <v>55900</v>
          </cell>
          <cell r="L9848">
            <v>0</v>
          </cell>
          <cell r="M9848">
            <v>0</v>
          </cell>
          <cell r="N9848">
            <v>0</v>
          </cell>
          <cell r="O9848">
            <v>55900</v>
          </cell>
        </row>
        <row r="9849">
          <cell r="D9849" t="str">
            <v>110002534003</v>
          </cell>
          <cell r="E9849" t="str">
            <v>（直接）区域产业链多方业务协同、优化与追溯技术研究</v>
          </cell>
          <cell r="F9849" t="str">
            <v>王福杰</v>
          </cell>
          <cell r="G9849" t="str">
            <v>2018077</v>
          </cell>
          <cell r="H9849">
            <v>0</v>
          </cell>
          <cell r="I9849">
            <v>355830</v>
          </cell>
          <cell r="J9849">
            <v>342885.36</v>
          </cell>
          <cell r="K9849">
            <v>12944.64</v>
          </cell>
          <cell r="L9849">
            <v>0</v>
          </cell>
          <cell r="M9849">
            <v>0</v>
          </cell>
          <cell r="N9849">
            <v>0</v>
          </cell>
          <cell r="O9849">
            <v>12944.64</v>
          </cell>
        </row>
        <row r="9850">
          <cell r="D9850" t="str">
            <v>110002534004</v>
          </cell>
          <cell r="E9850" t="str">
            <v>（间接）区域产业链多方业务协同、优化与追溯技术研究</v>
          </cell>
          <cell r="F9850" t="str">
            <v>王福杰</v>
          </cell>
          <cell r="G9850" t="str">
            <v>2018077</v>
          </cell>
          <cell r="H9850">
            <v>0</v>
          </cell>
          <cell r="I9850">
            <v>90270</v>
          </cell>
          <cell r="J9850">
            <v>40372.5</v>
          </cell>
          <cell r="K9850">
            <v>49897.5</v>
          </cell>
          <cell r="L9850">
            <v>0</v>
          </cell>
          <cell r="M9850">
            <v>0</v>
          </cell>
          <cell r="N9850">
            <v>0</v>
          </cell>
          <cell r="O9850">
            <v>49897.5</v>
          </cell>
        </row>
        <row r="9851">
          <cell r="D9851" t="str">
            <v>110002534005</v>
          </cell>
          <cell r="E9851" t="str">
            <v>（直接）循环冷却水系统绿色化关键技术及标准研究</v>
          </cell>
          <cell r="F9851" t="str">
            <v>张宝晖</v>
          </cell>
          <cell r="G9851" t="str">
            <v>2023233</v>
          </cell>
          <cell r="H9851">
            <v>0</v>
          </cell>
          <cell r="I9851">
            <v>27930</v>
          </cell>
          <cell r="J9851">
            <v>5916.67</v>
          </cell>
          <cell r="K9851">
            <v>22013.33</v>
          </cell>
          <cell r="L9851">
            <v>0</v>
          </cell>
          <cell r="M9851">
            <v>0</v>
          </cell>
          <cell r="N9851">
            <v>0</v>
          </cell>
          <cell r="O9851">
            <v>22013.33</v>
          </cell>
        </row>
        <row r="9852">
          <cell r="D9852" t="str">
            <v>110002534006</v>
          </cell>
          <cell r="E9852" t="str">
            <v>（间接）循环冷却水系统绿色化关键技术及标准研究</v>
          </cell>
          <cell r="F9852" t="str">
            <v>张宝晖</v>
          </cell>
          <cell r="G9852" t="str">
            <v>2023233</v>
          </cell>
          <cell r="H9852">
            <v>0</v>
          </cell>
          <cell r="I9852">
            <v>1470</v>
          </cell>
          <cell r="J9852">
            <v>1470</v>
          </cell>
          <cell r="K9852">
            <v>0</v>
          </cell>
          <cell r="L9852">
            <v>0</v>
          </cell>
          <cell r="M9852">
            <v>0</v>
          </cell>
          <cell r="N9852">
            <v>0</v>
          </cell>
          <cell r="O9852">
            <v>0</v>
          </cell>
        </row>
        <row r="9853">
          <cell r="D9853" t="str">
            <v>110002534007</v>
          </cell>
          <cell r="E9853" t="str">
            <v>（直接）区域特色产业研发创新与协同制造集成服务平台</v>
          </cell>
          <cell r="F9853" t="str">
            <v>孙泽文</v>
          </cell>
          <cell r="G9853" t="str">
            <v>2018057</v>
          </cell>
          <cell r="H9853">
            <v>0</v>
          </cell>
          <cell r="I9853">
            <v>61871.5</v>
          </cell>
          <cell r="J9853">
            <v>1060</v>
          </cell>
          <cell r="K9853">
            <v>60811.5</v>
          </cell>
          <cell r="L9853">
            <v>0</v>
          </cell>
          <cell r="M9853">
            <v>0</v>
          </cell>
          <cell r="N9853">
            <v>0</v>
          </cell>
          <cell r="O9853">
            <v>60811.5</v>
          </cell>
        </row>
        <row r="9854">
          <cell r="D9854" t="str">
            <v>110002534008</v>
          </cell>
          <cell r="E9854" t="str">
            <v>（间接）区域特色产业研发创新与协同制造集成服务平台</v>
          </cell>
          <cell r="F9854" t="str">
            <v>孙泽文</v>
          </cell>
          <cell r="G9854" t="str">
            <v>2018057</v>
          </cell>
          <cell r="H9854">
            <v>0</v>
          </cell>
          <cell r="I9854">
            <v>10918.5</v>
          </cell>
          <cell r="J9854">
            <v>10000</v>
          </cell>
          <cell r="K9854">
            <v>918.5</v>
          </cell>
          <cell r="L9854">
            <v>0</v>
          </cell>
          <cell r="M9854">
            <v>0</v>
          </cell>
          <cell r="N9854">
            <v>0</v>
          </cell>
          <cell r="O9854">
            <v>918.5</v>
          </cell>
        </row>
        <row r="9855">
          <cell r="D9855" t="str">
            <v>110002534009</v>
          </cell>
          <cell r="E9855" t="str">
            <v>（直接）开放场景下人机共融智能感知技术研究</v>
          </cell>
          <cell r="F9855" t="str">
            <v>任子良</v>
          </cell>
          <cell r="G9855" t="str">
            <v>2021121</v>
          </cell>
          <cell r="H9855">
            <v>0</v>
          </cell>
          <cell r="I9855">
            <v>192000</v>
          </cell>
          <cell r="J9855">
            <v>46037.49</v>
          </cell>
          <cell r="K9855">
            <v>145962.51</v>
          </cell>
          <cell r="L9855">
            <v>0</v>
          </cell>
          <cell r="M9855">
            <v>0</v>
          </cell>
          <cell r="N9855">
            <v>0</v>
          </cell>
          <cell r="O9855">
            <v>145962.51</v>
          </cell>
        </row>
        <row r="9856">
          <cell r="D9856" t="str">
            <v>110002534010</v>
          </cell>
          <cell r="E9856" t="str">
            <v>（间接）开放场景下人机共融智能感知技术研究</v>
          </cell>
          <cell r="F9856" t="str">
            <v>任子良</v>
          </cell>
          <cell r="G9856" t="str">
            <v>2021121</v>
          </cell>
          <cell r="H9856">
            <v>0</v>
          </cell>
          <cell r="I9856">
            <v>48000</v>
          </cell>
          <cell r="J9856">
            <v>12000</v>
          </cell>
          <cell r="K9856">
            <v>36000</v>
          </cell>
          <cell r="L9856">
            <v>0</v>
          </cell>
          <cell r="M9856">
            <v>0</v>
          </cell>
          <cell r="N9856">
            <v>0</v>
          </cell>
          <cell r="O9856">
            <v>36000</v>
          </cell>
        </row>
        <row r="9857">
          <cell r="D9857" t="str">
            <v>110002537001</v>
          </cell>
          <cell r="E9857" t="str">
            <v>郁南县桂圩镇肉桂种植技术帮扶村项目</v>
          </cell>
          <cell r="F9857" t="str">
            <v>胡钦华</v>
          </cell>
          <cell r="G9857" t="str">
            <v>2003024</v>
          </cell>
          <cell r="H9857">
            <v>0</v>
          </cell>
          <cell r="I9857">
            <v>80000</v>
          </cell>
          <cell r="J9857">
            <v>67785</v>
          </cell>
          <cell r="K9857">
            <v>12215</v>
          </cell>
          <cell r="L9857">
            <v>0</v>
          </cell>
          <cell r="M9857">
            <v>0</v>
          </cell>
          <cell r="N9857">
            <v>0</v>
          </cell>
          <cell r="O9857">
            <v>12215</v>
          </cell>
        </row>
        <row r="9858">
          <cell r="D9858" t="str">
            <v>110002537002</v>
          </cell>
          <cell r="E9858" t="str">
            <v>2024年东莞市松山湖创新成果奖励</v>
          </cell>
          <cell r="F9858" t="str">
            <v>王建国</v>
          </cell>
          <cell r="G9858" t="str">
            <v>2018801</v>
          </cell>
          <cell r="H9858">
            <v>0</v>
          </cell>
          <cell r="I9858">
            <v>50000</v>
          </cell>
          <cell r="J9858">
            <v>50000</v>
          </cell>
          <cell r="K9858">
            <v>0</v>
          </cell>
          <cell r="L9858">
            <v>0</v>
          </cell>
          <cell r="M9858">
            <v>0</v>
          </cell>
          <cell r="N9858">
            <v>0</v>
          </cell>
          <cell r="O9858">
            <v>0</v>
          </cell>
        </row>
        <row r="9859">
          <cell r="D9859" t="str">
            <v>110002537003</v>
          </cell>
          <cell r="E9859" t="str">
            <v>2023年松山湖高水平科技交流活动补贴</v>
          </cell>
          <cell r="F9859" t="str">
            <v>JINYUN YUAN</v>
          </cell>
          <cell r="G9859" t="str">
            <v>2020802</v>
          </cell>
          <cell r="H9859">
            <v>0</v>
          </cell>
          <cell r="I9859">
            <v>185204</v>
          </cell>
          <cell r="J9859">
            <v>64260.2</v>
          </cell>
          <cell r="K9859">
            <v>120943.8</v>
          </cell>
          <cell r="L9859">
            <v>0</v>
          </cell>
          <cell r="M9859">
            <v>0</v>
          </cell>
          <cell r="N9859">
            <v>0</v>
          </cell>
          <cell r="O9859">
            <v>120943.8</v>
          </cell>
        </row>
        <row r="9860">
          <cell r="D9860" t="str">
            <v>110002537004</v>
          </cell>
          <cell r="E9860" t="str">
            <v>2024年东莞市松山湖技术开发合同补助项目</v>
          </cell>
          <cell r="F9860" t="str">
            <v>李长平</v>
          </cell>
          <cell r="G9860" t="str">
            <v>2016830</v>
          </cell>
          <cell r="H9860">
            <v>0</v>
          </cell>
          <cell r="I9860">
            <v>12000</v>
          </cell>
          <cell r="J9860">
            <v>12000</v>
          </cell>
          <cell r="K9860">
            <v>0</v>
          </cell>
          <cell r="L9860">
            <v>0</v>
          </cell>
          <cell r="M9860">
            <v>0</v>
          </cell>
          <cell r="N9860">
            <v>0</v>
          </cell>
          <cell r="O9860">
            <v>0</v>
          </cell>
        </row>
        <row r="9861">
          <cell r="D9861" t="str">
            <v>110002537005</v>
          </cell>
          <cell r="E9861" t="str">
            <v>3D技术打印三维DECM类卵巢支架对牛卵巢组织裸鼠移植后效果评价</v>
          </cell>
          <cell r="F9861" t="str">
            <v>王翀</v>
          </cell>
          <cell r="G9861" t="str">
            <v>2016033</v>
          </cell>
          <cell r="H9861">
            <v>0</v>
          </cell>
          <cell r="I9861">
            <v>30000</v>
          </cell>
          <cell r="J9861">
            <v>1500</v>
          </cell>
          <cell r="K9861">
            <v>28500</v>
          </cell>
          <cell r="L9861">
            <v>0</v>
          </cell>
          <cell r="M9861">
            <v>0</v>
          </cell>
          <cell r="N9861">
            <v>0</v>
          </cell>
          <cell r="O9861">
            <v>28500</v>
          </cell>
        </row>
        <row r="9862">
          <cell r="D9862" t="str">
            <v>110002537006</v>
          </cell>
          <cell r="E9862" t="str">
            <v>2024年东莞市松山湖营造创新环境资助-欧伟枫</v>
          </cell>
          <cell r="F9862" t="str">
            <v>欧伟枫</v>
          </cell>
          <cell r="G9862" t="str">
            <v>2023073</v>
          </cell>
          <cell r="H9862">
            <v>0</v>
          </cell>
          <cell r="I9862">
            <v>5770.88</v>
          </cell>
          <cell r="J9862">
            <v>5770.88</v>
          </cell>
          <cell r="K9862">
            <v>0</v>
          </cell>
          <cell r="L9862">
            <v>0</v>
          </cell>
          <cell r="M9862">
            <v>0</v>
          </cell>
          <cell r="N9862">
            <v>0</v>
          </cell>
          <cell r="O9862">
            <v>0</v>
          </cell>
        </row>
        <row r="9863">
          <cell r="D9863" t="str">
            <v>110002537007</v>
          </cell>
          <cell r="E9863" t="str">
            <v>2024年东莞市松山湖促进源头创新资助-蒋润花</v>
          </cell>
          <cell r="F9863" t="str">
            <v>蒋润花</v>
          </cell>
          <cell r="G9863" t="str">
            <v>2009009</v>
          </cell>
          <cell r="H9863">
            <v>0</v>
          </cell>
          <cell r="I9863">
            <v>10000</v>
          </cell>
          <cell r="J9863">
            <v>10000</v>
          </cell>
          <cell r="K9863">
            <v>0</v>
          </cell>
          <cell r="L9863">
            <v>0</v>
          </cell>
          <cell r="M9863">
            <v>0</v>
          </cell>
          <cell r="N9863">
            <v>0</v>
          </cell>
          <cell r="O9863">
            <v>0</v>
          </cell>
        </row>
        <row r="9864">
          <cell r="D9864" t="str">
            <v>110002537008</v>
          </cell>
          <cell r="E9864" t="str">
            <v>2024年东莞市松山湖促进源头创新资助-杨小平</v>
          </cell>
          <cell r="F9864" t="str">
            <v>杨小平</v>
          </cell>
          <cell r="G9864" t="str">
            <v>2007058</v>
          </cell>
          <cell r="H9864">
            <v>0</v>
          </cell>
          <cell r="I9864">
            <v>10000</v>
          </cell>
          <cell r="J9864">
            <v>10000</v>
          </cell>
          <cell r="K9864">
            <v>0</v>
          </cell>
          <cell r="L9864">
            <v>0</v>
          </cell>
          <cell r="M9864">
            <v>0</v>
          </cell>
          <cell r="N9864">
            <v>0</v>
          </cell>
          <cell r="O9864">
            <v>0</v>
          </cell>
        </row>
        <row r="9865">
          <cell r="D9865" t="str">
            <v>110002537009</v>
          </cell>
          <cell r="E9865" t="str">
            <v>大尺寸多材料激光粉末床熔融增材制造装备与应用</v>
          </cell>
          <cell r="F9865" t="str">
            <v>张丽娟</v>
          </cell>
          <cell r="G9865" t="str">
            <v>2021814</v>
          </cell>
          <cell r="H9865">
            <v>0</v>
          </cell>
          <cell r="I9865">
            <v>300000</v>
          </cell>
          <cell r="J9865">
            <v>85118</v>
          </cell>
          <cell r="K9865">
            <v>214882</v>
          </cell>
          <cell r="L9865">
            <v>0</v>
          </cell>
          <cell r="M9865">
            <v>0</v>
          </cell>
          <cell r="N9865">
            <v>0</v>
          </cell>
          <cell r="O9865">
            <v>214882</v>
          </cell>
        </row>
        <row r="9866">
          <cell r="D9866" t="str">
            <v>110002537010</v>
          </cell>
          <cell r="E9866" t="str">
            <v>2024年度第二批东莞松山湖支持技术研发资助-张宏辉</v>
          </cell>
          <cell r="F9866" t="str">
            <v>张宏辉</v>
          </cell>
          <cell r="G9866" t="str">
            <v>2006010</v>
          </cell>
          <cell r="H9866">
            <v>0</v>
          </cell>
          <cell r="I9866">
            <v>100000</v>
          </cell>
          <cell r="J9866">
            <v>100000</v>
          </cell>
          <cell r="K9866">
            <v>0</v>
          </cell>
          <cell r="L9866">
            <v>0</v>
          </cell>
          <cell r="M9866">
            <v>0</v>
          </cell>
          <cell r="N9866">
            <v>0</v>
          </cell>
          <cell r="O9866">
            <v>0</v>
          </cell>
        </row>
        <row r="9867">
          <cell r="D9867" t="str">
            <v>110002537011</v>
          </cell>
          <cell r="E9867" t="str">
            <v>广东省宽禁带半导体信息功能器件工程技术研究中心</v>
          </cell>
          <cell r="F9867" t="str">
            <v>任斌</v>
          </cell>
          <cell r="G9867" t="str">
            <v>2003008</v>
          </cell>
          <cell r="H9867">
            <v>0</v>
          </cell>
          <cell r="I9867">
            <v>200000</v>
          </cell>
          <cell r="J9867">
            <v>10000</v>
          </cell>
          <cell r="K9867">
            <v>190000</v>
          </cell>
          <cell r="L9867">
            <v>0</v>
          </cell>
          <cell r="M9867">
            <v>0</v>
          </cell>
          <cell r="N9867">
            <v>0</v>
          </cell>
          <cell r="O9867">
            <v>190000</v>
          </cell>
        </row>
        <row r="9868">
          <cell r="D9868" t="str">
            <v>110002537012</v>
          </cell>
          <cell r="E9868" t="str">
            <v>高载流高可靠特种电缆用无卤阻燃材料关键技术研究及产业化</v>
          </cell>
          <cell r="F9868" t="str">
            <v>李坤泉</v>
          </cell>
          <cell r="G9868" t="str">
            <v>2019080</v>
          </cell>
          <cell r="H9868">
            <v>0</v>
          </cell>
          <cell r="I9868">
            <v>225000</v>
          </cell>
          <cell r="J9868">
            <v>14050</v>
          </cell>
          <cell r="K9868">
            <v>210950</v>
          </cell>
          <cell r="L9868">
            <v>0</v>
          </cell>
          <cell r="M9868">
            <v>0</v>
          </cell>
          <cell r="N9868">
            <v>0</v>
          </cell>
          <cell r="O9868">
            <v>210950</v>
          </cell>
        </row>
        <row r="9869">
          <cell r="D9869" t="str">
            <v>110002537013</v>
          </cell>
          <cell r="E9869" t="str">
            <v>新时代“枫桥经验”治理体系下东莞物业纠纷化解机制探析</v>
          </cell>
          <cell r="F9869" t="str">
            <v>陈成文</v>
          </cell>
          <cell r="G9869" t="str">
            <v>2021118</v>
          </cell>
          <cell r="H9869">
            <v>0</v>
          </cell>
          <cell r="I9869">
            <v>16500</v>
          </cell>
          <cell r="J9869">
            <v>1500</v>
          </cell>
          <cell r="K9869">
            <v>15000</v>
          </cell>
          <cell r="L9869">
            <v>0</v>
          </cell>
          <cell r="M9869">
            <v>0</v>
          </cell>
          <cell r="N9869">
            <v>0</v>
          </cell>
          <cell r="O9869">
            <v>15000</v>
          </cell>
        </row>
        <row r="9870">
          <cell r="D9870" t="str">
            <v>110002537014</v>
          </cell>
          <cell r="E9870" t="str">
            <v>东莞以人工智能、机器人技术等赋能新质生产力研究</v>
          </cell>
          <cell r="F9870" t="str">
            <v>钟雪峰</v>
          </cell>
          <cell r="G9870" t="str">
            <v>2021052</v>
          </cell>
          <cell r="H9870">
            <v>0</v>
          </cell>
          <cell r="I9870">
            <v>4400</v>
          </cell>
          <cell r="J9870">
            <v>400</v>
          </cell>
          <cell r="K9870">
            <v>4000</v>
          </cell>
          <cell r="L9870">
            <v>0</v>
          </cell>
          <cell r="M9870">
            <v>0</v>
          </cell>
          <cell r="N9870">
            <v>0</v>
          </cell>
          <cell r="O9870">
            <v>4000</v>
          </cell>
        </row>
        <row r="9871">
          <cell r="D9871" t="str">
            <v>110002537015</v>
          </cell>
          <cell r="E9871" t="str">
            <v>东莞市低空经济产业生态构建与高质量发展策略研究</v>
          </cell>
          <cell r="F9871" t="str">
            <v>李蓬实</v>
          </cell>
          <cell r="G9871" t="str">
            <v>2018074</v>
          </cell>
          <cell r="H9871">
            <v>0</v>
          </cell>
          <cell r="I9871">
            <v>16500</v>
          </cell>
          <cell r="J9871">
            <v>1500</v>
          </cell>
          <cell r="K9871">
            <v>15000</v>
          </cell>
          <cell r="L9871">
            <v>0</v>
          </cell>
          <cell r="M9871">
            <v>0</v>
          </cell>
          <cell r="N9871">
            <v>0</v>
          </cell>
          <cell r="O9871">
            <v>15000</v>
          </cell>
        </row>
        <row r="9872">
          <cell r="D9872" t="str">
            <v>110002537016</v>
          </cell>
          <cell r="E9872" t="str">
            <v>产业集群导向的现代产业园区建设研究</v>
          </cell>
          <cell r="F9872" t="str">
            <v>黎伟</v>
          </cell>
          <cell r="G9872" t="str">
            <v>2016020</v>
          </cell>
          <cell r="H9872">
            <v>0</v>
          </cell>
          <cell r="I9872">
            <v>16500</v>
          </cell>
          <cell r="J9872">
            <v>1500</v>
          </cell>
          <cell r="K9872">
            <v>15000</v>
          </cell>
          <cell r="L9872">
            <v>0</v>
          </cell>
          <cell r="M9872">
            <v>0</v>
          </cell>
          <cell r="N9872">
            <v>0</v>
          </cell>
          <cell r="O9872">
            <v>15000</v>
          </cell>
        </row>
        <row r="9873">
          <cell r="D9873" t="str">
            <v>110002537017</v>
          </cell>
          <cell r="E9873" t="str">
            <v>东莞市制造业人工智能应用中的网络及数据安全风险评估与对策研究</v>
          </cell>
          <cell r="F9873" t="str">
            <v>肖禹亭</v>
          </cell>
          <cell r="G9873" t="str">
            <v>2024108</v>
          </cell>
          <cell r="H9873">
            <v>0</v>
          </cell>
          <cell r="I9873">
            <v>16500</v>
          </cell>
          <cell r="J9873">
            <v>1500</v>
          </cell>
          <cell r="K9873">
            <v>15000</v>
          </cell>
          <cell r="L9873">
            <v>0</v>
          </cell>
          <cell r="M9873">
            <v>0</v>
          </cell>
          <cell r="N9873">
            <v>0</v>
          </cell>
          <cell r="O9873">
            <v>15000</v>
          </cell>
        </row>
        <row r="9874">
          <cell r="D9874" t="str">
            <v>110002539001001</v>
          </cell>
          <cell r="E9874" t="str">
            <v>电化学法去除循环冷却水中硬度的设备研发</v>
          </cell>
          <cell r="F9874" t="str">
            <v>王刚</v>
          </cell>
          <cell r="G9874" t="str">
            <v>2017837</v>
          </cell>
          <cell r="H9874">
            <v>0</v>
          </cell>
          <cell r="I9874">
            <v>200000</v>
          </cell>
          <cell r="J9874">
            <v>66562.2</v>
          </cell>
          <cell r="K9874">
            <v>133437.8</v>
          </cell>
          <cell r="L9874">
            <v>0</v>
          </cell>
          <cell r="M9874">
            <v>0</v>
          </cell>
          <cell r="N9874">
            <v>0</v>
          </cell>
          <cell r="O9874">
            <v>133437.8</v>
          </cell>
        </row>
        <row r="9875">
          <cell r="D9875" t="str">
            <v>110002539001002</v>
          </cell>
          <cell r="E9875" t="str">
            <v>智能温控高频电子变压器散热系统优化研究</v>
          </cell>
          <cell r="F9875" t="str">
            <v>林小夏</v>
          </cell>
          <cell r="G9875" t="str">
            <v>2016017</v>
          </cell>
          <cell r="H9875">
            <v>0</v>
          </cell>
          <cell r="I9875">
            <v>10000</v>
          </cell>
          <cell r="J9875">
            <v>9133.96</v>
          </cell>
          <cell r="K9875">
            <v>866.04</v>
          </cell>
          <cell r="L9875">
            <v>0</v>
          </cell>
          <cell r="M9875">
            <v>0</v>
          </cell>
          <cell r="N9875">
            <v>0</v>
          </cell>
          <cell r="O9875">
            <v>866.04</v>
          </cell>
        </row>
        <row r="9876">
          <cell r="D9876" t="str">
            <v>110002539001003</v>
          </cell>
          <cell r="E9876" t="str">
            <v>高效节能型压力咖啡机自动清洗系统设计服务</v>
          </cell>
          <cell r="F9876" t="str">
            <v>何伟锋</v>
          </cell>
          <cell r="G9876" t="str">
            <v>2009025</v>
          </cell>
          <cell r="H9876">
            <v>0</v>
          </cell>
          <cell r="I9876">
            <v>10000</v>
          </cell>
          <cell r="J9876">
            <v>9133.96</v>
          </cell>
          <cell r="K9876">
            <v>866.04</v>
          </cell>
          <cell r="L9876">
            <v>0</v>
          </cell>
          <cell r="M9876">
            <v>0</v>
          </cell>
          <cell r="N9876">
            <v>0</v>
          </cell>
          <cell r="O9876">
            <v>866.04</v>
          </cell>
        </row>
        <row r="9877">
          <cell r="D9877" t="str">
            <v>110002539001004</v>
          </cell>
          <cell r="E9877" t="str">
            <v>安全帽二维码检测与识别系统</v>
          </cell>
          <cell r="F9877" t="str">
            <v>任子良</v>
          </cell>
          <cell r="G9877" t="str">
            <v>2021121</v>
          </cell>
          <cell r="H9877">
            <v>0</v>
          </cell>
          <cell r="I9877">
            <v>35000</v>
          </cell>
          <cell r="J9877">
            <v>28884.82</v>
          </cell>
          <cell r="K9877">
            <v>6115.18</v>
          </cell>
          <cell r="L9877">
            <v>0</v>
          </cell>
          <cell r="M9877">
            <v>0</v>
          </cell>
          <cell r="N9877">
            <v>0</v>
          </cell>
          <cell r="O9877">
            <v>6115.18</v>
          </cell>
        </row>
        <row r="9878">
          <cell r="D9878" t="str">
            <v>110002539001005</v>
          </cell>
          <cell r="E9878" t="str">
            <v>高精度TV光学透镜打磨抛光创新技术服务</v>
          </cell>
          <cell r="F9878" t="str">
            <v>何伟锋</v>
          </cell>
          <cell r="G9878" t="str">
            <v>2009025</v>
          </cell>
          <cell r="H9878">
            <v>0</v>
          </cell>
          <cell r="I9878">
            <v>10000</v>
          </cell>
          <cell r="J9878">
            <v>5133.96</v>
          </cell>
          <cell r="K9878">
            <v>4866.04</v>
          </cell>
          <cell r="L9878">
            <v>0</v>
          </cell>
          <cell r="M9878">
            <v>0</v>
          </cell>
          <cell r="N9878">
            <v>0</v>
          </cell>
          <cell r="O9878">
            <v>4866.04</v>
          </cell>
        </row>
        <row r="9879">
          <cell r="D9879" t="str">
            <v>110002539001006</v>
          </cell>
          <cell r="E9879" t="str">
            <v>东莞理工学院-力盾新能源电力电子产学研基地</v>
          </cell>
          <cell r="F9879" t="str">
            <v>王志平</v>
          </cell>
          <cell r="G9879" t="str">
            <v>2017128</v>
          </cell>
          <cell r="H9879">
            <v>0</v>
          </cell>
          <cell r="I9879">
            <v>100000</v>
          </cell>
          <cell r="J9879">
            <v>12992.6</v>
          </cell>
          <cell r="K9879">
            <v>87007.4</v>
          </cell>
          <cell r="L9879">
            <v>0</v>
          </cell>
          <cell r="M9879">
            <v>0</v>
          </cell>
          <cell r="N9879">
            <v>0</v>
          </cell>
          <cell r="O9879">
            <v>87007.4</v>
          </cell>
        </row>
        <row r="9880">
          <cell r="D9880" t="str">
            <v>110002539001007</v>
          </cell>
          <cell r="E9880" t="str">
            <v>防晒类化妆品开发</v>
          </cell>
          <cell r="F9880" t="str">
            <v>李荣泳</v>
          </cell>
          <cell r="G9880" t="str">
            <v>2007042</v>
          </cell>
          <cell r="H9880">
            <v>0</v>
          </cell>
          <cell r="I9880">
            <v>10000</v>
          </cell>
          <cell r="J9880">
            <v>9998.36</v>
          </cell>
          <cell r="K9880">
            <v>1.64</v>
          </cell>
          <cell r="L9880">
            <v>0</v>
          </cell>
          <cell r="M9880">
            <v>0</v>
          </cell>
          <cell r="N9880">
            <v>0</v>
          </cell>
          <cell r="O9880">
            <v>1.64</v>
          </cell>
        </row>
        <row r="9881">
          <cell r="D9881" t="str">
            <v>110002539001008</v>
          </cell>
          <cell r="E9881" t="str">
            <v>人工智能技术咨询服务项目</v>
          </cell>
          <cell r="F9881" t="str">
            <v>李睿</v>
          </cell>
          <cell r="G9881" t="str">
            <v>2016814</v>
          </cell>
          <cell r="H9881">
            <v>0</v>
          </cell>
          <cell r="I9881">
            <v>147600</v>
          </cell>
          <cell r="J9881">
            <v>57752.25</v>
          </cell>
          <cell r="K9881">
            <v>89847.75</v>
          </cell>
          <cell r="L9881">
            <v>0</v>
          </cell>
          <cell r="M9881">
            <v>0</v>
          </cell>
          <cell r="N9881">
            <v>0</v>
          </cell>
          <cell r="O9881">
            <v>89847.75</v>
          </cell>
        </row>
        <row r="9882">
          <cell r="D9882" t="str">
            <v>110002539001009</v>
          </cell>
          <cell r="E9882" t="str">
            <v>高频高速车用微型同轴电子连接器关键技术研发</v>
          </cell>
          <cell r="F9882" t="str">
            <v>杨阳</v>
          </cell>
          <cell r="G9882" t="str">
            <v>2020117</v>
          </cell>
          <cell r="H9882">
            <v>0</v>
          </cell>
          <cell r="I9882">
            <v>100000</v>
          </cell>
          <cell r="J9882">
            <v>53720.12</v>
          </cell>
          <cell r="K9882">
            <v>46279.88</v>
          </cell>
          <cell r="L9882">
            <v>0</v>
          </cell>
          <cell r="M9882">
            <v>0</v>
          </cell>
          <cell r="N9882">
            <v>0</v>
          </cell>
          <cell r="O9882">
            <v>46279.88</v>
          </cell>
        </row>
        <row r="9883">
          <cell r="D9883" t="str">
            <v>110002539001010</v>
          </cell>
          <cell r="E9883" t="str">
            <v>大功率超级快充应急启动电源高效散热技术服务</v>
          </cell>
          <cell r="F9883" t="str">
            <v>邓世春</v>
          </cell>
          <cell r="G9883" t="str">
            <v>2012037</v>
          </cell>
          <cell r="H9883">
            <v>0</v>
          </cell>
          <cell r="I9883">
            <v>10000</v>
          </cell>
          <cell r="J9883">
            <v>8227.83</v>
          </cell>
          <cell r="K9883">
            <v>1772.17</v>
          </cell>
          <cell r="L9883">
            <v>0</v>
          </cell>
          <cell r="M9883">
            <v>0</v>
          </cell>
          <cell r="N9883">
            <v>0</v>
          </cell>
          <cell r="O9883">
            <v>1772.17</v>
          </cell>
        </row>
        <row r="9884">
          <cell r="D9884" t="str">
            <v>110002539101001</v>
          </cell>
          <cell r="E9884" t="str">
            <v>农药有机物筛查技术服务</v>
          </cell>
          <cell r="F9884" t="str">
            <v>唐少宇</v>
          </cell>
          <cell r="G9884" t="str">
            <v>2021805</v>
          </cell>
          <cell r="H9884">
            <v>0</v>
          </cell>
          <cell r="I9884">
            <v>29400</v>
          </cell>
          <cell r="J9884">
            <v>26462.81</v>
          </cell>
          <cell r="K9884">
            <v>2937.19</v>
          </cell>
          <cell r="L9884">
            <v>0</v>
          </cell>
          <cell r="M9884">
            <v>0</v>
          </cell>
          <cell r="N9884">
            <v>0</v>
          </cell>
          <cell r="O9884">
            <v>2937.19</v>
          </cell>
        </row>
        <row r="9885">
          <cell r="D9885" t="str">
            <v>110002539101002</v>
          </cell>
          <cell r="E9885" t="str">
            <v>激酶的ABPP新体系</v>
          </cell>
          <cell r="F9885" t="str">
            <v>杜继庆</v>
          </cell>
          <cell r="G9885" t="str">
            <v>2024016</v>
          </cell>
          <cell r="H9885">
            <v>0</v>
          </cell>
          <cell r="I9885">
            <v>49000</v>
          </cell>
          <cell r="J9885">
            <v>28566.9</v>
          </cell>
          <cell r="K9885">
            <v>20433.1</v>
          </cell>
          <cell r="L9885">
            <v>0</v>
          </cell>
          <cell r="M9885">
            <v>0</v>
          </cell>
          <cell r="N9885">
            <v>0</v>
          </cell>
          <cell r="O9885">
            <v>20433.1</v>
          </cell>
        </row>
        <row r="9886">
          <cell r="D9886" t="str">
            <v>110002539101003</v>
          </cell>
          <cell r="E9886" t="str">
            <v>金融服务对半导体产业技术的促进作用机制</v>
          </cell>
          <cell r="F9886" t="str">
            <v>王建国</v>
          </cell>
          <cell r="G9886" t="str">
            <v>2018801</v>
          </cell>
          <cell r="H9886">
            <v>0</v>
          </cell>
          <cell r="I9886">
            <v>39842.5</v>
          </cell>
          <cell r="J9886">
            <v>6950.99</v>
          </cell>
          <cell r="K9886">
            <v>32891.51</v>
          </cell>
          <cell r="L9886">
            <v>0</v>
          </cell>
          <cell r="M9886">
            <v>0</v>
          </cell>
          <cell r="N9886">
            <v>0</v>
          </cell>
          <cell r="O9886">
            <v>32891.51</v>
          </cell>
        </row>
        <row r="9887">
          <cell r="D9887" t="str">
            <v>110002539101004</v>
          </cell>
          <cell r="E9887" t="str">
            <v>面向内窥镜肠胃道病变智能诊断的多模态关键技术研究</v>
          </cell>
          <cell r="F9887" t="str">
            <v>唐穗谷</v>
          </cell>
          <cell r="G9887" t="str">
            <v>2023149</v>
          </cell>
          <cell r="H9887">
            <v>0</v>
          </cell>
          <cell r="I9887">
            <v>10000</v>
          </cell>
          <cell r="J9887">
            <v>7733.76</v>
          </cell>
          <cell r="K9887">
            <v>2266.24</v>
          </cell>
          <cell r="L9887">
            <v>0</v>
          </cell>
          <cell r="M9887">
            <v>0</v>
          </cell>
          <cell r="N9887">
            <v>0</v>
          </cell>
          <cell r="O9887">
            <v>2266.24</v>
          </cell>
        </row>
        <row r="9888">
          <cell r="D9888" t="str">
            <v>110002539101005</v>
          </cell>
          <cell r="E9888" t="str">
            <v>复核材料基础力学性能测试</v>
          </cell>
          <cell r="F9888" t="str">
            <v>楚豫川</v>
          </cell>
          <cell r="G9888" t="str">
            <v>2018026</v>
          </cell>
          <cell r="H9888">
            <v>0</v>
          </cell>
          <cell r="I9888">
            <v>87000</v>
          </cell>
          <cell r="J9888">
            <v>23208.95</v>
          </cell>
          <cell r="K9888">
            <v>63791.05</v>
          </cell>
          <cell r="L9888">
            <v>0</v>
          </cell>
          <cell r="M9888">
            <v>0</v>
          </cell>
          <cell r="N9888">
            <v>0</v>
          </cell>
          <cell r="O9888">
            <v>63791.05</v>
          </cell>
        </row>
        <row r="9889">
          <cell r="D9889" t="str">
            <v>110002539101006</v>
          </cell>
          <cell r="E9889" t="str">
            <v>FeCrNi系多组元合金耐蚀涂层设计及对钢基体的腐蚀-疲劳行为影响机制研究</v>
          </cell>
          <cell r="F9889" t="str">
            <v>温冬辉</v>
          </cell>
          <cell r="G9889" t="str">
            <v>2021080</v>
          </cell>
          <cell r="H9889">
            <v>0</v>
          </cell>
          <cell r="I9889">
            <v>40000</v>
          </cell>
          <cell r="J9889">
            <v>4535.84</v>
          </cell>
          <cell r="K9889">
            <v>35464.16</v>
          </cell>
          <cell r="L9889">
            <v>0</v>
          </cell>
          <cell r="M9889">
            <v>0</v>
          </cell>
          <cell r="N9889">
            <v>0</v>
          </cell>
          <cell r="O9889">
            <v>35464.16</v>
          </cell>
        </row>
        <row r="9890">
          <cell r="D9890" t="str">
            <v>110002539101007</v>
          </cell>
          <cell r="E9890" t="str">
            <v>连接件基础力学性能测试</v>
          </cell>
          <cell r="F9890" t="str">
            <v>楚豫川</v>
          </cell>
          <cell r="G9890" t="str">
            <v>2018026</v>
          </cell>
          <cell r="H9890">
            <v>0</v>
          </cell>
          <cell r="I9890">
            <v>12600</v>
          </cell>
          <cell r="J9890">
            <v>1428.79</v>
          </cell>
          <cell r="K9890">
            <v>11171.21</v>
          </cell>
          <cell r="L9890">
            <v>0</v>
          </cell>
          <cell r="M9890">
            <v>0</v>
          </cell>
          <cell r="N9890">
            <v>0</v>
          </cell>
          <cell r="O9890">
            <v>11171.21</v>
          </cell>
        </row>
        <row r="9891">
          <cell r="D9891" t="str">
            <v>110002539101008</v>
          </cell>
          <cell r="E9891" t="str">
            <v>重载洁净自动化装配系统软件开发</v>
          </cell>
          <cell r="F9891" t="str">
            <v>郭建文</v>
          </cell>
          <cell r="G9891" t="str">
            <v>2011012</v>
          </cell>
          <cell r="H9891">
            <v>0</v>
          </cell>
          <cell r="I9891">
            <v>90000</v>
          </cell>
          <cell r="J9891">
            <v>53951.44</v>
          </cell>
          <cell r="K9891">
            <v>36048.56</v>
          </cell>
          <cell r="L9891">
            <v>0</v>
          </cell>
          <cell r="M9891">
            <v>0</v>
          </cell>
          <cell r="N9891">
            <v>0</v>
          </cell>
          <cell r="O9891">
            <v>36048.56</v>
          </cell>
        </row>
        <row r="9892">
          <cell r="D9892" t="str">
            <v>110002539101009</v>
          </cell>
          <cell r="E9892" t="str">
            <v>ADP-ribosylation (ADPr)的ABPP新体系</v>
          </cell>
          <cell r="F9892" t="str">
            <v>杜继庆</v>
          </cell>
          <cell r="G9892" t="str">
            <v>2024016</v>
          </cell>
          <cell r="H9892">
            <v>0</v>
          </cell>
          <cell r="I9892">
            <v>300000</v>
          </cell>
          <cell r="J9892">
            <v>60208.8</v>
          </cell>
          <cell r="K9892">
            <v>239791.2</v>
          </cell>
          <cell r="L9892">
            <v>0</v>
          </cell>
          <cell r="M9892">
            <v>0</v>
          </cell>
          <cell r="N9892">
            <v>0</v>
          </cell>
          <cell r="O9892">
            <v>239791.2</v>
          </cell>
        </row>
        <row r="9893">
          <cell r="D9893" t="str">
            <v>110002539101010</v>
          </cell>
          <cell r="E9893" t="str">
            <v>微生物电化学处理高蛋白废水中的种群互作机制</v>
          </cell>
          <cell r="F9893" t="str">
            <v>刘倩</v>
          </cell>
          <cell r="G9893" t="str">
            <v>2022151</v>
          </cell>
          <cell r="H9893">
            <v>0</v>
          </cell>
          <cell r="I9893">
            <v>25000</v>
          </cell>
          <cell r="J9893">
            <v>2834.9</v>
          </cell>
          <cell r="K9893">
            <v>22165.1</v>
          </cell>
          <cell r="L9893">
            <v>0</v>
          </cell>
          <cell r="M9893">
            <v>0</v>
          </cell>
          <cell r="N9893">
            <v>0</v>
          </cell>
          <cell r="O9893">
            <v>22165.1</v>
          </cell>
        </row>
        <row r="9894">
          <cell r="D9894" t="str">
            <v>110002539101011</v>
          </cell>
          <cell r="E9894" t="str">
            <v>2025年松山湖企业节能工作宣传及绿色制造专项资金评审技术服务合同文件</v>
          </cell>
          <cell r="F9894" t="str">
            <v>纪传伟</v>
          </cell>
          <cell r="G9894" t="str">
            <v>2006064</v>
          </cell>
          <cell r="H9894">
            <v>0</v>
          </cell>
          <cell r="I9894">
            <v>36000</v>
          </cell>
          <cell r="J9894">
            <v>13782.26</v>
          </cell>
          <cell r="K9894">
            <v>22217.74</v>
          </cell>
          <cell r="L9894">
            <v>0</v>
          </cell>
          <cell r="M9894">
            <v>0</v>
          </cell>
          <cell r="N9894">
            <v>0</v>
          </cell>
          <cell r="O9894">
            <v>22217.74</v>
          </cell>
        </row>
        <row r="9895">
          <cell r="D9895" t="str">
            <v>110002539101012</v>
          </cell>
          <cell r="E9895" t="str">
            <v>整流天线支撑结构设计及加工</v>
          </cell>
          <cell r="F9895" t="str">
            <v>冯树飞</v>
          </cell>
          <cell r="G9895" t="str">
            <v>2019125</v>
          </cell>
          <cell r="H9895">
            <v>0</v>
          </cell>
          <cell r="I9895">
            <v>50000</v>
          </cell>
          <cell r="J9895">
            <v>15480.6</v>
          </cell>
          <cell r="K9895">
            <v>34519.4</v>
          </cell>
          <cell r="L9895">
            <v>0</v>
          </cell>
          <cell r="M9895">
            <v>0</v>
          </cell>
          <cell r="N9895">
            <v>0</v>
          </cell>
          <cell r="O9895">
            <v>34519.4</v>
          </cell>
        </row>
        <row r="9896">
          <cell r="D9896" t="str">
            <v>110002539101013</v>
          </cell>
          <cell r="E9896" t="str">
            <v>基于图像识别与BIM融合的建设工程监理技术研发</v>
          </cell>
          <cell r="F9896" t="str">
            <v>黎晓辉</v>
          </cell>
          <cell r="G9896" t="str">
            <v>2024130</v>
          </cell>
          <cell r="H9896">
            <v>0</v>
          </cell>
          <cell r="I9896">
            <v>100000</v>
          </cell>
          <cell r="J9896">
            <v>15339.6</v>
          </cell>
          <cell r="K9896">
            <v>84660.4</v>
          </cell>
          <cell r="L9896">
            <v>0</v>
          </cell>
          <cell r="M9896">
            <v>0</v>
          </cell>
          <cell r="N9896">
            <v>0</v>
          </cell>
          <cell r="O9896">
            <v>84660.4</v>
          </cell>
        </row>
        <row r="9897">
          <cell r="D9897" t="str">
            <v>110002539101014</v>
          </cell>
          <cell r="E9897" t="str">
            <v>石墨烯薄膜的鼓泡法转移</v>
          </cell>
          <cell r="F9897" t="str">
            <v>于广辉</v>
          </cell>
          <cell r="G9897" t="str">
            <v>2025099</v>
          </cell>
          <cell r="H9897">
            <v>0</v>
          </cell>
          <cell r="I9897">
            <v>24000</v>
          </cell>
          <cell r="J9897">
            <v>2721.5</v>
          </cell>
          <cell r="K9897">
            <v>21278.5</v>
          </cell>
          <cell r="L9897">
            <v>0</v>
          </cell>
          <cell r="M9897">
            <v>0</v>
          </cell>
          <cell r="N9897">
            <v>0</v>
          </cell>
          <cell r="O9897">
            <v>21278.5</v>
          </cell>
        </row>
        <row r="9898">
          <cell r="D9898" t="str">
            <v>110002539101015</v>
          </cell>
          <cell r="E9898" t="str">
            <v>面向大型航空薄壁件原位检测系统研究</v>
          </cell>
          <cell r="F9898" t="str">
            <v>李思觅</v>
          </cell>
          <cell r="G9898" t="str">
            <v>2020121</v>
          </cell>
          <cell r="H9898">
            <v>0</v>
          </cell>
          <cell r="I9898">
            <v>30000</v>
          </cell>
          <cell r="J9898">
            <v>3401.88</v>
          </cell>
          <cell r="K9898">
            <v>26598.12</v>
          </cell>
          <cell r="L9898">
            <v>0</v>
          </cell>
          <cell r="M9898">
            <v>0</v>
          </cell>
          <cell r="N9898">
            <v>0</v>
          </cell>
          <cell r="O9898">
            <v>26598.12</v>
          </cell>
        </row>
        <row r="9899">
          <cell r="D9899" t="str">
            <v>110002539101016</v>
          </cell>
          <cell r="E9899" t="str">
            <v>抗新冠病毒候选药物合成方法及样品制备委托研究</v>
          </cell>
          <cell r="F9899" t="str">
            <v>刘洪新</v>
          </cell>
          <cell r="G9899" t="str">
            <v>2024071</v>
          </cell>
          <cell r="H9899">
            <v>0</v>
          </cell>
          <cell r="I9899">
            <v>100000</v>
          </cell>
          <cell r="J9899">
            <v>11339.6</v>
          </cell>
          <cell r="K9899">
            <v>88660.4</v>
          </cell>
          <cell r="L9899">
            <v>0</v>
          </cell>
          <cell r="M9899">
            <v>0</v>
          </cell>
          <cell r="N9899">
            <v>0</v>
          </cell>
          <cell r="O9899">
            <v>88660.4</v>
          </cell>
        </row>
        <row r="9900">
          <cell r="D9900" t="str">
            <v>110002539101017</v>
          </cell>
          <cell r="E9900" t="str">
            <v>甜玉米叶酸组分含量测定分析</v>
          </cell>
          <cell r="F9900" t="str">
            <v>刘丰源</v>
          </cell>
          <cell r="G9900" t="str">
            <v>2023022</v>
          </cell>
          <cell r="H9900">
            <v>0</v>
          </cell>
          <cell r="I9900">
            <v>30000</v>
          </cell>
          <cell r="J9900">
            <v>3401.88</v>
          </cell>
          <cell r="K9900">
            <v>26598.12</v>
          </cell>
          <cell r="L9900">
            <v>0</v>
          </cell>
          <cell r="M9900">
            <v>0</v>
          </cell>
          <cell r="N9900">
            <v>0</v>
          </cell>
          <cell r="O9900">
            <v>26598.12</v>
          </cell>
        </row>
        <row r="9901">
          <cell r="D9901" t="str">
            <v>110002539101018</v>
          </cell>
          <cell r="E9901" t="str">
            <v>基于忆阻器的类脑智能系统设计与安全应用</v>
          </cell>
          <cell r="F9901" t="str">
            <v>叶葱</v>
          </cell>
          <cell r="G9901" t="str">
            <v>2025030</v>
          </cell>
          <cell r="H9901">
            <v>0</v>
          </cell>
          <cell r="I9901">
            <v>0</v>
          </cell>
          <cell r="J9901">
            <v>0</v>
          </cell>
          <cell r="K9901">
            <v>0</v>
          </cell>
          <cell r="L9901">
            <v>0</v>
          </cell>
          <cell r="M9901">
            <v>0</v>
          </cell>
          <cell r="N9901">
            <v>0</v>
          </cell>
          <cell r="O9901">
            <v>0</v>
          </cell>
        </row>
        <row r="9902">
          <cell r="D9902" t="str">
            <v>110002539101019</v>
          </cell>
          <cell r="E9902" t="str">
            <v>松山湖生产性服务业发展举措与建议（报告）</v>
          </cell>
          <cell r="F9902" t="str">
            <v>王奕仁</v>
          </cell>
          <cell r="G9902" t="str">
            <v>2021109</v>
          </cell>
          <cell r="H9902">
            <v>0</v>
          </cell>
          <cell r="I9902">
            <v>8000</v>
          </cell>
          <cell r="J9902">
            <v>3907.17</v>
          </cell>
          <cell r="K9902">
            <v>4092.83</v>
          </cell>
          <cell r="L9902">
            <v>0</v>
          </cell>
          <cell r="M9902">
            <v>0</v>
          </cell>
          <cell r="N9902">
            <v>0</v>
          </cell>
          <cell r="O9902">
            <v>4092.83</v>
          </cell>
        </row>
        <row r="9903">
          <cell r="D9903" t="str">
            <v>110002539101020</v>
          </cell>
          <cell r="E9903" t="str">
            <v>钢板焊接工艺评定检测方法研究</v>
          </cell>
          <cell r="F9903" t="str">
            <v>房学谦</v>
          </cell>
          <cell r="G9903" t="str">
            <v>2023080</v>
          </cell>
          <cell r="H9903">
            <v>0</v>
          </cell>
          <cell r="I9903">
            <v>0</v>
          </cell>
          <cell r="J9903">
            <v>0</v>
          </cell>
          <cell r="K9903">
            <v>0</v>
          </cell>
          <cell r="L9903">
            <v>0</v>
          </cell>
          <cell r="M9903">
            <v>0</v>
          </cell>
          <cell r="N9903">
            <v>0</v>
          </cell>
          <cell r="O9903">
            <v>0</v>
          </cell>
        </row>
        <row r="9904">
          <cell r="D9904" t="str">
            <v>110002539101021</v>
          </cell>
          <cell r="E9904" t="str">
            <v>玉墨铁路普洱站路基性能检测方法研究</v>
          </cell>
          <cell r="F9904" t="str">
            <v>房学谦</v>
          </cell>
          <cell r="G9904" t="str">
            <v>2023080</v>
          </cell>
          <cell r="H9904">
            <v>0</v>
          </cell>
          <cell r="I9904">
            <v>0</v>
          </cell>
          <cell r="J9904">
            <v>0</v>
          </cell>
          <cell r="K9904">
            <v>0</v>
          </cell>
          <cell r="L9904">
            <v>0</v>
          </cell>
          <cell r="M9904">
            <v>0</v>
          </cell>
          <cell r="N9904">
            <v>0</v>
          </cell>
          <cell r="O9904">
            <v>0</v>
          </cell>
        </row>
        <row r="9905">
          <cell r="D9905" t="str">
            <v>110002539102001</v>
          </cell>
          <cell r="E9905" t="str">
            <v>2024年度东莞市东城街道社会工作服务项目绩效评估项目</v>
          </cell>
          <cell r="F9905" t="str">
            <v>居正</v>
          </cell>
          <cell r="G9905" t="str">
            <v>2013066</v>
          </cell>
          <cell r="H9905">
            <v>0</v>
          </cell>
          <cell r="I9905">
            <v>89092</v>
          </cell>
          <cell r="J9905">
            <v>52136.58</v>
          </cell>
          <cell r="K9905">
            <v>36955.42</v>
          </cell>
          <cell r="L9905">
            <v>0</v>
          </cell>
          <cell r="M9905">
            <v>0</v>
          </cell>
          <cell r="N9905">
            <v>0</v>
          </cell>
          <cell r="O9905">
            <v>36955.42</v>
          </cell>
        </row>
        <row r="9906">
          <cell r="D9906" t="str">
            <v>110002539102002</v>
          </cell>
          <cell r="E9906" t="str">
            <v>2024年度东莞市茶山镇社会工作服务项目</v>
          </cell>
          <cell r="F9906" t="str">
            <v>居正</v>
          </cell>
          <cell r="G9906" t="str">
            <v>2013066</v>
          </cell>
          <cell r="H9906">
            <v>0</v>
          </cell>
          <cell r="I9906">
            <v>44884</v>
          </cell>
          <cell r="J9906">
            <v>31989.67</v>
          </cell>
          <cell r="K9906">
            <v>12894.33</v>
          </cell>
          <cell r="L9906">
            <v>0</v>
          </cell>
          <cell r="M9906">
            <v>0</v>
          </cell>
          <cell r="N9906">
            <v>0</v>
          </cell>
          <cell r="O9906">
            <v>12894.33</v>
          </cell>
        </row>
        <row r="9907">
          <cell r="D9907" t="str">
            <v>110002539102003</v>
          </cell>
          <cell r="E9907" t="str">
            <v>香港创新中心共建委托协议</v>
          </cell>
          <cell r="F9907" t="str">
            <v>李环</v>
          </cell>
          <cell r="G9907" t="str">
            <v>2003003</v>
          </cell>
          <cell r="H9907">
            <v>0</v>
          </cell>
          <cell r="I9907">
            <v>200000</v>
          </cell>
          <cell r="J9907">
            <v>161679.2</v>
          </cell>
          <cell r="K9907">
            <v>38320.8</v>
          </cell>
          <cell r="L9907">
            <v>0</v>
          </cell>
          <cell r="M9907">
            <v>0</v>
          </cell>
          <cell r="N9907">
            <v>0</v>
          </cell>
          <cell r="O9907">
            <v>38320.8</v>
          </cell>
        </row>
        <row r="9908">
          <cell r="D9908" t="str">
            <v>110002539102004</v>
          </cell>
          <cell r="E9908" t="str">
            <v>语言文明与社会治理：理论建构、生成逻辑与深圳实践</v>
          </cell>
          <cell r="F9908" t="str">
            <v>张斌华</v>
          </cell>
          <cell r="G9908" t="str">
            <v>2006047</v>
          </cell>
          <cell r="H9908">
            <v>0</v>
          </cell>
          <cell r="I9908">
            <v>70000</v>
          </cell>
          <cell r="J9908">
            <v>8437.72</v>
          </cell>
          <cell r="K9908">
            <v>61562.28</v>
          </cell>
          <cell r="L9908">
            <v>0</v>
          </cell>
          <cell r="M9908">
            <v>0</v>
          </cell>
          <cell r="N9908">
            <v>0</v>
          </cell>
          <cell r="O9908">
            <v>61562.28</v>
          </cell>
        </row>
        <row r="9909">
          <cell r="D9909" t="str">
            <v>110002539102005</v>
          </cell>
          <cell r="E9909" t="str">
            <v>台籍青年参与粤港澳大湾区建设 的“认同阻滞”及对策研究</v>
          </cell>
          <cell r="F9909" t="str">
            <v>于铁山</v>
          </cell>
          <cell r="G9909" t="str">
            <v>2017079</v>
          </cell>
          <cell r="H9909">
            <v>0</v>
          </cell>
          <cell r="I9909">
            <v>18000</v>
          </cell>
          <cell r="J9909">
            <v>6041.13</v>
          </cell>
          <cell r="K9909">
            <v>11958.87</v>
          </cell>
          <cell r="L9909">
            <v>0</v>
          </cell>
          <cell r="M9909">
            <v>0</v>
          </cell>
          <cell r="N9909">
            <v>0</v>
          </cell>
          <cell r="O9909">
            <v>11958.87</v>
          </cell>
        </row>
        <row r="9910">
          <cell r="D9910" t="str">
            <v>110002539102006</v>
          </cell>
          <cell r="E9910" t="str">
            <v>东莞市松山湖科学城慈善会第二届社会组织发展扶持公益创投项目评审与监督评估验收项目</v>
          </cell>
          <cell r="F9910" t="str">
            <v>于铁山</v>
          </cell>
          <cell r="G9910" t="str">
            <v>2017079</v>
          </cell>
          <cell r="H9910">
            <v>0</v>
          </cell>
          <cell r="I9910">
            <v>7500</v>
          </cell>
          <cell r="J9910">
            <v>5350.47</v>
          </cell>
          <cell r="K9910">
            <v>2149.53</v>
          </cell>
          <cell r="L9910">
            <v>0</v>
          </cell>
          <cell r="M9910">
            <v>0</v>
          </cell>
          <cell r="N9910">
            <v>0</v>
          </cell>
          <cell r="O9910">
            <v>2149.53</v>
          </cell>
        </row>
        <row r="9911">
          <cell r="D9911" t="str">
            <v>110002539102007</v>
          </cell>
          <cell r="E9911" t="str">
            <v>东莞市东城街道民主法治建设宣传与实践研究（2024年）</v>
          </cell>
          <cell r="F9911" t="str">
            <v>吉海荣</v>
          </cell>
          <cell r="G9911" t="str">
            <v>2011034</v>
          </cell>
          <cell r="H9911">
            <v>0</v>
          </cell>
          <cell r="I9911">
            <v>49500</v>
          </cell>
          <cell r="J9911">
            <v>28113.1</v>
          </cell>
          <cell r="K9911">
            <v>21386.9</v>
          </cell>
          <cell r="L9911">
            <v>0</v>
          </cell>
          <cell r="M9911">
            <v>0</v>
          </cell>
          <cell r="N9911">
            <v>0</v>
          </cell>
          <cell r="O9911">
            <v>21386.9</v>
          </cell>
        </row>
        <row r="9912">
          <cell r="D9912" t="str">
            <v>110002539102008</v>
          </cell>
          <cell r="E9912" t="str">
            <v>寮步慈善基金会2025年第五届公益创投督导评估服务项目</v>
          </cell>
          <cell r="F9912" t="str">
            <v>朱晓红</v>
          </cell>
          <cell r="G9912" t="str">
            <v>2007002</v>
          </cell>
          <cell r="H9912">
            <v>0</v>
          </cell>
          <cell r="I9912">
            <v>24000</v>
          </cell>
          <cell r="J9912">
            <v>12421.5</v>
          </cell>
          <cell r="K9912">
            <v>11578.5</v>
          </cell>
          <cell r="L9912">
            <v>0</v>
          </cell>
          <cell r="M9912">
            <v>0</v>
          </cell>
          <cell r="N9912">
            <v>0</v>
          </cell>
          <cell r="O9912">
            <v>11578.5</v>
          </cell>
        </row>
        <row r="9913">
          <cell r="D9913" t="str">
            <v>110002539102009</v>
          </cell>
          <cell r="E9913" t="str">
            <v>推动东莞市民营企业科技产业互助双强调研</v>
          </cell>
          <cell r="F9913" t="str">
            <v>黄琼</v>
          </cell>
          <cell r="G9913" t="str">
            <v>1997003</v>
          </cell>
          <cell r="H9913">
            <v>0</v>
          </cell>
          <cell r="I9913">
            <v>80000</v>
          </cell>
          <cell r="J9913">
            <v>9071.68</v>
          </cell>
          <cell r="K9913">
            <v>70928.32</v>
          </cell>
          <cell r="L9913">
            <v>0</v>
          </cell>
          <cell r="M9913">
            <v>0</v>
          </cell>
          <cell r="N9913">
            <v>0</v>
          </cell>
          <cell r="O9913">
            <v>70928.32</v>
          </cell>
        </row>
        <row r="9914">
          <cell r="D9914" t="str">
            <v>110002539102010</v>
          </cell>
          <cell r="E9914" t="str">
            <v>2025年东莞市地方立法研究评估与咨询服务基地合作项目</v>
          </cell>
          <cell r="F9914" t="str">
            <v>沈亚萍</v>
          </cell>
          <cell r="G9914" t="str">
            <v>2003038</v>
          </cell>
          <cell r="H9914">
            <v>0</v>
          </cell>
          <cell r="I9914">
            <v>140000</v>
          </cell>
          <cell r="J9914">
            <v>87550.11</v>
          </cell>
          <cell r="K9914">
            <v>52449.89</v>
          </cell>
          <cell r="L9914">
            <v>0</v>
          </cell>
          <cell r="M9914">
            <v>0</v>
          </cell>
          <cell r="N9914">
            <v>0</v>
          </cell>
          <cell r="O9914">
            <v>52449.89</v>
          </cell>
        </row>
        <row r="9915">
          <cell r="D9915" t="str">
            <v>110002539102011</v>
          </cell>
          <cell r="E9915" t="str">
            <v>新媒介新大众新话语粤港澳大湾区文艺评论研讨会服务</v>
          </cell>
          <cell r="F9915" t="str">
            <v>许燕转</v>
          </cell>
          <cell r="G9915" t="str">
            <v>2011015</v>
          </cell>
          <cell r="H9915">
            <v>0</v>
          </cell>
          <cell r="I9915">
            <v>33000</v>
          </cell>
          <cell r="J9915">
            <v>32999.07</v>
          </cell>
          <cell r="K9915">
            <v>0.93</v>
          </cell>
          <cell r="L9915">
            <v>0</v>
          </cell>
          <cell r="M9915">
            <v>0</v>
          </cell>
          <cell r="N9915">
            <v>0</v>
          </cell>
          <cell r="O9915">
            <v>0.93</v>
          </cell>
        </row>
        <row r="9916">
          <cell r="D9916" t="str">
            <v>110002539102012</v>
          </cell>
          <cell r="E9916" t="str">
            <v>购买“点亮繁星”计划实施情况第三方评估验收服务</v>
          </cell>
          <cell r="F9916" t="str">
            <v>居正</v>
          </cell>
          <cell r="G9916" t="str">
            <v>2013066</v>
          </cell>
          <cell r="H9916">
            <v>0</v>
          </cell>
          <cell r="I9916">
            <v>16100</v>
          </cell>
          <cell r="J9916">
            <v>1825.68</v>
          </cell>
          <cell r="K9916">
            <v>14274.32</v>
          </cell>
          <cell r="L9916">
            <v>0</v>
          </cell>
          <cell r="M9916">
            <v>0</v>
          </cell>
          <cell r="N9916">
            <v>0</v>
          </cell>
          <cell r="O9916">
            <v>14274.32</v>
          </cell>
        </row>
        <row r="9917">
          <cell r="D9917" t="str">
            <v>110002539102013</v>
          </cell>
          <cell r="E9917" t="str">
            <v>2025年东莞市市场监督管理局东莞专利统计分析咨询项目</v>
          </cell>
          <cell r="F9917" t="str">
            <v>颜敏</v>
          </cell>
          <cell r="G9917" t="str">
            <v>2005062</v>
          </cell>
          <cell r="H9917">
            <v>0</v>
          </cell>
          <cell r="I9917">
            <v>60000</v>
          </cell>
          <cell r="J9917">
            <v>6803.76</v>
          </cell>
          <cell r="K9917">
            <v>53196.24</v>
          </cell>
          <cell r="L9917">
            <v>0</v>
          </cell>
          <cell r="M9917">
            <v>0</v>
          </cell>
          <cell r="N9917">
            <v>0</v>
          </cell>
          <cell r="O9917">
            <v>53196.24</v>
          </cell>
        </row>
        <row r="9918">
          <cell r="D9918" t="str">
            <v>110002539102014</v>
          </cell>
          <cell r="E9918" t="str">
            <v>星城社区物业服务质量绩效评价</v>
          </cell>
          <cell r="F9918" t="str">
            <v>魏红征</v>
          </cell>
          <cell r="G9918" t="str">
            <v>2004060</v>
          </cell>
          <cell r="H9918">
            <v>0</v>
          </cell>
          <cell r="I9918">
            <v>90000</v>
          </cell>
          <cell r="J9918">
            <v>14205.64</v>
          </cell>
          <cell r="K9918">
            <v>75794.36</v>
          </cell>
          <cell r="L9918">
            <v>0</v>
          </cell>
          <cell r="M9918">
            <v>0</v>
          </cell>
          <cell r="N9918">
            <v>0</v>
          </cell>
          <cell r="O9918">
            <v>75794.36</v>
          </cell>
        </row>
        <row r="9919">
          <cell r="D9919" t="str">
            <v>110002539201011</v>
          </cell>
          <cell r="E9919" t="str">
            <v>同门仪器仪表软件开发</v>
          </cell>
          <cell r="F9919" t="str">
            <v>李广明</v>
          </cell>
          <cell r="G9919" t="str">
            <v>2000005</v>
          </cell>
          <cell r="H9919">
            <v>0</v>
          </cell>
          <cell r="I9919">
            <v>100000</v>
          </cell>
          <cell r="J9919">
            <v>41540</v>
          </cell>
          <cell r="K9919">
            <v>58460</v>
          </cell>
          <cell r="L9919">
            <v>0</v>
          </cell>
          <cell r="M9919">
            <v>0</v>
          </cell>
          <cell r="N9919">
            <v>0</v>
          </cell>
          <cell r="O9919">
            <v>58460</v>
          </cell>
        </row>
        <row r="9920">
          <cell r="D9920" t="str">
            <v>110002539201012</v>
          </cell>
          <cell r="E9920" t="str">
            <v>低温快充高安全高比能锂离子电池</v>
          </cell>
          <cell r="F9920" t="str">
            <v>周钢</v>
          </cell>
          <cell r="G9920" t="str">
            <v>2017121</v>
          </cell>
          <cell r="H9920">
            <v>0</v>
          </cell>
          <cell r="I9920">
            <v>200000</v>
          </cell>
          <cell r="J9920">
            <v>95899.2</v>
          </cell>
          <cell r="K9920">
            <v>104100.8</v>
          </cell>
          <cell r="L9920">
            <v>0</v>
          </cell>
          <cell r="M9920">
            <v>60000</v>
          </cell>
          <cell r="N9920">
            <v>0</v>
          </cell>
          <cell r="O9920">
            <v>44100.8</v>
          </cell>
        </row>
        <row r="9921">
          <cell r="D9921" t="str">
            <v>110002539201013</v>
          </cell>
          <cell r="E9921" t="str">
            <v>面向智能装车识别的关键技术开发</v>
          </cell>
          <cell r="F9921" t="str">
            <v>袁荣华</v>
          </cell>
          <cell r="G9921" t="str">
            <v>2019122</v>
          </cell>
          <cell r="H9921">
            <v>0</v>
          </cell>
          <cell r="I9921">
            <v>50000</v>
          </cell>
          <cell r="J9921">
            <v>5669.8</v>
          </cell>
          <cell r="K9921">
            <v>44330.2</v>
          </cell>
          <cell r="L9921">
            <v>0</v>
          </cell>
          <cell r="M9921">
            <v>0</v>
          </cell>
          <cell r="N9921">
            <v>0</v>
          </cell>
          <cell r="O9921">
            <v>44330.2</v>
          </cell>
        </row>
        <row r="9922">
          <cell r="D9922" t="str">
            <v>110002539201014</v>
          </cell>
          <cell r="E9922" t="str">
            <v>新能源车智能座舱高密度泡绵制备关键技术的研发</v>
          </cell>
          <cell r="F9922" t="str">
            <v>张光旻</v>
          </cell>
          <cell r="G9922" t="str">
            <v>2013014</v>
          </cell>
          <cell r="H9922">
            <v>0</v>
          </cell>
          <cell r="I9922">
            <v>20000</v>
          </cell>
          <cell r="J9922">
            <v>19999.92</v>
          </cell>
          <cell r="K9922">
            <v>0.08</v>
          </cell>
          <cell r="L9922">
            <v>0</v>
          </cell>
          <cell r="M9922">
            <v>0</v>
          </cell>
          <cell r="N9922">
            <v>0</v>
          </cell>
          <cell r="O9922">
            <v>0.08</v>
          </cell>
        </row>
        <row r="9923">
          <cell r="D9923" t="str">
            <v>110002539201015</v>
          </cell>
          <cell r="E9923" t="str">
            <v>高速服务器用数据线关键技术研发</v>
          </cell>
          <cell r="F9923" t="str">
            <v>张光旻</v>
          </cell>
          <cell r="G9923" t="str">
            <v>2013014</v>
          </cell>
          <cell r="H9923">
            <v>0</v>
          </cell>
          <cell r="I9923">
            <v>80000</v>
          </cell>
          <cell r="J9923">
            <v>79991.68</v>
          </cell>
          <cell r="K9923">
            <v>8.32</v>
          </cell>
          <cell r="L9923">
            <v>0</v>
          </cell>
          <cell r="M9923">
            <v>0</v>
          </cell>
          <cell r="N9923">
            <v>0</v>
          </cell>
          <cell r="O9923">
            <v>8.32</v>
          </cell>
        </row>
        <row r="9924">
          <cell r="D9924" t="str">
            <v>110002539201016</v>
          </cell>
          <cell r="E9924" t="str">
            <v>原材料中杂质的分离与鉴定</v>
          </cell>
          <cell r="F9924" t="str">
            <v>刘洪新</v>
          </cell>
          <cell r="G9924" t="str">
            <v>2024071</v>
          </cell>
          <cell r="H9924">
            <v>0</v>
          </cell>
          <cell r="I9924">
            <v>88000</v>
          </cell>
          <cell r="J9924">
            <v>9978.85</v>
          </cell>
          <cell r="K9924">
            <v>78021.15</v>
          </cell>
          <cell r="L9924">
            <v>0</v>
          </cell>
          <cell r="M9924">
            <v>0</v>
          </cell>
          <cell r="N9924">
            <v>0</v>
          </cell>
          <cell r="O9924">
            <v>78021.15</v>
          </cell>
        </row>
        <row r="9925">
          <cell r="D9925" t="str">
            <v>110002539201017</v>
          </cell>
          <cell r="E9925" t="str">
            <v>电力电子变压器用超低损耗高频纳米晶软磁合金磁性能调控机理研究</v>
          </cell>
          <cell r="F9925" t="str">
            <v>孔凤玉</v>
          </cell>
          <cell r="G9925" t="str">
            <v>2020030</v>
          </cell>
          <cell r="H9925">
            <v>0</v>
          </cell>
          <cell r="I9925">
            <v>66700</v>
          </cell>
          <cell r="J9925">
            <v>7563.51</v>
          </cell>
          <cell r="K9925">
            <v>59136.49</v>
          </cell>
          <cell r="L9925">
            <v>0</v>
          </cell>
          <cell r="M9925">
            <v>0</v>
          </cell>
          <cell r="N9925">
            <v>0</v>
          </cell>
          <cell r="O9925">
            <v>59136.49</v>
          </cell>
        </row>
        <row r="9926">
          <cell r="D9926" t="str">
            <v>110002539201018</v>
          </cell>
          <cell r="E9926" t="str">
            <v>索驱动柔性机器人关键技术研发</v>
          </cell>
          <cell r="F9926" t="str">
            <v>陈高</v>
          </cell>
          <cell r="G9926" t="str">
            <v>2018058</v>
          </cell>
          <cell r="H9926">
            <v>0</v>
          </cell>
          <cell r="I9926">
            <v>25000</v>
          </cell>
          <cell r="J9926">
            <v>18834.9</v>
          </cell>
          <cell r="K9926">
            <v>6165.1</v>
          </cell>
          <cell r="L9926">
            <v>0</v>
          </cell>
          <cell r="M9926">
            <v>0</v>
          </cell>
          <cell r="N9926">
            <v>0</v>
          </cell>
          <cell r="O9926">
            <v>6165.1</v>
          </cell>
        </row>
        <row r="9927">
          <cell r="D9927" t="str">
            <v>110002539201019</v>
          </cell>
          <cell r="E9927" t="str">
            <v>具有辅助驾驶多功能汽车玻璃的研究</v>
          </cell>
          <cell r="F9927" t="str">
            <v>纪传伟</v>
          </cell>
          <cell r="G9927" t="str">
            <v>2006064</v>
          </cell>
          <cell r="H9927">
            <v>0</v>
          </cell>
          <cell r="I9927">
            <v>10000</v>
          </cell>
          <cell r="J9927">
            <v>1133.96</v>
          </cell>
          <cell r="K9927">
            <v>8866.04</v>
          </cell>
          <cell r="L9927">
            <v>0</v>
          </cell>
          <cell r="M9927">
            <v>0</v>
          </cell>
          <cell r="N9927">
            <v>0</v>
          </cell>
          <cell r="O9927">
            <v>8866.04</v>
          </cell>
        </row>
        <row r="9928">
          <cell r="D9928" t="str">
            <v>110002539201020</v>
          </cell>
          <cell r="E9928" t="str">
            <v>单组份长期储存高温固化导热凝胶项目</v>
          </cell>
          <cell r="F9928" t="str">
            <v>谢东</v>
          </cell>
          <cell r="G9928" t="str">
            <v>2017042</v>
          </cell>
          <cell r="H9928">
            <v>0</v>
          </cell>
          <cell r="I9928">
            <v>20000</v>
          </cell>
          <cell r="J9928">
            <v>2267.92</v>
          </cell>
          <cell r="K9928">
            <v>17732.08</v>
          </cell>
          <cell r="L9928">
            <v>0</v>
          </cell>
          <cell r="M9928">
            <v>0</v>
          </cell>
          <cell r="N9928">
            <v>0</v>
          </cell>
          <cell r="O9928">
            <v>17732.08</v>
          </cell>
        </row>
        <row r="9929">
          <cell r="D9929" t="str">
            <v>110002539201021</v>
          </cell>
          <cell r="E9929" t="str">
            <v>新能源汽车铝合金复杂结构件多工艺复合成形技术咨询</v>
          </cell>
          <cell r="F9929" t="str">
            <v>李润霞</v>
          </cell>
          <cell r="G9929" t="str">
            <v>2018805</v>
          </cell>
          <cell r="H9929">
            <v>0</v>
          </cell>
          <cell r="I9929">
            <v>50000</v>
          </cell>
          <cell r="J9929">
            <v>5669.8</v>
          </cell>
          <cell r="K9929">
            <v>44330.2</v>
          </cell>
          <cell r="L9929">
            <v>0</v>
          </cell>
          <cell r="M9929">
            <v>0</v>
          </cell>
          <cell r="N9929">
            <v>0</v>
          </cell>
          <cell r="O9929">
            <v>44330.2</v>
          </cell>
        </row>
        <row r="9930">
          <cell r="D9930" t="str">
            <v>110002539201022</v>
          </cell>
          <cell r="E9930" t="str">
            <v>高弹性柔软拐杖用防滑头的研发</v>
          </cell>
          <cell r="F9930" t="str">
            <v>李荣泳</v>
          </cell>
          <cell r="G9930" t="str">
            <v>2007042</v>
          </cell>
          <cell r="H9930">
            <v>0</v>
          </cell>
          <cell r="I9930">
            <v>10000</v>
          </cell>
          <cell r="J9930">
            <v>9999.16</v>
          </cell>
          <cell r="K9930">
            <v>0.84</v>
          </cell>
          <cell r="L9930">
            <v>0</v>
          </cell>
          <cell r="M9930">
            <v>0</v>
          </cell>
          <cell r="N9930">
            <v>0</v>
          </cell>
          <cell r="O9930">
            <v>0.84</v>
          </cell>
        </row>
        <row r="9931">
          <cell r="D9931" t="str">
            <v>110002539201023</v>
          </cell>
          <cell r="E9931" t="str">
            <v>东莞理工学院-东莞怡合达自动化股份有限公司产学研合作研发项目</v>
          </cell>
          <cell r="F9931" t="str">
            <v>李荣泳</v>
          </cell>
          <cell r="G9931" t="str">
            <v>2007042</v>
          </cell>
          <cell r="H9931">
            <v>0</v>
          </cell>
          <cell r="I9931">
            <v>20000</v>
          </cell>
          <cell r="J9931">
            <v>19998.32</v>
          </cell>
          <cell r="K9931">
            <v>1.68</v>
          </cell>
          <cell r="L9931">
            <v>0</v>
          </cell>
          <cell r="M9931">
            <v>0</v>
          </cell>
          <cell r="N9931">
            <v>0</v>
          </cell>
          <cell r="O9931">
            <v>1.68</v>
          </cell>
        </row>
        <row r="9932">
          <cell r="D9932" t="str">
            <v>110002539201024</v>
          </cell>
          <cell r="E9932" t="str">
            <v>面板印刷设备物联网与智能化集成</v>
          </cell>
          <cell r="F9932" t="str">
            <v>敖晓娟</v>
          </cell>
          <cell r="G9932" t="str">
            <v>2022032</v>
          </cell>
          <cell r="H9932">
            <v>0</v>
          </cell>
          <cell r="I9932">
            <v>10000</v>
          </cell>
          <cell r="J9932">
            <v>1133.96</v>
          </cell>
          <cell r="K9932">
            <v>8866.04</v>
          </cell>
          <cell r="L9932">
            <v>0</v>
          </cell>
          <cell r="M9932">
            <v>0</v>
          </cell>
          <cell r="N9932">
            <v>0</v>
          </cell>
          <cell r="O9932">
            <v>8866.04</v>
          </cell>
        </row>
        <row r="9933">
          <cell r="D9933" t="str">
            <v>110002539201025</v>
          </cell>
          <cell r="E9933" t="str">
            <v>耐高温电解电容器关键技术</v>
          </cell>
          <cell r="F9933" t="str">
            <v>敖晓娟</v>
          </cell>
          <cell r="G9933" t="str">
            <v>2022032</v>
          </cell>
          <cell r="H9933">
            <v>0</v>
          </cell>
          <cell r="I9933">
            <v>10000</v>
          </cell>
          <cell r="J9933">
            <v>8133.96</v>
          </cell>
          <cell r="K9933">
            <v>1866.04</v>
          </cell>
          <cell r="L9933">
            <v>0</v>
          </cell>
          <cell r="M9933">
            <v>0</v>
          </cell>
          <cell r="N9933">
            <v>0</v>
          </cell>
          <cell r="O9933">
            <v>1866.04</v>
          </cell>
        </row>
        <row r="9934">
          <cell r="D9934" t="str">
            <v>110002539201026</v>
          </cell>
          <cell r="E9934" t="str">
            <v>高精密手机摄像头金属隔圈研发</v>
          </cell>
          <cell r="F9934" t="str">
            <v>敖晓娟</v>
          </cell>
          <cell r="G9934" t="str">
            <v>2022032</v>
          </cell>
          <cell r="H9934">
            <v>0</v>
          </cell>
          <cell r="I9934">
            <v>10000</v>
          </cell>
          <cell r="J9934">
            <v>1133.96</v>
          </cell>
          <cell r="K9934">
            <v>8866.04</v>
          </cell>
          <cell r="L9934">
            <v>0</v>
          </cell>
          <cell r="M9934">
            <v>0</v>
          </cell>
          <cell r="N9934">
            <v>0</v>
          </cell>
          <cell r="O9934">
            <v>8866.04</v>
          </cell>
        </row>
        <row r="9935">
          <cell r="D9935" t="str">
            <v>110002539201027</v>
          </cell>
          <cell r="E9935" t="str">
            <v>机器视觉在工业自动化中的应用拓展</v>
          </cell>
          <cell r="F9935" t="str">
            <v>楚豫川</v>
          </cell>
          <cell r="G9935" t="str">
            <v>2018026</v>
          </cell>
          <cell r="H9935">
            <v>0</v>
          </cell>
          <cell r="I9935">
            <v>10000</v>
          </cell>
          <cell r="J9935">
            <v>9327.54</v>
          </cell>
          <cell r="K9935">
            <v>672.46</v>
          </cell>
          <cell r="L9935">
            <v>0</v>
          </cell>
          <cell r="M9935">
            <v>0</v>
          </cell>
          <cell r="N9935">
            <v>0</v>
          </cell>
          <cell r="O9935">
            <v>672.46</v>
          </cell>
        </row>
        <row r="9936">
          <cell r="D9936" t="str">
            <v>110002539201028</v>
          </cell>
          <cell r="E9936" t="str">
            <v>多氧霉素对优质香稻抗逆性的诱导效应研究</v>
          </cell>
          <cell r="F9936" t="str">
            <v>杨源通</v>
          </cell>
          <cell r="G9936" t="str">
            <v>2024025</v>
          </cell>
          <cell r="H9936">
            <v>0</v>
          </cell>
          <cell r="I9936">
            <v>20000</v>
          </cell>
          <cell r="J9936">
            <v>19997.92</v>
          </cell>
          <cell r="K9936">
            <v>2.08</v>
          </cell>
          <cell r="L9936">
            <v>0</v>
          </cell>
          <cell r="M9936">
            <v>0</v>
          </cell>
          <cell r="N9936">
            <v>0</v>
          </cell>
          <cell r="O9936">
            <v>2.08</v>
          </cell>
        </row>
        <row r="9937">
          <cell r="D9937" t="str">
            <v>110002539201029</v>
          </cell>
          <cell r="E9937" t="str">
            <v>蜂花粉低温破壁与超临界萃取技术的开发</v>
          </cell>
          <cell r="F9937" t="str">
            <v>刘洪新</v>
          </cell>
          <cell r="G9937" t="str">
            <v>2024071</v>
          </cell>
          <cell r="H9937">
            <v>0</v>
          </cell>
          <cell r="I9937">
            <v>30000</v>
          </cell>
          <cell r="J9937">
            <v>3963.88</v>
          </cell>
          <cell r="K9937">
            <v>26036.12</v>
          </cell>
          <cell r="L9937">
            <v>0</v>
          </cell>
          <cell r="M9937">
            <v>0</v>
          </cell>
          <cell r="N9937">
            <v>0</v>
          </cell>
          <cell r="O9937">
            <v>26036.12</v>
          </cell>
        </row>
        <row r="9938">
          <cell r="D9938" t="str">
            <v>110002539201030</v>
          </cell>
          <cell r="E9938" t="str">
            <v>智能巡检机器人技术开发及服务</v>
          </cell>
          <cell r="F9938" t="str">
            <v>谢仲业</v>
          </cell>
          <cell r="G9938" t="str">
            <v>2021025</v>
          </cell>
          <cell r="H9938">
            <v>0</v>
          </cell>
          <cell r="I9938">
            <v>60000</v>
          </cell>
          <cell r="J9938">
            <v>43203.76</v>
          </cell>
          <cell r="K9938">
            <v>16796.24</v>
          </cell>
          <cell r="L9938">
            <v>0</v>
          </cell>
          <cell r="M9938">
            <v>0</v>
          </cell>
          <cell r="N9938">
            <v>0</v>
          </cell>
          <cell r="O9938">
            <v>16796.24</v>
          </cell>
        </row>
        <row r="9939">
          <cell r="D9939" t="str">
            <v>110002539201031</v>
          </cell>
          <cell r="E9939" t="str">
            <v>基于阻燃性能的食品塑料瓶质量监测与分析系统的研发</v>
          </cell>
          <cell r="F9939" t="str">
            <v>田君</v>
          </cell>
          <cell r="G9939" t="str">
            <v>2001006</v>
          </cell>
          <cell r="H9939">
            <v>0</v>
          </cell>
          <cell r="I9939">
            <v>190000</v>
          </cell>
          <cell r="J9939">
            <v>21545.24</v>
          </cell>
          <cell r="K9939">
            <v>168454.76</v>
          </cell>
          <cell r="L9939">
            <v>0</v>
          </cell>
          <cell r="M9939">
            <v>0</v>
          </cell>
          <cell r="N9939">
            <v>0</v>
          </cell>
          <cell r="O9939">
            <v>168454.76</v>
          </cell>
        </row>
        <row r="9940">
          <cell r="D9940" t="str">
            <v>110002539201032</v>
          </cell>
          <cell r="E9940" t="str">
            <v>东莞理工-健林医药功能食品联合研发基地</v>
          </cell>
          <cell r="F9940" t="str">
            <v>潘晓琴</v>
          </cell>
          <cell r="G9940" t="str">
            <v>2023142</v>
          </cell>
          <cell r="H9940">
            <v>0</v>
          </cell>
          <cell r="I9940">
            <v>100000</v>
          </cell>
          <cell r="J9940">
            <v>36167.6</v>
          </cell>
          <cell r="K9940">
            <v>63832.4</v>
          </cell>
          <cell r="L9940">
            <v>0</v>
          </cell>
          <cell r="M9940">
            <v>0</v>
          </cell>
          <cell r="N9940">
            <v>0</v>
          </cell>
          <cell r="O9940">
            <v>63832.4</v>
          </cell>
        </row>
        <row r="9941">
          <cell r="D9941" t="str">
            <v>110002539201033</v>
          </cell>
          <cell r="E9941" t="str">
            <v>5Kw双向离并网逆变器研发</v>
          </cell>
          <cell r="F9941" t="str">
            <v>路崧</v>
          </cell>
          <cell r="G9941" t="str">
            <v>2019009</v>
          </cell>
          <cell r="H9941">
            <v>0</v>
          </cell>
          <cell r="I9941">
            <v>100000</v>
          </cell>
          <cell r="J9941">
            <v>46339.6</v>
          </cell>
          <cell r="K9941">
            <v>53660.4</v>
          </cell>
          <cell r="L9941">
            <v>0</v>
          </cell>
          <cell r="M9941">
            <v>0</v>
          </cell>
          <cell r="N9941">
            <v>0</v>
          </cell>
          <cell r="O9941">
            <v>53660.4</v>
          </cell>
        </row>
        <row r="9942">
          <cell r="D9942" t="str">
            <v>110002539201034</v>
          </cell>
          <cell r="E9942" t="str">
            <v>稀土元素对铝合金微观组织和性能的影响</v>
          </cell>
          <cell r="F9942" t="str">
            <v>赵愈亮</v>
          </cell>
          <cell r="G9942" t="str">
            <v>2018089</v>
          </cell>
          <cell r="H9942">
            <v>0</v>
          </cell>
          <cell r="I9942">
            <v>116000</v>
          </cell>
          <cell r="J9942">
            <v>106782.13</v>
          </cell>
          <cell r="K9942">
            <v>9217.87</v>
          </cell>
          <cell r="L9942">
            <v>0</v>
          </cell>
          <cell r="M9942">
            <v>0</v>
          </cell>
          <cell r="N9942">
            <v>0</v>
          </cell>
          <cell r="O9942">
            <v>9217.87</v>
          </cell>
        </row>
        <row r="9943">
          <cell r="D9943" t="str">
            <v>110002539201035</v>
          </cell>
          <cell r="E9943" t="str">
            <v>滨海环境下水泥混凝土质量监测关键技术研究</v>
          </cell>
          <cell r="F9943" t="str">
            <v>高品海</v>
          </cell>
          <cell r="G9943" t="str">
            <v>2019017</v>
          </cell>
          <cell r="H9943">
            <v>0</v>
          </cell>
          <cell r="I9943">
            <v>60000</v>
          </cell>
          <cell r="J9943">
            <v>45192.76</v>
          </cell>
          <cell r="K9943">
            <v>14807.24</v>
          </cell>
          <cell r="L9943">
            <v>0</v>
          </cell>
          <cell r="M9943">
            <v>0</v>
          </cell>
          <cell r="N9943">
            <v>0</v>
          </cell>
          <cell r="O9943">
            <v>14807.24</v>
          </cell>
        </row>
        <row r="9944">
          <cell r="D9944" t="str">
            <v>110002539201036</v>
          </cell>
          <cell r="E9944" t="str">
            <v>鹰潭市海绵城市建设示范期全过程技术咨询服务项目城市“海绵体”建设对污染物的削减规律分析课题研究专项咨询</v>
          </cell>
          <cell r="F9944" t="str">
            <v>辛晓东</v>
          </cell>
          <cell r="G9944" t="str">
            <v>2022055</v>
          </cell>
          <cell r="H9944">
            <v>0</v>
          </cell>
          <cell r="I9944">
            <v>224000</v>
          </cell>
          <cell r="J9944">
            <v>136547.93</v>
          </cell>
          <cell r="K9944">
            <v>87452.07</v>
          </cell>
          <cell r="L9944">
            <v>0</v>
          </cell>
          <cell r="M9944">
            <v>0</v>
          </cell>
          <cell r="N9944">
            <v>0</v>
          </cell>
          <cell r="O9944">
            <v>87452.07</v>
          </cell>
        </row>
        <row r="9945">
          <cell r="D9945" t="str">
            <v>110002539201037</v>
          </cell>
          <cell r="E9945" t="str">
            <v>有色矿尾矿资源化综合利用产品研发</v>
          </cell>
          <cell r="F9945" t="str">
            <v>喻鹏</v>
          </cell>
          <cell r="G9945" t="str">
            <v>2018051</v>
          </cell>
          <cell r="H9945">
            <v>0</v>
          </cell>
          <cell r="I9945">
            <v>50000</v>
          </cell>
          <cell r="J9945">
            <v>17196.52</v>
          </cell>
          <cell r="K9945">
            <v>32803.48</v>
          </cell>
          <cell r="L9945">
            <v>0</v>
          </cell>
          <cell r="M9945">
            <v>0</v>
          </cell>
          <cell r="N9945">
            <v>0</v>
          </cell>
          <cell r="O9945">
            <v>32803.48</v>
          </cell>
        </row>
        <row r="9946">
          <cell r="D9946" t="str">
            <v>110002539201038</v>
          </cell>
          <cell r="E9946" t="str">
            <v>低空飞行器碳纤维复合材料产学研基地</v>
          </cell>
          <cell r="F9946" t="str">
            <v>房学谦</v>
          </cell>
          <cell r="G9946" t="str">
            <v>2023080</v>
          </cell>
          <cell r="H9946">
            <v>0</v>
          </cell>
          <cell r="I9946">
            <v>150000</v>
          </cell>
          <cell r="J9946">
            <v>17009.4</v>
          </cell>
          <cell r="K9946">
            <v>132990.6</v>
          </cell>
          <cell r="L9946">
            <v>0</v>
          </cell>
          <cell r="M9946">
            <v>0</v>
          </cell>
          <cell r="N9946">
            <v>0</v>
          </cell>
          <cell r="O9946">
            <v>132990.6</v>
          </cell>
        </row>
        <row r="9947">
          <cell r="D9947" t="str">
            <v>110002539201039</v>
          </cell>
          <cell r="E9947" t="str">
            <v>高密度粉末冶金润滑剂</v>
          </cell>
          <cell r="F9947" t="str">
            <v>傅小波</v>
          </cell>
          <cell r="G9947" t="str">
            <v>2013010</v>
          </cell>
          <cell r="H9947">
            <v>0</v>
          </cell>
          <cell r="I9947">
            <v>300000</v>
          </cell>
          <cell r="J9947">
            <v>60145.8</v>
          </cell>
          <cell r="K9947">
            <v>239854.2</v>
          </cell>
          <cell r="L9947">
            <v>0</v>
          </cell>
          <cell r="M9947">
            <v>0</v>
          </cell>
          <cell r="N9947">
            <v>0</v>
          </cell>
          <cell r="O9947">
            <v>239854.2</v>
          </cell>
        </row>
        <row r="9948">
          <cell r="D9948" t="str">
            <v>110002539201040</v>
          </cell>
          <cell r="E9948" t="str">
            <v>壳体内胶水流动仿真分析与研究</v>
          </cell>
          <cell r="F9948" t="str">
            <v>楚豫川</v>
          </cell>
          <cell r="G9948" t="str">
            <v>2018026</v>
          </cell>
          <cell r="H9948">
            <v>0</v>
          </cell>
          <cell r="I9948">
            <v>10000</v>
          </cell>
          <cell r="J9948">
            <v>7905.96</v>
          </cell>
          <cell r="K9948">
            <v>2094.04</v>
          </cell>
          <cell r="L9948">
            <v>0</v>
          </cell>
          <cell r="M9948">
            <v>0</v>
          </cell>
          <cell r="N9948">
            <v>0</v>
          </cell>
          <cell r="O9948">
            <v>2094.04</v>
          </cell>
        </row>
        <row r="9949">
          <cell r="D9949" t="str">
            <v>110002539201041</v>
          </cell>
          <cell r="E9949" t="str">
            <v>空气取水技术</v>
          </cell>
          <cell r="F9949" t="str">
            <v>陈捷超</v>
          </cell>
          <cell r="G9949" t="str">
            <v>2017081</v>
          </cell>
          <cell r="H9949">
            <v>0</v>
          </cell>
          <cell r="I9949">
            <v>20000</v>
          </cell>
          <cell r="J9949">
            <v>2267.92</v>
          </cell>
          <cell r="K9949">
            <v>17732.08</v>
          </cell>
          <cell r="L9949">
            <v>0</v>
          </cell>
          <cell r="M9949">
            <v>0</v>
          </cell>
          <cell r="N9949">
            <v>0</v>
          </cell>
          <cell r="O9949">
            <v>17732.08</v>
          </cell>
        </row>
        <row r="9950">
          <cell r="D9950" t="str">
            <v>110002539201042</v>
          </cell>
          <cell r="E9950" t="str">
            <v>东莞理工学院-东莞市悠乐厨户外休闲用品有限公司先进材料关键技术联合研发中心</v>
          </cell>
          <cell r="F9950" t="str">
            <v>陈德良</v>
          </cell>
          <cell r="G9950" t="str">
            <v>2016812</v>
          </cell>
          <cell r="H9950">
            <v>0</v>
          </cell>
          <cell r="I9950">
            <v>50000</v>
          </cell>
          <cell r="J9950">
            <v>7716.3</v>
          </cell>
          <cell r="K9950">
            <v>42283.7</v>
          </cell>
          <cell r="L9950">
            <v>0</v>
          </cell>
          <cell r="M9950">
            <v>0</v>
          </cell>
          <cell r="N9950">
            <v>0</v>
          </cell>
          <cell r="O9950">
            <v>42283.7</v>
          </cell>
        </row>
        <row r="9951">
          <cell r="D9951" t="str">
            <v>110002539201043</v>
          </cell>
          <cell r="E9951" t="str">
            <v>新型绿能应用体系研究—光伏空调应用示范工程</v>
          </cell>
          <cell r="F9951" t="str">
            <v>田君</v>
          </cell>
          <cell r="G9951" t="str">
            <v>2001006</v>
          </cell>
          <cell r="H9951">
            <v>0</v>
          </cell>
          <cell r="I9951">
            <v>100000</v>
          </cell>
          <cell r="J9951">
            <v>31839.6</v>
          </cell>
          <cell r="K9951">
            <v>68160.4</v>
          </cell>
          <cell r="L9951">
            <v>0</v>
          </cell>
          <cell r="M9951">
            <v>0</v>
          </cell>
          <cell r="N9951">
            <v>0</v>
          </cell>
          <cell r="O9951">
            <v>68160.4</v>
          </cell>
        </row>
        <row r="9952">
          <cell r="D9952" t="str">
            <v>110002539201044</v>
          </cell>
          <cell r="E9952" t="str">
            <v>高精度五轴曲面转台结构设计</v>
          </cell>
          <cell r="F9952" t="str">
            <v>李荣泳</v>
          </cell>
          <cell r="G9952" t="str">
            <v>2007042</v>
          </cell>
          <cell r="H9952">
            <v>0</v>
          </cell>
          <cell r="I9952">
            <v>10000</v>
          </cell>
          <cell r="J9952">
            <v>9999.96</v>
          </cell>
          <cell r="K9952">
            <v>0.04</v>
          </cell>
          <cell r="L9952">
            <v>0</v>
          </cell>
          <cell r="M9952">
            <v>0</v>
          </cell>
          <cell r="N9952">
            <v>0</v>
          </cell>
          <cell r="O9952">
            <v>0.04</v>
          </cell>
        </row>
        <row r="9953">
          <cell r="D9953" t="str">
            <v>110002539201045</v>
          </cell>
          <cell r="E9953" t="str">
            <v>高抗渗抗裂纤维增强混凝土优化设计及抗融雪剂侵蚀性能提升技术研究</v>
          </cell>
          <cell r="F9953" t="str">
            <v>张卓杨</v>
          </cell>
          <cell r="G9953" t="str">
            <v>2024033</v>
          </cell>
          <cell r="H9953">
            <v>0</v>
          </cell>
          <cell r="I9953">
            <v>100000</v>
          </cell>
          <cell r="J9953">
            <v>35691.6</v>
          </cell>
          <cell r="K9953">
            <v>64308.4</v>
          </cell>
          <cell r="L9953">
            <v>0</v>
          </cell>
          <cell r="M9953">
            <v>0</v>
          </cell>
          <cell r="N9953">
            <v>0</v>
          </cell>
          <cell r="O9953">
            <v>64308.4</v>
          </cell>
        </row>
        <row r="9954">
          <cell r="D9954" t="str">
            <v>110002539201046</v>
          </cell>
          <cell r="E9954" t="str">
            <v>东莞市佳烨化工科技有限公司突发环境事件应急预案（修订）</v>
          </cell>
          <cell r="F9954" t="str">
            <v>廖文波</v>
          </cell>
          <cell r="G9954" t="str">
            <v>2011007</v>
          </cell>
          <cell r="H9954">
            <v>0</v>
          </cell>
          <cell r="I9954">
            <v>20000</v>
          </cell>
          <cell r="J9954">
            <v>3437.92</v>
          </cell>
          <cell r="K9954">
            <v>16562.08</v>
          </cell>
          <cell r="L9954">
            <v>0</v>
          </cell>
          <cell r="M9954">
            <v>0</v>
          </cell>
          <cell r="N9954">
            <v>0</v>
          </cell>
          <cell r="O9954">
            <v>16562.08</v>
          </cell>
        </row>
        <row r="9955">
          <cell r="D9955" t="str">
            <v>110002539201047</v>
          </cell>
          <cell r="E9955" t="str">
            <v>聚合物基复合材料开发</v>
          </cell>
          <cell r="F9955" t="str">
            <v>陈德良</v>
          </cell>
          <cell r="G9955" t="str">
            <v>2016812</v>
          </cell>
          <cell r="H9955">
            <v>0</v>
          </cell>
          <cell r="I9955">
            <v>200000</v>
          </cell>
          <cell r="J9955">
            <v>69999.2</v>
          </cell>
          <cell r="K9955">
            <v>130000.8</v>
          </cell>
          <cell r="L9955">
            <v>0</v>
          </cell>
          <cell r="M9955">
            <v>0</v>
          </cell>
          <cell r="N9955">
            <v>0</v>
          </cell>
          <cell r="O9955">
            <v>130000.8</v>
          </cell>
        </row>
        <row r="9956">
          <cell r="D9956" t="str">
            <v>110002539201048</v>
          </cell>
          <cell r="E9956" t="str">
            <v>高耐磨橡胶复合材料的研发</v>
          </cell>
          <cell r="F9956" t="str">
            <v>杨树颜</v>
          </cell>
          <cell r="G9956" t="str">
            <v>2012035</v>
          </cell>
          <cell r="H9956">
            <v>0</v>
          </cell>
          <cell r="I9956">
            <v>24000</v>
          </cell>
          <cell r="J9956">
            <v>12721.5</v>
          </cell>
          <cell r="K9956">
            <v>11278.5</v>
          </cell>
          <cell r="L9956">
            <v>0</v>
          </cell>
          <cell r="M9956">
            <v>0</v>
          </cell>
          <cell r="N9956">
            <v>0</v>
          </cell>
          <cell r="O9956">
            <v>11278.5</v>
          </cell>
        </row>
        <row r="9957">
          <cell r="D9957" t="str">
            <v>110002539201049</v>
          </cell>
          <cell r="E9957" t="str">
            <v>东莞理工-中科鸿泰食品添加剂联合研发基地</v>
          </cell>
          <cell r="F9957" t="str">
            <v>蔡燕雪</v>
          </cell>
          <cell r="G9957" t="str">
            <v>2021811</v>
          </cell>
          <cell r="H9957">
            <v>0</v>
          </cell>
          <cell r="I9957">
            <v>100000</v>
          </cell>
          <cell r="J9957">
            <v>12939.6</v>
          </cell>
          <cell r="K9957">
            <v>87060.4</v>
          </cell>
          <cell r="L9957">
            <v>0</v>
          </cell>
          <cell r="M9957">
            <v>0</v>
          </cell>
          <cell r="N9957">
            <v>0</v>
          </cell>
          <cell r="O9957">
            <v>87060.4</v>
          </cell>
        </row>
        <row r="9958">
          <cell r="D9958" t="str">
            <v>110002539201050</v>
          </cell>
          <cell r="E9958" t="str">
            <v>无人机电池管理系统关键技术研发</v>
          </cell>
          <cell r="F9958" t="str">
            <v>艾远飞</v>
          </cell>
          <cell r="G9958" t="str">
            <v>2021019</v>
          </cell>
          <cell r="H9958">
            <v>0</v>
          </cell>
          <cell r="I9958">
            <v>25000</v>
          </cell>
          <cell r="J9958">
            <v>24994.9</v>
          </cell>
          <cell r="K9958">
            <v>5.1</v>
          </cell>
          <cell r="L9958">
            <v>0</v>
          </cell>
          <cell r="M9958">
            <v>0</v>
          </cell>
          <cell r="N9958">
            <v>0</v>
          </cell>
          <cell r="O9958">
            <v>5.1</v>
          </cell>
        </row>
        <row r="9959">
          <cell r="D9959" t="str">
            <v>110002539201051</v>
          </cell>
          <cell r="E9959" t="str">
            <v>ECC混凝土弯曲性能检测技术服务</v>
          </cell>
          <cell r="F9959" t="str">
            <v>房学谦</v>
          </cell>
          <cell r="G9959" t="str">
            <v>2023080</v>
          </cell>
          <cell r="H9959">
            <v>0</v>
          </cell>
          <cell r="I9959">
            <v>20000</v>
          </cell>
          <cell r="J9959">
            <v>2267.92</v>
          </cell>
          <cell r="K9959">
            <v>17732.08</v>
          </cell>
          <cell r="L9959">
            <v>0</v>
          </cell>
          <cell r="M9959">
            <v>0</v>
          </cell>
          <cell r="N9959">
            <v>0</v>
          </cell>
          <cell r="O9959">
            <v>17732.08</v>
          </cell>
        </row>
        <row r="9960">
          <cell r="D9960" t="str">
            <v>110002539201052</v>
          </cell>
          <cell r="E9960" t="str">
            <v>金属基多孔催化材料处理高毒难降解有机废水关键技术开发</v>
          </cell>
          <cell r="F9960" t="str">
            <v>徐剑晖</v>
          </cell>
          <cell r="G9960" t="str">
            <v>2017052</v>
          </cell>
          <cell r="H9960">
            <v>0</v>
          </cell>
          <cell r="I9960">
            <v>460000</v>
          </cell>
          <cell r="J9960">
            <v>126390.03</v>
          </cell>
          <cell r="K9960">
            <v>333609.97</v>
          </cell>
          <cell r="L9960">
            <v>0</v>
          </cell>
          <cell r="M9960">
            <v>0</v>
          </cell>
          <cell r="N9960">
            <v>0</v>
          </cell>
          <cell r="O9960">
            <v>333609.97</v>
          </cell>
        </row>
        <row r="9961">
          <cell r="D9961" t="str">
            <v>110002539201053</v>
          </cell>
          <cell r="E9961" t="str">
            <v>永捷电路版（东莞）有限公司突发环境事件应急预案（修订）</v>
          </cell>
          <cell r="F9961" t="str">
            <v>廖文波</v>
          </cell>
          <cell r="G9961" t="str">
            <v>2011007</v>
          </cell>
          <cell r="H9961">
            <v>0</v>
          </cell>
          <cell r="I9961">
            <v>25000</v>
          </cell>
          <cell r="J9961">
            <v>25000</v>
          </cell>
          <cell r="K9961">
            <v>0</v>
          </cell>
          <cell r="L9961">
            <v>0</v>
          </cell>
          <cell r="M9961">
            <v>0</v>
          </cell>
          <cell r="N9961">
            <v>0</v>
          </cell>
          <cell r="O9961">
            <v>0</v>
          </cell>
        </row>
        <row r="9962">
          <cell r="D9962" t="str">
            <v>110002539201054</v>
          </cell>
          <cell r="E9962" t="str">
            <v>基于机器视觉的低压配电导线绝缘老化缺陷检测软件研发</v>
          </cell>
          <cell r="F9962" t="str">
            <v>叶立仁</v>
          </cell>
          <cell r="G9962" t="str">
            <v>2018300</v>
          </cell>
          <cell r="H9962">
            <v>0</v>
          </cell>
          <cell r="I9962">
            <v>10000</v>
          </cell>
          <cell r="J9962">
            <v>9133.96</v>
          </cell>
          <cell r="K9962">
            <v>866.04</v>
          </cell>
          <cell r="L9962">
            <v>0</v>
          </cell>
          <cell r="M9962">
            <v>0</v>
          </cell>
          <cell r="N9962">
            <v>0</v>
          </cell>
          <cell r="O9962">
            <v>866.04</v>
          </cell>
        </row>
        <row r="9963">
          <cell r="D9963" t="str">
            <v>110002539201055</v>
          </cell>
          <cell r="E9963" t="str">
            <v>人工智能物联网无感扩声的云平台开发</v>
          </cell>
          <cell r="F9963" t="str">
            <v>黄晓园</v>
          </cell>
          <cell r="G9963" t="str">
            <v>2013058</v>
          </cell>
          <cell r="H9963">
            <v>0</v>
          </cell>
          <cell r="I9963">
            <v>30000</v>
          </cell>
          <cell r="J9963">
            <v>3401.88</v>
          </cell>
          <cell r="K9963">
            <v>26598.12</v>
          </cell>
          <cell r="L9963">
            <v>0</v>
          </cell>
          <cell r="M9963">
            <v>0</v>
          </cell>
          <cell r="N9963">
            <v>0</v>
          </cell>
          <cell r="O9963">
            <v>26598.12</v>
          </cell>
        </row>
        <row r="9964">
          <cell r="D9964" t="str">
            <v>110002539201056</v>
          </cell>
          <cell r="E9964" t="str">
            <v>东莞理工学院-觅世智能科技产学研基地</v>
          </cell>
          <cell r="F9964" t="str">
            <v>黄晓园</v>
          </cell>
          <cell r="G9964" t="str">
            <v>2013058</v>
          </cell>
          <cell r="H9964">
            <v>0</v>
          </cell>
          <cell r="I9964">
            <v>100000</v>
          </cell>
          <cell r="J9964">
            <v>61339.6</v>
          </cell>
          <cell r="K9964">
            <v>38660.4</v>
          </cell>
          <cell r="L9964">
            <v>0</v>
          </cell>
          <cell r="M9964">
            <v>0</v>
          </cell>
          <cell r="N9964">
            <v>0</v>
          </cell>
          <cell r="O9964">
            <v>38660.4</v>
          </cell>
        </row>
        <row r="9965">
          <cell r="D9965" t="str">
            <v>110002539201058</v>
          </cell>
          <cell r="E9965" t="str">
            <v>新型高效无卤陶瓷化阻燃剂的制备及其在电缆中的应用</v>
          </cell>
          <cell r="F9965" t="str">
            <v>谢华理</v>
          </cell>
          <cell r="G9965" t="str">
            <v>2020064</v>
          </cell>
          <cell r="H9965">
            <v>0</v>
          </cell>
          <cell r="I9965">
            <v>40000</v>
          </cell>
          <cell r="J9965">
            <v>14535.84</v>
          </cell>
          <cell r="K9965">
            <v>25464.16</v>
          </cell>
          <cell r="L9965">
            <v>0</v>
          </cell>
          <cell r="M9965">
            <v>0</v>
          </cell>
          <cell r="N9965">
            <v>0</v>
          </cell>
          <cell r="O9965">
            <v>25464.16</v>
          </cell>
        </row>
        <row r="9966">
          <cell r="D9966" t="str">
            <v>110002539201059</v>
          </cell>
          <cell r="E9966" t="str">
            <v>铝合金靶材冷喷涂工艺改善</v>
          </cell>
          <cell r="F9966" t="str">
            <v>李康</v>
          </cell>
          <cell r="G9966" t="str">
            <v>2019059</v>
          </cell>
          <cell r="H9966">
            <v>0</v>
          </cell>
          <cell r="I9966">
            <v>35000</v>
          </cell>
          <cell r="J9966">
            <v>3968.86</v>
          </cell>
          <cell r="K9966">
            <v>31031.14</v>
          </cell>
          <cell r="L9966">
            <v>0</v>
          </cell>
          <cell r="M9966">
            <v>0</v>
          </cell>
          <cell r="N9966">
            <v>0</v>
          </cell>
          <cell r="O9966">
            <v>31031.14</v>
          </cell>
        </row>
        <row r="9967">
          <cell r="D9967" t="str">
            <v>110002539201060</v>
          </cell>
          <cell r="E9967" t="str">
            <v>东莞市科普项目“东莞市青少年机器人创客大赛 ——‘人工智能’专题竞赛”活动实施</v>
          </cell>
          <cell r="F9967" t="str">
            <v>王彩申</v>
          </cell>
          <cell r="G9967" t="str">
            <v>2013073</v>
          </cell>
          <cell r="H9967">
            <v>0</v>
          </cell>
          <cell r="I9967">
            <v>60000</v>
          </cell>
          <cell r="J9967">
            <v>45303.76</v>
          </cell>
          <cell r="K9967">
            <v>14696.24</v>
          </cell>
          <cell r="L9967">
            <v>0</v>
          </cell>
          <cell r="M9967">
            <v>0</v>
          </cell>
          <cell r="N9967">
            <v>0</v>
          </cell>
          <cell r="O9967">
            <v>14696.24</v>
          </cell>
        </row>
        <row r="9968">
          <cell r="D9968" t="str">
            <v>110002539201061</v>
          </cell>
          <cell r="E9968" t="str">
            <v>智能穿戴装备用超弹性钛镍合金成形工艺研究</v>
          </cell>
          <cell r="F9968" t="str">
            <v>王皓亮</v>
          </cell>
          <cell r="G9968" t="str">
            <v>2018231</v>
          </cell>
          <cell r="H9968">
            <v>0</v>
          </cell>
          <cell r="I9968">
            <v>100000</v>
          </cell>
          <cell r="J9968">
            <v>51013.08</v>
          </cell>
          <cell r="K9968">
            <v>48986.92</v>
          </cell>
          <cell r="L9968">
            <v>0</v>
          </cell>
          <cell r="M9968">
            <v>0</v>
          </cell>
          <cell r="N9968">
            <v>0</v>
          </cell>
          <cell r="O9968">
            <v>48986.92</v>
          </cell>
        </row>
        <row r="9969">
          <cell r="D9969" t="str">
            <v>110002539201062</v>
          </cell>
          <cell r="E9969" t="str">
            <v>东莞市交业工程质量检测有限公司申报高新技术企业项目</v>
          </cell>
          <cell r="F9969" t="str">
            <v>张黎飞</v>
          </cell>
          <cell r="G9969" t="str">
            <v>2022128</v>
          </cell>
          <cell r="H9969">
            <v>0</v>
          </cell>
          <cell r="I9969">
            <v>186000</v>
          </cell>
          <cell r="J9969">
            <v>57968.94</v>
          </cell>
          <cell r="K9969">
            <v>128031.06</v>
          </cell>
          <cell r="L9969">
            <v>0</v>
          </cell>
          <cell r="M9969">
            <v>0</v>
          </cell>
          <cell r="N9969">
            <v>0</v>
          </cell>
          <cell r="O9969">
            <v>128031.06</v>
          </cell>
        </row>
        <row r="9970">
          <cell r="D9970" t="str">
            <v>110002539201063</v>
          </cell>
          <cell r="E9970" t="str">
            <v>用于胶带的高效散热膜设计研发</v>
          </cell>
          <cell r="F9970" t="str">
            <v>张文丛</v>
          </cell>
          <cell r="G9970" t="str">
            <v>2023112</v>
          </cell>
          <cell r="H9970">
            <v>0</v>
          </cell>
          <cell r="I9970">
            <v>10000</v>
          </cell>
          <cell r="J9970">
            <v>1133.96</v>
          </cell>
          <cell r="K9970">
            <v>8866.04</v>
          </cell>
          <cell r="L9970">
            <v>0</v>
          </cell>
          <cell r="M9970">
            <v>0</v>
          </cell>
          <cell r="N9970">
            <v>0</v>
          </cell>
          <cell r="O9970">
            <v>8866.04</v>
          </cell>
        </row>
        <row r="9971">
          <cell r="D9971" t="str">
            <v>110002539201065</v>
          </cell>
          <cell r="E9971" t="str">
            <v>睡莲、水杉、桃金娘和山竹四种植物在化妆品的应用开发研究</v>
          </cell>
          <cell r="F9971" t="str">
            <v>刘洪新</v>
          </cell>
          <cell r="G9971" t="str">
            <v>2024071</v>
          </cell>
          <cell r="H9971">
            <v>0</v>
          </cell>
          <cell r="I9971">
            <v>150000</v>
          </cell>
          <cell r="J9971">
            <v>17514.52</v>
          </cell>
          <cell r="K9971">
            <v>132485.48</v>
          </cell>
          <cell r="L9971">
            <v>0</v>
          </cell>
          <cell r="M9971">
            <v>0</v>
          </cell>
          <cell r="N9971">
            <v>0</v>
          </cell>
          <cell r="O9971">
            <v>132485.48</v>
          </cell>
        </row>
        <row r="9972">
          <cell r="D9972" t="str">
            <v>110002539201066</v>
          </cell>
          <cell r="E9972" t="str">
            <v>锂电池电解质体系的开发</v>
          </cell>
          <cell r="F9972" t="str">
            <v>陈璐</v>
          </cell>
          <cell r="G9972" t="str">
            <v>2022163</v>
          </cell>
          <cell r="H9972">
            <v>0</v>
          </cell>
          <cell r="I9972">
            <v>100000</v>
          </cell>
          <cell r="J9972">
            <v>17939.6</v>
          </cell>
          <cell r="K9972">
            <v>82060.4</v>
          </cell>
          <cell r="L9972">
            <v>0</v>
          </cell>
          <cell r="M9972">
            <v>0</v>
          </cell>
          <cell r="N9972">
            <v>0</v>
          </cell>
          <cell r="O9972">
            <v>82060.4</v>
          </cell>
        </row>
        <row r="9973">
          <cell r="D9973" t="str">
            <v>110002539201067</v>
          </cell>
          <cell r="E9973" t="str">
            <v>园区巡检机器人技术开发及服务</v>
          </cell>
          <cell r="F9973" t="str">
            <v>王福杰</v>
          </cell>
          <cell r="G9973" t="str">
            <v>2018077</v>
          </cell>
          <cell r="H9973">
            <v>0</v>
          </cell>
          <cell r="I9973">
            <v>26000</v>
          </cell>
          <cell r="J9973">
            <v>2948.3</v>
          </cell>
          <cell r="K9973">
            <v>23051.7</v>
          </cell>
          <cell r="L9973">
            <v>0</v>
          </cell>
          <cell r="M9973">
            <v>0</v>
          </cell>
          <cell r="N9973">
            <v>0</v>
          </cell>
          <cell r="O9973">
            <v>23051.7</v>
          </cell>
        </row>
        <row r="9974">
          <cell r="D9974" t="str">
            <v>110002539201068</v>
          </cell>
          <cell r="E9974" t="str">
            <v>新型针织面料的设计与开发</v>
          </cell>
          <cell r="F9974" t="str">
            <v>徐红娇</v>
          </cell>
          <cell r="G9974" t="str">
            <v>2006019</v>
          </cell>
          <cell r="H9974">
            <v>0</v>
          </cell>
          <cell r="I9974">
            <v>20000</v>
          </cell>
          <cell r="J9974">
            <v>2267.92</v>
          </cell>
          <cell r="K9974">
            <v>17732.08</v>
          </cell>
          <cell r="L9974">
            <v>0</v>
          </cell>
          <cell r="M9974">
            <v>0</v>
          </cell>
          <cell r="N9974">
            <v>0</v>
          </cell>
          <cell r="O9974">
            <v>17732.08</v>
          </cell>
        </row>
        <row r="9975">
          <cell r="D9975" t="str">
            <v>110002539201069</v>
          </cell>
          <cell r="E9975" t="str">
            <v>高效微生物沼气脱硫装备研发及应用</v>
          </cell>
          <cell r="F9975" t="str">
            <v>程可可</v>
          </cell>
          <cell r="G9975" t="str">
            <v>2016825</v>
          </cell>
          <cell r="H9975">
            <v>0</v>
          </cell>
          <cell r="I9975">
            <v>50000</v>
          </cell>
          <cell r="J9975">
            <v>5669.8</v>
          </cell>
          <cell r="K9975">
            <v>44330.2</v>
          </cell>
          <cell r="L9975">
            <v>0</v>
          </cell>
          <cell r="M9975">
            <v>0</v>
          </cell>
          <cell r="N9975">
            <v>0</v>
          </cell>
          <cell r="O9975">
            <v>44330.2</v>
          </cell>
        </row>
        <row r="9976">
          <cell r="D9976" t="str">
            <v>110002539201070</v>
          </cell>
          <cell r="E9976" t="str">
            <v>金属材料表面转化膜技术开发</v>
          </cell>
          <cell r="F9976" t="str">
            <v>祝闻</v>
          </cell>
          <cell r="G9976" t="str">
            <v>2017065</v>
          </cell>
          <cell r="H9976">
            <v>0</v>
          </cell>
          <cell r="I9976">
            <v>100000</v>
          </cell>
          <cell r="J9976">
            <v>11339.6</v>
          </cell>
          <cell r="K9976">
            <v>88660.4</v>
          </cell>
          <cell r="L9976">
            <v>0</v>
          </cell>
          <cell r="M9976">
            <v>0</v>
          </cell>
          <cell r="N9976">
            <v>0</v>
          </cell>
          <cell r="O9976">
            <v>88660.4</v>
          </cell>
        </row>
        <row r="9977">
          <cell r="D9977" t="str">
            <v>110002539201071</v>
          </cell>
          <cell r="E9977" t="str">
            <v>第三代半导体晶圆光电参数测试系统开发</v>
          </cell>
          <cell r="F9977" t="str">
            <v>贾传宇</v>
          </cell>
          <cell r="G9977" t="str">
            <v>2017047</v>
          </cell>
          <cell r="H9977">
            <v>0</v>
          </cell>
          <cell r="I9977">
            <v>2400000</v>
          </cell>
          <cell r="J9977">
            <v>1798450.4</v>
          </cell>
          <cell r="K9977">
            <v>601549.6</v>
          </cell>
          <cell r="L9977">
            <v>0</v>
          </cell>
          <cell r="M9977">
            <v>0</v>
          </cell>
          <cell r="N9977">
            <v>0</v>
          </cell>
          <cell r="O9977">
            <v>601549.6</v>
          </cell>
        </row>
        <row r="9978">
          <cell r="D9978" t="str">
            <v>110002539201072</v>
          </cell>
          <cell r="E9978" t="str">
            <v>光储直柔配电系统优化调控技术研究</v>
          </cell>
          <cell r="F9978" t="str">
            <v>赵洋</v>
          </cell>
          <cell r="G9978" t="str">
            <v>2012050</v>
          </cell>
          <cell r="H9978">
            <v>0</v>
          </cell>
          <cell r="I9978">
            <v>30000</v>
          </cell>
          <cell r="J9978">
            <v>6074.8</v>
          </cell>
          <cell r="K9978">
            <v>23925.2</v>
          </cell>
          <cell r="L9978">
            <v>0</v>
          </cell>
          <cell r="M9978">
            <v>0</v>
          </cell>
          <cell r="N9978">
            <v>0</v>
          </cell>
          <cell r="O9978">
            <v>23925.2</v>
          </cell>
        </row>
        <row r="9979">
          <cell r="D9979" t="str">
            <v>110002539201073</v>
          </cell>
          <cell r="E9979" t="str">
            <v>新型钙钛矿光伏产品设计开发案</v>
          </cell>
          <cell r="F9979" t="str">
            <v>许嘉峻</v>
          </cell>
          <cell r="G9979" t="str">
            <v>2022120</v>
          </cell>
          <cell r="H9979">
            <v>0</v>
          </cell>
          <cell r="I9979">
            <v>50000</v>
          </cell>
          <cell r="J9979">
            <v>5669.8</v>
          </cell>
          <cell r="K9979">
            <v>44330.2</v>
          </cell>
          <cell r="L9979">
            <v>0</v>
          </cell>
          <cell r="M9979">
            <v>0</v>
          </cell>
          <cell r="N9979">
            <v>0</v>
          </cell>
          <cell r="O9979">
            <v>44330.2</v>
          </cell>
        </row>
        <row r="9980">
          <cell r="D9980" t="str">
            <v>110002539201075</v>
          </cell>
          <cell r="E9980" t="str">
            <v>压铸铝合金打磨工艺及智能打磨装备研究</v>
          </cell>
          <cell r="F9980" t="str">
            <v>张玉勋</v>
          </cell>
          <cell r="G9980" t="str">
            <v>2018014</v>
          </cell>
          <cell r="H9980">
            <v>0</v>
          </cell>
          <cell r="I9980">
            <v>400000</v>
          </cell>
          <cell r="J9980">
            <v>132601.76</v>
          </cell>
          <cell r="K9980">
            <v>267398.24</v>
          </cell>
          <cell r="L9980">
            <v>13800</v>
          </cell>
          <cell r="M9980">
            <v>0</v>
          </cell>
          <cell r="N9980">
            <v>0</v>
          </cell>
          <cell r="O9980">
            <v>267398.24</v>
          </cell>
        </row>
        <row r="9981">
          <cell r="D9981" t="str">
            <v>110002539201076</v>
          </cell>
          <cell r="E9981" t="str">
            <v>全彩显示领域高光效氮化镓基蓝绿光LED制备研究</v>
          </cell>
          <cell r="F9981" t="str">
            <v>张光旻</v>
          </cell>
          <cell r="G9981" t="str">
            <v>2013014</v>
          </cell>
          <cell r="H9981">
            <v>0</v>
          </cell>
          <cell r="I9981">
            <v>1300000</v>
          </cell>
          <cell r="J9981">
            <v>1247103.51</v>
          </cell>
          <cell r="K9981">
            <v>52896.49</v>
          </cell>
          <cell r="L9981">
            <v>0</v>
          </cell>
          <cell r="M9981">
            <v>0</v>
          </cell>
          <cell r="N9981">
            <v>0</v>
          </cell>
          <cell r="O9981">
            <v>52896.49</v>
          </cell>
        </row>
        <row r="9982">
          <cell r="D9982" t="str">
            <v>110002539201077</v>
          </cell>
          <cell r="E9982" t="str">
            <v>用于工业探伤的高灵敏度X射线成像系统</v>
          </cell>
          <cell r="F9982" t="str">
            <v>武文逸</v>
          </cell>
          <cell r="G9982" t="str">
            <v>2023138</v>
          </cell>
          <cell r="H9982">
            <v>0</v>
          </cell>
          <cell r="I9982">
            <v>50000</v>
          </cell>
          <cell r="J9982">
            <v>2842.34</v>
          </cell>
          <cell r="K9982">
            <v>47157.66</v>
          </cell>
          <cell r="L9982">
            <v>0</v>
          </cell>
          <cell r="M9982">
            <v>0</v>
          </cell>
          <cell r="N9982">
            <v>0</v>
          </cell>
          <cell r="O9982">
            <v>47157.66</v>
          </cell>
        </row>
        <row r="9983">
          <cell r="D9983" t="str">
            <v>110002539201078</v>
          </cell>
          <cell r="E9983" t="str">
            <v>HiTREF技术合作项目</v>
          </cell>
          <cell r="F9983" t="str">
            <v>李长平</v>
          </cell>
          <cell r="G9983" t="str">
            <v>2016830</v>
          </cell>
          <cell r="H9983">
            <v>0</v>
          </cell>
          <cell r="I9983">
            <v>222600</v>
          </cell>
          <cell r="J9983">
            <v>156455.95</v>
          </cell>
          <cell r="K9983">
            <v>66144.05</v>
          </cell>
          <cell r="L9983">
            <v>44000</v>
          </cell>
          <cell r="M9983">
            <v>0</v>
          </cell>
          <cell r="N9983">
            <v>0</v>
          </cell>
          <cell r="O9983">
            <v>66144.05</v>
          </cell>
        </row>
        <row r="9984">
          <cell r="D9984" t="str">
            <v>110002539201079</v>
          </cell>
          <cell r="E9984" t="str">
            <v>东莞市东江检测有限公司职业技能等级（化学检验员五级、四级）认定技术服务项目</v>
          </cell>
          <cell r="F9984" t="str">
            <v>纪传伟</v>
          </cell>
          <cell r="G9984" t="str">
            <v>2006064</v>
          </cell>
          <cell r="H9984">
            <v>0</v>
          </cell>
          <cell r="I9984">
            <v>78228</v>
          </cell>
          <cell r="J9984">
            <v>35370.74</v>
          </cell>
          <cell r="K9984">
            <v>42857.26</v>
          </cell>
          <cell r="L9984">
            <v>0</v>
          </cell>
          <cell r="M9984">
            <v>0</v>
          </cell>
          <cell r="N9984">
            <v>0</v>
          </cell>
          <cell r="O9984">
            <v>42857.26</v>
          </cell>
        </row>
        <row r="9985">
          <cell r="D9985" t="str">
            <v>110002539201080</v>
          </cell>
          <cell r="E9985" t="str">
            <v>水热炭强化污泥厌氧消化效能的研究现状分析</v>
          </cell>
          <cell r="F9985" t="str">
            <v>张嘉敏</v>
          </cell>
          <cell r="G9985" t="str">
            <v>2024125</v>
          </cell>
          <cell r="H9985">
            <v>0</v>
          </cell>
          <cell r="I9985">
            <v>10000</v>
          </cell>
          <cell r="J9985">
            <v>1999.96</v>
          </cell>
          <cell r="K9985">
            <v>8000.04</v>
          </cell>
          <cell r="L9985">
            <v>0</v>
          </cell>
          <cell r="M9985">
            <v>0</v>
          </cell>
          <cell r="N9985">
            <v>0</v>
          </cell>
          <cell r="O9985">
            <v>8000.04</v>
          </cell>
        </row>
        <row r="9986">
          <cell r="D9986" t="str">
            <v>110002539201081</v>
          </cell>
          <cell r="E9986" t="str">
            <v>光/电催化CO2还原技术研究</v>
          </cell>
          <cell r="F9986" t="str">
            <v>李婉赢</v>
          </cell>
          <cell r="G9986" t="str">
            <v>2024049</v>
          </cell>
          <cell r="H9986">
            <v>0</v>
          </cell>
          <cell r="I9986">
            <v>10000</v>
          </cell>
          <cell r="J9986">
            <v>9933.96</v>
          </cell>
          <cell r="K9986">
            <v>66.04</v>
          </cell>
          <cell r="L9986">
            <v>0</v>
          </cell>
          <cell r="M9986">
            <v>0</v>
          </cell>
          <cell r="N9986">
            <v>0</v>
          </cell>
          <cell r="O9986">
            <v>66.04</v>
          </cell>
        </row>
        <row r="9987">
          <cell r="D9987" t="str">
            <v>110002539201083</v>
          </cell>
          <cell r="E9987" t="str">
            <v>东莞市罗非鱼产业创新产学研合作基地</v>
          </cell>
          <cell r="F9987" t="str">
            <v>辛丘岩</v>
          </cell>
          <cell r="G9987" t="str">
            <v>2023085</v>
          </cell>
          <cell r="H9987">
            <v>0</v>
          </cell>
          <cell r="I9987">
            <v>100000</v>
          </cell>
          <cell r="J9987">
            <v>20039.6</v>
          </cell>
          <cell r="K9987">
            <v>79960.4</v>
          </cell>
          <cell r="L9987">
            <v>0</v>
          </cell>
          <cell r="M9987">
            <v>0</v>
          </cell>
          <cell r="N9987">
            <v>0</v>
          </cell>
          <cell r="O9987">
            <v>79960.4</v>
          </cell>
        </row>
        <row r="9988">
          <cell r="D9988" t="str">
            <v>110002539201084</v>
          </cell>
          <cell r="E9988" t="str">
            <v>微型马达用高性能粘胶永磁铁氧体材料磁导率性能提升技术研究</v>
          </cell>
          <cell r="F9988" t="str">
            <v>何伟锋</v>
          </cell>
          <cell r="G9988" t="str">
            <v>2009025</v>
          </cell>
          <cell r="H9988">
            <v>0</v>
          </cell>
          <cell r="I9988">
            <v>10000</v>
          </cell>
          <cell r="J9988">
            <v>1133.96</v>
          </cell>
          <cell r="K9988">
            <v>8866.04</v>
          </cell>
          <cell r="L9988">
            <v>0</v>
          </cell>
          <cell r="M9988">
            <v>0</v>
          </cell>
          <cell r="N9988">
            <v>0</v>
          </cell>
          <cell r="O9988">
            <v>8866.04</v>
          </cell>
        </row>
        <row r="9989">
          <cell r="D9989" t="str">
            <v>110002539201085</v>
          </cell>
          <cell r="E9989" t="str">
            <v>沸石基催化剂的开发用于工业VOCs催化氧化</v>
          </cell>
          <cell r="F9989" t="str">
            <v>张维</v>
          </cell>
          <cell r="G9989" t="str">
            <v>2024134</v>
          </cell>
          <cell r="H9989">
            <v>0</v>
          </cell>
          <cell r="I9989">
            <v>15000</v>
          </cell>
          <cell r="J9989">
            <v>11568.94</v>
          </cell>
          <cell r="K9989">
            <v>3431.06</v>
          </cell>
          <cell r="L9989">
            <v>0</v>
          </cell>
          <cell r="M9989">
            <v>0</v>
          </cell>
          <cell r="N9989">
            <v>0</v>
          </cell>
          <cell r="O9989">
            <v>3431.06</v>
          </cell>
        </row>
        <row r="9990">
          <cell r="D9990" t="str">
            <v>110002539201086</v>
          </cell>
          <cell r="E9990" t="str">
            <v>基于第三代半导体（SiC/GaN）的光伏电网电弧故障防护芯片的封测关键技术研发</v>
          </cell>
          <cell r="F9990" t="str">
            <v>陈豪翔</v>
          </cell>
          <cell r="G9990" t="str">
            <v>2023120</v>
          </cell>
          <cell r="H9990">
            <v>0</v>
          </cell>
          <cell r="I9990">
            <v>1400000</v>
          </cell>
          <cell r="J9990">
            <v>1006404.4</v>
          </cell>
          <cell r="K9990">
            <v>393595.6</v>
          </cell>
          <cell r="L9990">
            <v>0</v>
          </cell>
          <cell r="M9990">
            <v>0</v>
          </cell>
          <cell r="N9990">
            <v>0</v>
          </cell>
          <cell r="O9990">
            <v>393595.6</v>
          </cell>
        </row>
        <row r="9991">
          <cell r="D9991" t="str">
            <v>110002539201087</v>
          </cell>
          <cell r="E9991" t="str">
            <v>东莞玉成电路板有限公司突发环境事件应急预案（修订）</v>
          </cell>
          <cell r="F9991" t="str">
            <v>廖文波</v>
          </cell>
          <cell r="G9991" t="str">
            <v>2011007</v>
          </cell>
          <cell r="H9991">
            <v>0</v>
          </cell>
          <cell r="I9991">
            <v>13000</v>
          </cell>
          <cell r="J9991">
            <v>4179.15</v>
          </cell>
          <cell r="K9991">
            <v>8820.85</v>
          </cell>
          <cell r="L9991">
            <v>0</v>
          </cell>
          <cell r="M9991">
            <v>0</v>
          </cell>
          <cell r="N9991">
            <v>0</v>
          </cell>
          <cell r="O9991">
            <v>8820.85</v>
          </cell>
        </row>
        <row r="9992">
          <cell r="D9992" t="str">
            <v>110002539201088</v>
          </cell>
          <cell r="E9992" t="str">
            <v>高性能PCR材料的开发应用</v>
          </cell>
          <cell r="F9992" t="str">
            <v>吴文剑</v>
          </cell>
          <cell r="G9992" t="str">
            <v>2015004</v>
          </cell>
          <cell r="H9992">
            <v>0</v>
          </cell>
          <cell r="I9992">
            <v>100000</v>
          </cell>
          <cell r="J9992">
            <v>41339.6</v>
          </cell>
          <cell r="K9992">
            <v>58660.4</v>
          </cell>
          <cell r="L9992">
            <v>0</v>
          </cell>
          <cell r="M9992">
            <v>0</v>
          </cell>
          <cell r="N9992">
            <v>0</v>
          </cell>
          <cell r="O9992">
            <v>58660.4</v>
          </cell>
        </row>
        <row r="9993">
          <cell r="D9993" t="str">
            <v>110002539201089</v>
          </cell>
          <cell r="E9993" t="str">
            <v>空气净化材料性能测试技术服务</v>
          </cell>
          <cell r="F9993" t="str">
            <v>王文豪</v>
          </cell>
          <cell r="G9993" t="str">
            <v>2013040</v>
          </cell>
          <cell r="H9993">
            <v>0</v>
          </cell>
          <cell r="I9993">
            <v>13500</v>
          </cell>
          <cell r="J9993">
            <v>9430.85</v>
          </cell>
          <cell r="K9993">
            <v>4069.15</v>
          </cell>
          <cell r="L9993">
            <v>0</v>
          </cell>
          <cell r="M9993">
            <v>0</v>
          </cell>
          <cell r="N9993">
            <v>0</v>
          </cell>
          <cell r="O9993">
            <v>4069.15</v>
          </cell>
        </row>
        <row r="9994">
          <cell r="D9994" t="str">
            <v>110002539201090</v>
          </cell>
          <cell r="E9994" t="str">
            <v>东莞市博物馆新馆建设工程悬挑混凝土桁架施工阶段混凝土开裂与刚度退化压电自感知技术研究</v>
          </cell>
          <cell r="F9994" t="str">
            <v>邸博</v>
          </cell>
          <cell r="G9994" t="str">
            <v>2017059</v>
          </cell>
          <cell r="H9994">
            <v>0</v>
          </cell>
          <cell r="I9994">
            <v>105000</v>
          </cell>
          <cell r="J9994">
            <v>26206.48</v>
          </cell>
          <cell r="K9994">
            <v>78793.52</v>
          </cell>
          <cell r="L9994">
            <v>0</v>
          </cell>
          <cell r="M9994">
            <v>0</v>
          </cell>
          <cell r="N9994">
            <v>0</v>
          </cell>
          <cell r="O9994">
            <v>78793.52</v>
          </cell>
        </row>
        <row r="9995">
          <cell r="D9995" t="str">
            <v>110002539201091</v>
          </cell>
          <cell r="E9995" t="str">
            <v>板级先进3D封装TGV玻璃基板填孔电镀机开发</v>
          </cell>
          <cell r="F9995" t="str">
            <v>夏能礼</v>
          </cell>
          <cell r="G9995" t="str">
            <v>2001039</v>
          </cell>
          <cell r="H9995">
            <v>0</v>
          </cell>
          <cell r="I9995">
            <v>900000</v>
          </cell>
          <cell r="J9995">
            <v>652526.9</v>
          </cell>
          <cell r="K9995">
            <v>247473.1</v>
          </cell>
          <cell r="L9995">
            <v>0</v>
          </cell>
          <cell r="M9995">
            <v>0</v>
          </cell>
          <cell r="N9995">
            <v>0</v>
          </cell>
          <cell r="O9995">
            <v>247473.1</v>
          </cell>
        </row>
        <row r="9996">
          <cell r="D9996" t="str">
            <v>110002539201092</v>
          </cell>
          <cell r="E9996" t="str">
            <v>耐高温腰果酚基苯并噁嗪树脂的制备与应用</v>
          </cell>
          <cell r="F9996" t="str">
            <v>廖俊旭</v>
          </cell>
          <cell r="G9996" t="str">
            <v>2018121</v>
          </cell>
          <cell r="H9996">
            <v>0</v>
          </cell>
          <cell r="I9996">
            <v>20000</v>
          </cell>
          <cell r="J9996">
            <v>2267.92</v>
          </cell>
          <cell r="K9996">
            <v>17732.08</v>
          </cell>
          <cell r="L9996">
            <v>0</v>
          </cell>
          <cell r="M9996">
            <v>0</v>
          </cell>
          <cell r="N9996">
            <v>0</v>
          </cell>
          <cell r="O9996">
            <v>17732.08</v>
          </cell>
        </row>
        <row r="9997">
          <cell r="D9997" t="str">
            <v>110002539201093</v>
          </cell>
          <cell r="E9997" t="str">
            <v>改性丙烯酸酯预聚体及紫外-湿气双重固化披覆胶配方优化技术开发</v>
          </cell>
          <cell r="F9997" t="str">
            <v>任斌</v>
          </cell>
          <cell r="G9997" t="str">
            <v>2003008</v>
          </cell>
          <cell r="H9997">
            <v>0</v>
          </cell>
          <cell r="I9997">
            <v>20000</v>
          </cell>
          <cell r="J9997">
            <v>2267.92</v>
          </cell>
          <cell r="K9997">
            <v>17732.08</v>
          </cell>
          <cell r="L9997">
            <v>0</v>
          </cell>
          <cell r="M9997">
            <v>0</v>
          </cell>
          <cell r="N9997">
            <v>0</v>
          </cell>
          <cell r="O9997">
            <v>17732.08</v>
          </cell>
        </row>
        <row r="9998">
          <cell r="D9998" t="str">
            <v>110002539201094</v>
          </cell>
          <cell r="E9998" t="str">
            <v>基于人工智能算法的无人机控制器设计与技术开发</v>
          </cell>
          <cell r="F9998" t="str">
            <v>王福杰</v>
          </cell>
          <cell r="G9998" t="str">
            <v>2018077</v>
          </cell>
          <cell r="H9998">
            <v>0</v>
          </cell>
          <cell r="I9998">
            <v>31800</v>
          </cell>
          <cell r="J9998">
            <v>9105.99</v>
          </cell>
          <cell r="K9998">
            <v>22694.01</v>
          </cell>
          <cell r="L9998">
            <v>0</v>
          </cell>
          <cell r="M9998">
            <v>0</v>
          </cell>
          <cell r="N9998">
            <v>0</v>
          </cell>
          <cell r="O9998">
            <v>22694.01</v>
          </cell>
        </row>
        <row r="9999">
          <cell r="D9999" t="str">
            <v>110002539201096</v>
          </cell>
          <cell r="E9999" t="str">
            <v>咖啡豆中木质素衍生物提取工艺开发</v>
          </cell>
          <cell r="F9999" t="str">
            <v>刘诗文</v>
          </cell>
          <cell r="G9999" t="str">
            <v>2022181</v>
          </cell>
          <cell r="H9999">
            <v>0</v>
          </cell>
          <cell r="I9999">
            <v>100000</v>
          </cell>
          <cell r="J9999">
            <v>29998.6</v>
          </cell>
          <cell r="K9999">
            <v>70001.4</v>
          </cell>
          <cell r="L9999">
            <v>0</v>
          </cell>
          <cell r="M9999">
            <v>0</v>
          </cell>
          <cell r="N9999">
            <v>0</v>
          </cell>
          <cell r="O9999">
            <v>70001.4</v>
          </cell>
        </row>
        <row r="10000">
          <cell r="D10000" t="str">
            <v>110002539201097</v>
          </cell>
          <cell r="E10000" t="str">
            <v>任意区域内置圆排列优化算法设计研究</v>
          </cell>
          <cell r="F10000" t="str">
            <v>龙建宇</v>
          </cell>
          <cell r="G10000" t="str">
            <v>2019129</v>
          </cell>
          <cell r="H10000">
            <v>0</v>
          </cell>
          <cell r="I10000">
            <v>125000</v>
          </cell>
          <cell r="J10000">
            <v>7290.96</v>
          </cell>
          <cell r="K10000">
            <v>117709.04</v>
          </cell>
          <cell r="L10000">
            <v>0</v>
          </cell>
          <cell r="M10000">
            <v>0</v>
          </cell>
          <cell r="N10000">
            <v>0</v>
          </cell>
          <cell r="O10000">
            <v>117709.04</v>
          </cell>
        </row>
        <row r="10001">
          <cell r="D10001" t="str">
            <v>110002539201098</v>
          </cell>
          <cell r="E10001" t="str">
            <v>土壤修复药剂配方与修复效能研究</v>
          </cell>
          <cell r="F10001" t="str">
            <v>辛晓东</v>
          </cell>
          <cell r="G10001" t="str">
            <v>2022055</v>
          </cell>
          <cell r="H10001">
            <v>0</v>
          </cell>
          <cell r="I10001">
            <v>45000</v>
          </cell>
          <cell r="J10001">
            <v>21002.82</v>
          </cell>
          <cell r="K10001">
            <v>23997.18</v>
          </cell>
          <cell r="L10001">
            <v>0</v>
          </cell>
          <cell r="M10001">
            <v>0</v>
          </cell>
          <cell r="N10001">
            <v>0</v>
          </cell>
          <cell r="O10001">
            <v>23997.18</v>
          </cell>
        </row>
        <row r="10002">
          <cell r="D10002" t="str">
            <v>110002539201099</v>
          </cell>
          <cell r="E10002" t="str">
            <v>一种电动电能表模块更换工具研制</v>
          </cell>
          <cell r="F10002" t="str">
            <v>何伟锋</v>
          </cell>
          <cell r="G10002" t="str">
            <v>2009025</v>
          </cell>
          <cell r="H10002">
            <v>0</v>
          </cell>
          <cell r="I10002">
            <v>52500</v>
          </cell>
          <cell r="J10002">
            <v>34994.79</v>
          </cell>
          <cell r="K10002">
            <v>17505.21</v>
          </cell>
          <cell r="L10002">
            <v>0</v>
          </cell>
          <cell r="M10002">
            <v>0</v>
          </cell>
          <cell r="N10002">
            <v>0</v>
          </cell>
          <cell r="O10002">
            <v>17505.21</v>
          </cell>
        </row>
        <row r="10003">
          <cell r="D10003" t="str">
            <v>110002539201100</v>
          </cell>
          <cell r="E10003" t="str">
            <v>机顶盒自动丝印及组装生产线研发</v>
          </cell>
          <cell r="F10003" t="str">
            <v>何伟锋</v>
          </cell>
          <cell r="G10003" t="str">
            <v>2009025</v>
          </cell>
          <cell r="H10003">
            <v>0</v>
          </cell>
          <cell r="I10003">
            <v>54000</v>
          </cell>
          <cell r="J10003">
            <v>6123.38</v>
          </cell>
          <cell r="K10003">
            <v>47876.62</v>
          </cell>
          <cell r="L10003">
            <v>0</v>
          </cell>
          <cell r="M10003">
            <v>0</v>
          </cell>
          <cell r="N10003">
            <v>0</v>
          </cell>
          <cell r="O10003">
            <v>47876.62</v>
          </cell>
        </row>
        <row r="10004">
          <cell r="D10004" t="str">
            <v>110002539201101</v>
          </cell>
          <cell r="E10004" t="str">
            <v>东莞水乡创新创业服务项目技术服务合同</v>
          </cell>
          <cell r="F10004" t="str">
            <v>胡文龙</v>
          </cell>
          <cell r="G10004" t="str">
            <v>2017836</v>
          </cell>
          <cell r="H10004">
            <v>0</v>
          </cell>
          <cell r="I10004">
            <v>123600</v>
          </cell>
          <cell r="J10004">
            <v>61815.75</v>
          </cell>
          <cell r="K10004">
            <v>61784.25</v>
          </cell>
          <cell r="L10004">
            <v>0</v>
          </cell>
          <cell r="M10004">
            <v>0</v>
          </cell>
          <cell r="N10004">
            <v>0</v>
          </cell>
          <cell r="O10004">
            <v>61784.25</v>
          </cell>
        </row>
        <row r="10005">
          <cell r="D10005" t="str">
            <v>110002539201102</v>
          </cell>
          <cell r="E10005" t="str">
            <v>先进制造工程数值仿真分析方法</v>
          </cell>
          <cell r="F10005" t="str">
            <v>马连华</v>
          </cell>
          <cell r="G10005" t="str">
            <v>2022195</v>
          </cell>
          <cell r="H10005">
            <v>0</v>
          </cell>
          <cell r="I10005">
            <v>150000</v>
          </cell>
          <cell r="J10005">
            <v>34214.77</v>
          </cell>
          <cell r="K10005">
            <v>115785.23</v>
          </cell>
          <cell r="L10005">
            <v>0</v>
          </cell>
          <cell r="M10005">
            <v>0</v>
          </cell>
          <cell r="N10005">
            <v>0</v>
          </cell>
          <cell r="O10005">
            <v>115785.23</v>
          </cell>
        </row>
        <row r="10006">
          <cell r="D10006" t="str">
            <v>110002539201103</v>
          </cell>
          <cell r="E10006" t="str">
            <v>高介电低损耗聚酯材料的研发</v>
          </cell>
          <cell r="F10006" t="str">
            <v>李坤泉</v>
          </cell>
          <cell r="G10006" t="str">
            <v>2019080</v>
          </cell>
          <cell r="H10006">
            <v>0</v>
          </cell>
          <cell r="I10006">
            <v>100000</v>
          </cell>
          <cell r="J10006">
            <v>21339.6</v>
          </cell>
          <cell r="K10006">
            <v>78660.4</v>
          </cell>
          <cell r="L10006">
            <v>0</v>
          </cell>
          <cell r="M10006">
            <v>0</v>
          </cell>
          <cell r="N10006">
            <v>0</v>
          </cell>
          <cell r="O10006">
            <v>78660.4</v>
          </cell>
        </row>
        <row r="10007">
          <cell r="D10007" t="str">
            <v>110002539201104</v>
          </cell>
          <cell r="E10007" t="str">
            <v>高导热金属基复合材料及其表面处理、水冷散热系统产品产学研基地</v>
          </cell>
          <cell r="F10007" t="str">
            <v>祝闻</v>
          </cell>
          <cell r="G10007" t="str">
            <v>2017065</v>
          </cell>
          <cell r="H10007">
            <v>0</v>
          </cell>
          <cell r="I10007">
            <v>50000</v>
          </cell>
          <cell r="J10007">
            <v>25669.8</v>
          </cell>
          <cell r="K10007">
            <v>24330.2</v>
          </cell>
          <cell r="L10007">
            <v>0</v>
          </cell>
          <cell r="M10007">
            <v>0</v>
          </cell>
          <cell r="N10007">
            <v>0</v>
          </cell>
          <cell r="O10007">
            <v>24330.2</v>
          </cell>
        </row>
        <row r="10008">
          <cell r="D10008" t="str">
            <v>110002539201105</v>
          </cell>
          <cell r="E10008" t="str">
            <v>环保生物胶应用技术产学研基地</v>
          </cell>
          <cell r="F10008" t="str">
            <v>李坤泉</v>
          </cell>
          <cell r="G10008" t="str">
            <v>2019080</v>
          </cell>
          <cell r="H10008">
            <v>0</v>
          </cell>
          <cell r="I10008">
            <v>100000</v>
          </cell>
          <cell r="J10008">
            <v>31339.6</v>
          </cell>
          <cell r="K10008">
            <v>68660.4</v>
          </cell>
          <cell r="L10008">
            <v>0</v>
          </cell>
          <cell r="M10008">
            <v>0</v>
          </cell>
          <cell r="N10008">
            <v>0</v>
          </cell>
          <cell r="O10008">
            <v>68660.4</v>
          </cell>
        </row>
        <row r="10009">
          <cell r="D10009" t="str">
            <v>110002539201106</v>
          </cell>
          <cell r="E10009" t="str">
            <v>选择性波峰焊焊嘴使用寿命研究</v>
          </cell>
          <cell r="F10009" t="str">
            <v>刘钊</v>
          </cell>
          <cell r="G10009" t="str">
            <v>2022045</v>
          </cell>
          <cell r="H10009">
            <v>0</v>
          </cell>
          <cell r="I10009">
            <v>100000</v>
          </cell>
          <cell r="J10009">
            <v>11339.6</v>
          </cell>
          <cell r="K10009">
            <v>88660.4</v>
          </cell>
          <cell r="L10009">
            <v>0</v>
          </cell>
          <cell r="M10009">
            <v>0</v>
          </cell>
          <cell r="N10009">
            <v>0</v>
          </cell>
          <cell r="O10009">
            <v>88660.4</v>
          </cell>
        </row>
        <row r="10010">
          <cell r="D10010" t="str">
            <v>110002539201107</v>
          </cell>
          <cell r="E10010" t="str">
            <v>东莞理工学院—广东中科鸿泰新材料有限公司产学研基地</v>
          </cell>
          <cell r="F10010" t="str">
            <v>邱永福</v>
          </cell>
          <cell r="G10010" t="str">
            <v>2009016</v>
          </cell>
          <cell r="H10010">
            <v>0</v>
          </cell>
          <cell r="I10010">
            <v>100000</v>
          </cell>
          <cell r="J10010">
            <v>11339.6</v>
          </cell>
          <cell r="K10010">
            <v>88660.4</v>
          </cell>
          <cell r="L10010">
            <v>0</v>
          </cell>
          <cell r="M10010">
            <v>0</v>
          </cell>
          <cell r="N10010">
            <v>0</v>
          </cell>
          <cell r="O10010">
            <v>88660.4</v>
          </cell>
        </row>
        <row r="10011">
          <cell r="D10011" t="str">
            <v>110002539201108</v>
          </cell>
          <cell r="E10011" t="str">
            <v>基于柔性架构的继电保护智能运维关键技术研究技术研究</v>
          </cell>
          <cell r="F10011" t="str">
            <v>张兆云</v>
          </cell>
          <cell r="G10011" t="str">
            <v>2016006</v>
          </cell>
          <cell r="H10011">
            <v>0</v>
          </cell>
          <cell r="I10011">
            <v>180000</v>
          </cell>
          <cell r="J10011">
            <v>20411.28</v>
          </cell>
          <cell r="K10011">
            <v>159588.72</v>
          </cell>
          <cell r="L10011">
            <v>0</v>
          </cell>
          <cell r="M10011">
            <v>0</v>
          </cell>
          <cell r="N10011">
            <v>0</v>
          </cell>
          <cell r="O10011">
            <v>159588.72</v>
          </cell>
        </row>
        <row r="10012">
          <cell r="D10012" t="str">
            <v>110002539201109</v>
          </cell>
          <cell r="E10012" t="str">
            <v>东莞理工-力邦发酵果蔬汁技术产学研基地</v>
          </cell>
          <cell r="F10012" t="str">
            <v>蔡燕雪</v>
          </cell>
          <cell r="G10012" t="str">
            <v>2021811</v>
          </cell>
          <cell r="H10012">
            <v>0</v>
          </cell>
          <cell r="I10012">
            <v>50000</v>
          </cell>
          <cell r="J10012">
            <v>5669.8</v>
          </cell>
          <cell r="K10012">
            <v>44330.2</v>
          </cell>
          <cell r="L10012">
            <v>0</v>
          </cell>
          <cell r="M10012">
            <v>0</v>
          </cell>
          <cell r="N10012">
            <v>0</v>
          </cell>
          <cell r="O10012">
            <v>44330.2</v>
          </cell>
        </row>
        <row r="10013">
          <cell r="D10013" t="str">
            <v>110002539201110</v>
          </cell>
          <cell r="E10013" t="str">
            <v>分布式光伏-电解水制氢一体化系统关键技术及核心模块研发</v>
          </cell>
          <cell r="F10013" t="str">
            <v>廖文波</v>
          </cell>
          <cell r="G10013" t="str">
            <v>2011007</v>
          </cell>
          <cell r="H10013">
            <v>0</v>
          </cell>
          <cell r="I10013">
            <v>680000</v>
          </cell>
          <cell r="J10013">
            <v>602109.28</v>
          </cell>
          <cell r="K10013">
            <v>77890.72</v>
          </cell>
          <cell r="L10013">
            <v>0</v>
          </cell>
          <cell r="M10013">
            <v>0</v>
          </cell>
          <cell r="N10013">
            <v>0</v>
          </cell>
          <cell r="O10013">
            <v>77890.72</v>
          </cell>
        </row>
        <row r="10014">
          <cell r="D10014" t="str">
            <v>110002539201111</v>
          </cell>
          <cell r="E10014" t="str">
            <v>氰化尾渣资源化利用技术服务</v>
          </cell>
          <cell r="F10014" t="str">
            <v>李涵</v>
          </cell>
          <cell r="G10014" t="str">
            <v>2023116</v>
          </cell>
          <cell r="H10014">
            <v>0</v>
          </cell>
          <cell r="I10014">
            <v>270000</v>
          </cell>
          <cell r="J10014">
            <v>39686.92</v>
          </cell>
          <cell r="K10014">
            <v>230313.08</v>
          </cell>
          <cell r="L10014">
            <v>0</v>
          </cell>
          <cell r="M10014">
            <v>0</v>
          </cell>
          <cell r="N10014">
            <v>0</v>
          </cell>
          <cell r="O10014">
            <v>230313.08</v>
          </cell>
        </row>
        <row r="10015">
          <cell r="D10015" t="str">
            <v>110002539201112</v>
          </cell>
          <cell r="E10015" t="str">
            <v>GaN 功率芯片关键制造技术和核心模块的研发</v>
          </cell>
          <cell r="F10015" t="str">
            <v>刘亚超</v>
          </cell>
          <cell r="G10015" t="str">
            <v>2025032</v>
          </cell>
          <cell r="H10015">
            <v>0</v>
          </cell>
          <cell r="I10015">
            <v>2000000</v>
          </cell>
          <cell r="J10015">
            <v>731292</v>
          </cell>
          <cell r="K10015">
            <v>1268708</v>
          </cell>
          <cell r="L10015">
            <v>0</v>
          </cell>
          <cell r="M10015">
            <v>0</v>
          </cell>
          <cell r="N10015">
            <v>0</v>
          </cell>
          <cell r="O10015">
            <v>1268708</v>
          </cell>
        </row>
        <row r="10016">
          <cell r="D10016" t="str">
            <v>110002539201113</v>
          </cell>
          <cell r="E10016" t="str">
            <v>3D立体拼图玩具开发</v>
          </cell>
          <cell r="F10016" t="str">
            <v>吴鹏</v>
          </cell>
          <cell r="G10016" t="str">
            <v>2013036</v>
          </cell>
          <cell r="H10016">
            <v>0</v>
          </cell>
          <cell r="I10016">
            <v>50000</v>
          </cell>
          <cell r="J10016">
            <v>13019.8</v>
          </cell>
          <cell r="K10016">
            <v>36980.2</v>
          </cell>
          <cell r="L10016">
            <v>0</v>
          </cell>
          <cell r="M10016">
            <v>0</v>
          </cell>
          <cell r="N10016">
            <v>0</v>
          </cell>
          <cell r="O10016">
            <v>36980.2</v>
          </cell>
        </row>
        <row r="10017">
          <cell r="D10017" t="str">
            <v>110002539201114</v>
          </cell>
          <cell r="E10017" t="str">
            <v>Ah级别水系软包锌离子电池技术开发</v>
          </cell>
          <cell r="F10017" t="str">
            <v>许伟娜</v>
          </cell>
          <cell r="G10017" t="str">
            <v>2020029</v>
          </cell>
          <cell r="H10017">
            <v>0</v>
          </cell>
          <cell r="I10017">
            <v>120000</v>
          </cell>
          <cell r="J10017">
            <v>14961.52</v>
          </cell>
          <cell r="K10017">
            <v>105038.48</v>
          </cell>
          <cell r="L10017">
            <v>0</v>
          </cell>
          <cell r="M10017">
            <v>0</v>
          </cell>
          <cell r="N10017">
            <v>0</v>
          </cell>
          <cell r="O10017">
            <v>105038.48</v>
          </cell>
        </row>
        <row r="10018">
          <cell r="D10018" t="str">
            <v>110002539201115</v>
          </cell>
          <cell r="E10018" t="str">
            <v>移动机器人通用控制器开发</v>
          </cell>
          <cell r="F10018" t="str">
            <v>沈博</v>
          </cell>
          <cell r="G10018" t="str">
            <v>2019067</v>
          </cell>
          <cell r="H10018">
            <v>0</v>
          </cell>
          <cell r="I10018">
            <v>20000</v>
          </cell>
          <cell r="J10018">
            <v>2267.92</v>
          </cell>
          <cell r="K10018">
            <v>17732.08</v>
          </cell>
          <cell r="L10018">
            <v>0</v>
          </cell>
          <cell r="M10018">
            <v>0</v>
          </cell>
          <cell r="N10018">
            <v>0</v>
          </cell>
          <cell r="O10018">
            <v>17732.08</v>
          </cell>
        </row>
        <row r="10019">
          <cell r="D10019" t="str">
            <v>110002539201116</v>
          </cell>
          <cell r="E10019" t="str">
            <v>自发电混凝土配合比设计与优化方案</v>
          </cell>
          <cell r="F10019" t="str">
            <v>李桂</v>
          </cell>
          <cell r="G10019" t="str">
            <v>2024040</v>
          </cell>
          <cell r="H10019">
            <v>0</v>
          </cell>
          <cell r="I10019">
            <v>50000</v>
          </cell>
          <cell r="J10019">
            <v>5669.8</v>
          </cell>
          <cell r="K10019">
            <v>44330.2</v>
          </cell>
          <cell r="L10019">
            <v>0</v>
          </cell>
          <cell r="M10019">
            <v>0</v>
          </cell>
          <cell r="N10019">
            <v>0</v>
          </cell>
          <cell r="O10019">
            <v>44330.2</v>
          </cell>
        </row>
        <row r="10020">
          <cell r="D10020" t="str">
            <v>110002539201118</v>
          </cell>
          <cell r="E10020" t="str">
            <v>智能开关用低功耗芯片集成与稳定性优化技术研究</v>
          </cell>
          <cell r="F10020" t="str">
            <v>吴鹏</v>
          </cell>
          <cell r="G10020" t="str">
            <v>2013036</v>
          </cell>
          <cell r="H10020">
            <v>0</v>
          </cell>
          <cell r="I10020">
            <v>10000</v>
          </cell>
          <cell r="J10020">
            <v>1133.96</v>
          </cell>
          <cell r="K10020">
            <v>8866.04</v>
          </cell>
          <cell r="L10020">
            <v>0</v>
          </cell>
          <cell r="M10020">
            <v>0</v>
          </cell>
          <cell r="N10020">
            <v>0</v>
          </cell>
          <cell r="O10020">
            <v>8866.04</v>
          </cell>
        </row>
        <row r="10021">
          <cell r="D10021" t="str">
            <v>110002539201119</v>
          </cell>
          <cell r="E10021" t="str">
            <v>金属材料热处理工艺优化及质量提升技术研究</v>
          </cell>
          <cell r="F10021" t="str">
            <v>蔡盛腾</v>
          </cell>
          <cell r="G10021" t="str">
            <v>2005080</v>
          </cell>
          <cell r="H10021">
            <v>0</v>
          </cell>
          <cell r="I10021">
            <v>10000</v>
          </cell>
          <cell r="J10021">
            <v>1133.96</v>
          </cell>
          <cell r="K10021">
            <v>8866.04</v>
          </cell>
          <cell r="L10021">
            <v>0</v>
          </cell>
          <cell r="M10021">
            <v>0</v>
          </cell>
          <cell r="N10021">
            <v>0</v>
          </cell>
          <cell r="O10021">
            <v>8866.04</v>
          </cell>
        </row>
        <row r="10022">
          <cell r="D10022" t="str">
            <v>110002539201120</v>
          </cell>
          <cell r="E10022" t="str">
            <v>气洗三相氧化微电解塔的研发及产业化</v>
          </cell>
          <cell r="F10022" t="str">
            <v>卓琼芳</v>
          </cell>
          <cell r="G10022" t="str">
            <v>2018050</v>
          </cell>
          <cell r="H10022">
            <v>0</v>
          </cell>
          <cell r="I10022">
            <v>40000</v>
          </cell>
          <cell r="J10022">
            <v>4760.84</v>
          </cell>
          <cell r="K10022">
            <v>35239.16</v>
          </cell>
          <cell r="L10022">
            <v>0</v>
          </cell>
          <cell r="M10022">
            <v>0</v>
          </cell>
          <cell r="N10022">
            <v>0</v>
          </cell>
          <cell r="O10022">
            <v>35239.16</v>
          </cell>
        </row>
        <row r="10023">
          <cell r="D10023" t="str">
            <v>110002539201122</v>
          </cell>
          <cell r="E10023" t="str">
            <v>高生物基碳含量压敏胶研发及应用</v>
          </cell>
          <cell r="F10023" t="str">
            <v>程可可</v>
          </cell>
          <cell r="G10023" t="str">
            <v>2016825</v>
          </cell>
          <cell r="H10023">
            <v>0</v>
          </cell>
          <cell r="I10023">
            <v>100000</v>
          </cell>
          <cell r="J10023">
            <v>11339.6</v>
          </cell>
          <cell r="K10023">
            <v>88660.4</v>
          </cell>
          <cell r="L10023">
            <v>0</v>
          </cell>
          <cell r="M10023">
            <v>0</v>
          </cell>
          <cell r="N10023">
            <v>0</v>
          </cell>
          <cell r="O10023">
            <v>88660.4</v>
          </cell>
        </row>
        <row r="10024">
          <cell r="D10024" t="str">
            <v>110002539201123</v>
          </cell>
          <cell r="E10024" t="str">
            <v>低空飞行器近场声辐射抑制和吸声机理研究</v>
          </cell>
          <cell r="F10024" t="str">
            <v>沈超</v>
          </cell>
          <cell r="G10024" t="str">
            <v>2023209</v>
          </cell>
          <cell r="H10024">
            <v>0</v>
          </cell>
          <cell r="I10024">
            <v>50000</v>
          </cell>
          <cell r="J10024">
            <v>40669.8</v>
          </cell>
          <cell r="K10024">
            <v>9330.2</v>
          </cell>
          <cell r="L10024">
            <v>0</v>
          </cell>
          <cell r="M10024">
            <v>0</v>
          </cell>
          <cell r="N10024">
            <v>0</v>
          </cell>
          <cell r="O10024">
            <v>9330.2</v>
          </cell>
        </row>
        <row r="10025">
          <cell r="D10025" t="str">
            <v>110002539201126</v>
          </cell>
          <cell r="E10025" t="str">
            <v>配电开关及控制设备智能制造研究</v>
          </cell>
          <cell r="F10025" t="str">
            <v>汪超</v>
          </cell>
          <cell r="G10025" t="str">
            <v>2018119</v>
          </cell>
          <cell r="H10025">
            <v>0</v>
          </cell>
          <cell r="I10025">
            <v>25000</v>
          </cell>
          <cell r="J10025">
            <v>2834.9</v>
          </cell>
          <cell r="K10025">
            <v>22165.1</v>
          </cell>
          <cell r="L10025">
            <v>0</v>
          </cell>
          <cell r="M10025">
            <v>0</v>
          </cell>
          <cell r="N10025">
            <v>0</v>
          </cell>
          <cell r="O10025">
            <v>22165.1</v>
          </cell>
        </row>
        <row r="10026">
          <cell r="D10026" t="str">
            <v>110002539201127</v>
          </cell>
          <cell r="E10026" t="str">
            <v>低碳固体激发剂制备地质聚合物胶凝材料及结构机理研究</v>
          </cell>
          <cell r="F10026" t="str">
            <v>王奕仁</v>
          </cell>
          <cell r="G10026" t="str">
            <v>2021109</v>
          </cell>
          <cell r="H10026">
            <v>0</v>
          </cell>
          <cell r="I10026">
            <v>40000</v>
          </cell>
          <cell r="J10026">
            <v>4535.84</v>
          </cell>
          <cell r="K10026">
            <v>35464.16</v>
          </cell>
          <cell r="L10026">
            <v>0</v>
          </cell>
          <cell r="M10026">
            <v>0</v>
          </cell>
          <cell r="N10026">
            <v>0</v>
          </cell>
          <cell r="O10026">
            <v>35464.16</v>
          </cell>
        </row>
        <row r="10027">
          <cell r="D10027" t="str">
            <v>110002539201128</v>
          </cell>
          <cell r="E10027" t="str">
            <v>机器视觉抓取投放应用于产线自动化的研究</v>
          </cell>
          <cell r="F10027" t="str">
            <v>陈尚彦</v>
          </cell>
          <cell r="G10027" t="str">
            <v>2018022</v>
          </cell>
          <cell r="H10027">
            <v>0</v>
          </cell>
          <cell r="I10027">
            <v>15000</v>
          </cell>
          <cell r="J10027">
            <v>1700.94</v>
          </cell>
          <cell r="K10027">
            <v>13299.06</v>
          </cell>
          <cell r="L10027">
            <v>0</v>
          </cell>
          <cell r="M10027">
            <v>0</v>
          </cell>
          <cell r="N10027">
            <v>0</v>
          </cell>
          <cell r="O10027">
            <v>13299.06</v>
          </cell>
        </row>
        <row r="10028">
          <cell r="D10028" t="str">
            <v>110002539201129</v>
          </cell>
          <cell r="E10028" t="str">
            <v>高精度高速模切机多轴联动控制算法研究</v>
          </cell>
          <cell r="F10028" t="str">
            <v>曹晓畅</v>
          </cell>
          <cell r="G10028" t="str">
            <v>2012045</v>
          </cell>
          <cell r="H10028">
            <v>0</v>
          </cell>
          <cell r="I10028">
            <v>10000</v>
          </cell>
          <cell r="J10028">
            <v>1133.96</v>
          </cell>
          <cell r="K10028">
            <v>8866.04</v>
          </cell>
          <cell r="L10028">
            <v>0</v>
          </cell>
          <cell r="M10028">
            <v>0</v>
          </cell>
          <cell r="N10028">
            <v>0</v>
          </cell>
          <cell r="O10028">
            <v>8866.04</v>
          </cell>
        </row>
        <row r="10029">
          <cell r="D10029" t="str">
            <v>110002539201130</v>
          </cell>
          <cell r="E10029" t="str">
            <v>移动机器人运动控制技术开发</v>
          </cell>
          <cell r="F10029" t="str">
            <v>刘亚超</v>
          </cell>
          <cell r="G10029" t="str">
            <v>2025032</v>
          </cell>
          <cell r="H10029">
            <v>0</v>
          </cell>
          <cell r="I10029">
            <v>30000</v>
          </cell>
          <cell r="J10029">
            <v>3401.88</v>
          </cell>
          <cell r="K10029">
            <v>26598.12</v>
          </cell>
          <cell r="L10029">
            <v>0</v>
          </cell>
          <cell r="M10029">
            <v>0</v>
          </cell>
          <cell r="N10029">
            <v>0</v>
          </cell>
          <cell r="O10029">
            <v>26598.12</v>
          </cell>
        </row>
        <row r="10030">
          <cell r="D10030" t="str">
            <v>110002539201131</v>
          </cell>
          <cell r="E10030" t="str">
            <v>内圆随动复合磨床关键技术研发</v>
          </cell>
          <cell r="F10030" t="str">
            <v>刘华珠</v>
          </cell>
          <cell r="G10030" t="str">
            <v>2003113</v>
          </cell>
          <cell r="H10030">
            <v>0</v>
          </cell>
          <cell r="I10030">
            <v>20000</v>
          </cell>
          <cell r="J10030">
            <v>2267.92</v>
          </cell>
          <cell r="K10030">
            <v>17732.08</v>
          </cell>
          <cell r="L10030">
            <v>0</v>
          </cell>
          <cell r="M10030">
            <v>0</v>
          </cell>
          <cell r="N10030">
            <v>0</v>
          </cell>
          <cell r="O10030">
            <v>17732.08</v>
          </cell>
        </row>
        <row r="10031">
          <cell r="D10031" t="str">
            <v>110002539201132</v>
          </cell>
          <cell r="E10031" t="str">
            <v>自动化控制设备开发</v>
          </cell>
          <cell r="F10031" t="str">
            <v>邓云蛟</v>
          </cell>
          <cell r="G10031" t="str">
            <v>2022099</v>
          </cell>
          <cell r="H10031">
            <v>0</v>
          </cell>
          <cell r="I10031">
            <v>68000</v>
          </cell>
          <cell r="J10031">
            <v>7710.93</v>
          </cell>
          <cell r="K10031">
            <v>60289.07</v>
          </cell>
          <cell r="L10031">
            <v>0</v>
          </cell>
          <cell r="M10031">
            <v>0</v>
          </cell>
          <cell r="N10031">
            <v>0</v>
          </cell>
          <cell r="O10031">
            <v>60289.07</v>
          </cell>
        </row>
        <row r="10032">
          <cell r="D10032" t="str">
            <v>110002539201134</v>
          </cell>
          <cell r="E10032" t="str">
            <v>金属3D打印装备的多光束高效协同控制技术研发</v>
          </cell>
          <cell r="F10032" t="str">
            <v>曹晓畅</v>
          </cell>
          <cell r="G10032" t="str">
            <v>2012045</v>
          </cell>
          <cell r="H10032">
            <v>0</v>
          </cell>
          <cell r="I10032">
            <v>20000</v>
          </cell>
          <cell r="J10032">
            <v>2267.92</v>
          </cell>
          <cell r="K10032">
            <v>17732.08</v>
          </cell>
          <cell r="L10032">
            <v>0</v>
          </cell>
          <cell r="M10032">
            <v>0</v>
          </cell>
          <cell r="N10032">
            <v>0</v>
          </cell>
          <cell r="O10032">
            <v>17732.08</v>
          </cell>
        </row>
        <row r="10033">
          <cell r="D10033" t="str">
            <v>110002539202001</v>
          </cell>
          <cell r="E10033" t="str">
            <v>数字金融的发展与行业应用</v>
          </cell>
          <cell r="F10033" t="str">
            <v>贾宗穆</v>
          </cell>
          <cell r="G10033" t="str">
            <v>2023012</v>
          </cell>
          <cell r="H10033">
            <v>0</v>
          </cell>
          <cell r="I10033">
            <v>100000</v>
          </cell>
          <cell r="J10033">
            <v>99171.98</v>
          </cell>
          <cell r="K10033">
            <v>828.02</v>
          </cell>
          <cell r="L10033">
            <v>0</v>
          </cell>
          <cell r="M10033">
            <v>0</v>
          </cell>
          <cell r="N10033">
            <v>0</v>
          </cell>
          <cell r="O10033">
            <v>828.02</v>
          </cell>
        </row>
        <row r="10034">
          <cell r="D10034" t="str">
            <v>110002539202002</v>
          </cell>
          <cell r="E10034" t="str">
            <v>东莞市松山湖银发经济产业研究报告</v>
          </cell>
          <cell r="F10034" t="str">
            <v>杨亚南</v>
          </cell>
          <cell r="G10034" t="str">
            <v>2005055</v>
          </cell>
          <cell r="H10034">
            <v>0</v>
          </cell>
          <cell r="I10034">
            <v>100000</v>
          </cell>
          <cell r="J10034">
            <v>51474.6</v>
          </cell>
          <cell r="K10034">
            <v>48525.4</v>
          </cell>
          <cell r="L10034">
            <v>0</v>
          </cell>
          <cell r="M10034">
            <v>0</v>
          </cell>
          <cell r="N10034">
            <v>0</v>
          </cell>
          <cell r="O10034">
            <v>48525.4</v>
          </cell>
        </row>
        <row r="10035">
          <cell r="D10035" t="str">
            <v>110002539202003</v>
          </cell>
          <cell r="E10035" t="str">
            <v>＂异乡同亲 和谐桔洲”基层治理模式创新的实践与服务</v>
          </cell>
          <cell r="F10035" t="str">
            <v>黄俊辉</v>
          </cell>
          <cell r="G10035" t="str">
            <v>2016037</v>
          </cell>
          <cell r="H10035">
            <v>0</v>
          </cell>
          <cell r="I10035">
            <v>80000</v>
          </cell>
          <cell r="J10035">
            <v>10309.49</v>
          </cell>
          <cell r="K10035">
            <v>69690.51</v>
          </cell>
          <cell r="L10035">
            <v>0</v>
          </cell>
          <cell r="M10035">
            <v>0</v>
          </cell>
          <cell r="N10035">
            <v>0</v>
          </cell>
          <cell r="O10035">
            <v>69690.51</v>
          </cell>
        </row>
        <row r="10036">
          <cell r="D10036" t="str">
            <v>110002539202004</v>
          </cell>
          <cell r="E10036" t="str">
            <v>中高端时尚租赁服务的市场趋势与商业前景分析</v>
          </cell>
          <cell r="F10036" t="str">
            <v>胡爽</v>
          </cell>
          <cell r="G10036" t="str">
            <v>2024029</v>
          </cell>
          <cell r="H10036">
            <v>0</v>
          </cell>
          <cell r="I10036">
            <v>50000</v>
          </cell>
          <cell r="J10036">
            <v>12520.19</v>
          </cell>
          <cell r="K10036">
            <v>37479.81</v>
          </cell>
          <cell r="L10036">
            <v>0</v>
          </cell>
          <cell r="M10036">
            <v>0</v>
          </cell>
          <cell r="N10036">
            <v>0</v>
          </cell>
          <cell r="O10036">
            <v>37479.81</v>
          </cell>
        </row>
        <row r="10037">
          <cell r="D10037" t="str">
            <v>110002539202005</v>
          </cell>
          <cell r="E10037" t="str">
            <v>纯碱(SA)主力合约趋势判断策略</v>
          </cell>
          <cell r="F10037" t="str">
            <v>邢晓卫</v>
          </cell>
          <cell r="G10037" t="str">
            <v>2024109</v>
          </cell>
          <cell r="H10037">
            <v>0</v>
          </cell>
          <cell r="I10037">
            <v>50000</v>
          </cell>
          <cell r="J10037">
            <v>10229.8</v>
          </cell>
          <cell r="K10037">
            <v>39770.2</v>
          </cell>
          <cell r="L10037">
            <v>0</v>
          </cell>
          <cell r="M10037">
            <v>0</v>
          </cell>
          <cell r="N10037">
            <v>0</v>
          </cell>
          <cell r="O10037">
            <v>39770.2</v>
          </cell>
        </row>
        <row r="10038">
          <cell r="D10038" t="str">
            <v>110002540001</v>
          </cell>
          <cell r="E10038" t="str">
            <v>2023年“广东特支计划”青年拔尖人才-黄卫清</v>
          </cell>
          <cell r="F10038" t="str">
            <v>黄卫清</v>
          </cell>
          <cell r="G10038" t="str">
            <v>2011008</v>
          </cell>
          <cell r="H10038">
            <v>0</v>
          </cell>
          <cell r="I10038">
            <v>500000</v>
          </cell>
          <cell r="J10038">
            <v>500000</v>
          </cell>
          <cell r="K10038">
            <v>0</v>
          </cell>
          <cell r="L10038">
            <v>0</v>
          </cell>
          <cell r="M10038">
            <v>0</v>
          </cell>
          <cell r="N10038">
            <v>0</v>
          </cell>
          <cell r="O10038">
            <v>0</v>
          </cell>
        </row>
        <row r="10039">
          <cell r="D10039" t="str">
            <v>110002540002</v>
          </cell>
          <cell r="E10039" t="str">
            <v>孤岛运转下智能微电网线路故障快速侦测方法的研究</v>
          </cell>
          <cell r="F10039" t="str">
            <v>连畊宇</v>
          </cell>
          <cell r="G10039" t="str">
            <v>2023089</v>
          </cell>
          <cell r="H10039">
            <v>0</v>
          </cell>
          <cell r="I10039">
            <v>400000</v>
          </cell>
          <cell r="J10039">
            <v>99515.84</v>
          </cell>
          <cell r="K10039">
            <v>300484.16</v>
          </cell>
          <cell r="L10039">
            <v>0</v>
          </cell>
          <cell r="M10039">
            <v>0</v>
          </cell>
          <cell r="N10039">
            <v>0</v>
          </cell>
          <cell r="O10039">
            <v>300484.16</v>
          </cell>
        </row>
        <row r="10040">
          <cell r="D10040" t="str">
            <v>110002540003</v>
          </cell>
          <cell r="E10040" t="str">
            <v>基于人工智能与量子模拟的发泡材料性能预测研究</v>
          </cell>
          <cell r="F10040" t="str">
            <v>陈自豪</v>
          </cell>
          <cell r="G10040" t="str">
            <v>2023035</v>
          </cell>
          <cell r="H10040">
            <v>0</v>
          </cell>
          <cell r="I10040">
            <v>400000</v>
          </cell>
          <cell r="J10040">
            <v>131457.14</v>
          </cell>
          <cell r="K10040">
            <v>268542.86</v>
          </cell>
          <cell r="L10040">
            <v>0</v>
          </cell>
          <cell r="M10040">
            <v>0</v>
          </cell>
          <cell r="N10040">
            <v>0</v>
          </cell>
          <cell r="O10040">
            <v>268542.86</v>
          </cell>
        </row>
        <row r="10041">
          <cell r="D10041" t="str">
            <v>110002540004</v>
          </cell>
          <cell r="E10041" t="str">
            <v>特殊制程需求下粤台新型半导体器件产业数字化生态系统构建与优化研究</v>
          </cell>
          <cell r="F10041" t="str">
            <v>陈永栓</v>
          </cell>
          <cell r="G10041" t="str">
            <v>2017016</v>
          </cell>
          <cell r="H10041">
            <v>0</v>
          </cell>
          <cell r="I10041">
            <v>400000</v>
          </cell>
          <cell r="J10041">
            <v>53188</v>
          </cell>
          <cell r="K10041">
            <v>346812</v>
          </cell>
          <cell r="L10041">
            <v>0</v>
          </cell>
          <cell r="M10041">
            <v>0</v>
          </cell>
          <cell r="N10041">
            <v>0</v>
          </cell>
          <cell r="O10041">
            <v>346812</v>
          </cell>
        </row>
        <row r="10042">
          <cell r="D10042" t="str">
            <v>110002540005</v>
          </cell>
          <cell r="E10042" t="str">
            <v>高熵氧化物陶瓷制备研究</v>
          </cell>
          <cell r="F10042" t="str">
            <v>陈尚彦</v>
          </cell>
          <cell r="G10042" t="str">
            <v>2018022</v>
          </cell>
          <cell r="H10042">
            <v>0</v>
          </cell>
          <cell r="I10042">
            <v>400000</v>
          </cell>
          <cell r="J10042">
            <v>99995.3</v>
          </cell>
          <cell r="K10042">
            <v>300004.7</v>
          </cell>
          <cell r="L10042">
            <v>0</v>
          </cell>
          <cell r="M10042">
            <v>0</v>
          </cell>
          <cell r="N10042">
            <v>0</v>
          </cell>
          <cell r="O10042">
            <v>300004.7</v>
          </cell>
        </row>
        <row r="10043">
          <cell r="D10043" t="str">
            <v>110002540006</v>
          </cell>
          <cell r="E10043" t="str">
            <v>面向物联网的基于指数场型及完美高斯整数序列位置替换加密技术</v>
          </cell>
          <cell r="F10043" t="str">
            <v>张赫烜</v>
          </cell>
          <cell r="G10043" t="str">
            <v>2022126</v>
          </cell>
          <cell r="H10043">
            <v>0</v>
          </cell>
          <cell r="I10043">
            <v>400000</v>
          </cell>
          <cell r="J10043">
            <v>104397.35</v>
          </cell>
          <cell r="K10043">
            <v>295602.65</v>
          </cell>
          <cell r="L10043">
            <v>0</v>
          </cell>
          <cell r="M10043">
            <v>0</v>
          </cell>
          <cell r="N10043">
            <v>0</v>
          </cell>
          <cell r="O10043">
            <v>295602.65</v>
          </cell>
        </row>
        <row r="10044">
          <cell r="D10044" t="str">
            <v>110002540007</v>
          </cell>
          <cell r="E10044" t="str">
            <v>变厚度双层功能梯度材料旋转圆盘过盈装配的应力研究</v>
          </cell>
          <cell r="F10044" t="str">
            <v>吕杰融</v>
          </cell>
          <cell r="G10044" t="str">
            <v>2018072</v>
          </cell>
          <cell r="H10044">
            <v>0</v>
          </cell>
          <cell r="I10044">
            <v>400000</v>
          </cell>
          <cell r="J10044">
            <v>180020.93</v>
          </cell>
          <cell r="K10044">
            <v>219979.07</v>
          </cell>
          <cell r="L10044">
            <v>0</v>
          </cell>
          <cell r="M10044">
            <v>0</v>
          </cell>
          <cell r="N10044">
            <v>0</v>
          </cell>
          <cell r="O10044">
            <v>219979.07</v>
          </cell>
        </row>
        <row r="10045">
          <cell r="D10045" t="str">
            <v>110002540008</v>
          </cell>
          <cell r="E10045" t="str">
            <v>南方丘陵田地弱卫星信号环境农业机器人定位与辅助导航系统研发</v>
          </cell>
          <cell r="F10045" t="str">
            <v>唐昀超</v>
          </cell>
          <cell r="G10045" t="str">
            <v>2024044</v>
          </cell>
          <cell r="H10045">
            <v>0</v>
          </cell>
          <cell r="I10045">
            <v>100000</v>
          </cell>
          <cell r="J10045">
            <v>41307</v>
          </cell>
          <cell r="K10045">
            <v>58693</v>
          </cell>
          <cell r="L10045">
            <v>0</v>
          </cell>
          <cell r="M10045">
            <v>0</v>
          </cell>
          <cell r="N10045">
            <v>0</v>
          </cell>
          <cell r="O10045">
            <v>58693</v>
          </cell>
        </row>
        <row r="10046">
          <cell r="D10046" t="str">
            <v>110002540009</v>
          </cell>
          <cell r="E10046" t="str">
            <v>非结构环境下收获机器人主动性地智能环境感知与目标定位</v>
          </cell>
          <cell r="F10046" t="str">
            <v>唐昀超</v>
          </cell>
          <cell r="G10046" t="str">
            <v>2024044</v>
          </cell>
          <cell r="H10046">
            <v>0</v>
          </cell>
          <cell r="I10046">
            <v>75000</v>
          </cell>
          <cell r="J10046">
            <v>52792</v>
          </cell>
          <cell r="K10046">
            <v>22208</v>
          </cell>
          <cell r="L10046">
            <v>1500</v>
          </cell>
          <cell r="M10046">
            <v>0</v>
          </cell>
          <cell r="N10046">
            <v>0</v>
          </cell>
          <cell r="O10046">
            <v>22208</v>
          </cell>
        </row>
        <row r="10047">
          <cell r="D10047" t="str">
            <v>110002540010</v>
          </cell>
          <cell r="E10047" t="str">
            <v>政策宣传解读、知识技能培训服务及技术难题攻关</v>
          </cell>
          <cell r="F10047" t="str">
            <v>蔡燕雪</v>
          </cell>
          <cell r="G10047" t="str">
            <v>2021811</v>
          </cell>
          <cell r="H10047">
            <v>0</v>
          </cell>
          <cell r="I10047">
            <v>80000</v>
          </cell>
          <cell r="J10047">
            <v>64574.04</v>
          </cell>
          <cell r="K10047">
            <v>15425.96</v>
          </cell>
          <cell r="L10047">
            <v>0</v>
          </cell>
          <cell r="M10047">
            <v>0</v>
          </cell>
          <cell r="N10047">
            <v>0</v>
          </cell>
          <cell r="O10047">
            <v>15425.96</v>
          </cell>
        </row>
        <row r="10048">
          <cell r="D10048" t="str">
            <v>110002540011</v>
          </cell>
          <cell r="E10048" t="str">
            <v>广东省高精度射线探测技术重点实验室</v>
          </cell>
          <cell r="F10048" t="str">
            <v>魏亚东</v>
          </cell>
          <cell r="G10048" t="str">
            <v>2003033</v>
          </cell>
          <cell r="H10048">
            <v>0</v>
          </cell>
          <cell r="I10048">
            <v>900000</v>
          </cell>
          <cell r="J10048">
            <v>55160</v>
          </cell>
          <cell r="K10048">
            <v>844840</v>
          </cell>
          <cell r="L10048">
            <v>0</v>
          </cell>
          <cell r="M10048">
            <v>0</v>
          </cell>
          <cell r="N10048">
            <v>0</v>
          </cell>
          <cell r="O10048">
            <v>844840</v>
          </cell>
        </row>
        <row r="10049">
          <cell r="D10049" t="str">
            <v>110002540012</v>
          </cell>
          <cell r="E10049" t="str">
            <v>基于髋关节假体晚期磨损产生的力学机理的新型假体设计</v>
          </cell>
          <cell r="F10049" t="str">
            <v>吕杰融</v>
          </cell>
          <cell r="G10049" t="str">
            <v>2018072</v>
          </cell>
          <cell r="H10049">
            <v>0</v>
          </cell>
          <cell r="I10049">
            <v>400000</v>
          </cell>
          <cell r="J10049">
            <v>65047.92</v>
          </cell>
          <cell r="K10049">
            <v>334952.08</v>
          </cell>
          <cell r="L10049">
            <v>0</v>
          </cell>
          <cell r="M10049">
            <v>0</v>
          </cell>
          <cell r="N10049">
            <v>0</v>
          </cell>
          <cell r="O10049">
            <v>334952.08</v>
          </cell>
        </row>
        <row r="10050">
          <cell r="D10050" t="str">
            <v>110002540013</v>
          </cell>
          <cell r="E10050" t="str">
            <v>2023年“珠江人才计划”引进杰出人才-Fang Bai Zeng</v>
          </cell>
          <cell r="F10050" t="str">
            <v>FANG BAI ZENG</v>
          </cell>
          <cell r="G10050" t="str">
            <v>2023180</v>
          </cell>
          <cell r="H10050">
            <v>0</v>
          </cell>
          <cell r="I10050">
            <v>1000000</v>
          </cell>
          <cell r="J10050">
            <v>1000000</v>
          </cell>
          <cell r="K10050">
            <v>0</v>
          </cell>
          <cell r="L10050">
            <v>0</v>
          </cell>
          <cell r="M10050">
            <v>0</v>
          </cell>
          <cell r="N10050">
            <v>0</v>
          </cell>
          <cell r="O10050">
            <v>0</v>
          </cell>
        </row>
        <row r="10051">
          <cell r="D10051" t="str">
            <v>110002540014</v>
          </cell>
          <cell r="E10051" t="str">
            <v>2023年“珠江人才计划”青年拔尖人才-王安定</v>
          </cell>
          <cell r="F10051" t="str">
            <v>王安定</v>
          </cell>
          <cell r="G10051" t="str">
            <v>2021810</v>
          </cell>
          <cell r="H10051">
            <v>0</v>
          </cell>
          <cell r="I10051">
            <v>500000</v>
          </cell>
          <cell r="J10051">
            <v>500000</v>
          </cell>
          <cell r="K10051">
            <v>0</v>
          </cell>
          <cell r="L10051">
            <v>0</v>
          </cell>
          <cell r="M10051">
            <v>0</v>
          </cell>
          <cell r="N10051">
            <v>0</v>
          </cell>
          <cell r="O10051">
            <v>0</v>
          </cell>
        </row>
        <row r="10052">
          <cell r="D10052" t="str">
            <v>110002540015</v>
          </cell>
          <cell r="E10052" t="str">
            <v>2023年“珠江人才计划”青年拔尖人才-KONG HAO JIE</v>
          </cell>
          <cell r="F10052" t="str">
            <v>KONG HAO JIE</v>
          </cell>
          <cell r="G10052" t="str">
            <v>2023100</v>
          </cell>
          <cell r="H10052">
            <v>0</v>
          </cell>
          <cell r="I10052">
            <v>500000</v>
          </cell>
          <cell r="J10052">
            <v>500000</v>
          </cell>
          <cell r="K10052">
            <v>0</v>
          </cell>
          <cell r="L10052">
            <v>0</v>
          </cell>
          <cell r="M10052">
            <v>0</v>
          </cell>
          <cell r="N10052">
            <v>0</v>
          </cell>
          <cell r="O10052">
            <v>0</v>
          </cell>
        </row>
        <row r="10053">
          <cell r="D10053" t="str">
            <v>110002540016</v>
          </cell>
          <cell r="E10053" t="str">
            <v>2023年“珠江人才计划”青年拔尖人才-廖进京</v>
          </cell>
          <cell r="F10053" t="str">
            <v>廖进京</v>
          </cell>
          <cell r="G10053" t="str">
            <v>2023088</v>
          </cell>
          <cell r="H10053">
            <v>0</v>
          </cell>
          <cell r="I10053">
            <v>500000</v>
          </cell>
          <cell r="J10053">
            <v>500000</v>
          </cell>
          <cell r="K10053">
            <v>0</v>
          </cell>
          <cell r="L10053">
            <v>0</v>
          </cell>
          <cell r="M10053">
            <v>0</v>
          </cell>
          <cell r="N10053">
            <v>0</v>
          </cell>
          <cell r="O10053">
            <v>0</v>
          </cell>
        </row>
        <row r="10054">
          <cell r="D10054" t="str">
            <v>110002540017</v>
          </cell>
          <cell r="E10054" t="str">
            <v>2023年“珠江人才计划”青年拔尖人才-石华添</v>
          </cell>
          <cell r="F10054" t="str">
            <v>石华添</v>
          </cell>
          <cell r="G10054" t="str">
            <v>2023040</v>
          </cell>
          <cell r="H10054">
            <v>0</v>
          </cell>
          <cell r="I10054">
            <v>500000</v>
          </cell>
          <cell r="J10054">
            <v>500000</v>
          </cell>
          <cell r="K10054">
            <v>0</v>
          </cell>
          <cell r="L10054">
            <v>0</v>
          </cell>
          <cell r="M10054">
            <v>0</v>
          </cell>
          <cell r="N10054">
            <v>0</v>
          </cell>
          <cell r="O10054">
            <v>0</v>
          </cell>
        </row>
        <row r="10055">
          <cell r="D10055" t="str">
            <v>110002540018</v>
          </cell>
          <cell r="E10055" t="str">
            <v>基于AIGC技术的高龄者虚拟数字人的情感化设计研究</v>
          </cell>
          <cell r="F10055" t="str">
            <v>牛津</v>
          </cell>
          <cell r="G10055" t="str">
            <v>2023140</v>
          </cell>
          <cell r="H10055">
            <v>0</v>
          </cell>
          <cell r="I10055">
            <v>30000</v>
          </cell>
          <cell r="J10055">
            <v>0</v>
          </cell>
          <cell r="K10055">
            <v>30000</v>
          </cell>
          <cell r="L10055">
            <v>0</v>
          </cell>
          <cell r="M10055">
            <v>0</v>
          </cell>
          <cell r="N10055">
            <v>0</v>
          </cell>
          <cell r="O10055">
            <v>30000</v>
          </cell>
        </row>
        <row r="10056">
          <cell r="D10056" t="str">
            <v>110002540019</v>
          </cell>
          <cell r="E10056" t="str">
            <v>基于星型超表面的无线网络资源配置与部署优化研究</v>
          </cell>
          <cell r="F10056" t="str">
            <v>闫白</v>
          </cell>
          <cell r="G10056" t="str">
            <v>2025016</v>
          </cell>
          <cell r="H10056">
            <v>0</v>
          </cell>
          <cell r="I10056">
            <v>20000</v>
          </cell>
          <cell r="J10056">
            <v>360</v>
          </cell>
          <cell r="K10056">
            <v>19640</v>
          </cell>
          <cell r="L10056">
            <v>0</v>
          </cell>
          <cell r="M10056">
            <v>0</v>
          </cell>
          <cell r="N10056">
            <v>0</v>
          </cell>
          <cell r="O10056">
            <v>19640</v>
          </cell>
        </row>
        <row r="10057">
          <cell r="D10057" t="str">
            <v>110002540020</v>
          </cell>
          <cell r="E10057" t="str">
            <v>生物医用不锈钢产品研发与文旅规划</v>
          </cell>
          <cell r="F10057" t="str">
            <v>张昕</v>
          </cell>
          <cell r="G10057" t="str">
            <v>2023130</v>
          </cell>
          <cell r="H10057">
            <v>0</v>
          </cell>
          <cell r="I10057">
            <v>80000</v>
          </cell>
          <cell r="J10057">
            <v>54629.5</v>
          </cell>
          <cell r="K10057">
            <v>25370.5</v>
          </cell>
          <cell r="L10057">
            <v>0</v>
          </cell>
          <cell r="M10057">
            <v>0</v>
          </cell>
          <cell r="N10057">
            <v>0</v>
          </cell>
          <cell r="O10057">
            <v>25370.5</v>
          </cell>
        </row>
        <row r="10058">
          <cell r="D10058" t="str">
            <v>110002540021</v>
          </cell>
          <cell r="E10058" t="str">
            <v>以农业领域为单元的广东省现代农业产业共性关键技术研发创新团队建设项目</v>
          </cell>
          <cell r="F10058" t="str">
            <v>陈俊华</v>
          </cell>
          <cell r="G10058" t="str">
            <v>2025038</v>
          </cell>
          <cell r="H10058">
            <v>0</v>
          </cell>
          <cell r="I10058">
            <v>125000</v>
          </cell>
          <cell r="J10058">
            <v>13410</v>
          </cell>
          <cell r="K10058">
            <v>111590</v>
          </cell>
          <cell r="L10058">
            <v>0</v>
          </cell>
          <cell r="M10058">
            <v>0</v>
          </cell>
          <cell r="N10058">
            <v>0</v>
          </cell>
          <cell r="O10058">
            <v>111590</v>
          </cell>
        </row>
        <row r="10059">
          <cell r="D10059" t="str">
            <v>110002540022</v>
          </cell>
          <cell r="E10059" t="str">
            <v>粤港澳区域经济发展与体育产业结构创新研究</v>
          </cell>
          <cell r="F10059" t="str">
            <v>李逸涛</v>
          </cell>
          <cell r="G10059" t="str">
            <v>2003088</v>
          </cell>
          <cell r="H10059">
            <v>0</v>
          </cell>
          <cell r="I10059">
            <v>3000</v>
          </cell>
          <cell r="J10059">
            <v>150</v>
          </cell>
          <cell r="K10059">
            <v>2850</v>
          </cell>
          <cell r="L10059">
            <v>0</v>
          </cell>
          <cell r="M10059">
            <v>0</v>
          </cell>
          <cell r="N10059">
            <v>0</v>
          </cell>
          <cell r="O10059">
            <v>2850</v>
          </cell>
        </row>
        <row r="10060">
          <cell r="D10060" t="str">
            <v>110002540023</v>
          </cell>
          <cell r="E10060" t="str">
            <v>冠军模型视域下中国盲人短跑精英运动员与领跑员技术表现匹配参数研究</v>
          </cell>
          <cell r="F10060" t="str">
            <v>王珽珽</v>
          </cell>
          <cell r="G10060" t="str">
            <v>2022009</v>
          </cell>
          <cell r="H10060">
            <v>0</v>
          </cell>
          <cell r="I10060">
            <v>3000</v>
          </cell>
          <cell r="J10060">
            <v>150</v>
          </cell>
          <cell r="K10060">
            <v>2850</v>
          </cell>
          <cell r="L10060">
            <v>0</v>
          </cell>
          <cell r="M10060">
            <v>0</v>
          </cell>
          <cell r="N10060">
            <v>0</v>
          </cell>
          <cell r="O10060">
            <v>2850</v>
          </cell>
        </row>
        <row r="10061">
          <cell r="D10061" t="str">
            <v>110002541001</v>
          </cell>
          <cell r="E10061" t="str">
            <v>（1）选择性激光烧结打印机（2）一种双头激光切割系统</v>
          </cell>
          <cell r="F10061" t="str">
            <v>曹晓畅</v>
          </cell>
          <cell r="G10061" t="str">
            <v>2012045</v>
          </cell>
          <cell r="H10061">
            <v>0</v>
          </cell>
          <cell r="I10061">
            <v>1000000</v>
          </cell>
          <cell r="J10061">
            <v>131819.35</v>
          </cell>
          <cell r="K10061">
            <v>868180.65</v>
          </cell>
          <cell r="L10061">
            <v>0</v>
          </cell>
          <cell r="M10061">
            <v>0</v>
          </cell>
          <cell r="N10061">
            <v>0</v>
          </cell>
          <cell r="O10061">
            <v>868180.65</v>
          </cell>
        </row>
        <row r="10062">
          <cell r="D10062" t="str">
            <v>110002541002</v>
          </cell>
          <cell r="E10062" t="str">
            <v>一种关节角度预测方法、装置及介质</v>
          </cell>
          <cell r="F10062" t="str">
            <v>李醒</v>
          </cell>
          <cell r="G10062" t="str">
            <v>2020016</v>
          </cell>
          <cell r="H10062">
            <v>0</v>
          </cell>
          <cell r="I10062">
            <v>100000</v>
          </cell>
          <cell r="J10062">
            <v>92466.47</v>
          </cell>
          <cell r="K10062">
            <v>7533.53</v>
          </cell>
          <cell r="L10062">
            <v>0</v>
          </cell>
          <cell r="M10062">
            <v>0</v>
          </cell>
          <cell r="N10062">
            <v>0</v>
          </cell>
          <cell r="O10062">
            <v>7533.53</v>
          </cell>
        </row>
        <row r="10063">
          <cell r="D10063" t="str">
            <v>110002541003</v>
          </cell>
          <cell r="E10063" t="str">
            <v>锂离子电池SOC估计方法及装置</v>
          </cell>
          <cell r="F10063" t="str">
            <v>秦斐燕</v>
          </cell>
          <cell r="G10063" t="str">
            <v>2018267</v>
          </cell>
          <cell r="H10063">
            <v>0</v>
          </cell>
          <cell r="I10063">
            <v>12000</v>
          </cell>
          <cell r="J10063">
            <v>1200</v>
          </cell>
          <cell r="K10063">
            <v>10800</v>
          </cell>
          <cell r="L10063">
            <v>0</v>
          </cell>
          <cell r="M10063">
            <v>0</v>
          </cell>
          <cell r="N10063">
            <v>0</v>
          </cell>
          <cell r="O10063">
            <v>10800</v>
          </cell>
        </row>
        <row r="10064">
          <cell r="D10064" t="str">
            <v>110002541004</v>
          </cell>
          <cell r="E10064" t="str">
            <v>一种嵌入式物体识别方法和装置（ZL2021111389687）</v>
          </cell>
          <cell r="F10064" t="str">
            <v>李广明</v>
          </cell>
          <cell r="G10064" t="str">
            <v>2000005</v>
          </cell>
          <cell r="H10064">
            <v>0</v>
          </cell>
          <cell r="I10064">
            <v>20000</v>
          </cell>
          <cell r="J10064">
            <v>3141.13</v>
          </cell>
          <cell r="K10064">
            <v>16858.87</v>
          </cell>
          <cell r="L10064">
            <v>0</v>
          </cell>
          <cell r="M10064">
            <v>0</v>
          </cell>
          <cell r="N10064">
            <v>0</v>
          </cell>
          <cell r="O10064">
            <v>16858.87</v>
          </cell>
        </row>
        <row r="10065">
          <cell r="D10065" t="str">
            <v>110002541005</v>
          </cell>
          <cell r="E10065" t="str">
            <v>“一种介孔氮掺杂碳催化剂及其制备方法的应用”发明专利成果转让</v>
          </cell>
          <cell r="F10065" t="str">
            <v>刘丹</v>
          </cell>
          <cell r="G10065" t="str">
            <v>2022026</v>
          </cell>
          <cell r="H10065">
            <v>0</v>
          </cell>
          <cell r="I10065">
            <v>500000</v>
          </cell>
          <cell r="J10065">
            <v>413515</v>
          </cell>
          <cell r="K10065">
            <v>86485</v>
          </cell>
          <cell r="L10065">
            <v>0</v>
          </cell>
          <cell r="M10065">
            <v>0</v>
          </cell>
          <cell r="N10065">
            <v>0</v>
          </cell>
          <cell r="O10065">
            <v>86485</v>
          </cell>
        </row>
        <row r="10066">
          <cell r="D10066" t="str">
            <v>110002541006</v>
          </cell>
          <cell r="E10066" t="str">
            <v>一种用于干式电解抛光的装置</v>
          </cell>
          <cell r="F10066" t="str">
            <v>刘延星</v>
          </cell>
          <cell r="G10066" t="str">
            <v>2017069</v>
          </cell>
          <cell r="H10066">
            <v>0</v>
          </cell>
          <cell r="I10066">
            <v>13000</v>
          </cell>
          <cell r="J10066">
            <v>1474.15</v>
          </cell>
          <cell r="K10066">
            <v>11525.85</v>
          </cell>
          <cell r="L10066">
            <v>0</v>
          </cell>
          <cell r="M10066">
            <v>0</v>
          </cell>
          <cell r="N10066">
            <v>0</v>
          </cell>
          <cell r="O10066">
            <v>11525.85</v>
          </cell>
        </row>
        <row r="10067">
          <cell r="D10067" t="str">
            <v>110002541007</v>
          </cell>
          <cell r="E10067" t="str">
            <v>一种用于芯片截面热应变测量的温控系统及控制方法</v>
          </cell>
          <cell r="F10067" t="str">
            <v>王皓亮</v>
          </cell>
          <cell r="G10067" t="str">
            <v>2018231</v>
          </cell>
          <cell r="H10067">
            <v>0</v>
          </cell>
          <cell r="I10067">
            <v>50000</v>
          </cell>
          <cell r="J10067">
            <v>5669.8</v>
          </cell>
          <cell r="K10067">
            <v>44330.2</v>
          </cell>
          <cell r="L10067">
            <v>0</v>
          </cell>
          <cell r="M10067">
            <v>0</v>
          </cell>
          <cell r="N10067">
            <v>0</v>
          </cell>
          <cell r="O10067">
            <v>44330.2</v>
          </cell>
        </row>
        <row r="10068">
          <cell r="D10068" t="str">
            <v>110002541008</v>
          </cell>
          <cell r="E10068" t="str">
            <v>一种基于偏载变形特征的UHPC箱梁扭转受力分析系统及方法专利的成果转化</v>
          </cell>
          <cell r="F10068" t="str">
            <v>周佳乐</v>
          </cell>
          <cell r="G10068" t="str">
            <v>2023068</v>
          </cell>
          <cell r="H10068">
            <v>0</v>
          </cell>
          <cell r="I10068">
            <v>200000</v>
          </cell>
          <cell r="J10068">
            <v>126133.91</v>
          </cell>
          <cell r="K10068">
            <v>73866.09</v>
          </cell>
          <cell r="L10068">
            <v>0</v>
          </cell>
          <cell r="M10068">
            <v>0</v>
          </cell>
          <cell r="N10068">
            <v>0</v>
          </cell>
          <cell r="O10068">
            <v>73866.09</v>
          </cell>
        </row>
        <row r="10069">
          <cell r="D10069" t="str">
            <v>110002541009</v>
          </cell>
          <cell r="E10069" t="str">
            <v>一种4-（2-噻吩基）三苯胺及其衍生物、制备方法与应用（专利号：ZL201811482699.4）</v>
          </cell>
          <cell r="F10069" t="str">
            <v>谭桂平</v>
          </cell>
          <cell r="G10069" t="str">
            <v>2012041</v>
          </cell>
          <cell r="H10069">
            <v>0</v>
          </cell>
          <cell r="I10069">
            <v>100000</v>
          </cell>
          <cell r="J10069">
            <v>10000</v>
          </cell>
          <cell r="K10069">
            <v>90000</v>
          </cell>
          <cell r="L10069">
            <v>0</v>
          </cell>
          <cell r="M10069">
            <v>0</v>
          </cell>
          <cell r="N10069">
            <v>0</v>
          </cell>
          <cell r="O10069">
            <v>90000</v>
          </cell>
        </row>
        <row r="10070">
          <cell r="D10070" t="str">
            <v>110002541010</v>
          </cell>
          <cell r="E10070" t="str">
            <v>“一种柔性复合热电薄膜及其制备方法和应用”等三篇专利申请权转让</v>
          </cell>
          <cell r="F10070" t="str">
            <v>陈忠明</v>
          </cell>
          <cell r="G10070" t="str">
            <v>2015015</v>
          </cell>
          <cell r="H10070">
            <v>0</v>
          </cell>
          <cell r="I10070">
            <v>80000</v>
          </cell>
          <cell r="J10070">
            <v>34000</v>
          </cell>
          <cell r="K10070">
            <v>46000</v>
          </cell>
          <cell r="L10070">
            <v>0</v>
          </cell>
          <cell r="M10070">
            <v>0</v>
          </cell>
          <cell r="N10070">
            <v>0</v>
          </cell>
          <cell r="O10070">
            <v>46000</v>
          </cell>
        </row>
        <row r="10071">
          <cell r="D10071" t="str">
            <v>110002541011</v>
          </cell>
          <cell r="E10071" t="str">
            <v>一种环型多芯光纤的WDM耦合装置</v>
          </cell>
          <cell r="F10071" t="str">
            <v>李波瑶</v>
          </cell>
          <cell r="G10071" t="str">
            <v>2021047</v>
          </cell>
          <cell r="H10071">
            <v>0</v>
          </cell>
          <cell r="I10071">
            <v>30000</v>
          </cell>
          <cell r="J10071">
            <v>3000</v>
          </cell>
          <cell r="K10071">
            <v>27000</v>
          </cell>
          <cell r="L10071">
            <v>0</v>
          </cell>
          <cell r="M10071">
            <v>0</v>
          </cell>
          <cell r="N10071">
            <v>0</v>
          </cell>
          <cell r="O10071">
            <v>27000</v>
          </cell>
        </row>
        <row r="10072">
          <cell r="D10072" t="str">
            <v>110002543001</v>
          </cell>
          <cell r="E10072" t="str">
            <v>滨海混凝土浪区表层复合防护材料设计与作用机制研究</v>
          </cell>
          <cell r="F10072" t="str">
            <v>高英</v>
          </cell>
          <cell r="G10072" t="str">
            <v>2024122</v>
          </cell>
          <cell r="H10072">
            <v>0</v>
          </cell>
          <cell r="I10072">
            <v>232993.69</v>
          </cell>
          <cell r="J10072">
            <v>46464.84</v>
          </cell>
          <cell r="K10072">
            <v>186528.85</v>
          </cell>
          <cell r="L10072">
            <v>0</v>
          </cell>
          <cell r="M10072">
            <v>0</v>
          </cell>
          <cell r="N10072">
            <v>0</v>
          </cell>
          <cell r="O10072">
            <v>186528.85</v>
          </cell>
        </row>
        <row r="10073">
          <cell r="D10073" t="str">
            <v>110002543002</v>
          </cell>
          <cell r="E10073" t="str">
            <v>面向芯片表面缺陷的低对比度高精度AI智能检测PLSDDT系统研究</v>
          </cell>
          <cell r="F10073" t="str">
            <v>刘太亨</v>
          </cell>
          <cell r="G10073" t="str">
            <v>2024143</v>
          </cell>
          <cell r="H10073">
            <v>0</v>
          </cell>
          <cell r="I10073">
            <v>278408.65</v>
          </cell>
          <cell r="J10073">
            <v>14593.76</v>
          </cell>
          <cell r="K10073">
            <v>263814.89</v>
          </cell>
          <cell r="L10073">
            <v>0</v>
          </cell>
          <cell r="M10073">
            <v>0</v>
          </cell>
          <cell r="N10073">
            <v>0</v>
          </cell>
          <cell r="O10073">
            <v>263814.89</v>
          </cell>
        </row>
        <row r="10074">
          <cell r="D10074" t="str">
            <v>110002543003</v>
          </cell>
          <cell r="E10074" t="str">
            <v>基于对称性投影表示的拓扑光子晶体对偶性与非厄米性研究</v>
          </cell>
          <cell r="F10074" t="str">
            <v>孟岩</v>
          </cell>
          <cell r="G10074" t="str">
            <v>2024038</v>
          </cell>
          <cell r="H10074">
            <v>0</v>
          </cell>
          <cell r="I10074">
            <v>180000</v>
          </cell>
          <cell r="J10074">
            <v>64200</v>
          </cell>
          <cell r="K10074">
            <v>115800</v>
          </cell>
          <cell r="L10074">
            <v>0</v>
          </cell>
          <cell r="M10074">
            <v>0</v>
          </cell>
          <cell r="N10074">
            <v>0</v>
          </cell>
          <cell r="O10074">
            <v>115800</v>
          </cell>
        </row>
        <row r="10075">
          <cell r="D10075" t="str">
            <v>110002543004</v>
          </cell>
          <cell r="E10075" t="str">
            <v>脉冲空心阴极等离子体调控多孔载体上硒化钼表面效应及其析氢机理研究</v>
          </cell>
          <cell r="F10075" t="str">
            <v>肖德志</v>
          </cell>
          <cell r="G10075" t="str">
            <v>2024146</v>
          </cell>
          <cell r="H10075">
            <v>0</v>
          </cell>
          <cell r="I10075">
            <v>165000</v>
          </cell>
          <cell r="J10075">
            <v>9669.72</v>
          </cell>
          <cell r="K10075">
            <v>155330.28</v>
          </cell>
          <cell r="L10075">
            <v>0</v>
          </cell>
          <cell r="M10075">
            <v>0</v>
          </cell>
          <cell r="N10075">
            <v>0</v>
          </cell>
          <cell r="O10075">
            <v>155330.28</v>
          </cell>
        </row>
        <row r="10076">
          <cell r="D10076" t="str">
            <v>110002543005</v>
          </cell>
          <cell r="E10076" t="str">
            <v>典型生物可降解塑料的自然降解过程解译及其表面微生物组全谱表征</v>
          </cell>
          <cell r="F10076" t="str">
            <v>张家禹</v>
          </cell>
          <cell r="G10076" t="str">
            <v>2023061</v>
          </cell>
          <cell r="H10076">
            <v>0</v>
          </cell>
          <cell r="I10076">
            <v>263845</v>
          </cell>
          <cell r="J10076">
            <v>30000</v>
          </cell>
          <cell r="K10076">
            <v>233845</v>
          </cell>
          <cell r="L10076">
            <v>0</v>
          </cell>
          <cell r="M10076">
            <v>0</v>
          </cell>
          <cell r="N10076">
            <v>0</v>
          </cell>
          <cell r="O10076">
            <v>233845</v>
          </cell>
        </row>
        <row r="10077">
          <cell r="D10077" t="str">
            <v>110002543006</v>
          </cell>
          <cell r="E10077" t="str">
            <v>钙钛矿/氧化镓异质结真空平板X射线探测器研究</v>
          </cell>
          <cell r="F10077" t="str">
            <v>陈满妮</v>
          </cell>
          <cell r="G10077" t="str">
            <v>2025019</v>
          </cell>
          <cell r="H10077">
            <v>0</v>
          </cell>
          <cell r="I10077">
            <v>227032.39</v>
          </cell>
          <cell r="J10077">
            <v>1514.55</v>
          </cell>
          <cell r="K10077">
            <v>225517.84</v>
          </cell>
          <cell r="L10077">
            <v>0</v>
          </cell>
          <cell r="M10077">
            <v>0</v>
          </cell>
          <cell r="N10077">
            <v>0</v>
          </cell>
          <cell r="O10077">
            <v>225517.84</v>
          </cell>
        </row>
        <row r="10078">
          <cell r="D10078" t="str">
            <v>110002543007</v>
          </cell>
          <cell r="E10078" t="str">
            <v>特大型冷却塔交叉钢管混凝土支柱体系抗震性能研究</v>
          </cell>
          <cell r="F10078" t="str">
            <v>陈德劲</v>
          </cell>
          <cell r="G10078" t="str">
            <v>2025023</v>
          </cell>
          <cell r="H10078">
            <v>0</v>
          </cell>
          <cell r="I10078">
            <v>151800</v>
          </cell>
          <cell r="J10078">
            <v>1800</v>
          </cell>
          <cell r="K10078">
            <v>150000</v>
          </cell>
          <cell r="L10078">
            <v>0</v>
          </cell>
          <cell r="M10078">
            <v>0</v>
          </cell>
          <cell r="N10078">
            <v>0</v>
          </cell>
          <cell r="O10078">
            <v>150000</v>
          </cell>
        </row>
        <row r="10079">
          <cell r="D10079" t="str">
            <v>110002543008</v>
          </cell>
          <cell r="E10079" t="str">
            <v>有限域上置换多项式构造及其合成逆计算问题的研究</v>
          </cell>
          <cell r="F10079" t="str">
            <v>吴丹尧</v>
          </cell>
          <cell r="G10079" t="str">
            <v>2018010</v>
          </cell>
          <cell r="H10079">
            <v>0</v>
          </cell>
          <cell r="I10079">
            <v>0</v>
          </cell>
          <cell r="J10079">
            <v>0</v>
          </cell>
          <cell r="K10079">
            <v>0</v>
          </cell>
          <cell r="L10079">
            <v>0</v>
          </cell>
          <cell r="M10079">
            <v>0</v>
          </cell>
          <cell r="N10079">
            <v>0</v>
          </cell>
          <cell r="O10079">
            <v>0</v>
          </cell>
        </row>
        <row r="10080">
          <cell r="D10080" t="str">
            <v>110002543009</v>
          </cell>
          <cell r="E10080" t="str">
            <v>基于形式概念分析的在线分类算法泛化能力的理论与方法研究</v>
          </cell>
          <cell r="F10080" t="str">
            <v>张晓鹤</v>
          </cell>
          <cell r="G10080" t="str">
            <v>2024074</v>
          </cell>
          <cell r="H10080">
            <v>0</v>
          </cell>
          <cell r="I10080">
            <v>0</v>
          </cell>
          <cell r="J10080">
            <v>0</v>
          </cell>
          <cell r="K10080">
            <v>0</v>
          </cell>
          <cell r="L10080">
            <v>0</v>
          </cell>
          <cell r="M10080">
            <v>0</v>
          </cell>
          <cell r="N10080">
            <v>0</v>
          </cell>
          <cell r="O10080">
            <v>0</v>
          </cell>
        </row>
        <row r="10081">
          <cell r="D10081" t="str">
            <v>110002543010</v>
          </cell>
          <cell r="E10081" t="str">
            <v>仿生螺旋结构C/SiC复合材料的高温强化行为及失效机理研究</v>
          </cell>
          <cell r="F10081" t="str">
            <v>王犇</v>
          </cell>
          <cell r="G10081" t="str">
            <v>2023197</v>
          </cell>
          <cell r="H10081">
            <v>0</v>
          </cell>
          <cell r="I10081">
            <v>0</v>
          </cell>
          <cell r="J10081">
            <v>0</v>
          </cell>
          <cell r="K10081">
            <v>0</v>
          </cell>
          <cell r="L10081">
            <v>0</v>
          </cell>
          <cell r="M10081">
            <v>0</v>
          </cell>
          <cell r="N10081">
            <v>0</v>
          </cell>
          <cell r="O10081">
            <v>0</v>
          </cell>
        </row>
        <row r="10082">
          <cell r="D10082" t="str">
            <v>110002543011</v>
          </cell>
          <cell r="E10082" t="str">
            <v>有机金属卤化物的多维度动态长余辉调控和机制研究</v>
          </cell>
          <cell r="F10082" t="str">
            <v>李丽仪</v>
          </cell>
          <cell r="G10082" t="str">
            <v>2024083</v>
          </cell>
          <cell r="H10082">
            <v>0</v>
          </cell>
          <cell r="I10082">
            <v>0</v>
          </cell>
          <cell r="J10082">
            <v>0</v>
          </cell>
          <cell r="K10082">
            <v>0</v>
          </cell>
          <cell r="L10082">
            <v>0</v>
          </cell>
          <cell r="M10082">
            <v>0</v>
          </cell>
          <cell r="N10082">
            <v>0</v>
          </cell>
          <cell r="O10082">
            <v>0</v>
          </cell>
        </row>
        <row r="10083">
          <cell r="D10083" t="str">
            <v>110002543012</v>
          </cell>
          <cell r="E10083" t="str">
            <v>金属-微介孔分子筛热解催化聚烯烃定向生产可持续航空燃油的机理研究</v>
          </cell>
          <cell r="F10083" t="str">
            <v>张维</v>
          </cell>
          <cell r="G10083" t="str">
            <v>2024134</v>
          </cell>
          <cell r="H10083">
            <v>0</v>
          </cell>
          <cell r="I10083">
            <v>0</v>
          </cell>
          <cell r="J10083">
            <v>0</v>
          </cell>
          <cell r="K10083">
            <v>0</v>
          </cell>
          <cell r="L10083">
            <v>0</v>
          </cell>
          <cell r="M10083">
            <v>0</v>
          </cell>
          <cell r="N10083">
            <v>0</v>
          </cell>
          <cell r="O10083">
            <v>0</v>
          </cell>
        </row>
        <row r="10084">
          <cell r="D10084" t="str">
            <v>110002543013</v>
          </cell>
          <cell r="E10084" t="str">
            <v>卟啉基MOFs/碳纳米管的构筑及其光催化CO2耦合5-HMF选择性氧化的机制研究</v>
          </cell>
          <cell r="F10084" t="str">
            <v>陈璐</v>
          </cell>
          <cell r="G10084" t="str">
            <v>2022163</v>
          </cell>
          <cell r="H10084">
            <v>0</v>
          </cell>
          <cell r="I10084">
            <v>0</v>
          </cell>
          <cell r="J10084">
            <v>0</v>
          </cell>
          <cell r="K10084">
            <v>0</v>
          </cell>
          <cell r="L10084">
            <v>0</v>
          </cell>
          <cell r="M10084">
            <v>0</v>
          </cell>
          <cell r="N10084">
            <v>0</v>
          </cell>
          <cell r="O10084">
            <v>0</v>
          </cell>
        </row>
        <row r="10085">
          <cell r="D10085" t="str">
            <v>110002543014</v>
          </cell>
          <cell r="E10085" t="str">
            <v>等离激元增强铜基光热催化剂精准调控及甲醇制氢增效机制</v>
          </cell>
          <cell r="F10085" t="str">
            <v>刘丹</v>
          </cell>
          <cell r="G10085" t="str">
            <v>2022026</v>
          </cell>
          <cell r="H10085">
            <v>0</v>
          </cell>
          <cell r="I10085">
            <v>0</v>
          </cell>
          <cell r="J10085">
            <v>0</v>
          </cell>
          <cell r="K10085">
            <v>0</v>
          </cell>
          <cell r="L10085">
            <v>0</v>
          </cell>
          <cell r="M10085">
            <v>0</v>
          </cell>
          <cell r="N10085">
            <v>0</v>
          </cell>
          <cell r="O10085">
            <v>0</v>
          </cell>
        </row>
        <row r="10086">
          <cell r="D10086" t="str">
            <v>110002543015</v>
          </cell>
          <cell r="E10086" t="str">
            <v>稀土元素介导Pt基金属间化合物氧还原催化剂高效有序化</v>
          </cell>
          <cell r="F10086" t="str">
            <v>田贺元</v>
          </cell>
          <cell r="G10086" t="str">
            <v>2023059</v>
          </cell>
          <cell r="H10086">
            <v>0</v>
          </cell>
          <cell r="I10086">
            <v>0</v>
          </cell>
          <cell r="J10086">
            <v>0</v>
          </cell>
          <cell r="K10086">
            <v>0</v>
          </cell>
          <cell r="L10086">
            <v>0</v>
          </cell>
          <cell r="M10086">
            <v>0</v>
          </cell>
          <cell r="N10086">
            <v>0</v>
          </cell>
          <cell r="O10086">
            <v>0</v>
          </cell>
        </row>
        <row r="10087">
          <cell r="D10087" t="str">
            <v>110002543016</v>
          </cell>
          <cell r="E10087" t="str">
            <v>π-d共轭配位聚合物电极材料的梯度掺杂改性研究</v>
          </cell>
          <cell r="F10087" t="str">
            <v>罗玉文</v>
          </cell>
          <cell r="G10087" t="str">
            <v>2025054</v>
          </cell>
          <cell r="H10087">
            <v>0</v>
          </cell>
          <cell r="I10087">
            <v>0</v>
          </cell>
          <cell r="J10087">
            <v>0</v>
          </cell>
          <cell r="K10087">
            <v>0</v>
          </cell>
          <cell r="L10087">
            <v>0</v>
          </cell>
          <cell r="M10087">
            <v>0</v>
          </cell>
          <cell r="N10087">
            <v>0</v>
          </cell>
          <cell r="O10087">
            <v>0</v>
          </cell>
        </row>
        <row r="10088">
          <cell r="D10088" t="str">
            <v>110002543017</v>
          </cell>
          <cell r="E10088" t="str">
            <v>硫酸钙改性生物炭对滨海湿地有机碳固存的影响及机制</v>
          </cell>
          <cell r="F10088" t="str">
            <v>吴靖滔</v>
          </cell>
          <cell r="G10088" t="str">
            <v>2024002</v>
          </cell>
          <cell r="H10088">
            <v>0</v>
          </cell>
          <cell r="I10088">
            <v>0</v>
          </cell>
          <cell r="J10088">
            <v>0</v>
          </cell>
          <cell r="K10088">
            <v>0</v>
          </cell>
          <cell r="L10088">
            <v>0</v>
          </cell>
          <cell r="M10088">
            <v>0</v>
          </cell>
          <cell r="N10088">
            <v>0</v>
          </cell>
          <cell r="O10088">
            <v>0</v>
          </cell>
        </row>
        <row r="10089">
          <cell r="D10089" t="str">
            <v>110002543018</v>
          </cell>
          <cell r="E10089" t="str">
            <v>硼非对称掺杂铁单原子活化过一硫酸盐对土壤磺胺类抗生素的降解与调控机制</v>
          </cell>
          <cell r="F10089" t="str">
            <v>郑君里</v>
          </cell>
          <cell r="G10089" t="str">
            <v>2024145</v>
          </cell>
          <cell r="H10089">
            <v>0</v>
          </cell>
          <cell r="I10089">
            <v>0</v>
          </cell>
          <cell r="J10089">
            <v>0</v>
          </cell>
          <cell r="K10089">
            <v>0</v>
          </cell>
          <cell r="L10089">
            <v>0</v>
          </cell>
          <cell r="M10089">
            <v>0</v>
          </cell>
          <cell r="N10089">
            <v>0</v>
          </cell>
          <cell r="O10089">
            <v>0</v>
          </cell>
        </row>
        <row r="10090">
          <cell r="D10090" t="str">
            <v>110002543020</v>
          </cell>
          <cell r="E10090" t="str">
            <v>Cu粒子原位出溶促进BiFeO3电极表面NO3-增浓提升N2选择性机制研究</v>
          </cell>
          <cell r="F10090" t="str">
            <v>杨立辉</v>
          </cell>
          <cell r="G10090" t="str">
            <v>2019053</v>
          </cell>
          <cell r="H10090">
            <v>0</v>
          </cell>
          <cell r="I10090">
            <v>0</v>
          </cell>
          <cell r="J10090">
            <v>0</v>
          </cell>
          <cell r="K10090">
            <v>0</v>
          </cell>
          <cell r="L10090">
            <v>0</v>
          </cell>
          <cell r="M10090">
            <v>0</v>
          </cell>
          <cell r="N10090">
            <v>0</v>
          </cell>
          <cell r="O10090">
            <v>0</v>
          </cell>
        </row>
        <row r="10091">
          <cell r="D10091" t="str">
            <v>110002543021</v>
          </cell>
          <cell r="E10091" t="str">
            <v>基于布拉格边中子成像和中子衍射的3D打印NiTi合金的弹卡效应研究</v>
          </cell>
          <cell r="F10091" t="str">
            <v>张雪凯</v>
          </cell>
          <cell r="G10091" t="str">
            <v>2025123</v>
          </cell>
          <cell r="H10091">
            <v>0</v>
          </cell>
          <cell r="I10091">
            <v>0</v>
          </cell>
          <cell r="J10091">
            <v>0</v>
          </cell>
          <cell r="K10091">
            <v>0</v>
          </cell>
          <cell r="L10091">
            <v>0</v>
          </cell>
          <cell r="M10091">
            <v>0</v>
          </cell>
          <cell r="N10091">
            <v>0</v>
          </cell>
          <cell r="O10091">
            <v>0</v>
          </cell>
        </row>
        <row r="10092">
          <cell r="D10092" t="str">
            <v>110002543022</v>
          </cell>
          <cell r="E10092" t="str">
            <v>基于中子技术的高性能SiCw/Al2O3动态烧锻致密化机理和结构演变研究</v>
          </cell>
          <cell r="F10092" t="str">
            <v>何洪田</v>
          </cell>
          <cell r="G10092" t="str">
            <v>2024055</v>
          </cell>
          <cell r="H10092">
            <v>0</v>
          </cell>
          <cell r="I10092">
            <v>0</v>
          </cell>
          <cell r="J10092">
            <v>0</v>
          </cell>
          <cell r="K10092">
            <v>0</v>
          </cell>
          <cell r="L10092">
            <v>0</v>
          </cell>
          <cell r="M10092">
            <v>0</v>
          </cell>
          <cell r="N10092">
            <v>0</v>
          </cell>
          <cell r="O10092">
            <v>0</v>
          </cell>
        </row>
        <row r="10093">
          <cell r="D10093" t="str">
            <v>110002543023</v>
          </cell>
          <cell r="E10093" t="str">
            <v>基于氧空位可控构筑的硅铝酸盐选择性脱砷机理研究</v>
          </cell>
          <cell r="F10093" t="str">
            <v>颜学磊</v>
          </cell>
          <cell r="G10093" t="str">
            <v>2024127</v>
          </cell>
          <cell r="H10093">
            <v>0</v>
          </cell>
          <cell r="I10093">
            <v>0</v>
          </cell>
          <cell r="J10093">
            <v>0</v>
          </cell>
          <cell r="K10093">
            <v>0</v>
          </cell>
          <cell r="L10093">
            <v>0</v>
          </cell>
          <cell r="M10093">
            <v>0</v>
          </cell>
          <cell r="N10093">
            <v>0</v>
          </cell>
          <cell r="O10093">
            <v>0</v>
          </cell>
        </row>
        <row r="10094">
          <cell r="D10094" t="str">
            <v>110002543024</v>
          </cell>
          <cell r="E10094" t="str">
            <v>重载搅拌摩擦焊接混联机器人装备同步轨迹规划与质量保障技术基础</v>
          </cell>
          <cell r="F10094" t="str">
            <v>黎广喜</v>
          </cell>
          <cell r="G10094" t="str">
            <v>2023134</v>
          </cell>
          <cell r="H10094">
            <v>0</v>
          </cell>
          <cell r="I10094">
            <v>0</v>
          </cell>
          <cell r="J10094">
            <v>0</v>
          </cell>
          <cell r="K10094">
            <v>0</v>
          </cell>
          <cell r="L10094">
            <v>0</v>
          </cell>
          <cell r="M10094">
            <v>0</v>
          </cell>
          <cell r="N10094">
            <v>0</v>
          </cell>
          <cell r="O10094">
            <v>0</v>
          </cell>
        </row>
        <row r="10095">
          <cell r="D10095" t="str">
            <v>110002543025</v>
          </cell>
          <cell r="E10095" t="str">
            <v>面向下肢运动康复的人机耦合运动链理论研究与实践</v>
          </cell>
          <cell r="F10095" t="str">
            <v>褚宏鹏</v>
          </cell>
          <cell r="G10095" t="str">
            <v>2023045</v>
          </cell>
          <cell r="H10095">
            <v>0</v>
          </cell>
          <cell r="I10095">
            <v>0</v>
          </cell>
          <cell r="J10095">
            <v>0</v>
          </cell>
          <cell r="K10095">
            <v>0</v>
          </cell>
          <cell r="L10095">
            <v>0</v>
          </cell>
          <cell r="M10095">
            <v>0</v>
          </cell>
          <cell r="N10095">
            <v>0</v>
          </cell>
          <cell r="O10095">
            <v>0</v>
          </cell>
        </row>
        <row r="10096">
          <cell r="D10096" t="str">
            <v>110002543026</v>
          </cell>
          <cell r="E10096" t="str">
            <v>基于知识图谱和元学习的群体机床多维耦合动力学特性表征及振动抑制</v>
          </cell>
          <cell r="F10096" t="str">
            <v>裘超超</v>
          </cell>
          <cell r="G10096" t="str">
            <v>2023202</v>
          </cell>
          <cell r="H10096">
            <v>0</v>
          </cell>
          <cell r="I10096">
            <v>0</v>
          </cell>
          <cell r="J10096">
            <v>0</v>
          </cell>
          <cell r="K10096">
            <v>0</v>
          </cell>
          <cell r="L10096">
            <v>0</v>
          </cell>
          <cell r="M10096">
            <v>0</v>
          </cell>
          <cell r="N10096">
            <v>0</v>
          </cell>
          <cell r="O10096">
            <v>0</v>
          </cell>
        </row>
        <row r="10097">
          <cell r="D10097" t="str">
            <v>110002543027</v>
          </cell>
          <cell r="E10097" t="str">
            <v>辐射环境下基于“砖-沙-泥”结构的高灵敏宽量程柔性应变传感器研究</v>
          </cell>
          <cell r="F10097" t="str">
            <v>纪亚强</v>
          </cell>
          <cell r="G10097" t="str">
            <v>2023081</v>
          </cell>
          <cell r="H10097">
            <v>0</v>
          </cell>
          <cell r="I10097">
            <v>0</v>
          </cell>
          <cell r="J10097">
            <v>0</v>
          </cell>
          <cell r="K10097">
            <v>0</v>
          </cell>
          <cell r="L10097">
            <v>0</v>
          </cell>
          <cell r="M10097">
            <v>0</v>
          </cell>
          <cell r="N10097">
            <v>0</v>
          </cell>
          <cell r="O10097">
            <v>0</v>
          </cell>
        </row>
        <row r="10098">
          <cell r="D10098" t="str">
            <v>110002543028</v>
          </cell>
          <cell r="E10098" t="str">
            <v>焦耳热膜蒸馏-碱性电解海水制氢系统热质耦合机理与性能调控研究</v>
          </cell>
          <cell r="F10098" t="str">
            <v>陈召川</v>
          </cell>
          <cell r="G10098" t="str">
            <v>2024017</v>
          </cell>
          <cell r="H10098">
            <v>0</v>
          </cell>
          <cell r="I10098">
            <v>0</v>
          </cell>
          <cell r="J10098">
            <v>0</v>
          </cell>
          <cell r="K10098">
            <v>0</v>
          </cell>
          <cell r="L10098">
            <v>0</v>
          </cell>
          <cell r="M10098">
            <v>0</v>
          </cell>
          <cell r="N10098">
            <v>0</v>
          </cell>
          <cell r="O10098">
            <v>0</v>
          </cell>
        </row>
        <row r="10099">
          <cell r="D10099" t="str">
            <v>110002543029</v>
          </cell>
          <cell r="E10099" t="str">
            <v>碱激发改性再生混凝土界面侵蚀介质传输行为与损伤劣化机制研究</v>
          </cell>
          <cell r="F10099" t="str">
            <v>谢峰</v>
          </cell>
          <cell r="G10099" t="str">
            <v>2024045</v>
          </cell>
          <cell r="H10099">
            <v>0</v>
          </cell>
          <cell r="I10099">
            <v>0</v>
          </cell>
          <cell r="J10099">
            <v>0</v>
          </cell>
          <cell r="K10099">
            <v>0</v>
          </cell>
          <cell r="L10099">
            <v>0</v>
          </cell>
          <cell r="M10099">
            <v>0</v>
          </cell>
          <cell r="N10099">
            <v>0</v>
          </cell>
          <cell r="O10099">
            <v>0</v>
          </cell>
        </row>
        <row r="10100">
          <cell r="D10100" t="str">
            <v>110002543030</v>
          </cell>
          <cell r="E10100" t="str">
            <v>盾构隧道局部击穿诱发富水砂层破坏特性及联动灾变机制</v>
          </cell>
          <cell r="F10100" t="str">
            <v>高晓静</v>
          </cell>
          <cell r="G10100" t="str">
            <v>2024126</v>
          </cell>
          <cell r="H10100">
            <v>0</v>
          </cell>
          <cell r="I10100">
            <v>0</v>
          </cell>
          <cell r="J10100">
            <v>0</v>
          </cell>
          <cell r="K10100">
            <v>0</v>
          </cell>
          <cell r="L10100">
            <v>0</v>
          </cell>
          <cell r="M10100">
            <v>0</v>
          </cell>
          <cell r="N10100">
            <v>0</v>
          </cell>
          <cell r="O10100">
            <v>0</v>
          </cell>
        </row>
        <row r="10101">
          <cell r="D10101" t="str">
            <v>110002543031</v>
          </cell>
          <cell r="E10101" t="str">
            <v>面向低空管控的空地协同通感框架及关键技术研究</v>
          </cell>
          <cell r="F10101" t="str">
            <v>敬晓晔</v>
          </cell>
          <cell r="G10101" t="str">
            <v>2024185</v>
          </cell>
          <cell r="H10101">
            <v>0</v>
          </cell>
          <cell r="I10101">
            <v>0</v>
          </cell>
          <cell r="J10101">
            <v>0</v>
          </cell>
          <cell r="K10101">
            <v>0</v>
          </cell>
          <cell r="L10101">
            <v>0</v>
          </cell>
          <cell r="M10101">
            <v>0</v>
          </cell>
          <cell r="N10101">
            <v>0</v>
          </cell>
          <cell r="O10101">
            <v>0</v>
          </cell>
        </row>
        <row r="10102">
          <cell r="D10102" t="str">
            <v>110002543032</v>
          </cell>
          <cell r="E10102" t="str">
            <v>抗量子攻击的多身份全同态签名撤销机制研究</v>
          </cell>
          <cell r="F10102" t="str">
            <v>谢聪格</v>
          </cell>
          <cell r="G10102" t="str">
            <v>2020087</v>
          </cell>
          <cell r="H10102">
            <v>0</v>
          </cell>
          <cell r="I10102">
            <v>0</v>
          </cell>
          <cell r="J10102">
            <v>0</v>
          </cell>
          <cell r="K10102">
            <v>0</v>
          </cell>
          <cell r="L10102">
            <v>0</v>
          </cell>
          <cell r="M10102">
            <v>0</v>
          </cell>
          <cell r="N10102">
            <v>0</v>
          </cell>
          <cell r="O10102">
            <v>0</v>
          </cell>
        </row>
        <row r="10103">
          <cell r="D10103" t="str">
            <v>110002543033</v>
          </cell>
          <cell r="E10103" t="str">
            <v>氧化铟/聚合物复合薄膜的局部有序结构构建及薄膜晶体管性能优化研究</v>
          </cell>
          <cell r="F10103" t="str">
            <v>朱镇南</v>
          </cell>
          <cell r="G10103" t="str">
            <v>2021046</v>
          </cell>
          <cell r="H10103">
            <v>0</v>
          </cell>
          <cell r="I10103">
            <v>0</v>
          </cell>
          <cell r="J10103">
            <v>0</v>
          </cell>
          <cell r="K10103">
            <v>0</v>
          </cell>
          <cell r="L10103">
            <v>0</v>
          </cell>
          <cell r="M10103">
            <v>0</v>
          </cell>
          <cell r="N10103">
            <v>0</v>
          </cell>
          <cell r="O10103">
            <v>0</v>
          </cell>
        </row>
        <row r="10104">
          <cell r="D10104" t="str">
            <v>110002543034</v>
          </cell>
          <cell r="E10104" t="str">
            <v>面向复杂场景的指静脉图像模拟、增强与鲁棒识别研究</v>
          </cell>
          <cell r="F10104" t="str">
            <v>欧伟枫</v>
          </cell>
          <cell r="G10104" t="str">
            <v>2023073</v>
          </cell>
          <cell r="H10104">
            <v>0</v>
          </cell>
          <cell r="I10104">
            <v>0</v>
          </cell>
          <cell r="J10104">
            <v>0</v>
          </cell>
          <cell r="K10104">
            <v>0</v>
          </cell>
          <cell r="L10104">
            <v>0</v>
          </cell>
          <cell r="M10104">
            <v>0</v>
          </cell>
          <cell r="N10104">
            <v>0</v>
          </cell>
          <cell r="O10104">
            <v>0</v>
          </cell>
        </row>
        <row r="10105">
          <cell r="D10105" t="str">
            <v>110002543035</v>
          </cell>
          <cell r="E10105" t="str">
            <v>面向时空异质订单动态演化的人机协同智能仓储拣选效能优化</v>
          </cell>
          <cell r="F10105" t="str">
            <v>张正敏</v>
          </cell>
          <cell r="G10105" t="str">
            <v>2023234</v>
          </cell>
          <cell r="H10105">
            <v>0</v>
          </cell>
          <cell r="I10105">
            <v>0</v>
          </cell>
          <cell r="J10105">
            <v>0</v>
          </cell>
          <cell r="K10105">
            <v>0</v>
          </cell>
          <cell r="L10105">
            <v>0</v>
          </cell>
          <cell r="M10105">
            <v>0</v>
          </cell>
          <cell r="N10105">
            <v>0</v>
          </cell>
          <cell r="O10105">
            <v>0</v>
          </cell>
        </row>
        <row r="10106">
          <cell r="D10106" t="str">
            <v>110002544001</v>
          </cell>
          <cell r="E10106" t="str">
            <v>两株深海来源真菌中抗肝癌先导化合物的发现、结构优化及其药理机制研究</v>
          </cell>
          <cell r="F10106" t="str">
            <v>刘洪新</v>
          </cell>
          <cell r="G10106" t="str">
            <v>2024071</v>
          </cell>
          <cell r="H10106">
            <v>0</v>
          </cell>
          <cell r="I10106">
            <v>83852.05</v>
          </cell>
          <cell r="J10106">
            <v>0</v>
          </cell>
          <cell r="K10106">
            <v>83852.05</v>
          </cell>
          <cell r="L10106">
            <v>0</v>
          </cell>
          <cell r="M10106">
            <v>0</v>
          </cell>
          <cell r="N10106">
            <v>0</v>
          </cell>
          <cell r="O10106">
            <v>83852.05</v>
          </cell>
        </row>
        <row r="10107">
          <cell r="D10107" t="str">
            <v>110002544002</v>
          </cell>
          <cell r="E10107" t="str">
            <v>超高功率密度脉冲阴极弧放电锂电负极材料快速等离子体碳包覆研究</v>
          </cell>
          <cell r="F10107" t="str">
            <v>肖德志</v>
          </cell>
          <cell r="G10107" t="str">
            <v>2024146</v>
          </cell>
          <cell r="H10107">
            <v>0</v>
          </cell>
          <cell r="I10107">
            <v>79393</v>
          </cell>
          <cell r="J10107">
            <v>56551.08</v>
          </cell>
          <cell r="K10107">
            <v>22841.92</v>
          </cell>
          <cell r="L10107">
            <v>0</v>
          </cell>
          <cell r="M10107">
            <v>0</v>
          </cell>
          <cell r="N10107">
            <v>0</v>
          </cell>
          <cell r="O10107">
            <v>22841.92</v>
          </cell>
        </row>
        <row r="10108">
          <cell r="D10108" t="str">
            <v>110002544003</v>
          </cell>
          <cell r="E10108" t="str">
            <v>污水处理电活性膜结构设计原理研究</v>
          </cell>
          <cell r="F10108" t="str">
            <v>林辉</v>
          </cell>
          <cell r="G10108" t="str">
            <v>2016826</v>
          </cell>
          <cell r="H10108">
            <v>0</v>
          </cell>
          <cell r="I10108">
            <v>1000000</v>
          </cell>
          <cell r="J10108">
            <v>51949</v>
          </cell>
          <cell r="K10108">
            <v>948051</v>
          </cell>
          <cell r="L10108">
            <v>0</v>
          </cell>
          <cell r="M10108">
            <v>0</v>
          </cell>
          <cell r="N10108">
            <v>0</v>
          </cell>
          <cell r="O10108">
            <v>948051</v>
          </cell>
        </row>
        <row r="10109">
          <cell r="D10109" t="str">
            <v>110002544004</v>
          </cell>
          <cell r="E10109" t="str">
            <v>农田土壤抗生素及其ARGs高效降解的光化学-微生物耦合机制研究</v>
          </cell>
          <cell r="F10109" t="str">
            <v>成登苗</v>
          </cell>
          <cell r="G10109" t="str">
            <v>2019811</v>
          </cell>
          <cell r="H10109">
            <v>0</v>
          </cell>
          <cell r="I10109">
            <v>100000</v>
          </cell>
          <cell r="J10109">
            <v>11269.5</v>
          </cell>
          <cell r="K10109">
            <v>88730.5</v>
          </cell>
          <cell r="L10109">
            <v>0</v>
          </cell>
          <cell r="M10109">
            <v>0</v>
          </cell>
          <cell r="N10109">
            <v>0</v>
          </cell>
          <cell r="O10109">
            <v>88730.5</v>
          </cell>
        </row>
        <row r="10110">
          <cell r="D10110" t="str">
            <v>110002544005</v>
          </cell>
          <cell r="E10110" t="str">
            <v>基于高性能光纤SERS技术的三阴性乳腺癌Keytruda耐受原位光谱研究</v>
          </cell>
          <cell r="F10110" t="str">
            <v>郭艳先</v>
          </cell>
          <cell r="G10110" t="str">
            <v>2023074</v>
          </cell>
          <cell r="H10110">
            <v>0</v>
          </cell>
          <cell r="I10110">
            <v>100000</v>
          </cell>
          <cell r="J10110">
            <v>5000</v>
          </cell>
          <cell r="K10110">
            <v>95000</v>
          </cell>
          <cell r="L10110">
            <v>0</v>
          </cell>
          <cell r="M10110">
            <v>0</v>
          </cell>
          <cell r="N10110">
            <v>0</v>
          </cell>
          <cell r="O10110">
            <v>95000</v>
          </cell>
        </row>
        <row r="10111">
          <cell r="D10111" t="str">
            <v>110002544006</v>
          </cell>
          <cell r="E10111" t="str">
            <v>滨海高温-拉力荷载作用下混凝土氯离子传输细观模型及参数不确定分析</v>
          </cell>
          <cell r="F10111" t="str">
            <v>胡守旺</v>
          </cell>
          <cell r="G10111" t="str">
            <v>2018076</v>
          </cell>
          <cell r="H10111">
            <v>0</v>
          </cell>
          <cell r="I10111">
            <v>100000</v>
          </cell>
          <cell r="J10111">
            <v>23857.63</v>
          </cell>
          <cell r="K10111">
            <v>76142.37</v>
          </cell>
          <cell r="L10111">
            <v>0</v>
          </cell>
          <cell r="M10111">
            <v>0</v>
          </cell>
          <cell r="N10111">
            <v>0</v>
          </cell>
          <cell r="O10111">
            <v>76142.37</v>
          </cell>
        </row>
        <row r="10112">
          <cell r="D10112" t="str">
            <v>110002544007</v>
          </cell>
          <cell r="E10112" t="str">
            <v>碳化钛二维材料对Ti4O7陶瓷膜界面微环境调控机制及其电催化氧化水中1,4-二恶烷的效能研究</v>
          </cell>
          <cell r="F10112" t="str">
            <v>李威</v>
          </cell>
          <cell r="G10112" t="str">
            <v>2022047</v>
          </cell>
          <cell r="H10112">
            <v>0</v>
          </cell>
          <cell r="I10112">
            <v>100000</v>
          </cell>
          <cell r="J10112">
            <v>5000</v>
          </cell>
          <cell r="K10112">
            <v>95000</v>
          </cell>
          <cell r="L10112">
            <v>0</v>
          </cell>
          <cell r="M10112">
            <v>0</v>
          </cell>
          <cell r="N10112">
            <v>0</v>
          </cell>
          <cell r="O10112">
            <v>95000</v>
          </cell>
        </row>
        <row r="10113">
          <cell r="D10113" t="str">
            <v>110002544008</v>
          </cell>
          <cell r="E10113" t="str">
            <v>复杂海面环境下无人帆船集群协同覆盖技术研究</v>
          </cell>
          <cell r="F10113" t="str">
            <v>刘彬</v>
          </cell>
          <cell r="G10113" t="str">
            <v>2023070</v>
          </cell>
          <cell r="H10113">
            <v>0</v>
          </cell>
          <cell r="I10113">
            <v>100000</v>
          </cell>
          <cell r="J10113">
            <v>24793.8</v>
          </cell>
          <cell r="K10113">
            <v>75206.2</v>
          </cell>
          <cell r="L10113">
            <v>0</v>
          </cell>
          <cell r="M10113">
            <v>0</v>
          </cell>
          <cell r="N10113">
            <v>0</v>
          </cell>
          <cell r="O10113">
            <v>75206.2</v>
          </cell>
        </row>
        <row r="10114">
          <cell r="D10114" t="str">
            <v>110002544009</v>
          </cell>
          <cell r="E10114" t="str">
            <v>基于“解耦”发电机制的微藻水蒸发发电负碳技术</v>
          </cell>
          <cell r="F10114" t="str">
            <v>曲江英</v>
          </cell>
          <cell r="G10114" t="str">
            <v>2017828</v>
          </cell>
          <cell r="H10114">
            <v>0</v>
          </cell>
          <cell r="I10114">
            <v>100000</v>
          </cell>
          <cell r="J10114">
            <v>5000</v>
          </cell>
          <cell r="K10114">
            <v>95000</v>
          </cell>
          <cell r="L10114">
            <v>0</v>
          </cell>
          <cell r="M10114">
            <v>0</v>
          </cell>
          <cell r="N10114">
            <v>0</v>
          </cell>
          <cell r="O10114">
            <v>95000</v>
          </cell>
        </row>
        <row r="10115">
          <cell r="D10115" t="str">
            <v>110002544010</v>
          </cell>
          <cell r="E10115" t="str">
            <v>面向微型拍翼飞行器设计的蜜蜂飞行的气动力和翅膀驱动机理研究</v>
          </cell>
          <cell r="F10115" t="str">
            <v>宋加雷</v>
          </cell>
          <cell r="G10115" t="str">
            <v>2018052</v>
          </cell>
          <cell r="H10115">
            <v>0</v>
          </cell>
          <cell r="I10115">
            <v>100000</v>
          </cell>
          <cell r="J10115">
            <v>5000</v>
          </cell>
          <cell r="K10115">
            <v>95000</v>
          </cell>
          <cell r="L10115">
            <v>0</v>
          </cell>
          <cell r="M10115">
            <v>0</v>
          </cell>
          <cell r="N10115">
            <v>0</v>
          </cell>
          <cell r="O10115">
            <v>95000</v>
          </cell>
        </row>
        <row r="10116">
          <cell r="D10116" t="str">
            <v>110002544011</v>
          </cell>
          <cell r="E10116" t="str">
            <v>高熵非晶合金的纳米晶析出强化机制研究</v>
          </cell>
          <cell r="F10116" t="str">
            <v>王芳</v>
          </cell>
          <cell r="G10116" t="str">
            <v>2022161</v>
          </cell>
          <cell r="H10116">
            <v>0</v>
          </cell>
          <cell r="I10116">
            <v>100000</v>
          </cell>
          <cell r="J10116">
            <v>5000</v>
          </cell>
          <cell r="K10116">
            <v>95000</v>
          </cell>
          <cell r="L10116">
            <v>0</v>
          </cell>
          <cell r="M10116">
            <v>0</v>
          </cell>
          <cell r="N10116">
            <v>0</v>
          </cell>
          <cell r="O10116">
            <v>95000</v>
          </cell>
        </row>
        <row r="10117">
          <cell r="D10117" t="str">
            <v>110002544012</v>
          </cell>
          <cell r="E10117" t="str">
            <v>三维非互易拓扑光子晶体中基于任意陈矢量的拓扑输运研究</v>
          </cell>
          <cell r="F10117" t="str">
            <v>郗翔</v>
          </cell>
          <cell r="G10117" t="str">
            <v>2023230</v>
          </cell>
          <cell r="H10117">
            <v>0</v>
          </cell>
          <cell r="I10117">
            <v>100000</v>
          </cell>
          <cell r="J10117">
            <v>5000</v>
          </cell>
          <cell r="K10117">
            <v>95000</v>
          </cell>
          <cell r="L10117">
            <v>0</v>
          </cell>
          <cell r="M10117">
            <v>0</v>
          </cell>
          <cell r="N10117">
            <v>0</v>
          </cell>
          <cell r="O10117">
            <v>95000</v>
          </cell>
        </row>
        <row r="10118">
          <cell r="D10118" t="str">
            <v>110002544013</v>
          </cell>
          <cell r="E10118" t="str">
            <v>高铁酸盐溶胞协同内源电子梭体强化剩余污泥产蓝铁石与中链脂肪酸特性与机制</v>
          </cell>
          <cell r="F10118" t="str">
            <v>辛晓东</v>
          </cell>
          <cell r="G10118" t="str">
            <v>2022055</v>
          </cell>
          <cell r="H10118">
            <v>0</v>
          </cell>
          <cell r="I10118">
            <v>100000</v>
          </cell>
          <cell r="J10118">
            <v>18834.8</v>
          </cell>
          <cell r="K10118">
            <v>81165.2</v>
          </cell>
          <cell r="L10118">
            <v>0</v>
          </cell>
          <cell r="M10118">
            <v>0</v>
          </cell>
          <cell r="N10118">
            <v>0</v>
          </cell>
          <cell r="O10118">
            <v>81165.2</v>
          </cell>
        </row>
        <row r="10119">
          <cell r="D10119" t="str">
            <v>110002544014</v>
          </cell>
          <cell r="E10119" t="str">
            <v>自由电子激励超表面太赫兹涡旋辐射研究</v>
          </cell>
          <cell r="F10119" t="str">
            <v>杨阳</v>
          </cell>
          <cell r="G10119" t="str">
            <v>2020117</v>
          </cell>
          <cell r="H10119">
            <v>0</v>
          </cell>
          <cell r="I10119">
            <v>100000</v>
          </cell>
          <cell r="J10119">
            <v>12900</v>
          </cell>
          <cell r="K10119">
            <v>87100</v>
          </cell>
          <cell r="L10119">
            <v>0</v>
          </cell>
          <cell r="M10119">
            <v>0</v>
          </cell>
          <cell r="N10119">
            <v>0</v>
          </cell>
          <cell r="O10119">
            <v>87100</v>
          </cell>
        </row>
        <row r="10120">
          <cell r="D10120" t="str">
            <v>110002544015</v>
          </cell>
          <cell r="E10120" t="str">
            <v>高强韧免热处理铝合金的微观组织演变与强化机理研究</v>
          </cell>
          <cell r="F10120" t="str">
            <v>赵愈亮</v>
          </cell>
          <cell r="G10120" t="str">
            <v>2018089</v>
          </cell>
          <cell r="H10120">
            <v>0</v>
          </cell>
          <cell r="I10120">
            <v>100000</v>
          </cell>
          <cell r="J10120">
            <v>27112.06</v>
          </cell>
          <cell r="K10120">
            <v>72887.94</v>
          </cell>
          <cell r="L10120">
            <v>0</v>
          </cell>
          <cell r="M10120">
            <v>0</v>
          </cell>
          <cell r="N10120">
            <v>0</v>
          </cell>
          <cell r="O10120">
            <v>72887.94</v>
          </cell>
        </row>
        <row r="10121">
          <cell r="D10121" t="str">
            <v>110002544016</v>
          </cell>
          <cell r="E10121" t="str">
            <v>无铅卤素钙钛矿准单晶膜的可控制备及微弱光探测研究</v>
          </cell>
          <cell r="F10121" t="str">
            <v>周海</v>
          </cell>
          <cell r="G10121" t="str">
            <v>2021090</v>
          </cell>
          <cell r="H10121">
            <v>0</v>
          </cell>
          <cell r="I10121">
            <v>100000</v>
          </cell>
          <cell r="J10121">
            <v>5500</v>
          </cell>
          <cell r="K10121">
            <v>94500</v>
          </cell>
          <cell r="L10121">
            <v>0</v>
          </cell>
          <cell r="M10121">
            <v>0</v>
          </cell>
          <cell r="N10121">
            <v>0</v>
          </cell>
          <cell r="O10121">
            <v>94500</v>
          </cell>
        </row>
        <row r="10122">
          <cell r="D10122" t="str">
            <v>110002544017</v>
          </cell>
          <cell r="E10122" t="str">
            <v>基于P-N键介导的电荷转移通道增强紫磷量子点/氮化碳异质结光催化析氢性能研究</v>
          </cell>
          <cell r="F10122" t="str">
            <v>王鑫</v>
          </cell>
          <cell r="G10122" t="str">
            <v>2025002</v>
          </cell>
          <cell r="H10122">
            <v>0</v>
          </cell>
          <cell r="I10122">
            <v>130000</v>
          </cell>
          <cell r="J10122">
            <v>0</v>
          </cell>
          <cell r="K10122">
            <v>130000</v>
          </cell>
          <cell r="L10122">
            <v>0</v>
          </cell>
          <cell r="M10122">
            <v>0</v>
          </cell>
          <cell r="N10122">
            <v>0</v>
          </cell>
          <cell r="O10122">
            <v>130000</v>
          </cell>
        </row>
        <row r="10123">
          <cell r="D10123" t="str">
            <v>110002544018</v>
          </cell>
          <cell r="E10123" t="str">
            <v>紫磷构筑双活性位点触发酶促路径主导的串联光催化全固氨反应研究</v>
          </cell>
          <cell r="F10123" t="str">
            <v>王鑫</v>
          </cell>
          <cell r="G10123" t="str">
            <v>2025002</v>
          </cell>
          <cell r="H10123">
            <v>0</v>
          </cell>
          <cell r="I10123">
            <v>80000</v>
          </cell>
          <cell r="J10123">
            <v>0</v>
          </cell>
          <cell r="K10123">
            <v>80000</v>
          </cell>
          <cell r="L10123">
            <v>0</v>
          </cell>
          <cell r="M10123">
            <v>0</v>
          </cell>
          <cell r="N10123">
            <v>0</v>
          </cell>
          <cell r="O10123">
            <v>80000</v>
          </cell>
        </row>
        <row r="10124">
          <cell r="D10124" t="str">
            <v>110002544019</v>
          </cell>
          <cell r="E10124" t="str">
            <v>海上风机滚动轴承界面多物理场耦合模型及疲劳磨损机理</v>
          </cell>
          <cell r="F10124" t="str">
            <v>房学谦</v>
          </cell>
          <cell r="G10124" t="str">
            <v>2023080</v>
          </cell>
          <cell r="H10124">
            <v>0</v>
          </cell>
          <cell r="I10124">
            <v>300000</v>
          </cell>
          <cell r="J10124">
            <v>15000</v>
          </cell>
          <cell r="K10124">
            <v>285000</v>
          </cell>
          <cell r="L10124">
            <v>0</v>
          </cell>
          <cell r="M10124">
            <v>0</v>
          </cell>
          <cell r="N10124">
            <v>0</v>
          </cell>
          <cell r="O10124">
            <v>285000</v>
          </cell>
        </row>
        <row r="10125">
          <cell r="D10125" t="str">
            <v>110002544020</v>
          </cell>
          <cell r="E10125" t="str">
            <v>省农村科技特派员项目：南阳山革命根据地农品包装与红旅科教研学规划</v>
          </cell>
          <cell r="F10125" t="str">
            <v>谢黎</v>
          </cell>
          <cell r="G10125" t="str">
            <v>2004031</v>
          </cell>
          <cell r="H10125">
            <v>0</v>
          </cell>
          <cell r="I10125">
            <v>80000</v>
          </cell>
          <cell r="J10125">
            <v>4000</v>
          </cell>
          <cell r="K10125">
            <v>76000</v>
          </cell>
          <cell r="L10125">
            <v>0</v>
          </cell>
          <cell r="M10125">
            <v>0</v>
          </cell>
          <cell r="N10125">
            <v>0</v>
          </cell>
          <cell r="O10125">
            <v>76000</v>
          </cell>
        </row>
        <row r="10126">
          <cell r="D10126" t="str">
            <v>110002544021</v>
          </cell>
          <cell r="E10126" t="str">
            <v>自主研发的可穿戴式恶性心率失常患者风险事件监测系统研究</v>
          </cell>
          <cell r="F10126" t="str">
            <v>刘华珠</v>
          </cell>
          <cell r="G10126" t="str">
            <v>2003113</v>
          </cell>
          <cell r="H10126">
            <v>0</v>
          </cell>
          <cell r="I10126">
            <v>30000</v>
          </cell>
          <cell r="J10126">
            <v>5885</v>
          </cell>
          <cell r="K10126">
            <v>24115</v>
          </cell>
          <cell r="L10126">
            <v>0</v>
          </cell>
          <cell r="M10126">
            <v>0</v>
          </cell>
          <cell r="N10126">
            <v>0</v>
          </cell>
          <cell r="O10126">
            <v>24115</v>
          </cell>
        </row>
        <row r="10127">
          <cell r="D10127" t="str">
            <v>110002544022</v>
          </cell>
          <cell r="E10127" t="str">
            <v>高强韧异构高熵合金设计及其热力学预报理论构建</v>
          </cell>
          <cell r="F10127" t="str">
            <v>王彪</v>
          </cell>
          <cell r="G10127" t="str">
            <v>2020816</v>
          </cell>
          <cell r="H10127">
            <v>0</v>
          </cell>
          <cell r="I10127">
            <v>2000000</v>
          </cell>
          <cell r="J10127">
            <v>860000</v>
          </cell>
          <cell r="K10127">
            <v>1140000</v>
          </cell>
          <cell r="L10127">
            <v>0</v>
          </cell>
          <cell r="M10127">
            <v>0</v>
          </cell>
          <cell r="N10127">
            <v>0</v>
          </cell>
          <cell r="O10127">
            <v>1140000</v>
          </cell>
        </row>
        <row r="10128">
          <cell r="D10128" t="str">
            <v>110002544023</v>
          </cell>
          <cell r="E10128" t="str">
            <v>柔性压铸质量检测多模态大模型架构和关键机理研究</v>
          </cell>
          <cell r="F10128" t="str">
            <v>龙建宇</v>
          </cell>
          <cell r="G10128" t="str">
            <v>2019129</v>
          </cell>
          <cell r="H10128">
            <v>0</v>
          </cell>
          <cell r="I10128">
            <v>1000000</v>
          </cell>
          <cell r="J10128">
            <v>335000</v>
          </cell>
          <cell r="K10128">
            <v>665000</v>
          </cell>
          <cell r="L10128">
            <v>0</v>
          </cell>
          <cell r="M10128">
            <v>0</v>
          </cell>
          <cell r="N10128">
            <v>0</v>
          </cell>
          <cell r="O10128">
            <v>665000</v>
          </cell>
        </row>
        <row r="10129">
          <cell r="D10129" t="str">
            <v>110002544024</v>
          </cell>
          <cell r="E10129" t="str">
            <v>基于新型传感与人工智能技术的滨海地区重大基础设施关键构件与服役性态智能监测方法</v>
          </cell>
          <cell r="F10129" t="str">
            <v>马宏伟</v>
          </cell>
          <cell r="G10129" t="str">
            <v>2016008</v>
          </cell>
          <cell r="H10129">
            <v>0</v>
          </cell>
          <cell r="I10129">
            <v>1000000</v>
          </cell>
          <cell r="J10129">
            <v>287500</v>
          </cell>
          <cell r="K10129">
            <v>712500</v>
          </cell>
          <cell r="L10129">
            <v>0</v>
          </cell>
          <cell r="M10129">
            <v>0</v>
          </cell>
          <cell r="N10129">
            <v>0</v>
          </cell>
          <cell r="O10129">
            <v>712500</v>
          </cell>
        </row>
        <row r="10130">
          <cell r="D10130" t="str">
            <v>110002544025</v>
          </cell>
          <cell r="E10130" t="str">
            <v>锌金属负极界面凝胶电解质一体化构筑及其离子传输机制研究</v>
          </cell>
          <cell r="F10130" t="str">
            <v>陈敏</v>
          </cell>
          <cell r="G10130" t="str">
            <v>2021001</v>
          </cell>
          <cell r="H10130">
            <v>0</v>
          </cell>
          <cell r="I10130">
            <v>300000</v>
          </cell>
          <cell r="J10130">
            <v>43500</v>
          </cell>
          <cell r="K10130">
            <v>256500</v>
          </cell>
          <cell r="L10130">
            <v>0</v>
          </cell>
          <cell r="M10130">
            <v>0</v>
          </cell>
          <cell r="N10130">
            <v>0</v>
          </cell>
          <cell r="O10130">
            <v>256500</v>
          </cell>
        </row>
        <row r="10131">
          <cell r="D10131" t="str">
            <v>110002544026</v>
          </cell>
          <cell r="E10131" t="str">
            <v>简洁不经意传输协议关键问题研究</v>
          </cell>
          <cell r="F10131" t="str">
            <v>何凯</v>
          </cell>
          <cell r="G10131" t="str">
            <v>2017002</v>
          </cell>
          <cell r="H10131">
            <v>0</v>
          </cell>
          <cell r="I10131">
            <v>300000</v>
          </cell>
          <cell r="J10131">
            <v>72000</v>
          </cell>
          <cell r="K10131">
            <v>228000</v>
          </cell>
          <cell r="L10131">
            <v>0</v>
          </cell>
          <cell r="M10131">
            <v>0</v>
          </cell>
          <cell r="N10131">
            <v>0</v>
          </cell>
          <cell r="O10131">
            <v>228000</v>
          </cell>
        </row>
        <row r="10132">
          <cell r="D10132" t="str">
            <v>110002544027</v>
          </cell>
          <cell r="E10132" t="str">
            <v>三维共价有机框架膜的设计合成及单价/多价离子分离机制研究</v>
          </cell>
          <cell r="F10132" t="str">
            <v>侯林逍</v>
          </cell>
          <cell r="G10132" t="str">
            <v>2023043</v>
          </cell>
          <cell r="H10132">
            <v>0</v>
          </cell>
          <cell r="I10132">
            <v>300000</v>
          </cell>
          <cell r="J10132">
            <v>15000</v>
          </cell>
          <cell r="K10132">
            <v>285000</v>
          </cell>
          <cell r="L10132">
            <v>0</v>
          </cell>
          <cell r="M10132">
            <v>0</v>
          </cell>
          <cell r="N10132">
            <v>0</v>
          </cell>
          <cell r="O10132">
            <v>285000</v>
          </cell>
        </row>
        <row r="10133">
          <cell r="D10133" t="str">
            <v>110002544028</v>
          </cell>
          <cell r="E10133" t="str">
            <v>数据孤岛约束下机理与数据联合驱动的工业机器人RV减速器联邦智能诊断方法研究</v>
          </cell>
          <cell r="F10133" t="str">
            <v>蒋飞</v>
          </cell>
          <cell r="G10133" t="str">
            <v>2023002</v>
          </cell>
          <cell r="H10133">
            <v>0</v>
          </cell>
          <cell r="I10133">
            <v>300000</v>
          </cell>
          <cell r="J10133">
            <v>15000</v>
          </cell>
          <cell r="K10133">
            <v>285000</v>
          </cell>
          <cell r="L10133">
            <v>0</v>
          </cell>
          <cell r="M10133">
            <v>0</v>
          </cell>
          <cell r="N10133">
            <v>0</v>
          </cell>
          <cell r="O10133">
            <v>285000</v>
          </cell>
        </row>
        <row r="10134">
          <cell r="D10134" t="str">
            <v>110002544029</v>
          </cell>
          <cell r="E10134" t="str">
            <v>定位离子插层调控界面缺陷在全光控存储器件的应用研究</v>
          </cell>
          <cell r="F10134" t="str">
            <v>赖浩杰</v>
          </cell>
          <cell r="G10134" t="str">
            <v>2023136</v>
          </cell>
          <cell r="H10134">
            <v>0</v>
          </cell>
          <cell r="I10134">
            <v>300000</v>
          </cell>
          <cell r="J10134">
            <v>100500</v>
          </cell>
          <cell r="K10134">
            <v>199500</v>
          </cell>
          <cell r="L10134">
            <v>0</v>
          </cell>
          <cell r="M10134">
            <v>0</v>
          </cell>
          <cell r="N10134">
            <v>0</v>
          </cell>
          <cell r="O10134">
            <v>199500</v>
          </cell>
        </row>
        <row r="10135">
          <cell r="D10135" t="str">
            <v>110002544030</v>
          </cell>
          <cell r="E10135" t="str">
            <v>基于多模态知识图谱的推荐系统关键问题研究</v>
          </cell>
          <cell r="F10135" t="str">
            <v>李环</v>
          </cell>
          <cell r="G10135" t="str">
            <v>2003003</v>
          </cell>
          <cell r="H10135">
            <v>0</v>
          </cell>
          <cell r="I10135">
            <v>300000</v>
          </cell>
          <cell r="J10135">
            <v>157500</v>
          </cell>
          <cell r="K10135">
            <v>142500</v>
          </cell>
          <cell r="L10135">
            <v>0</v>
          </cell>
          <cell r="M10135">
            <v>0</v>
          </cell>
          <cell r="N10135">
            <v>0</v>
          </cell>
          <cell r="O10135">
            <v>142500</v>
          </cell>
        </row>
        <row r="10136">
          <cell r="D10136" t="str">
            <v>110002544031</v>
          </cell>
          <cell r="E10136" t="str">
            <v>基于数智驱动的高维工业数据分析与决策关键技术研究</v>
          </cell>
          <cell r="F10136" t="str">
            <v>李蔚凌</v>
          </cell>
          <cell r="G10136" t="str">
            <v>2022062</v>
          </cell>
          <cell r="H10136">
            <v>0</v>
          </cell>
          <cell r="I10136">
            <v>300000</v>
          </cell>
          <cell r="J10136">
            <v>163500</v>
          </cell>
          <cell r="K10136">
            <v>136500</v>
          </cell>
          <cell r="L10136">
            <v>0</v>
          </cell>
          <cell r="M10136">
            <v>0</v>
          </cell>
          <cell r="N10136">
            <v>0</v>
          </cell>
          <cell r="O10136">
            <v>136500</v>
          </cell>
        </row>
        <row r="10137">
          <cell r="D10137" t="str">
            <v>110002544032</v>
          </cell>
          <cell r="E10137" t="str">
            <v>分步协同调控蛋白质与多酚共价非共价双重互作精准创制功能性油脂微胶囊壁材的机制研究</v>
          </cell>
          <cell r="F10137" t="str">
            <v>李玉婷</v>
          </cell>
          <cell r="G10137" t="str">
            <v>2017004</v>
          </cell>
          <cell r="H10137">
            <v>0</v>
          </cell>
          <cell r="I10137">
            <v>300000</v>
          </cell>
          <cell r="J10137">
            <v>15000</v>
          </cell>
          <cell r="K10137">
            <v>285000</v>
          </cell>
          <cell r="L10137">
            <v>0</v>
          </cell>
          <cell r="M10137">
            <v>0</v>
          </cell>
          <cell r="N10137">
            <v>0</v>
          </cell>
          <cell r="O10137">
            <v>285000</v>
          </cell>
        </row>
        <row r="10138">
          <cell r="D10138" t="str">
            <v>110002544033</v>
          </cell>
          <cell r="E10138" t="str">
            <v>复杂环境下无人车-船跨域联运关键技术研究</v>
          </cell>
          <cell r="F10138" t="str">
            <v>刘彬</v>
          </cell>
          <cell r="G10138" t="str">
            <v>2023070</v>
          </cell>
          <cell r="H10138">
            <v>0</v>
          </cell>
          <cell r="I10138">
            <v>300000</v>
          </cell>
          <cell r="J10138">
            <v>109990.5</v>
          </cell>
          <cell r="K10138">
            <v>190009.5</v>
          </cell>
          <cell r="L10138">
            <v>0</v>
          </cell>
          <cell r="M10138">
            <v>0</v>
          </cell>
          <cell r="N10138">
            <v>0</v>
          </cell>
          <cell r="O10138">
            <v>190009.5</v>
          </cell>
        </row>
        <row r="10139">
          <cell r="D10139" t="str">
            <v>110002544034</v>
          </cell>
          <cell r="E10139" t="str">
            <v>燕麦β-葡聚糖与多酚自组装复合物的构建及其抑制淀粉消化的构效关系及作用机制研究</v>
          </cell>
          <cell r="F10139" t="str">
            <v>刘晓珍</v>
          </cell>
          <cell r="G10139" t="str">
            <v>2017054</v>
          </cell>
          <cell r="H10139">
            <v>0</v>
          </cell>
          <cell r="I10139">
            <v>300000</v>
          </cell>
          <cell r="J10139">
            <v>15000</v>
          </cell>
          <cell r="K10139">
            <v>285000</v>
          </cell>
          <cell r="L10139">
            <v>0</v>
          </cell>
          <cell r="M10139">
            <v>0</v>
          </cell>
          <cell r="N10139">
            <v>0</v>
          </cell>
          <cell r="O10139">
            <v>285000</v>
          </cell>
        </row>
        <row r="10140">
          <cell r="D10140" t="str">
            <v>110002544035</v>
          </cell>
          <cell r="E10140" t="str">
            <v>具有长输入/输出时滞非线性系统的有限维反馈控制研究</v>
          </cell>
          <cell r="F10140" t="str">
            <v>刘学良</v>
          </cell>
          <cell r="G10140" t="str">
            <v>2013005</v>
          </cell>
          <cell r="H10140">
            <v>0</v>
          </cell>
          <cell r="I10140">
            <v>300000</v>
          </cell>
          <cell r="J10140">
            <v>15000</v>
          </cell>
          <cell r="K10140">
            <v>285000</v>
          </cell>
          <cell r="L10140">
            <v>0</v>
          </cell>
          <cell r="M10140">
            <v>0</v>
          </cell>
          <cell r="N10140">
            <v>0</v>
          </cell>
          <cell r="O10140">
            <v>285000</v>
          </cell>
        </row>
        <row r="10141">
          <cell r="D10141" t="str">
            <v>110002544036</v>
          </cell>
          <cell r="E10141" t="str">
            <v>咸潮上溯的流域尺度综合调控与精准响应机制研究</v>
          </cell>
          <cell r="F10141" t="str">
            <v>刘悦忆</v>
          </cell>
          <cell r="G10141" t="str">
            <v>2018033</v>
          </cell>
          <cell r="H10141">
            <v>0</v>
          </cell>
          <cell r="I10141">
            <v>300000</v>
          </cell>
          <cell r="J10141">
            <v>15000</v>
          </cell>
          <cell r="K10141">
            <v>285000</v>
          </cell>
          <cell r="L10141">
            <v>0</v>
          </cell>
          <cell r="M10141">
            <v>0</v>
          </cell>
          <cell r="N10141">
            <v>0</v>
          </cell>
          <cell r="O10141">
            <v>285000</v>
          </cell>
        </row>
        <row r="10142">
          <cell r="D10142" t="str">
            <v>110002544037</v>
          </cell>
          <cell r="E10142" t="str">
            <v>基于仿生弹性的支架设计：探索小口径血管原位再生的新机制</v>
          </cell>
          <cell r="F10142" t="str">
            <v>牛玉清</v>
          </cell>
          <cell r="G10142" t="str">
            <v>2024026</v>
          </cell>
          <cell r="H10142">
            <v>0</v>
          </cell>
          <cell r="I10142">
            <v>300000</v>
          </cell>
          <cell r="J10142">
            <v>15000</v>
          </cell>
          <cell r="K10142">
            <v>285000</v>
          </cell>
          <cell r="L10142">
            <v>0</v>
          </cell>
          <cell r="M10142">
            <v>0</v>
          </cell>
          <cell r="N10142">
            <v>0</v>
          </cell>
          <cell r="O10142">
            <v>285000</v>
          </cell>
        </row>
        <row r="10143">
          <cell r="D10143" t="str">
            <v>110002544038</v>
          </cell>
          <cell r="E10143" t="str">
            <v>级联灾害视角下城市基础设施应急防灾数据驱动与数字化管控平台研究</v>
          </cell>
          <cell r="F10143" t="str">
            <v>田俊</v>
          </cell>
          <cell r="G10143" t="str">
            <v>2017134</v>
          </cell>
          <cell r="H10143">
            <v>0</v>
          </cell>
          <cell r="I10143">
            <v>300000</v>
          </cell>
          <cell r="J10143">
            <v>15000</v>
          </cell>
          <cell r="K10143">
            <v>285000</v>
          </cell>
          <cell r="L10143">
            <v>0</v>
          </cell>
          <cell r="M10143">
            <v>0</v>
          </cell>
          <cell r="N10143">
            <v>0</v>
          </cell>
          <cell r="O10143">
            <v>285000</v>
          </cell>
        </row>
        <row r="10144">
          <cell r="D10144" t="str">
            <v>110002544039</v>
          </cell>
          <cell r="E10144" t="str">
            <v>摩擦电式滑坡变形位移感知实现机理与特性研究</v>
          </cell>
          <cell r="F10144" t="str">
            <v>汪超</v>
          </cell>
          <cell r="G10144" t="str">
            <v>2018119</v>
          </cell>
          <cell r="H10144">
            <v>0</v>
          </cell>
          <cell r="I10144">
            <v>300000</v>
          </cell>
          <cell r="J10144">
            <v>129000</v>
          </cell>
          <cell r="K10144">
            <v>171000</v>
          </cell>
          <cell r="L10144">
            <v>0</v>
          </cell>
          <cell r="M10144">
            <v>0</v>
          </cell>
          <cell r="N10144">
            <v>0</v>
          </cell>
          <cell r="O10144">
            <v>171000</v>
          </cell>
        </row>
        <row r="10145">
          <cell r="D10145" t="str">
            <v>110002544040</v>
          </cell>
          <cell r="E10145" t="str">
            <v>高稳定ZrASL@Ti4O7电活性多孔膜的精准构筑及其去除水中含氟药物机制研究</v>
          </cell>
          <cell r="F10145" t="str">
            <v>王安祺</v>
          </cell>
          <cell r="G10145" t="str">
            <v>2020092</v>
          </cell>
          <cell r="H10145">
            <v>0</v>
          </cell>
          <cell r="I10145">
            <v>300000</v>
          </cell>
          <cell r="J10145">
            <v>29250</v>
          </cell>
          <cell r="K10145">
            <v>270750</v>
          </cell>
          <cell r="L10145">
            <v>0</v>
          </cell>
          <cell r="M10145">
            <v>0</v>
          </cell>
          <cell r="N10145">
            <v>0</v>
          </cell>
          <cell r="O10145">
            <v>270750</v>
          </cell>
        </row>
        <row r="10146">
          <cell r="D10146" t="str">
            <v>110002544041</v>
          </cell>
          <cell r="E10146" t="str">
            <v>多材料跨尺度低温4D打印仿生支架梯度调节干细胞形态发生促半月板再生研究</v>
          </cell>
          <cell r="F10146" t="str">
            <v>王翀</v>
          </cell>
          <cell r="G10146" t="str">
            <v>2016033</v>
          </cell>
          <cell r="H10146">
            <v>0</v>
          </cell>
          <cell r="I10146">
            <v>300000</v>
          </cell>
          <cell r="J10146">
            <v>114750</v>
          </cell>
          <cell r="K10146">
            <v>185250</v>
          </cell>
          <cell r="L10146">
            <v>0</v>
          </cell>
          <cell r="M10146">
            <v>0</v>
          </cell>
          <cell r="N10146">
            <v>0</v>
          </cell>
          <cell r="O10146">
            <v>185250</v>
          </cell>
        </row>
        <row r="10147">
          <cell r="D10147" t="str">
            <v>110002544042</v>
          </cell>
          <cell r="E10147" t="str">
            <v>色氨酸代谢重编程通过GPR35重塑肠道干细胞Niche驱动受损肠黏膜再生修复的分子机制</v>
          </cell>
          <cell r="F10147" t="str">
            <v>王笛</v>
          </cell>
          <cell r="G10147" t="str">
            <v>2023087</v>
          </cell>
          <cell r="H10147">
            <v>0</v>
          </cell>
          <cell r="I10147">
            <v>300000</v>
          </cell>
          <cell r="J10147">
            <v>15000</v>
          </cell>
          <cell r="K10147">
            <v>285000</v>
          </cell>
          <cell r="L10147">
            <v>0</v>
          </cell>
          <cell r="M10147">
            <v>0</v>
          </cell>
          <cell r="N10147">
            <v>0</v>
          </cell>
          <cell r="O10147">
            <v>285000</v>
          </cell>
        </row>
        <row r="10148">
          <cell r="D10148" t="str">
            <v>110002544043</v>
          </cell>
          <cell r="E10148" t="str">
            <v>大湾区城市轨道交通车辆负载敏感抗地震油压减振器设计方法及理论</v>
          </cell>
          <cell r="F10148" t="str">
            <v>王文林</v>
          </cell>
          <cell r="G10148" t="str">
            <v>2016836</v>
          </cell>
          <cell r="H10148">
            <v>0</v>
          </cell>
          <cell r="I10148">
            <v>300000</v>
          </cell>
          <cell r="J10148">
            <v>15000</v>
          </cell>
          <cell r="K10148">
            <v>285000</v>
          </cell>
          <cell r="L10148">
            <v>0</v>
          </cell>
          <cell r="M10148">
            <v>0</v>
          </cell>
          <cell r="N10148">
            <v>0</v>
          </cell>
          <cell r="O10148">
            <v>285000</v>
          </cell>
        </row>
        <row r="10149">
          <cell r="D10149" t="str">
            <v>110002544044</v>
          </cell>
          <cell r="E10149" t="str">
            <v>新型(TiTaZrNb)CN基高熵陶瓷的高通量成分设计与组织性能调控</v>
          </cell>
          <cell r="F10149" t="str">
            <v>王志鹏</v>
          </cell>
          <cell r="G10149" t="str">
            <v>2023075</v>
          </cell>
          <cell r="H10149">
            <v>0</v>
          </cell>
          <cell r="I10149">
            <v>300000</v>
          </cell>
          <cell r="J10149">
            <v>24800</v>
          </cell>
          <cell r="K10149">
            <v>275200</v>
          </cell>
          <cell r="L10149">
            <v>0</v>
          </cell>
          <cell r="M10149">
            <v>0</v>
          </cell>
          <cell r="N10149">
            <v>0</v>
          </cell>
          <cell r="O10149">
            <v>275200</v>
          </cell>
        </row>
        <row r="10150">
          <cell r="D10150" t="str">
            <v>110002544045</v>
          </cell>
          <cell r="E10150" t="str">
            <v>手性纳米颗粒在微纳结构光场中的散射动力学及其手性超分辨表征应用研究</v>
          </cell>
          <cell r="F10150" t="str">
            <v>杨爱萍</v>
          </cell>
          <cell r="G10150" t="str">
            <v>2023099</v>
          </cell>
          <cell r="H10150">
            <v>0</v>
          </cell>
          <cell r="I10150">
            <v>300000</v>
          </cell>
          <cell r="J10150">
            <v>15000</v>
          </cell>
          <cell r="K10150">
            <v>285000</v>
          </cell>
          <cell r="L10150">
            <v>0</v>
          </cell>
          <cell r="M10150">
            <v>0</v>
          </cell>
          <cell r="N10150">
            <v>0</v>
          </cell>
          <cell r="O10150">
            <v>285000</v>
          </cell>
        </row>
        <row r="10151">
          <cell r="D10151" t="str">
            <v>110002544046</v>
          </cell>
          <cell r="E10151" t="str">
            <v>多界微生物驱动的鲜鱼腐败机理研究及绿色防控技术开发</v>
          </cell>
          <cell r="F10151" t="str">
            <v>张家禹</v>
          </cell>
          <cell r="G10151" t="str">
            <v>2023061</v>
          </cell>
          <cell r="H10151">
            <v>0</v>
          </cell>
          <cell r="I10151">
            <v>300000</v>
          </cell>
          <cell r="J10151">
            <v>143250</v>
          </cell>
          <cell r="K10151">
            <v>156750</v>
          </cell>
          <cell r="L10151">
            <v>0</v>
          </cell>
          <cell r="M10151">
            <v>0</v>
          </cell>
          <cell r="N10151">
            <v>0</v>
          </cell>
          <cell r="O10151">
            <v>156750</v>
          </cell>
        </row>
        <row r="10152">
          <cell r="D10152" t="str">
            <v>110002544047</v>
          </cell>
          <cell r="E10152" t="str">
            <v>羽扇豆醇通过CXCR4/HIF-1α正反馈环调控脂代谢重编程抑制三阴性乳腺癌肺转移的分子机制</v>
          </cell>
          <cell r="F10152" t="str">
            <v>张昕</v>
          </cell>
          <cell r="G10152" t="str">
            <v>2023130</v>
          </cell>
          <cell r="H10152">
            <v>0</v>
          </cell>
          <cell r="I10152">
            <v>300000</v>
          </cell>
          <cell r="J10152">
            <v>129000</v>
          </cell>
          <cell r="K10152">
            <v>171000</v>
          </cell>
          <cell r="L10152">
            <v>0</v>
          </cell>
          <cell r="M10152">
            <v>0</v>
          </cell>
          <cell r="N10152">
            <v>0</v>
          </cell>
          <cell r="O10152">
            <v>171000</v>
          </cell>
        </row>
        <row r="10153">
          <cell r="D10153" t="str">
            <v>110002544048</v>
          </cell>
          <cell r="E10153" t="str">
            <v>基于光热-焦耳热耦合效应的MXene纳米纤维蒸馏膜的构筑及其膜蒸馏性能优化研究</v>
          </cell>
          <cell r="F10153" t="str">
            <v>陈召川</v>
          </cell>
          <cell r="G10153" t="str">
            <v>2024017</v>
          </cell>
          <cell r="H10153">
            <v>0</v>
          </cell>
          <cell r="I10153">
            <v>100000</v>
          </cell>
          <cell r="J10153">
            <v>5000</v>
          </cell>
          <cell r="K10153">
            <v>95000</v>
          </cell>
          <cell r="L10153">
            <v>0</v>
          </cell>
          <cell r="M10153">
            <v>0</v>
          </cell>
          <cell r="N10153">
            <v>0</v>
          </cell>
          <cell r="O10153">
            <v>95000</v>
          </cell>
        </row>
        <row r="10154">
          <cell r="D10154" t="str">
            <v>110002544049</v>
          </cell>
          <cell r="E10154" t="str">
            <v>增材制造轻质高熵合金致密度与尺寸精度协同调控机制</v>
          </cell>
          <cell r="F10154" t="str">
            <v>陈志平</v>
          </cell>
          <cell r="G10154" t="str">
            <v>2023028</v>
          </cell>
          <cell r="H10154">
            <v>0</v>
          </cell>
          <cell r="I10154">
            <v>100000</v>
          </cell>
          <cell r="J10154">
            <v>5000</v>
          </cell>
          <cell r="K10154">
            <v>95000</v>
          </cell>
          <cell r="L10154">
            <v>0</v>
          </cell>
          <cell r="M10154">
            <v>0</v>
          </cell>
          <cell r="N10154">
            <v>0</v>
          </cell>
          <cell r="O10154">
            <v>95000</v>
          </cell>
        </row>
        <row r="10155">
          <cell r="D10155" t="str">
            <v>110002544050</v>
          </cell>
          <cell r="E10155" t="str">
            <v>阵列式金刚石量子温度计原位解码金属枝晶热力学机理研究</v>
          </cell>
          <cell r="F10155" t="str">
            <v>窦如强</v>
          </cell>
          <cell r="G10155" t="str">
            <v>2022196</v>
          </cell>
          <cell r="H10155">
            <v>0</v>
          </cell>
          <cell r="I10155">
            <v>100000</v>
          </cell>
          <cell r="J10155">
            <v>5000</v>
          </cell>
          <cell r="K10155">
            <v>95000</v>
          </cell>
          <cell r="L10155">
            <v>0</v>
          </cell>
          <cell r="M10155">
            <v>0</v>
          </cell>
          <cell r="N10155">
            <v>0</v>
          </cell>
          <cell r="O10155">
            <v>95000</v>
          </cell>
        </row>
        <row r="10156">
          <cell r="D10156" t="str">
            <v>110002544051</v>
          </cell>
          <cell r="E10156" t="str">
            <v>深埋海底盾构隧道波纹钢-混组合管片宏、细观力学行为及分析模型</v>
          </cell>
          <cell r="F10156" t="str">
            <v>高晓静</v>
          </cell>
          <cell r="G10156" t="str">
            <v>2024126</v>
          </cell>
          <cell r="H10156">
            <v>0</v>
          </cell>
          <cell r="I10156">
            <v>100000</v>
          </cell>
          <cell r="J10156">
            <v>5000</v>
          </cell>
          <cell r="K10156">
            <v>95000</v>
          </cell>
          <cell r="L10156">
            <v>0</v>
          </cell>
          <cell r="M10156">
            <v>0</v>
          </cell>
          <cell r="N10156">
            <v>0</v>
          </cell>
          <cell r="O10156">
            <v>95000</v>
          </cell>
        </row>
        <row r="10157">
          <cell r="D10157" t="str">
            <v>110002544052</v>
          </cell>
          <cell r="E10157" t="str">
            <v>基于中子衍射的振荡压力烧结技术制备高性能碳化钛颗粒增强氧化铝复合陶瓷及其烧结机理研究</v>
          </cell>
          <cell r="F10157" t="str">
            <v>何洪田</v>
          </cell>
          <cell r="G10157" t="str">
            <v>2024055</v>
          </cell>
          <cell r="H10157">
            <v>0</v>
          </cell>
          <cell r="I10157">
            <v>100000</v>
          </cell>
          <cell r="J10157">
            <v>5000</v>
          </cell>
          <cell r="K10157">
            <v>95000</v>
          </cell>
          <cell r="L10157">
            <v>0</v>
          </cell>
          <cell r="M10157">
            <v>0</v>
          </cell>
          <cell r="N10157">
            <v>0</v>
          </cell>
          <cell r="O10157">
            <v>95000</v>
          </cell>
        </row>
        <row r="10158">
          <cell r="D10158" t="str">
            <v>110002544053</v>
          </cell>
          <cell r="E10158" t="str">
            <v>复杂网络环境下智能无人系统安全协同控制研究及应用</v>
          </cell>
          <cell r="F10158" t="str">
            <v>何胜煌</v>
          </cell>
          <cell r="G10158" t="str">
            <v>2023229</v>
          </cell>
          <cell r="H10158">
            <v>0</v>
          </cell>
          <cell r="I10158">
            <v>100000</v>
          </cell>
          <cell r="J10158">
            <v>5000</v>
          </cell>
          <cell r="K10158">
            <v>95000</v>
          </cell>
          <cell r="L10158">
            <v>0</v>
          </cell>
          <cell r="M10158">
            <v>0</v>
          </cell>
          <cell r="N10158">
            <v>0</v>
          </cell>
          <cell r="O10158">
            <v>95000</v>
          </cell>
        </row>
        <row r="10159">
          <cell r="D10159" t="str">
            <v>110002544054</v>
          </cell>
          <cell r="E10159" t="str">
            <v>高密度边缘单原子催化剂的可控构筑及其酸性介质中CO2还原机理研究</v>
          </cell>
          <cell r="F10159" t="str">
            <v>胡呈弘</v>
          </cell>
          <cell r="G10159" t="str">
            <v>2024129</v>
          </cell>
          <cell r="H10159">
            <v>0</v>
          </cell>
          <cell r="I10159">
            <v>100000</v>
          </cell>
          <cell r="J10159">
            <v>5000</v>
          </cell>
          <cell r="K10159">
            <v>95000</v>
          </cell>
          <cell r="L10159">
            <v>0</v>
          </cell>
          <cell r="M10159">
            <v>0</v>
          </cell>
          <cell r="N10159">
            <v>0</v>
          </cell>
          <cell r="O10159">
            <v>95000</v>
          </cell>
        </row>
        <row r="10160">
          <cell r="D10160" t="str">
            <v>110002544055</v>
          </cell>
          <cell r="E10160" t="str">
            <v>石墨烯/碳纤维增强复合薄壁结构的理论建模及波动特性研究</v>
          </cell>
          <cell r="F10160" t="str">
            <v>华奋飞</v>
          </cell>
          <cell r="G10160" t="str">
            <v>2024088</v>
          </cell>
          <cell r="H10160">
            <v>0</v>
          </cell>
          <cell r="I10160">
            <v>100000</v>
          </cell>
          <cell r="J10160">
            <v>5000</v>
          </cell>
          <cell r="K10160">
            <v>95000</v>
          </cell>
          <cell r="L10160">
            <v>0</v>
          </cell>
          <cell r="M10160">
            <v>0</v>
          </cell>
          <cell r="N10160">
            <v>0</v>
          </cell>
          <cell r="O10160">
            <v>95000</v>
          </cell>
        </row>
        <row r="10161">
          <cell r="D10161" t="str">
            <v>110002544056</v>
          </cell>
          <cell r="E10161" t="str">
            <v>基于级联效应的粤港澳大湾区粮食虚拟水流动网络韧性评估与优化</v>
          </cell>
          <cell r="F10161" t="str">
            <v>黄红荣</v>
          </cell>
          <cell r="G10161" t="str">
            <v>2023210</v>
          </cell>
          <cell r="H10161">
            <v>0</v>
          </cell>
          <cell r="I10161">
            <v>100000</v>
          </cell>
          <cell r="J10161">
            <v>5000</v>
          </cell>
          <cell r="K10161">
            <v>95000</v>
          </cell>
          <cell r="L10161">
            <v>0</v>
          </cell>
          <cell r="M10161">
            <v>0</v>
          </cell>
          <cell r="N10161">
            <v>0</v>
          </cell>
          <cell r="O10161">
            <v>95000</v>
          </cell>
        </row>
        <row r="10162">
          <cell r="D10162" t="str">
            <v>110002544057</v>
          </cell>
          <cell r="E10162" t="str">
            <v>基于中子衍射技术的核用纳米奥氏体钢晶界He脆失稳机理研究</v>
          </cell>
          <cell r="F10162" t="str">
            <v>陈家鹏</v>
          </cell>
          <cell r="G10162" t="str">
            <v>2022051</v>
          </cell>
          <cell r="H10162">
            <v>0</v>
          </cell>
          <cell r="I10162">
            <v>100000</v>
          </cell>
          <cell r="J10162">
            <v>19600</v>
          </cell>
          <cell r="K10162">
            <v>80400</v>
          </cell>
          <cell r="L10162">
            <v>0</v>
          </cell>
          <cell r="M10162">
            <v>0</v>
          </cell>
          <cell r="N10162">
            <v>0</v>
          </cell>
          <cell r="O10162">
            <v>80400</v>
          </cell>
        </row>
        <row r="10163">
          <cell r="D10163" t="str">
            <v>110002544058</v>
          </cell>
          <cell r="E10163" t="str">
            <v>面向中子辐射环境的高灵敏宽量程固液双相金属应变传感器研究</v>
          </cell>
          <cell r="F10163" t="str">
            <v>纪亚强</v>
          </cell>
          <cell r="G10163" t="str">
            <v>2023081</v>
          </cell>
          <cell r="H10163">
            <v>0</v>
          </cell>
          <cell r="I10163">
            <v>100000</v>
          </cell>
          <cell r="J10163">
            <v>5000</v>
          </cell>
          <cell r="K10163">
            <v>95000</v>
          </cell>
          <cell r="L10163">
            <v>0</v>
          </cell>
          <cell r="M10163">
            <v>0</v>
          </cell>
          <cell r="N10163">
            <v>0</v>
          </cell>
          <cell r="O10163">
            <v>95000</v>
          </cell>
        </row>
        <row r="10164">
          <cell r="D10164" t="str">
            <v>110002544059</v>
          </cell>
          <cell r="E10164" t="str">
            <v>富酸基宏构生物炭与外源硝化菌剂协同优化低碳氮比沼渣堆肥中的氮素调控机制研究</v>
          </cell>
          <cell r="F10164" t="str">
            <v>黎东怡</v>
          </cell>
          <cell r="G10164" t="str">
            <v>2024177</v>
          </cell>
          <cell r="H10164">
            <v>0</v>
          </cell>
          <cell r="I10164">
            <v>100000</v>
          </cell>
          <cell r="J10164">
            <v>5000</v>
          </cell>
          <cell r="K10164">
            <v>95000</v>
          </cell>
          <cell r="L10164">
            <v>0</v>
          </cell>
          <cell r="M10164">
            <v>0</v>
          </cell>
          <cell r="N10164">
            <v>0</v>
          </cell>
          <cell r="O10164">
            <v>95000</v>
          </cell>
        </row>
        <row r="10165">
          <cell r="D10165" t="str">
            <v>110002544060</v>
          </cell>
          <cell r="E10165" t="str">
            <v>面向大型旋转类构件的混联机器人移动加工系统轨迹规划关键技术研究</v>
          </cell>
          <cell r="F10165" t="str">
            <v>黎广喜</v>
          </cell>
          <cell r="G10165" t="str">
            <v>2023134</v>
          </cell>
          <cell r="H10165">
            <v>0</v>
          </cell>
          <cell r="I10165">
            <v>100000</v>
          </cell>
          <cell r="J10165">
            <v>9380</v>
          </cell>
          <cell r="K10165">
            <v>90620</v>
          </cell>
          <cell r="L10165">
            <v>0</v>
          </cell>
          <cell r="M10165">
            <v>5989</v>
          </cell>
          <cell r="N10165">
            <v>0</v>
          </cell>
          <cell r="O10165">
            <v>84631</v>
          </cell>
        </row>
        <row r="10166">
          <cell r="D10166" t="str">
            <v>110002544061</v>
          </cell>
          <cell r="E10166" t="str">
            <v>手性白光钙钛矿诱导胆甾相液晶的全彩圆偏振发光</v>
          </cell>
          <cell r="F10166" t="str">
            <v>李丽仪</v>
          </cell>
          <cell r="G10166" t="str">
            <v>2024083</v>
          </cell>
          <cell r="H10166">
            <v>0</v>
          </cell>
          <cell r="I10166">
            <v>100000</v>
          </cell>
          <cell r="J10166">
            <v>5000</v>
          </cell>
          <cell r="K10166">
            <v>95000</v>
          </cell>
          <cell r="L10166">
            <v>0</v>
          </cell>
          <cell r="M10166">
            <v>0</v>
          </cell>
          <cell r="N10166">
            <v>0</v>
          </cell>
          <cell r="O10166">
            <v>95000</v>
          </cell>
        </row>
        <row r="10167">
          <cell r="D10167" t="str">
            <v>110002544062</v>
          </cell>
          <cell r="E10167" t="str">
            <v>压电聚离子液体的构筑及其电荷梯度形成机制研究</v>
          </cell>
          <cell r="F10167" t="str">
            <v>刘环裕</v>
          </cell>
          <cell r="G10167" t="str">
            <v>2017138</v>
          </cell>
          <cell r="H10167">
            <v>0</v>
          </cell>
          <cell r="I10167">
            <v>100000</v>
          </cell>
          <cell r="J10167">
            <v>5000</v>
          </cell>
          <cell r="K10167">
            <v>95000</v>
          </cell>
          <cell r="L10167">
            <v>0</v>
          </cell>
          <cell r="M10167">
            <v>0</v>
          </cell>
          <cell r="N10167">
            <v>0</v>
          </cell>
          <cell r="O10167">
            <v>95000</v>
          </cell>
        </row>
        <row r="10168">
          <cell r="D10168" t="str">
            <v>110002544063</v>
          </cell>
          <cell r="E10168" t="str">
            <v>仿生复合材料夹芯结构：设计、制备、抗多次冲击性能及损伤容限表征</v>
          </cell>
          <cell r="F10168" t="str">
            <v>吕琦慧</v>
          </cell>
          <cell r="G10168" t="str">
            <v>2023196</v>
          </cell>
          <cell r="H10168">
            <v>0</v>
          </cell>
          <cell r="I10168">
            <v>100000</v>
          </cell>
          <cell r="J10168">
            <v>20134</v>
          </cell>
          <cell r="K10168">
            <v>79866</v>
          </cell>
          <cell r="L10168">
            <v>0</v>
          </cell>
          <cell r="M10168">
            <v>0</v>
          </cell>
          <cell r="N10168">
            <v>0</v>
          </cell>
          <cell r="O10168">
            <v>79866</v>
          </cell>
        </row>
        <row r="10169">
          <cell r="D10169" t="str">
            <v>110002544064</v>
          </cell>
          <cell r="E10169" t="str">
            <v>姜黄素纳米递送体克服肠屏障靶向M1表型巨噬细胞的机制研究</v>
          </cell>
          <cell r="F10169" t="str">
            <v>潘晓琴</v>
          </cell>
          <cell r="G10169" t="str">
            <v>2023142</v>
          </cell>
          <cell r="H10169">
            <v>0</v>
          </cell>
          <cell r="I10169">
            <v>100000</v>
          </cell>
          <cell r="J10169">
            <v>12600</v>
          </cell>
          <cell r="K10169">
            <v>87400</v>
          </cell>
          <cell r="L10169">
            <v>0</v>
          </cell>
          <cell r="M10169">
            <v>0</v>
          </cell>
          <cell r="N10169">
            <v>0</v>
          </cell>
          <cell r="O10169">
            <v>87400</v>
          </cell>
        </row>
        <row r="10170">
          <cell r="D10170" t="str">
            <v>110002544065</v>
          </cell>
          <cell r="E10170" t="str">
            <v>耦合联动协同下东莞内外贸一体化的时空格局、驱动机制及引领策略研究</v>
          </cell>
          <cell r="F10170" t="str">
            <v>邱志萍</v>
          </cell>
          <cell r="G10170" t="str">
            <v>2022158</v>
          </cell>
          <cell r="H10170">
            <v>0</v>
          </cell>
          <cell r="I10170">
            <v>100000</v>
          </cell>
          <cell r="J10170">
            <v>5000</v>
          </cell>
          <cell r="K10170">
            <v>95000</v>
          </cell>
          <cell r="L10170">
            <v>0</v>
          </cell>
          <cell r="M10170">
            <v>0</v>
          </cell>
          <cell r="N10170">
            <v>0</v>
          </cell>
          <cell r="O10170">
            <v>95000</v>
          </cell>
        </row>
        <row r="10171">
          <cell r="D10171" t="str">
            <v>110002544066</v>
          </cell>
          <cell r="E10171" t="str">
            <v>基于自然语言大模型的儿童上肢骨折智能诊断的算法及应用研究</v>
          </cell>
          <cell r="F10171" t="str">
            <v>唐穗谷</v>
          </cell>
          <cell r="G10171" t="str">
            <v>2023149</v>
          </cell>
          <cell r="H10171">
            <v>0</v>
          </cell>
          <cell r="I10171">
            <v>100000</v>
          </cell>
          <cell r="J10171">
            <v>5000</v>
          </cell>
          <cell r="K10171">
            <v>95000</v>
          </cell>
          <cell r="L10171">
            <v>0</v>
          </cell>
          <cell r="M10171">
            <v>0</v>
          </cell>
          <cell r="N10171">
            <v>0</v>
          </cell>
          <cell r="O10171">
            <v>95000</v>
          </cell>
        </row>
        <row r="10172">
          <cell r="D10172" t="str">
            <v>110002544067</v>
          </cell>
          <cell r="E10172" t="str">
            <v>PEMFC复合材料双极板导电相富集结构构建及性能优化机理</v>
          </cell>
          <cell r="F10172" t="str">
            <v>童益彰</v>
          </cell>
          <cell r="G10172" t="str">
            <v>2023208</v>
          </cell>
          <cell r="H10172">
            <v>0</v>
          </cell>
          <cell r="I10172">
            <v>100000</v>
          </cell>
          <cell r="J10172">
            <v>5000</v>
          </cell>
          <cell r="K10172">
            <v>95000</v>
          </cell>
          <cell r="L10172">
            <v>0</v>
          </cell>
          <cell r="M10172">
            <v>0</v>
          </cell>
          <cell r="N10172">
            <v>0</v>
          </cell>
          <cell r="O10172">
            <v>95000</v>
          </cell>
        </row>
        <row r="10173">
          <cell r="D10173" t="str">
            <v>110002544068</v>
          </cell>
          <cell r="E10173" t="str">
            <v>锌碘电池中多功能有机混合离子电子导体粘结剂的性能调控与作用机理研究</v>
          </cell>
          <cell r="F10173" t="str">
            <v>涂浩然</v>
          </cell>
          <cell r="G10173" t="str">
            <v>2020107</v>
          </cell>
          <cell r="H10173">
            <v>0</v>
          </cell>
          <cell r="I10173">
            <v>100000</v>
          </cell>
          <cell r="J10173">
            <v>5000</v>
          </cell>
          <cell r="K10173">
            <v>95000</v>
          </cell>
          <cell r="L10173">
            <v>0</v>
          </cell>
          <cell r="M10173">
            <v>0</v>
          </cell>
          <cell r="N10173">
            <v>0</v>
          </cell>
          <cell r="O10173">
            <v>95000</v>
          </cell>
        </row>
        <row r="10174">
          <cell r="D10174" t="str">
            <v>110002544069</v>
          </cell>
          <cell r="E10174" t="str">
            <v>基于深度学习的HEVC视频隐写算法研究</v>
          </cell>
          <cell r="F10174" t="str">
            <v>王洁</v>
          </cell>
          <cell r="G10174" t="str">
            <v>2023076</v>
          </cell>
          <cell r="H10174">
            <v>0</v>
          </cell>
          <cell r="I10174">
            <v>100000</v>
          </cell>
          <cell r="J10174">
            <v>5000</v>
          </cell>
          <cell r="K10174">
            <v>95000</v>
          </cell>
          <cell r="L10174">
            <v>0</v>
          </cell>
          <cell r="M10174">
            <v>0</v>
          </cell>
          <cell r="N10174">
            <v>0</v>
          </cell>
          <cell r="O10174">
            <v>95000</v>
          </cell>
        </row>
        <row r="10175">
          <cell r="D10175" t="str">
            <v>110002544070</v>
          </cell>
          <cell r="E10175" t="str">
            <v>碱激发改性再生混凝土界面传输特性和细观劣化机制研究</v>
          </cell>
          <cell r="F10175" t="str">
            <v>谢峰</v>
          </cell>
          <cell r="G10175" t="str">
            <v>2024045</v>
          </cell>
          <cell r="H10175">
            <v>0</v>
          </cell>
          <cell r="I10175">
            <v>100000</v>
          </cell>
          <cell r="J10175">
            <v>5000</v>
          </cell>
          <cell r="K10175">
            <v>95000</v>
          </cell>
          <cell r="L10175">
            <v>0</v>
          </cell>
          <cell r="M10175">
            <v>0</v>
          </cell>
          <cell r="N10175">
            <v>0</v>
          </cell>
          <cell r="O10175">
            <v>95000</v>
          </cell>
        </row>
        <row r="10176">
          <cell r="D10176" t="str">
            <v>110002544071</v>
          </cell>
          <cell r="E10176" t="str">
            <v>基于监测数据的阻尼器失效和结构损伤联合在线识别方法研究</v>
          </cell>
          <cell r="F10176" t="str">
            <v>杨雄骏</v>
          </cell>
          <cell r="G10176" t="str">
            <v>2024085</v>
          </cell>
          <cell r="H10176">
            <v>0</v>
          </cell>
          <cell r="I10176">
            <v>100000</v>
          </cell>
          <cell r="J10176">
            <v>5000</v>
          </cell>
          <cell r="K10176">
            <v>95000</v>
          </cell>
          <cell r="L10176">
            <v>0</v>
          </cell>
          <cell r="M10176">
            <v>0</v>
          </cell>
          <cell r="N10176">
            <v>0</v>
          </cell>
          <cell r="O10176">
            <v>95000</v>
          </cell>
        </row>
        <row r="10177">
          <cell r="D10177" t="str">
            <v>110002544072</v>
          </cell>
          <cell r="E10177" t="str">
            <v>96W-2.7Ni-1.3Fe合金层间压力辅助熔融沉积增材制造方法与形性调控</v>
          </cell>
          <cell r="F10177" t="str">
            <v>尤思尧</v>
          </cell>
          <cell r="G10177" t="str">
            <v>2024180</v>
          </cell>
          <cell r="H10177">
            <v>0</v>
          </cell>
          <cell r="I10177">
            <v>100000</v>
          </cell>
          <cell r="J10177">
            <v>5000</v>
          </cell>
          <cell r="K10177">
            <v>95000</v>
          </cell>
          <cell r="L10177">
            <v>0</v>
          </cell>
          <cell r="M10177">
            <v>0</v>
          </cell>
          <cell r="N10177">
            <v>0</v>
          </cell>
          <cell r="O10177">
            <v>95000</v>
          </cell>
        </row>
        <row r="10178">
          <cell r="D10178" t="str">
            <v>110002544073</v>
          </cell>
          <cell r="E10178" t="str">
            <v>肠道菌群-芳香烃受体轴介导龙眼硒多糖的肠道屏障调节作用机制研究</v>
          </cell>
          <cell r="F10178" t="str">
            <v>于亚辉</v>
          </cell>
          <cell r="G10178" t="str">
            <v>2023190</v>
          </cell>
          <cell r="H10178">
            <v>0</v>
          </cell>
          <cell r="I10178">
            <v>100000</v>
          </cell>
          <cell r="J10178">
            <v>51030</v>
          </cell>
          <cell r="K10178">
            <v>48970</v>
          </cell>
          <cell r="L10178">
            <v>0</v>
          </cell>
          <cell r="M10178">
            <v>0</v>
          </cell>
          <cell r="N10178">
            <v>0</v>
          </cell>
          <cell r="O10178">
            <v>48970</v>
          </cell>
        </row>
        <row r="10179">
          <cell r="D10179" t="str">
            <v>110002544074</v>
          </cell>
          <cell r="E10179" t="str">
            <v>面向环境散射通信的无线电检测与并行解码机理研究</v>
          </cell>
          <cell r="F10179" t="str">
            <v>余显华</v>
          </cell>
          <cell r="G10179" t="str">
            <v>2024183</v>
          </cell>
          <cell r="H10179">
            <v>0</v>
          </cell>
          <cell r="I10179">
            <v>100000</v>
          </cell>
          <cell r="J10179">
            <v>5000</v>
          </cell>
          <cell r="K10179">
            <v>95000</v>
          </cell>
          <cell r="L10179">
            <v>0</v>
          </cell>
          <cell r="M10179">
            <v>0</v>
          </cell>
          <cell r="N10179">
            <v>0</v>
          </cell>
          <cell r="O10179">
            <v>95000</v>
          </cell>
        </row>
        <row r="10180">
          <cell r="D10180" t="str">
            <v>110002544075</v>
          </cell>
          <cell r="E10180" t="str">
            <v>台风作用下高压输电塔-线体系耦联动力效应及其发展演化机制研究</v>
          </cell>
          <cell r="F10180" t="str">
            <v>张文通</v>
          </cell>
          <cell r="G10180" t="str">
            <v>2024081</v>
          </cell>
          <cell r="H10180">
            <v>0</v>
          </cell>
          <cell r="I10180">
            <v>100000</v>
          </cell>
          <cell r="J10180">
            <v>5000</v>
          </cell>
          <cell r="K10180">
            <v>95000</v>
          </cell>
          <cell r="L10180">
            <v>0</v>
          </cell>
          <cell r="M10180">
            <v>0</v>
          </cell>
          <cell r="N10180">
            <v>0</v>
          </cell>
          <cell r="O10180">
            <v>95000</v>
          </cell>
        </row>
        <row r="10181">
          <cell r="D10181" t="str">
            <v>110002544076</v>
          </cell>
          <cell r="E10181" t="str">
            <v>面向低空交通系统的稀疏矢量短包传输关键技术研究</v>
          </cell>
          <cell r="F10181" t="str">
            <v>张雁峰</v>
          </cell>
          <cell r="G10181" t="str">
            <v>2024043</v>
          </cell>
          <cell r="H10181">
            <v>0</v>
          </cell>
          <cell r="I10181">
            <v>100000</v>
          </cell>
          <cell r="J10181">
            <v>5000</v>
          </cell>
          <cell r="K10181">
            <v>95000</v>
          </cell>
          <cell r="L10181">
            <v>0</v>
          </cell>
          <cell r="M10181">
            <v>0</v>
          </cell>
          <cell r="N10181">
            <v>0</v>
          </cell>
          <cell r="O10181">
            <v>95000</v>
          </cell>
        </row>
        <row r="10182">
          <cell r="D10182" t="str">
            <v>110002544077</v>
          </cell>
          <cell r="E10182" t="str">
            <v>时变时限需求下基于动态优先级的智能仓储运作策略研究</v>
          </cell>
          <cell r="F10182" t="str">
            <v>张正敏</v>
          </cell>
          <cell r="G10182" t="str">
            <v>2023234</v>
          </cell>
          <cell r="H10182">
            <v>0</v>
          </cell>
          <cell r="I10182">
            <v>100000</v>
          </cell>
          <cell r="J10182">
            <v>5000</v>
          </cell>
          <cell r="K10182">
            <v>95000</v>
          </cell>
          <cell r="L10182">
            <v>0</v>
          </cell>
          <cell r="M10182">
            <v>0</v>
          </cell>
          <cell r="N10182">
            <v>0</v>
          </cell>
          <cell r="O10182">
            <v>95000</v>
          </cell>
        </row>
        <row r="10183">
          <cell r="D10183" t="str">
            <v>110002544078</v>
          </cell>
          <cell r="E10183" t="str">
            <v>分布式大规模无线具身智能系统的构建与资源协同方法</v>
          </cell>
          <cell r="F10183" t="str">
            <v>郑金凯</v>
          </cell>
          <cell r="G10183" t="str">
            <v>2024106</v>
          </cell>
          <cell r="H10183">
            <v>0</v>
          </cell>
          <cell r="I10183">
            <v>100000</v>
          </cell>
          <cell r="J10183">
            <v>5000</v>
          </cell>
          <cell r="K10183">
            <v>95000</v>
          </cell>
          <cell r="L10183">
            <v>0</v>
          </cell>
          <cell r="M10183">
            <v>0</v>
          </cell>
          <cell r="N10183">
            <v>0</v>
          </cell>
          <cell r="O10183">
            <v>95000</v>
          </cell>
        </row>
        <row r="10184">
          <cell r="D10184" t="str">
            <v>110002544079</v>
          </cell>
          <cell r="E10184" t="str">
            <v>硫掺杂铁单原子活化过一硫酸盐介导高价铁对土壤磺胺类抗生素的降解与调控</v>
          </cell>
          <cell r="F10184" t="str">
            <v>郑君里</v>
          </cell>
          <cell r="G10184" t="str">
            <v>2024145</v>
          </cell>
          <cell r="H10184">
            <v>0</v>
          </cell>
          <cell r="I10184">
            <v>100000</v>
          </cell>
          <cell r="J10184">
            <v>5000</v>
          </cell>
          <cell r="K10184">
            <v>95000</v>
          </cell>
          <cell r="L10184">
            <v>0</v>
          </cell>
          <cell r="M10184">
            <v>0</v>
          </cell>
          <cell r="N10184">
            <v>0</v>
          </cell>
          <cell r="O10184">
            <v>95000</v>
          </cell>
        </row>
        <row r="10185">
          <cell r="D10185" t="str">
            <v>110002544080</v>
          </cell>
          <cell r="E10185" t="str">
            <v>大坝镇优质蔬果农产品产业提质增效及质量控制体系建立</v>
          </cell>
          <cell r="F10185" t="str">
            <v>陈璇</v>
          </cell>
          <cell r="G10185" t="str">
            <v>2023030</v>
          </cell>
          <cell r="H10185">
            <v>0</v>
          </cell>
          <cell r="I10185">
            <v>80000</v>
          </cell>
          <cell r="J10185">
            <v>8435</v>
          </cell>
          <cell r="K10185">
            <v>71565</v>
          </cell>
          <cell r="L10185">
            <v>0</v>
          </cell>
          <cell r="M10185">
            <v>0</v>
          </cell>
          <cell r="N10185">
            <v>0</v>
          </cell>
          <cell r="O10185">
            <v>71565</v>
          </cell>
        </row>
        <row r="10186">
          <cell r="D10186" t="str">
            <v>110002544081</v>
          </cell>
          <cell r="E10186" t="str">
            <v>深海浮霉菌来源糖苷水解酶PtLam催化转糖苷的底物识别机制与分子改造研究</v>
          </cell>
          <cell r="F10186" t="str">
            <v>杨键</v>
          </cell>
          <cell r="G10186" t="str">
            <v>2024189</v>
          </cell>
          <cell r="H10186">
            <v>0</v>
          </cell>
          <cell r="I10186">
            <v>92000</v>
          </cell>
          <cell r="J10186">
            <v>0</v>
          </cell>
          <cell r="K10186">
            <v>92000</v>
          </cell>
          <cell r="L10186">
            <v>0</v>
          </cell>
          <cell r="M10186">
            <v>0</v>
          </cell>
          <cell r="N10186">
            <v>0</v>
          </cell>
          <cell r="O10186">
            <v>92000</v>
          </cell>
        </row>
        <row r="10187">
          <cell r="D10187" t="str">
            <v>110002544082</v>
          </cell>
          <cell r="E10187" t="str">
            <v>面向国家新一代航空发动机热障涂层的中子衍射无损分析</v>
          </cell>
          <cell r="F10187" t="str">
            <v>李康</v>
          </cell>
          <cell r="G10187" t="str">
            <v>2019059</v>
          </cell>
          <cell r="H10187">
            <v>0</v>
          </cell>
          <cell r="I10187">
            <v>300000</v>
          </cell>
          <cell r="J10187">
            <v>15000</v>
          </cell>
          <cell r="K10187">
            <v>285000</v>
          </cell>
          <cell r="L10187">
            <v>0</v>
          </cell>
          <cell r="M10187">
            <v>0</v>
          </cell>
          <cell r="N10187">
            <v>0</v>
          </cell>
          <cell r="O10187">
            <v>285000</v>
          </cell>
        </row>
        <row r="10188">
          <cell r="D10188" t="str">
            <v>110002545001</v>
          </cell>
          <cell r="E10188" t="str">
            <v>韶关市农村科技特派员团队-科技赋能助推黄磜镇特色农产品产业高质量发展</v>
          </cell>
          <cell r="F10188" t="str">
            <v>张舒婷</v>
          </cell>
          <cell r="G10188" t="str">
            <v>2018281</v>
          </cell>
          <cell r="H10188">
            <v>0</v>
          </cell>
          <cell r="I10188">
            <v>80000</v>
          </cell>
          <cell r="J10188">
            <v>15738</v>
          </cell>
          <cell r="K10188">
            <v>64262</v>
          </cell>
          <cell r="L10188">
            <v>0</v>
          </cell>
          <cell r="M10188">
            <v>0</v>
          </cell>
          <cell r="N10188">
            <v>0</v>
          </cell>
          <cell r="O10188">
            <v>64262</v>
          </cell>
        </row>
        <row r="10189">
          <cell r="D10189" t="str">
            <v>110002545002</v>
          </cell>
          <cell r="E10189" t="str">
            <v>精密包装产业的全柔性智能化生产系统研发及产业化</v>
          </cell>
          <cell r="F10189" t="str">
            <v>张光旻</v>
          </cell>
          <cell r="G10189" t="str">
            <v>2013014</v>
          </cell>
          <cell r="H10189">
            <v>0</v>
          </cell>
          <cell r="I10189">
            <v>116250</v>
          </cell>
          <cell r="J10189">
            <v>116250</v>
          </cell>
          <cell r="K10189">
            <v>0</v>
          </cell>
          <cell r="L10189">
            <v>0</v>
          </cell>
          <cell r="M10189">
            <v>0</v>
          </cell>
          <cell r="N10189">
            <v>0</v>
          </cell>
          <cell r="O10189">
            <v>0</v>
          </cell>
        </row>
        <row r="10190">
          <cell r="D10190" t="str">
            <v>110002545003</v>
          </cell>
          <cell r="E10190" t="str">
            <v>广东省高精度射线探测技术重点实验室东莞市科技局配套经费</v>
          </cell>
          <cell r="F10190" t="str">
            <v>魏亚东</v>
          </cell>
          <cell r="G10190" t="str">
            <v>2003033</v>
          </cell>
          <cell r="H10190">
            <v>0</v>
          </cell>
          <cell r="I10190">
            <v>1000000</v>
          </cell>
          <cell r="J10190">
            <v>50000</v>
          </cell>
          <cell r="K10190">
            <v>950000</v>
          </cell>
          <cell r="L10190">
            <v>0</v>
          </cell>
          <cell r="M10190">
            <v>0</v>
          </cell>
          <cell r="N10190">
            <v>0</v>
          </cell>
          <cell r="O10190">
            <v>950000</v>
          </cell>
        </row>
        <row r="10191">
          <cell r="D10191" t="str">
            <v>110002546001</v>
          </cell>
          <cell r="E10191" t="str">
            <v>王春 纵向科研发展基金</v>
          </cell>
          <cell r="F10191" t="str">
            <v>王春</v>
          </cell>
          <cell r="G10191" t="str">
            <v>2002018</v>
          </cell>
          <cell r="H10191">
            <v>0</v>
          </cell>
          <cell r="I10191">
            <v>78033</v>
          </cell>
          <cell r="J10191">
            <v>0</v>
          </cell>
          <cell r="K10191">
            <v>78033</v>
          </cell>
          <cell r="L10191">
            <v>0</v>
          </cell>
          <cell r="M10191">
            <v>0</v>
          </cell>
          <cell r="N10191">
            <v>0</v>
          </cell>
          <cell r="O10191">
            <v>78033</v>
          </cell>
        </row>
        <row r="10192">
          <cell r="D10192" t="str">
            <v>110002546002</v>
          </cell>
          <cell r="E10192" t="str">
            <v>曾洪鑫 纵向科研发展基金</v>
          </cell>
          <cell r="F10192" t="str">
            <v>曾洪鑫</v>
          </cell>
          <cell r="G10192" t="str">
            <v>2005042</v>
          </cell>
          <cell r="H10192">
            <v>0</v>
          </cell>
          <cell r="I10192">
            <v>28352.75</v>
          </cell>
          <cell r="J10192">
            <v>10687.5</v>
          </cell>
          <cell r="K10192">
            <v>17665.25</v>
          </cell>
          <cell r="L10192">
            <v>0</v>
          </cell>
          <cell r="M10192">
            <v>0</v>
          </cell>
          <cell r="N10192">
            <v>0</v>
          </cell>
          <cell r="O10192">
            <v>17665.25</v>
          </cell>
        </row>
        <row r="10193">
          <cell r="D10193" t="str">
            <v>110002546003</v>
          </cell>
          <cell r="E10193" t="str">
            <v>刘晔 纵向科研发展基金</v>
          </cell>
          <cell r="F10193" t="str">
            <v>刘晔</v>
          </cell>
          <cell r="G10193" t="str">
            <v>2018807</v>
          </cell>
          <cell r="H10193">
            <v>0</v>
          </cell>
          <cell r="I10193">
            <v>242411.91</v>
          </cell>
          <cell r="J10193">
            <v>0</v>
          </cell>
          <cell r="K10193">
            <v>242411.91</v>
          </cell>
          <cell r="L10193">
            <v>0</v>
          </cell>
          <cell r="M10193">
            <v>0</v>
          </cell>
          <cell r="N10193">
            <v>0</v>
          </cell>
          <cell r="O10193">
            <v>242411.91</v>
          </cell>
        </row>
        <row r="10194">
          <cell r="D10194" t="str">
            <v>110002546004</v>
          </cell>
          <cell r="E10194" t="str">
            <v>杨雷 纵向科研发展基金</v>
          </cell>
          <cell r="F10194" t="str">
            <v>杨雷</v>
          </cell>
          <cell r="G10194" t="str">
            <v>2004093</v>
          </cell>
          <cell r="H10194">
            <v>0</v>
          </cell>
          <cell r="I10194">
            <v>95947.48</v>
          </cell>
          <cell r="J10194">
            <v>41267.69</v>
          </cell>
          <cell r="K10194">
            <v>54679.79</v>
          </cell>
          <cell r="L10194">
            <v>0</v>
          </cell>
          <cell r="M10194">
            <v>0</v>
          </cell>
          <cell r="N10194">
            <v>0</v>
          </cell>
          <cell r="O10194">
            <v>54679.79</v>
          </cell>
        </row>
        <row r="10195">
          <cell r="D10195" t="str">
            <v>110002546005</v>
          </cell>
          <cell r="E10195" t="str">
            <v>陶实 纵向科研发展基金</v>
          </cell>
          <cell r="F10195" t="str">
            <v>陶实</v>
          </cell>
          <cell r="G10195" t="str">
            <v>2017071</v>
          </cell>
          <cell r="H10195">
            <v>0</v>
          </cell>
          <cell r="I10195">
            <v>119959.82</v>
          </cell>
          <cell r="J10195">
            <v>0</v>
          </cell>
          <cell r="K10195">
            <v>119959.82</v>
          </cell>
          <cell r="L10195">
            <v>0</v>
          </cell>
          <cell r="M10195">
            <v>0</v>
          </cell>
          <cell r="N10195">
            <v>0</v>
          </cell>
          <cell r="O10195">
            <v>119959.82</v>
          </cell>
        </row>
        <row r="10196">
          <cell r="D10196" t="str">
            <v>110002546006</v>
          </cell>
          <cell r="E10196" t="str">
            <v>何清 纵向科研发展基金</v>
          </cell>
          <cell r="F10196" t="str">
            <v>何清</v>
          </cell>
          <cell r="G10196" t="str">
            <v>2016018</v>
          </cell>
          <cell r="H10196">
            <v>0</v>
          </cell>
          <cell r="I10196">
            <v>89565.92</v>
          </cell>
          <cell r="J10196">
            <v>300</v>
          </cell>
          <cell r="K10196">
            <v>89265.92</v>
          </cell>
          <cell r="L10196">
            <v>0</v>
          </cell>
          <cell r="M10196">
            <v>0</v>
          </cell>
          <cell r="N10196">
            <v>0</v>
          </cell>
          <cell r="O10196">
            <v>89265.92</v>
          </cell>
        </row>
        <row r="10197">
          <cell r="D10197" t="str">
            <v>110002546007</v>
          </cell>
          <cell r="E10197" t="str">
            <v>周凤玲 纵向科研发展基金</v>
          </cell>
          <cell r="F10197" t="str">
            <v>周凤玲</v>
          </cell>
          <cell r="G10197" t="str">
            <v>2018819</v>
          </cell>
          <cell r="H10197">
            <v>0</v>
          </cell>
          <cell r="I10197">
            <v>55089.33</v>
          </cell>
          <cell r="J10197">
            <v>0</v>
          </cell>
          <cell r="K10197">
            <v>55089.33</v>
          </cell>
          <cell r="L10197">
            <v>0</v>
          </cell>
          <cell r="M10197">
            <v>0</v>
          </cell>
          <cell r="N10197">
            <v>0</v>
          </cell>
          <cell r="O10197">
            <v>55089.33</v>
          </cell>
        </row>
        <row r="10198">
          <cell r="D10198" t="str">
            <v>110002546008</v>
          </cell>
          <cell r="E10198" t="str">
            <v>葛亚 纵向科研发展基金</v>
          </cell>
          <cell r="F10198" t="str">
            <v>葛亚</v>
          </cell>
          <cell r="G10198" t="str">
            <v>2019069</v>
          </cell>
          <cell r="H10198">
            <v>0</v>
          </cell>
          <cell r="I10198">
            <v>44567.37</v>
          </cell>
          <cell r="J10198">
            <v>0</v>
          </cell>
          <cell r="K10198">
            <v>44567.37</v>
          </cell>
          <cell r="L10198">
            <v>0</v>
          </cell>
          <cell r="M10198">
            <v>0</v>
          </cell>
          <cell r="N10198">
            <v>0</v>
          </cell>
          <cell r="O10198">
            <v>44567.37</v>
          </cell>
        </row>
        <row r="10199">
          <cell r="D10199" t="str">
            <v>110002546009</v>
          </cell>
          <cell r="E10199" t="str">
            <v>李坤泉 纵向科研发展基金</v>
          </cell>
          <cell r="F10199" t="str">
            <v>李坤泉</v>
          </cell>
          <cell r="G10199" t="str">
            <v>2019080</v>
          </cell>
          <cell r="H10199">
            <v>0</v>
          </cell>
          <cell r="I10199">
            <v>91061.2</v>
          </cell>
          <cell r="J10199">
            <v>0</v>
          </cell>
          <cell r="K10199">
            <v>91061.2</v>
          </cell>
          <cell r="L10199">
            <v>0</v>
          </cell>
          <cell r="M10199">
            <v>0</v>
          </cell>
          <cell r="N10199">
            <v>0</v>
          </cell>
          <cell r="O10199">
            <v>91061.2</v>
          </cell>
        </row>
        <row r="10200">
          <cell r="D10200" t="str">
            <v>110002546010</v>
          </cell>
          <cell r="E10200" t="str">
            <v>周海 纵向科研发展基金</v>
          </cell>
          <cell r="F10200" t="str">
            <v>周海</v>
          </cell>
          <cell r="G10200" t="str">
            <v>2021090</v>
          </cell>
          <cell r="H10200">
            <v>0</v>
          </cell>
          <cell r="I10200">
            <v>53213.34</v>
          </cell>
          <cell r="J10200">
            <v>0</v>
          </cell>
          <cell r="K10200">
            <v>53213.34</v>
          </cell>
          <cell r="L10200">
            <v>0</v>
          </cell>
          <cell r="M10200">
            <v>0</v>
          </cell>
          <cell r="N10200">
            <v>0</v>
          </cell>
          <cell r="O10200">
            <v>53213.34</v>
          </cell>
        </row>
        <row r="10201">
          <cell r="D10201" t="str">
            <v>110002546011</v>
          </cell>
          <cell r="E10201" t="str">
            <v>卢嘉杰纵向科研发展基金</v>
          </cell>
          <cell r="F10201" t="str">
            <v>卢嘉杰</v>
          </cell>
          <cell r="G10201" t="str">
            <v>2017108</v>
          </cell>
          <cell r="H10201">
            <v>0</v>
          </cell>
          <cell r="I10201">
            <v>23422.72</v>
          </cell>
          <cell r="J10201">
            <v>0</v>
          </cell>
          <cell r="K10201">
            <v>23422.72</v>
          </cell>
          <cell r="L10201">
            <v>0</v>
          </cell>
          <cell r="M10201">
            <v>0</v>
          </cell>
          <cell r="N10201">
            <v>0</v>
          </cell>
          <cell r="O10201">
            <v>23422.72</v>
          </cell>
        </row>
        <row r="10202">
          <cell r="D10202" t="str">
            <v>110002546012</v>
          </cell>
          <cell r="E10202" t="str">
            <v>谢世磊纵向科研发展基金</v>
          </cell>
          <cell r="F10202" t="str">
            <v>谢世磊</v>
          </cell>
          <cell r="G10202" t="str">
            <v>2016019</v>
          </cell>
          <cell r="H10202">
            <v>0</v>
          </cell>
          <cell r="I10202">
            <v>77710.14</v>
          </cell>
          <cell r="J10202">
            <v>0</v>
          </cell>
          <cell r="K10202">
            <v>77710.14</v>
          </cell>
          <cell r="L10202">
            <v>0</v>
          </cell>
          <cell r="M10202">
            <v>0</v>
          </cell>
          <cell r="N10202">
            <v>0</v>
          </cell>
          <cell r="O10202">
            <v>77710.14</v>
          </cell>
        </row>
        <row r="10203">
          <cell r="D10203" t="str">
            <v>110002546013</v>
          </cell>
          <cell r="E10203" t="str">
            <v>苏海燕纵向科研发展基金</v>
          </cell>
          <cell r="F10203" t="str">
            <v>苏海燕</v>
          </cell>
          <cell r="G10203" t="str">
            <v>2019809</v>
          </cell>
          <cell r="H10203">
            <v>0</v>
          </cell>
          <cell r="I10203">
            <v>0</v>
          </cell>
          <cell r="J10203">
            <v>0</v>
          </cell>
          <cell r="K10203">
            <v>0</v>
          </cell>
          <cell r="L10203">
            <v>0</v>
          </cell>
          <cell r="M10203">
            <v>0</v>
          </cell>
          <cell r="N10203">
            <v>0</v>
          </cell>
          <cell r="O10203">
            <v>0</v>
          </cell>
        </row>
        <row r="10204">
          <cell r="D10204" t="str">
            <v>110002546014</v>
          </cell>
          <cell r="E10204" t="str">
            <v>徐曼曼纵向科研发展基金</v>
          </cell>
          <cell r="F10204" t="str">
            <v>徐曼曼</v>
          </cell>
          <cell r="G10204" t="str">
            <v>2022021</v>
          </cell>
          <cell r="H10204">
            <v>0</v>
          </cell>
          <cell r="I10204">
            <v>57722.66</v>
          </cell>
          <cell r="J10204">
            <v>0</v>
          </cell>
          <cell r="K10204">
            <v>57722.66</v>
          </cell>
          <cell r="L10204">
            <v>0</v>
          </cell>
          <cell r="M10204">
            <v>0</v>
          </cell>
          <cell r="N10204">
            <v>0</v>
          </cell>
          <cell r="O10204">
            <v>57722.66</v>
          </cell>
        </row>
        <row r="10205">
          <cell r="D10205" t="str">
            <v>110002547001</v>
          </cell>
          <cell r="E10205" t="str">
            <v>于国友 横向科研发展基金</v>
          </cell>
          <cell r="F10205" t="str">
            <v>于国友</v>
          </cell>
          <cell r="G10205" t="str">
            <v>2006036</v>
          </cell>
          <cell r="H10205">
            <v>0</v>
          </cell>
          <cell r="I10205">
            <v>311163.3</v>
          </cell>
          <cell r="J10205">
            <v>20164.32</v>
          </cell>
          <cell r="K10205">
            <v>290998.98</v>
          </cell>
          <cell r="L10205">
            <v>0</v>
          </cell>
          <cell r="M10205">
            <v>0</v>
          </cell>
          <cell r="N10205">
            <v>0</v>
          </cell>
          <cell r="O10205">
            <v>290998.98</v>
          </cell>
        </row>
        <row r="10206">
          <cell r="D10206" t="str">
            <v>110002547002</v>
          </cell>
          <cell r="E10206" t="str">
            <v>兰善红 横向科研发展基金</v>
          </cell>
          <cell r="F10206" t="str">
            <v>兰善红</v>
          </cell>
          <cell r="G10206" t="str">
            <v>2002016</v>
          </cell>
          <cell r="H10206">
            <v>0</v>
          </cell>
          <cell r="I10206">
            <v>950444.25</v>
          </cell>
          <cell r="J10206">
            <v>59585.71</v>
          </cell>
          <cell r="K10206">
            <v>890858.54</v>
          </cell>
          <cell r="L10206">
            <v>0</v>
          </cell>
          <cell r="M10206">
            <v>0</v>
          </cell>
          <cell r="N10206">
            <v>0</v>
          </cell>
          <cell r="O10206">
            <v>890858.54</v>
          </cell>
        </row>
        <row r="10207">
          <cell r="D10207" t="str">
            <v>110002547003</v>
          </cell>
          <cell r="E10207" t="str">
            <v>许嘉峻 横向科研发展基金</v>
          </cell>
          <cell r="F10207" t="str">
            <v>许嘉峻</v>
          </cell>
          <cell r="G10207" t="str">
            <v>2022120</v>
          </cell>
          <cell r="H10207">
            <v>0</v>
          </cell>
          <cell r="I10207">
            <v>20998.12</v>
          </cell>
          <cell r="J10207">
            <v>20998</v>
          </cell>
          <cell r="K10207">
            <v>0.12</v>
          </cell>
          <cell r="L10207">
            <v>0</v>
          </cell>
          <cell r="M10207">
            <v>0</v>
          </cell>
          <cell r="N10207">
            <v>0</v>
          </cell>
          <cell r="O10207">
            <v>0.12</v>
          </cell>
        </row>
        <row r="10208">
          <cell r="D10208" t="str">
            <v>110002547004</v>
          </cell>
          <cell r="E10208" t="str">
            <v>吕伟 横向科研发展基金</v>
          </cell>
          <cell r="F10208" t="str">
            <v>吕伟</v>
          </cell>
          <cell r="G10208" t="str">
            <v>2017825</v>
          </cell>
          <cell r="H10208">
            <v>0</v>
          </cell>
          <cell r="I10208">
            <v>5880.24</v>
          </cell>
          <cell r="J10208">
            <v>0</v>
          </cell>
          <cell r="K10208">
            <v>5880.24</v>
          </cell>
          <cell r="L10208">
            <v>0</v>
          </cell>
          <cell r="M10208">
            <v>0</v>
          </cell>
          <cell r="N10208">
            <v>0</v>
          </cell>
          <cell r="O10208">
            <v>5880.24</v>
          </cell>
        </row>
        <row r="10209">
          <cell r="D10209" t="str">
            <v>110002547005</v>
          </cell>
          <cell r="E10209" t="str">
            <v>张兆云横向科研发展基金</v>
          </cell>
          <cell r="F10209" t="str">
            <v>张兆云</v>
          </cell>
          <cell r="G10209" t="str">
            <v>2016006</v>
          </cell>
          <cell r="H10209">
            <v>0</v>
          </cell>
          <cell r="I10209">
            <v>357151.43</v>
          </cell>
          <cell r="J10209">
            <v>166792</v>
          </cell>
          <cell r="K10209">
            <v>190359.43</v>
          </cell>
          <cell r="L10209">
            <v>0</v>
          </cell>
          <cell r="M10209">
            <v>0</v>
          </cell>
          <cell r="N10209">
            <v>0</v>
          </cell>
          <cell r="O10209">
            <v>190359.43</v>
          </cell>
        </row>
        <row r="10210">
          <cell r="D10210" t="str">
            <v>110002547006</v>
          </cell>
          <cell r="E10210" t="str">
            <v>张瑞横向科研发展基金</v>
          </cell>
          <cell r="F10210" t="str">
            <v>张瑞</v>
          </cell>
          <cell r="G10210" t="str">
            <v>2016028</v>
          </cell>
          <cell r="H10210">
            <v>0</v>
          </cell>
          <cell r="I10210">
            <v>64576.26</v>
          </cell>
          <cell r="J10210">
            <v>537.5</v>
          </cell>
          <cell r="K10210">
            <v>64038.76</v>
          </cell>
          <cell r="L10210">
            <v>0</v>
          </cell>
          <cell r="M10210">
            <v>0</v>
          </cell>
          <cell r="N10210">
            <v>0</v>
          </cell>
          <cell r="O10210">
            <v>64038.76</v>
          </cell>
        </row>
        <row r="10211">
          <cell r="D10211" t="str">
            <v>110002547007</v>
          </cell>
          <cell r="E10211" t="str">
            <v>张志横向科研发展基金</v>
          </cell>
          <cell r="F10211" t="str">
            <v>张志</v>
          </cell>
          <cell r="G10211" t="str">
            <v>2013017</v>
          </cell>
          <cell r="H10211">
            <v>0</v>
          </cell>
          <cell r="I10211">
            <v>58666.49</v>
          </cell>
          <cell r="J10211">
            <v>0</v>
          </cell>
          <cell r="K10211">
            <v>58666.49</v>
          </cell>
          <cell r="L10211">
            <v>0</v>
          </cell>
          <cell r="M10211">
            <v>0</v>
          </cell>
          <cell r="N10211">
            <v>0</v>
          </cell>
          <cell r="O10211">
            <v>58666.49</v>
          </cell>
        </row>
        <row r="10212">
          <cell r="D10212" t="str">
            <v>110002547008</v>
          </cell>
          <cell r="E10212" t="str">
            <v>焦元启横向科研发展基金</v>
          </cell>
          <cell r="F10212" t="str">
            <v>焦元启</v>
          </cell>
          <cell r="G10212" t="str">
            <v>2011030</v>
          </cell>
          <cell r="H10212">
            <v>0</v>
          </cell>
          <cell r="I10212">
            <v>41844.37</v>
          </cell>
          <cell r="J10212">
            <v>32144</v>
          </cell>
          <cell r="K10212">
            <v>9700.37</v>
          </cell>
          <cell r="L10212">
            <v>0</v>
          </cell>
          <cell r="M10212">
            <v>0</v>
          </cell>
          <cell r="N10212">
            <v>0</v>
          </cell>
          <cell r="O10212">
            <v>9700.37</v>
          </cell>
        </row>
        <row r="10213">
          <cell r="D10213" t="str">
            <v>110002547009</v>
          </cell>
          <cell r="E10213" t="str">
            <v>吴文剑横向科研发展基金</v>
          </cell>
          <cell r="F10213" t="str">
            <v>吴文剑</v>
          </cell>
          <cell r="G10213" t="str">
            <v>2015004</v>
          </cell>
          <cell r="H10213">
            <v>0</v>
          </cell>
          <cell r="I10213">
            <v>103836.89</v>
          </cell>
          <cell r="J10213">
            <v>0</v>
          </cell>
          <cell r="K10213">
            <v>103836.89</v>
          </cell>
          <cell r="L10213">
            <v>0</v>
          </cell>
          <cell r="M10213">
            <v>0</v>
          </cell>
          <cell r="N10213">
            <v>0</v>
          </cell>
          <cell r="O10213">
            <v>103836.89</v>
          </cell>
        </row>
        <row r="10214">
          <cell r="D10214" t="str">
            <v>110002547010</v>
          </cell>
          <cell r="E10214" t="str">
            <v>吕斯濠横向科研发展基金</v>
          </cell>
          <cell r="F10214" t="str">
            <v>吕斯濠</v>
          </cell>
          <cell r="G10214" t="str">
            <v>2007038</v>
          </cell>
          <cell r="H10214">
            <v>0</v>
          </cell>
          <cell r="I10214">
            <v>6230.89</v>
          </cell>
          <cell r="J10214">
            <v>0</v>
          </cell>
          <cell r="K10214">
            <v>6230.89</v>
          </cell>
          <cell r="L10214">
            <v>0</v>
          </cell>
          <cell r="M10214">
            <v>0</v>
          </cell>
          <cell r="N10214">
            <v>0</v>
          </cell>
          <cell r="O10214">
            <v>6230.89</v>
          </cell>
        </row>
        <row r="10215">
          <cell r="D10215" t="str">
            <v>110002547011</v>
          </cell>
          <cell r="E10215" t="str">
            <v>张燕婷横向科研发展基金</v>
          </cell>
          <cell r="F10215" t="str">
            <v>张燕婷</v>
          </cell>
          <cell r="G10215" t="str">
            <v>2009038</v>
          </cell>
          <cell r="H10215">
            <v>0</v>
          </cell>
          <cell r="I10215">
            <v>37767.66</v>
          </cell>
          <cell r="J10215">
            <v>0</v>
          </cell>
          <cell r="K10215">
            <v>37767.66</v>
          </cell>
          <cell r="L10215">
            <v>0</v>
          </cell>
          <cell r="M10215">
            <v>0</v>
          </cell>
          <cell r="N10215">
            <v>0</v>
          </cell>
          <cell r="O10215">
            <v>37767.66</v>
          </cell>
        </row>
        <row r="10216">
          <cell r="D10216" t="str">
            <v>110002547012</v>
          </cell>
          <cell r="E10216" t="str">
            <v>张敏横向科研发展基金</v>
          </cell>
          <cell r="F10216" t="str">
            <v>张敏</v>
          </cell>
          <cell r="G10216" t="str">
            <v>2004065</v>
          </cell>
          <cell r="H10216">
            <v>0</v>
          </cell>
          <cell r="I10216">
            <v>49359.28</v>
          </cell>
          <cell r="J10216">
            <v>0</v>
          </cell>
          <cell r="K10216">
            <v>49359.28</v>
          </cell>
          <cell r="L10216">
            <v>0</v>
          </cell>
          <cell r="M10216">
            <v>0</v>
          </cell>
          <cell r="N10216">
            <v>0</v>
          </cell>
          <cell r="O10216">
            <v>49359.28</v>
          </cell>
        </row>
        <row r="10217">
          <cell r="D10217" t="str">
            <v>110002547013</v>
          </cell>
          <cell r="E10217" t="str">
            <v>胡俊杰横向科研发展基金</v>
          </cell>
          <cell r="F10217" t="str">
            <v>胡俊杰</v>
          </cell>
          <cell r="G10217" t="str">
            <v>2017003</v>
          </cell>
          <cell r="H10217">
            <v>0</v>
          </cell>
          <cell r="I10217">
            <v>259774.97</v>
          </cell>
          <cell r="J10217">
            <v>0</v>
          </cell>
          <cell r="K10217">
            <v>259774.97</v>
          </cell>
          <cell r="L10217">
            <v>0</v>
          </cell>
          <cell r="M10217">
            <v>0</v>
          </cell>
          <cell r="N10217">
            <v>0</v>
          </cell>
          <cell r="O10217">
            <v>259774.97</v>
          </cell>
        </row>
        <row r="10218">
          <cell r="D10218" t="str">
            <v>110002547014</v>
          </cell>
          <cell r="E10218" t="str">
            <v>武秀文横向科研发展基金</v>
          </cell>
          <cell r="F10218" t="str">
            <v>武秀文</v>
          </cell>
          <cell r="G10218" t="str">
            <v>2002017</v>
          </cell>
          <cell r="H10218">
            <v>0</v>
          </cell>
          <cell r="I10218">
            <v>150528.49</v>
          </cell>
          <cell r="J10218">
            <v>0</v>
          </cell>
          <cell r="K10218">
            <v>150528.49</v>
          </cell>
          <cell r="L10218">
            <v>0</v>
          </cell>
          <cell r="M10218">
            <v>0</v>
          </cell>
          <cell r="N10218">
            <v>0</v>
          </cell>
          <cell r="O10218">
            <v>150528.49</v>
          </cell>
        </row>
        <row r="10219">
          <cell r="D10219" t="str">
            <v>110002547015</v>
          </cell>
          <cell r="E10219" t="str">
            <v>廖文波横向科研发展基金</v>
          </cell>
          <cell r="F10219" t="str">
            <v>廖文波</v>
          </cell>
          <cell r="G10219" t="str">
            <v>2011007</v>
          </cell>
          <cell r="H10219">
            <v>0</v>
          </cell>
          <cell r="I10219">
            <v>61917.09</v>
          </cell>
          <cell r="J10219">
            <v>0</v>
          </cell>
          <cell r="K10219">
            <v>61917.09</v>
          </cell>
          <cell r="L10219">
            <v>0</v>
          </cell>
          <cell r="M10219">
            <v>0</v>
          </cell>
          <cell r="N10219">
            <v>0</v>
          </cell>
          <cell r="O10219">
            <v>61917.09</v>
          </cell>
        </row>
        <row r="10220">
          <cell r="D10220" t="str">
            <v>110002548001</v>
          </cell>
          <cell r="E10220" t="str">
            <v>拓扑结构对离子型树枝状二茂铁基燃速催化剂在复合固体推进剂中抗迁移性的影响</v>
          </cell>
          <cell r="F10220" t="str">
            <v>程志毓</v>
          </cell>
          <cell r="G10220" t="str">
            <v>2012049</v>
          </cell>
          <cell r="H10220">
            <v>0</v>
          </cell>
          <cell r="I10220">
            <v>20000</v>
          </cell>
          <cell r="J10220">
            <v>20000</v>
          </cell>
          <cell r="K10220">
            <v>0</v>
          </cell>
          <cell r="L10220">
            <v>0</v>
          </cell>
          <cell r="M10220">
            <v>0</v>
          </cell>
          <cell r="N10220">
            <v>0</v>
          </cell>
          <cell r="O10220">
            <v>0</v>
          </cell>
        </row>
        <row r="10221">
          <cell r="D10221" t="str">
            <v>110002548002</v>
          </cell>
          <cell r="E10221" t="str">
            <v>层状异质结构柔性纳米涂层的构筑及其热电响应温度传感功能研究</v>
          </cell>
          <cell r="F10221" t="str">
            <v>谢华理</v>
          </cell>
          <cell r="G10221" t="str">
            <v>2020064</v>
          </cell>
          <cell r="H10221">
            <v>0</v>
          </cell>
          <cell r="I10221">
            <v>20000</v>
          </cell>
          <cell r="J10221">
            <v>20000</v>
          </cell>
          <cell r="K10221">
            <v>0</v>
          </cell>
          <cell r="L10221">
            <v>0</v>
          </cell>
          <cell r="M10221">
            <v>0</v>
          </cell>
          <cell r="N10221">
            <v>0</v>
          </cell>
          <cell r="O10221">
            <v>0</v>
          </cell>
        </row>
        <row r="10222">
          <cell r="D10222" t="str">
            <v>110002548003</v>
          </cell>
          <cell r="E10222" t="str">
            <v>面向可见光通信的超快宽带全固态碳点复合玻璃及光纤</v>
          </cell>
          <cell r="F10222" t="str">
            <v>潘绮雯</v>
          </cell>
          <cell r="G10222" t="str">
            <v>2022185</v>
          </cell>
          <cell r="H10222">
            <v>0</v>
          </cell>
          <cell r="I10222">
            <v>20000</v>
          </cell>
          <cell r="J10222">
            <v>8189.5</v>
          </cell>
          <cell r="K10222">
            <v>11810.5</v>
          </cell>
          <cell r="L10222">
            <v>0</v>
          </cell>
          <cell r="M10222">
            <v>0</v>
          </cell>
          <cell r="N10222">
            <v>0</v>
          </cell>
          <cell r="O10222">
            <v>11810.5</v>
          </cell>
        </row>
        <row r="10223">
          <cell r="D10223" t="str">
            <v>110002549001</v>
          </cell>
          <cell r="E10223" t="str">
            <v>钢架雪车专用头盔个性化设计与制造</v>
          </cell>
          <cell r="F10223" t="str">
            <v>李楠</v>
          </cell>
          <cell r="G10223" t="str">
            <v>2013063</v>
          </cell>
          <cell r="H10223">
            <v>0</v>
          </cell>
          <cell r="I10223">
            <v>60000</v>
          </cell>
          <cell r="J10223">
            <v>6803.76</v>
          </cell>
          <cell r="K10223">
            <v>53196.24</v>
          </cell>
          <cell r="L10223">
            <v>0</v>
          </cell>
          <cell r="M10223">
            <v>0</v>
          </cell>
          <cell r="N10223">
            <v>0</v>
          </cell>
          <cell r="O10223">
            <v>53196.24</v>
          </cell>
        </row>
        <row r="10224">
          <cell r="D10224" t="str">
            <v>110002564001</v>
          </cell>
          <cell r="E10224" t="str">
            <v>刘群锋 纵向科研发展基金</v>
          </cell>
          <cell r="F10224" t="str">
            <v>刘群锋</v>
          </cell>
          <cell r="G10224" t="str">
            <v>2004003</v>
          </cell>
          <cell r="H10224">
            <v>0</v>
          </cell>
          <cell r="I10224">
            <v>16832.94</v>
          </cell>
          <cell r="J10224">
            <v>14000</v>
          </cell>
          <cell r="K10224">
            <v>2832.94</v>
          </cell>
          <cell r="L10224">
            <v>0</v>
          </cell>
          <cell r="M10224">
            <v>0</v>
          </cell>
          <cell r="N10224">
            <v>0</v>
          </cell>
          <cell r="O10224">
            <v>2832.94</v>
          </cell>
        </row>
        <row r="10225">
          <cell r="D10225" t="str">
            <v>110002564002</v>
          </cell>
          <cell r="E10225" t="str">
            <v>谢东纵向科研发展基金</v>
          </cell>
          <cell r="F10225" t="str">
            <v>谢东</v>
          </cell>
          <cell r="G10225" t="str">
            <v>2017042</v>
          </cell>
          <cell r="H10225">
            <v>0</v>
          </cell>
          <cell r="I10225">
            <v>21310.4</v>
          </cell>
          <cell r="J10225">
            <v>0</v>
          </cell>
          <cell r="K10225">
            <v>21310.4</v>
          </cell>
          <cell r="L10225">
            <v>0</v>
          </cell>
          <cell r="M10225">
            <v>0</v>
          </cell>
          <cell r="N10225">
            <v>0</v>
          </cell>
          <cell r="O10225">
            <v>21310.4</v>
          </cell>
        </row>
        <row r="10226">
          <cell r="D10226" t="str">
            <v>110002583001</v>
          </cell>
          <cell r="E10226" t="str">
            <v>泛在智能化人车路城全景虚实协同系统和应用</v>
          </cell>
          <cell r="F10226" t="str">
            <v>SHENXUEMIN</v>
          </cell>
          <cell r="G10226" t="str">
            <v>2020803</v>
          </cell>
          <cell r="H10226">
            <v>0</v>
          </cell>
          <cell r="I10226">
            <v>10000000</v>
          </cell>
          <cell r="J10226">
            <v>130000</v>
          </cell>
          <cell r="K10226">
            <v>9870000</v>
          </cell>
          <cell r="L10226">
            <v>0</v>
          </cell>
          <cell r="M10226">
            <v>0</v>
          </cell>
          <cell r="N10226">
            <v>0</v>
          </cell>
          <cell r="O10226">
            <v>9870000</v>
          </cell>
        </row>
        <row r="10227">
          <cell r="D10227" t="str">
            <v>11100190100001135</v>
          </cell>
          <cell r="E10227" t="str">
            <v>人事档案经费</v>
          </cell>
          <cell r="F10227" t="str">
            <v>曾熙</v>
          </cell>
          <cell r="G10227" t="str">
            <v>1996006</v>
          </cell>
          <cell r="H10227">
            <v>0</v>
          </cell>
          <cell r="I10227">
            <v>0</v>
          </cell>
          <cell r="J10227">
            <v>0</v>
          </cell>
          <cell r="K10227">
            <v>0</v>
          </cell>
          <cell r="L10227">
            <v>0</v>
          </cell>
          <cell r="M10227">
            <v>0</v>
          </cell>
          <cell r="N10227">
            <v>0</v>
          </cell>
          <cell r="O10227">
            <v>0</v>
          </cell>
        </row>
        <row r="10228">
          <cell r="D10228" t="str">
            <v>11100190100001141</v>
          </cell>
          <cell r="E10228" t="str">
            <v>提取职工福利基金</v>
          </cell>
          <cell r="F10228" t="str">
            <v>曾熙</v>
          </cell>
          <cell r="G10228" t="str">
            <v>1996006</v>
          </cell>
          <cell r="H10228">
            <v>0</v>
          </cell>
          <cell r="I10228">
            <v>0</v>
          </cell>
          <cell r="J10228">
            <v>0</v>
          </cell>
          <cell r="K10228">
            <v>0</v>
          </cell>
          <cell r="L10228">
            <v>-20000</v>
          </cell>
          <cell r="M10228">
            <v>0</v>
          </cell>
          <cell r="N10228">
            <v>0</v>
          </cell>
          <cell r="O10228">
            <v>0</v>
          </cell>
        </row>
        <row r="10229">
          <cell r="D10229" t="str">
            <v>11100195700007</v>
          </cell>
          <cell r="E10229" t="str">
            <v>(99300501)市继续教育基地经费项目</v>
          </cell>
          <cell r="F10229" t="str">
            <v>曾熙</v>
          </cell>
          <cell r="G10229" t="str">
            <v>1996006</v>
          </cell>
          <cell r="H10229">
            <v>0</v>
          </cell>
          <cell r="I10229">
            <v>0</v>
          </cell>
          <cell r="J10229">
            <v>0</v>
          </cell>
          <cell r="K10229">
            <v>0</v>
          </cell>
          <cell r="L10229">
            <v>0</v>
          </cell>
          <cell r="M10229">
            <v>0</v>
          </cell>
          <cell r="N10229">
            <v>0</v>
          </cell>
          <cell r="O10229">
            <v>0</v>
          </cell>
        </row>
        <row r="10230">
          <cell r="D10230" t="str">
            <v>11100195700009</v>
          </cell>
          <cell r="E10230" t="str">
            <v>(99300503)东莞市“千人计划”专家配套资助-林威</v>
          </cell>
          <cell r="F10230" t="str">
            <v>刘学良</v>
          </cell>
          <cell r="G10230" t="str">
            <v>2013005</v>
          </cell>
          <cell r="H10230">
            <v>0</v>
          </cell>
          <cell r="I10230">
            <v>0</v>
          </cell>
          <cell r="J10230">
            <v>0</v>
          </cell>
          <cell r="K10230">
            <v>0</v>
          </cell>
          <cell r="L10230">
            <v>0</v>
          </cell>
          <cell r="M10230">
            <v>0</v>
          </cell>
          <cell r="N10230">
            <v>0</v>
          </cell>
          <cell r="O10230">
            <v>0</v>
          </cell>
        </row>
        <row r="10231">
          <cell r="D10231" t="str">
            <v>11100195700010</v>
          </cell>
          <cell r="E10231" t="str">
            <v>(99300504)东莞市“千人计划”专家配套资助-崔立峰</v>
          </cell>
          <cell r="F10231" t="str">
            <v>崔立峰</v>
          </cell>
          <cell r="G10231" t="str">
            <v>2016803</v>
          </cell>
          <cell r="H10231">
            <v>0</v>
          </cell>
          <cell r="I10231">
            <v>0</v>
          </cell>
          <cell r="J10231">
            <v>0</v>
          </cell>
          <cell r="K10231">
            <v>0</v>
          </cell>
          <cell r="L10231">
            <v>0</v>
          </cell>
          <cell r="M10231">
            <v>0</v>
          </cell>
          <cell r="N10231">
            <v>0</v>
          </cell>
          <cell r="O10231">
            <v>0</v>
          </cell>
        </row>
        <row r="10232">
          <cell r="D10232" t="str">
            <v>11100195700012</v>
          </cell>
          <cell r="E10232" t="str">
            <v>(99300506)国家“千人计划”青年项目经费-王艺</v>
          </cell>
          <cell r="F10232" t="str">
            <v>王艺</v>
          </cell>
          <cell r="G10232" t="str">
            <v>2016818</v>
          </cell>
          <cell r="H10232">
            <v>0</v>
          </cell>
          <cell r="I10232">
            <v>1836578.23</v>
          </cell>
          <cell r="J10232">
            <v>0</v>
          </cell>
          <cell r="K10232">
            <v>1836578.23</v>
          </cell>
          <cell r="L10232">
            <v>0</v>
          </cell>
          <cell r="M10232">
            <v>0</v>
          </cell>
          <cell r="N10232">
            <v>0</v>
          </cell>
          <cell r="O10232">
            <v>1836578.23</v>
          </cell>
        </row>
        <row r="10233">
          <cell r="D10233" t="str">
            <v>11100195700013</v>
          </cell>
          <cell r="E10233" t="str">
            <v>(99300507)东莞市“千人计划”专家配套资助-王艺</v>
          </cell>
          <cell r="F10233" t="str">
            <v>王艺</v>
          </cell>
          <cell r="G10233" t="str">
            <v>2016818</v>
          </cell>
          <cell r="H10233">
            <v>0</v>
          </cell>
          <cell r="I10233">
            <v>87534.15</v>
          </cell>
          <cell r="J10233">
            <v>8000</v>
          </cell>
          <cell r="K10233">
            <v>79534.15</v>
          </cell>
          <cell r="L10233">
            <v>0</v>
          </cell>
          <cell r="M10233">
            <v>0</v>
          </cell>
          <cell r="N10233">
            <v>0</v>
          </cell>
          <cell r="O10233">
            <v>79534.15</v>
          </cell>
        </row>
        <row r="10234">
          <cell r="D10234" t="str">
            <v>11100195700014</v>
          </cell>
          <cell r="E10234" t="str">
            <v>(99300508)东莞市第七批创新创业领军人才</v>
          </cell>
          <cell r="F10234" t="str">
            <v>苏大为</v>
          </cell>
          <cell r="G10234" t="str">
            <v>2017816</v>
          </cell>
          <cell r="H10234">
            <v>0</v>
          </cell>
          <cell r="I10234">
            <v>0</v>
          </cell>
          <cell r="J10234">
            <v>0</v>
          </cell>
          <cell r="K10234">
            <v>0</v>
          </cell>
          <cell r="L10234">
            <v>0</v>
          </cell>
          <cell r="M10234">
            <v>0</v>
          </cell>
          <cell r="N10234">
            <v>0</v>
          </cell>
          <cell r="O10234">
            <v>0</v>
          </cell>
        </row>
        <row r="10235">
          <cell r="D10235" t="str">
            <v>11100195700015</v>
          </cell>
          <cell r="E10235" t="str">
            <v>(99300509)广东省海外名师项目</v>
          </cell>
          <cell r="F10235" t="str">
            <v>曾熙</v>
          </cell>
          <cell r="G10235" t="str">
            <v>1996006</v>
          </cell>
          <cell r="H10235">
            <v>0</v>
          </cell>
          <cell r="I10235">
            <v>0</v>
          </cell>
          <cell r="J10235">
            <v>0</v>
          </cell>
          <cell r="K10235">
            <v>0</v>
          </cell>
          <cell r="L10235">
            <v>0</v>
          </cell>
          <cell r="M10235">
            <v>0</v>
          </cell>
          <cell r="N10235">
            <v>0</v>
          </cell>
          <cell r="O10235">
            <v>0</v>
          </cell>
        </row>
        <row r="10236">
          <cell r="D10236" t="str">
            <v>11100195700034</v>
          </cell>
          <cell r="E10236" t="str">
            <v>东莞市“千人计划”专家配套资助-万鹏俊</v>
          </cell>
          <cell r="F10236" t="str">
            <v>万鹏俊</v>
          </cell>
          <cell r="G10236" t="str">
            <v>2016815</v>
          </cell>
          <cell r="H10236">
            <v>0</v>
          </cell>
          <cell r="I10236">
            <v>0</v>
          </cell>
          <cell r="J10236">
            <v>0</v>
          </cell>
          <cell r="K10236">
            <v>0</v>
          </cell>
          <cell r="L10236">
            <v>0</v>
          </cell>
          <cell r="M10236">
            <v>0</v>
          </cell>
          <cell r="N10236">
            <v>0</v>
          </cell>
          <cell r="O10236">
            <v>0</v>
          </cell>
        </row>
        <row r="10237">
          <cell r="D10237" t="str">
            <v>11100196100039</v>
          </cell>
          <cell r="E10237" t="str">
            <v>博士、优秀人才补贴经费等工作经费</v>
          </cell>
          <cell r="F10237" t="str">
            <v>曾熙</v>
          </cell>
          <cell r="G10237" t="str">
            <v>1996006</v>
          </cell>
          <cell r="H10237">
            <v>0</v>
          </cell>
          <cell r="I10237">
            <v>0</v>
          </cell>
          <cell r="J10237">
            <v>0</v>
          </cell>
          <cell r="K10237">
            <v>0</v>
          </cell>
          <cell r="L10237">
            <v>0</v>
          </cell>
          <cell r="M10237">
            <v>0</v>
          </cell>
          <cell r="N10237">
            <v>0</v>
          </cell>
          <cell r="O10237">
            <v>0</v>
          </cell>
        </row>
        <row r="10238">
          <cell r="D10238" t="str">
            <v>111002057006</v>
          </cell>
          <cell r="E10238" t="str">
            <v>2019年广东省博士工作站建站资助经费</v>
          </cell>
          <cell r="F10238" t="str">
            <v>曾熙</v>
          </cell>
          <cell r="G10238" t="str">
            <v>1996006</v>
          </cell>
          <cell r="H10238">
            <v>0</v>
          </cell>
          <cell r="I10238">
            <v>0</v>
          </cell>
          <cell r="J10238">
            <v>0</v>
          </cell>
          <cell r="K10238">
            <v>0</v>
          </cell>
          <cell r="L10238">
            <v>0</v>
          </cell>
          <cell r="M10238">
            <v>0</v>
          </cell>
          <cell r="N10238">
            <v>0</v>
          </cell>
          <cell r="O10238">
            <v>0</v>
          </cell>
        </row>
        <row r="10239">
          <cell r="D10239" t="str">
            <v>111002057007</v>
          </cell>
          <cell r="E10239" t="str">
            <v>王刚东莞市第九批领军人才科研经费</v>
          </cell>
          <cell r="F10239" t="str">
            <v>王刚</v>
          </cell>
          <cell r="G10239" t="str">
            <v>2017837</v>
          </cell>
          <cell r="H10239">
            <v>0</v>
          </cell>
          <cell r="I10239">
            <v>11408.86</v>
          </cell>
          <cell r="J10239">
            <v>11408.86</v>
          </cell>
          <cell r="K10239">
            <v>0</v>
          </cell>
          <cell r="L10239">
            <v>0</v>
          </cell>
          <cell r="M10239">
            <v>0</v>
          </cell>
          <cell r="N10239">
            <v>0</v>
          </cell>
          <cell r="O10239">
            <v>0</v>
          </cell>
        </row>
        <row r="10240">
          <cell r="D10240" t="str">
            <v>111002057015</v>
          </cell>
          <cell r="E10240" t="str">
            <v>田根胜-东莞市社会建设领军人才项目</v>
          </cell>
          <cell r="F10240" t="str">
            <v>田根胜</v>
          </cell>
          <cell r="G10240" t="str">
            <v>1993043</v>
          </cell>
          <cell r="H10240">
            <v>0</v>
          </cell>
          <cell r="I10240">
            <v>17375</v>
          </cell>
          <cell r="J10240">
            <v>17375</v>
          </cell>
          <cell r="K10240">
            <v>0</v>
          </cell>
          <cell r="L10240">
            <v>0</v>
          </cell>
          <cell r="M10240">
            <v>0</v>
          </cell>
          <cell r="N10240">
            <v>0</v>
          </cell>
          <cell r="O10240">
            <v>0</v>
          </cell>
        </row>
        <row r="10241">
          <cell r="D10241" t="str">
            <v>111002057016</v>
          </cell>
          <cell r="E10241" t="str">
            <v>强昌文-东莞市社会建设领军人才项目</v>
          </cell>
          <cell r="F10241" t="str">
            <v>强昌文</v>
          </cell>
          <cell r="G10241" t="str">
            <v>2011036</v>
          </cell>
          <cell r="H10241">
            <v>0</v>
          </cell>
          <cell r="I10241">
            <v>224177</v>
          </cell>
          <cell r="J10241">
            <v>754.8</v>
          </cell>
          <cell r="K10241">
            <v>223422.2</v>
          </cell>
          <cell r="L10241">
            <v>0</v>
          </cell>
          <cell r="M10241">
            <v>0</v>
          </cell>
          <cell r="N10241">
            <v>0</v>
          </cell>
          <cell r="O10241">
            <v>223422.2</v>
          </cell>
        </row>
        <row r="10242">
          <cell r="D10242" t="str">
            <v>111002057024</v>
          </cell>
          <cell r="E10242" t="str">
            <v>广东省博士后人才引进计划海外青年博士后引进项目</v>
          </cell>
          <cell r="F10242" t="str">
            <v>王晓季</v>
          </cell>
          <cell r="G10242" t="str">
            <v>2018816</v>
          </cell>
          <cell r="H10242">
            <v>0</v>
          </cell>
          <cell r="I10242">
            <v>300000</v>
          </cell>
          <cell r="J10242">
            <v>0</v>
          </cell>
          <cell r="K10242">
            <v>300000</v>
          </cell>
          <cell r="L10242">
            <v>0</v>
          </cell>
          <cell r="M10242">
            <v>0</v>
          </cell>
          <cell r="N10242">
            <v>0</v>
          </cell>
          <cell r="O10242">
            <v>300000</v>
          </cell>
        </row>
        <row r="10243">
          <cell r="D10243" t="str">
            <v>111002057032</v>
          </cell>
          <cell r="E10243" t="str">
            <v>广东省配套资助“千人计划”项目-王艺</v>
          </cell>
          <cell r="F10243" t="str">
            <v>WANGYI</v>
          </cell>
          <cell r="G10243" t="str">
            <v>2016818</v>
          </cell>
          <cell r="H10243">
            <v>0</v>
          </cell>
          <cell r="I10243">
            <v>0</v>
          </cell>
          <cell r="J10243">
            <v>0</v>
          </cell>
          <cell r="K10243">
            <v>0</v>
          </cell>
          <cell r="L10243">
            <v>0</v>
          </cell>
          <cell r="M10243">
            <v>0</v>
          </cell>
          <cell r="N10243">
            <v>0</v>
          </cell>
          <cell r="O10243">
            <v>0</v>
          </cell>
        </row>
        <row r="10244">
          <cell r="D10244" t="str">
            <v>111002057033</v>
          </cell>
          <cell r="E10244" t="str">
            <v>广东省配套资助“千人计划”项目-万鹏俊</v>
          </cell>
          <cell r="F10244" t="str">
            <v>万鹏俊</v>
          </cell>
          <cell r="G10244" t="str">
            <v>2016815</v>
          </cell>
          <cell r="H10244">
            <v>0</v>
          </cell>
          <cell r="I10244">
            <v>0</v>
          </cell>
          <cell r="J10244">
            <v>0</v>
          </cell>
          <cell r="K10244">
            <v>0</v>
          </cell>
          <cell r="L10244">
            <v>0</v>
          </cell>
          <cell r="M10244">
            <v>0</v>
          </cell>
          <cell r="N10244">
            <v>0</v>
          </cell>
          <cell r="O10244">
            <v>0</v>
          </cell>
        </row>
        <row r="10245">
          <cell r="D10245" t="str">
            <v>111002057047</v>
          </cell>
          <cell r="E10245" t="str">
            <v>黄斯珉-东莞市科技创新领军人才</v>
          </cell>
          <cell r="F10245" t="str">
            <v>黄斯珉</v>
          </cell>
          <cell r="G10245" t="str">
            <v>2012034</v>
          </cell>
          <cell r="H10245">
            <v>0</v>
          </cell>
          <cell r="I10245">
            <v>6105</v>
          </cell>
          <cell r="J10245">
            <v>0</v>
          </cell>
          <cell r="K10245">
            <v>6105</v>
          </cell>
          <cell r="L10245">
            <v>0</v>
          </cell>
          <cell r="M10245">
            <v>0</v>
          </cell>
          <cell r="N10245">
            <v>0</v>
          </cell>
          <cell r="O10245">
            <v>6105</v>
          </cell>
        </row>
        <row r="10246">
          <cell r="D10246" t="str">
            <v>111002062019</v>
          </cell>
          <cell r="E10246" t="str">
            <v>人力资源管理专项业务</v>
          </cell>
          <cell r="F10246" t="str">
            <v>曾熙</v>
          </cell>
          <cell r="G10246" t="str">
            <v>1996006</v>
          </cell>
          <cell r="H10246">
            <v>0</v>
          </cell>
          <cell r="I10246">
            <v>0</v>
          </cell>
          <cell r="J10246">
            <v>0</v>
          </cell>
          <cell r="K10246">
            <v>0</v>
          </cell>
          <cell r="L10246">
            <v>0</v>
          </cell>
          <cell r="M10246">
            <v>0</v>
          </cell>
          <cell r="N10246">
            <v>0</v>
          </cell>
          <cell r="O10246">
            <v>0</v>
          </cell>
        </row>
        <row r="10247">
          <cell r="D10247" t="str">
            <v>11100210166001</v>
          </cell>
          <cell r="E10247" t="str">
            <v>基本支出（定额经费）-教学</v>
          </cell>
          <cell r="F10247" t="str">
            <v>曾熙</v>
          </cell>
          <cell r="G10247" t="str">
            <v>1996006</v>
          </cell>
          <cell r="H10247">
            <v>0</v>
          </cell>
          <cell r="I10247">
            <v>0</v>
          </cell>
          <cell r="J10247">
            <v>0</v>
          </cell>
          <cell r="K10247">
            <v>0</v>
          </cell>
          <cell r="L10247">
            <v>0</v>
          </cell>
          <cell r="M10247">
            <v>0</v>
          </cell>
          <cell r="N10247">
            <v>0</v>
          </cell>
          <cell r="O10247">
            <v>0</v>
          </cell>
        </row>
        <row r="10248">
          <cell r="D10248" t="str">
            <v>11100210272</v>
          </cell>
          <cell r="E10248" t="str">
            <v>粤财科教[2020]213号民生补助等其他事业性发展支出（海外人才工作站等）项目资金</v>
          </cell>
          <cell r="F10248" t="str">
            <v>曾熙</v>
          </cell>
          <cell r="G10248" t="str">
            <v>1996006</v>
          </cell>
          <cell r="H10248">
            <v>0</v>
          </cell>
          <cell r="I10248">
            <v>0</v>
          </cell>
          <cell r="J10248">
            <v>0</v>
          </cell>
          <cell r="K10248">
            <v>0</v>
          </cell>
          <cell r="L10248">
            <v>0</v>
          </cell>
          <cell r="M10248">
            <v>0</v>
          </cell>
          <cell r="N10248">
            <v>0</v>
          </cell>
          <cell r="O10248">
            <v>0</v>
          </cell>
        </row>
        <row r="10249">
          <cell r="D10249" t="str">
            <v>11100210272001</v>
          </cell>
          <cell r="E10249" t="str">
            <v>粤财科教[2020]213号黄斯珉-广东省海外名师项目</v>
          </cell>
          <cell r="F10249" t="str">
            <v>黄斯珉</v>
          </cell>
          <cell r="G10249" t="str">
            <v>2012034</v>
          </cell>
          <cell r="H10249">
            <v>0</v>
          </cell>
          <cell r="I10249">
            <v>0</v>
          </cell>
          <cell r="J10249">
            <v>0</v>
          </cell>
          <cell r="K10249">
            <v>0</v>
          </cell>
          <cell r="L10249">
            <v>0</v>
          </cell>
          <cell r="M10249">
            <v>0</v>
          </cell>
          <cell r="N10249">
            <v>0</v>
          </cell>
          <cell r="O10249">
            <v>0</v>
          </cell>
        </row>
        <row r="10250">
          <cell r="D10250" t="str">
            <v>11100210272002</v>
          </cell>
          <cell r="E10250" t="str">
            <v>粤财科教[2020]213号王文林-广东省海外名师项目</v>
          </cell>
          <cell r="F10250" t="str">
            <v>王文林</v>
          </cell>
          <cell r="G10250" t="str">
            <v>2016836</v>
          </cell>
          <cell r="H10250">
            <v>0</v>
          </cell>
          <cell r="I10250">
            <v>0</v>
          </cell>
          <cell r="J10250">
            <v>0</v>
          </cell>
          <cell r="K10250">
            <v>0</v>
          </cell>
          <cell r="L10250">
            <v>0</v>
          </cell>
          <cell r="M10250">
            <v>0</v>
          </cell>
          <cell r="N10250">
            <v>0</v>
          </cell>
          <cell r="O10250">
            <v>0</v>
          </cell>
        </row>
        <row r="10251">
          <cell r="D10251" t="str">
            <v>11100210272003</v>
          </cell>
          <cell r="E10251" t="str">
            <v>粤财科教[2020]213号谭桂平-广东省海外名师项目</v>
          </cell>
          <cell r="F10251" t="str">
            <v>谭桂平</v>
          </cell>
          <cell r="G10251" t="str">
            <v>2012041</v>
          </cell>
          <cell r="H10251">
            <v>0</v>
          </cell>
          <cell r="I10251">
            <v>0</v>
          </cell>
          <cell r="J10251">
            <v>0</v>
          </cell>
          <cell r="K10251">
            <v>0</v>
          </cell>
          <cell r="L10251">
            <v>0</v>
          </cell>
          <cell r="M10251">
            <v>0</v>
          </cell>
          <cell r="N10251">
            <v>0</v>
          </cell>
          <cell r="O10251">
            <v>0</v>
          </cell>
        </row>
        <row r="10252">
          <cell r="D10252" t="str">
            <v>11100210272004</v>
          </cell>
          <cell r="E10252" t="str">
            <v>粤财科教[2020]213号王敬华-广东省海外名师项目</v>
          </cell>
          <cell r="F10252" t="str">
            <v>王敬华</v>
          </cell>
          <cell r="G10252" t="str">
            <v>1992015</v>
          </cell>
          <cell r="H10252">
            <v>0</v>
          </cell>
          <cell r="I10252">
            <v>0</v>
          </cell>
          <cell r="J10252">
            <v>0</v>
          </cell>
          <cell r="K10252">
            <v>0</v>
          </cell>
          <cell r="L10252">
            <v>0</v>
          </cell>
          <cell r="M10252">
            <v>0</v>
          </cell>
          <cell r="N10252">
            <v>0</v>
          </cell>
          <cell r="O10252">
            <v>0</v>
          </cell>
        </row>
        <row r="10253">
          <cell r="D10253" t="str">
            <v>11100210527</v>
          </cell>
          <cell r="E10253" t="str">
            <v>引进博士及优秀管理人才安家购房补贴</v>
          </cell>
          <cell r="F10253" t="str">
            <v>曾熙</v>
          </cell>
          <cell r="G10253" t="str">
            <v>1996006</v>
          </cell>
          <cell r="H10253">
            <v>0</v>
          </cell>
          <cell r="I10253">
            <v>0</v>
          </cell>
          <cell r="J10253">
            <v>0</v>
          </cell>
          <cell r="K10253">
            <v>0</v>
          </cell>
          <cell r="L10253">
            <v>0</v>
          </cell>
          <cell r="M10253">
            <v>0</v>
          </cell>
          <cell r="N10253">
            <v>0</v>
          </cell>
          <cell r="O10253">
            <v>0</v>
          </cell>
        </row>
        <row r="10254">
          <cell r="D10254" t="str">
            <v>11100211191</v>
          </cell>
          <cell r="E10254" t="str">
            <v>BC类博士后导师承担年薪项目</v>
          </cell>
          <cell r="F10254" t="str">
            <v>王晓季</v>
          </cell>
          <cell r="G10254" t="str">
            <v>2018816</v>
          </cell>
          <cell r="H10254">
            <v>0</v>
          </cell>
          <cell r="I10254">
            <v>343080.68</v>
          </cell>
          <cell r="J10254">
            <v>175310.31</v>
          </cell>
          <cell r="K10254">
            <v>167770.37</v>
          </cell>
          <cell r="L10254">
            <v>0</v>
          </cell>
          <cell r="M10254">
            <v>0</v>
          </cell>
          <cell r="N10254">
            <v>0</v>
          </cell>
          <cell r="O10254">
            <v>167770.37</v>
          </cell>
        </row>
        <row r="10255">
          <cell r="D10255" t="str">
            <v>11100215714</v>
          </cell>
          <cell r="E10255" t="str">
            <v>2021年东莞市博士后培养扶持资助资金</v>
          </cell>
          <cell r="F10255" t="str">
            <v>曾熙</v>
          </cell>
          <cell r="G10255" t="str">
            <v>1996006</v>
          </cell>
          <cell r="H10255">
            <v>0</v>
          </cell>
          <cell r="I10255">
            <v>0</v>
          </cell>
          <cell r="J10255">
            <v>0</v>
          </cell>
          <cell r="K10255">
            <v>0</v>
          </cell>
          <cell r="L10255">
            <v>0</v>
          </cell>
          <cell r="M10255">
            <v>0</v>
          </cell>
          <cell r="N10255">
            <v>0</v>
          </cell>
          <cell r="O10255">
            <v>0</v>
          </cell>
        </row>
        <row r="10256">
          <cell r="D10256" t="str">
            <v>11100215714001</v>
          </cell>
          <cell r="E10256" t="str">
            <v>陈斌-东莞市博士后培养扶持资助资金</v>
          </cell>
          <cell r="F10256" t="str">
            <v>陈斌</v>
          </cell>
          <cell r="G10256" t="str">
            <v>2023025</v>
          </cell>
          <cell r="H10256">
            <v>0</v>
          </cell>
          <cell r="I10256">
            <v>0</v>
          </cell>
          <cell r="J10256">
            <v>0</v>
          </cell>
          <cell r="K10256">
            <v>0</v>
          </cell>
          <cell r="L10256">
            <v>0</v>
          </cell>
          <cell r="M10256">
            <v>0</v>
          </cell>
          <cell r="N10256">
            <v>0</v>
          </cell>
          <cell r="O10256">
            <v>0</v>
          </cell>
        </row>
        <row r="10257">
          <cell r="D10257" t="str">
            <v>11100216131001</v>
          </cell>
          <cell r="E10257" t="str">
            <v>罗辛-珠江学者专项经费</v>
          </cell>
          <cell r="F10257" t="str">
            <v>罗辛</v>
          </cell>
          <cell r="G10257" t="str">
            <v>2018817</v>
          </cell>
          <cell r="H10257">
            <v>0</v>
          </cell>
          <cell r="I10257">
            <v>0</v>
          </cell>
          <cell r="J10257">
            <v>0</v>
          </cell>
          <cell r="K10257">
            <v>0</v>
          </cell>
          <cell r="L10257">
            <v>0</v>
          </cell>
          <cell r="M10257">
            <v>0</v>
          </cell>
          <cell r="N10257">
            <v>0</v>
          </cell>
          <cell r="O10257">
            <v>0</v>
          </cell>
        </row>
        <row r="10258">
          <cell r="D10258" t="str">
            <v>11100216131002</v>
          </cell>
          <cell r="E10258" t="str">
            <v>黄斯珉-珠江学者专项经费</v>
          </cell>
          <cell r="F10258" t="str">
            <v>黄斯珉</v>
          </cell>
          <cell r="G10258" t="str">
            <v>2012034</v>
          </cell>
          <cell r="H10258">
            <v>0</v>
          </cell>
          <cell r="I10258">
            <v>0</v>
          </cell>
          <cell r="J10258">
            <v>0</v>
          </cell>
          <cell r="K10258">
            <v>0</v>
          </cell>
          <cell r="L10258">
            <v>0</v>
          </cell>
          <cell r="M10258">
            <v>0</v>
          </cell>
          <cell r="N10258">
            <v>0</v>
          </cell>
          <cell r="O10258">
            <v>0</v>
          </cell>
        </row>
        <row r="10259">
          <cell r="D10259" t="str">
            <v>11100220131</v>
          </cell>
          <cell r="E10259" t="str">
            <v>基本支出（在职人员奖励性绩效工资）</v>
          </cell>
          <cell r="F10259" t="str">
            <v>王晓季</v>
          </cell>
          <cell r="G10259" t="str">
            <v>2018816</v>
          </cell>
          <cell r="H10259">
            <v>0</v>
          </cell>
          <cell r="I10259">
            <v>0</v>
          </cell>
          <cell r="J10259">
            <v>0</v>
          </cell>
          <cell r="K10259">
            <v>0</v>
          </cell>
          <cell r="L10259">
            <v>0</v>
          </cell>
          <cell r="M10259">
            <v>0</v>
          </cell>
          <cell r="N10259">
            <v>0</v>
          </cell>
          <cell r="O10259">
            <v>0</v>
          </cell>
        </row>
        <row r="10260">
          <cell r="D10260" t="str">
            <v>11100220131001</v>
          </cell>
          <cell r="E10260" t="str">
            <v>基本支出（在职人员奖励性绩效工资）-教学</v>
          </cell>
          <cell r="F10260" t="str">
            <v>王晓季</v>
          </cell>
          <cell r="G10260" t="str">
            <v>2018816</v>
          </cell>
          <cell r="H10260">
            <v>0</v>
          </cell>
          <cell r="I10260">
            <v>0</v>
          </cell>
          <cell r="J10260">
            <v>17220353.45</v>
          </cell>
          <cell r="K10260">
            <v>-17220353.45</v>
          </cell>
          <cell r="L10260">
            <v>0</v>
          </cell>
          <cell r="M10260">
            <v>0</v>
          </cell>
          <cell r="N10260">
            <v>0</v>
          </cell>
          <cell r="O10260">
            <v>-17220353.45</v>
          </cell>
        </row>
        <row r="10261">
          <cell r="D10261" t="str">
            <v>11100220131002</v>
          </cell>
          <cell r="E10261" t="str">
            <v>基本支出（在职人员奖励性绩效工资）-科研</v>
          </cell>
          <cell r="F10261" t="str">
            <v>王晓季</v>
          </cell>
          <cell r="G10261" t="str">
            <v>2018816</v>
          </cell>
          <cell r="H10261">
            <v>0</v>
          </cell>
          <cell r="I10261">
            <v>0</v>
          </cell>
          <cell r="J10261">
            <v>231703.58</v>
          </cell>
          <cell r="K10261">
            <v>-231703.58</v>
          </cell>
          <cell r="L10261">
            <v>0</v>
          </cell>
          <cell r="M10261">
            <v>0</v>
          </cell>
          <cell r="N10261">
            <v>0</v>
          </cell>
          <cell r="O10261">
            <v>-231703.58</v>
          </cell>
        </row>
        <row r="10262">
          <cell r="D10262" t="str">
            <v>11100220131003</v>
          </cell>
          <cell r="E10262" t="str">
            <v>基本支出（在职人员奖励性绩效工资）-管理</v>
          </cell>
          <cell r="F10262" t="str">
            <v>王晓季</v>
          </cell>
          <cell r="G10262" t="str">
            <v>2018816</v>
          </cell>
          <cell r="H10262">
            <v>0</v>
          </cell>
          <cell r="I10262">
            <v>0</v>
          </cell>
          <cell r="J10262">
            <v>705634.32</v>
          </cell>
          <cell r="K10262">
            <v>-705634.32</v>
          </cell>
          <cell r="L10262">
            <v>0</v>
          </cell>
          <cell r="M10262">
            <v>0</v>
          </cell>
          <cell r="N10262">
            <v>0</v>
          </cell>
          <cell r="O10262">
            <v>-705634.32</v>
          </cell>
        </row>
        <row r="10263">
          <cell r="D10263" t="str">
            <v>11100220131004</v>
          </cell>
          <cell r="E10263" t="str">
            <v>基本支出（在职人员奖励性绩效工资）-后勤</v>
          </cell>
          <cell r="F10263" t="str">
            <v>王晓季</v>
          </cell>
          <cell r="G10263" t="str">
            <v>2018816</v>
          </cell>
          <cell r="H10263">
            <v>0</v>
          </cell>
          <cell r="I10263">
            <v>0</v>
          </cell>
          <cell r="J10263">
            <v>212991.04</v>
          </cell>
          <cell r="K10263">
            <v>-212991.04</v>
          </cell>
          <cell r="L10263">
            <v>0</v>
          </cell>
          <cell r="M10263">
            <v>0</v>
          </cell>
          <cell r="N10263">
            <v>0</v>
          </cell>
          <cell r="O10263">
            <v>-212991.04</v>
          </cell>
        </row>
        <row r="10264">
          <cell r="D10264" t="str">
            <v>11100220132</v>
          </cell>
          <cell r="E10264" t="str">
            <v>基本支出（统发退休人员经费）</v>
          </cell>
          <cell r="F10264" t="str">
            <v>王晓季</v>
          </cell>
          <cell r="G10264" t="str">
            <v>2018816</v>
          </cell>
          <cell r="H10264">
            <v>0</v>
          </cell>
          <cell r="I10264">
            <v>0</v>
          </cell>
          <cell r="J10264">
            <v>23673310.4</v>
          </cell>
          <cell r="K10264">
            <v>-23673310.4</v>
          </cell>
          <cell r="L10264">
            <v>0</v>
          </cell>
          <cell r="M10264">
            <v>0</v>
          </cell>
          <cell r="N10264">
            <v>0</v>
          </cell>
          <cell r="O10264">
            <v>-23673310.4</v>
          </cell>
        </row>
        <row r="10265">
          <cell r="D10265" t="str">
            <v>11100220133</v>
          </cell>
          <cell r="E10265" t="str">
            <v>基本支出（在职人员社保费缴费）</v>
          </cell>
          <cell r="F10265" t="str">
            <v>王晓季</v>
          </cell>
          <cell r="G10265" t="str">
            <v>2018816</v>
          </cell>
          <cell r="H10265">
            <v>0</v>
          </cell>
          <cell r="I10265">
            <v>0</v>
          </cell>
          <cell r="J10265">
            <v>0</v>
          </cell>
          <cell r="K10265">
            <v>0</v>
          </cell>
          <cell r="L10265">
            <v>0</v>
          </cell>
          <cell r="M10265">
            <v>0</v>
          </cell>
          <cell r="N10265">
            <v>0</v>
          </cell>
          <cell r="O10265">
            <v>0</v>
          </cell>
        </row>
        <row r="10266">
          <cell r="D10266" t="str">
            <v>11100220133001</v>
          </cell>
          <cell r="E10266" t="str">
            <v>基本支出（在职人员社保费缴费）-教学</v>
          </cell>
          <cell r="F10266" t="str">
            <v>王晓季</v>
          </cell>
          <cell r="G10266" t="str">
            <v>2018816</v>
          </cell>
          <cell r="H10266">
            <v>0</v>
          </cell>
          <cell r="I10266">
            <v>0</v>
          </cell>
          <cell r="J10266">
            <v>42012771.81</v>
          </cell>
          <cell r="K10266">
            <v>-42012771.81</v>
          </cell>
          <cell r="L10266">
            <v>0</v>
          </cell>
          <cell r="M10266">
            <v>0</v>
          </cell>
          <cell r="N10266">
            <v>0</v>
          </cell>
          <cell r="O10266">
            <v>-42012771.81</v>
          </cell>
        </row>
        <row r="10267">
          <cell r="D10267" t="str">
            <v>11100220133002</v>
          </cell>
          <cell r="E10267" t="str">
            <v>基本支出（在职人员社保费缴费）-科研</v>
          </cell>
          <cell r="F10267" t="str">
            <v>王晓季</v>
          </cell>
          <cell r="G10267" t="str">
            <v>2018816</v>
          </cell>
          <cell r="H10267">
            <v>0</v>
          </cell>
          <cell r="I10267">
            <v>0</v>
          </cell>
          <cell r="J10267">
            <v>1509854.67</v>
          </cell>
          <cell r="K10267">
            <v>-1509854.67</v>
          </cell>
          <cell r="L10267">
            <v>0</v>
          </cell>
          <cell r="M10267">
            <v>0</v>
          </cell>
          <cell r="N10267">
            <v>0</v>
          </cell>
          <cell r="O10267">
            <v>-1509854.67</v>
          </cell>
        </row>
        <row r="10268">
          <cell r="D10268" t="str">
            <v>11100220133003</v>
          </cell>
          <cell r="E10268" t="str">
            <v>基本支出（在职人员社保费缴费）-管理</v>
          </cell>
          <cell r="F10268" t="str">
            <v>王晓季</v>
          </cell>
          <cell r="G10268" t="str">
            <v>2018816</v>
          </cell>
          <cell r="H10268">
            <v>0</v>
          </cell>
          <cell r="I10268">
            <v>0</v>
          </cell>
          <cell r="J10268">
            <v>2631458.57</v>
          </cell>
          <cell r="K10268">
            <v>-2631458.57</v>
          </cell>
          <cell r="L10268">
            <v>0</v>
          </cell>
          <cell r="M10268">
            <v>0</v>
          </cell>
          <cell r="N10268">
            <v>0</v>
          </cell>
          <cell r="O10268">
            <v>-2631458.57</v>
          </cell>
        </row>
        <row r="10269">
          <cell r="D10269" t="str">
            <v>11100220133004</v>
          </cell>
          <cell r="E10269" t="str">
            <v>基本支出（在职人员社保费缴费）-后勤</v>
          </cell>
          <cell r="F10269" t="str">
            <v>王晓季</v>
          </cell>
          <cell r="G10269" t="str">
            <v>2018816</v>
          </cell>
          <cell r="H10269">
            <v>0</v>
          </cell>
          <cell r="I10269">
            <v>0</v>
          </cell>
          <cell r="J10269">
            <v>1428975.22</v>
          </cell>
          <cell r="K10269">
            <v>-1428975.22</v>
          </cell>
          <cell r="L10269">
            <v>0</v>
          </cell>
          <cell r="M10269">
            <v>0</v>
          </cell>
          <cell r="N10269">
            <v>0</v>
          </cell>
          <cell r="O10269">
            <v>-1428975.22</v>
          </cell>
        </row>
        <row r="10270">
          <cell r="D10270" t="str">
            <v>11100220134</v>
          </cell>
          <cell r="E10270" t="str">
            <v>基本支出（退休人员社保费缴费）</v>
          </cell>
          <cell r="F10270" t="str">
            <v>王晓季</v>
          </cell>
          <cell r="G10270" t="str">
            <v>2018816</v>
          </cell>
          <cell r="H10270">
            <v>0</v>
          </cell>
          <cell r="I10270">
            <v>0</v>
          </cell>
          <cell r="J10270">
            <v>794260.4</v>
          </cell>
          <cell r="K10270">
            <v>-794260.4</v>
          </cell>
          <cell r="L10270">
            <v>0</v>
          </cell>
          <cell r="M10270">
            <v>0</v>
          </cell>
          <cell r="N10270">
            <v>0</v>
          </cell>
          <cell r="O10270">
            <v>-794260.4</v>
          </cell>
        </row>
        <row r="10271">
          <cell r="D10271" t="str">
            <v>11100220135</v>
          </cell>
          <cell r="E10271" t="str">
            <v>基本支出（住房公积金）</v>
          </cell>
          <cell r="F10271" t="str">
            <v>王晓季</v>
          </cell>
          <cell r="G10271" t="str">
            <v>2018816</v>
          </cell>
          <cell r="H10271">
            <v>0</v>
          </cell>
          <cell r="I10271">
            <v>0</v>
          </cell>
          <cell r="J10271">
            <v>0</v>
          </cell>
          <cell r="K10271">
            <v>0</v>
          </cell>
          <cell r="L10271">
            <v>0</v>
          </cell>
          <cell r="M10271">
            <v>0</v>
          </cell>
          <cell r="N10271">
            <v>0</v>
          </cell>
          <cell r="O10271">
            <v>0</v>
          </cell>
        </row>
        <row r="10272">
          <cell r="D10272" t="str">
            <v>11100220135001</v>
          </cell>
          <cell r="E10272" t="str">
            <v>基本支出（住房公积金）-教学</v>
          </cell>
          <cell r="F10272" t="str">
            <v>王晓季</v>
          </cell>
          <cell r="G10272" t="str">
            <v>2018816</v>
          </cell>
          <cell r="H10272">
            <v>0</v>
          </cell>
          <cell r="I10272">
            <v>0</v>
          </cell>
          <cell r="J10272">
            <v>19371266</v>
          </cell>
          <cell r="K10272">
            <v>-19371266</v>
          </cell>
          <cell r="L10272">
            <v>0</v>
          </cell>
          <cell r="M10272">
            <v>0</v>
          </cell>
          <cell r="N10272">
            <v>0</v>
          </cell>
          <cell r="O10272">
            <v>-19371266</v>
          </cell>
        </row>
        <row r="10273">
          <cell r="D10273" t="str">
            <v>11100220135002</v>
          </cell>
          <cell r="E10273" t="str">
            <v>基本支出（住房公积金）-科研</v>
          </cell>
          <cell r="F10273" t="str">
            <v>王晓季</v>
          </cell>
          <cell r="G10273" t="str">
            <v>2018816</v>
          </cell>
          <cell r="H10273">
            <v>0</v>
          </cell>
          <cell r="I10273">
            <v>0</v>
          </cell>
          <cell r="J10273">
            <v>711523</v>
          </cell>
          <cell r="K10273">
            <v>-711523</v>
          </cell>
          <cell r="L10273">
            <v>0</v>
          </cell>
          <cell r="M10273">
            <v>0</v>
          </cell>
          <cell r="N10273">
            <v>0</v>
          </cell>
          <cell r="O10273">
            <v>-711523</v>
          </cell>
        </row>
        <row r="10274">
          <cell r="D10274" t="str">
            <v>11100220135003</v>
          </cell>
          <cell r="E10274" t="str">
            <v>基本支出（住房公积金）-管理</v>
          </cell>
          <cell r="F10274" t="str">
            <v>王晓季</v>
          </cell>
          <cell r="G10274" t="str">
            <v>2018816</v>
          </cell>
          <cell r="H10274">
            <v>0</v>
          </cell>
          <cell r="I10274">
            <v>0</v>
          </cell>
          <cell r="J10274">
            <v>1263355</v>
          </cell>
          <cell r="K10274">
            <v>-1263355</v>
          </cell>
          <cell r="L10274">
            <v>0</v>
          </cell>
          <cell r="M10274">
            <v>0</v>
          </cell>
          <cell r="N10274">
            <v>0</v>
          </cell>
          <cell r="O10274">
            <v>-1263355</v>
          </cell>
        </row>
        <row r="10275">
          <cell r="D10275" t="str">
            <v>11100220135004</v>
          </cell>
          <cell r="E10275" t="str">
            <v>基本支出（住房公积金）-后勤</v>
          </cell>
          <cell r="F10275" t="str">
            <v>王晓季</v>
          </cell>
          <cell r="G10275" t="str">
            <v>2018816</v>
          </cell>
          <cell r="H10275">
            <v>0</v>
          </cell>
          <cell r="I10275">
            <v>0</v>
          </cell>
          <cell r="J10275">
            <v>618705</v>
          </cell>
          <cell r="K10275">
            <v>-618705</v>
          </cell>
          <cell r="L10275">
            <v>0</v>
          </cell>
          <cell r="M10275">
            <v>0</v>
          </cell>
          <cell r="N10275">
            <v>0</v>
          </cell>
          <cell r="O10275">
            <v>-618705</v>
          </cell>
        </row>
        <row r="10276">
          <cell r="D10276" t="str">
            <v>11100220136</v>
          </cell>
          <cell r="E10276" t="str">
            <v>基本支出（定额经费）</v>
          </cell>
          <cell r="F10276" t="str">
            <v>王晓季</v>
          </cell>
          <cell r="G10276" t="str">
            <v>2018816</v>
          </cell>
          <cell r="H10276">
            <v>0</v>
          </cell>
          <cell r="I10276">
            <v>0</v>
          </cell>
          <cell r="J10276">
            <v>0</v>
          </cell>
          <cell r="K10276">
            <v>0</v>
          </cell>
          <cell r="L10276">
            <v>0</v>
          </cell>
          <cell r="M10276">
            <v>0</v>
          </cell>
          <cell r="N10276">
            <v>0</v>
          </cell>
          <cell r="O10276">
            <v>0</v>
          </cell>
        </row>
        <row r="10277">
          <cell r="D10277" t="str">
            <v>11100220136001</v>
          </cell>
          <cell r="E10277" t="str">
            <v>基本支出（定额经费）-教学</v>
          </cell>
          <cell r="F10277" t="str">
            <v>王晓季</v>
          </cell>
          <cell r="G10277" t="str">
            <v>2018816</v>
          </cell>
          <cell r="H10277">
            <v>0</v>
          </cell>
          <cell r="I10277">
            <v>0</v>
          </cell>
          <cell r="J10277">
            <v>212820360.64</v>
          </cell>
          <cell r="K10277">
            <v>-212820360.64</v>
          </cell>
          <cell r="L10277">
            <v>0</v>
          </cell>
          <cell r="M10277">
            <v>0</v>
          </cell>
          <cell r="N10277">
            <v>0</v>
          </cell>
          <cell r="O10277">
            <v>-212820360.64</v>
          </cell>
        </row>
        <row r="10278">
          <cell r="D10278" t="str">
            <v>11100220136002</v>
          </cell>
          <cell r="E10278" t="str">
            <v>基本支出（定额经费）-科研</v>
          </cell>
          <cell r="F10278" t="str">
            <v>王晓季</v>
          </cell>
          <cell r="G10278" t="str">
            <v>2018816</v>
          </cell>
          <cell r="H10278">
            <v>0</v>
          </cell>
          <cell r="I10278">
            <v>0</v>
          </cell>
          <cell r="J10278">
            <v>9725398.14</v>
          </cell>
          <cell r="K10278">
            <v>-9725398.14</v>
          </cell>
          <cell r="L10278">
            <v>0</v>
          </cell>
          <cell r="M10278">
            <v>0</v>
          </cell>
          <cell r="N10278">
            <v>0</v>
          </cell>
          <cell r="O10278">
            <v>-9725398.14</v>
          </cell>
        </row>
        <row r="10279">
          <cell r="D10279" t="str">
            <v>11100220136003</v>
          </cell>
          <cell r="E10279" t="str">
            <v>基本支出（定额经费）-管理</v>
          </cell>
          <cell r="F10279" t="str">
            <v>王晓季</v>
          </cell>
          <cell r="G10279" t="str">
            <v>2018816</v>
          </cell>
          <cell r="H10279">
            <v>0</v>
          </cell>
          <cell r="I10279">
            <v>0</v>
          </cell>
          <cell r="J10279">
            <v>21552169.24</v>
          </cell>
          <cell r="K10279">
            <v>-21552169.24</v>
          </cell>
          <cell r="L10279">
            <v>520000</v>
          </cell>
          <cell r="M10279">
            <v>0</v>
          </cell>
          <cell r="N10279">
            <v>0</v>
          </cell>
          <cell r="O10279">
            <v>-21552169.24</v>
          </cell>
        </row>
        <row r="10280">
          <cell r="D10280" t="str">
            <v>11100220136004</v>
          </cell>
          <cell r="E10280" t="str">
            <v>基本支出（定额经费）-后勤</v>
          </cell>
          <cell r="F10280" t="str">
            <v>王晓季</v>
          </cell>
          <cell r="G10280" t="str">
            <v>2018816</v>
          </cell>
          <cell r="H10280">
            <v>0</v>
          </cell>
          <cell r="I10280">
            <v>0</v>
          </cell>
          <cell r="J10280">
            <v>10285794.69</v>
          </cell>
          <cell r="K10280">
            <v>-10285794.69</v>
          </cell>
          <cell r="L10280">
            <v>0</v>
          </cell>
          <cell r="M10280">
            <v>0</v>
          </cell>
          <cell r="N10280">
            <v>0</v>
          </cell>
          <cell r="O10280">
            <v>-10285794.69</v>
          </cell>
        </row>
        <row r="10281">
          <cell r="D10281" t="str">
            <v>11100220136005</v>
          </cell>
          <cell r="E10281" t="str">
            <v>基本支出（定额经费）-退休</v>
          </cell>
          <cell r="F10281" t="str">
            <v>王晓季</v>
          </cell>
          <cell r="G10281" t="str">
            <v>2018816</v>
          </cell>
          <cell r="H10281">
            <v>0</v>
          </cell>
          <cell r="I10281">
            <v>0</v>
          </cell>
          <cell r="J10281">
            <v>4985192</v>
          </cell>
          <cell r="K10281">
            <v>-4985192</v>
          </cell>
          <cell r="L10281">
            <v>0</v>
          </cell>
          <cell r="M10281">
            <v>0</v>
          </cell>
          <cell r="N10281">
            <v>0</v>
          </cell>
          <cell r="O10281">
            <v>-4985192</v>
          </cell>
        </row>
        <row r="10282">
          <cell r="D10282" t="str">
            <v>11100220137</v>
          </cell>
          <cell r="E10282" t="str">
            <v>基本支出（在职人员住房改革补贴）</v>
          </cell>
          <cell r="F10282" t="str">
            <v>王晓季</v>
          </cell>
          <cell r="G10282" t="str">
            <v>2018816</v>
          </cell>
          <cell r="H10282">
            <v>0</v>
          </cell>
          <cell r="I10282">
            <v>0</v>
          </cell>
          <cell r="J10282">
            <v>0</v>
          </cell>
          <cell r="K10282">
            <v>0</v>
          </cell>
          <cell r="L10282">
            <v>0</v>
          </cell>
          <cell r="M10282">
            <v>0</v>
          </cell>
          <cell r="N10282">
            <v>0</v>
          </cell>
          <cell r="O10282">
            <v>0</v>
          </cell>
        </row>
        <row r="10283">
          <cell r="D10283" t="str">
            <v>11100220137001</v>
          </cell>
          <cell r="E10283" t="str">
            <v>基本支出（在职人员住房改革补贴）-教学</v>
          </cell>
          <cell r="F10283" t="str">
            <v>王晓季</v>
          </cell>
          <cell r="G10283" t="str">
            <v>2018816</v>
          </cell>
          <cell r="H10283">
            <v>0</v>
          </cell>
          <cell r="I10283">
            <v>0</v>
          </cell>
          <cell r="J10283">
            <v>47082795.54</v>
          </cell>
          <cell r="K10283">
            <v>-47082795.54</v>
          </cell>
          <cell r="L10283">
            <v>1003.92</v>
          </cell>
          <cell r="M10283">
            <v>0</v>
          </cell>
          <cell r="N10283">
            <v>0</v>
          </cell>
          <cell r="O10283">
            <v>-47082795.54</v>
          </cell>
        </row>
        <row r="10284">
          <cell r="D10284" t="str">
            <v>11100220137002</v>
          </cell>
          <cell r="E10284" t="str">
            <v>基本支出（在职人员住房改革补贴）-科研</v>
          </cell>
          <cell r="F10284" t="str">
            <v>王晓季</v>
          </cell>
          <cell r="G10284" t="str">
            <v>2018816</v>
          </cell>
          <cell r="H10284">
            <v>0</v>
          </cell>
          <cell r="I10284">
            <v>0</v>
          </cell>
          <cell r="J10284">
            <v>1776977.82</v>
          </cell>
          <cell r="K10284">
            <v>-1776977.82</v>
          </cell>
          <cell r="L10284">
            <v>0</v>
          </cell>
          <cell r="M10284">
            <v>0</v>
          </cell>
          <cell r="N10284">
            <v>0</v>
          </cell>
          <cell r="O10284">
            <v>-1776977.82</v>
          </cell>
        </row>
        <row r="10285">
          <cell r="D10285" t="str">
            <v>11100220137003</v>
          </cell>
          <cell r="E10285" t="str">
            <v>基本支出（在职人员住房改革补贴）-管理</v>
          </cell>
          <cell r="F10285" t="str">
            <v>王晓季</v>
          </cell>
          <cell r="G10285" t="str">
            <v>2018816</v>
          </cell>
          <cell r="H10285">
            <v>0</v>
          </cell>
          <cell r="I10285">
            <v>0</v>
          </cell>
          <cell r="J10285">
            <v>2845308.14</v>
          </cell>
          <cell r="K10285">
            <v>-2845308.14</v>
          </cell>
          <cell r="L10285">
            <v>0</v>
          </cell>
          <cell r="M10285">
            <v>0</v>
          </cell>
          <cell r="N10285">
            <v>0</v>
          </cell>
          <cell r="O10285">
            <v>-2845308.14</v>
          </cell>
        </row>
        <row r="10286">
          <cell r="D10286" t="str">
            <v>11100220137004</v>
          </cell>
          <cell r="E10286" t="str">
            <v>基本支出（在职人员住房改革补贴）-后勤</v>
          </cell>
          <cell r="F10286" t="str">
            <v>王晓季</v>
          </cell>
          <cell r="G10286" t="str">
            <v>2018816</v>
          </cell>
          <cell r="H10286">
            <v>0</v>
          </cell>
          <cell r="I10286">
            <v>0</v>
          </cell>
          <cell r="J10286">
            <v>1285193.94</v>
          </cell>
          <cell r="K10286">
            <v>-1285193.94</v>
          </cell>
          <cell r="L10286">
            <v>0</v>
          </cell>
          <cell r="M10286">
            <v>0</v>
          </cell>
          <cell r="N10286">
            <v>0</v>
          </cell>
          <cell r="O10286">
            <v>-1285193.94</v>
          </cell>
        </row>
        <row r="10287">
          <cell r="D10287" t="str">
            <v>11100220138</v>
          </cell>
          <cell r="E10287" t="str">
            <v>基本支出（退休人员住房改革补贴）</v>
          </cell>
          <cell r="F10287" t="str">
            <v>王晓季</v>
          </cell>
          <cell r="G10287" t="str">
            <v>2018816</v>
          </cell>
          <cell r="H10287">
            <v>0</v>
          </cell>
          <cell r="I10287">
            <v>0</v>
          </cell>
          <cell r="J10287">
            <v>0</v>
          </cell>
          <cell r="K10287">
            <v>0</v>
          </cell>
          <cell r="L10287">
            <v>0</v>
          </cell>
          <cell r="M10287">
            <v>0</v>
          </cell>
          <cell r="N10287">
            <v>0</v>
          </cell>
          <cell r="O10287">
            <v>0</v>
          </cell>
        </row>
        <row r="10288">
          <cell r="D10288" t="str">
            <v>11100220139</v>
          </cell>
          <cell r="E10288" t="str">
            <v>基本支出（抚恤金）</v>
          </cell>
          <cell r="F10288" t="str">
            <v>王晓季</v>
          </cell>
          <cell r="G10288" t="str">
            <v>2018816</v>
          </cell>
          <cell r="H10288">
            <v>0</v>
          </cell>
          <cell r="I10288">
            <v>0</v>
          </cell>
          <cell r="J10288">
            <v>0</v>
          </cell>
          <cell r="K10288">
            <v>0</v>
          </cell>
          <cell r="L10288">
            <v>0</v>
          </cell>
          <cell r="M10288">
            <v>0</v>
          </cell>
          <cell r="N10288">
            <v>0</v>
          </cell>
          <cell r="O10288">
            <v>0</v>
          </cell>
        </row>
        <row r="10289">
          <cell r="D10289" t="str">
            <v>11100220140</v>
          </cell>
          <cell r="E10289" t="str">
            <v>基本支出（非统发在职人员经费）</v>
          </cell>
          <cell r="F10289" t="str">
            <v>王晓季</v>
          </cell>
          <cell r="G10289" t="str">
            <v>2018816</v>
          </cell>
          <cell r="H10289">
            <v>0</v>
          </cell>
          <cell r="I10289">
            <v>0</v>
          </cell>
          <cell r="J10289">
            <v>0</v>
          </cell>
          <cell r="K10289">
            <v>0</v>
          </cell>
          <cell r="L10289">
            <v>0</v>
          </cell>
          <cell r="M10289">
            <v>0</v>
          </cell>
          <cell r="N10289">
            <v>0</v>
          </cell>
          <cell r="O10289">
            <v>0</v>
          </cell>
        </row>
        <row r="10290">
          <cell r="D10290" t="str">
            <v>11100220141</v>
          </cell>
          <cell r="E10290" t="str">
            <v>基本支出（离退休人员慰问金）</v>
          </cell>
          <cell r="F10290" t="str">
            <v>王晓季</v>
          </cell>
          <cell r="G10290" t="str">
            <v>2018816</v>
          </cell>
          <cell r="H10290">
            <v>0</v>
          </cell>
          <cell r="I10290">
            <v>0</v>
          </cell>
          <cell r="J10290">
            <v>0</v>
          </cell>
          <cell r="K10290">
            <v>0</v>
          </cell>
          <cell r="L10290">
            <v>0</v>
          </cell>
          <cell r="M10290">
            <v>0</v>
          </cell>
          <cell r="N10290">
            <v>0</v>
          </cell>
          <cell r="O10290">
            <v>0</v>
          </cell>
        </row>
        <row r="10291">
          <cell r="D10291" t="str">
            <v>11100220215</v>
          </cell>
          <cell r="E10291" t="str">
            <v>百名博士安家补助及生活津贴</v>
          </cell>
          <cell r="F10291" t="str">
            <v>王晓季</v>
          </cell>
          <cell r="G10291" t="str">
            <v>2018816</v>
          </cell>
          <cell r="H10291">
            <v>0</v>
          </cell>
          <cell r="I10291">
            <v>640000</v>
          </cell>
          <cell r="J10291">
            <v>640000</v>
          </cell>
          <cell r="K10291">
            <v>0</v>
          </cell>
          <cell r="L10291">
            <v>0</v>
          </cell>
          <cell r="M10291">
            <v>0</v>
          </cell>
          <cell r="N10291">
            <v>0</v>
          </cell>
          <cell r="O10291">
            <v>0</v>
          </cell>
        </row>
        <row r="10292">
          <cell r="D10292" t="str">
            <v>11100220216</v>
          </cell>
          <cell r="E10292" t="str">
            <v>粤财科教[2022]36号2022年珠江学者岗位津贴</v>
          </cell>
          <cell r="F10292" t="str">
            <v>王晓季</v>
          </cell>
          <cell r="G10292" t="str">
            <v>2018816</v>
          </cell>
          <cell r="H10292">
            <v>0</v>
          </cell>
          <cell r="I10292">
            <v>0</v>
          </cell>
          <cell r="J10292">
            <v>0</v>
          </cell>
          <cell r="K10292">
            <v>0</v>
          </cell>
          <cell r="L10292">
            <v>0</v>
          </cell>
          <cell r="M10292">
            <v>0</v>
          </cell>
          <cell r="N10292">
            <v>0</v>
          </cell>
          <cell r="O10292">
            <v>0</v>
          </cell>
        </row>
        <row r="10293">
          <cell r="D10293" t="str">
            <v>11100220229</v>
          </cell>
          <cell r="E10293" t="str">
            <v>粤财科教[2022]153号袁锦昀-院士经费补助</v>
          </cell>
          <cell r="F10293" t="str">
            <v>王晓季</v>
          </cell>
          <cell r="G10293" t="str">
            <v>2018816</v>
          </cell>
          <cell r="H10293">
            <v>0</v>
          </cell>
          <cell r="I10293">
            <v>0</v>
          </cell>
          <cell r="J10293">
            <v>0</v>
          </cell>
          <cell r="K10293">
            <v>0</v>
          </cell>
          <cell r="L10293">
            <v>0</v>
          </cell>
          <cell r="M10293">
            <v>0</v>
          </cell>
          <cell r="N10293">
            <v>0</v>
          </cell>
          <cell r="O10293">
            <v>0</v>
          </cell>
        </row>
        <row r="10294">
          <cell r="D10294" t="str">
            <v>11100220229001</v>
          </cell>
          <cell r="E10294" t="str">
            <v>粤财科教[2022]153号袁锦昀-院士经费资助（业务经费）</v>
          </cell>
          <cell r="F10294" t="str">
            <v>YUAN JINYUN</v>
          </cell>
          <cell r="G10294" t="str">
            <v>2020802</v>
          </cell>
          <cell r="H10294">
            <v>0</v>
          </cell>
          <cell r="I10294">
            <v>0</v>
          </cell>
          <cell r="J10294">
            <v>0</v>
          </cell>
          <cell r="K10294">
            <v>0</v>
          </cell>
          <cell r="L10294">
            <v>0</v>
          </cell>
          <cell r="M10294">
            <v>0</v>
          </cell>
          <cell r="N10294">
            <v>0</v>
          </cell>
          <cell r="O10294">
            <v>0</v>
          </cell>
        </row>
        <row r="10295">
          <cell r="D10295" t="str">
            <v>11100220512</v>
          </cell>
          <cell r="E10295" t="str">
            <v>高层次人才薪酬及补贴</v>
          </cell>
          <cell r="F10295" t="str">
            <v>王晓季</v>
          </cell>
          <cell r="G10295" t="str">
            <v>2018816</v>
          </cell>
          <cell r="H10295">
            <v>0</v>
          </cell>
          <cell r="I10295">
            <v>70000000</v>
          </cell>
          <cell r="J10295">
            <v>69420914.05</v>
          </cell>
          <cell r="K10295">
            <v>579085.95</v>
          </cell>
          <cell r="L10295">
            <v>0</v>
          </cell>
          <cell r="M10295">
            <v>0</v>
          </cell>
          <cell r="N10295">
            <v>0</v>
          </cell>
          <cell r="O10295">
            <v>579085.95</v>
          </cell>
        </row>
        <row r="10296">
          <cell r="D10296" t="str">
            <v>11100221001011</v>
          </cell>
          <cell r="E10296" t="str">
            <v>机关部门日常教学经费</v>
          </cell>
          <cell r="F10296" t="str">
            <v>王晓季</v>
          </cell>
          <cell r="G10296" t="str">
            <v>2018816</v>
          </cell>
          <cell r="H10296">
            <v>0</v>
          </cell>
          <cell r="I10296">
            <v>32400</v>
          </cell>
          <cell r="J10296">
            <v>17527.25</v>
          </cell>
          <cell r="K10296">
            <v>14872.75</v>
          </cell>
          <cell r="L10296">
            <v>0</v>
          </cell>
          <cell r="M10296">
            <v>0</v>
          </cell>
          <cell r="N10296">
            <v>0</v>
          </cell>
          <cell r="O10296">
            <v>14872.75</v>
          </cell>
        </row>
        <row r="10297">
          <cell r="D10297" t="str">
            <v>11100221001107</v>
          </cell>
          <cell r="E10297" t="str">
            <v>国务院政府特殊津贴项目</v>
          </cell>
          <cell r="F10297" t="str">
            <v>王晓季</v>
          </cell>
          <cell r="G10297" t="str">
            <v>2018816</v>
          </cell>
          <cell r="H10297">
            <v>0</v>
          </cell>
          <cell r="I10297">
            <v>0</v>
          </cell>
          <cell r="J10297">
            <v>0</v>
          </cell>
          <cell r="K10297">
            <v>0</v>
          </cell>
          <cell r="L10297">
            <v>0</v>
          </cell>
          <cell r="M10297">
            <v>0</v>
          </cell>
          <cell r="N10297">
            <v>0</v>
          </cell>
          <cell r="O10297">
            <v>0</v>
          </cell>
        </row>
        <row r="10298">
          <cell r="D10298" t="str">
            <v>11100221001108</v>
          </cell>
          <cell r="E10298" t="str">
            <v>残疾人就业保障金</v>
          </cell>
          <cell r="F10298" t="str">
            <v>王晓季</v>
          </cell>
          <cell r="G10298" t="str">
            <v>2018816</v>
          </cell>
          <cell r="H10298">
            <v>0</v>
          </cell>
          <cell r="I10298">
            <v>880451.9</v>
          </cell>
          <cell r="J10298">
            <v>880451.9</v>
          </cell>
          <cell r="K10298">
            <v>0</v>
          </cell>
          <cell r="L10298">
            <v>0</v>
          </cell>
          <cell r="M10298">
            <v>0</v>
          </cell>
          <cell r="N10298">
            <v>0</v>
          </cell>
          <cell r="O10298">
            <v>0</v>
          </cell>
        </row>
        <row r="10299">
          <cell r="D10299" t="str">
            <v>11100221001109</v>
          </cell>
          <cell r="E10299" t="str">
            <v>退休人员活动经费</v>
          </cell>
          <cell r="F10299" t="str">
            <v>王晓季</v>
          </cell>
          <cell r="G10299" t="str">
            <v>2018816</v>
          </cell>
          <cell r="H10299">
            <v>0</v>
          </cell>
          <cell r="I10299">
            <v>135000</v>
          </cell>
          <cell r="J10299">
            <v>89096.48</v>
          </cell>
          <cell r="K10299">
            <v>45903.52</v>
          </cell>
          <cell r="L10299">
            <v>0</v>
          </cell>
          <cell r="M10299">
            <v>0</v>
          </cell>
          <cell r="N10299">
            <v>0</v>
          </cell>
          <cell r="O10299">
            <v>45903.52</v>
          </cell>
        </row>
        <row r="10300">
          <cell r="D10300" t="str">
            <v>11100221001110</v>
          </cell>
          <cell r="E10300" t="str">
            <v>全日制聘用人员企业年金</v>
          </cell>
          <cell r="F10300" t="str">
            <v>王晓季</v>
          </cell>
          <cell r="G10300" t="str">
            <v>2018816</v>
          </cell>
          <cell r="H10300">
            <v>0</v>
          </cell>
          <cell r="I10300">
            <v>6000000</v>
          </cell>
          <cell r="J10300">
            <v>4193767.12</v>
          </cell>
          <cell r="K10300">
            <v>1806232.88</v>
          </cell>
          <cell r="L10300">
            <v>0</v>
          </cell>
          <cell r="M10300">
            <v>0</v>
          </cell>
          <cell r="N10300">
            <v>0</v>
          </cell>
          <cell r="O10300">
            <v>1806232.88</v>
          </cell>
        </row>
        <row r="10301">
          <cell r="D10301" t="str">
            <v>11100221001111</v>
          </cell>
          <cell r="E10301" t="str">
            <v>职工福利基金</v>
          </cell>
          <cell r="F10301" t="str">
            <v>王晓季</v>
          </cell>
          <cell r="G10301" t="str">
            <v>2018816</v>
          </cell>
          <cell r="H10301">
            <v>0</v>
          </cell>
          <cell r="I10301">
            <v>900000</v>
          </cell>
          <cell r="J10301">
            <v>28450</v>
          </cell>
          <cell r="K10301">
            <v>871550</v>
          </cell>
          <cell r="L10301">
            <v>0</v>
          </cell>
          <cell r="M10301">
            <v>0</v>
          </cell>
          <cell r="N10301">
            <v>0</v>
          </cell>
          <cell r="O10301">
            <v>871550</v>
          </cell>
        </row>
        <row r="10302">
          <cell r="D10302" t="str">
            <v>11100221001112</v>
          </cell>
          <cell r="E10302" t="str">
            <v>教职工体检工作经费</v>
          </cell>
          <cell r="F10302" t="str">
            <v>王晓季</v>
          </cell>
          <cell r="G10302" t="str">
            <v>2018816</v>
          </cell>
          <cell r="H10302">
            <v>0</v>
          </cell>
          <cell r="I10302">
            <v>625000</v>
          </cell>
          <cell r="J10302">
            <v>0</v>
          </cell>
          <cell r="K10302">
            <v>625000</v>
          </cell>
          <cell r="L10302">
            <v>0</v>
          </cell>
          <cell r="M10302">
            <v>0</v>
          </cell>
          <cell r="N10302">
            <v>0</v>
          </cell>
          <cell r="O10302">
            <v>625000</v>
          </cell>
        </row>
        <row r="10303">
          <cell r="D10303" t="str">
            <v>11100221001113</v>
          </cell>
          <cell r="E10303" t="str">
            <v>人力资源管理专项业务费</v>
          </cell>
          <cell r="F10303" t="str">
            <v>王晓季</v>
          </cell>
          <cell r="G10303" t="str">
            <v>2018816</v>
          </cell>
          <cell r="H10303">
            <v>0</v>
          </cell>
          <cell r="I10303">
            <v>1672000</v>
          </cell>
          <cell r="J10303">
            <v>628828.3</v>
          </cell>
          <cell r="K10303">
            <v>1043171.7</v>
          </cell>
          <cell r="L10303">
            <v>0</v>
          </cell>
          <cell r="M10303">
            <v>672000</v>
          </cell>
          <cell r="N10303">
            <v>0</v>
          </cell>
          <cell r="O10303">
            <v>371171.7</v>
          </cell>
        </row>
        <row r="10304">
          <cell r="D10304" t="str">
            <v>11100221002</v>
          </cell>
          <cell r="E10304" t="str">
            <v>博士后专项经费</v>
          </cell>
          <cell r="F10304" t="str">
            <v>王晓季</v>
          </cell>
          <cell r="G10304" t="str">
            <v>2018816</v>
          </cell>
          <cell r="H10304">
            <v>0</v>
          </cell>
          <cell r="I10304">
            <v>0</v>
          </cell>
          <cell r="J10304">
            <v>0</v>
          </cell>
          <cell r="K10304">
            <v>0</v>
          </cell>
          <cell r="L10304">
            <v>0</v>
          </cell>
          <cell r="M10304">
            <v>0</v>
          </cell>
          <cell r="N10304">
            <v>0</v>
          </cell>
          <cell r="O10304">
            <v>0</v>
          </cell>
        </row>
        <row r="10305">
          <cell r="D10305" t="str">
            <v>11100221005</v>
          </cell>
          <cell r="E10305" t="str">
            <v>引进博士及优秀管理人才安家购房补贴</v>
          </cell>
          <cell r="F10305" t="str">
            <v>王晓季</v>
          </cell>
          <cell r="G10305" t="str">
            <v>2018816</v>
          </cell>
          <cell r="H10305">
            <v>0</v>
          </cell>
          <cell r="I10305">
            <v>4780000</v>
          </cell>
          <cell r="J10305">
            <v>2490000</v>
          </cell>
          <cell r="K10305">
            <v>2290000</v>
          </cell>
          <cell r="L10305">
            <v>0</v>
          </cell>
          <cell r="M10305">
            <v>0</v>
          </cell>
          <cell r="N10305">
            <v>0</v>
          </cell>
          <cell r="O10305">
            <v>2290000</v>
          </cell>
        </row>
        <row r="10306">
          <cell r="D10306" t="str">
            <v>11100221109</v>
          </cell>
          <cell r="E10306" t="str">
            <v>新时代教师发展体系建设经费</v>
          </cell>
          <cell r="F10306" t="str">
            <v>王晓季</v>
          </cell>
          <cell r="G10306" t="str">
            <v>2018816</v>
          </cell>
          <cell r="H10306">
            <v>0</v>
          </cell>
          <cell r="I10306">
            <v>800000</v>
          </cell>
          <cell r="J10306">
            <v>209434.44</v>
          </cell>
          <cell r="K10306">
            <v>590565.56</v>
          </cell>
          <cell r="L10306">
            <v>0</v>
          </cell>
          <cell r="M10306">
            <v>0</v>
          </cell>
          <cell r="N10306">
            <v>0</v>
          </cell>
          <cell r="O10306">
            <v>590565.56</v>
          </cell>
        </row>
        <row r="10307">
          <cell r="D10307" t="str">
            <v>111002235002</v>
          </cell>
          <cell r="E10307" t="str">
            <v>粤财科教[2021]294号广东省财政厅关于下达2021年银龄专家与海外名师项目</v>
          </cell>
          <cell r="F10307" t="str">
            <v>曾熙</v>
          </cell>
          <cell r="G10307" t="str">
            <v>1996006</v>
          </cell>
          <cell r="H10307">
            <v>0</v>
          </cell>
          <cell r="I10307">
            <v>0</v>
          </cell>
          <cell r="J10307">
            <v>0</v>
          </cell>
          <cell r="K10307">
            <v>0</v>
          </cell>
          <cell r="L10307">
            <v>0</v>
          </cell>
          <cell r="M10307">
            <v>0</v>
          </cell>
          <cell r="N10307">
            <v>0</v>
          </cell>
          <cell r="O10307">
            <v>0</v>
          </cell>
        </row>
        <row r="10308">
          <cell r="D10308" t="str">
            <v>111002235002001</v>
          </cell>
          <cell r="E10308" t="str">
            <v>粤财科教[2021]294号粤港澳大湾区旅游服务供应链价值共创机制研究-广东省海外名师</v>
          </cell>
          <cell r="F10308" t="str">
            <v>郭方方</v>
          </cell>
          <cell r="G10308" t="str">
            <v>2008039</v>
          </cell>
          <cell r="H10308">
            <v>0</v>
          </cell>
          <cell r="I10308">
            <v>0</v>
          </cell>
          <cell r="J10308">
            <v>0</v>
          </cell>
          <cell r="K10308">
            <v>0</v>
          </cell>
          <cell r="L10308">
            <v>0</v>
          </cell>
          <cell r="M10308">
            <v>0</v>
          </cell>
          <cell r="N10308">
            <v>0</v>
          </cell>
          <cell r="O10308">
            <v>0</v>
          </cell>
        </row>
        <row r="10309">
          <cell r="D10309" t="str">
            <v>111002235002002</v>
          </cell>
          <cell r="E10309" t="str">
            <v>粤财科教[2021]294号基于小角中子散射-氘代示踪西兰花中萝卜硫素分子生物合成机制的合作研究-广东省海外名师</v>
          </cell>
          <cell r="F10309" t="str">
            <v>肖珊</v>
          </cell>
          <cell r="G10309" t="str">
            <v>2018283</v>
          </cell>
          <cell r="H10309">
            <v>0</v>
          </cell>
          <cell r="I10309">
            <v>0</v>
          </cell>
          <cell r="J10309">
            <v>0</v>
          </cell>
          <cell r="K10309">
            <v>0</v>
          </cell>
          <cell r="L10309">
            <v>0</v>
          </cell>
          <cell r="M10309">
            <v>0</v>
          </cell>
          <cell r="N10309">
            <v>0</v>
          </cell>
          <cell r="O10309">
            <v>0</v>
          </cell>
        </row>
        <row r="10310">
          <cell r="D10310" t="str">
            <v>111002235002003</v>
          </cell>
          <cell r="E10310" t="str">
            <v>粤财科教[2021]294号基于数字PCR技术用于新冠肺炎核酸快速检测方法及装备研究-广东省海外名师</v>
          </cell>
          <cell r="F10310" t="str">
            <v>焦哲</v>
          </cell>
          <cell r="G10310" t="str">
            <v>2012019</v>
          </cell>
          <cell r="H10310">
            <v>0</v>
          </cell>
          <cell r="I10310">
            <v>0</v>
          </cell>
          <cell r="J10310">
            <v>0</v>
          </cell>
          <cell r="K10310">
            <v>0</v>
          </cell>
          <cell r="L10310">
            <v>0</v>
          </cell>
          <cell r="M10310">
            <v>0</v>
          </cell>
          <cell r="N10310">
            <v>0</v>
          </cell>
          <cell r="O10310">
            <v>0</v>
          </cell>
        </row>
        <row r="10311">
          <cell r="D10311" t="str">
            <v>111002235002004</v>
          </cell>
          <cell r="E10311" t="str">
            <v>粤财科教[2021]294号基于横管降膜蒸发的槽式太阳能热发电系统研究-广东省海外名师</v>
          </cell>
          <cell r="F10311" t="str">
            <v>胡冰</v>
          </cell>
          <cell r="G10311" t="str">
            <v>2016003</v>
          </cell>
          <cell r="H10311">
            <v>0</v>
          </cell>
          <cell r="I10311">
            <v>0</v>
          </cell>
          <cell r="J10311">
            <v>0</v>
          </cell>
          <cell r="K10311">
            <v>0</v>
          </cell>
          <cell r="L10311">
            <v>0</v>
          </cell>
          <cell r="M10311">
            <v>0</v>
          </cell>
          <cell r="N10311">
            <v>0</v>
          </cell>
          <cell r="O10311">
            <v>0</v>
          </cell>
        </row>
        <row r="10312">
          <cell r="D10312" t="str">
            <v>111002235002005</v>
          </cell>
          <cell r="E10312" t="str">
            <v>粤财科教[2021]294号人工膜肺材料的血液抗凝性能及强化机理研究-广东省海外名师</v>
          </cell>
          <cell r="F10312" t="str">
            <v>何奎</v>
          </cell>
          <cell r="G10312" t="str">
            <v>2019814</v>
          </cell>
          <cell r="H10312">
            <v>2.3</v>
          </cell>
          <cell r="I10312">
            <v>0</v>
          </cell>
          <cell r="J10312">
            <v>0</v>
          </cell>
          <cell r="K10312">
            <v>2.3</v>
          </cell>
          <cell r="L10312">
            <v>0</v>
          </cell>
          <cell r="M10312">
            <v>0</v>
          </cell>
          <cell r="N10312">
            <v>0</v>
          </cell>
          <cell r="O10312">
            <v>2.3</v>
          </cell>
        </row>
        <row r="10313">
          <cell r="D10313" t="str">
            <v>111002235002006</v>
          </cell>
          <cell r="E10313" t="str">
            <v>粤财科教[2021]294号银龄专家项目资金</v>
          </cell>
          <cell r="F10313" t="str">
            <v>赵成亮</v>
          </cell>
          <cell r="G10313" t="str">
            <v>2018056</v>
          </cell>
          <cell r="H10313">
            <v>0</v>
          </cell>
          <cell r="I10313">
            <v>0</v>
          </cell>
          <cell r="J10313">
            <v>0</v>
          </cell>
          <cell r="K10313">
            <v>0</v>
          </cell>
          <cell r="L10313">
            <v>0</v>
          </cell>
          <cell r="M10313">
            <v>0</v>
          </cell>
          <cell r="N10313">
            <v>0</v>
          </cell>
          <cell r="O10313">
            <v>0</v>
          </cell>
        </row>
        <row r="10314">
          <cell r="D10314" t="str">
            <v>111002235003</v>
          </cell>
          <cell r="E10314" t="str">
            <v>粤财社[2021]309号广东省海外博士后人才支持项目</v>
          </cell>
          <cell r="F10314" t="str">
            <v>王晓季</v>
          </cell>
          <cell r="G10314" t="str">
            <v>2018816</v>
          </cell>
          <cell r="H10314">
            <v>0</v>
          </cell>
          <cell r="I10314">
            <v>0</v>
          </cell>
          <cell r="J10314">
            <v>0</v>
          </cell>
          <cell r="K10314">
            <v>0</v>
          </cell>
          <cell r="L10314">
            <v>0</v>
          </cell>
          <cell r="M10314">
            <v>0</v>
          </cell>
          <cell r="N10314">
            <v>0</v>
          </cell>
          <cell r="O10314">
            <v>0</v>
          </cell>
        </row>
        <row r="10315">
          <cell r="D10315" t="str">
            <v>111002235004</v>
          </cell>
          <cell r="E10315" t="str">
            <v>东莞市博士后培养扶持资助资金</v>
          </cell>
          <cell r="F10315" t="str">
            <v>王晓季</v>
          </cell>
          <cell r="G10315" t="str">
            <v>2018816</v>
          </cell>
          <cell r="H10315">
            <v>0</v>
          </cell>
          <cell r="I10315">
            <v>133376</v>
          </cell>
          <cell r="J10315">
            <v>0</v>
          </cell>
          <cell r="K10315">
            <v>133376</v>
          </cell>
          <cell r="L10315">
            <v>0</v>
          </cell>
          <cell r="M10315">
            <v>0</v>
          </cell>
          <cell r="N10315">
            <v>0</v>
          </cell>
          <cell r="O10315">
            <v>133376</v>
          </cell>
        </row>
        <row r="10316">
          <cell r="D10316" t="str">
            <v>111002235004001</v>
          </cell>
          <cell r="E10316" t="str">
            <v>张园园-东莞市博士后培养扶持资助资金</v>
          </cell>
          <cell r="F10316" t="str">
            <v>张园园</v>
          </cell>
          <cell r="G10316" t="str">
            <v>2020035</v>
          </cell>
          <cell r="H10316">
            <v>0</v>
          </cell>
          <cell r="I10316">
            <v>0</v>
          </cell>
          <cell r="J10316">
            <v>0</v>
          </cell>
          <cell r="K10316">
            <v>0</v>
          </cell>
          <cell r="L10316">
            <v>0</v>
          </cell>
          <cell r="M10316">
            <v>0</v>
          </cell>
          <cell r="N10316">
            <v>0</v>
          </cell>
          <cell r="O10316">
            <v>0</v>
          </cell>
        </row>
        <row r="10317">
          <cell r="D10317" t="str">
            <v>111002235004002</v>
          </cell>
          <cell r="E10317" t="str">
            <v>林逸洲-东莞市博士后培养扶持资助资金</v>
          </cell>
          <cell r="F10317" t="str">
            <v>林逸洲</v>
          </cell>
          <cell r="G10317" t="str">
            <v>2022123</v>
          </cell>
          <cell r="H10317">
            <v>0</v>
          </cell>
          <cell r="I10317">
            <v>0</v>
          </cell>
          <cell r="J10317">
            <v>0</v>
          </cell>
          <cell r="K10317">
            <v>0</v>
          </cell>
          <cell r="L10317">
            <v>0</v>
          </cell>
          <cell r="M10317">
            <v>0</v>
          </cell>
          <cell r="N10317">
            <v>0</v>
          </cell>
          <cell r="O10317">
            <v>0</v>
          </cell>
        </row>
        <row r="10318">
          <cell r="D10318" t="str">
            <v>111002235004003</v>
          </cell>
          <cell r="E10318" t="str">
            <v>陈朝浩-东莞市博士后培养扶持资助资金</v>
          </cell>
          <cell r="F10318" t="str">
            <v>陈朝浩</v>
          </cell>
          <cell r="G10318" t="str">
            <v>2021024</v>
          </cell>
          <cell r="H10318">
            <v>0</v>
          </cell>
          <cell r="I10318">
            <v>0</v>
          </cell>
          <cell r="J10318">
            <v>0</v>
          </cell>
          <cell r="K10318">
            <v>0</v>
          </cell>
          <cell r="L10318">
            <v>0</v>
          </cell>
          <cell r="M10318">
            <v>0</v>
          </cell>
          <cell r="N10318">
            <v>0</v>
          </cell>
          <cell r="O10318">
            <v>0</v>
          </cell>
        </row>
        <row r="10319">
          <cell r="D10319" t="str">
            <v>111002235004005</v>
          </cell>
          <cell r="E10319" t="str">
            <v>魏曰-东莞市博士后培养扶持资助资金</v>
          </cell>
          <cell r="F10319" t="str">
            <v>魏曰</v>
          </cell>
          <cell r="G10319" t="str">
            <v>2022152</v>
          </cell>
          <cell r="H10319">
            <v>0</v>
          </cell>
          <cell r="I10319">
            <v>0</v>
          </cell>
          <cell r="J10319">
            <v>0</v>
          </cell>
          <cell r="K10319">
            <v>0</v>
          </cell>
          <cell r="L10319">
            <v>0</v>
          </cell>
          <cell r="M10319">
            <v>0</v>
          </cell>
          <cell r="N10319">
            <v>0</v>
          </cell>
          <cell r="O10319">
            <v>0</v>
          </cell>
        </row>
        <row r="10320">
          <cell r="D10320" t="str">
            <v>111002235004006</v>
          </cell>
          <cell r="E10320" t="str">
            <v>黄照文-东莞市博士后培养扶持资助资金</v>
          </cell>
          <cell r="F10320" t="str">
            <v>黄照文</v>
          </cell>
          <cell r="G10320" t="str">
            <v>2021081</v>
          </cell>
          <cell r="H10320">
            <v>0</v>
          </cell>
          <cell r="I10320">
            <v>7806.64</v>
          </cell>
          <cell r="J10320">
            <v>3800</v>
          </cell>
          <cell r="K10320">
            <v>4006.64</v>
          </cell>
          <cell r="L10320">
            <v>0</v>
          </cell>
          <cell r="M10320">
            <v>0</v>
          </cell>
          <cell r="N10320">
            <v>0</v>
          </cell>
          <cell r="O10320">
            <v>4006.64</v>
          </cell>
        </row>
        <row r="10321">
          <cell r="D10321" t="str">
            <v>111002235004007</v>
          </cell>
          <cell r="E10321" t="str">
            <v>赵日杰-东莞市博士后培养扶持资助资金</v>
          </cell>
          <cell r="F10321" t="str">
            <v>赵日杰</v>
          </cell>
          <cell r="G10321" t="str">
            <v>2022001</v>
          </cell>
          <cell r="H10321">
            <v>0</v>
          </cell>
          <cell r="I10321">
            <v>0</v>
          </cell>
          <cell r="J10321">
            <v>0</v>
          </cell>
          <cell r="K10321">
            <v>0</v>
          </cell>
          <cell r="L10321">
            <v>0</v>
          </cell>
          <cell r="M10321">
            <v>0</v>
          </cell>
          <cell r="N10321">
            <v>0</v>
          </cell>
          <cell r="O10321">
            <v>0</v>
          </cell>
        </row>
        <row r="10322">
          <cell r="D10322" t="str">
            <v>111002235004008</v>
          </cell>
          <cell r="E10322" t="str">
            <v>赵日杰-东莞市博士后培养扶持资助资金（站前资助）</v>
          </cell>
          <cell r="F10322" t="str">
            <v>赵日杰</v>
          </cell>
          <cell r="G10322" t="str">
            <v>2022001</v>
          </cell>
          <cell r="H10322">
            <v>0</v>
          </cell>
          <cell r="I10322">
            <v>90.7</v>
          </cell>
          <cell r="J10322">
            <v>0</v>
          </cell>
          <cell r="K10322">
            <v>90.7</v>
          </cell>
          <cell r="L10322">
            <v>0</v>
          </cell>
          <cell r="M10322">
            <v>0</v>
          </cell>
          <cell r="N10322">
            <v>0</v>
          </cell>
          <cell r="O10322">
            <v>90.7</v>
          </cell>
        </row>
        <row r="10323">
          <cell r="D10323" t="str">
            <v>111002237008</v>
          </cell>
          <cell r="E10323" t="str">
            <v>黄斯珉-东莞市科技创新领军人才</v>
          </cell>
          <cell r="F10323" t="str">
            <v>黄斯珉</v>
          </cell>
          <cell r="G10323" t="str">
            <v>2012034</v>
          </cell>
          <cell r="H10323">
            <v>0</v>
          </cell>
          <cell r="I10323">
            <v>100120</v>
          </cell>
          <cell r="J10323">
            <v>0</v>
          </cell>
          <cell r="K10323">
            <v>100120</v>
          </cell>
          <cell r="L10323">
            <v>0</v>
          </cell>
          <cell r="M10323">
            <v>0</v>
          </cell>
          <cell r="N10323">
            <v>0</v>
          </cell>
          <cell r="O10323">
            <v>100120</v>
          </cell>
        </row>
        <row r="10324">
          <cell r="D10324" t="str">
            <v>11100225601029</v>
          </cell>
          <cell r="E10324" t="str">
            <v>科研管理费</v>
          </cell>
          <cell r="F10324" t="str">
            <v>王晓季</v>
          </cell>
          <cell r="G10324" t="str">
            <v>2018816</v>
          </cell>
          <cell r="H10324">
            <v>0</v>
          </cell>
          <cell r="I10324">
            <v>4542.5</v>
          </cell>
          <cell r="J10324">
            <v>0</v>
          </cell>
          <cell r="K10324">
            <v>4542.5</v>
          </cell>
          <cell r="L10324">
            <v>0</v>
          </cell>
          <cell r="M10324">
            <v>0</v>
          </cell>
          <cell r="N10324">
            <v>0</v>
          </cell>
          <cell r="O10324">
            <v>4542.5</v>
          </cell>
        </row>
        <row r="10325">
          <cell r="D10325" t="str">
            <v>11100225714</v>
          </cell>
          <cell r="E10325" t="str">
            <v>2021年度职称评审收费</v>
          </cell>
          <cell r="F10325" t="str">
            <v>王晓季</v>
          </cell>
          <cell r="G10325" t="str">
            <v>2018816</v>
          </cell>
          <cell r="H10325">
            <v>0</v>
          </cell>
          <cell r="I10325">
            <v>341</v>
          </cell>
          <cell r="J10325">
            <v>0</v>
          </cell>
          <cell r="K10325">
            <v>341</v>
          </cell>
          <cell r="L10325">
            <v>0</v>
          </cell>
          <cell r="M10325">
            <v>0</v>
          </cell>
          <cell r="N10325">
            <v>0</v>
          </cell>
          <cell r="O10325">
            <v>341</v>
          </cell>
        </row>
        <row r="10326">
          <cell r="D10326" t="str">
            <v>11100226118</v>
          </cell>
          <cell r="E10326" t="str">
            <v>珠江学者专项经费</v>
          </cell>
          <cell r="F10326" t="str">
            <v>曾熙</v>
          </cell>
          <cell r="G10326" t="str">
            <v>1996006</v>
          </cell>
          <cell r="H10326">
            <v>0</v>
          </cell>
          <cell r="I10326">
            <v>0</v>
          </cell>
          <cell r="J10326">
            <v>0</v>
          </cell>
          <cell r="K10326">
            <v>0</v>
          </cell>
          <cell r="L10326">
            <v>0</v>
          </cell>
          <cell r="M10326">
            <v>0</v>
          </cell>
          <cell r="N10326">
            <v>0</v>
          </cell>
          <cell r="O10326">
            <v>0</v>
          </cell>
        </row>
        <row r="10327">
          <cell r="D10327" t="str">
            <v>11100230205</v>
          </cell>
          <cell r="E10327" t="str">
            <v>粤财科教[2022]245号珠江学者岗位津贴-罗辛</v>
          </cell>
          <cell r="F10327" t="str">
            <v>王晓季</v>
          </cell>
          <cell r="G10327" t="str">
            <v>2018816</v>
          </cell>
          <cell r="H10327">
            <v>0</v>
          </cell>
          <cell r="I10327">
            <v>0</v>
          </cell>
          <cell r="J10327">
            <v>0</v>
          </cell>
          <cell r="K10327">
            <v>0</v>
          </cell>
          <cell r="L10327">
            <v>0</v>
          </cell>
          <cell r="M10327">
            <v>0</v>
          </cell>
          <cell r="N10327">
            <v>0</v>
          </cell>
          <cell r="O10327">
            <v>0</v>
          </cell>
        </row>
        <row r="10328">
          <cell r="D10328" t="str">
            <v>11100230210</v>
          </cell>
          <cell r="E10328" t="str">
            <v>粤财科教[2022]214号2023年优秀青年科研人才国际培养计划资金</v>
          </cell>
          <cell r="F10328" t="str">
            <v>王晓季</v>
          </cell>
          <cell r="G10328" t="str">
            <v>2018816</v>
          </cell>
          <cell r="H10328">
            <v>0</v>
          </cell>
          <cell r="I10328">
            <v>0</v>
          </cell>
          <cell r="J10328">
            <v>0</v>
          </cell>
          <cell r="K10328">
            <v>0</v>
          </cell>
          <cell r="L10328">
            <v>0</v>
          </cell>
          <cell r="M10328">
            <v>0</v>
          </cell>
          <cell r="N10328">
            <v>0</v>
          </cell>
          <cell r="O10328">
            <v>0</v>
          </cell>
        </row>
        <row r="10329">
          <cell r="D10329" t="str">
            <v>11100230221</v>
          </cell>
          <cell r="E10329" t="str">
            <v>粤财科教[2023]26号袁锦昀-院士经费补助经费</v>
          </cell>
          <cell r="F10329" t="str">
            <v>王晓季</v>
          </cell>
          <cell r="G10329" t="str">
            <v>2018816</v>
          </cell>
          <cell r="H10329">
            <v>0</v>
          </cell>
          <cell r="I10329">
            <v>0</v>
          </cell>
          <cell r="J10329">
            <v>0</v>
          </cell>
          <cell r="K10329">
            <v>0</v>
          </cell>
          <cell r="L10329">
            <v>0</v>
          </cell>
          <cell r="M10329">
            <v>0</v>
          </cell>
          <cell r="N10329">
            <v>0</v>
          </cell>
          <cell r="O10329">
            <v>0</v>
          </cell>
        </row>
        <row r="10330">
          <cell r="D10330" t="str">
            <v>11100231113</v>
          </cell>
          <cell r="E10330" t="str">
            <v>全日制聘用人员年度考核奖</v>
          </cell>
          <cell r="F10330" t="str">
            <v>王晓季</v>
          </cell>
          <cell r="G10330" t="str">
            <v>2018816</v>
          </cell>
          <cell r="H10330">
            <v>0</v>
          </cell>
          <cell r="I10330">
            <v>5127322.37</v>
          </cell>
          <cell r="J10330">
            <v>5127322.37</v>
          </cell>
          <cell r="K10330">
            <v>0</v>
          </cell>
          <cell r="L10330">
            <v>0</v>
          </cell>
          <cell r="M10330">
            <v>0</v>
          </cell>
          <cell r="N10330">
            <v>0</v>
          </cell>
          <cell r="O10330">
            <v>0</v>
          </cell>
        </row>
        <row r="10331">
          <cell r="D10331" t="str">
            <v>11100235705</v>
          </cell>
          <cell r="E10331" t="str">
            <v>东莞市博士后培养扶持资助资金</v>
          </cell>
          <cell r="F10331" t="str">
            <v>王晓季</v>
          </cell>
          <cell r="G10331" t="str">
            <v>2018816</v>
          </cell>
          <cell r="H10331">
            <v>0</v>
          </cell>
          <cell r="I10331">
            <v>0</v>
          </cell>
          <cell r="J10331">
            <v>0</v>
          </cell>
          <cell r="K10331">
            <v>0</v>
          </cell>
          <cell r="L10331">
            <v>0</v>
          </cell>
          <cell r="M10331">
            <v>0</v>
          </cell>
          <cell r="N10331">
            <v>0</v>
          </cell>
          <cell r="O10331">
            <v>0</v>
          </cell>
        </row>
        <row r="10332">
          <cell r="D10332" t="str">
            <v>11100235706</v>
          </cell>
          <cell r="E10332" t="str">
            <v>基于粒子法-网格法耦合的东莞市城市洪水模拟预报模型研究-广东省海外名师项目</v>
          </cell>
          <cell r="F10332" t="str">
            <v>邵颂东</v>
          </cell>
          <cell r="G10332" t="str">
            <v>2021807</v>
          </cell>
          <cell r="H10332">
            <v>0</v>
          </cell>
          <cell r="I10332">
            <v>0</v>
          </cell>
          <cell r="J10332">
            <v>0</v>
          </cell>
          <cell r="K10332">
            <v>0</v>
          </cell>
          <cell r="L10332">
            <v>0</v>
          </cell>
          <cell r="M10332">
            <v>0</v>
          </cell>
          <cell r="N10332">
            <v>0</v>
          </cell>
          <cell r="O10332">
            <v>0</v>
          </cell>
        </row>
        <row r="10333">
          <cell r="D10333" t="str">
            <v>11100235707</v>
          </cell>
          <cell r="E10333" t="str">
            <v>广东省海外青年博士后引进项目资金</v>
          </cell>
          <cell r="F10333" t="str">
            <v>王晓季</v>
          </cell>
          <cell r="G10333" t="str">
            <v>2018816</v>
          </cell>
          <cell r="H10333">
            <v>0</v>
          </cell>
          <cell r="I10333">
            <v>0</v>
          </cell>
          <cell r="J10333">
            <v>0</v>
          </cell>
          <cell r="K10333">
            <v>0</v>
          </cell>
          <cell r="L10333">
            <v>0</v>
          </cell>
          <cell r="M10333">
            <v>0</v>
          </cell>
          <cell r="N10333">
            <v>0</v>
          </cell>
          <cell r="O10333">
            <v>0</v>
          </cell>
        </row>
        <row r="10334">
          <cell r="D10334" t="str">
            <v>11100235712</v>
          </cell>
          <cell r="E10334" t="str">
            <v>东莞市博士后扶持资助项目（2023年东莞市资助第一批）</v>
          </cell>
          <cell r="F10334" t="str">
            <v>王晓季</v>
          </cell>
          <cell r="G10334" t="str">
            <v>2018816</v>
          </cell>
          <cell r="H10334">
            <v>0</v>
          </cell>
          <cell r="I10334">
            <v>0</v>
          </cell>
          <cell r="J10334">
            <v>0</v>
          </cell>
          <cell r="K10334">
            <v>0</v>
          </cell>
          <cell r="L10334">
            <v>0</v>
          </cell>
          <cell r="M10334">
            <v>0</v>
          </cell>
          <cell r="N10334">
            <v>0</v>
          </cell>
          <cell r="O10334">
            <v>0</v>
          </cell>
        </row>
        <row r="10335">
          <cell r="D10335" t="str">
            <v>11100235713</v>
          </cell>
          <cell r="E10335" t="str">
            <v>2023年广东省海外博士后人才支持项目资金（第二批）</v>
          </cell>
          <cell r="F10335" t="str">
            <v>王晓季</v>
          </cell>
          <cell r="G10335" t="str">
            <v>2018816</v>
          </cell>
          <cell r="H10335">
            <v>0</v>
          </cell>
          <cell r="I10335">
            <v>0</v>
          </cell>
          <cell r="J10335">
            <v>0</v>
          </cell>
          <cell r="K10335">
            <v>0</v>
          </cell>
          <cell r="L10335">
            <v>0</v>
          </cell>
          <cell r="M10335">
            <v>0</v>
          </cell>
          <cell r="N10335">
            <v>0</v>
          </cell>
          <cell r="O10335">
            <v>0</v>
          </cell>
        </row>
        <row r="10336">
          <cell r="D10336" t="str">
            <v>11100235714</v>
          </cell>
          <cell r="E10336" t="str">
            <v>2023年广东省海外博士后人才支持项目资金（第三批）</v>
          </cell>
          <cell r="F10336" t="str">
            <v>王晓季</v>
          </cell>
          <cell r="G10336" t="str">
            <v>2018816</v>
          </cell>
          <cell r="H10336">
            <v>0</v>
          </cell>
          <cell r="I10336">
            <v>0</v>
          </cell>
          <cell r="J10336">
            <v>0</v>
          </cell>
          <cell r="K10336">
            <v>0</v>
          </cell>
          <cell r="L10336">
            <v>0</v>
          </cell>
          <cell r="M10336">
            <v>0</v>
          </cell>
          <cell r="N10336">
            <v>0</v>
          </cell>
          <cell r="O10336">
            <v>0</v>
          </cell>
        </row>
        <row r="10337">
          <cell r="D10337" t="str">
            <v>11100235724</v>
          </cell>
          <cell r="E10337" t="str">
            <v>东莞市博士后培养扶持资助资金</v>
          </cell>
          <cell r="F10337" t="str">
            <v>王晓季</v>
          </cell>
          <cell r="G10337" t="str">
            <v>2018816</v>
          </cell>
          <cell r="H10337">
            <v>0</v>
          </cell>
          <cell r="I10337">
            <v>0</v>
          </cell>
          <cell r="J10337">
            <v>0</v>
          </cell>
          <cell r="K10337">
            <v>0</v>
          </cell>
          <cell r="L10337">
            <v>0</v>
          </cell>
          <cell r="M10337">
            <v>0</v>
          </cell>
          <cell r="N10337">
            <v>0</v>
          </cell>
          <cell r="O10337">
            <v>0</v>
          </cell>
        </row>
        <row r="10338">
          <cell r="D10338" t="str">
            <v>11100235724001</v>
          </cell>
          <cell r="E10338" t="str">
            <v>陈志平-东莞市博士后培养扶持资助资金</v>
          </cell>
          <cell r="F10338" t="str">
            <v>陈志平</v>
          </cell>
          <cell r="G10338" t="str">
            <v>2023028</v>
          </cell>
          <cell r="H10338">
            <v>0</v>
          </cell>
          <cell r="I10338">
            <v>34603.37</v>
          </cell>
          <cell r="J10338">
            <v>34603.37</v>
          </cell>
          <cell r="K10338">
            <v>0</v>
          </cell>
          <cell r="L10338">
            <v>0</v>
          </cell>
          <cell r="M10338">
            <v>0</v>
          </cell>
          <cell r="N10338">
            <v>0</v>
          </cell>
          <cell r="O10338">
            <v>0</v>
          </cell>
        </row>
        <row r="10339">
          <cell r="D10339" t="str">
            <v>11100240204</v>
          </cell>
          <cell r="E10339" t="str">
            <v>粤财科教[2023]202号2024年优秀青年科研人才国际培养计划</v>
          </cell>
          <cell r="F10339" t="str">
            <v>王晓季</v>
          </cell>
          <cell r="G10339" t="str">
            <v>2018816</v>
          </cell>
          <cell r="H10339">
            <v>0</v>
          </cell>
          <cell r="I10339">
            <v>205896</v>
          </cell>
          <cell r="J10339">
            <v>205896</v>
          </cell>
          <cell r="K10339">
            <v>0</v>
          </cell>
          <cell r="L10339">
            <v>0</v>
          </cell>
          <cell r="M10339">
            <v>0</v>
          </cell>
          <cell r="N10339">
            <v>0</v>
          </cell>
          <cell r="O10339">
            <v>0</v>
          </cell>
        </row>
        <row r="10340">
          <cell r="D10340" t="str">
            <v>11100240620</v>
          </cell>
          <cell r="E10340" t="str">
            <v>博士后专项经费</v>
          </cell>
          <cell r="F10340" t="str">
            <v>王晓季</v>
          </cell>
          <cell r="G10340" t="str">
            <v>2018816</v>
          </cell>
          <cell r="H10340">
            <v>0</v>
          </cell>
          <cell r="I10340">
            <v>32000000</v>
          </cell>
          <cell r="J10340">
            <v>24236936.07</v>
          </cell>
          <cell r="K10340">
            <v>7763063.93</v>
          </cell>
          <cell r="L10340">
            <v>1164636.4</v>
          </cell>
          <cell r="M10340">
            <v>0</v>
          </cell>
          <cell r="N10340">
            <v>0</v>
          </cell>
          <cell r="O10340">
            <v>7763063.93</v>
          </cell>
        </row>
        <row r="10341">
          <cell r="D10341" t="str">
            <v>11100241103</v>
          </cell>
          <cell r="E10341" t="str">
            <v>聘用人员经费</v>
          </cell>
          <cell r="F10341" t="str">
            <v>王晓季</v>
          </cell>
          <cell r="G10341" t="str">
            <v>2018816</v>
          </cell>
          <cell r="H10341">
            <v>0</v>
          </cell>
          <cell r="I10341">
            <v>0</v>
          </cell>
          <cell r="J10341">
            <v>0</v>
          </cell>
          <cell r="K10341">
            <v>0</v>
          </cell>
          <cell r="L10341">
            <v>0</v>
          </cell>
          <cell r="M10341">
            <v>0</v>
          </cell>
          <cell r="N10341">
            <v>0</v>
          </cell>
          <cell r="O10341">
            <v>0</v>
          </cell>
        </row>
        <row r="10342">
          <cell r="D10342" t="str">
            <v>11100241105</v>
          </cell>
          <cell r="E10342" t="str">
            <v>2023年职称评审收费</v>
          </cell>
          <cell r="F10342" t="str">
            <v>王晓季</v>
          </cell>
          <cell r="G10342" t="str">
            <v>2018816</v>
          </cell>
          <cell r="H10342">
            <v>0</v>
          </cell>
          <cell r="I10342">
            <v>61010</v>
          </cell>
          <cell r="J10342">
            <v>0</v>
          </cell>
          <cell r="K10342">
            <v>61010</v>
          </cell>
          <cell r="L10342">
            <v>0</v>
          </cell>
          <cell r="M10342">
            <v>0</v>
          </cell>
          <cell r="N10342">
            <v>0</v>
          </cell>
          <cell r="O10342">
            <v>61010</v>
          </cell>
        </row>
        <row r="10343">
          <cell r="D10343" t="str">
            <v>11100245705</v>
          </cell>
          <cell r="E10343" t="str">
            <v>2023年享受政府特殊津贴人员特贴款（国家补贴）</v>
          </cell>
          <cell r="F10343" t="str">
            <v>王晓季</v>
          </cell>
          <cell r="G10343" t="str">
            <v>2018816</v>
          </cell>
          <cell r="H10343">
            <v>0</v>
          </cell>
          <cell r="I10343">
            <v>0</v>
          </cell>
          <cell r="J10343">
            <v>0</v>
          </cell>
          <cell r="K10343">
            <v>0</v>
          </cell>
          <cell r="L10343">
            <v>0</v>
          </cell>
          <cell r="M10343">
            <v>0</v>
          </cell>
          <cell r="N10343">
            <v>0</v>
          </cell>
          <cell r="O10343">
            <v>0</v>
          </cell>
        </row>
        <row r="10344">
          <cell r="D10344" t="str">
            <v>11100245706</v>
          </cell>
          <cell r="E10344" t="str">
            <v>2023年享受政府特殊津贴人员特贴款（省财政补贴）</v>
          </cell>
          <cell r="F10344" t="str">
            <v>王晓季</v>
          </cell>
          <cell r="G10344" t="str">
            <v>2018816</v>
          </cell>
          <cell r="H10344">
            <v>0</v>
          </cell>
          <cell r="I10344">
            <v>0</v>
          </cell>
          <cell r="J10344">
            <v>0</v>
          </cell>
          <cell r="K10344">
            <v>0</v>
          </cell>
          <cell r="L10344">
            <v>0</v>
          </cell>
          <cell r="M10344">
            <v>0</v>
          </cell>
          <cell r="N10344">
            <v>0</v>
          </cell>
          <cell r="O10344">
            <v>0</v>
          </cell>
        </row>
        <row r="10345">
          <cell r="D10345" t="str">
            <v>11100245708</v>
          </cell>
          <cell r="E10345" t="str">
            <v>2024年广东省博士后人才专项支持计划</v>
          </cell>
          <cell r="F10345" t="str">
            <v>王晓季</v>
          </cell>
          <cell r="G10345" t="str">
            <v>2018816</v>
          </cell>
          <cell r="H10345">
            <v>0</v>
          </cell>
          <cell r="I10345">
            <v>0</v>
          </cell>
          <cell r="J10345">
            <v>0</v>
          </cell>
          <cell r="K10345">
            <v>0</v>
          </cell>
          <cell r="L10345">
            <v>0</v>
          </cell>
          <cell r="M10345">
            <v>0</v>
          </cell>
          <cell r="N10345">
            <v>0</v>
          </cell>
          <cell r="O10345">
            <v>0</v>
          </cell>
        </row>
        <row r="10346">
          <cell r="D10346" t="str">
            <v>11100245711</v>
          </cell>
          <cell r="E10346" t="str">
            <v>东莞市博士后培养扶持资助资金</v>
          </cell>
          <cell r="F10346" t="str">
            <v>王晓季</v>
          </cell>
          <cell r="G10346" t="str">
            <v>2018816</v>
          </cell>
          <cell r="H10346">
            <v>0</v>
          </cell>
          <cell r="I10346">
            <v>5167961.33</v>
          </cell>
          <cell r="J10346">
            <v>5143994</v>
          </cell>
          <cell r="K10346">
            <v>23967.33</v>
          </cell>
          <cell r="L10346">
            <v>0</v>
          </cell>
          <cell r="M10346">
            <v>0</v>
          </cell>
          <cell r="N10346">
            <v>0</v>
          </cell>
          <cell r="O10346">
            <v>23967.33</v>
          </cell>
        </row>
        <row r="10347">
          <cell r="D10347" t="str">
            <v>11100245711001</v>
          </cell>
          <cell r="E10347" t="str">
            <v>刘文全—东莞市博士后培养扶持资助资金</v>
          </cell>
          <cell r="F10347" t="str">
            <v>刘文全</v>
          </cell>
          <cell r="G10347" t="str">
            <v>2023046</v>
          </cell>
          <cell r="H10347">
            <v>0</v>
          </cell>
          <cell r="I10347">
            <v>80000</v>
          </cell>
          <cell r="J10347">
            <v>15426</v>
          </cell>
          <cell r="K10347">
            <v>64574</v>
          </cell>
          <cell r="L10347">
            <v>0</v>
          </cell>
          <cell r="M10347">
            <v>0</v>
          </cell>
          <cell r="N10347">
            <v>0</v>
          </cell>
          <cell r="O10347">
            <v>64574</v>
          </cell>
        </row>
        <row r="10348">
          <cell r="D10348" t="str">
            <v>11100245711002</v>
          </cell>
          <cell r="E10348" t="str">
            <v>索昊—东莞市博士后培养扶持资助资金</v>
          </cell>
          <cell r="F10348" t="str">
            <v>索昊</v>
          </cell>
          <cell r="G10348" t="str">
            <v>2022142</v>
          </cell>
          <cell r="H10348">
            <v>0</v>
          </cell>
          <cell r="I10348">
            <v>166.95</v>
          </cell>
          <cell r="J10348">
            <v>0</v>
          </cell>
          <cell r="K10348">
            <v>166.95</v>
          </cell>
          <cell r="L10348">
            <v>0</v>
          </cell>
          <cell r="M10348">
            <v>0</v>
          </cell>
          <cell r="N10348">
            <v>0</v>
          </cell>
          <cell r="O10348">
            <v>166.95</v>
          </cell>
        </row>
        <row r="10349">
          <cell r="D10349" t="str">
            <v>11100245711005</v>
          </cell>
          <cell r="E10349" t="str">
            <v>陈璐—东莞市博士后培养扶持资助资金</v>
          </cell>
          <cell r="F10349" t="str">
            <v>陈璐</v>
          </cell>
          <cell r="G10349" t="str">
            <v>2022163</v>
          </cell>
          <cell r="H10349">
            <v>0</v>
          </cell>
          <cell r="I10349">
            <v>80000</v>
          </cell>
          <cell r="J10349">
            <v>19357.1</v>
          </cell>
          <cell r="K10349">
            <v>60642.9</v>
          </cell>
          <cell r="L10349">
            <v>0</v>
          </cell>
          <cell r="M10349">
            <v>0</v>
          </cell>
          <cell r="N10349">
            <v>0</v>
          </cell>
          <cell r="O10349">
            <v>60642.9</v>
          </cell>
        </row>
        <row r="10350">
          <cell r="D10350" t="str">
            <v>11100245718</v>
          </cell>
          <cell r="E10350" t="str">
            <v>高层次人才薪酬及补贴（补充）</v>
          </cell>
          <cell r="F10350" t="str">
            <v>王晓季</v>
          </cell>
          <cell r="G10350" t="str">
            <v>2018816</v>
          </cell>
          <cell r="H10350">
            <v>0</v>
          </cell>
          <cell r="I10350">
            <v>0</v>
          </cell>
          <cell r="J10350">
            <v>0</v>
          </cell>
          <cell r="K10350">
            <v>0</v>
          </cell>
          <cell r="L10350">
            <v>0</v>
          </cell>
          <cell r="M10350">
            <v>0</v>
          </cell>
          <cell r="N10350">
            <v>0</v>
          </cell>
          <cell r="O10350">
            <v>0</v>
          </cell>
        </row>
        <row r="10351">
          <cell r="D10351" t="str">
            <v>11100245719</v>
          </cell>
          <cell r="E10351" t="str">
            <v>广东省海外名师项目-石墨烯光子传感器件技术海外名师合作研究</v>
          </cell>
          <cell r="F10351" t="str">
            <v>郑华</v>
          </cell>
          <cell r="G10351" t="str">
            <v>2014017</v>
          </cell>
          <cell r="H10351">
            <v>0</v>
          </cell>
          <cell r="I10351">
            <v>50000</v>
          </cell>
          <cell r="J10351">
            <v>28300</v>
          </cell>
          <cell r="K10351">
            <v>21700</v>
          </cell>
          <cell r="L10351">
            <v>0</v>
          </cell>
          <cell r="M10351">
            <v>0</v>
          </cell>
          <cell r="N10351">
            <v>0</v>
          </cell>
          <cell r="O10351">
            <v>21700</v>
          </cell>
        </row>
        <row r="10352">
          <cell r="D10352" t="str">
            <v>11100250103</v>
          </cell>
          <cell r="E10352" t="str">
            <v>引进博士及优秀管理人才安家购房补贴</v>
          </cell>
          <cell r="F10352" t="str">
            <v>王晓季</v>
          </cell>
          <cell r="G10352" t="str">
            <v>2018816</v>
          </cell>
          <cell r="H10352">
            <v>0</v>
          </cell>
          <cell r="I10352">
            <v>12000000</v>
          </cell>
          <cell r="J10352">
            <v>3600000</v>
          </cell>
          <cell r="K10352">
            <v>8400000</v>
          </cell>
          <cell r="L10352">
            <v>0</v>
          </cell>
          <cell r="M10352">
            <v>0</v>
          </cell>
          <cell r="N10352">
            <v>0</v>
          </cell>
          <cell r="O10352">
            <v>8400000</v>
          </cell>
        </row>
        <row r="10353">
          <cell r="D10353" t="str">
            <v>11100250107001</v>
          </cell>
          <cell r="E10353" t="str">
            <v>基本支出（在职人员工资津补贴）-教学</v>
          </cell>
          <cell r="F10353" t="str">
            <v>王晓季</v>
          </cell>
          <cell r="G10353" t="str">
            <v>2018816</v>
          </cell>
          <cell r="H10353">
            <v>0</v>
          </cell>
          <cell r="I10353">
            <v>0</v>
          </cell>
          <cell r="J10353">
            <v>95766129.9</v>
          </cell>
          <cell r="K10353">
            <v>-95766129.9</v>
          </cell>
          <cell r="L10353">
            <v>0</v>
          </cell>
          <cell r="M10353">
            <v>0</v>
          </cell>
          <cell r="N10353">
            <v>0</v>
          </cell>
          <cell r="O10353">
            <v>-95766129.9</v>
          </cell>
        </row>
        <row r="10354">
          <cell r="D10354" t="str">
            <v>11100250107002</v>
          </cell>
          <cell r="E10354" t="str">
            <v>基本支出（在职人员工资津补贴）-科研</v>
          </cell>
          <cell r="F10354" t="str">
            <v>王晓季</v>
          </cell>
          <cell r="G10354" t="str">
            <v>2018816</v>
          </cell>
          <cell r="H10354">
            <v>0</v>
          </cell>
          <cell r="I10354">
            <v>0</v>
          </cell>
          <cell r="J10354">
            <v>3344584</v>
          </cell>
          <cell r="K10354">
            <v>-3344584</v>
          </cell>
          <cell r="L10354">
            <v>0</v>
          </cell>
          <cell r="M10354">
            <v>0</v>
          </cell>
          <cell r="N10354">
            <v>0</v>
          </cell>
          <cell r="O10354">
            <v>-3344584</v>
          </cell>
        </row>
        <row r="10355">
          <cell r="D10355" t="str">
            <v>11100250107003</v>
          </cell>
          <cell r="E10355" t="str">
            <v>基本支出（在职人员工资津补贴）-管理</v>
          </cell>
          <cell r="F10355" t="str">
            <v>王晓季</v>
          </cell>
          <cell r="G10355" t="str">
            <v>2018816</v>
          </cell>
          <cell r="H10355">
            <v>0</v>
          </cell>
          <cell r="I10355">
            <v>0</v>
          </cell>
          <cell r="J10355">
            <v>6050871</v>
          </cell>
          <cell r="K10355">
            <v>-6050871</v>
          </cell>
          <cell r="L10355">
            <v>0</v>
          </cell>
          <cell r="M10355">
            <v>0</v>
          </cell>
          <cell r="N10355">
            <v>0</v>
          </cell>
          <cell r="O10355">
            <v>-6050871</v>
          </cell>
        </row>
        <row r="10356">
          <cell r="D10356" t="str">
            <v>11100250107004</v>
          </cell>
          <cell r="E10356" t="str">
            <v>基本支出（在职人员工资津补贴）-后勤</v>
          </cell>
          <cell r="F10356" t="str">
            <v>王晓季</v>
          </cell>
          <cell r="G10356" t="str">
            <v>2018816</v>
          </cell>
          <cell r="H10356">
            <v>0</v>
          </cell>
          <cell r="I10356">
            <v>0</v>
          </cell>
          <cell r="J10356">
            <v>2921233</v>
          </cell>
          <cell r="K10356">
            <v>-2921233</v>
          </cell>
          <cell r="L10356">
            <v>0</v>
          </cell>
          <cell r="M10356">
            <v>0</v>
          </cell>
          <cell r="N10356">
            <v>0</v>
          </cell>
          <cell r="O10356">
            <v>-2921233</v>
          </cell>
        </row>
        <row r="10357">
          <cell r="D10357" t="str">
            <v>11100250108001</v>
          </cell>
          <cell r="E10357" t="str">
            <v>基本支出（在职人员基础绩效奖）-教学</v>
          </cell>
          <cell r="F10357" t="str">
            <v>王晓季</v>
          </cell>
          <cell r="G10357" t="str">
            <v>2018816</v>
          </cell>
          <cell r="H10357">
            <v>0</v>
          </cell>
          <cell r="I10357">
            <v>0</v>
          </cell>
          <cell r="J10357">
            <v>19742375.64</v>
          </cell>
          <cell r="K10357">
            <v>-19742375.64</v>
          </cell>
          <cell r="L10357">
            <v>0</v>
          </cell>
          <cell r="M10357">
            <v>0</v>
          </cell>
          <cell r="N10357">
            <v>0</v>
          </cell>
          <cell r="O10357">
            <v>-19742375.64</v>
          </cell>
        </row>
        <row r="10358">
          <cell r="D10358" t="str">
            <v>11100250108002</v>
          </cell>
          <cell r="E10358" t="str">
            <v>基本支出（在职人员基础绩效奖）-科研</v>
          </cell>
          <cell r="F10358" t="str">
            <v>王晓季</v>
          </cell>
          <cell r="G10358" t="str">
            <v>2018816</v>
          </cell>
          <cell r="H10358">
            <v>0</v>
          </cell>
          <cell r="I10358">
            <v>0</v>
          </cell>
          <cell r="J10358">
            <v>792200</v>
          </cell>
          <cell r="K10358">
            <v>-792200</v>
          </cell>
          <cell r="L10358">
            <v>0</v>
          </cell>
          <cell r="M10358">
            <v>0</v>
          </cell>
          <cell r="N10358">
            <v>0</v>
          </cell>
          <cell r="O10358">
            <v>-792200</v>
          </cell>
        </row>
        <row r="10359">
          <cell r="D10359" t="str">
            <v>11100250108003</v>
          </cell>
          <cell r="E10359" t="str">
            <v>基本支出（在职人员基础绩效奖）-管理</v>
          </cell>
          <cell r="F10359" t="str">
            <v>王晓季</v>
          </cell>
          <cell r="G10359" t="str">
            <v>2018816</v>
          </cell>
          <cell r="H10359">
            <v>0</v>
          </cell>
          <cell r="I10359">
            <v>0</v>
          </cell>
          <cell r="J10359">
            <v>1213169.52</v>
          </cell>
          <cell r="K10359">
            <v>-1213169.52</v>
          </cell>
          <cell r="L10359">
            <v>0</v>
          </cell>
          <cell r="M10359">
            <v>0</v>
          </cell>
          <cell r="N10359">
            <v>0</v>
          </cell>
          <cell r="O10359">
            <v>-1213169.52</v>
          </cell>
        </row>
        <row r="10360">
          <cell r="D10360" t="str">
            <v>11100250108004</v>
          </cell>
          <cell r="E10360" t="str">
            <v>基本支出（在职人员基础绩效奖）-后勤</v>
          </cell>
          <cell r="F10360" t="str">
            <v>王晓季</v>
          </cell>
          <cell r="G10360" t="str">
            <v>2018816</v>
          </cell>
          <cell r="H10360">
            <v>0</v>
          </cell>
          <cell r="I10360">
            <v>0</v>
          </cell>
          <cell r="J10360">
            <v>507750</v>
          </cell>
          <cell r="K10360">
            <v>-507750</v>
          </cell>
          <cell r="L10360">
            <v>0</v>
          </cell>
          <cell r="M10360">
            <v>0</v>
          </cell>
          <cell r="N10360">
            <v>0</v>
          </cell>
          <cell r="O10360">
            <v>-507750</v>
          </cell>
        </row>
        <row r="10361">
          <cell r="D10361" t="str">
            <v>11100250109</v>
          </cell>
          <cell r="E10361" t="str">
            <v>事业单位在职人员年度考核奖和立功受奖一次性奖金</v>
          </cell>
          <cell r="F10361" t="str">
            <v>王晓季</v>
          </cell>
          <cell r="G10361" t="str">
            <v>2018816</v>
          </cell>
          <cell r="H10361">
            <v>0</v>
          </cell>
          <cell r="I10361">
            <v>0</v>
          </cell>
          <cell r="J10361">
            <v>9433183.19</v>
          </cell>
          <cell r="K10361">
            <v>-9433183.19</v>
          </cell>
          <cell r="L10361">
            <v>0</v>
          </cell>
          <cell r="M10361">
            <v>0</v>
          </cell>
          <cell r="N10361">
            <v>0</v>
          </cell>
          <cell r="O10361">
            <v>-9433183.19</v>
          </cell>
        </row>
        <row r="10362">
          <cell r="D10362" t="str">
            <v>11100250210</v>
          </cell>
          <cell r="E10362" t="str">
            <v>机关事业单位一次性退休补贴</v>
          </cell>
          <cell r="F10362" t="str">
            <v>王晓季</v>
          </cell>
          <cell r="G10362" t="str">
            <v>2018816</v>
          </cell>
          <cell r="H10362">
            <v>0</v>
          </cell>
          <cell r="I10362">
            <v>874557.6</v>
          </cell>
          <cell r="J10362">
            <v>874557.6</v>
          </cell>
          <cell r="K10362">
            <v>0</v>
          </cell>
          <cell r="L10362">
            <v>0</v>
          </cell>
          <cell r="M10362">
            <v>0</v>
          </cell>
          <cell r="N10362">
            <v>0</v>
          </cell>
          <cell r="O10362">
            <v>0</v>
          </cell>
        </row>
        <row r="10363">
          <cell r="D10363" t="str">
            <v>11100250211</v>
          </cell>
          <cell r="E10363" t="str">
            <v>离退休人员抚恤金</v>
          </cell>
          <cell r="F10363" t="str">
            <v>王晓季</v>
          </cell>
          <cell r="G10363" t="str">
            <v>2018816</v>
          </cell>
          <cell r="H10363">
            <v>0</v>
          </cell>
          <cell r="I10363">
            <v>219331.4</v>
          </cell>
          <cell r="J10363">
            <v>219331.4</v>
          </cell>
          <cell r="K10363">
            <v>0</v>
          </cell>
          <cell r="L10363">
            <v>0</v>
          </cell>
          <cell r="M10363">
            <v>0</v>
          </cell>
          <cell r="N10363">
            <v>0</v>
          </cell>
          <cell r="O10363">
            <v>0</v>
          </cell>
        </row>
        <row r="10364">
          <cell r="D10364" t="str">
            <v>11100250212</v>
          </cell>
          <cell r="E10364" t="str">
            <v>粤财科教[2025]55号-2025年青年优秀科研人才国际培养计划</v>
          </cell>
          <cell r="F10364" t="str">
            <v>王晓季</v>
          </cell>
          <cell r="G10364" t="str">
            <v>2018816</v>
          </cell>
          <cell r="H10364">
            <v>0</v>
          </cell>
          <cell r="I10364">
            <v>330000</v>
          </cell>
          <cell r="J10364">
            <v>0</v>
          </cell>
          <cell r="K10364">
            <v>330000</v>
          </cell>
          <cell r="L10364">
            <v>0</v>
          </cell>
          <cell r="M10364">
            <v>0</v>
          </cell>
          <cell r="N10364">
            <v>0</v>
          </cell>
          <cell r="O10364">
            <v>330000</v>
          </cell>
        </row>
        <row r="10365">
          <cell r="D10365" t="str">
            <v>11100250219</v>
          </cell>
          <cell r="E10365" t="str">
            <v>粤财科教[2025]59号-教育厅平台人才项目生活补贴资金</v>
          </cell>
          <cell r="F10365" t="str">
            <v>王晓季</v>
          </cell>
          <cell r="G10365" t="str">
            <v>2018816</v>
          </cell>
          <cell r="H10365">
            <v>0</v>
          </cell>
          <cell r="I10365">
            <v>500000</v>
          </cell>
          <cell r="J10365">
            <v>500000</v>
          </cell>
          <cell r="K10365">
            <v>0</v>
          </cell>
          <cell r="L10365">
            <v>0</v>
          </cell>
          <cell r="M10365">
            <v>0</v>
          </cell>
          <cell r="N10365">
            <v>0</v>
          </cell>
          <cell r="O10365">
            <v>0</v>
          </cell>
        </row>
        <row r="10366">
          <cell r="D10366" t="str">
            <v>11100251103</v>
          </cell>
          <cell r="E10366" t="str">
            <v>一站式服务中心及杨振宁综合楼运行费</v>
          </cell>
          <cell r="F10366" t="str">
            <v>王晓季</v>
          </cell>
          <cell r="G10366" t="str">
            <v>2018816</v>
          </cell>
          <cell r="H10366">
            <v>0</v>
          </cell>
          <cell r="I10366">
            <v>155000</v>
          </cell>
          <cell r="J10366">
            <v>60166.96</v>
          </cell>
          <cell r="K10366">
            <v>94833.04</v>
          </cell>
          <cell r="L10366">
            <v>0</v>
          </cell>
          <cell r="M10366">
            <v>0</v>
          </cell>
          <cell r="N10366">
            <v>0</v>
          </cell>
          <cell r="O10366">
            <v>94833.04</v>
          </cell>
        </row>
        <row r="10367">
          <cell r="D10367" t="str">
            <v>11100255703</v>
          </cell>
          <cell r="E10367" t="str">
            <v>2025年广东省博士后人才专项支持计划</v>
          </cell>
          <cell r="F10367" t="str">
            <v>王晓季</v>
          </cell>
          <cell r="G10367" t="str">
            <v>2018816</v>
          </cell>
          <cell r="H10367">
            <v>0</v>
          </cell>
          <cell r="I10367">
            <v>1380000</v>
          </cell>
          <cell r="J10367">
            <v>1380000</v>
          </cell>
          <cell r="K10367">
            <v>0</v>
          </cell>
          <cell r="L10367">
            <v>0</v>
          </cell>
          <cell r="M10367">
            <v>0</v>
          </cell>
          <cell r="N10367">
            <v>0</v>
          </cell>
          <cell r="O10367">
            <v>0</v>
          </cell>
        </row>
        <row r="10368">
          <cell r="D10368" t="str">
            <v>11100255711</v>
          </cell>
          <cell r="E10368" t="str">
            <v>东莞市博士后培养扶持资助资金</v>
          </cell>
          <cell r="F10368" t="str">
            <v>王晓季</v>
          </cell>
          <cell r="G10368" t="str">
            <v>2018816</v>
          </cell>
          <cell r="H10368">
            <v>0</v>
          </cell>
          <cell r="I10368">
            <v>18940000</v>
          </cell>
          <cell r="J10368">
            <v>18196083.56</v>
          </cell>
          <cell r="K10368">
            <v>743916.44</v>
          </cell>
          <cell r="L10368">
            <v>0</v>
          </cell>
          <cell r="M10368">
            <v>0</v>
          </cell>
          <cell r="N10368">
            <v>0</v>
          </cell>
          <cell r="O10368">
            <v>743916.44</v>
          </cell>
        </row>
        <row r="10369">
          <cell r="D10369" t="str">
            <v>11100255711001</v>
          </cell>
          <cell r="E10369" t="str">
            <v>黄红荣-东莞市博士后培养扶持资助资金</v>
          </cell>
          <cell r="F10369" t="str">
            <v>黄红荣</v>
          </cell>
          <cell r="G10369" t="str">
            <v>2023210</v>
          </cell>
          <cell r="H10369">
            <v>0</v>
          </cell>
          <cell r="I10369">
            <v>80000</v>
          </cell>
          <cell r="J10369">
            <v>52950</v>
          </cell>
          <cell r="K10369">
            <v>27050</v>
          </cell>
          <cell r="L10369">
            <v>0</v>
          </cell>
          <cell r="M10369">
            <v>0</v>
          </cell>
          <cell r="N10369">
            <v>0</v>
          </cell>
          <cell r="O10369">
            <v>27050</v>
          </cell>
        </row>
        <row r="10370">
          <cell r="D10370" t="str">
            <v>11100255711002</v>
          </cell>
          <cell r="E10370" t="str">
            <v>刘诗文-东莞市博士后培养扶持资助资金</v>
          </cell>
          <cell r="F10370" t="str">
            <v>刘诗文</v>
          </cell>
          <cell r="G10370" t="str">
            <v>2022181</v>
          </cell>
          <cell r="H10370">
            <v>0</v>
          </cell>
          <cell r="I10370">
            <v>80000</v>
          </cell>
          <cell r="J10370">
            <v>12838</v>
          </cell>
          <cell r="K10370">
            <v>67162</v>
          </cell>
          <cell r="L10370">
            <v>0</v>
          </cell>
          <cell r="M10370">
            <v>0</v>
          </cell>
          <cell r="N10370">
            <v>0</v>
          </cell>
          <cell r="O10370">
            <v>67162</v>
          </cell>
        </row>
        <row r="10371">
          <cell r="D10371" t="str">
            <v>11100255711003</v>
          </cell>
          <cell r="E10371" t="str">
            <v>陈淳-东莞市博士后培养扶持资助资金</v>
          </cell>
          <cell r="F10371" t="str">
            <v>陈淳</v>
          </cell>
          <cell r="G10371" t="str">
            <v>2023228</v>
          </cell>
          <cell r="H10371">
            <v>0</v>
          </cell>
          <cell r="I10371">
            <v>80000</v>
          </cell>
          <cell r="J10371">
            <v>0</v>
          </cell>
          <cell r="K10371">
            <v>80000</v>
          </cell>
          <cell r="L10371">
            <v>0</v>
          </cell>
          <cell r="M10371">
            <v>0</v>
          </cell>
          <cell r="N10371">
            <v>0</v>
          </cell>
          <cell r="O10371">
            <v>80000</v>
          </cell>
        </row>
        <row r="10372">
          <cell r="D10372" t="str">
            <v>11100255711004</v>
          </cell>
          <cell r="E10372" t="str">
            <v>尹涛-东莞市博士后培养扶持资助资金</v>
          </cell>
          <cell r="F10372" t="str">
            <v>尹涛</v>
          </cell>
          <cell r="G10372" t="str">
            <v>2023222</v>
          </cell>
          <cell r="H10372">
            <v>0</v>
          </cell>
          <cell r="I10372">
            <v>80000</v>
          </cell>
          <cell r="J10372">
            <v>40580</v>
          </cell>
          <cell r="K10372">
            <v>39420</v>
          </cell>
          <cell r="L10372">
            <v>0</v>
          </cell>
          <cell r="M10372">
            <v>0</v>
          </cell>
          <cell r="N10372">
            <v>0</v>
          </cell>
          <cell r="O10372">
            <v>39420</v>
          </cell>
        </row>
        <row r="10373">
          <cell r="D10373" t="str">
            <v>11100255712</v>
          </cell>
          <cell r="E10373" t="str">
            <v>王刚东莞市领军人才项目奖励资金</v>
          </cell>
          <cell r="F10373" t="str">
            <v>王刚</v>
          </cell>
          <cell r="G10373" t="str">
            <v>2017837</v>
          </cell>
          <cell r="H10373">
            <v>0</v>
          </cell>
          <cell r="I10373">
            <v>1000000</v>
          </cell>
          <cell r="J10373">
            <v>0</v>
          </cell>
          <cell r="K10373">
            <v>1000000</v>
          </cell>
          <cell r="L10373">
            <v>0</v>
          </cell>
          <cell r="M10373">
            <v>0</v>
          </cell>
          <cell r="N10373">
            <v>0</v>
          </cell>
          <cell r="O10373">
            <v>1000000</v>
          </cell>
        </row>
        <row r="10374">
          <cell r="D10374" t="str">
            <v>11200210207</v>
          </cell>
          <cell r="E10374" t="str">
            <v>粤财科教[2020]16号关于安排2020年度省政府来粤留学生奖学金</v>
          </cell>
          <cell r="F10374" t="str">
            <v>王际辉</v>
          </cell>
          <cell r="G10374" t="str">
            <v>2018809</v>
          </cell>
          <cell r="H10374">
            <v>0</v>
          </cell>
          <cell r="I10374">
            <v>0</v>
          </cell>
          <cell r="J10374">
            <v>0</v>
          </cell>
          <cell r="K10374">
            <v>0</v>
          </cell>
          <cell r="L10374">
            <v>0</v>
          </cell>
          <cell r="M10374">
            <v>0</v>
          </cell>
          <cell r="N10374">
            <v>0</v>
          </cell>
          <cell r="O10374">
            <v>0</v>
          </cell>
        </row>
        <row r="10375">
          <cell r="D10375" t="str">
            <v>11200211050001</v>
          </cell>
          <cell r="E10375" t="str">
            <v>外籍及港澳台专家费</v>
          </cell>
          <cell r="F10375" t="str">
            <v>王际辉</v>
          </cell>
          <cell r="G10375" t="str">
            <v>2018809</v>
          </cell>
          <cell r="H10375">
            <v>0</v>
          </cell>
          <cell r="I10375">
            <v>0</v>
          </cell>
          <cell r="J10375">
            <v>0</v>
          </cell>
          <cell r="K10375">
            <v>0</v>
          </cell>
          <cell r="L10375">
            <v>0</v>
          </cell>
          <cell r="M10375">
            <v>0</v>
          </cell>
          <cell r="N10375">
            <v>0</v>
          </cell>
          <cell r="O10375">
            <v>0</v>
          </cell>
        </row>
        <row r="10376">
          <cell r="D10376" t="str">
            <v>11200220105001</v>
          </cell>
          <cell r="E10376" t="str">
            <v>外事接待费</v>
          </cell>
          <cell r="F10376" t="str">
            <v>李环</v>
          </cell>
          <cell r="G10376" t="str">
            <v>2003003</v>
          </cell>
          <cell r="H10376">
            <v>0</v>
          </cell>
          <cell r="I10376">
            <v>75000</v>
          </cell>
          <cell r="J10376">
            <v>0</v>
          </cell>
          <cell r="K10376">
            <v>75000</v>
          </cell>
          <cell r="L10376">
            <v>0</v>
          </cell>
          <cell r="M10376">
            <v>0</v>
          </cell>
          <cell r="N10376">
            <v>0</v>
          </cell>
          <cell r="O10376">
            <v>75000</v>
          </cell>
        </row>
        <row r="10377">
          <cell r="D10377" t="str">
            <v>11200220108</v>
          </cell>
          <cell r="E10377" t="str">
            <v>因公出国（境）专项经费</v>
          </cell>
          <cell r="F10377" t="str">
            <v>李环</v>
          </cell>
          <cell r="G10377" t="str">
            <v>2003003</v>
          </cell>
          <cell r="H10377">
            <v>0</v>
          </cell>
          <cell r="I10377">
            <v>450000</v>
          </cell>
          <cell r="J10377">
            <v>14989.15</v>
          </cell>
          <cell r="K10377">
            <v>435010.85</v>
          </cell>
          <cell r="L10377">
            <v>0</v>
          </cell>
          <cell r="M10377">
            <v>0</v>
          </cell>
          <cell r="N10377">
            <v>0</v>
          </cell>
          <cell r="O10377">
            <v>435010.85</v>
          </cell>
        </row>
        <row r="10378">
          <cell r="D10378" t="str">
            <v>11200220109</v>
          </cell>
          <cell r="E10378" t="str">
            <v>香港城市大学（东莞）开办费</v>
          </cell>
          <cell r="F10378" t="str">
            <v>李环</v>
          </cell>
          <cell r="G10378" t="str">
            <v>2003003</v>
          </cell>
          <cell r="H10378">
            <v>0</v>
          </cell>
          <cell r="I10378">
            <v>45000000</v>
          </cell>
          <cell r="J10378">
            <v>45000000</v>
          </cell>
          <cell r="K10378">
            <v>0</v>
          </cell>
          <cell r="L10378">
            <v>0</v>
          </cell>
          <cell r="M10378">
            <v>0</v>
          </cell>
          <cell r="N10378">
            <v>0</v>
          </cell>
          <cell r="O10378">
            <v>0</v>
          </cell>
        </row>
        <row r="10379">
          <cell r="D10379" t="str">
            <v>11200220214</v>
          </cell>
          <cell r="E10379" t="str">
            <v>粤财科教[2022]5号广东省财政厅关于安排2022年度省政府来粤留学生奖学金的通知</v>
          </cell>
          <cell r="F10379" t="str">
            <v>李环</v>
          </cell>
          <cell r="G10379" t="str">
            <v>2003003</v>
          </cell>
          <cell r="H10379">
            <v>0</v>
          </cell>
          <cell r="I10379">
            <v>0</v>
          </cell>
          <cell r="J10379">
            <v>0</v>
          </cell>
          <cell r="K10379">
            <v>0</v>
          </cell>
          <cell r="L10379">
            <v>0</v>
          </cell>
          <cell r="M10379">
            <v>0</v>
          </cell>
          <cell r="N10379">
            <v>0</v>
          </cell>
          <cell r="O10379">
            <v>0</v>
          </cell>
        </row>
        <row r="10380">
          <cell r="D10380" t="str">
            <v>11200221001012</v>
          </cell>
          <cell r="E10380" t="str">
            <v>机关部门日常教学经费</v>
          </cell>
          <cell r="F10380" t="str">
            <v>李环</v>
          </cell>
          <cell r="G10380" t="str">
            <v>2003003</v>
          </cell>
          <cell r="H10380">
            <v>0</v>
          </cell>
          <cell r="I10380">
            <v>19200</v>
          </cell>
          <cell r="J10380">
            <v>10851</v>
          </cell>
          <cell r="K10380">
            <v>8349</v>
          </cell>
          <cell r="L10380">
            <v>0</v>
          </cell>
          <cell r="M10380">
            <v>0</v>
          </cell>
          <cell r="N10380">
            <v>0</v>
          </cell>
          <cell r="O10380">
            <v>8349</v>
          </cell>
        </row>
        <row r="10381">
          <cell r="D10381" t="str">
            <v>11200221008002</v>
          </cell>
          <cell r="E10381" t="str">
            <v>国际学术周专项</v>
          </cell>
          <cell r="F10381" t="str">
            <v>李环</v>
          </cell>
          <cell r="G10381" t="str">
            <v>2003003</v>
          </cell>
          <cell r="H10381">
            <v>0</v>
          </cell>
          <cell r="I10381">
            <v>300000</v>
          </cell>
          <cell r="J10381">
            <v>0</v>
          </cell>
          <cell r="K10381">
            <v>300000</v>
          </cell>
          <cell r="L10381">
            <v>0</v>
          </cell>
          <cell r="M10381">
            <v>0</v>
          </cell>
          <cell r="N10381">
            <v>0</v>
          </cell>
          <cell r="O10381">
            <v>300000</v>
          </cell>
        </row>
        <row r="10382">
          <cell r="D10382" t="str">
            <v>11200221008003</v>
          </cell>
          <cell r="E10382" t="str">
            <v>交流交换生项目专项经费</v>
          </cell>
          <cell r="F10382" t="str">
            <v>李环</v>
          </cell>
          <cell r="G10382" t="str">
            <v>2003003</v>
          </cell>
          <cell r="H10382">
            <v>0</v>
          </cell>
          <cell r="I10382">
            <v>42000</v>
          </cell>
          <cell r="J10382">
            <v>15300</v>
          </cell>
          <cell r="K10382">
            <v>26700</v>
          </cell>
          <cell r="L10382">
            <v>0</v>
          </cell>
          <cell r="M10382">
            <v>0</v>
          </cell>
          <cell r="N10382">
            <v>0</v>
          </cell>
          <cell r="O10382">
            <v>26700</v>
          </cell>
        </row>
        <row r="10383">
          <cell r="D10383" t="str">
            <v>11200221008004</v>
          </cell>
          <cell r="E10383" t="str">
            <v>海外创新中心专项经费</v>
          </cell>
          <cell r="F10383" t="str">
            <v>李环</v>
          </cell>
          <cell r="G10383" t="str">
            <v>2003003</v>
          </cell>
          <cell r="H10383">
            <v>0</v>
          </cell>
          <cell r="I10383">
            <v>1100000</v>
          </cell>
          <cell r="J10383">
            <v>949999.93</v>
          </cell>
          <cell r="K10383">
            <v>150000.07</v>
          </cell>
          <cell r="L10383">
            <v>0</v>
          </cell>
          <cell r="M10383">
            <v>0</v>
          </cell>
          <cell r="N10383">
            <v>0</v>
          </cell>
          <cell r="O10383">
            <v>150000.07</v>
          </cell>
        </row>
        <row r="10384">
          <cell r="D10384" t="str">
            <v>11200221008005</v>
          </cell>
          <cell r="E10384" t="str">
            <v>国际合作办学及外事业务费</v>
          </cell>
          <cell r="F10384" t="str">
            <v>李环</v>
          </cell>
          <cell r="G10384" t="str">
            <v>2003003</v>
          </cell>
          <cell r="H10384">
            <v>0</v>
          </cell>
          <cell r="I10384">
            <v>259000</v>
          </cell>
          <cell r="J10384">
            <v>55421.32</v>
          </cell>
          <cell r="K10384">
            <v>203578.68</v>
          </cell>
          <cell r="L10384">
            <v>16900</v>
          </cell>
          <cell r="M10384">
            <v>138571.29</v>
          </cell>
          <cell r="N10384">
            <v>0</v>
          </cell>
          <cell r="O10384">
            <v>65007.39</v>
          </cell>
        </row>
        <row r="10385">
          <cell r="D10385" t="str">
            <v>11200221008006</v>
          </cell>
          <cell r="E10385" t="str">
            <v>汤加留学生专项经费</v>
          </cell>
          <cell r="F10385" t="str">
            <v>李环</v>
          </cell>
          <cell r="G10385" t="str">
            <v>2003003</v>
          </cell>
          <cell r="H10385">
            <v>0</v>
          </cell>
          <cell r="I10385">
            <v>60000</v>
          </cell>
          <cell r="J10385">
            <v>20988</v>
          </cell>
          <cell r="K10385">
            <v>39012</v>
          </cell>
          <cell r="L10385">
            <v>0</v>
          </cell>
          <cell r="M10385">
            <v>0</v>
          </cell>
          <cell r="N10385">
            <v>0</v>
          </cell>
          <cell r="O10385">
            <v>39012</v>
          </cell>
        </row>
        <row r="10386">
          <cell r="D10386" t="str">
            <v>11200221008007</v>
          </cell>
          <cell r="E10386" t="str">
            <v>国（境）外专家及留学生专项</v>
          </cell>
          <cell r="F10386" t="str">
            <v>李环</v>
          </cell>
          <cell r="G10386" t="str">
            <v>2003003</v>
          </cell>
          <cell r="H10386">
            <v>0</v>
          </cell>
          <cell r="I10386">
            <v>89250</v>
          </cell>
          <cell r="J10386">
            <v>8625</v>
          </cell>
          <cell r="K10386">
            <v>80625</v>
          </cell>
          <cell r="L10386">
            <v>0</v>
          </cell>
          <cell r="M10386">
            <v>0</v>
          </cell>
          <cell r="N10386">
            <v>0</v>
          </cell>
          <cell r="O10386">
            <v>80625</v>
          </cell>
        </row>
        <row r="10387">
          <cell r="D10387" t="str">
            <v>11200225601026</v>
          </cell>
          <cell r="E10387" t="str">
            <v>科研管理费</v>
          </cell>
          <cell r="F10387" t="str">
            <v>李环</v>
          </cell>
          <cell r="G10387" t="str">
            <v>2003003</v>
          </cell>
          <cell r="H10387">
            <v>0</v>
          </cell>
          <cell r="I10387">
            <v>14013.3</v>
          </cell>
          <cell r="J10387">
            <v>13910</v>
          </cell>
          <cell r="K10387">
            <v>103.3</v>
          </cell>
          <cell r="L10387">
            <v>0</v>
          </cell>
          <cell r="M10387">
            <v>0</v>
          </cell>
          <cell r="N10387">
            <v>0</v>
          </cell>
          <cell r="O10387">
            <v>103.3</v>
          </cell>
        </row>
        <row r="10388">
          <cell r="D10388" t="str">
            <v>11200230203</v>
          </cell>
          <cell r="E10388" t="str">
            <v>粤财科教[2022]215号广东省财政厅关于提前下达2023年度省政府来粤留学生奖学金</v>
          </cell>
          <cell r="F10388" t="str">
            <v>李环</v>
          </cell>
          <cell r="G10388" t="str">
            <v>2003003</v>
          </cell>
          <cell r="H10388">
            <v>0</v>
          </cell>
          <cell r="I10388">
            <v>0</v>
          </cell>
          <cell r="J10388">
            <v>0</v>
          </cell>
          <cell r="K10388">
            <v>0</v>
          </cell>
          <cell r="L10388">
            <v>0</v>
          </cell>
          <cell r="M10388">
            <v>0</v>
          </cell>
          <cell r="N10388">
            <v>0</v>
          </cell>
          <cell r="O10388">
            <v>0</v>
          </cell>
        </row>
        <row r="10389">
          <cell r="D10389" t="str">
            <v>11200231111</v>
          </cell>
          <cell r="E10389" t="str">
            <v>国际暨港澳台交流专项经费</v>
          </cell>
          <cell r="F10389" t="str">
            <v>李环</v>
          </cell>
          <cell r="G10389" t="str">
            <v>2003003</v>
          </cell>
          <cell r="H10389">
            <v>0</v>
          </cell>
          <cell r="I10389">
            <v>1300000</v>
          </cell>
          <cell r="J10389">
            <v>882</v>
          </cell>
          <cell r="K10389">
            <v>1299118</v>
          </cell>
          <cell r="L10389">
            <v>0</v>
          </cell>
          <cell r="M10389">
            <v>495542.68</v>
          </cell>
          <cell r="N10389">
            <v>0</v>
          </cell>
          <cell r="O10389">
            <v>803575.32</v>
          </cell>
        </row>
        <row r="10390">
          <cell r="D10390" t="str">
            <v>11200235701</v>
          </cell>
          <cell r="E10390" t="str">
            <v>2022年度港澳学生奖学金</v>
          </cell>
          <cell r="F10390" t="str">
            <v>李环</v>
          </cell>
          <cell r="G10390" t="str">
            <v>2003003</v>
          </cell>
          <cell r="H10390">
            <v>0</v>
          </cell>
          <cell r="I10390">
            <v>0</v>
          </cell>
          <cell r="J10390">
            <v>0</v>
          </cell>
          <cell r="K10390">
            <v>0</v>
          </cell>
          <cell r="L10390">
            <v>0</v>
          </cell>
          <cell r="M10390">
            <v>0</v>
          </cell>
          <cell r="N10390">
            <v>0</v>
          </cell>
          <cell r="O10390">
            <v>0</v>
          </cell>
        </row>
        <row r="10391">
          <cell r="D10391" t="str">
            <v>11200240220</v>
          </cell>
          <cell r="E10391" t="str">
            <v>中拉技术合作发展交流会暨巴西圣保罗周学术会议经费</v>
          </cell>
          <cell r="F10391" t="str">
            <v>李环</v>
          </cell>
          <cell r="G10391" t="str">
            <v>2003003</v>
          </cell>
          <cell r="H10391">
            <v>0</v>
          </cell>
          <cell r="I10391">
            <v>0</v>
          </cell>
          <cell r="J10391">
            <v>0</v>
          </cell>
          <cell r="K10391">
            <v>0</v>
          </cell>
          <cell r="L10391">
            <v>0</v>
          </cell>
          <cell r="M10391">
            <v>0</v>
          </cell>
          <cell r="N10391">
            <v>0</v>
          </cell>
          <cell r="O10391">
            <v>0</v>
          </cell>
        </row>
        <row r="10392">
          <cell r="D10392" t="str">
            <v>11200240228</v>
          </cell>
          <cell r="E10392" t="str">
            <v>粤财科教〔2023〕181号提前下达2024年度省政府来粤留学生奖学金</v>
          </cell>
          <cell r="F10392" t="str">
            <v>李环</v>
          </cell>
          <cell r="G10392" t="str">
            <v>2003003</v>
          </cell>
          <cell r="H10392">
            <v>0</v>
          </cell>
          <cell r="I10392">
            <v>20000</v>
          </cell>
          <cell r="J10392">
            <v>20000</v>
          </cell>
          <cell r="K10392">
            <v>0</v>
          </cell>
          <cell r="L10392">
            <v>0</v>
          </cell>
          <cell r="M10392">
            <v>0</v>
          </cell>
          <cell r="N10392">
            <v>0</v>
          </cell>
          <cell r="O10392">
            <v>0</v>
          </cell>
        </row>
        <row r="10393">
          <cell r="D10393" t="str">
            <v>11200240607</v>
          </cell>
          <cell r="E10393" t="str">
            <v>香港城市大学（东莞）（筹）校长专项基金</v>
          </cell>
          <cell r="F10393" t="str">
            <v>李环</v>
          </cell>
          <cell r="G10393" t="str">
            <v>2003003</v>
          </cell>
          <cell r="H10393">
            <v>0</v>
          </cell>
          <cell r="I10393">
            <v>0</v>
          </cell>
          <cell r="J10393">
            <v>0</v>
          </cell>
          <cell r="K10393">
            <v>0</v>
          </cell>
          <cell r="L10393">
            <v>0</v>
          </cell>
          <cell r="M10393">
            <v>0</v>
          </cell>
          <cell r="N10393">
            <v>0</v>
          </cell>
          <cell r="O10393">
            <v>0</v>
          </cell>
        </row>
        <row r="10394">
          <cell r="D10394" t="str">
            <v>11200240618</v>
          </cell>
          <cell r="E10394" t="str">
            <v>香港城市大学（东莞）（筹）生均经费补助</v>
          </cell>
          <cell r="F10394" t="str">
            <v>李环</v>
          </cell>
          <cell r="G10394" t="str">
            <v>2003003</v>
          </cell>
          <cell r="H10394">
            <v>0</v>
          </cell>
          <cell r="I10394">
            <v>78680000</v>
          </cell>
          <cell r="J10394">
            <v>78578500</v>
          </cell>
          <cell r="K10394">
            <v>101500</v>
          </cell>
          <cell r="L10394">
            <v>0</v>
          </cell>
          <cell r="M10394">
            <v>0</v>
          </cell>
          <cell r="N10394">
            <v>0</v>
          </cell>
          <cell r="O10394">
            <v>101500</v>
          </cell>
        </row>
        <row r="10395">
          <cell r="D10395" t="str">
            <v>11200240619</v>
          </cell>
          <cell r="E10395" t="str">
            <v>香港城市大学（东莞）配捐资金</v>
          </cell>
          <cell r="F10395" t="str">
            <v>李环</v>
          </cell>
          <cell r="G10395" t="str">
            <v>2003003</v>
          </cell>
          <cell r="H10395">
            <v>0</v>
          </cell>
          <cell r="I10395">
            <v>0</v>
          </cell>
          <cell r="J10395">
            <v>0</v>
          </cell>
          <cell r="K10395">
            <v>0</v>
          </cell>
          <cell r="L10395">
            <v>0</v>
          </cell>
          <cell r="M10395">
            <v>0</v>
          </cell>
          <cell r="N10395">
            <v>0</v>
          </cell>
          <cell r="O10395">
            <v>0</v>
          </cell>
        </row>
        <row r="10396">
          <cell r="D10396" t="str">
            <v>11200241005</v>
          </cell>
          <cell r="E10396" t="str">
            <v>中拉技术转移中心建设专项经费</v>
          </cell>
          <cell r="F10396" t="str">
            <v>李环</v>
          </cell>
          <cell r="G10396" t="str">
            <v>2003003</v>
          </cell>
          <cell r="H10396">
            <v>0</v>
          </cell>
          <cell r="I10396">
            <v>450000</v>
          </cell>
          <cell r="J10396">
            <v>201323.27</v>
          </cell>
          <cell r="K10396">
            <v>248676.73</v>
          </cell>
          <cell r="L10396">
            <v>0</v>
          </cell>
          <cell r="M10396">
            <v>0</v>
          </cell>
          <cell r="N10396">
            <v>0</v>
          </cell>
          <cell r="O10396">
            <v>248676.73</v>
          </cell>
        </row>
        <row r="10397">
          <cell r="D10397" t="str">
            <v>11200250208</v>
          </cell>
          <cell r="E10397" t="str">
            <v>（省级）粤财科教[2024]177号-提前下达2025年度省政府来粤留学生奖学金</v>
          </cell>
          <cell r="F10397" t="str">
            <v>李环</v>
          </cell>
          <cell r="G10397" t="str">
            <v>2003003</v>
          </cell>
          <cell r="H10397">
            <v>0</v>
          </cell>
          <cell r="I10397">
            <v>20000</v>
          </cell>
          <cell r="J10397">
            <v>0</v>
          </cell>
          <cell r="K10397">
            <v>20000</v>
          </cell>
          <cell r="L10397">
            <v>0</v>
          </cell>
          <cell r="M10397">
            <v>0</v>
          </cell>
          <cell r="N10397">
            <v>0</v>
          </cell>
          <cell r="O10397">
            <v>20000</v>
          </cell>
        </row>
        <row r="10398">
          <cell r="D10398" t="str">
            <v>11200250222</v>
          </cell>
          <cell r="E10398" t="str">
            <v>（定向捐赠款）国境外交流活动费</v>
          </cell>
          <cell r="F10398" t="str">
            <v>李环</v>
          </cell>
          <cell r="G10398" t="str">
            <v>2003003</v>
          </cell>
          <cell r="H10398">
            <v>0</v>
          </cell>
          <cell r="I10398">
            <v>150000</v>
          </cell>
          <cell r="J10398">
            <v>0</v>
          </cell>
          <cell r="K10398">
            <v>150000</v>
          </cell>
          <cell r="L10398">
            <v>0</v>
          </cell>
          <cell r="M10398">
            <v>0</v>
          </cell>
          <cell r="N10398">
            <v>0</v>
          </cell>
          <cell r="O10398">
            <v>150000</v>
          </cell>
        </row>
        <row r="10399">
          <cell r="D10399" t="str">
            <v>11200250601</v>
          </cell>
          <cell r="E10399" t="str">
            <v>香港城市大学（东莞）高校发展资金</v>
          </cell>
          <cell r="F10399" t="str">
            <v>李环</v>
          </cell>
          <cell r="G10399" t="str">
            <v>2003003</v>
          </cell>
          <cell r="H10399">
            <v>0</v>
          </cell>
          <cell r="I10399">
            <v>105000000</v>
          </cell>
          <cell r="J10399">
            <v>105000000</v>
          </cell>
          <cell r="K10399">
            <v>0</v>
          </cell>
          <cell r="L10399">
            <v>0</v>
          </cell>
          <cell r="M10399">
            <v>0</v>
          </cell>
          <cell r="N10399">
            <v>0</v>
          </cell>
          <cell r="O10399">
            <v>0</v>
          </cell>
        </row>
        <row r="10400">
          <cell r="D10400" t="str">
            <v>11300195800001</v>
          </cell>
          <cell r="E10400" t="str">
            <v>(072008001)其他应付款-其他</v>
          </cell>
          <cell r="F10400" t="str">
            <v>蔡传里</v>
          </cell>
          <cell r="G10400" t="str">
            <v>2008027</v>
          </cell>
          <cell r="H10400">
            <v>11914737.08</v>
          </cell>
          <cell r="I10400">
            <v>0</v>
          </cell>
          <cell r="J10400">
            <v>0</v>
          </cell>
          <cell r="K10400">
            <v>11914737.08</v>
          </cell>
          <cell r="L10400">
            <v>0</v>
          </cell>
          <cell r="M10400">
            <v>0</v>
          </cell>
          <cell r="N10400">
            <v>0</v>
          </cell>
          <cell r="O10400">
            <v>11914737.08</v>
          </cell>
        </row>
        <row r="10401">
          <cell r="D10401" t="str">
            <v>11300195800004</v>
          </cell>
          <cell r="E10401" t="str">
            <v>(073008002)其他应付款-学杂费</v>
          </cell>
          <cell r="F10401" t="str">
            <v>蔡传里</v>
          </cell>
          <cell r="G10401" t="str">
            <v>2008027</v>
          </cell>
          <cell r="H10401">
            <v>84360</v>
          </cell>
          <cell r="I10401">
            <v>0</v>
          </cell>
          <cell r="J10401">
            <v>0</v>
          </cell>
          <cell r="K10401">
            <v>84360</v>
          </cell>
          <cell r="L10401">
            <v>0</v>
          </cell>
          <cell r="M10401">
            <v>0</v>
          </cell>
          <cell r="N10401">
            <v>0</v>
          </cell>
          <cell r="O10401">
            <v>84360</v>
          </cell>
        </row>
        <row r="10402">
          <cell r="D10402" t="str">
            <v>11300195800005</v>
          </cell>
          <cell r="E10402" t="str">
            <v>(073008004)其他应付款-后勤住宿费</v>
          </cell>
          <cell r="F10402" t="str">
            <v>蔡传里</v>
          </cell>
          <cell r="G10402" t="str">
            <v>2008027</v>
          </cell>
          <cell r="H10402">
            <v>20699015</v>
          </cell>
          <cell r="I10402">
            <v>0</v>
          </cell>
          <cell r="J10402">
            <v>0</v>
          </cell>
          <cell r="K10402">
            <v>20699015</v>
          </cell>
          <cell r="L10402">
            <v>0</v>
          </cell>
          <cell r="M10402">
            <v>0</v>
          </cell>
          <cell r="N10402">
            <v>0</v>
          </cell>
          <cell r="O10402">
            <v>20699015</v>
          </cell>
        </row>
        <row r="10403">
          <cell r="D10403" t="str">
            <v>11300195800006</v>
          </cell>
          <cell r="E10403" t="str">
            <v>(073008003)其他应付款款-学生贷款</v>
          </cell>
          <cell r="F10403" t="str">
            <v>蔡传里</v>
          </cell>
          <cell r="G10403" t="str">
            <v>2008027</v>
          </cell>
          <cell r="H10403">
            <v>9356.74</v>
          </cell>
          <cell r="I10403">
            <v>0</v>
          </cell>
          <cell r="J10403">
            <v>0</v>
          </cell>
          <cell r="K10403">
            <v>9356.74</v>
          </cell>
          <cell r="L10403">
            <v>0</v>
          </cell>
          <cell r="M10403">
            <v>0</v>
          </cell>
          <cell r="N10403">
            <v>0</v>
          </cell>
          <cell r="O10403">
            <v>9356.74</v>
          </cell>
        </row>
        <row r="10404">
          <cell r="D10404" t="str">
            <v>11300195800007</v>
          </cell>
          <cell r="E10404" t="str">
            <v>(073008005)代征代缴税款手续费绩效奖励</v>
          </cell>
          <cell r="F10404" t="str">
            <v>蔡传里</v>
          </cell>
          <cell r="G10404" t="str">
            <v>2008027</v>
          </cell>
          <cell r="H10404">
            <v>0</v>
          </cell>
          <cell r="I10404">
            <v>222805.09</v>
          </cell>
          <cell r="J10404">
            <v>1133.36</v>
          </cell>
          <cell r="K10404">
            <v>221671.73</v>
          </cell>
          <cell r="L10404">
            <v>0</v>
          </cell>
          <cell r="M10404">
            <v>0</v>
          </cell>
          <cell r="N10404">
            <v>0</v>
          </cell>
          <cell r="O10404">
            <v>221671.73</v>
          </cell>
        </row>
        <row r="10405">
          <cell r="D10405" t="str">
            <v>11300195800012</v>
          </cell>
          <cell r="E10405" t="str">
            <v>其他应付款-校内人员劳务费归集</v>
          </cell>
          <cell r="F10405" t="str">
            <v>蔡传里</v>
          </cell>
          <cell r="G10405" t="str">
            <v>2008027</v>
          </cell>
          <cell r="H10405">
            <v>1830000</v>
          </cell>
          <cell r="I10405">
            <v>0</v>
          </cell>
          <cell r="J10405">
            <v>0</v>
          </cell>
          <cell r="K10405">
            <v>1830000</v>
          </cell>
          <cell r="L10405">
            <v>0</v>
          </cell>
          <cell r="M10405">
            <v>0</v>
          </cell>
          <cell r="N10405">
            <v>0</v>
          </cell>
          <cell r="O10405">
            <v>1830000</v>
          </cell>
        </row>
        <row r="10406">
          <cell r="D10406" t="str">
            <v>11300221001013</v>
          </cell>
          <cell r="E10406" t="str">
            <v>机关部门日常教学经费</v>
          </cell>
          <cell r="F10406" t="str">
            <v>蔡传里</v>
          </cell>
          <cell r="G10406" t="str">
            <v>2008027</v>
          </cell>
          <cell r="H10406">
            <v>0</v>
          </cell>
          <cell r="I10406">
            <v>59200</v>
          </cell>
          <cell r="J10406">
            <v>45844.23</v>
          </cell>
          <cell r="K10406">
            <v>13355.77</v>
          </cell>
          <cell r="L10406">
            <v>0</v>
          </cell>
          <cell r="M10406">
            <v>0</v>
          </cell>
          <cell r="N10406">
            <v>0</v>
          </cell>
          <cell r="O10406">
            <v>13355.77</v>
          </cell>
        </row>
        <row r="10407">
          <cell r="D10407" t="str">
            <v>11300221001114</v>
          </cell>
          <cell r="E10407" t="str">
            <v>财务专项业务费</v>
          </cell>
          <cell r="F10407" t="str">
            <v>蔡传里</v>
          </cell>
          <cell r="G10407" t="str">
            <v>2008027</v>
          </cell>
          <cell r="H10407">
            <v>0</v>
          </cell>
          <cell r="I10407">
            <v>628000</v>
          </cell>
          <cell r="J10407">
            <v>340844.84</v>
          </cell>
          <cell r="K10407">
            <v>287155.16</v>
          </cell>
          <cell r="L10407">
            <v>4400</v>
          </cell>
          <cell r="M10407">
            <v>262.78</v>
          </cell>
          <cell r="N10407">
            <v>0</v>
          </cell>
          <cell r="O10407">
            <v>286892.38</v>
          </cell>
        </row>
        <row r="10408">
          <cell r="D10408" t="str">
            <v>11300221001121</v>
          </cell>
          <cell r="E10408" t="str">
            <v>大学科技园运营费</v>
          </cell>
          <cell r="F10408" t="str">
            <v>蔡传里</v>
          </cell>
          <cell r="G10408" t="str">
            <v>2008027</v>
          </cell>
          <cell r="H10408">
            <v>0</v>
          </cell>
          <cell r="I10408">
            <v>1125000</v>
          </cell>
          <cell r="J10408">
            <v>476563.95</v>
          </cell>
          <cell r="K10408">
            <v>648436.05</v>
          </cell>
          <cell r="L10408">
            <v>0</v>
          </cell>
          <cell r="M10408">
            <v>0</v>
          </cell>
          <cell r="N10408">
            <v>0</v>
          </cell>
          <cell r="O10408">
            <v>648436.05</v>
          </cell>
        </row>
        <row r="10409">
          <cell r="D10409" t="str">
            <v>11300221001130</v>
          </cell>
          <cell r="E10409" t="str">
            <v>采购专项业务费</v>
          </cell>
          <cell r="F10409" t="str">
            <v>蔡传里</v>
          </cell>
          <cell r="G10409" t="str">
            <v>2008027</v>
          </cell>
          <cell r="H10409">
            <v>0</v>
          </cell>
          <cell r="I10409">
            <v>0</v>
          </cell>
          <cell r="J10409">
            <v>0</v>
          </cell>
          <cell r="K10409">
            <v>0</v>
          </cell>
          <cell r="L10409">
            <v>0</v>
          </cell>
          <cell r="M10409">
            <v>0</v>
          </cell>
          <cell r="N10409">
            <v>0</v>
          </cell>
          <cell r="O10409">
            <v>0</v>
          </cell>
        </row>
        <row r="10410">
          <cell r="D10410" t="str">
            <v>11300231106</v>
          </cell>
          <cell r="E10410" t="str">
            <v>专项债与设备贷款还本付息</v>
          </cell>
          <cell r="F10410" t="str">
            <v>蔡传里</v>
          </cell>
          <cell r="G10410" t="str">
            <v>2008027</v>
          </cell>
          <cell r="H10410">
            <v>0</v>
          </cell>
          <cell r="I10410">
            <v>10000000</v>
          </cell>
          <cell r="J10410">
            <v>4455054.75</v>
          </cell>
          <cell r="K10410">
            <v>5544945.25</v>
          </cell>
          <cell r="L10410">
            <v>0</v>
          </cell>
          <cell r="M10410">
            <v>0</v>
          </cell>
          <cell r="N10410">
            <v>0</v>
          </cell>
          <cell r="O10410">
            <v>5544945.25</v>
          </cell>
        </row>
        <row r="10411">
          <cell r="D10411" t="str">
            <v>11300251013</v>
          </cell>
          <cell r="E10411" t="str">
            <v>行政事业单位物业出租税费</v>
          </cell>
          <cell r="F10411" t="str">
            <v>蔡传里</v>
          </cell>
          <cell r="G10411" t="str">
            <v>2008027</v>
          </cell>
          <cell r="H10411">
            <v>0</v>
          </cell>
          <cell r="I10411">
            <v>60000</v>
          </cell>
          <cell r="J10411">
            <v>0</v>
          </cell>
          <cell r="K10411">
            <v>60000</v>
          </cell>
          <cell r="L10411">
            <v>0</v>
          </cell>
          <cell r="M10411">
            <v>0</v>
          </cell>
          <cell r="N10411">
            <v>0</v>
          </cell>
          <cell r="O10411">
            <v>60000</v>
          </cell>
        </row>
        <row r="10412">
          <cell r="D10412" t="str">
            <v>11300251104</v>
          </cell>
          <cell r="E10412" t="str">
            <v>教育服务公司注册资金</v>
          </cell>
          <cell r="F10412" t="str">
            <v>蔡传里</v>
          </cell>
          <cell r="G10412" t="str">
            <v>2008027</v>
          </cell>
          <cell r="H10412">
            <v>0</v>
          </cell>
          <cell r="I10412">
            <v>1490000</v>
          </cell>
          <cell r="J10412">
            <v>1490000</v>
          </cell>
          <cell r="K10412">
            <v>0</v>
          </cell>
          <cell r="L10412">
            <v>0</v>
          </cell>
          <cell r="M10412">
            <v>0</v>
          </cell>
          <cell r="N10412">
            <v>0</v>
          </cell>
          <cell r="O10412">
            <v>0</v>
          </cell>
        </row>
        <row r="10413">
          <cell r="D10413" t="str">
            <v>11400221001014</v>
          </cell>
          <cell r="E10413" t="str">
            <v>机关部门日常教学经费</v>
          </cell>
          <cell r="F10413" t="str">
            <v>王博</v>
          </cell>
          <cell r="G10413" t="str">
            <v>2017136</v>
          </cell>
          <cell r="H10413">
            <v>0</v>
          </cell>
          <cell r="I10413">
            <v>13200</v>
          </cell>
          <cell r="J10413">
            <v>6907</v>
          </cell>
          <cell r="K10413">
            <v>6293</v>
          </cell>
          <cell r="L10413">
            <v>0</v>
          </cell>
          <cell r="M10413">
            <v>0</v>
          </cell>
          <cell r="N10413">
            <v>0</v>
          </cell>
          <cell r="O10413">
            <v>6293</v>
          </cell>
        </row>
        <row r="10414">
          <cell r="D10414" t="str">
            <v>11400221001106</v>
          </cell>
          <cell r="E10414" t="str">
            <v>审计专项业务费</v>
          </cell>
          <cell r="F10414" t="str">
            <v>王博</v>
          </cell>
          <cell r="G10414" t="str">
            <v>2017136</v>
          </cell>
          <cell r="H10414">
            <v>0</v>
          </cell>
          <cell r="I10414">
            <v>350000</v>
          </cell>
          <cell r="J10414">
            <v>81476.1</v>
          </cell>
          <cell r="K10414">
            <v>268523.9</v>
          </cell>
          <cell r="L10414">
            <v>2000</v>
          </cell>
          <cell r="M10414">
            <v>62367.89</v>
          </cell>
          <cell r="N10414">
            <v>0</v>
          </cell>
          <cell r="O10414">
            <v>206156.01</v>
          </cell>
        </row>
        <row r="10415">
          <cell r="D10415" t="str">
            <v>11500176100002</v>
          </cell>
          <cell r="E10415" t="str">
            <v>(G400103)（市）小住宅装修工程</v>
          </cell>
          <cell r="F10415" t="str">
            <v>徐永钊</v>
          </cell>
          <cell r="G10415" t="str">
            <v>2007027</v>
          </cell>
          <cell r="H10415">
            <v>0</v>
          </cell>
          <cell r="I10415">
            <v>0</v>
          </cell>
          <cell r="J10415">
            <v>0</v>
          </cell>
          <cell r="K10415">
            <v>0</v>
          </cell>
          <cell r="L10415">
            <v>0</v>
          </cell>
          <cell r="M10415">
            <v>0</v>
          </cell>
          <cell r="N10415">
            <v>0</v>
          </cell>
          <cell r="O10415">
            <v>0</v>
          </cell>
        </row>
        <row r="10416">
          <cell r="D10416" t="str">
            <v>11500195200001</v>
          </cell>
          <cell r="E10416" t="str">
            <v>(014001991)(非生均)教师村景观围墙改造</v>
          </cell>
          <cell r="F10416" t="str">
            <v>秦怀泉</v>
          </cell>
          <cell r="G10416" t="str">
            <v>2000004</v>
          </cell>
          <cell r="H10416">
            <v>0</v>
          </cell>
          <cell r="I10416">
            <v>0</v>
          </cell>
          <cell r="J10416">
            <v>0</v>
          </cell>
          <cell r="K10416">
            <v>0</v>
          </cell>
          <cell r="L10416">
            <v>0</v>
          </cell>
          <cell r="M10416">
            <v>0</v>
          </cell>
          <cell r="N10416">
            <v>0</v>
          </cell>
          <cell r="O10416">
            <v>0</v>
          </cell>
        </row>
        <row r="10417">
          <cell r="D10417" t="str">
            <v>11500195800008</v>
          </cell>
          <cell r="E10417" t="str">
            <v>(074001001)其他应付款-保证金</v>
          </cell>
          <cell r="F10417" t="str">
            <v>徐永钊</v>
          </cell>
          <cell r="G10417" t="str">
            <v>2007027</v>
          </cell>
          <cell r="H10417">
            <v>4404393.61</v>
          </cell>
          <cell r="I10417">
            <v>0</v>
          </cell>
          <cell r="J10417">
            <v>0</v>
          </cell>
          <cell r="K10417">
            <v>4404393.61</v>
          </cell>
          <cell r="L10417">
            <v>0</v>
          </cell>
          <cell r="M10417">
            <v>0</v>
          </cell>
          <cell r="N10417">
            <v>0</v>
          </cell>
          <cell r="O10417">
            <v>4404393.61</v>
          </cell>
        </row>
        <row r="10418">
          <cell r="D10418" t="str">
            <v>11500195800009</v>
          </cell>
          <cell r="E10418" t="str">
            <v>(074001002)其他应付款-合同款</v>
          </cell>
          <cell r="F10418" t="str">
            <v>徐永钊</v>
          </cell>
          <cell r="G10418" t="str">
            <v>2007027</v>
          </cell>
          <cell r="H10418">
            <v>2875342.37</v>
          </cell>
          <cell r="I10418">
            <v>0</v>
          </cell>
          <cell r="J10418">
            <v>0</v>
          </cell>
          <cell r="K10418">
            <v>2875342.37</v>
          </cell>
          <cell r="L10418">
            <v>0</v>
          </cell>
          <cell r="M10418">
            <v>0</v>
          </cell>
          <cell r="N10418">
            <v>0</v>
          </cell>
          <cell r="O10418">
            <v>2875342.37</v>
          </cell>
        </row>
        <row r="10419">
          <cell r="D10419" t="str">
            <v>11500195800010</v>
          </cell>
          <cell r="E10419" t="str">
            <v>(074001002)其他应付款-合同款</v>
          </cell>
          <cell r="F10419" t="str">
            <v>徐永钊</v>
          </cell>
          <cell r="G10419" t="str">
            <v>2007027</v>
          </cell>
          <cell r="H10419">
            <v>3315407.52</v>
          </cell>
          <cell r="I10419">
            <v>0</v>
          </cell>
          <cell r="J10419">
            <v>0</v>
          </cell>
          <cell r="K10419">
            <v>3315407.52</v>
          </cell>
          <cell r="L10419">
            <v>0</v>
          </cell>
          <cell r="M10419">
            <v>0</v>
          </cell>
          <cell r="N10419">
            <v>0</v>
          </cell>
          <cell r="O10419">
            <v>3315407.52</v>
          </cell>
        </row>
        <row r="10420">
          <cell r="D10420" t="str">
            <v>11500195800011</v>
          </cell>
          <cell r="E10420" t="str">
            <v>(074001003)其他应付款-教师村购房款</v>
          </cell>
          <cell r="F10420" t="str">
            <v>徐永钊</v>
          </cell>
          <cell r="G10420" t="str">
            <v>2007027</v>
          </cell>
          <cell r="H10420">
            <v>1453377.58</v>
          </cell>
          <cell r="I10420">
            <v>0</v>
          </cell>
          <cell r="J10420">
            <v>0</v>
          </cell>
          <cell r="K10420">
            <v>1453377.58</v>
          </cell>
          <cell r="L10420">
            <v>0</v>
          </cell>
          <cell r="M10420">
            <v>0</v>
          </cell>
          <cell r="N10420">
            <v>0</v>
          </cell>
          <cell r="O10420">
            <v>1453377.58</v>
          </cell>
        </row>
        <row r="10421">
          <cell r="D10421" t="str">
            <v>11500195800013</v>
          </cell>
          <cell r="E10421" t="str">
            <v>教师村装修工程款</v>
          </cell>
          <cell r="F10421" t="str">
            <v>徐永钊</v>
          </cell>
          <cell r="G10421" t="str">
            <v>2007027</v>
          </cell>
          <cell r="H10421">
            <v>0</v>
          </cell>
          <cell r="I10421">
            <v>0</v>
          </cell>
          <cell r="J10421">
            <v>0</v>
          </cell>
          <cell r="K10421">
            <v>0</v>
          </cell>
          <cell r="L10421">
            <v>0</v>
          </cell>
          <cell r="M10421">
            <v>0</v>
          </cell>
          <cell r="N10421">
            <v>0</v>
          </cell>
          <cell r="O10421">
            <v>0</v>
          </cell>
        </row>
        <row r="10422">
          <cell r="D10422" t="str">
            <v>11500195800014</v>
          </cell>
          <cell r="E10422" t="str">
            <v>电视防盗门维护费</v>
          </cell>
          <cell r="F10422" t="str">
            <v>徐永钊</v>
          </cell>
          <cell r="G10422" t="str">
            <v>2007027</v>
          </cell>
          <cell r="H10422">
            <v>97848</v>
          </cell>
          <cell r="I10422">
            <v>1551</v>
          </cell>
          <cell r="J10422">
            <v>0</v>
          </cell>
          <cell r="K10422">
            <v>99399</v>
          </cell>
          <cell r="L10422">
            <v>0</v>
          </cell>
          <cell r="M10422">
            <v>0</v>
          </cell>
          <cell r="N10422">
            <v>0</v>
          </cell>
          <cell r="O10422">
            <v>99399</v>
          </cell>
        </row>
        <row r="10423">
          <cell r="D10423" t="str">
            <v>11500195900001027</v>
          </cell>
          <cell r="E10423" t="str">
            <v>党费</v>
          </cell>
          <cell r="F10423" t="str">
            <v>袁荫贞</v>
          </cell>
          <cell r="G10423" t="str">
            <v>2000009</v>
          </cell>
          <cell r="H10423">
            <v>0</v>
          </cell>
          <cell r="I10423">
            <v>43646.12</v>
          </cell>
          <cell r="J10423">
            <v>0</v>
          </cell>
          <cell r="K10423">
            <v>43646.12</v>
          </cell>
          <cell r="L10423">
            <v>0</v>
          </cell>
          <cell r="M10423">
            <v>0</v>
          </cell>
          <cell r="N10423">
            <v>0</v>
          </cell>
          <cell r="O10423">
            <v>43646.12</v>
          </cell>
        </row>
        <row r="10424">
          <cell r="D10424" t="str">
            <v>11500196200008</v>
          </cell>
          <cell r="E10424" t="str">
            <v>莞城校区教工住宅电梯安装项目</v>
          </cell>
          <cell r="F10424" t="str">
            <v>徐永钊</v>
          </cell>
          <cell r="G10424" t="str">
            <v>2007027</v>
          </cell>
          <cell r="H10424">
            <v>0</v>
          </cell>
          <cell r="I10424">
            <v>0</v>
          </cell>
          <cell r="J10424">
            <v>0</v>
          </cell>
          <cell r="K10424">
            <v>0</v>
          </cell>
          <cell r="L10424">
            <v>0</v>
          </cell>
          <cell r="M10424">
            <v>0</v>
          </cell>
          <cell r="N10424">
            <v>0</v>
          </cell>
          <cell r="O10424">
            <v>0</v>
          </cell>
        </row>
        <row r="10425">
          <cell r="D10425" t="str">
            <v>11500196200015</v>
          </cell>
          <cell r="E10425" t="str">
            <v>人才周转公寓建设项目（前期建设）</v>
          </cell>
          <cell r="F10425" t="str">
            <v>徐永钊</v>
          </cell>
          <cell r="G10425" t="str">
            <v>2007027</v>
          </cell>
          <cell r="H10425">
            <v>0</v>
          </cell>
          <cell r="I10425">
            <v>0</v>
          </cell>
          <cell r="J10425">
            <v>0</v>
          </cell>
          <cell r="K10425">
            <v>0</v>
          </cell>
          <cell r="L10425">
            <v>0</v>
          </cell>
          <cell r="M10425">
            <v>0</v>
          </cell>
          <cell r="N10425">
            <v>0</v>
          </cell>
          <cell r="O10425">
            <v>0</v>
          </cell>
        </row>
        <row r="10426">
          <cell r="D10426" t="str">
            <v>115002001025</v>
          </cell>
          <cell r="E10426" t="str">
            <v>B03026014松山湖校区供电系统扩容改造项目（二期）</v>
          </cell>
          <cell r="F10426" t="str">
            <v>徐永钊</v>
          </cell>
          <cell r="G10426" t="str">
            <v>2007027</v>
          </cell>
          <cell r="H10426">
            <v>0</v>
          </cell>
          <cell r="I10426">
            <v>0</v>
          </cell>
          <cell r="J10426">
            <v>0</v>
          </cell>
          <cell r="K10426">
            <v>0</v>
          </cell>
          <cell r="L10426">
            <v>0</v>
          </cell>
          <cell r="M10426">
            <v>0</v>
          </cell>
          <cell r="N10426">
            <v>0</v>
          </cell>
          <cell r="O10426">
            <v>0</v>
          </cell>
        </row>
        <row r="10427">
          <cell r="D10427" t="str">
            <v>115002061031</v>
          </cell>
          <cell r="E10427" t="str">
            <v>人才周转公寓主体工程建设费</v>
          </cell>
          <cell r="F10427" t="str">
            <v>徐永钊</v>
          </cell>
          <cell r="G10427" t="str">
            <v>2007027</v>
          </cell>
          <cell r="H10427">
            <v>0</v>
          </cell>
          <cell r="I10427">
            <v>0</v>
          </cell>
          <cell r="J10427">
            <v>0</v>
          </cell>
          <cell r="K10427">
            <v>0</v>
          </cell>
          <cell r="L10427">
            <v>0</v>
          </cell>
          <cell r="M10427">
            <v>0</v>
          </cell>
          <cell r="N10427">
            <v>0</v>
          </cell>
          <cell r="O10427">
            <v>0</v>
          </cell>
        </row>
        <row r="10428">
          <cell r="D10428" t="str">
            <v>115002062031</v>
          </cell>
          <cell r="E10428" t="str">
            <v>两校区房屋不动产权证</v>
          </cell>
          <cell r="F10428" t="str">
            <v>徐永钊</v>
          </cell>
          <cell r="G10428" t="str">
            <v>2007027</v>
          </cell>
          <cell r="H10428">
            <v>0</v>
          </cell>
          <cell r="I10428">
            <v>0</v>
          </cell>
          <cell r="J10428">
            <v>0</v>
          </cell>
          <cell r="K10428">
            <v>0</v>
          </cell>
          <cell r="L10428">
            <v>0</v>
          </cell>
          <cell r="M10428">
            <v>0</v>
          </cell>
          <cell r="N10428">
            <v>0</v>
          </cell>
          <cell r="O10428">
            <v>0</v>
          </cell>
        </row>
        <row r="10429">
          <cell r="D10429" t="str">
            <v>11500211137</v>
          </cell>
          <cell r="E10429" t="str">
            <v>零星工程专项</v>
          </cell>
          <cell r="F10429" t="str">
            <v>徐永钊</v>
          </cell>
          <cell r="G10429" t="str">
            <v>2007027</v>
          </cell>
          <cell r="H10429">
            <v>0</v>
          </cell>
          <cell r="I10429">
            <v>0</v>
          </cell>
          <cell r="J10429">
            <v>0</v>
          </cell>
          <cell r="K10429">
            <v>0</v>
          </cell>
          <cell r="L10429">
            <v>0</v>
          </cell>
          <cell r="M10429">
            <v>0</v>
          </cell>
          <cell r="N10429">
            <v>0</v>
          </cell>
          <cell r="O10429">
            <v>0</v>
          </cell>
        </row>
        <row r="10430">
          <cell r="D10430" t="str">
            <v>11500211138002</v>
          </cell>
          <cell r="E10430" t="str">
            <v>实验室建设与实验室安全专项</v>
          </cell>
          <cell r="F10430" t="str">
            <v>徐永钊</v>
          </cell>
          <cell r="G10430" t="str">
            <v>2007027</v>
          </cell>
          <cell r="H10430">
            <v>0</v>
          </cell>
          <cell r="I10430">
            <v>0</v>
          </cell>
          <cell r="J10430">
            <v>0</v>
          </cell>
          <cell r="K10430">
            <v>0</v>
          </cell>
          <cell r="L10430">
            <v>0</v>
          </cell>
          <cell r="M10430">
            <v>0</v>
          </cell>
          <cell r="N10430">
            <v>0</v>
          </cell>
          <cell r="O10430">
            <v>0</v>
          </cell>
        </row>
        <row r="10431">
          <cell r="D10431" t="str">
            <v>11500220101</v>
          </cell>
          <cell r="E10431" t="str">
            <v>两校区水电费补助</v>
          </cell>
          <cell r="F10431" t="str">
            <v>徐永钊</v>
          </cell>
          <cell r="G10431" t="str">
            <v>2007027</v>
          </cell>
          <cell r="H10431">
            <v>-500000</v>
          </cell>
          <cell r="I10431">
            <v>30000000</v>
          </cell>
          <cell r="J10431">
            <v>29047494.49</v>
          </cell>
          <cell r="K10431">
            <v>452505.51</v>
          </cell>
          <cell r="L10431">
            <v>4332910.49</v>
          </cell>
          <cell r="M10431">
            <v>0</v>
          </cell>
          <cell r="N10431">
            <v>0</v>
          </cell>
          <cell r="O10431">
            <v>452505.51</v>
          </cell>
        </row>
        <row r="10432">
          <cell r="D10432" t="str">
            <v>11500220102</v>
          </cell>
          <cell r="E10432" t="str">
            <v>物业管理费支出</v>
          </cell>
          <cell r="F10432" t="str">
            <v>徐永钊</v>
          </cell>
          <cell r="G10432" t="str">
            <v>2007027</v>
          </cell>
          <cell r="H10432">
            <v>0</v>
          </cell>
          <cell r="I10432">
            <v>25905000</v>
          </cell>
          <cell r="J10432">
            <v>18619075.58</v>
          </cell>
          <cell r="K10432">
            <v>7285924.42</v>
          </cell>
          <cell r="L10432">
            <v>0</v>
          </cell>
          <cell r="M10432">
            <v>-1636850.41</v>
          </cell>
          <cell r="N10432">
            <v>0</v>
          </cell>
          <cell r="O10432">
            <v>8922774.83</v>
          </cell>
        </row>
        <row r="10433">
          <cell r="D10433" t="str">
            <v>11500220106</v>
          </cell>
          <cell r="E10433" t="str">
            <v>公务车运行费</v>
          </cell>
          <cell r="F10433" t="str">
            <v>徐永钊</v>
          </cell>
          <cell r="G10433" t="str">
            <v>2007027</v>
          </cell>
          <cell r="H10433">
            <v>0</v>
          </cell>
          <cell r="I10433">
            <v>520000</v>
          </cell>
          <cell r="J10433">
            <v>147363.65</v>
          </cell>
          <cell r="K10433">
            <v>372636.35</v>
          </cell>
          <cell r="L10433">
            <v>74350.24</v>
          </cell>
          <cell r="M10433">
            <v>0</v>
          </cell>
          <cell r="N10433">
            <v>0</v>
          </cell>
          <cell r="O10433">
            <v>372636.35</v>
          </cell>
        </row>
        <row r="10434">
          <cell r="D10434" t="str">
            <v>11500220107</v>
          </cell>
          <cell r="E10434" t="str">
            <v>货物购置类项目（公务用车购置）</v>
          </cell>
          <cell r="F10434" t="str">
            <v>徐永钊</v>
          </cell>
          <cell r="G10434" t="str">
            <v>2007027</v>
          </cell>
          <cell r="H10434">
            <v>0</v>
          </cell>
          <cell r="I10434">
            <v>0</v>
          </cell>
          <cell r="J10434">
            <v>0</v>
          </cell>
          <cell r="K10434">
            <v>0</v>
          </cell>
          <cell r="L10434">
            <v>0</v>
          </cell>
          <cell r="M10434">
            <v>0</v>
          </cell>
          <cell r="N10434">
            <v>0</v>
          </cell>
          <cell r="O10434">
            <v>0</v>
          </cell>
        </row>
        <row r="10435">
          <cell r="D10435" t="str">
            <v>11500220110001</v>
          </cell>
          <cell r="E10435" t="str">
            <v>学生宿舍日常维护费</v>
          </cell>
          <cell r="F10435" t="str">
            <v>徐永钊</v>
          </cell>
          <cell r="G10435" t="str">
            <v>2007027</v>
          </cell>
          <cell r="H10435">
            <v>0</v>
          </cell>
          <cell r="I10435">
            <v>0</v>
          </cell>
          <cell r="J10435">
            <v>0</v>
          </cell>
          <cell r="K10435">
            <v>0</v>
          </cell>
          <cell r="L10435">
            <v>0</v>
          </cell>
          <cell r="M10435">
            <v>0.28</v>
          </cell>
          <cell r="N10435">
            <v>0</v>
          </cell>
          <cell r="O10435">
            <v>-0.28</v>
          </cell>
        </row>
        <row r="10436">
          <cell r="D10436" t="str">
            <v>11500220228</v>
          </cell>
          <cell r="E10436" t="str">
            <v>高水平理工科大学国际合作创新区项目</v>
          </cell>
          <cell r="F10436" t="str">
            <v>徐永钊</v>
          </cell>
          <cell r="G10436" t="str">
            <v>2007027</v>
          </cell>
          <cell r="H10436">
            <v>0</v>
          </cell>
          <cell r="I10436">
            <v>0</v>
          </cell>
          <cell r="J10436">
            <v>0</v>
          </cell>
          <cell r="K10436">
            <v>0</v>
          </cell>
          <cell r="L10436">
            <v>0</v>
          </cell>
          <cell r="M10436">
            <v>0</v>
          </cell>
          <cell r="N10436">
            <v>0</v>
          </cell>
          <cell r="O10436">
            <v>0</v>
          </cell>
        </row>
        <row r="10437">
          <cell r="D10437" t="str">
            <v>11500220517004</v>
          </cell>
          <cell r="E10437" t="str">
            <v>新区建设办运行经费</v>
          </cell>
          <cell r="F10437" t="str">
            <v>徐永钊</v>
          </cell>
          <cell r="G10437" t="str">
            <v>2007027</v>
          </cell>
          <cell r="H10437">
            <v>0</v>
          </cell>
          <cell r="I10437">
            <v>0</v>
          </cell>
          <cell r="J10437">
            <v>0</v>
          </cell>
          <cell r="K10437">
            <v>0</v>
          </cell>
          <cell r="L10437">
            <v>0</v>
          </cell>
          <cell r="M10437">
            <v>0</v>
          </cell>
          <cell r="N10437">
            <v>0</v>
          </cell>
          <cell r="O10437">
            <v>0</v>
          </cell>
        </row>
        <row r="10438">
          <cell r="D10438" t="str">
            <v>11500220626</v>
          </cell>
          <cell r="E10438" t="str">
            <v>办公设备和家具采购</v>
          </cell>
          <cell r="F10438" t="str">
            <v>徐永钊</v>
          </cell>
          <cell r="G10438" t="str">
            <v>2007027</v>
          </cell>
          <cell r="H10438">
            <v>0</v>
          </cell>
          <cell r="I10438">
            <v>1645000</v>
          </cell>
          <cell r="J10438">
            <v>952934</v>
          </cell>
          <cell r="K10438">
            <v>692066</v>
          </cell>
          <cell r="L10438">
            <v>0</v>
          </cell>
          <cell r="M10438">
            <v>405935.5</v>
          </cell>
          <cell r="N10438">
            <v>0</v>
          </cell>
          <cell r="O10438">
            <v>286130.5</v>
          </cell>
        </row>
        <row r="10439">
          <cell r="D10439" t="str">
            <v>11500220627</v>
          </cell>
          <cell r="E10439" t="str">
            <v>专用设备运行维护经费</v>
          </cell>
          <cell r="F10439" t="str">
            <v>徐永钊</v>
          </cell>
          <cell r="G10439" t="str">
            <v>2007027</v>
          </cell>
          <cell r="H10439">
            <v>0</v>
          </cell>
          <cell r="I10439">
            <v>4600000</v>
          </cell>
          <cell r="J10439">
            <v>1102453.44</v>
          </cell>
          <cell r="K10439">
            <v>3497546.56</v>
          </cell>
          <cell r="L10439">
            <v>0</v>
          </cell>
          <cell r="M10439">
            <v>450340</v>
          </cell>
          <cell r="N10439">
            <v>0</v>
          </cell>
          <cell r="O10439">
            <v>3047206.56</v>
          </cell>
        </row>
        <row r="10440">
          <cell r="D10440" t="str">
            <v>11500221001015</v>
          </cell>
          <cell r="E10440" t="str">
            <v>机关部门日常教学经费</v>
          </cell>
          <cell r="F10440" t="str">
            <v>徐永钊</v>
          </cell>
          <cell r="G10440" t="str">
            <v>2007027</v>
          </cell>
          <cell r="H10440">
            <v>0</v>
          </cell>
          <cell r="I10440">
            <v>0</v>
          </cell>
          <cell r="J10440">
            <v>0</v>
          </cell>
          <cell r="K10440">
            <v>0</v>
          </cell>
          <cell r="L10440">
            <v>0</v>
          </cell>
          <cell r="M10440">
            <v>0</v>
          </cell>
          <cell r="N10440">
            <v>0</v>
          </cell>
          <cell r="O10440">
            <v>0</v>
          </cell>
        </row>
        <row r="10441">
          <cell r="D10441" t="str">
            <v>11500221001024</v>
          </cell>
          <cell r="E10441" t="str">
            <v>机关部门日常教学经费</v>
          </cell>
          <cell r="F10441" t="str">
            <v>徐永钊</v>
          </cell>
          <cell r="G10441" t="str">
            <v>2007027</v>
          </cell>
          <cell r="H10441">
            <v>0</v>
          </cell>
          <cell r="I10441">
            <v>66000</v>
          </cell>
          <cell r="J10441">
            <v>35029.86</v>
          </cell>
          <cell r="K10441">
            <v>30970.14</v>
          </cell>
          <cell r="L10441">
            <v>0</v>
          </cell>
          <cell r="M10441">
            <v>9945</v>
          </cell>
          <cell r="N10441">
            <v>0</v>
          </cell>
          <cell r="O10441">
            <v>21025.14</v>
          </cell>
        </row>
        <row r="10442">
          <cell r="D10442" t="str">
            <v>11500221001066</v>
          </cell>
          <cell r="E10442" t="str">
            <v>党建经费</v>
          </cell>
          <cell r="F10442" t="str">
            <v>徐永钊</v>
          </cell>
          <cell r="G10442" t="str">
            <v>2007027</v>
          </cell>
          <cell r="H10442">
            <v>0</v>
          </cell>
          <cell r="I10442">
            <v>0</v>
          </cell>
          <cell r="J10442">
            <v>0</v>
          </cell>
          <cell r="K10442">
            <v>0</v>
          </cell>
          <cell r="L10442">
            <v>0</v>
          </cell>
          <cell r="M10442">
            <v>0</v>
          </cell>
          <cell r="N10442">
            <v>0</v>
          </cell>
          <cell r="O10442">
            <v>0</v>
          </cell>
        </row>
        <row r="10443">
          <cell r="D10443" t="str">
            <v>11500221001121</v>
          </cell>
          <cell r="E10443" t="str">
            <v>大学科技园运营费</v>
          </cell>
          <cell r="F10443" t="str">
            <v>徐永钊</v>
          </cell>
          <cell r="G10443" t="str">
            <v>2007027</v>
          </cell>
          <cell r="H10443">
            <v>0</v>
          </cell>
          <cell r="I10443">
            <v>0</v>
          </cell>
          <cell r="J10443">
            <v>0</v>
          </cell>
          <cell r="K10443">
            <v>0</v>
          </cell>
          <cell r="L10443">
            <v>0</v>
          </cell>
          <cell r="M10443">
            <v>0</v>
          </cell>
          <cell r="N10443">
            <v>0</v>
          </cell>
          <cell r="O10443">
            <v>0</v>
          </cell>
        </row>
        <row r="10444">
          <cell r="D10444" t="str">
            <v>11500221001122</v>
          </cell>
          <cell r="E10444" t="str">
            <v>教学实验耗材费</v>
          </cell>
          <cell r="F10444" t="str">
            <v>徐永钊</v>
          </cell>
          <cell r="G10444" t="str">
            <v>2007027</v>
          </cell>
          <cell r="H10444">
            <v>0</v>
          </cell>
          <cell r="I10444">
            <v>0</v>
          </cell>
          <cell r="J10444">
            <v>0</v>
          </cell>
          <cell r="K10444">
            <v>0</v>
          </cell>
          <cell r="L10444">
            <v>0</v>
          </cell>
          <cell r="M10444">
            <v>0</v>
          </cell>
          <cell r="N10444">
            <v>0</v>
          </cell>
          <cell r="O10444">
            <v>0</v>
          </cell>
        </row>
        <row r="10445">
          <cell r="D10445" t="str">
            <v>11500221001123</v>
          </cell>
          <cell r="E10445" t="str">
            <v>资产处日常管理费</v>
          </cell>
          <cell r="F10445" t="str">
            <v>徐永钊</v>
          </cell>
          <cell r="G10445" t="str">
            <v>2007027</v>
          </cell>
          <cell r="H10445">
            <v>0</v>
          </cell>
          <cell r="I10445">
            <v>0</v>
          </cell>
          <cell r="J10445">
            <v>0</v>
          </cell>
          <cell r="K10445">
            <v>0</v>
          </cell>
          <cell r="L10445">
            <v>0</v>
          </cell>
          <cell r="M10445">
            <v>0</v>
          </cell>
          <cell r="N10445">
            <v>0</v>
          </cell>
          <cell r="O10445">
            <v>0</v>
          </cell>
        </row>
        <row r="10446">
          <cell r="D10446" t="str">
            <v>11500221001124</v>
          </cell>
          <cell r="E10446" t="str">
            <v>周转房条件更新和管理专项</v>
          </cell>
          <cell r="F10446" t="str">
            <v>徐永钊</v>
          </cell>
          <cell r="G10446" t="str">
            <v>2007027</v>
          </cell>
          <cell r="H10446">
            <v>0</v>
          </cell>
          <cell r="I10446">
            <v>0</v>
          </cell>
          <cell r="J10446">
            <v>0</v>
          </cell>
          <cell r="K10446">
            <v>0</v>
          </cell>
          <cell r="L10446">
            <v>0</v>
          </cell>
          <cell r="M10446">
            <v>0</v>
          </cell>
          <cell r="N10446">
            <v>0</v>
          </cell>
          <cell r="O10446">
            <v>0</v>
          </cell>
        </row>
        <row r="10447">
          <cell r="D10447" t="str">
            <v>11500221001126</v>
          </cell>
          <cell r="E10447" t="str">
            <v>物业日常维护经费</v>
          </cell>
          <cell r="F10447" t="str">
            <v>徐永钊</v>
          </cell>
          <cell r="G10447" t="str">
            <v>2007027</v>
          </cell>
          <cell r="H10447">
            <v>0</v>
          </cell>
          <cell r="I10447">
            <v>10173000</v>
          </cell>
          <cell r="J10447">
            <v>6290671.28</v>
          </cell>
          <cell r="K10447">
            <v>3882328.72</v>
          </cell>
          <cell r="L10447">
            <v>0</v>
          </cell>
          <cell r="M10447">
            <v>-92875.5</v>
          </cell>
          <cell r="N10447">
            <v>0</v>
          </cell>
          <cell r="O10447">
            <v>3975204.22</v>
          </cell>
        </row>
        <row r="10448">
          <cell r="D10448" t="str">
            <v>11500221001126001</v>
          </cell>
          <cell r="E10448" t="str">
            <v>物业日常维护经费（房产）</v>
          </cell>
          <cell r="F10448" t="str">
            <v>徐永钊</v>
          </cell>
          <cell r="G10448" t="str">
            <v>2007027</v>
          </cell>
          <cell r="H10448">
            <v>0</v>
          </cell>
          <cell r="I10448">
            <v>3152000</v>
          </cell>
          <cell r="J10448">
            <v>509343.09</v>
          </cell>
          <cell r="K10448">
            <v>2642656.91</v>
          </cell>
          <cell r="L10448">
            <v>0</v>
          </cell>
          <cell r="M10448">
            <v>1622080.17</v>
          </cell>
          <cell r="N10448">
            <v>0</v>
          </cell>
          <cell r="O10448">
            <v>1020576.74</v>
          </cell>
        </row>
        <row r="10449">
          <cell r="D10449" t="str">
            <v>11500221001127</v>
          </cell>
          <cell r="E10449" t="str">
            <v>两校区专线车</v>
          </cell>
          <cell r="F10449" t="str">
            <v>徐永钊</v>
          </cell>
          <cell r="G10449" t="str">
            <v>2007027</v>
          </cell>
          <cell r="H10449">
            <v>0</v>
          </cell>
          <cell r="I10449">
            <v>800000</v>
          </cell>
          <cell r="J10449">
            <v>388800</v>
          </cell>
          <cell r="K10449">
            <v>411200</v>
          </cell>
          <cell r="L10449">
            <v>0</v>
          </cell>
          <cell r="M10449">
            <v>20</v>
          </cell>
          <cell r="N10449">
            <v>0</v>
          </cell>
          <cell r="O10449">
            <v>411180</v>
          </cell>
        </row>
        <row r="10450">
          <cell r="D10450" t="str">
            <v>11500221001128</v>
          </cell>
          <cell r="E10450" t="str">
            <v>两校区邮电费补助</v>
          </cell>
          <cell r="F10450" t="str">
            <v>徐永钊</v>
          </cell>
          <cell r="G10450" t="str">
            <v>2007027</v>
          </cell>
          <cell r="H10450">
            <v>0</v>
          </cell>
          <cell r="I10450">
            <v>350000</v>
          </cell>
          <cell r="J10450">
            <v>269585.49</v>
          </cell>
          <cell r="K10450">
            <v>80414.51</v>
          </cell>
          <cell r="L10450">
            <v>65428.07</v>
          </cell>
          <cell r="M10450">
            <v>0</v>
          </cell>
          <cell r="N10450">
            <v>0</v>
          </cell>
          <cell r="O10450">
            <v>80414.51</v>
          </cell>
        </row>
        <row r="10451">
          <cell r="D10451" t="str">
            <v>11500221001129</v>
          </cell>
          <cell r="E10451" t="str">
            <v>教工饭堂成本补助</v>
          </cell>
          <cell r="F10451" t="str">
            <v>徐永钊</v>
          </cell>
          <cell r="G10451" t="str">
            <v>2007027</v>
          </cell>
          <cell r="H10451">
            <v>0</v>
          </cell>
          <cell r="I10451">
            <v>6500000</v>
          </cell>
          <cell r="J10451">
            <v>2142742.32</v>
          </cell>
          <cell r="K10451">
            <v>4357257.68</v>
          </cell>
          <cell r="L10451">
            <v>0</v>
          </cell>
          <cell r="M10451">
            <v>0</v>
          </cell>
          <cell r="N10451">
            <v>0</v>
          </cell>
          <cell r="O10451">
            <v>4357257.68</v>
          </cell>
        </row>
        <row r="10452">
          <cell r="D10452" t="str">
            <v>11500221007</v>
          </cell>
          <cell r="E10452" t="str">
            <v>物业日常绿化及卫生防疫经费</v>
          </cell>
          <cell r="F10452" t="str">
            <v>徐永钊</v>
          </cell>
          <cell r="G10452" t="str">
            <v>2007027</v>
          </cell>
          <cell r="H10452">
            <v>0</v>
          </cell>
          <cell r="I10452">
            <v>500000</v>
          </cell>
          <cell r="J10452">
            <v>0</v>
          </cell>
          <cell r="K10452">
            <v>500000</v>
          </cell>
          <cell r="L10452">
            <v>0</v>
          </cell>
          <cell r="M10452">
            <v>40800</v>
          </cell>
          <cell r="N10452">
            <v>0</v>
          </cell>
          <cell r="O10452">
            <v>459200</v>
          </cell>
        </row>
        <row r="10453">
          <cell r="D10453" t="str">
            <v>11500221103003</v>
          </cell>
          <cell r="E10453" t="str">
            <v>实验室建设与实验室安全专项</v>
          </cell>
          <cell r="F10453" t="str">
            <v>徐永钊</v>
          </cell>
          <cell r="G10453" t="str">
            <v>2007027</v>
          </cell>
          <cell r="H10453">
            <v>0</v>
          </cell>
          <cell r="I10453">
            <v>3050000</v>
          </cell>
          <cell r="J10453">
            <v>205362.73</v>
          </cell>
          <cell r="K10453">
            <v>2844637.27</v>
          </cell>
          <cell r="L10453">
            <v>0</v>
          </cell>
          <cell r="M10453">
            <v>719026.69</v>
          </cell>
          <cell r="N10453">
            <v>0</v>
          </cell>
          <cell r="O10453">
            <v>2125610.58</v>
          </cell>
        </row>
        <row r="10454">
          <cell r="D10454" t="str">
            <v>11500221111001</v>
          </cell>
          <cell r="E10454" t="str">
            <v>零星工程专项</v>
          </cell>
          <cell r="F10454" t="str">
            <v>徐永钊</v>
          </cell>
          <cell r="G10454" t="str">
            <v>2007027</v>
          </cell>
          <cell r="H10454">
            <v>0</v>
          </cell>
          <cell r="I10454">
            <v>11000000</v>
          </cell>
          <cell r="J10454">
            <v>5983832.84</v>
          </cell>
          <cell r="K10454">
            <v>5016167.16</v>
          </cell>
          <cell r="L10454">
            <v>0</v>
          </cell>
          <cell r="M10454">
            <v>3192797.3</v>
          </cell>
          <cell r="N10454">
            <v>0</v>
          </cell>
          <cell r="O10454">
            <v>1823369.86</v>
          </cell>
        </row>
        <row r="10455">
          <cell r="D10455" t="str">
            <v>11500221111003</v>
          </cell>
          <cell r="E10455" t="str">
            <v>重点项目前期启动费</v>
          </cell>
          <cell r="F10455" t="str">
            <v>徐永钊</v>
          </cell>
          <cell r="G10455" t="str">
            <v>2007027</v>
          </cell>
          <cell r="H10455">
            <v>0</v>
          </cell>
          <cell r="I10455">
            <v>0</v>
          </cell>
          <cell r="J10455">
            <v>0</v>
          </cell>
          <cell r="K10455">
            <v>0</v>
          </cell>
          <cell r="L10455">
            <v>0</v>
          </cell>
          <cell r="M10455">
            <v>0</v>
          </cell>
          <cell r="N10455">
            <v>0</v>
          </cell>
          <cell r="O10455">
            <v>0</v>
          </cell>
        </row>
        <row r="10456">
          <cell r="D10456" t="str">
            <v>11500221112002</v>
          </cell>
          <cell r="E10456" t="str">
            <v>教学设备设施改造</v>
          </cell>
          <cell r="F10456" t="str">
            <v>徐永钊</v>
          </cell>
          <cell r="G10456" t="str">
            <v>2007027</v>
          </cell>
          <cell r="H10456">
            <v>0</v>
          </cell>
          <cell r="I10456">
            <v>0</v>
          </cell>
          <cell r="J10456">
            <v>0</v>
          </cell>
          <cell r="K10456">
            <v>0</v>
          </cell>
          <cell r="L10456">
            <v>0</v>
          </cell>
          <cell r="M10456">
            <v>0</v>
          </cell>
          <cell r="N10456">
            <v>0</v>
          </cell>
          <cell r="O10456">
            <v>0</v>
          </cell>
        </row>
        <row r="10457">
          <cell r="D10457" t="str">
            <v>11500221118</v>
          </cell>
          <cell r="E10457" t="str">
            <v>办公设备和家具采购（补充）</v>
          </cell>
          <cell r="F10457" t="str">
            <v>徐永钊</v>
          </cell>
          <cell r="G10457" t="str">
            <v>2007027</v>
          </cell>
          <cell r="H10457">
            <v>0</v>
          </cell>
          <cell r="I10457">
            <v>74752</v>
          </cell>
          <cell r="J10457">
            <v>74752</v>
          </cell>
          <cell r="K10457">
            <v>0</v>
          </cell>
          <cell r="L10457">
            <v>0</v>
          </cell>
          <cell r="M10457">
            <v>0</v>
          </cell>
          <cell r="N10457">
            <v>0</v>
          </cell>
          <cell r="O10457">
            <v>0</v>
          </cell>
        </row>
        <row r="10458">
          <cell r="D10458" t="str">
            <v>11500221119</v>
          </cell>
          <cell r="E10458" t="str">
            <v>学生宿舍日常维护费（补充）</v>
          </cell>
          <cell r="F10458" t="str">
            <v>徐永钊</v>
          </cell>
          <cell r="G10458" t="str">
            <v>2007027</v>
          </cell>
          <cell r="H10458">
            <v>0</v>
          </cell>
          <cell r="I10458">
            <v>0</v>
          </cell>
          <cell r="J10458">
            <v>0</v>
          </cell>
          <cell r="K10458">
            <v>0</v>
          </cell>
          <cell r="L10458">
            <v>0</v>
          </cell>
          <cell r="M10458">
            <v>0</v>
          </cell>
          <cell r="N10458">
            <v>0</v>
          </cell>
          <cell r="O10458">
            <v>0</v>
          </cell>
        </row>
        <row r="10459">
          <cell r="D10459" t="str">
            <v>11500221126</v>
          </cell>
          <cell r="E10459" t="str">
            <v>大型仪器设备共享费</v>
          </cell>
          <cell r="F10459" t="str">
            <v>徐永钊</v>
          </cell>
          <cell r="G10459" t="str">
            <v>2007027</v>
          </cell>
          <cell r="H10459">
            <v>0</v>
          </cell>
          <cell r="I10459">
            <v>26244.23</v>
          </cell>
          <cell r="J10459">
            <v>0</v>
          </cell>
          <cell r="K10459">
            <v>26244.23</v>
          </cell>
          <cell r="L10459">
            <v>0</v>
          </cell>
          <cell r="M10459">
            <v>0</v>
          </cell>
          <cell r="N10459">
            <v>0</v>
          </cell>
          <cell r="O10459">
            <v>26244.23</v>
          </cell>
        </row>
        <row r="10460">
          <cell r="D10460" t="str">
            <v>11500221329024</v>
          </cell>
          <cell r="E10460" t="str">
            <v>卓越工程师培养条件提升建设贴息贷款项目（智慧实验室及智慧节能）</v>
          </cell>
          <cell r="F10460" t="str">
            <v>徐永钊</v>
          </cell>
          <cell r="G10460" t="str">
            <v>2007027</v>
          </cell>
          <cell r="H10460">
            <v>0</v>
          </cell>
          <cell r="I10460">
            <v>0</v>
          </cell>
          <cell r="J10460">
            <v>0</v>
          </cell>
          <cell r="K10460">
            <v>0</v>
          </cell>
          <cell r="L10460">
            <v>0</v>
          </cell>
          <cell r="M10460">
            <v>0</v>
          </cell>
          <cell r="N10460">
            <v>0</v>
          </cell>
          <cell r="O10460">
            <v>0</v>
          </cell>
        </row>
        <row r="10461">
          <cell r="D10461" t="str">
            <v>11500221329028</v>
          </cell>
          <cell r="E10461" t="str">
            <v>卓越工程师培养条件提升建设贴息贷款项目（智慧实验室及智慧节能项目一期）</v>
          </cell>
          <cell r="F10461" t="str">
            <v>徐永钊</v>
          </cell>
          <cell r="G10461" t="str">
            <v>2007027</v>
          </cell>
          <cell r="H10461">
            <v>0</v>
          </cell>
          <cell r="I10461">
            <v>6540210</v>
          </cell>
          <cell r="J10461">
            <v>0</v>
          </cell>
          <cell r="K10461">
            <v>6540210</v>
          </cell>
          <cell r="L10461">
            <v>0</v>
          </cell>
          <cell r="M10461">
            <v>6540210</v>
          </cell>
          <cell r="N10461">
            <v>0</v>
          </cell>
          <cell r="O10461">
            <v>0</v>
          </cell>
        </row>
        <row r="10462">
          <cell r="D10462" t="str">
            <v>11500221329030</v>
          </cell>
          <cell r="E10462" t="str">
            <v>卓越工程师培养条件提升建设贴息贷款项目（智慧实验室及智慧节能项目二期）</v>
          </cell>
          <cell r="F10462" t="str">
            <v>徐永钊</v>
          </cell>
          <cell r="G10462" t="str">
            <v>2007027</v>
          </cell>
          <cell r="H10462">
            <v>0</v>
          </cell>
          <cell r="I10462">
            <v>4778870</v>
          </cell>
          <cell r="J10462">
            <v>0</v>
          </cell>
          <cell r="K10462">
            <v>4778870</v>
          </cell>
          <cell r="L10462">
            <v>0</v>
          </cell>
          <cell r="M10462">
            <v>4702411</v>
          </cell>
          <cell r="N10462">
            <v>0</v>
          </cell>
          <cell r="O10462">
            <v>76459</v>
          </cell>
        </row>
        <row r="10463">
          <cell r="D10463" t="str">
            <v>115002252001</v>
          </cell>
          <cell r="E10463" t="str">
            <v>莞城校区待处理资产</v>
          </cell>
          <cell r="F10463" t="str">
            <v>徐永钊</v>
          </cell>
          <cell r="G10463" t="str">
            <v>2007027</v>
          </cell>
          <cell r="H10463">
            <v>0</v>
          </cell>
          <cell r="I10463">
            <v>0</v>
          </cell>
          <cell r="J10463">
            <v>0</v>
          </cell>
          <cell r="K10463">
            <v>0</v>
          </cell>
          <cell r="L10463">
            <v>0</v>
          </cell>
          <cell r="M10463">
            <v>0</v>
          </cell>
          <cell r="N10463">
            <v>0</v>
          </cell>
          <cell r="O10463">
            <v>0</v>
          </cell>
        </row>
        <row r="10464">
          <cell r="D10464" t="str">
            <v>11500225601033</v>
          </cell>
          <cell r="E10464" t="str">
            <v>科研管理费</v>
          </cell>
          <cell r="F10464" t="str">
            <v>徐永钊</v>
          </cell>
          <cell r="G10464" t="str">
            <v>2007027</v>
          </cell>
          <cell r="H10464">
            <v>0</v>
          </cell>
          <cell r="I10464">
            <v>2600</v>
          </cell>
          <cell r="J10464">
            <v>0</v>
          </cell>
          <cell r="K10464">
            <v>2600</v>
          </cell>
          <cell r="L10464">
            <v>0</v>
          </cell>
          <cell r="M10464">
            <v>0</v>
          </cell>
          <cell r="N10464">
            <v>0</v>
          </cell>
          <cell r="O10464">
            <v>2600</v>
          </cell>
        </row>
        <row r="10465">
          <cell r="D10465" t="str">
            <v>11500226113001001</v>
          </cell>
          <cell r="E10465" t="str">
            <v>国际微电子学院改造专项</v>
          </cell>
          <cell r="F10465" t="str">
            <v>徐永钊</v>
          </cell>
          <cell r="G10465" t="str">
            <v>2007027</v>
          </cell>
          <cell r="H10465">
            <v>0</v>
          </cell>
          <cell r="I10465">
            <v>0</v>
          </cell>
          <cell r="J10465">
            <v>0</v>
          </cell>
          <cell r="K10465">
            <v>0</v>
          </cell>
          <cell r="L10465">
            <v>0</v>
          </cell>
          <cell r="M10465">
            <v>164467</v>
          </cell>
          <cell r="N10465">
            <v>0</v>
          </cell>
          <cell r="O10465">
            <v>-164467</v>
          </cell>
        </row>
        <row r="10466">
          <cell r="D10466" t="str">
            <v>11500226113005</v>
          </cell>
          <cell r="E10466" t="str">
            <v>后勤日常管理费（补充）</v>
          </cell>
          <cell r="F10466" t="str">
            <v>徐永钊</v>
          </cell>
          <cell r="G10466" t="str">
            <v>2007027</v>
          </cell>
          <cell r="H10466">
            <v>0</v>
          </cell>
          <cell r="I10466">
            <v>0</v>
          </cell>
          <cell r="J10466">
            <v>0</v>
          </cell>
          <cell r="K10466">
            <v>0</v>
          </cell>
          <cell r="L10466">
            <v>0</v>
          </cell>
          <cell r="M10466">
            <v>0</v>
          </cell>
          <cell r="N10466">
            <v>0</v>
          </cell>
          <cell r="O10466">
            <v>0</v>
          </cell>
        </row>
        <row r="10467">
          <cell r="D10467" t="str">
            <v>11500230209</v>
          </cell>
          <cell r="E10467" t="str">
            <v>粤财农[2022]169号东莞理工学院合同节水管理</v>
          </cell>
          <cell r="F10467" t="str">
            <v>徐永钊</v>
          </cell>
          <cell r="G10467" t="str">
            <v>2007027</v>
          </cell>
          <cell r="H10467">
            <v>0</v>
          </cell>
          <cell r="I10467">
            <v>0</v>
          </cell>
          <cell r="J10467">
            <v>0</v>
          </cell>
          <cell r="K10467">
            <v>0</v>
          </cell>
          <cell r="L10467">
            <v>0</v>
          </cell>
          <cell r="M10467">
            <v>0</v>
          </cell>
          <cell r="N10467">
            <v>0</v>
          </cell>
          <cell r="O10467">
            <v>0</v>
          </cell>
        </row>
        <row r="10468">
          <cell r="D10468" t="str">
            <v>11500231001</v>
          </cell>
          <cell r="E10468" t="str">
            <v>学生食堂饭菜价格平抑基金</v>
          </cell>
          <cell r="F10468" t="str">
            <v>徐永钊</v>
          </cell>
          <cell r="G10468" t="str">
            <v>2007027</v>
          </cell>
          <cell r="H10468">
            <v>0</v>
          </cell>
          <cell r="I10468">
            <v>2410000</v>
          </cell>
          <cell r="J10468">
            <v>0</v>
          </cell>
          <cell r="K10468">
            <v>2410000</v>
          </cell>
          <cell r="L10468">
            <v>0</v>
          </cell>
          <cell r="M10468">
            <v>0</v>
          </cell>
          <cell r="N10468">
            <v>0</v>
          </cell>
          <cell r="O10468">
            <v>2410000</v>
          </cell>
        </row>
        <row r="10469">
          <cell r="D10469" t="str">
            <v>11500231002</v>
          </cell>
          <cell r="E10469" t="str">
            <v>后勤日常管理费</v>
          </cell>
          <cell r="F10469" t="str">
            <v>徐永钊</v>
          </cell>
          <cell r="G10469" t="str">
            <v>2007027</v>
          </cell>
          <cell r="H10469">
            <v>0</v>
          </cell>
          <cell r="I10469">
            <v>1000000</v>
          </cell>
          <cell r="J10469">
            <v>581966.42</v>
          </cell>
          <cell r="K10469">
            <v>418033.58</v>
          </cell>
          <cell r="L10469">
            <v>0</v>
          </cell>
          <cell r="M10469">
            <v>29672</v>
          </cell>
          <cell r="N10469">
            <v>0</v>
          </cell>
          <cell r="O10469">
            <v>388361.58</v>
          </cell>
        </row>
        <row r="10470">
          <cell r="D10470" t="str">
            <v>11500231116</v>
          </cell>
          <cell r="E10470" t="str">
            <v>两校区水电费补助</v>
          </cell>
          <cell r="F10470" t="str">
            <v>徐永钊</v>
          </cell>
          <cell r="G10470" t="str">
            <v>2007027</v>
          </cell>
          <cell r="H10470">
            <v>0</v>
          </cell>
          <cell r="I10470">
            <v>0</v>
          </cell>
          <cell r="J10470">
            <v>0</v>
          </cell>
          <cell r="K10470">
            <v>0</v>
          </cell>
          <cell r="L10470">
            <v>0</v>
          </cell>
          <cell r="M10470">
            <v>0</v>
          </cell>
          <cell r="N10470">
            <v>0</v>
          </cell>
          <cell r="O10470">
            <v>0</v>
          </cell>
        </row>
        <row r="10471">
          <cell r="D10471" t="str">
            <v>11500231117</v>
          </cell>
          <cell r="E10471" t="str">
            <v>专用设备运行维护经费</v>
          </cell>
          <cell r="F10471" t="str">
            <v>徐永钊</v>
          </cell>
          <cell r="G10471" t="str">
            <v>2007027</v>
          </cell>
          <cell r="H10471">
            <v>0</v>
          </cell>
          <cell r="I10471">
            <v>0</v>
          </cell>
          <cell r="J10471">
            <v>0</v>
          </cell>
          <cell r="K10471">
            <v>0</v>
          </cell>
          <cell r="L10471">
            <v>0</v>
          </cell>
          <cell r="M10471">
            <v>0</v>
          </cell>
          <cell r="N10471">
            <v>0</v>
          </cell>
          <cell r="O10471">
            <v>0</v>
          </cell>
        </row>
        <row r="10472">
          <cell r="D10472" t="str">
            <v>11500231118</v>
          </cell>
          <cell r="E10472" t="str">
            <v>专用设备-配电设备</v>
          </cell>
          <cell r="F10472" t="str">
            <v>徐永钊</v>
          </cell>
          <cell r="G10472" t="str">
            <v>2007027</v>
          </cell>
          <cell r="H10472">
            <v>0</v>
          </cell>
          <cell r="I10472">
            <v>0</v>
          </cell>
          <cell r="J10472">
            <v>0</v>
          </cell>
          <cell r="K10472">
            <v>0</v>
          </cell>
          <cell r="L10472">
            <v>0</v>
          </cell>
          <cell r="M10472">
            <v>0</v>
          </cell>
          <cell r="N10472">
            <v>0</v>
          </cell>
          <cell r="O10472">
            <v>0</v>
          </cell>
        </row>
        <row r="10473">
          <cell r="D10473" t="str">
            <v>11500231301</v>
          </cell>
          <cell r="E10473" t="str">
            <v>松山湖校区人才周转公寓</v>
          </cell>
          <cell r="F10473" t="str">
            <v>徐永钊</v>
          </cell>
          <cell r="G10473" t="str">
            <v>2007027</v>
          </cell>
          <cell r="H10473">
            <v>0</v>
          </cell>
          <cell r="I10473">
            <v>0</v>
          </cell>
          <cell r="J10473">
            <v>0</v>
          </cell>
          <cell r="K10473">
            <v>0</v>
          </cell>
          <cell r="L10473">
            <v>0</v>
          </cell>
          <cell r="M10473">
            <v>0</v>
          </cell>
          <cell r="N10473">
            <v>0</v>
          </cell>
          <cell r="O10473">
            <v>0</v>
          </cell>
        </row>
        <row r="10474">
          <cell r="D10474" t="str">
            <v>11500240219</v>
          </cell>
          <cell r="E10474" t="str">
            <v>国际合作创新区开办费</v>
          </cell>
          <cell r="F10474" t="str">
            <v>徐永钊</v>
          </cell>
          <cell r="G10474" t="str">
            <v>2007027</v>
          </cell>
          <cell r="H10474">
            <v>0</v>
          </cell>
          <cell r="I10474">
            <v>1627420</v>
          </cell>
          <cell r="J10474">
            <v>0</v>
          </cell>
          <cell r="K10474">
            <v>1627420</v>
          </cell>
          <cell r="L10474">
            <v>19187320</v>
          </cell>
          <cell r="M10474">
            <v>0</v>
          </cell>
          <cell r="N10474">
            <v>0</v>
          </cell>
          <cell r="O10474">
            <v>1627420</v>
          </cell>
        </row>
        <row r="10475">
          <cell r="D10475" t="str">
            <v>11500241109</v>
          </cell>
          <cell r="E10475" t="str">
            <v>物业管理费支出</v>
          </cell>
          <cell r="F10475" t="str">
            <v>徐永钊</v>
          </cell>
          <cell r="G10475" t="str">
            <v>2007027</v>
          </cell>
          <cell r="H10475">
            <v>0</v>
          </cell>
          <cell r="I10475">
            <v>0</v>
          </cell>
          <cell r="J10475">
            <v>0</v>
          </cell>
          <cell r="K10475">
            <v>0</v>
          </cell>
          <cell r="L10475">
            <v>0</v>
          </cell>
          <cell r="M10475">
            <v>0</v>
          </cell>
          <cell r="N10475">
            <v>0</v>
          </cell>
          <cell r="O10475">
            <v>0</v>
          </cell>
        </row>
        <row r="10476">
          <cell r="D10476" t="str">
            <v>115002499001</v>
          </cell>
          <cell r="E10476" t="str">
            <v>教师生活区工程项目</v>
          </cell>
          <cell r="F10476" t="str">
            <v>徐永钊</v>
          </cell>
          <cell r="G10476" t="str">
            <v>2007027</v>
          </cell>
          <cell r="H10476">
            <v>0</v>
          </cell>
          <cell r="I10476">
            <v>0</v>
          </cell>
          <cell r="J10476">
            <v>0</v>
          </cell>
          <cell r="K10476">
            <v>0</v>
          </cell>
          <cell r="L10476">
            <v>0</v>
          </cell>
          <cell r="M10476">
            <v>0</v>
          </cell>
          <cell r="N10476">
            <v>0</v>
          </cell>
          <cell r="O10476">
            <v>0</v>
          </cell>
        </row>
        <row r="10477">
          <cell r="D10477" t="str">
            <v>115002499002</v>
          </cell>
          <cell r="E10477" t="str">
            <v>中加合作办学场地改造工程</v>
          </cell>
          <cell r="F10477" t="str">
            <v>徐永钊</v>
          </cell>
          <cell r="G10477" t="str">
            <v>2007027</v>
          </cell>
          <cell r="H10477">
            <v>0</v>
          </cell>
          <cell r="I10477">
            <v>0</v>
          </cell>
          <cell r="J10477">
            <v>0</v>
          </cell>
          <cell r="K10477">
            <v>0</v>
          </cell>
          <cell r="L10477">
            <v>0</v>
          </cell>
          <cell r="M10477">
            <v>0</v>
          </cell>
          <cell r="N10477">
            <v>0</v>
          </cell>
          <cell r="O10477">
            <v>0</v>
          </cell>
        </row>
        <row r="10478">
          <cell r="D10478" t="str">
            <v>11500250105</v>
          </cell>
          <cell r="E10478" t="str">
            <v>物业日常绿化及卫生防疫经费</v>
          </cell>
          <cell r="F10478" t="str">
            <v>徐永钊</v>
          </cell>
          <cell r="G10478" t="str">
            <v>2007027</v>
          </cell>
          <cell r="H10478">
            <v>0</v>
          </cell>
          <cell r="I10478">
            <v>3500000</v>
          </cell>
          <cell r="J10478">
            <v>2302715.96</v>
          </cell>
          <cell r="K10478">
            <v>1197284.04</v>
          </cell>
          <cell r="L10478">
            <v>0</v>
          </cell>
          <cell r="M10478">
            <v>680733.89</v>
          </cell>
          <cell r="N10478">
            <v>0</v>
          </cell>
          <cell r="O10478">
            <v>516550.15</v>
          </cell>
        </row>
        <row r="10479">
          <cell r="D10479" t="str">
            <v>11500250106</v>
          </cell>
          <cell r="E10479" t="str">
            <v>不动产权证书罚款</v>
          </cell>
          <cell r="F10479" t="str">
            <v>徐永钊</v>
          </cell>
          <cell r="G10479" t="str">
            <v>2007027</v>
          </cell>
          <cell r="H10479">
            <v>0</v>
          </cell>
          <cell r="I10479">
            <v>44880800</v>
          </cell>
          <cell r="J10479">
            <v>29630417.81</v>
          </cell>
          <cell r="K10479">
            <v>15250382.19</v>
          </cell>
          <cell r="L10479">
            <v>0</v>
          </cell>
          <cell r="M10479">
            <v>0</v>
          </cell>
          <cell r="N10479">
            <v>0</v>
          </cell>
          <cell r="O10479">
            <v>15250382.19</v>
          </cell>
        </row>
        <row r="10480">
          <cell r="D10480" t="str">
            <v>11500251004004</v>
          </cell>
          <cell r="E10480" t="str">
            <v>后勤日常管理费（补充）</v>
          </cell>
          <cell r="F10480" t="str">
            <v>徐永钊</v>
          </cell>
          <cell r="G10480" t="str">
            <v>2007027</v>
          </cell>
          <cell r="H10480">
            <v>0</v>
          </cell>
          <cell r="I10480">
            <v>5000000</v>
          </cell>
          <cell r="J10480">
            <v>3152050.02</v>
          </cell>
          <cell r="K10480">
            <v>1847949.98</v>
          </cell>
          <cell r="L10480">
            <v>0</v>
          </cell>
          <cell r="M10480">
            <v>0</v>
          </cell>
          <cell r="N10480">
            <v>0</v>
          </cell>
          <cell r="O10480">
            <v>1847949.98</v>
          </cell>
        </row>
        <row r="10481">
          <cell r="D10481" t="str">
            <v>11500251006</v>
          </cell>
          <cell r="E10481" t="str">
            <v>学生宿舍日常维护费</v>
          </cell>
          <cell r="F10481" t="str">
            <v>徐永钊</v>
          </cell>
          <cell r="G10481" t="str">
            <v>2007027</v>
          </cell>
          <cell r="H10481">
            <v>0</v>
          </cell>
          <cell r="I10481">
            <v>2100000</v>
          </cell>
          <cell r="J10481">
            <v>1648990.02</v>
          </cell>
          <cell r="K10481">
            <v>451009.98</v>
          </cell>
          <cell r="L10481">
            <v>0</v>
          </cell>
          <cell r="M10481">
            <v>0</v>
          </cell>
          <cell r="N10481">
            <v>0</v>
          </cell>
          <cell r="O10481">
            <v>451009.98</v>
          </cell>
        </row>
        <row r="10482">
          <cell r="D10482" t="str">
            <v>11500251105</v>
          </cell>
          <cell r="E10482" t="str">
            <v>新区搬迁费</v>
          </cell>
          <cell r="F10482" t="str">
            <v>徐永钊</v>
          </cell>
          <cell r="G10482" t="str">
            <v>2007027</v>
          </cell>
          <cell r="H10482">
            <v>0</v>
          </cell>
          <cell r="I10482">
            <v>8000000</v>
          </cell>
          <cell r="J10482">
            <v>0</v>
          </cell>
          <cell r="K10482">
            <v>8000000</v>
          </cell>
          <cell r="L10482">
            <v>0</v>
          </cell>
          <cell r="M10482">
            <v>7999980</v>
          </cell>
          <cell r="N10482">
            <v>0</v>
          </cell>
          <cell r="O10482">
            <v>20</v>
          </cell>
        </row>
        <row r="10483">
          <cell r="D10483" t="str">
            <v>11500GC400108</v>
          </cell>
          <cell r="E10483" t="str">
            <v>教师公寓及专家楼天然气管道工程</v>
          </cell>
          <cell r="F10483" t="str">
            <v>徐永钊</v>
          </cell>
          <cell r="G10483" t="str">
            <v>2007027</v>
          </cell>
          <cell r="H10483">
            <v>0</v>
          </cell>
          <cell r="I10483">
            <v>0</v>
          </cell>
          <cell r="J10483">
            <v>0</v>
          </cell>
          <cell r="K10483">
            <v>0</v>
          </cell>
          <cell r="L10483">
            <v>0</v>
          </cell>
          <cell r="M10483">
            <v>0</v>
          </cell>
          <cell r="N10483">
            <v>0</v>
          </cell>
          <cell r="O10483">
            <v>0</v>
          </cell>
        </row>
        <row r="10484">
          <cell r="D10484" t="str">
            <v>11600215701</v>
          </cell>
          <cell r="E10484" t="str">
            <v>征兵专项经费</v>
          </cell>
          <cell r="F10484" t="str">
            <v>黄辉</v>
          </cell>
          <cell r="G10484" t="str">
            <v>2001017</v>
          </cell>
          <cell r="H10484">
            <v>0</v>
          </cell>
          <cell r="I10484">
            <v>33647.99</v>
          </cell>
          <cell r="J10484">
            <v>33357.01</v>
          </cell>
          <cell r="K10484">
            <v>290.98</v>
          </cell>
          <cell r="L10484">
            <v>0</v>
          </cell>
          <cell r="M10484">
            <v>0</v>
          </cell>
          <cell r="N10484">
            <v>0</v>
          </cell>
          <cell r="O10484">
            <v>290.98</v>
          </cell>
        </row>
        <row r="10485">
          <cell r="D10485" t="str">
            <v>11600215717</v>
          </cell>
          <cell r="E10485" t="str">
            <v>2021年入伍学生家庭优待金及奖励金</v>
          </cell>
          <cell r="F10485" t="str">
            <v>黄辉</v>
          </cell>
          <cell r="G10485" t="str">
            <v>2001017</v>
          </cell>
          <cell r="H10485">
            <v>0</v>
          </cell>
          <cell r="I10485">
            <v>0</v>
          </cell>
          <cell r="J10485">
            <v>0</v>
          </cell>
          <cell r="K10485">
            <v>0</v>
          </cell>
          <cell r="L10485">
            <v>0</v>
          </cell>
          <cell r="M10485">
            <v>0</v>
          </cell>
          <cell r="N10485">
            <v>0</v>
          </cell>
          <cell r="O10485">
            <v>0</v>
          </cell>
        </row>
        <row r="10486">
          <cell r="D10486" t="str">
            <v>11600220630</v>
          </cell>
          <cell r="E10486" t="str">
            <v>新生军训经费</v>
          </cell>
          <cell r="F10486" t="str">
            <v>黄辉</v>
          </cell>
          <cell r="G10486" t="str">
            <v>2001017</v>
          </cell>
          <cell r="H10486">
            <v>0</v>
          </cell>
          <cell r="I10486">
            <v>0</v>
          </cell>
          <cell r="J10486">
            <v>0</v>
          </cell>
          <cell r="K10486">
            <v>0</v>
          </cell>
          <cell r="L10486">
            <v>0</v>
          </cell>
          <cell r="M10486">
            <v>0</v>
          </cell>
          <cell r="N10486">
            <v>0</v>
          </cell>
          <cell r="O10486">
            <v>0</v>
          </cell>
        </row>
        <row r="10487">
          <cell r="D10487" t="str">
            <v>11600221001016</v>
          </cell>
          <cell r="E10487" t="str">
            <v>机关部门日常教学经费</v>
          </cell>
          <cell r="F10487" t="str">
            <v>黄辉</v>
          </cell>
          <cell r="G10487" t="str">
            <v>2001017</v>
          </cell>
          <cell r="H10487">
            <v>0</v>
          </cell>
          <cell r="I10487">
            <v>27600</v>
          </cell>
          <cell r="J10487">
            <v>6961.4</v>
          </cell>
          <cell r="K10487">
            <v>20638.6</v>
          </cell>
          <cell r="L10487">
            <v>0</v>
          </cell>
          <cell r="M10487">
            <v>0</v>
          </cell>
          <cell r="N10487">
            <v>0</v>
          </cell>
          <cell r="O10487">
            <v>20638.6</v>
          </cell>
        </row>
        <row r="10488">
          <cell r="D10488" t="str">
            <v>11600221001125</v>
          </cell>
          <cell r="E10488" t="str">
            <v>武装部专项经费</v>
          </cell>
          <cell r="F10488" t="str">
            <v>黄辉</v>
          </cell>
          <cell r="G10488" t="str">
            <v>2001017</v>
          </cell>
          <cell r="H10488">
            <v>0</v>
          </cell>
          <cell r="I10488">
            <v>332500</v>
          </cell>
          <cell r="J10488">
            <v>260909</v>
          </cell>
          <cell r="K10488">
            <v>71591</v>
          </cell>
          <cell r="L10488">
            <v>0</v>
          </cell>
          <cell r="M10488">
            <v>0</v>
          </cell>
          <cell r="N10488">
            <v>0</v>
          </cell>
          <cell r="O10488">
            <v>71591</v>
          </cell>
        </row>
        <row r="10489">
          <cell r="D10489" t="str">
            <v>11600221010001</v>
          </cell>
          <cell r="E10489" t="str">
            <v>莞城校区日常运转经费</v>
          </cell>
          <cell r="F10489" t="str">
            <v>黄辉</v>
          </cell>
          <cell r="G10489" t="str">
            <v>2001017</v>
          </cell>
          <cell r="H10489">
            <v>0</v>
          </cell>
          <cell r="I10489">
            <v>0</v>
          </cell>
          <cell r="J10489">
            <v>0</v>
          </cell>
          <cell r="K10489">
            <v>0</v>
          </cell>
          <cell r="L10489">
            <v>0</v>
          </cell>
          <cell r="M10489">
            <v>0</v>
          </cell>
          <cell r="N10489">
            <v>0</v>
          </cell>
          <cell r="O10489">
            <v>0</v>
          </cell>
        </row>
        <row r="10490">
          <cell r="D10490" t="str">
            <v>11600221010002</v>
          </cell>
          <cell r="E10490" t="str">
            <v>莞城校区消防设施改造完善项目</v>
          </cell>
          <cell r="F10490" t="str">
            <v>黄辉</v>
          </cell>
          <cell r="G10490" t="str">
            <v>2001017</v>
          </cell>
          <cell r="H10490">
            <v>0</v>
          </cell>
          <cell r="I10490">
            <v>90877.37</v>
          </cell>
          <cell r="J10490">
            <v>0</v>
          </cell>
          <cell r="K10490">
            <v>90877.37</v>
          </cell>
          <cell r="L10490">
            <v>0</v>
          </cell>
          <cell r="M10490">
            <v>9271.54</v>
          </cell>
          <cell r="N10490">
            <v>0</v>
          </cell>
          <cell r="O10490">
            <v>81605.83</v>
          </cell>
        </row>
        <row r="10491">
          <cell r="D10491" t="str">
            <v>11600221107001</v>
          </cell>
          <cell r="E10491" t="str">
            <v>安全保卫维持费</v>
          </cell>
          <cell r="F10491" t="str">
            <v>黄辉</v>
          </cell>
          <cell r="G10491" t="str">
            <v>2001017</v>
          </cell>
          <cell r="H10491">
            <v>0</v>
          </cell>
          <cell r="I10491">
            <v>0</v>
          </cell>
          <cell r="J10491">
            <v>0</v>
          </cell>
          <cell r="K10491">
            <v>0</v>
          </cell>
          <cell r="L10491">
            <v>0</v>
          </cell>
          <cell r="M10491">
            <v>0</v>
          </cell>
          <cell r="N10491">
            <v>0</v>
          </cell>
          <cell r="O10491">
            <v>0</v>
          </cell>
        </row>
        <row r="10492">
          <cell r="D10492" t="str">
            <v>11600221107002</v>
          </cell>
          <cell r="E10492" t="str">
            <v>治安监控系统、消防系统维修维护及升级完善经费</v>
          </cell>
          <cell r="F10492" t="str">
            <v>黄辉</v>
          </cell>
          <cell r="G10492" t="str">
            <v>2001017</v>
          </cell>
          <cell r="H10492">
            <v>0</v>
          </cell>
          <cell r="I10492">
            <v>0</v>
          </cell>
          <cell r="J10492">
            <v>0</v>
          </cell>
          <cell r="K10492">
            <v>0</v>
          </cell>
          <cell r="L10492">
            <v>0</v>
          </cell>
          <cell r="M10492">
            <v>0</v>
          </cell>
          <cell r="N10492">
            <v>0</v>
          </cell>
          <cell r="O10492">
            <v>0</v>
          </cell>
        </row>
        <row r="10493">
          <cell r="D10493" t="str">
            <v>11600221329014</v>
          </cell>
          <cell r="E10493" t="str">
            <v>卓越工程师培养条件提升建设贴息贷款项目（两校区学生宿舍智能监控集成实施服务设备）</v>
          </cell>
          <cell r="F10493" t="str">
            <v>黄辉</v>
          </cell>
          <cell r="G10493" t="str">
            <v>2001017</v>
          </cell>
          <cell r="H10493">
            <v>0</v>
          </cell>
          <cell r="I10493">
            <v>2000000</v>
          </cell>
          <cell r="J10493">
            <v>1980285</v>
          </cell>
          <cell r="K10493">
            <v>19715</v>
          </cell>
          <cell r="L10493">
            <v>0</v>
          </cell>
          <cell r="M10493">
            <v>0</v>
          </cell>
          <cell r="N10493">
            <v>0</v>
          </cell>
          <cell r="O10493">
            <v>19715</v>
          </cell>
        </row>
        <row r="10494">
          <cell r="D10494" t="str">
            <v>11600225719</v>
          </cell>
          <cell r="E10494" t="str">
            <v>征兵奖励金</v>
          </cell>
          <cell r="F10494" t="str">
            <v>黄辉</v>
          </cell>
          <cell r="G10494" t="str">
            <v>2001017</v>
          </cell>
          <cell r="H10494">
            <v>0</v>
          </cell>
          <cell r="I10494">
            <v>0</v>
          </cell>
          <cell r="J10494">
            <v>0</v>
          </cell>
          <cell r="K10494">
            <v>0</v>
          </cell>
          <cell r="L10494">
            <v>0</v>
          </cell>
          <cell r="M10494">
            <v>0</v>
          </cell>
          <cell r="N10494">
            <v>0</v>
          </cell>
          <cell r="O10494">
            <v>0</v>
          </cell>
        </row>
        <row r="10495">
          <cell r="D10495" t="str">
            <v>11600231120</v>
          </cell>
          <cell r="E10495" t="str">
            <v>松山湖校区学生宿舍室外消防管网更新项目尾款</v>
          </cell>
          <cell r="F10495" t="str">
            <v>黄辉</v>
          </cell>
          <cell r="G10495" t="str">
            <v>2001017</v>
          </cell>
          <cell r="H10495">
            <v>0</v>
          </cell>
          <cell r="I10495">
            <v>0</v>
          </cell>
          <cell r="J10495">
            <v>0</v>
          </cell>
          <cell r="K10495">
            <v>0</v>
          </cell>
          <cell r="L10495">
            <v>0</v>
          </cell>
          <cell r="M10495">
            <v>0</v>
          </cell>
          <cell r="N10495">
            <v>0</v>
          </cell>
          <cell r="O10495">
            <v>0</v>
          </cell>
        </row>
        <row r="10496">
          <cell r="D10496" t="str">
            <v>11600235722</v>
          </cell>
          <cell r="E10496" t="str">
            <v>兵员预征预储专项费</v>
          </cell>
          <cell r="F10496" t="str">
            <v>黄辉</v>
          </cell>
          <cell r="G10496" t="str">
            <v>2001017</v>
          </cell>
          <cell r="H10496">
            <v>0</v>
          </cell>
          <cell r="I10496">
            <v>0</v>
          </cell>
          <cell r="J10496">
            <v>0</v>
          </cell>
          <cell r="K10496">
            <v>0</v>
          </cell>
          <cell r="L10496">
            <v>0</v>
          </cell>
          <cell r="M10496">
            <v>0</v>
          </cell>
          <cell r="N10496">
            <v>0</v>
          </cell>
          <cell r="O10496">
            <v>0</v>
          </cell>
        </row>
        <row r="10497">
          <cell r="D10497" t="str">
            <v>11600250101</v>
          </cell>
          <cell r="E10497" t="str">
            <v>安全保卫维持费</v>
          </cell>
          <cell r="F10497" t="str">
            <v>黄辉</v>
          </cell>
          <cell r="G10497" t="str">
            <v>2001017</v>
          </cell>
          <cell r="H10497">
            <v>0</v>
          </cell>
          <cell r="I10497">
            <v>631000</v>
          </cell>
          <cell r="J10497">
            <v>473419.93</v>
          </cell>
          <cell r="K10497">
            <v>157580.07</v>
          </cell>
          <cell r="L10497">
            <v>0</v>
          </cell>
          <cell r="M10497">
            <v>0</v>
          </cell>
          <cell r="N10497">
            <v>0</v>
          </cell>
          <cell r="O10497">
            <v>157580.07</v>
          </cell>
        </row>
        <row r="10498">
          <cell r="D10498" t="str">
            <v>11600250102</v>
          </cell>
          <cell r="E10498" t="str">
            <v>治安监控系统、消防系统维修维护及升级完善经费</v>
          </cell>
          <cell r="F10498" t="str">
            <v>黄辉</v>
          </cell>
          <cell r="G10498" t="str">
            <v>2001017</v>
          </cell>
          <cell r="H10498">
            <v>0</v>
          </cell>
          <cell r="I10498">
            <v>2261030</v>
          </cell>
          <cell r="J10498">
            <v>1420640.69</v>
          </cell>
          <cell r="K10498">
            <v>840389.31</v>
          </cell>
          <cell r="L10498">
            <v>0</v>
          </cell>
          <cell r="M10498">
            <v>0</v>
          </cell>
          <cell r="N10498">
            <v>0</v>
          </cell>
          <cell r="O10498">
            <v>840389.31</v>
          </cell>
        </row>
        <row r="10499">
          <cell r="D10499" t="str">
            <v>11600251001</v>
          </cell>
          <cell r="E10499" t="str">
            <v>新生军训经费</v>
          </cell>
          <cell r="F10499" t="str">
            <v>黄辉</v>
          </cell>
          <cell r="G10499" t="str">
            <v>2001017</v>
          </cell>
          <cell r="H10499">
            <v>0</v>
          </cell>
          <cell r="I10499">
            <v>367500</v>
          </cell>
          <cell r="J10499">
            <v>129915.8</v>
          </cell>
          <cell r="K10499">
            <v>237584.2</v>
          </cell>
          <cell r="L10499">
            <v>0</v>
          </cell>
          <cell r="M10499">
            <v>0</v>
          </cell>
          <cell r="N10499">
            <v>0</v>
          </cell>
          <cell r="O10499">
            <v>237584.2</v>
          </cell>
        </row>
        <row r="10500">
          <cell r="D10500" t="str">
            <v>11700220103</v>
          </cell>
          <cell r="E10500" t="str">
            <v>工会经费</v>
          </cell>
          <cell r="F10500" t="str">
            <v>曾熙</v>
          </cell>
          <cell r="G10500" t="str">
            <v>1996006</v>
          </cell>
          <cell r="H10500">
            <v>0</v>
          </cell>
          <cell r="I10500">
            <v>6000000</v>
          </cell>
          <cell r="J10500">
            <v>6000000</v>
          </cell>
          <cell r="K10500">
            <v>0</v>
          </cell>
          <cell r="L10500">
            <v>0</v>
          </cell>
          <cell r="M10500">
            <v>0</v>
          </cell>
          <cell r="N10500">
            <v>0</v>
          </cell>
          <cell r="O10500">
            <v>0</v>
          </cell>
        </row>
        <row r="10501">
          <cell r="D10501" t="str">
            <v>11700220517001</v>
          </cell>
          <cell r="E10501" t="str">
            <v>助力高建人才经费</v>
          </cell>
          <cell r="F10501" t="str">
            <v>曾熙</v>
          </cell>
          <cell r="G10501" t="str">
            <v>1996006</v>
          </cell>
          <cell r="H10501">
            <v>0</v>
          </cell>
          <cell r="I10501">
            <v>0</v>
          </cell>
          <cell r="J10501">
            <v>0</v>
          </cell>
          <cell r="K10501">
            <v>0</v>
          </cell>
          <cell r="L10501">
            <v>0</v>
          </cell>
          <cell r="M10501">
            <v>0</v>
          </cell>
          <cell r="N10501">
            <v>0</v>
          </cell>
          <cell r="O10501">
            <v>0</v>
          </cell>
        </row>
        <row r="10502">
          <cell r="D10502" t="str">
            <v>11700221001017</v>
          </cell>
          <cell r="E10502" t="str">
            <v>机关部门日常教学经费</v>
          </cell>
          <cell r="F10502" t="str">
            <v>曾熙</v>
          </cell>
          <cell r="G10502" t="str">
            <v>1996006</v>
          </cell>
          <cell r="H10502">
            <v>0</v>
          </cell>
          <cell r="I10502">
            <v>9600</v>
          </cell>
          <cell r="J10502">
            <v>6861</v>
          </cell>
          <cell r="K10502">
            <v>2739</v>
          </cell>
          <cell r="L10502">
            <v>0</v>
          </cell>
          <cell r="M10502">
            <v>0</v>
          </cell>
          <cell r="N10502">
            <v>0</v>
          </cell>
          <cell r="O10502">
            <v>2739</v>
          </cell>
        </row>
        <row r="10503">
          <cell r="D10503" t="str">
            <v>11700221001115</v>
          </cell>
          <cell r="E10503" t="str">
            <v>校运会经费</v>
          </cell>
          <cell r="F10503" t="str">
            <v>曾熙</v>
          </cell>
          <cell r="G10503" t="str">
            <v>1996006</v>
          </cell>
          <cell r="H10503">
            <v>0</v>
          </cell>
          <cell r="I10503">
            <v>24000</v>
          </cell>
          <cell r="J10503">
            <v>0</v>
          </cell>
          <cell r="K10503">
            <v>24000</v>
          </cell>
          <cell r="L10503">
            <v>0</v>
          </cell>
          <cell r="M10503">
            <v>0</v>
          </cell>
          <cell r="N10503">
            <v>0</v>
          </cell>
          <cell r="O10503">
            <v>24000</v>
          </cell>
        </row>
        <row r="10504">
          <cell r="D10504" t="str">
            <v>11700221001116</v>
          </cell>
          <cell r="E10504" t="str">
            <v>退休人员费用</v>
          </cell>
          <cell r="F10504" t="str">
            <v>曾熙</v>
          </cell>
          <cell r="G10504" t="str">
            <v>1996006</v>
          </cell>
          <cell r="H10504">
            <v>0</v>
          </cell>
          <cell r="I10504">
            <v>480000</v>
          </cell>
          <cell r="J10504">
            <v>250218.5</v>
          </cell>
          <cell r="K10504">
            <v>229781.5</v>
          </cell>
          <cell r="L10504">
            <v>0</v>
          </cell>
          <cell r="M10504">
            <v>0</v>
          </cell>
          <cell r="N10504">
            <v>0</v>
          </cell>
          <cell r="O10504">
            <v>229781.5</v>
          </cell>
        </row>
        <row r="10505">
          <cell r="D10505" t="str">
            <v>11700231112</v>
          </cell>
          <cell r="E10505" t="str">
            <v>妇委会专项经费</v>
          </cell>
          <cell r="F10505" t="str">
            <v>曾熙</v>
          </cell>
          <cell r="G10505" t="str">
            <v>1996006</v>
          </cell>
          <cell r="H10505">
            <v>0</v>
          </cell>
          <cell r="I10505">
            <v>70000</v>
          </cell>
          <cell r="J10505">
            <v>42139.92</v>
          </cell>
          <cell r="K10505">
            <v>27860.08</v>
          </cell>
          <cell r="L10505">
            <v>0</v>
          </cell>
          <cell r="M10505">
            <v>0</v>
          </cell>
          <cell r="N10505">
            <v>0</v>
          </cell>
          <cell r="O10505">
            <v>27860.08</v>
          </cell>
        </row>
        <row r="10506">
          <cell r="D10506" t="str">
            <v>11700251002002</v>
          </cell>
          <cell r="E10506" t="str">
            <v>助力高建人才经费</v>
          </cell>
          <cell r="F10506" t="str">
            <v>曾熙</v>
          </cell>
          <cell r="G10506" t="str">
            <v>1996006</v>
          </cell>
          <cell r="H10506">
            <v>0</v>
          </cell>
          <cell r="I10506">
            <v>206300</v>
          </cell>
          <cell r="J10506">
            <v>35256</v>
          </cell>
          <cell r="K10506">
            <v>171044</v>
          </cell>
          <cell r="L10506">
            <v>0</v>
          </cell>
          <cell r="M10506">
            <v>0</v>
          </cell>
          <cell r="N10506">
            <v>0</v>
          </cell>
          <cell r="O10506">
            <v>171044</v>
          </cell>
        </row>
        <row r="10507">
          <cell r="D10507" t="str">
            <v>11800195400002</v>
          </cell>
          <cell r="E10507" t="str">
            <v>(071003001)团费</v>
          </cell>
          <cell r="F10507" t="str">
            <v>劳丹</v>
          </cell>
          <cell r="G10507" t="str">
            <v>2003078</v>
          </cell>
          <cell r="H10507">
            <v>105737.03</v>
          </cell>
          <cell r="I10507">
            <v>5450</v>
          </cell>
          <cell r="J10507">
            <v>11630.82</v>
          </cell>
          <cell r="K10507">
            <v>99556.21</v>
          </cell>
          <cell r="L10507">
            <v>0</v>
          </cell>
          <cell r="M10507">
            <v>0</v>
          </cell>
          <cell r="N10507">
            <v>0</v>
          </cell>
          <cell r="O10507">
            <v>99556.21</v>
          </cell>
        </row>
        <row r="10508">
          <cell r="D10508" t="str">
            <v>11800195700037</v>
          </cell>
          <cell r="E10508" t="str">
            <v>“东莞共青团”运营费</v>
          </cell>
          <cell r="F10508" t="str">
            <v>黄金和</v>
          </cell>
          <cell r="G10508" t="str">
            <v>2001016</v>
          </cell>
          <cell r="H10508">
            <v>0</v>
          </cell>
          <cell r="I10508">
            <v>0</v>
          </cell>
          <cell r="J10508">
            <v>0</v>
          </cell>
          <cell r="K10508">
            <v>0</v>
          </cell>
          <cell r="L10508">
            <v>0</v>
          </cell>
          <cell r="M10508">
            <v>0</v>
          </cell>
          <cell r="N10508">
            <v>0</v>
          </cell>
          <cell r="O10508">
            <v>0</v>
          </cell>
        </row>
        <row r="10509">
          <cell r="D10509" t="str">
            <v>11800215721</v>
          </cell>
          <cell r="E10509" t="str">
            <v>“青锋剑”新媒体工作室运营费</v>
          </cell>
          <cell r="F10509" t="str">
            <v>劳丹</v>
          </cell>
          <cell r="G10509" t="str">
            <v>2003078</v>
          </cell>
          <cell r="H10509">
            <v>0</v>
          </cell>
          <cell r="I10509">
            <v>0</v>
          </cell>
          <cell r="J10509">
            <v>0</v>
          </cell>
          <cell r="K10509">
            <v>0</v>
          </cell>
          <cell r="L10509">
            <v>0</v>
          </cell>
          <cell r="M10509">
            <v>0</v>
          </cell>
          <cell r="N10509">
            <v>0</v>
          </cell>
          <cell r="O10509">
            <v>0</v>
          </cell>
        </row>
        <row r="10510">
          <cell r="D10510" t="str">
            <v>11800215722</v>
          </cell>
          <cell r="E10510" t="str">
            <v>东莞市大学生志愿服务乡村振兴高校志愿服务团队项目</v>
          </cell>
          <cell r="F10510" t="str">
            <v>劳丹</v>
          </cell>
          <cell r="G10510" t="str">
            <v>2003078</v>
          </cell>
          <cell r="H10510">
            <v>0</v>
          </cell>
          <cell r="I10510">
            <v>0</v>
          </cell>
          <cell r="J10510">
            <v>0</v>
          </cell>
          <cell r="K10510">
            <v>0</v>
          </cell>
          <cell r="L10510">
            <v>0</v>
          </cell>
          <cell r="M10510">
            <v>0</v>
          </cell>
          <cell r="N10510">
            <v>0</v>
          </cell>
          <cell r="O10510">
            <v>0</v>
          </cell>
        </row>
        <row r="10511">
          <cell r="D10511" t="str">
            <v>11800220218</v>
          </cell>
          <cell r="E10511" t="str">
            <v>粤财科教[2022]51号东莞理工学院援藏支教志愿服务项目</v>
          </cell>
          <cell r="F10511" t="str">
            <v>劳丹</v>
          </cell>
          <cell r="G10511" t="str">
            <v>2003078</v>
          </cell>
          <cell r="H10511">
            <v>0</v>
          </cell>
          <cell r="I10511">
            <v>0</v>
          </cell>
          <cell r="J10511">
            <v>0</v>
          </cell>
          <cell r="K10511">
            <v>0</v>
          </cell>
          <cell r="L10511">
            <v>0</v>
          </cell>
          <cell r="M10511">
            <v>0</v>
          </cell>
          <cell r="N10511">
            <v>0</v>
          </cell>
          <cell r="O10511">
            <v>0</v>
          </cell>
        </row>
        <row r="10512">
          <cell r="D10512" t="str">
            <v>11800220219</v>
          </cell>
          <cell r="E10512" t="str">
            <v>粤财科教[2022]45号省互联网+大赛专项资金</v>
          </cell>
          <cell r="F10512" t="str">
            <v>劳丹</v>
          </cell>
          <cell r="G10512" t="str">
            <v>2003078</v>
          </cell>
          <cell r="H10512">
            <v>0</v>
          </cell>
          <cell r="I10512">
            <v>0</v>
          </cell>
          <cell r="J10512">
            <v>0</v>
          </cell>
          <cell r="K10512">
            <v>0</v>
          </cell>
          <cell r="L10512">
            <v>0</v>
          </cell>
          <cell r="M10512">
            <v>0</v>
          </cell>
          <cell r="N10512">
            <v>0</v>
          </cell>
          <cell r="O10512">
            <v>0</v>
          </cell>
        </row>
        <row r="10513">
          <cell r="D10513" t="str">
            <v>11800220221</v>
          </cell>
          <cell r="E10513" t="str">
            <v>粤财科教[2022]48号2022年基础教育高质量发展资金</v>
          </cell>
          <cell r="F10513" t="str">
            <v>劳丹</v>
          </cell>
          <cell r="G10513" t="str">
            <v>2003078</v>
          </cell>
          <cell r="H10513">
            <v>0</v>
          </cell>
          <cell r="I10513">
            <v>0</v>
          </cell>
          <cell r="J10513">
            <v>0</v>
          </cell>
          <cell r="K10513">
            <v>0</v>
          </cell>
          <cell r="L10513">
            <v>0</v>
          </cell>
          <cell r="M10513">
            <v>0</v>
          </cell>
          <cell r="N10513">
            <v>0</v>
          </cell>
          <cell r="O10513">
            <v>0</v>
          </cell>
        </row>
        <row r="10514">
          <cell r="D10514" t="str">
            <v>11800220222</v>
          </cell>
          <cell r="E10514" t="str">
            <v>粤财行[2022]34号2022年广东省科技创新战略专项资金（大学生科技创新培育）</v>
          </cell>
          <cell r="F10514" t="str">
            <v>劳丹</v>
          </cell>
          <cell r="G10514" t="str">
            <v>2003078</v>
          </cell>
          <cell r="H10514">
            <v>0</v>
          </cell>
          <cell r="I10514">
            <v>0</v>
          </cell>
          <cell r="J10514">
            <v>0</v>
          </cell>
          <cell r="K10514">
            <v>0</v>
          </cell>
          <cell r="L10514">
            <v>0</v>
          </cell>
          <cell r="M10514">
            <v>0</v>
          </cell>
          <cell r="N10514">
            <v>0</v>
          </cell>
          <cell r="O10514">
            <v>0</v>
          </cell>
        </row>
        <row r="10515">
          <cell r="D10515" t="str">
            <v>11800220222001</v>
          </cell>
          <cell r="E10515" t="str">
            <v>粤财行[2022]34号基于嵌入式人工智能的图像识别系统</v>
          </cell>
          <cell r="F10515" t="str">
            <v>李广明</v>
          </cell>
          <cell r="G10515" t="str">
            <v>2000005</v>
          </cell>
          <cell r="H10515">
            <v>0</v>
          </cell>
          <cell r="I10515">
            <v>0</v>
          </cell>
          <cell r="J10515">
            <v>0</v>
          </cell>
          <cell r="K10515">
            <v>0</v>
          </cell>
          <cell r="L10515">
            <v>0</v>
          </cell>
          <cell r="M10515">
            <v>0</v>
          </cell>
          <cell r="N10515">
            <v>0</v>
          </cell>
          <cell r="O10515">
            <v>0</v>
          </cell>
        </row>
        <row r="10516">
          <cell r="D10516" t="str">
            <v>11800220222002</v>
          </cell>
          <cell r="E10516" t="str">
            <v>粤财行[2022]34号一种具有皮肤诊断与多维传感功能的柔性仿生电子皮肤制造及应用研究</v>
          </cell>
          <cell r="F10516" t="str">
            <v>艾远飞</v>
          </cell>
          <cell r="G10516" t="str">
            <v>2021019</v>
          </cell>
          <cell r="H10516">
            <v>0</v>
          </cell>
          <cell r="I10516">
            <v>0</v>
          </cell>
          <cell r="J10516">
            <v>0</v>
          </cell>
          <cell r="K10516">
            <v>0</v>
          </cell>
          <cell r="L10516">
            <v>0</v>
          </cell>
          <cell r="M10516">
            <v>0</v>
          </cell>
          <cell r="N10516">
            <v>0</v>
          </cell>
          <cell r="O10516">
            <v>0</v>
          </cell>
        </row>
        <row r="10517">
          <cell r="D10517" t="str">
            <v>11800220222003</v>
          </cell>
          <cell r="E10517" t="str">
            <v>粤财行[2022]34号高柔韧性连续结构缝损伤监测方法与设备研究</v>
          </cell>
          <cell r="F10517" t="str">
            <v>王鹏</v>
          </cell>
          <cell r="G10517" t="str">
            <v>2021008</v>
          </cell>
          <cell r="H10517">
            <v>0</v>
          </cell>
          <cell r="I10517">
            <v>0</v>
          </cell>
          <cell r="J10517">
            <v>0</v>
          </cell>
          <cell r="K10517">
            <v>0</v>
          </cell>
          <cell r="L10517">
            <v>0</v>
          </cell>
          <cell r="M10517">
            <v>0</v>
          </cell>
          <cell r="N10517">
            <v>0</v>
          </cell>
          <cell r="O10517">
            <v>0</v>
          </cell>
        </row>
        <row r="10518">
          <cell r="D10518" t="str">
            <v>11800220222004</v>
          </cell>
          <cell r="E10518" t="str">
            <v>粤财行[2022]34号医药中间体R-3-羟基丁酸甲酯的绿色制备及生产成本分析</v>
          </cell>
          <cell r="F10518" t="str">
            <v>康世民</v>
          </cell>
          <cell r="G10518" t="str">
            <v>2015804</v>
          </cell>
          <cell r="H10518">
            <v>0</v>
          </cell>
          <cell r="I10518">
            <v>0</v>
          </cell>
          <cell r="J10518">
            <v>0</v>
          </cell>
          <cell r="K10518">
            <v>0</v>
          </cell>
          <cell r="L10518">
            <v>0</v>
          </cell>
          <cell r="M10518">
            <v>0</v>
          </cell>
          <cell r="N10518">
            <v>0</v>
          </cell>
          <cell r="O10518">
            <v>0</v>
          </cell>
        </row>
        <row r="10519">
          <cell r="D10519" t="str">
            <v>11800220222005</v>
          </cell>
          <cell r="E10519" t="str">
            <v>粤财行[2022]34号多元治理视阙下知识产权解纷路径探索——基于穗莞深三市的实证调研</v>
          </cell>
          <cell r="F10519" t="str">
            <v>龚红兵</v>
          </cell>
          <cell r="G10519" t="str">
            <v>2007054</v>
          </cell>
          <cell r="H10519">
            <v>0</v>
          </cell>
          <cell r="I10519">
            <v>0</v>
          </cell>
          <cell r="J10519">
            <v>0</v>
          </cell>
          <cell r="K10519">
            <v>0</v>
          </cell>
          <cell r="L10519">
            <v>0</v>
          </cell>
          <cell r="M10519">
            <v>0</v>
          </cell>
          <cell r="N10519">
            <v>0</v>
          </cell>
          <cell r="O10519">
            <v>0</v>
          </cell>
        </row>
        <row r="10520">
          <cell r="D10520" t="str">
            <v>11800220222006</v>
          </cell>
          <cell r="E10520" t="str">
            <v>粤财行[2022]34号基于SLAM 的智能送餐机器人</v>
          </cell>
          <cell r="F10520" t="str">
            <v>陈平平</v>
          </cell>
          <cell r="G10520" t="str">
            <v>2006043</v>
          </cell>
          <cell r="H10520">
            <v>0</v>
          </cell>
          <cell r="I10520">
            <v>0</v>
          </cell>
          <cell r="J10520">
            <v>0</v>
          </cell>
          <cell r="K10520">
            <v>0</v>
          </cell>
          <cell r="L10520">
            <v>0</v>
          </cell>
          <cell r="M10520">
            <v>0</v>
          </cell>
          <cell r="N10520">
            <v>0</v>
          </cell>
          <cell r="O10520">
            <v>0</v>
          </cell>
        </row>
        <row r="10521">
          <cell r="D10521" t="str">
            <v>11800220222007</v>
          </cell>
          <cell r="E10521" t="str">
            <v>粤财行[2022]34号基于异构计算的分布式密码分析平台技术</v>
          </cell>
          <cell r="F10521" t="str">
            <v>殷建平</v>
          </cell>
          <cell r="G10521" t="str">
            <v>2017829</v>
          </cell>
          <cell r="H10521">
            <v>0</v>
          </cell>
          <cell r="I10521">
            <v>0</v>
          </cell>
          <cell r="J10521">
            <v>0</v>
          </cell>
          <cell r="K10521">
            <v>0</v>
          </cell>
          <cell r="L10521">
            <v>0</v>
          </cell>
          <cell r="M10521">
            <v>0</v>
          </cell>
          <cell r="N10521">
            <v>0</v>
          </cell>
          <cell r="O10521">
            <v>0</v>
          </cell>
        </row>
        <row r="10522">
          <cell r="D10522" t="str">
            <v>11800220222008</v>
          </cell>
          <cell r="E10522" t="str">
            <v>粤财行[2022]34号基于图像和多光谱大数据的 AI 精准农业服务平台</v>
          </cell>
          <cell r="F10522" t="str">
            <v>郭建文</v>
          </cell>
          <cell r="G10522" t="str">
            <v>2011012</v>
          </cell>
          <cell r="H10522">
            <v>0</v>
          </cell>
          <cell r="I10522">
            <v>0</v>
          </cell>
          <cell r="J10522">
            <v>0</v>
          </cell>
          <cell r="K10522">
            <v>0</v>
          </cell>
          <cell r="L10522">
            <v>0</v>
          </cell>
          <cell r="M10522">
            <v>0</v>
          </cell>
          <cell r="N10522">
            <v>0</v>
          </cell>
          <cell r="O10522">
            <v>0</v>
          </cell>
        </row>
        <row r="10523">
          <cell r="D10523" t="str">
            <v>11800220222009</v>
          </cell>
          <cell r="E10523" t="str">
            <v>粤财行[2022]34号纳米氧化锆的制备、改性与应用研究</v>
          </cell>
          <cell r="F10523" t="str">
            <v>汪文龙</v>
          </cell>
          <cell r="G10523" t="str">
            <v>2016833</v>
          </cell>
          <cell r="H10523">
            <v>0</v>
          </cell>
          <cell r="I10523">
            <v>0</v>
          </cell>
          <cell r="J10523">
            <v>0</v>
          </cell>
          <cell r="K10523">
            <v>0</v>
          </cell>
          <cell r="L10523">
            <v>0</v>
          </cell>
          <cell r="M10523">
            <v>0</v>
          </cell>
          <cell r="N10523">
            <v>0</v>
          </cell>
          <cell r="O10523">
            <v>0</v>
          </cell>
        </row>
        <row r="10524">
          <cell r="D10524" t="str">
            <v>11800220222010</v>
          </cell>
          <cell r="E10524" t="str">
            <v>粤财行[2022]34号氧化锌空心球阵列/铯铅卤化物钙钛矿异质结光伏响应发光二极管的构筑及界面研究</v>
          </cell>
          <cell r="F10524" t="str">
            <v>周海</v>
          </cell>
          <cell r="G10524" t="str">
            <v>2021090</v>
          </cell>
          <cell r="H10524">
            <v>0</v>
          </cell>
          <cell r="I10524">
            <v>0</v>
          </cell>
          <cell r="J10524">
            <v>0</v>
          </cell>
          <cell r="K10524">
            <v>0</v>
          </cell>
          <cell r="L10524">
            <v>0</v>
          </cell>
          <cell r="M10524">
            <v>0</v>
          </cell>
          <cell r="N10524">
            <v>0</v>
          </cell>
          <cell r="O10524">
            <v>0</v>
          </cell>
        </row>
        <row r="10525">
          <cell r="D10525" t="str">
            <v>11800220222011</v>
          </cell>
          <cell r="E10525" t="str">
            <v>粤财行[2022]34号二维离散系统中量子液滴涡旋态的形态及其动力学性质研究</v>
          </cell>
          <cell r="F10525" t="str">
            <v>陈桂华</v>
          </cell>
          <cell r="G10525" t="str">
            <v>2008026</v>
          </cell>
          <cell r="H10525">
            <v>0</v>
          </cell>
          <cell r="I10525">
            <v>0</v>
          </cell>
          <cell r="J10525">
            <v>0</v>
          </cell>
          <cell r="K10525">
            <v>0</v>
          </cell>
          <cell r="L10525">
            <v>0</v>
          </cell>
          <cell r="M10525">
            <v>0</v>
          </cell>
          <cell r="N10525">
            <v>0</v>
          </cell>
          <cell r="O10525">
            <v>0</v>
          </cell>
        </row>
        <row r="10526">
          <cell r="D10526" t="str">
            <v>11800220222012</v>
          </cell>
          <cell r="E10526" t="str">
            <v>粤财行[2022]34号减碳消污—一种助力碳中和的东莞典型复合污染场地治理技术研究</v>
          </cell>
          <cell r="F10526" t="str">
            <v>李衍亮</v>
          </cell>
          <cell r="G10526" t="str">
            <v>2017075</v>
          </cell>
          <cell r="H10526">
            <v>0</v>
          </cell>
          <cell r="I10526">
            <v>0</v>
          </cell>
          <cell r="J10526">
            <v>0</v>
          </cell>
          <cell r="K10526">
            <v>0</v>
          </cell>
          <cell r="L10526">
            <v>0</v>
          </cell>
          <cell r="M10526">
            <v>0</v>
          </cell>
          <cell r="N10526">
            <v>0</v>
          </cell>
          <cell r="O10526">
            <v>0</v>
          </cell>
        </row>
        <row r="10527">
          <cell r="D10527" t="str">
            <v>11800220222013</v>
          </cell>
          <cell r="E10527" t="str">
            <v>粤财行[2022]34号“碳”索绿色消费：基于碳中和背景下居民低碳消费行为影响因素研究——以广深莞佛四市居民为例</v>
          </cell>
          <cell r="F10527" t="str">
            <v>陈伟鹏</v>
          </cell>
          <cell r="G10527" t="str">
            <v>2017146</v>
          </cell>
          <cell r="H10527">
            <v>0</v>
          </cell>
          <cell r="I10527">
            <v>0</v>
          </cell>
          <cell r="J10527">
            <v>0</v>
          </cell>
          <cell r="K10527">
            <v>0</v>
          </cell>
          <cell r="L10527">
            <v>0</v>
          </cell>
          <cell r="M10527">
            <v>0</v>
          </cell>
          <cell r="N10527">
            <v>0</v>
          </cell>
          <cell r="O10527">
            <v>0</v>
          </cell>
        </row>
        <row r="10528">
          <cell r="D10528" t="str">
            <v>11800220222014</v>
          </cell>
          <cell r="E10528" t="str">
            <v>粤财行[2022]34号迈向社会主义现代化强国的启程反思： 以东莞外来务工者关怀研究为例</v>
          </cell>
          <cell r="F10528" t="str">
            <v>朱文惠</v>
          </cell>
          <cell r="G10528" t="str">
            <v>2015005</v>
          </cell>
          <cell r="H10528">
            <v>0</v>
          </cell>
          <cell r="I10528">
            <v>0</v>
          </cell>
          <cell r="J10528">
            <v>0</v>
          </cell>
          <cell r="K10528">
            <v>0</v>
          </cell>
          <cell r="L10528">
            <v>0</v>
          </cell>
          <cell r="M10528">
            <v>0</v>
          </cell>
          <cell r="N10528">
            <v>0</v>
          </cell>
          <cell r="O10528">
            <v>0</v>
          </cell>
        </row>
        <row r="10529">
          <cell r="D10529" t="str">
            <v>11800220222015</v>
          </cell>
          <cell r="E10529" t="str">
            <v>粤财行[2022]34号语言的力量——探讨新冠疫情中的外媒报道与翻译</v>
          </cell>
          <cell r="F10529" t="str">
            <v>侯雪红</v>
          </cell>
          <cell r="G10529" t="str">
            <v>2002029</v>
          </cell>
          <cell r="H10529">
            <v>0</v>
          </cell>
          <cell r="I10529">
            <v>0</v>
          </cell>
          <cell r="J10529">
            <v>0</v>
          </cell>
          <cell r="K10529">
            <v>0</v>
          </cell>
          <cell r="L10529">
            <v>0</v>
          </cell>
          <cell r="M10529">
            <v>0</v>
          </cell>
          <cell r="N10529">
            <v>0</v>
          </cell>
          <cell r="O10529">
            <v>0</v>
          </cell>
        </row>
        <row r="10530">
          <cell r="D10530" t="str">
            <v>11800220222016</v>
          </cell>
          <cell r="E10530" t="str">
            <v>粤财行[2022]34号父亲意象人格面具结构对大学生婚恋观影响调查研究</v>
          </cell>
          <cell r="F10530" t="str">
            <v>刘健</v>
          </cell>
          <cell r="G10530" t="str">
            <v>1993042</v>
          </cell>
          <cell r="H10530">
            <v>0</v>
          </cell>
          <cell r="I10530">
            <v>0</v>
          </cell>
          <cell r="J10530">
            <v>0</v>
          </cell>
          <cell r="K10530">
            <v>0</v>
          </cell>
          <cell r="L10530">
            <v>0</v>
          </cell>
          <cell r="M10530">
            <v>0</v>
          </cell>
          <cell r="N10530">
            <v>0</v>
          </cell>
          <cell r="O10530">
            <v>0</v>
          </cell>
        </row>
        <row r="10531">
          <cell r="D10531" t="str">
            <v>11800221001018</v>
          </cell>
          <cell r="E10531" t="str">
            <v>机关部门日常教学经费</v>
          </cell>
          <cell r="F10531" t="str">
            <v>劳丹</v>
          </cell>
          <cell r="G10531" t="str">
            <v>2003078</v>
          </cell>
          <cell r="H10531">
            <v>0</v>
          </cell>
          <cell r="I10531">
            <v>12000</v>
          </cell>
          <cell r="J10531">
            <v>3638.4</v>
          </cell>
          <cell r="K10531">
            <v>8361.6</v>
          </cell>
          <cell r="L10531">
            <v>0</v>
          </cell>
          <cell r="M10531">
            <v>5500</v>
          </cell>
          <cell r="N10531">
            <v>0</v>
          </cell>
          <cell r="O10531">
            <v>2861.6</v>
          </cell>
        </row>
        <row r="10532">
          <cell r="D10532" t="str">
            <v>11800221003010</v>
          </cell>
          <cell r="E10532" t="str">
            <v>共青团专项经费</v>
          </cell>
          <cell r="F10532" t="str">
            <v>劳丹</v>
          </cell>
          <cell r="G10532" t="str">
            <v>2003078</v>
          </cell>
          <cell r="H10532">
            <v>0</v>
          </cell>
          <cell r="I10532">
            <v>301050</v>
          </cell>
          <cell r="J10532">
            <v>243087.89</v>
          </cell>
          <cell r="K10532">
            <v>57962.11</v>
          </cell>
          <cell r="L10532">
            <v>0</v>
          </cell>
          <cell r="M10532">
            <v>5000</v>
          </cell>
          <cell r="N10532">
            <v>0</v>
          </cell>
          <cell r="O10532">
            <v>52962.11</v>
          </cell>
        </row>
        <row r="10533">
          <cell r="D10533" t="str">
            <v>11800221003011</v>
          </cell>
          <cell r="E10533" t="str">
            <v>社团活动专项经费</v>
          </cell>
          <cell r="F10533" t="str">
            <v>劳丹</v>
          </cell>
          <cell r="G10533" t="str">
            <v>2003078</v>
          </cell>
          <cell r="H10533">
            <v>0</v>
          </cell>
          <cell r="I10533">
            <v>150000</v>
          </cell>
          <cell r="J10533">
            <v>70843.82</v>
          </cell>
          <cell r="K10533">
            <v>79156.18</v>
          </cell>
          <cell r="L10533">
            <v>0</v>
          </cell>
          <cell r="M10533">
            <v>42500</v>
          </cell>
          <cell r="N10533">
            <v>0</v>
          </cell>
          <cell r="O10533">
            <v>36656.18</v>
          </cell>
        </row>
        <row r="10534">
          <cell r="D10534" t="str">
            <v>11800221102005001</v>
          </cell>
          <cell r="E10534" t="str">
            <v>创新创业经费</v>
          </cell>
          <cell r="F10534" t="str">
            <v>劳丹</v>
          </cell>
          <cell r="G10534" t="str">
            <v>2003078</v>
          </cell>
          <cell r="H10534">
            <v>0</v>
          </cell>
          <cell r="I10534">
            <v>0</v>
          </cell>
          <cell r="J10534">
            <v>0</v>
          </cell>
          <cell r="K10534">
            <v>0</v>
          </cell>
          <cell r="L10534">
            <v>0</v>
          </cell>
          <cell r="M10534">
            <v>0</v>
          </cell>
          <cell r="N10534">
            <v>0</v>
          </cell>
          <cell r="O10534">
            <v>0</v>
          </cell>
        </row>
        <row r="10535">
          <cell r="D10535" t="str">
            <v>11800221102011</v>
          </cell>
          <cell r="E10535" t="str">
            <v>省互联网+大赛承办经费</v>
          </cell>
          <cell r="F10535" t="str">
            <v>劳丹</v>
          </cell>
          <cell r="G10535" t="str">
            <v>2003078</v>
          </cell>
          <cell r="H10535">
            <v>0</v>
          </cell>
          <cell r="I10535">
            <v>0</v>
          </cell>
          <cell r="J10535">
            <v>0</v>
          </cell>
          <cell r="K10535">
            <v>0</v>
          </cell>
          <cell r="L10535">
            <v>0</v>
          </cell>
          <cell r="M10535">
            <v>0</v>
          </cell>
          <cell r="N10535">
            <v>0</v>
          </cell>
          <cell r="O10535">
            <v>0</v>
          </cell>
        </row>
        <row r="10536">
          <cell r="D10536" t="str">
            <v>11800221102015</v>
          </cell>
          <cell r="E10536" t="str">
            <v>创新实践赛事专项经费</v>
          </cell>
          <cell r="F10536" t="str">
            <v>劳丹</v>
          </cell>
          <cell r="G10536" t="str">
            <v>2003078</v>
          </cell>
          <cell r="H10536">
            <v>0</v>
          </cell>
          <cell r="I10536">
            <v>0</v>
          </cell>
          <cell r="J10536">
            <v>0</v>
          </cell>
          <cell r="K10536">
            <v>0</v>
          </cell>
          <cell r="L10536">
            <v>0</v>
          </cell>
          <cell r="M10536">
            <v>0</v>
          </cell>
          <cell r="N10536">
            <v>0</v>
          </cell>
          <cell r="O10536">
            <v>0</v>
          </cell>
        </row>
        <row r="10537">
          <cell r="D10537" t="str">
            <v>11800225712</v>
          </cell>
          <cell r="E10537" t="str">
            <v>团日活动经费</v>
          </cell>
          <cell r="F10537" t="str">
            <v>劳丹</v>
          </cell>
          <cell r="G10537" t="str">
            <v>2003078</v>
          </cell>
          <cell r="H10537">
            <v>0</v>
          </cell>
          <cell r="I10537">
            <v>0</v>
          </cell>
          <cell r="J10537">
            <v>0</v>
          </cell>
          <cell r="K10537">
            <v>0</v>
          </cell>
          <cell r="L10537">
            <v>0</v>
          </cell>
          <cell r="M10537">
            <v>0</v>
          </cell>
          <cell r="N10537">
            <v>0</v>
          </cell>
          <cell r="O10537">
            <v>0</v>
          </cell>
        </row>
        <row r="10538">
          <cell r="D10538" t="str">
            <v>11800225715</v>
          </cell>
          <cell r="E10538" t="str">
            <v>2022年东莞市大学生志愿服务乡村振兴高校志愿服务团队项目</v>
          </cell>
          <cell r="F10538" t="str">
            <v>劳丹</v>
          </cell>
          <cell r="G10538" t="str">
            <v>2003078</v>
          </cell>
          <cell r="H10538">
            <v>0</v>
          </cell>
          <cell r="I10538">
            <v>0</v>
          </cell>
          <cell r="J10538">
            <v>0</v>
          </cell>
          <cell r="K10538">
            <v>0</v>
          </cell>
          <cell r="L10538">
            <v>0</v>
          </cell>
          <cell r="M10538">
            <v>0</v>
          </cell>
          <cell r="N10538">
            <v>0</v>
          </cell>
          <cell r="O10538">
            <v>0</v>
          </cell>
        </row>
        <row r="10539">
          <cell r="D10539" t="str">
            <v>118002271001</v>
          </cell>
          <cell r="E10539" t="str">
            <v>互联网+”大学生创新创业大赛广东省分赛及相关活动</v>
          </cell>
          <cell r="F10539" t="str">
            <v>劳丹</v>
          </cell>
          <cell r="G10539" t="str">
            <v>2003078</v>
          </cell>
          <cell r="H10539">
            <v>0</v>
          </cell>
          <cell r="I10539">
            <v>0</v>
          </cell>
          <cell r="J10539">
            <v>0</v>
          </cell>
          <cell r="K10539">
            <v>0</v>
          </cell>
          <cell r="L10539">
            <v>0</v>
          </cell>
          <cell r="M10539">
            <v>0</v>
          </cell>
          <cell r="N10539">
            <v>0</v>
          </cell>
          <cell r="O10539">
            <v>0</v>
          </cell>
        </row>
        <row r="10540">
          <cell r="D10540" t="str">
            <v>11800230211</v>
          </cell>
          <cell r="E10540" t="str">
            <v>粤财行[2022]153号广东省科技创新战略</v>
          </cell>
          <cell r="F10540" t="str">
            <v>劳丹</v>
          </cell>
          <cell r="G10540" t="str">
            <v>2003078</v>
          </cell>
          <cell r="H10540">
            <v>0</v>
          </cell>
          <cell r="I10540">
            <v>0</v>
          </cell>
          <cell r="J10540">
            <v>0</v>
          </cell>
          <cell r="K10540">
            <v>0</v>
          </cell>
          <cell r="L10540">
            <v>0</v>
          </cell>
          <cell r="M10540">
            <v>0</v>
          </cell>
          <cell r="N10540">
            <v>0</v>
          </cell>
          <cell r="O10540">
            <v>0</v>
          </cell>
        </row>
        <row r="10541">
          <cell r="D10541" t="str">
            <v>11800230211001</v>
          </cell>
          <cell r="E10541" t="str">
            <v>粤财行[2022]153号连续碳纤维TPU复合材料蜂窝结构设计与性能研发</v>
          </cell>
          <cell r="F10541" t="str">
            <v>李楠</v>
          </cell>
          <cell r="G10541" t="str">
            <v>2013063</v>
          </cell>
          <cell r="H10541">
            <v>0</v>
          </cell>
          <cell r="I10541">
            <v>0</v>
          </cell>
          <cell r="J10541">
            <v>0</v>
          </cell>
          <cell r="K10541">
            <v>0</v>
          </cell>
          <cell r="L10541">
            <v>0</v>
          </cell>
          <cell r="M10541">
            <v>0</v>
          </cell>
          <cell r="N10541">
            <v>0</v>
          </cell>
          <cell r="O10541">
            <v>0</v>
          </cell>
        </row>
        <row r="10542">
          <cell r="D10542" t="str">
            <v>11800230211002</v>
          </cell>
          <cell r="E10542" t="str">
            <v>粤财行[2022]153号聚对苯二甲酸乙二醇酯（PET）废塑料制备高纯对苯二甲酸酰肼研究</v>
          </cell>
          <cell r="F10542" t="str">
            <v>康世民</v>
          </cell>
          <cell r="G10542" t="str">
            <v>2015804</v>
          </cell>
          <cell r="H10542">
            <v>0</v>
          </cell>
          <cell r="I10542">
            <v>0</v>
          </cell>
          <cell r="J10542">
            <v>0</v>
          </cell>
          <cell r="K10542">
            <v>0</v>
          </cell>
          <cell r="L10542">
            <v>0</v>
          </cell>
          <cell r="M10542">
            <v>0</v>
          </cell>
          <cell r="N10542">
            <v>0</v>
          </cell>
          <cell r="O10542">
            <v>0</v>
          </cell>
        </row>
        <row r="10543">
          <cell r="D10543" t="str">
            <v>11800230211003</v>
          </cell>
          <cell r="E10543" t="str">
            <v>粤财行[2022]153号高效太阳能界面蒸发器的开发及冷凝器的匹配设计</v>
          </cell>
          <cell r="F10543" t="str">
            <v>王文豪</v>
          </cell>
          <cell r="G10543" t="str">
            <v>2013040</v>
          </cell>
          <cell r="H10543">
            <v>0</v>
          </cell>
          <cell r="I10543">
            <v>0</v>
          </cell>
          <cell r="J10543">
            <v>0</v>
          </cell>
          <cell r="K10543">
            <v>0</v>
          </cell>
          <cell r="L10543">
            <v>0</v>
          </cell>
          <cell r="M10543">
            <v>0</v>
          </cell>
          <cell r="N10543">
            <v>0</v>
          </cell>
          <cell r="O10543">
            <v>0</v>
          </cell>
        </row>
        <row r="10544">
          <cell r="D10544" t="str">
            <v>11800230211004</v>
          </cell>
          <cell r="E10544" t="str">
            <v>粤财行[2022]153号智慧养老服务供给“碎片化”困境：现状、原因及对策：以东莞为例</v>
          </cell>
          <cell r="F10544" t="str">
            <v>黄俊辉</v>
          </cell>
          <cell r="G10544" t="str">
            <v>2016037</v>
          </cell>
          <cell r="H10544">
            <v>0</v>
          </cell>
          <cell r="I10544">
            <v>0</v>
          </cell>
          <cell r="J10544">
            <v>0</v>
          </cell>
          <cell r="K10544">
            <v>0</v>
          </cell>
          <cell r="L10544">
            <v>0</v>
          </cell>
          <cell r="M10544">
            <v>0</v>
          </cell>
          <cell r="N10544">
            <v>0</v>
          </cell>
          <cell r="O10544">
            <v>0</v>
          </cell>
        </row>
        <row r="10545">
          <cell r="D10545" t="str">
            <v>11800230211005</v>
          </cell>
          <cell r="E10545" t="str">
            <v>粤财行[2022]153号大型类鸟机器人柔性扑翼-尾翼协同变形气动设计和样机研制</v>
          </cell>
          <cell r="F10545" t="str">
            <v>汪超</v>
          </cell>
          <cell r="G10545" t="str">
            <v>2018119</v>
          </cell>
          <cell r="H10545">
            <v>0</v>
          </cell>
          <cell r="I10545">
            <v>0</v>
          </cell>
          <cell r="J10545">
            <v>0</v>
          </cell>
          <cell r="K10545">
            <v>0</v>
          </cell>
          <cell r="L10545">
            <v>0</v>
          </cell>
          <cell r="M10545">
            <v>0</v>
          </cell>
          <cell r="N10545">
            <v>0</v>
          </cell>
          <cell r="O10545">
            <v>0</v>
          </cell>
        </row>
        <row r="10546">
          <cell r="D10546" t="str">
            <v>11800230211006</v>
          </cell>
          <cell r="E10546" t="str">
            <v>粤财行[2022]153号便携式锻炼器</v>
          </cell>
          <cell r="F10546" t="str">
            <v>陶铭</v>
          </cell>
          <cell r="G10546" t="str">
            <v>2012032</v>
          </cell>
          <cell r="H10546">
            <v>0</v>
          </cell>
          <cell r="I10546">
            <v>0</v>
          </cell>
          <cell r="J10546">
            <v>0</v>
          </cell>
          <cell r="K10546">
            <v>0</v>
          </cell>
          <cell r="L10546">
            <v>0</v>
          </cell>
          <cell r="M10546">
            <v>0</v>
          </cell>
          <cell r="N10546">
            <v>0</v>
          </cell>
          <cell r="O10546">
            <v>0</v>
          </cell>
        </row>
        <row r="10547">
          <cell r="D10547" t="str">
            <v>11800230211007</v>
          </cell>
          <cell r="E10547" t="str">
            <v>粤财行[2022]153号桥梁医生——少量传感器桥梁健康检测系统</v>
          </cell>
          <cell r="F10547" t="str">
            <v>林逸洲</v>
          </cell>
          <cell r="G10547" t="str">
            <v>2022123</v>
          </cell>
          <cell r="H10547">
            <v>0</v>
          </cell>
          <cell r="I10547">
            <v>0</v>
          </cell>
          <cell r="J10547">
            <v>0</v>
          </cell>
          <cell r="K10547">
            <v>0</v>
          </cell>
          <cell r="L10547">
            <v>0</v>
          </cell>
          <cell r="M10547">
            <v>0</v>
          </cell>
          <cell r="N10547">
            <v>0</v>
          </cell>
          <cell r="O10547">
            <v>0</v>
          </cell>
        </row>
        <row r="10548">
          <cell r="D10548" t="str">
            <v>11800230211008</v>
          </cell>
          <cell r="E10548" t="str">
            <v>粤财行[2022]153号一种用于运动监测的仿生电子皮肤阵列触觉传感器</v>
          </cell>
          <cell r="F10548" t="str">
            <v>艾远飞</v>
          </cell>
          <cell r="G10548" t="str">
            <v>2021019</v>
          </cell>
          <cell r="H10548">
            <v>0</v>
          </cell>
          <cell r="I10548">
            <v>0</v>
          </cell>
          <cell r="J10548">
            <v>0</v>
          </cell>
          <cell r="K10548">
            <v>0</v>
          </cell>
          <cell r="L10548">
            <v>0</v>
          </cell>
          <cell r="M10548">
            <v>0</v>
          </cell>
          <cell r="N10548">
            <v>0</v>
          </cell>
          <cell r="O10548">
            <v>0</v>
          </cell>
        </row>
        <row r="10549">
          <cell r="D10549" t="str">
            <v>11800230211009</v>
          </cell>
          <cell r="E10549" t="str">
            <v>粤财行[2022]153号基于AIoT的产妇和婴幼儿心理精神改善装置的研究</v>
          </cell>
          <cell r="F10549" t="str">
            <v>陈伟</v>
          </cell>
          <cell r="G10549" t="str">
            <v>2003020</v>
          </cell>
          <cell r="H10549">
            <v>0</v>
          </cell>
          <cell r="I10549">
            <v>0</v>
          </cell>
          <cell r="J10549">
            <v>0</v>
          </cell>
          <cell r="K10549">
            <v>0</v>
          </cell>
          <cell r="L10549">
            <v>0</v>
          </cell>
          <cell r="M10549">
            <v>0</v>
          </cell>
          <cell r="N10549">
            <v>0</v>
          </cell>
          <cell r="O10549">
            <v>0</v>
          </cell>
        </row>
        <row r="10550">
          <cell r="D10550" t="str">
            <v>11800230211010</v>
          </cell>
          <cell r="E10550" t="str">
            <v>粤财行[2022]153号基于编码成像的智能快速三维重构研究</v>
          </cell>
          <cell r="F10550" t="str">
            <v>谢仲业</v>
          </cell>
          <cell r="G10550" t="str">
            <v>2021025</v>
          </cell>
          <cell r="H10550">
            <v>0</v>
          </cell>
          <cell r="I10550">
            <v>0</v>
          </cell>
          <cell r="J10550">
            <v>0</v>
          </cell>
          <cell r="K10550">
            <v>0</v>
          </cell>
          <cell r="L10550">
            <v>0</v>
          </cell>
          <cell r="M10550">
            <v>0</v>
          </cell>
          <cell r="N10550">
            <v>0</v>
          </cell>
          <cell r="O10550">
            <v>0</v>
          </cell>
        </row>
        <row r="10551">
          <cell r="D10551" t="str">
            <v>11800230211011</v>
          </cell>
          <cell r="E10551" t="str">
            <v>粤财行[2022]153号印染行业VOC过量排放的致因机理及防控研究</v>
          </cell>
          <cell r="F10551" t="str">
            <v>黄卫清</v>
          </cell>
          <cell r="G10551" t="str">
            <v>2011008</v>
          </cell>
          <cell r="H10551">
            <v>0</v>
          </cell>
          <cell r="I10551">
            <v>0</v>
          </cell>
          <cell r="J10551">
            <v>0</v>
          </cell>
          <cell r="K10551">
            <v>0</v>
          </cell>
          <cell r="L10551">
            <v>0</v>
          </cell>
          <cell r="M10551">
            <v>0</v>
          </cell>
          <cell r="N10551">
            <v>0</v>
          </cell>
          <cell r="O10551">
            <v>0</v>
          </cell>
        </row>
        <row r="10552">
          <cell r="D10552" t="str">
            <v>11800230211012</v>
          </cell>
          <cell r="E10552" t="str">
            <v>粤财行[2022]153号双功能3D氧化铈耦合硫化钼/MXene催化剂高效去除微污染物并产氢</v>
          </cell>
          <cell r="F10552" t="str">
            <v>王安祺</v>
          </cell>
          <cell r="G10552" t="str">
            <v>2020092</v>
          </cell>
          <cell r="H10552">
            <v>0</v>
          </cell>
          <cell r="I10552">
            <v>0</v>
          </cell>
          <cell r="J10552">
            <v>0</v>
          </cell>
          <cell r="K10552">
            <v>0</v>
          </cell>
          <cell r="L10552">
            <v>0</v>
          </cell>
          <cell r="M10552">
            <v>0</v>
          </cell>
          <cell r="N10552">
            <v>0</v>
          </cell>
          <cell r="O10552">
            <v>0</v>
          </cell>
        </row>
        <row r="10553">
          <cell r="D10553" t="str">
            <v>11800230211013</v>
          </cell>
          <cell r="E10553" t="str">
            <v>粤财行[2022]153号粤港澳大湾区金融统一大市场建设研究—-基于单一通行证的视角</v>
          </cell>
          <cell r="F10553" t="str">
            <v>许桂华</v>
          </cell>
          <cell r="G10553" t="str">
            <v>2013042</v>
          </cell>
          <cell r="H10553">
            <v>0</v>
          </cell>
          <cell r="I10553">
            <v>0</v>
          </cell>
          <cell r="J10553">
            <v>0</v>
          </cell>
          <cell r="K10553">
            <v>0</v>
          </cell>
          <cell r="L10553">
            <v>0</v>
          </cell>
          <cell r="M10553">
            <v>0</v>
          </cell>
          <cell r="N10553">
            <v>0</v>
          </cell>
          <cell r="O10553">
            <v>0</v>
          </cell>
        </row>
        <row r="10554">
          <cell r="D10554" t="str">
            <v>11800230211014</v>
          </cell>
          <cell r="E10554" t="str">
            <v>粤财行[2022]153号以交通一体化建设为“导向脉搏”， 新时代城市更新的再思考——以深圳都市圈为例</v>
          </cell>
          <cell r="F10554" t="str">
            <v>王鹏</v>
          </cell>
          <cell r="G10554" t="str">
            <v>2021008</v>
          </cell>
          <cell r="H10554">
            <v>0</v>
          </cell>
          <cell r="I10554">
            <v>0</v>
          </cell>
          <cell r="J10554">
            <v>0</v>
          </cell>
          <cell r="K10554">
            <v>0</v>
          </cell>
          <cell r="L10554">
            <v>0</v>
          </cell>
          <cell r="M10554">
            <v>0</v>
          </cell>
          <cell r="N10554">
            <v>0</v>
          </cell>
          <cell r="O10554">
            <v>0</v>
          </cell>
        </row>
        <row r="10555">
          <cell r="D10555" t="str">
            <v>11800230211015</v>
          </cell>
          <cell r="E10555" t="str">
            <v>粤财行[2022]153号老有所终，心安异乡</v>
          </cell>
          <cell r="F10555" t="str">
            <v>梁雅俐</v>
          </cell>
          <cell r="G10555" t="str">
            <v>2023001</v>
          </cell>
          <cell r="H10555">
            <v>0</v>
          </cell>
          <cell r="I10555">
            <v>0</v>
          </cell>
          <cell r="J10555">
            <v>0</v>
          </cell>
          <cell r="K10555">
            <v>0</v>
          </cell>
          <cell r="L10555">
            <v>0</v>
          </cell>
          <cell r="M10555">
            <v>0</v>
          </cell>
          <cell r="N10555">
            <v>0</v>
          </cell>
          <cell r="O10555">
            <v>0</v>
          </cell>
        </row>
        <row r="10556">
          <cell r="D10556" t="str">
            <v>11800230211016</v>
          </cell>
          <cell r="E10556" t="str">
            <v>粤财行[2022]153号新时期基层党建发展现状及创新路径研究——基于广东省部分区域的实地调研</v>
          </cell>
          <cell r="F10556" t="str">
            <v>肖凤良</v>
          </cell>
          <cell r="G10556" t="str">
            <v>2001012</v>
          </cell>
          <cell r="H10556">
            <v>0</v>
          </cell>
          <cell r="I10556">
            <v>0</v>
          </cell>
          <cell r="J10556">
            <v>0</v>
          </cell>
          <cell r="K10556">
            <v>0</v>
          </cell>
          <cell r="L10556">
            <v>0</v>
          </cell>
          <cell r="M10556">
            <v>0</v>
          </cell>
          <cell r="N10556">
            <v>0</v>
          </cell>
          <cell r="O10556">
            <v>0</v>
          </cell>
        </row>
        <row r="10557">
          <cell r="D10557" t="str">
            <v>11800230211017</v>
          </cell>
          <cell r="E10557" t="str">
            <v>粤财行[2022]153号融合岭南文化的中学 3D 打印C-Steam课程开发与设计</v>
          </cell>
          <cell r="F10557" t="str">
            <v>李昕</v>
          </cell>
          <cell r="G10557" t="str">
            <v>20190020</v>
          </cell>
          <cell r="H10557">
            <v>0</v>
          </cell>
          <cell r="I10557">
            <v>0</v>
          </cell>
          <cell r="J10557">
            <v>0</v>
          </cell>
          <cell r="K10557">
            <v>0</v>
          </cell>
          <cell r="L10557">
            <v>0</v>
          </cell>
          <cell r="M10557">
            <v>0</v>
          </cell>
          <cell r="N10557">
            <v>0</v>
          </cell>
          <cell r="O10557">
            <v>0</v>
          </cell>
        </row>
        <row r="10558">
          <cell r="D10558" t="str">
            <v>11800230223</v>
          </cell>
          <cell r="E10558" t="str">
            <v>粤财科教[2022]202号广东省财政厅关于提前下达2023年基础教育高质量发展资金（基础教育质量检测、监督评估和特色项目）的通知</v>
          </cell>
          <cell r="F10558" t="str">
            <v>劳丹</v>
          </cell>
          <cell r="G10558" t="str">
            <v>2003078</v>
          </cell>
          <cell r="H10558">
            <v>0</v>
          </cell>
          <cell r="I10558">
            <v>0</v>
          </cell>
          <cell r="J10558">
            <v>0</v>
          </cell>
          <cell r="K10558">
            <v>0</v>
          </cell>
          <cell r="L10558">
            <v>0</v>
          </cell>
          <cell r="M10558">
            <v>0</v>
          </cell>
          <cell r="N10558">
            <v>0</v>
          </cell>
          <cell r="O10558">
            <v>0</v>
          </cell>
        </row>
        <row r="10559">
          <cell r="D10559" t="str">
            <v>11800230224</v>
          </cell>
          <cell r="E10559" t="str">
            <v>粤财科教[2022]202号东莞理工学院援疆援藏支教支援服务项目</v>
          </cell>
          <cell r="F10559" t="str">
            <v>劳丹</v>
          </cell>
          <cell r="G10559" t="str">
            <v>2003078</v>
          </cell>
          <cell r="H10559">
            <v>0</v>
          </cell>
          <cell r="I10559">
            <v>0</v>
          </cell>
          <cell r="J10559">
            <v>0</v>
          </cell>
          <cell r="K10559">
            <v>0</v>
          </cell>
          <cell r="L10559">
            <v>0</v>
          </cell>
          <cell r="M10559">
            <v>0</v>
          </cell>
          <cell r="N10559">
            <v>0</v>
          </cell>
          <cell r="O10559">
            <v>0</v>
          </cell>
        </row>
        <row r="10560">
          <cell r="D10560" t="str">
            <v>11800235702</v>
          </cell>
          <cell r="E10560" t="str">
            <v>西部计划志愿者体检费</v>
          </cell>
          <cell r="F10560" t="str">
            <v>劳丹</v>
          </cell>
          <cell r="G10560" t="str">
            <v>2003078</v>
          </cell>
          <cell r="H10560">
            <v>0</v>
          </cell>
          <cell r="I10560">
            <v>396.5</v>
          </cell>
          <cell r="J10560">
            <v>0</v>
          </cell>
          <cell r="K10560">
            <v>396.5</v>
          </cell>
          <cell r="L10560">
            <v>0</v>
          </cell>
          <cell r="M10560">
            <v>0</v>
          </cell>
          <cell r="N10560">
            <v>0</v>
          </cell>
          <cell r="O10560">
            <v>396.5</v>
          </cell>
        </row>
        <row r="10561">
          <cell r="D10561" t="str">
            <v>11800235710</v>
          </cell>
          <cell r="E10561" t="str">
            <v>团学文创中心活动经费</v>
          </cell>
          <cell r="F10561" t="str">
            <v>劳丹</v>
          </cell>
          <cell r="G10561" t="str">
            <v>2003078</v>
          </cell>
          <cell r="H10561">
            <v>0</v>
          </cell>
          <cell r="I10561">
            <v>0</v>
          </cell>
          <cell r="J10561">
            <v>0</v>
          </cell>
          <cell r="K10561">
            <v>0</v>
          </cell>
          <cell r="L10561">
            <v>0</v>
          </cell>
          <cell r="M10561">
            <v>0</v>
          </cell>
          <cell r="N10561">
            <v>0</v>
          </cell>
          <cell r="O10561">
            <v>0</v>
          </cell>
        </row>
        <row r="10562">
          <cell r="D10562" t="str">
            <v>11800240203</v>
          </cell>
          <cell r="E10562" t="str">
            <v>粤财科教[2024]11号东莞理工学院援藏支教支援服务项目</v>
          </cell>
          <cell r="F10562" t="str">
            <v>劳丹</v>
          </cell>
          <cell r="G10562" t="str">
            <v>2003078</v>
          </cell>
          <cell r="H10562">
            <v>0</v>
          </cell>
          <cell r="I10562">
            <v>0</v>
          </cell>
          <cell r="J10562">
            <v>0</v>
          </cell>
          <cell r="K10562">
            <v>0</v>
          </cell>
          <cell r="L10562">
            <v>0</v>
          </cell>
          <cell r="M10562">
            <v>0</v>
          </cell>
          <cell r="N10562">
            <v>0</v>
          </cell>
          <cell r="O10562">
            <v>0</v>
          </cell>
        </row>
        <row r="10563">
          <cell r="D10563" t="str">
            <v>11800240211</v>
          </cell>
          <cell r="E10563" t="str">
            <v>粤财行[2023]174号2024年广东省科技创新战略专项资金（大学生科技创新培育）</v>
          </cell>
          <cell r="F10563" t="str">
            <v>劳丹</v>
          </cell>
          <cell r="G10563" t="str">
            <v>2003078</v>
          </cell>
          <cell r="H10563">
            <v>0</v>
          </cell>
          <cell r="I10563">
            <v>0</v>
          </cell>
          <cell r="J10563">
            <v>0</v>
          </cell>
          <cell r="K10563">
            <v>0</v>
          </cell>
          <cell r="L10563">
            <v>0</v>
          </cell>
          <cell r="M10563">
            <v>0</v>
          </cell>
          <cell r="N10563">
            <v>0</v>
          </cell>
          <cell r="O10563">
            <v>0</v>
          </cell>
        </row>
        <row r="10564">
          <cell r="D10564" t="str">
            <v>11800240211001</v>
          </cell>
          <cell r="E10564" t="str">
            <v>粤财行[2023]174号钠电新源——首创高性能单晶普鲁士白正极材料</v>
          </cell>
          <cell r="F10564" t="str">
            <v>李超</v>
          </cell>
          <cell r="G10564" t="str">
            <v>2017048</v>
          </cell>
          <cell r="H10564">
            <v>0</v>
          </cell>
          <cell r="I10564">
            <v>16472</v>
          </cell>
          <cell r="J10564">
            <v>0</v>
          </cell>
          <cell r="K10564">
            <v>16472</v>
          </cell>
          <cell r="L10564">
            <v>0</v>
          </cell>
          <cell r="M10564">
            <v>0</v>
          </cell>
          <cell r="N10564">
            <v>0</v>
          </cell>
          <cell r="O10564">
            <v>16472</v>
          </cell>
        </row>
        <row r="10565">
          <cell r="D10565" t="str">
            <v>11800240211002</v>
          </cell>
          <cell r="E10565" t="str">
            <v>粤财行[2023]174号基于多激光大尺寸多材料金属增材制造装备技术及应用</v>
          </cell>
          <cell r="F10565" t="str">
            <v>李楠</v>
          </cell>
          <cell r="G10565" t="str">
            <v>2013063</v>
          </cell>
          <cell r="H10565">
            <v>0</v>
          </cell>
          <cell r="I10565">
            <v>51866</v>
          </cell>
          <cell r="J10565">
            <v>0</v>
          </cell>
          <cell r="K10565">
            <v>51866</v>
          </cell>
          <cell r="L10565">
            <v>0</v>
          </cell>
          <cell r="M10565">
            <v>0</v>
          </cell>
          <cell r="N10565">
            <v>0</v>
          </cell>
          <cell r="O10565">
            <v>51866</v>
          </cell>
        </row>
        <row r="10566">
          <cell r="D10566" t="str">
            <v>11800240211003</v>
          </cell>
          <cell r="E10566" t="str">
            <v>粤财行[2023]174号智能模块化水下机器人领航者</v>
          </cell>
          <cell r="F10566" t="str">
            <v>李蓬实</v>
          </cell>
          <cell r="G10566" t="str">
            <v>2018074</v>
          </cell>
          <cell r="H10566">
            <v>0</v>
          </cell>
          <cell r="I10566">
            <v>55772.35</v>
          </cell>
          <cell r="J10566">
            <v>0</v>
          </cell>
          <cell r="K10566">
            <v>55772.35</v>
          </cell>
          <cell r="L10566">
            <v>0</v>
          </cell>
          <cell r="M10566">
            <v>0</v>
          </cell>
          <cell r="N10566">
            <v>0</v>
          </cell>
          <cell r="O10566">
            <v>55772.35</v>
          </cell>
        </row>
        <row r="10567">
          <cell r="D10567" t="str">
            <v>11800240211004</v>
          </cell>
          <cell r="E10567" t="str">
            <v>粤财行[2023]174号基于紫外催化湿式氧化技术的制药废水零排放处理装置</v>
          </cell>
          <cell r="F10567" t="str">
            <v>刘鹏</v>
          </cell>
          <cell r="G10567" t="str">
            <v>2017053</v>
          </cell>
          <cell r="H10567">
            <v>0</v>
          </cell>
          <cell r="I10567">
            <v>60000</v>
          </cell>
          <cell r="J10567">
            <v>0</v>
          </cell>
          <cell r="K10567">
            <v>60000</v>
          </cell>
          <cell r="L10567">
            <v>0</v>
          </cell>
          <cell r="M10567">
            <v>0</v>
          </cell>
          <cell r="N10567">
            <v>0</v>
          </cell>
          <cell r="O10567">
            <v>60000</v>
          </cell>
        </row>
        <row r="10568">
          <cell r="D10568" t="str">
            <v>11800240211005</v>
          </cell>
          <cell r="E10568" t="str">
            <v>粤财行[2023]174号氧化锆陶瓷有机组分改良与还原光聚合打印中的缺陷抑制</v>
          </cell>
          <cell r="F10568" t="str">
            <v>李楠</v>
          </cell>
          <cell r="G10568" t="str">
            <v>2013063</v>
          </cell>
          <cell r="H10568">
            <v>0</v>
          </cell>
          <cell r="I10568">
            <v>20000</v>
          </cell>
          <cell r="J10568">
            <v>0</v>
          </cell>
          <cell r="K10568">
            <v>20000</v>
          </cell>
          <cell r="L10568">
            <v>0</v>
          </cell>
          <cell r="M10568">
            <v>0</v>
          </cell>
          <cell r="N10568">
            <v>0</v>
          </cell>
          <cell r="O10568">
            <v>20000</v>
          </cell>
        </row>
        <row r="10569">
          <cell r="D10569" t="str">
            <v>11800240211006</v>
          </cell>
          <cell r="E10569" t="str">
            <v>粤财行[2023]174号桥梁医生——基于少量传感器的桥梁健康监测系统</v>
          </cell>
          <cell r="F10569" t="str">
            <v>林逸洲</v>
          </cell>
          <cell r="G10569" t="str">
            <v>2022123</v>
          </cell>
          <cell r="H10569">
            <v>0</v>
          </cell>
          <cell r="I10569">
            <v>17000</v>
          </cell>
          <cell r="J10569">
            <v>4498.89</v>
          </cell>
          <cell r="K10569">
            <v>12501.11</v>
          </cell>
          <cell r="L10569">
            <v>0</v>
          </cell>
          <cell r="M10569">
            <v>0</v>
          </cell>
          <cell r="N10569">
            <v>0</v>
          </cell>
          <cell r="O10569">
            <v>12501.11</v>
          </cell>
        </row>
        <row r="10570">
          <cell r="D10570" t="str">
            <v>11800240211007</v>
          </cell>
          <cell r="E10570" t="str">
            <v>粤财行[2023]174号基于连续液面打印成型技术实现3D打印终端零部件规模化制造</v>
          </cell>
          <cell r="F10570" t="str">
            <v>郑轲</v>
          </cell>
          <cell r="G10570" t="str">
            <v>2019119</v>
          </cell>
          <cell r="H10570">
            <v>0</v>
          </cell>
          <cell r="I10570">
            <v>20000</v>
          </cell>
          <cell r="J10570">
            <v>0</v>
          </cell>
          <cell r="K10570">
            <v>20000</v>
          </cell>
          <cell r="L10570">
            <v>0</v>
          </cell>
          <cell r="M10570">
            <v>0</v>
          </cell>
          <cell r="N10570">
            <v>0</v>
          </cell>
          <cell r="O10570">
            <v>20000</v>
          </cell>
        </row>
        <row r="10571">
          <cell r="D10571" t="str">
            <v>11800240211008</v>
          </cell>
          <cell r="E10571" t="str">
            <v>粤财行[2023]174号党建引领女性社会组织参与基层治理创新的东莞实践调研——基于“百县千镇万村高质量发展工程”视角</v>
          </cell>
          <cell r="F10571" t="str">
            <v>张敏</v>
          </cell>
          <cell r="G10571" t="str">
            <v>2003118</v>
          </cell>
          <cell r="H10571">
            <v>0</v>
          </cell>
          <cell r="I10571">
            <v>30000</v>
          </cell>
          <cell r="J10571">
            <v>0</v>
          </cell>
          <cell r="K10571">
            <v>30000</v>
          </cell>
          <cell r="L10571">
            <v>0</v>
          </cell>
          <cell r="M10571">
            <v>0</v>
          </cell>
          <cell r="N10571">
            <v>0</v>
          </cell>
          <cell r="O10571">
            <v>30000</v>
          </cell>
        </row>
        <row r="10572">
          <cell r="D10572" t="str">
            <v>11800240211009</v>
          </cell>
          <cell r="E10572" t="str">
            <v>粤财行[2023]174号非遗寻迹 匠心传承——东莞市石龙镇非物质文化遗产保护与传承研究</v>
          </cell>
          <cell r="F10572" t="str">
            <v>朱晓红</v>
          </cell>
          <cell r="G10572" t="str">
            <v>2007002</v>
          </cell>
          <cell r="H10572">
            <v>0</v>
          </cell>
          <cell r="I10572">
            <v>0</v>
          </cell>
          <cell r="J10572">
            <v>0</v>
          </cell>
          <cell r="K10572">
            <v>0</v>
          </cell>
          <cell r="L10572">
            <v>0</v>
          </cell>
          <cell r="M10572">
            <v>0</v>
          </cell>
          <cell r="N10572">
            <v>0</v>
          </cell>
          <cell r="O10572">
            <v>0</v>
          </cell>
        </row>
        <row r="10573">
          <cell r="D10573" t="str">
            <v>11800240211010</v>
          </cell>
          <cell r="E10573" t="str">
            <v>粤财行[2023]174号数字化视角下中国非物质文化遗产传承路径研究</v>
          </cell>
          <cell r="F10573" t="str">
            <v>叶琦玮</v>
          </cell>
          <cell r="G10573" t="str">
            <v>2019072</v>
          </cell>
          <cell r="H10573">
            <v>0</v>
          </cell>
          <cell r="I10573">
            <v>9130</v>
          </cell>
          <cell r="J10573">
            <v>6370</v>
          </cell>
          <cell r="K10573">
            <v>2760</v>
          </cell>
          <cell r="L10573">
            <v>0</v>
          </cell>
          <cell r="M10573">
            <v>0</v>
          </cell>
          <cell r="N10573">
            <v>0</v>
          </cell>
          <cell r="O10573">
            <v>2760</v>
          </cell>
        </row>
        <row r="10574">
          <cell r="D10574" t="str">
            <v>11800240211011</v>
          </cell>
          <cell r="E10574" t="str">
            <v>粤财行[2023]174号基于“一村一品”乡村振兴视域下广东汕尾农村特色农产品发展模式研究</v>
          </cell>
          <cell r="F10574" t="str">
            <v>邓毅青</v>
          </cell>
          <cell r="G10574" t="str">
            <v>2011014</v>
          </cell>
          <cell r="H10574">
            <v>0</v>
          </cell>
          <cell r="I10574">
            <v>10000</v>
          </cell>
          <cell r="J10574">
            <v>0</v>
          </cell>
          <cell r="K10574">
            <v>10000</v>
          </cell>
          <cell r="L10574">
            <v>0</v>
          </cell>
          <cell r="M10574">
            <v>0</v>
          </cell>
          <cell r="N10574">
            <v>0</v>
          </cell>
          <cell r="O10574">
            <v>10000</v>
          </cell>
        </row>
        <row r="10575">
          <cell r="D10575" t="str">
            <v>11800240211012</v>
          </cell>
          <cell r="E10575" t="str">
            <v>粤财行[2023]174号分级多孔 NCT@MoS2/PDI 催化剂全天候高效去除 PPCPs顽固污染物及氢能回收</v>
          </cell>
          <cell r="F10575" t="str">
            <v>王安祺</v>
          </cell>
          <cell r="G10575" t="str">
            <v>2020092</v>
          </cell>
          <cell r="H10575">
            <v>0</v>
          </cell>
          <cell r="I10575">
            <v>6687.6</v>
          </cell>
          <cell r="J10575">
            <v>0</v>
          </cell>
          <cell r="K10575">
            <v>6687.6</v>
          </cell>
          <cell r="L10575">
            <v>0</v>
          </cell>
          <cell r="M10575">
            <v>0</v>
          </cell>
          <cell r="N10575">
            <v>0</v>
          </cell>
          <cell r="O10575">
            <v>6687.6</v>
          </cell>
        </row>
        <row r="10576">
          <cell r="D10576" t="str">
            <v>11800240211013</v>
          </cell>
          <cell r="E10576" t="str">
            <v>粤财行[2023]174号固废粉煤灰在弹性体中资源化利用及其阻尼机理研究</v>
          </cell>
          <cell r="F10576" t="str">
            <v>杨树颜</v>
          </cell>
          <cell r="G10576" t="str">
            <v>2012035</v>
          </cell>
          <cell r="H10576">
            <v>0</v>
          </cell>
          <cell r="I10576">
            <v>10000</v>
          </cell>
          <cell r="J10576">
            <v>0</v>
          </cell>
          <cell r="K10576">
            <v>10000</v>
          </cell>
          <cell r="L10576">
            <v>0</v>
          </cell>
          <cell r="M10576">
            <v>0</v>
          </cell>
          <cell r="N10576">
            <v>0</v>
          </cell>
          <cell r="O10576">
            <v>10000</v>
          </cell>
        </row>
        <row r="10577">
          <cell r="D10577" t="str">
            <v>11800240211014</v>
          </cell>
          <cell r="E10577" t="str">
            <v>粤财行[2023]174号热加工耦合兼性乳化剂靶向调控预制淀粉食品抗消化协同抗老化的分子机制研究</v>
          </cell>
          <cell r="F10577" t="str">
            <v>李垄清</v>
          </cell>
          <cell r="G10577" t="str">
            <v>2022046</v>
          </cell>
          <cell r="H10577">
            <v>0</v>
          </cell>
          <cell r="I10577">
            <v>3516.88</v>
          </cell>
          <cell r="J10577">
            <v>0</v>
          </cell>
          <cell r="K10577">
            <v>3516.88</v>
          </cell>
          <cell r="L10577">
            <v>0</v>
          </cell>
          <cell r="M10577">
            <v>0</v>
          </cell>
          <cell r="N10577">
            <v>0</v>
          </cell>
          <cell r="O10577">
            <v>3516.88</v>
          </cell>
        </row>
        <row r="10578">
          <cell r="D10578" t="str">
            <v>11800240211015</v>
          </cell>
          <cell r="E10578" t="str">
            <v>粤财行[2023]174号便携式锻炼器</v>
          </cell>
          <cell r="F10578" t="str">
            <v>陶铭</v>
          </cell>
          <cell r="G10578" t="str">
            <v>2012032</v>
          </cell>
          <cell r="H10578">
            <v>0</v>
          </cell>
          <cell r="I10578">
            <v>0</v>
          </cell>
          <cell r="J10578">
            <v>0</v>
          </cell>
          <cell r="K10578">
            <v>0</v>
          </cell>
          <cell r="L10578">
            <v>0</v>
          </cell>
          <cell r="M10578">
            <v>0</v>
          </cell>
          <cell r="N10578">
            <v>0</v>
          </cell>
          <cell r="O10578">
            <v>0</v>
          </cell>
        </row>
        <row r="10579">
          <cell r="D10579" t="str">
            <v>11800240211016</v>
          </cell>
          <cell r="E10579" t="str">
            <v>粤财行[2023]174号新时期基层党建发展现状及创新路径研究--基于广东省部分区域的实地调研</v>
          </cell>
          <cell r="F10579" t="str">
            <v>肖凤良</v>
          </cell>
          <cell r="G10579" t="str">
            <v>2001012</v>
          </cell>
          <cell r="H10579">
            <v>0</v>
          </cell>
          <cell r="I10579">
            <v>4100</v>
          </cell>
          <cell r="J10579">
            <v>0</v>
          </cell>
          <cell r="K10579">
            <v>4100</v>
          </cell>
          <cell r="L10579">
            <v>0</v>
          </cell>
          <cell r="M10579">
            <v>0</v>
          </cell>
          <cell r="N10579">
            <v>0</v>
          </cell>
          <cell r="O10579">
            <v>4100</v>
          </cell>
        </row>
        <row r="10580">
          <cell r="D10580" t="str">
            <v>11800250213</v>
          </cell>
          <cell r="E10580" t="str">
            <v>粤财科教[2025]27号-东莞理工学院援藏支教志愿服务项目</v>
          </cell>
          <cell r="F10580" t="str">
            <v>劳丹</v>
          </cell>
          <cell r="G10580" t="str">
            <v>2003078</v>
          </cell>
          <cell r="H10580">
            <v>0</v>
          </cell>
          <cell r="I10580">
            <v>30000</v>
          </cell>
          <cell r="J10580">
            <v>24177.58</v>
          </cell>
          <cell r="K10580">
            <v>5822.42</v>
          </cell>
          <cell r="L10580">
            <v>0</v>
          </cell>
          <cell r="M10580">
            <v>0</v>
          </cell>
          <cell r="N10580">
            <v>0</v>
          </cell>
          <cell r="O10580">
            <v>5822.42</v>
          </cell>
        </row>
        <row r="10581">
          <cell r="D10581" t="str">
            <v>11800250223</v>
          </cell>
          <cell r="E10581" t="str">
            <v>共青团专项经费</v>
          </cell>
          <cell r="F10581" t="str">
            <v>劳丹</v>
          </cell>
          <cell r="G10581" t="str">
            <v>2003078</v>
          </cell>
          <cell r="H10581">
            <v>0</v>
          </cell>
          <cell r="I10581">
            <v>1000000</v>
          </cell>
          <cell r="J10581">
            <v>101634</v>
          </cell>
          <cell r="K10581">
            <v>898366</v>
          </cell>
          <cell r="L10581">
            <v>0</v>
          </cell>
          <cell r="M10581">
            <v>0</v>
          </cell>
          <cell r="N10581">
            <v>0</v>
          </cell>
          <cell r="O10581">
            <v>898366</v>
          </cell>
        </row>
        <row r="10582">
          <cell r="D10582" t="str">
            <v>11800250230</v>
          </cell>
          <cell r="E10582" t="str">
            <v>粤财行[2025]37号2025年广东省科技创新战略专项资金（大学生科技创新培育）</v>
          </cell>
          <cell r="F10582" t="str">
            <v>劳丹</v>
          </cell>
          <cell r="G10582" t="str">
            <v>2003078</v>
          </cell>
          <cell r="H10582">
            <v>0</v>
          </cell>
          <cell r="I10582">
            <v>0</v>
          </cell>
          <cell r="J10582">
            <v>0</v>
          </cell>
          <cell r="K10582">
            <v>0</v>
          </cell>
          <cell r="L10582">
            <v>0</v>
          </cell>
          <cell r="M10582">
            <v>0</v>
          </cell>
          <cell r="N10582">
            <v>0</v>
          </cell>
          <cell r="O10582">
            <v>0</v>
          </cell>
        </row>
        <row r="10583">
          <cell r="D10583" t="str">
            <v>11800250230001</v>
          </cell>
          <cell r="E10583" t="str">
            <v>粤财行[2025]37号“双碳”战略目标下纤维素基可持续功能材料的开发及应用</v>
          </cell>
          <cell r="F10583" t="str">
            <v>魏渊</v>
          </cell>
          <cell r="G10583" t="str">
            <v>2024018</v>
          </cell>
          <cell r="H10583">
            <v>0</v>
          </cell>
          <cell r="I10583">
            <v>100000</v>
          </cell>
          <cell r="J10583">
            <v>0</v>
          </cell>
          <cell r="K10583">
            <v>100000</v>
          </cell>
          <cell r="L10583">
            <v>0</v>
          </cell>
          <cell r="M10583">
            <v>0</v>
          </cell>
          <cell r="N10583">
            <v>0</v>
          </cell>
          <cell r="O10583">
            <v>100000</v>
          </cell>
        </row>
        <row r="10584">
          <cell r="D10584" t="str">
            <v>11800250230002</v>
          </cell>
          <cell r="E10584" t="str">
            <v>粤财行[2025]37号空地一体化作物信息感知技术与装备研发及应用</v>
          </cell>
          <cell r="F10584" t="str">
            <v>郭建文</v>
          </cell>
          <cell r="G10584" t="str">
            <v>2011012</v>
          </cell>
          <cell r="H10584">
            <v>0</v>
          </cell>
          <cell r="I10584">
            <v>100000</v>
          </cell>
          <cell r="J10584">
            <v>0</v>
          </cell>
          <cell r="K10584">
            <v>100000</v>
          </cell>
          <cell r="L10584">
            <v>0</v>
          </cell>
          <cell r="M10584">
            <v>0</v>
          </cell>
          <cell r="N10584">
            <v>0</v>
          </cell>
          <cell r="O10584">
            <v>100000</v>
          </cell>
        </row>
        <row r="10585">
          <cell r="D10585" t="str">
            <v>11800250230003</v>
          </cell>
          <cell r="E10585" t="str">
            <v>粤财行[2025]37号“天舟共济”-基于感知通讯一体化应急装备</v>
          </cell>
          <cell r="F10585" t="str">
            <v>陈军</v>
          </cell>
          <cell r="G10585" t="str">
            <v>2024132</v>
          </cell>
          <cell r="H10585">
            <v>0</v>
          </cell>
          <cell r="I10585">
            <v>30000</v>
          </cell>
          <cell r="J10585">
            <v>0</v>
          </cell>
          <cell r="K10585">
            <v>30000</v>
          </cell>
          <cell r="L10585">
            <v>0</v>
          </cell>
          <cell r="M10585">
            <v>0</v>
          </cell>
          <cell r="N10585">
            <v>0</v>
          </cell>
          <cell r="O10585">
            <v>30000</v>
          </cell>
        </row>
        <row r="10586">
          <cell r="D10586" t="str">
            <v>11800250230004</v>
          </cell>
          <cell r="E10586" t="str">
            <v>粤财行[2025]37号AI 质检员Qckeeper——基于AI边缘终端的电子器件缺陷检测视觉系统</v>
          </cell>
          <cell r="F10586" t="str">
            <v>黄晓园</v>
          </cell>
          <cell r="G10586" t="str">
            <v>2013058</v>
          </cell>
          <cell r="H10586">
            <v>0</v>
          </cell>
          <cell r="I10586">
            <v>30000</v>
          </cell>
          <cell r="J10586">
            <v>0</v>
          </cell>
          <cell r="K10586">
            <v>30000</v>
          </cell>
          <cell r="L10586">
            <v>0</v>
          </cell>
          <cell r="M10586">
            <v>0</v>
          </cell>
          <cell r="N10586">
            <v>0</v>
          </cell>
          <cell r="O10586">
            <v>30000</v>
          </cell>
        </row>
        <row r="10587">
          <cell r="D10587" t="str">
            <v>11800250230005</v>
          </cell>
          <cell r="E10587" t="str">
            <v>粤财行[2025]37号波长调制光谱吸收技术实现甲烷气体高灵敏度检测</v>
          </cell>
          <cell r="F10587" t="str">
            <v>郭奎奎</v>
          </cell>
          <cell r="G10587" t="str">
            <v>2022090</v>
          </cell>
          <cell r="H10587">
            <v>0</v>
          </cell>
          <cell r="I10587">
            <v>30000</v>
          </cell>
          <cell r="J10587">
            <v>0</v>
          </cell>
          <cell r="K10587">
            <v>30000</v>
          </cell>
          <cell r="L10587">
            <v>0</v>
          </cell>
          <cell r="M10587">
            <v>0</v>
          </cell>
          <cell r="N10587">
            <v>0</v>
          </cell>
          <cell r="O10587">
            <v>30000</v>
          </cell>
        </row>
        <row r="10588">
          <cell r="D10588" t="str">
            <v>11800250230006</v>
          </cell>
          <cell r="E10588" t="str">
            <v>粤财行[2025]37号基于电化学的养殖厂一体化可持续除臭系统</v>
          </cell>
          <cell r="F10588" t="str">
            <v>杨草</v>
          </cell>
          <cell r="G10588" t="str">
            <v>2019016</v>
          </cell>
          <cell r="H10588">
            <v>0</v>
          </cell>
          <cell r="I10588">
            <v>30000</v>
          </cell>
          <cell r="J10588">
            <v>0</v>
          </cell>
          <cell r="K10588">
            <v>30000</v>
          </cell>
          <cell r="L10588">
            <v>0</v>
          </cell>
          <cell r="M10588">
            <v>0</v>
          </cell>
          <cell r="N10588">
            <v>0</v>
          </cell>
          <cell r="O10588">
            <v>30000</v>
          </cell>
        </row>
        <row r="10589">
          <cell r="D10589" t="str">
            <v>11800250230007</v>
          </cell>
          <cell r="E10589" t="str">
            <v>粤财行[2025]37号基于大模型视觉感知的智慧工业园区巡检机器人研究</v>
          </cell>
          <cell r="F10589" t="str">
            <v>谢仲业</v>
          </cell>
          <cell r="G10589" t="str">
            <v>2021025</v>
          </cell>
          <cell r="H10589">
            <v>0</v>
          </cell>
          <cell r="I10589">
            <v>30000</v>
          </cell>
          <cell r="J10589">
            <v>0</v>
          </cell>
          <cell r="K10589">
            <v>30000</v>
          </cell>
          <cell r="L10589">
            <v>0</v>
          </cell>
          <cell r="M10589">
            <v>0</v>
          </cell>
          <cell r="N10589">
            <v>0</v>
          </cell>
          <cell r="O10589">
            <v>30000</v>
          </cell>
        </row>
        <row r="10590">
          <cell r="D10590" t="str">
            <v>11800250230008</v>
          </cell>
          <cell r="E10590" t="str">
            <v>粤财行[2025]37号基于GPR35介导的TrP代谢感应解析六君子汤缓解肠黏膜损伤的物质基础及分子机制</v>
          </cell>
          <cell r="F10590" t="str">
            <v>王笛</v>
          </cell>
          <cell r="G10590" t="str">
            <v>2023087</v>
          </cell>
          <cell r="H10590">
            <v>0</v>
          </cell>
          <cell r="I10590">
            <v>30000</v>
          </cell>
          <cell r="J10590">
            <v>0</v>
          </cell>
          <cell r="K10590">
            <v>30000</v>
          </cell>
          <cell r="L10590">
            <v>0</v>
          </cell>
          <cell r="M10590">
            <v>0</v>
          </cell>
          <cell r="N10590">
            <v>0</v>
          </cell>
          <cell r="O10590">
            <v>30000</v>
          </cell>
        </row>
        <row r="10591">
          <cell r="D10591" t="str">
            <v>11800250230009</v>
          </cell>
          <cell r="E10591" t="str">
            <v>粤财行[2025]37号数字春风助力乡村振兴新篇：数字技术赋能渔业经济——基于珠三角9市1075份样本分析</v>
          </cell>
          <cell r="F10591" t="str">
            <v>彭品</v>
          </cell>
          <cell r="G10591" t="str">
            <v>2024015</v>
          </cell>
          <cell r="H10591">
            <v>0</v>
          </cell>
          <cell r="I10591">
            <v>30000</v>
          </cell>
          <cell r="J10591">
            <v>0</v>
          </cell>
          <cell r="K10591">
            <v>30000</v>
          </cell>
          <cell r="L10591">
            <v>0</v>
          </cell>
          <cell r="M10591">
            <v>0</v>
          </cell>
          <cell r="N10591">
            <v>0</v>
          </cell>
          <cell r="O10591">
            <v>30000</v>
          </cell>
        </row>
        <row r="10592">
          <cell r="D10592" t="str">
            <v>12000195900001016</v>
          </cell>
          <cell r="E10592" t="str">
            <v>党费</v>
          </cell>
          <cell r="F10592" t="str">
            <v>何献青</v>
          </cell>
          <cell r="G10592" t="str">
            <v>1994013</v>
          </cell>
          <cell r="H10592">
            <v>0</v>
          </cell>
          <cell r="I10592">
            <v>316694.36</v>
          </cell>
          <cell r="J10592">
            <v>27874.99</v>
          </cell>
          <cell r="K10592">
            <v>288819.37</v>
          </cell>
          <cell r="L10592">
            <v>0</v>
          </cell>
          <cell r="M10592">
            <v>0</v>
          </cell>
          <cell r="N10592">
            <v>0</v>
          </cell>
          <cell r="O10592">
            <v>288819.37</v>
          </cell>
        </row>
        <row r="10593">
          <cell r="D10593" t="str">
            <v>12000221001028</v>
          </cell>
          <cell r="E10593" t="str">
            <v>机关部门日常教学经费</v>
          </cell>
          <cell r="F10593" t="str">
            <v>何献青</v>
          </cell>
          <cell r="G10593" t="str">
            <v>1994013</v>
          </cell>
          <cell r="H10593">
            <v>0</v>
          </cell>
          <cell r="I10593">
            <v>8400</v>
          </cell>
          <cell r="J10593">
            <v>1333.95</v>
          </cell>
          <cell r="K10593">
            <v>7066.05</v>
          </cell>
          <cell r="L10593">
            <v>0</v>
          </cell>
          <cell r="M10593">
            <v>948</v>
          </cell>
          <cell r="N10593">
            <v>0</v>
          </cell>
          <cell r="O10593">
            <v>6118.05</v>
          </cell>
        </row>
        <row r="10594">
          <cell r="D10594" t="str">
            <v>12000221001063</v>
          </cell>
          <cell r="E10594" t="str">
            <v>党建经费</v>
          </cell>
          <cell r="F10594" t="str">
            <v>何献青</v>
          </cell>
          <cell r="G10594" t="str">
            <v>1994013</v>
          </cell>
          <cell r="H10594">
            <v>0</v>
          </cell>
          <cell r="I10594">
            <v>22500</v>
          </cell>
          <cell r="J10594">
            <v>5293</v>
          </cell>
          <cell r="K10594">
            <v>17207</v>
          </cell>
          <cell r="L10594">
            <v>0</v>
          </cell>
          <cell r="M10594">
            <v>0</v>
          </cell>
          <cell r="N10594">
            <v>0</v>
          </cell>
          <cell r="O10594">
            <v>17207</v>
          </cell>
        </row>
        <row r="10595">
          <cell r="D10595" t="str">
            <v>12000221001117</v>
          </cell>
          <cell r="E10595" t="str">
            <v>机关党委经费</v>
          </cell>
          <cell r="F10595" t="str">
            <v>何献青</v>
          </cell>
          <cell r="G10595" t="str">
            <v>1994013</v>
          </cell>
          <cell r="H10595">
            <v>0</v>
          </cell>
          <cell r="I10595">
            <v>19000</v>
          </cell>
          <cell r="J10595">
            <v>8412.07</v>
          </cell>
          <cell r="K10595">
            <v>10587.93</v>
          </cell>
          <cell r="L10595">
            <v>0</v>
          </cell>
          <cell r="M10595">
            <v>0</v>
          </cell>
          <cell r="N10595">
            <v>0</v>
          </cell>
          <cell r="O10595">
            <v>10587.93</v>
          </cell>
        </row>
        <row r="10596">
          <cell r="D10596" t="str">
            <v>20100195400003</v>
          </cell>
          <cell r="E10596" t="str">
            <v>(071004001)团费</v>
          </cell>
          <cell r="F10596" t="str">
            <v>袁华强</v>
          </cell>
          <cell r="G10596" t="str">
            <v>2002053</v>
          </cell>
          <cell r="H10596">
            <v>2611.85</v>
          </cell>
          <cell r="I10596">
            <v>0</v>
          </cell>
          <cell r="J10596">
            <v>0</v>
          </cell>
          <cell r="K10596">
            <v>2611.85</v>
          </cell>
          <cell r="L10596">
            <v>0</v>
          </cell>
          <cell r="M10596">
            <v>0</v>
          </cell>
          <cell r="N10596">
            <v>0</v>
          </cell>
          <cell r="O10596">
            <v>2611.85</v>
          </cell>
        </row>
        <row r="10597">
          <cell r="D10597" t="str">
            <v>20100195900001001</v>
          </cell>
          <cell r="E10597" t="str">
            <v>党费</v>
          </cell>
          <cell r="F10597" t="str">
            <v>刘群锋</v>
          </cell>
          <cell r="G10597" t="str">
            <v>2004003</v>
          </cell>
          <cell r="H10597">
            <v>0</v>
          </cell>
          <cell r="I10597">
            <v>128700.75</v>
          </cell>
          <cell r="J10597">
            <v>0</v>
          </cell>
          <cell r="K10597">
            <v>128700.75</v>
          </cell>
          <cell r="L10597">
            <v>0</v>
          </cell>
          <cell r="M10597">
            <v>0</v>
          </cell>
          <cell r="N10597">
            <v>0</v>
          </cell>
          <cell r="O10597">
            <v>128700.75</v>
          </cell>
        </row>
        <row r="10598">
          <cell r="D10598" t="str">
            <v>201002061009016</v>
          </cell>
          <cell r="E10598" t="str">
            <v>（平台）群体感知隐私保护基础理论与关键技术研究</v>
          </cell>
          <cell r="F10598" t="str">
            <v>李睿</v>
          </cell>
          <cell r="G10598" t="str">
            <v>2016814</v>
          </cell>
          <cell r="H10598">
            <v>0</v>
          </cell>
          <cell r="I10598">
            <v>0</v>
          </cell>
          <cell r="J10598">
            <v>0</v>
          </cell>
          <cell r="K10598">
            <v>0</v>
          </cell>
          <cell r="L10598">
            <v>0</v>
          </cell>
          <cell r="M10598">
            <v>0</v>
          </cell>
          <cell r="N10598">
            <v>0</v>
          </cell>
          <cell r="O10598">
            <v>0</v>
          </cell>
        </row>
        <row r="10599">
          <cell r="D10599" t="str">
            <v>20100211055085</v>
          </cell>
          <cell r="E10599" t="str">
            <v>基础课程建设费</v>
          </cell>
          <cell r="F10599" t="str">
            <v>袁华强</v>
          </cell>
          <cell r="G10599" t="str">
            <v>2002053</v>
          </cell>
          <cell r="H10599">
            <v>0</v>
          </cell>
          <cell r="I10599">
            <v>0</v>
          </cell>
          <cell r="J10599">
            <v>0</v>
          </cell>
          <cell r="K10599">
            <v>0</v>
          </cell>
          <cell r="L10599">
            <v>0</v>
          </cell>
          <cell r="M10599">
            <v>0</v>
          </cell>
          <cell r="N10599">
            <v>0</v>
          </cell>
          <cell r="O10599">
            <v>0</v>
          </cell>
        </row>
        <row r="10600">
          <cell r="D10600" t="str">
            <v>20100211182005</v>
          </cell>
          <cell r="E10600" t="str">
            <v>（平台）对抗环境下模式识别系统攻防技术的研究与应用</v>
          </cell>
          <cell r="F10600" t="str">
            <v>WANGYI</v>
          </cell>
          <cell r="G10600" t="str">
            <v>2016818</v>
          </cell>
          <cell r="H10600">
            <v>0</v>
          </cell>
          <cell r="I10600">
            <v>167.79</v>
          </cell>
          <cell r="J10600">
            <v>167.79</v>
          </cell>
          <cell r="K10600">
            <v>0</v>
          </cell>
          <cell r="L10600">
            <v>0</v>
          </cell>
          <cell r="M10600">
            <v>0</v>
          </cell>
          <cell r="N10600">
            <v>0</v>
          </cell>
          <cell r="O10600">
            <v>0</v>
          </cell>
        </row>
        <row r="10601">
          <cell r="D10601" t="str">
            <v>20100211182006</v>
          </cell>
          <cell r="E10601" t="str">
            <v>（平台）群体感知隐私保护基础理论与关键技术研究</v>
          </cell>
          <cell r="F10601" t="str">
            <v>李睿</v>
          </cell>
          <cell r="G10601" t="str">
            <v>2016814</v>
          </cell>
          <cell r="H10601">
            <v>0</v>
          </cell>
          <cell r="I10601">
            <v>878.17</v>
          </cell>
          <cell r="J10601">
            <v>860</v>
          </cell>
          <cell r="K10601">
            <v>18.17</v>
          </cell>
          <cell r="L10601">
            <v>0</v>
          </cell>
          <cell r="M10601">
            <v>0</v>
          </cell>
          <cell r="N10601">
            <v>0</v>
          </cell>
          <cell r="O10601">
            <v>18.17</v>
          </cell>
        </row>
        <row r="10602">
          <cell r="D10602" t="str">
            <v>20100215701001</v>
          </cell>
          <cell r="E10602" t="str">
            <v>征兵专项经费</v>
          </cell>
          <cell r="F10602" t="str">
            <v>刘群锋</v>
          </cell>
          <cell r="G10602" t="str">
            <v>2004003</v>
          </cell>
          <cell r="H10602">
            <v>0</v>
          </cell>
          <cell r="I10602">
            <v>4000</v>
          </cell>
          <cell r="J10602">
            <v>0</v>
          </cell>
          <cell r="K10602">
            <v>4000</v>
          </cell>
          <cell r="L10602">
            <v>0</v>
          </cell>
          <cell r="M10602">
            <v>0</v>
          </cell>
          <cell r="N10602">
            <v>0</v>
          </cell>
          <cell r="O10602">
            <v>4000</v>
          </cell>
        </row>
        <row r="10603">
          <cell r="D10603" t="str">
            <v>20100216125005</v>
          </cell>
          <cell r="E10603" t="str">
            <v>（平台）对抗环境下模式识别系统攻防技术的研究与应用</v>
          </cell>
          <cell r="F10603" t="str">
            <v>WANGYI</v>
          </cell>
          <cell r="G10603" t="str">
            <v>2016818</v>
          </cell>
          <cell r="H10603">
            <v>0</v>
          </cell>
          <cell r="I10603">
            <v>177977.4</v>
          </cell>
          <cell r="J10603">
            <v>125522.21</v>
          </cell>
          <cell r="K10603">
            <v>52455.19</v>
          </cell>
          <cell r="L10603">
            <v>0</v>
          </cell>
          <cell r="M10603">
            <v>0</v>
          </cell>
          <cell r="N10603">
            <v>0</v>
          </cell>
          <cell r="O10603">
            <v>52455.19</v>
          </cell>
        </row>
        <row r="10604">
          <cell r="D10604" t="str">
            <v>20100220629001</v>
          </cell>
          <cell r="E10604" t="str">
            <v>研究生招生工作经费</v>
          </cell>
          <cell r="F10604" t="str">
            <v>袁华强</v>
          </cell>
          <cell r="G10604" t="str">
            <v>2002053</v>
          </cell>
          <cell r="H10604">
            <v>0</v>
          </cell>
          <cell r="I10604">
            <v>0</v>
          </cell>
          <cell r="J10604">
            <v>0</v>
          </cell>
          <cell r="K10604">
            <v>0</v>
          </cell>
          <cell r="L10604">
            <v>0</v>
          </cell>
          <cell r="M10604">
            <v>0</v>
          </cell>
          <cell r="N10604">
            <v>0</v>
          </cell>
          <cell r="O10604">
            <v>0</v>
          </cell>
        </row>
        <row r="10605">
          <cell r="D10605" t="str">
            <v>20100220629005</v>
          </cell>
          <cell r="E10605" t="str">
            <v>本科招生工作经费</v>
          </cell>
          <cell r="F10605" t="str">
            <v>刘群锋</v>
          </cell>
          <cell r="G10605" t="str">
            <v>2004003</v>
          </cell>
          <cell r="H10605">
            <v>0</v>
          </cell>
          <cell r="I10605">
            <v>0</v>
          </cell>
          <cell r="J10605">
            <v>0</v>
          </cell>
          <cell r="K10605">
            <v>0</v>
          </cell>
          <cell r="L10605">
            <v>0</v>
          </cell>
          <cell r="M10605">
            <v>0</v>
          </cell>
          <cell r="N10605">
            <v>0</v>
          </cell>
          <cell r="O10605">
            <v>0</v>
          </cell>
        </row>
        <row r="10606">
          <cell r="D10606" t="str">
            <v>20100221001029</v>
          </cell>
          <cell r="E10606" t="str">
            <v>教学部门日常教学经费</v>
          </cell>
          <cell r="F10606" t="str">
            <v>袁华强</v>
          </cell>
          <cell r="G10606" t="str">
            <v>2002053</v>
          </cell>
          <cell r="H10606">
            <v>0</v>
          </cell>
          <cell r="I10606">
            <v>0</v>
          </cell>
          <cell r="J10606">
            <v>0</v>
          </cell>
          <cell r="K10606">
            <v>0</v>
          </cell>
          <cell r="L10606">
            <v>0</v>
          </cell>
          <cell r="M10606">
            <v>0</v>
          </cell>
          <cell r="N10606">
            <v>0</v>
          </cell>
          <cell r="O10606">
            <v>0</v>
          </cell>
        </row>
        <row r="10607">
          <cell r="D10607" t="str">
            <v>20100221001048</v>
          </cell>
          <cell r="E10607" t="str">
            <v>党建经费</v>
          </cell>
          <cell r="F10607" t="str">
            <v>刘群锋</v>
          </cell>
          <cell r="G10607" t="str">
            <v>2004003</v>
          </cell>
          <cell r="H10607">
            <v>0</v>
          </cell>
          <cell r="I10607">
            <v>62820</v>
          </cell>
          <cell r="J10607">
            <v>17334.65</v>
          </cell>
          <cell r="K10607">
            <v>45485.35</v>
          </cell>
          <cell r="L10607">
            <v>0</v>
          </cell>
          <cell r="M10607">
            <v>0</v>
          </cell>
          <cell r="N10607">
            <v>0</v>
          </cell>
          <cell r="O10607">
            <v>45485.35</v>
          </cell>
        </row>
        <row r="10608">
          <cell r="D10608" t="str">
            <v>20100221001068</v>
          </cell>
          <cell r="E10608" t="str">
            <v>德育经费</v>
          </cell>
          <cell r="F10608" t="str">
            <v>袁华强</v>
          </cell>
          <cell r="G10608" t="str">
            <v>2002053</v>
          </cell>
          <cell r="H10608">
            <v>0</v>
          </cell>
          <cell r="I10608">
            <v>0</v>
          </cell>
          <cell r="J10608">
            <v>0</v>
          </cell>
          <cell r="K10608">
            <v>0</v>
          </cell>
          <cell r="L10608">
            <v>0</v>
          </cell>
          <cell r="M10608">
            <v>0</v>
          </cell>
          <cell r="N10608">
            <v>0</v>
          </cell>
          <cell r="O10608">
            <v>0</v>
          </cell>
        </row>
        <row r="10609">
          <cell r="D10609" t="str">
            <v>20100221001122001</v>
          </cell>
          <cell r="E10609" t="str">
            <v>教学实验耗材费</v>
          </cell>
          <cell r="F10609" t="str">
            <v>袁华强</v>
          </cell>
          <cell r="G10609" t="str">
            <v>2002053</v>
          </cell>
          <cell r="H10609">
            <v>0</v>
          </cell>
          <cell r="I10609">
            <v>0</v>
          </cell>
          <cell r="J10609">
            <v>0</v>
          </cell>
          <cell r="K10609">
            <v>0</v>
          </cell>
          <cell r="L10609">
            <v>0</v>
          </cell>
          <cell r="M10609">
            <v>0</v>
          </cell>
          <cell r="N10609">
            <v>0</v>
          </cell>
          <cell r="O10609">
            <v>0</v>
          </cell>
        </row>
        <row r="10610">
          <cell r="D10610" t="str">
            <v>20100221001143</v>
          </cell>
          <cell r="E10610" t="str">
            <v>日常公用经费</v>
          </cell>
          <cell r="F10610" t="str">
            <v>袁华强</v>
          </cell>
          <cell r="G10610" t="str">
            <v>2002053</v>
          </cell>
          <cell r="H10610">
            <v>0</v>
          </cell>
          <cell r="I10610">
            <v>0</v>
          </cell>
          <cell r="J10610">
            <v>0</v>
          </cell>
          <cell r="K10610">
            <v>0</v>
          </cell>
          <cell r="L10610">
            <v>0</v>
          </cell>
          <cell r="M10610">
            <v>0</v>
          </cell>
          <cell r="N10610">
            <v>0</v>
          </cell>
          <cell r="O10610">
            <v>0</v>
          </cell>
        </row>
        <row r="10611">
          <cell r="D10611" t="str">
            <v>20100221001144</v>
          </cell>
          <cell r="E10611" t="str">
            <v>教学业务费（教学实验耗材费）</v>
          </cell>
          <cell r="F10611" t="str">
            <v>袁华强</v>
          </cell>
          <cell r="G10611" t="str">
            <v>2002053</v>
          </cell>
          <cell r="H10611">
            <v>0</v>
          </cell>
          <cell r="I10611">
            <v>90000</v>
          </cell>
          <cell r="J10611">
            <v>27946.39</v>
          </cell>
          <cell r="K10611">
            <v>62053.61</v>
          </cell>
          <cell r="L10611">
            <v>0</v>
          </cell>
          <cell r="M10611">
            <v>0</v>
          </cell>
          <cell r="N10611">
            <v>0</v>
          </cell>
          <cell r="O10611">
            <v>62053.61</v>
          </cell>
        </row>
        <row r="10612">
          <cell r="D10612" t="str">
            <v>20100221001145</v>
          </cell>
          <cell r="E10612" t="str">
            <v>人才队伍建设费</v>
          </cell>
          <cell r="F10612" t="str">
            <v>袁华强</v>
          </cell>
          <cell r="G10612" t="str">
            <v>2002053</v>
          </cell>
          <cell r="H10612">
            <v>0</v>
          </cell>
          <cell r="I10612">
            <v>0</v>
          </cell>
          <cell r="J10612">
            <v>0</v>
          </cell>
          <cell r="K10612">
            <v>0</v>
          </cell>
          <cell r="L10612">
            <v>0</v>
          </cell>
          <cell r="M10612">
            <v>0</v>
          </cell>
          <cell r="N10612">
            <v>0</v>
          </cell>
          <cell r="O10612">
            <v>0</v>
          </cell>
        </row>
        <row r="10613">
          <cell r="D10613" t="str">
            <v>20100221003014</v>
          </cell>
          <cell r="E10613" t="str">
            <v>学生工作经费</v>
          </cell>
          <cell r="F10613" t="str">
            <v>袁华强</v>
          </cell>
          <cell r="G10613" t="str">
            <v>2002053</v>
          </cell>
          <cell r="H10613">
            <v>0</v>
          </cell>
          <cell r="I10613">
            <v>115000</v>
          </cell>
          <cell r="J10613">
            <v>37672.81</v>
          </cell>
          <cell r="K10613">
            <v>77327.19</v>
          </cell>
          <cell r="L10613">
            <v>0</v>
          </cell>
          <cell r="M10613">
            <v>0</v>
          </cell>
          <cell r="N10613">
            <v>0</v>
          </cell>
          <cell r="O10613">
            <v>77327.19</v>
          </cell>
        </row>
        <row r="10614">
          <cell r="D10614" t="str">
            <v>20100221009002</v>
          </cell>
          <cell r="E10614" t="str">
            <v>华为信息与网络技术学院(工业软件学院）</v>
          </cell>
          <cell r="F10614" t="str">
            <v>袁华强</v>
          </cell>
          <cell r="G10614" t="str">
            <v>2002053</v>
          </cell>
          <cell r="H10614">
            <v>0</v>
          </cell>
          <cell r="I10614">
            <v>300000</v>
          </cell>
          <cell r="J10614">
            <v>130582</v>
          </cell>
          <cell r="K10614">
            <v>169418</v>
          </cell>
          <cell r="L10614">
            <v>0</v>
          </cell>
          <cell r="M10614">
            <v>0</v>
          </cell>
          <cell r="N10614">
            <v>0</v>
          </cell>
          <cell r="O10614">
            <v>169418</v>
          </cell>
        </row>
        <row r="10615">
          <cell r="D10615" t="str">
            <v>20100221009010</v>
          </cell>
          <cell r="E10615" t="str">
            <v>360网络空间安全产业学院</v>
          </cell>
          <cell r="F10615" t="str">
            <v>袁华强</v>
          </cell>
          <cell r="G10615" t="str">
            <v>2002053</v>
          </cell>
          <cell r="H10615">
            <v>0</v>
          </cell>
          <cell r="I10615">
            <v>0</v>
          </cell>
          <cell r="J10615">
            <v>0</v>
          </cell>
          <cell r="K10615">
            <v>0</v>
          </cell>
          <cell r="L10615">
            <v>0</v>
          </cell>
          <cell r="M10615">
            <v>0</v>
          </cell>
          <cell r="N10615">
            <v>0</v>
          </cell>
          <cell r="O10615">
            <v>0</v>
          </cell>
        </row>
        <row r="10616">
          <cell r="D10616" t="str">
            <v>20100221009011</v>
          </cell>
          <cell r="E10616" t="str">
            <v>奇安信网络空间安全学院</v>
          </cell>
          <cell r="F10616" t="str">
            <v>袁华强</v>
          </cell>
          <cell r="G10616" t="str">
            <v>2002053</v>
          </cell>
          <cell r="H10616">
            <v>0</v>
          </cell>
          <cell r="I10616">
            <v>300000</v>
          </cell>
          <cell r="J10616">
            <v>0</v>
          </cell>
          <cell r="K10616">
            <v>300000</v>
          </cell>
          <cell r="L10616">
            <v>0</v>
          </cell>
          <cell r="M10616">
            <v>0</v>
          </cell>
          <cell r="N10616">
            <v>0</v>
          </cell>
          <cell r="O10616">
            <v>300000</v>
          </cell>
        </row>
        <row r="10617">
          <cell r="D10617" t="str">
            <v>20100221012001</v>
          </cell>
          <cell r="E10617" t="str">
            <v>学生工作经费（德育经费）</v>
          </cell>
          <cell r="F10617" t="str">
            <v>袁华强</v>
          </cell>
          <cell r="G10617" t="str">
            <v>2002053</v>
          </cell>
          <cell r="H10617">
            <v>0</v>
          </cell>
          <cell r="I10617">
            <v>50000</v>
          </cell>
          <cell r="J10617">
            <v>26811.18</v>
          </cell>
          <cell r="K10617">
            <v>23188.82</v>
          </cell>
          <cell r="L10617">
            <v>0</v>
          </cell>
          <cell r="M10617">
            <v>0</v>
          </cell>
          <cell r="N10617">
            <v>0</v>
          </cell>
          <cell r="O10617">
            <v>23188.82</v>
          </cell>
        </row>
        <row r="10618">
          <cell r="D10618" t="str">
            <v>20100221102003001</v>
          </cell>
          <cell r="E10618" t="str">
            <v>学生毕业设计及实习费</v>
          </cell>
          <cell r="F10618" t="str">
            <v>袁华强</v>
          </cell>
          <cell r="G10618" t="str">
            <v>2002053</v>
          </cell>
          <cell r="H10618">
            <v>0</v>
          </cell>
          <cell r="I10618">
            <v>0</v>
          </cell>
          <cell r="J10618">
            <v>0</v>
          </cell>
          <cell r="K10618">
            <v>0</v>
          </cell>
          <cell r="L10618">
            <v>0</v>
          </cell>
          <cell r="M10618">
            <v>0</v>
          </cell>
          <cell r="N10618">
            <v>0</v>
          </cell>
          <cell r="O10618">
            <v>0</v>
          </cell>
        </row>
        <row r="10619">
          <cell r="D10619" t="str">
            <v>20100221102016</v>
          </cell>
          <cell r="E10619" t="str">
            <v>教学业务费</v>
          </cell>
          <cell r="F10619" t="str">
            <v>袁华强</v>
          </cell>
          <cell r="G10619" t="str">
            <v>2002053</v>
          </cell>
          <cell r="H10619">
            <v>0</v>
          </cell>
          <cell r="I10619">
            <v>322000</v>
          </cell>
          <cell r="J10619">
            <v>194172</v>
          </cell>
          <cell r="K10619">
            <v>127828</v>
          </cell>
          <cell r="L10619">
            <v>0</v>
          </cell>
          <cell r="M10619">
            <v>0</v>
          </cell>
          <cell r="N10619">
            <v>0</v>
          </cell>
          <cell r="O10619">
            <v>127828</v>
          </cell>
        </row>
        <row r="10620">
          <cell r="D10620" t="str">
            <v>20100221102016001</v>
          </cell>
          <cell r="E10620" t="str">
            <v>数据结构</v>
          </cell>
          <cell r="F10620" t="str">
            <v>卢安</v>
          </cell>
          <cell r="G10620" t="str">
            <v>2016009</v>
          </cell>
          <cell r="H10620">
            <v>0</v>
          </cell>
          <cell r="I10620">
            <v>12000</v>
          </cell>
          <cell r="J10620">
            <v>0</v>
          </cell>
          <cell r="K10620">
            <v>12000</v>
          </cell>
          <cell r="L10620">
            <v>0</v>
          </cell>
          <cell r="M10620">
            <v>0</v>
          </cell>
          <cell r="N10620">
            <v>0</v>
          </cell>
          <cell r="O10620">
            <v>12000</v>
          </cell>
        </row>
        <row r="10621">
          <cell r="D10621" t="str">
            <v>20100221102016002</v>
          </cell>
          <cell r="E10621" t="str">
            <v>高等数学C(II)</v>
          </cell>
          <cell r="F10621" t="str">
            <v>肖静</v>
          </cell>
          <cell r="G10621" t="str">
            <v>2018015</v>
          </cell>
          <cell r="H10621">
            <v>0</v>
          </cell>
          <cell r="I10621">
            <v>10000</v>
          </cell>
          <cell r="J10621">
            <v>0</v>
          </cell>
          <cell r="K10621">
            <v>10000</v>
          </cell>
          <cell r="L10621">
            <v>0</v>
          </cell>
          <cell r="M10621">
            <v>0</v>
          </cell>
          <cell r="N10621">
            <v>0</v>
          </cell>
          <cell r="O10621">
            <v>10000</v>
          </cell>
        </row>
        <row r="10622">
          <cell r="D10622" t="str">
            <v>20100221102016003</v>
          </cell>
          <cell r="E10622" t="str">
            <v>基于“项目驱动式”教学的“软件测试概论”课程中实验教学改革</v>
          </cell>
          <cell r="F10622" t="str">
            <v>王洁</v>
          </cell>
          <cell r="G10622" t="str">
            <v>2023076</v>
          </cell>
          <cell r="H10622">
            <v>0</v>
          </cell>
          <cell r="I10622">
            <v>6000</v>
          </cell>
          <cell r="J10622">
            <v>1011.11</v>
          </cell>
          <cell r="K10622">
            <v>4988.89</v>
          </cell>
          <cell r="L10622">
            <v>0</v>
          </cell>
          <cell r="M10622">
            <v>0</v>
          </cell>
          <cell r="N10622">
            <v>0</v>
          </cell>
          <cell r="O10622">
            <v>4988.89</v>
          </cell>
        </row>
        <row r="10623">
          <cell r="D10623" t="str">
            <v>20100221102016004</v>
          </cell>
          <cell r="E10623" t="str">
            <v>计算机网络</v>
          </cell>
          <cell r="F10623" t="str">
            <v>赵慧</v>
          </cell>
          <cell r="G10623" t="str">
            <v>2013049</v>
          </cell>
          <cell r="H10623">
            <v>0</v>
          </cell>
          <cell r="I10623">
            <v>7000</v>
          </cell>
          <cell r="J10623">
            <v>0</v>
          </cell>
          <cell r="K10623">
            <v>7000</v>
          </cell>
          <cell r="L10623">
            <v>0</v>
          </cell>
          <cell r="M10623">
            <v>0</v>
          </cell>
          <cell r="N10623">
            <v>0</v>
          </cell>
          <cell r="O10623">
            <v>7000</v>
          </cell>
        </row>
        <row r="10624">
          <cell r="D10624" t="str">
            <v>20100221102016005</v>
          </cell>
          <cell r="E10624" t="str">
            <v>融合科普社会服务职能的机器人应用开发课程的探索与实践</v>
          </cell>
          <cell r="F10624" t="str">
            <v>陈传祥</v>
          </cell>
          <cell r="G10624" t="str">
            <v>2006066</v>
          </cell>
          <cell r="H10624">
            <v>0</v>
          </cell>
          <cell r="I10624">
            <v>20000</v>
          </cell>
          <cell r="J10624">
            <v>13876.94</v>
          </cell>
          <cell r="K10624">
            <v>6123.06</v>
          </cell>
          <cell r="L10624">
            <v>0</v>
          </cell>
          <cell r="M10624">
            <v>0</v>
          </cell>
          <cell r="N10624">
            <v>0</v>
          </cell>
          <cell r="O10624">
            <v>6123.06</v>
          </cell>
        </row>
        <row r="10625">
          <cell r="D10625" t="str">
            <v>20100221102016006</v>
          </cell>
          <cell r="E10625" t="str">
            <v>人工智能概论智慧课程建设</v>
          </cell>
          <cell r="F10625" t="str">
            <v>欧伟枫</v>
          </cell>
          <cell r="G10625" t="str">
            <v>2023073</v>
          </cell>
          <cell r="H10625">
            <v>0</v>
          </cell>
          <cell r="I10625">
            <v>15000</v>
          </cell>
          <cell r="J10625">
            <v>6897.81</v>
          </cell>
          <cell r="K10625">
            <v>8102.19</v>
          </cell>
          <cell r="L10625">
            <v>0</v>
          </cell>
          <cell r="M10625">
            <v>0</v>
          </cell>
          <cell r="N10625">
            <v>0</v>
          </cell>
          <cell r="O10625">
            <v>8102.19</v>
          </cell>
        </row>
        <row r="10626">
          <cell r="D10626" t="str">
            <v>20100221102017</v>
          </cell>
          <cell r="E10626" t="str">
            <v>学生工作经费（实习实验费）</v>
          </cell>
          <cell r="F10626" t="str">
            <v>袁华强</v>
          </cell>
          <cell r="G10626" t="str">
            <v>2002053</v>
          </cell>
          <cell r="H10626">
            <v>0</v>
          </cell>
          <cell r="I10626">
            <v>43500</v>
          </cell>
          <cell r="J10626">
            <v>39497.5</v>
          </cell>
          <cell r="K10626">
            <v>4002.5</v>
          </cell>
          <cell r="L10626">
            <v>0</v>
          </cell>
          <cell r="M10626">
            <v>0</v>
          </cell>
          <cell r="N10626">
            <v>0</v>
          </cell>
          <cell r="O10626">
            <v>4002.5</v>
          </cell>
        </row>
        <row r="10627">
          <cell r="D10627" t="str">
            <v>20100221103003003</v>
          </cell>
          <cell r="E10627" t="str">
            <v>实验室建设与实验室安全专项</v>
          </cell>
          <cell r="F10627" t="str">
            <v>袁华强</v>
          </cell>
          <cell r="G10627" t="str">
            <v>2002053</v>
          </cell>
          <cell r="H10627">
            <v>0</v>
          </cell>
          <cell r="I10627">
            <v>0</v>
          </cell>
          <cell r="J10627">
            <v>0</v>
          </cell>
          <cell r="K10627">
            <v>0</v>
          </cell>
          <cell r="L10627">
            <v>0</v>
          </cell>
          <cell r="M10627">
            <v>0</v>
          </cell>
          <cell r="N10627">
            <v>0</v>
          </cell>
          <cell r="O10627">
            <v>0</v>
          </cell>
        </row>
        <row r="10628">
          <cell r="D10628" t="str">
            <v>20100221103004</v>
          </cell>
          <cell r="E10628" t="str">
            <v>实验和教学设施建设费</v>
          </cell>
          <cell r="F10628" t="str">
            <v>袁华强</v>
          </cell>
          <cell r="G10628" t="str">
            <v>2002053</v>
          </cell>
          <cell r="H10628">
            <v>0</v>
          </cell>
          <cell r="I10628">
            <v>236900</v>
          </cell>
          <cell r="J10628">
            <v>19015.02</v>
          </cell>
          <cell r="K10628">
            <v>217884.98</v>
          </cell>
          <cell r="L10628">
            <v>0</v>
          </cell>
          <cell r="M10628">
            <v>0</v>
          </cell>
          <cell r="N10628">
            <v>0</v>
          </cell>
          <cell r="O10628">
            <v>217884.98</v>
          </cell>
        </row>
        <row r="10629">
          <cell r="D10629" t="str">
            <v>20100221104001003</v>
          </cell>
          <cell r="E10629" t="str">
            <v>教学业务费（专业建设费）</v>
          </cell>
          <cell r="F10629" t="str">
            <v>袁华强</v>
          </cell>
          <cell r="G10629" t="str">
            <v>2002053</v>
          </cell>
          <cell r="H10629">
            <v>0</v>
          </cell>
          <cell r="I10629">
            <v>0</v>
          </cell>
          <cell r="J10629">
            <v>0</v>
          </cell>
          <cell r="K10629">
            <v>0</v>
          </cell>
          <cell r="L10629">
            <v>0</v>
          </cell>
          <cell r="M10629">
            <v>0</v>
          </cell>
          <cell r="N10629">
            <v>0</v>
          </cell>
          <cell r="O10629">
            <v>0</v>
          </cell>
        </row>
        <row r="10630">
          <cell r="D10630" t="str">
            <v>20100221104001027</v>
          </cell>
          <cell r="E10630" t="str">
            <v>基础课程建设费</v>
          </cell>
          <cell r="F10630" t="str">
            <v>袁华强</v>
          </cell>
          <cell r="G10630" t="str">
            <v>2002053</v>
          </cell>
          <cell r="H10630">
            <v>0</v>
          </cell>
          <cell r="I10630">
            <v>0</v>
          </cell>
          <cell r="J10630">
            <v>0</v>
          </cell>
          <cell r="K10630">
            <v>0</v>
          </cell>
          <cell r="L10630">
            <v>0</v>
          </cell>
          <cell r="M10630">
            <v>0</v>
          </cell>
          <cell r="N10630">
            <v>0</v>
          </cell>
          <cell r="O10630">
            <v>0</v>
          </cell>
        </row>
        <row r="10631">
          <cell r="D10631" t="str">
            <v>20100221105018</v>
          </cell>
          <cell r="E10631" t="str">
            <v>研究生管理费</v>
          </cell>
          <cell r="F10631" t="str">
            <v>袁华强</v>
          </cell>
          <cell r="G10631" t="str">
            <v>2002053</v>
          </cell>
          <cell r="H10631">
            <v>0</v>
          </cell>
          <cell r="I10631">
            <v>0</v>
          </cell>
          <cell r="J10631">
            <v>0</v>
          </cell>
          <cell r="K10631">
            <v>0</v>
          </cell>
          <cell r="L10631">
            <v>0</v>
          </cell>
          <cell r="M10631">
            <v>0</v>
          </cell>
          <cell r="N10631">
            <v>0</v>
          </cell>
          <cell r="O10631">
            <v>0</v>
          </cell>
        </row>
        <row r="10632">
          <cell r="D10632" t="str">
            <v>20100221106001</v>
          </cell>
          <cell r="E10632" t="str">
            <v>教学业务费（课程建设费）</v>
          </cell>
          <cell r="F10632" t="str">
            <v>袁华强</v>
          </cell>
          <cell r="G10632" t="str">
            <v>2002053</v>
          </cell>
          <cell r="H10632">
            <v>0</v>
          </cell>
          <cell r="I10632">
            <v>0</v>
          </cell>
          <cell r="J10632">
            <v>0</v>
          </cell>
          <cell r="K10632">
            <v>0</v>
          </cell>
          <cell r="L10632">
            <v>0</v>
          </cell>
          <cell r="M10632">
            <v>0</v>
          </cell>
          <cell r="N10632">
            <v>0</v>
          </cell>
          <cell r="O10632">
            <v>0</v>
          </cell>
        </row>
        <row r="10633">
          <cell r="D10633" t="str">
            <v>20100221110349</v>
          </cell>
          <cell r="E10633" t="str">
            <v>二级学院人才启动费</v>
          </cell>
          <cell r="F10633" t="str">
            <v>袁华强</v>
          </cell>
          <cell r="G10633" t="str">
            <v>2002053</v>
          </cell>
          <cell r="H10633">
            <v>0</v>
          </cell>
          <cell r="I10633">
            <v>0</v>
          </cell>
          <cell r="J10633">
            <v>0</v>
          </cell>
          <cell r="K10633">
            <v>0</v>
          </cell>
          <cell r="L10633">
            <v>0</v>
          </cell>
          <cell r="M10633">
            <v>0</v>
          </cell>
          <cell r="N10633">
            <v>0</v>
          </cell>
          <cell r="O10633">
            <v>0</v>
          </cell>
        </row>
        <row r="10634">
          <cell r="D10634" t="str">
            <v>20100221110349001</v>
          </cell>
          <cell r="E10634" t="str">
            <v>郭艳婷 人才启动经费项目</v>
          </cell>
          <cell r="F10634" t="str">
            <v>郭艳婷</v>
          </cell>
          <cell r="G10634" t="str">
            <v>2024190</v>
          </cell>
          <cell r="H10634">
            <v>0</v>
          </cell>
          <cell r="I10634">
            <v>100000</v>
          </cell>
          <cell r="J10634">
            <v>0</v>
          </cell>
          <cell r="K10634">
            <v>100000</v>
          </cell>
          <cell r="L10634">
            <v>0</v>
          </cell>
          <cell r="M10634">
            <v>0</v>
          </cell>
          <cell r="N10634">
            <v>0</v>
          </cell>
          <cell r="O10634">
            <v>100000</v>
          </cell>
        </row>
        <row r="10635">
          <cell r="D10635" t="str">
            <v>20100221110349002</v>
          </cell>
          <cell r="E10635" t="str">
            <v>刘昭帅 人才启动经费项目</v>
          </cell>
          <cell r="F10635" t="str">
            <v>刘昭帅</v>
          </cell>
          <cell r="G10635" t="str">
            <v>2024023</v>
          </cell>
          <cell r="H10635">
            <v>0</v>
          </cell>
          <cell r="I10635">
            <v>100000</v>
          </cell>
          <cell r="J10635">
            <v>400</v>
          </cell>
          <cell r="K10635">
            <v>99600</v>
          </cell>
          <cell r="L10635">
            <v>0</v>
          </cell>
          <cell r="M10635">
            <v>0</v>
          </cell>
          <cell r="N10635">
            <v>0</v>
          </cell>
          <cell r="O10635">
            <v>99600</v>
          </cell>
        </row>
        <row r="10636">
          <cell r="D10636" t="str">
            <v>20100221110349003</v>
          </cell>
          <cell r="E10636" t="str">
            <v>陈书钺 人才启动经费项目</v>
          </cell>
          <cell r="F10636" t="str">
            <v>陈书钺</v>
          </cell>
          <cell r="G10636" t="str">
            <v>2024048</v>
          </cell>
          <cell r="H10636">
            <v>0</v>
          </cell>
          <cell r="I10636">
            <v>100000</v>
          </cell>
          <cell r="J10636">
            <v>4114</v>
          </cell>
          <cell r="K10636">
            <v>95886</v>
          </cell>
          <cell r="L10636">
            <v>0</v>
          </cell>
          <cell r="M10636">
            <v>74779</v>
          </cell>
          <cell r="N10636">
            <v>0</v>
          </cell>
          <cell r="O10636">
            <v>21107</v>
          </cell>
        </row>
        <row r="10637">
          <cell r="D10637" t="str">
            <v>20100221110349004</v>
          </cell>
          <cell r="E10637" t="str">
            <v>汪坤 人才启动经费项目</v>
          </cell>
          <cell r="F10637" t="str">
            <v>汪坤</v>
          </cell>
          <cell r="G10637" t="str">
            <v>2024056</v>
          </cell>
          <cell r="H10637">
            <v>0</v>
          </cell>
          <cell r="I10637">
            <v>100000</v>
          </cell>
          <cell r="J10637">
            <v>6035.6</v>
          </cell>
          <cell r="K10637">
            <v>93964.4</v>
          </cell>
          <cell r="L10637">
            <v>0</v>
          </cell>
          <cell r="M10637">
            <v>0</v>
          </cell>
          <cell r="N10637">
            <v>0</v>
          </cell>
          <cell r="O10637">
            <v>93964.4</v>
          </cell>
        </row>
        <row r="10638">
          <cell r="D10638" t="str">
            <v>20100221110349005</v>
          </cell>
          <cell r="E10638" t="str">
            <v>肖禹亭 人才启动经费项目</v>
          </cell>
          <cell r="F10638" t="str">
            <v>肖禹亭</v>
          </cell>
          <cell r="G10638" t="str">
            <v>2024108</v>
          </cell>
          <cell r="H10638">
            <v>0</v>
          </cell>
          <cell r="I10638">
            <v>100000</v>
          </cell>
          <cell r="J10638">
            <v>34752.69</v>
          </cell>
          <cell r="K10638">
            <v>65247.31</v>
          </cell>
          <cell r="L10638">
            <v>0</v>
          </cell>
          <cell r="M10638">
            <v>0</v>
          </cell>
          <cell r="N10638">
            <v>0</v>
          </cell>
          <cell r="O10638">
            <v>65247.31</v>
          </cell>
        </row>
        <row r="10639">
          <cell r="D10639" t="str">
            <v>20100221110349006</v>
          </cell>
          <cell r="E10639" t="str">
            <v>张晓鹤 人才启动经费项目</v>
          </cell>
          <cell r="F10639" t="str">
            <v>张晓鹤</v>
          </cell>
          <cell r="G10639" t="str">
            <v>2024074</v>
          </cell>
          <cell r="H10639">
            <v>0</v>
          </cell>
          <cell r="I10639">
            <v>100000</v>
          </cell>
          <cell r="J10639">
            <v>30773.67</v>
          </cell>
          <cell r="K10639">
            <v>69226.33</v>
          </cell>
          <cell r="L10639">
            <v>0</v>
          </cell>
          <cell r="M10639">
            <v>0</v>
          </cell>
          <cell r="N10639">
            <v>0</v>
          </cell>
          <cell r="O10639">
            <v>69226.33</v>
          </cell>
        </row>
        <row r="10640">
          <cell r="D10640" t="str">
            <v>20100221110349007</v>
          </cell>
          <cell r="E10640" t="str">
            <v>田丹 人才启动经费项目</v>
          </cell>
          <cell r="F10640" t="str">
            <v>田丹</v>
          </cell>
          <cell r="G10640" t="str">
            <v>2024086</v>
          </cell>
          <cell r="H10640">
            <v>0</v>
          </cell>
          <cell r="I10640">
            <v>100000</v>
          </cell>
          <cell r="J10640">
            <v>32400.54</v>
          </cell>
          <cell r="K10640">
            <v>67599.46</v>
          </cell>
          <cell r="L10640">
            <v>0</v>
          </cell>
          <cell r="M10640">
            <v>0</v>
          </cell>
          <cell r="N10640">
            <v>0</v>
          </cell>
          <cell r="O10640">
            <v>67599.46</v>
          </cell>
        </row>
        <row r="10641">
          <cell r="D10641" t="str">
            <v>20100221110349008</v>
          </cell>
          <cell r="E10641" t="str">
            <v>李爽 人才启动经费项目</v>
          </cell>
          <cell r="F10641" t="str">
            <v>李爽</v>
          </cell>
          <cell r="G10641" t="str">
            <v>2024091</v>
          </cell>
          <cell r="H10641">
            <v>0</v>
          </cell>
          <cell r="I10641">
            <v>100000</v>
          </cell>
          <cell r="J10641">
            <v>7248.51</v>
          </cell>
          <cell r="K10641">
            <v>92751.49</v>
          </cell>
          <cell r="L10641">
            <v>0</v>
          </cell>
          <cell r="M10641">
            <v>0</v>
          </cell>
          <cell r="N10641">
            <v>0</v>
          </cell>
          <cell r="O10641">
            <v>92751.49</v>
          </cell>
        </row>
        <row r="10642">
          <cell r="D10642" t="str">
            <v>20100221110349009</v>
          </cell>
          <cell r="E10642" t="str">
            <v>刘太亨 人才启动经费项目</v>
          </cell>
          <cell r="F10642" t="str">
            <v>刘太亨</v>
          </cell>
          <cell r="G10642" t="str">
            <v>2024143</v>
          </cell>
          <cell r="H10642">
            <v>0</v>
          </cell>
          <cell r="I10642">
            <v>100000</v>
          </cell>
          <cell r="J10642">
            <v>0</v>
          </cell>
          <cell r="K10642">
            <v>100000</v>
          </cell>
          <cell r="L10642">
            <v>0</v>
          </cell>
          <cell r="M10642">
            <v>0</v>
          </cell>
          <cell r="N10642">
            <v>0</v>
          </cell>
          <cell r="O10642">
            <v>100000</v>
          </cell>
        </row>
        <row r="10643">
          <cell r="D10643" t="str">
            <v>20100221110349010</v>
          </cell>
          <cell r="E10643" t="str">
            <v>陈群健 人才启动经费项目</v>
          </cell>
          <cell r="F10643" t="str">
            <v>陈群健</v>
          </cell>
          <cell r="G10643" t="str">
            <v>2024186</v>
          </cell>
          <cell r="H10643">
            <v>0</v>
          </cell>
          <cell r="I10643">
            <v>100000</v>
          </cell>
          <cell r="J10643">
            <v>0</v>
          </cell>
          <cell r="K10643">
            <v>100000</v>
          </cell>
          <cell r="L10643">
            <v>0</v>
          </cell>
          <cell r="M10643">
            <v>0</v>
          </cell>
          <cell r="N10643">
            <v>0</v>
          </cell>
          <cell r="O10643">
            <v>100000</v>
          </cell>
        </row>
        <row r="10644">
          <cell r="D10644" t="str">
            <v>20100221110349011</v>
          </cell>
          <cell r="E10644" t="str">
            <v>帕提古丽·阿不力孜 人才启动经费项目</v>
          </cell>
          <cell r="F10644" t="str">
            <v>帕提古丽·阿不力孜</v>
          </cell>
          <cell r="G10644" t="str">
            <v>2024163</v>
          </cell>
          <cell r="H10644">
            <v>0</v>
          </cell>
          <cell r="I10644">
            <v>100000</v>
          </cell>
          <cell r="J10644">
            <v>0</v>
          </cell>
          <cell r="K10644">
            <v>100000</v>
          </cell>
          <cell r="L10644">
            <v>0</v>
          </cell>
          <cell r="M10644">
            <v>0</v>
          </cell>
          <cell r="N10644">
            <v>0</v>
          </cell>
          <cell r="O10644">
            <v>100000</v>
          </cell>
        </row>
        <row r="10645">
          <cell r="D10645" t="str">
            <v>20100221111004</v>
          </cell>
          <cell r="E10645" t="str">
            <v>基础设施运行费</v>
          </cell>
          <cell r="F10645" t="str">
            <v>袁华强</v>
          </cell>
          <cell r="G10645" t="str">
            <v>2002053</v>
          </cell>
          <cell r="H10645">
            <v>0</v>
          </cell>
          <cell r="I10645">
            <v>0</v>
          </cell>
          <cell r="J10645">
            <v>0</v>
          </cell>
          <cell r="K10645">
            <v>0</v>
          </cell>
          <cell r="L10645">
            <v>0</v>
          </cell>
          <cell r="M10645">
            <v>0</v>
          </cell>
          <cell r="N10645">
            <v>0</v>
          </cell>
          <cell r="O10645">
            <v>0</v>
          </cell>
        </row>
        <row r="10646">
          <cell r="D10646" t="str">
            <v>20100221114288</v>
          </cell>
          <cell r="E10646" t="str">
            <v>教学业务费（教学改革经费）</v>
          </cell>
          <cell r="F10646" t="str">
            <v>袁华强</v>
          </cell>
          <cell r="G10646" t="str">
            <v>2002053</v>
          </cell>
          <cell r="H10646">
            <v>0</v>
          </cell>
          <cell r="I10646">
            <v>0</v>
          </cell>
          <cell r="J10646">
            <v>0</v>
          </cell>
          <cell r="K10646">
            <v>0</v>
          </cell>
          <cell r="L10646">
            <v>0</v>
          </cell>
          <cell r="M10646">
            <v>0</v>
          </cell>
          <cell r="N10646">
            <v>0</v>
          </cell>
          <cell r="O10646">
            <v>0</v>
          </cell>
        </row>
        <row r="10647">
          <cell r="D10647" t="str">
            <v>20100221114288001</v>
          </cell>
          <cell r="E10647" t="str">
            <v>操作系统课程教研室</v>
          </cell>
          <cell r="F10647" t="str">
            <v>刘文果</v>
          </cell>
          <cell r="G10647" t="str">
            <v>2016029</v>
          </cell>
          <cell r="H10647">
            <v>0</v>
          </cell>
          <cell r="I10647">
            <v>15000</v>
          </cell>
          <cell r="J10647">
            <v>0</v>
          </cell>
          <cell r="K10647">
            <v>15000</v>
          </cell>
          <cell r="L10647">
            <v>0</v>
          </cell>
          <cell r="M10647">
            <v>0</v>
          </cell>
          <cell r="N10647">
            <v>0</v>
          </cell>
          <cell r="O10647">
            <v>15000</v>
          </cell>
        </row>
        <row r="10648">
          <cell r="D10648" t="str">
            <v>20100221114288002</v>
          </cell>
          <cell r="E10648" t="str">
            <v>计算机导论</v>
          </cell>
          <cell r="F10648" t="str">
            <v>任子良</v>
          </cell>
          <cell r="G10648" t="str">
            <v>2021121</v>
          </cell>
          <cell r="H10648">
            <v>0</v>
          </cell>
          <cell r="I10648">
            <v>12000</v>
          </cell>
          <cell r="J10648">
            <v>921.5</v>
          </cell>
          <cell r="K10648">
            <v>11078.5</v>
          </cell>
          <cell r="L10648">
            <v>0</v>
          </cell>
          <cell r="M10648">
            <v>0</v>
          </cell>
          <cell r="N10648">
            <v>0</v>
          </cell>
          <cell r="O10648">
            <v>11078.5</v>
          </cell>
        </row>
        <row r="10649">
          <cell r="D10649" t="str">
            <v>20100221114288003</v>
          </cell>
          <cell r="E10649" t="str">
            <v>复变函数与积分变换</v>
          </cell>
          <cell r="F10649" t="str">
            <v>林志明</v>
          </cell>
          <cell r="G10649" t="str">
            <v>2018085</v>
          </cell>
          <cell r="H10649">
            <v>0</v>
          </cell>
          <cell r="I10649">
            <v>24000</v>
          </cell>
          <cell r="J10649">
            <v>0</v>
          </cell>
          <cell r="K10649">
            <v>24000</v>
          </cell>
          <cell r="L10649">
            <v>0</v>
          </cell>
          <cell r="M10649">
            <v>0</v>
          </cell>
          <cell r="N10649">
            <v>0</v>
          </cell>
          <cell r="O10649">
            <v>24000</v>
          </cell>
        </row>
        <row r="10650">
          <cell r="D10650" t="str">
            <v>20100221114288004</v>
          </cell>
          <cell r="E10650" t="str">
            <v>《新一代企业级应用设计与开发(基于金蝶云·苍穹PaaS平台)》</v>
          </cell>
          <cell r="F10650" t="str">
            <v>陈传祥</v>
          </cell>
          <cell r="G10650" t="str">
            <v>2006066</v>
          </cell>
          <cell r="H10650">
            <v>0</v>
          </cell>
          <cell r="I10650">
            <v>10000</v>
          </cell>
          <cell r="J10650">
            <v>6688.38</v>
          </cell>
          <cell r="K10650">
            <v>3311.62</v>
          </cell>
          <cell r="L10650">
            <v>0</v>
          </cell>
          <cell r="M10650">
            <v>0</v>
          </cell>
          <cell r="N10650">
            <v>0</v>
          </cell>
          <cell r="O10650">
            <v>3311.62</v>
          </cell>
        </row>
        <row r="10651">
          <cell r="D10651" t="str">
            <v>20100221114288005</v>
          </cell>
          <cell r="E10651" t="str">
            <v>基于数智化的混合教学模式在《数据库系统原理》中的应用与实践</v>
          </cell>
          <cell r="F10651" t="str">
            <v>魏文红</v>
          </cell>
          <cell r="G10651" t="str">
            <v>2009012</v>
          </cell>
          <cell r="H10651">
            <v>0</v>
          </cell>
          <cell r="I10651">
            <v>10000</v>
          </cell>
          <cell r="J10651">
            <v>0</v>
          </cell>
          <cell r="K10651">
            <v>10000</v>
          </cell>
          <cell r="L10651">
            <v>0</v>
          </cell>
          <cell r="M10651">
            <v>0</v>
          </cell>
          <cell r="N10651">
            <v>0</v>
          </cell>
          <cell r="O10651">
            <v>10000</v>
          </cell>
        </row>
        <row r="10652">
          <cell r="D10652" t="str">
            <v>20100221114288006</v>
          </cell>
          <cell r="E10652" t="str">
            <v>高等数学C（I）</v>
          </cell>
          <cell r="F10652" t="str">
            <v>肖静</v>
          </cell>
          <cell r="G10652" t="str">
            <v>2018015</v>
          </cell>
          <cell r="H10652">
            <v>0</v>
          </cell>
          <cell r="I10652">
            <v>0</v>
          </cell>
          <cell r="J10652">
            <v>0</v>
          </cell>
          <cell r="K10652">
            <v>0</v>
          </cell>
          <cell r="L10652">
            <v>0</v>
          </cell>
          <cell r="M10652">
            <v>0</v>
          </cell>
          <cell r="N10652">
            <v>0</v>
          </cell>
          <cell r="O10652">
            <v>0</v>
          </cell>
        </row>
        <row r="10653">
          <cell r="D10653" t="str">
            <v>20100221134</v>
          </cell>
          <cell r="E10653" t="str">
            <v>医工融合创新中心开办经费</v>
          </cell>
          <cell r="F10653" t="str">
            <v>袁华强</v>
          </cell>
          <cell r="G10653" t="str">
            <v>2002053</v>
          </cell>
          <cell r="H10653">
            <v>0</v>
          </cell>
          <cell r="I10653">
            <v>545643.34</v>
          </cell>
          <cell r="J10653">
            <v>50308.39</v>
          </cell>
          <cell r="K10653">
            <v>495334.95</v>
          </cell>
          <cell r="L10653">
            <v>0</v>
          </cell>
          <cell r="M10653">
            <v>0</v>
          </cell>
          <cell r="N10653">
            <v>0</v>
          </cell>
          <cell r="O10653">
            <v>495334.95</v>
          </cell>
        </row>
        <row r="10654">
          <cell r="D10654" t="str">
            <v>20100221329008</v>
          </cell>
          <cell r="E10654" t="str">
            <v>卓越工程师培养条件提升建设贴息贷款项目（工业软件产教融合及应用平台设备采购）</v>
          </cell>
          <cell r="F10654" t="str">
            <v>袁华强</v>
          </cell>
          <cell r="G10654" t="str">
            <v>2002053</v>
          </cell>
          <cell r="H10654">
            <v>0</v>
          </cell>
          <cell r="I10654">
            <v>14419000</v>
          </cell>
          <cell r="J10654">
            <v>4472770</v>
          </cell>
          <cell r="K10654">
            <v>9946230</v>
          </cell>
          <cell r="L10654">
            <v>1004640</v>
          </cell>
          <cell r="M10654">
            <v>5698592.99</v>
          </cell>
          <cell r="N10654">
            <v>0</v>
          </cell>
          <cell r="O10654">
            <v>4247637.01</v>
          </cell>
        </row>
        <row r="10655">
          <cell r="D10655" t="str">
            <v>20100225601010</v>
          </cell>
          <cell r="E10655" t="str">
            <v>科研管理费</v>
          </cell>
          <cell r="F10655" t="str">
            <v>袁华强</v>
          </cell>
          <cell r="G10655" t="str">
            <v>2002053</v>
          </cell>
          <cell r="H10655">
            <v>0</v>
          </cell>
          <cell r="I10655">
            <v>86904.82</v>
          </cell>
          <cell r="J10655">
            <v>43434.02</v>
          </cell>
          <cell r="K10655">
            <v>43470.8</v>
          </cell>
          <cell r="L10655">
            <v>0</v>
          </cell>
          <cell r="M10655">
            <v>0</v>
          </cell>
          <cell r="N10655">
            <v>0</v>
          </cell>
          <cell r="O10655">
            <v>43470.8</v>
          </cell>
        </row>
        <row r="10656">
          <cell r="D10656" t="str">
            <v>20100226113007</v>
          </cell>
          <cell r="E10656" t="str">
            <v>医工融合创新中心开办经费</v>
          </cell>
          <cell r="F10656" t="str">
            <v>袁华强</v>
          </cell>
          <cell r="G10656" t="str">
            <v>2002053</v>
          </cell>
          <cell r="H10656">
            <v>0</v>
          </cell>
          <cell r="I10656">
            <v>750000</v>
          </cell>
          <cell r="J10656">
            <v>113408.1</v>
          </cell>
          <cell r="K10656">
            <v>636591.9</v>
          </cell>
          <cell r="L10656">
            <v>0</v>
          </cell>
          <cell r="M10656">
            <v>315000</v>
          </cell>
          <cell r="N10656">
            <v>0</v>
          </cell>
          <cell r="O10656">
            <v>321591.9</v>
          </cell>
        </row>
        <row r="10657">
          <cell r="D10657" t="str">
            <v>20100226113007001</v>
          </cell>
          <cell r="E10657" t="str">
            <v>医工融合创新中心开办经费</v>
          </cell>
          <cell r="F10657" t="str">
            <v>曾达幸</v>
          </cell>
          <cell r="G10657" t="str">
            <v>2019818</v>
          </cell>
          <cell r="H10657">
            <v>0</v>
          </cell>
          <cell r="I10657">
            <v>439</v>
          </cell>
          <cell r="J10657">
            <v>0</v>
          </cell>
          <cell r="K10657">
            <v>439</v>
          </cell>
          <cell r="L10657">
            <v>0</v>
          </cell>
          <cell r="M10657">
            <v>0</v>
          </cell>
          <cell r="N10657">
            <v>0</v>
          </cell>
          <cell r="O10657">
            <v>439</v>
          </cell>
        </row>
        <row r="10658">
          <cell r="D10658" t="str">
            <v>20100226113007002</v>
          </cell>
          <cell r="E10658" t="str">
            <v>医工融合创新中心开办经费</v>
          </cell>
          <cell r="F10658" t="str">
            <v>王晓季</v>
          </cell>
          <cell r="G10658" t="str">
            <v>2018816</v>
          </cell>
          <cell r="H10658">
            <v>0</v>
          </cell>
          <cell r="I10658">
            <v>0</v>
          </cell>
          <cell r="J10658">
            <v>0</v>
          </cell>
          <cell r="K10658">
            <v>0</v>
          </cell>
          <cell r="L10658">
            <v>0</v>
          </cell>
          <cell r="M10658">
            <v>0</v>
          </cell>
          <cell r="N10658">
            <v>0</v>
          </cell>
          <cell r="O10658">
            <v>0</v>
          </cell>
        </row>
        <row r="10659">
          <cell r="D10659" t="str">
            <v>20100226113007003</v>
          </cell>
          <cell r="E10659" t="str">
            <v>医工融合创新中心开办经费</v>
          </cell>
          <cell r="F10659" t="str">
            <v>张伟伟</v>
          </cell>
          <cell r="G10659" t="str">
            <v>2020823</v>
          </cell>
          <cell r="H10659">
            <v>0</v>
          </cell>
          <cell r="I10659">
            <v>144761.3</v>
          </cell>
          <cell r="J10659">
            <v>55031</v>
          </cell>
          <cell r="K10659">
            <v>89730.3</v>
          </cell>
          <cell r="L10659">
            <v>0</v>
          </cell>
          <cell r="M10659">
            <v>0</v>
          </cell>
          <cell r="N10659">
            <v>0</v>
          </cell>
          <cell r="O10659">
            <v>89730.3</v>
          </cell>
        </row>
        <row r="10660">
          <cell r="D10660" t="str">
            <v>20100226115002002</v>
          </cell>
          <cell r="E10660" t="str">
            <v>计算机科学与技术</v>
          </cell>
          <cell r="F10660" t="str">
            <v>袁华强</v>
          </cell>
          <cell r="G10660" t="str">
            <v>2002053</v>
          </cell>
          <cell r="H10660">
            <v>0</v>
          </cell>
          <cell r="I10660">
            <v>0</v>
          </cell>
          <cell r="J10660">
            <v>0</v>
          </cell>
          <cell r="K10660">
            <v>0</v>
          </cell>
          <cell r="L10660">
            <v>0</v>
          </cell>
          <cell r="M10660">
            <v>0</v>
          </cell>
          <cell r="N10660">
            <v>0</v>
          </cell>
          <cell r="O10660">
            <v>0</v>
          </cell>
        </row>
        <row r="10661">
          <cell r="D10661" t="str">
            <v>20100226115002021</v>
          </cell>
          <cell r="E10661" t="str">
            <v>数学硕士点培育经费</v>
          </cell>
          <cell r="F10661" t="str">
            <v>刘群锋</v>
          </cell>
          <cell r="G10661" t="str">
            <v>2004003</v>
          </cell>
          <cell r="H10661">
            <v>0</v>
          </cell>
          <cell r="I10661">
            <v>0</v>
          </cell>
          <cell r="J10661">
            <v>0</v>
          </cell>
          <cell r="K10661">
            <v>0</v>
          </cell>
          <cell r="L10661">
            <v>0</v>
          </cell>
          <cell r="M10661">
            <v>0</v>
          </cell>
          <cell r="N10661">
            <v>0</v>
          </cell>
          <cell r="O10661">
            <v>0</v>
          </cell>
        </row>
        <row r="10662">
          <cell r="D10662" t="str">
            <v>20100226115002027</v>
          </cell>
          <cell r="E10662" t="str">
            <v>数学（培育）</v>
          </cell>
          <cell r="F10662" t="str">
            <v>刘群锋</v>
          </cell>
          <cell r="G10662" t="str">
            <v>2004003</v>
          </cell>
          <cell r="H10662">
            <v>0</v>
          </cell>
          <cell r="I10662">
            <v>300000</v>
          </cell>
          <cell r="J10662">
            <v>107888.23</v>
          </cell>
          <cell r="K10662">
            <v>192111.77</v>
          </cell>
          <cell r="L10662">
            <v>0</v>
          </cell>
          <cell r="M10662">
            <v>0</v>
          </cell>
          <cell r="N10662">
            <v>0</v>
          </cell>
          <cell r="O10662">
            <v>192111.77</v>
          </cell>
        </row>
        <row r="10663">
          <cell r="D10663" t="str">
            <v>20100226115005005</v>
          </cell>
          <cell r="E10663" t="str">
            <v>面向信息物理系统的制造执行系统的研究与应用</v>
          </cell>
          <cell r="F10663" t="str">
            <v>袁华强</v>
          </cell>
          <cell r="G10663" t="str">
            <v>2002053</v>
          </cell>
          <cell r="H10663">
            <v>0</v>
          </cell>
          <cell r="I10663">
            <v>40000</v>
          </cell>
          <cell r="J10663">
            <v>0</v>
          </cell>
          <cell r="K10663">
            <v>40000</v>
          </cell>
          <cell r="L10663">
            <v>0</v>
          </cell>
          <cell r="M10663">
            <v>0</v>
          </cell>
          <cell r="N10663">
            <v>0</v>
          </cell>
          <cell r="O10663">
            <v>40000</v>
          </cell>
        </row>
        <row r="10664">
          <cell r="D10664" t="str">
            <v>20100226115005015</v>
          </cell>
          <cell r="E10664" t="str">
            <v>球面全景建模技术及其应用</v>
          </cell>
          <cell r="F10664" t="str">
            <v>袁华强</v>
          </cell>
          <cell r="G10664" t="str">
            <v>2002053</v>
          </cell>
          <cell r="H10664">
            <v>0</v>
          </cell>
          <cell r="I10664">
            <v>40000</v>
          </cell>
          <cell r="J10664">
            <v>0</v>
          </cell>
          <cell r="K10664">
            <v>40000</v>
          </cell>
          <cell r="L10664">
            <v>0</v>
          </cell>
          <cell r="M10664">
            <v>0</v>
          </cell>
          <cell r="N10664">
            <v>0</v>
          </cell>
          <cell r="O10664">
            <v>40000</v>
          </cell>
        </row>
        <row r="10665">
          <cell r="D10665" t="str">
            <v>20100226120004010</v>
          </cell>
          <cell r="E10665" t="str">
            <v>服务东莞企业专项经费</v>
          </cell>
          <cell r="F10665" t="str">
            <v>陶铭</v>
          </cell>
          <cell r="G10665" t="str">
            <v>2012032</v>
          </cell>
          <cell r="H10665">
            <v>0</v>
          </cell>
          <cell r="I10665">
            <v>0</v>
          </cell>
          <cell r="J10665">
            <v>0</v>
          </cell>
          <cell r="K10665">
            <v>0</v>
          </cell>
          <cell r="L10665">
            <v>0</v>
          </cell>
          <cell r="M10665">
            <v>0</v>
          </cell>
          <cell r="N10665">
            <v>0</v>
          </cell>
          <cell r="O10665">
            <v>0</v>
          </cell>
        </row>
        <row r="10666">
          <cell r="D10666" t="str">
            <v>20100230227</v>
          </cell>
          <cell r="E10666" t="str">
            <v>（职业技能竞赛经费）计算机学院职业技能大赛费用</v>
          </cell>
          <cell r="F10666" t="str">
            <v>袁华强</v>
          </cell>
          <cell r="G10666" t="str">
            <v>2002053</v>
          </cell>
          <cell r="H10666">
            <v>0</v>
          </cell>
          <cell r="I10666">
            <v>0</v>
          </cell>
          <cell r="J10666">
            <v>0</v>
          </cell>
          <cell r="K10666">
            <v>0</v>
          </cell>
          <cell r="L10666">
            <v>0</v>
          </cell>
          <cell r="M10666">
            <v>0</v>
          </cell>
          <cell r="N10666">
            <v>0</v>
          </cell>
          <cell r="O10666">
            <v>0</v>
          </cell>
        </row>
        <row r="10667">
          <cell r="D10667" t="str">
            <v>20100240221</v>
          </cell>
          <cell r="E10667" t="str">
            <v>颁发计算机学院参加第三届省职业技能大赛教练团队奖励</v>
          </cell>
          <cell r="F10667" t="str">
            <v>袁华强</v>
          </cell>
          <cell r="G10667" t="str">
            <v>2002053</v>
          </cell>
          <cell r="H10667">
            <v>0</v>
          </cell>
          <cell r="I10667">
            <v>0</v>
          </cell>
          <cell r="J10667">
            <v>0</v>
          </cell>
          <cell r="K10667">
            <v>0</v>
          </cell>
          <cell r="L10667">
            <v>0</v>
          </cell>
          <cell r="M10667">
            <v>0</v>
          </cell>
          <cell r="N10667">
            <v>0</v>
          </cell>
          <cell r="O10667">
            <v>0</v>
          </cell>
        </row>
        <row r="10668">
          <cell r="D10668" t="str">
            <v>20100241001004010</v>
          </cell>
          <cell r="E10668" t="str">
            <v>服务东莞企业专项经费</v>
          </cell>
          <cell r="F10668" t="str">
            <v>陶铭</v>
          </cell>
          <cell r="G10668" t="str">
            <v>2012032</v>
          </cell>
          <cell r="H10668">
            <v>0</v>
          </cell>
          <cell r="I10668">
            <v>16800</v>
          </cell>
          <cell r="J10668">
            <v>720</v>
          </cell>
          <cell r="K10668">
            <v>16080</v>
          </cell>
          <cell r="L10668">
            <v>0</v>
          </cell>
          <cell r="M10668">
            <v>0</v>
          </cell>
          <cell r="N10668">
            <v>0</v>
          </cell>
          <cell r="O10668">
            <v>16080</v>
          </cell>
        </row>
        <row r="10669">
          <cell r="D10669" t="str">
            <v>20100241002001</v>
          </cell>
          <cell r="E10669" t="str">
            <v>科研业务费</v>
          </cell>
          <cell r="F10669" t="str">
            <v>袁华强</v>
          </cell>
          <cell r="G10669" t="str">
            <v>2002053</v>
          </cell>
          <cell r="H10669">
            <v>0</v>
          </cell>
          <cell r="I10669">
            <v>200000</v>
          </cell>
          <cell r="J10669">
            <v>49245</v>
          </cell>
          <cell r="K10669">
            <v>150755</v>
          </cell>
          <cell r="L10669">
            <v>0</v>
          </cell>
          <cell r="M10669">
            <v>0</v>
          </cell>
          <cell r="N10669">
            <v>0</v>
          </cell>
          <cell r="O10669">
            <v>150755</v>
          </cell>
        </row>
        <row r="10670">
          <cell r="D10670" t="str">
            <v>20100241201095</v>
          </cell>
          <cell r="E10670" t="str">
            <v>国家级肌力视界——智能人体力量测量与评估</v>
          </cell>
          <cell r="F10670" t="str">
            <v>桂龙</v>
          </cell>
          <cell r="G10670" t="str">
            <v>2006015</v>
          </cell>
          <cell r="H10670">
            <v>0</v>
          </cell>
          <cell r="I10670">
            <v>10000</v>
          </cell>
          <cell r="J10670">
            <v>0</v>
          </cell>
          <cell r="K10670">
            <v>10000</v>
          </cell>
          <cell r="L10670">
            <v>0</v>
          </cell>
          <cell r="M10670">
            <v>0</v>
          </cell>
          <cell r="N10670">
            <v>0</v>
          </cell>
          <cell r="O10670">
            <v>10000</v>
          </cell>
        </row>
        <row r="10671">
          <cell r="D10671" t="str">
            <v>20100241201096</v>
          </cell>
          <cell r="E10671" t="str">
            <v>国家级基于数字孪生技术的无人机环境监测与</v>
          </cell>
          <cell r="F10671" t="str">
            <v>何胜煌</v>
          </cell>
          <cell r="G10671" t="str">
            <v>2023229</v>
          </cell>
          <cell r="H10671">
            <v>0</v>
          </cell>
          <cell r="I10671">
            <v>10000</v>
          </cell>
          <cell r="J10671">
            <v>0</v>
          </cell>
          <cell r="K10671">
            <v>10000</v>
          </cell>
          <cell r="L10671">
            <v>0</v>
          </cell>
          <cell r="M10671">
            <v>0</v>
          </cell>
          <cell r="N10671">
            <v>0</v>
          </cell>
          <cell r="O10671">
            <v>10000</v>
          </cell>
        </row>
        <row r="10672">
          <cell r="D10672" t="str">
            <v>20100241201097</v>
          </cell>
          <cell r="E10672" t="str">
            <v>国家级基于双目视觉的3D扫描辅助建模系统</v>
          </cell>
          <cell r="F10672" t="str">
            <v>黄香香</v>
          </cell>
          <cell r="G10672" t="str">
            <v>2015007</v>
          </cell>
          <cell r="H10672">
            <v>0</v>
          </cell>
          <cell r="I10672">
            <v>10000</v>
          </cell>
          <cell r="J10672">
            <v>0</v>
          </cell>
          <cell r="K10672">
            <v>10000</v>
          </cell>
          <cell r="L10672">
            <v>0</v>
          </cell>
          <cell r="M10672">
            <v>0</v>
          </cell>
          <cell r="N10672">
            <v>0</v>
          </cell>
          <cell r="O10672">
            <v>10000</v>
          </cell>
        </row>
        <row r="10673">
          <cell r="D10673" t="str">
            <v>20100241201098</v>
          </cell>
          <cell r="E10673" t="str">
            <v>国家级基于胎盘超声图像分析的胎儿生长受限</v>
          </cell>
          <cell r="F10673" t="str">
            <v>李蔚凌</v>
          </cell>
          <cell r="G10673" t="str">
            <v>2022062</v>
          </cell>
          <cell r="H10673">
            <v>0</v>
          </cell>
          <cell r="I10673">
            <v>10000</v>
          </cell>
          <cell r="J10673">
            <v>0</v>
          </cell>
          <cell r="K10673">
            <v>10000</v>
          </cell>
          <cell r="L10673">
            <v>0</v>
          </cell>
          <cell r="M10673">
            <v>0</v>
          </cell>
          <cell r="N10673">
            <v>0</v>
          </cell>
          <cell r="O10673">
            <v>10000</v>
          </cell>
        </row>
        <row r="10674">
          <cell r="D10674" t="str">
            <v>20100241201099</v>
          </cell>
          <cell r="E10674" t="str">
            <v>国家级智能军事推演系统</v>
          </cell>
          <cell r="F10674" t="str">
            <v>罗达</v>
          </cell>
          <cell r="G10674" t="str">
            <v>2017801</v>
          </cell>
          <cell r="H10674">
            <v>0</v>
          </cell>
          <cell r="I10674">
            <v>10000</v>
          </cell>
          <cell r="J10674">
            <v>0</v>
          </cell>
          <cell r="K10674">
            <v>10000</v>
          </cell>
          <cell r="L10674">
            <v>0</v>
          </cell>
          <cell r="M10674">
            <v>0</v>
          </cell>
          <cell r="N10674">
            <v>0</v>
          </cell>
          <cell r="O10674">
            <v>10000</v>
          </cell>
        </row>
        <row r="10675">
          <cell r="D10675" t="str">
            <v>20100241201100</v>
          </cell>
          <cell r="E10675" t="str">
            <v>省级口袋健身——智能体感游戏化健身软硬件</v>
          </cell>
          <cell r="F10675" t="str">
            <v>颜彪</v>
          </cell>
          <cell r="G10675" t="str">
            <v>2021005</v>
          </cell>
          <cell r="H10675">
            <v>0</v>
          </cell>
          <cell r="I10675">
            <v>5000</v>
          </cell>
          <cell r="J10675">
            <v>0</v>
          </cell>
          <cell r="K10675">
            <v>5000</v>
          </cell>
          <cell r="L10675">
            <v>0</v>
          </cell>
          <cell r="M10675">
            <v>0</v>
          </cell>
          <cell r="N10675">
            <v>0</v>
          </cell>
          <cell r="O10675">
            <v>5000</v>
          </cell>
        </row>
        <row r="10676">
          <cell r="D10676" t="str">
            <v>20100241201101</v>
          </cell>
          <cell r="E10676" t="str">
            <v>省级基于深度认知学习的学生课堂行为识别和</v>
          </cell>
          <cell r="F10676" t="str">
            <v>陶铭</v>
          </cell>
          <cell r="G10676" t="str">
            <v>2012032</v>
          </cell>
          <cell r="H10676">
            <v>0</v>
          </cell>
          <cell r="I10676">
            <v>5000</v>
          </cell>
          <cell r="J10676">
            <v>4999.2</v>
          </cell>
          <cell r="K10676">
            <v>0.8</v>
          </cell>
          <cell r="L10676">
            <v>0</v>
          </cell>
          <cell r="M10676">
            <v>0</v>
          </cell>
          <cell r="N10676">
            <v>0</v>
          </cell>
          <cell r="O10676">
            <v>0.8</v>
          </cell>
        </row>
        <row r="10677">
          <cell r="D10677" t="str">
            <v>20100241201102</v>
          </cell>
          <cell r="E10677" t="str">
            <v>省级"智慧步履·康护同行"--多传感器数</v>
          </cell>
          <cell r="F10677" t="str">
            <v>肖静</v>
          </cell>
          <cell r="G10677" t="str">
            <v>2018015</v>
          </cell>
          <cell r="H10677">
            <v>0</v>
          </cell>
          <cell r="I10677">
            <v>5000</v>
          </cell>
          <cell r="J10677">
            <v>0</v>
          </cell>
          <cell r="K10677">
            <v>5000</v>
          </cell>
          <cell r="L10677">
            <v>0</v>
          </cell>
          <cell r="M10677">
            <v>0</v>
          </cell>
          <cell r="N10677">
            <v>0</v>
          </cell>
          <cell r="O10677">
            <v>5000</v>
          </cell>
        </row>
        <row r="10678">
          <cell r="D10678" t="str">
            <v>20100241201103</v>
          </cell>
          <cell r="E10678" t="str">
            <v>省级复杂环境下勘测辅助机器人的设计与开发</v>
          </cell>
          <cell r="F10678" t="str">
            <v>冯能山</v>
          </cell>
          <cell r="G10678" t="str">
            <v>1999013</v>
          </cell>
          <cell r="H10678">
            <v>0</v>
          </cell>
          <cell r="I10678">
            <v>5000</v>
          </cell>
          <cell r="J10678">
            <v>0</v>
          </cell>
          <cell r="K10678">
            <v>5000</v>
          </cell>
          <cell r="L10678">
            <v>0</v>
          </cell>
          <cell r="M10678">
            <v>0</v>
          </cell>
          <cell r="N10678">
            <v>0</v>
          </cell>
          <cell r="O10678">
            <v>5000</v>
          </cell>
        </row>
        <row r="10679">
          <cell r="D10679" t="str">
            <v>20100241201104</v>
          </cell>
          <cell r="E10679" t="str">
            <v>省级基于知识图谱检索加强生成的LLM儿童</v>
          </cell>
          <cell r="F10679" t="str">
            <v>罗凯伦</v>
          </cell>
          <cell r="G10679" t="str">
            <v>2020093</v>
          </cell>
          <cell r="H10679">
            <v>0</v>
          </cell>
          <cell r="I10679">
            <v>5000</v>
          </cell>
          <cell r="J10679">
            <v>0</v>
          </cell>
          <cell r="K10679">
            <v>5000</v>
          </cell>
          <cell r="L10679">
            <v>0</v>
          </cell>
          <cell r="M10679">
            <v>0</v>
          </cell>
          <cell r="N10679">
            <v>0</v>
          </cell>
          <cell r="O10679">
            <v>5000</v>
          </cell>
        </row>
        <row r="10680">
          <cell r="D10680" t="str">
            <v>20100241201105</v>
          </cell>
          <cell r="E10680" t="str">
            <v>省级应用于海参捕捉的ROV机器人</v>
          </cell>
          <cell r="F10680" t="str">
            <v>卢安</v>
          </cell>
          <cell r="G10680" t="str">
            <v>2016009</v>
          </cell>
          <cell r="H10680">
            <v>0</v>
          </cell>
          <cell r="I10680">
            <v>5000</v>
          </cell>
          <cell r="J10680">
            <v>1781.02</v>
          </cell>
          <cell r="K10680">
            <v>3218.98</v>
          </cell>
          <cell r="L10680">
            <v>0</v>
          </cell>
          <cell r="M10680">
            <v>0</v>
          </cell>
          <cell r="N10680">
            <v>0</v>
          </cell>
          <cell r="O10680">
            <v>3218.98</v>
          </cell>
        </row>
        <row r="10681">
          <cell r="D10681" t="str">
            <v>20100241201106</v>
          </cell>
          <cell r="E10681" t="str">
            <v>省级基于深度学习的机动车违停抓拍系统设计</v>
          </cell>
          <cell r="F10681" t="str">
            <v>李广明</v>
          </cell>
          <cell r="G10681" t="str">
            <v>2000005</v>
          </cell>
          <cell r="H10681">
            <v>0</v>
          </cell>
          <cell r="I10681">
            <v>5000</v>
          </cell>
          <cell r="J10681">
            <v>765.96</v>
          </cell>
          <cell r="K10681">
            <v>4234.04</v>
          </cell>
          <cell r="L10681">
            <v>0</v>
          </cell>
          <cell r="M10681">
            <v>0</v>
          </cell>
          <cell r="N10681">
            <v>0</v>
          </cell>
          <cell r="O10681">
            <v>4234.04</v>
          </cell>
        </row>
        <row r="10682">
          <cell r="D10682" t="str">
            <v>20100241201107</v>
          </cell>
          <cell r="E10682" t="str">
            <v>省级基于YOLOv9的显卡表面缺陷检测系</v>
          </cell>
          <cell r="F10682" t="str">
            <v>张丽芳</v>
          </cell>
          <cell r="G10682" t="str">
            <v>2017028</v>
          </cell>
          <cell r="H10682">
            <v>0</v>
          </cell>
          <cell r="I10682">
            <v>5000</v>
          </cell>
          <cell r="J10682">
            <v>0</v>
          </cell>
          <cell r="K10682">
            <v>5000</v>
          </cell>
          <cell r="L10682">
            <v>0</v>
          </cell>
          <cell r="M10682">
            <v>0</v>
          </cell>
          <cell r="N10682">
            <v>0</v>
          </cell>
          <cell r="O10682">
            <v>5000</v>
          </cell>
        </row>
        <row r="10683">
          <cell r="D10683" t="str">
            <v>20100241201108</v>
          </cell>
          <cell r="E10683" t="str">
            <v>省级基于光-声学检测的蚊虫识别算法</v>
          </cell>
          <cell r="F10683" t="str">
            <v>杨舒玲</v>
          </cell>
          <cell r="G10683" t="str">
            <v>2023079</v>
          </cell>
          <cell r="H10683">
            <v>0</v>
          </cell>
          <cell r="I10683">
            <v>5000</v>
          </cell>
          <cell r="J10683">
            <v>0</v>
          </cell>
          <cell r="K10683">
            <v>5000</v>
          </cell>
          <cell r="L10683">
            <v>0</v>
          </cell>
          <cell r="M10683">
            <v>0</v>
          </cell>
          <cell r="N10683">
            <v>0</v>
          </cell>
          <cell r="O10683">
            <v>5000</v>
          </cell>
        </row>
        <row r="10684">
          <cell r="D10684" t="str">
            <v>20100241201109</v>
          </cell>
          <cell r="E10684" t="str">
            <v>省级基于数字人的线上教学微课录制系统设计</v>
          </cell>
          <cell r="F10684" t="str">
            <v>朱君</v>
          </cell>
          <cell r="G10684" t="str">
            <v>2001037</v>
          </cell>
          <cell r="H10684">
            <v>0</v>
          </cell>
          <cell r="I10684">
            <v>5000</v>
          </cell>
          <cell r="J10684">
            <v>0</v>
          </cell>
          <cell r="K10684">
            <v>5000</v>
          </cell>
          <cell r="L10684">
            <v>0</v>
          </cell>
          <cell r="M10684">
            <v>0</v>
          </cell>
          <cell r="N10684">
            <v>0</v>
          </cell>
          <cell r="O10684">
            <v>5000</v>
          </cell>
        </row>
        <row r="10685">
          <cell r="D10685" t="str">
            <v>20100241201110</v>
          </cell>
          <cell r="E10685" t="str">
            <v>省级基于人工智能和物联网的智能居家养老系</v>
          </cell>
          <cell r="F10685" t="str">
            <v>周坤晓</v>
          </cell>
          <cell r="G10685" t="str">
            <v>2013002</v>
          </cell>
          <cell r="H10685">
            <v>0</v>
          </cell>
          <cell r="I10685">
            <v>5000</v>
          </cell>
          <cell r="J10685">
            <v>139</v>
          </cell>
          <cell r="K10685">
            <v>4861</v>
          </cell>
          <cell r="L10685">
            <v>0</v>
          </cell>
          <cell r="M10685">
            <v>0</v>
          </cell>
          <cell r="N10685">
            <v>0</v>
          </cell>
          <cell r="O10685">
            <v>4861</v>
          </cell>
        </row>
        <row r="10686">
          <cell r="D10686" t="str">
            <v>20100241201111</v>
          </cell>
          <cell r="E10686" t="str">
            <v>校级2.5D视角roguelike游戏开</v>
          </cell>
          <cell r="F10686" t="str">
            <v>周坤晓</v>
          </cell>
          <cell r="G10686" t="str">
            <v>2013002</v>
          </cell>
          <cell r="H10686">
            <v>0</v>
          </cell>
          <cell r="I10686">
            <v>2500</v>
          </cell>
          <cell r="J10686">
            <v>0</v>
          </cell>
          <cell r="K10686">
            <v>2500</v>
          </cell>
          <cell r="L10686">
            <v>0</v>
          </cell>
          <cell r="M10686">
            <v>0</v>
          </cell>
          <cell r="N10686">
            <v>0</v>
          </cell>
          <cell r="O10686">
            <v>2500</v>
          </cell>
        </row>
        <row r="10687">
          <cell r="D10687" t="str">
            <v>20100241201112</v>
          </cell>
          <cell r="E10687" t="str">
            <v>校级基于人工智能算法的物品识别的人形机器</v>
          </cell>
          <cell r="F10687" t="str">
            <v>魏小锐</v>
          </cell>
          <cell r="G10687" t="str">
            <v>2007031</v>
          </cell>
          <cell r="H10687">
            <v>0</v>
          </cell>
          <cell r="I10687">
            <v>2500</v>
          </cell>
          <cell r="J10687">
            <v>0</v>
          </cell>
          <cell r="K10687">
            <v>2500</v>
          </cell>
          <cell r="L10687">
            <v>0</v>
          </cell>
          <cell r="M10687">
            <v>0</v>
          </cell>
          <cell r="N10687">
            <v>0</v>
          </cell>
          <cell r="O10687">
            <v>2500</v>
          </cell>
        </row>
        <row r="10688">
          <cell r="D10688" t="str">
            <v>20100241201113</v>
          </cell>
          <cell r="E10688" t="str">
            <v>校级体韵智能健身导师---基于人工智能A</v>
          </cell>
          <cell r="F10688" t="str">
            <v>罗达</v>
          </cell>
          <cell r="G10688" t="str">
            <v>2017801</v>
          </cell>
          <cell r="H10688">
            <v>0</v>
          </cell>
          <cell r="I10688">
            <v>2500</v>
          </cell>
          <cell r="J10688">
            <v>0</v>
          </cell>
          <cell r="K10688">
            <v>2500</v>
          </cell>
          <cell r="L10688">
            <v>0</v>
          </cell>
          <cell r="M10688">
            <v>0</v>
          </cell>
          <cell r="N10688">
            <v>0</v>
          </cell>
          <cell r="O10688">
            <v>2500</v>
          </cell>
        </row>
        <row r="10689">
          <cell r="D10689" t="str">
            <v>20100241201114</v>
          </cell>
          <cell r="E10689" t="str">
            <v>校级基于增强艾宾浩斯记忆法下的AI加持多</v>
          </cell>
          <cell r="F10689" t="str">
            <v>王艳玲</v>
          </cell>
          <cell r="G10689" t="str">
            <v>2018062</v>
          </cell>
          <cell r="H10689">
            <v>0</v>
          </cell>
          <cell r="I10689">
            <v>2500</v>
          </cell>
          <cell r="J10689">
            <v>0</v>
          </cell>
          <cell r="K10689">
            <v>2500</v>
          </cell>
          <cell r="L10689">
            <v>0</v>
          </cell>
          <cell r="M10689">
            <v>0</v>
          </cell>
          <cell r="N10689">
            <v>0</v>
          </cell>
          <cell r="O10689">
            <v>2500</v>
          </cell>
        </row>
        <row r="10690">
          <cell r="D10690" t="str">
            <v>20100241201115</v>
          </cell>
          <cell r="E10690" t="str">
            <v>校级基于Home Assistant的智</v>
          </cell>
          <cell r="F10690" t="str">
            <v>洪小宇</v>
          </cell>
          <cell r="G10690" t="str">
            <v>2013033</v>
          </cell>
          <cell r="H10690">
            <v>0</v>
          </cell>
          <cell r="I10690">
            <v>2500</v>
          </cell>
          <cell r="J10690">
            <v>0</v>
          </cell>
          <cell r="K10690">
            <v>2500</v>
          </cell>
          <cell r="L10690">
            <v>0</v>
          </cell>
          <cell r="M10690">
            <v>0</v>
          </cell>
          <cell r="N10690">
            <v>0</v>
          </cell>
          <cell r="O10690">
            <v>2500</v>
          </cell>
        </row>
        <row r="10691">
          <cell r="D10691" t="str">
            <v>20100241201116</v>
          </cell>
          <cell r="E10691" t="str">
            <v>校级基于智能推荐算法的粤文化旅游平台的设</v>
          </cell>
          <cell r="F10691" t="str">
            <v>李学强</v>
          </cell>
          <cell r="G10691" t="str">
            <v>2017055</v>
          </cell>
          <cell r="H10691">
            <v>0</v>
          </cell>
          <cell r="I10691">
            <v>2500</v>
          </cell>
          <cell r="J10691">
            <v>0</v>
          </cell>
          <cell r="K10691">
            <v>2500</v>
          </cell>
          <cell r="L10691">
            <v>0</v>
          </cell>
          <cell r="M10691">
            <v>0</v>
          </cell>
          <cell r="N10691">
            <v>0</v>
          </cell>
          <cell r="O10691">
            <v>2500</v>
          </cell>
        </row>
        <row r="10692">
          <cell r="D10692" t="str">
            <v>20100241201117</v>
          </cell>
          <cell r="E10692" t="str">
            <v>校级基于YOLO-Mamba的无人机病虫</v>
          </cell>
          <cell r="F10692" t="str">
            <v>卢安</v>
          </cell>
          <cell r="G10692" t="str">
            <v>2016009</v>
          </cell>
          <cell r="H10692">
            <v>0</v>
          </cell>
          <cell r="I10692">
            <v>2500</v>
          </cell>
          <cell r="J10692">
            <v>2497.68</v>
          </cell>
          <cell r="K10692">
            <v>2.32</v>
          </cell>
          <cell r="L10692">
            <v>0</v>
          </cell>
          <cell r="M10692">
            <v>0</v>
          </cell>
          <cell r="N10692">
            <v>0</v>
          </cell>
          <cell r="O10692">
            <v>2.32</v>
          </cell>
        </row>
        <row r="10693">
          <cell r="D10693" t="str">
            <v>20100241201118</v>
          </cell>
          <cell r="E10693" t="str">
            <v>校级算法竞赛学习周记分析与应用项目</v>
          </cell>
          <cell r="F10693" t="str">
            <v>陈传祥</v>
          </cell>
          <cell r="G10693" t="str">
            <v>2006066</v>
          </cell>
          <cell r="H10693">
            <v>0</v>
          </cell>
          <cell r="I10693">
            <v>2500</v>
          </cell>
          <cell r="J10693">
            <v>0</v>
          </cell>
          <cell r="K10693">
            <v>2500</v>
          </cell>
          <cell r="L10693">
            <v>0</v>
          </cell>
          <cell r="M10693">
            <v>0</v>
          </cell>
          <cell r="N10693">
            <v>0</v>
          </cell>
          <cell r="O10693">
            <v>2500</v>
          </cell>
        </row>
        <row r="10694">
          <cell r="D10694" t="str">
            <v>20100241201119</v>
          </cell>
          <cell r="E10694" t="str">
            <v>校级计算机相关领域的自媒体科普</v>
          </cell>
          <cell r="F10694" t="str">
            <v>肖静</v>
          </cell>
          <cell r="G10694" t="str">
            <v>2018015</v>
          </cell>
          <cell r="H10694">
            <v>0</v>
          </cell>
          <cell r="I10694">
            <v>2500</v>
          </cell>
          <cell r="J10694">
            <v>0</v>
          </cell>
          <cell r="K10694">
            <v>2500</v>
          </cell>
          <cell r="L10694">
            <v>0</v>
          </cell>
          <cell r="M10694">
            <v>0</v>
          </cell>
          <cell r="N10694">
            <v>0</v>
          </cell>
          <cell r="O10694">
            <v>2500</v>
          </cell>
        </row>
        <row r="10695">
          <cell r="D10695" t="str">
            <v>20100241201120</v>
          </cell>
          <cell r="E10695" t="str">
            <v>校级面向icpc竞赛的训练题库系统</v>
          </cell>
          <cell r="F10695" t="str">
            <v>杨舒玲</v>
          </cell>
          <cell r="G10695" t="str">
            <v>2023079</v>
          </cell>
          <cell r="H10695">
            <v>0</v>
          </cell>
          <cell r="I10695">
            <v>2500</v>
          </cell>
          <cell r="J10695">
            <v>2500</v>
          </cell>
          <cell r="K10695">
            <v>0</v>
          </cell>
          <cell r="L10695">
            <v>0</v>
          </cell>
          <cell r="M10695">
            <v>0</v>
          </cell>
          <cell r="N10695">
            <v>0</v>
          </cell>
          <cell r="O10695">
            <v>0</v>
          </cell>
        </row>
        <row r="10696">
          <cell r="D10696" t="str">
            <v>20100241201121</v>
          </cell>
          <cell r="E10696" t="str">
            <v>校级Jerry——基于 AI 学习的智能</v>
          </cell>
          <cell r="F10696" t="str">
            <v>刘紫薇</v>
          </cell>
          <cell r="G10696" t="str">
            <v>2021071</v>
          </cell>
          <cell r="H10696">
            <v>0</v>
          </cell>
          <cell r="I10696">
            <v>2500</v>
          </cell>
          <cell r="J10696">
            <v>0</v>
          </cell>
          <cell r="K10696">
            <v>2500</v>
          </cell>
          <cell r="L10696">
            <v>0</v>
          </cell>
          <cell r="M10696">
            <v>0</v>
          </cell>
          <cell r="N10696">
            <v>0</v>
          </cell>
          <cell r="O10696">
            <v>2500</v>
          </cell>
        </row>
        <row r="10697">
          <cell r="D10697" t="str">
            <v>20100241201122</v>
          </cell>
          <cell r="E10697" t="str">
            <v>校级基于协同过滤算法的高效社交搭子匹配平</v>
          </cell>
          <cell r="F10697" t="str">
            <v>黄斌</v>
          </cell>
          <cell r="G10697" t="str">
            <v>2020061</v>
          </cell>
          <cell r="H10697">
            <v>0</v>
          </cell>
          <cell r="I10697">
            <v>2500</v>
          </cell>
          <cell r="J10697">
            <v>0</v>
          </cell>
          <cell r="K10697">
            <v>2500</v>
          </cell>
          <cell r="L10697">
            <v>0</v>
          </cell>
          <cell r="M10697">
            <v>0</v>
          </cell>
          <cell r="N10697">
            <v>0</v>
          </cell>
          <cell r="O10697">
            <v>2500</v>
          </cell>
        </row>
        <row r="10698">
          <cell r="D10698" t="str">
            <v>20100241201123</v>
          </cell>
          <cell r="E10698" t="str">
            <v>校级基于人工智能的智慧面试评测系统</v>
          </cell>
          <cell r="F10698" t="str">
            <v>王艳玲</v>
          </cell>
          <cell r="G10698" t="str">
            <v>2018062</v>
          </cell>
          <cell r="H10698">
            <v>0</v>
          </cell>
          <cell r="I10698">
            <v>2500</v>
          </cell>
          <cell r="J10698">
            <v>2366</v>
          </cell>
          <cell r="K10698">
            <v>134</v>
          </cell>
          <cell r="L10698">
            <v>0</v>
          </cell>
          <cell r="M10698">
            <v>0</v>
          </cell>
          <cell r="N10698">
            <v>0</v>
          </cell>
          <cell r="O10698">
            <v>134</v>
          </cell>
        </row>
        <row r="10699">
          <cell r="D10699" t="str">
            <v>20100241201124</v>
          </cell>
          <cell r="E10699" t="str">
            <v>校级竞合无界 —基于AI审核的比赛资讯社</v>
          </cell>
          <cell r="F10699" t="str">
            <v>黄斌</v>
          </cell>
          <cell r="G10699" t="str">
            <v>2020061</v>
          </cell>
          <cell r="H10699">
            <v>0</v>
          </cell>
          <cell r="I10699">
            <v>2500</v>
          </cell>
          <cell r="J10699">
            <v>760</v>
          </cell>
          <cell r="K10699">
            <v>1740</v>
          </cell>
          <cell r="L10699">
            <v>0</v>
          </cell>
          <cell r="M10699">
            <v>0</v>
          </cell>
          <cell r="N10699">
            <v>0</v>
          </cell>
          <cell r="O10699">
            <v>1740</v>
          </cell>
        </row>
        <row r="10700">
          <cell r="D10700" t="str">
            <v>20100241201125</v>
          </cell>
          <cell r="E10700" t="str">
            <v>校级智能生活管家小程序开发</v>
          </cell>
          <cell r="F10700" t="str">
            <v>张洁</v>
          </cell>
          <cell r="G10700" t="str">
            <v>1995004</v>
          </cell>
          <cell r="H10700">
            <v>0</v>
          </cell>
          <cell r="I10700">
            <v>2500</v>
          </cell>
          <cell r="J10700">
            <v>535.1</v>
          </cell>
          <cell r="K10700">
            <v>1964.9</v>
          </cell>
          <cell r="L10700">
            <v>0</v>
          </cell>
          <cell r="M10700">
            <v>0</v>
          </cell>
          <cell r="N10700">
            <v>0</v>
          </cell>
          <cell r="O10700">
            <v>1964.9</v>
          </cell>
        </row>
        <row r="10701">
          <cell r="D10701" t="str">
            <v>20100241201126</v>
          </cell>
          <cell r="E10701" t="str">
            <v>校级探究扩散模型在算法领域中的实现与应用</v>
          </cell>
          <cell r="F10701" t="str">
            <v>赵铁柱</v>
          </cell>
          <cell r="G10701" t="str">
            <v>2012047</v>
          </cell>
          <cell r="H10701">
            <v>0</v>
          </cell>
          <cell r="I10701">
            <v>2500</v>
          </cell>
          <cell r="J10701">
            <v>0</v>
          </cell>
          <cell r="K10701">
            <v>2500</v>
          </cell>
          <cell r="L10701">
            <v>0</v>
          </cell>
          <cell r="M10701">
            <v>0</v>
          </cell>
          <cell r="N10701">
            <v>0</v>
          </cell>
          <cell r="O10701">
            <v>2500</v>
          </cell>
        </row>
        <row r="10702">
          <cell r="D10702" t="str">
            <v>20100241201127</v>
          </cell>
          <cell r="E10702" t="str">
            <v>校级基于Unity的算法可视化学习</v>
          </cell>
          <cell r="F10702" t="str">
            <v>张宇辉</v>
          </cell>
          <cell r="G10702" t="str">
            <v>2019056</v>
          </cell>
          <cell r="H10702">
            <v>0</v>
          </cell>
          <cell r="I10702">
            <v>2500</v>
          </cell>
          <cell r="J10702">
            <v>0</v>
          </cell>
          <cell r="K10702">
            <v>2500</v>
          </cell>
          <cell r="L10702">
            <v>0</v>
          </cell>
          <cell r="M10702">
            <v>0</v>
          </cell>
          <cell r="N10702">
            <v>0</v>
          </cell>
          <cell r="O10702">
            <v>2500</v>
          </cell>
        </row>
        <row r="10703">
          <cell r="D10703" t="str">
            <v>20100241201128</v>
          </cell>
          <cell r="E10703" t="str">
            <v>校级基于OpenCV的零件计数算法设计</v>
          </cell>
          <cell r="F10703" t="str">
            <v>靳志祥</v>
          </cell>
          <cell r="G10703" t="str">
            <v>2022100</v>
          </cell>
          <cell r="H10703">
            <v>0</v>
          </cell>
          <cell r="I10703">
            <v>2500</v>
          </cell>
          <cell r="J10703">
            <v>2500</v>
          </cell>
          <cell r="K10703">
            <v>0</v>
          </cell>
          <cell r="L10703">
            <v>0</v>
          </cell>
          <cell r="M10703">
            <v>0</v>
          </cell>
          <cell r="N10703">
            <v>0</v>
          </cell>
          <cell r="O10703">
            <v>0</v>
          </cell>
        </row>
        <row r="10704">
          <cell r="D10704" t="str">
            <v>20100241201129</v>
          </cell>
          <cell r="E10704" t="str">
            <v>校级教育大数据决策中的自动推理系统架构设</v>
          </cell>
          <cell r="F10704" t="str">
            <v>秦勇</v>
          </cell>
          <cell r="G10704" t="str">
            <v>2011033</v>
          </cell>
          <cell r="H10704">
            <v>0</v>
          </cell>
          <cell r="I10704">
            <v>0</v>
          </cell>
          <cell r="J10704">
            <v>0</v>
          </cell>
          <cell r="K10704">
            <v>0</v>
          </cell>
          <cell r="L10704">
            <v>0</v>
          </cell>
          <cell r="M10704">
            <v>0</v>
          </cell>
          <cell r="N10704">
            <v>0</v>
          </cell>
          <cell r="O10704">
            <v>0</v>
          </cell>
        </row>
        <row r="10705">
          <cell r="D10705" t="str">
            <v>20100251008003</v>
          </cell>
          <cell r="E10705" t="str">
            <v>工业软件</v>
          </cell>
          <cell r="F10705" t="str">
            <v>袁华强</v>
          </cell>
          <cell r="G10705" t="str">
            <v>2002053</v>
          </cell>
          <cell r="H10705">
            <v>0</v>
          </cell>
          <cell r="I10705">
            <v>600000</v>
          </cell>
          <cell r="J10705">
            <v>23800</v>
          </cell>
          <cell r="K10705">
            <v>576200</v>
          </cell>
          <cell r="L10705">
            <v>0</v>
          </cell>
          <cell r="M10705">
            <v>322600</v>
          </cell>
          <cell r="N10705">
            <v>0</v>
          </cell>
          <cell r="O10705">
            <v>253600</v>
          </cell>
        </row>
        <row r="10706">
          <cell r="D10706" t="str">
            <v>20100251008016</v>
          </cell>
          <cell r="E10706" t="str">
            <v>医疗领域高维稀疏关系数据智能分析理论与方法研究</v>
          </cell>
          <cell r="F10706" t="str">
            <v>袁华强</v>
          </cell>
          <cell r="G10706" t="str">
            <v>2002053</v>
          </cell>
          <cell r="H10706">
            <v>0</v>
          </cell>
          <cell r="I10706">
            <v>50000</v>
          </cell>
          <cell r="J10706">
            <v>0</v>
          </cell>
          <cell r="K10706">
            <v>50000</v>
          </cell>
          <cell r="L10706">
            <v>0</v>
          </cell>
          <cell r="M10706">
            <v>0</v>
          </cell>
          <cell r="N10706">
            <v>0</v>
          </cell>
          <cell r="O10706">
            <v>50000</v>
          </cell>
        </row>
        <row r="10707">
          <cell r="D10707" t="str">
            <v>20100251008017</v>
          </cell>
          <cell r="E10707" t="str">
            <v>复杂多源数据聚类方法及其应用研究</v>
          </cell>
          <cell r="F10707" t="str">
            <v>殷建平</v>
          </cell>
          <cell r="G10707" t="str">
            <v>2017829</v>
          </cell>
          <cell r="H10707">
            <v>0</v>
          </cell>
          <cell r="I10707">
            <v>50000</v>
          </cell>
          <cell r="J10707">
            <v>0</v>
          </cell>
          <cell r="K10707">
            <v>50000</v>
          </cell>
          <cell r="L10707">
            <v>0</v>
          </cell>
          <cell r="M10707">
            <v>0</v>
          </cell>
          <cell r="N10707">
            <v>0</v>
          </cell>
          <cell r="O10707">
            <v>50000</v>
          </cell>
        </row>
        <row r="10708">
          <cell r="D10708" t="str">
            <v>20100251201109</v>
          </cell>
          <cell r="E10708" t="str">
            <v>国家级数智融合驱动的农作物病虫害监测与风</v>
          </cell>
          <cell r="F10708" t="str">
            <v>陶铭</v>
          </cell>
          <cell r="G10708" t="str">
            <v>2012032</v>
          </cell>
          <cell r="H10708">
            <v>0</v>
          </cell>
          <cell r="I10708">
            <v>6000</v>
          </cell>
          <cell r="J10708">
            <v>0</v>
          </cell>
          <cell r="K10708">
            <v>6000</v>
          </cell>
          <cell r="L10708">
            <v>0</v>
          </cell>
          <cell r="M10708">
            <v>0</v>
          </cell>
          <cell r="N10708">
            <v>0</v>
          </cell>
          <cell r="O10708">
            <v>6000</v>
          </cell>
        </row>
        <row r="10709">
          <cell r="D10709" t="str">
            <v>20100251201110</v>
          </cell>
          <cell r="E10709" t="str">
            <v>国家级视触融合驱动的机器人示教语义理解方</v>
          </cell>
          <cell r="F10709" t="str">
            <v>闫白</v>
          </cell>
          <cell r="G10709" t="str">
            <v>2025016</v>
          </cell>
          <cell r="H10709">
            <v>0</v>
          </cell>
          <cell r="I10709">
            <v>6000</v>
          </cell>
          <cell r="J10709">
            <v>0</v>
          </cell>
          <cell r="K10709">
            <v>6000</v>
          </cell>
          <cell r="L10709">
            <v>0</v>
          </cell>
          <cell r="M10709">
            <v>0</v>
          </cell>
          <cell r="N10709">
            <v>0</v>
          </cell>
          <cell r="O10709">
            <v>6000</v>
          </cell>
        </row>
        <row r="10710">
          <cell r="D10710" t="str">
            <v>20100251201111</v>
          </cell>
          <cell r="E10710" t="str">
            <v>省级面向医疗康复支具的点云数据重建算法研</v>
          </cell>
          <cell r="F10710" t="str">
            <v>朱君</v>
          </cell>
          <cell r="G10710" t="str">
            <v>2001037</v>
          </cell>
          <cell r="H10710">
            <v>0</v>
          </cell>
          <cell r="I10710">
            <v>3000</v>
          </cell>
          <cell r="J10710">
            <v>0</v>
          </cell>
          <cell r="K10710">
            <v>3000</v>
          </cell>
          <cell r="L10710">
            <v>0</v>
          </cell>
          <cell r="M10710">
            <v>0</v>
          </cell>
          <cell r="N10710">
            <v>0</v>
          </cell>
          <cell r="O10710">
            <v>3000</v>
          </cell>
        </row>
        <row r="10711">
          <cell r="D10711" t="str">
            <v>20100251201112</v>
          </cell>
          <cell r="E10711" t="str">
            <v>省级基于Deepseek的社区智慧养老健</v>
          </cell>
          <cell r="F10711" t="str">
            <v>袁华强</v>
          </cell>
          <cell r="G10711" t="str">
            <v>2002053</v>
          </cell>
          <cell r="H10711">
            <v>0</v>
          </cell>
          <cell r="I10711">
            <v>3000</v>
          </cell>
          <cell r="J10711">
            <v>0</v>
          </cell>
          <cell r="K10711">
            <v>3000</v>
          </cell>
          <cell r="L10711">
            <v>0</v>
          </cell>
          <cell r="M10711">
            <v>0</v>
          </cell>
          <cell r="N10711">
            <v>0</v>
          </cell>
          <cell r="O10711">
            <v>3000</v>
          </cell>
        </row>
        <row r="10712">
          <cell r="D10712" t="str">
            <v>20100251201113</v>
          </cell>
          <cell r="E10712" t="str">
            <v>省级基于大模型的荔枝虫害智能检测系统设计</v>
          </cell>
          <cell r="F10712" t="str">
            <v>李广明</v>
          </cell>
          <cell r="G10712" t="str">
            <v>2000005</v>
          </cell>
          <cell r="H10712">
            <v>0</v>
          </cell>
          <cell r="I10712">
            <v>3000</v>
          </cell>
          <cell r="J10712">
            <v>0</v>
          </cell>
          <cell r="K10712">
            <v>3000</v>
          </cell>
          <cell r="L10712">
            <v>0</v>
          </cell>
          <cell r="M10712">
            <v>0</v>
          </cell>
          <cell r="N10712">
            <v>0</v>
          </cell>
          <cell r="O10712">
            <v>3000</v>
          </cell>
        </row>
        <row r="10713">
          <cell r="D10713" t="str">
            <v>20100251201114</v>
          </cell>
          <cell r="E10713" t="str">
            <v>省级基于多模态融合的暴力行为实时检测系统</v>
          </cell>
          <cell r="F10713" t="str">
            <v>李宽</v>
          </cell>
          <cell r="G10713" t="str">
            <v>2018820</v>
          </cell>
          <cell r="H10713">
            <v>0</v>
          </cell>
          <cell r="I10713">
            <v>3000</v>
          </cell>
          <cell r="J10713">
            <v>0</v>
          </cell>
          <cell r="K10713">
            <v>3000</v>
          </cell>
          <cell r="L10713">
            <v>0</v>
          </cell>
          <cell r="M10713">
            <v>0</v>
          </cell>
          <cell r="N10713">
            <v>0</v>
          </cell>
          <cell r="O10713">
            <v>3000</v>
          </cell>
        </row>
        <row r="10714">
          <cell r="D10714" t="str">
            <v>20100251201115</v>
          </cell>
          <cell r="E10714" t="str">
            <v>省级基于LoRa的智能边坡监测系统设计与</v>
          </cell>
          <cell r="F10714" t="str">
            <v>丁凯</v>
          </cell>
          <cell r="G10714" t="str">
            <v>2019010</v>
          </cell>
          <cell r="H10714">
            <v>0</v>
          </cell>
          <cell r="I10714">
            <v>3000</v>
          </cell>
          <cell r="J10714">
            <v>0</v>
          </cell>
          <cell r="K10714">
            <v>3000</v>
          </cell>
          <cell r="L10714">
            <v>0</v>
          </cell>
          <cell r="M10714">
            <v>0</v>
          </cell>
          <cell r="N10714">
            <v>0</v>
          </cell>
          <cell r="O10714">
            <v>3000</v>
          </cell>
        </row>
        <row r="10715">
          <cell r="D10715" t="str">
            <v>20100251201116</v>
          </cell>
          <cell r="E10715" t="str">
            <v>校级基于4G的超低功耗智能定位报警系统的</v>
          </cell>
          <cell r="F10715" t="str">
            <v>肖慧娟</v>
          </cell>
          <cell r="G10715" t="str">
            <v>1999005</v>
          </cell>
          <cell r="H10715">
            <v>0</v>
          </cell>
          <cell r="I10715">
            <v>1500</v>
          </cell>
          <cell r="J10715">
            <v>0</v>
          </cell>
          <cell r="K10715">
            <v>1500</v>
          </cell>
          <cell r="L10715">
            <v>0</v>
          </cell>
          <cell r="M10715">
            <v>0</v>
          </cell>
          <cell r="N10715">
            <v>0</v>
          </cell>
          <cell r="O10715">
            <v>1500</v>
          </cell>
        </row>
        <row r="10716">
          <cell r="D10716" t="str">
            <v>20100251201117</v>
          </cell>
          <cell r="E10716" t="str">
            <v>校级高精度导航智能仓储物流搬运车创新项目</v>
          </cell>
          <cell r="F10716" t="str">
            <v>顾萱萱</v>
          </cell>
          <cell r="G10716" t="str">
            <v>2020021</v>
          </cell>
          <cell r="H10716">
            <v>0</v>
          </cell>
          <cell r="I10716">
            <v>1500</v>
          </cell>
          <cell r="J10716">
            <v>0</v>
          </cell>
          <cell r="K10716">
            <v>1500</v>
          </cell>
          <cell r="L10716">
            <v>0</v>
          </cell>
          <cell r="M10716">
            <v>0</v>
          </cell>
          <cell r="N10716">
            <v>0</v>
          </cell>
          <cell r="O10716">
            <v>1500</v>
          </cell>
        </row>
        <row r="10717">
          <cell r="D10717" t="str">
            <v>20100251201118</v>
          </cell>
          <cell r="E10717" t="str">
            <v>校级劳动法AI顾问系统</v>
          </cell>
          <cell r="F10717" t="str">
            <v>方照周</v>
          </cell>
          <cell r="G10717" t="str">
            <v>2021085</v>
          </cell>
          <cell r="H10717">
            <v>0</v>
          </cell>
          <cell r="I10717">
            <v>1500</v>
          </cell>
          <cell r="J10717">
            <v>0</v>
          </cell>
          <cell r="K10717">
            <v>1500</v>
          </cell>
          <cell r="L10717">
            <v>0</v>
          </cell>
          <cell r="M10717">
            <v>0</v>
          </cell>
          <cell r="N10717">
            <v>0</v>
          </cell>
          <cell r="O10717">
            <v>1500</v>
          </cell>
        </row>
        <row r="10718">
          <cell r="D10718" t="str">
            <v>20100251201119</v>
          </cell>
          <cell r="E10718" t="str">
            <v>校级基于ROS2深度强化学习的目标驱动山</v>
          </cell>
          <cell r="F10718" t="str">
            <v>郑东海</v>
          </cell>
          <cell r="G10718" t="str">
            <v>2016026</v>
          </cell>
          <cell r="H10718">
            <v>0</v>
          </cell>
          <cell r="I10718">
            <v>1500</v>
          </cell>
          <cell r="J10718">
            <v>0</v>
          </cell>
          <cell r="K10718">
            <v>1500</v>
          </cell>
          <cell r="L10718">
            <v>0</v>
          </cell>
          <cell r="M10718">
            <v>0</v>
          </cell>
          <cell r="N10718">
            <v>0</v>
          </cell>
          <cell r="O10718">
            <v>1500</v>
          </cell>
        </row>
        <row r="10719">
          <cell r="D10719" t="str">
            <v>20100251201120</v>
          </cell>
          <cell r="E10719" t="str">
            <v>校级基于YOLOv8与深度学习的野外侦察</v>
          </cell>
          <cell r="F10719" t="str">
            <v>张晓鹤</v>
          </cell>
          <cell r="G10719" t="str">
            <v>2024074</v>
          </cell>
          <cell r="H10719">
            <v>0</v>
          </cell>
          <cell r="I10719">
            <v>1500</v>
          </cell>
          <cell r="J10719">
            <v>0</v>
          </cell>
          <cell r="K10719">
            <v>1500</v>
          </cell>
          <cell r="L10719">
            <v>0</v>
          </cell>
          <cell r="M10719">
            <v>0</v>
          </cell>
          <cell r="N10719">
            <v>0</v>
          </cell>
          <cell r="O10719">
            <v>1500</v>
          </cell>
        </row>
        <row r="10720">
          <cell r="D10720" t="str">
            <v>20100251201121</v>
          </cell>
          <cell r="E10720" t="str">
            <v>校级思弈阁-基于 go-zero 与 A</v>
          </cell>
          <cell r="F10720" t="str">
            <v>黄斌</v>
          </cell>
          <cell r="G10720" t="str">
            <v>2020061</v>
          </cell>
          <cell r="H10720">
            <v>0</v>
          </cell>
          <cell r="I10720">
            <v>1500</v>
          </cell>
          <cell r="J10720">
            <v>0</v>
          </cell>
          <cell r="K10720">
            <v>1500</v>
          </cell>
          <cell r="L10720">
            <v>0</v>
          </cell>
          <cell r="M10720">
            <v>0</v>
          </cell>
          <cell r="N10720">
            <v>0</v>
          </cell>
          <cell r="O10720">
            <v>1500</v>
          </cell>
        </row>
        <row r="10721">
          <cell r="D10721" t="str">
            <v>20100251201122</v>
          </cell>
          <cell r="E10721" t="str">
            <v>校级智能试衣镜-基于aigc的试衣预览系</v>
          </cell>
          <cell r="F10721" t="str">
            <v>洪小宇</v>
          </cell>
          <cell r="G10721" t="str">
            <v>2013033</v>
          </cell>
          <cell r="H10721">
            <v>0</v>
          </cell>
          <cell r="I10721">
            <v>1500</v>
          </cell>
          <cell r="J10721">
            <v>0</v>
          </cell>
          <cell r="K10721">
            <v>1500</v>
          </cell>
          <cell r="L10721">
            <v>0</v>
          </cell>
          <cell r="M10721">
            <v>0</v>
          </cell>
          <cell r="N10721">
            <v>0</v>
          </cell>
          <cell r="O10721">
            <v>1500</v>
          </cell>
        </row>
        <row r="10722">
          <cell r="D10722" t="str">
            <v>20100251201123</v>
          </cell>
          <cell r="E10722" t="str">
            <v>校级基于生成式AI的错题整理系统</v>
          </cell>
          <cell r="F10722" t="str">
            <v>李学强</v>
          </cell>
          <cell r="G10722" t="str">
            <v>2017055</v>
          </cell>
          <cell r="H10722">
            <v>0</v>
          </cell>
          <cell r="I10722">
            <v>1500</v>
          </cell>
          <cell r="J10722">
            <v>0</v>
          </cell>
          <cell r="K10722">
            <v>1500</v>
          </cell>
          <cell r="L10722">
            <v>0</v>
          </cell>
          <cell r="M10722">
            <v>0</v>
          </cell>
          <cell r="N10722">
            <v>0</v>
          </cell>
          <cell r="O10722">
            <v>1500</v>
          </cell>
        </row>
        <row r="10723">
          <cell r="D10723" t="str">
            <v>20100251201124</v>
          </cell>
          <cell r="E10723" t="str">
            <v>校级膳食健康管家 —— 基于 GI 体外</v>
          </cell>
          <cell r="F10723" t="str">
            <v>方照周</v>
          </cell>
          <cell r="G10723" t="str">
            <v>2021085</v>
          </cell>
          <cell r="H10723">
            <v>0</v>
          </cell>
          <cell r="I10723">
            <v>1500</v>
          </cell>
          <cell r="J10723">
            <v>0</v>
          </cell>
          <cell r="K10723">
            <v>1500</v>
          </cell>
          <cell r="L10723">
            <v>0</v>
          </cell>
          <cell r="M10723">
            <v>0</v>
          </cell>
          <cell r="N10723">
            <v>0</v>
          </cell>
          <cell r="O10723">
            <v>1500</v>
          </cell>
        </row>
        <row r="10724">
          <cell r="D10724" t="str">
            <v>20100251201125</v>
          </cell>
          <cell r="E10724" t="str">
            <v>校级基于 ROS2 的自动导航智能灭火机</v>
          </cell>
          <cell r="F10724" t="str">
            <v>黄香香</v>
          </cell>
          <cell r="G10724" t="str">
            <v>2015007</v>
          </cell>
          <cell r="H10724">
            <v>0</v>
          </cell>
          <cell r="I10724">
            <v>1500</v>
          </cell>
          <cell r="J10724">
            <v>0</v>
          </cell>
          <cell r="K10724">
            <v>1500</v>
          </cell>
          <cell r="L10724">
            <v>0</v>
          </cell>
          <cell r="M10724">
            <v>0</v>
          </cell>
          <cell r="N10724">
            <v>0</v>
          </cell>
          <cell r="O10724">
            <v>1500</v>
          </cell>
        </row>
        <row r="10725">
          <cell r="D10725" t="str">
            <v>20100251201126</v>
          </cell>
          <cell r="E10725" t="str">
            <v>校级面向算法竞赛设计并开发一个展示知识路</v>
          </cell>
          <cell r="F10725" t="str">
            <v>姚晓曼</v>
          </cell>
          <cell r="G10725" t="str">
            <v>2020134</v>
          </cell>
          <cell r="H10725">
            <v>0</v>
          </cell>
          <cell r="I10725">
            <v>1500</v>
          </cell>
          <cell r="J10725">
            <v>0</v>
          </cell>
          <cell r="K10725">
            <v>1500</v>
          </cell>
          <cell r="L10725">
            <v>0</v>
          </cell>
          <cell r="M10725">
            <v>0</v>
          </cell>
          <cell r="N10725">
            <v>0</v>
          </cell>
          <cell r="O10725">
            <v>1500</v>
          </cell>
        </row>
        <row r="10726">
          <cell r="D10726" t="str">
            <v>20100251201127</v>
          </cell>
          <cell r="E10726" t="str">
            <v>校级基于深度学习的信息模块化学习平台</v>
          </cell>
          <cell r="F10726" t="str">
            <v>姚晓曼</v>
          </cell>
          <cell r="G10726" t="str">
            <v>2020134</v>
          </cell>
          <cell r="H10726">
            <v>0</v>
          </cell>
          <cell r="I10726">
            <v>1500</v>
          </cell>
          <cell r="J10726">
            <v>0</v>
          </cell>
          <cell r="K10726">
            <v>1500</v>
          </cell>
          <cell r="L10726">
            <v>0</v>
          </cell>
          <cell r="M10726">
            <v>0</v>
          </cell>
          <cell r="N10726">
            <v>0</v>
          </cell>
          <cell r="O10726">
            <v>1500</v>
          </cell>
        </row>
        <row r="10727">
          <cell r="D10727" t="str">
            <v>20100251201128</v>
          </cell>
          <cell r="E10727" t="str">
            <v>校级开发基于QGIS平台的智能化洪水预测</v>
          </cell>
          <cell r="F10727" t="str">
            <v>封硕</v>
          </cell>
          <cell r="G10727" t="str">
            <v>2018276</v>
          </cell>
          <cell r="H10727">
            <v>0</v>
          </cell>
          <cell r="I10727">
            <v>1500</v>
          </cell>
          <cell r="J10727">
            <v>0</v>
          </cell>
          <cell r="K10727">
            <v>1500</v>
          </cell>
          <cell r="L10727">
            <v>0</v>
          </cell>
          <cell r="M10727">
            <v>0</v>
          </cell>
          <cell r="N10727">
            <v>0</v>
          </cell>
          <cell r="O10727">
            <v>1500</v>
          </cell>
        </row>
        <row r="10728">
          <cell r="D10728" t="str">
            <v>20100251201129</v>
          </cell>
          <cell r="E10728" t="str">
            <v>校级智趣学坊——全流程的自学服务</v>
          </cell>
          <cell r="F10728" t="str">
            <v>徐钦桂</v>
          </cell>
          <cell r="G10728" t="str">
            <v>2003067</v>
          </cell>
          <cell r="H10728">
            <v>0</v>
          </cell>
          <cell r="I10728">
            <v>1500</v>
          </cell>
          <cell r="J10728">
            <v>0</v>
          </cell>
          <cell r="K10728">
            <v>1500</v>
          </cell>
          <cell r="L10728">
            <v>0</v>
          </cell>
          <cell r="M10728">
            <v>0</v>
          </cell>
          <cell r="N10728">
            <v>0</v>
          </cell>
          <cell r="O10728">
            <v>1500</v>
          </cell>
        </row>
        <row r="10729">
          <cell r="D10729" t="str">
            <v>20100251201130</v>
          </cell>
          <cell r="E10729" t="str">
            <v>校级反诈先锋</v>
          </cell>
          <cell r="F10729" t="str">
            <v>杨英洵</v>
          </cell>
          <cell r="G10729" t="str">
            <v>2011003</v>
          </cell>
          <cell r="H10729">
            <v>0</v>
          </cell>
          <cell r="I10729">
            <v>1500</v>
          </cell>
          <cell r="J10729">
            <v>0</v>
          </cell>
          <cell r="K10729">
            <v>1500</v>
          </cell>
          <cell r="L10729">
            <v>0</v>
          </cell>
          <cell r="M10729">
            <v>0</v>
          </cell>
          <cell r="N10729">
            <v>0</v>
          </cell>
          <cell r="O10729">
            <v>1500</v>
          </cell>
        </row>
        <row r="10730">
          <cell r="D10730" t="str">
            <v>20100251201131</v>
          </cell>
          <cell r="E10730" t="str">
            <v>校级智能LoRa传感器数据采集网关的设计</v>
          </cell>
          <cell r="F10730" t="str">
            <v>丁凯</v>
          </cell>
          <cell r="G10730" t="str">
            <v>2019010</v>
          </cell>
          <cell r="H10730">
            <v>0</v>
          </cell>
          <cell r="I10730">
            <v>1500</v>
          </cell>
          <cell r="J10730">
            <v>0</v>
          </cell>
          <cell r="K10730">
            <v>1500</v>
          </cell>
          <cell r="L10730">
            <v>0</v>
          </cell>
          <cell r="M10730">
            <v>0</v>
          </cell>
          <cell r="N10730">
            <v>0</v>
          </cell>
          <cell r="O10730">
            <v>1500</v>
          </cell>
        </row>
        <row r="10731">
          <cell r="D10731" t="str">
            <v>20100251201132</v>
          </cell>
          <cell r="E10731" t="str">
            <v>校级一种基于周打卡式的学习方法及其成果调</v>
          </cell>
          <cell r="F10731" t="str">
            <v>李学强</v>
          </cell>
          <cell r="G10731" t="str">
            <v>2017055</v>
          </cell>
          <cell r="H10731">
            <v>0</v>
          </cell>
          <cell r="I10731">
            <v>1500</v>
          </cell>
          <cell r="J10731">
            <v>0</v>
          </cell>
          <cell r="K10731">
            <v>1500</v>
          </cell>
          <cell r="L10731">
            <v>0</v>
          </cell>
          <cell r="M10731">
            <v>0</v>
          </cell>
          <cell r="N10731">
            <v>0</v>
          </cell>
          <cell r="O10731">
            <v>1500</v>
          </cell>
        </row>
        <row r="10732">
          <cell r="D10732" t="str">
            <v>20100251201133</v>
          </cell>
          <cell r="E10732" t="str">
            <v>校级面向算法竞赛的线上pk系统</v>
          </cell>
          <cell r="F10732" t="str">
            <v>陈传祥</v>
          </cell>
          <cell r="G10732" t="str">
            <v>2006066</v>
          </cell>
          <cell r="H10732">
            <v>0</v>
          </cell>
          <cell r="I10732">
            <v>1500</v>
          </cell>
          <cell r="J10732">
            <v>0</v>
          </cell>
          <cell r="K10732">
            <v>1500</v>
          </cell>
          <cell r="L10732">
            <v>0</v>
          </cell>
          <cell r="M10732">
            <v>0</v>
          </cell>
          <cell r="N10732">
            <v>0</v>
          </cell>
          <cell r="O10732">
            <v>1500</v>
          </cell>
        </row>
        <row r="10733">
          <cell r="D10733" t="str">
            <v>20100251201134</v>
          </cell>
          <cell r="E10733" t="str">
            <v>校级基于防伪技术与人脸识别的智能管理系统</v>
          </cell>
          <cell r="F10733" t="str">
            <v>周坤晓</v>
          </cell>
          <cell r="G10733" t="str">
            <v>2013002</v>
          </cell>
          <cell r="H10733">
            <v>0</v>
          </cell>
          <cell r="I10733">
            <v>1500</v>
          </cell>
          <cell r="J10733">
            <v>0</v>
          </cell>
          <cell r="K10733">
            <v>1500</v>
          </cell>
          <cell r="L10733">
            <v>0</v>
          </cell>
          <cell r="M10733">
            <v>0</v>
          </cell>
          <cell r="N10733">
            <v>0</v>
          </cell>
          <cell r="O10733">
            <v>1500</v>
          </cell>
        </row>
        <row r="10734">
          <cell r="D10734" t="str">
            <v>20100251201135</v>
          </cell>
          <cell r="E10734" t="str">
            <v>校级面向算法竞赛的内部训练管理平台</v>
          </cell>
          <cell r="F10734" t="str">
            <v>陈传祥</v>
          </cell>
          <cell r="G10734" t="str">
            <v>2006066</v>
          </cell>
          <cell r="H10734">
            <v>0</v>
          </cell>
          <cell r="I10734">
            <v>1500</v>
          </cell>
          <cell r="J10734">
            <v>0</v>
          </cell>
          <cell r="K10734">
            <v>1500</v>
          </cell>
          <cell r="L10734">
            <v>0</v>
          </cell>
          <cell r="M10734">
            <v>0</v>
          </cell>
          <cell r="N10734">
            <v>0</v>
          </cell>
          <cell r="O10734">
            <v>1500</v>
          </cell>
        </row>
        <row r="10735">
          <cell r="D10735" t="str">
            <v>20100251201136</v>
          </cell>
          <cell r="E10735" t="str">
            <v>校级基于自监督对比学习的果实成熟度监测系</v>
          </cell>
          <cell r="F10735" t="str">
            <v>罗凯伦</v>
          </cell>
          <cell r="G10735" t="str">
            <v>2020093</v>
          </cell>
          <cell r="H10735">
            <v>0</v>
          </cell>
          <cell r="I10735">
            <v>1500</v>
          </cell>
          <cell r="J10735">
            <v>0</v>
          </cell>
          <cell r="K10735">
            <v>1500</v>
          </cell>
          <cell r="L10735">
            <v>0</v>
          </cell>
          <cell r="M10735">
            <v>0</v>
          </cell>
          <cell r="N10735">
            <v>0</v>
          </cell>
          <cell r="O10735">
            <v>1500</v>
          </cell>
        </row>
        <row r="10736">
          <cell r="D10736" t="str">
            <v>20100251201137</v>
          </cell>
          <cell r="E10736" t="str">
            <v>校级面向计算机学院学生的知识共享平台</v>
          </cell>
          <cell r="F10736" t="str">
            <v>王艳玲</v>
          </cell>
          <cell r="G10736" t="str">
            <v>2018062</v>
          </cell>
          <cell r="H10736">
            <v>0</v>
          </cell>
          <cell r="I10736">
            <v>1500</v>
          </cell>
          <cell r="J10736">
            <v>0</v>
          </cell>
          <cell r="K10736">
            <v>1500</v>
          </cell>
          <cell r="L10736">
            <v>0</v>
          </cell>
          <cell r="M10736">
            <v>0</v>
          </cell>
          <cell r="N10736">
            <v>0</v>
          </cell>
          <cell r="O10736">
            <v>1500</v>
          </cell>
        </row>
        <row r="10737">
          <cell r="D10737" t="str">
            <v>20100251201138</v>
          </cell>
          <cell r="E10737" t="str">
            <v>校级基于视觉 SLAM 与柔性抓取的水下</v>
          </cell>
          <cell r="F10737" t="str">
            <v>谢满</v>
          </cell>
          <cell r="G10737" t="str">
            <v>2013034</v>
          </cell>
          <cell r="H10737">
            <v>0</v>
          </cell>
          <cell r="I10737">
            <v>1500</v>
          </cell>
          <cell r="J10737">
            <v>0</v>
          </cell>
          <cell r="K10737">
            <v>1500</v>
          </cell>
          <cell r="L10737">
            <v>0</v>
          </cell>
          <cell r="M10737">
            <v>0</v>
          </cell>
          <cell r="N10737">
            <v>0</v>
          </cell>
          <cell r="O10737">
            <v>1500</v>
          </cell>
        </row>
        <row r="10738">
          <cell r="D10738" t="str">
            <v>20100251201139</v>
          </cell>
          <cell r="E10738" t="str">
            <v>校级一种基于车道线检测模型的传送带跑偏自</v>
          </cell>
          <cell r="F10738" t="str">
            <v>谢满</v>
          </cell>
          <cell r="G10738" t="str">
            <v>2013034</v>
          </cell>
          <cell r="H10738">
            <v>0</v>
          </cell>
          <cell r="I10738">
            <v>1500</v>
          </cell>
          <cell r="J10738">
            <v>0</v>
          </cell>
          <cell r="K10738">
            <v>1500</v>
          </cell>
          <cell r="L10738">
            <v>0</v>
          </cell>
          <cell r="M10738">
            <v>0</v>
          </cell>
          <cell r="N10738">
            <v>0</v>
          </cell>
          <cell r="O10738">
            <v>1500</v>
          </cell>
        </row>
        <row r="10739">
          <cell r="D10739" t="str">
            <v>20100251201140</v>
          </cell>
          <cell r="E10739" t="str">
            <v>校级智联非遗——ai助力非遗传播</v>
          </cell>
          <cell r="F10739" t="str">
            <v>黄斌</v>
          </cell>
          <cell r="G10739" t="str">
            <v>2020061</v>
          </cell>
          <cell r="H10739">
            <v>0</v>
          </cell>
          <cell r="I10739">
            <v>1500</v>
          </cell>
          <cell r="J10739">
            <v>0</v>
          </cell>
          <cell r="K10739">
            <v>1500</v>
          </cell>
          <cell r="L10739">
            <v>0</v>
          </cell>
          <cell r="M10739">
            <v>0</v>
          </cell>
          <cell r="N10739">
            <v>0</v>
          </cell>
          <cell r="O10739">
            <v>1500</v>
          </cell>
        </row>
        <row r="10740">
          <cell r="D10740" t="str">
            <v>20100251201141</v>
          </cell>
          <cell r="E10740" t="str">
            <v>校级基于深度学习的点云补全算法研究与应用</v>
          </cell>
          <cell r="F10740" t="str">
            <v>黄香香</v>
          </cell>
          <cell r="G10740" t="str">
            <v>2015007</v>
          </cell>
          <cell r="H10740">
            <v>0</v>
          </cell>
          <cell r="I10740">
            <v>1500</v>
          </cell>
          <cell r="J10740">
            <v>0</v>
          </cell>
          <cell r="K10740">
            <v>1500</v>
          </cell>
          <cell r="L10740">
            <v>0</v>
          </cell>
          <cell r="M10740">
            <v>0</v>
          </cell>
          <cell r="N10740">
            <v>0</v>
          </cell>
          <cell r="O10740">
            <v>1500</v>
          </cell>
        </row>
        <row r="10741">
          <cell r="D10741" t="str">
            <v>20100251201142</v>
          </cell>
          <cell r="E10741" t="str">
            <v>校级基于生成式ai的思维导图系统</v>
          </cell>
          <cell r="F10741" t="str">
            <v>杨舒玲</v>
          </cell>
          <cell r="G10741" t="str">
            <v>2023079</v>
          </cell>
          <cell r="H10741">
            <v>0</v>
          </cell>
          <cell r="I10741">
            <v>1500</v>
          </cell>
          <cell r="J10741">
            <v>0</v>
          </cell>
          <cell r="K10741">
            <v>1500</v>
          </cell>
          <cell r="L10741">
            <v>0</v>
          </cell>
          <cell r="M10741">
            <v>0</v>
          </cell>
          <cell r="N10741">
            <v>0</v>
          </cell>
          <cell r="O10741">
            <v>1500</v>
          </cell>
        </row>
        <row r="10742">
          <cell r="D10742" t="str">
            <v>20100251201143</v>
          </cell>
          <cell r="E10742" t="str">
            <v>校级智慧哨兵机器人</v>
          </cell>
          <cell r="F10742" t="str">
            <v>何胜煌</v>
          </cell>
          <cell r="G10742" t="str">
            <v>2023229</v>
          </cell>
          <cell r="H10742">
            <v>0</v>
          </cell>
          <cell r="I10742">
            <v>1500</v>
          </cell>
          <cell r="J10742">
            <v>0</v>
          </cell>
          <cell r="K10742">
            <v>1500</v>
          </cell>
          <cell r="L10742">
            <v>0</v>
          </cell>
          <cell r="M10742">
            <v>0</v>
          </cell>
          <cell r="N10742">
            <v>0</v>
          </cell>
          <cell r="O10742">
            <v>1500</v>
          </cell>
        </row>
        <row r="10743">
          <cell r="D10743" t="str">
            <v>20100251201144</v>
          </cell>
          <cell r="E10743" t="str">
            <v>校级基于无线传感网络的智能气象监测仪设计</v>
          </cell>
          <cell r="F10743" t="str">
            <v>肖慧娟</v>
          </cell>
          <cell r="G10743" t="str">
            <v>1999005</v>
          </cell>
          <cell r="H10743">
            <v>0</v>
          </cell>
          <cell r="I10743">
            <v>1500</v>
          </cell>
          <cell r="J10743">
            <v>0</v>
          </cell>
          <cell r="K10743">
            <v>1500</v>
          </cell>
          <cell r="L10743">
            <v>0</v>
          </cell>
          <cell r="M10743">
            <v>0</v>
          </cell>
          <cell r="N10743">
            <v>0</v>
          </cell>
          <cell r="O10743">
            <v>1500</v>
          </cell>
        </row>
        <row r="10744">
          <cell r="D10744" t="str">
            <v>20100251201145</v>
          </cell>
          <cell r="E10744" t="str">
            <v>校级校创星途——校园综合服务交互平台领航</v>
          </cell>
          <cell r="F10744" t="str">
            <v>卢安</v>
          </cell>
          <cell r="G10744" t="str">
            <v>2016009</v>
          </cell>
          <cell r="H10744">
            <v>0</v>
          </cell>
          <cell r="I10744">
            <v>1500</v>
          </cell>
          <cell r="J10744">
            <v>0</v>
          </cell>
          <cell r="K10744">
            <v>1500</v>
          </cell>
          <cell r="L10744">
            <v>0</v>
          </cell>
          <cell r="M10744">
            <v>0</v>
          </cell>
          <cell r="N10744">
            <v>0</v>
          </cell>
          <cell r="O10744">
            <v>1500</v>
          </cell>
        </row>
        <row r="10745">
          <cell r="D10745" t="str">
            <v>20300195400004</v>
          </cell>
          <cell r="E10745" t="str">
            <v>(071005001)团费</v>
          </cell>
          <cell r="F10745" t="str">
            <v>胡耀华</v>
          </cell>
          <cell r="G10745" t="str">
            <v>2006022</v>
          </cell>
          <cell r="H10745">
            <v>17481.98</v>
          </cell>
          <cell r="I10745">
            <v>0</v>
          </cell>
          <cell r="J10745">
            <v>0</v>
          </cell>
          <cell r="K10745">
            <v>17481.98</v>
          </cell>
          <cell r="L10745">
            <v>0</v>
          </cell>
          <cell r="M10745">
            <v>0</v>
          </cell>
          <cell r="N10745">
            <v>0</v>
          </cell>
          <cell r="O10745">
            <v>17481.98</v>
          </cell>
        </row>
        <row r="10746">
          <cell r="D10746" t="str">
            <v>20300195900001003</v>
          </cell>
          <cell r="E10746" t="str">
            <v>党费</v>
          </cell>
          <cell r="F10746" t="str">
            <v>胡耀华</v>
          </cell>
          <cell r="G10746" t="str">
            <v>2006022</v>
          </cell>
          <cell r="H10746">
            <v>0</v>
          </cell>
          <cell r="I10746">
            <v>153846.77</v>
          </cell>
          <cell r="J10746">
            <v>3500</v>
          </cell>
          <cell r="K10746">
            <v>150346.77</v>
          </cell>
          <cell r="L10746">
            <v>0</v>
          </cell>
          <cell r="M10746">
            <v>0</v>
          </cell>
          <cell r="N10746">
            <v>0</v>
          </cell>
          <cell r="O10746">
            <v>150346.77</v>
          </cell>
        </row>
        <row r="10747">
          <cell r="D10747" t="str">
            <v>203002061009018</v>
          </cell>
          <cell r="E10747" t="str">
            <v>（平台）先进传感器研究与应用平台建设</v>
          </cell>
          <cell r="F10747" t="str">
            <v>郑华</v>
          </cell>
          <cell r="G10747" t="str">
            <v>2014017</v>
          </cell>
          <cell r="H10747">
            <v>0</v>
          </cell>
          <cell r="I10747">
            <v>9.74</v>
          </cell>
          <cell r="J10747">
            <v>0</v>
          </cell>
          <cell r="K10747">
            <v>9.74</v>
          </cell>
          <cell r="L10747">
            <v>0</v>
          </cell>
          <cell r="M10747">
            <v>0</v>
          </cell>
          <cell r="N10747">
            <v>0</v>
          </cell>
          <cell r="O10747">
            <v>9.74</v>
          </cell>
        </row>
        <row r="10748">
          <cell r="D10748" t="str">
            <v>203002061009019</v>
          </cell>
          <cell r="E10748" t="str">
            <v>（平台）基于电容型微机械超声波传感器的无损检测系统研究</v>
          </cell>
          <cell r="F10748" t="str">
            <v>秦毅</v>
          </cell>
          <cell r="G10748" t="str">
            <v>2018079</v>
          </cell>
          <cell r="H10748">
            <v>0</v>
          </cell>
          <cell r="I10748">
            <v>123634.81</v>
          </cell>
          <cell r="J10748">
            <v>12605</v>
          </cell>
          <cell r="K10748">
            <v>111029.81</v>
          </cell>
          <cell r="L10748">
            <v>0</v>
          </cell>
          <cell r="M10748">
            <v>0</v>
          </cell>
          <cell r="N10748">
            <v>0</v>
          </cell>
          <cell r="O10748">
            <v>111029.81</v>
          </cell>
        </row>
        <row r="10749">
          <cell r="D10749" t="str">
            <v>203002063018001</v>
          </cell>
          <cell r="E10749" t="str">
            <v>专业建设费</v>
          </cell>
          <cell r="F10749" t="str">
            <v>任斌</v>
          </cell>
          <cell r="G10749" t="str">
            <v>2003008</v>
          </cell>
          <cell r="H10749">
            <v>0</v>
          </cell>
          <cell r="I10749">
            <v>0</v>
          </cell>
          <cell r="J10749">
            <v>0</v>
          </cell>
          <cell r="K10749">
            <v>0</v>
          </cell>
          <cell r="L10749">
            <v>0</v>
          </cell>
          <cell r="M10749">
            <v>0</v>
          </cell>
          <cell r="N10749">
            <v>0</v>
          </cell>
          <cell r="O10749">
            <v>0</v>
          </cell>
        </row>
        <row r="10750">
          <cell r="D10750" t="str">
            <v>20300211055086</v>
          </cell>
          <cell r="E10750" t="str">
            <v>基础课程建设费</v>
          </cell>
          <cell r="F10750" t="str">
            <v>胡耀华</v>
          </cell>
          <cell r="G10750" t="str">
            <v>2006022</v>
          </cell>
          <cell r="H10750">
            <v>0</v>
          </cell>
          <cell r="I10750">
            <v>0</v>
          </cell>
          <cell r="J10750">
            <v>0</v>
          </cell>
          <cell r="K10750">
            <v>0</v>
          </cell>
          <cell r="L10750">
            <v>0</v>
          </cell>
          <cell r="M10750">
            <v>0</v>
          </cell>
          <cell r="N10750">
            <v>0</v>
          </cell>
          <cell r="O10750">
            <v>0</v>
          </cell>
        </row>
        <row r="10751">
          <cell r="D10751" t="str">
            <v>20300211059001</v>
          </cell>
          <cell r="E10751" t="str">
            <v>专业建设费</v>
          </cell>
          <cell r="F10751" t="str">
            <v>胡耀华</v>
          </cell>
          <cell r="G10751" t="str">
            <v>2006022</v>
          </cell>
          <cell r="H10751">
            <v>0</v>
          </cell>
          <cell r="I10751">
            <v>0</v>
          </cell>
          <cell r="J10751">
            <v>0</v>
          </cell>
          <cell r="K10751">
            <v>0</v>
          </cell>
          <cell r="L10751">
            <v>0</v>
          </cell>
          <cell r="M10751">
            <v>0</v>
          </cell>
          <cell r="N10751">
            <v>0</v>
          </cell>
          <cell r="O10751">
            <v>0</v>
          </cell>
        </row>
        <row r="10752">
          <cell r="D10752" t="str">
            <v>20300211059017</v>
          </cell>
          <cell r="E10752" t="str">
            <v>卓越计划建设费</v>
          </cell>
          <cell r="F10752" t="str">
            <v>胡耀华</v>
          </cell>
          <cell r="G10752" t="str">
            <v>2006022</v>
          </cell>
          <cell r="H10752">
            <v>0</v>
          </cell>
          <cell r="I10752">
            <v>0</v>
          </cell>
          <cell r="J10752">
            <v>0</v>
          </cell>
          <cell r="K10752">
            <v>0</v>
          </cell>
          <cell r="L10752">
            <v>0</v>
          </cell>
          <cell r="M10752">
            <v>0</v>
          </cell>
          <cell r="N10752">
            <v>0</v>
          </cell>
          <cell r="O10752">
            <v>0</v>
          </cell>
        </row>
        <row r="10753">
          <cell r="D10753" t="str">
            <v>20300211138002003</v>
          </cell>
          <cell r="E10753" t="str">
            <v>实验室建设费</v>
          </cell>
          <cell r="F10753" t="str">
            <v>胡耀华</v>
          </cell>
          <cell r="G10753" t="str">
            <v>2006022</v>
          </cell>
          <cell r="H10753">
            <v>0</v>
          </cell>
          <cell r="I10753">
            <v>0</v>
          </cell>
          <cell r="J10753">
            <v>0</v>
          </cell>
          <cell r="K10753">
            <v>0</v>
          </cell>
          <cell r="L10753">
            <v>0</v>
          </cell>
          <cell r="M10753">
            <v>0</v>
          </cell>
          <cell r="N10753">
            <v>0</v>
          </cell>
          <cell r="O10753">
            <v>0</v>
          </cell>
        </row>
        <row r="10754">
          <cell r="D10754" t="str">
            <v>20300215701003</v>
          </cell>
          <cell r="E10754" t="str">
            <v>征兵专项经费</v>
          </cell>
          <cell r="F10754" t="str">
            <v>胡耀华</v>
          </cell>
          <cell r="G10754" t="str">
            <v>2006022</v>
          </cell>
          <cell r="H10754">
            <v>0</v>
          </cell>
          <cell r="I10754">
            <v>2000</v>
          </cell>
          <cell r="J10754">
            <v>0</v>
          </cell>
          <cell r="K10754">
            <v>2000</v>
          </cell>
          <cell r="L10754">
            <v>0</v>
          </cell>
          <cell r="M10754">
            <v>0</v>
          </cell>
          <cell r="N10754">
            <v>0</v>
          </cell>
          <cell r="O10754">
            <v>2000</v>
          </cell>
        </row>
        <row r="10755">
          <cell r="D10755" t="str">
            <v>20300220629008</v>
          </cell>
          <cell r="E10755" t="str">
            <v>本科招生工作经费</v>
          </cell>
          <cell r="F10755" t="str">
            <v>胡耀华</v>
          </cell>
          <cell r="G10755" t="str">
            <v>2006022</v>
          </cell>
          <cell r="H10755">
            <v>0</v>
          </cell>
          <cell r="I10755">
            <v>0</v>
          </cell>
          <cell r="J10755">
            <v>0</v>
          </cell>
          <cell r="K10755">
            <v>0</v>
          </cell>
          <cell r="L10755">
            <v>0</v>
          </cell>
          <cell r="M10755">
            <v>0</v>
          </cell>
          <cell r="N10755">
            <v>0</v>
          </cell>
          <cell r="O10755">
            <v>0</v>
          </cell>
        </row>
        <row r="10756">
          <cell r="D10756" t="str">
            <v>20300220629019</v>
          </cell>
          <cell r="E10756" t="str">
            <v>研究生招生工作经费</v>
          </cell>
          <cell r="F10756" t="str">
            <v>胡耀华</v>
          </cell>
          <cell r="G10756" t="str">
            <v>2006022</v>
          </cell>
          <cell r="H10756">
            <v>0</v>
          </cell>
          <cell r="I10756">
            <v>0</v>
          </cell>
          <cell r="J10756">
            <v>0</v>
          </cell>
          <cell r="K10756">
            <v>0</v>
          </cell>
          <cell r="L10756">
            <v>0</v>
          </cell>
          <cell r="M10756">
            <v>0</v>
          </cell>
          <cell r="N10756">
            <v>0</v>
          </cell>
          <cell r="O10756">
            <v>0</v>
          </cell>
        </row>
        <row r="10757">
          <cell r="D10757" t="str">
            <v>20300221001031</v>
          </cell>
          <cell r="E10757" t="str">
            <v>教学部门日常教学经费</v>
          </cell>
          <cell r="F10757" t="str">
            <v>胡耀华</v>
          </cell>
          <cell r="G10757" t="str">
            <v>2006022</v>
          </cell>
          <cell r="H10757">
            <v>0</v>
          </cell>
          <cell r="I10757">
            <v>0</v>
          </cell>
          <cell r="J10757">
            <v>0</v>
          </cell>
          <cell r="K10757">
            <v>0</v>
          </cell>
          <cell r="L10757">
            <v>0</v>
          </cell>
          <cell r="M10757">
            <v>0</v>
          </cell>
          <cell r="N10757">
            <v>0</v>
          </cell>
          <cell r="O10757">
            <v>0</v>
          </cell>
        </row>
        <row r="10758">
          <cell r="D10758" t="str">
            <v>20300221001050</v>
          </cell>
          <cell r="E10758" t="str">
            <v>党建经费</v>
          </cell>
          <cell r="F10758" t="str">
            <v>胡耀华</v>
          </cell>
          <cell r="G10758" t="str">
            <v>2006022</v>
          </cell>
          <cell r="H10758">
            <v>0</v>
          </cell>
          <cell r="I10758">
            <v>48615</v>
          </cell>
          <cell r="J10758">
            <v>26620</v>
          </cell>
          <cell r="K10758">
            <v>21995</v>
          </cell>
          <cell r="L10758">
            <v>0</v>
          </cell>
          <cell r="M10758">
            <v>0</v>
          </cell>
          <cell r="N10758">
            <v>0</v>
          </cell>
          <cell r="O10758">
            <v>21995</v>
          </cell>
        </row>
        <row r="10759">
          <cell r="D10759" t="str">
            <v>20300221001070</v>
          </cell>
          <cell r="E10759" t="str">
            <v>德育经费</v>
          </cell>
          <cell r="F10759" t="str">
            <v>胡耀华</v>
          </cell>
          <cell r="G10759" t="str">
            <v>2006022</v>
          </cell>
          <cell r="H10759">
            <v>0</v>
          </cell>
          <cell r="I10759">
            <v>0</v>
          </cell>
          <cell r="J10759">
            <v>0</v>
          </cell>
          <cell r="K10759">
            <v>0</v>
          </cell>
          <cell r="L10759">
            <v>0</v>
          </cell>
          <cell r="M10759">
            <v>0</v>
          </cell>
          <cell r="N10759">
            <v>0</v>
          </cell>
          <cell r="O10759">
            <v>0</v>
          </cell>
        </row>
        <row r="10760">
          <cell r="D10760" t="str">
            <v>20300221001122003</v>
          </cell>
          <cell r="E10760" t="str">
            <v>教学实验耗材费</v>
          </cell>
          <cell r="F10760" t="str">
            <v>胡耀华</v>
          </cell>
          <cell r="G10760" t="str">
            <v>2006022</v>
          </cell>
          <cell r="H10760">
            <v>0</v>
          </cell>
          <cell r="I10760">
            <v>0</v>
          </cell>
          <cell r="J10760">
            <v>0</v>
          </cell>
          <cell r="K10760">
            <v>0</v>
          </cell>
          <cell r="L10760">
            <v>0</v>
          </cell>
          <cell r="M10760">
            <v>0</v>
          </cell>
          <cell r="N10760">
            <v>0</v>
          </cell>
          <cell r="O10760">
            <v>0</v>
          </cell>
        </row>
        <row r="10761">
          <cell r="D10761" t="str">
            <v>20300221001146</v>
          </cell>
          <cell r="E10761" t="str">
            <v>日常公用经费</v>
          </cell>
          <cell r="F10761" t="str">
            <v>胡耀华</v>
          </cell>
          <cell r="G10761" t="str">
            <v>2006022</v>
          </cell>
          <cell r="H10761">
            <v>0</v>
          </cell>
          <cell r="I10761">
            <v>0</v>
          </cell>
          <cell r="J10761">
            <v>0</v>
          </cell>
          <cell r="K10761">
            <v>0</v>
          </cell>
          <cell r="L10761">
            <v>0</v>
          </cell>
          <cell r="M10761">
            <v>0</v>
          </cell>
          <cell r="N10761">
            <v>0</v>
          </cell>
          <cell r="O10761">
            <v>0</v>
          </cell>
        </row>
        <row r="10762">
          <cell r="D10762" t="str">
            <v>20300221001147</v>
          </cell>
          <cell r="E10762" t="str">
            <v>教学业务费（教学实验耗材费）</v>
          </cell>
          <cell r="F10762" t="str">
            <v>胡耀华</v>
          </cell>
          <cell r="G10762" t="str">
            <v>2006022</v>
          </cell>
          <cell r="H10762">
            <v>0</v>
          </cell>
          <cell r="I10762">
            <v>200000</v>
          </cell>
          <cell r="J10762">
            <v>80038.68</v>
          </cell>
          <cell r="K10762">
            <v>119961.32</v>
          </cell>
          <cell r="L10762">
            <v>0</v>
          </cell>
          <cell r="M10762">
            <v>0</v>
          </cell>
          <cell r="N10762">
            <v>0</v>
          </cell>
          <cell r="O10762">
            <v>119961.32</v>
          </cell>
        </row>
        <row r="10763">
          <cell r="D10763" t="str">
            <v>20300221001148</v>
          </cell>
          <cell r="E10763" t="str">
            <v>人才队伍建设费</v>
          </cell>
          <cell r="F10763" t="str">
            <v>胡耀华</v>
          </cell>
          <cell r="G10763" t="str">
            <v>2006022</v>
          </cell>
          <cell r="H10763">
            <v>0</v>
          </cell>
          <cell r="I10763">
            <v>0</v>
          </cell>
          <cell r="J10763">
            <v>0</v>
          </cell>
          <cell r="K10763">
            <v>0</v>
          </cell>
          <cell r="L10763">
            <v>0</v>
          </cell>
          <cell r="M10763">
            <v>0</v>
          </cell>
          <cell r="N10763">
            <v>0</v>
          </cell>
          <cell r="O10763">
            <v>0</v>
          </cell>
        </row>
        <row r="10764">
          <cell r="D10764" t="str">
            <v>20300221003015</v>
          </cell>
          <cell r="E10764" t="str">
            <v>学生工作经费</v>
          </cell>
          <cell r="F10764" t="str">
            <v>胡耀华</v>
          </cell>
          <cell r="G10764" t="str">
            <v>2006022</v>
          </cell>
          <cell r="H10764">
            <v>0</v>
          </cell>
          <cell r="I10764">
            <v>55000</v>
          </cell>
          <cell r="J10764">
            <v>16276.99</v>
          </cell>
          <cell r="K10764">
            <v>38723.01</v>
          </cell>
          <cell r="L10764">
            <v>0</v>
          </cell>
          <cell r="M10764">
            <v>0</v>
          </cell>
          <cell r="N10764">
            <v>0</v>
          </cell>
          <cell r="O10764">
            <v>38723.01</v>
          </cell>
        </row>
        <row r="10765">
          <cell r="D10765" t="str">
            <v>20300221009001</v>
          </cell>
          <cell r="E10765" t="str">
            <v>西门子智能制造学院</v>
          </cell>
          <cell r="F10765" t="str">
            <v>任斌</v>
          </cell>
          <cell r="G10765" t="str">
            <v>2003008</v>
          </cell>
          <cell r="H10765">
            <v>0</v>
          </cell>
          <cell r="I10765">
            <v>0</v>
          </cell>
          <cell r="J10765">
            <v>0</v>
          </cell>
          <cell r="K10765">
            <v>0</v>
          </cell>
          <cell r="L10765">
            <v>0</v>
          </cell>
          <cell r="M10765">
            <v>0</v>
          </cell>
          <cell r="N10765">
            <v>0</v>
          </cell>
          <cell r="O10765">
            <v>0</v>
          </cell>
        </row>
        <row r="10766">
          <cell r="D10766" t="str">
            <v>20300221009003</v>
          </cell>
          <cell r="E10766" t="str">
            <v>粤港机器人学院</v>
          </cell>
          <cell r="F10766" t="str">
            <v>胡耀华</v>
          </cell>
          <cell r="G10766" t="str">
            <v>2006022</v>
          </cell>
          <cell r="H10766">
            <v>0</v>
          </cell>
          <cell r="I10766">
            <v>0</v>
          </cell>
          <cell r="J10766">
            <v>0</v>
          </cell>
          <cell r="K10766">
            <v>0</v>
          </cell>
          <cell r="L10766">
            <v>0</v>
          </cell>
          <cell r="M10766">
            <v>0</v>
          </cell>
          <cell r="N10766">
            <v>0</v>
          </cell>
          <cell r="O10766">
            <v>0</v>
          </cell>
        </row>
        <row r="10767">
          <cell r="D10767" t="str">
            <v>20300221012002</v>
          </cell>
          <cell r="E10767" t="str">
            <v>学生工作经费（德育经费）</v>
          </cell>
          <cell r="F10767" t="str">
            <v>胡耀华</v>
          </cell>
          <cell r="G10767" t="str">
            <v>2006022</v>
          </cell>
          <cell r="H10767">
            <v>0</v>
          </cell>
          <cell r="I10767">
            <v>70000</v>
          </cell>
          <cell r="J10767">
            <v>12022.37</v>
          </cell>
          <cell r="K10767">
            <v>57977.63</v>
          </cell>
          <cell r="L10767">
            <v>0</v>
          </cell>
          <cell r="M10767">
            <v>0</v>
          </cell>
          <cell r="N10767">
            <v>0</v>
          </cell>
          <cell r="O10767">
            <v>57977.63</v>
          </cell>
        </row>
        <row r="10768">
          <cell r="D10768" t="str">
            <v>20300221102003003</v>
          </cell>
          <cell r="E10768" t="str">
            <v>学生毕业设计及实习费</v>
          </cell>
          <cell r="F10768" t="str">
            <v>胡耀华</v>
          </cell>
          <cell r="G10768" t="str">
            <v>2006022</v>
          </cell>
          <cell r="H10768">
            <v>0</v>
          </cell>
          <cell r="I10768">
            <v>0</v>
          </cell>
          <cell r="J10768">
            <v>0</v>
          </cell>
          <cell r="K10768">
            <v>0</v>
          </cell>
          <cell r="L10768">
            <v>0</v>
          </cell>
          <cell r="M10768">
            <v>0</v>
          </cell>
          <cell r="N10768">
            <v>0</v>
          </cell>
          <cell r="O10768">
            <v>0</v>
          </cell>
        </row>
        <row r="10769">
          <cell r="D10769" t="str">
            <v>20300221102018</v>
          </cell>
          <cell r="E10769" t="str">
            <v>教学业务费</v>
          </cell>
          <cell r="F10769" t="str">
            <v>胡耀华</v>
          </cell>
          <cell r="G10769" t="str">
            <v>2006022</v>
          </cell>
          <cell r="H10769">
            <v>0</v>
          </cell>
          <cell r="I10769">
            <v>567900</v>
          </cell>
          <cell r="J10769">
            <v>217383.81</v>
          </cell>
          <cell r="K10769">
            <v>350516.19</v>
          </cell>
          <cell r="L10769">
            <v>7200</v>
          </cell>
          <cell r="M10769">
            <v>0</v>
          </cell>
          <cell r="N10769">
            <v>0</v>
          </cell>
          <cell r="O10769">
            <v>350516.19</v>
          </cell>
        </row>
        <row r="10770">
          <cell r="D10770" t="str">
            <v>20300221102018001</v>
          </cell>
          <cell r="E10770" t="str">
            <v>自动控制原理</v>
          </cell>
          <cell r="F10770" t="str">
            <v>姜鸣</v>
          </cell>
          <cell r="G10770" t="str">
            <v>2012039</v>
          </cell>
          <cell r="H10770">
            <v>0</v>
          </cell>
          <cell r="I10770">
            <v>15000</v>
          </cell>
          <cell r="J10770">
            <v>0</v>
          </cell>
          <cell r="K10770">
            <v>15000</v>
          </cell>
          <cell r="L10770">
            <v>0</v>
          </cell>
          <cell r="M10770">
            <v>0</v>
          </cell>
          <cell r="N10770">
            <v>0</v>
          </cell>
          <cell r="O10770">
            <v>15000</v>
          </cell>
        </row>
        <row r="10771">
          <cell r="D10771" t="str">
            <v>20300221102018002</v>
          </cell>
          <cell r="E10771" t="str">
            <v>以“运动控制系统”相关案例实施为切入点开展单片机技术课程与专业的融合建设</v>
          </cell>
          <cell r="F10771" t="str">
            <v>唐校</v>
          </cell>
          <cell r="G10771" t="str">
            <v>2014015</v>
          </cell>
          <cell r="H10771">
            <v>0</v>
          </cell>
          <cell r="I10771">
            <v>6000</v>
          </cell>
          <cell r="J10771">
            <v>0</v>
          </cell>
          <cell r="K10771">
            <v>6000</v>
          </cell>
          <cell r="L10771">
            <v>0</v>
          </cell>
          <cell r="M10771">
            <v>0</v>
          </cell>
          <cell r="N10771">
            <v>0</v>
          </cell>
          <cell r="O10771">
            <v>6000</v>
          </cell>
        </row>
        <row r="10772">
          <cell r="D10772" t="str">
            <v>20300221102018003</v>
          </cell>
          <cell r="E10772" t="str">
            <v>《电工电子技术》课程教学改革探索与实践</v>
          </cell>
          <cell r="F10772" t="str">
            <v>黄妙娜</v>
          </cell>
          <cell r="G10772" t="str">
            <v>2014014</v>
          </cell>
          <cell r="H10772">
            <v>0</v>
          </cell>
          <cell r="I10772">
            <v>4000</v>
          </cell>
          <cell r="J10772">
            <v>0</v>
          </cell>
          <cell r="K10772">
            <v>4000</v>
          </cell>
          <cell r="L10772">
            <v>0</v>
          </cell>
          <cell r="M10772">
            <v>0</v>
          </cell>
          <cell r="N10772">
            <v>0</v>
          </cell>
          <cell r="O10772">
            <v>4000</v>
          </cell>
        </row>
        <row r="10773">
          <cell r="D10773" t="str">
            <v>20300221102018004</v>
          </cell>
          <cell r="E10773" t="str">
            <v>大学物理D</v>
          </cell>
          <cell r="F10773" t="str">
            <v>刘敏霞</v>
          </cell>
          <cell r="G10773" t="str">
            <v>2007052</v>
          </cell>
          <cell r="H10773">
            <v>0</v>
          </cell>
          <cell r="I10773">
            <v>15000</v>
          </cell>
          <cell r="J10773">
            <v>0</v>
          </cell>
          <cell r="K10773">
            <v>15000</v>
          </cell>
          <cell r="L10773">
            <v>0</v>
          </cell>
          <cell r="M10773">
            <v>0</v>
          </cell>
          <cell r="N10773">
            <v>0</v>
          </cell>
          <cell r="O10773">
            <v>15000</v>
          </cell>
        </row>
        <row r="10774">
          <cell r="D10774" t="str">
            <v>20300221102019</v>
          </cell>
          <cell r="E10774" t="str">
            <v>学生工作经费（实习实验费）</v>
          </cell>
          <cell r="F10774" t="str">
            <v>胡耀华</v>
          </cell>
          <cell r="G10774" t="str">
            <v>2006022</v>
          </cell>
          <cell r="H10774">
            <v>0</v>
          </cell>
          <cell r="I10774">
            <v>16000</v>
          </cell>
          <cell r="J10774">
            <v>11912.32</v>
          </cell>
          <cell r="K10774">
            <v>4087.68</v>
          </cell>
          <cell r="L10774">
            <v>0</v>
          </cell>
          <cell r="M10774">
            <v>0</v>
          </cell>
          <cell r="N10774">
            <v>0</v>
          </cell>
          <cell r="O10774">
            <v>4087.68</v>
          </cell>
        </row>
        <row r="10775">
          <cell r="D10775" t="str">
            <v>20300221103003001</v>
          </cell>
          <cell r="E10775" t="str">
            <v>实验室建设与实验室安全专项</v>
          </cell>
          <cell r="F10775" t="str">
            <v>胡耀华</v>
          </cell>
          <cell r="G10775" t="str">
            <v>2006022</v>
          </cell>
          <cell r="H10775">
            <v>0</v>
          </cell>
          <cell r="I10775">
            <v>0</v>
          </cell>
          <cell r="J10775">
            <v>0</v>
          </cell>
          <cell r="K10775">
            <v>0</v>
          </cell>
          <cell r="L10775">
            <v>0</v>
          </cell>
          <cell r="M10775">
            <v>0</v>
          </cell>
          <cell r="N10775">
            <v>0</v>
          </cell>
          <cell r="O10775">
            <v>0</v>
          </cell>
        </row>
        <row r="10776">
          <cell r="D10776" t="str">
            <v>20300221103005</v>
          </cell>
          <cell r="E10776" t="str">
            <v>实验和教学设施建设费</v>
          </cell>
          <cell r="F10776" t="str">
            <v>胡耀华</v>
          </cell>
          <cell r="G10776" t="str">
            <v>2006022</v>
          </cell>
          <cell r="H10776">
            <v>0</v>
          </cell>
          <cell r="I10776">
            <v>805000</v>
          </cell>
          <cell r="J10776">
            <v>68100</v>
          </cell>
          <cell r="K10776">
            <v>736900</v>
          </cell>
          <cell r="L10776">
            <v>0</v>
          </cell>
          <cell r="M10776">
            <v>721500</v>
          </cell>
          <cell r="N10776">
            <v>0</v>
          </cell>
          <cell r="O10776">
            <v>15400</v>
          </cell>
        </row>
        <row r="10777">
          <cell r="D10777" t="str">
            <v>20300221104001001</v>
          </cell>
          <cell r="E10777" t="str">
            <v>教学业务费（专业建设费）</v>
          </cell>
          <cell r="F10777" t="str">
            <v>胡耀华</v>
          </cell>
          <cell r="G10777" t="str">
            <v>2006022</v>
          </cell>
          <cell r="H10777">
            <v>0</v>
          </cell>
          <cell r="I10777">
            <v>0</v>
          </cell>
          <cell r="J10777">
            <v>0</v>
          </cell>
          <cell r="K10777">
            <v>0</v>
          </cell>
          <cell r="L10777">
            <v>60000</v>
          </cell>
          <cell r="M10777">
            <v>0</v>
          </cell>
          <cell r="N10777">
            <v>0</v>
          </cell>
          <cell r="O10777">
            <v>0</v>
          </cell>
        </row>
        <row r="10778">
          <cell r="D10778" t="str">
            <v>20300221104001014</v>
          </cell>
          <cell r="E10778" t="str">
            <v>卓越计划建设费</v>
          </cell>
          <cell r="F10778" t="str">
            <v>胡耀华</v>
          </cell>
          <cell r="G10778" t="str">
            <v>2006022</v>
          </cell>
          <cell r="H10778">
            <v>0</v>
          </cell>
          <cell r="I10778">
            <v>0</v>
          </cell>
          <cell r="J10778">
            <v>0</v>
          </cell>
          <cell r="K10778">
            <v>0</v>
          </cell>
          <cell r="L10778">
            <v>0</v>
          </cell>
          <cell r="M10778">
            <v>0</v>
          </cell>
          <cell r="N10778">
            <v>0</v>
          </cell>
          <cell r="O10778">
            <v>0</v>
          </cell>
        </row>
        <row r="10779">
          <cell r="D10779" t="str">
            <v>20300221104001028</v>
          </cell>
          <cell r="E10779" t="str">
            <v>基础课程建设费</v>
          </cell>
          <cell r="F10779" t="str">
            <v>胡耀华</v>
          </cell>
          <cell r="G10779" t="str">
            <v>2006022</v>
          </cell>
          <cell r="H10779">
            <v>0</v>
          </cell>
          <cell r="I10779">
            <v>0</v>
          </cell>
          <cell r="J10779">
            <v>0</v>
          </cell>
          <cell r="K10779">
            <v>0</v>
          </cell>
          <cell r="L10779">
            <v>0</v>
          </cell>
          <cell r="M10779">
            <v>0</v>
          </cell>
          <cell r="N10779">
            <v>0</v>
          </cell>
          <cell r="O10779">
            <v>0</v>
          </cell>
        </row>
        <row r="10780">
          <cell r="D10780" t="str">
            <v>20300221105020</v>
          </cell>
          <cell r="E10780" t="str">
            <v>研究生管理费</v>
          </cell>
          <cell r="F10780" t="str">
            <v>胡耀华</v>
          </cell>
          <cell r="G10780" t="str">
            <v>2006022</v>
          </cell>
          <cell r="H10780">
            <v>0</v>
          </cell>
          <cell r="I10780">
            <v>0</v>
          </cell>
          <cell r="J10780">
            <v>0</v>
          </cell>
          <cell r="K10780">
            <v>0</v>
          </cell>
          <cell r="L10780">
            <v>0</v>
          </cell>
          <cell r="M10780">
            <v>0</v>
          </cell>
          <cell r="N10780">
            <v>0</v>
          </cell>
          <cell r="O10780">
            <v>0</v>
          </cell>
        </row>
        <row r="10781">
          <cell r="D10781" t="str">
            <v>20300221106002</v>
          </cell>
          <cell r="E10781" t="str">
            <v>教学业务费（课程建设费）</v>
          </cell>
          <cell r="F10781" t="str">
            <v>胡耀华</v>
          </cell>
          <cell r="G10781" t="str">
            <v>2006022</v>
          </cell>
          <cell r="H10781">
            <v>0</v>
          </cell>
          <cell r="I10781">
            <v>0</v>
          </cell>
          <cell r="J10781">
            <v>0</v>
          </cell>
          <cell r="K10781">
            <v>0</v>
          </cell>
          <cell r="L10781">
            <v>0</v>
          </cell>
          <cell r="M10781">
            <v>0</v>
          </cell>
          <cell r="N10781">
            <v>0</v>
          </cell>
          <cell r="O10781">
            <v>0</v>
          </cell>
        </row>
        <row r="10782">
          <cell r="D10782" t="str">
            <v>20300221106002001</v>
          </cell>
          <cell r="E10782" t="str">
            <v>普通物理学</v>
          </cell>
          <cell r="F10782" t="str">
            <v>张耿</v>
          </cell>
          <cell r="G10782" t="str">
            <v>2012036</v>
          </cell>
          <cell r="H10782">
            <v>0</v>
          </cell>
          <cell r="I10782">
            <v>15000</v>
          </cell>
          <cell r="J10782">
            <v>0</v>
          </cell>
          <cell r="K10782">
            <v>15000</v>
          </cell>
          <cell r="L10782">
            <v>0</v>
          </cell>
          <cell r="M10782">
            <v>0</v>
          </cell>
          <cell r="N10782">
            <v>0</v>
          </cell>
          <cell r="O10782">
            <v>15000</v>
          </cell>
        </row>
        <row r="10783">
          <cell r="D10783" t="str">
            <v>20300221106002002</v>
          </cell>
          <cell r="E10783" t="str">
            <v>《电路分析基础》智慧教室示范课堂</v>
          </cell>
          <cell r="F10783" t="str">
            <v>刘婵梓</v>
          </cell>
          <cell r="G10783" t="str">
            <v>2017030</v>
          </cell>
          <cell r="H10783">
            <v>0</v>
          </cell>
          <cell r="I10783">
            <v>22700</v>
          </cell>
          <cell r="J10783">
            <v>0</v>
          </cell>
          <cell r="K10783">
            <v>22700</v>
          </cell>
          <cell r="L10783">
            <v>0</v>
          </cell>
          <cell r="M10783">
            <v>0</v>
          </cell>
          <cell r="N10783">
            <v>0</v>
          </cell>
          <cell r="O10783">
            <v>22700</v>
          </cell>
        </row>
        <row r="10784">
          <cell r="D10784" t="str">
            <v>20300221110342</v>
          </cell>
          <cell r="E10784" t="str">
            <v>二级学院人才启动费</v>
          </cell>
          <cell r="F10784" t="str">
            <v>胡耀华</v>
          </cell>
          <cell r="G10784" t="str">
            <v>2006022</v>
          </cell>
          <cell r="H10784">
            <v>0</v>
          </cell>
          <cell r="I10784">
            <v>0</v>
          </cell>
          <cell r="J10784">
            <v>0</v>
          </cell>
          <cell r="K10784">
            <v>0</v>
          </cell>
          <cell r="L10784">
            <v>0</v>
          </cell>
          <cell r="M10784">
            <v>0</v>
          </cell>
          <cell r="N10784">
            <v>0</v>
          </cell>
          <cell r="O10784">
            <v>0</v>
          </cell>
        </row>
        <row r="10785">
          <cell r="D10785" t="str">
            <v>20300221110342001</v>
          </cell>
          <cell r="E10785" t="str">
            <v>张雁峰 人才启动经费项目</v>
          </cell>
          <cell r="F10785" t="str">
            <v>张雁峰</v>
          </cell>
          <cell r="G10785" t="str">
            <v>2024043</v>
          </cell>
          <cell r="H10785">
            <v>0</v>
          </cell>
          <cell r="I10785">
            <v>100000</v>
          </cell>
          <cell r="J10785">
            <v>55489.61</v>
          </cell>
          <cell r="K10785">
            <v>44510.39</v>
          </cell>
          <cell r="L10785">
            <v>0</v>
          </cell>
          <cell r="M10785">
            <v>0</v>
          </cell>
          <cell r="N10785">
            <v>0</v>
          </cell>
          <cell r="O10785">
            <v>44510.39</v>
          </cell>
        </row>
        <row r="10786">
          <cell r="D10786" t="str">
            <v>20300221110342002</v>
          </cell>
          <cell r="E10786" t="str">
            <v>李世奇 人才启动经费项目</v>
          </cell>
          <cell r="F10786" t="str">
            <v>李世奇</v>
          </cell>
          <cell r="G10786" t="str">
            <v>2024090</v>
          </cell>
          <cell r="H10786">
            <v>0</v>
          </cell>
          <cell r="I10786">
            <v>100000</v>
          </cell>
          <cell r="J10786">
            <v>0</v>
          </cell>
          <cell r="K10786">
            <v>100000</v>
          </cell>
          <cell r="L10786">
            <v>0</v>
          </cell>
          <cell r="M10786">
            <v>0</v>
          </cell>
          <cell r="N10786">
            <v>0</v>
          </cell>
          <cell r="O10786">
            <v>100000</v>
          </cell>
        </row>
        <row r="10787">
          <cell r="D10787" t="str">
            <v>20300221110342003</v>
          </cell>
          <cell r="E10787" t="str">
            <v>段文 人才启动经费项目</v>
          </cell>
          <cell r="F10787" t="str">
            <v>段文</v>
          </cell>
          <cell r="G10787" t="str">
            <v>2024107</v>
          </cell>
          <cell r="H10787">
            <v>0</v>
          </cell>
          <cell r="I10787">
            <v>100000</v>
          </cell>
          <cell r="J10787">
            <v>0</v>
          </cell>
          <cell r="K10787">
            <v>100000</v>
          </cell>
          <cell r="L10787">
            <v>0</v>
          </cell>
          <cell r="M10787">
            <v>0</v>
          </cell>
          <cell r="N10787">
            <v>0</v>
          </cell>
          <cell r="O10787">
            <v>100000</v>
          </cell>
        </row>
        <row r="10788">
          <cell r="D10788" t="str">
            <v>20300221110342004</v>
          </cell>
          <cell r="E10788" t="str">
            <v>余显华 人才启动经费项目</v>
          </cell>
          <cell r="F10788" t="str">
            <v>余显华</v>
          </cell>
          <cell r="G10788" t="str">
            <v>2024183</v>
          </cell>
          <cell r="H10788">
            <v>0</v>
          </cell>
          <cell r="I10788">
            <v>100000</v>
          </cell>
          <cell r="J10788">
            <v>54332.1</v>
          </cell>
          <cell r="K10788">
            <v>45667.9</v>
          </cell>
          <cell r="L10788">
            <v>0</v>
          </cell>
          <cell r="M10788">
            <v>0</v>
          </cell>
          <cell r="N10788">
            <v>0</v>
          </cell>
          <cell r="O10788">
            <v>45667.9</v>
          </cell>
        </row>
        <row r="10789">
          <cell r="D10789" t="str">
            <v>20300221110342005</v>
          </cell>
          <cell r="E10789" t="str">
            <v>敬晓晔 人才启动经费项目</v>
          </cell>
          <cell r="F10789" t="str">
            <v>敬晓晔</v>
          </cell>
          <cell r="G10789" t="str">
            <v>2024185</v>
          </cell>
          <cell r="H10789">
            <v>0</v>
          </cell>
          <cell r="I10789">
            <v>100000</v>
          </cell>
          <cell r="J10789">
            <v>49805.1</v>
          </cell>
          <cell r="K10789">
            <v>50194.9</v>
          </cell>
          <cell r="L10789">
            <v>0</v>
          </cell>
          <cell r="M10789">
            <v>0</v>
          </cell>
          <cell r="N10789">
            <v>0</v>
          </cell>
          <cell r="O10789">
            <v>50194.9</v>
          </cell>
        </row>
        <row r="10790">
          <cell r="D10790" t="str">
            <v>20300221110342006</v>
          </cell>
          <cell r="E10790" t="str">
            <v>罗斯淳人才启动经费项目</v>
          </cell>
          <cell r="F10790" t="str">
            <v>罗斯淳</v>
          </cell>
          <cell r="G10790" t="str">
            <v>2025119</v>
          </cell>
          <cell r="H10790">
            <v>0</v>
          </cell>
          <cell r="I10790">
            <v>15000</v>
          </cell>
          <cell r="J10790">
            <v>0</v>
          </cell>
          <cell r="K10790">
            <v>15000</v>
          </cell>
          <cell r="L10790">
            <v>0</v>
          </cell>
          <cell r="M10790">
            <v>0</v>
          </cell>
          <cell r="N10790">
            <v>0</v>
          </cell>
          <cell r="O10790">
            <v>15000</v>
          </cell>
        </row>
        <row r="10791">
          <cell r="D10791" t="str">
            <v>20300221111005</v>
          </cell>
          <cell r="E10791" t="str">
            <v>基础设施运行费</v>
          </cell>
          <cell r="F10791" t="str">
            <v>胡耀华</v>
          </cell>
          <cell r="G10791" t="str">
            <v>2006022</v>
          </cell>
          <cell r="H10791">
            <v>0</v>
          </cell>
          <cell r="I10791">
            <v>0</v>
          </cell>
          <cell r="J10791">
            <v>0</v>
          </cell>
          <cell r="K10791">
            <v>0</v>
          </cell>
          <cell r="L10791">
            <v>0</v>
          </cell>
          <cell r="M10791">
            <v>0</v>
          </cell>
          <cell r="N10791">
            <v>0</v>
          </cell>
          <cell r="O10791">
            <v>0</v>
          </cell>
        </row>
        <row r="10792">
          <cell r="D10792" t="str">
            <v>20300221114289</v>
          </cell>
          <cell r="E10792" t="str">
            <v>教学业务费（教学改革经费）</v>
          </cell>
          <cell r="F10792" t="str">
            <v>胡耀华</v>
          </cell>
          <cell r="G10792" t="str">
            <v>2006022</v>
          </cell>
          <cell r="H10792">
            <v>0</v>
          </cell>
          <cell r="I10792">
            <v>0</v>
          </cell>
          <cell r="J10792">
            <v>0</v>
          </cell>
          <cell r="K10792">
            <v>0</v>
          </cell>
          <cell r="L10792">
            <v>0</v>
          </cell>
          <cell r="M10792">
            <v>0</v>
          </cell>
          <cell r="N10792">
            <v>0</v>
          </cell>
          <cell r="O10792">
            <v>0</v>
          </cell>
        </row>
        <row r="10793">
          <cell r="D10793" t="str">
            <v>20300221114289001</v>
          </cell>
          <cell r="E10793" t="str">
            <v>东莞理工光电显示科产教融合实践教学基地</v>
          </cell>
          <cell r="F10793" t="str">
            <v>王红成</v>
          </cell>
          <cell r="G10793" t="str">
            <v>2007023</v>
          </cell>
          <cell r="H10793">
            <v>0</v>
          </cell>
          <cell r="I10793">
            <v>0</v>
          </cell>
          <cell r="J10793">
            <v>0</v>
          </cell>
          <cell r="K10793">
            <v>0</v>
          </cell>
          <cell r="L10793">
            <v>0</v>
          </cell>
          <cell r="M10793">
            <v>0</v>
          </cell>
          <cell r="N10793">
            <v>0</v>
          </cell>
          <cell r="O10793">
            <v>0</v>
          </cell>
        </row>
        <row r="10794">
          <cell r="D10794" t="str">
            <v>20300221114289002</v>
          </cell>
          <cell r="E10794" t="str">
            <v>基于“高阶性、创新性、挑战度”标准的《物理光学》课程教学改革研究</v>
          </cell>
          <cell r="F10794" t="str">
            <v>陈曼娜</v>
          </cell>
          <cell r="G10794" t="str">
            <v>2019012</v>
          </cell>
          <cell r="H10794">
            <v>0</v>
          </cell>
          <cell r="I10794">
            <v>12000</v>
          </cell>
          <cell r="J10794">
            <v>3000</v>
          </cell>
          <cell r="K10794">
            <v>9000</v>
          </cell>
          <cell r="L10794">
            <v>0</v>
          </cell>
          <cell r="M10794">
            <v>0</v>
          </cell>
          <cell r="N10794">
            <v>0</v>
          </cell>
          <cell r="O10794">
            <v>9000</v>
          </cell>
        </row>
        <row r="10795">
          <cell r="D10795" t="str">
            <v>20300221114289003</v>
          </cell>
          <cell r="E10795" t="str">
            <v>光电信息物理基础教研室</v>
          </cell>
          <cell r="F10795" t="str">
            <v>陈桂华</v>
          </cell>
          <cell r="G10795" t="str">
            <v>2008026</v>
          </cell>
          <cell r="H10795">
            <v>0</v>
          </cell>
          <cell r="I10795">
            <v>0</v>
          </cell>
          <cell r="J10795">
            <v>0</v>
          </cell>
          <cell r="K10795">
            <v>0</v>
          </cell>
          <cell r="L10795">
            <v>0</v>
          </cell>
          <cell r="M10795">
            <v>0</v>
          </cell>
          <cell r="N10795">
            <v>0</v>
          </cell>
          <cell r="O10795">
            <v>0</v>
          </cell>
        </row>
        <row r="10796">
          <cell r="D10796" t="str">
            <v>20300221114289004</v>
          </cell>
          <cell r="E10796" t="str">
            <v>星海求知：天文学的奥秘</v>
          </cell>
          <cell r="F10796" t="str">
            <v>黄晓园</v>
          </cell>
          <cell r="G10796" t="str">
            <v>2013058</v>
          </cell>
          <cell r="H10796">
            <v>0</v>
          </cell>
          <cell r="I10796">
            <v>15000</v>
          </cell>
          <cell r="J10796">
            <v>0</v>
          </cell>
          <cell r="K10796">
            <v>15000</v>
          </cell>
          <cell r="L10796">
            <v>0</v>
          </cell>
          <cell r="M10796">
            <v>0</v>
          </cell>
          <cell r="N10796">
            <v>0</v>
          </cell>
          <cell r="O10796">
            <v>15000</v>
          </cell>
        </row>
        <row r="10797">
          <cell r="D10797" t="str">
            <v>20300221114289005</v>
          </cell>
          <cell r="E10797" t="str">
            <v>普通物理学</v>
          </cell>
          <cell r="F10797" t="str">
            <v>张绍强</v>
          </cell>
          <cell r="G10797" t="str">
            <v>2005098</v>
          </cell>
          <cell r="H10797">
            <v>0</v>
          </cell>
          <cell r="I10797">
            <v>25000</v>
          </cell>
          <cell r="J10797">
            <v>2400</v>
          </cell>
          <cell r="K10797">
            <v>22600</v>
          </cell>
          <cell r="L10797">
            <v>0</v>
          </cell>
          <cell r="M10797">
            <v>0</v>
          </cell>
          <cell r="N10797">
            <v>0</v>
          </cell>
          <cell r="O10797">
            <v>22600</v>
          </cell>
        </row>
        <row r="10798">
          <cell r="D10798" t="str">
            <v>20300221114289006</v>
          </cell>
          <cell r="E10798" t="str">
            <v>普通物理学</v>
          </cell>
          <cell r="F10798" t="str">
            <v>张耿</v>
          </cell>
          <cell r="G10798" t="str">
            <v>2012036</v>
          </cell>
          <cell r="H10798">
            <v>0</v>
          </cell>
          <cell r="I10798">
            <v>0</v>
          </cell>
          <cell r="J10798">
            <v>0</v>
          </cell>
          <cell r="K10798">
            <v>0</v>
          </cell>
          <cell r="L10798">
            <v>0</v>
          </cell>
          <cell r="M10798">
            <v>0</v>
          </cell>
          <cell r="N10798">
            <v>0</v>
          </cell>
          <cell r="O10798">
            <v>0</v>
          </cell>
        </row>
        <row r="10799">
          <cell r="D10799" t="str">
            <v>20300221116005</v>
          </cell>
          <cell r="E10799" t="str">
            <v>电子信息</v>
          </cell>
          <cell r="F10799" t="str">
            <v>胡耀华</v>
          </cell>
          <cell r="G10799" t="str">
            <v>2006022</v>
          </cell>
          <cell r="H10799">
            <v>0</v>
          </cell>
          <cell r="I10799">
            <v>0</v>
          </cell>
          <cell r="J10799">
            <v>0</v>
          </cell>
          <cell r="K10799">
            <v>0</v>
          </cell>
          <cell r="L10799">
            <v>0</v>
          </cell>
          <cell r="M10799">
            <v>0</v>
          </cell>
          <cell r="N10799">
            <v>0</v>
          </cell>
          <cell r="O10799">
            <v>0</v>
          </cell>
        </row>
        <row r="10800">
          <cell r="D10800" t="str">
            <v>20300221329011</v>
          </cell>
          <cell r="E10800" t="str">
            <v>（东莞市战略科学家团队配套）卓越工程师培养条件提升建设贴息贷款项目（空天地一体化泛智化人车路城协同平台）</v>
          </cell>
          <cell r="F10800" t="str">
            <v>胡耀华</v>
          </cell>
          <cell r="G10800" t="str">
            <v>2006022</v>
          </cell>
          <cell r="H10800">
            <v>0</v>
          </cell>
          <cell r="I10800">
            <v>11000000</v>
          </cell>
          <cell r="J10800">
            <v>7761775.43</v>
          </cell>
          <cell r="K10800">
            <v>3238224.57</v>
          </cell>
          <cell r="L10800">
            <v>926040</v>
          </cell>
          <cell r="M10800">
            <v>2856003.48</v>
          </cell>
          <cell r="N10800">
            <v>0</v>
          </cell>
          <cell r="O10800">
            <v>382221.09</v>
          </cell>
        </row>
        <row r="10801">
          <cell r="D10801" t="str">
            <v>20300225601003</v>
          </cell>
          <cell r="E10801" t="str">
            <v>科研管理费</v>
          </cell>
          <cell r="F10801" t="str">
            <v>胡耀华</v>
          </cell>
          <cell r="G10801" t="str">
            <v>2006022</v>
          </cell>
          <cell r="H10801">
            <v>0</v>
          </cell>
          <cell r="I10801">
            <v>672960.29</v>
          </cell>
          <cell r="J10801">
            <v>51044</v>
          </cell>
          <cell r="K10801">
            <v>621916.29</v>
          </cell>
          <cell r="L10801">
            <v>0</v>
          </cell>
          <cell r="M10801">
            <v>0</v>
          </cell>
          <cell r="N10801">
            <v>0</v>
          </cell>
          <cell r="O10801">
            <v>621916.29</v>
          </cell>
        </row>
        <row r="10802">
          <cell r="D10802" t="str">
            <v>20300225703</v>
          </cell>
          <cell r="E10802" t="str">
            <v>粤港机器人学院机器人队活动费</v>
          </cell>
          <cell r="F10802" t="str">
            <v>胡耀华</v>
          </cell>
          <cell r="G10802" t="str">
            <v>2006022</v>
          </cell>
          <cell r="H10802">
            <v>0</v>
          </cell>
          <cell r="I10802">
            <v>0</v>
          </cell>
          <cell r="J10802">
            <v>0</v>
          </cell>
          <cell r="K10802">
            <v>0</v>
          </cell>
          <cell r="L10802">
            <v>0</v>
          </cell>
          <cell r="M10802">
            <v>0</v>
          </cell>
          <cell r="N10802">
            <v>0</v>
          </cell>
          <cell r="O10802">
            <v>0</v>
          </cell>
        </row>
        <row r="10803">
          <cell r="D10803" t="str">
            <v>20300226115002007</v>
          </cell>
          <cell r="E10803" t="str">
            <v>电子信息</v>
          </cell>
          <cell r="F10803" t="str">
            <v>胡耀华</v>
          </cell>
          <cell r="G10803" t="str">
            <v>2006022</v>
          </cell>
          <cell r="H10803">
            <v>0</v>
          </cell>
          <cell r="I10803">
            <v>0</v>
          </cell>
          <cell r="J10803">
            <v>0</v>
          </cell>
          <cell r="K10803">
            <v>0</v>
          </cell>
          <cell r="L10803">
            <v>0</v>
          </cell>
          <cell r="M10803">
            <v>0</v>
          </cell>
          <cell r="N10803">
            <v>0</v>
          </cell>
          <cell r="O10803">
            <v>0</v>
          </cell>
        </row>
        <row r="10804">
          <cell r="D10804" t="str">
            <v>20300226115005004</v>
          </cell>
          <cell r="E10804" t="str">
            <v>离散行业制造数字化运营管理系统关键技术研发与规模化应用</v>
          </cell>
          <cell r="F10804" t="str">
            <v>胡耀华</v>
          </cell>
          <cell r="G10804" t="str">
            <v>2006022</v>
          </cell>
          <cell r="H10804">
            <v>0</v>
          </cell>
          <cell r="I10804">
            <v>40000</v>
          </cell>
          <cell r="J10804">
            <v>8000</v>
          </cell>
          <cell r="K10804">
            <v>32000</v>
          </cell>
          <cell r="L10804">
            <v>0</v>
          </cell>
          <cell r="M10804">
            <v>0</v>
          </cell>
          <cell r="N10804">
            <v>0</v>
          </cell>
          <cell r="O10804">
            <v>32000</v>
          </cell>
        </row>
        <row r="10805">
          <cell r="D10805" t="str">
            <v>20300226115005020</v>
          </cell>
          <cell r="E10805" t="str">
            <v>基于工业互联网的生产管控工业软件关键技术及应用</v>
          </cell>
          <cell r="F10805" t="str">
            <v>胡耀华</v>
          </cell>
          <cell r="G10805" t="str">
            <v>2006022</v>
          </cell>
          <cell r="H10805">
            <v>0</v>
          </cell>
          <cell r="I10805">
            <v>40000</v>
          </cell>
          <cell r="J10805">
            <v>24643.37</v>
          </cell>
          <cell r="K10805">
            <v>15356.63</v>
          </cell>
          <cell r="L10805">
            <v>0</v>
          </cell>
          <cell r="M10805">
            <v>0</v>
          </cell>
          <cell r="N10805">
            <v>0</v>
          </cell>
          <cell r="O10805">
            <v>15356.63</v>
          </cell>
        </row>
        <row r="10806">
          <cell r="D10806" t="str">
            <v>20300226120004006</v>
          </cell>
          <cell r="E10806" t="str">
            <v>服务东莞企业专项经费</v>
          </cell>
          <cell r="F10806" t="str">
            <v>胡耀华</v>
          </cell>
          <cell r="G10806" t="str">
            <v>2006022</v>
          </cell>
          <cell r="H10806">
            <v>0</v>
          </cell>
          <cell r="I10806">
            <v>0</v>
          </cell>
          <cell r="J10806">
            <v>0</v>
          </cell>
          <cell r="K10806">
            <v>0</v>
          </cell>
          <cell r="L10806">
            <v>0</v>
          </cell>
          <cell r="M10806">
            <v>0</v>
          </cell>
          <cell r="N10806">
            <v>0</v>
          </cell>
          <cell r="O10806">
            <v>0</v>
          </cell>
        </row>
        <row r="10807">
          <cell r="D10807" t="str">
            <v>20300241001004006</v>
          </cell>
          <cell r="E10807" t="str">
            <v>服务东莞企业专项经费</v>
          </cell>
          <cell r="F10807" t="str">
            <v>张兆云</v>
          </cell>
          <cell r="G10807" t="str">
            <v>2016006</v>
          </cell>
          <cell r="H10807">
            <v>0</v>
          </cell>
          <cell r="I10807">
            <v>38880</v>
          </cell>
          <cell r="J10807">
            <v>720</v>
          </cell>
          <cell r="K10807">
            <v>38160</v>
          </cell>
          <cell r="L10807">
            <v>0</v>
          </cell>
          <cell r="M10807">
            <v>0</v>
          </cell>
          <cell r="N10807">
            <v>0</v>
          </cell>
          <cell r="O10807">
            <v>38160</v>
          </cell>
        </row>
        <row r="10808">
          <cell r="D10808" t="str">
            <v>20300241002002</v>
          </cell>
          <cell r="E10808" t="str">
            <v>科研业务费</v>
          </cell>
          <cell r="F10808" t="str">
            <v>胡耀华</v>
          </cell>
          <cell r="G10808" t="str">
            <v>2006022</v>
          </cell>
          <cell r="H10808">
            <v>0</v>
          </cell>
          <cell r="I10808">
            <v>50000</v>
          </cell>
          <cell r="J10808">
            <v>7550</v>
          </cell>
          <cell r="K10808">
            <v>42450</v>
          </cell>
          <cell r="L10808">
            <v>0</v>
          </cell>
          <cell r="M10808">
            <v>0</v>
          </cell>
          <cell r="N10808">
            <v>0</v>
          </cell>
          <cell r="O10808">
            <v>42450</v>
          </cell>
        </row>
        <row r="10809">
          <cell r="D10809" t="str">
            <v>20300241201130</v>
          </cell>
          <cell r="E10809" t="str">
            <v>国家级手势控制机械臂</v>
          </cell>
          <cell r="F10809" t="str">
            <v>陈平平</v>
          </cell>
          <cell r="G10809" t="str">
            <v>2006043</v>
          </cell>
          <cell r="H10809">
            <v>0</v>
          </cell>
          <cell r="I10809">
            <v>10000</v>
          </cell>
          <cell r="J10809">
            <v>0</v>
          </cell>
          <cell r="K10809">
            <v>10000</v>
          </cell>
          <cell r="L10809">
            <v>0</v>
          </cell>
          <cell r="M10809">
            <v>0</v>
          </cell>
          <cell r="N10809">
            <v>0</v>
          </cell>
          <cell r="O10809">
            <v>10000</v>
          </cell>
        </row>
        <row r="10810">
          <cell r="D10810" t="str">
            <v>20300241201131</v>
          </cell>
          <cell r="E10810" t="str">
            <v>国家级基于辐射制冷大棚的反季节十字花科种</v>
          </cell>
          <cell r="F10810" t="str">
            <v>张耿</v>
          </cell>
          <cell r="G10810" t="str">
            <v>2012036</v>
          </cell>
          <cell r="H10810">
            <v>0</v>
          </cell>
          <cell r="I10810">
            <v>10000</v>
          </cell>
          <cell r="J10810">
            <v>5150</v>
          </cell>
          <cell r="K10810">
            <v>4850</v>
          </cell>
          <cell r="L10810">
            <v>0</v>
          </cell>
          <cell r="M10810">
            <v>0</v>
          </cell>
          <cell r="N10810">
            <v>0</v>
          </cell>
          <cell r="O10810">
            <v>4850</v>
          </cell>
        </row>
        <row r="10811">
          <cell r="D10811" t="str">
            <v>20300241201132</v>
          </cell>
          <cell r="E10811" t="str">
            <v>国家级基于人工智能算法的拉曼光谱识别技术</v>
          </cell>
          <cell r="F10811" t="str">
            <v>刘晔</v>
          </cell>
          <cell r="G10811" t="str">
            <v>2018807</v>
          </cell>
          <cell r="H10811">
            <v>0</v>
          </cell>
          <cell r="I10811">
            <v>10000</v>
          </cell>
          <cell r="J10811">
            <v>770</v>
          </cell>
          <cell r="K10811">
            <v>9230</v>
          </cell>
          <cell r="L10811">
            <v>0</v>
          </cell>
          <cell r="M10811">
            <v>0</v>
          </cell>
          <cell r="N10811">
            <v>0</v>
          </cell>
          <cell r="O10811">
            <v>9230</v>
          </cell>
        </row>
        <row r="10812">
          <cell r="D10812" t="str">
            <v>20300241201133</v>
          </cell>
          <cell r="E10812" t="str">
            <v>国家级宽功率智能化无线能量传输系统</v>
          </cell>
          <cell r="F10812" t="str">
            <v>严安</v>
          </cell>
          <cell r="G10812" t="str">
            <v>2020122</v>
          </cell>
          <cell r="H10812">
            <v>0</v>
          </cell>
          <cell r="I10812">
            <v>10000</v>
          </cell>
          <cell r="J10812">
            <v>10000</v>
          </cell>
          <cell r="K10812">
            <v>0</v>
          </cell>
          <cell r="L10812">
            <v>0</v>
          </cell>
          <cell r="M10812">
            <v>0</v>
          </cell>
          <cell r="N10812">
            <v>0</v>
          </cell>
          <cell r="O10812">
            <v>0</v>
          </cell>
        </row>
        <row r="10813">
          <cell r="D10813" t="str">
            <v>20300241201134</v>
          </cell>
          <cell r="E10813" t="str">
            <v>国家级基于自主定位技术的多仓库分拣机器人</v>
          </cell>
          <cell r="F10813" t="str">
            <v>彭川</v>
          </cell>
          <cell r="G10813" t="str">
            <v>2013041</v>
          </cell>
          <cell r="H10813">
            <v>0</v>
          </cell>
          <cell r="I10813">
            <v>10000</v>
          </cell>
          <cell r="J10813">
            <v>2910.05</v>
          </cell>
          <cell r="K10813">
            <v>7089.95</v>
          </cell>
          <cell r="L10813">
            <v>0</v>
          </cell>
          <cell r="M10813">
            <v>0</v>
          </cell>
          <cell r="N10813">
            <v>0</v>
          </cell>
          <cell r="O10813">
            <v>7089.95</v>
          </cell>
        </row>
        <row r="10814">
          <cell r="D10814" t="str">
            <v>20300241201135</v>
          </cell>
          <cell r="E10814" t="str">
            <v>省级基于嵌入式系统的智能交通信号控制系统</v>
          </cell>
          <cell r="F10814" t="str">
            <v>张兆云</v>
          </cell>
          <cell r="G10814" t="str">
            <v>2016006</v>
          </cell>
          <cell r="H10814">
            <v>0</v>
          </cell>
          <cell r="I10814">
            <v>5002</v>
          </cell>
          <cell r="J10814">
            <v>0</v>
          </cell>
          <cell r="K10814">
            <v>5002</v>
          </cell>
          <cell r="L10814">
            <v>0</v>
          </cell>
          <cell r="M10814">
            <v>0</v>
          </cell>
          <cell r="N10814">
            <v>0</v>
          </cell>
          <cell r="O10814">
            <v>5002</v>
          </cell>
        </row>
        <row r="10815">
          <cell r="D10815" t="str">
            <v>20300241201136</v>
          </cell>
          <cell r="E10815" t="str">
            <v>省级高性能全向圆极化天线的研究</v>
          </cell>
          <cell r="F10815" t="str">
            <v>林娴静</v>
          </cell>
          <cell r="G10815" t="str">
            <v>2017040</v>
          </cell>
          <cell r="H10815">
            <v>0</v>
          </cell>
          <cell r="I10815">
            <v>5000</v>
          </cell>
          <cell r="J10815">
            <v>5000</v>
          </cell>
          <cell r="K10815">
            <v>0</v>
          </cell>
          <cell r="L10815">
            <v>0</v>
          </cell>
          <cell r="M10815">
            <v>0</v>
          </cell>
          <cell r="N10815">
            <v>0</v>
          </cell>
          <cell r="O10815">
            <v>0</v>
          </cell>
        </row>
        <row r="10816">
          <cell r="D10816" t="str">
            <v>20300241201137</v>
          </cell>
          <cell r="E10816" t="str">
            <v>省级基于无线通信的智能小车跟随行驶系统的</v>
          </cell>
          <cell r="F10816" t="str">
            <v>黄妙娜</v>
          </cell>
          <cell r="G10816" t="str">
            <v>2014014</v>
          </cell>
          <cell r="H10816">
            <v>0</v>
          </cell>
          <cell r="I10816">
            <v>5000</v>
          </cell>
          <cell r="J10816">
            <v>3711.67</v>
          </cell>
          <cell r="K10816">
            <v>1288.33</v>
          </cell>
          <cell r="L10816">
            <v>0</v>
          </cell>
          <cell r="M10816">
            <v>0</v>
          </cell>
          <cell r="N10816">
            <v>0</v>
          </cell>
          <cell r="O10816">
            <v>1288.33</v>
          </cell>
        </row>
        <row r="10817">
          <cell r="D10817" t="str">
            <v>20300241201138</v>
          </cell>
          <cell r="E10817" t="str">
            <v>省级裂相逆变器</v>
          </cell>
          <cell r="F10817" t="str">
            <v>张志</v>
          </cell>
          <cell r="G10817" t="str">
            <v>2013017</v>
          </cell>
          <cell r="H10817">
            <v>0</v>
          </cell>
          <cell r="I10817">
            <v>5000</v>
          </cell>
          <cell r="J10817">
            <v>0</v>
          </cell>
          <cell r="K10817">
            <v>5000</v>
          </cell>
          <cell r="L10817">
            <v>0</v>
          </cell>
          <cell r="M10817">
            <v>0</v>
          </cell>
          <cell r="N10817">
            <v>0</v>
          </cell>
          <cell r="O10817">
            <v>5000</v>
          </cell>
        </row>
        <row r="10818">
          <cell r="D10818" t="str">
            <v>20300241201139</v>
          </cell>
          <cell r="E10818" t="str">
            <v>省级基于STM32和神经网络的嵌入式语音</v>
          </cell>
          <cell r="F10818" t="str">
            <v>李明</v>
          </cell>
          <cell r="G10818" t="str">
            <v>2004072</v>
          </cell>
          <cell r="H10818">
            <v>0</v>
          </cell>
          <cell r="I10818">
            <v>5000</v>
          </cell>
          <cell r="J10818">
            <v>0</v>
          </cell>
          <cell r="K10818">
            <v>5000</v>
          </cell>
          <cell r="L10818">
            <v>0</v>
          </cell>
          <cell r="M10818">
            <v>0</v>
          </cell>
          <cell r="N10818">
            <v>0</v>
          </cell>
          <cell r="O10818">
            <v>5000</v>
          </cell>
        </row>
        <row r="10819">
          <cell r="D10819" t="str">
            <v>20300241201140</v>
          </cell>
          <cell r="E10819" t="str">
            <v>省级基于SOC预测的智能插座设计</v>
          </cell>
          <cell r="F10819" t="str">
            <v>赵洋</v>
          </cell>
          <cell r="G10819" t="str">
            <v>2012050</v>
          </cell>
          <cell r="H10819">
            <v>0</v>
          </cell>
          <cell r="I10819">
            <v>5000</v>
          </cell>
          <cell r="J10819">
            <v>0</v>
          </cell>
          <cell r="K10819">
            <v>5000</v>
          </cell>
          <cell r="L10819">
            <v>0</v>
          </cell>
          <cell r="M10819">
            <v>0</v>
          </cell>
          <cell r="N10819">
            <v>0</v>
          </cell>
          <cell r="O10819">
            <v>5000</v>
          </cell>
        </row>
        <row r="10820">
          <cell r="D10820" t="str">
            <v>20300241201141</v>
          </cell>
          <cell r="E10820" t="str">
            <v>省级面向工业物联网的机器视觉高精度识别关</v>
          </cell>
          <cell r="F10820" t="str">
            <v>周飞</v>
          </cell>
          <cell r="G10820" t="str">
            <v>2018806</v>
          </cell>
          <cell r="H10820">
            <v>0</v>
          </cell>
          <cell r="I10820">
            <v>5000</v>
          </cell>
          <cell r="J10820">
            <v>0</v>
          </cell>
          <cell r="K10820">
            <v>5000</v>
          </cell>
          <cell r="L10820">
            <v>0</v>
          </cell>
          <cell r="M10820">
            <v>0</v>
          </cell>
          <cell r="N10820">
            <v>0</v>
          </cell>
          <cell r="O10820">
            <v>5000</v>
          </cell>
        </row>
        <row r="10821">
          <cell r="D10821" t="str">
            <v>20300241201142</v>
          </cell>
          <cell r="E10821" t="str">
            <v>省级飞秒激光制备光纤激光器阵列及氢气分布</v>
          </cell>
          <cell r="F10821" t="str">
            <v>郭奎奎</v>
          </cell>
          <cell r="G10821" t="str">
            <v>2022090</v>
          </cell>
          <cell r="H10821">
            <v>0</v>
          </cell>
          <cell r="I10821">
            <v>5000</v>
          </cell>
          <cell r="J10821">
            <v>5000</v>
          </cell>
          <cell r="K10821">
            <v>0</v>
          </cell>
          <cell r="L10821">
            <v>0</v>
          </cell>
          <cell r="M10821">
            <v>0</v>
          </cell>
          <cell r="N10821">
            <v>0</v>
          </cell>
          <cell r="O10821">
            <v>0</v>
          </cell>
        </row>
        <row r="10822">
          <cell r="D10822" t="str">
            <v>20300241201143</v>
          </cell>
          <cell r="E10822" t="str">
            <v>省级智光微景----微型光纤散射光谱仪</v>
          </cell>
          <cell r="F10822" t="str">
            <v>初让</v>
          </cell>
          <cell r="G10822" t="str">
            <v>2021022</v>
          </cell>
          <cell r="H10822">
            <v>0</v>
          </cell>
          <cell r="I10822">
            <v>5000</v>
          </cell>
          <cell r="J10822">
            <v>4952.21</v>
          </cell>
          <cell r="K10822">
            <v>47.79</v>
          </cell>
          <cell r="L10822">
            <v>0</v>
          </cell>
          <cell r="M10822">
            <v>0</v>
          </cell>
          <cell r="N10822">
            <v>0</v>
          </cell>
          <cell r="O10822">
            <v>47.79</v>
          </cell>
        </row>
        <row r="10823">
          <cell r="D10823" t="str">
            <v>20300241201144</v>
          </cell>
          <cell r="E10823" t="str">
            <v>校级基于螺旋波纹波导的新型微波脉冲压缩器</v>
          </cell>
          <cell r="F10823" t="str">
            <v>赖颖昕</v>
          </cell>
          <cell r="G10823" t="str">
            <v>2008018</v>
          </cell>
          <cell r="H10823">
            <v>0</v>
          </cell>
          <cell r="I10823">
            <v>2500</v>
          </cell>
          <cell r="J10823">
            <v>0</v>
          </cell>
          <cell r="K10823">
            <v>2500</v>
          </cell>
          <cell r="L10823">
            <v>0</v>
          </cell>
          <cell r="M10823">
            <v>0</v>
          </cell>
          <cell r="N10823">
            <v>0</v>
          </cell>
          <cell r="O10823">
            <v>2500</v>
          </cell>
        </row>
        <row r="10824">
          <cell r="D10824" t="str">
            <v>20300241201145</v>
          </cell>
          <cell r="E10824" t="str">
            <v>校级基于边缘计算的芯片金线缺陷视觉检测系</v>
          </cell>
          <cell r="F10824" t="str">
            <v>黄晓园</v>
          </cell>
          <cell r="G10824" t="str">
            <v>2013058</v>
          </cell>
          <cell r="H10824">
            <v>0</v>
          </cell>
          <cell r="I10824">
            <v>2500</v>
          </cell>
          <cell r="J10824">
            <v>2469.96</v>
          </cell>
          <cell r="K10824">
            <v>30.04</v>
          </cell>
          <cell r="L10824">
            <v>0</v>
          </cell>
          <cell r="M10824">
            <v>0</v>
          </cell>
          <cell r="N10824">
            <v>0</v>
          </cell>
          <cell r="O10824">
            <v>30.04</v>
          </cell>
        </row>
        <row r="10825">
          <cell r="D10825" t="str">
            <v>20300241201146</v>
          </cell>
          <cell r="E10825" t="str">
            <v>校级基于边缘计算的AI仪表盘读数识别与预</v>
          </cell>
          <cell r="F10825" t="str">
            <v>叶海</v>
          </cell>
          <cell r="G10825" t="str">
            <v>2003034</v>
          </cell>
          <cell r="H10825">
            <v>0</v>
          </cell>
          <cell r="I10825">
            <v>2500</v>
          </cell>
          <cell r="J10825">
            <v>2495.77</v>
          </cell>
          <cell r="K10825">
            <v>4.23</v>
          </cell>
          <cell r="L10825">
            <v>0</v>
          </cell>
          <cell r="M10825">
            <v>0</v>
          </cell>
          <cell r="N10825">
            <v>0</v>
          </cell>
          <cell r="O10825">
            <v>4.23</v>
          </cell>
        </row>
        <row r="10826">
          <cell r="D10826" t="str">
            <v>20300241201147</v>
          </cell>
          <cell r="E10826" t="str">
            <v>校级基于物联网的山体滑坡灾害预警系统边缘</v>
          </cell>
          <cell r="F10826" t="str">
            <v>杨平</v>
          </cell>
          <cell r="G10826" t="str">
            <v>2013020</v>
          </cell>
          <cell r="H10826">
            <v>0</v>
          </cell>
          <cell r="I10826">
            <v>2500</v>
          </cell>
          <cell r="J10826">
            <v>2396.21</v>
          </cell>
          <cell r="K10826">
            <v>103.79</v>
          </cell>
          <cell r="L10826">
            <v>0</v>
          </cell>
          <cell r="M10826">
            <v>0</v>
          </cell>
          <cell r="N10826">
            <v>0</v>
          </cell>
          <cell r="O10826">
            <v>103.79</v>
          </cell>
        </row>
        <row r="10827">
          <cell r="D10827" t="str">
            <v>20300241201148</v>
          </cell>
          <cell r="E10827" t="str">
            <v>校级基于深度学习的火灾检测与边缘AI硬件</v>
          </cell>
          <cell r="F10827" t="str">
            <v>曾志峰</v>
          </cell>
          <cell r="G10827" t="str">
            <v>2004018</v>
          </cell>
          <cell r="H10827">
            <v>0</v>
          </cell>
          <cell r="I10827">
            <v>2500</v>
          </cell>
          <cell r="J10827">
            <v>2497.8</v>
          </cell>
          <cell r="K10827">
            <v>2.2</v>
          </cell>
          <cell r="L10827">
            <v>0</v>
          </cell>
          <cell r="M10827">
            <v>0</v>
          </cell>
          <cell r="N10827">
            <v>0</v>
          </cell>
          <cell r="O10827">
            <v>2.2</v>
          </cell>
        </row>
        <row r="10828">
          <cell r="D10828" t="str">
            <v>20300241201149</v>
          </cell>
          <cell r="E10828" t="str">
            <v>校级基于微纳光纤和物联网的便携式温度传感</v>
          </cell>
          <cell r="F10828" t="str">
            <v>谭艳珍</v>
          </cell>
          <cell r="G10828" t="str">
            <v>2018059</v>
          </cell>
          <cell r="H10828">
            <v>0</v>
          </cell>
          <cell r="I10828">
            <v>2500</v>
          </cell>
          <cell r="J10828">
            <v>929.4</v>
          </cell>
          <cell r="K10828">
            <v>1570.6</v>
          </cell>
          <cell r="L10828">
            <v>0</v>
          </cell>
          <cell r="M10828">
            <v>0</v>
          </cell>
          <cell r="N10828">
            <v>0</v>
          </cell>
          <cell r="O10828">
            <v>1570.6</v>
          </cell>
        </row>
        <row r="10829">
          <cell r="D10829" t="str">
            <v>20300241201150</v>
          </cell>
          <cell r="E10829" t="str">
            <v>校级基于四管升降压拓扑的双向DCDC变换</v>
          </cell>
          <cell r="F10829" t="str">
            <v>张志</v>
          </cell>
          <cell r="G10829" t="str">
            <v>2013017</v>
          </cell>
          <cell r="H10829">
            <v>0</v>
          </cell>
          <cell r="I10829">
            <v>2500</v>
          </cell>
          <cell r="J10829">
            <v>0</v>
          </cell>
          <cell r="K10829">
            <v>2500</v>
          </cell>
          <cell r="L10829">
            <v>0</v>
          </cell>
          <cell r="M10829">
            <v>0</v>
          </cell>
          <cell r="N10829">
            <v>0</v>
          </cell>
          <cell r="O10829">
            <v>2500</v>
          </cell>
        </row>
        <row r="10830">
          <cell r="D10830" t="str">
            <v>20300241201151</v>
          </cell>
          <cell r="E10830" t="str">
            <v>校级小型化高性能环天线的技术研究</v>
          </cell>
          <cell r="F10830" t="str">
            <v>钟增培</v>
          </cell>
          <cell r="G10830" t="str">
            <v>2022006</v>
          </cell>
          <cell r="H10830">
            <v>0</v>
          </cell>
          <cell r="I10830">
            <v>2500</v>
          </cell>
          <cell r="J10830">
            <v>2500</v>
          </cell>
          <cell r="K10830">
            <v>0</v>
          </cell>
          <cell r="L10830">
            <v>0</v>
          </cell>
          <cell r="M10830">
            <v>0</v>
          </cell>
          <cell r="N10830">
            <v>0</v>
          </cell>
          <cell r="O10830">
            <v>0</v>
          </cell>
        </row>
        <row r="10831">
          <cell r="D10831" t="str">
            <v>20300241201152</v>
          </cell>
          <cell r="E10831" t="str">
            <v>校级学霸机</v>
          </cell>
          <cell r="F10831" t="str">
            <v>雷瑞庭</v>
          </cell>
          <cell r="G10831" t="str">
            <v>2008044</v>
          </cell>
          <cell r="H10831">
            <v>0</v>
          </cell>
          <cell r="I10831">
            <v>2500</v>
          </cell>
          <cell r="J10831">
            <v>1395.25</v>
          </cell>
          <cell r="K10831">
            <v>1104.75</v>
          </cell>
          <cell r="L10831">
            <v>0</v>
          </cell>
          <cell r="M10831">
            <v>0</v>
          </cell>
          <cell r="N10831">
            <v>0</v>
          </cell>
          <cell r="O10831">
            <v>1104.75</v>
          </cell>
        </row>
        <row r="10832">
          <cell r="D10832" t="str">
            <v>20300241201153</v>
          </cell>
          <cell r="E10832" t="str">
            <v>校级智能种植辅助系统</v>
          </cell>
          <cell r="F10832" t="str">
            <v>雷瑞庭</v>
          </cell>
          <cell r="G10832" t="str">
            <v>2008044</v>
          </cell>
          <cell r="H10832">
            <v>0</v>
          </cell>
          <cell r="I10832">
            <v>2500</v>
          </cell>
          <cell r="J10832">
            <v>0</v>
          </cell>
          <cell r="K10832">
            <v>2500</v>
          </cell>
          <cell r="L10832">
            <v>0</v>
          </cell>
          <cell r="M10832">
            <v>0</v>
          </cell>
          <cell r="N10832">
            <v>0</v>
          </cell>
          <cell r="O10832">
            <v>2500</v>
          </cell>
        </row>
        <row r="10833">
          <cell r="D10833" t="str">
            <v>20300241201154</v>
          </cell>
          <cell r="E10833" t="str">
            <v>校级基于放电增强LIBS技术的咖啡中微素</v>
          </cell>
          <cell r="F10833" t="str">
            <v>杨乐瑶</v>
          </cell>
          <cell r="G10833" t="str">
            <v>2021073</v>
          </cell>
          <cell r="H10833">
            <v>0</v>
          </cell>
          <cell r="I10833">
            <v>2500</v>
          </cell>
          <cell r="J10833">
            <v>0</v>
          </cell>
          <cell r="K10833">
            <v>2500</v>
          </cell>
          <cell r="L10833">
            <v>0</v>
          </cell>
          <cell r="M10833">
            <v>0</v>
          </cell>
          <cell r="N10833">
            <v>0</v>
          </cell>
          <cell r="O10833">
            <v>2500</v>
          </cell>
        </row>
        <row r="10834">
          <cell r="D10834" t="str">
            <v>20300241201155</v>
          </cell>
          <cell r="E10834" t="str">
            <v>校级基于准连续域束缚态的太赫兹传感器设计</v>
          </cell>
          <cell r="F10834" t="str">
            <v>何小勇</v>
          </cell>
          <cell r="G10834" t="str">
            <v>2020099</v>
          </cell>
          <cell r="H10834">
            <v>0</v>
          </cell>
          <cell r="I10834">
            <v>2500</v>
          </cell>
          <cell r="J10834">
            <v>2500</v>
          </cell>
          <cell r="K10834">
            <v>0</v>
          </cell>
          <cell r="L10834">
            <v>0</v>
          </cell>
          <cell r="M10834">
            <v>0</v>
          </cell>
          <cell r="N10834">
            <v>0</v>
          </cell>
          <cell r="O10834">
            <v>0</v>
          </cell>
        </row>
        <row r="10835">
          <cell r="D10835" t="str">
            <v>20300241201156</v>
          </cell>
          <cell r="E10835" t="str">
            <v>校级智能酒店服务机器人</v>
          </cell>
          <cell r="F10835" t="str">
            <v>廖春萍</v>
          </cell>
          <cell r="G10835" t="str">
            <v>2014004</v>
          </cell>
          <cell r="H10835">
            <v>0</v>
          </cell>
          <cell r="I10835">
            <v>2500</v>
          </cell>
          <cell r="J10835">
            <v>2500</v>
          </cell>
          <cell r="K10835">
            <v>0</v>
          </cell>
          <cell r="L10835">
            <v>0</v>
          </cell>
          <cell r="M10835">
            <v>0</v>
          </cell>
          <cell r="N10835">
            <v>0</v>
          </cell>
          <cell r="O10835">
            <v>0</v>
          </cell>
        </row>
        <row r="10836">
          <cell r="D10836" t="str">
            <v>20300241201157</v>
          </cell>
          <cell r="E10836" t="str">
            <v>校级光电式蚊虫振频检测器</v>
          </cell>
          <cell r="F10836" t="str">
            <v>王彩申</v>
          </cell>
          <cell r="G10836" t="str">
            <v>2013073</v>
          </cell>
          <cell r="H10836">
            <v>0</v>
          </cell>
          <cell r="I10836">
            <v>2500</v>
          </cell>
          <cell r="J10836">
            <v>0</v>
          </cell>
          <cell r="K10836">
            <v>2500</v>
          </cell>
          <cell r="L10836">
            <v>0</v>
          </cell>
          <cell r="M10836">
            <v>0</v>
          </cell>
          <cell r="N10836">
            <v>0</v>
          </cell>
          <cell r="O10836">
            <v>2500</v>
          </cell>
        </row>
        <row r="10837">
          <cell r="D10837" t="str">
            <v>20300241201158</v>
          </cell>
          <cell r="E10837" t="str">
            <v>校级面向高速可见光通信的碳点复合玻璃</v>
          </cell>
          <cell r="F10837" t="str">
            <v>潘绮雯</v>
          </cell>
          <cell r="G10837" t="str">
            <v>2022185</v>
          </cell>
          <cell r="H10837">
            <v>0</v>
          </cell>
          <cell r="I10837">
            <v>2500</v>
          </cell>
          <cell r="J10837">
            <v>1346</v>
          </cell>
          <cell r="K10837">
            <v>1154</v>
          </cell>
          <cell r="L10837">
            <v>0</v>
          </cell>
          <cell r="M10837">
            <v>0</v>
          </cell>
          <cell r="N10837">
            <v>0</v>
          </cell>
          <cell r="O10837">
            <v>1154</v>
          </cell>
        </row>
        <row r="10838">
          <cell r="D10838" t="str">
            <v>20300241201159</v>
          </cell>
          <cell r="E10838" t="str">
            <v>校级基于STM32F103单片机的AIO</v>
          </cell>
          <cell r="F10838" t="str">
            <v>孙泽文</v>
          </cell>
          <cell r="G10838" t="str">
            <v>2018057</v>
          </cell>
          <cell r="H10838">
            <v>0</v>
          </cell>
          <cell r="I10838">
            <v>2500</v>
          </cell>
          <cell r="J10838">
            <v>2236.71</v>
          </cell>
          <cell r="K10838">
            <v>263.29</v>
          </cell>
          <cell r="L10838">
            <v>0</v>
          </cell>
          <cell r="M10838">
            <v>0</v>
          </cell>
          <cell r="N10838">
            <v>0</v>
          </cell>
          <cell r="O10838">
            <v>263.29</v>
          </cell>
        </row>
        <row r="10839">
          <cell r="D10839" t="str">
            <v>20300251008005</v>
          </cell>
          <cell r="E10839" t="str">
            <v>信息与通信工程</v>
          </cell>
          <cell r="F10839" t="str">
            <v>SHENXUEMIN</v>
          </cell>
          <cell r="G10839" t="str">
            <v>2020803</v>
          </cell>
          <cell r="H10839">
            <v>0</v>
          </cell>
          <cell r="I10839">
            <v>350000</v>
          </cell>
          <cell r="J10839">
            <v>0</v>
          </cell>
          <cell r="K10839">
            <v>350000</v>
          </cell>
          <cell r="L10839">
            <v>0</v>
          </cell>
          <cell r="M10839">
            <v>246600</v>
          </cell>
          <cell r="N10839">
            <v>0</v>
          </cell>
          <cell r="O10839">
            <v>103400</v>
          </cell>
        </row>
        <row r="10840">
          <cell r="D10840" t="str">
            <v>20300251008008</v>
          </cell>
          <cell r="E10840" t="str">
            <v>光学工程</v>
          </cell>
          <cell r="F10840" t="str">
            <v>王红成</v>
          </cell>
          <cell r="G10840" t="str">
            <v>2007023</v>
          </cell>
          <cell r="H10840">
            <v>0</v>
          </cell>
          <cell r="I10840">
            <v>350000</v>
          </cell>
          <cell r="J10840">
            <v>115870.11</v>
          </cell>
          <cell r="K10840">
            <v>234129.89</v>
          </cell>
          <cell r="L10840">
            <v>0</v>
          </cell>
          <cell r="M10840">
            <v>0</v>
          </cell>
          <cell r="N10840">
            <v>0</v>
          </cell>
          <cell r="O10840">
            <v>234129.89</v>
          </cell>
        </row>
        <row r="10841">
          <cell r="D10841" t="str">
            <v>20300251201146</v>
          </cell>
          <cell r="E10841" t="str">
            <v>基于视觉的物流行业灵巧手</v>
          </cell>
          <cell r="F10841" t="str">
            <v>胡亚伟</v>
          </cell>
          <cell r="G10841" t="str">
            <v>2013038</v>
          </cell>
          <cell r="H10841">
            <v>0</v>
          </cell>
          <cell r="I10841">
            <v>4800</v>
          </cell>
          <cell r="J10841">
            <v>0</v>
          </cell>
          <cell r="K10841">
            <v>4800</v>
          </cell>
          <cell r="L10841">
            <v>0</v>
          </cell>
          <cell r="M10841">
            <v>0</v>
          </cell>
          <cell r="N10841">
            <v>0</v>
          </cell>
          <cell r="O10841">
            <v>4800</v>
          </cell>
        </row>
        <row r="10842">
          <cell r="D10842" t="str">
            <v>20300251201147</v>
          </cell>
          <cell r="E10842" t="str">
            <v>智能电池管理系统</v>
          </cell>
          <cell r="F10842" t="str">
            <v>张志</v>
          </cell>
          <cell r="G10842" t="str">
            <v>2013017</v>
          </cell>
          <cell r="H10842">
            <v>0</v>
          </cell>
          <cell r="I10842">
            <v>4800</v>
          </cell>
          <cell r="J10842">
            <v>0</v>
          </cell>
          <cell r="K10842">
            <v>4800</v>
          </cell>
          <cell r="L10842">
            <v>0</v>
          </cell>
          <cell r="M10842">
            <v>0</v>
          </cell>
          <cell r="N10842">
            <v>0</v>
          </cell>
          <cell r="O10842">
            <v>4800</v>
          </cell>
        </row>
        <row r="10843">
          <cell r="D10843" t="str">
            <v>20300251201148</v>
          </cell>
          <cell r="E10843" t="str">
            <v>基于飞秒激光3D打印技术的光纤布拉格光栅</v>
          </cell>
          <cell r="F10843" t="str">
            <v>郭奎奎</v>
          </cell>
          <cell r="G10843" t="str">
            <v>2022090</v>
          </cell>
          <cell r="H10843">
            <v>0</v>
          </cell>
          <cell r="I10843">
            <v>4800</v>
          </cell>
          <cell r="J10843">
            <v>0</v>
          </cell>
          <cell r="K10843">
            <v>4800</v>
          </cell>
          <cell r="L10843">
            <v>0</v>
          </cell>
          <cell r="M10843">
            <v>0</v>
          </cell>
          <cell r="N10843">
            <v>0</v>
          </cell>
          <cell r="O10843">
            <v>4800</v>
          </cell>
        </row>
        <row r="10844">
          <cell r="D10844" t="str">
            <v>20300251201149</v>
          </cell>
          <cell r="E10844" t="str">
            <v>基站天线阵列去耦与滤波器一体化关键技术研</v>
          </cell>
          <cell r="F10844" t="str">
            <v>林娴静</v>
          </cell>
          <cell r="G10844" t="str">
            <v>2017040</v>
          </cell>
          <cell r="H10844">
            <v>0</v>
          </cell>
          <cell r="I10844">
            <v>4800</v>
          </cell>
          <cell r="J10844">
            <v>0</v>
          </cell>
          <cell r="K10844">
            <v>4800</v>
          </cell>
          <cell r="L10844">
            <v>0</v>
          </cell>
          <cell r="M10844">
            <v>0</v>
          </cell>
          <cell r="N10844">
            <v>0</v>
          </cell>
          <cell r="O10844">
            <v>4800</v>
          </cell>
        </row>
        <row r="10845">
          <cell r="D10845" t="str">
            <v>20300251201150</v>
          </cell>
          <cell r="E10845" t="str">
            <v>边缘服务器端的神经网络识别系统设计</v>
          </cell>
          <cell r="F10845" t="str">
            <v>黄妙娜</v>
          </cell>
          <cell r="G10845" t="str">
            <v>2014014</v>
          </cell>
          <cell r="H10845">
            <v>0</v>
          </cell>
          <cell r="I10845">
            <v>4800</v>
          </cell>
          <cell r="J10845">
            <v>0</v>
          </cell>
          <cell r="K10845">
            <v>4800</v>
          </cell>
          <cell r="L10845">
            <v>0</v>
          </cell>
          <cell r="M10845">
            <v>0</v>
          </cell>
          <cell r="N10845">
            <v>0</v>
          </cell>
          <cell r="O10845">
            <v>4800</v>
          </cell>
        </row>
        <row r="10846">
          <cell r="D10846" t="str">
            <v>20300251201151</v>
          </cell>
          <cell r="E10846" t="str">
            <v>基于轻量化模型和国产AI SOC的器件检</v>
          </cell>
          <cell r="F10846" t="str">
            <v>黄晓园</v>
          </cell>
          <cell r="G10846" t="str">
            <v>2013058</v>
          </cell>
          <cell r="H10846">
            <v>0</v>
          </cell>
          <cell r="I10846">
            <v>4800</v>
          </cell>
          <cell r="J10846">
            <v>0</v>
          </cell>
          <cell r="K10846">
            <v>4800</v>
          </cell>
          <cell r="L10846">
            <v>0</v>
          </cell>
          <cell r="M10846">
            <v>0</v>
          </cell>
          <cell r="N10846">
            <v>0</v>
          </cell>
          <cell r="O10846">
            <v>4800</v>
          </cell>
        </row>
        <row r="10847">
          <cell r="D10847" t="str">
            <v>20300251201152</v>
          </cell>
          <cell r="E10847" t="str">
            <v>双形态 UWB 智能跟随车</v>
          </cell>
          <cell r="F10847" t="str">
            <v>陈平平</v>
          </cell>
          <cell r="G10847" t="str">
            <v>2006043</v>
          </cell>
          <cell r="H10847">
            <v>0</v>
          </cell>
          <cell r="I10847">
            <v>2400</v>
          </cell>
          <cell r="J10847">
            <v>0</v>
          </cell>
          <cell r="K10847">
            <v>2400</v>
          </cell>
          <cell r="L10847">
            <v>0</v>
          </cell>
          <cell r="M10847">
            <v>0</v>
          </cell>
          <cell r="N10847">
            <v>0</v>
          </cell>
          <cell r="O10847">
            <v>2400</v>
          </cell>
        </row>
        <row r="10848">
          <cell r="D10848" t="str">
            <v>20300251201153</v>
          </cell>
          <cell r="E10848" t="str">
            <v>基于有感控制可二二导通与三三导通切换的B</v>
          </cell>
          <cell r="F10848" t="str">
            <v>唐校</v>
          </cell>
          <cell r="G10848" t="str">
            <v>2014015</v>
          </cell>
          <cell r="H10848">
            <v>0</v>
          </cell>
          <cell r="I10848">
            <v>2400</v>
          </cell>
          <cell r="J10848">
            <v>0</v>
          </cell>
          <cell r="K10848">
            <v>2400</v>
          </cell>
          <cell r="L10848">
            <v>0</v>
          </cell>
          <cell r="M10848">
            <v>0</v>
          </cell>
          <cell r="N10848">
            <v>0</v>
          </cell>
          <cell r="O10848">
            <v>2400</v>
          </cell>
        </row>
        <row r="10849">
          <cell r="D10849" t="str">
            <v>20300251201154</v>
          </cell>
          <cell r="E10849" t="str">
            <v>基于ROS2的月球环境勘探器</v>
          </cell>
          <cell r="F10849" t="str">
            <v>陈琼</v>
          </cell>
          <cell r="G10849" t="str">
            <v>2001005</v>
          </cell>
          <cell r="H10849">
            <v>0</v>
          </cell>
          <cell r="I10849">
            <v>2400</v>
          </cell>
          <cell r="J10849">
            <v>0</v>
          </cell>
          <cell r="K10849">
            <v>2400</v>
          </cell>
          <cell r="L10849">
            <v>0</v>
          </cell>
          <cell r="M10849">
            <v>0</v>
          </cell>
          <cell r="N10849">
            <v>0</v>
          </cell>
          <cell r="O10849">
            <v>2400</v>
          </cell>
        </row>
        <row r="10850">
          <cell r="D10850" t="str">
            <v>20300251201155</v>
          </cell>
          <cell r="E10850" t="str">
            <v>仓储物流机器人</v>
          </cell>
          <cell r="F10850" t="str">
            <v>姚娜</v>
          </cell>
          <cell r="G10850" t="str">
            <v>2011024</v>
          </cell>
          <cell r="H10850">
            <v>0</v>
          </cell>
          <cell r="I10850">
            <v>2400</v>
          </cell>
          <cell r="J10850">
            <v>0</v>
          </cell>
          <cell r="K10850">
            <v>2400</v>
          </cell>
          <cell r="L10850">
            <v>0</v>
          </cell>
          <cell r="M10850">
            <v>0</v>
          </cell>
          <cell r="N10850">
            <v>0</v>
          </cell>
          <cell r="O10850">
            <v>2400</v>
          </cell>
        </row>
        <row r="10851">
          <cell r="D10851" t="str">
            <v>20300251201156</v>
          </cell>
          <cell r="E10851" t="str">
            <v>隔离型双向DC-DC变换器</v>
          </cell>
          <cell r="F10851" t="str">
            <v>胡望</v>
          </cell>
          <cell r="G10851" t="str">
            <v>2022184</v>
          </cell>
          <cell r="H10851">
            <v>0</v>
          </cell>
          <cell r="I10851">
            <v>2400</v>
          </cell>
          <cell r="J10851">
            <v>0</v>
          </cell>
          <cell r="K10851">
            <v>2400</v>
          </cell>
          <cell r="L10851">
            <v>0</v>
          </cell>
          <cell r="M10851">
            <v>0</v>
          </cell>
          <cell r="N10851">
            <v>0</v>
          </cell>
          <cell r="O10851">
            <v>2400</v>
          </cell>
        </row>
        <row r="10852">
          <cell r="D10852" t="str">
            <v>20300251201157</v>
          </cell>
          <cell r="E10852" t="str">
            <v>车辆边缘计算网络中计算复用和任务卸载优化</v>
          </cell>
          <cell r="F10852" t="str">
            <v>杨伟伟</v>
          </cell>
          <cell r="G10852" t="str">
            <v>2021048</v>
          </cell>
          <cell r="H10852">
            <v>0</v>
          </cell>
          <cell r="I10852">
            <v>2400</v>
          </cell>
          <cell r="J10852">
            <v>0</v>
          </cell>
          <cell r="K10852">
            <v>2400</v>
          </cell>
          <cell r="L10852">
            <v>0</v>
          </cell>
          <cell r="M10852">
            <v>0</v>
          </cell>
          <cell r="N10852">
            <v>0</v>
          </cell>
          <cell r="O10852">
            <v>2400</v>
          </cell>
        </row>
        <row r="10853">
          <cell r="D10853" t="str">
            <v>20300251201158</v>
          </cell>
          <cell r="E10853" t="str">
            <v>基于AC791的低功耗仿生飞行探测器</v>
          </cell>
          <cell r="F10853" t="str">
            <v>李波瑶</v>
          </cell>
          <cell r="G10853" t="str">
            <v>2021047</v>
          </cell>
          <cell r="H10853">
            <v>0</v>
          </cell>
          <cell r="I10853">
            <v>2400</v>
          </cell>
          <cell r="J10853">
            <v>0</v>
          </cell>
          <cell r="K10853">
            <v>2400</v>
          </cell>
          <cell r="L10853">
            <v>0</v>
          </cell>
          <cell r="M10853">
            <v>0</v>
          </cell>
          <cell r="N10853">
            <v>0</v>
          </cell>
          <cell r="O10853">
            <v>2400</v>
          </cell>
        </row>
        <row r="10854">
          <cell r="D10854" t="str">
            <v>20300251201159</v>
          </cell>
          <cell r="E10854" t="str">
            <v>焦距可调的近场聚焦天线研究</v>
          </cell>
          <cell r="F10854" t="str">
            <v>陈诚</v>
          </cell>
          <cell r="G10854" t="str">
            <v>2020022</v>
          </cell>
          <cell r="H10854">
            <v>0</v>
          </cell>
          <cell r="I10854">
            <v>2400</v>
          </cell>
          <cell r="J10854">
            <v>0</v>
          </cell>
          <cell r="K10854">
            <v>2400</v>
          </cell>
          <cell r="L10854">
            <v>0</v>
          </cell>
          <cell r="M10854">
            <v>0</v>
          </cell>
          <cell r="N10854">
            <v>0</v>
          </cell>
          <cell r="O10854">
            <v>2400</v>
          </cell>
        </row>
        <row r="10855">
          <cell r="D10855" t="str">
            <v>20300251201160</v>
          </cell>
          <cell r="E10855" t="str">
            <v>基于拉曼光谱的塑料快速检测研究</v>
          </cell>
          <cell r="F10855" t="str">
            <v>刘晔</v>
          </cell>
          <cell r="G10855" t="str">
            <v>2018807</v>
          </cell>
          <cell r="H10855">
            <v>0</v>
          </cell>
          <cell r="I10855">
            <v>2400</v>
          </cell>
          <cell r="J10855">
            <v>0</v>
          </cell>
          <cell r="K10855">
            <v>2400</v>
          </cell>
          <cell r="L10855">
            <v>0</v>
          </cell>
          <cell r="M10855">
            <v>0</v>
          </cell>
          <cell r="N10855">
            <v>0</v>
          </cell>
          <cell r="O10855">
            <v>2400</v>
          </cell>
        </row>
        <row r="10856">
          <cell r="D10856" t="str">
            <v>20300251201161</v>
          </cell>
          <cell r="E10856" t="str">
            <v>便携式多功能集成仪器</v>
          </cell>
          <cell r="F10856" t="str">
            <v>廖春萍</v>
          </cell>
          <cell r="G10856" t="str">
            <v>2014004</v>
          </cell>
          <cell r="H10856">
            <v>0</v>
          </cell>
          <cell r="I10856">
            <v>2400</v>
          </cell>
          <cell r="J10856">
            <v>0</v>
          </cell>
          <cell r="K10856">
            <v>2400</v>
          </cell>
          <cell r="L10856">
            <v>0</v>
          </cell>
          <cell r="M10856">
            <v>0</v>
          </cell>
          <cell r="N10856">
            <v>0</v>
          </cell>
          <cell r="O10856">
            <v>2400</v>
          </cell>
        </row>
        <row r="10857">
          <cell r="D10857" t="str">
            <v>20300251201162</v>
          </cell>
          <cell r="E10857" t="str">
            <v>基于OpenCV的视障辅助智能助手</v>
          </cell>
          <cell r="F10857" t="str">
            <v>宋建勋</v>
          </cell>
          <cell r="G10857" t="str">
            <v>2012022</v>
          </cell>
          <cell r="H10857">
            <v>0</v>
          </cell>
          <cell r="I10857">
            <v>1200</v>
          </cell>
          <cell r="J10857">
            <v>0</v>
          </cell>
          <cell r="K10857">
            <v>1200</v>
          </cell>
          <cell r="L10857">
            <v>0</v>
          </cell>
          <cell r="M10857">
            <v>0</v>
          </cell>
          <cell r="N10857">
            <v>0</v>
          </cell>
          <cell r="O10857">
            <v>1200</v>
          </cell>
        </row>
        <row r="10858">
          <cell r="D10858" t="str">
            <v>20300251201163</v>
          </cell>
          <cell r="E10858" t="str">
            <v>爬阶梯多功能轮椅</v>
          </cell>
          <cell r="F10858" t="str">
            <v>赖树明</v>
          </cell>
          <cell r="G10858" t="str">
            <v>2004019</v>
          </cell>
          <cell r="H10858">
            <v>0</v>
          </cell>
          <cell r="I10858">
            <v>1200</v>
          </cell>
          <cell r="J10858">
            <v>0</v>
          </cell>
          <cell r="K10858">
            <v>1200</v>
          </cell>
          <cell r="L10858">
            <v>0</v>
          </cell>
          <cell r="M10858">
            <v>0</v>
          </cell>
          <cell r="N10858">
            <v>0</v>
          </cell>
          <cell r="O10858">
            <v>1200</v>
          </cell>
        </row>
        <row r="10859">
          <cell r="D10859" t="str">
            <v>20300251201164</v>
          </cell>
          <cell r="E10859" t="str">
            <v>基于Linux系统和STM32的智能感知</v>
          </cell>
          <cell r="F10859" t="str">
            <v>唐校</v>
          </cell>
          <cell r="G10859" t="str">
            <v>2014015</v>
          </cell>
          <cell r="H10859">
            <v>0</v>
          </cell>
          <cell r="I10859">
            <v>1200</v>
          </cell>
          <cell r="J10859">
            <v>0</v>
          </cell>
          <cell r="K10859">
            <v>1200</v>
          </cell>
          <cell r="L10859">
            <v>0</v>
          </cell>
          <cell r="M10859">
            <v>0</v>
          </cell>
          <cell r="N10859">
            <v>0</v>
          </cell>
          <cell r="O10859">
            <v>1200</v>
          </cell>
        </row>
        <row r="10860">
          <cell r="D10860" t="str">
            <v>20300251201165</v>
          </cell>
          <cell r="E10860" t="str">
            <v>多源感知灾害推演防护系统</v>
          </cell>
          <cell r="F10860" t="str">
            <v>赖树明</v>
          </cell>
          <cell r="G10860" t="str">
            <v>2004019</v>
          </cell>
          <cell r="H10860">
            <v>0</v>
          </cell>
          <cell r="I10860">
            <v>1200</v>
          </cell>
          <cell r="J10860">
            <v>0</v>
          </cell>
          <cell r="K10860">
            <v>1200</v>
          </cell>
          <cell r="L10860">
            <v>0</v>
          </cell>
          <cell r="M10860">
            <v>0</v>
          </cell>
          <cell r="N10860">
            <v>0</v>
          </cell>
          <cell r="O10860">
            <v>1200</v>
          </cell>
        </row>
        <row r="10861">
          <cell r="D10861" t="str">
            <v>20300251201166</v>
          </cell>
          <cell r="E10861" t="str">
            <v>智能导航盲杖</v>
          </cell>
          <cell r="F10861" t="str">
            <v>雷瑞庭</v>
          </cell>
          <cell r="G10861" t="str">
            <v>2008044</v>
          </cell>
          <cell r="H10861">
            <v>0</v>
          </cell>
          <cell r="I10861">
            <v>1200</v>
          </cell>
          <cell r="J10861">
            <v>0</v>
          </cell>
          <cell r="K10861">
            <v>1200</v>
          </cell>
          <cell r="L10861">
            <v>0</v>
          </cell>
          <cell r="M10861">
            <v>0</v>
          </cell>
          <cell r="N10861">
            <v>0</v>
          </cell>
          <cell r="O10861">
            <v>1200</v>
          </cell>
        </row>
        <row r="10862">
          <cell r="D10862" t="str">
            <v>20300251201167</v>
          </cell>
          <cell r="E10862" t="str">
            <v>可语音交互与基于GPS定位规划 路径的灾</v>
          </cell>
          <cell r="F10862" t="str">
            <v>姚娜</v>
          </cell>
          <cell r="G10862" t="str">
            <v>2011024</v>
          </cell>
          <cell r="H10862">
            <v>0</v>
          </cell>
          <cell r="I10862">
            <v>1200</v>
          </cell>
          <cell r="J10862">
            <v>0</v>
          </cell>
          <cell r="K10862">
            <v>1200</v>
          </cell>
          <cell r="L10862">
            <v>0</v>
          </cell>
          <cell r="M10862">
            <v>0</v>
          </cell>
          <cell r="N10862">
            <v>0</v>
          </cell>
          <cell r="O10862">
            <v>1200</v>
          </cell>
        </row>
        <row r="10863">
          <cell r="D10863" t="str">
            <v>20300251201168</v>
          </cell>
          <cell r="E10863" t="str">
            <v>焰翼智巡——云边一体化的无人机智能火情巡</v>
          </cell>
          <cell r="F10863" t="str">
            <v>梁辉</v>
          </cell>
          <cell r="G10863" t="str">
            <v>2020819</v>
          </cell>
          <cell r="H10863">
            <v>0</v>
          </cell>
          <cell r="I10863">
            <v>1200</v>
          </cell>
          <cell r="J10863">
            <v>0</v>
          </cell>
          <cell r="K10863">
            <v>1200</v>
          </cell>
          <cell r="L10863">
            <v>0</v>
          </cell>
          <cell r="M10863">
            <v>0</v>
          </cell>
          <cell r="N10863">
            <v>0</v>
          </cell>
          <cell r="O10863">
            <v>1200</v>
          </cell>
        </row>
        <row r="10864">
          <cell r="D10864" t="str">
            <v>20300251201169</v>
          </cell>
          <cell r="E10864" t="str">
            <v>近红外轨道角动量模式可视化探测研究</v>
          </cell>
          <cell r="F10864" t="str">
            <v>魏丹</v>
          </cell>
          <cell r="G10864" t="str">
            <v>2020123</v>
          </cell>
          <cell r="H10864">
            <v>0</v>
          </cell>
          <cell r="I10864">
            <v>1200</v>
          </cell>
          <cell r="J10864">
            <v>0</v>
          </cell>
          <cell r="K10864">
            <v>1200</v>
          </cell>
          <cell r="L10864">
            <v>0</v>
          </cell>
          <cell r="M10864">
            <v>0</v>
          </cell>
          <cell r="N10864">
            <v>0</v>
          </cell>
          <cell r="O10864">
            <v>1200</v>
          </cell>
        </row>
        <row r="10865">
          <cell r="D10865" t="str">
            <v>20300251201170</v>
          </cell>
          <cell r="E10865" t="str">
            <v>基于大语言模型的智能情感陪伴宠物</v>
          </cell>
          <cell r="F10865" t="str">
            <v>王彩申</v>
          </cell>
          <cell r="G10865" t="str">
            <v>2013073</v>
          </cell>
          <cell r="H10865">
            <v>0</v>
          </cell>
          <cell r="I10865">
            <v>1200</v>
          </cell>
          <cell r="J10865">
            <v>0</v>
          </cell>
          <cell r="K10865">
            <v>1200</v>
          </cell>
          <cell r="L10865">
            <v>0</v>
          </cell>
          <cell r="M10865">
            <v>0</v>
          </cell>
          <cell r="N10865">
            <v>0</v>
          </cell>
          <cell r="O10865">
            <v>1200</v>
          </cell>
        </row>
        <row r="10866">
          <cell r="D10866" t="str">
            <v>20300251201171</v>
          </cell>
          <cell r="E10866" t="str">
            <v>应急状态下的无线电通信设备</v>
          </cell>
          <cell r="F10866" t="str">
            <v>潘佑华</v>
          </cell>
          <cell r="G10866" t="str">
            <v>2005066</v>
          </cell>
          <cell r="H10866">
            <v>0</v>
          </cell>
          <cell r="I10866">
            <v>1200</v>
          </cell>
          <cell r="J10866">
            <v>0</v>
          </cell>
          <cell r="K10866">
            <v>1200</v>
          </cell>
          <cell r="L10866">
            <v>0</v>
          </cell>
          <cell r="M10866">
            <v>0</v>
          </cell>
          <cell r="N10866">
            <v>0</v>
          </cell>
          <cell r="O10866">
            <v>1200</v>
          </cell>
        </row>
        <row r="10867">
          <cell r="D10867" t="str">
            <v>20300251201172</v>
          </cell>
          <cell r="E10867" t="str">
            <v>面向大模型的语音AI-agent硬件终端</v>
          </cell>
          <cell r="F10867" t="str">
            <v>杨平</v>
          </cell>
          <cell r="G10867" t="str">
            <v>2013020</v>
          </cell>
          <cell r="H10867">
            <v>0</v>
          </cell>
          <cell r="I10867">
            <v>1200</v>
          </cell>
          <cell r="J10867">
            <v>0</v>
          </cell>
          <cell r="K10867">
            <v>1200</v>
          </cell>
          <cell r="L10867">
            <v>0</v>
          </cell>
          <cell r="M10867">
            <v>0</v>
          </cell>
          <cell r="N10867">
            <v>0</v>
          </cell>
          <cell r="O10867">
            <v>1200</v>
          </cell>
        </row>
        <row r="10868">
          <cell r="D10868" t="str">
            <v>20300251201173</v>
          </cell>
          <cell r="E10868" t="str">
            <v>基于物联网的多维智感工业气体监测终端</v>
          </cell>
          <cell r="F10868" t="str">
            <v>谭艳珍</v>
          </cell>
          <cell r="G10868" t="str">
            <v>2018059</v>
          </cell>
          <cell r="H10868">
            <v>0</v>
          </cell>
          <cell r="I10868">
            <v>1200</v>
          </cell>
          <cell r="J10868">
            <v>0</v>
          </cell>
          <cell r="K10868">
            <v>1200</v>
          </cell>
          <cell r="L10868">
            <v>0</v>
          </cell>
          <cell r="M10868">
            <v>0</v>
          </cell>
          <cell r="N10868">
            <v>0</v>
          </cell>
          <cell r="O10868">
            <v>1200</v>
          </cell>
        </row>
        <row r="10869">
          <cell r="D10869" t="str">
            <v>20300251201174</v>
          </cell>
          <cell r="E10869" t="str">
            <v>基于杰理AC单片机的源测量单元</v>
          </cell>
          <cell r="F10869" t="str">
            <v>陈卫</v>
          </cell>
          <cell r="G10869" t="str">
            <v>2003083</v>
          </cell>
          <cell r="H10869">
            <v>0</v>
          </cell>
          <cell r="I10869">
            <v>1200</v>
          </cell>
          <cell r="J10869">
            <v>0</v>
          </cell>
          <cell r="K10869">
            <v>1200</v>
          </cell>
          <cell r="L10869">
            <v>0</v>
          </cell>
          <cell r="M10869">
            <v>0</v>
          </cell>
          <cell r="N10869">
            <v>0</v>
          </cell>
          <cell r="O10869">
            <v>1200</v>
          </cell>
        </row>
        <row r="10870">
          <cell r="D10870" t="str">
            <v>20300251201175</v>
          </cell>
          <cell r="E10870" t="str">
            <v>基于ZEMAX的1920x1200高分辨</v>
          </cell>
          <cell r="F10870" t="str">
            <v>张耿</v>
          </cell>
          <cell r="G10870" t="str">
            <v>2012036</v>
          </cell>
          <cell r="H10870">
            <v>0</v>
          </cell>
          <cell r="I10870">
            <v>1200</v>
          </cell>
          <cell r="J10870">
            <v>0</v>
          </cell>
          <cell r="K10870">
            <v>1200</v>
          </cell>
          <cell r="L10870">
            <v>0</v>
          </cell>
          <cell r="M10870">
            <v>0</v>
          </cell>
          <cell r="N10870">
            <v>0</v>
          </cell>
          <cell r="O10870">
            <v>1200</v>
          </cell>
        </row>
        <row r="10871">
          <cell r="D10871" t="str">
            <v>20300251201176</v>
          </cell>
          <cell r="E10871" t="str">
            <v>智能焊接机械臂</v>
          </cell>
          <cell r="F10871" t="str">
            <v>彭川</v>
          </cell>
          <cell r="G10871" t="str">
            <v>2013041</v>
          </cell>
          <cell r="H10871">
            <v>0</v>
          </cell>
          <cell r="I10871">
            <v>1200</v>
          </cell>
          <cell r="J10871">
            <v>0</v>
          </cell>
          <cell r="K10871">
            <v>1200</v>
          </cell>
          <cell r="L10871">
            <v>0</v>
          </cell>
          <cell r="M10871">
            <v>0</v>
          </cell>
          <cell r="N10871">
            <v>0</v>
          </cell>
          <cell r="O10871">
            <v>1200</v>
          </cell>
        </row>
        <row r="10872">
          <cell r="D10872" t="str">
            <v>20300251201177</v>
          </cell>
          <cell r="E10872" t="str">
            <v>可折叠气囊车</v>
          </cell>
          <cell r="F10872" t="str">
            <v>郑永香</v>
          </cell>
          <cell r="G10872" t="str">
            <v>2021083</v>
          </cell>
          <cell r="H10872">
            <v>0</v>
          </cell>
          <cell r="I10872">
            <v>1200</v>
          </cell>
          <cell r="J10872">
            <v>0</v>
          </cell>
          <cell r="K10872">
            <v>1200</v>
          </cell>
          <cell r="L10872">
            <v>0</v>
          </cell>
          <cell r="M10872">
            <v>0</v>
          </cell>
          <cell r="N10872">
            <v>0</v>
          </cell>
          <cell r="O10872">
            <v>1200</v>
          </cell>
        </row>
        <row r="10873">
          <cell r="D10873" t="str">
            <v>20400195400005</v>
          </cell>
          <cell r="E10873" t="str">
            <v>(071006001)团费</v>
          </cell>
          <cell r="F10873" t="str">
            <v>张伟伟</v>
          </cell>
          <cell r="G10873" t="str">
            <v>2020823</v>
          </cell>
          <cell r="H10873">
            <v>296.94</v>
          </cell>
          <cell r="I10873">
            <v>0</v>
          </cell>
          <cell r="J10873">
            <v>0</v>
          </cell>
          <cell r="K10873">
            <v>296.94</v>
          </cell>
          <cell r="L10873">
            <v>0</v>
          </cell>
          <cell r="M10873">
            <v>0</v>
          </cell>
          <cell r="N10873">
            <v>0</v>
          </cell>
          <cell r="O10873">
            <v>296.94</v>
          </cell>
        </row>
        <row r="10874">
          <cell r="D10874" t="str">
            <v>20400195900001004</v>
          </cell>
          <cell r="E10874" t="str">
            <v>党费</v>
          </cell>
          <cell r="F10874" t="str">
            <v>兰善红</v>
          </cell>
          <cell r="G10874" t="str">
            <v>2002016</v>
          </cell>
          <cell r="H10874">
            <v>0</v>
          </cell>
          <cell r="I10874">
            <v>191851.95</v>
          </cell>
          <cell r="J10874">
            <v>2873</v>
          </cell>
          <cell r="K10874">
            <v>188978.95</v>
          </cell>
          <cell r="L10874">
            <v>0</v>
          </cell>
          <cell r="M10874">
            <v>0</v>
          </cell>
          <cell r="N10874">
            <v>0</v>
          </cell>
          <cell r="O10874">
            <v>188978.95</v>
          </cell>
        </row>
        <row r="10875">
          <cell r="D10875" t="str">
            <v>20400196100028005</v>
          </cell>
          <cell r="E10875" t="str">
            <v>工程认证专业建设费</v>
          </cell>
          <cell r="F10875" t="str">
            <v>张伟伟</v>
          </cell>
          <cell r="G10875" t="str">
            <v>2020823</v>
          </cell>
          <cell r="H10875">
            <v>0</v>
          </cell>
          <cell r="I10875">
            <v>0</v>
          </cell>
          <cell r="J10875">
            <v>0</v>
          </cell>
          <cell r="K10875">
            <v>0</v>
          </cell>
          <cell r="L10875">
            <v>0</v>
          </cell>
          <cell r="M10875">
            <v>0</v>
          </cell>
          <cell r="N10875">
            <v>0</v>
          </cell>
          <cell r="O10875">
            <v>0</v>
          </cell>
        </row>
        <row r="10876">
          <cell r="D10876" t="str">
            <v>204002061009017</v>
          </cell>
          <cell r="E10876" t="str">
            <v>（平台）绿色溶剂设计、调控及其在环境、能源和材料中的应用</v>
          </cell>
          <cell r="F10876" t="str">
            <v>李长平</v>
          </cell>
          <cell r="G10876" t="str">
            <v>2016830</v>
          </cell>
          <cell r="H10876">
            <v>0</v>
          </cell>
          <cell r="I10876">
            <v>2264514.6</v>
          </cell>
          <cell r="J10876">
            <v>388541.06</v>
          </cell>
          <cell r="K10876">
            <v>1875973.54</v>
          </cell>
          <cell r="L10876">
            <v>134000</v>
          </cell>
          <cell r="M10876">
            <v>0</v>
          </cell>
          <cell r="N10876">
            <v>0</v>
          </cell>
          <cell r="O10876">
            <v>1875973.54</v>
          </cell>
        </row>
        <row r="10877">
          <cell r="D10877" t="str">
            <v>20400215701004</v>
          </cell>
          <cell r="E10877" t="str">
            <v>征兵专项经费</v>
          </cell>
          <cell r="F10877" t="str">
            <v>兰善红</v>
          </cell>
          <cell r="G10877" t="str">
            <v>2002016</v>
          </cell>
          <cell r="H10877">
            <v>0</v>
          </cell>
          <cell r="I10877">
            <v>2000</v>
          </cell>
          <cell r="J10877">
            <v>0</v>
          </cell>
          <cell r="K10877">
            <v>2000</v>
          </cell>
          <cell r="L10877">
            <v>0</v>
          </cell>
          <cell r="M10877">
            <v>0</v>
          </cell>
          <cell r="N10877">
            <v>0</v>
          </cell>
          <cell r="O10877">
            <v>2000</v>
          </cell>
        </row>
        <row r="10878">
          <cell r="D10878" t="str">
            <v>20400220629002</v>
          </cell>
          <cell r="E10878" t="str">
            <v>研究生招生工作经费</v>
          </cell>
          <cell r="F10878" t="str">
            <v>张伟伟</v>
          </cell>
          <cell r="G10878" t="str">
            <v>2020823</v>
          </cell>
          <cell r="H10878">
            <v>0</v>
          </cell>
          <cell r="I10878">
            <v>0</v>
          </cell>
          <cell r="J10878">
            <v>0</v>
          </cell>
          <cell r="K10878">
            <v>0</v>
          </cell>
          <cell r="L10878">
            <v>0</v>
          </cell>
          <cell r="M10878">
            <v>0</v>
          </cell>
          <cell r="N10878">
            <v>0</v>
          </cell>
          <cell r="O10878">
            <v>0</v>
          </cell>
        </row>
        <row r="10879">
          <cell r="D10879" t="str">
            <v>20400220629009</v>
          </cell>
          <cell r="E10879" t="str">
            <v>本科招生工作经费</v>
          </cell>
          <cell r="F10879" t="str">
            <v>兰善红</v>
          </cell>
          <cell r="G10879" t="str">
            <v>2002016</v>
          </cell>
          <cell r="H10879">
            <v>0</v>
          </cell>
          <cell r="I10879">
            <v>0</v>
          </cell>
          <cell r="J10879">
            <v>0</v>
          </cell>
          <cell r="K10879">
            <v>0</v>
          </cell>
          <cell r="L10879">
            <v>0</v>
          </cell>
          <cell r="M10879">
            <v>0</v>
          </cell>
          <cell r="N10879">
            <v>0</v>
          </cell>
          <cell r="O10879">
            <v>0</v>
          </cell>
        </row>
        <row r="10880">
          <cell r="D10880" t="str">
            <v>20400221001032</v>
          </cell>
          <cell r="E10880" t="str">
            <v>教学部门日常教学经费</v>
          </cell>
          <cell r="F10880" t="str">
            <v>张伟伟</v>
          </cell>
          <cell r="G10880" t="str">
            <v>2020823</v>
          </cell>
          <cell r="H10880">
            <v>0</v>
          </cell>
          <cell r="I10880">
            <v>0</v>
          </cell>
          <cell r="J10880">
            <v>0</v>
          </cell>
          <cell r="K10880">
            <v>0</v>
          </cell>
          <cell r="L10880">
            <v>0</v>
          </cell>
          <cell r="M10880">
            <v>0</v>
          </cell>
          <cell r="N10880">
            <v>0</v>
          </cell>
          <cell r="O10880">
            <v>0</v>
          </cell>
        </row>
        <row r="10881">
          <cell r="D10881" t="str">
            <v>20400221001052</v>
          </cell>
          <cell r="E10881" t="str">
            <v>党建经费</v>
          </cell>
          <cell r="F10881" t="str">
            <v>兰善红</v>
          </cell>
          <cell r="G10881" t="str">
            <v>2002016</v>
          </cell>
          <cell r="H10881">
            <v>0</v>
          </cell>
          <cell r="I10881">
            <v>46500</v>
          </cell>
          <cell r="J10881">
            <v>20292.42</v>
          </cell>
          <cell r="K10881">
            <v>26207.58</v>
          </cell>
          <cell r="L10881">
            <v>0</v>
          </cell>
          <cell r="M10881">
            <v>0</v>
          </cell>
          <cell r="N10881">
            <v>0</v>
          </cell>
          <cell r="O10881">
            <v>26207.58</v>
          </cell>
        </row>
        <row r="10882">
          <cell r="D10882" t="str">
            <v>20400221001071</v>
          </cell>
          <cell r="E10882" t="str">
            <v>德育经费</v>
          </cell>
          <cell r="F10882" t="str">
            <v>张伟伟</v>
          </cell>
          <cell r="G10882" t="str">
            <v>2020823</v>
          </cell>
          <cell r="H10882">
            <v>0</v>
          </cell>
          <cell r="I10882">
            <v>0</v>
          </cell>
          <cell r="J10882">
            <v>0</v>
          </cell>
          <cell r="K10882">
            <v>0</v>
          </cell>
          <cell r="L10882">
            <v>0</v>
          </cell>
          <cell r="M10882">
            <v>0</v>
          </cell>
          <cell r="N10882">
            <v>0</v>
          </cell>
          <cell r="O10882">
            <v>0</v>
          </cell>
        </row>
        <row r="10883">
          <cell r="D10883" t="str">
            <v>20400221001089</v>
          </cell>
          <cell r="E10883" t="str">
            <v>生态环境工程技术研发中心运行经费</v>
          </cell>
          <cell r="F10883" t="str">
            <v>张伟伟</v>
          </cell>
          <cell r="G10883" t="str">
            <v>2020823</v>
          </cell>
          <cell r="H10883">
            <v>0</v>
          </cell>
          <cell r="I10883">
            <v>21016.23</v>
          </cell>
          <cell r="J10883">
            <v>21016.23</v>
          </cell>
          <cell r="K10883">
            <v>0</v>
          </cell>
          <cell r="L10883">
            <v>0</v>
          </cell>
          <cell r="M10883">
            <v>0</v>
          </cell>
          <cell r="N10883">
            <v>0</v>
          </cell>
          <cell r="O10883">
            <v>0</v>
          </cell>
        </row>
        <row r="10884">
          <cell r="D10884" t="str">
            <v>20400221001122004</v>
          </cell>
          <cell r="E10884" t="str">
            <v>教学实验耗材费</v>
          </cell>
          <cell r="F10884" t="str">
            <v>张伟伟</v>
          </cell>
          <cell r="G10884" t="str">
            <v>2020823</v>
          </cell>
          <cell r="H10884">
            <v>0</v>
          </cell>
          <cell r="I10884">
            <v>0</v>
          </cell>
          <cell r="J10884">
            <v>0</v>
          </cell>
          <cell r="K10884">
            <v>0</v>
          </cell>
          <cell r="L10884">
            <v>0</v>
          </cell>
          <cell r="M10884">
            <v>0</v>
          </cell>
          <cell r="N10884">
            <v>0</v>
          </cell>
          <cell r="O10884">
            <v>0</v>
          </cell>
        </row>
        <row r="10885">
          <cell r="D10885" t="str">
            <v>20400221001149</v>
          </cell>
          <cell r="E10885" t="str">
            <v>日常公用经费</v>
          </cell>
          <cell r="F10885" t="str">
            <v>张伟伟</v>
          </cell>
          <cell r="G10885" t="str">
            <v>2020823</v>
          </cell>
          <cell r="H10885">
            <v>0</v>
          </cell>
          <cell r="I10885">
            <v>0</v>
          </cell>
          <cell r="J10885">
            <v>0</v>
          </cell>
          <cell r="K10885">
            <v>0</v>
          </cell>
          <cell r="L10885">
            <v>0</v>
          </cell>
          <cell r="M10885">
            <v>0</v>
          </cell>
          <cell r="N10885">
            <v>0</v>
          </cell>
          <cell r="O10885">
            <v>0</v>
          </cell>
        </row>
        <row r="10886">
          <cell r="D10886" t="str">
            <v>20400221001150</v>
          </cell>
          <cell r="E10886" t="str">
            <v>教学业务费（教学实验耗材费）</v>
          </cell>
          <cell r="F10886" t="str">
            <v>张伟伟</v>
          </cell>
          <cell r="G10886" t="str">
            <v>2020823</v>
          </cell>
          <cell r="H10886">
            <v>0</v>
          </cell>
          <cell r="I10886">
            <v>100000</v>
          </cell>
          <cell r="J10886">
            <v>52230.92</v>
          </cell>
          <cell r="K10886">
            <v>47769.08</v>
          </cell>
          <cell r="L10886">
            <v>0</v>
          </cell>
          <cell r="M10886">
            <v>0</v>
          </cell>
          <cell r="N10886">
            <v>0</v>
          </cell>
          <cell r="O10886">
            <v>47769.08</v>
          </cell>
        </row>
        <row r="10887">
          <cell r="D10887" t="str">
            <v>20400221001151</v>
          </cell>
          <cell r="E10887" t="str">
            <v>人才队伍建设费</v>
          </cell>
          <cell r="F10887" t="str">
            <v>张伟伟</v>
          </cell>
          <cell r="G10887" t="str">
            <v>2020823</v>
          </cell>
          <cell r="H10887">
            <v>0</v>
          </cell>
          <cell r="I10887">
            <v>0</v>
          </cell>
          <cell r="J10887">
            <v>0</v>
          </cell>
          <cell r="K10887">
            <v>0</v>
          </cell>
          <cell r="L10887">
            <v>0</v>
          </cell>
          <cell r="M10887">
            <v>0</v>
          </cell>
          <cell r="N10887">
            <v>0</v>
          </cell>
          <cell r="O10887">
            <v>0</v>
          </cell>
        </row>
        <row r="10888">
          <cell r="D10888" t="str">
            <v>20400221003016</v>
          </cell>
          <cell r="E10888" t="str">
            <v>学生工作经费</v>
          </cell>
          <cell r="F10888" t="str">
            <v>张伟伟</v>
          </cell>
          <cell r="G10888" t="str">
            <v>2020823</v>
          </cell>
          <cell r="H10888">
            <v>0</v>
          </cell>
          <cell r="I10888">
            <v>125000</v>
          </cell>
          <cell r="J10888">
            <v>78858.19</v>
          </cell>
          <cell r="K10888">
            <v>46141.81</v>
          </cell>
          <cell r="L10888">
            <v>0</v>
          </cell>
          <cell r="M10888">
            <v>0</v>
          </cell>
          <cell r="N10888">
            <v>0</v>
          </cell>
          <cell r="O10888">
            <v>46141.81</v>
          </cell>
        </row>
        <row r="10889">
          <cell r="D10889" t="str">
            <v>20400221012003</v>
          </cell>
          <cell r="E10889" t="str">
            <v>学生工作经费（德育经费）</v>
          </cell>
          <cell r="F10889" t="str">
            <v>张伟伟</v>
          </cell>
          <cell r="G10889" t="str">
            <v>2020823</v>
          </cell>
          <cell r="H10889">
            <v>0</v>
          </cell>
          <cell r="I10889">
            <v>23000</v>
          </cell>
          <cell r="J10889">
            <v>14447.9</v>
          </cell>
          <cell r="K10889">
            <v>8552.1</v>
          </cell>
          <cell r="L10889">
            <v>0</v>
          </cell>
          <cell r="M10889">
            <v>0</v>
          </cell>
          <cell r="N10889">
            <v>0</v>
          </cell>
          <cell r="O10889">
            <v>8552.1</v>
          </cell>
        </row>
        <row r="10890">
          <cell r="D10890" t="str">
            <v>20400221102003004</v>
          </cell>
          <cell r="E10890" t="str">
            <v>学生毕业设计及实习费</v>
          </cell>
          <cell r="F10890" t="str">
            <v>张伟伟</v>
          </cell>
          <cell r="G10890" t="str">
            <v>2020823</v>
          </cell>
          <cell r="H10890">
            <v>0</v>
          </cell>
          <cell r="I10890">
            <v>0</v>
          </cell>
          <cell r="J10890">
            <v>0</v>
          </cell>
          <cell r="K10890">
            <v>0</v>
          </cell>
          <cell r="L10890">
            <v>0</v>
          </cell>
          <cell r="M10890">
            <v>0</v>
          </cell>
          <cell r="N10890">
            <v>0</v>
          </cell>
          <cell r="O10890">
            <v>0</v>
          </cell>
        </row>
        <row r="10891">
          <cell r="D10891" t="str">
            <v>20400221102020</v>
          </cell>
          <cell r="E10891" t="str">
            <v>教学业务费</v>
          </cell>
          <cell r="F10891" t="str">
            <v>张伟伟</v>
          </cell>
          <cell r="G10891" t="str">
            <v>2020823</v>
          </cell>
          <cell r="H10891">
            <v>0</v>
          </cell>
          <cell r="I10891">
            <v>807264</v>
          </cell>
          <cell r="J10891">
            <v>334511.08</v>
          </cell>
          <cell r="K10891">
            <v>472752.92</v>
          </cell>
          <cell r="L10891">
            <v>0</v>
          </cell>
          <cell r="M10891">
            <v>920</v>
          </cell>
          <cell r="N10891">
            <v>0</v>
          </cell>
          <cell r="O10891">
            <v>471832.92</v>
          </cell>
        </row>
        <row r="10892">
          <cell r="D10892" t="str">
            <v>20400221102020001</v>
          </cell>
          <cell r="E10892" t="str">
            <v>“科教融合”的《环境监测》案例式教学改革与实践</v>
          </cell>
          <cell r="F10892" t="str">
            <v>李衍亮</v>
          </cell>
          <cell r="G10892" t="str">
            <v>2017075</v>
          </cell>
          <cell r="H10892">
            <v>0</v>
          </cell>
          <cell r="I10892">
            <v>5000</v>
          </cell>
          <cell r="J10892">
            <v>0</v>
          </cell>
          <cell r="K10892">
            <v>5000</v>
          </cell>
          <cell r="L10892">
            <v>0</v>
          </cell>
          <cell r="M10892">
            <v>0</v>
          </cell>
          <cell r="N10892">
            <v>0</v>
          </cell>
          <cell r="O10892">
            <v>5000</v>
          </cell>
        </row>
        <row r="10893">
          <cell r="D10893" t="str">
            <v>20400221102020002</v>
          </cell>
          <cell r="E10893" t="str">
            <v>工程管理专业施工管理类课程群“三融三通三升”改革与实践</v>
          </cell>
          <cell r="F10893" t="str">
            <v>吴晓伟</v>
          </cell>
          <cell r="G10893" t="str">
            <v>2017044</v>
          </cell>
          <cell r="H10893">
            <v>0</v>
          </cell>
          <cell r="I10893">
            <v>5000</v>
          </cell>
          <cell r="J10893">
            <v>0</v>
          </cell>
          <cell r="K10893">
            <v>5000</v>
          </cell>
          <cell r="L10893">
            <v>0</v>
          </cell>
          <cell r="M10893">
            <v>0</v>
          </cell>
          <cell r="N10893">
            <v>0</v>
          </cell>
          <cell r="O10893">
            <v>5000</v>
          </cell>
        </row>
        <row r="10894">
          <cell r="D10894" t="str">
            <v>20400221102020003</v>
          </cell>
          <cell r="E10894" t="str">
            <v>面向行业、项目引领——适应结构设计与施工全过程需求的《土木工程结构电算》课程改革与实践</v>
          </cell>
          <cell r="F10894" t="str">
            <v>罗振源</v>
          </cell>
          <cell r="G10894" t="str">
            <v>2018259</v>
          </cell>
          <cell r="H10894">
            <v>0</v>
          </cell>
          <cell r="I10894">
            <v>5000</v>
          </cell>
          <cell r="J10894">
            <v>0</v>
          </cell>
          <cell r="K10894">
            <v>5000</v>
          </cell>
          <cell r="L10894">
            <v>0</v>
          </cell>
          <cell r="M10894">
            <v>0</v>
          </cell>
          <cell r="N10894">
            <v>0</v>
          </cell>
          <cell r="O10894">
            <v>5000</v>
          </cell>
        </row>
        <row r="10895">
          <cell r="D10895" t="str">
            <v>20400221102020004</v>
          </cell>
          <cell r="E10895" t="str">
            <v>具备环境工程伦理理念的人才培养模式改革实践研究</v>
          </cell>
          <cell r="F10895" t="str">
            <v>卓琼芳</v>
          </cell>
          <cell r="G10895" t="str">
            <v>2018050</v>
          </cell>
          <cell r="H10895">
            <v>0</v>
          </cell>
          <cell r="I10895">
            <v>5000</v>
          </cell>
          <cell r="J10895">
            <v>0</v>
          </cell>
          <cell r="K10895">
            <v>5000</v>
          </cell>
          <cell r="L10895">
            <v>0</v>
          </cell>
          <cell r="M10895">
            <v>0</v>
          </cell>
          <cell r="N10895">
            <v>0</v>
          </cell>
          <cell r="O10895">
            <v>5000</v>
          </cell>
        </row>
        <row r="10896">
          <cell r="D10896" t="str">
            <v>20400221102020005</v>
          </cell>
          <cell r="E10896" t="str">
            <v>科产教融合视域下装配式结构设计与施工课程群改革与实践</v>
          </cell>
          <cell r="F10896" t="str">
            <v>张健超</v>
          </cell>
          <cell r="G10896" t="str">
            <v>2022096</v>
          </cell>
          <cell r="H10896">
            <v>0</v>
          </cell>
          <cell r="I10896">
            <v>8000</v>
          </cell>
          <cell r="J10896">
            <v>0</v>
          </cell>
          <cell r="K10896">
            <v>8000</v>
          </cell>
          <cell r="L10896">
            <v>0</v>
          </cell>
          <cell r="M10896">
            <v>0</v>
          </cell>
          <cell r="N10896">
            <v>0</v>
          </cell>
          <cell r="O10896">
            <v>8000</v>
          </cell>
        </row>
        <row r="10897">
          <cell r="D10897" t="str">
            <v>20400221102020006</v>
          </cell>
          <cell r="E10897" t="str">
            <v>物理化学</v>
          </cell>
          <cell r="F10897" t="str">
            <v>蔡丽蓉</v>
          </cell>
          <cell r="G10897" t="str">
            <v>2015013</v>
          </cell>
          <cell r="H10897">
            <v>0</v>
          </cell>
          <cell r="I10897">
            <v>8000</v>
          </cell>
          <cell r="J10897">
            <v>0</v>
          </cell>
          <cell r="K10897">
            <v>8000</v>
          </cell>
          <cell r="L10897">
            <v>0</v>
          </cell>
          <cell r="M10897">
            <v>0</v>
          </cell>
          <cell r="N10897">
            <v>0</v>
          </cell>
          <cell r="O10897">
            <v>8000</v>
          </cell>
        </row>
        <row r="10898">
          <cell r="D10898" t="str">
            <v>20400221102021</v>
          </cell>
          <cell r="E10898" t="str">
            <v>学生工作经费（实习实验费）</v>
          </cell>
          <cell r="F10898" t="str">
            <v>张伟伟</v>
          </cell>
          <cell r="G10898" t="str">
            <v>2020823</v>
          </cell>
          <cell r="H10898">
            <v>0</v>
          </cell>
          <cell r="I10898">
            <v>40000</v>
          </cell>
          <cell r="J10898">
            <v>8873.8</v>
          </cell>
          <cell r="K10898">
            <v>31126.2</v>
          </cell>
          <cell r="L10898">
            <v>0</v>
          </cell>
          <cell r="M10898">
            <v>0</v>
          </cell>
          <cell r="N10898">
            <v>0</v>
          </cell>
          <cell r="O10898">
            <v>31126.2</v>
          </cell>
        </row>
        <row r="10899">
          <cell r="D10899" t="str">
            <v>20400221103003007</v>
          </cell>
          <cell r="E10899" t="str">
            <v>实验室建设与实验室安全专项</v>
          </cell>
          <cell r="F10899" t="str">
            <v>张伟伟</v>
          </cell>
          <cell r="G10899" t="str">
            <v>2020823</v>
          </cell>
          <cell r="H10899">
            <v>0</v>
          </cell>
          <cell r="I10899">
            <v>0</v>
          </cell>
          <cell r="J10899">
            <v>0</v>
          </cell>
          <cell r="K10899">
            <v>0</v>
          </cell>
          <cell r="L10899">
            <v>0</v>
          </cell>
          <cell r="M10899">
            <v>0</v>
          </cell>
          <cell r="N10899">
            <v>0</v>
          </cell>
          <cell r="O10899">
            <v>0</v>
          </cell>
        </row>
        <row r="10900">
          <cell r="D10900" t="str">
            <v>20400221103006</v>
          </cell>
          <cell r="E10900" t="str">
            <v>实验和教学设施建设费</v>
          </cell>
          <cell r="F10900" t="str">
            <v>张伟伟</v>
          </cell>
          <cell r="G10900" t="str">
            <v>2020823</v>
          </cell>
          <cell r="H10900">
            <v>0</v>
          </cell>
          <cell r="I10900">
            <v>100000</v>
          </cell>
          <cell r="J10900">
            <v>36287</v>
          </cell>
          <cell r="K10900">
            <v>63713</v>
          </cell>
          <cell r="L10900">
            <v>0</v>
          </cell>
          <cell r="M10900">
            <v>0</v>
          </cell>
          <cell r="N10900">
            <v>0</v>
          </cell>
          <cell r="O10900">
            <v>63713</v>
          </cell>
        </row>
        <row r="10901">
          <cell r="D10901" t="str">
            <v>20400221104001006</v>
          </cell>
          <cell r="E10901" t="str">
            <v>教学业务费（专业建设费）</v>
          </cell>
          <cell r="F10901" t="str">
            <v>张伟伟</v>
          </cell>
          <cell r="G10901" t="str">
            <v>2020823</v>
          </cell>
          <cell r="H10901">
            <v>0</v>
          </cell>
          <cell r="I10901">
            <v>0</v>
          </cell>
          <cell r="J10901">
            <v>0</v>
          </cell>
          <cell r="K10901">
            <v>0</v>
          </cell>
          <cell r="L10901">
            <v>0</v>
          </cell>
          <cell r="M10901">
            <v>0</v>
          </cell>
          <cell r="N10901">
            <v>0</v>
          </cell>
          <cell r="O10901">
            <v>0</v>
          </cell>
        </row>
        <row r="10902">
          <cell r="D10902" t="str">
            <v>20400221104001018</v>
          </cell>
          <cell r="E10902" t="str">
            <v>卓越计划建设费</v>
          </cell>
          <cell r="F10902" t="str">
            <v>张伟伟</v>
          </cell>
          <cell r="G10902" t="str">
            <v>2020823</v>
          </cell>
          <cell r="H10902">
            <v>0</v>
          </cell>
          <cell r="I10902">
            <v>0</v>
          </cell>
          <cell r="J10902">
            <v>0</v>
          </cell>
          <cell r="K10902">
            <v>0</v>
          </cell>
          <cell r="L10902">
            <v>15000</v>
          </cell>
          <cell r="M10902">
            <v>0</v>
          </cell>
          <cell r="N10902">
            <v>0</v>
          </cell>
          <cell r="O10902">
            <v>0</v>
          </cell>
        </row>
        <row r="10903">
          <cell r="D10903" t="str">
            <v>20400221105021</v>
          </cell>
          <cell r="E10903" t="str">
            <v>研究生管理费</v>
          </cell>
          <cell r="F10903" t="str">
            <v>张伟伟</v>
          </cell>
          <cell r="G10903" t="str">
            <v>2020823</v>
          </cell>
          <cell r="H10903">
            <v>0</v>
          </cell>
          <cell r="I10903">
            <v>0</v>
          </cell>
          <cell r="J10903">
            <v>0</v>
          </cell>
          <cell r="K10903">
            <v>0</v>
          </cell>
          <cell r="L10903">
            <v>0</v>
          </cell>
          <cell r="M10903">
            <v>0</v>
          </cell>
          <cell r="N10903">
            <v>0</v>
          </cell>
          <cell r="O10903">
            <v>0</v>
          </cell>
        </row>
        <row r="10904">
          <cell r="D10904" t="str">
            <v>20400221106210</v>
          </cell>
          <cell r="E10904" t="str">
            <v>教学业务费（课程建设费）</v>
          </cell>
          <cell r="F10904" t="str">
            <v>张伟伟</v>
          </cell>
          <cell r="G10904" t="str">
            <v>2020823</v>
          </cell>
          <cell r="H10904">
            <v>0</v>
          </cell>
          <cell r="I10904">
            <v>0</v>
          </cell>
          <cell r="J10904">
            <v>0</v>
          </cell>
          <cell r="K10904">
            <v>0</v>
          </cell>
          <cell r="L10904">
            <v>0</v>
          </cell>
          <cell r="M10904">
            <v>0</v>
          </cell>
          <cell r="N10904">
            <v>0</v>
          </cell>
          <cell r="O10904">
            <v>0</v>
          </cell>
        </row>
        <row r="10905">
          <cell r="D10905" t="str">
            <v>20400221106210001</v>
          </cell>
          <cell r="E10905" t="str">
            <v>基础工程</v>
          </cell>
          <cell r="F10905" t="str">
            <v>孙成访</v>
          </cell>
          <cell r="G10905" t="str">
            <v>2006002</v>
          </cell>
          <cell r="H10905">
            <v>0</v>
          </cell>
          <cell r="I10905">
            <v>6000</v>
          </cell>
          <cell r="J10905">
            <v>0</v>
          </cell>
          <cell r="K10905">
            <v>6000</v>
          </cell>
          <cell r="L10905">
            <v>0</v>
          </cell>
          <cell r="M10905">
            <v>0</v>
          </cell>
          <cell r="N10905">
            <v>0</v>
          </cell>
          <cell r="O10905">
            <v>6000</v>
          </cell>
        </row>
        <row r="10906">
          <cell r="D10906" t="str">
            <v>20400221106210002</v>
          </cell>
          <cell r="E10906" t="str">
            <v>基础工程</v>
          </cell>
          <cell r="F10906" t="str">
            <v>刘俊峰</v>
          </cell>
          <cell r="G10906" t="str">
            <v>2018312</v>
          </cell>
          <cell r="H10906">
            <v>0</v>
          </cell>
          <cell r="I10906">
            <v>6000</v>
          </cell>
          <cell r="J10906">
            <v>0</v>
          </cell>
          <cell r="K10906">
            <v>6000</v>
          </cell>
          <cell r="L10906">
            <v>0</v>
          </cell>
          <cell r="M10906">
            <v>0</v>
          </cell>
          <cell r="N10906">
            <v>0</v>
          </cell>
          <cell r="O10906">
            <v>6000</v>
          </cell>
        </row>
        <row r="10907">
          <cell r="D10907" t="str">
            <v>20400221106210003</v>
          </cell>
          <cell r="E10907" t="str">
            <v>东莞理工-中虹建设集团有限公司绿色建造技术联合实验室</v>
          </cell>
          <cell r="F10907" t="str">
            <v>花开慧</v>
          </cell>
          <cell r="G10907" t="str">
            <v>2017076</v>
          </cell>
          <cell r="H10907">
            <v>0</v>
          </cell>
          <cell r="I10907">
            <v>0</v>
          </cell>
          <cell r="J10907">
            <v>0</v>
          </cell>
          <cell r="K10907">
            <v>0</v>
          </cell>
          <cell r="L10907">
            <v>0</v>
          </cell>
          <cell r="M10907">
            <v>0</v>
          </cell>
          <cell r="N10907">
            <v>0</v>
          </cell>
          <cell r="O10907">
            <v>0</v>
          </cell>
        </row>
        <row r="10908">
          <cell r="D10908" t="str">
            <v>20400221106210004</v>
          </cell>
          <cell r="E10908" t="str">
            <v>废水深度处理技术</v>
          </cell>
          <cell r="F10908" t="str">
            <v>卓琼芳</v>
          </cell>
          <cell r="G10908" t="str">
            <v>2018050</v>
          </cell>
          <cell r="H10908">
            <v>0</v>
          </cell>
          <cell r="I10908">
            <v>6000</v>
          </cell>
          <cell r="J10908">
            <v>0</v>
          </cell>
          <cell r="K10908">
            <v>6000</v>
          </cell>
          <cell r="L10908">
            <v>0</v>
          </cell>
          <cell r="M10908">
            <v>0</v>
          </cell>
          <cell r="N10908">
            <v>0</v>
          </cell>
          <cell r="O10908">
            <v>6000</v>
          </cell>
        </row>
        <row r="10909">
          <cell r="D10909" t="str">
            <v>20400221106210005</v>
          </cell>
          <cell r="E10909" t="str">
            <v>无机化学课程教研室</v>
          </cell>
          <cell r="F10909" t="str">
            <v>高峰</v>
          </cell>
          <cell r="G10909" t="str">
            <v>2018032</v>
          </cell>
          <cell r="H10909">
            <v>0</v>
          </cell>
          <cell r="I10909">
            <v>6000</v>
          </cell>
          <cell r="J10909">
            <v>0</v>
          </cell>
          <cell r="K10909">
            <v>6000</v>
          </cell>
          <cell r="L10909">
            <v>0</v>
          </cell>
          <cell r="M10909">
            <v>0</v>
          </cell>
          <cell r="N10909">
            <v>0</v>
          </cell>
          <cell r="O10909">
            <v>6000</v>
          </cell>
        </row>
        <row r="10910">
          <cell r="D10910" t="str">
            <v>20400221110357</v>
          </cell>
          <cell r="E10910" t="str">
            <v>二级学院人才启动费</v>
          </cell>
          <cell r="F10910" t="str">
            <v>张伟伟</v>
          </cell>
          <cell r="G10910" t="str">
            <v>2020823</v>
          </cell>
          <cell r="H10910">
            <v>0</v>
          </cell>
          <cell r="I10910">
            <v>0</v>
          </cell>
          <cell r="J10910">
            <v>0</v>
          </cell>
          <cell r="K10910">
            <v>0</v>
          </cell>
          <cell r="L10910">
            <v>0</v>
          </cell>
          <cell r="M10910">
            <v>0</v>
          </cell>
          <cell r="N10910">
            <v>0</v>
          </cell>
          <cell r="O10910">
            <v>0</v>
          </cell>
        </row>
        <row r="10911">
          <cell r="D10911" t="str">
            <v>20400221110357001</v>
          </cell>
          <cell r="E10911" t="str">
            <v>汤婷婷人才启动经费项目</v>
          </cell>
          <cell r="F10911" t="str">
            <v>汤婷婷</v>
          </cell>
          <cell r="G10911" t="str">
            <v>2025004</v>
          </cell>
          <cell r="H10911">
            <v>0</v>
          </cell>
          <cell r="I10911">
            <v>100000</v>
          </cell>
          <cell r="J10911">
            <v>12278</v>
          </cell>
          <cell r="K10911">
            <v>87722</v>
          </cell>
          <cell r="L10911">
            <v>0</v>
          </cell>
          <cell r="M10911">
            <v>0</v>
          </cell>
          <cell r="N10911">
            <v>0</v>
          </cell>
          <cell r="O10911">
            <v>87722</v>
          </cell>
        </row>
        <row r="10912">
          <cell r="D10912" t="str">
            <v>20400221110357002</v>
          </cell>
          <cell r="E10912" t="str">
            <v>陈德劲人才启动经费项目</v>
          </cell>
          <cell r="F10912" t="str">
            <v>陈德劲</v>
          </cell>
          <cell r="G10912" t="str">
            <v>2025023</v>
          </cell>
          <cell r="H10912">
            <v>0</v>
          </cell>
          <cell r="I10912">
            <v>100000</v>
          </cell>
          <cell r="J10912">
            <v>4870</v>
          </cell>
          <cell r="K10912">
            <v>95130</v>
          </cell>
          <cell r="L10912">
            <v>0</v>
          </cell>
          <cell r="M10912">
            <v>0</v>
          </cell>
          <cell r="N10912">
            <v>0</v>
          </cell>
          <cell r="O10912">
            <v>95130</v>
          </cell>
        </row>
        <row r="10913">
          <cell r="D10913" t="str">
            <v>20400221110357003</v>
          </cell>
          <cell r="E10913" t="str">
            <v>张卓杨人才启动经费项目</v>
          </cell>
          <cell r="F10913" t="str">
            <v>张卓杨</v>
          </cell>
          <cell r="G10913" t="str">
            <v>2024033</v>
          </cell>
          <cell r="H10913">
            <v>0</v>
          </cell>
          <cell r="I10913">
            <v>100000</v>
          </cell>
          <cell r="J10913">
            <v>2620</v>
          </cell>
          <cell r="K10913">
            <v>97380</v>
          </cell>
          <cell r="L10913">
            <v>0</v>
          </cell>
          <cell r="M10913">
            <v>0</v>
          </cell>
          <cell r="N10913">
            <v>0</v>
          </cell>
          <cell r="O10913">
            <v>97380</v>
          </cell>
        </row>
        <row r="10914">
          <cell r="D10914" t="str">
            <v>20400221110357004</v>
          </cell>
          <cell r="E10914" t="str">
            <v>张文通人才启动经费项目</v>
          </cell>
          <cell r="F10914" t="str">
            <v>张文通</v>
          </cell>
          <cell r="G10914" t="str">
            <v>2024081</v>
          </cell>
          <cell r="H10914">
            <v>0</v>
          </cell>
          <cell r="I10914">
            <v>100000</v>
          </cell>
          <cell r="J10914">
            <v>56149.63</v>
          </cell>
          <cell r="K10914">
            <v>43850.37</v>
          </cell>
          <cell r="L10914">
            <v>0</v>
          </cell>
          <cell r="M10914">
            <v>0</v>
          </cell>
          <cell r="N10914">
            <v>0</v>
          </cell>
          <cell r="O10914">
            <v>43850.37</v>
          </cell>
        </row>
        <row r="10915">
          <cell r="D10915" t="str">
            <v>20400221110357005</v>
          </cell>
          <cell r="E10915" t="str">
            <v>张超东人才启动经费项目</v>
          </cell>
          <cell r="F10915" t="str">
            <v>张超东</v>
          </cell>
          <cell r="G10915" t="str">
            <v>2022054</v>
          </cell>
          <cell r="H10915">
            <v>0</v>
          </cell>
          <cell r="I10915">
            <v>100000</v>
          </cell>
          <cell r="J10915">
            <v>0</v>
          </cell>
          <cell r="K10915">
            <v>100000</v>
          </cell>
          <cell r="L10915">
            <v>0</v>
          </cell>
          <cell r="M10915">
            <v>0</v>
          </cell>
          <cell r="N10915">
            <v>0</v>
          </cell>
          <cell r="O10915">
            <v>100000</v>
          </cell>
        </row>
        <row r="10916">
          <cell r="D10916" t="str">
            <v>20400221110357006</v>
          </cell>
          <cell r="E10916" t="str">
            <v>杨雄骏人才启动经费项目</v>
          </cell>
          <cell r="F10916" t="str">
            <v>杨雄骏</v>
          </cell>
          <cell r="G10916" t="str">
            <v>2024085</v>
          </cell>
          <cell r="H10916">
            <v>0</v>
          </cell>
          <cell r="I10916">
            <v>100000</v>
          </cell>
          <cell r="J10916">
            <v>14729.89</v>
          </cell>
          <cell r="K10916">
            <v>85270.11</v>
          </cell>
          <cell r="L10916">
            <v>0</v>
          </cell>
          <cell r="M10916">
            <v>0</v>
          </cell>
          <cell r="N10916">
            <v>0</v>
          </cell>
          <cell r="O10916">
            <v>85270.11</v>
          </cell>
        </row>
        <row r="10917">
          <cell r="D10917" t="str">
            <v>20400221110357007</v>
          </cell>
          <cell r="E10917" t="str">
            <v>凌立人才启动经费项目</v>
          </cell>
          <cell r="F10917" t="str">
            <v>凌立</v>
          </cell>
          <cell r="G10917" t="str">
            <v>2024156</v>
          </cell>
          <cell r="H10917">
            <v>0</v>
          </cell>
          <cell r="I10917">
            <v>100000</v>
          </cell>
          <cell r="J10917">
            <v>0</v>
          </cell>
          <cell r="K10917">
            <v>100000</v>
          </cell>
          <cell r="L10917">
            <v>0</v>
          </cell>
          <cell r="M10917">
            <v>0</v>
          </cell>
          <cell r="N10917">
            <v>0</v>
          </cell>
          <cell r="O10917">
            <v>100000</v>
          </cell>
        </row>
        <row r="10918">
          <cell r="D10918" t="str">
            <v>20400221110357008</v>
          </cell>
          <cell r="E10918" t="str">
            <v>贺玉芳人才启动经费项目</v>
          </cell>
          <cell r="F10918" t="str">
            <v>贺玉芳</v>
          </cell>
          <cell r="G10918" t="str">
            <v>2024158</v>
          </cell>
          <cell r="H10918">
            <v>0</v>
          </cell>
          <cell r="I10918">
            <v>100000</v>
          </cell>
          <cell r="J10918">
            <v>13122.3</v>
          </cell>
          <cell r="K10918">
            <v>86877.7</v>
          </cell>
          <cell r="L10918">
            <v>0</v>
          </cell>
          <cell r="M10918">
            <v>0</v>
          </cell>
          <cell r="N10918">
            <v>0</v>
          </cell>
          <cell r="O10918">
            <v>86877.7</v>
          </cell>
        </row>
        <row r="10919">
          <cell r="D10919" t="str">
            <v>20400221110357009</v>
          </cell>
          <cell r="E10919" t="str">
            <v>马筱萌人才启动经费项目</v>
          </cell>
          <cell r="F10919" t="str">
            <v>马筱萌</v>
          </cell>
          <cell r="G10919" t="str">
            <v>2024178</v>
          </cell>
          <cell r="H10919">
            <v>0</v>
          </cell>
          <cell r="I10919">
            <v>100000</v>
          </cell>
          <cell r="J10919">
            <v>15157.9</v>
          </cell>
          <cell r="K10919">
            <v>84842.1</v>
          </cell>
          <cell r="L10919">
            <v>0</v>
          </cell>
          <cell r="M10919">
            <v>0</v>
          </cell>
          <cell r="N10919">
            <v>0</v>
          </cell>
          <cell r="O10919">
            <v>84842.1</v>
          </cell>
        </row>
        <row r="10920">
          <cell r="D10920" t="str">
            <v>20400221110357010</v>
          </cell>
          <cell r="E10920" t="str">
            <v>蒋运鸿人才启动经费项目</v>
          </cell>
          <cell r="F10920" t="str">
            <v>蒋运鸿</v>
          </cell>
          <cell r="G10920" t="str">
            <v>2024184</v>
          </cell>
          <cell r="H10920">
            <v>0</v>
          </cell>
          <cell r="I10920">
            <v>100000</v>
          </cell>
          <cell r="J10920">
            <v>12258.31</v>
          </cell>
          <cell r="K10920">
            <v>87741.69</v>
          </cell>
          <cell r="L10920">
            <v>0</v>
          </cell>
          <cell r="M10920">
            <v>0</v>
          </cell>
          <cell r="N10920">
            <v>0</v>
          </cell>
          <cell r="O10920">
            <v>87741.69</v>
          </cell>
        </row>
        <row r="10921">
          <cell r="D10921" t="str">
            <v>20400221110357011</v>
          </cell>
          <cell r="E10921" t="str">
            <v>高晓静人才启动经费项目</v>
          </cell>
          <cell r="F10921" t="str">
            <v>高晓静</v>
          </cell>
          <cell r="G10921" t="str">
            <v>2024126</v>
          </cell>
          <cell r="H10921">
            <v>0</v>
          </cell>
          <cell r="I10921">
            <v>50000</v>
          </cell>
          <cell r="J10921">
            <v>28399.13</v>
          </cell>
          <cell r="K10921">
            <v>21600.87</v>
          </cell>
          <cell r="L10921">
            <v>0</v>
          </cell>
          <cell r="M10921">
            <v>0</v>
          </cell>
          <cell r="N10921">
            <v>0</v>
          </cell>
          <cell r="O10921">
            <v>21600.87</v>
          </cell>
        </row>
        <row r="10922">
          <cell r="D10922" t="str">
            <v>20400221110357012</v>
          </cell>
          <cell r="E10922" t="str">
            <v>黎晓辉人才启动经费项目</v>
          </cell>
          <cell r="F10922" t="str">
            <v>黎晓辉</v>
          </cell>
          <cell r="G10922" t="str">
            <v>2024130</v>
          </cell>
          <cell r="H10922">
            <v>0</v>
          </cell>
          <cell r="I10922">
            <v>50000</v>
          </cell>
          <cell r="J10922">
            <v>2650</v>
          </cell>
          <cell r="K10922">
            <v>47350</v>
          </cell>
          <cell r="L10922">
            <v>0</v>
          </cell>
          <cell r="M10922">
            <v>0</v>
          </cell>
          <cell r="N10922">
            <v>0</v>
          </cell>
          <cell r="O10922">
            <v>47350</v>
          </cell>
        </row>
        <row r="10923">
          <cell r="D10923" t="str">
            <v>20400221110357013</v>
          </cell>
          <cell r="E10923" t="str">
            <v>员润人才启动经费项目</v>
          </cell>
          <cell r="F10923" t="str">
            <v>员润</v>
          </cell>
          <cell r="G10923" t="str">
            <v>2024131</v>
          </cell>
          <cell r="H10923">
            <v>0</v>
          </cell>
          <cell r="I10923">
            <v>50000</v>
          </cell>
          <cell r="J10923">
            <v>10400</v>
          </cell>
          <cell r="K10923">
            <v>39600</v>
          </cell>
          <cell r="L10923">
            <v>0</v>
          </cell>
          <cell r="M10923">
            <v>0</v>
          </cell>
          <cell r="N10923">
            <v>0</v>
          </cell>
          <cell r="O10923">
            <v>39600</v>
          </cell>
        </row>
        <row r="10924">
          <cell r="D10924" t="str">
            <v>20400221110357014</v>
          </cell>
          <cell r="E10924" t="str">
            <v>郑君里人才启动经费项目</v>
          </cell>
          <cell r="F10924" t="str">
            <v>郑君里</v>
          </cell>
          <cell r="G10924" t="str">
            <v>2024145</v>
          </cell>
          <cell r="H10924">
            <v>0</v>
          </cell>
          <cell r="I10924">
            <v>50000</v>
          </cell>
          <cell r="J10924">
            <v>29200</v>
          </cell>
          <cell r="K10924">
            <v>20800</v>
          </cell>
          <cell r="L10924">
            <v>0</v>
          </cell>
          <cell r="M10924">
            <v>0</v>
          </cell>
          <cell r="N10924">
            <v>0</v>
          </cell>
          <cell r="O10924">
            <v>20800</v>
          </cell>
        </row>
        <row r="10925">
          <cell r="D10925" t="str">
            <v>20400221110357015</v>
          </cell>
          <cell r="E10925" t="str">
            <v>周丽君人才启动经费项目</v>
          </cell>
          <cell r="F10925" t="str">
            <v>周丽君</v>
          </cell>
          <cell r="G10925" t="str">
            <v>2024154</v>
          </cell>
          <cell r="H10925">
            <v>0</v>
          </cell>
          <cell r="I10925">
            <v>50000</v>
          </cell>
          <cell r="J10925">
            <v>0</v>
          </cell>
          <cell r="K10925">
            <v>50000</v>
          </cell>
          <cell r="L10925">
            <v>0</v>
          </cell>
          <cell r="M10925">
            <v>0</v>
          </cell>
          <cell r="N10925">
            <v>0</v>
          </cell>
          <cell r="O10925">
            <v>50000</v>
          </cell>
        </row>
        <row r="10926">
          <cell r="D10926" t="str">
            <v>20400221110357016</v>
          </cell>
          <cell r="E10926" t="str">
            <v>赵亚人才启动经费项目</v>
          </cell>
          <cell r="F10926" t="str">
            <v>赵亚</v>
          </cell>
          <cell r="G10926" t="str">
            <v>2025060</v>
          </cell>
          <cell r="H10926">
            <v>0</v>
          </cell>
          <cell r="I10926">
            <v>9000</v>
          </cell>
          <cell r="J10926">
            <v>0</v>
          </cell>
          <cell r="K10926">
            <v>9000</v>
          </cell>
          <cell r="L10926">
            <v>0</v>
          </cell>
          <cell r="M10926">
            <v>0</v>
          </cell>
          <cell r="N10926">
            <v>0</v>
          </cell>
          <cell r="O10926">
            <v>9000</v>
          </cell>
        </row>
        <row r="10927">
          <cell r="D10927" t="str">
            <v>20400221110357017</v>
          </cell>
          <cell r="E10927" t="str">
            <v>方鹏炜人才启动经费项目</v>
          </cell>
          <cell r="F10927" t="str">
            <v>方鹏炜</v>
          </cell>
          <cell r="G10927" t="str">
            <v>2025086</v>
          </cell>
          <cell r="H10927">
            <v>0</v>
          </cell>
          <cell r="I10927">
            <v>15000</v>
          </cell>
          <cell r="J10927">
            <v>0</v>
          </cell>
          <cell r="K10927">
            <v>15000</v>
          </cell>
          <cell r="L10927">
            <v>0</v>
          </cell>
          <cell r="M10927">
            <v>0</v>
          </cell>
          <cell r="N10927">
            <v>0</v>
          </cell>
          <cell r="O10927">
            <v>15000</v>
          </cell>
        </row>
        <row r="10928">
          <cell r="D10928" t="str">
            <v>20400221110357018</v>
          </cell>
          <cell r="E10928" t="str">
            <v>林剑飞人才启动经费项目</v>
          </cell>
          <cell r="F10928" t="str">
            <v>林剑飞</v>
          </cell>
          <cell r="G10928" t="str">
            <v>2025121</v>
          </cell>
          <cell r="H10928">
            <v>0</v>
          </cell>
          <cell r="I10928">
            <v>15000</v>
          </cell>
          <cell r="J10928">
            <v>0</v>
          </cell>
          <cell r="K10928">
            <v>15000</v>
          </cell>
          <cell r="L10928">
            <v>0</v>
          </cell>
          <cell r="M10928">
            <v>0</v>
          </cell>
          <cell r="N10928">
            <v>0</v>
          </cell>
          <cell r="O10928">
            <v>15000</v>
          </cell>
        </row>
        <row r="10929">
          <cell r="D10929" t="str">
            <v>20400221111006</v>
          </cell>
          <cell r="E10929" t="str">
            <v>基础设施运行费</v>
          </cell>
          <cell r="F10929" t="str">
            <v>张伟伟</v>
          </cell>
          <cell r="G10929" t="str">
            <v>2020823</v>
          </cell>
          <cell r="H10929">
            <v>0</v>
          </cell>
          <cell r="I10929">
            <v>0</v>
          </cell>
          <cell r="J10929">
            <v>0</v>
          </cell>
          <cell r="K10929">
            <v>0</v>
          </cell>
          <cell r="L10929">
            <v>0</v>
          </cell>
          <cell r="M10929">
            <v>0.03</v>
          </cell>
          <cell r="N10929">
            <v>0</v>
          </cell>
          <cell r="O10929">
            <v>-0.03</v>
          </cell>
        </row>
        <row r="10930">
          <cell r="D10930" t="str">
            <v>20400221114290</v>
          </cell>
          <cell r="E10930" t="str">
            <v>教学业务费（教学改革经费）</v>
          </cell>
          <cell r="F10930" t="str">
            <v>张伟伟</v>
          </cell>
          <cell r="G10930" t="str">
            <v>2020823</v>
          </cell>
          <cell r="H10930">
            <v>0</v>
          </cell>
          <cell r="I10930">
            <v>0</v>
          </cell>
          <cell r="J10930">
            <v>0</v>
          </cell>
          <cell r="K10930">
            <v>0</v>
          </cell>
          <cell r="L10930">
            <v>0</v>
          </cell>
          <cell r="M10930">
            <v>0</v>
          </cell>
          <cell r="N10930">
            <v>0</v>
          </cell>
          <cell r="O10930">
            <v>0</v>
          </cell>
        </row>
        <row r="10931">
          <cell r="D10931" t="str">
            <v>20400221114290001</v>
          </cell>
          <cell r="E10931" t="str">
            <v>东莞理工-中虹建设集团有限公司绿色建造技术联合实验室</v>
          </cell>
          <cell r="F10931" t="str">
            <v>花开慧</v>
          </cell>
          <cell r="G10931" t="str">
            <v>2017076</v>
          </cell>
          <cell r="H10931">
            <v>0</v>
          </cell>
          <cell r="I10931">
            <v>0</v>
          </cell>
          <cell r="J10931">
            <v>0</v>
          </cell>
          <cell r="K10931">
            <v>0</v>
          </cell>
          <cell r="L10931">
            <v>0</v>
          </cell>
          <cell r="M10931">
            <v>0</v>
          </cell>
          <cell r="N10931">
            <v>0</v>
          </cell>
          <cell r="O10931">
            <v>0</v>
          </cell>
        </row>
        <row r="10932">
          <cell r="D10932" t="str">
            <v>20400221114290002</v>
          </cell>
          <cell r="E10932" t="str">
            <v>生态与环境漫谈</v>
          </cell>
          <cell r="F10932" t="str">
            <v>刘蕾</v>
          </cell>
          <cell r="G10932" t="str">
            <v>2011010</v>
          </cell>
          <cell r="H10932">
            <v>0</v>
          </cell>
          <cell r="I10932">
            <v>6000</v>
          </cell>
          <cell r="J10932">
            <v>0</v>
          </cell>
          <cell r="K10932">
            <v>6000</v>
          </cell>
          <cell r="L10932">
            <v>0</v>
          </cell>
          <cell r="M10932">
            <v>0</v>
          </cell>
          <cell r="N10932">
            <v>0</v>
          </cell>
          <cell r="O10932">
            <v>6000</v>
          </cell>
        </row>
        <row r="10933">
          <cell r="D10933" t="str">
            <v>20400221114290003</v>
          </cell>
          <cell r="E10933" t="str">
            <v>混凝土结构设计</v>
          </cell>
          <cell r="F10933" t="str">
            <v>刘良坤</v>
          </cell>
          <cell r="G10933" t="str">
            <v>2018070</v>
          </cell>
          <cell r="H10933">
            <v>0</v>
          </cell>
          <cell r="I10933">
            <v>6000</v>
          </cell>
          <cell r="J10933">
            <v>6000</v>
          </cell>
          <cell r="K10933">
            <v>0</v>
          </cell>
          <cell r="L10933">
            <v>0</v>
          </cell>
          <cell r="M10933">
            <v>0</v>
          </cell>
          <cell r="N10933">
            <v>0</v>
          </cell>
          <cell r="O10933">
            <v>0</v>
          </cell>
        </row>
        <row r="10934">
          <cell r="D10934" t="str">
            <v>20400221114290004</v>
          </cell>
          <cell r="E10934" t="str">
            <v>理论力学</v>
          </cell>
          <cell r="F10934" t="str">
            <v>艾心荧</v>
          </cell>
          <cell r="G10934" t="str">
            <v>2015010</v>
          </cell>
          <cell r="H10934">
            <v>0</v>
          </cell>
          <cell r="I10934">
            <v>6000</v>
          </cell>
          <cell r="J10934">
            <v>0</v>
          </cell>
          <cell r="K10934">
            <v>6000</v>
          </cell>
          <cell r="L10934">
            <v>0</v>
          </cell>
          <cell r="M10934">
            <v>0</v>
          </cell>
          <cell r="N10934">
            <v>0</v>
          </cell>
          <cell r="O10934">
            <v>6000</v>
          </cell>
        </row>
        <row r="10935">
          <cell r="D10935" t="str">
            <v>20400221114290005</v>
          </cell>
          <cell r="E10935" t="str">
            <v>环境仪表与自动化</v>
          </cell>
          <cell r="F10935" t="str">
            <v>方嘉声</v>
          </cell>
          <cell r="G10935" t="str">
            <v>2018087</v>
          </cell>
          <cell r="H10935">
            <v>0</v>
          </cell>
          <cell r="I10935">
            <v>6000</v>
          </cell>
          <cell r="J10935">
            <v>0</v>
          </cell>
          <cell r="K10935">
            <v>6000</v>
          </cell>
          <cell r="L10935">
            <v>0</v>
          </cell>
          <cell r="M10935">
            <v>0</v>
          </cell>
          <cell r="N10935">
            <v>0</v>
          </cell>
          <cell r="O10935">
            <v>6000</v>
          </cell>
        </row>
        <row r="10936">
          <cell r="D10936" t="str">
            <v>20400221114290006</v>
          </cell>
          <cell r="E10936" t="str">
            <v>路桥工程CAD</v>
          </cell>
          <cell r="F10936" t="str">
            <v>胡守旺</v>
          </cell>
          <cell r="G10936" t="str">
            <v>2018076</v>
          </cell>
          <cell r="H10936">
            <v>0</v>
          </cell>
          <cell r="I10936">
            <v>6000</v>
          </cell>
          <cell r="J10936">
            <v>4627.99</v>
          </cell>
          <cell r="K10936">
            <v>1372.01</v>
          </cell>
          <cell r="L10936">
            <v>0</v>
          </cell>
          <cell r="M10936">
            <v>0</v>
          </cell>
          <cell r="N10936">
            <v>0</v>
          </cell>
          <cell r="O10936">
            <v>1372.01</v>
          </cell>
        </row>
        <row r="10937">
          <cell r="D10937" t="str">
            <v>20400221116004</v>
          </cell>
          <cell r="E10937" t="str">
            <v>资源与环境</v>
          </cell>
          <cell r="F10937" t="str">
            <v>张伟伟</v>
          </cell>
          <cell r="G10937" t="str">
            <v>2020823</v>
          </cell>
          <cell r="H10937">
            <v>0</v>
          </cell>
          <cell r="I10937">
            <v>0</v>
          </cell>
          <cell r="J10937">
            <v>0</v>
          </cell>
          <cell r="K10937">
            <v>0</v>
          </cell>
          <cell r="L10937">
            <v>0</v>
          </cell>
          <cell r="M10937">
            <v>0</v>
          </cell>
          <cell r="N10937">
            <v>0</v>
          </cell>
          <cell r="O10937">
            <v>0</v>
          </cell>
        </row>
        <row r="10938">
          <cell r="D10938" t="str">
            <v>20400221126002</v>
          </cell>
          <cell r="E10938" t="str">
            <v>大型仪器设备共享费分成款</v>
          </cell>
          <cell r="F10938" t="str">
            <v>张伟伟</v>
          </cell>
          <cell r="G10938" t="str">
            <v>2020823</v>
          </cell>
          <cell r="H10938">
            <v>0</v>
          </cell>
          <cell r="I10938">
            <v>28854.86</v>
          </cell>
          <cell r="J10938">
            <v>0</v>
          </cell>
          <cell r="K10938">
            <v>28854.86</v>
          </cell>
          <cell r="L10938">
            <v>0</v>
          </cell>
          <cell r="M10938">
            <v>0</v>
          </cell>
          <cell r="N10938">
            <v>0</v>
          </cell>
          <cell r="O10938">
            <v>28854.86</v>
          </cell>
        </row>
        <row r="10939">
          <cell r="D10939" t="str">
            <v>20400221329013</v>
          </cell>
          <cell r="E10939" t="str">
            <v>卓越工程师培养条件提升建设贴息贷款项目（工程软件重点实验室设备购置）</v>
          </cell>
          <cell r="F10939" t="str">
            <v>张伟伟</v>
          </cell>
          <cell r="G10939" t="str">
            <v>2020823</v>
          </cell>
          <cell r="H10939">
            <v>0</v>
          </cell>
          <cell r="I10939">
            <v>1750000</v>
          </cell>
          <cell r="J10939">
            <v>1746000</v>
          </cell>
          <cell r="K10939">
            <v>4000</v>
          </cell>
          <cell r="L10939">
            <v>0</v>
          </cell>
          <cell r="M10939">
            <v>0.79</v>
          </cell>
          <cell r="N10939">
            <v>0</v>
          </cell>
          <cell r="O10939">
            <v>3999.21</v>
          </cell>
        </row>
        <row r="10940">
          <cell r="D10940" t="str">
            <v>20400221329019</v>
          </cell>
          <cell r="E10940" t="str">
            <v>卓越工程师培养条件提升建设贴息贷款项目（滨海生命线工程智慧防灾与应急技术研究平台一期）</v>
          </cell>
          <cell r="F10940" t="str">
            <v>张伟伟</v>
          </cell>
          <cell r="G10940" t="str">
            <v>2020823</v>
          </cell>
          <cell r="H10940">
            <v>0</v>
          </cell>
          <cell r="I10940">
            <v>27080000</v>
          </cell>
          <cell r="J10940">
            <v>3052805</v>
          </cell>
          <cell r="K10940">
            <v>24027195</v>
          </cell>
          <cell r="L10940">
            <v>0</v>
          </cell>
          <cell r="M10940">
            <v>11321500</v>
          </cell>
          <cell r="N10940">
            <v>0</v>
          </cell>
          <cell r="O10940">
            <v>12705695</v>
          </cell>
        </row>
        <row r="10941">
          <cell r="D10941" t="str">
            <v>20400221329021</v>
          </cell>
          <cell r="E10941" t="str">
            <v>卓越工程师培养条件提升建设贴息贷款项目（废弃生物质碳能循环研究平台项目）</v>
          </cell>
          <cell r="F10941" t="str">
            <v>张伟伟</v>
          </cell>
          <cell r="G10941" t="str">
            <v>2020823</v>
          </cell>
          <cell r="H10941">
            <v>0</v>
          </cell>
          <cell r="I10941">
            <v>31601100</v>
          </cell>
          <cell r="J10941">
            <v>4866609</v>
          </cell>
          <cell r="K10941">
            <v>26734491</v>
          </cell>
          <cell r="L10941">
            <v>0</v>
          </cell>
          <cell r="M10941">
            <v>24919882.81</v>
          </cell>
          <cell r="N10941">
            <v>0</v>
          </cell>
          <cell r="O10941">
            <v>1814608.19</v>
          </cell>
        </row>
        <row r="10942">
          <cell r="D10942" t="str">
            <v>20400221329025</v>
          </cell>
          <cell r="E10942" t="str">
            <v>卓越工程师培养条件提升建设贴息贷款项目（滨海生命线工程智慧防灾与应急技术研究平台二期）</v>
          </cell>
          <cell r="F10942" t="str">
            <v>张伟伟</v>
          </cell>
          <cell r="G10942" t="str">
            <v>2020823</v>
          </cell>
          <cell r="H10942">
            <v>0</v>
          </cell>
          <cell r="I10942">
            <v>13984000</v>
          </cell>
          <cell r="J10942">
            <v>0</v>
          </cell>
          <cell r="K10942">
            <v>13984000</v>
          </cell>
          <cell r="L10942">
            <v>0</v>
          </cell>
          <cell r="M10942">
            <v>7176300</v>
          </cell>
          <cell r="N10942">
            <v>0</v>
          </cell>
          <cell r="O10942">
            <v>6807700</v>
          </cell>
        </row>
        <row r="10943">
          <cell r="D10943" t="str">
            <v>20400225601018</v>
          </cell>
          <cell r="E10943" t="str">
            <v>科研管理费</v>
          </cell>
          <cell r="F10943" t="str">
            <v>张伟伟</v>
          </cell>
          <cell r="G10943" t="str">
            <v>2020823</v>
          </cell>
          <cell r="H10943">
            <v>0</v>
          </cell>
          <cell r="I10943">
            <v>314402.01</v>
          </cell>
          <cell r="J10943">
            <v>276007</v>
          </cell>
          <cell r="K10943">
            <v>38395.01</v>
          </cell>
          <cell r="L10943">
            <v>0</v>
          </cell>
          <cell r="M10943">
            <v>0</v>
          </cell>
          <cell r="N10943">
            <v>0</v>
          </cell>
          <cell r="O10943">
            <v>38395.01</v>
          </cell>
        </row>
        <row r="10944">
          <cell r="D10944" t="str">
            <v>20400226115002005</v>
          </cell>
          <cell r="E10944" t="str">
            <v>土木工程</v>
          </cell>
          <cell r="F10944" t="str">
            <v>张伟伟</v>
          </cell>
          <cell r="G10944" t="str">
            <v>2020823</v>
          </cell>
          <cell r="H10944">
            <v>0</v>
          </cell>
          <cell r="I10944">
            <v>0</v>
          </cell>
          <cell r="J10944">
            <v>0</v>
          </cell>
          <cell r="K10944">
            <v>0</v>
          </cell>
          <cell r="L10944">
            <v>0</v>
          </cell>
          <cell r="M10944">
            <v>0</v>
          </cell>
          <cell r="N10944">
            <v>0</v>
          </cell>
          <cell r="O10944">
            <v>0</v>
          </cell>
        </row>
        <row r="10945">
          <cell r="D10945" t="str">
            <v>20400226115002006</v>
          </cell>
          <cell r="E10945" t="str">
            <v>土木水利</v>
          </cell>
          <cell r="F10945" t="str">
            <v>张伟伟</v>
          </cell>
          <cell r="G10945" t="str">
            <v>2020823</v>
          </cell>
          <cell r="H10945">
            <v>0</v>
          </cell>
          <cell r="I10945">
            <v>0</v>
          </cell>
          <cell r="J10945">
            <v>0</v>
          </cell>
          <cell r="K10945">
            <v>0</v>
          </cell>
          <cell r="L10945">
            <v>0</v>
          </cell>
          <cell r="M10945">
            <v>0</v>
          </cell>
          <cell r="N10945">
            <v>0</v>
          </cell>
          <cell r="O10945">
            <v>0</v>
          </cell>
        </row>
        <row r="10946">
          <cell r="D10946" t="str">
            <v>20400226115002019</v>
          </cell>
          <cell r="E10946" t="str">
            <v>土木工程博士点培育经费</v>
          </cell>
          <cell r="F10946" t="str">
            <v>张伟伟</v>
          </cell>
          <cell r="G10946" t="str">
            <v>2020823</v>
          </cell>
          <cell r="H10946">
            <v>0</v>
          </cell>
          <cell r="I10946">
            <v>0</v>
          </cell>
          <cell r="J10946">
            <v>0</v>
          </cell>
          <cell r="K10946">
            <v>0</v>
          </cell>
          <cell r="L10946">
            <v>0</v>
          </cell>
          <cell r="M10946">
            <v>0</v>
          </cell>
          <cell r="N10946">
            <v>0</v>
          </cell>
          <cell r="O10946">
            <v>0</v>
          </cell>
        </row>
        <row r="10947">
          <cell r="D10947" t="str">
            <v>20400226115002020</v>
          </cell>
          <cell r="E10947" t="str">
            <v>资源与环境博士点培育经费</v>
          </cell>
          <cell r="F10947" t="str">
            <v>李长平</v>
          </cell>
          <cell r="G10947" t="str">
            <v>2016830</v>
          </cell>
          <cell r="H10947">
            <v>0</v>
          </cell>
          <cell r="I10947">
            <v>0</v>
          </cell>
          <cell r="J10947">
            <v>0</v>
          </cell>
          <cell r="K10947">
            <v>0</v>
          </cell>
          <cell r="L10947">
            <v>0</v>
          </cell>
          <cell r="M10947">
            <v>0</v>
          </cell>
          <cell r="N10947">
            <v>0</v>
          </cell>
          <cell r="O10947">
            <v>0</v>
          </cell>
        </row>
        <row r="10948">
          <cell r="D10948" t="str">
            <v>20400226115002033</v>
          </cell>
          <cell r="E10948" t="str">
            <v>土木工程（培育）</v>
          </cell>
          <cell r="F10948" t="str">
            <v>郑愚</v>
          </cell>
          <cell r="G10948" t="str">
            <v>2008004</v>
          </cell>
          <cell r="H10948">
            <v>0</v>
          </cell>
          <cell r="I10948">
            <v>850000</v>
          </cell>
          <cell r="J10948">
            <v>190177.07</v>
          </cell>
          <cell r="K10948">
            <v>659822.93</v>
          </cell>
          <cell r="L10948">
            <v>0</v>
          </cell>
          <cell r="M10948">
            <v>0</v>
          </cell>
          <cell r="N10948">
            <v>0</v>
          </cell>
          <cell r="O10948">
            <v>659822.93</v>
          </cell>
        </row>
        <row r="10949">
          <cell r="D10949" t="str">
            <v>20400226115002034</v>
          </cell>
          <cell r="E10949" t="str">
            <v>资源与环境（培育）</v>
          </cell>
          <cell r="F10949" t="str">
            <v>陈贵</v>
          </cell>
          <cell r="G10949" t="str">
            <v>2017802</v>
          </cell>
          <cell r="H10949">
            <v>0</v>
          </cell>
          <cell r="I10949">
            <v>700000</v>
          </cell>
          <cell r="J10949">
            <v>218730.15</v>
          </cell>
          <cell r="K10949">
            <v>481269.85</v>
          </cell>
          <cell r="L10949">
            <v>109700</v>
          </cell>
          <cell r="M10949">
            <v>0</v>
          </cell>
          <cell r="N10949">
            <v>0</v>
          </cell>
          <cell r="O10949">
            <v>481269.85</v>
          </cell>
        </row>
        <row r="10950">
          <cell r="D10950" t="str">
            <v>20400226115002036</v>
          </cell>
          <cell r="E10950" t="str">
            <v>水岩作用下珠三角泥岩边坡灾变机理及稳定性研究</v>
          </cell>
          <cell r="F10950" t="str">
            <v>丁其乐</v>
          </cell>
          <cell r="G10950" t="str">
            <v>2017169</v>
          </cell>
          <cell r="H10950">
            <v>0</v>
          </cell>
          <cell r="I10950">
            <v>100000</v>
          </cell>
          <cell r="J10950">
            <v>31010</v>
          </cell>
          <cell r="K10950">
            <v>68990</v>
          </cell>
          <cell r="L10950">
            <v>0</v>
          </cell>
          <cell r="M10950">
            <v>0</v>
          </cell>
          <cell r="N10950">
            <v>0</v>
          </cell>
          <cell r="O10950">
            <v>68990</v>
          </cell>
        </row>
        <row r="10951">
          <cell r="D10951" t="str">
            <v>20400226115002037</v>
          </cell>
          <cell r="E10951" t="str">
            <v>“双碳”背景下面向利用效率提升的城市建设用地空间配置优化方法研究</v>
          </cell>
          <cell r="F10951" t="str">
            <v>荣戗戗</v>
          </cell>
          <cell r="G10951" t="str">
            <v>2019816</v>
          </cell>
          <cell r="H10951">
            <v>0</v>
          </cell>
          <cell r="I10951">
            <v>100000</v>
          </cell>
          <cell r="J10951">
            <v>36602.03</v>
          </cell>
          <cell r="K10951">
            <v>63397.97</v>
          </cell>
          <cell r="L10951">
            <v>0</v>
          </cell>
          <cell r="M10951">
            <v>0</v>
          </cell>
          <cell r="N10951">
            <v>0</v>
          </cell>
          <cell r="O10951">
            <v>63397.97</v>
          </cell>
        </row>
        <row r="10952">
          <cell r="D10952" t="str">
            <v>20400226115002038</v>
          </cell>
          <cell r="E10952" t="str">
            <v>低空经济应用场景发布会项目</v>
          </cell>
          <cell r="F10952" t="str">
            <v>张伟伟</v>
          </cell>
          <cell r="G10952" t="str">
            <v>2020823</v>
          </cell>
          <cell r="H10952">
            <v>0</v>
          </cell>
          <cell r="I10952">
            <v>150000</v>
          </cell>
          <cell r="J10952">
            <v>0</v>
          </cell>
          <cell r="K10952">
            <v>150000</v>
          </cell>
          <cell r="L10952">
            <v>0</v>
          </cell>
          <cell r="M10952">
            <v>0</v>
          </cell>
          <cell r="N10952">
            <v>0</v>
          </cell>
          <cell r="O10952">
            <v>150000</v>
          </cell>
        </row>
        <row r="10953">
          <cell r="D10953" t="str">
            <v>20400226115002040</v>
          </cell>
          <cell r="E10953" t="str">
            <v>“数据要素×”大赛经费</v>
          </cell>
          <cell r="F10953" t="str">
            <v>张伟伟</v>
          </cell>
          <cell r="G10953" t="str">
            <v>2020823</v>
          </cell>
          <cell r="H10953">
            <v>0</v>
          </cell>
          <cell r="I10953">
            <v>400000</v>
          </cell>
          <cell r="J10953">
            <v>0</v>
          </cell>
          <cell r="K10953">
            <v>400000</v>
          </cell>
          <cell r="L10953">
            <v>0</v>
          </cell>
          <cell r="M10953">
            <v>0</v>
          </cell>
          <cell r="N10953">
            <v>0</v>
          </cell>
          <cell r="O10953">
            <v>400000</v>
          </cell>
        </row>
        <row r="10954">
          <cell r="D10954" t="str">
            <v>20400226115005006</v>
          </cell>
          <cell r="E10954" t="str">
            <v>基于振动/波动法的结构损伤识别关键核心技术新突破</v>
          </cell>
          <cell r="F10954" t="str">
            <v>马宏伟</v>
          </cell>
          <cell r="G10954" t="str">
            <v>2016008</v>
          </cell>
          <cell r="H10954">
            <v>0</v>
          </cell>
          <cell r="I10954">
            <v>40000</v>
          </cell>
          <cell r="J10954">
            <v>0</v>
          </cell>
          <cell r="K10954">
            <v>40000</v>
          </cell>
          <cell r="L10954">
            <v>0</v>
          </cell>
          <cell r="M10954">
            <v>0</v>
          </cell>
          <cell r="N10954">
            <v>0</v>
          </cell>
          <cell r="O10954">
            <v>40000</v>
          </cell>
        </row>
        <row r="10955">
          <cell r="D10955" t="str">
            <v>20400226115005009</v>
          </cell>
          <cell r="E10955" t="str">
            <v>高效多功能铁基催化剂及应用</v>
          </cell>
          <cell r="F10955" t="str">
            <v>张敏</v>
          </cell>
          <cell r="G10955" t="str">
            <v>2004065</v>
          </cell>
          <cell r="H10955">
            <v>0</v>
          </cell>
          <cell r="I10955">
            <v>40000</v>
          </cell>
          <cell r="J10955">
            <v>19861</v>
          </cell>
          <cell r="K10955">
            <v>20139</v>
          </cell>
          <cell r="L10955">
            <v>0</v>
          </cell>
          <cell r="M10955">
            <v>0</v>
          </cell>
          <cell r="N10955">
            <v>0</v>
          </cell>
          <cell r="O10955">
            <v>20139</v>
          </cell>
        </row>
        <row r="10956">
          <cell r="D10956" t="str">
            <v>20400226115005010</v>
          </cell>
          <cell r="E10956" t="str">
            <v>环建学院与生态中心网站建设</v>
          </cell>
          <cell r="F10956" t="str">
            <v>张伟伟</v>
          </cell>
          <cell r="G10956" t="str">
            <v>2020823</v>
          </cell>
          <cell r="H10956">
            <v>0</v>
          </cell>
          <cell r="I10956">
            <v>100000</v>
          </cell>
          <cell r="J10956">
            <v>31400</v>
          </cell>
          <cell r="K10956">
            <v>68600</v>
          </cell>
          <cell r="L10956">
            <v>0</v>
          </cell>
          <cell r="M10956">
            <v>47100</v>
          </cell>
          <cell r="N10956">
            <v>0</v>
          </cell>
          <cell r="O10956">
            <v>21500</v>
          </cell>
        </row>
        <row r="10957">
          <cell r="D10957" t="str">
            <v>20400226115005014</v>
          </cell>
          <cell r="E10957" t="str">
            <v>广东省第十八届大学生结构设计竞赛项目</v>
          </cell>
          <cell r="F10957" t="str">
            <v>张伟伟</v>
          </cell>
          <cell r="G10957" t="str">
            <v>2020823</v>
          </cell>
          <cell r="H10957">
            <v>0</v>
          </cell>
          <cell r="I10957">
            <v>150000</v>
          </cell>
          <cell r="J10957">
            <v>147993.45</v>
          </cell>
          <cell r="K10957">
            <v>2006.55</v>
          </cell>
          <cell r="L10957">
            <v>0</v>
          </cell>
          <cell r="M10957">
            <v>0</v>
          </cell>
          <cell r="N10957">
            <v>0</v>
          </cell>
          <cell r="O10957">
            <v>2006.55</v>
          </cell>
        </row>
        <row r="10958">
          <cell r="D10958" t="str">
            <v>20400226115005018</v>
          </cell>
          <cell r="E10958" t="str">
            <v>桥梁结构监测预警与防灾应急协同关键技术及应用</v>
          </cell>
          <cell r="F10958" t="str">
            <v>张伟伟</v>
          </cell>
          <cell r="G10958" t="str">
            <v>2020823</v>
          </cell>
          <cell r="H10958">
            <v>0</v>
          </cell>
          <cell r="I10958">
            <v>40000</v>
          </cell>
          <cell r="J10958">
            <v>0</v>
          </cell>
          <cell r="K10958">
            <v>40000</v>
          </cell>
          <cell r="L10958">
            <v>0</v>
          </cell>
          <cell r="M10958">
            <v>0</v>
          </cell>
          <cell r="N10958">
            <v>0</v>
          </cell>
          <cell r="O10958">
            <v>40000</v>
          </cell>
        </row>
        <row r="10959">
          <cell r="D10959" t="str">
            <v>20400226115005021</v>
          </cell>
          <cell r="E10959" t="str">
            <v>纤维复材增强渣土基混凝土材料-结构-感知一体化成套技术</v>
          </cell>
          <cell r="F10959" t="str">
            <v>郑愚</v>
          </cell>
          <cell r="G10959" t="str">
            <v>2008004</v>
          </cell>
          <cell r="H10959">
            <v>0</v>
          </cell>
          <cell r="I10959">
            <v>40000</v>
          </cell>
          <cell r="J10959">
            <v>0</v>
          </cell>
          <cell r="K10959">
            <v>40000</v>
          </cell>
          <cell r="L10959">
            <v>0</v>
          </cell>
          <cell r="M10959">
            <v>0</v>
          </cell>
          <cell r="N10959">
            <v>0</v>
          </cell>
          <cell r="O10959">
            <v>40000</v>
          </cell>
        </row>
        <row r="10960">
          <cell r="D10960" t="str">
            <v>20400226115005023</v>
          </cell>
          <cell r="E10960" t="str">
            <v>海洋工程智慧防灾应急技术创新发展合作论坛</v>
          </cell>
          <cell r="F10960" t="str">
            <v>房学谦</v>
          </cell>
          <cell r="G10960" t="str">
            <v>2023080</v>
          </cell>
          <cell r="H10960">
            <v>0</v>
          </cell>
          <cell r="I10960">
            <v>200000</v>
          </cell>
          <cell r="J10960">
            <v>22400</v>
          </cell>
          <cell r="K10960">
            <v>177600</v>
          </cell>
          <cell r="L10960">
            <v>0</v>
          </cell>
          <cell r="M10960">
            <v>0</v>
          </cell>
          <cell r="N10960">
            <v>0</v>
          </cell>
          <cell r="O10960">
            <v>177600</v>
          </cell>
        </row>
        <row r="10961">
          <cell r="D10961" t="str">
            <v>20400226120004005</v>
          </cell>
          <cell r="E10961" t="str">
            <v>服务东莞企业专项经费</v>
          </cell>
          <cell r="F10961" t="str">
            <v>陈贵</v>
          </cell>
          <cell r="G10961" t="str">
            <v>2017802</v>
          </cell>
          <cell r="H10961">
            <v>0</v>
          </cell>
          <cell r="I10961">
            <v>0</v>
          </cell>
          <cell r="J10961">
            <v>0</v>
          </cell>
          <cell r="K10961">
            <v>0</v>
          </cell>
          <cell r="L10961">
            <v>0</v>
          </cell>
          <cell r="M10961">
            <v>0</v>
          </cell>
          <cell r="N10961">
            <v>0</v>
          </cell>
          <cell r="O10961">
            <v>0</v>
          </cell>
        </row>
        <row r="10962">
          <cell r="D10962" t="str">
            <v>20400241001004005</v>
          </cell>
          <cell r="E10962" t="str">
            <v>服务东莞企业专项经费</v>
          </cell>
          <cell r="F10962" t="str">
            <v>陈贵</v>
          </cell>
          <cell r="G10962" t="str">
            <v>2017802</v>
          </cell>
          <cell r="H10962">
            <v>0</v>
          </cell>
          <cell r="I10962">
            <v>44160</v>
          </cell>
          <cell r="J10962">
            <v>15010</v>
          </cell>
          <cell r="K10962">
            <v>29150</v>
          </cell>
          <cell r="L10962">
            <v>0</v>
          </cell>
          <cell r="M10962">
            <v>0</v>
          </cell>
          <cell r="N10962">
            <v>0</v>
          </cell>
          <cell r="O10962">
            <v>29150</v>
          </cell>
        </row>
        <row r="10963">
          <cell r="D10963" t="str">
            <v>20400241002003</v>
          </cell>
          <cell r="E10963" t="str">
            <v>科研业务费</v>
          </cell>
          <cell r="F10963" t="str">
            <v>张伟伟</v>
          </cell>
          <cell r="G10963" t="str">
            <v>2020823</v>
          </cell>
          <cell r="H10963">
            <v>0</v>
          </cell>
          <cell r="I10963">
            <v>200000</v>
          </cell>
          <cell r="J10963">
            <v>140217.03</v>
          </cell>
          <cell r="K10963">
            <v>59782.97</v>
          </cell>
          <cell r="L10963">
            <v>0</v>
          </cell>
          <cell r="M10963">
            <v>0</v>
          </cell>
          <cell r="N10963">
            <v>0</v>
          </cell>
          <cell r="O10963">
            <v>59782.97</v>
          </cell>
        </row>
        <row r="10964">
          <cell r="D10964" t="str">
            <v>20400241201056</v>
          </cell>
          <cell r="E10964" t="str">
            <v>国家级BCZT基压电陶瓷制备及其催化降解</v>
          </cell>
          <cell r="F10964" t="str">
            <v>花开慧</v>
          </cell>
          <cell r="G10964" t="str">
            <v>2017076</v>
          </cell>
          <cell r="H10964">
            <v>0</v>
          </cell>
          <cell r="I10964">
            <v>6000</v>
          </cell>
          <cell r="J10964">
            <v>0</v>
          </cell>
          <cell r="K10964">
            <v>6000</v>
          </cell>
          <cell r="L10964">
            <v>0</v>
          </cell>
          <cell r="M10964">
            <v>0</v>
          </cell>
          <cell r="N10964">
            <v>0</v>
          </cell>
          <cell r="O10964">
            <v>6000</v>
          </cell>
        </row>
        <row r="10965">
          <cell r="D10965" t="str">
            <v>20400241201057</v>
          </cell>
          <cell r="E10965" t="str">
            <v>国家级基于“生态菜园”的绿芽探秘环保实验</v>
          </cell>
          <cell r="F10965" t="str">
            <v>曲江英</v>
          </cell>
          <cell r="G10965" t="str">
            <v>2017828</v>
          </cell>
          <cell r="H10965">
            <v>0</v>
          </cell>
          <cell r="I10965">
            <v>6000</v>
          </cell>
          <cell r="J10965">
            <v>0</v>
          </cell>
          <cell r="K10965">
            <v>6000</v>
          </cell>
          <cell r="L10965">
            <v>0</v>
          </cell>
          <cell r="M10965">
            <v>0</v>
          </cell>
          <cell r="N10965">
            <v>0</v>
          </cell>
          <cell r="O10965">
            <v>6000</v>
          </cell>
        </row>
        <row r="10966">
          <cell r="D10966" t="str">
            <v>20400241201058</v>
          </cell>
          <cell r="E10966" t="str">
            <v>国家级基于PVDF薄膜的FRP筋生物炭E</v>
          </cell>
          <cell r="F10966" t="str">
            <v>张黎飞</v>
          </cell>
          <cell r="G10966" t="str">
            <v>2022128</v>
          </cell>
          <cell r="H10966">
            <v>0</v>
          </cell>
          <cell r="I10966">
            <v>6000</v>
          </cell>
          <cell r="J10966">
            <v>5977</v>
          </cell>
          <cell r="K10966">
            <v>23</v>
          </cell>
          <cell r="L10966">
            <v>0</v>
          </cell>
          <cell r="M10966">
            <v>0</v>
          </cell>
          <cell r="N10966">
            <v>0</v>
          </cell>
          <cell r="O10966">
            <v>23</v>
          </cell>
        </row>
        <row r="10967">
          <cell r="D10967" t="str">
            <v>20400241201059</v>
          </cell>
          <cell r="E10967" t="str">
            <v>国家级新型全自动补能与智能养护无人机系统</v>
          </cell>
          <cell r="F10967" t="str">
            <v>艾心荧</v>
          </cell>
          <cell r="G10967" t="str">
            <v>2015010</v>
          </cell>
          <cell r="H10967">
            <v>0</v>
          </cell>
          <cell r="I10967">
            <v>6000</v>
          </cell>
          <cell r="J10967">
            <v>0</v>
          </cell>
          <cell r="K10967">
            <v>6000</v>
          </cell>
          <cell r="L10967">
            <v>0</v>
          </cell>
          <cell r="M10967">
            <v>0</v>
          </cell>
          <cell r="N10967">
            <v>0</v>
          </cell>
          <cell r="O10967">
            <v>6000</v>
          </cell>
        </row>
        <row r="10968">
          <cell r="D10968" t="str">
            <v>20400241201060</v>
          </cell>
          <cell r="E10968" t="str">
            <v>国家级基于渣土资源化利用的3D 打印混凝</v>
          </cell>
          <cell r="F10968" t="str">
            <v>孙璨</v>
          </cell>
          <cell r="G10968" t="str">
            <v>2011018</v>
          </cell>
          <cell r="H10968">
            <v>0</v>
          </cell>
          <cell r="I10968">
            <v>6000</v>
          </cell>
          <cell r="J10968">
            <v>5982</v>
          </cell>
          <cell r="K10968">
            <v>18</v>
          </cell>
          <cell r="L10968">
            <v>0</v>
          </cell>
          <cell r="M10968">
            <v>0</v>
          </cell>
          <cell r="N10968">
            <v>0</v>
          </cell>
          <cell r="O10968">
            <v>18</v>
          </cell>
        </row>
        <row r="10969">
          <cell r="D10969" t="str">
            <v>20400241201061</v>
          </cell>
          <cell r="E10969" t="str">
            <v>省级基于高分辨率质谱仪的电催化氧化预处理</v>
          </cell>
          <cell r="F10969" t="str">
            <v>李蕾</v>
          </cell>
          <cell r="G10969" t="str">
            <v>2020086</v>
          </cell>
          <cell r="H10969">
            <v>0</v>
          </cell>
          <cell r="I10969">
            <v>3000</v>
          </cell>
          <cell r="J10969">
            <v>0</v>
          </cell>
          <cell r="K10969">
            <v>3000</v>
          </cell>
          <cell r="L10969">
            <v>0</v>
          </cell>
          <cell r="M10969">
            <v>0</v>
          </cell>
          <cell r="N10969">
            <v>0</v>
          </cell>
          <cell r="O10969">
            <v>3000</v>
          </cell>
        </row>
        <row r="10970">
          <cell r="D10970" t="str">
            <v>20400241201062</v>
          </cell>
          <cell r="E10970" t="str">
            <v>省级《一种生物碳封存-耦合高效降解菌的复</v>
          </cell>
          <cell r="F10970" t="str">
            <v>李衍亮</v>
          </cell>
          <cell r="G10970" t="str">
            <v>2017075</v>
          </cell>
          <cell r="H10970">
            <v>0</v>
          </cell>
          <cell r="I10970">
            <v>3000</v>
          </cell>
          <cell r="J10970">
            <v>0</v>
          </cell>
          <cell r="K10970">
            <v>3000</v>
          </cell>
          <cell r="L10970">
            <v>0</v>
          </cell>
          <cell r="M10970">
            <v>0</v>
          </cell>
          <cell r="N10970">
            <v>0</v>
          </cell>
          <cell r="O10970">
            <v>3000</v>
          </cell>
        </row>
        <row r="10971">
          <cell r="D10971" t="str">
            <v>20400241201063</v>
          </cell>
          <cell r="E10971" t="str">
            <v>省级天然有机质对3D打印钛基电极氧化PP</v>
          </cell>
          <cell r="F10971" t="str">
            <v>张云飞</v>
          </cell>
          <cell r="G10971" t="str">
            <v>2017073</v>
          </cell>
          <cell r="H10971">
            <v>0</v>
          </cell>
          <cell r="I10971">
            <v>3000</v>
          </cell>
          <cell r="J10971">
            <v>0</v>
          </cell>
          <cell r="K10971">
            <v>3000</v>
          </cell>
          <cell r="L10971">
            <v>0</v>
          </cell>
          <cell r="M10971">
            <v>0</v>
          </cell>
          <cell r="N10971">
            <v>0</v>
          </cell>
          <cell r="O10971">
            <v>3000</v>
          </cell>
        </row>
        <row r="10972">
          <cell r="D10972" t="str">
            <v>20400241201064</v>
          </cell>
          <cell r="E10972" t="str">
            <v>省级基于回收短钢筋植筋连接的ALC隔墙板</v>
          </cell>
          <cell r="F10972" t="str">
            <v>孙成访</v>
          </cell>
          <cell r="G10972" t="str">
            <v>2006002</v>
          </cell>
          <cell r="H10972">
            <v>0</v>
          </cell>
          <cell r="I10972">
            <v>3000</v>
          </cell>
          <cell r="J10972">
            <v>0</v>
          </cell>
          <cell r="K10972">
            <v>3000</v>
          </cell>
          <cell r="L10972">
            <v>0</v>
          </cell>
          <cell r="M10972">
            <v>0</v>
          </cell>
          <cell r="N10972">
            <v>0</v>
          </cell>
          <cell r="O10972">
            <v>3000</v>
          </cell>
        </row>
        <row r="10973">
          <cell r="D10973" t="str">
            <v>20400241201065</v>
          </cell>
          <cell r="E10973" t="str">
            <v>省级基于数字图像相关法的海水海砂混凝土多</v>
          </cell>
          <cell r="F10973" t="str">
            <v>张健超</v>
          </cell>
          <cell r="G10973" t="str">
            <v>2022096</v>
          </cell>
          <cell r="H10973">
            <v>0</v>
          </cell>
          <cell r="I10973">
            <v>3000</v>
          </cell>
          <cell r="J10973">
            <v>2995.15</v>
          </cell>
          <cell r="K10973">
            <v>4.85</v>
          </cell>
          <cell r="L10973">
            <v>0</v>
          </cell>
          <cell r="M10973">
            <v>0</v>
          </cell>
          <cell r="N10973">
            <v>0</v>
          </cell>
          <cell r="O10973">
            <v>4.85</v>
          </cell>
        </row>
        <row r="10974">
          <cell r="D10974" t="str">
            <v>20400241201066</v>
          </cell>
          <cell r="E10974" t="str">
            <v>省级界面双空位、羟基协同构建受阻路易斯酸</v>
          </cell>
          <cell r="F10974" t="str">
            <v>臧云浩</v>
          </cell>
          <cell r="G10974" t="str">
            <v>2017156</v>
          </cell>
          <cell r="H10974">
            <v>0</v>
          </cell>
          <cell r="I10974">
            <v>3000</v>
          </cell>
          <cell r="J10974">
            <v>0</v>
          </cell>
          <cell r="K10974">
            <v>3000</v>
          </cell>
          <cell r="L10974">
            <v>0</v>
          </cell>
          <cell r="M10974">
            <v>0</v>
          </cell>
          <cell r="N10974">
            <v>0</v>
          </cell>
          <cell r="O10974">
            <v>3000</v>
          </cell>
        </row>
        <row r="10975">
          <cell r="D10975" t="str">
            <v>20400241201067</v>
          </cell>
          <cell r="E10975" t="str">
            <v>省级纤维复材筋增强高韧性水泥基界面协同性</v>
          </cell>
          <cell r="F10975" t="str">
            <v>夏立鹏</v>
          </cell>
          <cell r="G10975" t="str">
            <v>2017103</v>
          </cell>
          <cell r="H10975">
            <v>0</v>
          </cell>
          <cell r="I10975">
            <v>3000</v>
          </cell>
          <cell r="J10975">
            <v>0</v>
          </cell>
          <cell r="K10975">
            <v>3000</v>
          </cell>
          <cell r="L10975">
            <v>0</v>
          </cell>
          <cell r="M10975">
            <v>0</v>
          </cell>
          <cell r="N10975">
            <v>0</v>
          </cell>
          <cell r="O10975">
            <v>3000</v>
          </cell>
        </row>
        <row r="10976">
          <cell r="D10976" t="str">
            <v>20400241201068</v>
          </cell>
          <cell r="E10976" t="str">
            <v>省级无膜双生物电极电化学系统对富营养化复</v>
          </cell>
          <cell r="F10976" t="str">
            <v>黄皖唐</v>
          </cell>
          <cell r="G10976" t="str">
            <v>2021006</v>
          </cell>
          <cell r="H10976">
            <v>0</v>
          </cell>
          <cell r="I10976">
            <v>3000</v>
          </cell>
          <cell r="J10976">
            <v>3000</v>
          </cell>
          <cell r="K10976">
            <v>0</v>
          </cell>
          <cell r="L10976">
            <v>0</v>
          </cell>
          <cell r="M10976">
            <v>0</v>
          </cell>
          <cell r="N10976">
            <v>0</v>
          </cell>
          <cell r="O10976">
            <v>0</v>
          </cell>
        </row>
        <row r="10977">
          <cell r="D10977" t="str">
            <v>20400241201069</v>
          </cell>
          <cell r="E10977" t="str">
            <v>省级基于无人机及三维激光扫描技术的“空-</v>
          </cell>
          <cell r="F10977" t="str">
            <v>王晓璐</v>
          </cell>
          <cell r="G10977" t="str">
            <v>2016004</v>
          </cell>
          <cell r="H10977">
            <v>0</v>
          </cell>
          <cell r="I10977">
            <v>3000</v>
          </cell>
          <cell r="J10977">
            <v>0</v>
          </cell>
          <cell r="K10977">
            <v>3000</v>
          </cell>
          <cell r="L10977">
            <v>0</v>
          </cell>
          <cell r="M10977">
            <v>0</v>
          </cell>
          <cell r="N10977">
            <v>0</v>
          </cell>
          <cell r="O10977">
            <v>3000</v>
          </cell>
        </row>
        <row r="10978">
          <cell r="D10978" t="str">
            <v>20400241201070</v>
          </cell>
          <cell r="E10978" t="str">
            <v>校级MOFs基衍生复合催化材料的制备及其</v>
          </cell>
          <cell r="F10978" t="str">
            <v>方嘉声</v>
          </cell>
          <cell r="G10978" t="str">
            <v>2018087</v>
          </cell>
          <cell r="H10978">
            <v>0</v>
          </cell>
          <cell r="I10978">
            <v>1000</v>
          </cell>
          <cell r="J10978">
            <v>1000</v>
          </cell>
          <cell r="K10978">
            <v>0</v>
          </cell>
          <cell r="L10978">
            <v>0</v>
          </cell>
          <cell r="M10978">
            <v>0</v>
          </cell>
          <cell r="N10978">
            <v>0</v>
          </cell>
          <cell r="O10978">
            <v>0</v>
          </cell>
        </row>
        <row r="10979">
          <cell r="D10979" t="str">
            <v>20400241201071</v>
          </cell>
          <cell r="E10979" t="str">
            <v>校级漆酶改造及其对难降解石油烃的修复效果</v>
          </cell>
          <cell r="F10979" t="str">
            <v>吕小梅</v>
          </cell>
          <cell r="G10979" t="str">
            <v>2017158</v>
          </cell>
          <cell r="H10979">
            <v>0</v>
          </cell>
          <cell r="I10979">
            <v>1000</v>
          </cell>
          <cell r="J10979">
            <v>1000</v>
          </cell>
          <cell r="K10979">
            <v>0</v>
          </cell>
          <cell r="L10979">
            <v>0</v>
          </cell>
          <cell r="M10979">
            <v>0</v>
          </cell>
          <cell r="N10979">
            <v>0</v>
          </cell>
          <cell r="O10979">
            <v>0</v>
          </cell>
        </row>
        <row r="10980">
          <cell r="D10980" t="str">
            <v>20400241201072</v>
          </cell>
          <cell r="E10980" t="str">
            <v>校级电场协同表面活性剂强化植物修复镉-多</v>
          </cell>
          <cell r="F10980" t="str">
            <v>袁立竹</v>
          </cell>
          <cell r="G10980" t="str">
            <v>2022019</v>
          </cell>
          <cell r="H10980">
            <v>0</v>
          </cell>
          <cell r="I10980">
            <v>1000</v>
          </cell>
          <cell r="J10980">
            <v>1000</v>
          </cell>
          <cell r="K10980">
            <v>0</v>
          </cell>
          <cell r="L10980">
            <v>0</v>
          </cell>
          <cell r="M10980">
            <v>0</v>
          </cell>
          <cell r="N10980">
            <v>0</v>
          </cell>
          <cell r="O10980">
            <v>0</v>
          </cell>
        </row>
        <row r="10981">
          <cell r="D10981" t="str">
            <v>20400241201073</v>
          </cell>
          <cell r="E10981" t="str">
            <v>校级活性铋掺杂Ti4O7阳极电氧化雷尼替</v>
          </cell>
          <cell r="F10981" t="str">
            <v>徐剑晖</v>
          </cell>
          <cell r="G10981" t="str">
            <v>2017052</v>
          </cell>
          <cell r="H10981">
            <v>0</v>
          </cell>
          <cell r="I10981">
            <v>1000</v>
          </cell>
          <cell r="J10981">
            <v>0</v>
          </cell>
          <cell r="K10981">
            <v>1000</v>
          </cell>
          <cell r="L10981">
            <v>0</v>
          </cell>
          <cell r="M10981">
            <v>0</v>
          </cell>
          <cell r="N10981">
            <v>0</v>
          </cell>
          <cell r="O10981">
            <v>1000</v>
          </cell>
        </row>
        <row r="10982">
          <cell r="D10982" t="str">
            <v>20400241201074</v>
          </cell>
          <cell r="E10982" t="str">
            <v>校级城市复杂环境下顶管隧道施工关键技术研</v>
          </cell>
          <cell r="F10982" t="str">
            <v>罗毅</v>
          </cell>
          <cell r="G10982" t="str">
            <v>2021039</v>
          </cell>
          <cell r="H10982">
            <v>0</v>
          </cell>
          <cell r="I10982">
            <v>1000</v>
          </cell>
          <cell r="J10982">
            <v>356.49</v>
          </cell>
          <cell r="K10982">
            <v>643.51</v>
          </cell>
          <cell r="L10982">
            <v>0</v>
          </cell>
          <cell r="M10982">
            <v>0</v>
          </cell>
          <cell r="N10982">
            <v>0</v>
          </cell>
          <cell r="O10982">
            <v>643.51</v>
          </cell>
        </row>
        <row r="10983">
          <cell r="D10983" t="str">
            <v>20400241201075</v>
          </cell>
          <cell r="E10983" t="str">
            <v>校级新型多频TMD调谐质量阻尼器减振装置</v>
          </cell>
          <cell r="F10983" t="str">
            <v>潘兆东</v>
          </cell>
          <cell r="G10983" t="str">
            <v>2017072</v>
          </cell>
          <cell r="H10983">
            <v>0</v>
          </cell>
          <cell r="I10983">
            <v>1000</v>
          </cell>
          <cell r="J10983">
            <v>1000</v>
          </cell>
          <cell r="K10983">
            <v>0</v>
          </cell>
          <cell r="L10983">
            <v>0</v>
          </cell>
          <cell r="M10983">
            <v>0</v>
          </cell>
          <cell r="N10983">
            <v>0</v>
          </cell>
          <cell r="O10983">
            <v>0</v>
          </cell>
        </row>
        <row r="10984">
          <cell r="D10984" t="str">
            <v>20400241201076</v>
          </cell>
          <cell r="E10984" t="str">
            <v>校级精密仪器与设备微振控制研究</v>
          </cell>
          <cell r="F10984" t="str">
            <v>刘良坤</v>
          </cell>
          <cell r="G10984" t="str">
            <v>2018070</v>
          </cell>
          <cell r="H10984">
            <v>0</v>
          </cell>
          <cell r="I10984">
            <v>1000</v>
          </cell>
          <cell r="J10984">
            <v>621</v>
          </cell>
          <cell r="K10984">
            <v>379</v>
          </cell>
          <cell r="L10984">
            <v>0</v>
          </cell>
          <cell r="M10984">
            <v>0</v>
          </cell>
          <cell r="N10984">
            <v>0</v>
          </cell>
          <cell r="O10984">
            <v>379</v>
          </cell>
        </row>
        <row r="10985">
          <cell r="D10985" t="str">
            <v>20400241201077</v>
          </cell>
          <cell r="E10985" t="str">
            <v>校级长大引水隧洞多级衬砌设计及应用研究</v>
          </cell>
          <cell r="F10985" t="str">
            <v>刘俊峰</v>
          </cell>
          <cell r="G10985" t="str">
            <v>2018312</v>
          </cell>
          <cell r="H10985">
            <v>0</v>
          </cell>
          <cell r="I10985">
            <v>1000</v>
          </cell>
          <cell r="J10985">
            <v>0</v>
          </cell>
          <cell r="K10985">
            <v>1000</v>
          </cell>
          <cell r="L10985">
            <v>0</v>
          </cell>
          <cell r="M10985">
            <v>0</v>
          </cell>
          <cell r="N10985">
            <v>0</v>
          </cell>
          <cell r="O10985">
            <v>1000</v>
          </cell>
        </row>
        <row r="10986">
          <cell r="D10986" t="str">
            <v>20400241201078</v>
          </cell>
          <cell r="E10986" t="str">
            <v>校级非中心对称独塔斜拉索桥施工关键技术研</v>
          </cell>
          <cell r="F10986" t="str">
            <v>王奕仁</v>
          </cell>
          <cell r="G10986" t="str">
            <v>2021109</v>
          </cell>
          <cell r="H10986">
            <v>0</v>
          </cell>
          <cell r="I10986">
            <v>1000</v>
          </cell>
          <cell r="J10986">
            <v>0</v>
          </cell>
          <cell r="K10986">
            <v>1000</v>
          </cell>
          <cell r="L10986">
            <v>0</v>
          </cell>
          <cell r="M10986">
            <v>0</v>
          </cell>
          <cell r="N10986">
            <v>0</v>
          </cell>
          <cell r="O10986">
            <v>1000</v>
          </cell>
        </row>
        <row r="10987">
          <cell r="D10987" t="str">
            <v>20400241201079</v>
          </cell>
          <cell r="E10987" t="str">
            <v>校级大面积超长混凝土结构施工方法研究</v>
          </cell>
          <cell r="F10987" t="str">
            <v>罗振源</v>
          </cell>
          <cell r="G10987" t="str">
            <v>2018259</v>
          </cell>
          <cell r="H10987">
            <v>0</v>
          </cell>
          <cell r="I10987">
            <v>1000</v>
          </cell>
          <cell r="J10987">
            <v>0</v>
          </cell>
          <cell r="K10987">
            <v>1000</v>
          </cell>
          <cell r="L10987">
            <v>0</v>
          </cell>
          <cell r="M10987">
            <v>0</v>
          </cell>
          <cell r="N10987">
            <v>0</v>
          </cell>
          <cell r="O10987">
            <v>1000</v>
          </cell>
        </row>
        <row r="10988">
          <cell r="D10988" t="str">
            <v>20400241201080</v>
          </cell>
          <cell r="E10988" t="str">
            <v>校级电化学纳米修饰电极测定水中罗丹明B的</v>
          </cell>
          <cell r="F10988" t="str">
            <v>蔡丽蓉</v>
          </cell>
          <cell r="G10988" t="str">
            <v>2015013</v>
          </cell>
          <cell r="H10988">
            <v>0</v>
          </cell>
          <cell r="I10988">
            <v>1000</v>
          </cell>
          <cell r="J10988">
            <v>0</v>
          </cell>
          <cell r="K10988">
            <v>1000</v>
          </cell>
          <cell r="L10988">
            <v>0</v>
          </cell>
          <cell r="M10988">
            <v>0</v>
          </cell>
          <cell r="N10988">
            <v>0</v>
          </cell>
          <cell r="O10988">
            <v>1000</v>
          </cell>
        </row>
        <row r="10989">
          <cell r="D10989" t="str">
            <v>20400241201081</v>
          </cell>
          <cell r="E10989" t="str">
            <v>校级线路板行业VOC过量排放致因机理与防</v>
          </cell>
          <cell r="F10989" t="str">
            <v>黄卫清</v>
          </cell>
          <cell r="G10989" t="str">
            <v>2011008</v>
          </cell>
          <cell r="H10989">
            <v>0</v>
          </cell>
          <cell r="I10989">
            <v>1000</v>
          </cell>
          <cell r="J10989">
            <v>0</v>
          </cell>
          <cell r="K10989">
            <v>1000</v>
          </cell>
          <cell r="L10989">
            <v>0</v>
          </cell>
          <cell r="M10989">
            <v>0</v>
          </cell>
          <cell r="N10989">
            <v>0</v>
          </cell>
          <cell r="O10989">
            <v>1000</v>
          </cell>
        </row>
        <row r="10990">
          <cell r="D10990" t="str">
            <v>20400241201082</v>
          </cell>
          <cell r="E10990" t="str">
            <v>校级绿美东城 ——黄沙河东城段的水资源保</v>
          </cell>
          <cell r="F10990" t="str">
            <v>汪仕勇</v>
          </cell>
          <cell r="G10990" t="str">
            <v>2022076</v>
          </cell>
          <cell r="H10990">
            <v>0</v>
          </cell>
          <cell r="I10990">
            <v>1000</v>
          </cell>
          <cell r="J10990">
            <v>0</v>
          </cell>
          <cell r="K10990">
            <v>1000</v>
          </cell>
          <cell r="L10990">
            <v>0</v>
          </cell>
          <cell r="M10990">
            <v>0</v>
          </cell>
          <cell r="N10990">
            <v>0</v>
          </cell>
          <cell r="O10990">
            <v>1000</v>
          </cell>
        </row>
        <row r="10991">
          <cell r="D10991" t="str">
            <v>20400241201083</v>
          </cell>
          <cell r="E10991" t="str">
            <v>校级双拼预制楼梯接缝封堵施工关键技术研究</v>
          </cell>
          <cell r="F10991" t="str">
            <v>潘美萍</v>
          </cell>
          <cell r="G10991" t="str">
            <v>2011021</v>
          </cell>
          <cell r="H10991">
            <v>0</v>
          </cell>
          <cell r="I10991">
            <v>1000</v>
          </cell>
          <cell r="J10991">
            <v>0</v>
          </cell>
          <cell r="K10991">
            <v>1000</v>
          </cell>
          <cell r="L10991">
            <v>0</v>
          </cell>
          <cell r="M10991">
            <v>0</v>
          </cell>
          <cell r="N10991">
            <v>0</v>
          </cell>
          <cell r="O10991">
            <v>1000</v>
          </cell>
        </row>
        <row r="10992">
          <cell r="D10992" t="str">
            <v>20400241201084</v>
          </cell>
          <cell r="E10992" t="str">
            <v>校级金属基热催化剂低温催化降解含氟固废中</v>
          </cell>
          <cell r="F10992" t="str">
            <v>王安祺</v>
          </cell>
          <cell r="G10992" t="str">
            <v>2020092</v>
          </cell>
          <cell r="H10992">
            <v>0</v>
          </cell>
          <cell r="I10992">
            <v>1000</v>
          </cell>
          <cell r="J10992">
            <v>1000</v>
          </cell>
          <cell r="K10992">
            <v>0</v>
          </cell>
          <cell r="L10992">
            <v>0</v>
          </cell>
          <cell r="M10992">
            <v>0</v>
          </cell>
          <cell r="N10992">
            <v>0</v>
          </cell>
          <cell r="O10992">
            <v>0</v>
          </cell>
        </row>
        <row r="10993">
          <cell r="D10993" t="str">
            <v>20400241201085</v>
          </cell>
          <cell r="E10993" t="str">
            <v>校级Zn基电絮凝协同季铵盐高效去除短链P</v>
          </cell>
          <cell r="F10993" t="str">
            <v>林辉</v>
          </cell>
          <cell r="G10993" t="str">
            <v>2016826</v>
          </cell>
          <cell r="H10993">
            <v>0</v>
          </cell>
          <cell r="I10993">
            <v>1000</v>
          </cell>
          <cell r="J10993">
            <v>0</v>
          </cell>
          <cell r="K10993">
            <v>1000</v>
          </cell>
          <cell r="L10993">
            <v>0</v>
          </cell>
          <cell r="M10993">
            <v>0</v>
          </cell>
          <cell r="N10993">
            <v>0</v>
          </cell>
          <cell r="O10993">
            <v>1000</v>
          </cell>
        </row>
        <row r="10994">
          <cell r="D10994" t="str">
            <v>20400245712</v>
          </cell>
          <cell r="E10994" t="str">
            <v>推动清洁生产，助力绿色新质生产力发展政策与技术交流会暨科技帮扶进企业</v>
          </cell>
          <cell r="F10994" t="str">
            <v>张伟伟</v>
          </cell>
          <cell r="G10994" t="str">
            <v>2020823</v>
          </cell>
          <cell r="H10994">
            <v>0</v>
          </cell>
          <cell r="I10994">
            <v>7417.9</v>
          </cell>
          <cell r="J10994">
            <v>7400</v>
          </cell>
          <cell r="K10994">
            <v>17.9</v>
          </cell>
          <cell r="L10994">
            <v>0</v>
          </cell>
          <cell r="M10994">
            <v>0</v>
          </cell>
          <cell r="N10994">
            <v>0</v>
          </cell>
          <cell r="O10994">
            <v>17.9</v>
          </cell>
        </row>
        <row r="10995">
          <cell r="D10995" t="str">
            <v>20400251008004</v>
          </cell>
          <cell r="E10995" t="str">
            <v>土木工程-防灾应急</v>
          </cell>
          <cell r="F10995" t="str">
            <v>郑愚</v>
          </cell>
          <cell r="G10995" t="str">
            <v>2008004</v>
          </cell>
          <cell r="H10995">
            <v>0</v>
          </cell>
          <cell r="I10995">
            <v>600000</v>
          </cell>
          <cell r="J10995">
            <v>68207.95</v>
          </cell>
          <cell r="K10995">
            <v>531792.05</v>
          </cell>
          <cell r="L10995">
            <v>0</v>
          </cell>
          <cell r="M10995">
            <v>0</v>
          </cell>
          <cell r="N10995">
            <v>0</v>
          </cell>
          <cell r="O10995">
            <v>531792.05</v>
          </cell>
        </row>
        <row r="10996">
          <cell r="D10996" t="str">
            <v>20400251008006</v>
          </cell>
          <cell r="E10996" t="str">
            <v>环境科学与工程</v>
          </cell>
          <cell r="F10996" t="str">
            <v>李长平</v>
          </cell>
          <cell r="G10996" t="str">
            <v>2016830</v>
          </cell>
          <cell r="H10996">
            <v>0</v>
          </cell>
          <cell r="I10996">
            <v>800000</v>
          </cell>
          <cell r="J10996">
            <v>0</v>
          </cell>
          <cell r="K10996">
            <v>800000</v>
          </cell>
          <cell r="L10996">
            <v>0</v>
          </cell>
          <cell r="M10996">
            <v>0</v>
          </cell>
          <cell r="N10996">
            <v>0</v>
          </cell>
          <cell r="O10996">
            <v>800000</v>
          </cell>
        </row>
        <row r="10997">
          <cell r="D10997" t="str">
            <v>20400251008013</v>
          </cell>
          <cell r="E10997" t="str">
            <v>复材闭合箍 GFRP 筋海水海砂自密实混凝土梁抗剪性能与计算理论研究</v>
          </cell>
          <cell r="F10997" t="str">
            <v>邸博</v>
          </cell>
          <cell r="G10997" t="str">
            <v>2017059</v>
          </cell>
          <cell r="H10997">
            <v>0</v>
          </cell>
          <cell r="I10997">
            <v>50000</v>
          </cell>
          <cell r="J10997">
            <v>40860.61</v>
          </cell>
          <cell r="K10997">
            <v>9139.39</v>
          </cell>
          <cell r="L10997">
            <v>0</v>
          </cell>
          <cell r="M10997">
            <v>0</v>
          </cell>
          <cell r="N10997">
            <v>0</v>
          </cell>
          <cell r="O10997">
            <v>9139.39</v>
          </cell>
        </row>
        <row r="10998">
          <cell r="D10998" t="str">
            <v>20400251117</v>
          </cell>
          <cell r="E10998" t="str">
            <v>培训项目成本</v>
          </cell>
          <cell r="F10998" t="str">
            <v>张伟伟</v>
          </cell>
          <cell r="G10998" t="str">
            <v>2020823</v>
          </cell>
          <cell r="H10998">
            <v>0</v>
          </cell>
          <cell r="I10998">
            <v>0</v>
          </cell>
          <cell r="J10998">
            <v>0</v>
          </cell>
          <cell r="K10998">
            <v>0</v>
          </cell>
          <cell r="L10998">
            <v>0</v>
          </cell>
          <cell r="M10998">
            <v>0</v>
          </cell>
          <cell r="N10998">
            <v>0</v>
          </cell>
          <cell r="O10998">
            <v>0</v>
          </cell>
        </row>
        <row r="10999">
          <cell r="D10999" t="str">
            <v>20400251117001</v>
          </cell>
          <cell r="E10999" t="str">
            <v>东莞市生态环境保护综合行政执法培训及技能比武服务项目</v>
          </cell>
          <cell r="F10999" t="str">
            <v>张伟伟</v>
          </cell>
          <cell r="G10999" t="str">
            <v>2020823</v>
          </cell>
          <cell r="H10999">
            <v>0</v>
          </cell>
          <cell r="I10999">
            <v>294000</v>
          </cell>
          <cell r="J10999">
            <v>258162.12</v>
          </cell>
          <cell r="K10999">
            <v>35837.88</v>
          </cell>
          <cell r="L10999">
            <v>0</v>
          </cell>
          <cell r="M10999">
            <v>0</v>
          </cell>
          <cell r="N10999">
            <v>0</v>
          </cell>
          <cell r="O10999">
            <v>35837.88</v>
          </cell>
        </row>
        <row r="11000">
          <cell r="D11000" t="str">
            <v>20400251119</v>
          </cell>
          <cell r="E11000" t="str">
            <v>期刊发展业务费</v>
          </cell>
          <cell r="F11000" t="str">
            <v>张伟伟</v>
          </cell>
          <cell r="G11000" t="str">
            <v>2020823</v>
          </cell>
          <cell r="H11000">
            <v>0</v>
          </cell>
          <cell r="I11000">
            <v>167000</v>
          </cell>
          <cell r="J11000">
            <v>0</v>
          </cell>
          <cell r="K11000">
            <v>167000</v>
          </cell>
          <cell r="L11000">
            <v>0</v>
          </cell>
          <cell r="M11000">
            <v>0</v>
          </cell>
          <cell r="N11000">
            <v>0</v>
          </cell>
          <cell r="O11000">
            <v>167000</v>
          </cell>
        </row>
        <row r="11001">
          <cell r="D11001" t="str">
            <v>20500195400013</v>
          </cell>
          <cell r="E11001" t="str">
            <v>(071028001)团费</v>
          </cell>
          <cell r="F11001" t="str">
            <v>黄斯珉</v>
          </cell>
          <cell r="G11001" t="str">
            <v>2012034</v>
          </cell>
          <cell r="H11001">
            <v>5276.63</v>
          </cell>
          <cell r="I11001">
            <v>0</v>
          </cell>
          <cell r="J11001">
            <v>0</v>
          </cell>
          <cell r="K11001">
            <v>5276.63</v>
          </cell>
          <cell r="L11001">
            <v>0</v>
          </cell>
          <cell r="M11001">
            <v>0</v>
          </cell>
          <cell r="N11001">
            <v>0</v>
          </cell>
          <cell r="O11001">
            <v>5276.63</v>
          </cell>
        </row>
        <row r="11002">
          <cell r="D11002" t="str">
            <v>20500195900001005</v>
          </cell>
          <cell r="E11002" t="str">
            <v>党费</v>
          </cell>
          <cell r="F11002" t="str">
            <v>尹辉斌</v>
          </cell>
          <cell r="G11002" t="str">
            <v>2011020</v>
          </cell>
          <cell r="H11002">
            <v>0</v>
          </cell>
          <cell r="I11002">
            <v>144820.48</v>
          </cell>
          <cell r="J11002">
            <v>4500</v>
          </cell>
          <cell r="K11002">
            <v>140320.48</v>
          </cell>
          <cell r="L11002">
            <v>0</v>
          </cell>
          <cell r="M11002">
            <v>0</v>
          </cell>
          <cell r="N11002">
            <v>0</v>
          </cell>
          <cell r="O11002">
            <v>140320.48</v>
          </cell>
        </row>
        <row r="11003">
          <cell r="D11003" t="str">
            <v>20500211059006</v>
          </cell>
          <cell r="E11003" t="str">
            <v>专业建设费</v>
          </cell>
          <cell r="F11003" t="str">
            <v>黄斯珉</v>
          </cell>
          <cell r="G11003" t="str">
            <v>2012034</v>
          </cell>
          <cell r="H11003">
            <v>0</v>
          </cell>
          <cell r="I11003">
            <v>0</v>
          </cell>
          <cell r="J11003">
            <v>0</v>
          </cell>
          <cell r="K11003">
            <v>0</v>
          </cell>
          <cell r="L11003">
            <v>0</v>
          </cell>
          <cell r="M11003">
            <v>0</v>
          </cell>
          <cell r="N11003">
            <v>0</v>
          </cell>
          <cell r="O11003">
            <v>0</v>
          </cell>
        </row>
        <row r="11004">
          <cell r="D11004" t="str">
            <v>20500211184</v>
          </cell>
          <cell r="E11004" t="str">
            <v>东莞理工学院茶山镇食品智能化加工与检测协同创新中心</v>
          </cell>
          <cell r="F11004" t="str">
            <v>徐勇军</v>
          </cell>
          <cell r="G11004" t="str">
            <v>2003053</v>
          </cell>
          <cell r="H11004">
            <v>0</v>
          </cell>
          <cell r="I11004">
            <v>0</v>
          </cell>
          <cell r="J11004">
            <v>0</v>
          </cell>
          <cell r="K11004">
            <v>0</v>
          </cell>
          <cell r="L11004">
            <v>0</v>
          </cell>
          <cell r="M11004">
            <v>0</v>
          </cell>
          <cell r="N11004">
            <v>0</v>
          </cell>
          <cell r="O11004">
            <v>0</v>
          </cell>
        </row>
        <row r="11005">
          <cell r="D11005" t="str">
            <v>20500215701005</v>
          </cell>
          <cell r="E11005" t="str">
            <v>征兵专项经费</v>
          </cell>
          <cell r="F11005" t="str">
            <v>尹辉斌</v>
          </cell>
          <cell r="G11005" t="str">
            <v>2011020</v>
          </cell>
          <cell r="H11005">
            <v>0</v>
          </cell>
          <cell r="I11005">
            <v>2000</v>
          </cell>
          <cell r="J11005">
            <v>0</v>
          </cell>
          <cell r="K11005">
            <v>2000</v>
          </cell>
          <cell r="L11005">
            <v>0</v>
          </cell>
          <cell r="M11005">
            <v>0</v>
          </cell>
          <cell r="N11005">
            <v>0</v>
          </cell>
          <cell r="O11005">
            <v>2000</v>
          </cell>
        </row>
        <row r="11006">
          <cell r="D11006" t="str">
            <v>20500220629010</v>
          </cell>
          <cell r="E11006" t="str">
            <v>本科招生工作经费</v>
          </cell>
          <cell r="F11006" t="str">
            <v>尹辉斌</v>
          </cell>
          <cell r="G11006" t="str">
            <v>2011020</v>
          </cell>
          <cell r="H11006">
            <v>0</v>
          </cell>
          <cell r="I11006">
            <v>0</v>
          </cell>
          <cell r="J11006">
            <v>0</v>
          </cell>
          <cell r="K11006">
            <v>0</v>
          </cell>
          <cell r="L11006">
            <v>0</v>
          </cell>
          <cell r="M11006">
            <v>0</v>
          </cell>
          <cell r="N11006">
            <v>0</v>
          </cell>
          <cell r="O11006">
            <v>0</v>
          </cell>
        </row>
        <row r="11007">
          <cell r="D11007" t="str">
            <v>20500220629022</v>
          </cell>
          <cell r="E11007" t="str">
            <v>研究生招生工作经费</v>
          </cell>
          <cell r="F11007" t="str">
            <v>黄斯珉</v>
          </cell>
          <cell r="G11007" t="str">
            <v>2012034</v>
          </cell>
          <cell r="H11007">
            <v>0</v>
          </cell>
          <cell r="I11007">
            <v>0</v>
          </cell>
          <cell r="J11007">
            <v>0</v>
          </cell>
          <cell r="K11007">
            <v>0</v>
          </cell>
          <cell r="L11007">
            <v>0</v>
          </cell>
          <cell r="M11007">
            <v>0</v>
          </cell>
          <cell r="N11007">
            <v>0</v>
          </cell>
          <cell r="O11007">
            <v>0</v>
          </cell>
        </row>
        <row r="11008">
          <cell r="D11008" t="str">
            <v>20500221001033</v>
          </cell>
          <cell r="E11008" t="str">
            <v>教学部门日常教学经费</v>
          </cell>
          <cell r="F11008" t="str">
            <v>黄斯珉</v>
          </cell>
          <cell r="G11008" t="str">
            <v>2012034</v>
          </cell>
          <cell r="H11008">
            <v>0</v>
          </cell>
          <cell r="I11008">
            <v>0</v>
          </cell>
          <cell r="J11008">
            <v>0</v>
          </cell>
          <cell r="K11008">
            <v>0</v>
          </cell>
          <cell r="L11008">
            <v>0</v>
          </cell>
          <cell r="M11008">
            <v>0</v>
          </cell>
          <cell r="N11008">
            <v>0</v>
          </cell>
          <cell r="O11008">
            <v>0</v>
          </cell>
        </row>
        <row r="11009">
          <cell r="D11009" t="str">
            <v>20500221001053</v>
          </cell>
          <cell r="E11009" t="str">
            <v>党建经费</v>
          </cell>
          <cell r="F11009" t="str">
            <v>尹辉斌</v>
          </cell>
          <cell r="G11009" t="str">
            <v>2011020</v>
          </cell>
          <cell r="H11009">
            <v>0</v>
          </cell>
          <cell r="I11009">
            <v>41160</v>
          </cell>
          <cell r="J11009">
            <v>8156.06</v>
          </cell>
          <cell r="K11009">
            <v>33003.94</v>
          </cell>
          <cell r="L11009">
            <v>0</v>
          </cell>
          <cell r="M11009">
            <v>0</v>
          </cell>
          <cell r="N11009">
            <v>0</v>
          </cell>
          <cell r="O11009">
            <v>33003.94</v>
          </cell>
        </row>
        <row r="11010">
          <cell r="D11010" t="str">
            <v>20500221001072</v>
          </cell>
          <cell r="E11010" t="str">
            <v>德育经费</v>
          </cell>
          <cell r="F11010" t="str">
            <v>黄斯珉</v>
          </cell>
          <cell r="G11010" t="str">
            <v>2012034</v>
          </cell>
          <cell r="H11010">
            <v>0</v>
          </cell>
          <cell r="I11010">
            <v>0</v>
          </cell>
          <cell r="J11010">
            <v>0</v>
          </cell>
          <cell r="K11010">
            <v>0</v>
          </cell>
          <cell r="L11010">
            <v>0</v>
          </cell>
          <cell r="M11010">
            <v>0</v>
          </cell>
          <cell r="N11010">
            <v>0</v>
          </cell>
          <cell r="O11010">
            <v>0</v>
          </cell>
        </row>
        <row r="11011">
          <cell r="D11011" t="str">
            <v>20500221001122005</v>
          </cell>
          <cell r="E11011" t="str">
            <v>教学实验耗材费</v>
          </cell>
          <cell r="F11011" t="str">
            <v>黄斯珉</v>
          </cell>
          <cell r="G11011" t="str">
            <v>2012034</v>
          </cell>
          <cell r="H11011">
            <v>0</v>
          </cell>
          <cell r="I11011">
            <v>0</v>
          </cell>
          <cell r="J11011">
            <v>0</v>
          </cell>
          <cell r="K11011">
            <v>0</v>
          </cell>
          <cell r="L11011">
            <v>0</v>
          </cell>
          <cell r="M11011">
            <v>0</v>
          </cell>
          <cell r="N11011">
            <v>0</v>
          </cell>
          <cell r="O11011">
            <v>0</v>
          </cell>
        </row>
        <row r="11012">
          <cell r="D11012" t="str">
            <v>20500221001152</v>
          </cell>
          <cell r="E11012" t="str">
            <v>日常公用经费</v>
          </cell>
          <cell r="F11012" t="str">
            <v>黄斯珉</v>
          </cell>
          <cell r="G11012" t="str">
            <v>2012034</v>
          </cell>
          <cell r="H11012">
            <v>0</v>
          </cell>
          <cell r="I11012">
            <v>0</v>
          </cell>
          <cell r="J11012">
            <v>0</v>
          </cell>
          <cell r="K11012">
            <v>0</v>
          </cell>
          <cell r="L11012">
            <v>0</v>
          </cell>
          <cell r="M11012">
            <v>0</v>
          </cell>
          <cell r="N11012">
            <v>0</v>
          </cell>
          <cell r="O11012">
            <v>0</v>
          </cell>
        </row>
        <row r="11013">
          <cell r="D11013" t="str">
            <v>20500221001153</v>
          </cell>
          <cell r="E11013" t="str">
            <v>教学业务费（教学实验耗材费）</v>
          </cell>
          <cell r="F11013" t="str">
            <v>黄斯珉</v>
          </cell>
          <cell r="G11013" t="str">
            <v>2012034</v>
          </cell>
          <cell r="H11013">
            <v>0</v>
          </cell>
          <cell r="I11013">
            <v>58800</v>
          </cell>
          <cell r="J11013">
            <v>28160.62</v>
          </cell>
          <cell r="K11013">
            <v>30639.38</v>
          </cell>
          <cell r="L11013">
            <v>0</v>
          </cell>
          <cell r="M11013">
            <v>0</v>
          </cell>
          <cell r="N11013">
            <v>0</v>
          </cell>
          <cell r="O11013">
            <v>30639.38</v>
          </cell>
        </row>
        <row r="11014">
          <cell r="D11014" t="str">
            <v>20500221001154</v>
          </cell>
          <cell r="E11014" t="str">
            <v>人才队伍建设费</v>
          </cell>
          <cell r="F11014" t="str">
            <v>黄斯珉</v>
          </cell>
          <cell r="G11014" t="str">
            <v>2012034</v>
          </cell>
          <cell r="H11014">
            <v>0</v>
          </cell>
          <cell r="I11014">
            <v>0</v>
          </cell>
          <cell r="J11014">
            <v>0</v>
          </cell>
          <cell r="K11014">
            <v>0</v>
          </cell>
          <cell r="L11014">
            <v>0</v>
          </cell>
          <cell r="M11014">
            <v>0</v>
          </cell>
          <cell r="N11014">
            <v>0</v>
          </cell>
          <cell r="O11014">
            <v>0</v>
          </cell>
        </row>
        <row r="11015">
          <cell r="D11015" t="str">
            <v>20500221003017</v>
          </cell>
          <cell r="E11015" t="str">
            <v>学生工作经费</v>
          </cell>
          <cell r="F11015" t="str">
            <v>黄斯珉</v>
          </cell>
          <cell r="G11015" t="str">
            <v>2012034</v>
          </cell>
          <cell r="H11015">
            <v>0</v>
          </cell>
          <cell r="I11015">
            <v>30000</v>
          </cell>
          <cell r="J11015">
            <v>17142.42</v>
          </cell>
          <cell r="K11015">
            <v>12857.58</v>
          </cell>
          <cell r="L11015">
            <v>0</v>
          </cell>
          <cell r="M11015">
            <v>0</v>
          </cell>
          <cell r="N11015">
            <v>0</v>
          </cell>
          <cell r="O11015">
            <v>12857.58</v>
          </cell>
        </row>
        <row r="11016">
          <cell r="D11016" t="str">
            <v>20500221009012</v>
          </cell>
          <cell r="E11016" t="str">
            <v>新型储能产业学院</v>
          </cell>
          <cell r="F11016" t="str">
            <v>黄斯珉</v>
          </cell>
          <cell r="G11016" t="str">
            <v>2012034</v>
          </cell>
          <cell r="H11016">
            <v>0</v>
          </cell>
          <cell r="I11016">
            <v>400000</v>
          </cell>
          <cell r="J11016">
            <v>34203</v>
          </cell>
          <cell r="K11016">
            <v>365797</v>
          </cell>
          <cell r="L11016">
            <v>0</v>
          </cell>
          <cell r="M11016">
            <v>350000</v>
          </cell>
          <cell r="N11016">
            <v>0</v>
          </cell>
          <cell r="O11016">
            <v>15797</v>
          </cell>
        </row>
        <row r="11017">
          <cell r="D11017" t="str">
            <v>20500221012004</v>
          </cell>
          <cell r="E11017" t="str">
            <v>学生工作经费（德育经费）</v>
          </cell>
          <cell r="F11017" t="str">
            <v>黄斯珉</v>
          </cell>
          <cell r="G11017" t="str">
            <v>2012034</v>
          </cell>
          <cell r="H11017">
            <v>0</v>
          </cell>
          <cell r="I11017">
            <v>19500</v>
          </cell>
          <cell r="J11017">
            <v>14285.13</v>
          </cell>
          <cell r="K11017">
            <v>5214.87</v>
          </cell>
          <cell r="L11017">
            <v>0</v>
          </cell>
          <cell r="M11017">
            <v>0</v>
          </cell>
          <cell r="N11017">
            <v>0</v>
          </cell>
          <cell r="O11017">
            <v>5214.87</v>
          </cell>
        </row>
        <row r="11018">
          <cell r="D11018" t="str">
            <v>20500221102003005</v>
          </cell>
          <cell r="E11018" t="str">
            <v>学生毕业设计及实习费</v>
          </cell>
          <cell r="F11018" t="str">
            <v>黄斯珉</v>
          </cell>
          <cell r="G11018" t="str">
            <v>2012034</v>
          </cell>
          <cell r="H11018">
            <v>0</v>
          </cell>
          <cell r="I11018">
            <v>0</v>
          </cell>
          <cell r="J11018">
            <v>0</v>
          </cell>
          <cell r="K11018">
            <v>0</v>
          </cell>
          <cell r="L11018">
            <v>0</v>
          </cell>
          <cell r="M11018">
            <v>0</v>
          </cell>
          <cell r="N11018">
            <v>0</v>
          </cell>
          <cell r="O11018">
            <v>0</v>
          </cell>
        </row>
        <row r="11019">
          <cell r="D11019" t="str">
            <v>20500221102022</v>
          </cell>
          <cell r="E11019" t="str">
            <v>教学业务费</v>
          </cell>
          <cell r="F11019" t="str">
            <v>黄斯珉</v>
          </cell>
          <cell r="G11019" t="str">
            <v>2012034</v>
          </cell>
          <cell r="H11019">
            <v>0</v>
          </cell>
          <cell r="I11019">
            <v>520430</v>
          </cell>
          <cell r="J11019">
            <v>211538.83</v>
          </cell>
          <cell r="K11019">
            <v>308891.17</v>
          </cell>
          <cell r="L11019">
            <v>0</v>
          </cell>
          <cell r="M11019">
            <v>0</v>
          </cell>
          <cell r="N11019">
            <v>0</v>
          </cell>
          <cell r="O11019">
            <v>308891.17</v>
          </cell>
        </row>
        <row r="11020">
          <cell r="D11020" t="str">
            <v>20500221102022001</v>
          </cell>
          <cell r="E11020" t="str">
            <v>产教融合课程背景下"锂离子电池制造技术与设备”课程的改革与探索</v>
          </cell>
          <cell r="F11020" t="str">
            <v>朝洁</v>
          </cell>
          <cell r="G11020" t="str">
            <v>2018260</v>
          </cell>
          <cell r="H11020">
            <v>0</v>
          </cell>
          <cell r="I11020">
            <v>12800</v>
          </cell>
          <cell r="J11020">
            <v>4704.89</v>
          </cell>
          <cell r="K11020">
            <v>8095.11</v>
          </cell>
          <cell r="L11020">
            <v>0</v>
          </cell>
          <cell r="M11020">
            <v>0</v>
          </cell>
          <cell r="N11020">
            <v>0</v>
          </cell>
          <cell r="O11020">
            <v>8095.11</v>
          </cell>
        </row>
        <row r="11021">
          <cell r="D11021" t="str">
            <v>20500221102022002</v>
          </cell>
          <cell r="E11021" t="str">
            <v>光催化材料前沿</v>
          </cell>
          <cell r="F11021" t="str">
            <v>宋金刚</v>
          </cell>
          <cell r="G11021" t="str">
            <v>2018065</v>
          </cell>
          <cell r="H11021">
            <v>0</v>
          </cell>
          <cell r="I11021">
            <v>12800</v>
          </cell>
          <cell r="J11021">
            <v>10000</v>
          </cell>
          <cell r="K11021">
            <v>2800</v>
          </cell>
          <cell r="L11021">
            <v>0</v>
          </cell>
          <cell r="M11021">
            <v>0</v>
          </cell>
          <cell r="N11021">
            <v>0</v>
          </cell>
          <cell r="O11021">
            <v>2800</v>
          </cell>
        </row>
        <row r="11022">
          <cell r="D11022" t="str">
            <v>20500221102022003</v>
          </cell>
          <cell r="E11022" t="str">
            <v>化学反应工程</v>
          </cell>
          <cell r="F11022" t="str">
            <v>洪南龙</v>
          </cell>
          <cell r="G11022" t="str">
            <v>2017174</v>
          </cell>
          <cell r="H11022">
            <v>0</v>
          </cell>
          <cell r="I11022">
            <v>12800</v>
          </cell>
          <cell r="J11022">
            <v>0</v>
          </cell>
          <cell r="K11022">
            <v>12800</v>
          </cell>
          <cell r="L11022">
            <v>0</v>
          </cell>
          <cell r="M11022">
            <v>0</v>
          </cell>
          <cell r="N11022">
            <v>0</v>
          </cell>
          <cell r="O11022">
            <v>12800</v>
          </cell>
        </row>
        <row r="11023">
          <cell r="D11023" t="str">
            <v>20500221102022004</v>
          </cell>
          <cell r="E11023" t="str">
            <v>精细化工联合实验室</v>
          </cell>
          <cell r="F11023" t="str">
            <v>张刚</v>
          </cell>
          <cell r="G11023" t="str">
            <v>2013068</v>
          </cell>
          <cell r="H11023">
            <v>0</v>
          </cell>
          <cell r="I11023">
            <v>20000</v>
          </cell>
          <cell r="J11023">
            <v>0</v>
          </cell>
          <cell r="K11023">
            <v>20000</v>
          </cell>
          <cell r="L11023">
            <v>0</v>
          </cell>
          <cell r="M11023">
            <v>0</v>
          </cell>
          <cell r="N11023">
            <v>0</v>
          </cell>
          <cell r="O11023">
            <v>20000</v>
          </cell>
        </row>
        <row r="11024">
          <cell r="D11024" t="str">
            <v>20500221102022005</v>
          </cell>
          <cell r="E11024" t="str">
            <v>化工热力学线上线下一流课程建设</v>
          </cell>
          <cell r="F11024" t="str">
            <v>许书瑞</v>
          </cell>
          <cell r="G11024" t="str">
            <v>2017172</v>
          </cell>
          <cell r="H11024">
            <v>0</v>
          </cell>
          <cell r="I11024">
            <v>24000</v>
          </cell>
          <cell r="J11024">
            <v>0</v>
          </cell>
          <cell r="K11024">
            <v>24000</v>
          </cell>
          <cell r="L11024">
            <v>0</v>
          </cell>
          <cell r="M11024">
            <v>0</v>
          </cell>
          <cell r="N11024">
            <v>0</v>
          </cell>
          <cell r="O11024">
            <v>24000</v>
          </cell>
        </row>
        <row r="11025">
          <cell r="D11025" t="str">
            <v>20500221102022006</v>
          </cell>
          <cell r="E11025" t="str">
            <v>物理化学</v>
          </cell>
          <cell r="F11025" t="str">
            <v>黄斯珉</v>
          </cell>
          <cell r="G11025" t="str">
            <v>2012034</v>
          </cell>
          <cell r="H11025">
            <v>0</v>
          </cell>
          <cell r="I11025">
            <v>6400</v>
          </cell>
          <cell r="J11025">
            <v>0</v>
          </cell>
          <cell r="K11025">
            <v>6400</v>
          </cell>
          <cell r="L11025">
            <v>0</v>
          </cell>
          <cell r="M11025">
            <v>0</v>
          </cell>
          <cell r="N11025">
            <v>0</v>
          </cell>
          <cell r="O11025">
            <v>6400</v>
          </cell>
        </row>
        <row r="11026">
          <cell r="D11026" t="str">
            <v>20500221102022007</v>
          </cell>
          <cell r="E11026" t="str">
            <v>能源化学工程专业综合实验</v>
          </cell>
          <cell r="F11026" t="str">
            <v>钟国玉</v>
          </cell>
          <cell r="G11026" t="str">
            <v>2016022</v>
          </cell>
          <cell r="H11026">
            <v>0</v>
          </cell>
          <cell r="I11026">
            <v>40000</v>
          </cell>
          <cell r="J11026">
            <v>0</v>
          </cell>
          <cell r="K11026">
            <v>40000</v>
          </cell>
          <cell r="L11026">
            <v>0</v>
          </cell>
          <cell r="M11026">
            <v>0</v>
          </cell>
          <cell r="N11026">
            <v>0</v>
          </cell>
          <cell r="O11026">
            <v>40000</v>
          </cell>
        </row>
        <row r="11027">
          <cell r="D11027" t="str">
            <v>20500221102022008</v>
          </cell>
          <cell r="E11027" t="str">
            <v>流体力学教研室</v>
          </cell>
          <cell r="F11027" t="str">
            <v>杨小平</v>
          </cell>
          <cell r="G11027" t="str">
            <v>2007058</v>
          </cell>
          <cell r="H11027">
            <v>0</v>
          </cell>
          <cell r="I11027">
            <v>12000</v>
          </cell>
          <cell r="J11027">
            <v>0</v>
          </cell>
          <cell r="K11027">
            <v>12000</v>
          </cell>
          <cell r="L11027">
            <v>0</v>
          </cell>
          <cell r="M11027">
            <v>0</v>
          </cell>
          <cell r="N11027">
            <v>0</v>
          </cell>
          <cell r="O11027">
            <v>12000</v>
          </cell>
        </row>
        <row r="11028">
          <cell r="D11028" t="str">
            <v>20500221102022009</v>
          </cell>
          <cell r="E11028" t="str">
            <v>基于科研反哺教学实践的《工程热力学》课程改革探索</v>
          </cell>
          <cell r="F11028" t="str">
            <v>曲万军</v>
          </cell>
          <cell r="G11028" t="str">
            <v>2020014</v>
          </cell>
          <cell r="H11028">
            <v>0</v>
          </cell>
          <cell r="I11028">
            <v>6400</v>
          </cell>
          <cell r="J11028">
            <v>1050</v>
          </cell>
          <cell r="K11028">
            <v>5350</v>
          </cell>
          <cell r="L11028">
            <v>0</v>
          </cell>
          <cell r="M11028">
            <v>0</v>
          </cell>
          <cell r="N11028">
            <v>0</v>
          </cell>
          <cell r="O11028">
            <v>5350</v>
          </cell>
        </row>
        <row r="11029">
          <cell r="D11029" t="str">
            <v>20500221102022010</v>
          </cell>
          <cell r="E11029" t="str">
            <v>基于卓越工程师培养的“慕课+翻转课堂”在物理化学实验中的探索与实践</v>
          </cell>
          <cell r="F11029" t="str">
            <v>元武智</v>
          </cell>
          <cell r="G11029" t="str">
            <v>2018066</v>
          </cell>
          <cell r="H11029">
            <v>0</v>
          </cell>
          <cell r="I11029">
            <v>6400</v>
          </cell>
          <cell r="J11029">
            <v>4367.74</v>
          </cell>
          <cell r="K11029">
            <v>2032.26</v>
          </cell>
          <cell r="L11029">
            <v>0</v>
          </cell>
          <cell r="M11029">
            <v>0</v>
          </cell>
          <cell r="N11029">
            <v>0</v>
          </cell>
          <cell r="O11029">
            <v>2032.26</v>
          </cell>
        </row>
        <row r="11030">
          <cell r="D11030" t="str">
            <v>20500221102022011</v>
          </cell>
          <cell r="E11030" t="str">
            <v>化学反应工程</v>
          </cell>
          <cell r="F11030" t="str">
            <v>廖文波</v>
          </cell>
          <cell r="G11030" t="str">
            <v>2011007</v>
          </cell>
          <cell r="H11030">
            <v>0</v>
          </cell>
          <cell r="I11030">
            <v>12000</v>
          </cell>
          <cell r="J11030">
            <v>4500</v>
          </cell>
          <cell r="K11030">
            <v>7500</v>
          </cell>
          <cell r="L11030">
            <v>0</v>
          </cell>
          <cell r="M11030">
            <v>0</v>
          </cell>
          <cell r="N11030">
            <v>0</v>
          </cell>
          <cell r="O11030">
            <v>7500</v>
          </cell>
        </row>
        <row r="11031">
          <cell r="D11031" t="str">
            <v>20500221102022012</v>
          </cell>
          <cell r="E11031" t="str">
            <v>物理化学</v>
          </cell>
          <cell r="F11031" t="str">
            <v>元武智</v>
          </cell>
          <cell r="G11031" t="str">
            <v>2018066</v>
          </cell>
          <cell r="H11031">
            <v>0</v>
          </cell>
          <cell r="I11031">
            <v>12000</v>
          </cell>
          <cell r="J11031">
            <v>11432.6</v>
          </cell>
          <cell r="K11031">
            <v>567.4</v>
          </cell>
          <cell r="L11031">
            <v>0</v>
          </cell>
          <cell r="M11031">
            <v>0</v>
          </cell>
          <cell r="N11031">
            <v>0</v>
          </cell>
          <cell r="O11031">
            <v>567.4</v>
          </cell>
        </row>
        <row r="11032">
          <cell r="D11032" t="str">
            <v>20500221102022013</v>
          </cell>
          <cell r="E11032" t="str">
            <v>电池及化学储能原理</v>
          </cell>
          <cell r="F11032" t="str">
            <v>苗荣荣</v>
          </cell>
          <cell r="G11032" t="str">
            <v>2016057</v>
          </cell>
          <cell r="H11032">
            <v>0</v>
          </cell>
          <cell r="I11032">
            <v>0</v>
          </cell>
          <cell r="J11032">
            <v>0</v>
          </cell>
          <cell r="K11032">
            <v>0</v>
          </cell>
          <cell r="L11032">
            <v>0</v>
          </cell>
          <cell r="M11032">
            <v>0</v>
          </cell>
          <cell r="N11032">
            <v>0</v>
          </cell>
          <cell r="O11032">
            <v>0</v>
          </cell>
        </row>
        <row r="11033">
          <cell r="D11033" t="str">
            <v>20500221102022014</v>
          </cell>
          <cell r="E11033" t="str">
            <v>数智化时代下工程热力学课程的知识图谱构建与实践教学研究</v>
          </cell>
          <cell r="F11033" t="str">
            <v>曲万军</v>
          </cell>
          <cell r="G11033" t="str">
            <v>2020014</v>
          </cell>
          <cell r="H11033">
            <v>0</v>
          </cell>
          <cell r="I11033">
            <v>0</v>
          </cell>
          <cell r="J11033">
            <v>0</v>
          </cell>
          <cell r="K11033">
            <v>0</v>
          </cell>
          <cell r="L11033">
            <v>0</v>
          </cell>
          <cell r="M11033">
            <v>0</v>
          </cell>
          <cell r="N11033">
            <v>0</v>
          </cell>
          <cell r="O11033">
            <v>0</v>
          </cell>
        </row>
        <row r="11034">
          <cell r="D11034" t="str">
            <v>20500221102022015</v>
          </cell>
          <cell r="E11034" t="str">
            <v>“双碳”背景下数智化驱动的《工业催化》课程教学改革研究</v>
          </cell>
          <cell r="F11034" t="str">
            <v>楚家玉</v>
          </cell>
          <cell r="G11034" t="str">
            <v>2020095</v>
          </cell>
          <cell r="H11034">
            <v>0</v>
          </cell>
          <cell r="I11034">
            <v>5600</v>
          </cell>
          <cell r="J11034">
            <v>0</v>
          </cell>
          <cell r="K11034">
            <v>5600</v>
          </cell>
          <cell r="L11034">
            <v>0</v>
          </cell>
          <cell r="M11034">
            <v>0</v>
          </cell>
          <cell r="N11034">
            <v>0</v>
          </cell>
          <cell r="O11034">
            <v>5600</v>
          </cell>
        </row>
        <row r="11035">
          <cell r="D11035" t="str">
            <v>20500221102022016</v>
          </cell>
          <cell r="E11035" t="str">
            <v>进阶式多课程协同的空气动力学教学实践探索</v>
          </cell>
          <cell r="F11035" t="str">
            <v>陶实</v>
          </cell>
          <cell r="G11035" t="str">
            <v>2017071</v>
          </cell>
          <cell r="H11035">
            <v>0</v>
          </cell>
          <cell r="I11035">
            <v>7200</v>
          </cell>
          <cell r="J11035">
            <v>0</v>
          </cell>
          <cell r="K11035">
            <v>7200</v>
          </cell>
          <cell r="L11035">
            <v>0</v>
          </cell>
          <cell r="M11035">
            <v>0</v>
          </cell>
          <cell r="N11035">
            <v>0</v>
          </cell>
          <cell r="O11035">
            <v>7200</v>
          </cell>
        </row>
        <row r="11036">
          <cell r="D11036" t="str">
            <v>20500221102022017</v>
          </cell>
          <cell r="E11036" t="str">
            <v>“元宇宙”《锂离子电池质量管理》产教融合课程</v>
          </cell>
          <cell r="F11036" t="str">
            <v>彭敏</v>
          </cell>
          <cell r="G11036" t="str">
            <v>2004027</v>
          </cell>
          <cell r="H11036">
            <v>0</v>
          </cell>
          <cell r="I11036">
            <v>11200</v>
          </cell>
          <cell r="J11036">
            <v>0</v>
          </cell>
          <cell r="K11036">
            <v>11200</v>
          </cell>
          <cell r="L11036">
            <v>0</v>
          </cell>
          <cell r="M11036">
            <v>0</v>
          </cell>
          <cell r="N11036">
            <v>0</v>
          </cell>
          <cell r="O11036">
            <v>11200</v>
          </cell>
        </row>
        <row r="11037">
          <cell r="D11037" t="str">
            <v>20500221102022018</v>
          </cell>
          <cell r="E11037" t="str">
            <v>面向锂电产业发展的产教融合策略：系统性工程思维与方法培养体系的构建与实践探索</v>
          </cell>
          <cell r="F11037" t="str">
            <v>赵丽源</v>
          </cell>
          <cell r="G11037" t="str">
            <v>2020113</v>
          </cell>
          <cell r="H11037">
            <v>0</v>
          </cell>
          <cell r="I11037">
            <v>11200</v>
          </cell>
          <cell r="J11037">
            <v>3500</v>
          </cell>
          <cell r="K11037">
            <v>7700</v>
          </cell>
          <cell r="L11037">
            <v>0</v>
          </cell>
          <cell r="M11037">
            <v>0</v>
          </cell>
          <cell r="N11037">
            <v>0</v>
          </cell>
          <cell r="O11037">
            <v>7700</v>
          </cell>
        </row>
        <row r="11038">
          <cell r="D11038" t="str">
            <v>20500221102022019</v>
          </cell>
          <cell r="E11038" t="str">
            <v>有机化学</v>
          </cell>
          <cell r="F11038" t="str">
            <v>涂军令</v>
          </cell>
          <cell r="G11038" t="str">
            <v>2015006</v>
          </cell>
          <cell r="H11038">
            <v>0</v>
          </cell>
          <cell r="I11038">
            <v>9600</v>
          </cell>
          <cell r="J11038">
            <v>838</v>
          </cell>
          <cell r="K11038">
            <v>8762</v>
          </cell>
          <cell r="L11038">
            <v>0</v>
          </cell>
          <cell r="M11038">
            <v>0</v>
          </cell>
          <cell r="N11038">
            <v>0</v>
          </cell>
          <cell r="O11038">
            <v>8762</v>
          </cell>
        </row>
        <row r="11039">
          <cell r="D11039" t="str">
            <v>20500221102022020</v>
          </cell>
          <cell r="E11039" t="str">
            <v>人工智能</v>
          </cell>
          <cell r="F11039" t="str">
            <v>潘格川崎</v>
          </cell>
          <cell r="G11039" t="str">
            <v>2022003</v>
          </cell>
          <cell r="H11039">
            <v>0</v>
          </cell>
          <cell r="I11039">
            <v>11600</v>
          </cell>
          <cell r="J11039">
            <v>0</v>
          </cell>
          <cell r="K11039">
            <v>11600</v>
          </cell>
          <cell r="L11039">
            <v>0</v>
          </cell>
          <cell r="M11039">
            <v>0</v>
          </cell>
          <cell r="N11039">
            <v>0</v>
          </cell>
          <cell r="O11039">
            <v>11600</v>
          </cell>
        </row>
        <row r="11040">
          <cell r="D11040" t="str">
            <v>20500221102022021</v>
          </cell>
          <cell r="E11040" t="str">
            <v>化工仿真实训</v>
          </cell>
          <cell r="F11040" t="str">
            <v>钟国玉</v>
          </cell>
          <cell r="G11040" t="str">
            <v>2016022</v>
          </cell>
          <cell r="H11040">
            <v>0</v>
          </cell>
          <cell r="I11040">
            <v>8000</v>
          </cell>
          <cell r="J11040">
            <v>0</v>
          </cell>
          <cell r="K11040">
            <v>8000</v>
          </cell>
          <cell r="L11040">
            <v>0</v>
          </cell>
          <cell r="M11040">
            <v>0</v>
          </cell>
          <cell r="N11040">
            <v>0</v>
          </cell>
          <cell r="O11040">
            <v>8000</v>
          </cell>
        </row>
        <row r="11041">
          <cell r="D11041" t="str">
            <v>20500221102022022</v>
          </cell>
          <cell r="E11041" t="str">
            <v>热交换原理与技术</v>
          </cell>
          <cell r="F11041" t="str">
            <v>胡冰</v>
          </cell>
          <cell r="G11041" t="str">
            <v>2016003</v>
          </cell>
          <cell r="H11041">
            <v>0</v>
          </cell>
          <cell r="I11041">
            <v>12000</v>
          </cell>
          <cell r="J11041">
            <v>6749.2</v>
          </cell>
          <cell r="K11041">
            <v>5250.8</v>
          </cell>
          <cell r="L11041">
            <v>0</v>
          </cell>
          <cell r="M11041">
            <v>0</v>
          </cell>
          <cell r="N11041">
            <v>0</v>
          </cell>
          <cell r="O11041">
            <v>5250.8</v>
          </cell>
        </row>
        <row r="11042">
          <cell r="D11042" t="str">
            <v>20500221102023</v>
          </cell>
          <cell r="E11042" t="str">
            <v>学生工作经费（实习实验费）</v>
          </cell>
          <cell r="F11042" t="str">
            <v>黄斯珉</v>
          </cell>
          <cell r="G11042" t="str">
            <v>2012034</v>
          </cell>
          <cell r="H11042">
            <v>0</v>
          </cell>
          <cell r="I11042">
            <v>50000</v>
          </cell>
          <cell r="J11042">
            <v>27492.82</v>
          </cell>
          <cell r="K11042">
            <v>22507.18</v>
          </cell>
          <cell r="L11042">
            <v>0</v>
          </cell>
          <cell r="M11042">
            <v>0</v>
          </cell>
          <cell r="N11042">
            <v>0</v>
          </cell>
          <cell r="O11042">
            <v>22507.18</v>
          </cell>
        </row>
        <row r="11043">
          <cell r="D11043" t="str">
            <v>20500221103007</v>
          </cell>
          <cell r="E11043" t="str">
            <v>实验和教学设施建设费</v>
          </cell>
          <cell r="F11043" t="str">
            <v>黄斯珉</v>
          </cell>
          <cell r="G11043" t="str">
            <v>2012034</v>
          </cell>
          <cell r="H11043">
            <v>0</v>
          </cell>
          <cell r="I11043">
            <v>98000</v>
          </cell>
          <cell r="J11043">
            <v>4933</v>
          </cell>
          <cell r="K11043">
            <v>93067</v>
          </cell>
          <cell r="L11043">
            <v>0</v>
          </cell>
          <cell r="M11043">
            <v>0</v>
          </cell>
          <cell r="N11043">
            <v>0</v>
          </cell>
          <cell r="O11043">
            <v>93067</v>
          </cell>
        </row>
        <row r="11044">
          <cell r="D11044" t="str">
            <v>20500221104001007</v>
          </cell>
          <cell r="E11044" t="str">
            <v>教学业务费（专业建设费）</v>
          </cell>
          <cell r="F11044" t="str">
            <v>黄斯珉</v>
          </cell>
          <cell r="G11044" t="str">
            <v>2012034</v>
          </cell>
          <cell r="H11044">
            <v>0</v>
          </cell>
          <cell r="I11044">
            <v>0</v>
          </cell>
          <cell r="J11044">
            <v>0</v>
          </cell>
          <cell r="K11044">
            <v>0</v>
          </cell>
          <cell r="L11044">
            <v>0</v>
          </cell>
          <cell r="M11044">
            <v>0</v>
          </cell>
          <cell r="N11044">
            <v>0</v>
          </cell>
          <cell r="O11044">
            <v>0</v>
          </cell>
        </row>
        <row r="11045">
          <cell r="D11045" t="str">
            <v>20500221104001019</v>
          </cell>
          <cell r="E11045" t="str">
            <v>卓越计划建设费</v>
          </cell>
          <cell r="F11045" t="str">
            <v>黄斯珉</v>
          </cell>
          <cell r="G11045" t="str">
            <v>2012034</v>
          </cell>
          <cell r="H11045">
            <v>0</v>
          </cell>
          <cell r="I11045">
            <v>0</v>
          </cell>
          <cell r="J11045">
            <v>0</v>
          </cell>
          <cell r="K11045">
            <v>0</v>
          </cell>
          <cell r="L11045">
            <v>0</v>
          </cell>
          <cell r="M11045">
            <v>0</v>
          </cell>
          <cell r="N11045">
            <v>0</v>
          </cell>
          <cell r="O11045">
            <v>0</v>
          </cell>
        </row>
        <row r="11046">
          <cell r="D11046" t="str">
            <v>20500221105022</v>
          </cell>
          <cell r="E11046" t="str">
            <v>研究生管理费</v>
          </cell>
          <cell r="F11046" t="str">
            <v>黄斯珉</v>
          </cell>
          <cell r="G11046" t="str">
            <v>2012034</v>
          </cell>
          <cell r="H11046">
            <v>0</v>
          </cell>
          <cell r="I11046">
            <v>0</v>
          </cell>
          <cell r="J11046">
            <v>0</v>
          </cell>
          <cell r="K11046">
            <v>0</v>
          </cell>
          <cell r="L11046">
            <v>0</v>
          </cell>
          <cell r="M11046">
            <v>0</v>
          </cell>
          <cell r="N11046">
            <v>0</v>
          </cell>
          <cell r="O11046">
            <v>0</v>
          </cell>
        </row>
        <row r="11047">
          <cell r="D11047" t="str">
            <v>20500221106211</v>
          </cell>
          <cell r="E11047" t="str">
            <v>教学业务费（课程建设费）</v>
          </cell>
          <cell r="F11047" t="str">
            <v>黄斯珉</v>
          </cell>
          <cell r="G11047" t="str">
            <v>2012034</v>
          </cell>
          <cell r="H11047">
            <v>0</v>
          </cell>
          <cell r="I11047">
            <v>0</v>
          </cell>
          <cell r="J11047">
            <v>0</v>
          </cell>
          <cell r="K11047">
            <v>0</v>
          </cell>
          <cell r="L11047">
            <v>0</v>
          </cell>
          <cell r="M11047">
            <v>0</v>
          </cell>
          <cell r="N11047">
            <v>0</v>
          </cell>
          <cell r="O11047">
            <v>0</v>
          </cell>
        </row>
        <row r="11048">
          <cell r="D11048" t="str">
            <v>20500221106211001</v>
          </cell>
          <cell r="E11048" t="str">
            <v>“双碳”国家战略背景下锂电行业专项人才培养计划</v>
          </cell>
          <cell r="F11048" t="str">
            <v>何运兵</v>
          </cell>
          <cell r="G11048" t="str">
            <v>2011009</v>
          </cell>
          <cell r="H11048">
            <v>0</v>
          </cell>
          <cell r="I11048">
            <v>0</v>
          </cell>
          <cell r="J11048">
            <v>0</v>
          </cell>
          <cell r="K11048">
            <v>0</v>
          </cell>
          <cell r="L11048">
            <v>0</v>
          </cell>
          <cell r="M11048">
            <v>0</v>
          </cell>
          <cell r="N11048">
            <v>0</v>
          </cell>
          <cell r="O11048">
            <v>0</v>
          </cell>
        </row>
        <row r="11049">
          <cell r="D11049" t="str">
            <v>20500221106211002</v>
          </cell>
          <cell r="E11049" t="str">
            <v>精细化工联合实验室</v>
          </cell>
          <cell r="F11049" t="str">
            <v>张刚</v>
          </cell>
          <cell r="G11049" t="str">
            <v>2013068</v>
          </cell>
          <cell r="H11049">
            <v>0</v>
          </cell>
          <cell r="I11049">
            <v>0</v>
          </cell>
          <cell r="J11049">
            <v>0</v>
          </cell>
          <cell r="K11049">
            <v>0</v>
          </cell>
          <cell r="L11049">
            <v>0</v>
          </cell>
          <cell r="M11049">
            <v>0</v>
          </cell>
          <cell r="N11049">
            <v>0</v>
          </cell>
          <cell r="O11049">
            <v>0</v>
          </cell>
        </row>
        <row r="11050">
          <cell r="D11050" t="str">
            <v>20500221106211003</v>
          </cell>
          <cell r="E11050" t="str">
            <v>化学反应工程</v>
          </cell>
          <cell r="F11050" t="str">
            <v>廖文波</v>
          </cell>
          <cell r="G11050" t="str">
            <v>2011007</v>
          </cell>
          <cell r="H11050">
            <v>0</v>
          </cell>
          <cell r="I11050">
            <v>0</v>
          </cell>
          <cell r="J11050">
            <v>0</v>
          </cell>
          <cell r="K11050">
            <v>0</v>
          </cell>
          <cell r="L11050">
            <v>0</v>
          </cell>
          <cell r="M11050">
            <v>0</v>
          </cell>
          <cell r="N11050">
            <v>0</v>
          </cell>
          <cell r="O11050">
            <v>0</v>
          </cell>
        </row>
        <row r="11051">
          <cell r="D11051" t="str">
            <v>20500221106211004</v>
          </cell>
          <cell r="E11051" t="str">
            <v>物理化学</v>
          </cell>
          <cell r="F11051" t="str">
            <v>元武智</v>
          </cell>
          <cell r="G11051" t="str">
            <v>2018066</v>
          </cell>
          <cell r="H11051">
            <v>0</v>
          </cell>
          <cell r="I11051">
            <v>0</v>
          </cell>
          <cell r="J11051">
            <v>0</v>
          </cell>
          <cell r="K11051">
            <v>0</v>
          </cell>
          <cell r="L11051">
            <v>0</v>
          </cell>
          <cell r="M11051">
            <v>0</v>
          </cell>
          <cell r="N11051">
            <v>0</v>
          </cell>
          <cell r="O11051">
            <v>0</v>
          </cell>
        </row>
        <row r="11052">
          <cell r="D11052" t="str">
            <v>20500221110347</v>
          </cell>
          <cell r="E11052" t="str">
            <v>二级学院人才启动费</v>
          </cell>
          <cell r="F11052" t="str">
            <v>黄斯珉</v>
          </cell>
          <cell r="G11052" t="str">
            <v>2012034</v>
          </cell>
          <cell r="H11052">
            <v>0</v>
          </cell>
          <cell r="I11052">
            <v>0</v>
          </cell>
          <cell r="J11052">
            <v>0</v>
          </cell>
          <cell r="K11052">
            <v>0</v>
          </cell>
          <cell r="L11052">
            <v>0</v>
          </cell>
          <cell r="M11052">
            <v>0</v>
          </cell>
          <cell r="N11052">
            <v>0</v>
          </cell>
          <cell r="O11052">
            <v>0</v>
          </cell>
        </row>
        <row r="11053">
          <cell r="D11053" t="str">
            <v>20500221110347001</v>
          </cell>
          <cell r="E11053" t="str">
            <v>李炎桐 人才启动经费项目</v>
          </cell>
          <cell r="F11053" t="str">
            <v>李炎桐</v>
          </cell>
          <cell r="G11053" t="str">
            <v>2022165</v>
          </cell>
          <cell r="H11053">
            <v>0</v>
          </cell>
          <cell r="I11053">
            <v>200000</v>
          </cell>
          <cell r="J11053">
            <v>0</v>
          </cell>
          <cell r="K11053">
            <v>200000</v>
          </cell>
          <cell r="L11053">
            <v>0</v>
          </cell>
          <cell r="M11053">
            <v>0</v>
          </cell>
          <cell r="N11053">
            <v>0</v>
          </cell>
          <cell r="O11053">
            <v>200000</v>
          </cell>
        </row>
        <row r="11054">
          <cell r="D11054" t="str">
            <v>20500221110347002</v>
          </cell>
          <cell r="E11054" t="str">
            <v>王鑫 学科方向领军人才启动经费项目</v>
          </cell>
          <cell r="F11054" t="str">
            <v>王鑫</v>
          </cell>
          <cell r="G11054" t="str">
            <v>2025002</v>
          </cell>
          <cell r="H11054">
            <v>0</v>
          </cell>
          <cell r="I11054">
            <v>150000</v>
          </cell>
          <cell r="J11054">
            <v>0</v>
          </cell>
          <cell r="K11054">
            <v>150000</v>
          </cell>
          <cell r="L11054">
            <v>0</v>
          </cell>
          <cell r="M11054">
            <v>52000</v>
          </cell>
          <cell r="N11054">
            <v>0</v>
          </cell>
          <cell r="O11054">
            <v>98000</v>
          </cell>
        </row>
        <row r="11055">
          <cell r="D11055" t="str">
            <v>20500221110347003</v>
          </cell>
          <cell r="E11055" t="str">
            <v>陈召川 人才启动经费项目</v>
          </cell>
          <cell r="F11055" t="str">
            <v>陈召川</v>
          </cell>
          <cell r="G11055" t="str">
            <v>2024017</v>
          </cell>
          <cell r="H11055">
            <v>0</v>
          </cell>
          <cell r="I11055">
            <v>100000</v>
          </cell>
          <cell r="J11055">
            <v>1541.39</v>
          </cell>
          <cell r="K11055">
            <v>98458.61</v>
          </cell>
          <cell r="L11055">
            <v>0</v>
          </cell>
          <cell r="M11055">
            <v>0</v>
          </cell>
          <cell r="N11055">
            <v>0</v>
          </cell>
          <cell r="O11055">
            <v>98458.61</v>
          </cell>
        </row>
        <row r="11056">
          <cell r="D11056" t="str">
            <v>20500221110347004</v>
          </cell>
          <cell r="E11056" t="str">
            <v>魏渊 人才启动经费项目</v>
          </cell>
          <cell r="F11056" t="str">
            <v>魏渊</v>
          </cell>
          <cell r="G11056" t="str">
            <v>2024018</v>
          </cell>
          <cell r="H11056">
            <v>0</v>
          </cell>
          <cell r="I11056">
            <v>100000</v>
          </cell>
          <cell r="J11056">
            <v>800</v>
          </cell>
          <cell r="K11056">
            <v>99200</v>
          </cell>
          <cell r="L11056">
            <v>0</v>
          </cell>
          <cell r="M11056">
            <v>0</v>
          </cell>
          <cell r="N11056">
            <v>0</v>
          </cell>
          <cell r="O11056">
            <v>99200</v>
          </cell>
        </row>
        <row r="11057">
          <cell r="D11057" t="str">
            <v>20500221110347005</v>
          </cell>
          <cell r="E11057" t="str">
            <v>陈航 人才启动经费项目</v>
          </cell>
          <cell r="F11057" t="str">
            <v>陈航</v>
          </cell>
          <cell r="G11057" t="str">
            <v>2024037</v>
          </cell>
          <cell r="H11057">
            <v>0</v>
          </cell>
          <cell r="I11057">
            <v>98950</v>
          </cell>
          <cell r="J11057">
            <v>28063.58</v>
          </cell>
          <cell r="K11057">
            <v>70886.42</v>
          </cell>
          <cell r="L11057">
            <v>0</v>
          </cell>
          <cell r="M11057">
            <v>0</v>
          </cell>
          <cell r="N11057">
            <v>0</v>
          </cell>
          <cell r="O11057">
            <v>70886.42</v>
          </cell>
        </row>
        <row r="11058">
          <cell r="D11058" t="str">
            <v>20500221110347006</v>
          </cell>
          <cell r="E11058" t="str">
            <v>庞易英 人才启动经费项目</v>
          </cell>
          <cell r="F11058" t="str">
            <v>庞易英</v>
          </cell>
          <cell r="G11058" t="str">
            <v>2024089</v>
          </cell>
          <cell r="H11058">
            <v>0</v>
          </cell>
          <cell r="I11058">
            <v>93975</v>
          </cell>
          <cell r="J11058">
            <v>0</v>
          </cell>
          <cell r="K11058">
            <v>93975</v>
          </cell>
          <cell r="L11058">
            <v>0</v>
          </cell>
          <cell r="M11058">
            <v>0</v>
          </cell>
          <cell r="N11058">
            <v>0</v>
          </cell>
          <cell r="O11058">
            <v>93975</v>
          </cell>
        </row>
        <row r="11059">
          <cell r="D11059" t="str">
            <v>20500221110347007</v>
          </cell>
          <cell r="E11059" t="str">
            <v>张开来 人才启动经费项目</v>
          </cell>
          <cell r="F11059" t="str">
            <v>张开来</v>
          </cell>
          <cell r="G11059" t="str">
            <v>2024182</v>
          </cell>
          <cell r="H11059">
            <v>0</v>
          </cell>
          <cell r="I11059">
            <v>50000</v>
          </cell>
          <cell r="J11059">
            <v>16371.54</v>
          </cell>
          <cell r="K11059">
            <v>33628.46</v>
          </cell>
          <cell r="L11059">
            <v>0</v>
          </cell>
          <cell r="M11059">
            <v>0</v>
          </cell>
          <cell r="N11059">
            <v>0</v>
          </cell>
          <cell r="O11059">
            <v>33628.46</v>
          </cell>
        </row>
        <row r="11060">
          <cell r="D11060" t="str">
            <v>20500221110347008</v>
          </cell>
          <cell r="E11060" t="str">
            <v>李南风 人才启动经费项目</v>
          </cell>
          <cell r="F11060" t="str">
            <v>李南风</v>
          </cell>
          <cell r="G11060" t="str">
            <v>2025052</v>
          </cell>
          <cell r="H11060">
            <v>0</v>
          </cell>
          <cell r="I11060">
            <v>15000</v>
          </cell>
          <cell r="J11060">
            <v>0</v>
          </cell>
          <cell r="K11060">
            <v>15000</v>
          </cell>
          <cell r="L11060">
            <v>0</v>
          </cell>
          <cell r="M11060">
            <v>0</v>
          </cell>
          <cell r="N11060">
            <v>0</v>
          </cell>
          <cell r="O11060">
            <v>15000</v>
          </cell>
        </row>
        <row r="11061">
          <cell r="D11061" t="str">
            <v>20500221110347009</v>
          </cell>
          <cell r="E11061" t="str">
            <v>罗玉文 人才启动经费项目</v>
          </cell>
          <cell r="F11061" t="str">
            <v>罗玉文</v>
          </cell>
          <cell r="G11061" t="str">
            <v>2025054</v>
          </cell>
          <cell r="H11061">
            <v>0</v>
          </cell>
          <cell r="I11061">
            <v>15000</v>
          </cell>
          <cell r="J11061">
            <v>0</v>
          </cell>
          <cell r="K11061">
            <v>15000</v>
          </cell>
          <cell r="L11061">
            <v>0</v>
          </cell>
          <cell r="M11061">
            <v>0</v>
          </cell>
          <cell r="N11061">
            <v>0</v>
          </cell>
          <cell r="O11061">
            <v>15000</v>
          </cell>
        </row>
        <row r="11062">
          <cell r="D11062" t="str">
            <v>20500221110347010</v>
          </cell>
          <cell r="E11062" t="str">
            <v>柳东杰 人才启动经费项目</v>
          </cell>
          <cell r="F11062" t="str">
            <v>柳东杰</v>
          </cell>
          <cell r="G11062" t="str">
            <v>2025082</v>
          </cell>
          <cell r="H11062">
            <v>0</v>
          </cell>
          <cell r="I11062">
            <v>15000</v>
          </cell>
          <cell r="J11062">
            <v>0</v>
          </cell>
          <cell r="K11062">
            <v>15000</v>
          </cell>
          <cell r="L11062">
            <v>0</v>
          </cell>
          <cell r="M11062">
            <v>0</v>
          </cell>
          <cell r="N11062">
            <v>0</v>
          </cell>
          <cell r="O11062">
            <v>15000</v>
          </cell>
        </row>
        <row r="11063">
          <cell r="D11063" t="str">
            <v>20500221111007</v>
          </cell>
          <cell r="E11063" t="str">
            <v>基础设施运行费</v>
          </cell>
          <cell r="F11063" t="str">
            <v>黄斯珉</v>
          </cell>
          <cell r="G11063" t="str">
            <v>2012034</v>
          </cell>
          <cell r="H11063">
            <v>0</v>
          </cell>
          <cell r="I11063">
            <v>0</v>
          </cell>
          <cell r="J11063">
            <v>0</v>
          </cell>
          <cell r="K11063">
            <v>0</v>
          </cell>
          <cell r="L11063">
            <v>0</v>
          </cell>
          <cell r="M11063">
            <v>0</v>
          </cell>
          <cell r="N11063">
            <v>0</v>
          </cell>
          <cell r="O11063">
            <v>0</v>
          </cell>
        </row>
        <row r="11064">
          <cell r="D11064" t="str">
            <v>20500221114291</v>
          </cell>
          <cell r="E11064" t="str">
            <v>教学业务费（教学改革经费）</v>
          </cell>
          <cell r="F11064" t="str">
            <v>黄斯珉</v>
          </cell>
          <cell r="G11064" t="str">
            <v>2012034</v>
          </cell>
          <cell r="H11064">
            <v>0</v>
          </cell>
          <cell r="I11064">
            <v>0</v>
          </cell>
          <cell r="J11064">
            <v>0</v>
          </cell>
          <cell r="K11064">
            <v>0</v>
          </cell>
          <cell r="L11064">
            <v>0</v>
          </cell>
          <cell r="M11064">
            <v>0</v>
          </cell>
          <cell r="N11064">
            <v>0</v>
          </cell>
          <cell r="O11064">
            <v>0</v>
          </cell>
        </row>
        <row r="11065">
          <cell r="D11065" t="str">
            <v>20500221114291001</v>
          </cell>
          <cell r="E11065" t="str">
            <v>产教融合课程背景下"锂离子电池制造技术与设备”课程的改革与探索</v>
          </cell>
          <cell r="F11065" t="str">
            <v>朝洁</v>
          </cell>
          <cell r="G11065" t="str">
            <v>2018260</v>
          </cell>
          <cell r="H11065">
            <v>0</v>
          </cell>
          <cell r="I11065">
            <v>0</v>
          </cell>
          <cell r="J11065">
            <v>0</v>
          </cell>
          <cell r="K11065">
            <v>0</v>
          </cell>
          <cell r="L11065">
            <v>0</v>
          </cell>
          <cell r="M11065">
            <v>0</v>
          </cell>
          <cell r="N11065">
            <v>0</v>
          </cell>
          <cell r="O11065">
            <v>0</v>
          </cell>
        </row>
        <row r="11066">
          <cell r="D11066" t="str">
            <v>20500221114291002</v>
          </cell>
          <cell r="E11066" t="str">
            <v>光催化材料前沿</v>
          </cell>
          <cell r="F11066" t="str">
            <v>宋金刚</v>
          </cell>
          <cell r="G11066" t="str">
            <v>2018065</v>
          </cell>
          <cell r="H11066">
            <v>0</v>
          </cell>
          <cell r="I11066">
            <v>0</v>
          </cell>
          <cell r="J11066">
            <v>0</v>
          </cell>
          <cell r="K11066">
            <v>0</v>
          </cell>
          <cell r="L11066">
            <v>0</v>
          </cell>
          <cell r="M11066">
            <v>0</v>
          </cell>
          <cell r="N11066">
            <v>0</v>
          </cell>
          <cell r="O11066">
            <v>0</v>
          </cell>
        </row>
        <row r="11067">
          <cell r="D11067" t="str">
            <v>20500221114291003</v>
          </cell>
          <cell r="E11067" t="str">
            <v>化学反应工程</v>
          </cell>
          <cell r="F11067" t="str">
            <v>洪南龙</v>
          </cell>
          <cell r="G11067" t="str">
            <v>2017174</v>
          </cell>
          <cell r="H11067">
            <v>0</v>
          </cell>
          <cell r="I11067">
            <v>0</v>
          </cell>
          <cell r="J11067">
            <v>0</v>
          </cell>
          <cell r="K11067">
            <v>0</v>
          </cell>
          <cell r="L11067">
            <v>0</v>
          </cell>
          <cell r="M11067">
            <v>0</v>
          </cell>
          <cell r="N11067">
            <v>0</v>
          </cell>
          <cell r="O11067">
            <v>0</v>
          </cell>
        </row>
        <row r="11068">
          <cell r="D11068" t="str">
            <v>20500221114291004</v>
          </cell>
          <cell r="E11068" t="str">
            <v>化工热力学线上线下一流课程建设</v>
          </cell>
          <cell r="F11068" t="str">
            <v>许书瑞</v>
          </cell>
          <cell r="G11068" t="str">
            <v>2017172</v>
          </cell>
          <cell r="H11068">
            <v>0</v>
          </cell>
          <cell r="I11068">
            <v>0</v>
          </cell>
          <cell r="J11068">
            <v>0</v>
          </cell>
          <cell r="K11068">
            <v>0</v>
          </cell>
          <cell r="L11068">
            <v>0</v>
          </cell>
          <cell r="M11068">
            <v>0</v>
          </cell>
          <cell r="N11068">
            <v>0</v>
          </cell>
          <cell r="O11068">
            <v>0</v>
          </cell>
        </row>
        <row r="11069">
          <cell r="D11069" t="str">
            <v>20500221114291005</v>
          </cell>
          <cell r="E11069" t="str">
            <v>物理化学</v>
          </cell>
          <cell r="F11069" t="str">
            <v>黄斯珉</v>
          </cell>
          <cell r="G11069" t="str">
            <v>2012034</v>
          </cell>
          <cell r="H11069">
            <v>0</v>
          </cell>
          <cell r="I11069">
            <v>0</v>
          </cell>
          <cell r="J11069">
            <v>0</v>
          </cell>
          <cell r="K11069">
            <v>0</v>
          </cell>
          <cell r="L11069">
            <v>0</v>
          </cell>
          <cell r="M11069">
            <v>0</v>
          </cell>
          <cell r="N11069">
            <v>0</v>
          </cell>
          <cell r="O11069">
            <v>0</v>
          </cell>
        </row>
        <row r="11070">
          <cell r="D11070" t="str">
            <v>20500221114291006</v>
          </cell>
          <cell r="E11070" t="str">
            <v>化学化工类科产教融合实践教学基地</v>
          </cell>
          <cell r="F11070" t="str">
            <v>廖文波</v>
          </cell>
          <cell r="G11070" t="str">
            <v>2011007</v>
          </cell>
          <cell r="H11070">
            <v>0</v>
          </cell>
          <cell r="I11070">
            <v>0</v>
          </cell>
          <cell r="J11070">
            <v>0</v>
          </cell>
          <cell r="K11070">
            <v>0</v>
          </cell>
          <cell r="L11070">
            <v>0</v>
          </cell>
          <cell r="M11070">
            <v>0</v>
          </cell>
          <cell r="N11070">
            <v>0</v>
          </cell>
          <cell r="O11070">
            <v>0</v>
          </cell>
        </row>
        <row r="11071">
          <cell r="D11071" t="str">
            <v>20500221114291007</v>
          </cell>
          <cell r="E11071" t="str">
            <v>能源化学工程专业综合实验</v>
          </cell>
          <cell r="F11071" t="str">
            <v>钟国玉</v>
          </cell>
          <cell r="G11071" t="str">
            <v>2016022</v>
          </cell>
          <cell r="H11071">
            <v>0</v>
          </cell>
          <cell r="I11071">
            <v>0</v>
          </cell>
          <cell r="J11071">
            <v>0</v>
          </cell>
          <cell r="K11071">
            <v>0</v>
          </cell>
          <cell r="L11071">
            <v>0</v>
          </cell>
          <cell r="M11071">
            <v>0</v>
          </cell>
          <cell r="N11071">
            <v>0</v>
          </cell>
          <cell r="O11071">
            <v>0</v>
          </cell>
        </row>
        <row r="11072">
          <cell r="D11072" t="str">
            <v>20500221114291008</v>
          </cell>
          <cell r="E11072" t="str">
            <v>流体力学教研室</v>
          </cell>
          <cell r="F11072" t="str">
            <v>杨小平</v>
          </cell>
          <cell r="G11072" t="str">
            <v>2007058</v>
          </cell>
          <cell r="H11072">
            <v>0</v>
          </cell>
          <cell r="I11072">
            <v>0</v>
          </cell>
          <cell r="J11072">
            <v>0</v>
          </cell>
          <cell r="K11072">
            <v>0</v>
          </cell>
          <cell r="L11072">
            <v>0</v>
          </cell>
          <cell r="M11072">
            <v>0</v>
          </cell>
          <cell r="N11072">
            <v>0</v>
          </cell>
          <cell r="O11072">
            <v>0</v>
          </cell>
        </row>
        <row r="11073">
          <cell r="D11073" t="str">
            <v>20500221114291009</v>
          </cell>
          <cell r="E11073" t="str">
            <v>基于科研反哺教学实践的《工程热力学》课程改革探索</v>
          </cell>
          <cell r="F11073" t="str">
            <v>曲万军</v>
          </cell>
          <cell r="G11073" t="str">
            <v>2020014</v>
          </cell>
          <cell r="H11073">
            <v>0</v>
          </cell>
          <cell r="I11073">
            <v>0</v>
          </cell>
          <cell r="J11073">
            <v>0</v>
          </cell>
          <cell r="K11073">
            <v>0</v>
          </cell>
          <cell r="L11073">
            <v>0</v>
          </cell>
          <cell r="M11073">
            <v>0</v>
          </cell>
          <cell r="N11073">
            <v>0</v>
          </cell>
          <cell r="O11073">
            <v>0</v>
          </cell>
        </row>
        <row r="11074">
          <cell r="D11074" t="str">
            <v>20500221114291010</v>
          </cell>
          <cell r="E11074" t="str">
            <v>基于卓越工程师培养的“慕课+翻转课堂”在物理化学实验中的探索与实践</v>
          </cell>
          <cell r="F11074" t="str">
            <v>元武智</v>
          </cell>
          <cell r="G11074" t="str">
            <v>2018066</v>
          </cell>
          <cell r="H11074">
            <v>0</v>
          </cell>
          <cell r="I11074">
            <v>0</v>
          </cell>
          <cell r="J11074">
            <v>0</v>
          </cell>
          <cell r="K11074">
            <v>0</v>
          </cell>
          <cell r="L11074">
            <v>0</v>
          </cell>
          <cell r="M11074">
            <v>0</v>
          </cell>
          <cell r="N11074">
            <v>0</v>
          </cell>
          <cell r="O11074">
            <v>0</v>
          </cell>
        </row>
        <row r="11075">
          <cell r="D11075" t="str">
            <v>20500221116008</v>
          </cell>
          <cell r="E11075" t="str">
            <v>动力工程与工程热物理</v>
          </cell>
          <cell r="F11075" t="str">
            <v>黄斯珉</v>
          </cell>
          <cell r="G11075" t="str">
            <v>2012034</v>
          </cell>
          <cell r="H11075">
            <v>0</v>
          </cell>
          <cell r="I11075">
            <v>0</v>
          </cell>
          <cell r="J11075">
            <v>0</v>
          </cell>
          <cell r="K11075">
            <v>0</v>
          </cell>
          <cell r="L11075">
            <v>0</v>
          </cell>
          <cell r="M11075">
            <v>0</v>
          </cell>
          <cell r="N11075">
            <v>0</v>
          </cell>
          <cell r="O11075">
            <v>0</v>
          </cell>
        </row>
        <row r="11076">
          <cell r="D11076" t="str">
            <v>20500221116009</v>
          </cell>
          <cell r="E11076" t="str">
            <v>化学工程与技术</v>
          </cell>
          <cell r="F11076" t="str">
            <v>李琳</v>
          </cell>
          <cell r="G11076" t="str">
            <v>2013016</v>
          </cell>
          <cell r="H11076">
            <v>0</v>
          </cell>
          <cell r="I11076">
            <v>0</v>
          </cell>
          <cell r="J11076">
            <v>0</v>
          </cell>
          <cell r="K11076">
            <v>0</v>
          </cell>
          <cell r="L11076">
            <v>0</v>
          </cell>
          <cell r="M11076">
            <v>0</v>
          </cell>
          <cell r="N11076">
            <v>0</v>
          </cell>
          <cell r="O11076">
            <v>0</v>
          </cell>
        </row>
        <row r="11077">
          <cell r="D11077" t="str">
            <v>20500221116012</v>
          </cell>
          <cell r="E11077" t="str">
            <v>能源动力学位点建设经费</v>
          </cell>
          <cell r="F11077" t="str">
            <v>黄斯珉</v>
          </cell>
          <cell r="G11077" t="str">
            <v>2012034</v>
          </cell>
          <cell r="H11077">
            <v>0</v>
          </cell>
          <cell r="I11077">
            <v>0</v>
          </cell>
          <cell r="J11077">
            <v>0</v>
          </cell>
          <cell r="K11077">
            <v>0</v>
          </cell>
          <cell r="L11077">
            <v>0</v>
          </cell>
          <cell r="M11077">
            <v>0</v>
          </cell>
          <cell r="N11077">
            <v>0</v>
          </cell>
          <cell r="O11077">
            <v>0</v>
          </cell>
        </row>
        <row r="11078">
          <cell r="D11078" t="str">
            <v>20500225601008</v>
          </cell>
          <cell r="E11078" t="str">
            <v>科研管理费</v>
          </cell>
          <cell r="F11078" t="str">
            <v>黄斯珉</v>
          </cell>
          <cell r="G11078" t="str">
            <v>2012034</v>
          </cell>
          <cell r="H11078">
            <v>0</v>
          </cell>
          <cell r="I11078">
            <v>286317.46</v>
          </cell>
          <cell r="J11078">
            <v>115188.85</v>
          </cell>
          <cell r="K11078">
            <v>171128.61</v>
          </cell>
          <cell r="L11078">
            <v>0</v>
          </cell>
          <cell r="M11078">
            <v>0</v>
          </cell>
          <cell r="N11078">
            <v>0</v>
          </cell>
          <cell r="O11078">
            <v>171128.61</v>
          </cell>
        </row>
        <row r="11079">
          <cell r="D11079" t="str">
            <v>20500226115002008</v>
          </cell>
          <cell r="E11079" t="str">
            <v>能源动力</v>
          </cell>
          <cell r="F11079" t="str">
            <v>黄斯珉</v>
          </cell>
          <cell r="G11079" t="str">
            <v>2012034</v>
          </cell>
          <cell r="H11079">
            <v>0</v>
          </cell>
          <cell r="I11079">
            <v>0</v>
          </cell>
          <cell r="J11079">
            <v>0</v>
          </cell>
          <cell r="K11079">
            <v>0</v>
          </cell>
          <cell r="L11079">
            <v>0</v>
          </cell>
          <cell r="M11079">
            <v>0</v>
          </cell>
          <cell r="N11079">
            <v>0</v>
          </cell>
          <cell r="O11079">
            <v>0</v>
          </cell>
        </row>
        <row r="11080">
          <cell r="D11080" t="str">
            <v>20500226115002009</v>
          </cell>
          <cell r="E11080" t="str">
            <v>生物与医药</v>
          </cell>
          <cell r="F11080" t="str">
            <v>黄斯珉</v>
          </cell>
          <cell r="G11080" t="str">
            <v>2012034</v>
          </cell>
          <cell r="H11080">
            <v>0</v>
          </cell>
          <cell r="I11080">
            <v>0</v>
          </cell>
          <cell r="J11080">
            <v>0</v>
          </cell>
          <cell r="K11080">
            <v>0</v>
          </cell>
          <cell r="L11080">
            <v>0</v>
          </cell>
          <cell r="M11080">
            <v>0</v>
          </cell>
          <cell r="N11080">
            <v>0</v>
          </cell>
          <cell r="O11080">
            <v>0</v>
          </cell>
        </row>
        <row r="11081">
          <cell r="D11081" t="str">
            <v>20500226115002024</v>
          </cell>
          <cell r="E11081" t="str">
            <v>动力工程及工程热物理</v>
          </cell>
          <cell r="F11081" t="str">
            <v>黄斯珉</v>
          </cell>
          <cell r="G11081" t="str">
            <v>2012034</v>
          </cell>
          <cell r="H11081">
            <v>0</v>
          </cell>
          <cell r="I11081">
            <v>250000</v>
          </cell>
          <cell r="J11081">
            <v>111717.84</v>
          </cell>
          <cell r="K11081">
            <v>138282.16</v>
          </cell>
          <cell r="L11081">
            <v>0</v>
          </cell>
          <cell r="M11081">
            <v>0</v>
          </cell>
          <cell r="N11081">
            <v>0</v>
          </cell>
          <cell r="O11081">
            <v>138282.16</v>
          </cell>
        </row>
        <row r="11082">
          <cell r="D11082" t="str">
            <v>20500226115005008</v>
          </cell>
          <cell r="E11082" t="str">
            <v>燃气驱动发电-制冷-除湿分布式能源系统关键技术及应用</v>
          </cell>
          <cell r="F11082" t="str">
            <v>黄斯珉</v>
          </cell>
          <cell r="G11082" t="str">
            <v>2012034</v>
          </cell>
          <cell r="H11082">
            <v>0</v>
          </cell>
          <cell r="I11082">
            <v>40000</v>
          </cell>
          <cell r="J11082">
            <v>0</v>
          </cell>
          <cell r="K11082">
            <v>40000</v>
          </cell>
          <cell r="L11082">
            <v>0</v>
          </cell>
          <cell r="M11082">
            <v>0</v>
          </cell>
          <cell r="N11082">
            <v>0</v>
          </cell>
          <cell r="O11082">
            <v>40000</v>
          </cell>
        </row>
        <row r="11083">
          <cell r="D11083" t="str">
            <v>20500226115005012</v>
          </cell>
          <cell r="E11083" t="str">
            <v>多能互补分布式能源系统及其应用</v>
          </cell>
          <cell r="F11083" t="str">
            <v>曲万军</v>
          </cell>
          <cell r="G11083" t="str">
            <v>2020014</v>
          </cell>
          <cell r="H11083">
            <v>0</v>
          </cell>
          <cell r="I11083">
            <v>40000</v>
          </cell>
          <cell r="J11083">
            <v>6577</v>
          </cell>
          <cell r="K11083">
            <v>33423</v>
          </cell>
          <cell r="L11083">
            <v>0</v>
          </cell>
          <cell r="M11083">
            <v>0</v>
          </cell>
          <cell r="N11083">
            <v>0</v>
          </cell>
          <cell r="O11083">
            <v>33423</v>
          </cell>
        </row>
        <row r="11084">
          <cell r="D11084" t="str">
            <v>20500226120004009</v>
          </cell>
          <cell r="E11084" t="str">
            <v>服务东莞企业专项经费</v>
          </cell>
          <cell r="F11084" t="str">
            <v>黄斯珉</v>
          </cell>
          <cell r="G11084" t="str">
            <v>2012034</v>
          </cell>
          <cell r="H11084">
            <v>0</v>
          </cell>
          <cell r="I11084">
            <v>0</v>
          </cell>
          <cell r="J11084">
            <v>0</v>
          </cell>
          <cell r="K11084">
            <v>0</v>
          </cell>
          <cell r="L11084">
            <v>0</v>
          </cell>
          <cell r="M11084">
            <v>0</v>
          </cell>
          <cell r="N11084">
            <v>0</v>
          </cell>
          <cell r="O11084">
            <v>0</v>
          </cell>
        </row>
        <row r="11085">
          <cell r="D11085" t="str">
            <v>20500235703</v>
          </cell>
          <cell r="E11085" t="str">
            <v>第六届传热传质青年学术论坛</v>
          </cell>
          <cell r="F11085" t="str">
            <v>黄斯珉</v>
          </cell>
          <cell r="G11085" t="str">
            <v>2012034</v>
          </cell>
          <cell r="H11085">
            <v>0</v>
          </cell>
          <cell r="I11085">
            <v>0</v>
          </cell>
          <cell r="J11085">
            <v>0</v>
          </cell>
          <cell r="K11085">
            <v>0</v>
          </cell>
          <cell r="L11085">
            <v>0</v>
          </cell>
          <cell r="M11085">
            <v>0</v>
          </cell>
          <cell r="N11085">
            <v>0</v>
          </cell>
          <cell r="O11085">
            <v>0</v>
          </cell>
        </row>
        <row r="11086">
          <cell r="D11086" t="str">
            <v>20500236101</v>
          </cell>
          <cell r="E11086" t="str">
            <v>第六届传热传质青年学术论坛经费</v>
          </cell>
          <cell r="F11086" t="str">
            <v>黄斯珉</v>
          </cell>
          <cell r="G11086" t="str">
            <v>2012034</v>
          </cell>
          <cell r="H11086">
            <v>0</v>
          </cell>
          <cell r="I11086">
            <v>0</v>
          </cell>
          <cell r="J11086">
            <v>0</v>
          </cell>
          <cell r="K11086">
            <v>0</v>
          </cell>
          <cell r="L11086">
            <v>0</v>
          </cell>
          <cell r="M11086">
            <v>0</v>
          </cell>
          <cell r="N11086">
            <v>0</v>
          </cell>
          <cell r="O11086">
            <v>0</v>
          </cell>
        </row>
        <row r="11087">
          <cell r="D11087" t="str">
            <v>20500241001004009</v>
          </cell>
          <cell r="E11087" t="str">
            <v>服务东莞企业专项经费</v>
          </cell>
          <cell r="F11087" t="str">
            <v>黄斯珉</v>
          </cell>
          <cell r="G11087" t="str">
            <v>2012034</v>
          </cell>
          <cell r="H11087">
            <v>0</v>
          </cell>
          <cell r="I11087">
            <v>16800</v>
          </cell>
          <cell r="J11087">
            <v>0</v>
          </cell>
          <cell r="K11087">
            <v>16800</v>
          </cell>
          <cell r="L11087">
            <v>0</v>
          </cell>
          <cell r="M11087">
            <v>0</v>
          </cell>
          <cell r="N11087">
            <v>0</v>
          </cell>
          <cell r="O11087">
            <v>16800</v>
          </cell>
        </row>
        <row r="11088">
          <cell r="D11088" t="str">
            <v>20500241002004</v>
          </cell>
          <cell r="E11088" t="str">
            <v>科研业务费</v>
          </cell>
          <cell r="F11088" t="str">
            <v>黄斯珉</v>
          </cell>
          <cell r="G11088" t="str">
            <v>2012034</v>
          </cell>
          <cell r="H11088">
            <v>0</v>
          </cell>
          <cell r="I11088">
            <v>178750</v>
          </cell>
          <cell r="J11088">
            <v>47192</v>
          </cell>
          <cell r="K11088">
            <v>131558</v>
          </cell>
          <cell r="L11088">
            <v>0</v>
          </cell>
          <cell r="M11088">
            <v>0</v>
          </cell>
          <cell r="N11088">
            <v>0</v>
          </cell>
          <cell r="O11088">
            <v>131558</v>
          </cell>
        </row>
        <row r="11089">
          <cell r="D11089" t="str">
            <v>20500241201001</v>
          </cell>
          <cell r="E11089" t="str">
            <v>国家级基于共价键构建正极支撑的原位固态化</v>
          </cell>
          <cell r="F11089" t="str">
            <v>何运兵</v>
          </cell>
          <cell r="G11089" t="str">
            <v>2011009</v>
          </cell>
          <cell r="H11089">
            <v>0</v>
          </cell>
          <cell r="I11089">
            <v>10000</v>
          </cell>
          <cell r="J11089">
            <v>9170</v>
          </cell>
          <cell r="K11089">
            <v>830</v>
          </cell>
          <cell r="L11089">
            <v>0</v>
          </cell>
          <cell r="M11089">
            <v>0</v>
          </cell>
          <cell r="N11089">
            <v>0</v>
          </cell>
          <cell r="O11089">
            <v>830</v>
          </cell>
        </row>
        <row r="11090">
          <cell r="D11090" t="str">
            <v>20500241201002</v>
          </cell>
          <cell r="E11090" t="str">
            <v>国家级纳米银/丙烯酸酯有机无机复合抗菌涂</v>
          </cell>
          <cell r="F11090" t="str">
            <v>廖文波</v>
          </cell>
          <cell r="G11090" t="str">
            <v>2011007</v>
          </cell>
          <cell r="H11090">
            <v>0</v>
          </cell>
          <cell r="I11090">
            <v>10000</v>
          </cell>
          <cell r="J11090">
            <v>0</v>
          </cell>
          <cell r="K11090">
            <v>10000</v>
          </cell>
          <cell r="L11090">
            <v>0</v>
          </cell>
          <cell r="M11090">
            <v>0</v>
          </cell>
          <cell r="N11090">
            <v>0</v>
          </cell>
          <cell r="O11090">
            <v>10000</v>
          </cell>
        </row>
        <row r="11091">
          <cell r="D11091" t="str">
            <v>20500241201003</v>
          </cell>
          <cell r="E11091" t="str">
            <v>国家级阶梯式光热蒸发器的开发及性能测试系</v>
          </cell>
          <cell r="F11091" t="str">
            <v>王文豪</v>
          </cell>
          <cell r="G11091" t="str">
            <v>2013040</v>
          </cell>
          <cell r="H11091">
            <v>0</v>
          </cell>
          <cell r="I11091">
            <v>10000</v>
          </cell>
          <cell r="J11091">
            <v>1081.31</v>
          </cell>
          <cell r="K11091">
            <v>8918.69</v>
          </cell>
          <cell r="L11091">
            <v>0</v>
          </cell>
          <cell r="M11091">
            <v>0</v>
          </cell>
          <cell r="N11091">
            <v>0</v>
          </cell>
          <cell r="O11091">
            <v>8918.69</v>
          </cell>
        </row>
        <row r="11092">
          <cell r="D11092" t="str">
            <v>20500241201004</v>
          </cell>
          <cell r="E11092" t="str">
            <v>国家级基于MJP技术的3D打印蜡质支撑材</v>
          </cell>
          <cell r="F11092" t="str">
            <v>徐勇军</v>
          </cell>
          <cell r="G11092" t="str">
            <v>2003053</v>
          </cell>
          <cell r="H11092">
            <v>0</v>
          </cell>
          <cell r="I11092">
            <v>10000</v>
          </cell>
          <cell r="J11092">
            <v>0</v>
          </cell>
          <cell r="K11092">
            <v>10000</v>
          </cell>
          <cell r="L11092">
            <v>0</v>
          </cell>
          <cell r="M11092">
            <v>0</v>
          </cell>
          <cell r="N11092">
            <v>0</v>
          </cell>
          <cell r="O11092">
            <v>10000</v>
          </cell>
        </row>
        <row r="11093">
          <cell r="D11093" t="str">
            <v>20500241201005</v>
          </cell>
          <cell r="E11093" t="str">
            <v>国家级聚3-羟基丁酸酯定向催化制备高纯(</v>
          </cell>
          <cell r="F11093" t="str">
            <v>康世民</v>
          </cell>
          <cell r="G11093" t="str">
            <v>2015804</v>
          </cell>
          <cell r="H11093">
            <v>0</v>
          </cell>
          <cell r="I11093">
            <v>10000</v>
          </cell>
          <cell r="J11093">
            <v>9999</v>
          </cell>
          <cell r="K11093">
            <v>1</v>
          </cell>
          <cell r="L11093">
            <v>0</v>
          </cell>
          <cell r="M11093">
            <v>0</v>
          </cell>
          <cell r="N11093">
            <v>0</v>
          </cell>
          <cell r="O11093">
            <v>1</v>
          </cell>
        </row>
        <row r="11094">
          <cell r="D11094" t="str">
            <v>20500241201006</v>
          </cell>
          <cell r="E11094" t="str">
            <v>省级一种具有压电效应的分解海水产氢型光催</v>
          </cell>
          <cell r="F11094" t="str">
            <v>宋金刚</v>
          </cell>
          <cell r="G11094" t="str">
            <v>2018065</v>
          </cell>
          <cell r="H11094">
            <v>0</v>
          </cell>
          <cell r="I11094">
            <v>5000</v>
          </cell>
          <cell r="J11094">
            <v>0</v>
          </cell>
          <cell r="K11094">
            <v>5000</v>
          </cell>
          <cell r="L11094">
            <v>0</v>
          </cell>
          <cell r="M11094">
            <v>0</v>
          </cell>
          <cell r="N11094">
            <v>0</v>
          </cell>
          <cell r="O11094">
            <v>5000</v>
          </cell>
        </row>
        <row r="11095">
          <cell r="D11095" t="str">
            <v>20500241201007</v>
          </cell>
          <cell r="E11095" t="str">
            <v>省级ZnIn2S4基异质催化剂的设计及其</v>
          </cell>
          <cell r="F11095" t="str">
            <v>方百增</v>
          </cell>
          <cell r="G11095" t="str">
            <v>2023180</v>
          </cell>
          <cell r="H11095">
            <v>0</v>
          </cell>
          <cell r="I11095">
            <v>5000</v>
          </cell>
          <cell r="J11095">
            <v>0</v>
          </cell>
          <cell r="K11095">
            <v>5000</v>
          </cell>
          <cell r="L11095">
            <v>0</v>
          </cell>
          <cell r="M11095">
            <v>0</v>
          </cell>
          <cell r="N11095">
            <v>0</v>
          </cell>
          <cell r="O11095">
            <v>5000</v>
          </cell>
        </row>
        <row r="11096">
          <cell r="D11096" t="str">
            <v>20500241201008</v>
          </cell>
          <cell r="E11096" t="str">
            <v>省级新能源汽车动力电池冷板优化研究</v>
          </cell>
          <cell r="F11096" t="str">
            <v>葛亚</v>
          </cell>
          <cell r="G11096" t="str">
            <v>2019069</v>
          </cell>
          <cell r="H11096">
            <v>0</v>
          </cell>
          <cell r="I11096">
            <v>5000</v>
          </cell>
          <cell r="J11096">
            <v>188.83</v>
          </cell>
          <cell r="K11096">
            <v>4811.17</v>
          </cell>
          <cell r="L11096">
            <v>0</v>
          </cell>
          <cell r="M11096">
            <v>0</v>
          </cell>
          <cell r="N11096">
            <v>0</v>
          </cell>
          <cell r="O11096">
            <v>4811.17</v>
          </cell>
        </row>
        <row r="11097">
          <cell r="D11097" t="str">
            <v>20500241201009</v>
          </cell>
          <cell r="E11097" t="str">
            <v>省级西北地区农村户用分布式光伏应用现状及</v>
          </cell>
          <cell r="F11097" t="str">
            <v>王馨</v>
          </cell>
          <cell r="G11097" t="str">
            <v>2021075</v>
          </cell>
          <cell r="H11097">
            <v>0</v>
          </cell>
          <cell r="I11097">
            <v>5000</v>
          </cell>
          <cell r="J11097">
            <v>0</v>
          </cell>
          <cell r="K11097">
            <v>5000</v>
          </cell>
          <cell r="L11097">
            <v>0</v>
          </cell>
          <cell r="M11097">
            <v>0</v>
          </cell>
          <cell r="N11097">
            <v>0</v>
          </cell>
          <cell r="O11097">
            <v>5000</v>
          </cell>
        </row>
        <row r="11098">
          <cell r="D11098" t="str">
            <v>20500241201010</v>
          </cell>
          <cell r="E11098" t="str">
            <v>省级金属有机框架衍生的过度金属掺杂的碳材</v>
          </cell>
          <cell r="F11098" t="str">
            <v>许书瑞</v>
          </cell>
          <cell r="G11098" t="str">
            <v>2017172</v>
          </cell>
          <cell r="H11098">
            <v>0</v>
          </cell>
          <cell r="I11098">
            <v>5000</v>
          </cell>
          <cell r="J11098">
            <v>0</v>
          </cell>
          <cell r="K11098">
            <v>5000</v>
          </cell>
          <cell r="L11098">
            <v>0</v>
          </cell>
          <cell r="M11098">
            <v>0</v>
          </cell>
          <cell r="N11098">
            <v>0</v>
          </cell>
          <cell r="O11098">
            <v>5000</v>
          </cell>
        </row>
        <row r="11099">
          <cell r="D11099" t="str">
            <v>20500241201011</v>
          </cell>
          <cell r="E11099" t="str">
            <v>省级过渡金属氧化物的制备及其电催化5-羟</v>
          </cell>
          <cell r="F11099" t="str">
            <v>钟国玉</v>
          </cell>
          <cell r="G11099" t="str">
            <v>2016022</v>
          </cell>
          <cell r="H11099">
            <v>0</v>
          </cell>
          <cell r="I11099">
            <v>5000</v>
          </cell>
          <cell r="J11099">
            <v>0</v>
          </cell>
          <cell r="K11099">
            <v>5000</v>
          </cell>
          <cell r="L11099">
            <v>0</v>
          </cell>
          <cell r="M11099">
            <v>0</v>
          </cell>
          <cell r="N11099">
            <v>0</v>
          </cell>
          <cell r="O11099">
            <v>5000</v>
          </cell>
        </row>
        <row r="11100">
          <cell r="D11100" t="str">
            <v>20500241201012</v>
          </cell>
          <cell r="E11100" t="str">
            <v>省级玻璃变色龙——镍磷高效智能变色材料</v>
          </cell>
          <cell r="F11100" t="str">
            <v>赵莉丽</v>
          </cell>
          <cell r="G11100" t="str">
            <v>2017175</v>
          </cell>
          <cell r="H11100">
            <v>0</v>
          </cell>
          <cell r="I11100">
            <v>5000</v>
          </cell>
          <cell r="J11100">
            <v>0</v>
          </cell>
          <cell r="K11100">
            <v>5000</v>
          </cell>
          <cell r="L11100">
            <v>0</v>
          </cell>
          <cell r="M11100">
            <v>0</v>
          </cell>
          <cell r="N11100">
            <v>0</v>
          </cell>
          <cell r="O11100">
            <v>5000</v>
          </cell>
        </row>
        <row r="11101">
          <cell r="D11101" t="str">
            <v>20500241201013</v>
          </cell>
          <cell r="E11101" t="str">
            <v>省级胶囊型甲烷重整催化剂的制备与改性研究</v>
          </cell>
          <cell r="F11101" t="str">
            <v>涂军令</v>
          </cell>
          <cell r="G11101" t="str">
            <v>2015006</v>
          </cell>
          <cell r="H11101">
            <v>0</v>
          </cell>
          <cell r="I11101">
            <v>5000</v>
          </cell>
          <cell r="J11101">
            <v>0</v>
          </cell>
          <cell r="K11101">
            <v>5000</v>
          </cell>
          <cell r="L11101">
            <v>0</v>
          </cell>
          <cell r="M11101">
            <v>0</v>
          </cell>
          <cell r="N11101">
            <v>0</v>
          </cell>
          <cell r="O11101">
            <v>5000</v>
          </cell>
        </row>
        <row r="11102">
          <cell r="D11102" t="str">
            <v>20500241201014</v>
          </cell>
          <cell r="E11102" t="str">
            <v>省级高稳定性单组分有机太阳能电池材料的合</v>
          </cell>
          <cell r="F11102" t="str">
            <v>廖俊旭</v>
          </cell>
          <cell r="G11102" t="str">
            <v>2018121</v>
          </cell>
          <cell r="H11102">
            <v>0</v>
          </cell>
          <cell r="I11102">
            <v>0</v>
          </cell>
          <cell r="J11102">
            <v>0</v>
          </cell>
          <cell r="K11102">
            <v>0</v>
          </cell>
          <cell r="L11102">
            <v>0</v>
          </cell>
          <cell r="M11102">
            <v>0</v>
          </cell>
          <cell r="N11102">
            <v>0</v>
          </cell>
          <cell r="O11102">
            <v>0</v>
          </cell>
        </row>
        <row r="11103">
          <cell r="D11103" t="str">
            <v>20500241201015</v>
          </cell>
          <cell r="E11103" t="str">
            <v>省级泡沫金属强化多孔陶瓷膜回收烟气热湿性</v>
          </cell>
          <cell r="F11103" t="str">
            <v>肖烈晖</v>
          </cell>
          <cell r="G11103" t="str">
            <v>2020124</v>
          </cell>
          <cell r="H11103">
            <v>0</v>
          </cell>
          <cell r="I11103">
            <v>5000</v>
          </cell>
          <cell r="J11103">
            <v>0</v>
          </cell>
          <cell r="K11103">
            <v>5000</v>
          </cell>
          <cell r="L11103">
            <v>0</v>
          </cell>
          <cell r="M11103">
            <v>0</v>
          </cell>
          <cell r="N11103">
            <v>0</v>
          </cell>
          <cell r="O11103">
            <v>5000</v>
          </cell>
        </row>
        <row r="11104">
          <cell r="D11104" t="str">
            <v>20500241201016</v>
          </cell>
          <cell r="E11104" t="str">
            <v>校级PVA/RHA复合材料界面蒸发器的制</v>
          </cell>
          <cell r="F11104" t="str">
            <v>楚家玉</v>
          </cell>
          <cell r="G11104" t="str">
            <v>2020095</v>
          </cell>
          <cell r="H11104">
            <v>0</v>
          </cell>
          <cell r="I11104">
            <v>2500</v>
          </cell>
          <cell r="J11104">
            <v>0</v>
          </cell>
          <cell r="K11104">
            <v>2500</v>
          </cell>
          <cell r="L11104">
            <v>0</v>
          </cell>
          <cell r="M11104">
            <v>0</v>
          </cell>
          <cell r="N11104">
            <v>0</v>
          </cell>
          <cell r="O11104">
            <v>2500</v>
          </cell>
        </row>
        <row r="11105">
          <cell r="D11105" t="str">
            <v>20500241201017</v>
          </cell>
          <cell r="E11105" t="str">
            <v>校级镍铈MOF-71 的制备及电解水应用</v>
          </cell>
          <cell r="F11105" t="str">
            <v>郝永超</v>
          </cell>
          <cell r="G11105" t="str">
            <v>2018295</v>
          </cell>
          <cell r="H11105">
            <v>0</v>
          </cell>
          <cell r="I11105">
            <v>2500</v>
          </cell>
          <cell r="J11105">
            <v>0</v>
          </cell>
          <cell r="K11105">
            <v>2500</v>
          </cell>
          <cell r="L11105">
            <v>0</v>
          </cell>
          <cell r="M11105">
            <v>0</v>
          </cell>
          <cell r="N11105">
            <v>0</v>
          </cell>
          <cell r="O11105">
            <v>2500</v>
          </cell>
        </row>
        <row r="11106">
          <cell r="D11106" t="str">
            <v>20500241201018</v>
          </cell>
          <cell r="E11106" t="str">
            <v>校级Ca掺杂构建高效铜基催化剂及其催化甲</v>
          </cell>
          <cell r="F11106" t="str">
            <v>刘丹</v>
          </cell>
          <cell r="G11106" t="str">
            <v>2022026</v>
          </cell>
          <cell r="H11106">
            <v>0</v>
          </cell>
          <cell r="I11106">
            <v>2500</v>
          </cell>
          <cell r="J11106">
            <v>2500</v>
          </cell>
          <cell r="K11106">
            <v>0</v>
          </cell>
          <cell r="L11106">
            <v>0</v>
          </cell>
          <cell r="M11106">
            <v>0</v>
          </cell>
          <cell r="N11106">
            <v>0</v>
          </cell>
          <cell r="O11106">
            <v>0</v>
          </cell>
        </row>
        <row r="11107">
          <cell r="D11107" t="str">
            <v>20500241201019</v>
          </cell>
          <cell r="E11107" t="str">
            <v>校级基于HMT的MOF衍生Mn-N-C催</v>
          </cell>
          <cell r="F11107" t="str">
            <v>彭喆喆</v>
          </cell>
          <cell r="G11107" t="str">
            <v>2017162</v>
          </cell>
          <cell r="H11107">
            <v>0</v>
          </cell>
          <cell r="I11107">
            <v>2500</v>
          </cell>
          <cell r="J11107">
            <v>0</v>
          </cell>
          <cell r="K11107">
            <v>2500</v>
          </cell>
          <cell r="L11107">
            <v>0</v>
          </cell>
          <cell r="M11107">
            <v>0</v>
          </cell>
          <cell r="N11107">
            <v>0</v>
          </cell>
          <cell r="O11107">
            <v>2500</v>
          </cell>
        </row>
        <row r="11108">
          <cell r="D11108" t="str">
            <v>20500241201020</v>
          </cell>
          <cell r="E11108" t="str">
            <v>校级非贵金属甲醇液相制氢均相催化剂的制备</v>
          </cell>
          <cell r="F11108" t="str">
            <v>刘丹</v>
          </cell>
          <cell r="G11108" t="str">
            <v>2022026</v>
          </cell>
          <cell r="H11108">
            <v>0</v>
          </cell>
          <cell r="I11108">
            <v>2500</v>
          </cell>
          <cell r="J11108">
            <v>2500</v>
          </cell>
          <cell r="K11108">
            <v>0</v>
          </cell>
          <cell r="L11108">
            <v>0</v>
          </cell>
          <cell r="M11108">
            <v>0</v>
          </cell>
          <cell r="N11108">
            <v>0</v>
          </cell>
          <cell r="O11108">
            <v>0</v>
          </cell>
        </row>
        <row r="11109">
          <cell r="D11109" t="str">
            <v>20500241201021</v>
          </cell>
          <cell r="E11109" t="str">
            <v>校级长循环稳定的水系钠离子电池电解液研究</v>
          </cell>
          <cell r="F11109" t="str">
            <v>李家玉</v>
          </cell>
          <cell r="G11109" t="str">
            <v>2023117</v>
          </cell>
          <cell r="H11109">
            <v>0</v>
          </cell>
          <cell r="I11109">
            <v>2500</v>
          </cell>
          <cell r="J11109">
            <v>2476</v>
          </cell>
          <cell r="K11109">
            <v>24</v>
          </cell>
          <cell r="L11109">
            <v>0</v>
          </cell>
          <cell r="M11109">
            <v>0</v>
          </cell>
          <cell r="N11109">
            <v>0</v>
          </cell>
          <cell r="O11109">
            <v>24</v>
          </cell>
        </row>
        <row r="11110">
          <cell r="D11110" t="str">
            <v>20500241201022</v>
          </cell>
          <cell r="E11110" t="str">
            <v>校级仿贻贝粘附生物凝胶的构建及在健康监测</v>
          </cell>
          <cell r="F11110" t="str">
            <v>魏渊</v>
          </cell>
          <cell r="G11110" t="str">
            <v>2024018</v>
          </cell>
          <cell r="H11110">
            <v>0</v>
          </cell>
          <cell r="I11110">
            <v>2500</v>
          </cell>
          <cell r="J11110">
            <v>0</v>
          </cell>
          <cell r="K11110">
            <v>2500</v>
          </cell>
          <cell r="L11110">
            <v>0</v>
          </cell>
          <cell r="M11110">
            <v>0</v>
          </cell>
          <cell r="N11110">
            <v>0</v>
          </cell>
          <cell r="O11110">
            <v>2500</v>
          </cell>
        </row>
        <row r="11111">
          <cell r="D11111" t="str">
            <v>20500241201023</v>
          </cell>
          <cell r="E11111" t="str">
            <v>校级碳化钼基析氢催化剂的制备及其产氢机制</v>
          </cell>
          <cell r="F11111" t="str">
            <v>陈航</v>
          </cell>
          <cell r="G11111" t="str">
            <v>2024037</v>
          </cell>
          <cell r="H11111">
            <v>0</v>
          </cell>
          <cell r="I11111">
            <v>2250</v>
          </cell>
          <cell r="J11111">
            <v>0</v>
          </cell>
          <cell r="K11111">
            <v>2250</v>
          </cell>
          <cell r="L11111">
            <v>0</v>
          </cell>
          <cell r="M11111">
            <v>0</v>
          </cell>
          <cell r="N11111">
            <v>0</v>
          </cell>
          <cell r="O11111">
            <v>2250</v>
          </cell>
        </row>
        <row r="11112">
          <cell r="D11112" t="str">
            <v>20500241201024</v>
          </cell>
          <cell r="E11112" t="str">
            <v>校级高覆盖率接枝两性离子聚合物零油污染膜</v>
          </cell>
          <cell r="F11112" t="str">
            <v>鄢远洋</v>
          </cell>
          <cell r="G11112" t="str">
            <v>2024013</v>
          </cell>
          <cell r="H11112">
            <v>0</v>
          </cell>
          <cell r="I11112">
            <v>2500</v>
          </cell>
          <cell r="J11112">
            <v>2024.5</v>
          </cell>
          <cell r="K11112">
            <v>475.5</v>
          </cell>
          <cell r="L11112">
            <v>0</v>
          </cell>
          <cell r="M11112">
            <v>0</v>
          </cell>
          <cell r="N11112">
            <v>0</v>
          </cell>
          <cell r="O11112">
            <v>475.5</v>
          </cell>
        </row>
        <row r="11113">
          <cell r="D11113" t="str">
            <v>20500241201025</v>
          </cell>
          <cell r="E11113" t="str">
            <v>校级镍基催化材料的制备及电解尿素性能研究</v>
          </cell>
          <cell r="F11113" t="str">
            <v>易莉芝</v>
          </cell>
          <cell r="G11113" t="str">
            <v>2017131</v>
          </cell>
          <cell r="H11113">
            <v>0</v>
          </cell>
          <cell r="I11113">
            <v>2500</v>
          </cell>
          <cell r="J11113">
            <v>0</v>
          </cell>
          <cell r="K11113">
            <v>2500</v>
          </cell>
          <cell r="L11113">
            <v>0</v>
          </cell>
          <cell r="M11113">
            <v>0</v>
          </cell>
          <cell r="N11113">
            <v>0</v>
          </cell>
          <cell r="O11113">
            <v>2500</v>
          </cell>
        </row>
        <row r="11114">
          <cell r="D11114" t="str">
            <v>20500241201026</v>
          </cell>
          <cell r="E11114" t="str">
            <v>校级基于木基气凝胶的自翻转太阳能界面蒸发</v>
          </cell>
          <cell r="F11114" t="str">
            <v>陈召川</v>
          </cell>
          <cell r="G11114" t="str">
            <v>2024017</v>
          </cell>
          <cell r="H11114">
            <v>0</v>
          </cell>
          <cell r="I11114">
            <v>2500</v>
          </cell>
          <cell r="J11114">
            <v>0</v>
          </cell>
          <cell r="K11114">
            <v>2500</v>
          </cell>
          <cell r="L11114">
            <v>0</v>
          </cell>
          <cell r="M11114">
            <v>0</v>
          </cell>
          <cell r="N11114">
            <v>0</v>
          </cell>
          <cell r="O11114">
            <v>2500</v>
          </cell>
        </row>
        <row r="11115">
          <cell r="D11115" t="str">
            <v>20500241201027</v>
          </cell>
          <cell r="E11115" t="str">
            <v>校级应用于复杂地形适应的多形态可重构机器</v>
          </cell>
          <cell r="F11115" t="str">
            <v>彭敏</v>
          </cell>
          <cell r="G11115" t="str">
            <v>2004027</v>
          </cell>
          <cell r="H11115">
            <v>0</v>
          </cell>
          <cell r="I11115">
            <v>2500</v>
          </cell>
          <cell r="J11115">
            <v>1900</v>
          </cell>
          <cell r="K11115">
            <v>600</v>
          </cell>
          <cell r="L11115">
            <v>0</v>
          </cell>
          <cell r="M11115">
            <v>0</v>
          </cell>
          <cell r="N11115">
            <v>0</v>
          </cell>
          <cell r="O11115">
            <v>600</v>
          </cell>
        </row>
        <row r="11116">
          <cell r="D11116" t="str">
            <v>20500241201028</v>
          </cell>
          <cell r="E11116" t="str">
            <v>校级吸波导热材料的制备及性能研究</v>
          </cell>
          <cell r="F11116" t="str">
            <v>邹雪琳</v>
          </cell>
          <cell r="G11116" t="str">
            <v>2018256</v>
          </cell>
          <cell r="H11116">
            <v>0</v>
          </cell>
          <cell r="I11116">
            <v>2500</v>
          </cell>
          <cell r="J11116">
            <v>0</v>
          </cell>
          <cell r="K11116">
            <v>2500</v>
          </cell>
          <cell r="L11116">
            <v>0</v>
          </cell>
          <cell r="M11116">
            <v>0</v>
          </cell>
          <cell r="N11116">
            <v>0</v>
          </cell>
          <cell r="O11116">
            <v>2500</v>
          </cell>
        </row>
        <row r="11117">
          <cell r="D11117" t="str">
            <v>20500241201029</v>
          </cell>
          <cell r="E11117" t="str">
            <v>校级高比能量新型硅锡基复合材料的开发及应</v>
          </cell>
          <cell r="F11117" t="str">
            <v>苗荣荣</v>
          </cell>
          <cell r="G11117" t="str">
            <v>2016057</v>
          </cell>
          <cell r="H11117">
            <v>0</v>
          </cell>
          <cell r="I11117">
            <v>2500</v>
          </cell>
          <cell r="J11117">
            <v>2370</v>
          </cell>
          <cell r="K11117">
            <v>130</v>
          </cell>
          <cell r="L11117">
            <v>0</v>
          </cell>
          <cell r="M11117">
            <v>0</v>
          </cell>
          <cell r="N11117">
            <v>0</v>
          </cell>
          <cell r="O11117">
            <v>130</v>
          </cell>
        </row>
        <row r="11118">
          <cell r="D11118" t="str">
            <v>20500241201030</v>
          </cell>
          <cell r="E11118" t="str">
            <v>校级OLED单体材料多卤代苯的合成工艺研</v>
          </cell>
          <cell r="F11118" t="str">
            <v>王强</v>
          </cell>
          <cell r="G11118" t="str">
            <v>2022063</v>
          </cell>
          <cell r="H11118">
            <v>0</v>
          </cell>
          <cell r="I11118">
            <v>2500</v>
          </cell>
          <cell r="J11118">
            <v>1489.5</v>
          </cell>
          <cell r="K11118">
            <v>1010.5</v>
          </cell>
          <cell r="L11118">
            <v>0</v>
          </cell>
          <cell r="M11118">
            <v>0</v>
          </cell>
          <cell r="N11118">
            <v>0</v>
          </cell>
          <cell r="O11118">
            <v>1010.5</v>
          </cell>
        </row>
        <row r="11119">
          <cell r="D11119" t="str">
            <v>20500241201031</v>
          </cell>
          <cell r="E11119" t="str">
            <v>校级规模化制备长循环聚阴离子钠电正极材料</v>
          </cell>
          <cell r="F11119" t="str">
            <v>胡梦兰</v>
          </cell>
          <cell r="G11119" t="str">
            <v>2008040</v>
          </cell>
          <cell r="H11119">
            <v>0</v>
          </cell>
          <cell r="I11119">
            <v>2500</v>
          </cell>
          <cell r="J11119">
            <v>0</v>
          </cell>
          <cell r="K11119">
            <v>2500</v>
          </cell>
          <cell r="L11119">
            <v>0</v>
          </cell>
          <cell r="M11119">
            <v>0</v>
          </cell>
          <cell r="N11119">
            <v>0</v>
          </cell>
          <cell r="O11119">
            <v>2500</v>
          </cell>
        </row>
        <row r="11120">
          <cell r="D11120" t="str">
            <v>20500251008001</v>
          </cell>
          <cell r="E11120" t="str">
            <v>动力工程及工程热物理</v>
          </cell>
          <cell r="F11120" t="str">
            <v>徐勇军</v>
          </cell>
          <cell r="G11120" t="str">
            <v>2003053</v>
          </cell>
          <cell r="H11120">
            <v>0</v>
          </cell>
          <cell r="I11120">
            <v>1050000</v>
          </cell>
          <cell r="J11120">
            <v>41820.2</v>
          </cell>
          <cell r="K11120">
            <v>1008179.8</v>
          </cell>
          <cell r="L11120">
            <v>5600</v>
          </cell>
          <cell r="M11120">
            <v>363000</v>
          </cell>
          <cell r="N11120">
            <v>0</v>
          </cell>
          <cell r="O11120">
            <v>645179.8</v>
          </cell>
        </row>
        <row r="11121">
          <cell r="D11121" t="str">
            <v>20500251201059</v>
          </cell>
          <cell r="E11121" t="str">
            <v>国家级基于定向盐水迁移的光热界面蒸发器及</v>
          </cell>
          <cell r="F11121" t="str">
            <v>王文豪</v>
          </cell>
          <cell r="G11121" t="str">
            <v>2013040</v>
          </cell>
          <cell r="H11121">
            <v>0</v>
          </cell>
          <cell r="I11121">
            <v>6000</v>
          </cell>
          <cell r="J11121">
            <v>0</v>
          </cell>
          <cell r="K11121">
            <v>6000</v>
          </cell>
          <cell r="L11121">
            <v>0</v>
          </cell>
          <cell r="M11121">
            <v>0</v>
          </cell>
          <cell r="N11121">
            <v>0</v>
          </cell>
          <cell r="O11121">
            <v>6000</v>
          </cell>
        </row>
        <row r="11122">
          <cell r="D11122" t="str">
            <v>20500251201060</v>
          </cell>
          <cell r="E11122" t="str">
            <v>国家级高导电子/离子的高熵金属硫族化合物</v>
          </cell>
          <cell r="F11122" t="str">
            <v>何运兵</v>
          </cell>
          <cell r="G11122" t="str">
            <v>2011009</v>
          </cell>
          <cell r="H11122">
            <v>0</v>
          </cell>
          <cell r="I11122">
            <v>6000</v>
          </cell>
          <cell r="J11122">
            <v>0</v>
          </cell>
          <cell r="K11122">
            <v>6000</v>
          </cell>
          <cell r="L11122">
            <v>0</v>
          </cell>
          <cell r="M11122">
            <v>0</v>
          </cell>
          <cell r="N11122">
            <v>0</v>
          </cell>
          <cell r="O11122">
            <v>6000</v>
          </cell>
        </row>
        <row r="11123">
          <cell r="D11123" t="str">
            <v>20500251201061</v>
          </cell>
          <cell r="E11123" t="str">
            <v>国家级动力电池多物理场耦合热管理仿真与实</v>
          </cell>
          <cell r="F11123" t="str">
            <v>杨小平</v>
          </cell>
          <cell r="G11123" t="str">
            <v>2007058</v>
          </cell>
          <cell r="H11123">
            <v>0</v>
          </cell>
          <cell r="I11123">
            <v>6000</v>
          </cell>
          <cell r="J11123">
            <v>0</v>
          </cell>
          <cell r="K11123">
            <v>6000</v>
          </cell>
          <cell r="L11123">
            <v>0</v>
          </cell>
          <cell r="M11123">
            <v>0</v>
          </cell>
          <cell r="N11123">
            <v>0</v>
          </cell>
          <cell r="O11123">
            <v>6000</v>
          </cell>
        </row>
        <row r="11124">
          <cell r="D11124" t="str">
            <v>20500251201062</v>
          </cell>
          <cell r="E11124" t="str">
            <v>国家级生物质基碳材料的合成及结构研究</v>
          </cell>
          <cell r="F11124" t="str">
            <v>李超</v>
          </cell>
          <cell r="G11124" t="str">
            <v>2017048</v>
          </cell>
          <cell r="H11124">
            <v>0</v>
          </cell>
          <cell r="I11124">
            <v>6000</v>
          </cell>
          <cell r="J11124">
            <v>0</v>
          </cell>
          <cell r="K11124">
            <v>6000</v>
          </cell>
          <cell r="L11124">
            <v>0</v>
          </cell>
          <cell r="M11124">
            <v>0</v>
          </cell>
          <cell r="N11124">
            <v>0</v>
          </cell>
          <cell r="O11124">
            <v>6000</v>
          </cell>
        </row>
        <row r="11125">
          <cell r="D11125" t="str">
            <v>20500251201063</v>
          </cell>
          <cell r="E11125" t="str">
            <v>国家级聚3-羟基丁酸酯催化水解双相体系构</v>
          </cell>
          <cell r="F11125" t="str">
            <v>康世民</v>
          </cell>
          <cell r="G11125" t="str">
            <v>2015804</v>
          </cell>
          <cell r="H11125">
            <v>0</v>
          </cell>
          <cell r="I11125">
            <v>6000</v>
          </cell>
          <cell r="J11125">
            <v>5997</v>
          </cell>
          <cell r="K11125">
            <v>3</v>
          </cell>
          <cell r="L11125">
            <v>0</v>
          </cell>
          <cell r="M11125">
            <v>0</v>
          </cell>
          <cell r="N11125">
            <v>0</v>
          </cell>
          <cell r="O11125">
            <v>3</v>
          </cell>
        </row>
        <row r="11126">
          <cell r="D11126" t="str">
            <v>20500251201064</v>
          </cell>
          <cell r="E11126" t="str">
            <v>省级基于MJP技术的3D打印蜡质主体材料</v>
          </cell>
          <cell r="F11126" t="str">
            <v>蔡卓弟</v>
          </cell>
          <cell r="G11126" t="str">
            <v>20180247</v>
          </cell>
          <cell r="H11126">
            <v>0</v>
          </cell>
          <cell r="I11126">
            <v>3000</v>
          </cell>
          <cell r="J11126">
            <v>0</v>
          </cell>
          <cell r="K11126">
            <v>3000</v>
          </cell>
          <cell r="L11126">
            <v>0</v>
          </cell>
          <cell r="M11126">
            <v>0</v>
          </cell>
          <cell r="N11126">
            <v>0</v>
          </cell>
          <cell r="O11126">
            <v>3000</v>
          </cell>
        </row>
        <row r="11127">
          <cell r="D11127" t="str">
            <v>20500251201065</v>
          </cell>
          <cell r="E11127" t="str">
            <v>省级ZIF基聚丙烯酸酯聚合物复合材料的制</v>
          </cell>
          <cell r="F11127" t="str">
            <v>廖文波</v>
          </cell>
          <cell r="G11127" t="str">
            <v>2011007</v>
          </cell>
          <cell r="H11127">
            <v>0</v>
          </cell>
          <cell r="I11127">
            <v>3000</v>
          </cell>
          <cell r="J11127">
            <v>0</v>
          </cell>
          <cell r="K11127">
            <v>3000</v>
          </cell>
          <cell r="L11127">
            <v>0</v>
          </cell>
          <cell r="M11127">
            <v>0</v>
          </cell>
          <cell r="N11127">
            <v>0</v>
          </cell>
          <cell r="O11127">
            <v>3000</v>
          </cell>
        </row>
        <row r="11128">
          <cell r="D11128" t="str">
            <v>20500251201066</v>
          </cell>
          <cell r="E11128" t="str">
            <v>省级膜蒸馏-PEM一体化海水电解制氢系统</v>
          </cell>
          <cell r="F11128" t="str">
            <v>陈召川</v>
          </cell>
          <cell r="G11128" t="str">
            <v>2024017</v>
          </cell>
          <cell r="H11128">
            <v>0</v>
          </cell>
          <cell r="I11128">
            <v>3000</v>
          </cell>
          <cell r="J11128">
            <v>0</v>
          </cell>
          <cell r="K11128">
            <v>3000</v>
          </cell>
          <cell r="L11128">
            <v>0</v>
          </cell>
          <cell r="M11128">
            <v>0</v>
          </cell>
          <cell r="N11128">
            <v>0</v>
          </cell>
          <cell r="O11128">
            <v>3000</v>
          </cell>
        </row>
        <row r="11129">
          <cell r="D11129" t="str">
            <v>20500251201067</v>
          </cell>
          <cell r="E11129" t="str">
            <v>省级V2O5-MXene异质结构智能变色</v>
          </cell>
          <cell r="F11129" t="str">
            <v>赵莉丽</v>
          </cell>
          <cell r="G11129" t="str">
            <v>2017175</v>
          </cell>
          <cell r="H11129">
            <v>0</v>
          </cell>
          <cell r="I11129">
            <v>3000</v>
          </cell>
          <cell r="J11129">
            <v>0</v>
          </cell>
          <cell r="K11129">
            <v>3000</v>
          </cell>
          <cell r="L11129">
            <v>0</v>
          </cell>
          <cell r="M11129">
            <v>0</v>
          </cell>
          <cell r="N11129">
            <v>0</v>
          </cell>
          <cell r="O11129">
            <v>3000</v>
          </cell>
        </row>
        <row r="11130">
          <cell r="D11130" t="str">
            <v>20500251201068</v>
          </cell>
          <cell r="E11130" t="str">
            <v>省级“单原子+团簇”共修饰型硫化物催化剂</v>
          </cell>
          <cell r="F11130" t="str">
            <v>宋金刚</v>
          </cell>
          <cell r="G11130" t="str">
            <v>2018065</v>
          </cell>
          <cell r="H11130">
            <v>0</v>
          </cell>
          <cell r="I11130">
            <v>3000</v>
          </cell>
          <cell r="J11130">
            <v>0</v>
          </cell>
          <cell r="K11130">
            <v>3000</v>
          </cell>
          <cell r="L11130">
            <v>0</v>
          </cell>
          <cell r="M11130">
            <v>0</v>
          </cell>
          <cell r="N11130">
            <v>0</v>
          </cell>
          <cell r="O11130">
            <v>3000</v>
          </cell>
        </row>
        <row r="11131">
          <cell r="D11131" t="str">
            <v>20500251201069</v>
          </cell>
          <cell r="E11131" t="str">
            <v>省级蛋白质基通用生物粘合剂的构筑方法与界</v>
          </cell>
          <cell r="F11131" t="str">
            <v>魏渊</v>
          </cell>
          <cell r="G11131" t="str">
            <v>2024018</v>
          </cell>
          <cell r="H11131">
            <v>0</v>
          </cell>
          <cell r="I11131">
            <v>3000</v>
          </cell>
          <cell r="J11131">
            <v>0</v>
          </cell>
          <cell r="K11131">
            <v>3000</v>
          </cell>
          <cell r="L11131">
            <v>0</v>
          </cell>
          <cell r="M11131">
            <v>0</v>
          </cell>
          <cell r="N11131">
            <v>0</v>
          </cell>
          <cell r="O11131">
            <v>3000</v>
          </cell>
        </row>
        <row r="11132">
          <cell r="D11132" t="str">
            <v>20500251201070</v>
          </cell>
          <cell r="E11132" t="str">
            <v>省级基于生命周期评价的温差发电系统环境影</v>
          </cell>
          <cell r="F11132" t="str">
            <v>张承宇</v>
          </cell>
          <cell r="G11132" t="str">
            <v>2020089</v>
          </cell>
          <cell r="H11132">
            <v>0</v>
          </cell>
          <cell r="I11132">
            <v>3000</v>
          </cell>
          <cell r="J11132">
            <v>3000</v>
          </cell>
          <cell r="K11132">
            <v>0</v>
          </cell>
          <cell r="L11132">
            <v>0</v>
          </cell>
          <cell r="M11132">
            <v>0</v>
          </cell>
          <cell r="N11132">
            <v>0</v>
          </cell>
          <cell r="O11132">
            <v>0</v>
          </cell>
        </row>
        <row r="11133">
          <cell r="D11133" t="str">
            <v>20500251201071</v>
          </cell>
          <cell r="E11133" t="str">
            <v>省级基于小分子辅助电沉积的Cu催化剂晶面</v>
          </cell>
          <cell r="F11133" t="str">
            <v>赵丽源</v>
          </cell>
          <cell r="G11133" t="str">
            <v>2020113</v>
          </cell>
          <cell r="H11133">
            <v>0</v>
          </cell>
          <cell r="I11133">
            <v>3000</v>
          </cell>
          <cell r="J11133">
            <v>0</v>
          </cell>
          <cell r="K11133">
            <v>3000</v>
          </cell>
          <cell r="L11133">
            <v>0</v>
          </cell>
          <cell r="M11133">
            <v>0</v>
          </cell>
          <cell r="N11133">
            <v>0</v>
          </cell>
          <cell r="O11133">
            <v>3000</v>
          </cell>
        </row>
        <row r="11134">
          <cell r="D11134" t="str">
            <v>20500251201072</v>
          </cell>
          <cell r="E11134" t="str">
            <v>省级社会实践促进大学生创新创业能力提升调</v>
          </cell>
          <cell r="F11134" t="str">
            <v>王馨</v>
          </cell>
          <cell r="G11134" t="str">
            <v>2021075</v>
          </cell>
          <cell r="H11134">
            <v>0</v>
          </cell>
          <cell r="I11134">
            <v>3000</v>
          </cell>
          <cell r="J11134">
            <v>0</v>
          </cell>
          <cell r="K11134">
            <v>3000</v>
          </cell>
          <cell r="L11134">
            <v>0</v>
          </cell>
          <cell r="M11134">
            <v>0</v>
          </cell>
          <cell r="N11134">
            <v>0</v>
          </cell>
          <cell r="O11134">
            <v>3000</v>
          </cell>
        </row>
        <row r="11135">
          <cell r="D11135" t="str">
            <v>20500251201073</v>
          </cell>
          <cell r="E11135" t="str">
            <v>省级生物质衍生分级多孔碳催化剂的制备及其</v>
          </cell>
          <cell r="F11135" t="str">
            <v>钟国玉</v>
          </cell>
          <cell r="G11135" t="str">
            <v>2016022</v>
          </cell>
          <cell r="H11135">
            <v>0</v>
          </cell>
          <cell r="I11135">
            <v>3000</v>
          </cell>
          <cell r="J11135">
            <v>0</v>
          </cell>
          <cell r="K11135">
            <v>3000</v>
          </cell>
          <cell r="L11135">
            <v>0</v>
          </cell>
          <cell r="M11135">
            <v>0</v>
          </cell>
          <cell r="N11135">
            <v>0</v>
          </cell>
          <cell r="O11135">
            <v>3000</v>
          </cell>
        </row>
        <row r="11136">
          <cell r="D11136" t="str">
            <v>20500251201074</v>
          </cell>
          <cell r="E11136" t="str">
            <v>省级CdS基固定催化剂的制备及性能研究</v>
          </cell>
          <cell r="F11136" t="str">
            <v>楚家玉</v>
          </cell>
          <cell r="G11136" t="str">
            <v>2020095</v>
          </cell>
          <cell r="H11136">
            <v>0</v>
          </cell>
          <cell r="I11136">
            <v>3000</v>
          </cell>
          <cell r="J11136">
            <v>1103</v>
          </cell>
          <cell r="K11136">
            <v>1897</v>
          </cell>
          <cell r="L11136">
            <v>0</v>
          </cell>
          <cell r="M11136">
            <v>0</v>
          </cell>
          <cell r="N11136">
            <v>0</v>
          </cell>
          <cell r="O11136">
            <v>1897</v>
          </cell>
        </row>
        <row r="11137">
          <cell r="D11137" t="str">
            <v>20500251201075</v>
          </cell>
          <cell r="E11137" t="str">
            <v>校级具有多尺度结构和双层设计的Janus</v>
          </cell>
          <cell r="F11137" t="str">
            <v>鄢远洋</v>
          </cell>
          <cell r="G11137" t="str">
            <v>2024013</v>
          </cell>
          <cell r="H11137">
            <v>0</v>
          </cell>
          <cell r="I11137">
            <v>1500</v>
          </cell>
          <cell r="J11137">
            <v>0</v>
          </cell>
          <cell r="K11137">
            <v>1500</v>
          </cell>
          <cell r="L11137">
            <v>0</v>
          </cell>
          <cell r="M11137">
            <v>0</v>
          </cell>
          <cell r="N11137">
            <v>0</v>
          </cell>
          <cell r="O11137">
            <v>1500</v>
          </cell>
        </row>
        <row r="11138">
          <cell r="D11138" t="str">
            <v>20500251201076</v>
          </cell>
          <cell r="E11138" t="str">
            <v>校级多组分受体型COFs的构筑及其催化性</v>
          </cell>
          <cell r="F11138" t="str">
            <v>庞易英</v>
          </cell>
          <cell r="G11138" t="str">
            <v>2024089</v>
          </cell>
          <cell r="H11138">
            <v>0</v>
          </cell>
          <cell r="I11138">
            <v>1500</v>
          </cell>
          <cell r="J11138">
            <v>0</v>
          </cell>
          <cell r="K11138">
            <v>1500</v>
          </cell>
          <cell r="L11138">
            <v>0</v>
          </cell>
          <cell r="M11138">
            <v>0</v>
          </cell>
          <cell r="N11138">
            <v>0</v>
          </cell>
          <cell r="O11138">
            <v>1500</v>
          </cell>
        </row>
        <row r="11139">
          <cell r="D11139" t="str">
            <v>20500251201077</v>
          </cell>
          <cell r="E11139" t="str">
            <v>校级镍钴铜三元MOFs的制备及电催化析氧</v>
          </cell>
          <cell r="F11139" t="str">
            <v>郝永超</v>
          </cell>
          <cell r="G11139" t="str">
            <v>2018295</v>
          </cell>
          <cell r="H11139">
            <v>0</v>
          </cell>
          <cell r="I11139">
            <v>1500</v>
          </cell>
          <cell r="J11139">
            <v>0</v>
          </cell>
          <cell r="K11139">
            <v>1500</v>
          </cell>
          <cell r="L11139">
            <v>0</v>
          </cell>
          <cell r="M11139">
            <v>0</v>
          </cell>
          <cell r="N11139">
            <v>0</v>
          </cell>
          <cell r="O11139">
            <v>1500</v>
          </cell>
        </row>
        <row r="11140">
          <cell r="D11140" t="str">
            <v>20500251201078</v>
          </cell>
          <cell r="E11140" t="str">
            <v>校级原位自聚合复合凝胶电解质的开发及在锂</v>
          </cell>
          <cell r="F11140" t="str">
            <v>苗荣荣</v>
          </cell>
          <cell r="G11140" t="str">
            <v>2016057</v>
          </cell>
          <cell r="H11140">
            <v>0</v>
          </cell>
          <cell r="I11140">
            <v>1500</v>
          </cell>
          <cell r="J11140">
            <v>1500</v>
          </cell>
          <cell r="K11140">
            <v>0</v>
          </cell>
          <cell r="L11140">
            <v>0</v>
          </cell>
          <cell r="M11140">
            <v>0</v>
          </cell>
          <cell r="N11140">
            <v>0</v>
          </cell>
          <cell r="O11140">
            <v>0</v>
          </cell>
        </row>
        <row r="11141">
          <cell r="D11141" t="str">
            <v>20500251201079</v>
          </cell>
          <cell r="E11141" t="str">
            <v>校级1,6-二羰基化合物合成</v>
          </cell>
          <cell r="F11141" t="str">
            <v>王强</v>
          </cell>
          <cell r="G11141" t="str">
            <v>2022063</v>
          </cell>
          <cell r="H11141">
            <v>0</v>
          </cell>
          <cell r="I11141">
            <v>1500</v>
          </cell>
          <cell r="J11141">
            <v>0</v>
          </cell>
          <cell r="K11141">
            <v>1500</v>
          </cell>
          <cell r="L11141">
            <v>0</v>
          </cell>
          <cell r="M11141">
            <v>0</v>
          </cell>
          <cell r="N11141">
            <v>0</v>
          </cell>
          <cell r="O11141">
            <v>1500</v>
          </cell>
        </row>
        <row r="11142">
          <cell r="D11142" t="str">
            <v>20500251201080</v>
          </cell>
          <cell r="E11142" t="str">
            <v>校级高效低阻微通道多目标优化设计</v>
          </cell>
          <cell r="F11142" t="str">
            <v>葛亚</v>
          </cell>
          <cell r="G11142" t="str">
            <v>2019069</v>
          </cell>
          <cell r="H11142">
            <v>0</v>
          </cell>
          <cell r="I11142">
            <v>1500</v>
          </cell>
          <cell r="J11142">
            <v>0</v>
          </cell>
          <cell r="K11142">
            <v>1500</v>
          </cell>
          <cell r="L11142">
            <v>0</v>
          </cell>
          <cell r="M11142">
            <v>0</v>
          </cell>
          <cell r="N11142">
            <v>0</v>
          </cell>
          <cell r="O11142">
            <v>1500</v>
          </cell>
        </row>
        <row r="11143">
          <cell r="D11143" t="str">
            <v>20500251201081</v>
          </cell>
          <cell r="E11143" t="str">
            <v>校级光伏热泵储能系统</v>
          </cell>
          <cell r="F11143" t="str">
            <v>李炎桐</v>
          </cell>
          <cell r="G11143" t="str">
            <v>2022165</v>
          </cell>
          <cell r="H11143">
            <v>0</v>
          </cell>
          <cell r="I11143">
            <v>1500</v>
          </cell>
          <cell r="J11143">
            <v>0</v>
          </cell>
          <cell r="K11143">
            <v>1500</v>
          </cell>
          <cell r="L11143">
            <v>0</v>
          </cell>
          <cell r="M11143">
            <v>0</v>
          </cell>
          <cell r="N11143">
            <v>0</v>
          </cell>
          <cell r="O11143">
            <v>1500</v>
          </cell>
        </row>
        <row r="11144">
          <cell r="D11144" t="str">
            <v>20500251201082</v>
          </cell>
          <cell r="E11144" t="str">
            <v>校级光伏微电网电池状态优化与控制研究</v>
          </cell>
          <cell r="F11144" t="str">
            <v>蒋润花</v>
          </cell>
          <cell r="G11144" t="str">
            <v>2009009</v>
          </cell>
          <cell r="H11144">
            <v>0</v>
          </cell>
          <cell r="I11144">
            <v>1500</v>
          </cell>
          <cell r="J11144">
            <v>0</v>
          </cell>
          <cell r="K11144">
            <v>1500</v>
          </cell>
          <cell r="L11144">
            <v>0</v>
          </cell>
          <cell r="M11144">
            <v>0</v>
          </cell>
          <cell r="N11144">
            <v>0</v>
          </cell>
          <cell r="O11144">
            <v>1500</v>
          </cell>
        </row>
        <row r="11145">
          <cell r="D11145" t="str">
            <v>20500251201083</v>
          </cell>
          <cell r="E11145" t="str">
            <v>校级核壳结构可控设计及太阳能光热调控</v>
          </cell>
          <cell r="F11145" t="str">
            <v>彭喆喆</v>
          </cell>
          <cell r="G11145" t="str">
            <v>2017162</v>
          </cell>
          <cell r="H11145">
            <v>0</v>
          </cell>
          <cell r="I11145">
            <v>1500</v>
          </cell>
          <cell r="J11145">
            <v>0</v>
          </cell>
          <cell r="K11145">
            <v>1500</v>
          </cell>
          <cell r="L11145">
            <v>0</v>
          </cell>
          <cell r="M11145">
            <v>0</v>
          </cell>
          <cell r="N11145">
            <v>0</v>
          </cell>
          <cell r="O11145">
            <v>1500</v>
          </cell>
        </row>
        <row r="11146">
          <cell r="D11146" t="str">
            <v>20500251201084</v>
          </cell>
          <cell r="E11146" t="str">
            <v>校级真空膜空气取水</v>
          </cell>
          <cell r="F11146" t="str">
            <v>陈捷超</v>
          </cell>
          <cell r="G11146" t="str">
            <v>2017081</v>
          </cell>
          <cell r="H11146">
            <v>0</v>
          </cell>
          <cell r="I11146">
            <v>1500</v>
          </cell>
          <cell r="J11146">
            <v>400.6</v>
          </cell>
          <cell r="K11146">
            <v>1099.4</v>
          </cell>
          <cell r="L11146">
            <v>0</v>
          </cell>
          <cell r="M11146">
            <v>0</v>
          </cell>
          <cell r="N11146">
            <v>0</v>
          </cell>
          <cell r="O11146">
            <v>1099.4</v>
          </cell>
        </row>
        <row r="11147">
          <cell r="D11147" t="str">
            <v>20500251201085</v>
          </cell>
          <cell r="E11147" t="str">
            <v>校级海藻酸钠复合凝胶球的绿色制备及其性质</v>
          </cell>
          <cell r="F11147" t="str">
            <v>程文雪</v>
          </cell>
          <cell r="G11147" t="str">
            <v>2018114</v>
          </cell>
          <cell r="H11147">
            <v>0</v>
          </cell>
          <cell r="I11147">
            <v>1500</v>
          </cell>
          <cell r="J11147">
            <v>0</v>
          </cell>
          <cell r="K11147">
            <v>1500</v>
          </cell>
          <cell r="L11147">
            <v>0</v>
          </cell>
          <cell r="M11147">
            <v>0</v>
          </cell>
          <cell r="N11147">
            <v>0</v>
          </cell>
          <cell r="O11147">
            <v>1500</v>
          </cell>
        </row>
        <row r="11148">
          <cell r="D11148" t="str">
            <v>20500251201086</v>
          </cell>
          <cell r="E11148" t="str">
            <v>校级无运动部件的新型多级努森热泵</v>
          </cell>
          <cell r="F11148" t="str">
            <v>陶实</v>
          </cell>
          <cell r="G11148" t="str">
            <v>2017071</v>
          </cell>
          <cell r="H11148">
            <v>0</v>
          </cell>
          <cell r="I11148">
            <v>1500</v>
          </cell>
          <cell r="J11148">
            <v>0</v>
          </cell>
          <cell r="K11148">
            <v>1500</v>
          </cell>
          <cell r="L11148">
            <v>0</v>
          </cell>
          <cell r="M11148">
            <v>0</v>
          </cell>
          <cell r="N11148">
            <v>0</v>
          </cell>
          <cell r="O11148">
            <v>1500</v>
          </cell>
        </row>
        <row r="11149">
          <cell r="D11149" t="str">
            <v>20500251201087</v>
          </cell>
          <cell r="E11149" t="str">
            <v>校级碳化钨负载的金属催化剂选择性加氢5-</v>
          </cell>
          <cell r="F11149" t="str">
            <v>许书瑞</v>
          </cell>
          <cell r="G11149" t="str">
            <v>2017172</v>
          </cell>
          <cell r="H11149">
            <v>0</v>
          </cell>
          <cell r="I11149">
            <v>1500</v>
          </cell>
          <cell r="J11149">
            <v>0</v>
          </cell>
          <cell r="K11149">
            <v>1500</v>
          </cell>
          <cell r="L11149">
            <v>0</v>
          </cell>
          <cell r="M11149">
            <v>0</v>
          </cell>
          <cell r="N11149">
            <v>0</v>
          </cell>
          <cell r="O11149">
            <v>1500</v>
          </cell>
        </row>
        <row r="11150">
          <cell r="D11150" t="str">
            <v>20500251201088</v>
          </cell>
          <cell r="E11150" t="str">
            <v>校级阴离子刻蚀对MoS2电催化性能的影响</v>
          </cell>
          <cell r="F11150" t="str">
            <v>朝洁</v>
          </cell>
          <cell r="G11150" t="str">
            <v>2018260</v>
          </cell>
          <cell r="H11150">
            <v>0</v>
          </cell>
          <cell r="I11150">
            <v>1500</v>
          </cell>
          <cell r="J11150">
            <v>0</v>
          </cell>
          <cell r="K11150">
            <v>1500</v>
          </cell>
          <cell r="L11150">
            <v>0</v>
          </cell>
          <cell r="M11150">
            <v>0</v>
          </cell>
          <cell r="N11150">
            <v>0</v>
          </cell>
          <cell r="O11150">
            <v>1500</v>
          </cell>
        </row>
        <row r="11151">
          <cell r="D11151" t="str">
            <v>20500251201089</v>
          </cell>
          <cell r="E11151" t="str">
            <v>校级腹腔加压气雾剂化疗喷嘴液膜破碎及液滴</v>
          </cell>
          <cell r="F11151" t="str">
            <v>肖烈晖</v>
          </cell>
          <cell r="G11151" t="str">
            <v>2020124</v>
          </cell>
          <cell r="H11151">
            <v>0</v>
          </cell>
          <cell r="I11151">
            <v>1500</v>
          </cell>
          <cell r="J11151">
            <v>0</v>
          </cell>
          <cell r="K11151">
            <v>1500</v>
          </cell>
          <cell r="L11151">
            <v>0</v>
          </cell>
          <cell r="M11151">
            <v>0</v>
          </cell>
          <cell r="N11151">
            <v>0</v>
          </cell>
          <cell r="O11151">
            <v>1500</v>
          </cell>
        </row>
        <row r="11152">
          <cell r="D11152" t="str">
            <v>20500251201090</v>
          </cell>
          <cell r="E11152" t="str">
            <v>校级碳包覆镍钼基催化剂的制备与析氢性能研</v>
          </cell>
          <cell r="F11152" t="str">
            <v>周凤玲</v>
          </cell>
          <cell r="G11152" t="str">
            <v>2018819</v>
          </cell>
          <cell r="H11152">
            <v>0</v>
          </cell>
          <cell r="I11152">
            <v>1500</v>
          </cell>
          <cell r="J11152">
            <v>0</v>
          </cell>
          <cell r="K11152">
            <v>1500</v>
          </cell>
          <cell r="L11152">
            <v>0</v>
          </cell>
          <cell r="M11152">
            <v>0</v>
          </cell>
          <cell r="N11152">
            <v>0</v>
          </cell>
          <cell r="O11152">
            <v>1500</v>
          </cell>
        </row>
        <row r="11153">
          <cell r="D11153" t="str">
            <v>20600195400006</v>
          </cell>
          <cell r="E11153" t="str">
            <v>(071007001)团费</v>
          </cell>
          <cell r="F11153" t="str">
            <v>孙振忠</v>
          </cell>
          <cell r="G11153" t="str">
            <v>2006080</v>
          </cell>
          <cell r="H11153">
            <v>0.49</v>
          </cell>
          <cell r="I11153">
            <v>0</v>
          </cell>
          <cell r="J11153">
            <v>0</v>
          </cell>
          <cell r="K11153">
            <v>0.49</v>
          </cell>
          <cell r="L11153">
            <v>0</v>
          </cell>
          <cell r="M11153">
            <v>0</v>
          </cell>
          <cell r="N11153">
            <v>0</v>
          </cell>
          <cell r="O11153">
            <v>0.49</v>
          </cell>
        </row>
        <row r="11154">
          <cell r="D11154" t="str">
            <v>20600195900001006</v>
          </cell>
          <cell r="E11154" t="str">
            <v>党费</v>
          </cell>
          <cell r="F11154" t="str">
            <v>郭建文</v>
          </cell>
          <cell r="G11154" t="str">
            <v>2011012</v>
          </cell>
          <cell r="H11154">
            <v>0</v>
          </cell>
          <cell r="I11154">
            <v>144712.8</v>
          </cell>
          <cell r="J11154">
            <v>5610</v>
          </cell>
          <cell r="K11154">
            <v>139102.8</v>
          </cell>
          <cell r="L11154">
            <v>0</v>
          </cell>
          <cell r="M11154">
            <v>0</v>
          </cell>
          <cell r="N11154">
            <v>0</v>
          </cell>
          <cell r="O11154">
            <v>139102.8</v>
          </cell>
        </row>
        <row r="11155">
          <cell r="D11155" t="str">
            <v>20600196000001004</v>
          </cell>
          <cell r="E11155" t="str">
            <v>（平台）中国散列中子源多物理谱仪研制及东莞理工学院中子散射技术工程研究中心</v>
          </cell>
          <cell r="F11155" t="str">
            <v>魏亚东</v>
          </cell>
          <cell r="G11155" t="str">
            <v>2003033</v>
          </cell>
          <cell r="H11155">
            <v>0</v>
          </cell>
          <cell r="I11155">
            <v>8401.18</v>
          </cell>
          <cell r="J11155">
            <v>0</v>
          </cell>
          <cell r="K11155">
            <v>8401.18</v>
          </cell>
          <cell r="L11155">
            <v>0</v>
          </cell>
          <cell r="M11155">
            <v>0</v>
          </cell>
          <cell r="N11155">
            <v>0</v>
          </cell>
          <cell r="O11155">
            <v>8401.18</v>
          </cell>
        </row>
        <row r="11156">
          <cell r="D11156" t="str">
            <v>206002061009003</v>
          </cell>
          <cell r="E11156" t="str">
            <v>（平台）中国散裂中子源多物理谱仪研制及中子散射技术工程研究中心</v>
          </cell>
          <cell r="F11156" t="str">
            <v>魏亚东</v>
          </cell>
          <cell r="G11156" t="str">
            <v>2003033</v>
          </cell>
          <cell r="H11156">
            <v>0</v>
          </cell>
          <cell r="I11156">
            <v>21521.43</v>
          </cell>
          <cell r="J11156">
            <v>0</v>
          </cell>
          <cell r="K11156">
            <v>21521.43</v>
          </cell>
          <cell r="L11156">
            <v>0</v>
          </cell>
          <cell r="M11156">
            <v>0</v>
          </cell>
          <cell r="N11156">
            <v>0</v>
          </cell>
          <cell r="O11156">
            <v>21521.43</v>
          </cell>
        </row>
        <row r="11157">
          <cell r="D11157" t="str">
            <v>206002061009020</v>
          </cell>
          <cell r="E11157" t="str">
            <v>（平台）制造系统的智能监测维护技术研究开发与平台建设</v>
          </cell>
          <cell r="F11157" t="str">
            <v>李川</v>
          </cell>
          <cell r="G11157" t="str">
            <v>2016810</v>
          </cell>
          <cell r="H11157">
            <v>0</v>
          </cell>
          <cell r="I11157">
            <v>25686.56</v>
          </cell>
          <cell r="J11157">
            <v>24894.3</v>
          </cell>
          <cell r="K11157">
            <v>792.26</v>
          </cell>
          <cell r="L11157">
            <v>0</v>
          </cell>
          <cell r="M11157">
            <v>0</v>
          </cell>
          <cell r="N11157">
            <v>0</v>
          </cell>
          <cell r="O11157">
            <v>792.26</v>
          </cell>
        </row>
        <row r="11158">
          <cell r="D11158" t="str">
            <v>206002061009021</v>
          </cell>
          <cell r="E11158" t="str">
            <v>（平台）车辆流体传动“关键部件”与系统集成优化</v>
          </cell>
          <cell r="F11158" t="str">
            <v>王文林</v>
          </cell>
          <cell r="G11158" t="str">
            <v>2016836</v>
          </cell>
          <cell r="H11158">
            <v>0</v>
          </cell>
          <cell r="I11158">
            <v>57618.53</v>
          </cell>
          <cell r="J11158">
            <v>32492</v>
          </cell>
          <cell r="K11158">
            <v>25126.53</v>
          </cell>
          <cell r="L11158">
            <v>0</v>
          </cell>
          <cell r="M11158">
            <v>0</v>
          </cell>
          <cell r="N11158">
            <v>0</v>
          </cell>
          <cell r="O11158">
            <v>25126.53</v>
          </cell>
        </row>
        <row r="11159">
          <cell r="D11159" t="str">
            <v>20600211055090</v>
          </cell>
          <cell r="E11159" t="str">
            <v>基础课程建设费</v>
          </cell>
          <cell r="F11159" t="str">
            <v>孙振忠</v>
          </cell>
          <cell r="G11159" t="str">
            <v>2006080</v>
          </cell>
          <cell r="H11159">
            <v>0</v>
          </cell>
          <cell r="I11159">
            <v>0</v>
          </cell>
          <cell r="J11159">
            <v>0</v>
          </cell>
          <cell r="K11159">
            <v>0</v>
          </cell>
          <cell r="L11159">
            <v>0</v>
          </cell>
          <cell r="M11159">
            <v>0</v>
          </cell>
          <cell r="N11159">
            <v>0</v>
          </cell>
          <cell r="O11159">
            <v>0</v>
          </cell>
        </row>
        <row r="11160">
          <cell r="D11160" t="str">
            <v>20600211182003</v>
          </cell>
          <cell r="E11160" t="str">
            <v>（平台）中国散裂中子源多物理谱仪研制及中子散射技术工程研究中心</v>
          </cell>
          <cell r="F11160" t="str">
            <v>魏亚东</v>
          </cell>
          <cell r="G11160" t="str">
            <v>2003033</v>
          </cell>
          <cell r="H11160">
            <v>0</v>
          </cell>
          <cell r="I11160">
            <v>67781.27</v>
          </cell>
          <cell r="J11160">
            <v>0</v>
          </cell>
          <cell r="K11160">
            <v>67781.27</v>
          </cell>
          <cell r="L11160">
            <v>0</v>
          </cell>
          <cell r="M11160">
            <v>0</v>
          </cell>
          <cell r="N11160">
            <v>0</v>
          </cell>
          <cell r="O11160">
            <v>67781.27</v>
          </cell>
        </row>
        <row r="11161">
          <cell r="D11161" t="str">
            <v>20600215701006</v>
          </cell>
          <cell r="E11161" t="str">
            <v>征兵专项经费</v>
          </cell>
          <cell r="F11161" t="str">
            <v>郭建文</v>
          </cell>
          <cell r="G11161" t="str">
            <v>2011012</v>
          </cell>
          <cell r="H11161">
            <v>0</v>
          </cell>
          <cell r="I11161">
            <v>3000</v>
          </cell>
          <cell r="J11161">
            <v>0</v>
          </cell>
          <cell r="K11161">
            <v>3000</v>
          </cell>
          <cell r="L11161">
            <v>0</v>
          </cell>
          <cell r="M11161">
            <v>0</v>
          </cell>
          <cell r="N11161">
            <v>0</v>
          </cell>
          <cell r="O11161">
            <v>3000</v>
          </cell>
        </row>
        <row r="11162">
          <cell r="D11162" t="str">
            <v>20600220629004</v>
          </cell>
          <cell r="E11162" t="str">
            <v>研究生招生工作经费</v>
          </cell>
          <cell r="F11162" t="str">
            <v>孙振忠</v>
          </cell>
          <cell r="G11162" t="str">
            <v>2006080</v>
          </cell>
          <cell r="H11162">
            <v>0</v>
          </cell>
          <cell r="I11162">
            <v>0</v>
          </cell>
          <cell r="J11162">
            <v>0</v>
          </cell>
          <cell r="K11162">
            <v>0</v>
          </cell>
          <cell r="L11162">
            <v>0</v>
          </cell>
          <cell r="M11162">
            <v>0</v>
          </cell>
          <cell r="N11162">
            <v>0</v>
          </cell>
          <cell r="O11162">
            <v>0</v>
          </cell>
        </row>
        <row r="11163">
          <cell r="D11163" t="str">
            <v>20600220629011</v>
          </cell>
          <cell r="E11163" t="str">
            <v>本科招生工作经费</v>
          </cell>
          <cell r="F11163" t="str">
            <v>郭建文</v>
          </cell>
          <cell r="G11163" t="str">
            <v>2011012</v>
          </cell>
          <cell r="H11163">
            <v>0</v>
          </cell>
          <cell r="I11163">
            <v>0</v>
          </cell>
          <cell r="J11163">
            <v>0</v>
          </cell>
          <cell r="K11163">
            <v>0</v>
          </cell>
          <cell r="L11163">
            <v>0</v>
          </cell>
          <cell r="M11163">
            <v>0</v>
          </cell>
          <cell r="N11163">
            <v>0</v>
          </cell>
          <cell r="O11163">
            <v>0</v>
          </cell>
        </row>
        <row r="11164">
          <cell r="D11164" t="str">
            <v>20600221001034</v>
          </cell>
          <cell r="E11164" t="str">
            <v>教学部门日常教学经费</v>
          </cell>
          <cell r="F11164" t="str">
            <v>孙振忠</v>
          </cell>
          <cell r="G11164" t="str">
            <v>2006080</v>
          </cell>
          <cell r="H11164">
            <v>0</v>
          </cell>
          <cell r="I11164">
            <v>0</v>
          </cell>
          <cell r="J11164">
            <v>0</v>
          </cell>
          <cell r="K11164">
            <v>0</v>
          </cell>
          <cell r="L11164">
            <v>0</v>
          </cell>
          <cell r="M11164">
            <v>0</v>
          </cell>
          <cell r="N11164">
            <v>0</v>
          </cell>
          <cell r="O11164">
            <v>0</v>
          </cell>
        </row>
        <row r="11165">
          <cell r="D11165" t="str">
            <v>20600221001054</v>
          </cell>
          <cell r="E11165" t="str">
            <v>党建经费</v>
          </cell>
          <cell r="F11165" t="str">
            <v>郭建文</v>
          </cell>
          <cell r="G11165" t="str">
            <v>2011012</v>
          </cell>
          <cell r="H11165">
            <v>0</v>
          </cell>
          <cell r="I11165">
            <v>57525</v>
          </cell>
          <cell r="J11165">
            <v>13133.39</v>
          </cell>
          <cell r="K11165">
            <v>44391.61</v>
          </cell>
          <cell r="L11165">
            <v>0</v>
          </cell>
          <cell r="M11165">
            <v>0</v>
          </cell>
          <cell r="N11165">
            <v>0</v>
          </cell>
          <cell r="O11165">
            <v>44391.61</v>
          </cell>
        </row>
        <row r="11166">
          <cell r="D11166" t="str">
            <v>20600221001073</v>
          </cell>
          <cell r="E11166" t="str">
            <v>德育经费</v>
          </cell>
          <cell r="F11166" t="str">
            <v>孙振忠</v>
          </cell>
          <cell r="G11166" t="str">
            <v>2006080</v>
          </cell>
          <cell r="H11166">
            <v>0</v>
          </cell>
          <cell r="I11166">
            <v>0</v>
          </cell>
          <cell r="J11166">
            <v>0</v>
          </cell>
          <cell r="K11166">
            <v>0</v>
          </cell>
          <cell r="L11166">
            <v>0</v>
          </cell>
          <cell r="M11166">
            <v>0</v>
          </cell>
          <cell r="N11166">
            <v>0</v>
          </cell>
          <cell r="O11166">
            <v>0</v>
          </cell>
        </row>
        <row r="11167">
          <cell r="D11167" t="str">
            <v>20600221001122006</v>
          </cell>
          <cell r="E11167" t="str">
            <v>教学实验耗材费</v>
          </cell>
          <cell r="F11167" t="str">
            <v>孙振忠</v>
          </cell>
          <cell r="G11167" t="str">
            <v>2006080</v>
          </cell>
          <cell r="H11167">
            <v>0</v>
          </cell>
          <cell r="I11167">
            <v>0</v>
          </cell>
          <cell r="J11167">
            <v>0</v>
          </cell>
          <cell r="K11167">
            <v>0</v>
          </cell>
          <cell r="L11167">
            <v>0</v>
          </cell>
          <cell r="M11167">
            <v>0</v>
          </cell>
          <cell r="N11167">
            <v>0</v>
          </cell>
          <cell r="O11167">
            <v>0</v>
          </cell>
        </row>
        <row r="11168">
          <cell r="D11168" t="str">
            <v>20600221001155</v>
          </cell>
          <cell r="E11168" t="str">
            <v>日常公用经费</v>
          </cell>
          <cell r="F11168" t="str">
            <v>孙振忠</v>
          </cell>
          <cell r="G11168" t="str">
            <v>2006080</v>
          </cell>
          <cell r="H11168">
            <v>0</v>
          </cell>
          <cell r="I11168">
            <v>0</v>
          </cell>
          <cell r="J11168">
            <v>0</v>
          </cell>
          <cell r="K11168">
            <v>0</v>
          </cell>
          <cell r="L11168">
            <v>0</v>
          </cell>
          <cell r="M11168">
            <v>0</v>
          </cell>
          <cell r="N11168">
            <v>0</v>
          </cell>
          <cell r="O11168">
            <v>0</v>
          </cell>
        </row>
        <row r="11169">
          <cell r="D11169" t="str">
            <v>20600221001156</v>
          </cell>
          <cell r="E11169" t="str">
            <v>教学业务费（教学实验耗材费）</v>
          </cell>
          <cell r="F11169" t="str">
            <v>孙振忠</v>
          </cell>
          <cell r="G11169" t="str">
            <v>2006080</v>
          </cell>
          <cell r="H11169">
            <v>0</v>
          </cell>
          <cell r="I11169">
            <v>200000</v>
          </cell>
          <cell r="J11169">
            <v>70016.67</v>
          </cell>
          <cell r="K11169">
            <v>129983.33</v>
          </cell>
          <cell r="L11169">
            <v>0</v>
          </cell>
          <cell r="M11169">
            <v>0</v>
          </cell>
          <cell r="N11169">
            <v>0</v>
          </cell>
          <cell r="O11169">
            <v>129983.33</v>
          </cell>
        </row>
        <row r="11170">
          <cell r="D11170" t="str">
            <v>20600221001157</v>
          </cell>
          <cell r="E11170" t="str">
            <v>人才队伍建设费</v>
          </cell>
          <cell r="F11170" t="str">
            <v>孙振忠</v>
          </cell>
          <cell r="G11170" t="str">
            <v>2006080</v>
          </cell>
          <cell r="H11170">
            <v>0</v>
          </cell>
          <cell r="I11170">
            <v>0</v>
          </cell>
          <cell r="J11170">
            <v>0</v>
          </cell>
          <cell r="K11170">
            <v>0</v>
          </cell>
          <cell r="L11170">
            <v>0</v>
          </cell>
          <cell r="M11170">
            <v>0</v>
          </cell>
          <cell r="N11170">
            <v>0</v>
          </cell>
          <cell r="O11170">
            <v>0</v>
          </cell>
        </row>
        <row r="11171">
          <cell r="D11171" t="str">
            <v>20600221003018</v>
          </cell>
          <cell r="E11171" t="str">
            <v>学生工作经费</v>
          </cell>
          <cell r="F11171" t="str">
            <v>孙振忠</v>
          </cell>
          <cell r="G11171" t="str">
            <v>2006080</v>
          </cell>
          <cell r="H11171">
            <v>0</v>
          </cell>
          <cell r="I11171">
            <v>90000</v>
          </cell>
          <cell r="J11171">
            <v>37526.02</v>
          </cell>
          <cell r="K11171">
            <v>52473.98</v>
          </cell>
          <cell r="L11171">
            <v>0</v>
          </cell>
          <cell r="M11171">
            <v>0</v>
          </cell>
          <cell r="N11171">
            <v>0</v>
          </cell>
          <cell r="O11171">
            <v>52473.98</v>
          </cell>
        </row>
        <row r="11172">
          <cell r="D11172" t="str">
            <v>20600221009005</v>
          </cell>
          <cell r="E11172" t="str">
            <v>先进制造学院（长安）</v>
          </cell>
          <cell r="F11172" t="str">
            <v>孙振忠</v>
          </cell>
          <cell r="G11172" t="str">
            <v>2006080</v>
          </cell>
          <cell r="H11172">
            <v>0</v>
          </cell>
          <cell r="I11172">
            <v>754000</v>
          </cell>
          <cell r="J11172">
            <v>284468.67</v>
          </cell>
          <cell r="K11172">
            <v>469531.33</v>
          </cell>
          <cell r="L11172">
            <v>0</v>
          </cell>
          <cell r="M11172">
            <v>0</v>
          </cell>
          <cell r="N11172">
            <v>0</v>
          </cell>
          <cell r="O11172">
            <v>469531.33</v>
          </cell>
        </row>
        <row r="11173">
          <cell r="D11173" t="str">
            <v>20600221009009</v>
          </cell>
          <cell r="E11173" t="str">
            <v>得利学院</v>
          </cell>
          <cell r="F11173" t="str">
            <v>孙振忠</v>
          </cell>
          <cell r="G11173" t="str">
            <v>2006080</v>
          </cell>
          <cell r="H11173">
            <v>0</v>
          </cell>
          <cell r="I11173">
            <v>450000</v>
          </cell>
          <cell r="J11173">
            <v>82818.89</v>
          </cell>
          <cell r="K11173">
            <v>367181.11</v>
          </cell>
          <cell r="L11173">
            <v>64550</v>
          </cell>
          <cell r="M11173">
            <v>0</v>
          </cell>
          <cell r="N11173">
            <v>0</v>
          </cell>
          <cell r="O11173">
            <v>367181.11</v>
          </cell>
        </row>
        <row r="11174">
          <cell r="D11174" t="str">
            <v>20600221012005</v>
          </cell>
          <cell r="E11174" t="str">
            <v>学生工作经费（德育经费）</v>
          </cell>
          <cell r="F11174" t="str">
            <v>孙振忠</v>
          </cell>
          <cell r="G11174" t="str">
            <v>2006080</v>
          </cell>
          <cell r="H11174">
            <v>0</v>
          </cell>
          <cell r="I11174">
            <v>50000</v>
          </cell>
          <cell r="J11174">
            <v>7236</v>
          </cell>
          <cell r="K11174">
            <v>42764</v>
          </cell>
          <cell r="L11174">
            <v>0</v>
          </cell>
          <cell r="M11174">
            <v>0</v>
          </cell>
          <cell r="N11174">
            <v>0</v>
          </cell>
          <cell r="O11174">
            <v>42764</v>
          </cell>
        </row>
        <row r="11175">
          <cell r="D11175" t="str">
            <v>20600221102003006</v>
          </cell>
          <cell r="E11175" t="str">
            <v>学生毕业设计及实习费</v>
          </cell>
          <cell r="F11175" t="str">
            <v>孙振忠</v>
          </cell>
          <cell r="G11175" t="str">
            <v>2006080</v>
          </cell>
          <cell r="H11175">
            <v>0</v>
          </cell>
          <cell r="I11175">
            <v>0</v>
          </cell>
          <cell r="J11175">
            <v>0</v>
          </cell>
          <cell r="K11175">
            <v>0</v>
          </cell>
          <cell r="L11175">
            <v>0</v>
          </cell>
          <cell r="M11175">
            <v>0</v>
          </cell>
          <cell r="N11175">
            <v>0</v>
          </cell>
          <cell r="O11175">
            <v>0</v>
          </cell>
        </row>
        <row r="11176">
          <cell r="D11176" t="str">
            <v>20600221102024</v>
          </cell>
          <cell r="E11176" t="str">
            <v>教学业务费</v>
          </cell>
          <cell r="F11176" t="str">
            <v>孙振忠</v>
          </cell>
          <cell r="G11176" t="str">
            <v>2006080</v>
          </cell>
          <cell r="H11176">
            <v>0</v>
          </cell>
          <cell r="I11176">
            <v>524480</v>
          </cell>
          <cell r="J11176">
            <v>308743.83</v>
          </cell>
          <cell r="K11176">
            <v>215736.17</v>
          </cell>
          <cell r="L11176">
            <v>0</v>
          </cell>
          <cell r="M11176">
            <v>0</v>
          </cell>
          <cell r="N11176">
            <v>0</v>
          </cell>
          <cell r="O11176">
            <v>215736.17</v>
          </cell>
        </row>
        <row r="11177">
          <cell r="D11177" t="str">
            <v>20600221102024001</v>
          </cell>
          <cell r="E11177" t="str">
            <v>基于混合式教学的《智能运维与健康管理》课程教学改革实践</v>
          </cell>
          <cell r="F11177" t="str">
            <v>蒋飞</v>
          </cell>
          <cell r="G11177" t="str">
            <v>2023002</v>
          </cell>
          <cell r="H11177">
            <v>0</v>
          </cell>
          <cell r="I11177">
            <v>8000</v>
          </cell>
          <cell r="J11177">
            <v>5800</v>
          </cell>
          <cell r="K11177">
            <v>2200</v>
          </cell>
          <cell r="L11177">
            <v>0</v>
          </cell>
          <cell r="M11177">
            <v>0</v>
          </cell>
          <cell r="N11177">
            <v>0</v>
          </cell>
          <cell r="O11177">
            <v>2200</v>
          </cell>
        </row>
        <row r="11178">
          <cell r="D11178" t="str">
            <v>20600221102024002</v>
          </cell>
          <cell r="E11178" t="str">
            <v>面向新质生产力需求的工程训练课程改革与实践</v>
          </cell>
          <cell r="F11178" t="str">
            <v>陈海彬</v>
          </cell>
          <cell r="G11178" t="str">
            <v>2007041</v>
          </cell>
          <cell r="H11178">
            <v>0</v>
          </cell>
          <cell r="I11178">
            <v>8000</v>
          </cell>
          <cell r="J11178">
            <v>0</v>
          </cell>
          <cell r="K11178">
            <v>8000</v>
          </cell>
          <cell r="L11178">
            <v>0</v>
          </cell>
          <cell r="M11178">
            <v>0</v>
          </cell>
          <cell r="N11178">
            <v>0</v>
          </cell>
          <cell r="O11178">
            <v>8000</v>
          </cell>
        </row>
        <row r="11179">
          <cell r="D11179" t="str">
            <v>20600221102024003</v>
          </cell>
          <cell r="E11179" t="str">
            <v>面向区域产业需求的机械制图课程与人才培养模式探索与实践</v>
          </cell>
          <cell r="F11179" t="str">
            <v>曹晓畅</v>
          </cell>
          <cell r="G11179" t="str">
            <v>2012045</v>
          </cell>
          <cell r="H11179">
            <v>0</v>
          </cell>
          <cell r="I11179">
            <v>8000</v>
          </cell>
          <cell r="J11179">
            <v>0</v>
          </cell>
          <cell r="K11179">
            <v>8000</v>
          </cell>
          <cell r="L11179">
            <v>0</v>
          </cell>
          <cell r="M11179">
            <v>0</v>
          </cell>
          <cell r="N11179">
            <v>0</v>
          </cell>
          <cell r="O11179">
            <v>8000</v>
          </cell>
        </row>
        <row r="11180">
          <cell r="D11180" t="str">
            <v>20600221102024004</v>
          </cell>
          <cell r="E11180" t="str">
            <v>《基于AI技术的虚拟仪器编程课程：开启 产教融合教育创新与实践之门》</v>
          </cell>
          <cell r="F11180" t="str">
            <v>张兵</v>
          </cell>
          <cell r="G11180" t="str">
            <v>2017066</v>
          </cell>
          <cell r="H11180">
            <v>0</v>
          </cell>
          <cell r="I11180">
            <v>10000</v>
          </cell>
          <cell r="J11180">
            <v>0</v>
          </cell>
          <cell r="K11180">
            <v>10000</v>
          </cell>
          <cell r="L11180">
            <v>0</v>
          </cell>
          <cell r="M11180">
            <v>0</v>
          </cell>
          <cell r="N11180">
            <v>0</v>
          </cell>
          <cell r="O11180">
            <v>10000</v>
          </cell>
        </row>
        <row r="11181">
          <cell r="D11181" t="str">
            <v>20600221102024005</v>
          </cell>
          <cell r="E11181" t="str">
            <v>工业设计史</v>
          </cell>
          <cell r="F11181" t="str">
            <v>黄梦怡</v>
          </cell>
          <cell r="G11181" t="str">
            <v>2011026</v>
          </cell>
          <cell r="H11181">
            <v>0</v>
          </cell>
          <cell r="I11181">
            <v>10000</v>
          </cell>
          <cell r="J11181">
            <v>0</v>
          </cell>
          <cell r="K11181">
            <v>10000</v>
          </cell>
          <cell r="L11181">
            <v>0</v>
          </cell>
          <cell r="M11181">
            <v>0</v>
          </cell>
          <cell r="N11181">
            <v>0</v>
          </cell>
          <cell r="O11181">
            <v>10000</v>
          </cell>
        </row>
        <row r="11182">
          <cell r="D11182" t="str">
            <v>20600221102024006</v>
          </cell>
          <cell r="E11182" t="str">
            <v>互换性与技术测量（z）</v>
          </cell>
          <cell r="F11182" t="str">
            <v>陈玉娇</v>
          </cell>
          <cell r="G11182" t="str">
            <v>2018045</v>
          </cell>
          <cell r="H11182">
            <v>0</v>
          </cell>
          <cell r="I11182">
            <v>7200</v>
          </cell>
          <cell r="J11182">
            <v>0</v>
          </cell>
          <cell r="K11182">
            <v>7200</v>
          </cell>
          <cell r="L11182">
            <v>0</v>
          </cell>
          <cell r="M11182">
            <v>0</v>
          </cell>
          <cell r="N11182">
            <v>0</v>
          </cell>
          <cell r="O11182">
            <v>7200</v>
          </cell>
        </row>
        <row r="11183">
          <cell r="D11183" t="str">
            <v>20600221102024007</v>
          </cell>
          <cell r="E11183" t="str">
            <v>工程化学</v>
          </cell>
          <cell r="F11183" t="str">
            <v>海洋</v>
          </cell>
          <cell r="G11183" t="str">
            <v>2017051</v>
          </cell>
          <cell r="H11183">
            <v>0</v>
          </cell>
          <cell r="I11183">
            <v>10000</v>
          </cell>
          <cell r="J11183">
            <v>0</v>
          </cell>
          <cell r="K11183">
            <v>10000</v>
          </cell>
          <cell r="L11183">
            <v>0</v>
          </cell>
          <cell r="M11183">
            <v>0</v>
          </cell>
          <cell r="N11183">
            <v>0</v>
          </cell>
          <cell r="O11183">
            <v>10000</v>
          </cell>
        </row>
        <row r="11184">
          <cell r="D11184" t="str">
            <v>20600221102024008</v>
          </cell>
          <cell r="E11184" t="str">
            <v>企业资源规划</v>
          </cell>
          <cell r="F11184" t="str">
            <v>晏晓辉</v>
          </cell>
          <cell r="G11184" t="str">
            <v>2013003</v>
          </cell>
          <cell r="H11184">
            <v>0</v>
          </cell>
          <cell r="I11184">
            <v>9000</v>
          </cell>
          <cell r="J11184">
            <v>0</v>
          </cell>
          <cell r="K11184">
            <v>9000</v>
          </cell>
          <cell r="L11184">
            <v>0</v>
          </cell>
          <cell r="M11184">
            <v>0</v>
          </cell>
          <cell r="N11184">
            <v>0</v>
          </cell>
          <cell r="O11184">
            <v>9000</v>
          </cell>
        </row>
        <row r="11185">
          <cell r="D11185" t="str">
            <v>20600221102024009</v>
          </cell>
          <cell r="E11185" t="str">
            <v>工程信号与系统</v>
          </cell>
          <cell r="F11185" t="str">
            <v>武静</v>
          </cell>
          <cell r="G11185" t="str">
            <v>2017045</v>
          </cell>
          <cell r="H11185">
            <v>0</v>
          </cell>
          <cell r="I11185">
            <v>8000</v>
          </cell>
          <cell r="J11185">
            <v>1677.7</v>
          </cell>
          <cell r="K11185">
            <v>6322.3</v>
          </cell>
          <cell r="L11185">
            <v>0</v>
          </cell>
          <cell r="M11185">
            <v>0</v>
          </cell>
          <cell r="N11185">
            <v>0</v>
          </cell>
          <cell r="O11185">
            <v>6322.3</v>
          </cell>
        </row>
        <row r="11186">
          <cell r="D11186" t="str">
            <v>20600221102025</v>
          </cell>
          <cell r="E11186" t="str">
            <v>学生工作经费（实习实验费）</v>
          </cell>
          <cell r="F11186" t="str">
            <v>孙振忠</v>
          </cell>
          <cell r="G11186" t="str">
            <v>2006080</v>
          </cell>
          <cell r="H11186">
            <v>0</v>
          </cell>
          <cell r="I11186">
            <v>250000</v>
          </cell>
          <cell r="J11186">
            <v>44241.83</v>
          </cell>
          <cell r="K11186">
            <v>205758.17</v>
          </cell>
          <cell r="L11186">
            <v>0</v>
          </cell>
          <cell r="M11186">
            <v>0</v>
          </cell>
          <cell r="N11186">
            <v>0</v>
          </cell>
          <cell r="O11186">
            <v>205758.17</v>
          </cell>
        </row>
        <row r="11187">
          <cell r="D11187" t="str">
            <v>20600221103003006</v>
          </cell>
          <cell r="E11187" t="str">
            <v>实验室建设与实验室安全专项</v>
          </cell>
          <cell r="F11187" t="str">
            <v>孙振忠</v>
          </cell>
          <cell r="G11187" t="str">
            <v>2006080</v>
          </cell>
          <cell r="H11187">
            <v>0</v>
          </cell>
          <cell r="I11187">
            <v>0</v>
          </cell>
          <cell r="J11187">
            <v>0</v>
          </cell>
          <cell r="K11187">
            <v>0</v>
          </cell>
          <cell r="L11187">
            <v>0</v>
          </cell>
          <cell r="M11187">
            <v>0</v>
          </cell>
          <cell r="N11187">
            <v>0</v>
          </cell>
          <cell r="O11187">
            <v>0</v>
          </cell>
        </row>
        <row r="11188">
          <cell r="D11188" t="str">
            <v>20600221103008</v>
          </cell>
          <cell r="E11188" t="str">
            <v>实验和教学设施建设费</v>
          </cell>
          <cell r="F11188" t="str">
            <v>孙振忠</v>
          </cell>
          <cell r="G11188" t="str">
            <v>2006080</v>
          </cell>
          <cell r="H11188">
            <v>0</v>
          </cell>
          <cell r="I11188">
            <v>700000</v>
          </cell>
          <cell r="J11188">
            <v>141414.02</v>
          </cell>
          <cell r="K11188">
            <v>558585.98</v>
          </cell>
          <cell r="L11188">
            <v>0</v>
          </cell>
          <cell r="M11188">
            <v>298410.4</v>
          </cell>
          <cell r="N11188">
            <v>0</v>
          </cell>
          <cell r="O11188">
            <v>260175.58</v>
          </cell>
        </row>
        <row r="11189">
          <cell r="D11189" t="str">
            <v>20600221104001005</v>
          </cell>
          <cell r="E11189" t="str">
            <v>教学业务费（专业建设费）</v>
          </cell>
          <cell r="F11189" t="str">
            <v>孙振忠</v>
          </cell>
          <cell r="G11189" t="str">
            <v>2006080</v>
          </cell>
          <cell r="H11189">
            <v>0</v>
          </cell>
          <cell r="I11189">
            <v>0</v>
          </cell>
          <cell r="J11189">
            <v>0</v>
          </cell>
          <cell r="K11189">
            <v>0</v>
          </cell>
          <cell r="L11189">
            <v>0</v>
          </cell>
          <cell r="M11189">
            <v>0</v>
          </cell>
          <cell r="N11189">
            <v>0</v>
          </cell>
          <cell r="O11189">
            <v>0</v>
          </cell>
        </row>
        <row r="11190">
          <cell r="D11190" t="str">
            <v>20600221104001017</v>
          </cell>
          <cell r="E11190" t="str">
            <v>卓越计划建设费</v>
          </cell>
          <cell r="F11190" t="str">
            <v>孙振忠</v>
          </cell>
          <cell r="G11190" t="str">
            <v>2006080</v>
          </cell>
          <cell r="H11190">
            <v>0</v>
          </cell>
          <cell r="I11190">
            <v>0</v>
          </cell>
          <cell r="J11190">
            <v>0</v>
          </cell>
          <cell r="K11190">
            <v>0</v>
          </cell>
          <cell r="L11190">
            <v>0</v>
          </cell>
          <cell r="M11190">
            <v>0</v>
          </cell>
          <cell r="N11190">
            <v>0</v>
          </cell>
          <cell r="O11190">
            <v>0</v>
          </cell>
        </row>
        <row r="11191">
          <cell r="D11191" t="str">
            <v>20600221104001024</v>
          </cell>
          <cell r="E11191" t="str">
            <v>工程认证费</v>
          </cell>
          <cell r="F11191" t="str">
            <v>孙振忠</v>
          </cell>
          <cell r="G11191" t="str">
            <v>2006080</v>
          </cell>
          <cell r="H11191">
            <v>0</v>
          </cell>
          <cell r="I11191">
            <v>0</v>
          </cell>
          <cell r="J11191">
            <v>0</v>
          </cell>
          <cell r="K11191">
            <v>0</v>
          </cell>
          <cell r="L11191">
            <v>0</v>
          </cell>
          <cell r="M11191">
            <v>0</v>
          </cell>
          <cell r="N11191">
            <v>0</v>
          </cell>
          <cell r="O11191">
            <v>0</v>
          </cell>
        </row>
        <row r="11192">
          <cell r="D11192" t="str">
            <v>20600221104001032</v>
          </cell>
          <cell r="E11192" t="str">
            <v>基础课程建设费</v>
          </cell>
          <cell r="F11192" t="str">
            <v>孙振忠</v>
          </cell>
          <cell r="G11192" t="str">
            <v>2006080</v>
          </cell>
          <cell r="H11192">
            <v>0</v>
          </cell>
          <cell r="I11192">
            <v>0</v>
          </cell>
          <cell r="J11192">
            <v>0</v>
          </cell>
          <cell r="K11192">
            <v>0</v>
          </cell>
          <cell r="L11192">
            <v>0</v>
          </cell>
          <cell r="M11192">
            <v>0</v>
          </cell>
          <cell r="N11192">
            <v>0</v>
          </cell>
          <cell r="O11192">
            <v>0</v>
          </cell>
        </row>
        <row r="11193">
          <cell r="D11193" t="str">
            <v>20600221105023</v>
          </cell>
          <cell r="E11193" t="str">
            <v>研究生管理费</v>
          </cell>
          <cell r="F11193" t="str">
            <v>孙振忠</v>
          </cell>
          <cell r="G11193" t="str">
            <v>2006080</v>
          </cell>
          <cell r="H11193">
            <v>0</v>
          </cell>
          <cell r="I11193">
            <v>0</v>
          </cell>
          <cell r="J11193">
            <v>0</v>
          </cell>
          <cell r="K11193">
            <v>0</v>
          </cell>
          <cell r="L11193">
            <v>0</v>
          </cell>
          <cell r="M11193">
            <v>0</v>
          </cell>
          <cell r="N11193">
            <v>0</v>
          </cell>
          <cell r="O11193">
            <v>0</v>
          </cell>
        </row>
        <row r="11194">
          <cell r="D11194" t="str">
            <v>20600221106006</v>
          </cell>
          <cell r="E11194" t="str">
            <v>教学业务费（课程建设费）</v>
          </cell>
          <cell r="F11194" t="str">
            <v>孙振忠</v>
          </cell>
          <cell r="G11194" t="str">
            <v>2006080</v>
          </cell>
          <cell r="H11194">
            <v>0</v>
          </cell>
          <cell r="I11194">
            <v>0</v>
          </cell>
          <cell r="J11194">
            <v>0</v>
          </cell>
          <cell r="K11194">
            <v>0</v>
          </cell>
          <cell r="L11194">
            <v>0</v>
          </cell>
          <cell r="M11194">
            <v>0</v>
          </cell>
          <cell r="N11194">
            <v>0</v>
          </cell>
          <cell r="O11194">
            <v>0</v>
          </cell>
        </row>
        <row r="11195">
          <cell r="D11195" t="str">
            <v>20600221106006001</v>
          </cell>
          <cell r="E11195" t="str">
            <v>工业工程课程思政示范专业建设</v>
          </cell>
          <cell r="F11195" t="str">
            <v>张良伟</v>
          </cell>
          <cell r="G11195" t="str">
            <v>2017027</v>
          </cell>
          <cell r="H11195">
            <v>0</v>
          </cell>
          <cell r="I11195">
            <v>50800</v>
          </cell>
          <cell r="J11195">
            <v>598</v>
          </cell>
          <cell r="K11195">
            <v>50202</v>
          </cell>
          <cell r="L11195">
            <v>0</v>
          </cell>
          <cell r="M11195">
            <v>0</v>
          </cell>
          <cell r="N11195">
            <v>0</v>
          </cell>
          <cell r="O11195">
            <v>50202</v>
          </cell>
        </row>
        <row r="11196">
          <cell r="D11196" t="str">
            <v>20600221106006002</v>
          </cell>
          <cell r="E11196" t="str">
            <v>数控技术</v>
          </cell>
          <cell r="F11196" t="str">
            <v>张斐</v>
          </cell>
          <cell r="G11196" t="str">
            <v>2017039</v>
          </cell>
          <cell r="H11196">
            <v>0</v>
          </cell>
          <cell r="I11196">
            <v>11200</v>
          </cell>
          <cell r="J11196">
            <v>4383.4</v>
          </cell>
          <cell r="K11196">
            <v>6816.6</v>
          </cell>
          <cell r="L11196">
            <v>0</v>
          </cell>
          <cell r="M11196">
            <v>0</v>
          </cell>
          <cell r="N11196">
            <v>0</v>
          </cell>
          <cell r="O11196">
            <v>6816.6</v>
          </cell>
        </row>
        <row r="11197">
          <cell r="D11197" t="str">
            <v>20600221106006003</v>
          </cell>
          <cell r="E11197" t="str">
            <v>互换性与技术测量</v>
          </cell>
          <cell r="F11197" t="str">
            <v>刘延星</v>
          </cell>
          <cell r="G11197" t="str">
            <v>2017069</v>
          </cell>
          <cell r="H11197">
            <v>0</v>
          </cell>
          <cell r="I11197">
            <v>12000</v>
          </cell>
          <cell r="J11197">
            <v>1380</v>
          </cell>
          <cell r="K11197">
            <v>10620</v>
          </cell>
          <cell r="L11197">
            <v>0</v>
          </cell>
          <cell r="M11197">
            <v>0</v>
          </cell>
          <cell r="N11197">
            <v>0</v>
          </cell>
          <cell r="O11197">
            <v>10620</v>
          </cell>
        </row>
        <row r="11198">
          <cell r="D11198" t="str">
            <v>20600221106006004</v>
          </cell>
          <cell r="E11198" t="str">
            <v>机械电子工程专业专题实作</v>
          </cell>
          <cell r="F11198" t="str">
            <v>吴鹏</v>
          </cell>
          <cell r="G11198" t="str">
            <v>2013036</v>
          </cell>
          <cell r="H11198">
            <v>0</v>
          </cell>
          <cell r="I11198">
            <v>12000</v>
          </cell>
          <cell r="J11198">
            <v>0</v>
          </cell>
          <cell r="K11198">
            <v>12000</v>
          </cell>
          <cell r="L11198">
            <v>0</v>
          </cell>
          <cell r="M11198">
            <v>0</v>
          </cell>
          <cell r="N11198">
            <v>0</v>
          </cell>
          <cell r="O11198">
            <v>12000</v>
          </cell>
        </row>
        <row r="11199">
          <cell r="D11199" t="str">
            <v>20600221106006005</v>
          </cell>
          <cell r="E11199" t="str">
            <v>塑料成型工艺与模具设计</v>
          </cell>
          <cell r="F11199" t="str">
            <v>刘环裕</v>
          </cell>
          <cell r="G11199" t="str">
            <v>2017138</v>
          </cell>
          <cell r="H11199">
            <v>0</v>
          </cell>
          <cell r="I11199">
            <v>6000</v>
          </cell>
          <cell r="J11199">
            <v>0</v>
          </cell>
          <cell r="K11199">
            <v>6000</v>
          </cell>
          <cell r="L11199">
            <v>0</v>
          </cell>
          <cell r="M11199">
            <v>0</v>
          </cell>
          <cell r="N11199">
            <v>0</v>
          </cell>
          <cell r="O11199">
            <v>6000</v>
          </cell>
        </row>
        <row r="11200">
          <cell r="D11200" t="str">
            <v>20600221106006006</v>
          </cell>
          <cell r="E11200" t="str">
            <v>设计思维与表达</v>
          </cell>
          <cell r="F11200" t="str">
            <v>谢黎</v>
          </cell>
          <cell r="G11200" t="str">
            <v>2004031</v>
          </cell>
          <cell r="H11200">
            <v>0</v>
          </cell>
          <cell r="I11200">
            <v>20000</v>
          </cell>
          <cell r="J11200">
            <v>9450.72</v>
          </cell>
          <cell r="K11200">
            <v>10549.28</v>
          </cell>
          <cell r="L11200">
            <v>0</v>
          </cell>
          <cell r="M11200">
            <v>0</v>
          </cell>
          <cell r="N11200">
            <v>0</v>
          </cell>
          <cell r="O11200">
            <v>10549.28</v>
          </cell>
        </row>
        <row r="11201">
          <cell r="D11201" t="str">
            <v>20600221106006007</v>
          </cell>
          <cell r="E11201" t="str">
            <v>审美实践导引</v>
          </cell>
          <cell r="F11201" t="str">
            <v>黄梦怡</v>
          </cell>
          <cell r="G11201" t="str">
            <v>2011026</v>
          </cell>
          <cell r="H11201">
            <v>0</v>
          </cell>
          <cell r="I11201">
            <v>16000</v>
          </cell>
          <cell r="J11201">
            <v>0</v>
          </cell>
          <cell r="K11201">
            <v>16000</v>
          </cell>
          <cell r="L11201">
            <v>0</v>
          </cell>
          <cell r="M11201">
            <v>0</v>
          </cell>
          <cell r="N11201">
            <v>0</v>
          </cell>
          <cell r="O11201">
            <v>16000</v>
          </cell>
        </row>
        <row r="11202">
          <cell r="D11202" t="str">
            <v>20600221110348</v>
          </cell>
          <cell r="E11202" t="str">
            <v>二级学院人才启动费</v>
          </cell>
          <cell r="F11202" t="str">
            <v>孙振忠</v>
          </cell>
          <cell r="G11202" t="str">
            <v>2006080</v>
          </cell>
          <cell r="H11202">
            <v>0</v>
          </cell>
          <cell r="I11202">
            <v>0</v>
          </cell>
          <cell r="J11202">
            <v>0</v>
          </cell>
          <cell r="K11202">
            <v>0</v>
          </cell>
          <cell r="L11202">
            <v>0</v>
          </cell>
          <cell r="M11202">
            <v>0</v>
          </cell>
          <cell r="N11202">
            <v>0</v>
          </cell>
          <cell r="O11202">
            <v>0</v>
          </cell>
        </row>
        <row r="11203">
          <cell r="D11203" t="str">
            <v>20600221110348001</v>
          </cell>
          <cell r="E11203" t="str">
            <v>曾志强 人才启动经费项目</v>
          </cell>
          <cell r="F11203" t="str">
            <v>曾志强</v>
          </cell>
          <cell r="G11203" t="str">
            <v>2024133</v>
          </cell>
          <cell r="H11203">
            <v>0</v>
          </cell>
          <cell r="I11203">
            <v>100000</v>
          </cell>
          <cell r="J11203">
            <v>999</v>
          </cell>
          <cell r="K11203">
            <v>99001</v>
          </cell>
          <cell r="L11203">
            <v>0</v>
          </cell>
          <cell r="M11203">
            <v>0</v>
          </cell>
          <cell r="N11203">
            <v>0</v>
          </cell>
          <cell r="O11203">
            <v>99001</v>
          </cell>
        </row>
        <row r="11204">
          <cell r="D11204" t="str">
            <v>20600221110348002</v>
          </cell>
          <cell r="E11204" t="str">
            <v>李金武 人才启动经费项目</v>
          </cell>
          <cell r="F11204" t="str">
            <v>李金武</v>
          </cell>
          <cell r="G11204" t="str">
            <v>2025020</v>
          </cell>
          <cell r="H11204">
            <v>0</v>
          </cell>
          <cell r="I11204">
            <v>100000</v>
          </cell>
          <cell r="J11204">
            <v>5987</v>
          </cell>
          <cell r="K11204">
            <v>94013</v>
          </cell>
          <cell r="L11204">
            <v>0</v>
          </cell>
          <cell r="M11204">
            <v>0</v>
          </cell>
          <cell r="N11204">
            <v>0</v>
          </cell>
          <cell r="O11204">
            <v>94013</v>
          </cell>
        </row>
        <row r="11205">
          <cell r="D11205" t="str">
            <v>20600221110348003</v>
          </cell>
          <cell r="E11205" t="str">
            <v>何洪田 人才启动经费项目</v>
          </cell>
          <cell r="F11205" t="str">
            <v>何洪田</v>
          </cell>
          <cell r="G11205" t="str">
            <v>2024055</v>
          </cell>
          <cell r="H11205">
            <v>0</v>
          </cell>
          <cell r="I11205">
            <v>77080</v>
          </cell>
          <cell r="J11205">
            <v>3950</v>
          </cell>
          <cell r="K11205">
            <v>73130</v>
          </cell>
          <cell r="L11205">
            <v>0</v>
          </cell>
          <cell r="M11205">
            <v>0</v>
          </cell>
          <cell r="N11205">
            <v>0</v>
          </cell>
          <cell r="O11205">
            <v>73130</v>
          </cell>
        </row>
        <row r="11206">
          <cell r="D11206" t="str">
            <v>20600221110348004</v>
          </cell>
          <cell r="E11206" t="str">
            <v>华奋飞 人才启动经费项目</v>
          </cell>
          <cell r="F11206" t="str">
            <v>华奋飞</v>
          </cell>
          <cell r="G11206" t="str">
            <v>2024088</v>
          </cell>
          <cell r="H11206">
            <v>0</v>
          </cell>
          <cell r="I11206">
            <v>100000</v>
          </cell>
          <cell r="J11206">
            <v>0</v>
          </cell>
          <cell r="K11206">
            <v>100000</v>
          </cell>
          <cell r="L11206">
            <v>0</v>
          </cell>
          <cell r="M11206">
            <v>0</v>
          </cell>
          <cell r="N11206">
            <v>0</v>
          </cell>
          <cell r="O11206">
            <v>100000</v>
          </cell>
        </row>
        <row r="11207">
          <cell r="D11207" t="str">
            <v>20600221110348005</v>
          </cell>
          <cell r="E11207" t="str">
            <v>邓云蛟 人才启动经费项目</v>
          </cell>
          <cell r="F11207" t="str">
            <v>邓云蛟</v>
          </cell>
          <cell r="G11207" t="str">
            <v>2022099</v>
          </cell>
          <cell r="H11207">
            <v>0</v>
          </cell>
          <cell r="I11207">
            <v>100000</v>
          </cell>
          <cell r="J11207">
            <v>15395.97</v>
          </cell>
          <cell r="K11207">
            <v>84604.03</v>
          </cell>
          <cell r="L11207">
            <v>0</v>
          </cell>
          <cell r="M11207">
            <v>0</v>
          </cell>
          <cell r="N11207">
            <v>0</v>
          </cell>
          <cell r="O11207">
            <v>84604.03</v>
          </cell>
        </row>
        <row r="11208">
          <cell r="D11208" t="str">
            <v>20600221110348006</v>
          </cell>
          <cell r="E11208" t="str">
            <v>侯庚 人才启动经费项目</v>
          </cell>
          <cell r="F11208" t="str">
            <v>侯庚</v>
          </cell>
          <cell r="G11208" t="str">
            <v>2024136</v>
          </cell>
          <cell r="H11208">
            <v>0</v>
          </cell>
          <cell r="I11208">
            <v>49150</v>
          </cell>
          <cell r="J11208">
            <v>27902.57</v>
          </cell>
          <cell r="K11208">
            <v>21247.43</v>
          </cell>
          <cell r="L11208">
            <v>0</v>
          </cell>
          <cell r="M11208">
            <v>0</v>
          </cell>
          <cell r="N11208">
            <v>0</v>
          </cell>
          <cell r="O11208">
            <v>21247.43</v>
          </cell>
        </row>
        <row r="11209">
          <cell r="D11209" t="str">
            <v>20600221110348007</v>
          </cell>
          <cell r="E11209" t="str">
            <v>于海琛 人才启动经费项目</v>
          </cell>
          <cell r="F11209" t="str">
            <v>于海琛</v>
          </cell>
          <cell r="G11209" t="str">
            <v>2024161</v>
          </cell>
          <cell r="H11209">
            <v>0</v>
          </cell>
          <cell r="I11209">
            <v>50000</v>
          </cell>
          <cell r="J11209">
            <v>0</v>
          </cell>
          <cell r="K11209">
            <v>50000</v>
          </cell>
          <cell r="L11209">
            <v>0</v>
          </cell>
          <cell r="M11209">
            <v>0</v>
          </cell>
          <cell r="N11209">
            <v>0</v>
          </cell>
          <cell r="O11209">
            <v>50000</v>
          </cell>
        </row>
        <row r="11210">
          <cell r="D11210" t="str">
            <v>20600221110348008</v>
          </cell>
          <cell r="E11210" t="str">
            <v>朱名康 人才启动经费项目</v>
          </cell>
          <cell r="F11210" t="str">
            <v>朱名康</v>
          </cell>
          <cell r="G11210" t="str">
            <v>2024176</v>
          </cell>
          <cell r="H11210">
            <v>0</v>
          </cell>
          <cell r="I11210">
            <v>50000</v>
          </cell>
          <cell r="J11210">
            <v>10694.51</v>
          </cell>
          <cell r="K11210">
            <v>39305.49</v>
          </cell>
          <cell r="L11210">
            <v>0</v>
          </cell>
          <cell r="M11210">
            <v>0</v>
          </cell>
          <cell r="N11210">
            <v>0</v>
          </cell>
          <cell r="O11210">
            <v>39305.49</v>
          </cell>
        </row>
        <row r="11211">
          <cell r="D11211" t="str">
            <v>20600221110348009</v>
          </cell>
          <cell r="E11211" t="str">
            <v>尤思尧 人才启动经费项目</v>
          </cell>
          <cell r="F11211" t="str">
            <v>尤思尧</v>
          </cell>
          <cell r="G11211" t="str">
            <v>2024180</v>
          </cell>
          <cell r="H11211">
            <v>0</v>
          </cell>
          <cell r="I11211">
            <v>50000</v>
          </cell>
          <cell r="J11211">
            <v>29718</v>
          </cell>
          <cell r="K11211">
            <v>20282</v>
          </cell>
          <cell r="L11211">
            <v>0</v>
          </cell>
          <cell r="M11211">
            <v>0</v>
          </cell>
          <cell r="N11211">
            <v>0</v>
          </cell>
          <cell r="O11211">
            <v>20282</v>
          </cell>
        </row>
        <row r="11212">
          <cell r="D11212" t="str">
            <v>20600221110348010</v>
          </cell>
          <cell r="E11212" t="str">
            <v>谢磊人才启动经费项目</v>
          </cell>
          <cell r="F11212" t="str">
            <v>谢磊</v>
          </cell>
          <cell r="G11212" t="str">
            <v>2025008</v>
          </cell>
          <cell r="H11212">
            <v>0</v>
          </cell>
          <cell r="I11212">
            <v>15000</v>
          </cell>
          <cell r="J11212">
            <v>0</v>
          </cell>
          <cell r="K11212">
            <v>15000</v>
          </cell>
          <cell r="L11212">
            <v>0</v>
          </cell>
          <cell r="M11212">
            <v>0</v>
          </cell>
          <cell r="N11212">
            <v>0</v>
          </cell>
          <cell r="O11212">
            <v>15000</v>
          </cell>
        </row>
        <row r="11213">
          <cell r="D11213" t="str">
            <v>20600221110348011</v>
          </cell>
          <cell r="E11213" t="str">
            <v>张悦人才启动经费项目</v>
          </cell>
          <cell r="F11213" t="str">
            <v>张悦</v>
          </cell>
          <cell r="G11213" t="str">
            <v>2025011</v>
          </cell>
          <cell r="H11213">
            <v>0</v>
          </cell>
          <cell r="I11213">
            <v>30000</v>
          </cell>
          <cell r="J11213">
            <v>0</v>
          </cell>
          <cell r="K11213">
            <v>30000</v>
          </cell>
          <cell r="L11213">
            <v>0</v>
          </cell>
          <cell r="M11213">
            <v>0</v>
          </cell>
          <cell r="N11213">
            <v>0</v>
          </cell>
          <cell r="O11213">
            <v>30000</v>
          </cell>
        </row>
        <row r="11214">
          <cell r="D11214" t="str">
            <v>20600221110348012</v>
          </cell>
          <cell r="E11214" t="str">
            <v>成梦菲人才启动经费项目</v>
          </cell>
          <cell r="F11214" t="str">
            <v>成梦菲</v>
          </cell>
          <cell r="G11214" t="str">
            <v>2025017</v>
          </cell>
          <cell r="H11214">
            <v>0</v>
          </cell>
          <cell r="I11214">
            <v>30000</v>
          </cell>
          <cell r="J11214">
            <v>0</v>
          </cell>
          <cell r="K11214">
            <v>30000</v>
          </cell>
          <cell r="L11214">
            <v>0</v>
          </cell>
          <cell r="M11214">
            <v>0</v>
          </cell>
          <cell r="N11214">
            <v>0</v>
          </cell>
          <cell r="O11214">
            <v>30000</v>
          </cell>
        </row>
        <row r="11215">
          <cell r="D11215" t="str">
            <v>20600221110348013</v>
          </cell>
          <cell r="E11215" t="str">
            <v>王健人才启动经费项目</v>
          </cell>
          <cell r="F11215" t="str">
            <v>王健</v>
          </cell>
          <cell r="G11215" t="str">
            <v>2025024</v>
          </cell>
          <cell r="H11215">
            <v>0</v>
          </cell>
          <cell r="I11215">
            <v>15000</v>
          </cell>
          <cell r="J11215">
            <v>0</v>
          </cell>
          <cell r="K11215">
            <v>15000</v>
          </cell>
          <cell r="L11215">
            <v>0</v>
          </cell>
          <cell r="M11215">
            <v>0</v>
          </cell>
          <cell r="N11215">
            <v>0</v>
          </cell>
          <cell r="O11215">
            <v>15000</v>
          </cell>
        </row>
        <row r="11216">
          <cell r="D11216" t="str">
            <v>20600221110348014</v>
          </cell>
          <cell r="E11216" t="str">
            <v>张加诚人才启动经费项目</v>
          </cell>
          <cell r="F11216" t="str">
            <v>张加诚</v>
          </cell>
          <cell r="G11216" t="str">
            <v>2025048</v>
          </cell>
          <cell r="H11216">
            <v>0</v>
          </cell>
          <cell r="I11216">
            <v>15000</v>
          </cell>
          <cell r="J11216">
            <v>0</v>
          </cell>
          <cell r="K11216">
            <v>15000</v>
          </cell>
          <cell r="L11216">
            <v>0</v>
          </cell>
          <cell r="M11216">
            <v>0</v>
          </cell>
          <cell r="N11216">
            <v>0</v>
          </cell>
          <cell r="O11216">
            <v>15000</v>
          </cell>
        </row>
        <row r="11217">
          <cell r="D11217" t="str">
            <v>20600221111008</v>
          </cell>
          <cell r="E11217" t="str">
            <v>基础设施运行费</v>
          </cell>
          <cell r="F11217" t="str">
            <v>孙振忠</v>
          </cell>
          <cell r="G11217" t="str">
            <v>2006080</v>
          </cell>
          <cell r="H11217">
            <v>0</v>
          </cell>
          <cell r="I11217">
            <v>0</v>
          </cell>
          <cell r="J11217">
            <v>0</v>
          </cell>
          <cell r="K11217">
            <v>0</v>
          </cell>
          <cell r="L11217">
            <v>0</v>
          </cell>
          <cell r="M11217">
            <v>0</v>
          </cell>
          <cell r="N11217">
            <v>0</v>
          </cell>
          <cell r="O11217">
            <v>0</v>
          </cell>
        </row>
        <row r="11218">
          <cell r="D11218" t="str">
            <v>20600221114292</v>
          </cell>
          <cell r="E11218" t="str">
            <v>教学业务费（教学改革经费）</v>
          </cell>
          <cell r="F11218" t="str">
            <v>孙振忠</v>
          </cell>
          <cell r="G11218" t="str">
            <v>2006080</v>
          </cell>
          <cell r="H11218">
            <v>0</v>
          </cell>
          <cell r="I11218">
            <v>0</v>
          </cell>
          <cell r="J11218">
            <v>0</v>
          </cell>
          <cell r="K11218">
            <v>0</v>
          </cell>
          <cell r="L11218">
            <v>0</v>
          </cell>
          <cell r="M11218">
            <v>0</v>
          </cell>
          <cell r="N11218">
            <v>0</v>
          </cell>
          <cell r="O11218">
            <v>0</v>
          </cell>
        </row>
        <row r="11219">
          <cell r="D11219" t="str">
            <v>20600221114292001</v>
          </cell>
          <cell r="E11219" t="str">
            <v>机械原理及设计课程思政示范团队</v>
          </cell>
          <cell r="F11219" t="str">
            <v>曾达幸</v>
          </cell>
          <cell r="G11219" t="str">
            <v>2019818</v>
          </cell>
          <cell r="H11219">
            <v>0</v>
          </cell>
          <cell r="I11219">
            <v>13600</v>
          </cell>
          <cell r="J11219">
            <v>0</v>
          </cell>
          <cell r="K11219">
            <v>13600</v>
          </cell>
          <cell r="L11219">
            <v>0</v>
          </cell>
          <cell r="M11219">
            <v>0</v>
          </cell>
          <cell r="N11219">
            <v>0</v>
          </cell>
          <cell r="O11219">
            <v>13600</v>
          </cell>
        </row>
        <row r="11220">
          <cell r="D11220" t="str">
            <v>20600221114292002</v>
          </cell>
          <cell r="E11220" t="str">
            <v>机械工程学院实验教学中心</v>
          </cell>
          <cell r="F11220" t="str">
            <v>陈勇志</v>
          </cell>
          <cell r="G11220" t="str">
            <v>2004090</v>
          </cell>
          <cell r="H11220">
            <v>0</v>
          </cell>
          <cell r="I11220">
            <v>0</v>
          </cell>
          <cell r="J11220">
            <v>0</v>
          </cell>
          <cell r="K11220">
            <v>0</v>
          </cell>
          <cell r="L11220">
            <v>0</v>
          </cell>
          <cell r="M11220">
            <v>0</v>
          </cell>
          <cell r="N11220">
            <v>0</v>
          </cell>
          <cell r="O11220">
            <v>0</v>
          </cell>
        </row>
        <row r="11221">
          <cell r="D11221" t="str">
            <v>20600221114292003</v>
          </cell>
          <cell r="E11221" t="str">
            <v>机电控制技术卓越工程师进阶实验教程</v>
          </cell>
          <cell r="F11221" t="str">
            <v>黄泳波</v>
          </cell>
          <cell r="G11221" t="str">
            <v>2005089</v>
          </cell>
          <cell r="H11221">
            <v>0</v>
          </cell>
          <cell r="I11221">
            <v>16000</v>
          </cell>
          <cell r="J11221">
            <v>0</v>
          </cell>
          <cell r="K11221">
            <v>16000</v>
          </cell>
          <cell r="L11221">
            <v>0</v>
          </cell>
          <cell r="M11221">
            <v>0</v>
          </cell>
          <cell r="N11221">
            <v>0</v>
          </cell>
          <cell r="O11221">
            <v>16000</v>
          </cell>
        </row>
        <row r="11222">
          <cell r="D11222" t="str">
            <v>20600221114292004</v>
          </cell>
          <cell r="E11222" t="str">
            <v>工程材料及成型技术教研室</v>
          </cell>
          <cell r="F11222" t="str">
            <v>李文</v>
          </cell>
          <cell r="G11222" t="str">
            <v>2017116</v>
          </cell>
          <cell r="H11222">
            <v>0</v>
          </cell>
          <cell r="I11222">
            <v>12000</v>
          </cell>
          <cell r="J11222">
            <v>0</v>
          </cell>
          <cell r="K11222">
            <v>12000</v>
          </cell>
          <cell r="L11222">
            <v>0</v>
          </cell>
          <cell r="M11222">
            <v>0</v>
          </cell>
          <cell r="N11222">
            <v>0</v>
          </cell>
          <cell r="O11222">
            <v>12000</v>
          </cell>
        </row>
        <row r="11223">
          <cell r="D11223" t="str">
            <v>20600221114292005</v>
          </cell>
          <cell r="E11223" t="str">
            <v>基于《工程化学》的课程思政案例化教学研究</v>
          </cell>
          <cell r="F11223" t="str">
            <v>海洋</v>
          </cell>
          <cell r="G11223" t="str">
            <v>2017051</v>
          </cell>
          <cell r="H11223">
            <v>0</v>
          </cell>
          <cell r="I11223">
            <v>7200</v>
          </cell>
          <cell r="J11223">
            <v>0</v>
          </cell>
          <cell r="K11223">
            <v>7200</v>
          </cell>
          <cell r="L11223">
            <v>0</v>
          </cell>
          <cell r="M11223">
            <v>0</v>
          </cell>
          <cell r="N11223">
            <v>0</v>
          </cell>
          <cell r="O11223">
            <v>7200</v>
          </cell>
        </row>
        <row r="11224">
          <cell r="D11224" t="str">
            <v>20600221114292006</v>
          </cell>
          <cell r="E11224" t="str">
            <v>工业工程运筹优化教学研究</v>
          </cell>
          <cell r="F11224" t="str">
            <v>张智聪</v>
          </cell>
          <cell r="G11224" t="str">
            <v>2009003</v>
          </cell>
          <cell r="H11224">
            <v>0</v>
          </cell>
          <cell r="I11224">
            <v>6720</v>
          </cell>
          <cell r="J11224">
            <v>0</v>
          </cell>
          <cell r="K11224">
            <v>6720</v>
          </cell>
          <cell r="L11224">
            <v>0</v>
          </cell>
          <cell r="M11224">
            <v>0</v>
          </cell>
          <cell r="N11224">
            <v>0</v>
          </cell>
          <cell r="O11224">
            <v>6720</v>
          </cell>
        </row>
        <row r="11225">
          <cell r="D11225" t="str">
            <v>20600221116006</v>
          </cell>
          <cell r="E11225" t="str">
            <v>机械</v>
          </cell>
          <cell r="F11225" t="str">
            <v>孙振忠</v>
          </cell>
          <cell r="G11225" t="str">
            <v>2006080</v>
          </cell>
          <cell r="H11225">
            <v>0</v>
          </cell>
          <cell r="I11225">
            <v>0</v>
          </cell>
          <cell r="J11225">
            <v>0</v>
          </cell>
          <cell r="K11225">
            <v>0</v>
          </cell>
          <cell r="L11225">
            <v>0</v>
          </cell>
          <cell r="M11225">
            <v>0</v>
          </cell>
          <cell r="N11225">
            <v>0</v>
          </cell>
          <cell r="O11225">
            <v>0</v>
          </cell>
        </row>
        <row r="11226">
          <cell r="D11226" t="str">
            <v>20600221329016</v>
          </cell>
          <cell r="E11226" t="str">
            <v>卓越工程师培养条件提升建设贴息贷款项目（非晶合金成形制造工程研究中心测试设备）</v>
          </cell>
          <cell r="F11226" t="str">
            <v>孙振忠</v>
          </cell>
          <cell r="G11226" t="str">
            <v>2006080</v>
          </cell>
          <cell r="H11226">
            <v>0</v>
          </cell>
          <cell r="I11226">
            <v>1700000</v>
          </cell>
          <cell r="J11226">
            <v>1580600</v>
          </cell>
          <cell r="K11226">
            <v>119400</v>
          </cell>
          <cell r="L11226">
            <v>0</v>
          </cell>
          <cell r="M11226">
            <v>0</v>
          </cell>
          <cell r="N11226">
            <v>0</v>
          </cell>
          <cell r="O11226">
            <v>119400</v>
          </cell>
        </row>
        <row r="11227">
          <cell r="D11227" t="str">
            <v>20600225601009</v>
          </cell>
          <cell r="E11227" t="str">
            <v>科研管理费</v>
          </cell>
          <cell r="F11227" t="str">
            <v>孙振忠</v>
          </cell>
          <cell r="G11227" t="str">
            <v>2006080</v>
          </cell>
          <cell r="H11227">
            <v>0</v>
          </cell>
          <cell r="I11227">
            <v>168761.25</v>
          </cell>
          <cell r="J11227">
            <v>128160.87</v>
          </cell>
          <cell r="K11227">
            <v>40600.38</v>
          </cell>
          <cell r="L11227">
            <v>0</v>
          </cell>
          <cell r="M11227">
            <v>0</v>
          </cell>
          <cell r="N11227">
            <v>0</v>
          </cell>
          <cell r="O11227">
            <v>40600.38</v>
          </cell>
        </row>
        <row r="11228">
          <cell r="D11228" t="str">
            <v>20600225717</v>
          </cell>
          <cell r="E11228" t="str">
            <v>2021年广东省高等学校大学生工业设计大赛最佳组织奖奖金</v>
          </cell>
          <cell r="F11228" t="str">
            <v>谢黎</v>
          </cell>
          <cell r="G11228" t="str">
            <v>2004031</v>
          </cell>
          <cell r="H11228">
            <v>0</v>
          </cell>
          <cell r="I11228">
            <v>0</v>
          </cell>
          <cell r="J11228">
            <v>0</v>
          </cell>
          <cell r="K11228">
            <v>0</v>
          </cell>
          <cell r="L11228">
            <v>0</v>
          </cell>
          <cell r="M11228">
            <v>0</v>
          </cell>
          <cell r="N11228">
            <v>0</v>
          </cell>
          <cell r="O11228">
            <v>0</v>
          </cell>
        </row>
        <row r="11229">
          <cell r="D11229" t="str">
            <v>20600226115002003</v>
          </cell>
          <cell r="E11229" t="str">
            <v>机械</v>
          </cell>
          <cell r="F11229" t="str">
            <v>孙振忠</v>
          </cell>
          <cell r="G11229" t="str">
            <v>2006080</v>
          </cell>
          <cell r="H11229">
            <v>0</v>
          </cell>
          <cell r="I11229">
            <v>0</v>
          </cell>
          <cell r="J11229">
            <v>0</v>
          </cell>
          <cell r="K11229">
            <v>0</v>
          </cell>
          <cell r="L11229">
            <v>0</v>
          </cell>
          <cell r="M11229">
            <v>0</v>
          </cell>
          <cell r="N11229">
            <v>0</v>
          </cell>
          <cell r="O11229">
            <v>0</v>
          </cell>
        </row>
        <row r="11230">
          <cell r="D11230" t="str">
            <v>20600226120004002</v>
          </cell>
          <cell r="E11230" t="str">
            <v>服务东莞企业专项经费</v>
          </cell>
          <cell r="F11230" t="str">
            <v>龙建宇</v>
          </cell>
          <cell r="G11230" t="str">
            <v>2019129</v>
          </cell>
          <cell r="H11230">
            <v>0</v>
          </cell>
          <cell r="I11230">
            <v>0</v>
          </cell>
          <cell r="J11230">
            <v>0</v>
          </cell>
          <cell r="K11230">
            <v>0</v>
          </cell>
          <cell r="L11230">
            <v>0</v>
          </cell>
          <cell r="M11230">
            <v>0</v>
          </cell>
          <cell r="N11230">
            <v>0</v>
          </cell>
          <cell r="O11230">
            <v>0</v>
          </cell>
        </row>
        <row r="11231">
          <cell r="D11231" t="str">
            <v>20600235716</v>
          </cell>
          <cell r="E11231" t="str">
            <v>2022年广东省高等学校大学生工业设计大赛最佳组织奖奖金</v>
          </cell>
          <cell r="F11231" t="str">
            <v>谢黎</v>
          </cell>
          <cell r="G11231" t="str">
            <v>2004031</v>
          </cell>
          <cell r="H11231">
            <v>0</v>
          </cell>
          <cell r="I11231">
            <v>0</v>
          </cell>
          <cell r="J11231">
            <v>0</v>
          </cell>
          <cell r="K11231">
            <v>0</v>
          </cell>
          <cell r="L11231">
            <v>0</v>
          </cell>
          <cell r="M11231">
            <v>0</v>
          </cell>
          <cell r="N11231">
            <v>0</v>
          </cell>
          <cell r="O11231">
            <v>0</v>
          </cell>
        </row>
        <row r="11232">
          <cell r="D11232" t="str">
            <v>20600241001004002</v>
          </cell>
          <cell r="E11232" t="str">
            <v>服务东莞企业专项经费</v>
          </cell>
          <cell r="F11232" t="str">
            <v>龙建宇</v>
          </cell>
          <cell r="G11232" t="str">
            <v>2019129</v>
          </cell>
          <cell r="H11232">
            <v>0</v>
          </cell>
          <cell r="I11232">
            <v>22560</v>
          </cell>
          <cell r="J11232">
            <v>240</v>
          </cell>
          <cell r="K11232">
            <v>22320</v>
          </cell>
          <cell r="L11232">
            <v>0</v>
          </cell>
          <cell r="M11232">
            <v>0</v>
          </cell>
          <cell r="N11232">
            <v>0</v>
          </cell>
          <cell r="O11232">
            <v>22320</v>
          </cell>
        </row>
        <row r="11233">
          <cell r="D11233" t="str">
            <v>20600241002005</v>
          </cell>
          <cell r="E11233" t="str">
            <v>科研业务费</v>
          </cell>
          <cell r="F11233" t="str">
            <v>孙振忠</v>
          </cell>
          <cell r="G11233" t="str">
            <v>2006080</v>
          </cell>
          <cell r="H11233">
            <v>0</v>
          </cell>
          <cell r="I11233">
            <v>250000</v>
          </cell>
          <cell r="J11233">
            <v>85112.63</v>
          </cell>
          <cell r="K11233">
            <v>164887.37</v>
          </cell>
          <cell r="L11233">
            <v>0</v>
          </cell>
          <cell r="M11233">
            <v>0</v>
          </cell>
          <cell r="N11233">
            <v>0</v>
          </cell>
          <cell r="O11233">
            <v>164887.37</v>
          </cell>
        </row>
        <row r="11234">
          <cell r="D11234" t="str">
            <v>20600241201271</v>
          </cell>
          <cell r="E11234" t="str">
            <v>脑卒中偏瘫患者肩关节半脱位监测与治疗柔性</v>
          </cell>
          <cell r="F11234" t="str">
            <v>曾达幸</v>
          </cell>
          <cell r="G11234" t="str">
            <v>2019818</v>
          </cell>
          <cell r="H11234">
            <v>0</v>
          </cell>
          <cell r="I11234">
            <v>10000</v>
          </cell>
          <cell r="J11234">
            <v>0</v>
          </cell>
          <cell r="K11234">
            <v>10000</v>
          </cell>
          <cell r="L11234">
            <v>0</v>
          </cell>
          <cell r="M11234">
            <v>0</v>
          </cell>
          <cell r="N11234">
            <v>0</v>
          </cell>
          <cell r="O11234">
            <v>10000</v>
          </cell>
        </row>
        <row r="11235">
          <cell r="D11235" t="str">
            <v>20600241201272</v>
          </cell>
          <cell r="E11235" t="str">
            <v>智农翼：无人机双机协同作业系统</v>
          </cell>
          <cell r="F11235" t="str">
            <v>郭建文</v>
          </cell>
          <cell r="G11235" t="str">
            <v>2011012</v>
          </cell>
          <cell r="H11235">
            <v>0</v>
          </cell>
          <cell r="I11235">
            <v>10000</v>
          </cell>
          <cell r="J11235">
            <v>8548.16</v>
          </cell>
          <cell r="K11235">
            <v>1451.84</v>
          </cell>
          <cell r="L11235">
            <v>0</v>
          </cell>
          <cell r="M11235">
            <v>0</v>
          </cell>
          <cell r="N11235">
            <v>0</v>
          </cell>
          <cell r="O11235">
            <v>1451.84</v>
          </cell>
        </row>
        <row r="11236">
          <cell r="D11236" t="str">
            <v>20600241201273</v>
          </cell>
          <cell r="E11236" t="str">
            <v>一种具有形状记忆特性可促进软骨修复的支架</v>
          </cell>
          <cell r="F11236" t="str">
            <v>王翀</v>
          </cell>
          <cell r="G11236" t="str">
            <v>2016033</v>
          </cell>
          <cell r="H11236">
            <v>0</v>
          </cell>
          <cell r="I11236">
            <v>10000</v>
          </cell>
          <cell r="J11236">
            <v>10000</v>
          </cell>
          <cell r="K11236">
            <v>0</v>
          </cell>
          <cell r="L11236">
            <v>0</v>
          </cell>
          <cell r="M11236">
            <v>0</v>
          </cell>
          <cell r="N11236">
            <v>0</v>
          </cell>
          <cell r="O11236">
            <v>0</v>
          </cell>
        </row>
        <row r="11237">
          <cell r="D11237" t="str">
            <v>20600241201274</v>
          </cell>
          <cell r="E11237" t="str">
            <v>多鳍控制高机动机器鱼设计及性能优化研究</v>
          </cell>
          <cell r="F11237" t="str">
            <v>宋加雷</v>
          </cell>
          <cell r="G11237" t="str">
            <v>2018052</v>
          </cell>
          <cell r="H11237">
            <v>0</v>
          </cell>
          <cell r="I11237">
            <v>10000</v>
          </cell>
          <cell r="J11237">
            <v>0</v>
          </cell>
          <cell r="K11237">
            <v>10000</v>
          </cell>
          <cell r="L11237">
            <v>0</v>
          </cell>
          <cell r="M11237">
            <v>0</v>
          </cell>
          <cell r="N11237">
            <v>0</v>
          </cell>
          <cell r="O11237">
            <v>10000</v>
          </cell>
        </row>
        <row r="11238">
          <cell r="D11238" t="str">
            <v>20600241201275</v>
          </cell>
          <cell r="E11238" t="str">
            <v>基于SLAM和深度强化学习的智能垃圾运输</v>
          </cell>
          <cell r="F11238" t="str">
            <v>晏晓辉</v>
          </cell>
          <cell r="G11238" t="str">
            <v>2013003</v>
          </cell>
          <cell r="H11238">
            <v>0</v>
          </cell>
          <cell r="I11238">
            <v>10000</v>
          </cell>
          <cell r="J11238">
            <v>0</v>
          </cell>
          <cell r="K11238">
            <v>10000</v>
          </cell>
          <cell r="L11238">
            <v>0</v>
          </cell>
          <cell r="M11238">
            <v>0</v>
          </cell>
          <cell r="N11238">
            <v>0</v>
          </cell>
          <cell r="O11238">
            <v>10000</v>
          </cell>
        </row>
        <row r="11239">
          <cell r="D11239" t="str">
            <v>20600241201276</v>
          </cell>
          <cell r="E11239" t="str">
            <v>基于强化学习的ros三维路径规划的农业巡警</v>
          </cell>
          <cell r="F11239" t="str">
            <v>龙建宇</v>
          </cell>
          <cell r="G11239" t="str">
            <v>2019129</v>
          </cell>
          <cell r="H11239">
            <v>0</v>
          </cell>
          <cell r="I11239">
            <v>5000</v>
          </cell>
          <cell r="J11239">
            <v>0</v>
          </cell>
          <cell r="K11239">
            <v>5000</v>
          </cell>
          <cell r="L11239">
            <v>0</v>
          </cell>
          <cell r="M11239">
            <v>0</v>
          </cell>
          <cell r="N11239">
            <v>0</v>
          </cell>
          <cell r="O11239">
            <v>5000</v>
          </cell>
        </row>
        <row r="11240">
          <cell r="D11240" t="str">
            <v>20600241201277</v>
          </cell>
          <cell r="E11240" t="str">
            <v>复杂地形中自主避障机器人系统设计与研发</v>
          </cell>
          <cell r="F11240" t="str">
            <v>马宏伟</v>
          </cell>
          <cell r="G11240" t="str">
            <v>2016008</v>
          </cell>
          <cell r="H11240">
            <v>0</v>
          </cell>
          <cell r="I11240">
            <v>5000</v>
          </cell>
          <cell r="J11240">
            <v>0</v>
          </cell>
          <cell r="K11240">
            <v>5000</v>
          </cell>
          <cell r="L11240">
            <v>0</v>
          </cell>
          <cell r="M11240">
            <v>0</v>
          </cell>
          <cell r="N11240">
            <v>0</v>
          </cell>
          <cell r="O11240">
            <v>5000</v>
          </cell>
        </row>
        <row r="11241">
          <cell r="D11241" t="str">
            <v>20600241201278</v>
          </cell>
          <cell r="E11241" t="str">
            <v>应用于数字孪生场景构建的神经辐射场</v>
          </cell>
          <cell r="F11241" t="str">
            <v>张智聪</v>
          </cell>
          <cell r="G11241" t="str">
            <v>2009003</v>
          </cell>
          <cell r="H11241">
            <v>0</v>
          </cell>
          <cell r="I11241">
            <v>5000</v>
          </cell>
          <cell r="J11241">
            <v>4796.21</v>
          </cell>
          <cell r="K11241">
            <v>203.79</v>
          </cell>
          <cell r="L11241">
            <v>0</v>
          </cell>
          <cell r="M11241">
            <v>0</v>
          </cell>
          <cell r="N11241">
            <v>0</v>
          </cell>
          <cell r="O11241">
            <v>203.79</v>
          </cell>
        </row>
        <row r="11242">
          <cell r="D11242" t="str">
            <v>20600241201279</v>
          </cell>
          <cell r="E11242" t="str">
            <v>农飞稻影</v>
          </cell>
          <cell r="F11242" t="str">
            <v>张玉勋</v>
          </cell>
          <cell r="G11242" t="str">
            <v>2018014</v>
          </cell>
          <cell r="H11242">
            <v>0</v>
          </cell>
          <cell r="I11242">
            <v>5000</v>
          </cell>
          <cell r="J11242">
            <v>0</v>
          </cell>
          <cell r="K11242">
            <v>5000</v>
          </cell>
          <cell r="L11242">
            <v>0</v>
          </cell>
          <cell r="M11242">
            <v>0</v>
          </cell>
          <cell r="N11242">
            <v>0</v>
          </cell>
          <cell r="O11242">
            <v>5000</v>
          </cell>
        </row>
        <row r="11243">
          <cell r="D11243" t="str">
            <v>20600241201280</v>
          </cell>
          <cell r="E11243" t="str">
            <v>复杂高危环境下感知中继球设计与研发</v>
          </cell>
          <cell r="F11243" t="str">
            <v>马宏伟</v>
          </cell>
          <cell r="G11243" t="str">
            <v>2016008</v>
          </cell>
          <cell r="H11243">
            <v>0</v>
          </cell>
          <cell r="I11243">
            <v>5000</v>
          </cell>
          <cell r="J11243">
            <v>0</v>
          </cell>
          <cell r="K11243">
            <v>5000</v>
          </cell>
          <cell r="L11243">
            <v>0</v>
          </cell>
          <cell r="M11243">
            <v>0</v>
          </cell>
          <cell r="N11243">
            <v>0</v>
          </cell>
          <cell r="O11243">
            <v>5000</v>
          </cell>
        </row>
        <row r="11244">
          <cell r="D11244" t="str">
            <v>20600241201281</v>
          </cell>
          <cell r="E11244" t="str">
            <v>基于视觉识别的智能物流搬运机器人</v>
          </cell>
          <cell r="F11244" t="str">
            <v>曾达幸</v>
          </cell>
          <cell r="G11244" t="str">
            <v>2019818</v>
          </cell>
          <cell r="H11244">
            <v>0</v>
          </cell>
          <cell r="I11244">
            <v>5000</v>
          </cell>
          <cell r="J11244">
            <v>3176.78</v>
          </cell>
          <cell r="K11244">
            <v>1823.22</v>
          </cell>
          <cell r="L11244">
            <v>0</v>
          </cell>
          <cell r="M11244">
            <v>0</v>
          </cell>
          <cell r="N11244">
            <v>0</v>
          </cell>
          <cell r="O11244">
            <v>1823.22</v>
          </cell>
        </row>
        <row r="11245">
          <cell r="D11245" t="str">
            <v>20600241201282</v>
          </cell>
          <cell r="E11245" t="str">
            <v>一种高机动性仿鸟扑翼飞行器样机研制</v>
          </cell>
          <cell r="F11245" t="str">
            <v>汪超</v>
          </cell>
          <cell r="G11245" t="str">
            <v>2018119</v>
          </cell>
          <cell r="H11245">
            <v>0</v>
          </cell>
          <cell r="I11245">
            <v>5000</v>
          </cell>
          <cell r="J11245">
            <v>0</v>
          </cell>
          <cell r="K11245">
            <v>5000</v>
          </cell>
          <cell r="L11245">
            <v>0</v>
          </cell>
          <cell r="M11245">
            <v>0</v>
          </cell>
          <cell r="N11245">
            <v>0</v>
          </cell>
          <cell r="O11245">
            <v>5000</v>
          </cell>
        </row>
        <row r="11246">
          <cell r="D11246" t="str">
            <v>20600241201283</v>
          </cell>
          <cell r="E11246" t="str">
            <v>基于迁移学习的机械设备故障诊断与实时监测</v>
          </cell>
          <cell r="F11246" t="str">
            <v>蒋飞</v>
          </cell>
          <cell r="G11246" t="str">
            <v>2023002</v>
          </cell>
          <cell r="H11246">
            <v>0</v>
          </cell>
          <cell r="I11246">
            <v>5000</v>
          </cell>
          <cell r="J11246">
            <v>154.46</v>
          </cell>
          <cell r="K11246">
            <v>4845.54</v>
          </cell>
          <cell r="L11246">
            <v>0</v>
          </cell>
          <cell r="M11246">
            <v>0</v>
          </cell>
          <cell r="N11246">
            <v>0</v>
          </cell>
          <cell r="O11246">
            <v>4845.54</v>
          </cell>
        </row>
        <row r="11247">
          <cell r="D11247" t="str">
            <v>20600241201284</v>
          </cell>
          <cell r="E11247" t="str">
            <v>基于奥姆尼轮及全场定位技术的高速搬运机器</v>
          </cell>
          <cell r="F11247" t="str">
            <v>蔡盛腾</v>
          </cell>
          <cell r="G11247" t="str">
            <v>2005080</v>
          </cell>
          <cell r="H11247">
            <v>0</v>
          </cell>
          <cell r="I11247">
            <v>5000</v>
          </cell>
          <cell r="J11247">
            <v>298.6</v>
          </cell>
          <cell r="K11247">
            <v>4701.4</v>
          </cell>
          <cell r="L11247">
            <v>0</v>
          </cell>
          <cell r="M11247">
            <v>0</v>
          </cell>
          <cell r="N11247">
            <v>0</v>
          </cell>
          <cell r="O11247">
            <v>4701.4</v>
          </cell>
        </row>
        <row r="11248">
          <cell r="D11248" t="str">
            <v>20600241201285</v>
          </cell>
          <cell r="E11248" t="str">
            <v>应用于复杂农田的全地形农业识别机器人</v>
          </cell>
          <cell r="F11248" t="str">
            <v>卢文娟</v>
          </cell>
          <cell r="G11248" t="str">
            <v>2019123</v>
          </cell>
          <cell r="H11248">
            <v>0</v>
          </cell>
          <cell r="I11248">
            <v>5000</v>
          </cell>
          <cell r="J11248">
            <v>3771.04</v>
          </cell>
          <cell r="K11248">
            <v>1228.96</v>
          </cell>
          <cell r="L11248">
            <v>0</v>
          </cell>
          <cell r="M11248">
            <v>0</v>
          </cell>
          <cell r="N11248">
            <v>0</v>
          </cell>
          <cell r="O11248">
            <v>1228.96</v>
          </cell>
        </row>
        <row r="11249">
          <cell r="D11249" t="str">
            <v>20600241201286</v>
          </cell>
          <cell r="E11249" t="str">
            <v>基于大学生创新项目指导过程的课程思政融入</v>
          </cell>
          <cell r="F11249" t="str">
            <v>周兆鸿</v>
          </cell>
          <cell r="G11249" t="str">
            <v>2008047</v>
          </cell>
          <cell r="H11249">
            <v>0</v>
          </cell>
          <cell r="I11249">
            <v>5000</v>
          </cell>
          <cell r="J11249">
            <v>0</v>
          </cell>
          <cell r="K11249">
            <v>5000</v>
          </cell>
          <cell r="L11249">
            <v>0</v>
          </cell>
          <cell r="M11249">
            <v>0</v>
          </cell>
          <cell r="N11249">
            <v>0</v>
          </cell>
          <cell r="O11249">
            <v>5000</v>
          </cell>
        </row>
        <row r="11250">
          <cell r="D11250" t="str">
            <v>20600241201287</v>
          </cell>
          <cell r="E11250" t="str">
            <v>基于电磁摩擦电混合发电的水污染监测机器人</v>
          </cell>
          <cell r="F11250" t="str">
            <v>纪亚强</v>
          </cell>
          <cell r="G11250" t="str">
            <v>2023081</v>
          </cell>
          <cell r="H11250">
            <v>0</v>
          </cell>
          <cell r="I11250">
            <v>2500</v>
          </cell>
          <cell r="J11250">
            <v>0</v>
          </cell>
          <cell r="K11250">
            <v>2500</v>
          </cell>
          <cell r="L11250">
            <v>0</v>
          </cell>
          <cell r="M11250">
            <v>0</v>
          </cell>
          <cell r="N11250">
            <v>0</v>
          </cell>
          <cell r="O11250">
            <v>2500</v>
          </cell>
        </row>
        <row r="11251">
          <cell r="D11251" t="str">
            <v>20600241201288</v>
          </cell>
          <cell r="E11251" t="str">
            <v>海浪潮汐发电装置</v>
          </cell>
          <cell r="F11251" t="str">
            <v>路崧</v>
          </cell>
          <cell r="G11251" t="str">
            <v>2019009</v>
          </cell>
          <cell r="H11251">
            <v>0</v>
          </cell>
          <cell r="I11251">
            <v>2500</v>
          </cell>
          <cell r="J11251">
            <v>0</v>
          </cell>
          <cell r="K11251">
            <v>2500</v>
          </cell>
          <cell r="L11251">
            <v>0</v>
          </cell>
          <cell r="M11251">
            <v>0</v>
          </cell>
          <cell r="N11251">
            <v>0</v>
          </cell>
          <cell r="O11251">
            <v>2500</v>
          </cell>
        </row>
        <row r="11252">
          <cell r="D11252" t="str">
            <v>20600241201289</v>
          </cell>
          <cell r="E11252" t="str">
            <v>水路两栖智能自行车</v>
          </cell>
          <cell r="F11252" t="str">
            <v>黄辉宇</v>
          </cell>
          <cell r="G11252" t="str">
            <v>2006078</v>
          </cell>
          <cell r="H11252">
            <v>0</v>
          </cell>
          <cell r="I11252">
            <v>2500</v>
          </cell>
          <cell r="J11252">
            <v>0</v>
          </cell>
          <cell r="K11252">
            <v>2500</v>
          </cell>
          <cell r="L11252">
            <v>0</v>
          </cell>
          <cell r="M11252">
            <v>0</v>
          </cell>
          <cell r="N11252">
            <v>0</v>
          </cell>
          <cell r="O11252">
            <v>2500</v>
          </cell>
        </row>
        <row r="11253">
          <cell r="D11253" t="str">
            <v>20600241201290</v>
          </cell>
          <cell r="E11253" t="str">
            <v>面向微电子行业的超声干式清洗机设备开发</v>
          </cell>
          <cell r="F11253" t="str">
            <v>刘延星</v>
          </cell>
          <cell r="G11253" t="str">
            <v>2017069</v>
          </cell>
          <cell r="H11253">
            <v>0</v>
          </cell>
          <cell r="I11253">
            <v>2500</v>
          </cell>
          <cell r="J11253">
            <v>2500</v>
          </cell>
          <cell r="K11253">
            <v>0</v>
          </cell>
          <cell r="L11253">
            <v>0</v>
          </cell>
          <cell r="M11253">
            <v>0</v>
          </cell>
          <cell r="N11253">
            <v>0</v>
          </cell>
          <cell r="O11253">
            <v>0</v>
          </cell>
        </row>
        <row r="11254">
          <cell r="D11254" t="str">
            <v>20600241201291</v>
          </cell>
          <cell r="E11254" t="str">
            <v>应用于勘测灾区情况的三域探查车</v>
          </cell>
          <cell r="F11254" t="str">
            <v>冯树飞</v>
          </cell>
          <cell r="G11254" t="str">
            <v>2019125</v>
          </cell>
          <cell r="H11254">
            <v>0</v>
          </cell>
          <cell r="I11254">
            <v>2500</v>
          </cell>
          <cell r="J11254">
            <v>2498.12</v>
          </cell>
          <cell r="K11254">
            <v>1.88</v>
          </cell>
          <cell r="L11254">
            <v>0</v>
          </cell>
          <cell r="M11254">
            <v>0</v>
          </cell>
          <cell r="N11254">
            <v>0</v>
          </cell>
          <cell r="O11254">
            <v>1.88</v>
          </cell>
        </row>
        <row r="11255">
          <cell r="D11255" t="str">
            <v>20600241201292</v>
          </cell>
          <cell r="E11255" t="str">
            <v>基于PID控制的仿生扑翼飞行器自适应飞行姿</v>
          </cell>
          <cell r="F11255" t="str">
            <v>汪超</v>
          </cell>
          <cell r="G11255" t="str">
            <v>2018119</v>
          </cell>
          <cell r="H11255">
            <v>0</v>
          </cell>
          <cell r="I11255">
            <v>2500</v>
          </cell>
          <cell r="J11255">
            <v>0</v>
          </cell>
          <cell r="K11255">
            <v>2500</v>
          </cell>
          <cell r="L11255">
            <v>0</v>
          </cell>
          <cell r="M11255">
            <v>0</v>
          </cell>
          <cell r="N11255">
            <v>0</v>
          </cell>
          <cell r="O11255">
            <v>2500</v>
          </cell>
        </row>
        <row r="11256">
          <cell r="D11256" t="str">
            <v>20600241201293</v>
          </cell>
          <cell r="E11256" t="str">
            <v>Ti2ZrNbMoV合金耐磨性的氧化热处理工艺</v>
          </cell>
          <cell r="F11256" t="str">
            <v>海洋</v>
          </cell>
          <cell r="G11256" t="str">
            <v>2017051</v>
          </cell>
          <cell r="H11256">
            <v>0</v>
          </cell>
          <cell r="I11256">
            <v>2500</v>
          </cell>
          <cell r="J11256">
            <v>0</v>
          </cell>
          <cell r="K11256">
            <v>2500</v>
          </cell>
          <cell r="L11256">
            <v>0</v>
          </cell>
          <cell r="M11256">
            <v>0</v>
          </cell>
          <cell r="N11256">
            <v>0</v>
          </cell>
          <cell r="O11256">
            <v>2500</v>
          </cell>
        </row>
        <row r="11257">
          <cell r="D11257" t="str">
            <v>20600241201294</v>
          </cell>
          <cell r="E11257" t="str">
            <v>迷迭香植物工厂物联网智能控制系统的设计与</v>
          </cell>
          <cell r="F11257" t="str">
            <v>王岩</v>
          </cell>
          <cell r="G11257" t="str">
            <v>2018041</v>
          </cell>
          <cell r="H11257">
            <v>0</v>
          </cell>
          <cell r="I11257">
            <v>2500</v>
          </cell>
          <cell r="J11257">
            <v>0</v>
          </cell>
          <cell r="K11257">
            <v>2500</v>
          </cell>
          <cell r="L11257">
            <v>0</v>
          </cell>
          <cell r="M11257">
            <v>0</v>
          </cell>
          <cell r="N11257">
            <v>0</v>
          </cell>
          <cell r="O11257">
            <v>2500</v>
          </cell>
        </row>
        <row r="11258">
          <cell r="D11258" t="str">
            <v>20600241201295</v>
          </cell>
          <cell r="E11258" t="str">
            <v>以普宁船埔南阳根据地为例的红色党建文旅产</v>
          </cell>
          <cell r="F11258" t="str">
            <v>王沄</v>
          </cell>
          <cell r="G11258" t="str">
            <v>2023204</v>
          </cell>
          <cell r="H11258">
            <v>0</v>
          </cell>
          <cell r="I11258">
            <v>2500</v>
          </cell>
          <cell r="J11258">
            <v>0</v>
          </cell>
          <cell r="K11258">
            <v>2500</v>
          </cell>
          <cell r="L11258">
            <v>0</v>
          </cell>
          <cell r="M11258">
            <v>0</v>
          </cell>
          <cell r="N11258">
            <v>0</v>
          </cell>
          <cell r="O11258">
            <v>2500</v>
          </cell>
        </row>
        <row r="11259">
          <cell r="D11259" t="str">
            <v>20600241201296</v>
          </cell>
          <cell r="E11259" t="str">
            <v>多轴数控钻孔机的钻头缺陷检测</v>
          </cell>
          <cell r="F11259" t="str">
            <v>申芳华</v>
          </cell>
          <cell r="G11259" t="str">
            <v>2017005</v>
          </cell>
          <cell r="H11259">
            <v>0</v>
          </cell>
          <cell r="I11259">
            <v>2500</v>
          </cell>
          <cell r="J11259">
            <v>1709.26</v>
          </cell>
          <cell r="K11259">
            <v>790.74</v>
          </cell>
          <cell r="L11259">
            <v>0</v>
          </cell>
          <cell r="M11259">
            <v>0</v>
          </cell>
          <cell r="N11259">
            <v>0</v>
          </cell>
          <cell r="O11259">
            <v>790.74</v>
          </cell>
        </row>
        <row r="11260">
          <cell r="D11260" t="str">
            <v>20600241201297</v>
          </cell>
          <cell r="E11260" t="str">
            <v>小型仿生蛇型机器人研究与设计</v>
          </cell>
          <cell r="F11260" t="str">
            <v>武静</v>
          </cell>
          <cell r="G11260" t="str">
            <v>2017045</v>
          </cell>
          <cell r="H11260">
            <v>0</v>
          </cell>
          <cell r="I11260">
            <v>2500</v>
          </cell>
          <cell r="J11260">
            <v>2393.5</v>
          </cell>
          <cell r="K11260">
            <v>106.5</v>
          </cell>
          <cell r="L11260">
            <v>0</v>
          </cell>
          <cell r="M11260">
            <v>0</v>
          </cell>
          <cell r="N11260">
            <v>0</v>
          </cell>
          <cell r="O11260">
            <v>106.5</v>
          </cell>
        </row>
        <row r="11261">
          <cell r="D11261" t="str">
            <v>20600241201298</v>
          </cell>
          <cell r="E11261" t="str">
            <v>手眼协调智能装配机器人</v>
          </cell>
          <cell r="F11261" t="str">
            <v>李思觅</v>
          </cell>
          <cell r="G11261" t="str">
            <v>2020121</v>
          </cell>
          <cell r="H11261">
            <v>0</v>
          </cell>
          <cell r="I11261">
            <v>2500</v>
          </cell>
          <cell r="J11261">
            <v>0</v>
          </cell>
          <cell r="K11261">
            <v>2500</v>
          </cell>
          <cell r="L11261">
            <v>0</v>
          </cell>
          <cell r="M11261">
            <v>0</v>
          </cell>
          <cell r="N11261">
            <v>0</v>
          </cell>
          <cell r="O11261">
            <v>2500</v>
          </cell>
        </row>
        <row r="11262">
          <cell r="D11262" t="str">
            <v>20600241201299</v>
          </cell>
          <cell r="E11262" t="str">
            <v>压电陶瓷导波驱动系统研究</v>
          </cell>
          <cell r="F11262" t="str">
            <v>朱建军</v>
          </cell>
          <cell r="G11262" t="str">
            <v>2018003</v>
          </cell>
          <cell r="H11262">
            <v>0</v>
          </cell>
          <cell r="I11262">
            <v>2500</v>
          </cell>
          <cell r="J11262">
            <v>2499.84</v>
          </cell>
          <cell r="K11262">
            <v>0.16</v>
          </cell>
          <cell r="L11262">
            <v>0</v>
          </cell>
          <cell r="M11262">
            <v>0</v>
          </cell>
          <cell r="N11262">
            <v>0</v>
          </cell>
          <cell r="O11262">
            <v>0.16</v>
          </cell>
        </row>
        <row r="11263">
          <cell r="D11263" t="str">
            <v>20600241201300</v>
          </cell>
          <cell r="E11263" t="str">
            <v>心灵旅人——基于脑波技术的青少年抑郁症疗</v>
          </cell>
          <cell r="F11263" t="str">
            <v>王沄</v>
          </cell>
          <cell r="G11263" t="str">
            <v>2023204</v>
          </cell>
          <cell r="H11263">
            <v>0</v>
          </cell>
          <cell r="I11263">
            <v>2500</v>
          </cell>
          <cell r="J11263">
            <v>0</v>
          </cell>
          <cell r="K11263">
            <v>2500</v>
          </cell>
          <cell r="L11263">
            <v>0</v>
          </cell>
          <cell r="M11263">
            <v>0</v>
          </cell>
          <cell r="N11263">
            <v>0</v>
          </cell>
          <cell r="O11263">
            <v>2500</v>
          </cell>
        </row>
        <row r="11264">
          <cell r="D11264" t="str">
            <v>20600241201301</v>
          </cell>
          <cell r="E11264" t="str">
            <v>基于深度学习的柑橘分拣机</v>
          </cell>
          <cell r="F11264" t="str">
            <v>洪颖</v>
          </cell>
          <cell r="G11264" t="str">
            <v>2017159</v>
          </cell>
          <cell r="H11264">
            <v>0</v>
          </cell>
          <cell r="I11264">
            <v>2500</v>
          </cell>
          <cell r="J11264">
            <v>0</v>
          </cell>
          <cell r="K11264">
            <v>2500</v>
          </cell>
          <cell r="L11264">
            <v>0</v>
          </cell>
          <cell r="M11264">
            <v>0</v>
          </cell>
          <cell r="N11264">
            <v>0</v>
          </cell>
          <cell r="O11264">
            <v>2500</v>
          </cell>
        </row>
        <row r="11265">
          <cell r="D11265" t="str">
            <v>20600241201302</v>
          </cell>
          <cell r="E11265" t="str">
            <v>具备数字孪生功能的温室大棚探测仿生机械手</v>
          </cell>
          <cell r="F11265" t="str">
            <v>林小夏</v>
          </cell>
          <cell r="G11265" t="str">
            <v>2016017</v>
          </cell>
          <cell r="H11265">
            <v>0</v>
          </cell>
          <cell r="I11265">
            <v>2500</v>
          </cell>
          <cell r="J11265">
            <v>2499.86</v>
          </cell>
          <cell r="K11265">
            <v>0.14</v>
          </cell>
          <cell r="L11265">
            <v>0</v>
          </cell>
          <cell r="M11265">
            <v>0</v>
          </cell>
          <cell r="N11265">
            <v>0</v>
          </cell>
          <cell r="O11265">
            <v>0.14</v>
          </cell>
        </row>
        <row r="11266">
          <cell r="D11266" t="str">
            <v>20600241201303</v>
          </cell>
          <cell r="E11266" t="str">
            <v>校园环境监测物联网系统设计</v>
          </cell>
          <cell r="F11266" t="str">
            <v>张兵</v>
          </cell>
          <cell r="G11266" t="str">
            <v>2017066</v>
          </cell>
          <cell r="H11266">
            <v>0</v>
          </cell>
          <cell r="I11266">
            <v>2500</v>
          </cell>
          <cell r="J11266">
            <v>2498.97</v>
          </cell>
          <cell r="K11266">
            <v>1.03</v>
          </cell>
          <cell r="L11266">
            <v>0</v>
          </cell>
          <cell r="M11266">
            <v>0</v>
          </cell>
          <cell r="N11266">
            <v>0</v>
          </cell>
          <cell r="O11266">
            <v>1.03</v>
          </cell>
        </row>
        <row r="11267">
          <cell r="D11267" t="str">
            <v>20600241201304</v>
          </cell>
          <cell r="E11267" t="str">
            <v>樱桃大棚用超声雾化设备</v>
          </cell>
          <cell r="F11267" t="str">
            <v>宋菊青</v>
          </cell>
          <cell r="G11267" t="str">
            <v>2016052</v>
          </cell>
          <cell r="H11267">
            <v>0</v>
          </cell>
          <cell r="I11267">
            <v>2500</v>
          </cell>
          <cell r="J11267">
            <v>2498.09</v>
          </cell>
          <cell r="K11267">
            <v>1.91</v>
          </cell>
          <cell r="L11267">
            <v>0</v>
          </cell>
          <cell r="M11267">
            <v>0</v>
          </cell>
          <cell r="N11267">
            <v>0</v>
          </cell>
          <cell r="O11267">
            <v>1.91</v>
          </cell>
        </row>
        <row r="11268">
          <cell r="D11268" t="str">
            <v>20600241201305</v>
          </cell>
          <cell r="E11268" t="str">
            <v>智能环保机器人:双碳背景下的绿色革命先锋</v>
          </cell>
          <cell r="F11268" t="str">
            <v>肖毅</v>
          </cell>
          <cell r="G11268" t="str">
            <v>2012053</v>
          </cell>
          <cell r="H11268">
            <v>0</v>
          </cell>
          <cell r="I11268">
            <v>2500</v>
          </cell>
          <cell r="J11268">
            <v>2361.88</v>
          </cell>
          <cell r="K11268">
            <v>138.12</v>
          </cell>
          <cell r="L11268">
            <v>0</v>
          </cell>
          <cell r="M11268">
            <v>0</v>
          </cell>
          <cell r="N11268">
            <v>0</v>
          </cell>
          <cell r="O11268">
            <v>138.12</v>
          </cell>
        </row>
        <row r="11269">
          <cell r="D11269" t="str">
            <v>20600251008002</v>
          </cell>
          <cell r="E11269" t="str">
            <v>智能制造</v>
          </cell>
          <cell r="F11269" t="str">
            <v>曾达幸</v>
          </cell>
          <cell r="G11269" t="str">
            <v>2019818</v>
          </cell>
          <cell r="H11269">
            <v>0</v>
          </cell>
          <cell r="I11269">
            <v>600000</v>
          </cell>
          <cell r="J11269">
            <v>73985.15</v>
          </cell>
          <cell r="K11269">
            <v>526014.85</v>
          </cell>
          <cell r="L11269">
            <v>0</v>
          </cell>
          <cell r="M11269">
            <v>324714.35</v>
          </cell>
          <cell r="N11269">
            <v>0</v>
          </cell>
          <cell r="O11269">
            <v>201300.5</v>
          </cell>
        </row>
        <row r="11270">
          <cell r="D11270" t="str">
            <v>20600251201024</v>
          </cell>
          <cell r="E11270" t="str">
            <v>国家级一种模块化搜救蛇形机器人及其物联控</v>
          </cell>
          <cell r="F11270" t="str">
            <v>马宏伟</v>
          </cell>
          <cell r="G11270" t="str">
            <v>2016008</v>
          </cell>
          <cell r="H11270">
            <v>0</v>
          </cell>
          <cell r="I11270">
            <v>6000</v>
          </cell>
          <cell r="J11270">
            <v>0</v>
          </cell>
          <cell r="K11270">
            <v>6000</v>
          </cell>
          <cell r="L11270">
            <v>0</v>
          </cell>
          <cell r="M11270">
            <v>0</v>
          </cell>
          <cell r="N11270">
            <v>0</v>
          </cell>
          <cell r="O11270">
            <v>6000</v>
          </cell>
        </row>
        <row r="11271">
          <cell r="D11271" t="str">
            <v>20600251201025</v>
          </cell>
          <cell r="E11271" t="str">
            <v>国家级空天一体化智能农业信息感知系统</v>
          </cell>
          <cell r="F11271" t="str">
            <v>邓维伟</v>
          </cell>
          <cell r="G11271" t="str">
            <v>2005044</v>
          </cell>
          <cell r="H11271">
            <v>0</v>
          </cell>
          <cell r="I11271">
            <v>6000</v>
          </cell>
          <cell r="J11271">
            <v>6000</v>
          </cell>
          <cell r="K11271">
            <v>0</v>
          </cell>
          <cell r="L11271">
            <v>0</v>
          </cell>
          <cell r="M11271">
            <v>0</v>
          </cell>
          <cell r="N11271">
            <v>0</v>
          </cell>
          <cell r="O11271">
            <v>0</v>
          </cell>
        </row>
        <row r="11272">
          <cell r="D11272" t="str">
            <v>20600251201026</v>
          </cell>
          <cell r="E11272" t="str">
            <v>国家级基于人工智能的灾后快速组网感知系统</v>
          </cell>
          <cell r="F11272" t="str">
            <v>马宏伟</v>
          </cell>
          <cell r="G11272" t="str">
            <v>2016008</v>
          </cell>
          <cell r="H11272">
            <v>0</v>
          </cell>
          <cell r="I11272">
            <v>6000</v>
          </cell>
          <cell r="J11272">
            <v>0</v>
          </cell>
          <cell r="K11272">
            <v>6000</v>
          </cell>
          <cell r="L11272">
            <v>0</v>
          </cell>
          <cell r="M11272">
            <v>0</v>
          </cell>
          <cell r="N11272">
            <v>0</v>
          </cell>
          <cell r="O11272">
            <v>6000</v>
          </cell>
        </row>
        <row r="11273">
          <cell r="D11273" t="str">
            <v>20600251201027</v>
          </cell>
          <cell r="E11273" t="str">
            <v>国家级基于学习融合导航与策略生成的农田智</v>
          </cell>
          <cell r="F11273" t="str">
            <v>张智聪</v>
          </cell>
          <cell r="G11273" t="str">
            <v>2009003</v>
          </cell>
          <cell r="H11273">
            <v>0</v>
          </cell>
          <cell r="I11273">
            <v>6000</v>
          </cell>
          <cell r="J11273">
            <v>6000</v>
          </cell>
          <cell r="K11273">
            <v>0</v>
          </cell>
          <cell r="L11273">
            <v>0</v>
          </cell>
          <cell r="M11273">
            <v>0</v>
          </cell>
          <cell r="N11273">
            <v>0</v>
          </cell>
          <cell r="O11273">
            <v>0</v>
          </cell>
        </row>
        <row r="11274">
          <cell r="D11274" t="str">
            <v>20600251201028</v>
          </cell>
          <cell r="E11274" t="str">
            <v>国家级可快速部署的茶叶智能监测传感器系统</v>
          </cell>
          <cell r="F11274" t="str">
            <v>王岩</v>
          </cell>
          <cell r="G11274" t="str">
            <v>2018041</v>
          </cell>
          <cell r="H11274">
            <v>0</v>
          </cell>
          <cell r="I11274">
            <v>6000</v>
          </cell>
          <cell r="J11274">
            <v>0</v>
          </cell>
          <cell r="K11274">
            <v>6000</v>
          </cell>
          <cell r="L11274">
            <v>0</v>
          </cell>
          <cell r="M11274">
            <v>0</v>
          </cell>
          <cell r="N11274">
            <v>0</v>
          </cell>
          <cell r="O11274">
            <v>6000</v>
          </cell>
        </row>
        <row r="11275">
          <cell r="D11275" t="str">
            <v>20600251201029</v>
          </cell>
          <cell r="E11275" t="str">
            <v>国家级集成摩擦电翅翼的四翅扑翼机样机研制</v>
          </cell>
          <cell r="F11275" t="str">
            <v>汪超</v>
          </cell>
          <cell r="G11275" t="str">
            <v>2018119</v>
          </cell>
          <cell r="H11275">
            <v>0</v>
          </cell>
          <cell r="I11275">
            <v>6000</v>
          </cell>
          <cell r="J11275">
            <v>0</v>
          </cell>
          <cell r="K11275">
            <v>6000</v>
          </cell>
          <cell r="L11275">
            <v>0</v>
          </cell>
          <cell r="M11275">
            <v>0</v>
          </cell>
          <cell r="N11275">
            <v>0</v>
          </cell>
          <cell r="O11275">
            <v>6000</v>
          </cell>
        </row>
        <row r="11276">
          <cell r="D11276" t="str">
            <v>20600251201030</v>
          </cell>
          <cell r="E11276" t="str">
            <v>省级智能灭火小车</v>
          </cell>
          <cell r="F11276" t="str">
            <v>曾达幸</v>
          </cell>
          <cell r="G11276" t="str">
            <v>2019818</v>
          </cell>
          <cell r="H11276">
            <v>0</v>
          </cell>
          <cell r="I11276">
            <v>3000</v>
          </cell>
          <cell r="J11276">
            <v>0</v>
          </cell>
          <cell r="K11276">
            <v>3000</v>
          </cell>
          <cell r="L11276">
            <v>0</v>
          </cell>
          <cell r="M11276">
            <v>0</v>
          </cell>
          <cell r="N11276">
            <v>0</v>
          </cell>
          <cell r="O11276">
            <v>3000</v>
          </cell>
        </row>
        <row r="11277">
          <cell r="D11277" t="str">
            <v>20600251201031</v>
          </cell>
          <cell r="E11277" t="str">
            <v>省级X-Ray 图像采集与语义分割模型结</v>
          </cell>
          <cell r="F11277" t="str">
            <v>龙建宇</v>
          </cell>
          <cell r="G11277" t="str">
            <v>2019129</v>
          </cell>
          <cell r="H11277">
            <v>0</v>
          </cell>
          <cell r="I11277">
            <v>3000</v>
          </cell>
          <cell r="J11277">
            <v>0</v>
          </cell>
          <cell r="K11277">
            <v>3000</v>
          </cell>
          <cell r="L11277">
            <v>0</v>
          </cell>
          <cell r="M11277">
            <v>0</v>
          </cell>
          <cell r="N11277">
            <v>0</v>
          </cell>
          <cell r="O11277">
            <v>3000</v>
          </cell>
        </row>
        <row r="11278">
          <cell r="D11278" t="str">
            <v>20600251201032</v>
          </cell>
          <cell r="E11278" t="str">
            <v>省级一种具有形状记忆特性的半月板修复支架</v>
          </cell>
          <cell r="F11278" t="str">
            <v>王翀</v>
          </cell>
          <cell r="G11278" t="str">
            <v>2016033</v>
          </cell>
          <cell r="H11278">
            <v>0</v>
          </cell>
          <cell r="I11278">
            <v>3000</v>
          </cell>
          <cell r="J11278">
            <v>3000</v>
          </cell>
          <cell r="K11278">
            <v>0</v>
          </cell>
          <cell r="L11278">
            <v>0</v>
          </cell>
          <cell r="M11278">
            <v>0</v>
          </cell>
          <cell r="N11278">
            <v>0</v>
          </cell>
          <cell r="O11278">
            <v>0</v>
          </cell>
        </row>
        <row r="11279">
          <cell r="D11279" t="str">
            <v>20600251201033</v>
          </cell>
          <cell r="E11279" t="str">
            <v>省级基于STM32的新能源攀爬采集机器人</v>
          </cell>
          <cell r="F11279" t="str">
            <v>洪颖</v>
          </cell>
          <cell r="G11279" t="str">
            <v>2017159</v>
          </cell>
          <cell r="H11279">
            <v>0</v>
          </cell>
          <cell r="I11279">
            <v>3000</v>
          </cell>
          <cell r="J11279">
            <v>0</v>
          </cell>
          <cell r="K11279">
            <v>3000</v>
          </cell>
          <cell r="L11279">
            <v>0</v>
          </cell>
          <cell r="M11279">
            <v>0</v>
          </cell>
          <cell r="N11279">
            <v>0</v>
          </cell>
          <cell r="O11279">
            <v>3000</v>
          </cell>
        </row>
        <row r="11280">
          <cell r="D11280" t="str">
            <v>20600251201034</v>
          </cell>
          <cell r="E11280" t="str">
            <v>省级基于FSAE赛车的空气动力学系统的设</v>
          </cell>
          <cell r="F11280" t="str">
            <v>蒋飞</v>
          </cell>
          <cell r="G11280" t="str">
            <v>2023002</v>
          </cell>
          <cell r="H11280">
            <v>0</v>
          </cell>
          <cell r="I11280">
            <v>3000</v>
          </cell>
          <cell r="J11280">
            <v>2995.71</v>
          </cell>
          <cell r="K11280">
            <v>4.29</v>
          </cell>
          <cell r="L11280">
            <v>0</v>
          </cell>
          <cell r="M11280">
            <v>0</v>
          </cell>
          <cell r="N11280">
            <v>0</v>
          </cell>
          <cell r="O11280">
            <v>4.29</v>
          </cell>
        </row>
        <row r="11281">
          <cell r="D11281" t="str">
            <v>20600251201035</v>
          </cell>
          <cell r="E11281" t="str">
            <v>省级AI赋能新质生产力的创新设计路径研究</v>
          </cell>
          <cell r="F11281" t="str">
            <v>谢黎</v>
          </cell>
          <cell r="G11281" t="str">
            <v>2004031</v>
          </cell>
          <cell r="H11281">
            <v>0</v>
          </cell>
          <cell r="I11281">
            <v>3000</v>
          </cell>
          <cell r="J11281">
            <v>0</v>
          </cell>
          <cell r="K11281">
            <v>3000</v>
          </cell>
          <cell r="L11281">
            <v>0</v>
          </cell>
          <cell r="M11281">
            <v>0</v>
          </cell>
          <cell r="N11281">
            <v>0</v>
          </cell>
          <cell r="O11281">
            <v>3000</v>
          </cell>
        </row>
        <row r="11282">
          <cell r="D11282" t="str">
            <v>20600251201036</v>
          </cell>
          <cell r="E11282" t="str">
            <v>省级基于双轴向传感与智能控制的高压电缆侧</v>
          </cell>
          <cell r="F11282" t="str">
            <v>吴鹏</v>
          </cell>
          <cell r="G11282" t="str">
            <v>2013036</v>
          </cell>
          <cell r="H11282">
            <v>0</v>
          </cell>
          <cell r="I11282">
            <v>3000</v>
          </cell>
          <cell r="J11282">
            <v>2989.43</v>
          </cell>
          <cell r="K11282">
            <v>10.57</v>
          </cell>
          <cell r="L11282">
            <v>0</v>
          </cell>
          <cell r="M11282">
            <v>0</v>
          </cell>
          <cell r="N11282">
            <v>0</v>
          </cell>
          <cell r="O11282">
            <v>10.57</v>
          </cell>
        </row>
        <row r="11283">
          <cell r="D11283" t="str">
            <v>20600251201037</v>
          </cell>
          <cell r="E11283" t="str">
            <v>省级应用于茶叶产线的智能搬运机器人</v>
          </cell>
          <cell r="F11283" t="str">
            <v>何伟锋</v>
          </cell>
          <cell r="G11283" t="str">
            <v>2009025</v>
          </cell>
          <cell r="H11283">
            <v>0</v>
          </cell>
          <cell r="I11283">
            <v>3000</v>
          </cell>
          <cell r="J11283">
            <v>1268.95</v>
          </cell>
          <cell r="K11283">
            <v>1731.05</v>
          </cell>
          <cell r="L11283">
            <v>0</v>
          </cell>
          <cell r="M11283">
            <v>0</v>
          </cell>
          <cell r="N11283">
            <v>0</v>
          </cell>
          <cell r="O11283">
            <v>1731.05</v>
          </cell>
        </row>
        <row r="11284">
          <cell r="D11284" t="str">
            <v>20600251201038</v>
          </cell>
          <cell r="E11284" t="str">
            <v>省级基于CFD技术的锂电池制浆工艺的优化</v>
          </cell>
          <cell r="F11284" t="str">
            <v>曹晓畅</v>
          </cell>
          <cell r="G11284" t="str">
            <v>2012045</v>
          </cell>
          <cell r="H11284">
            <v>0</v>
          </cell>
          <cell r="I11284">
            <v>3000</v>
          </cell>
          <cell r="J11284">
            <v>2184.35</v>
          </cell>
          <cell r="K11284">
            <v>815.65</v>
          </cell>
          <cell r="L11284">
            <v>0</v>
          </cell>
          <cell r="M11284">
            <v>0</v>
          </cell>
          <cell r="N11284">
            <v>0</v>
          </cell>
          <cell r="O11284">
            <v>815.65</v>
          </cell>
        </row>
        <row r="11285">
          <cell r="D11285" t="str">
            <v>20600251201039</v>
          </cell>
          <cell r="E11285" t="str">
            <v>省级水下智行-生态守护</v>
          </cell>
          <cell r="F11285" t="str">
            <v>张宏辉</v>
          </cell>
          <cell r="G11285" t="str">
            <v>2006010</v>
          </cell>
          <cell r="H11285">
            <v>0</v>
          </cell>
          <cell r="I11285">
            <v>3000</v>
          </cell>
          <cell r="J11285">
            <v>0</v>
          </cell>
          <cell r="K11285">
            <v>3000</v>
          </cell>
          <cell r="L11285">
            <v>0</v>
          </cell>
          <cell r="M11285">
            <v>0</v>
          </cell>
          <cell r="N11285">
            <v>0</v>
          </cell>
          <cell r="O11285">
            <v>3000</v>
          </cell>
        </row>
        <row r="11286">
          <cell r="D11286" t="str">
            <v>20600251201040</v>
          </cell>
          <cell r="E11286" t="str">
            <v>省级面向百千万工程地区的茶叶烘干输送及识</v>
          </cell>
          <cell r="F11286" t="str">
            <v>陈海彬</v>
          </cell>
          <cell r="G11286" t="str">
            <v>2007041</v>
          </cell>
          <cell r="H11286">
            <v>0</v>
          </cell>
          <cell r="I11286">
            <v>3000</v>
          </cell>
          <cell r="J11286">
            <v>0</v>
          </cell>
          <cell r="K11286">
            <v>3000</v>
          </cell>
          <cell r="L11286">
            <v>0</v>
          </cell>
          <cell r="M11286">
            <v>0</v>
          </cell>
          <cell r="N11286">
            <v>0</v>
          </cell>
          <cell r="O11286">
            <v>3000</v>
          </cell>
        </row>
        <row r="11287">
          <cell r="D11287" t="str">
            <v>20600251201041</v>
          </cell>
          <cell r="E11287" t="str">
            <v>省级多模态智能协同式菜心洁净处理包装一体</v>
          </cell>
          <cell r="F11287" t="str">
            <v>王帅</v>
          </cell>
          <cell r="G11287" t="str">
            <v>2018118</v>
          </cell>
          <cell r="H11287">
            <v>0</v>
          </cell>
          <cell r="I11287">
            <v>3000</v>
          </cell>
          <cell r="J11287">
            <v>0</v>
          </cell>
          <cell r="K11287">
            <v>3000</v>
          </cell>
          <cell r="L11287">
            <v>0</v>
          </cell>
          <cell r="M11287">
            <v>0</v>
          </cell>
          <cell r="N11287">
            <v>0</v>
          </cell>
          <cell r="O11287">
            <v>3000</v>
          </cell>
        </row>
        <row r="11288">
          <cell r="D11288" t="str">
            <v>20600251201042</v>
          </cell>
          <cell r="E11288" t="str">
            <v>校级莞草编织技艺的机械自动化生产研究</v>
          </cell>
          <cell r="F11288" t="str">
            <v>李钰田</v>
          </cell>
          <cell r="G11288" t="str">
            <v>2009027</v>
          </cell>
          <cell r="H11288">
            <v>0</v>
          </cell>
          <cell r="I11288">
            <v>1500</v>
          </cell>
          <cell r="J11288">
            <v>0</v>
          </cell>
          <cell r="K11288">
            <v>1500</v>
          </cell>
          <cell r="L11288">
            <v>0</v>
          </cell>
          <cell r="M11288">
            <v>0</v>
          </cell>
          <cell r="N11288">
            <v>0</v>
          </cell>
          <cell r="O11288">
            <v>1500</v>
          </cell>
        </row>
        <row r="11289">
          <cell r="D11289" t="str">
            <v>20600251201043</v>
          </cell>
          <cell r="E11289" t="str">
            <v>校级“传感器-控制器-中子场”三元耦合模</v>
          </cell>
          <cell r="F11289" t="str">
            <v>彭云</v>
          </cell>
          <cell r="G11289" t="str">
            <v>2017019</v>
          </cell>
          <cell r="H11289">
            <v>0</v>
          </cell>
          <cell r="I11289">
            <v>1500</v>
          </cell>
          <cell r="J11289">
            <v>0</v>
          </cell>
          <cell r="K11289">
            <v>1500</v>
          </cell>
          <cell r="L11289">
            <v>0</v>
          </cell>
          <cell r="M11289">
            <v>0</v>
          </cell>
          <cell r="N11289">
            <v>0</v>
          </cell>
          <cell r="O11289">
            <v>1500</v>
          </cell>
        </row>
        <row r="11290">
          <cell r="D11290" t="str">
            <v>20600251201044</v>
          </cell>
          <cell r="E11290" t="str">
            <v>校级激光诱导金属表面着色工艺与机理研究</v>
          </cell>
          <cell r="F11290" t="str">
            <v>纪亚强</v>
          </cell>
          <cell r="G11290" t="str">
            <v>2023081</v>
          </cell>
          <cell r="H11290">
            <v>0</v>
          </cell>
          <cell r="I11290">
            <v>1500</v>
          </cell>
          <cell r="J11290">
            <v>0</v>
          </cell>
          <cell r="K11290">
            <v>1500</v>
          </cell>
          <cell r="L11290">
            <v>0</v>
          </cell>
          <cell r="M11290">
            <v>0</v>
          </cell>
          <cell r="N11290">
            <v>0</v>
          </cell>
          <cell r="O11290">
            <v>1500</v>
          </cell>
        </row>
        <row r="11291">
          <cell r="D11291" t="str">
            <v>20600251201045</v>
          </cell>
          <cell r="E11291" t="str">
            <v>校级基于AI导航系统的地面清洁机器人</v>
          </cell>
          <cell r="F11291" t="str">
            <v>陈勇志</v>
          </cell>
          <cell r="G11291" t="str">
            <v>2004090</v>
          </cell>
          <cell r="H11291">
            <v>0</v>
          </cell>
          <cell r="I11291">
            <v>1500</v>
          </cell>
          <cell r="J11291">
            <v>1500</v>
          </cell>
          <cell r="K11291">
            <v>0</v>
          </cell>
          <cell r="L11291">
            <v>0</v>
          </cell>
          <cell r="M11291">
            <v>0</v>
          </cell>
          <cell r="N11291">
            <v>0</v>
          </cell>
          <cell r="O11291">
            <v>0</v>
          </cell>
        </row>
        <row r="11292">
          <cell r="D11292" t="str">
            <v>20600251201046</v>
          </cell>
          <cell r="E11292" t="str">
            <v>校级基于STM32设计的智能药盒</v>
          </cell>
          <cell r="F11292" t="str">
            <v>张智聪</v>
          </cell>
          <cell r="G11292" t="str">
            <v>2009003</v>
          </cell>
          <cell r="H11292">
            <v>0</v>
          </cell>
          <cell r="I11292">
            <v>1500</v>
          </cell>
          <cell r="J11292">
            <v>1500</v>
          </cell>
          <cell r="K11292">
            <v>0</v>
          </cell>
          <cell r="L11292">
            <v>0</v>
          </cell>
          <cell r="M11292">
            <v>0</v>
          </cell>
          <cell r="N11292">
            <v>0</v>
          </cell>
          <cell r="O11292">
            <v>0</v>
          </cell>
        </row>
        <row r="11293">
          <cell r="D11293" t="str">
            <v>20600251201047</v>
          </cell>
          <cell r="E11293" t="str">
            <v>校级基于PFG与VisRecd的叶菜清洗</v>
          </cell>
          <cell r="F11293" t="str">
            <v>张正敏</v>
          </cell>
          <cell r="G11293" t="str">
            <v>2023234</v>
          </cell>
          <cell r="H11293">
            <v>0</v>
          </cell>
          <cell r="I11293">
            <v>1500</v>
          </cell>
          <cell r="J11293">
            <v>0</v>
          </cell>
          <cell r="K11293">
            <v>1500</v>
          </cell>
          <cell r="L11293">
            <v>0</v>
          </cell>
          <cell r="M11293">
            <v>0</v>
          </cell>
          <cell r="N11293">
            <v>0</v>
          </cell>
          <cell r="O11293">
            <v>1500</v>
          </cell>
        </row>
        <row r="11294">
          <cell r="D11294" t="str">
            <v>20600251201048</v>
          </cell>
          <cell r="E11294" t="str">
            <v>校级外扣式微小流量传感器设计</v>
          </cell>
          <cell r="F11294" t="str">
            <v>王磊杰</v>
          </cell>
          <cell r="G11294" t="str">
            <v>2012020</v>
          </cell>
          <cell r="H11294">
            <v>0</v>
          </cell>
          <cell r="I11294">
            <v>1500</v>
          </cell>
          <cell r="J11294">
            <v>0</v>
          </cell>
          <cell r="K11294">
            <v>1500</v>
          </cell>
          <cell r="L11294">
            <v>0</v>
          </cell>
          <cell r="M11294">
            <v>0</v>
          </cell>
          <cell r="N11294">
            <v>0</v>
          </cell>
          <cell r="O11294">
            <v>1500</v>
          </cell>
        </row>
        <row r="11295">
          <cell r="D11295" t="str">
            <v>20600251201049</v>
          </cell>
          <cell r="E11295" t="str">
            <v>校级视触融合智能检测机器人</v>
          </cell>
          <cell r="F11295" t="str">
            <v>晏晓辉</v>
          </cell>
          <cell r="G11295" t="str">
            <v>2013003</v>
          </cell>
          <cell r="H11295">
            <v>0</v>
          </cell>
          <cell r="I11295">
            <v>1500</v>
          </cell>
          <cell r="J11295">
            <v>0</v>
          </cell>
          <cell r="K11295">
            <v>1500</v>
          </cell>
          <cell r="L11295">
            <v>0</v>
          </cell>
          <cell r="M11295">
            <v>0</v>
          </cell>
          <cell r="N11295">
            <v>0</v>
          </cell>
          <cell r="O11295">
            <v>1500</v>
          </cell>
        </row>
        <row r="11296">
          <cell r="D11296" t="str">
            <v>20600251201050</v>
          </cell>
          <cell r="E11296" t="str">
            <v>校级基于YOLO与DEIM机制的野外监测</v>
          </cell>
          <cell r="F11296" t="str">
            <v>马百胜</v>
          </cell>
          <cell r="G11296" t="str">
            <v>2018096</v>
          </cell>
          <cell r="H11296">
            <v>0</v>
          </cell>
          <cell r="I11296">
            <v>1500</v>
          </cell>
          <cell r="J11296">
            <v>1500</v>
          </cell>
          <cell r="K11296">
            <v>0</v>
          </cell>
          <cell r="L11296">
            <v>0</v>
          </cell>
          <cell r="M11296">
            <v>0</v>
          </cell>
          <cell r="N11296">
            <v>0</v>
          </cell>
          <cell r="O11296">
            <v>0</v>
          </cell>
        </row>
        <row r="11297">
          <cell r="D11297" t="str">
            <v>20600251201051</v>
          </cell>
          <cell r="E11297" t="str">
            <v>校级临界电场辅助氧化锆陶瓷微纳压印-机理</v>
          </cell>
          <cell r="F11297" t="str">
            <v>黄俊锋</v>
          </cell>
          <cell r="G11297" t="str">
            <v>2022146</v>
          </cell>
          <cell r="H11297">
            <v>0</v>
          </cell>
          <cell r="I11297">
            <v>1500</v>
          </cell>
          <cell r="J11297">
            <v>0</v>
          </cell>
          <cell r="K11297">
            <v>1500</v>
          </cell>
          <cell r="L11297">
            <v>0</v>
          </cell>
          <cell r="M11297">
            <v>0</v>
          </cell>
          <cell r="N11297">
            <v>0</v>
          </cell>
          <cell r="O11297">
            <v>1500</v>
          </cell>
        </row>
        <row r="11298">
          <cell r="D11298" t="str">
            <v>20600251201053</v>
          </cell>
          <cell r="E11298" t="str">
            <v>校级小样本·大智慧-大模型驱动压铸异常自</v>
          </cell>
          <cell r="F11298" t="str">
            <v>黄云伟</v>
          </cell>
          <cell r="G11298" t="str">
            <v>2023083</v>
          </cell>
          <cell r="H11298">
            <v>0</v>
          </cell>
          <cell r="I11298">
            <v>1500</v>
          </cell>
          <cell r="J11298">
            <v>0</v>
          </cell>
          <cell r="K11298">
            <v>1500</v>
          </cell>
          <cell r="L11298">
            <v>0</v>
          </cell>
          <cell r="M11298">
            <v>0</v>
          </cell>
          <cell r="N11298">
            <v>0</v>
          </cell>
          <cell r="O11298">
            <v>1500</v>
          </cell>
        </row>
        <row r="11299">
          <cell r="D11299" t="str">
            <v>20600251201054</v>
          </cell>
          <cell r="E11299" t="str">
            <v>校级单相电能表通讯模块更换工具研发</v>
          </cell>
          <cell r="F11299" t="str">
            <v>吴鹏</v>
          </cell>
          <cell r="G11299" t="str">
            <v>2013036</v>
          </cell>
          <cell r="H11299">
            <v>0</v>
          </cell>
          <cell r="I11299">
            <v>1500</v>
          </cell>
          <cell r="J11299">
            <v>1122.95</v>
          </cell>
          <cell r="K11299">
            <v>377.05</v>
          </cell>
          <cell r="L11299">
            <v>0</v>
          </cell>
          <cell r="M11299">
            <v>0</v>
          </cell>
          <cell r="N11299">
            <v>0</v>
          </cell>
          <cell r="O11299">
            <v>377.05</v>
          </cell>
        </row>
        <row r="11300">
          <cell r="D11300" t="str">
            <v>20600251201055</v>
          </cell>
          <cell r="E11300" t="str">
            <v>校级“果熟先知”——基于柔性应变传感器的</v>
          </cell>
          <cell r="F11300" t="str">
            <v>徐进</v>
          </cell>
          <cell r="G11300" t="str">
            <v>2018080</v>
          </cell>
          <cell r="H11300">
            <v>0</v>
          </cell>
          <cell r="I11300">
            <v>1500</v>
          </cell>
          <cell r="J11300">
            <v>1500</v>
          </cell>
          <cell r="K11300">
            <v>0</v>
          </cell>
          <cell r="L11300">
            <v>0</v>
          </cell>
          <cell r="M11300">
            <v>0</v>
          </cell>
          <cell r="N11300">
            <v>0</v>
          </cell>
          <cell r="O11300">
            <v>0</v>
          </cell>
        </row>
        <row r="11301">
          <cell r="D11301" t="str">
            <v>20600251201056</v>
          </cell>
          <cell r="E11301" t="str">
            <v>校级智能医疗物资自动搬运与消毒机器人</v>
          </cell>
          <cell r="F11301" t="str">
            <v>郭家润</v>
          </cell>
          <cell r="G11301" t="str">
            <v>2020052</v>
          </cell>
          <cell r="H11301">
            <v>0</v>
          </cell>
          <cell r="I11301">
            <v>1500</v>
          </cell>
          <cell r="J11301">
            <v>977.4</v>
          </cell>
          <cell r="K11301">
            <v>522.6</v>
          </cell>
          <cell r="L11301">
            <v>0</v>
          </cell>
          <cell r="M11301">
            <v>0</v>
          </cell>
          <cell r="N11301">
            <v>0</v>
          </cell>
          <cell r="O11301">
            <v>522.6</v>
          </cell>
        </row>
        <row r="11302">
          <cell r="D11302" t="str">
            <v>20600251201057</v>
          </cell>
          <cell r="E11302" t="str">
            <v>校级基于符号学的数字化校园非遗传承H5平</v>
          </cell>
          <cell r="F11302" t="str">
            <v>李钰田</v>
          </cell>
          <cell r="G11302" t="str">
            <v>2009027</v>
          </cell>
          <cell r="H11302">
            <v>0</v>
          </cell>
          <cell r="I11302">
            <v>1500</v>
          </cell>
          <cell r="J11302">
            <v>0</v>
          </cell>
          <cell r="K11302">
            <v>1500</v>
          </cell>
          <cell r="L11302">
            <v>0</v>
          </cell>
          <cell r="M11302">
            <v>0</v>
          </cell>
          <cell r="N11302">
            <v>0</v>
          </cell>
          <cell r="O11302">
            <v>1500</v>
          </cell>
        </row>
        <row r="11303">
          <cell r="D11303" t="str">
            <v>20600251201058</v>
          </cell>
          <cell r="E11303" t="str">
            <v>校级AI赋能乡村茶叶品牌生态模式创新设计</v>
          </cell>
          <cell r="F11303" t="str">
            <v>黄梦怡</v>
          </cell>
          <cell r="G11303" t="str">
            <v>2011026</v>
          </cell>
          <cell r="H11303">
            <v>0</v>
          </cell>
          <cell r="I11303">
            <v>1500</v>
          </cell>
          <cell r="J11303">
            <v>0</v>
          </cell>
          <cell r="K11303">
            <v>1500</v>
          </cell>
          <cell r="L11303">
            <v>0</v>
          </cell>
          <cell r="M11303">
            <v>0</v>
          </cell>
          <cell r="N11303">
            <v>0</v>
          </cell>
          <cell r="O11303">
            <v>1500</v>
          </cell>
        </row>
        <row r="11304">
          <cell r="D11304" t="str">
            <v>20700195900001007</v>
          </cell>
          <cell r="E11304" t="str">
            <v>党费</v>
          </cell>
          <cell r="F11304" t="str">
            <v>陈宝华</v>
          </cell>
          <cell r="G11304" t="str">
            <v>2001015</v>
          </cell>
          <cell r="H11304">
            <v>0</v>
          </cell>
          <cell r="I11304">
            <v>87760.44</v>
          </cell>
          <cell r="J11304">
            <v>3718</v>
          </cell>
          <cell r="K11304">
            <v>84042.44</v>
          </cell>
          <cell r="L11304">
            <v>0</v>
          </cell>
          <cell r="M11304">
            <v>0</v>
          </cell>
          <cell r="N11304">
            <v>0</v>
          </cell>
          <cell r="O11304">
            <v>84042.44</v>
          </cell>
        </row>
        <row r="11305">
          <cell r="D11305" t="str">
            <v>207002061009004</v>
          </cell>
          <cell r="E11305" t="str">
            <v>（平台）新能源材料研究中心-材料分析测试中心</v>
          </cell>
          <cell r="F11305" t="str">
            <v>李文芳</v>
          </cell>
          <cell r="G11305" t="str">
            <v>2016007</v>
          </cell>
          <cell r="H11305">
            <v>0</v>
          </cell>
          <cell r="I11305">
            <v>0</v>
          </cell>
          <cell r="J11305">
            <v>0</v>
          </cell>
          <cell r="K11305">
            <v>0</v>
          </cell>
          <cell r="L11305">
            <v>0</v>
          </cell>
          <cell r="M11305">
            <v>0</v>
          </cell>
          <cell r="N11305">
            <v>0</v>
          </cell>
          <cell r="O11305">
            <v>0</v>
          </cell>
        </row>
        <row r="11306">
          <cell r="D11306" t="str">
            <v>20700206100900401</v>
          </cell>
          <cell r="E11306" t="str">
            <v>（配套经费）固态电池失效与热失控行为研究</v>
          </cell>
          <cell r="F11306" t="str">
            <v>李文芳</v>
          </cell>
          <cell r="G11306" t="str">
            <v>2016007</v>
          </cell>
          <cell r="H11306">
            <v>0</v>
          </cell>
          <cell r="I11306">
            <v>2191331.54</v>
          </cell>
          <cell r="J11306">
            <v>260417.15</v>
          </cell>
          <cell r="K11306">
            <v>1930914.39</v>
          </cell>
          <cell r="L11306">
            <v>0</v>
          </cell>
          <cell r="M11306">
            <v>297602</v>
          </cell>
          <cell r="N11306">
            <v>0</v>
          </cell>
          <cell r="O11306">
            <v>1633312.39</v>
          </cell>
        </row>
        <row r="11307">
          <cell r="D11307" t="str">
            <v>207002061009011</v>
          </cell>
          <cell r="E11307" t="str">
            <v>（平台）新能源材料研究中心—生物质催化材料研究</v>
          </cell>
          <cell r="F11307" t="str">
            <v>苏海燕</v>
          </cell>
          <cell r="G11307" t="str">
            <v>2019809</v>
          </cell>
          <cell r="H11307">
            <v>0</v>
          </cell>
          <cell r="I11307">
            <v>0</v>
          </cell>
          <cell r="J11307">
            <v>0</v>
          </cell>
          <cell r="K11307">
            <v>0</v>
          </cell>
          <cell r="L11307">
            <v>0</v>
          </cell>
          <cell r="M11307">
            <v>0</v>
          </cell>
          <cell r="N11307">
            <v>0</v>
          </cell>
          <cell r="O11307">
            <v>0</v>
          </cell>
        </row>
        <row r="11308">
          <cell r="D11308" t="str">
            <v>207002061009012</v>
          </cell>
          <cell r="E11308" t="str">
            <v>（平台）新能源材料研究中心—太阳能及光电材料研究</v>
          </cell>
          <cell r="F11308" t="str">
            <v>段若蒙</v>
          </cell>
          <cell r="G11308" t="str">
            <v>2017026</v>
          </cell>
          <cell r="H11308">
            <v>0</v>
          </cell>
          <cell r="I11308">
            <v>653.93</v>
          </cell>
          <cell r="J11308">
            <v>0</v>
          </cell>
          <cell r="K11308">
            <v>653.93</v>
          </cell>
          <cell r="L11308">
            <v>0</v>
          </cell>
          <cell r="M11308">
            <v>0</v>
          </cell>
          <cell r="N11308">
            <v>0</v>
          </cell>
          <cell r="O11308">
            <v>653.93</v>
          </cell>
        </row>
        <row r="11309">
          <cell r="D11309" t="str">
            <v>207002063077</v>
          </cell>
          <cell r="E11309" t="str">
            <v>材料科学与工程学院启动建设费</v>
          </cell>
          <cell r="F11309" t="str">
            <v>王彪</v>
          </cell>
          <cell r="G11309" t="str">
            <v>2020816</v>
          </cell>
          <cell r="H11309">
            <v>0</v>
          </cell>
          <cell r="I11309">
            <v>0</v>
          </cell>
          <cell r="J11309">
            <v>0</v>
          </cell>
          <cell r="K11309">
            <v>0</v>
          </cell>
          <cell r="L11309">
            <v>0</v>
          </cell>
          <cell r="M11309">
            <v>0</v>
          </cell>
          <cell r="N11309">
            <v>0</v>
          </cell>
          <cell r="O11309">
            <v>0</v>
          </cell>
        </row>
        <row r="11310">
          <cell r="D11310" t="str">
            <v>20700211182004</v>
          </cell>
          <cell r="E11310" t="str">
            <v>（平台）新能源材料研究中心-生物质催化材料研究</v>
          </cell>
          <cell r="F11310" t="str">
            <v>苏海燕</v>
          </cell>
          <cell r="G11310" t="str">
            <v>2019809</v>
          </cell>
          <cell r="H11310">
            <v>0</v>
          </cell>
          <cell r="I11310">
            <v>164534</v>
          </cell>
          <cell r="J11310">
            <v>67505.87</v>
          </cell>
          <cell r="K11310">
            <v>97028.13</v>
          </cell>
          <cell r="L11310">
            <v>0</v>
          </cell>
          <cell r="M11310">
            <v>0</v>
          </cell>
          <cell r="N11310">
            <v>0</v>
          </cell>
          <cell r="O11310">
            <v>97028.13</v>
          </cell>
        </row>
        <row r="11311">
          <cell r="D11311" t="str">
            <v>20700211186</v>
          </cell>
          <cell r="E11311" t="str">
            <v>学科交叉中心建设启动费</v>
          </cell>
          <cell r="F11311" t="str">
            <v>王彪</v>
          </cell>
          <cell r="G11311" t="str">
            <v>2020816</v>
          </cell>
          <cell r="H11311">
            <v>0</v>
          </cell>
          <cell r="I11311">
            <v>0</v>
          </cell>
          <cell r="J11311">
            <v>0</v>
          </cell>
          <cell r="K11311">
            <v>0</v>
          </cell>
          <cell r="L11311">
            <v>0</v>
          </cell>
          <cell r="M11311">
            <v>0</v>
          </cell>
          <cell r="N11311">
            <v>0</v>
          </cell>
          <cell r="O11311">
            <v>0</v>
          </cell>
        </row>
        <row r="11312">
          <cell r="D11312" t="str">
            <v>20700215701007</v>
          </cell>
          <cell r="E11312" t="str">
            <v>征兵专项经费</v>
          </cell>
          <cell r="F11312" t="str">
            <v>陈宝华</v>
          </cell>
          <cell r="G11312" t="str">
            <v>2001015</v>
          </cell>
          <cell r="H11312">
            <v>0</v>
          </cell>
          <cell r="I11312">
            <v>2000</v>
          </cell>
          <cell r="J11312">
            <v>0</v>
          </cell>
          <cell r="K11312">
            <v>2000</v>
          </cell>
          <cell r="L11312">
            <v>0</v>
          </cell>
          <cell r="M11312">
            <v>0</v>
          </cell>
          <cell r="N11312">
            <v>0</v>
          </cell>
          <cell r="O11312">
            <v>2000</v>
          </cell>
        </row>
        <row r="11313">
          <cell r="D11313" t="str">
            <v>20700220629012</v>
          </cell>
          <cell r="E11313" t="str">
            <v>本科招生工作经费</v>
          </cell>
          <cell r="F11313" t="str">
            <v>陈宝华</v>
          </cell>
          <cell r="G11313" t="str">
            <v>2001015</v>
          </cell>
          <cell r="H11313">
            <v>0</v>
          </cell>
          <cell r="I11313">
            <v>0</v>
          </cell>
          <cell r="J11313">
            <v>0</v>
          </cell>
          <cell r="K11313">
            <v>0</v>
          </cell>
          <cell r="L11313">
            <v>0</v>
          </cell>
          <cell r="M11313">
            <v>0</v>
          </cell>
          <cell r="N11313">
            <v>0</v>
          </cell>
          <cell r="O11313">
            <v>0</v>
          </cell>
        </row>
        <row r="11314">
          <cell r="D11314" t="str">
            <v>20700220629024</v>
          </cell>
          <cell r="E11314" t="str">
            <v>研究生招生工作经费</v>
          </cell>
          <cell r="F11314" t="str">
            <v>王彪</v>
          </cell>
          <cell r="G11314" t="str">
            <v>2020816</v>
          </cell>
          <cell r="H11314">
            <v>0</v>
          </cell>
          <cell r="I11314">
            <v>0</v>
          </cell>
          <cell r="J11314">
            <v>0</v>
          </cell>
          <cell r="K11314">
            <v>0</v>
          </cell>
          <cell r="L11314">
            <v>0</v>
          </cell>
          <cell r="M11314">
            <v>0</v>
          </cell>
          <cell r="N11314">
            <v>0</v>
          </cell>
          <cell r="O11314">
            <v>0</v>
          </cell>
        </row>
        <row r="11315">
          <cell r="D11315" t="str">
            <v>20700221001035</v>
          </cell>
          <cell r="E11315" t="str">
            <v>教学部门日常教学经费</v>
          </cell>
          <cell r="F11315" t="str">
            <v>王彪</v>
          </cell>
          <cell r="G11315" t="str">
            <v>2020816</v>
          </cell>
          <cell r="H11315">
            <v>0</v>
          </cell>
          <cell r="I11315">
            <v>0</v>
          </cell>
          <cell r="J11315">
            <v>0</v>
          </cell>
          <cell r="K11315">
            <v>0</v>
          </cell>
          <cell r="L11315">
            <v>0</v>
          </cell>
          <cell r="M11315">
            <v>0</v>
          </cell>
          <cell r="N11315">
            <v>0</v>
          </cell>
          <cell r="O11315">
            <v>0</v>
          </cell>
        </row>
        <row r="11316">
          <cell r="D11316" t="str">
            <v>20700221001055</v>
          </cell>
          <cell r="E11316" t="str">
            <v>党建经费</v>
          </cell>
          <cell r="F11316" t="str">
            <v>陈宝华</v>
          </cell>
          <cell r="G11316" t="str">
            <v>2001015</v>
          </cell>
          <cell r="H11316">
            <v>0</v>
          </cell>
          <cell r="I11316">
            <v>36675</v>
          </cell>
          <cell r="J11316">
            <v>4000</v>
          </cell>
          <cell r="K11316">
            <v>32675</v>
          </cell>
          <cell r="L11316">
            <v>0</v>
          </cell>
          <cell r="M11316">
            <v>0</v>
          </cell>
          <cell r="N11316">
            <v>0</v>
          </cell>
          <cell r="O11316">
            <v>32675</v>
          </cell>
        </row>
        <row r="11317">
          <cell r="D11317" t="str">
            <v>20700221001074</v>
          </cell>
          <cell r="E11317" t="str">
            <v>德育经费</v>
          </cell>
          <cell r="F11317" t="str">
            <v>王彪</v>
          </cell>
          <cell r="G11317" t="str">
            <v>2020816</v>
          </cell>
          <cell r="H11317">
            <v>0</v>
          </cell>
          <cell r="I11317">
            <v>0</v>
          </cell>
          <cell r="J11317">
            <v>0</v>
          </cell>
          <cell r="K11317">
            <v>0</v>
          </cell>
          <cell r="L11317">
            <v>0</v>
          </cell>
          <cell r="M11317">
            <v>0</v>
          </cell>
          <cell r="N11317">
            <v>0</v>
          </cell>
          <cell r="O11317">
            <v>0</v>
          </cell>
        </row>
        <row r="11318">
          <cell r="D11318" t="str">
            <v>20700221001122007</v>
          </cell>
          <cell r="E11318" t="str">
            <v>教学实验耗材费</v>
          </cell>
          <cell r="F11318" t="str">
            <v>王彪</v>
          </cell>
          <cell r="G11318" t="str">
            <v>2020816</v>
          </cell>
          <cell r="H11318">
            <v>0</v>
          </cell>
          <cell r="I11318">
            <v>0</v>
          </cell>
          <cell r="J11318">
            <v>0</v>
          </cell>
          <cell r="K11318">
            <v>0</v>
          </cell>
          <cell r="L11318">
            <v>0</v>
          </cell>
          <cell r="M11318">
            <v>0</v>
          </cell>
          <cell r="N11318">
            <v>0</v>
          </cell>
          <cell r="O11318">
            <v>0</v>
          </cell>
        </row>
        <row r="11319">
          <cell r="D11319" t="str">
            <v>20700221001158</v>
          </cell>
          <cell r="E11319" t="str">
            <v>日常公用经费</v>
          </cell>
          <cell r="F11319" t="str">
            <v>王彪</v>
          </cell>
          <cell r="G11319" t="str">
            <v>2020816</v>
          </cell>
          <cell r="H11319">
            <v>0</v>
          </cell>
          <cell r="I11319">
            <v>0</v>
          </cell>
          <cell r="J11319">
            <v>0</v>
          </cell>
          <cell r="K11319">
            <v>0</v>
          </cell>
          <cell r="L11319">
            <v>0</v>
          </cell>
          <cell r="M11319">
            <v>0</v>
          </cell>
          <cell r="N11319">
            <v>0</v>
          </cell>
          <cell r="O11319">
            <v>0</v>
          </cell>
        </row>
        <row r="11320">
          <cell r="D11320" t="str">
            <v>20700221001159</v>
          </cell>
          <cell r="E11320" t="str">
            <v>教学业务费（教学实验耗材费）</v>
          </cell>
          <cell r="F11320" t="str">
            <v>王彪</v>
          </cell>
          <cell r="G11320" t="str">
            <v>2020816</v>
          </cell>
          <cell r="H11320">
            <v>0</v>
          </cell>
          <cell r="I11320">
            <v>25000</v>
          </cell>
          <cell r="J11320">
            <v>17795.33</v>
          </cell>
          <cell r="K11320">
            <v>7204.67</v>
          </cell>
          <cell r="L11320">
            <v>0</v>
          </cell>
          <cell r="M11320">
            <v>0</v>
          </cell>
          <cell r="N11320">
            <v>0</v>
          </cell>
          <cell r="O11320">
            <v>7204.67</v>
          </cell>
        </row>
        <row r="11321">
          <cell r="D11321" t="str">
            <v>20700221001160</v>
          </cell>
          <cell r="E11321" t="str">
            <v>人才队伍建设费</v>
          </cell>
          <cell r="F11321" t="str">
            <v>王彪</v>
          </cell>
          <cell r="G11321" t="str">
            <v>2020816</v>
          </cell>
          <cell r="H11321">
            <v>0</v>
          </cell>
          <cell r="I11321">
            <v>0</v>
          </cell>
          <cell r="J11321">
            <v>0</v>
          </cell>
          <cell r="K11321">
            <v>0</v>
          </cell>
          <cell r="L11321">
            <v>0</v>
          </cell>
          <cell r="M11321">
            <v>0</v>
          </cell>
          <cell r="N11321">
            <v>0</v>
          </cell>
          <cell r="O11321">
            <v>0</v>
          </cell>
        </row>
        <row r="11322">
          <cell r="D11322" t="str">
            <v>20700221003019</v>
          </cell>
          <cell r="E11322" t="str">
            <v>学生工作经费</v>
          </cell>
          <cell r="F11322" t="str">
            <v>王彪</v>
          </cell>
          <cell r="G11322" t="str">
            <v>2020816</v>
          </cell>
          <cell r="H11322">
            <v>0</v>
          </cell>
          <cell r="I11322">
            <v>54000</v>
          </cell>
          <cell r="J11322">
            <v>29620.01</v>
          </cell>
          <cell r="K11322">
            <v>24379.99</v>
          </cell>
          <cell r="L11322">
            <v>0</v>
          </cell>
          <cell r="M11322">
            <v>0</v>
          </cell>
          <cell r="N11322">
            <v>0</v>
          </cell>
          <cell r="O11322">
            <v>24379.99</v>
          </cell>
        </row>
        <row r="11323">
          <cell r="D11323" t="str">
            <v>20700221012006</v>
          </cell>
          <cell r="E11323" t="str">
            <v>学生工作经费（德育经费）</v>
          </cell>
          <cell r="F11323" t="str">
            <v>王彪</v>
          </cell>
          <cell r="G11323" t="str">
            <v>2020816</v>
          </cell>
          <cell r="H11323">
            <v>0</v>
          </cell>
          <cell r="I11323">
            <v>6000</v>
          </cell>
          <cell r="J11323">
            <v>2068.9</v>
          </cell>
          <cell r="K11323">
            <v>3931.1</v>
          </cell>
          <cell r="L11323">
            <v>0</v>
          </cell>
          <cell r="M11323">
            <v>0</v>
          </cell>
          <cell r="N11323">
            <v>0</v>
          </cell>
          <cell r="O11323">
            <v>3931.1</v>
          </cell>
        </row>
        <row r="11324">
          <cell r="D11324" t="str">
            <v>20700221102003007</v>
          </cell>
          <cell r="E11324" t="str">
            <v>学生毕业设计及实习费</v>
          </cell>
          <cell r="F11324" t="str">
            <v>王彪</v>
          </cell>
          <cell r="G11324" t="str">
            <v>2020816</v>
          </cell>
          <cell r="H11324">
            <v>0</v>
          </cell>
          <cell r="I11324">
            <v>0</v>
          </cell>
          <cell r="J11324">
            <v>0</v>
          </cell>
          <cell r="K11324">
            <v>0</v>
          </cell>
          <cell r="L11324">
            <v>0</v>
          </cell>
          <cell r="M11324">
            <v>0</v>
          </cell>
          <cell r="N11324">
            <v>0</v>
          </cell>
          <cell r="O11324">
            <v>0</v>
          </cell>
        </row>
        <row r="11325">
          <cell r="D11325" t="str">
            <v>20700221102026</v>
          </cell>
          <cell r="E11325" t="str">
            <v>教学业务费</v>
          </cell>
          <cell r="F11325" t="str">
            <v>王彪</v>
          </cell>
          <cell r="G11325" t="str">
            <v>2020816</v>
          </cell>
          <cell r="H11325">
            <v>0</v>
          </cell>
          <cell r="I11325">
            <v>555000</v>
          </cell>
          <cell r="J11325">
            <v>129686.85</v>
          </cell>
          <cell r="K11325">
            <v>425313.15</v>
          </cell>
          <cell r="L11325">
            <v>0</v>
          </cell>
          <cell r="M11325">
            <v>0</v>
          </cell>
          <cell r="N11325">
            <v>0</v>
          </cell>
          <cell r="O11325">
            <v>425313.15</v>
          </cell>
        </row>
        <row r="11326">
          <cell r="D11326" t="str">
            <v>20700221102027</v>
          </cell>
          <cell r="E11326" t="str">
            <v>学生工作经费（实习实验费）</v>
          </cell>
          <cell r="F11326" t="str">
            <v>王彪</v>
          </cell>
          <cell r="G11326" t="str">
            <v>2020816</v>
          </cell>
          <cell r="H11326">
            <v>0</v>
          </cell>
          <cell r="I11326">
            <v>25000</v>
          </cell>
          <cell r="J11326">
            <v>12399.8</v>
          </cell>
          <cell r="K11326">
            <v>12600.2</v>
          </cell>
          <cell r="L11326">
            <v>0</v>
          </cell>
          <cell r="M11326">
            <v>0</v>
          </cell>
          <cell r="N11326">
            <v>0</v>
          </cell>
          <cell r="O11326">
            <v>12600.2</v>
          </cell>
        </row>
        <row r="11327">
          <cell r="D11327" t="str">
            <v>20700221103003002</v>
          </cell>
          <cell r="E11327" t="str">
            <v>实验室建设与实验室安全专项</v>
          </cell>
          <cell r="F11327" t="str">
            <v>王彪</v>
          </cell>
          <cell r="G11327" t="str">
            <v>2020816</v>
          </cell>
          <cell r="H11327">
            <v>0</v>
          </cell>
          <cell r="I11327">
            <v>0</v>
          </cell>
          <cell r="J11327">
            <v>0</v>
          </cell>
          <cell r="K11327">
            <v>0</v>
          </cell>
          <cell r="L11327">
            <v>0</v>
          </cell>
          <cell r="M11327">
            <v>0</v>
          </cell>
          <cell r="N11327">
            <v>0</v>
          </cell>
          <cell r="O11327">
            <v>0</v>
          </cell>
        </row>
        <row r="11328">
          <cell r="D11328" t="str">
            <v>20700221103009</v>
          </cell>
          <cell r="E11328" t="str">
            <v>实验和教学设施建设费</v>
          </cell>
          <cell r="F11328" t="str">
            <v>王彪</v>
          </cell>
          <cell r="G11328" t="str">
            <v>2020816</v>
          </cell>
          <cell r="H11328">
            <v>0</v>
          </cell>
          <cell r="I11328">
            <v>24050</v>
          </cell>
          <cell r="J11328">
            <v>1560</v>
          </cell>
          <cell r="K11328">
            <v>22490</v>
          </cell>
          <cell r="L11328">
            <v>0</v>
          </cell>
          <cell r="M11328">
            <v>0</v>
          </cell>
          <cell r="N11328">
            <v>0</v>
          </cell>
          <cell r="O11328">
            <v>22490</v>
          </cell>
        </row>
        <row r="11329">
          <cell r="D11329" t="str">
            <v>20700221104001008</v>
          </cell>
          <cell r="E11329" t="str">
            <v>教学业务费（专业建设费）</v>
          </cell>
          <cell r="F11329" t="str">
            <v>王彪</v>
          </cell>
          <cell r="G11329" t="str">
            <v>2020816</v>
          </cell>
          <cell r="H11329">
            <v>0</v>
          </cell>
          <cell r="I11329">
            <v>0</v>
          </cell>
          <cell r="J11329">
            <v>0</v>
          </cell>
          <cell r="K11329">
            <v>0</v>
          </cell>
          <cell r="L11329">
            <v>0</v>
          </cell>
          <cell r="M11329">
            <v>0</v>
          </cell>
          <cell r="N11329">
            <v>0</v>
          </cell>
          <cell r="O11329">
            <v>0</v>
          </cell>
        </row>
        <row r="11330">
          <cell r="D11330" t="str">
            <v>20700221104001009</v>
          </cell>
          <cell r="E11330" t="str">
            <v>（专业建设费）东莞理工学院-广东生益科技股份有限公司 大学生社会实践教学基地</v>
          </cell>
          <cell r="F11330" t="str">
            <v>李坤泉</v>
          </cell>
          <cell r="G11330" t="str">
            <v>2019080</v>
          </cell>
          <cell r="H11330">
            <v>0</v>
          </cell>
          <cell r="I11330">
            <v>0</v>
          </cell>
          <cell r="J11330">
            <v>0</v>
          </cell>
          <cell r="K11330">
            <v>0</v>
          </cell>
          <cell r="L11330">
            <v>0</v>
          </cell>
          <cell r="M11330">
            <v>0</v>
          </cell>
          <cell r="N11330">
            <v>0</v>
          </cell>
          <cell r="O11330">
            <v>0</v>
          </cell>
        </row>
        <row r="11331">
          <cell r="D11331" t="str">
            <v>20700221104001010</v>
          </cell>
          <cell r="E11331" t="str">
            <v>（专业建设费）聚合物反应工程</v>
          </cell>
          <cell r="F11331" t="str">
            <v>巫运辉</v>
          </cell>
          <cell r="G11331" t="str">
            <v>2019057</v>
          </cell>
          <cell r="H11331">
            <v>0</v>
          </cell>
          <cell r="I11331">
            <v>0</v>
          </cell>
          <cell r="J11331">
            <v>0</v>
          </cell>
          <cell r="K11331">
            <v>0</v>
          </cell>
          <cell r="L11331">
            <v>0</v>
          </cell>
          <cell r="M11331">
            <v>0</v>
          </cell>
          <cell r="N11331">
            <v>0</v>
          </cell>
          <cell r="O11331">
            <v>0</v>
          </cell>
        </row>
        <row r="11332">
          <cell r="D11332" t="str">
            <v>20700221104001011</v>
          </cell>
          <cell r="E11332" t="str">
            <v>（专业建设费）机械设计工程</v>
          </cell>
          <cell r="F11332" t="str">
            <v>田君</v>
          </cell>
          <cell r="G11332" t="str">
            <v>2001006</v>
          </cell>
          <cell r="H11332">
            <v>0</v>
          </cell>
          <cell r="I11332">
            <v>40000</v>
          </cell>
          <cell r="J11332">
            <v>7461.5</v>
          </cell>
          <cell r="K11332">
            <v>32538.5</v>
          </cell>
          <cell r="L11332">
            <v>20000</v>
          </cell>
          <cell r="M11332">
            <v>0</v>
          </cell>
          <cell r="N11332">
            <v>0</v>
          </cell>
          <cell r="O11332">
            <v>32538.5</v>
          </cell>
        </row>
        <row r="11333">
          <cell r="D11333" t="str">
            <v>20700221105024</v>
          </cell>
          <cell r="E11333" t="str">
            <v>研究生管理费</v>
          </cell>
          <cell r="F11333" t="str">
            <v>王彪</v>
          </cell>
          <cell r="G11333" t="str">
            <v>2020816</v>
          </cell>
          <cell r="H11333">
            <v>0</v>
          </cell>
          <cell r="I11333">
            <v>0</v>
          </cell>
          <cell r="J11333">
            <v>0</v>
          </cell>
          <cell r="K11333">
            <v>0</v>
          </cell>
          <cell r="L11333">
            <v>0</v>
          </cell>
          <cell r="M11333">
            <v>0</v>
          </cell>
          <cell r="N11333">
            <v>0</v>
          </cell>
          <cell r="O11333">
            <v>0</v>
          </cell>
        </row>
        <row r="11334">
          <cell r="D11334" t="str">
            <v>20700221106212</v>
          </cell>
          <cell r="E11334" t="str">
            <v>教学业务费（课程建设费）</v>
          </cell>
          <cell r="F11334" t="str">
            <v>王彪</v>
          </cell>
          <cell r="G11334" t="str">
            <v>2020816</v>
          </cell>
          <cell r="H11334">
            <v>0</v>
          </cell>
          <cell r="I11334">
            <v>0</v>
          </cell>
          <cell r="J11334">
            <v>0</v>
          </cell>
          <cell r="K11334">
            <v>0</v>
          </cell>
          <cell r="L11334">
            <v>0</v>
          </cell>
          <cell r="M11334">
            <v>0</v>
          </cell>
          <cell r="N11334">
            <v>0</v>
          </cell>
          <cell r="O11334">
            <v>0</v>
          </cell>
        </row>
        <row r="11335">
          <cell r="D11335" t="str">
            <v>20700221106212001</v>
          </cell>
          <cell r="E11335" t="str">
            <v>聚合物反应工程</v>
          </cell>
          <cell r="F11335" t="str">
            <v>巫运辉</v>
          </cell>
          <cell r="G11335" t="str">
            <v>2019057</v>
          </cell>
          <cell r="H11335">
            <v>0</v>
          </cell>
          <cell r="I11335">
            <v>0</v>
          </cell>
          <cell r="J11335">
            <v>0</v>
          </cell>
          <cell r="K11335">
            <v>0</v>
          </cell>
          <cell r="L11335">
            <v>0</v>
          </cell>
          <cell r="M11335">
            <v>0</v>
          </cell>
          <cell r="N11335">
            <v>0</v>
          </cell>
          <cell r="O11335">
            <v>0</v>
          </cell>
        </row>
        <row r="11336">
          <cell r="D11336" t="str">
            <v>20700221106212002</v>
          </cell>
          <cell r="E11336" t="str">
            <v>大学化学</v>
          </cell>
          <cell r="F11336" t="str">
            <v>张晓凡</v>
          </cell>
          <cell r="G11336" t="str">
            <v>2018104</v>
          </cell>
          <cell r="H11336">
            <v>0</v>
          </cell>
          <cell r="I11336">
            <v>0</v>
          </cell>
          <cell r="J11336">
            <v>0</v>
          </cell>
          <cell r="K11336">
            <v>0</v>
          </cell>
          <cell r="L11336">
            <v>0</v>
          </cell>
          <cell r="M11336">
            <v>0</v>
          </cell>
          <cell r="N11336">
            <v>0</v>
          </cell>
          <cell r="O11336">
            <v>0</v>
          </cell>
        </row>
        <row r="11337">
          <cell r="D11337" t="str">
            <v>20700221106212003</v>
          </cell>
          <cell r="E11337" t="str">
            <v>材料前沿进展</v>
          </cell>
          <cell r="F11337" t="str">
            <v>刘丹</v>
          </cell>
          <cell r="G11337" t="str">
            <v>2018808</v>
          </cell>
          <cell r="H11337">
            <v>0</v>
          </cell>
          <cell r="I11337">
            <v>0</v>
          </cell>
          <cell r="J11337">
            <v>0</v>
          </cell>
          <cell r="K11337">
            <v>0</v>
          </cell>
          <cell r="L11337">
            <v>0</v>
          </cell>
          <cell r="M11337">
            <v>0</v>
          </cell>
          <cell r="N11337">
            <v>0</v>
          </cell>
          <cell r="O11337">
            <v>0</v>
          </cell>
        </row>
        <row r="11338">
          <cell r="D11338" t="str">
            <v>20700221110341</v>
          </cell>
          <cell r="E11338" t="str">
            <v>二级学院人才启动费</v>
          </cell>
          <cell r="F11338" t="str">
            <v>王彪</v>
          </cell>
          <cell r="G11338" t="str">
            <v>2020816</v>
          </cell>
          <cell r="H11338">
            <v>0</v>
          </cell>
          <cell r="I11338">
            <v>130000</v>
          </cell>
          <cell r="J11338">
            <v>0</v>
          </cell>
          <cell r="K11338">
            <v>130000</v>
          </cell>
          <cell r="L11338">
            <v>0</v>
          </cell>
          <cell r="M11338">
            <v>0</v>
          </cell>
          <cell r="N11338">
            <v>0</v>
          </cell>
          <cell r="O11338">
            <v>130000</v>
          </cell>
        </row>
        <row r="11339">
          <cell r="D11339" t="str">
            <v>20700221110341001</v>
          </cell>
          <cell r="E11339" t="str">
            <v>杨硕人才启动经费项目</v>
          </cell>
          <cell r="F11339" t="str">
            <v>杨硕</v>
          </cell>
          <cell r="G11339" t="str">
            <v>2024128</v>
          </cell>
          <cell r="H11339">
            <v>0</v>
          </cell>
          <cell r="I11339">
            <v>50000</v>
          </cell>
          <cell r="J11339">
            <v>13650</v>
          </cell>
          <cell r="K11339">
            <v>36350</v>
          </cell>
          <cell r="L11339">
            <v>0</v>
          </cell>
          <cell r="M11339">
            <v>0</v>
          </cell>
          <cell r="N11339">
            <v>0</v>
          </cell>
          <cell r="O11339">
            <v>36350</v>
          </cell>
        </row>
        <row r="11340">
          <cell r="D11340" t="str">
            <v>20700221110341002</v>
          </cell>
          <cell r="E11340" t="str">
            <v>张晨博士后人才启动经费项目</v>
          </cell>
          <cell r="F11340" t="str">
            <v>张晨</v>
          </cell>
          <cell r="G11340" t="str">
            <v>2024140</v>
          </cell>
          <cell r="H11340">
            <v>0</v>
          </cell>
          <cell r="I11340">
            <v>30000</v>
          </cell>
          <cell r="J11340">
            <v>8268</v>
          </cell>
          <cell r="K11340">
            <v>21732</v>
          </cell>
          <cell r="L11340">
            <v>0</v>
          </cell>
          <cell r="M11340">
            <v>0</v>
          </cell>
          <cell r="N11340">
            <v>0</v>
          </cell>
          <cell r="O11340">
            <v>21732</v>
          </cell>
        </row>
        <row r="11341">
          <cell r="D11341" t="str">
            <v>20700221110341003</v>
          </cell>
          <cell r="E11341" t="str">
            <v>李凌凤人才启动经费项目</v>
          </cell>
          <cell r="F11341" t="str">
            <v>李凌凤</v>
          </cell>
          <cell r="G11341" t="str">
            <v>2024144</v>
          </cell>
          <cell r="H11341">
            <v>0</v>
          </cell>
          <cell r="I11341">
            <v>50000</v>
          </cell>
          <cell r="J11341">
            <v>0</v>
          </cell>
          <cell r="K11341">
            <v>50000</v>
          </cell>
          <cell r="L11341">
            <v>0</v>
          </cell>
          <cell r="M11341">
            <v>0</v>
          </cell>
          <cell r="N11341">
            <v>0</v>
          </cell>
          <cell r="O11341">
            <v>50000</v>
          </cell>
        </row>
        <row r="11342">
          <cell r="D11342" t="str">
            <v>20700221110341004</v>
          </cell>
          <cell r="E11342" t="str">
            <v>廖礼玲人才启动经费项目</v>
          </cell>
          <cell r="F11342" t="str">
            <v>廖礼玲</v>
          </cell>
          <cell r="G11342" t="str">
            <v>2024174</v>
          </cell>
          <cell r="H11342">
            <v>0</v>
          </cell>
          <cell r="I11342">
            <v>50000</v>
          </cell>
          <cell r="J11342">
            <v>14890.39</v>
          </cell>
          <cell r="K11342">
            <v>35109.61</v>
          </cell>
          <cell r="L11342">
            <v>0</v>
          </cell>
          <cell r="M11342">
            <v>0</v>
          </cell>
          <cell r="N11342">
            <v>0</v>
          </cell>
          <cell r="O11342">
            <v>35109.61</v>
          </cell>
        </row>
        <row r="11343">
          <cell r="D11343" t="str">
            <v>20700221110341005</v>
          </cell>
          <cell r="E11343" t="str">
            <v>马法豪人才启动经费项目</v>
          </cell>
          <cell r="F11343" t="str">
            <v>马法豪</v>
          </cell>
          <cell r="G11343" t="str">
            <v>2024150</v>
          </cell>
          <cell r="H11343">
            <v>0</v>
          </cell>
          <cell r="I11343">
            <v>50000</v>
          </cell>
          <cell r="J11343">
            <v>0</v>
          </cell>
          <cell r="K11343">
            <v>50000</v>
          </cell>
          <cell r="L11343">
            <v>0</v>
          </cell>
          <cell r="M11343">
            <v>0</v>
          </cell>
          <cell r="N11343">
            <v>0</v>
          </cell>
          <cell r="O11343">
            <v>50000</v>
          </cell>
        </row>
        <row r="11344">
          <cell r="D11344" t="str">
            <v>20700221110341006</v>
          </cell>
          <cell r="E11344" t="str">
            <v>张晨旭人才启动经费项目</v>
          </cell>
          <cell r="F11344" t="str">
            <v>张晨旭</v>
          </cell>
          <cell r="G11344" t="str">
            <v>2022133</v>
          </cell>
          <cell r="H11344">
            <v>0</v>
          </cell>
          <cell r="I11344">
            <v>50000</v>
          </cell>
          <cell r="J11344">
            <v>0</v>
          </cell>
          <cell r="K11344">
            <v>50000</v>
          </cell>
          <cell r="L11344">
            <v>0</v>
          </cell>
          <cell r="M11344">
            <v>0</v>
          </cell>
          <cell r="N11344">
            <v>0</v>
          </cell>
          <cell r="O11344">
            <v>50000</v>
          </cell>
        </row>
        <row r="11345">
          <cell r="D11345" t="str">
            <v>20700221110341007</v>
          </cell>
          <cell r="E11345" t="str">
            <v>姜茗人才启动经费项目</v>
          </cell>
          <cell r="F11345" t="str">
            <v>姜茗</v>
          </cell>
          <cell r="G11345" t="str">
            <v>2025006</v>
          </cell>
          <cell r="H11345">
            <v>0</v>
          </cell>
          <cell r="I11345">
            <v>30000</v>
          </cell>
          <cell r="J11345">
            <v>0</v>
          </cell>
          <cell r="K11345">
            <v>30000</v>
          </cell>
          <cell r="L11345">
            <v>0</v>
          </cell>
          <cell r="M11345">
            <v>0</v>
          </cell>
          <cell r="N11345">
            <v>0</v>
          </cell>
          <cell r="O11345">
            <v>30000</v>
          </cell>
        </row>
        <row r="11346">
          <cell r="D11346" t="str">
            <v>20700221110341008</v>
          </cell>
          <cell r="E11346" t="str">
            <v>王宏越人才启动经费项目</v>
          </cell>
          <cell r="F11346" t="str">
            <v>王宏越</v>
          </cell>
          <cell r="G11346" t="str">
            <v>2025101</v>
          </cell>
          <cell r="H11346">
            <v>0</v>
          </cell>
          <cell r="I11346">
            <v>15000</v>
          </cell>
          <cell r="J11346">
            <v>0</v>
          </cell>
          <cell r="K11346">
            <v>15000</v>
          </cell>
          <cell r="L11346">
            <v>0</v>
          </cell>
          <cell r="M11346">
            <v>0</v>
          </cell>
          <cell r="N11346">
            <v>0</v>
          </cell>
          <cell r="O11346">
            <v>15000</v>
          </cell>
        </row>
        <row r="11347">
          <cell r="D11347" t="str">
            <v>20700221110341009</v>
          </cell>
          <cell r="E11347" t="str">
            <v>王海鹏人才启动经费项目</v>
          </cell>
          <cell r="F11347" t="str">
            <v>王海鹏</v>
          </cell>
          <cell r="G11347" t="str">
            <v>2025109</v>
          </cell>
          <cell r="H11347">
            <v>0</v>
          </cell>
          <cell r="I11347">
            <v>15000</v>
          </cell>
          <cell r="J11347">
            <v>0</v>
          </cell>
          <cell r="K11347">
            <v>15000</v>
          </cell>
          <cell r="L11347">
            <v>0</v>
          </cell>
          <cell r="M11347">
            <v>0</v>
          </cell>
          <cell r="N11347">
            <v>0</v>
          </cell>
          <cell r="O11347">
            <v>15000</v>
          </cell>
        </row>
        <row r="11348">
          <cell r="D11348" t="str">
            <v>20700221111009</v>
          </cell>
          <cell r="E11348" t="str">
            <v>基础设施运行费</v>
          </cell>
          <cell r="F11348" t="str">
            <v>王彪</v>
          </cell>
          <cell r="G11348" t="str">
            <v>2020816</v>
          </cell>
          <cell r="H11348">
            <v>0</v>
          </cell>
          <cell r="I11348">
            <v>0</v>
          </cell>
          <cell r="J11348">
            <v>0</v>
          </cell>
          <cell r="K11348">
            <v>0</v>
          </cell>
          <cell r="L11348">
            <v>0</v>
          </cell>
          <cell r="M11348">
            <v>0</v>
          </cell>
          <cell r="N11348">
            <v>0</v>
          </cell>
          <cell r="O11348">
            <v>0</v>
          </cell>
        </row>
        <row r="11349">
          <cell r="D11349" t="str">
            <v>20700221114293</v>
          </cell>
          <cell r="E11349" t="str">
            <v>教学业务费（教学改革经费）</v>
          </cell>
          <cell r="F11349" t="str">
            <v>王彪</v>
          </cell>
          <cell r="G11349" t="str">
            <v>2020816</v>
          </cell>
          <cell r="H11349">
            <v>0</v>
          </cell>
          <cell r="I11349">
            <v>0</v>
          </cell>
          <cell r="J11349">
            <v>0</v>
          </cell>
          <cell r="K11349">
            <v>0</v>
          </cell>
          <cell r="L11349">
            <v>0</v>
          </cell>
          <cell r="M11349">
            <v>0</v>
          </cell>
          <cell r="N11349">
            <v>0</v>
          </cell>
          <cell r="O11349">
            <v>0</v>
          </cell>
        </row>
        <row r="11350">
          <cell r="D11350" t="str">
            <v>20700221116002</v>
          </cell>
          <cell r="E11350" t="str">
            <v>材料与化工学位点建设经费</v>
          </cell>
          <cell r="F11350" t="str">
            <v>王彪</v>
          </cell>
          <cell r="G11350" t="str">
            <v>2020816</v>
          </cell>
          <cell r="H11350">
            <v>0</v>
          </cell>
          <cell r="I11350">
            <v>0</v>
          </cell>
          <cell r="J11350">
            <v>0</v>
          </cell>
          <cell r="K11350">
            <v>0</v>
          </cell>
          <cell r="L11350">
            <v>0</v>
          </cell>
          <cell r="M11350">
            <v>0</v>
          </cell>
          <cell r="N11350">
            <v>0</v>
          </cell>
          <cell r="O11350">
            <v>0</v>
          </cell>
        </row>
        <row r="11351">
          <cell r="D11351" t="str">
            <v>20700221116007</v>
          </cell>
          <cell r="E11351" t="str">
            <v>材料与化工（含博士点培育）</v>
          </cell>
          <cell r="F11351" t="str">
            <v>王彪</v>
          </cell>
          <cell r="G11351" t="str">
            <v>2020816</v>
          </cell>
          <cell r="H11351">
            <v>0</v>
          </cell>
          <cell r="I11351">
            <v>0</v>
          </cell>
          <cell r="J11351">
            <v>0</v>
          </cell>
          <cell r="K11351">
            <v>0</v>
          </cell>
          <cell r="L11351">
            <v>0</v>
          </cell>
          <cell r="M11351">
            <v>0</v>
          </cell>
          <cell r="N11351">
            <v>0</v>
          </cell>
          <cell r="O11351">
            <v>0</v>
          </cell>
        </row>
        <row r="11352">
          <cell r="D11352" t="str">
            <v>20700221329020</v>
          </cell>
          <cell r="E11352" t="str">
            <v>卓越工程师培养条件提升建设贴息贷款项目（交叉科学研究中心科研平台）</v>
          </cell>
          <cell r="F11352" t="str">
            <v>王彪</v>
          </cell>
          <cell r="G11352" t="str">
            <v>2020816</v>
          </cell>
          <cell r="H11352">
            <v>0</v>
          </cell>
          <cell r="I11352">
            <v>35165000</v>
          </cell>
          <cell r="J11352">
            <v>3536880</v>
          </cell>
          <cell r="K11352">
            <v>31628120</v>
          </cell>
          <cell r="L11352">
            <v>2201580</v>
          </cell>
          <cell r="M11352">
            <v>30774421</v>
          </cell>
          <cell r="N11352">
            <v>0</v>
          </cell>
          <cell r="O11352">
            <v>853699</v>
          </cell>
        </row>
        <row r="11353">
          <cell r="D11353" t="str">
            <v>20700225601001</v>
          </cell>
          <cell r="E11353" t="str">
            <v>科研管理费</v>
          </cell>
          <cell r="F11353" t="str">
            <v>王彪</v>
          </cell>
          <cell r="G11353" t="str">
            <v>2020816</v>
          </cell>
          <cell r="H11353">
            <v>0</v>
          </cell>
          <cell r="I11353">
            <v>735749.9</v>
          </cell>
          <cell r="J11353">
            <v>94226.1</v>
          </cell>
          <cell r="K11353">
            <v>641523.8</v>
          </cell>
          <cell r="L11353">
            <v>0</v>
          </cell>
          <cell r="M11353">
            <v>0</v>
          </cell>
          <cell r="N11353">
            <v>0</v>
          </cell>
          <cell r="O11353">
            <v>641523.8</v>
          </cell>
        </row>
        <row r="11354">
          <cell r="D11354" t="str">
            <v>20700226115002001</v>
          </cell>
          <cell r="E11354" t="str">
            <v>材料与化工</v>
          </cell>
          <cell r="F11354" t="str">
            <v>王彪</v>
          </cell>
          <cell r="G11354" t="str">
            <v>2020816</v>
          </cell>
          <cell r="H11354">
            <v>0</v>
          </cell>
          <cell r="I11354">
            <v>0</v>
          </cell>
          <cell r="J11354">
            <v>0</v>
          </cell>
          <cell r="K11354">
            <v>0</v>
          </cell>
          <cell r="L11354">
            <v>0</v>
          </cell>
          <cell r="M11354">
            <v>0</v>
          </cell>
          <cell r="N11354">
            <v>0</v>
          </cell>
          <cell r="O11354">
            <v>0</v>
          </cell>
        </row>
        <row r="11355">
          <cell r="D11355" t="str">
            <v>20700226115005007</v>
          </cell>
          <cell r="E11355" t="str">
            <v>光电材料物理特性设计与力学调控</v>
          </cell>
          <cell r="F11355" t="str">
            <v>王彪</v>
          </cell>
          <cell r="G11355" t="str">
            <v>2020816</v>
          </cell>
          <cell r="H11355">
            <v>0</v>
          </cell>
          <cell r="I11355">
            <v>40000</v>
          </cell>
          <cell r="J11355">
            <v>0</v>
          </cell>
          <cell r="K11355">
            <v>40000</v>
          </cell>
          <cell r="L11355">
            <v>0</v>
          </cell>
          <cell r="M11355">
            <v>0</v>
          </cell>
          <cell r="N11355">
            <v>0</v>
          </cell>
          <cell r="O11355">
            <v>40000</v>
          </cell>
        </row>
        <row r="11356">
          <cell r="D11356" t="str">
            <v>20700226115005016</v>
          </cell>
          <cell r="E11356" t="str">
            <v>高性能铸造铝合金半固态压铸成形及短流程热处理技术与应用</v>
          </cell>
          <cell r="F11356" t="str">
            <v>李润霞</v>
          </cell>
          <cell r="G11356" t="str">
            <v>2018805</v>
          </cell>
          <cell r="H11356">
            <v>0</v>
          </cell>
          <cell r="I11356">
            <v>40000</v>
          </cell>
          <cell r="J11356">
            <v>40000</v>
          </cell>
          <cell r="K11356">
            <v>0</v>
          </cell>
          <cell r="L11356">
            <v>0</v>
          </cell>
          <cell r="M11356">
            <v>0</v>
          </cell>
          <cell r="N11356">
            <v>0</v>
          </cell>
          <cell r="O11356">
            <v>0</v>
          </cell>
        </row>
        <row r="11357">
          <cell r="D11357" t="str">
            <v>20700226120004001</v>
          </cell>
          <cell r="E11357" t="str">
            <v>服务东莞企业专项经费</v>
          </cell>
          <cell r="F11357" t="str">
            <v>李润霞</v>
          </cell>
          <cell r="G11357" t="str">
            <v>2018805</v>
          </cell>
          <cell r="H11357">
            <v>0</v>
          </cell>
          <cell r="I11357">
            <v>0</v>
          </cell>
          <cell r="J11357">
            <v>0</v>
          </cell>
          <cell r="K11357">
            <v>0</v>
          </cell>
          <cell r="L11357">
            <v>0</v>
          </cell>
          <cell r="M11357">
            <v>0</v>
          </cell>
          <cell r="N11357">
            <v>0</v>
          </cell>
          <cell r="O11357">
            <v>0</v>
          </cell>
        </row>
        <row r="11358">
          <cell r="D11358" t="str">
            <v>20700231003</v>
          </cell>
          <cell r="E11358" t="str">
            <v>交叉科学研究中心建设经费</v>
          </cell>
          <cell r="F11358" t="str">
            <v>王彪</v>
          </cell>
          <cell r="G11358" t="str">
            <v>2020816</v>
          </cell>
          <cell r="H11358">
            <v>0</v>
          </cell>
          <cell r="I11358">
            <v>375000</v>
          </cell>
          <cell r="J11358">
            <v>339231.26</v>
          </cell>
          <cell r="K11358">
            <v>35768.74</v>
          </cell>
          <cell r="L11358">
            <v>0</v>
          </cell>
          <cell r="M11358">
            <v>0</v>
          </cell>
          <cell r="N11358">
            <v>0</v>
          </cell>
          <cell r="O11358">
            <v>35768.74</v>
          </cell>
        </row>
        <row r="11359">
          <cell r="D11359" t="str">
            <v>20700241001004001</v>
          </cell>
          <cell r="E11359" t="str">
            <v>服务东莞企业专项经费</v>
          </cell>
          <cell r="F11359" t="str">
            <v>李润霞</v>
          </cell>
          <cell r="G11359" t="str">
            <v>2018805</v>
          </cell>
          <cell r="H11359">
            <v>0</v>
          </cell>
          <cell r="I11359">
            <v>16800</v>
          </cell>
          <cell r="J11359">
            <v>1200</v>
          </cell>
          <cell r="K11359">
            <v>15600</v>
          </cell>
          <cell r="L11359">
            <v>0</v>
          </cell>
          <cell r="M11359">
            <v>0</v>
          </cell>
          <cell r="N11359">
            <v>0</v>
          </cell>
          <cell r="O11359">
            <v>15600</v>
          </cell>
        </row>
        <row r="11360">
          <cell r="D11360" t="str">
            <v>20700241002006</v>
          </cell>
          <cell r="E11360" t="str">
            <v>科研业务费</v>
          </cell>
          <cell r="F11360" t="str">
            <v>王彪</v>
          </cell>
          <cell r="G11360" t="str">
            <v>2020816</v>
          </cell>
          <cell r="H11360">
            <v>0</v>
          </cell>
          <cell r="I11360">
            <v>79067</v>
          </cell>
          <cell r="J11360">
            <v>0</v>
          </cell>
          <cell r="K11360">
            <v>79067</v>
          </cell>
          <cell r="L11360">
            <v>0</v>
          </cell>
          <cell r="M11360">
            <v>0</v>
          </cell>
          <cell r="N11360">
            <v>0</v>
          </cell>
          <cell r="O11360">
            <v>79067</v>
          </cell>
        </row>
        <row r="11361">
          <cell r="D11361" t="str">
            <v>20700251008014</v>
          </cell>
          <cell r="E11361" t="str">
            <v>氮化铁基复合空气电极材料的设计制备与性能调控机理研究</v>
          </cell>
          <cell r="F11361" t="str">
            <v>谢世磊</v>
          </cell>
          <cell r="G11361" t="str">
            <v>2016019</v>
          </cell>
          <cell r="H11361">
            <v>0</v>
          </cell>
          <cell r="I11361">
            <v>50000</v>
          </cell>
          <cell r="J11361">
            <v>0</v>
          </cell>
          <cell r="K11361">
            <v>50000</v>
          </cell>
          <cell r="L11361">
            <v>0</v>
          </cell>
          <cell r="M11361">
            <v>0</v>
          </cell>
          <cell r="N11361">
            <v>0</v>
          </cell>
          <cell r="O11361">
            <v>50000</v>
          </cell>
        </row>
        <row r="11362">
          <cell r="D11362" t="str">
            <v>20700251008015</v>
          </cell>
          <cell r="E11362" t="str">
            <v>基于中子衍射和透射的铝合金凝固过程原位研究</v>
          </cell>
          <cell r="F11362" t="str">
            <v>李润霞</v>
          </cell>
          <cell r="G11362" t="str">
            <v>2018805</v>
          </cell>
          <cell r="H11362">
            <v>0</v>
          </cell>
          <cell r="I11362">
            <v>50000</v>
          </cell>
          <cell r="J11362">
            <v>0</v>
          </cell>
          <cell r="K11362">
            <v>50000</v>
          </cell>
          <cell r="L11362">
            <v>0</v>
          </cell>
          <cell r="M11362">
            <v>0</v>
          </cell>
          <cell r="N11362">
            <v>0</v>
          </cell>
          <cell r="O11362">
            <v>50000</v>
          </cell>
        </row>
        <row r="11363">
          <cell r="D11363" t="str">
            <v>20800195400007</v>
          </cell>
          <cell r="E11363" t="str">
            <v>(071008001)团费</v>
          </cell>
          <cell r="F11363" t="str">
            <v>刘继云</v>
          </cell>
          <cell r="G11363" t="str">
            <v>2006039</v>
          </cell>
          <cell r="H11363">
            <v>76.74</v>
          </cell>
          <cell r="I11363">
            <v>0</v>
          </cell>
          <cell r="J11363">
            <v>0</v>
          </cell>
          <cell r="K11363">
            <v>76.74</v>
          </cell>
          <cell r="L11363">
            <v>0</v>
          </cell>
          <cell r="M11363">
            <v>0</v>
          </cell>
          <cell r="N11363">
            <v>0</v>
          </cell>
          <cell r="O11363">
            <v>76.74</v>
          </cell>
        </row>
        <row r="11364">
          <cell r="D11364" t="str">
            <v>20800195900001008</v>
          </cell>
          <cell r="E11364" t="str">
            <v>党费</v>
          </cell>
          <cell r="F11364" t="str">
            <v>路晓军</v>
          </cell>
          <cell r="G11364" t="str">
            <v>1993030</v>
          </cell>
          <cell r="H11364">
            <v>0</v>
          </cell>
          <cell r="I11364">
            <v>142984.96</v>
          </cell>
          <cell r="J11364">
            <v>9755</v>
          </cell>
          <cell r="K11364">
            <v>133229.96</v>
          </cell>
          <cell r="L11364">
            <v>0</v>
          </cell>
          <cell r="M11364">
            <v>0</v>
          </cell>
          <cell r="N11364">
            <v>0</v>
          </cell>
          <cell r="O11364">
            <v>133229.96</v>
          </cell>
        </row>
        <row r="11365">
          <cell r="D11365" t="str">
            <v>20800210218</v>
          </cell>
          <cell r="E11365" t="str">
            <v>C30060004市政府质量奖专项资金</v>
          </cell>
          <cell r="F11365" t="str">
            <v>刘继云</v>
          </cell>
          <cell r="G11365" t="str">
            <v>2006039</v>
          </cell>
          <cell r="H11365">
            <v>0</v>
          </cell>
          <cell r="I11365">
            <v>0</v>
          </cell>
          <cell r="J11365">
            <v>0</v>
          </cell>
          <cell r="K11365">
            <v>0</v>
          </cell>
          <cell r="L11365">
            <v>0</v>
          </cell>
          <cell r="M11365">
            <v>0</v>
          </cell>
          <cell r="N11365">
            <v>0</v>
          </cell>
          <cell r="O11365">
            <v>0</v>
          </cell>
        </row>
        <row r="11366">
          <cell r="D11366" t="str">
            <v>20800211055088</v>
          </cell>
          <cell r="E11366" t="str">
            <v>基础课程建设费</v>
          </cell>
          <cell r="F11366" t="str">
            <v>刘继云</v>
          </cell>
          <cell r="G11366" t="str">
            <v>2006039</v>
          </cell>
          <cell r="H11366">
            <v>0</v>
          </cell>
          <cell r="I11366">
            <v>0</v>
          </cell>
          <cell r="J11366">
            <v>0</v>
          </cell>
          <cell r="K11366">
            <v>0</v>
          </cell>
          <cell r="L11366">
            <v>0</v>
          </cell>
          <cell r="M11366">
            <v>0</v>
          </cell>
          <cell r="N11366">
            <v>0</v>
          </cell>
          <cell r="O11366">
            <v>0</v>
          </cell>
        </row>
        <row r="11367">
          <cell r="D11367" t="str">
            <v>20800211138002006</v>
          </cell>
          <cell r="E11367" t="str">
            <v>实验室建设费</v>
          </cell>
          <cell r="F11367" t="str">
            <v>刘继云</v>
          </cell>
          <cell r="G11367" t="str">
            <v>2006039</v>
          </cell>
          <cell r="H11367">
            <v>0</v>
          </cell>
          <cell r="I11367">
            <v>0</v>
          </cell>
          <cell r="J11367">
            <v>0</v>
          </cell>
          <cell r="K11367">
            <v>0</v>
          </cell>
          <cell r="L11367">
            <v>0</v>
          </cell>
          <cell r="M11367">
            <v>0</v>
          </cell>
          <cell r="N11367">
            <v>0</v>
          </cell>
          <cell r="O11367">
            <v>0</v>
          </cell>
        </row>
        <row r="11368">
          <cell r="D11368" t="str">
            <v>20800211181</v>
          </cell>
          <cell r="E11368" t="str">
            <v>政府质量奖申报工作经费</v>
          </cell>
          <cell r="F11368" t="str">
            <v>刘继云</v>
          </cell>
          <cell r="G11368" t="str">
            <v>2006039</v>
          </cell>
          <cell r="H11368">
            <v>0</v>
          </cell>
          <cell r="I11368">
            <v>0</v>
          </cell>
          <cell r="J11368">
            <v>0</v>
          </cell>
          <cell r="K11368">
            <v>0</v>
          </cell>
          <cell r="L11368">
            <v>0</v>
          </cell>
          <cell r="M11368">
            <v>0</v>
          </cell>
          <cell r="N11368">
            <v>0</v>
          </cell>
          <cell r="O11368">
            <v>0</v>
          </cell>
        </row>
        <row r="11369">
          <cell r="D11369" t="str">
            <v>20800215701008</v>
          </cell>
          <cell r="E11369" t="str">
            <v>征兵专项经费</v>
          </cell>
          <cell r="F11369" t="str">
            <v>路晓军</v>
          </cell>
          <cell r="G11369" t="str">
            <v>1993030</v>
          </cell>
          <cell r="H11369">
            <v>0</v>
          </cell>
          <cell r="I11369">
            <v>3000</v>
          </cell>
          <cell r="J11369">
            <v>0</v>
          </cell>
          <cell r="K11369">
            <v>3000</v>
          </cell>
          <cell r="L11369">
            <v>0</v>
          </cell>
          <cell r="M11369">
            <v>0</v>
          </cell>
          <cell r="N11369">
            <v>0</v>
          </cell>
          <cell r="O11369">
            <v>3000</v>
          </cell>
        </row>
        <row r="11370">
          <cell r="D11370" t="str">
            <v>20800220629013</v>
          </cell>
          <cell r="E11370" t="str">
            <v>本科招生工作经费</v>
          </cell>
          <cell r="F11370" t="str">
            <v>路晓军</v>
          </cell>
          <cell r="G11370" t="str">
            <v>1993030</v>
          </cell>
          <cell r="H11370">
            <v>0</v>
          </cell>
          <cell r="I11370">
            <v>0</v>
          </cell>
          <cell r="J11370">
            <v>0</v>
          </cell>
          <cell r="K11370">
            <v>0</v>
          </cell>
          <cell r="L11370">
            <v>0</v>
          </cell>
          <cell r="M11370">
            <v>0</v>
          </cell>
          <cell r="N11370">
            <v>0</v>
          </cell>
          <cell r="O11370">
            <v>0</v>
          </cell>
        </row>
        <row r="11371">
          <cell r="D11371" t="str">
            <v>20800220629025</v>
          </cell>
          <cell r="E11371" t="str">
            <v>研究生招生工作经费</v>
          </cell>
          <cell r="F11371" t="str">
            <v>刘继云</v>
          </cell>
          <cell r="G11371" t="str">
            <v>2006039</v>
          </cell>
          <cell r="H11371">
            <v>0</v>
          </cell>
          <cell r="I11371">
            <v>0</v>
          </cell>
          <cell r="J11371">
            <v>0</v>
          </cell>
          <cell r="K11371">
            <v>0</v>
          </cell>
          <cell r="L11371">
            <v>0</v>
          </cell>
          <cell r="M11371">
            <v>0</v>
          </cell>
          <cell r="N11371">
            <v>0</v>
          </cell>
          <cell r="O11371">
            <v>0</v>
          </cell>
        </row>
        <row r="11372">
          <cell r="D11372" t="str">
            <v>20800221001036</v>
          </cell>
          <cell r="E11372" t="str">
            <v>教学部门日常教学经费</v>
          </cell>
          <cell r="F11372" t="str">
            <v>刘继云</v>
          </cell>
          <cell r="G11372" t="str">
            <v>2006039</v>
          </cell>
          <cell r="H11372">
            <v>0</v>
          </cell>
          <cell r="I11372">
            <v>0</v>
          </cell>
          <cell r="J11372">
            <v>0</v>
          </cell>
          <cell r="K11372">
            <v>0</v>
          </cell>
          <cell r="L11372">
            <v>0</v>
          </cell>
          <cell r="M11372">
            <v>0</v>
          </cell>
          <cell r="N11372">
            <v>0</v>
          </cell>
          <cell r="O11372">
            <v>0</v>
          </cell>
        </row>
        <row r="11373">
          <cell r="D11373" t="str">
            <v>20800221001056</v>
          </cell>
          <cell r="E11373" t="str">
            <v>党建经费</v>
          </cell>
          <cell r="F11373" t="str">
            <v>路晓军</v>
          </cell>
          <cell r="G11373" t="str">
            <v>1993030</v>
          </cell>
          <cell r="H11373">
            <v>0</v>
          </cell>
          <cell r="I11373">
            <v>60495</v>
          </cell>
          <cell r="J11373">
            <v>30390.29</v>
          </cell>
          <cell r="K11373">
            <v>30104.71</v>
          </cell>
          <cell r="L11373">
            <v>0</v>
          </cell>
          <cell r="M11373">
            <v>0</v>
          </cell>
          <cell r="N11373">
            <v>0</v>
          </cell>
          <cell r="O11373">
            <v>30104.71</v>
          </cell>
        </row>
        <row r="11374">
          <cell r="D11374" t="str">
            <v>20800221001076</v>
          </cell>
          <cell r="E11374" t="str">
            <v>德育经费</v>
          </cell>
          <cell r="F11374" t="str">
            <v>刘继云</v>
          </cell>
          <cell r="G11374" t="str">
            <v>2006039</v>
          </cell>
          <cell r="H11374">
            <v>0</v>
          </cell>
          <cell r="I11374">
            <v>0</v>
          </cell>
          <cell r="J11374">
            <v>0</v>
          </cell>
          <cell r="K11374">
            <v>0</v>
          </cell>
          <cell r="L11374">
            <v>0</v>
          </cell>
          <cell r="M11374">
            <v>0</v>
          </cell>
          <cell r="N11374">
            <v>0</v>
          </cell>
          <cell r="O11374">
            <v>0</v>
          </cell>
        </row>
        <row r="11375">
          <cell r="D11375" t="str">
            <v>20800221001080</v>
          </cell>
          <cell r="E11375" t="str">
            <v>《东莞城市发展报告》</v>
          </cell>
          <cell r="F11375" t="str">
            <v>刘继云</v>
          </cell>
          <cell r="G11375" t="str">
            <v>2006039</v>
          </cell>
          <cell r="H11375">
            <v>0</v>
          </cell>
          <cell r="I11375">
            <v>97500</v>
          </cell>
          <cell r="J11375">
            <v>94000</v>
          </cell>
          <cell r="K11375">
            <v>3500</v>
          </cell>
          <cell r="L11375">
            <v>78000</v>
          </cell>
          <cell r="M11375">
            <v>0</v>
          </cell>
          <cell r="N11375">
            <v>0</v>
          </cell>
          <cell r="O11375">
            <v>3500</v>
          </cell>
        </row>
        <row r="11376">
          <cell r="D11376" t="str">
            <v>20800221001122012</v>
          </cell>
          <cell r="E11376" t="str">
            <v>实验室教学实验耗材</v>
          </cell>
          <cell r="F11376" t="str">
            <v>刘继云</v>
          </cell>
          <cell r="G11376" t="str">
            <v>2006039</v>
          </cell>
          <cell r="H11376">
            <v>0</v>
          </cell>
          <cell r="I11376">
            <v>0</v>
          </cell>
          <cell r="J11376">
            <v>0</v>
          </cell>
          <cell r="K11376">
            <v>0</v>
          </cell>
          <cell r="L11376">
            <v>0</v>
          </cell>
          <cell r="M11376">
            <v>0</v>
          </cell>
          <cell r="N11376">
            <v>0</v>
          </cell>
          <cell r="O11376">
            <v>0</v>
          </cell>
        </row>
        <row r="11377">
          <cell r="D11377" t="str">
            <v>20800221001131</v>
          </cell>
          <cell r="E11377" t="str">
            <v>国家市场监管总局发展研究中心东莞基地共建</v>
          </cell>
          <cell r="F11377" t="str">
            <v>刘继云</v>
          </cell>
          <cell r="G11377" t="str">
            <v>2006039</v>
          </cell>
          <cell r="H11377">
            <v>0</v>
          </cell>
          <cell r="I11377">
            <v>0</v>
          </cell>
          <cell r="J11377">
            <v>0</v>
          </cell>
          <cell r="K11377">
            <v>0</v>
          </cell>
          <cell r="L11377">
            <v>0</v>
          </cell>
          <cell r="M11377">
            <v>0</v>
          </cell>
          <cell r="N11377">
            <v>0</v>
          </cell>
          <cell r="O11377">
            <v>0</v>
          </cell>
        </row>
        <row r="11378">
          <cell r="D11378" t="str">
            <v>20800221001161</v>
          </cell>
          <cell r="E11378" t="str">
            <v>日常公用经费</v>
          </cell>
          <cell r="F11378" t="str">
            <v>刘继云</v>
          </cell>
          <cell r="G11378" t="str">
            <v>2006039</v>
          </cell>
          <cell r="H11378">
            <v>0</v>
          </cell>
          <cell r="I11378">
            <v>0</v>
          </cell>
          <cell r="J11378">
            <v>0</v>
          </cell>
          <cell r="K11378">
            <v>0</v>
          </cell>
          <cell r="L11378">
            <v>0</v>
          </cell>
          <cell r="M11378">
            <v>0</v>
          </cell>
          <cell r="N11378">
            <v>0</v>
          </cell>
          <cell r="O11378">
            <v>0</v>
          </cell>
        </row>
        <row r="11379">
          <cell r="D11379" t="str">
            <v>20800221001162</v>
          </cell>
          <cell r="E11379" t="str">
            <v>教学业务费（教学实验耗材费）</v>
          </cell>
          <cell r="F11379" t="str">
            <v>刘继云</v>
          </cell>
          <cell r="G11379" t="str">
            <v>2006039</v>
          </cell>
          <cell r="H11379">
            <v>0</v>
          </cell>
          <cell r="I11379">
            <v>18302</v>
          </cell>
          <cell r="J11379">
            <v>1275.35</v>
          </cell>
          <cell r="K11379">
            <v>17026.65</v>
          </cell>
          <cell r="L11379">
            <v>0</v>
          </cell>
          <cell r="M11379">
            <v>0</v>
          </cell>
          <cell r="N11379">
            <v>0</v>
          </cell>
          <cell r="O11379">
            <v>17026.65</v>
          </cell>
        </row>
        <row r="11380">
          <cell r="D11380" t="str">
            <v>20800221001163</v>
          </cell>
          <cell r="E11380" t="str">
            <v>人才队伍建设费</v>
          </cell>
          <cell r="F11380" t="str">
            <v>刘继云</v>
          </cell>
          <cell r="G11380" t="str">
            <v>2006039</v>
          </cell>
          <cell r="H11380">
            <v>0</v>
          </cell>
          <cell r="I11380">
            <v>0</v>
          </cell>
          <cell r="J11380">
            <v>0</v>
          </cell>
          <cell r="K11380">
            <v>0</v>
          </cell>
          <cell r="L11380">
            <v>0</v>
          </cell>
          <cell r="M11380">
            <v>0</v>
          </cell>
          <cell r="N11380">
            <v>0</v>
          </cell>
          <cell r="O11380">
            <v>0</v>
          </cell>
        </row>
        <row r="11381">
          <cell r="D11381" t="str">
            <v>20800221003020</v>
          </cell>
          <cell r="E11381" t="str">
            <v>学生工作经费</v>
          </cell>
          <cell r="F11381" t="str">
            <v>刘继云</v>
          </cell>
          <cell r="G11381" t="str">
            <v>2006039</v>
          </cell>
          <cell r="H11381">
            <v>0</v>
          </cell>
          <cell r="I11381">
            <v>125000</v>
          </cell>
          <cell r="J11381">
            <v>70770.8</v>
          </cell>
          <cell r="K11381">
            <v>54229.2</v>
          </cell>
          <cell r="L11381">
            <v>0</v>
          </cell>
          <cell r="M11381">
            <v>0</v>
          </cell>
          <cell r="N11381">
            <v>0</v>
          </cell>
          <cell r="O11381">
            <v>54229.2</v>
          </cell>
        </row>
        <row r="11382">
          <cell r="D11382" t="str">
            <v>20800221012007</v>
          </cell>
          <cell r="E11382" t="str">
            <v>学生工作经费（德育经费）</v>
          </cell>
          <cell r="F11382" t="str">
            <v>刘继云</v>
          </cell>
          <cell r="G11382" t="str">
            <v>2006039</v>
          </cell>
          <cell r="H11382">
            <v>0</v>
          </cell>
          <cell r="I11382">
            <v>47175</v>
          </cell>
          <cell r="J11382">
            <v>21960.39</v>
          </cell>
          <cell r="K11382">
            <v>25214.61</v>
          </cell>
          <cell r="L11382">
            <v>0</v>
          </cell>
          <cell r="M11382">
            <v>0</v>
          </cell>
          <cell r="N11382">
            <v>0</v>
          </cell>
          <cell r="O11382">
            <v>25214.61</v>
          </cell>
        </row>
        <row r="11383">
          <cell r="D11383" t="str">
            <v>20800221102001001</v>
          </cell>
          <cell r="E11383" t="str">
            <v>辅修专业专项业务费</v>
          </cell>
          <cell r="F11383" t="str">
            <v>刘继云</v>
          </cell>
          <cell r="G11383" t="str">
            <v>2006039</v>
          </cell>
          <cell r="H11383">
            <v>0</v>
          </cell>
          <cell r="I11383">
            <v>8840</v>
          </cell>
          <cell r="J11383">
            <v>8840</v>
          </cell>
          <cell r="K11383">
            <v>0</v>
          </cell>
          <cell r="L11383">
            <v>0</v>
          </cell>
          <cell r="M11383">
            <v>0</v>
          </cell>
          <cell r="N11383">
            <v>0</v>
          </cell>
          <cell r="O11383">
            <v>0</v>
          </cell>
        </row>
        <row r="11384">
          <cell r="D11384" t="str">
            <v>20800221102003009</v>
          </cell>
          <cell r="E11384" t="str">
            <v>学生毕业设计及实习费</v>
          </cell>
          <cell r="F11384" t="str">
            <v>刘继云</v>
          </cell>
          <cell r="G11384" t="str">
            <v>2006039</v>
          </cell>
          <cell r="H11384">
            <v>0</v>
          </cell>
          <cell r="I11384">
            <v>0</v>
          </cell>
          <cell r="J11384">
            <v>0</v>
          </cell>
          <cell r="K11384">
            <v>0</v>
          </cell>
          <cell r="L11384">
            <v>0</v>
          </cell>
          <cell r="M11384">
            <v>0</v>
          </cell>
          <cell r="N11384">
            <v>0</v>
          </cell>
          <cell r="O11384">
            <v>0</v>
          </cell>
        </row>
        <row r="11385">
          <cell r="D11385" t="str">
            <v>20800221102028</v>
          </cell>
          <cell r="E11385" t="str">
            <v>教学业务费</v>
          </cell>
          <cell r="F11385" t="str">
            <v>刘继云</v>
          </cell>
          <cell r="G11385" t="str">
            <v>2006039</v>
          </cell>
          <cell r="H11385">
            <v>0</v>
          </cell>
          <cell r="I11385">
            <v>446412</v>
          </cell>
          <cell r="J11385">
            <v>218296.24</v>
          </cell>
          <cell r="K11385">
            <v>228115.76</v>
          </cell>
          <cell r="L11385">
            <v>0</v>
          </cell>
          <cell r="M11385">
            <v>0</v>
          </cell>
          <cell r="N11385">
            <v>0</v>
          </cell>
          <cell r="O11385">
            <v>228115.76</v>
          </cell>
        </row>
        <row r="11386">
          <cell r="D11386" t="str">
            <v>20800221102028001</v>
          </cell>
          <cell r="E11386" t="str">
            <v>基于自然语言语义分析的地方型高校通识教育教学评价研究</v>
          </cell>
          <cell r="F11386" t="str">
            <v>李蓬实</v>
          </cell>
          <cell r="G11386" t="str">
            <v>2018074</v>
          </cell>
          <cell r="H11386">
            <v>0</v>
          </cell>
          <cell r="I11386">
            <v>10000</v>
          </cell>
          <cell r="J11386">
            <v>6000</v>
          </cell>
          <cell r="K11386">
            <v>4000</v>
          </cell>
          <cell r="L11386">
            <v>0</v>
          </cell>
          <cell r="M11386">
            <v>0</v>
          </cell>
          <cell r="N11386">
            <v>0</v>
          </cell>
          <cell r="O11386">
            <v>4000</v>
          </cell>
        </row>
        <row r="11387">
          <cell r="D11387" t="str">
            <v>20800221102028002</v>
          </cell>
          <cell r="E11387" t="str">
            <v>多学科融入课程的德育设计和思政建设——基于《管理统计学》的教学研究和实践</v>
          </cell>
          <cell r="F11387" t="str">
            <v>宋忆宁</v>
          </cell>
          <cell r="G11387" t="str">
            <v>2019045</v>
          </cell>
          <cell r="H11387">
            <v>0</v>
          </cell>
          <cell r="I11387">
            <v>10000</v>
          </cell>
          <cell r="J11387">
            <v>3280</v>
          </cell>
          <cell r="K11387">
            <v>6720</v>
          </cell>
          <cell r="L11387">
            <v>0</v>
          </cell>
          <cell r="M11387">
            <v>0</v>
          </cell>
          <cell r="N11387">
            <v>0</v>
          </cell>
          <cell r="O11387">
            <v>6720</v>
          </cell>
        </row>
        <row r="11388">
          <cell r="D11388" t="str">
            <v>20800221102028003</v>
          </cell>
          <cell r="E11388" t="str">
            <v>数据治理视角下Python语言在企业战略管理课程教学改革中的应用与效果研究</v>
          </cell>
          <cell r="F11388" t="str">
            <v>陈永栓</v>
          </cell>
          <cell r="G11388" t="str">
            <v>2017016</v>
          </cell>
          <cell r="H11388">
            <v>0</v>
          </cell>
          <cell r="I11388">
            <v>10000</v>
          </cell>
          <cell r="J11388">
            <v>8797.6</v>
          </cell>
          <cell r="K11388">
            <v>1202.4</v>
          </cell>
          <cell r="L11388">
            <v>0</v>
          </cell>
          <cell r="M11388">
            <v>0</v>
          </cell>
          <cell r="N11388">
            <v>0</v>
          </cell>
          <cell r="O11388">
            <v>1202.4</v>
          </cell>
        </row>
        <row r="11389">
          <cell r="D11389" t="str">
            <v>20800221102028004</v>
          </cell>
          <cell r="E11389" t="str">
            <v>基础工业工程</v>
          </cell>
          <cell r="F11389" t="str">
            <v>曾洪鑫</v>
          </cell>
          <cell r="G11389" t="str">
            <v>2005042</v>
          </cell>
          <cell r="H11389">
            <v>0</v>
          </cell>
          <cell r="I11389">
            <v>15000</v>
          </cell>
          <cell r="J11389">
            <v>9311.06</v>
          </cell>
          <cell r="K11389">
            <v>5688.94</v>
          </cell>
          <cell r="L11389">
            <v>0</v>
          </cell>
          <cell r="M11389">
            <v>0</v>
          </cell>
          <cell r="N11389">
            <v>0</v>
          </cell>
          <cell r="O11389">
            <v>5688.94</v>
          </cell>
        </row>
        <row r="11390">
          <cell r="D11390" t="str">
            <v>20800221102028005</v>
          </cell>
          <cell r="E11390" t="str">
            <v>《组织行为学》</v>
          </cell>
          <cell r="F11390" t="str">
            <v>吴丽娟</v>
          </cell>
          <cell r="G11390" t="str">
            <v>2005046</v>
          </cell>
          <cell r="H11390">
            <v>0</v>
          </cell>
          <cell r="I11390">
            <v>14000</v>
          </cell>
          <cell r="J11390">
            <v>0</v>
          </cell>
          <cell r="K11390">
            <v>14000</v>
          </cell>
          <cell r="L11390">
            <v>0</v>
          </cell>
          <cell r="M11390">
            <v>0</v>
          </cell>
          <cell r="N11390">
            <v>0</v>
          </cell>
          <cell r="O11390">
            <v>14000</v>
          </cell>
        </row>
        <row r="11391">
          <cell r="D11391" t="str">
            <v>20800221102028006</v>
          </cell>
          <cell r="E11391" t="str">
            <v>质量管理工程产教融合与AI+人才培养模式改革</v>
          </cell>
          <cell r="F11391" t="str">
            <v>陈传营</v>
          </cell>
          <cell r="G11391" t="str">
            <v>2019046</v>
          </cell>
          <cell r="H11391">
            <v>0</v>
          </cell>
          <cell r="I11391">
            <v>8000</v>
          </cell>
          <cell r="J11391">
            <v>0</v>
          </cell>
          <cell r="K11391">
            <v>8000</v>
          </cell>
          <cell r="L11391">
            <v>0</v>
          </cell>
          <cell r="M11391">
            <v>0</v>
          </cell>
          <cell r="N11391">
            <v>0</v>
          </cell>
          <cell r="O11391">
            <v>8000</v>
          </cell>
        </row>
        <row r="11392">
          <cell r="D11392" t="str">
            <v>20800221102028007</v>
          </cell>
          <cell r="E11392" t="str">
            <v>以博弈实验探究师生人工智能偏好影响因素</v>
          </cell>
          <cell r="F11392" t="str">
            <v>洪志远</v>
          </cell>
          <cell r="G11392" t="str">
            <v>2017013</v>
          </cell>
          <cell r="H11392">
            <v>0</v>
          </cell>
          <cell r="I11392">
            <v>6000</v>
          </cell>
          <cell r="J11392">
            <v>0</v>
          </cell>
          <cell r="K11392">
            <v>6000</v>
          </cell>
          <cell r="L11392">
            <v>0</v>
          </cell>
          <cell r="M11392">
            <v>0</v>
          </cell>
          <cell r="N11392">
            <v>0</v>
          </cell>
          <cell r="O11392">
            <v>6000</v>
          </cell>
        </row>
        <row r="11393">
          <cell r="D11393" t="str">
            <v>20800221102028008</v>
          </cell>
          <cell r="E11393" t="str">
            <v>金融工程</v>
          </cell>
          <cell r="F11393" t="str">
            <v>李蓬实</v>
          </cell>
          <cell r="G11393" t="str">
            <v>2018074</v>
          </cell>
          <cell r="H11393">
            <v>0</v>
          </cell>
          <cell r="I11393">
            <v>30000</v>
          </cell>
          <cell r="J11393">
            <v>0</v>
          </cell>
          <cell r="K11393">
            <v>30000</v>
          </cell>
          <cell r="L11393">
            <v>0</v>
          </cell>
          <cell r="M11393">
            <v>0</v>
          </cell>
          <cell r="N11393">
            <v>0</v>
          </cell>
          <cell r="O11393">
            <v>30000</v>
          </cell>
        </row>
        <row r="11394">
          <cell r="D11394" t="str">
            <v>20800221102028009</v>
          </cell>
          <cell r="E11394" t="str">
            <v>教育数字化赋能智慧教学模式构建研究——以《企业经营对抗实训》课程为例</v>
          </cell>
          <cell r="F11394" t="str">
            <v>刘学民</v>
          </cell>
          <cell r="G11394" t="str">
            <v>2022094</v>
          </cell>
          <cell r="H11394">
            <v>0</v>
          </cell>
          <cell r="I11394">
            <v>20300</v>
          </cell>
          <cell r="J11394">
            <v>8840</v>
          </cell>
          <cell r="K11394">
            <v>11460</v>
          </cell>
          <cell r="L11394">
            <v>0</v>
          </cell>
          <cell r="M11394">
            <v>0</v>
          </cell>
          <cell r="N11394">
            <v>0</v>
          </cell>
          <cell r="O11394">
            <v>11460</v>
          </cell>
        </row>
        <row r="11395">
          <cell r="D11395" t="str">
            <v>20800221102028010</v>
          </cell>
          <cell r="E11395" t="str">
            <v>经济学</v>
          </cell>
          <cell r="F11395" t="str">
            <v>吴述松</v>
          </cell>
          <cell r="G11395" t="str">
            <v>2015003</v>
          </cell>
          <cell r="H11395">
            <v>0</v>
          </cell>
          <cell r="I11395">
            <v>19000</v>
          </cell>
          <cell r="J11395">
            <v>0</v>
          </cell>
          <cell r="K11395">
            <v>19000</v>
          </cell>
          <cell r="L11395">
            <v>0</v>
          </cell>
          <cell r="M11395">
            <v>0</v>
          </cell>
          <cell r="N11395">
            <v>0</v>
          </cell>
          <cell r="O11395">
            <v>19000</v>
          </cell>
        </row>
        <row r="11396">
          <cell r="D11396" t="str">
            <v>20800221102028011</v>
          </cell>
          <cell r="E11396" t="str">
            <v>证券投资理论与实务</v>
          </cell>
          <cell r="F11396" t="str">
            <v>陈海东</v>
          </cell>
          <cell r="G11396" t="str">
            <v>2003046</v>
          </cell>
          <cell r="H11396">
            <v>0</v>
          </cell>
          <cell r="I11396">
            <v>17000</v>
          </cell>
          <cell r="J11396">
            <v>16786</v>
          </cell>
          <cell r="K11396">
            <v>214</v>
          </cell>
          <cell r="L11396">
            <v>0</v>
          </cell>
          <cell r="M11396">
            <v>0</v>
          </cell>
          <cell r="N11396">
            <v>0</v>
          </cell>
          <cell r="O11396">
            <v>214</v>
          </cell>
        </row>
        <row r="11397">
          <cell r="D11397" t="str">
            <v>20800221102029</v>
          </cell>
          <cell r="E11397" t="str">
            <v>学生工作经费（实习实验费）</v>
          </cell>
          <cell r="F11397" t="str">
            <v>刘继云</v>
          </cell>
          <cell r="G11397" t="str">
            <v>2006039</v>
          </cell>
          <cell r="H11397">
            <v>0</v>
          </cell>
          <cell r="I11397">
            <v>31265</v>
          </cell>
          <cell r="J11397">
            <v>11857.35</v>
          </cell>
          <cell r="K11397">
            <v>19407.65</v>
          </cell>
          <cell r="L11397">
            <v>0</v>
          </cell>
          <cell r="M11397">
            <v>0</v>
          </cell>
          <cell r="N11397">
            <v>0</v>
          </cell>
          <cell r="O11397">
            <v>19407.65</v>
          </cell>
        </row>
        <row r="11398">
          <cell r="D11398" t="str">
            <v>20800221103010</v>
          </cell>
          <cell r="E11398" t="str">
            <v>实验和教学设施建设费</v>
          </cell>
          <cell r="F11398" t="str">
            <v>刘继云</v>
          </cell>
          <cell r="G11398" t="str">
            <v>2006039</v>
          </cell>
          <cell r="H11398">
            <v>0</v>
          </cell>
          <cell r="I11398">
            <v>82000</v>
          </cell>
          <cell r="J11398">
            <v>6154</v>
          </cell>
          <cell r="K11398">
            <v>75846</v>
          </cell>
          <cell r="L11398">
            <v>0</v>
          </cell>
          <cell r="M11398">
            <v>73600</v>
          </cell>
          <cell r="N11398">
            <v>0</v>
          </cell>
          <cell r="O11398">
            <v>2246</v>
          </cell>
        </row>
        <row r="11399">
          <cell r="D11399" t="str">
            <v>20800221104001009</v>
          </cell>
          <cell r="E11399" t="str">
            <v>教学业务费（专业建设费）</v>
          </cell>
          <cell r="F11399" t="str">
            <v>刘继云</v>
          </cell>
          <cell r="G11399" t="str">
            <v>2006039</v>
          </cell>
          <cell r="H11399">
            <v>0</v>
          </cell>
          <cell r="I11399">
            <v>0</v>
          </cell>
          <cell r="J11399">
            <v>0</v>
          </cell>
          <cell r="K11399">
            <v>0</v>
          </cell>
          <cell r="L11399">
            <v>38000</v>
          </cell>
          <cell r="M11399">
            <v>0</v>
          </cell>
          <cell r="N11399">
            <v>0</v>
          </cell>
          <cell r="O11399">
            <v>0</v>
          </cell>
        </row>
        <row r="11400">
          <cell r="D11400" t="str">
            <v>20800221104001020</v>
          </cell>
          <cell r="E11400" t="str">
            <v>人才培养改革实验班专项经费</v>
          </cell>
          <cell r="F11400" t="str">
            <v>刘继云</v>
          </cell>
          <cell r="G11400" t="str">
            <v>2006039</v>
          </cell>
          <cell r="H11400">
            <v>0</v>
          </cell>
          <cell r="I11400">
            <v>0</v>
          </cell>
          <cell r="J11400">
            <v>0</v>
          </cell>
          <cell r="K11400">
            <v>0</v>
          </cell>
          <cell r="L11400">
            <v>0</v>
          </cell>
          <cell r="M11400">
            <v>0</v>
          </cell>
          <cell r="N11400">
            <v>0</v>
          </cell>
          <cell r="O11400">
            <v>0</v>
          </cell>
        </row>
        <row r="11401">
          <cell r="D11401" t="str">
            <v>20800221104001025</v>
          </cell>
          <cell r="E11401" t="str">
            <v>专业认证费</v>
          </cell>
          <cell r="F11401" t="str">
            <v>刘继云</v>
          </cell>
          <cell r="G11401" t="str">
            <v>2006039</v>
          </cell>
          <cell r="H11401">
            <v>0</v>
          </cell>
          <cell r="I11401">
            <v>0</v>
          </cell>
          <cell r="J11401">
            <v>0</v>
          </cell>
          <cell r="K11401">
            <v>0</v>
          </cell>
          <cell r="L11401">
            <v>0</v>
          </cell>
          <cell r="M11401">
            <v>0</v>
          </cell>
          <cell r="N11401">
            <v>0</v>
          </cell>
          <cell r="O11401">
            <v>0</v>
          </cell>
        </row>
        <row r="11402">
          <cell r="D11402" t="str">
            <v>20800221104001030</v>
          </cell>
          <cell r="E11402" t="str">
            <v>基础课程建设费</v>
          </cell>
          <cell r="F11402" t="str">
            <v>刘继云</v>
          </cell>
          <cell r="G11402" t="str">
            <v>2006039</v>
          </cell>
          <cell r="H11402">
            <v>0</v>
          </cell>
          <cell r="I11402">
            <v>0</v>
          </cell>
          <cell r="J11402">
            <v>0</v>
          </cell>
          <cell r="K11402">
            <v>0</v>
          </cell>
          <cell r="L11402">
            <v>0</v>
          </cell>
          <cell r="M11402">
            <v>0</v>
          </cell>
          <cell r="N11402">
            <v>0</v>
          </cell>
          <cell r="O11402">
            <v>0</v>
          </cell>
        </row>
        <row r="11403">
          <cell r="D11403" t="str">
            <v>20800221105025</v>
          </cell>
          <cell r="E11403" t="str">
            <v>研究生管理费</v>
          </cell>
          <cell r="F11403" t="str">
            <v>刘继云</v>
          </cell>
          <cell r="G11403" t="str">
            <v>2006039</v>
          </cell>
          <cell r="H11403">
            <v>0</v>
          </cell>
          <cell r="I11403">
            <v>0</v>
          </cell>
          <cell r="J11403">
            <v>0</v>
          </cell>
          <cell r="K11403">
            <v>0</v>
          </cell>
          <cell r="L11403">
            <v>0</v>
          </cell>
          <cell r="M11403">
            <v>0</v>
          </cell>
          <cell r="N11403">
            <v>0</v>
          </cell>
          <cell r="O11403">
            <v>0</v>
          </cell>
        </row>
        <row r="11404">
          <cell r="D11404" t="str">
            <v>20800221106004</v>
          </cell>
          <cell r="E11404" t="str">
            <v>教学业务费（课程建设费）</v>
          </cell>
          <cell r="F11404" t="str">
            <v>刘继云</v>
          </cell>
          <cell r="G11404" t="str">
            <v>2006039</v>
          </cell>
          <cell r="H11404">
            <v>0</v>
          </cell>
          <cell r="I11404">
            <v>0</v>
          </cell>
          <cell r="J11404">
            <v>0</v>
          </cell>
          <cell r="K11404">
            <v>0</v>
          </cell>
          <cell r="L11404">
            <v>0</v>
          </cell>
          <cell r="M11404">
            <v>0</v>
          </cell>
          <cell r="N11404">
            <v>0</v>
          </cell>
          <cell r="O11404">
            <v>0</v>
          </cell>
        </row>
        <row r="11405">
          <cell r="D11405" t="str">
            <v>20800221106004001</v>
          </cell>
          <cell r="E11405" t="str">
            <v>基于自然语言语义分析的地方型高校通识教育教学评价研究</v>
          </cell>
          <cell r="F11405" t="str">
            <v>李蓬实</v>
          </cell>
          <cell r="G11405" t="str">
            <v>2018074</v>
          </cell>
          <cell r="H11405">
            <v>0</v>
          </cell>
          <cell r="I11405">
            <v>0</v>
          </cell>
          <cell r="J11405">
            <v>0</v>
          </cell>
          <cell r="K11405">
            <v>0</v>
          </cell>
          <cell r="L11405">
            <v>0</v>
          </cell>
          <cell r="M11405">
            <v>0</v>
          </cell>
          <cell r="N11405">
            <v>0</v>
          </cell>
          <cell r="O11405">
            <v>0</v>
          </cell>
        </row>
        <row r="11406">
          <cell r="D11406" t="str">
            <v>20800221106004002</v>
          </cell>
          <cell r="E11406" t="str">
            <v>多学科融入课程的德育设计和思政建设——基于《管理统计学》的教学研究和实践</v>
          </cell>
          <cell r="F11406" t="str">
            <v>宋忆宁</v>
          </cell>
          <cell r="G11406" t="str">
            <v>2019045</v>
          </cell>
          <cell r="H11406">
            <v>0</v>
          </cell>
          <cell r="I11406">
            <v>0</v>
          </cell>
          <cell r="J11406">
            <v>0</v>
          </cell>
          <cell r="K11406">
            <v>0</v>
          </cell>
          <cell r="L11406">
            <v>0</v>
          </cell>
          <cell r="M11406">
            <v>0</v>
          </cell>
          <cell r="N11406">
            <v>0</v>
          </cell>
          <cell r="O11406">
            <v>0</v>
          </cell>
        </row>
        <row r="11407">
          <cell r="D11407" t="str">
            <v>20800221106004003</v>
          </cell>
          <cell r="E11407" t="str">
            <v>数据治理视角下Python语言在企业战略管理课程教学改革中的应用与效果研究</v>
          </cell>
          <cell r="F11407" t="str">
            <v>陈永栓</v>
          </cell>
          <cell r="G11407" t="str">
            <v>2017016</v>
          </cell>
          <cell r="H11407">
            <v>0</v>
          </cell>
          <cell r="I11407">
            <v>0</v>
          </cell>
          <cell r="J11407">
            <v>0</v>
          </cell>
          <cell r="K11407">
            <v>0</v>
          </cell>
          <cell r="L11407">
            <v>0</v>
          </cell>
          <cell r="M11407">
            <v>0</v>
          </cell>
          <cell r="N11407">
            <v>0</v>
          </cell>
          <cell r="O11407">
            <v>0</v>
          </cell>
        </row>
        <row r="11408">
          <cell r="D11408" t="str">
            <v>20800221106004004</v>
          </cell>
          <cell r="E11408" t="str">
            <v>《组织行为学》</v>
          </cell>
          <cell r="F11408" t="str">
            <v>吴丽娟</v>
          </cell>
          <cell r="G11408" t="str">
            <v>2005046</v>
          </cell>
          <cell r="H11408">
            <v>0</v>
          </cell>
          <cell r="I11408">
            <v>0</v>
          </cell>
          <cell r="J11408">
            <v>0</v>
          </cell>
          <cell r="K11408">
            <v>0</v>
          </cell>
          <cell r="L11408">
            <v>0</v>
          </cell>
          <cell r="M11408">
            <v>0</v>
          </cell>
          <cell r="N11408">
            <v>0</v>
          </cell>
          <cell r="O11408">
            <v>0</v>
          </cell>
        </row>
        <row r="11409">
          <cell r="D11409" t="str">
            <v>20800221110352</v>
          </cell>
          <cell r="E11409" t="str">
            <v>二级学院人才启动费</v>
          </cell>
          <cell r="F11409" t="str">
            <v>刘继云</v>
          </cell>
          <cell r="G11409" t="str">
            <v>2006039</v>
          </cell>
          <cell r="H11409">
            <v>0</v>
          </cell>
          <cell r="I11409">
            <v>0</v>
          </cell>
          <cell r="J11409">
            <v>0</v>
          </cell>
          <cell r="K11409">
            <v>0</v>
          </cell>
          <cell r="L11409">
            <v>0</v>
          </cell>
          <cell r="M11409">
            <v>0</v>
          </cell>
          <cell r="N11409">
            <v>0</v>
          </cell>
          <cell r="O11409">
            <v>0</v>
          </cell>
        </row>
        <row r="11410">
          <cell r="D11410" t="str">
            <v>20800221110352001</v>
          </cell>
          <cell r="E11410" t="str">
            <v>丁晨辉 人才启动经费项目</v>
          </cell>
          <cell r="F11410" t="str">
            <v>丁晨辉</v>
          </cell>
          <cell r="G11410" t="str">
            <v>2024079</v>
          </cell>
          <cell r="H11410">
            <v>0</v>
          </cell>
          <cell r="I11410">
            <v>50000</v>
          </cell>
          <cell r="J11410">
            <v>0</v>
          </cell>
          <cell r="K11410">
            <v>50000</v>
          </cell>
          <cell r="L11410">
            <v>0</v>
          </cell>
          <cell r="M11410">
            <v>0</v>
          </cell>
          <cell r="N11410">
            <v>0</v>
          </cell>
          <cell r="O11410">
            <v>50000</v>
          </cell>
        </row>
        <row r="11411">
          <cell r="D11411" t="str">
            <v>20800221110352002</v>
          </cell>
          <cell r="E11411" t="str">
            <v>马晓晨 人才启动经费项目</v>
          </cell>
          <cell r="F11411" t="str">
            <v>马晓晨</v>
          </cell>
          <cell r="G11411" t="str">
            <v>2024075</v>
          </cell>
          <cell r="H11411">
            <v>0</v>
          </cell>
          <cell r="I11411">
            <v>50000</v>
          </cell>
          <cell r="J11411">
            <v>3316</v>
          </cell>
          <cell r="K11411">
            <v>46684</v>
          </cell>
          <cell r="L11411">
            <v>0</v>
          </cell>
          <cell r="M11411">
            <v>0</v>
          </cell>
          <cell r="N11411">
            <v>0</v>
          </cell>
          <cell r="O11411">
            <v>46684</v>
          </cell>
        </row>
        <row r="11412">
          <cell r="D11412" t="str">
            <v>20800221110352003</v>
          </cell>
          <cell r="E11412" t="str">
            <v>颜梦洁 人才启动经费项目</v>
          </cell>
          <cell r="F11412" t="str">
            <v>颜梦洁</v>
          </cell>
          <cell r="G11412" t="str">
            <v>2024181</v>
          </cell>
          <cell r="H11412">
            <v>0</v>
          </cell>
          <cell r="I11412">
            <v>50000</v>
          </cell>
          <cell r="J11412">
            <v>1600</v>
          </cell>
          <cell r="K11412">
            <v>48400</v>
          </cell>
          <cell r="L11412">
            <v>0</v>
          </cell>
          <cell r="M11412">
            <v>0</v>
          </cell>
          <cell r="N11412">
            <v>0</v>
          </cell>
          <cell r="O11412">
            <v>48400</v>
          </cell>
        </row>
        <row r="11413">
          <cell r="D11413" t="str">
            <v>20800221111010</v>
          </cell>
          <cell r="E11413" t="str">
            <v>基础设施运行费</v>
          </cell>
          <cell r="F11413" t="str">
            <v>刘继云</v>
          </cell>
          <cell r="G11413" t="str">
            <v>2006039</v>
          </cell>
          <cell r="H11413">
            <v>0</v>
          </cell>
          <cell r="I11413">
            <v>0</v>
          </cell>
          <cell r="J11413">
            <v>0</v>
          </cell>
          <cell r="K11413">
            <v>0</v>
          </cell>
          <cell r="L11413">
            <v>0</v>
          </cell>
          <cell r="M11413">
            <v>0</v>
          </cell>
          <cell r="N11413">
            <v>0</v>
          </cell>
          <cell r="O11413">
            <v>0</v>
          </cell>
        </row>
        <row r="11414">
          <cell r="D11414" t="str">
            <v>20800221114294</v>
          </cell>
          <cell r="E11414" t="str">
            <v>教学业务费（教学改革经费）</v>
          </cell>
          <cell r="F11414" t="str">
            <v>刘继云</v>
          </cell>
          <cell r="G11414" t="str">
            <v>2006039</v>
          </cell>
          <cell r="H11414">
            <v>0</v>
          </cell>
          <cell r="I11414">
            <v>0</v>
          </cell>
          <cell r="J11414">
            <v>0</v>
          </cell>
          <cell r="K11414">
            <v>0</v>
          </cell>
          <cell r="L11414">
            <v>0</v>
          </cell>
          <cell r="M11414">
            <v>0</v>
          </cell>
          <cell r="N11414">
            <v>0</v>
          </cell>
          <cell r="O11414">
            <v>0</v>
          </cell>
        </row>
        <row r="11415">
          <cell r="D11415" t="str">
            <v>20800221114294001</v>
          </cell>
          <cell r="E11415" t="str">
            <v>基础工业工程</v>
          </cell>
          <cell r="F11415" t="str">
            <v>曾洪鑫</v>
          </cell>
          <cell r="G11415" t="str">
            <v>2005042</v>
          </cell>
          <cell r="H11415">
            <v>0</v>
          </cell>
          <cell r="I11415">
            <v>0</v>
          </cell>
          <cell r="J11415">
            <v>0</v>
          </cell>
          <cell r="K11415">
            <v>0</v>
          </cell>
          <cell r="L11415">
            <v>0</v>
          </cell>
          <cell r="M11415">
            <v>0</v>
          </cell>
          <cell r="N11415">
            <v>0</v>
          </cell>
          <cell r="O11415">
            <v>0</v>
          </cell>
        </row>
        <row r="11416">
          <cell r="D11416" t="str">
            <v>20800221329022</v>
          </cell>
          <cell r="E11416" t="str">
            <v>卓越工程师培养条件提升建设贴息贷款项目（经管学院新商科教学软件采购项目）</v>
          </cell>
          <cell r="F11416" t="str">
            <v>刘继云</v>
          </cell>
          <cell r="G11416" t="str">
            <v>2006039</v>
          </cell>
          <cell r="H11416">
            <v>0</v>
          </cell>
          <cell r="I11416">
            <v>3500000</v>
          </cell>
          <cell r="J11416">
            <v>3495000</v>
          </cell>
          <cell r="K11416">
            <v>5000</v>
          </cell>
          <cell r="L11416">
            <v>0</v>
          </cell>
          <cell r="M11416">
            <v>0</v>
          </cell>
          <cell r="N11416">
            <v>0</v>
          </cell>
          <cell r="O11416">
            <v>5000</v>
          </cell>
        </row>
        <row r="11417">
          <cell r="D11417" t="str">
            <v>20800225601013</v>
          </cell>
          <cell r="E11417" t="str">
            <v>科研管理费</v>
          </cell>
          <cell r="F11417" t="str">
            <v>刘继云</v>
          </cell>
          <cell r="G11417" t="str">
            <v>2006039</v>
          </cell>
          <cell r="H11417">
            <v>0</v>
          </cell>
          <cell r="I11417">
            <v>234561.54</v>
          </cell>
          <cell r="J11417">
            <v>54114.05</v>
          </cell>
          <cell r="K11417">
            <v>180447.49</v>
          </cell>
          <cell r="L11417">
            <v>0</v>
          </cell>
          <cell r="M11417">
            <v>0</v>
          </cell>
          <cell r="N11417">
            <v>0</v>
          </cell>
          <cell r="O11417">
            <v>180447.49</v>
          </cell>
        </row>
        <row r="11418">
          <cell r="D11418" t="str">
            <v>20800226115002010</v>
          </cell>
          <cell r="E11418" t="str">
            <v>国际商务</v>
          </cell>
          <cell r="F11418" t="str">
            <v>刘继云</v>
          </cell>
          <cell r="G11418" t="str">
            <v>2006039</v>
          </cell>
          <cell r="H11418">
            <v>0</v>
          </cell>
          <cell r="I11418">
            <v>0</v>
          </cell>
          <cell r="J11418">
            <v>0</v>
          </cell>
          <cell r="K11418">
            <v>0</v>
          </cell>
          <cell r="L11418">
            <v>0</v>
          </cell>
          <cell r="M11418">
            <v>0</v>
          </cell>
          <cell r="N11418">
            <v>0</v>
          </cell>
          <cell r="O11418">
            <v>0</v>
          </cell>
        </row>
        <row r="11419">
          <cell r="D11419" t="str">
            <v>20800226115002025</v>
          </cell>
          <cell r="E11419" t="str">
            <v>数字经济</v>
          </cell>
          <cell r="F11419" t="str">
            <v>刘继云</v>
          </cell>
          <cell r="G11419" t="str">
            <v>2006039</v>
          </cell>
          <cell r="H11419">
            <v>0</v>
          </cell>
          <cell r="I11419">
            <v>150000</v>
          </cell>
          <cell r="J11419">
            <v>54152.83</v>
          </cell>
          <cell r="K11419">
            <v>95847.17</v>
          </cell>
          <cell r="L11419">
            <v>0</v>
          </cell>
          <cell r="M11419">
            <v>0</v>
          </cell>
          <cell r="N11419">
            <v>0</v>
          </cell>
          <cell r="O11419">
            <v>95847.17</v>
          </cell>
        </row>
        <row r="11420">
          <cell r="D11420" t="str">
            <v>20800226120004004</v>
          </cell>
          <cell r="E11420" t="str">
            <v>服务东莞企业专项经费</v>
          </cell>
          <cell r="F11420" t="str">
            <v>刘川</v>
          </cell>
          <cell r="G11420" t="str">
            <v>2001021</v>
          </cell>
          <cell r="H11420">
            <v>0</v>
          </cell>
          <cell r="I11420">
            <v>0</v>
          </cell>
          <cell r="J11420">
            <v>0</v>
          </cell>
          <cell r="K11420">
            <v>0</v>
          </cell>
          <cell r="L11420">
            <v>0</v>
          </cell>
          <cell r="M11420">
            <v>0</v>
          </cell>
          <cell r="N11420">
            <v>0</v>
          </cell>
          <cell r="O11420">
            <v>0</v>
          </cell>
        </row>
        <row r="11421">
          <cell r="D11421" t="str">
            <v>20800241001004004</v>
          </cell>
          <cell r="E11421" t="str">
            <v>服务东莞企业专项经费</v>
          </cell>
          <cell r="F11421" t="str">
            <v>刘川</v>
          </cell>
          <cell r="G11421" t="str">
            <v>2001021</v>
          </cell>
          <cell r="H11421">
            <v>0</v>
          </cell>
          <cell r="I11421">
            <v>12000</v>
          </cell>
          <cell r="J11421">
            <v>0</v>
          </cell>
          <cell r="K11421">
            <v>12000</v>
          </cell>
          <cell r="L11421">
            <v>0</v>
          </cell>
          <cell r="M11421">
            <v>0</v>
          </cell>
          <cell r="N11421">
            <v>0</v>
          </cell>
          <cell r="O11421">
            <v>12000</v>
          </cell>
        </row>
        <row r="11422">
          <cell r="D11422" t="str">
            <v>20800241002007</v>
          </cell>
          <cell r="E11422" t="str">
            <v>科研业务费</v>
          </cell>
          <cell r="F11422" t="str">
            <v>刘继云</v>
          </cell>
          <cell r="G11422" t="str">
            <v>2006039</v>
          </cell>
          <cell r="H11422">
            <v>0</v>
          </cell>
          <cell r="I11422">
            <v>100000</v>
          </cell>
          <cell r="J11422">
            <v>65990.91</v>
          </cell>
          <cell r="K11422">
            <v>34009.09</v>
          </cell>
          <cell r="L11422">
            <v>0</v>
          </cell>
          <cell r="M11422">
            <v>0</v>
          </cell>
          <cell r="N11422">
            <v>0</v>
          </cell>
          <cell r="O11422">
            <v>34009.09</v>
          </cell>
        </row>
        <row r="11423">
          <cell r="D11423" t="str">
            <v>20800241201032</v>
          </cell>
          <cell r="E11423" t="str">
            <v>国家级东莞市各镇街质量发展水平评价研究</v>
          </cell>
          <cell r="F11423" t="str">
            <v>陈海东</v>
          </cell>
          <cell r="G11423" t="str">
            <v>2003046</v>
          </cell>
          <cell r="H11423">
            <v>0</v>
          </cell>
          <cell r="I11423">
            <v>10000</v>
          </cell>
          <cell r="J11423">
            <v>9983</v>
          </cell>
          <cell r="K11423">
            <v>17</v>
          </cell>
          <cell r="L11423">
            <v>0</v>
          </cell>
          <cell r="M11423">
            <v>0</v>
          </cell>
          <cell r="N11423">
            <v>0</v>
          </cell>
          <cell r="O11423">
            <v>17</v>
          </cell>
        </row>
        <row r="11424">
          <cell r="D11424" t="str">
            <v>20800241201033</v>
          </cell>
          <cell r="E11424" t="str">
            <v>国家级东莞农村集体经济高质量发展研究</v>
          </cell>
          <cell r="F11424" t="str">
            <v>许新华</v>
          </cell>
          <cell r="G11424" t="str">
            <v>2015012</v>
          </cell>
          <cell r="H11424">
            <v>0</v>
          </cell>
          <cell r="I11424">
            <v>10000</v>
          </cell>
          <cell r="J11424">
            <v>0</v>
          </cell>
          <cell r="K11424">
            <v>10000</v>
          </cell>
          <cell r="L11424">
            <v>0</v>
          </cell>
          <cell r="M11424">
            <v>0</v>
          </cell>
          <cell r="N11424">
            <v>0</v>
          </cell>
          <cell r="O11424">
            <v>10000</v>
          </cell>
        </row>
        <row r="11425">
          <cell r="D11425" t="str">
            <v>20800241201034</v>
          </cell>
          <cell r="E11425" t="str">
            <v>国家级“一带一路”背景下中国数字产品出口</v>
          </cell>
          <cell r="F11425" t="str">
            <v>邱志萍</v>
          </cell>
          <cell r="G11425" t="str">
            <v>2022158</v>
          </cell>
          <cell r="H11425">
            <v>0</v>
          </cell>
          <cell r="I11425">
            <v>10000</v>
          </cell>
          <cell r="J11425">
            <v>0</v>
          </cell>
          <cell r="K11425">
            <v>10000</v>
          </cell>
          <cell r="L11425">
            <v>0</v>
          </cell>
          <cell r="M11425">
            <v>0</v>
          </cell>
          <cell r="N11425">
            <v>0</v>
          </cell>
          <cell r="O11425">
            <v>10000</v>
          </cell>
        </row>
        <row r="11426">
          <cell r="D11426" t="str">
            <v>20800241201035</v>
          </cell>
          <cell r="E11426" t="str">
            <v>国家级党建引领多元主体参与乡村治理机制与</v>
          </cell>
          <cell r="F11426" t="str">
            <v>邓毅青</v>
          </cell>
          <cell r="G11426" t="str">
            <v>2011014</v>
          </cell>
          <cell r="H11426">
            <v>0</v>
          </cell>
          <cell r="I11426">
            <v>10000</v>
          </cell>
          <cell r="J11426">
            <v>0</v>
          </cell>
          <cell r="K11426">
            <v>10000</v>
          </cell>
          <cell r="L11426">
            <v>0</v>
          </cell>
          <cell r="M11426">
            <v>0</v>
          </cell>
          <cell r="N11426">
            <v>0</v>
          </cell>
          <cell r="O11426">
            <v>10000</v>
          </cell>
        </row>
        <row r="11427">
          <cell r="D11427" t="str">
            <v>20800241201036</v>
          </cell>
          <cell r="E11427" t="str">
            <v>省级数字经济发展与珠三角九市中国式现代化</v>
          </cell>
          <cell r="F11427" t="str">
            <v>黎伟</v>
          </cell>
          <cell r="G11427" t="str">
            <v>2016020</v>
          </cell>
          <cell r="H11427">
            <v>0</v>
          </cell>
          <cell r="I11427">
            <v>5000</v>
          </cell>
          <cell r="J11427">
            <v>0</v>
          </cell>
          <cell r="K11427">
            <v>5000</v>
          </cell>
          <cell r="L11427">
            <v>0</v>
          </cell>
          <cell r="M11427">
            <v>0</v>
          </cell>
          <cell r="N11427">
            <v>0</v>
          </cell>
          <cell r="O11427">
            <v>5000</v>
          </cell>
        </row>
        <row r="11428">
          <cell r="D11428" t="str">
            <v>20800241201037</v>
          </cell>
          <cell r="E11428" t="str">
            <v>省级直播电商游戏化叙事对消费者参与行为的</v>
          </cell>
          <cell r="F11428" t="str">
            <v>杨葱葱</v>
          </cell>
          <cell r="G11428" t="str">
            <v>2016011</v>
          </cell>
          <cell r="H11428">
            <v>0</v>
          </cell>
          <cell r="I11428">
            <v>5000</v>
          </cell>
          <cell r="J11428">
            <v>0</v>
          </cell>
          <cell r="K11428">
            <v>5000</v>
          </cell>
          <cell r="L11428">
            <v>0</v>
          </cell>
          <cell r="M11428">
            <v>0</v>
          </cell>
          <cell r="N11428">
            <v>0</v>
          </cell>
          <cell r="O11428">
            <v>5000</v>
          </cell>
        </row>
        <row r="11429">
          <cell r="D11429" t="str">
            <v>20800241201038</v>
          </cell>
          <cell r="E11429" t="str">
            <v>省级基于广东省大力实施“百千万工程”教育</v>
          </cell>
          <cell r="F11429" t="str">
            <v>黄雅莉</v>
          </cell>
          <cell r="G11429" t="str">
            <v>2021078</v>
          </cell>
          <cell r="H11429">
            <v>0</v>
          </cell>
          <cell r="I11429">
            <v>5000</v>
          </cell>
          <cell r="J11429">
            <v>0</v>
          </cell>
          <cell r="K11429">
            <v>5000</v>
          </cell>
          <cell r="L11429">
            <v>0</v>
          </cell>
          <cell r="M11429">
            <v>0</v>
          </cell>
          <cell r="N11429">
            <v>0</v>
          </cell>
          <cell r="O11429">
            <v>5000</v>
          </cell>
        </row>
        <row r="11430">
          <cell r="D11430" t="str">
            <v>20800241201039</v>
          </cell>
          <cell r="E11430" t="str">
            <v>省级新型城镇化建设背景下进城务工青年劳动</v>
          </cell>
          <cell r="F11430" t="str">
            <v>李蓬实</v>
          </cell>
          <cell r="G11430" t="str">
            <v>2018074</v>
          </cell>
          <cell r="H11430">
            <v>0</v>
          </cell>
          <cell r="I11430">
            <v>5000</v>
          </cell>
          <cell r="J11430">
            <v>0</v>
          </cell>
          <cell r="K11430">
            <v>5000</v>
          </cell>
          <cell r="L11430">
            <v>0</v>
          </cell>
          <cell r="M11430">
            <v>0</v>
          </cell>
          <cell r="N11430">
            <v>0</v>
          </cell>
          <cell r="O11430">
            <v>5000</v>
          </cell>
        </row>
        <row r="11431">
          <cell r="D11431" t="str">
            <v>20800241201040</v>
          </cell>
          <cell r="E11431" t="str">
            <v>省级大语言模型在网络社交平台评论文本分析</v>
          </cell>
          <cell r="F11431" t="str">
            <v>贾宗穆</v>
          </cell>
          <cell r="G11431" t="str">
            <v>2023012</v>
          </cell>
          <cell r="H11431">
            <v>0</v>
          </cell>
          <cell r="I11431">
            <v>5000</v>
          </cell>
          <cell r="J11431">
            <v>0</v>
          </cell>
          <cell r="K11431">
            <v>5000</v>
          </cell>
          <cell r="L11431">
            <v>0</v>
          </cell>
          <cell r="M11431">
            <v>0</v>
          </cell>
          <cell r="N11431">
            <v>0</v>
          </cell>
          <cell r="O11431">
            <v>5000</v>
          </cell>
        </row>
        <row r="11432">
          <cell r="D11432" t="str">
            <v>20800241201041</v>
          </cell>
          <cell r="E11432" t="str">
            <v>省级基于新媒体营销业务的达人智能匹配系统</v>
          </cell>
          <cell r="F11432" t="str">
            <v>谷云燕</v>
          </cell>
          <cell r="G11432" t="str">
            <v>2004037</v>
          </cell>
          <cell r="H11432">
            <v>0</v>
          </cell>
          <cell r="I11432">
            <v>5000</v>
          </cell>
          <cell r="J11432">
            <v>0</v>
          </cell>
          <cell r="K11432">
            <v>5000</v>
          </cell>
          <cell r="L11432">
            <v>0</v>
          </cell>
          <cell r="M11432">
            <v>0</v>
          </cell>
          <cell r="N11432">
            <v>0</v>
          </cell>
          <cell r="O11432">
            <v>5000</v>
          </cell>
        </row>
        <row r="11433">
          <cell r="D11433" t="str">
            <v>20800241201042</v>
          </cell>
          <cell r="E11433" t="str">
            <v>省级华南地区能源贫困群体识别及其影响因素</v>
          </cell>
          <cell r="F11433" t="str">
            <v>邢晓卫</v>
          </cell>
          <cell r="G11433" t="str">
            <v>2024109</v>
          </cell>
          <cell r="H11433">
            <v>0</v>
          </cell>
          <cell r="I11433">
            <v>5000</v>
          </cell>
          <cell r="J11433">
            <v>0</v>
          </cell>
          <cell r="K11433">
            <v>5000</v>
          </cell>
          <cell r="L11433">
            <v>0</v>
          </cell>
          <cell r="M11433">
            <v>0</v>
          </cell>
          <cell r="N11433">
            <v>0</v>
          </cell>
          <cell r="O11433">
            <v>5000</v>
          </cell>
        </row>
        <row r="11434">
          <cell r="D11434" t="str">
            <v>20800241201044</v>
          </cell>
          <cell r="E11434" t="str">
            <v>校级松山湖科技创新体系区域协同机制建设研</v>
          </cell>
          <cell r="F11434" t="str">
            <v>贾宗穆</v>
          </cell>
          <cell r="G11434" t="str">
            <v>2023012</v>
          </cell>
          <cell r="H11434">
            <v>0</v>
          </cell>
          <cell r="I11434">
            <v>2500</v>
          </cell>
          <cell r="J11434">
            <v>0</v>
          </cell>
          <cell r="K11434">
            <v>2500</v>
          </cell>
          <cell r="L11434">
            <v>0</v>
          </cell>
          <cell r="M11434">
            <v>0</v>
          </cell>
          <cell r="N11434">
            <v>0</v>
          </cell>
          <cell r="O11434">
            <v>2500</v>
          </cell>
        </row>
        <row r="11435">
          <cell r="D11435" t="str">
            <v>20800241201045</v>
          </cell>
          <cell r="E11435" t="str">
            <v>校级RCEP背景下工业机器人贸易网络的拓</v>
          </cell>
          <cell r="F11435" t="str">
            <v>邱志萍</v>
          </cell>
          <cell r="G11435" t="str">
            <v>2022158</v>
          </cell>
          <cell r="H11435">
            <v>0</v>
          </cell>
          <cell r="I11435">
            <v>2500</v>
          </cell>
          <cell r="J11435">
            <v>0</v>
          </cell>
          <cell r="K11435">
            <v>2500</v>
          </cell>
          <cell r="L11435">
            <v>0</v>
          </cell>
          <cell r="M11435">
            <v>0</v>
          </cell>
          <cell r="N11435">
            <v>0</v>
          </cell>
          <cell r="O11435">
            <v>2500</v>
          </cell>
        </row>
        <row r="11436">
          <cell r="D11436" t="str">
            <v>20800241201046</v>
          </cell>
          <cell r="E11436" t="str">
            <v>校级渔业新引擎：高质量发展背景下现代渔产</v>
          </cell>
          <cell r="F11436" t="str">
            <v>邓毅青</v>
          </cell>
          <cell r="G11436" t="str">
            <v>2011014</v>
          </cell>
          <cell r="H11436">
            <v>0</v>
          </cell>
          <cell r="I11436">
            <v>2500</v>
          </cell>
          <cell r="J11436">
            <v>1228.99</v>
          </cell>
          <cell r="K11436">
            <v>1271.01</v>
          </cell>
          <cell r="L11436">
            <v>0</v>
          </cell>
          <cell r="M11436">
            <v>0</v>
          </cell>
          <cell r="N11436">
            <v>0</v>
          </cell>
          <cell r="O11436">
            <v>1271.01</v>
          </cell>
        </row>
        <row r="11437">
          <cell r="D11437" t="str">
            <v>20800241201047</v>
          </cell>
          <cell r="E11437" t="str">
            <v>校级奢侈品租赁消费者行为意图及产品类别与</v>
          </cell>
          <cell r="F11437" t="str">
            <v>胡爽</v>
          </cell>
          <cell r="G11437" t="str">
            <v>2024029</v>
          </cell>
          <cell r="H11437">
            <v>0</v>
          </cell>
          <cell r="I11437">
            <v>2500</v>
          </cell>
          <cell r="J11437">
            <v>0</v>
          </cell>
          <cell r="K11437">
            <v>2500</v>
          </cell>
          <cell r="L11437">
            <v>0</v>
          </cell>
          <cell r="M11437">
            <v>0</v>
          </cell>
          <cell r="N11437">
            <v>0</v>
          </cell>
          <cell r="O11437">
            <v>2500</v>
          </cell>
        </row>
        <row r="11438">
          <cell r="D11438" t="str">
            <v>20800241201048</v>
          </cell>
          <cell r="E11438" t="str">
            <v>校级基于百度指数的大数据与人工智能网络关</v>
          </cell>
          <cell r="F11438" t="str">
            <v>邱志萍</v>
          </cell>
          <cell r="G11438" t="str">
            <v>2022158</v>
          </cell>
          <cell r="H11438">
            <v>0</v>
          </cell>
          <cell r="I11438">
            <v>2500</v>
          </cell>
          <cell r="J11438">
            <v>0</v>
          </cell>
          <cell r="K11438">
            <v>2500</v>
          </cell>
          <cell r="L11438">
            <v>0</v>
          </cell>
          <cell r="M11438">
            <v>0</v>
          </cell>
          <cell r="N11438">
            <v>0</v>
          </cell>
          <cell r="O11438">
            <v>2500</v>
          </cell>
        </row>
        <row r="11439">
          <cell r="D11439" t="str">
            <v>20800241201049</v>
          </cell>
          <cell r="E11439" t="str">
            <v>校级角色压力对大学生数字化创造力的影响研</v>
          </cell>
          <cell r="F11439" t="str">
            <v>张新建</v>
          </cell>
          <cell r="G11439" t="str">
            <v>2003045</v>
          </cell>
          <cell r="H11439">
            <v>0</v>
          </cell>
          <cell r="I11439">
            <v>2500</v>
          </cell>
          <cell r="J11439">
            <v>0</v>
          </cell>
          <cell r="K11439">
            <v>2500</v>
          </cell>
          <cell r="L11439">
            <v>0</v>
          </cell>
          <cell r="M11439">
            <v>0</v>
          </cell>
          <cell r="N11439">
            <v>0</v>
          </cell>
          <cell r="O11439">
            <v>2500</v>
          </cell>
        </row>
        <row r="11440">
          <cell r="D11440" t="str">
            <v>20800241201050</v>
          </cell>
          <cell r="E11440" t="str">
            <v>校级云居——AI赋能科技装修：现代整屋装</v>
          </cell>
          <cell r="F11440" t="str">
            <v>梁雅俐</v>
          </cell>
          <cell r="G11440" t="str">
            <v>2023001</v>
          </cell>
          <cell r="H11440">
            <v>0</v>
          </cell>
          <cell r="I11440">
            <v>2500</v>
          </cell>
          <cell r="J11440">
            <v>0</v>
          </cell>
          <cell r="K11440">
            <v>2500</v>
          </cell>
          <cell r="L11440">
            <v>0</v>
          </cell>
          <cell r="M11440">
            <v>0</v>
          </cell>
          <cell r="N11440">
            <v>0</v>
          </cell>
          <cell r="O11440">
            <v>2500</v>
          </cell>
        </row>
        <row r="11441">
          <cell r="D11441" t="str">
            <v>20800241201051</v>
          </cell>
          <cell r="E11441" t="str">
            <v>校级1、数字经济赋能东莞传统餐饮行业转型</v>
          </cell>
          <cell r="F11441" t="str">
            <v>崔彤</v>
          </cell>
          <cell r="G11441" t="str">
            <v>2023108</v>
          </cell>
          <cell r="H11441">
            <v>0</v>
          </cell>
          <cell r="I11441">
            <v>2500</v>
          </cell>
          <cell r="J11441">
            <v>0</v>
          </cell>
          <cell r="K11441">
            <v>2500</v>
          </cell>
          <cell r="L11441">
            <v>0</v>
          </cell>
          <cell r="M11441">
            <v>0</v>
          </cell>
          <cell r="N11441">
            <v>0</v>
          </cell>
          <cell r="O11441">
            <v>2500</v>
          </cell>
        </row>
        <row r="11442">
          <cell r="D11442" t="str">
            <v>20800241201052</v>
          </cell>
          <cell r="E11442" t="str">
            <v>校级基于Kano-IPA模型的汽车安全装</v>
          </cell>
          <cell r="F11442" t="str">
            <v>王子豪</v>
          </cell>
          <cell r="G11442" t="str">
            <v>2022134</v>
          </cell>
          <cell r="H11442">
            <v>0</v>
          </cell>
          <cell r="I11442">
            <v>2500</v>
          </cell>
          <cell r="J11442">
            <v>0</v>
          </cell>
          <cell r="K11442">
            <v>2500</v>
          </cell>
          <cell r="L11442">
            <v>0</v>
          </cell>
          <cell r="M11442">
            <v>0</v>
          </cell>
          <cell r="N11442">
            <v>0</v>
          </cell>
          <cell r="O11442">
            <v>2500</v>
          </cell>
        </row>
        <row r="11443">
          <cell r="D11443" t="str">
            <v>20800241201053</v>
          </cell>
          <cell r="E11443" t="str">
            <v>校级旅游景点评论文本的主题建模</v>
          </cell>
          <cell r="F11443" t="str">
            <v>陈奕嘉</v>
          </cell>
          <cell r="G11443" t="str">
            <v>2023065</v>
          </cell>
          <cell r="H11443">
            <v>0</v>
          </cell>
          <cell r="I11443">
            <v>2500</v>
          </cell>
          <cell r="J11443">
            <v>0</v>
          </cell>
          <cell r="K11443">
            <v>2500</v>
          </cell>
          <cell r="L11443">
            <v>0</v>
          </cell>
          <cell r="M11443">
            <v>0</v>
          </cell>
          <cell r="N11443">
            <v>0</v>
          </cell>
          <cell r="O11443">
            <v>2500</v>
          </cell>
        </row>
        <row r="11444">
          <cell r="D11444" t="str">
            <v>20800241201054</v>
          </cell>
          <cell r="E11444" t="str">
            <v>校级跨境电商平台研究与应用</v>
          </cell>
          <cell r="F11444" t="str">
            <v>陈海东</v>
          </cell>
          <cell r="G11444" t="str">
            <v>2003046</v>
          </cell>
          <cell r="H11444">
            <v>0</v>
          </cell>
          <cell r="I11444">
            <v>2500</v>
          </cell>
          <cell r="J11444">
            <v>0</v>
          </cell>
          <cell r="K11444">
            <v>2500</v>
          </cell>
          <cell r="L11444">
            <v>0</v>
          </cell>
          <cell r="M11444">
            <v>0</v>
          </cell>
          <cell r="N11444">
            <v>0</v>
          </cell>
          <cell r="O11444">
            <v>2500</v>
          </cell>
        </row>
        <row r="11445">
          <cell r="D11445" t="str">
            <v>20800241201055</v>
          </cell>
          <cell r="E11445" t="str">
            <v>校级《生成式AI导向的企业文件在线管理策</v>
          </cell>
          <cell r="F11445" t="str">
            <v>马光威</v>
          </cell>
          <cell r="G11445" t="str">
            <v>2018048</v>
          </cell>
          <cell r="H11445">
            <v>0</v>
          </cell>
          <cell r="I11445">
            <v>2500</v>
          </cell>
          <cell r="J11445">
            <v>0</v>
          </cell>
          <cell r="K11445">
            <v>2500</v>
          </cell>
          <cell r="L11445">
            <v>0</v>
          </cell>
          <cell r="M11445">
            <v>0</v>
          </cell>
          <cell r="N11445">
            <v>0</v>
          </cell>
          <cell r="O11445">
            <v>2500</v>
          </cell>
        </row>
        <row r="11446">
          <cell r="D11446" t="str">
            <v>20800251008010</v>
          </cell>
          <cell r="E11446" t="str">
            <v>应用经济学</v>
          </cell>
          <cell r="F11446" t="str">
            <v>刘继云</v>
          </cell>
          <cell r="G11446" t="str">
            <v>2006039</v>
          </cell>
          <cell r="H11446">
            <v>0</v>
          </cell>
          <cell r="I11446">
            <v>200000</v>
          </cell>
          <cell r="J11446">
            <v>175693.44</v>
          </cell>
          <cell r="K11446">
            <v>24306.56</v>
          </cell>
          <cell r="L11446">
            <v>60000</v>
          </cell>
          <cell r="M11446">
            <v>0</v>
          </cell>
          <cell r="N11446">
            <v>0</v>
          </cell>
          <cell r="O11446">
            <v>24306.56</v>
          </cell>
        </row>
        <row r="11447">
          <cell r="D11447" t="str">
            <v>20800251107</v>
          </cell>
          <cell r="E11447" t="str">
            <v>BGA认证费</v>
          </cell>
          <cell r="F11447" t="str">
            <v>刘继云</v>
          </cell>
          <cell r="G11447" t="str">
            <v>2006039</v>
          </cell>
          <cell r="H11447">
            <v>0</v>
          </cell>
          <cell r="I11447">
            <v>370000</v>
          </cell>
          <cell r="J11447">
            <v>246041.62</v>
          </cell>
          <cell r="K11447">
            <v>123958.38</v>
          </cell>
          <cell r="L11447">
            <v>0</v>
          </cell>
          <cell r="M11447">
            <v>0</v>
          </cell>
          <cell r="N11447">
            <v>0</v>
          </cell>
          <cell r="O11447">
            <v>123958.38</v>
          </cell>
        </row>
        <row r="11448">
          <cell r="D11448" t="str">
            <v>20800251201011</v>
          </cell>
          <cell r="E11448" t="str">
            <v>国家级银龄力量与巾帼引擎：乡村治理中弱势群体参与的机制优化与实践路径——基于广东河源“百千万工程”的深度调研</v>
          </cell>
          <cell r="F11448" t="str">
            <v>谷云燕</v>
          </cell>
          <cell r="G11448" t="str">
            <v>2004037</v>
          </cell>
          <cell r="H11448">
            <v>0</v>
          </cell>
          <cell r="I11448">
            <v>6000</v>
          </cell>
          <cell r="J11448">
            <v>0</v>
          </cell>
          <cell r="K11448">
            <v>6000</v>
          </cell>
          <cell r="L11448">
            <v>0</v>
          </cell>
          <cell r="M11448">
            <v>0</v>
          </cell>
          <cell r="N11448">
            <v>0</v>
          </cell>
          <cell r="O11448">
            <v>6000</v>
          </cell>
        </row>
        <row r="11449">
          <cell r="D11449" t="str">
            <v>20800251201012</v>
          </cell>
          <cell r="E11449" t="str">
            <v>省级人工智能时代背景下乡村教育精准帮扶的优化路径探析——基于东莞韶关两市对口教育帮扶实证</v>
          </cell>
          <cell r="F11449" t="str">
            <v>黎伟</v>
          </cell>
          <cell r="G11449" t="str">
            <v>2016020</v>
          </cell>
          <cell r="H11449">
            <v>0</v>
          </cell>
          <cell r="I11449">
            <v>3000</v>
          </cell>
          <cell r="J11449">
            <v>0</v>
          </cell>
          <cell r="K11449">
            <v>3000</v>
          </cell>
          <cell r="L11449">
            <v>0</v>
          </cell>
          <cell r="M11449">
            <v>0</v>
          </cell>
          <cell r="N11449">
            <v>0</v>
          </cell>
          <cell r="O11449">
            <v>3000</v>
          </cell>
        </row>
        <row r="11450">
          <cell r="D11450" t="str">
            <v>20800251201013</v>
          </cell>
          <cell r="E11450" t="str">
            <v>省级全球经贸格局重塑背景下企业内外贸一体化应对策略 ——以玩具行业为例</v>
          </cell>
          <cell r="F11450" t="str">
            <v>杨俊明</v>
          </cell>
          <cell r="G11450" t="str">
            <v>2020812</v>
          </cell>
          <cell r="H11450">
            <v>0</v>
          </cell>
          <cell r="I11450">
            <v>3000</v>
          </cell>
          <cell r="J11450">
            <v>0</v>
          </cell>
          <cell r="K11450">
            <v>3000</v>
          </cell>
          <cell r="L11450">
            <v>0</v>
          </cell>
          <cell r="M11450">
            <v>0</v>
          </cell>
          <cell r="N11450">
            <v>0</v>
          </cell>
          <cell r="O11450">
            <v>3000</v>
          </cell>
        </row>
        <row r="11451">
          <cell r="D11451" t="str">
            <v>20800251201014</v>
          </cell>
          <cell r="E11451" t="str">
            <v>省级数字贸易发展对珠三角地区减污降碳的影响研究</v>
          </cell>
          <cell r="F11451" t="str">
            <v>孙菁靖</v>
          </cell>
          <cell r="G11451" t="str">
            <v>2022074</v>
          </cell>
          <cell r="H11451">
            <v>0</v>
          </cell>
          <cell r="I11451">
            <v>3000</v>
          </cell>
          <cell r="J11451">
            <v>0</v>
          </cell>
          <cell r="K11451">
            <v>3000</v>
          </cell>
          <cell r="L11451">
            <v>0</v>
          </cell>
          <cell r="M11451">
            <v>0</v>
          </cell>
          <cell r="N11451">
            <v>0</v>
          </cell>
          <cell r="O11451">
            <v>3000</v>
          </cell>
        </row>
        <row r="11452">
          <cell r="D11452" t="str">
            <v>20800251201015</v>
          </cell>
          <cell r="E11452" t="str">
            <v>校级数字化转型背景下大学生创新行为影响机制的实证研究</v>
          </cell>
          <cell r="F11452" t="str">
            <v>张新建</v>
          </cell>
          <cell r="G11452" t="str">
            <v>2003045</v>
          </cell>
          <cell r="H11452">
            <v>0</v>
          </cell>
          <cell r="I11452">
            <v>1500</v>
          </cell>
          <cell r="J11452">
            <v>0</v>
          </cell>
          <cell r="K11452">
            <v>1500</v>
          </cell>
          <cell r="L11452">
            <v>0</v>
          </cell>
          <cell r="M11452">
            <v>0</v>
          </cell>
          <cell r="N11452">
            <v>0</v>
          </cell>
          <cell r="O11452">
            <v>1500</v>
          </cell>
        </row>
        <row r="11453">
          <cell r="D11453" t="str">
            <v>20800251201016</v>
          </cell>
          <cell r="E11453" t="str">
            <v>校级全球价值链重构下东莞智造的“地方性突围”</v>
          </cell>
          <cell r="F11453" t="str">
            <v>谭裕华</v>
          </cell>
          <cell r="G11453" t="str">
            <v>2009007</v>
          </cell>
          <cell r="H11453">
            <v>0</v>
          </cell>
          <cell r="I11453">
            <v>1500</v>
          </cell>
          <cell r="J11453">
            <v>0</v>
          </cell>
          <cell r="K11453">
            <v>1500</v>
          </cell>
          <cell r="L11453">
            <v>0</v>
          </cell>
          <cell r="M11453">
            <v>0</v>
          </cell>
          <cell r="N11453">
            <v>0</v>
          </cell>
          <cell r="O11453">
            <v>1500</v>
          </cell>
        </row>
        <row r="11454">
          <cell r="D11454" t="str">
            <v>20800251201017</v>
          </cell>
          <cell r="E11454" t="str">
            <v>校级生成式AI赋能下地方高校图书馆服务质量评价：扩展SERVQUAL模型的应用与探索</v>
          </cell>
          <cell r="F11454" t="str">
            <v>杨葱葱</v>
          </cell>
          <cell r="G11454" t="str">
            <v>2016011</v>
          </cell>
          <cell r="H11454">
            <v>0</v>
          </cell>
          <cell r="I11454">
            <v>1500</v>
          </cell>
          <cell r="J11454">
            <v>0</v>
          </cell>
          <cell r="K11454">
            <v>1500</v>
          </cell>
          <cell r="L11454">
            <v>0</v>
          </cell>
          <cell r="M11454">
            <v>0</v>
          </cell>
          <cell r="N11454">
            <v>0</v>
          </cell>
          <cell r="O11454">
            <v>1500</v>
          </cell>
        </row>
        <row r="11455">
          <cell r="D11455" t="str">
            <v>20800251201018</v>
          </cell>
          <cell r="E11455" t="str">
            <v>校级健康管理APP游戏化对用户隐私披露行为的“双刃剑”影响</v>
          </cell>
          <cell r="F11455" t="str">
            <v>杨葱葱</v>
          </cell>
          <cell r="G11455" t="str">
            <v>2016011</v>
          </cell>
          <cell r="H11455">
            <v>0</v>
          </cell>
          <cell r="I11455">
            <v>1500</v>
          </cell>
          <cell r="J11455">
            <v>0</v>
          </cell>
          <cell r="K11455">
            <v>1500</v>
          </cell>
          <cell r="L11455">
            <v>0</v>
          </cell>
          <cell r="M11455">
            <v>0</v>
          </cell>
          <cell r="N11455">
            <v>0</v>
          </cell>
          <cell r="O11455">
            <v>1500</v>
          </cell>
        </row>
        <row r="11456">
          <cell r="D11456" t="str">
            <v>20800251201019</v>
          </cell>
          <cell r="E11456" t="str">
            <v>校级大湾区城市管理服务外包企业数字化转型能力对可持续发展绩效的影响研究</v>
          </cell>
          <cell r="F11456" t="str">
            <v>陈永栓</v>
          </cell>
          <cell r="G11456" t="str">
            <v>2017016</v>
          </cell>
          <cell r="H11456">
            <v>0</v>
          </cell>
          <cell r="I11456">
            <v>1500</v>
          </cell>
          <cell r="J11456">
            <v>0</v>
          </cell>
          <cell r="K11456">
            <v>1500</v>
          </cell>
          <cell r="L11456">
            <v>0</v>
          </cell>
          <cell r="M11456">
            <v>0</v>
          </cell>
          <cell r="N11456">
            <v>0</v>
          </cell>
          <cell r="O11456">
            <v>1500</v>
          </cell>
        </row>
        <row r="11457">
          <cell r="D11457" t="str">
            <v>20800251201020</v>
          </cell>
          <cell r="E11457" t="str">
            <v>校级基于pygame的数字化漫画风校园交互场景设计与开发</v>
          </cell>
          <cell r="F11457" t="str">
            <v>贾宗穆</v>
          </cell>
          <cell r="G11457" t="str">
            <v>2023012</v>
          </cell>
          <cell r="H11457">
            <v>0</v>
          </cell>
          <cell r="I11457">
            <v>1500</v>
          </cell>
          <cell r="J11457">
            <v>0</v>
          </cell>
          <cell r="K11457">
            <v>1500</v>
          </cell>
          <cell r="L11457">
            <v>0</v>
          </cell>
          <cell r="M11457">
            <v>0</v>
          </cell>
          <cell r="N11457">
            <v>0</v>
          </cell>
          <cell r="O11457">
            <v>1500</v>
          </cell>
        </row>
        <row r="11458">
          <cell r="D11458" t="str">
            <v>20800251201021</v>
          </cell>
          <cell r="E11458" t="str">
            <v>校级气候政策不确定性背景下的衍生品市场风险测度研究</v>
          </cell>
          <cell r="F11458" t="str">
            <v>李蓬实</v>
          </cell>
          <cell r="G11458" t="str">
            <v>2018074</v>
          </cell>
          <cell r="H11458">
            <v>0</v>
          </cell>
          <cell r="I11458">
            <v>1500</v>
          </cell>
          <cell r="J11458">
            <v>0</v>
          </cell>
          <cell r="K11458">
            <v>1500</v>
          </cell>
          <cell r="L11458">
            <v>0</v>
          </cell>
          <cell r="M11458">
            <v>0</v>
          </cell>
          <cell r="N11458">
            <v>0</v>
          </cell>
          <cell r="O11458">
            <v>1500</v>
          </cell>
        </row>
        <row r="11459">
          <cell r="D11459" t="str">
            <v>20800251201022</v>
          </cell>
          <cell r="E11459" t="str">
            <v>校级创云智启：AI 赋能 PLM 系统—驱动制造业新质未来</v>
          </cell>
          <cell r="F11459" t="str">
            <v>王子豪</v>
          </cell>
          <cell r="G11459" t="str">
            <v>2022134</v>
          </cell>
          <cell r="H11459">
            <v>0</v>
          </cell>
          <cell r="I11459">
            <v>1500</v>
          </cell>
          <cell r="J11459">
            <v>0</v>
          </cell>
          <cell r="K11459">
            <v>1500</v>
          </cell>
          <cell r="L11459">
            <v>0</v>
          </cell>
          <cell r="M11459">
            <v>0</v>
          </cell>
          <cell r="N11459">
            <v>0</v>
          </cell>
          <cell r="O11459">
            <v>1500</v>
          </cell>
        </row>
        <row r="11460">
          <cell r="D11460" t="str">
            <v>20800251201023</v>
          </cell>
          <cell r="E11460" t="str">
            <v>校级“食光盲盒”剩食循环计划</v>
          </cell>
          <cell r="F11460" t="str">
            <v>谭裕华</v>
          </cell>
          <cell r="G11460" t="str">
            <v>2009007</v>
          </cell>
          <cell r="H11460">
            <v>0</v>
          </cell>
          <cell r="I11460">
            <v>1500</v>
          </cell>
          <cell r="J11460">
            <v>0</v>
          </cell>
          <cell r="K11460">
            <v>1500</v>
          </cell>
          <cell r="L11460">
            <v>0</v>
          </cell>
          <cell r="M11460">
            <v>0</v>
          </cell>
          <cell r="N11460">
            <v>0</v>
          </cell>
          <cell r="O11460">
            <v>1500</v>
          </cell>
        </row>
        <row r="11461">
          <cell r="D11461" t="str">
            <v>20900195400008</v>
          </cell>
          <cell r="E11461" t="str">
            <v>(071009001)团费</v>
          </cell>
          <cell r="F11461" t="str">
            <v>阎江</v>
          </cell>
          <cell r="G11461" t="str">
            <v>1999007</v>
          </cell>
          <cell r="H11461">
            <v>6623.93</v>
          </cell>
          <cell r="I11461">
            <v>0</v>
          </cell>
          <cell r="J11461">
            <v>0</v>
          </cell>
          <cell r="K11461">
            <v>6623.93</v>
          </cell>
          <cell r="L11461">
            <v>0</v>
          </cell>
          <cell r="M11461">
            <v>0</v>
          </cell>
          <cell r="N11461">
            <v>0</v>
          </cell>
          <cell r="O11461">
            <v>6623.93</v>
          </cell>
        </row>
        <row r="11462">
          <cell r="D11462" t="str">
            <v>20900195900001009</v>
          </cell>
          <cell r="E11462" t="str">
            <v>党费</v>
          </cell>
          <cell r="F11462" t="str">
            <v>阎江</v>
          </cell>
          <cell r="G11462" t="str">
            <v>1999007</v>
          </cell>
          <cell r="H11462">
            <v>0</v>
          </cell>
          <cell r="I11462">
            <v>92362.92</v>
          </cell>
          <cell r="J11462">
            <v>0</v>
          </cell>
          <cell r="K11462">
            <v>92362.92</v>
          </cell>
          <cell r="L11462">
            <v>0</v>
          </cell>
          <cell r="M11462">
            <v>0</v>
          </cell>
          <cell r="N11462">
            <v>0</v>
          </cell>
          <cell r="O11462">
            <v>92362.92</v>
          </cell>
        </row>
        <row r="11463">
          <cell r="D11463" t="str">
            <v>209002062002009</v>
          </cell>
          <cell r="E11463" t="str">
            <v>东莞理工学院与凤凰数媒校企合作项目</v>
          </cell>
          <cell r="F11463" t="str">
            <v>田根胜</v>
          </cell>
          <cell r="G11463" t="str">
            <v>1993043</v>
          </cell>
          <cell r="H11463">
            <v>0</v>
          </cell>
          <cell r="I11463">
            <v>0</v>
          </cell>
          <cell r="J11463">
            <v>0</v>
          </cell>
          <cell r="K11463">
            <v>0</v>
          </cell>
          <cell r="L11463">
            <v>0</v>
          </cell>
          <cell r="M11463">
            <v>0</v>
          </cell>
          <cell r="N11463">
            <v>0</v>
          </cell>
          <cell r="O11463">
            <v>0</v>
          </cell>
        </row>
        <row r="11464">
          <cell r="D11464" t="str">
            <v>20900211055091</v>
          </cell>
          <cell r="E11464" t="str">
            <v>基础课程建设费</v>
          </cell>
          <cell r="F11464" t="str">
            <v>阎江</v>
          </cell>
          <cell r="G11464" t="str">
            <v>1999007</v>
          </cell>
          <cell r="H11464">
            <v>0</v>
          </cell>
          <cell r="I11464">
            <v>0</v>
          </cell>
          <cell r="J11464">
            <v>0</v>
          </cell>
          <cell r="K11464">
            <v>0</v>
          </cell>
          <cell r="L11464">
            <v>0</v>
          </cell>
          <cell r="M11464">
            <v>0</v>
          </cell>
          <cell r="N11464">
            <v>0</v>
          </cell>
          <cell r="O11464">
            <v>0</v>
          </cell>
        </row>
        <row r="11465">
          <cell r="D11465" t="str">
            <v>20900211059014</v>
          </cell>
          <cell r="E11465" t="str">
            <v>人才培养模式改革实验班专项经费</v>
          </cell>
          <cell r="F11465" t="str">
            <v>阎江</v>
          </cell>
          <cell r="G11465" t="str">
            <v>1999007</v>
          </cell>
          <cell r="H11465">
            <v>0</v>
          </cell>
          <cell r="I11465">
            <v>0</v>
          </cell>
          <cell r="J11465">
            <v>0</v>
          </cell>
          <cell r="K11465">
            <v>0</v>
          </cell>
          <cell r="L11465">
            <v>0</v>
          </cell>
          <cell r="M11465">
            <v>0</v>
          </cell>
          <cell r="N11465">
            <v>0</v>
          </cell>
          <cell r="O11465">
            <v>0</v>
          </cell>
        </row>
        <row r="11466">
          <cell r="D11466" t="str">
            <v>20900211178002</v>
          </cell>
          <cell r="E11466" t="str">
            <v>文传学院产教融合建设专项</v>
          </cell>
          <cell r="F11466" t="str">
            <v>郑坚</v>
          </cell>
          <cell r="G11466" t="str">
            <v>2024103</v>
          </cell>
          <cell r="H11466">
            <v>0</v>
          </cell>
          <cell r="I11466">
            <v>0</v>
          </cell>
          <cell r="J11466">
            <v>0</v>
          </cell>
          <cell r="K11466">
            <v>0</v>
          </cell>
          <cell r="L11466">
            <v>0</v>
          </cell>
          <cell r="M11466">
            <v>0</v>
          </cell>
          <cell r="N11466">
            <v>0</v>
          </cell>
          <cell r="O11466">
            <v>0</v>
          </cell>
        </row>
        <row r="11467">
          <cell r="D11467" t="str">
            <v>20900215701009</v>
          </cell>
          <cell r="E11467" t="str">
            <v>征兵专项经费</v>
          </cell>
          <cell r="F11467" t="str">
            <v>阎江</v>
          </cell>
          <cell r="G11467" t="str">
            <v>1999007</v>
          </cell>
          <cell r="H11467">
            <v>0</v>
          </cell>
          <cell r="I11467">
            <v>2000</v>
          </cell>
          <cell r="J11467">
            <v>775</v>
          </cell>
          <cell r="K11467">
            <v>1225</v>
          </cell>
          <cell r="L11467">
            <v>0</v>
          </cell>
          <cell r="M11467">
            <v>0</v>
          </cell>
          <cell r="N11467">
            <v>0</v>
          </cell>
          <cell r="O11467">
            <v>1225</v>
          </cell>
        </row>
        <row r="11468">
          <cell r="D11468" t="str">
            <v>20900220629014</v>
          </cell>
          <cell r="E11468" t="str">
            <v>本科招生工作经费</v>
          </cell>
          <cell r="F11468" t="str">
            <v>郑坚</v>
          </cell>
          <cell r="G11468" t="str">
            <v>2024103</v>
          </cell>
          <cell r="H11468">
            <v>0</v>
          </cell>
          <cell r="I11468">
            <v>0</v>
          </cell>
          <cell r="J11468">
            <v>0</v>
          </cell>
          <cell r="K11468">
            <v>0</v>
          </cell>
          <cell r="L11468">
            <v>0</v>
          </cell>
          <cell r="M11468">
            <v>0</v>
          </cell>
          <cell r="N11468">
            <v>0</v>
          </cell>
          <cell r="O11468">
            <v>0</v>
          </cell>
        </row>
        <row r="11469">
          <cell r="D11469" t="str">
            <v>20900221001037</v>
          </cell>
          <cell r="E11469" t="str">
            <v>教学部门日常教学经费</v>
          </cell>
          <cell r="F11469" t="str">
            <v>郑坚</v>
          </cell>
          <cell r="G11469" t="str">
            <v>2024103</v>
          </cell>
          <cell r="H11469">
            <v>0</v>
          </cell>
          <cell r="I11469">
            <v>0</v>
          </cell>
          <cell r="J11469">
            <v>0</v>
          </cell>
          <cell r="K11469">
            <v>0</v>
          </cell>
          <cell r="L11469">
            <v>0</v>
          </cell>
          <cell r="M11469">
            <v>0</v>
          </cell>
          <cell r="N11469">
            <v>0</v>
          </cell>
          <cell r="O11469">
            <v>0</v>
          </cell>
        </row>
        <row r="11470">
          <cell r="D11470" t="str">
            <v>20900221001057</v>
          </cell>
          <cell r="E11470" t="str">
            <v>党建经费</v>
          </cell>
          <cell r="F11470" t="str">
            <v>阎江</v>
          </cell>
          <cell r="G11470" t="str">
            <v>1999007</v>
          </cell>
          <cell r="H11470">
            <v>0</v>
          </cell>
          <cell r="I11470">
            <v>47385</v>
          </cell>
          <cell r="J11470">
            <v>18059.62</v>
          </cell>
          <cell r="K11470">
            <v>29325.38</v>
          </cell>
          <cell r="L11470">
            <v>0</v>
          </cell>
          <cell r="M11470">
            <v>0</v>
          </cell>
          <cell r="N11470">
            <v>0</v>
          </cell>
          <cell r="O11470">
            <v>29325.38</v>
          </cell>
        </row>
        <row r="11471">
          <cell r="D11471" t="str">
            <v>20900221001077</v>
          </cell>
          <cell r="E11471" t="str">
            <v>德育经费</v>
          </cell>
          <cell r="F11471" t="str">
            <v>郑坚</v>
          </cell>
          <cell r="G11471" t="str">
            <v>2024103</v>
          </cell>
          <cell r="H11471">
            <v>0</v>
          </cell>
          <cell r="I11471">
            <v>0</v>
          </cell>
          <cell r="J11471">
            <v>0</v>
          </cell>
          <cell r="K11471">
            <v>0</v>
          </cell>
          <cell r="L11471">
            <v>0</v>
          </cell>
          <cell r="M11471">
            <v>0</v>
          </cell>
          <cell r="N11471">
            <v>0</v>
          </cell>
          <cell r="O11471">
            <v>0</v>
          </cell>
        </row>
        <row r="11472">
          <cell r="D11472" t="str">
            <v>20900221001081</v>
          </cell>
          <cell r="E11472" t="str">
            <v>《城市文化评论》组稿和出版</v>
          </cell>
          <cell r="F11472" t="str">
            <v>郑坚</v>
          </cell>
          <cell r="G11472" t="str">
            <v>2024103</v>
          </cell>
          <cell r="H11472">
            <v>0</v>
          </cell>
          <cell r="I11472">
            <v>0</v>
          </cell>
          <cell r="J11472">
            <v>0</v>
          </cell>
          <cell r="K11472">
            <v>0</v>
          </cell>
          <cell r="L11472">
            <v>0</v>
          </cell>
          <cell r="M11472">
            <v>0</v>
          </cell>
          <cell r="N11472">
            <v>0</v>
          </cell>
          <cell r="O11472">
            <v>0</v>
          </cell>
        </row>
        <row r="11473">
          <cell r="D11473" t="str">
            <v>20900221001122013</v>
          </cell>
          <cell r="E11473" t="str">
            <v>实验室教学实验耗材</v>
          </cell>
          <cell r="F11473" t="str">
            <v>郑坚</v>
          </cell>
          <cell r="G11473" t="str">
            <v>2024103</v>
          </cell>
          <cell r="H11473">
            <v>0</v>
          </cell>
          <cell r="I11473">
            <v>0</v>
          </cell>
          <cell r="J11473">
            <v>0</v>
          </cell>
          <cell r="K11473">
            <v>0</v>
          </cell>
          <cell r="L11473">
            <v>0</v>
          </cell>
          <cell r="M11473">
            <v>0</v>
          </cell>
          <cell r="N11473">
            <v>0</v>
          </cell>
          <cell r="O11473">
            <v>0</v>
          </cell>
        </row>
        <row r="11474">
          <cell r="D11474" t="str">
            <v>20900221001164</v>
          </cell>
          <cell r="E11474" t="str">
            <v>日常公用经费</v>
          </cell>
          <cell r="F11474" t="str">
            <v>郑坚</v>
          </cell>
          <cell r="G11474" t="str">
            <v>2024103</v>
          </cell>
          <cell r="H11474">
            <v>0</v>
          </cell>
          <cell r="I11474">
            <v>0</v>
          </cell>
          <cell r="J11474">
            <v>0</v>
          </cell>
          <cell r="K11474">
            <v>0</v>
          </cell>
          <cell r="L11474">
            <v>0</v>
          </cell>
          <cell r="M11474">
            <v>0</v>
          </cell>
          <cell r="N11474">
            <v>0</v>
          </cell>
          <cell r="O11474">
            <v>0</v>
          </cell>
        </row>
        <row r="11475">
          <cell r="D11475" t="str">
            <v>20900221001165</v>
          </cell>
          <cell r="E11475" t="str">
            <v>教学业务费（教学实验耗材费）</v>
          </cell>
          <cell r="F11475" t="str">
            <v>郑坚</v>
          </cell>
          <cell r="G11475" t="str">
            <v>2024103</v>
          </cell>
          <cell r="H11475">
            <v>0</v>
          </cell>
          <cell r="I11475">
            <v>80000</v>
          </cell>
          <cell r="J11475">
            <v>17296</v>
          </cell>
          <cell r="K11475">
            <v>62704</v>
          </cell>
          <cell r="L11475">
            <v>0</v>
          </cell>
          <cell r="M11475">
            <v>0</v>
          </cell>
          <cell r="N11475">
            <v>0</v>
          </cell>
          <cell r="O11475">
            <v>62704</v>
          </cell>
        </row>
        <row r="11476">
          <cell r="D11476" t="str">
            <v>20900221001166</v>
          </cell>
          <cell r="E11476" t="str">
            <v>人才队伍建设费</v>
          </cell>
          <cell r="F11476" t="str">
            <v>郑坚</v>
          </cell>
          <cell r="G11476" t="str">
            <v>2024103</v>
          </cell>
          <cell r="H11476">
            <v>0</v>
          </cell>
          <cell r="I11476">
            <v>0</v>
          </cell>
          <cell r="J11476">
            <v>0</v>
          </cell>
          <cell r="K11476">
            <v>0</v>
          </cell>
          <cell r="L11476">
            <v>0</v>
          </cell>
          <cell r="M11476">
            <v>0</v>
          </cell>
          <cell r="N11476">
            <v>0</v>
          </cell>
          <cell r="O11476">
            <v>0</v>
          </cell>
        </row>
        <row r="11477">
          <cell r="D11477" t="str">
            <v>20900221001167</v>
          </cell>
          <cell r="E11477" t="str">
            <v>城市文化研究中心基地建设费</v>
          </cell>
          <cell r="F11477" t="str">
            <v>郑坚</v>
          </cell>
          <cell r="G11477" t="str">
            <v>2024103</v>
          </cell>
          <cell r="H11477">
            <v>0</v>
          </cell>
          <cell r="I11477">
            <v>100000</v>
          </cell>
          <cell r="J11477">
            <v>0</v>
          </cell>
          <cell r="K11477">
            <v>100000</v>
          </cell>
          <cell r="L11477">
            <v>0</v>
          </cell>
          <cell r="M11477">
            <v>0</v>
          </cell>
          <cell r="N11477">
            <v>0</v>
          </cell>
          <cell r="O11477">
            <v>100000</v>
          </cell>
        </row>
        <row r="11478">
          <cell r="D11478" t="str">
            <v>20900221003021</v>
          </cell>
          <cell r="E11478" t="str">
            <v>学生工作经费</v>
          </cell>
          <cell r="F11478" t="str">
            <v>郑坚</v>
          </cell>
          <cell r="G11478" t="str">
            <v>2024103</v>
          </cell>
          <cell r="H11478">
            <v>0</v>
          </cell>
          <cell r="I11478">
            <v>30000</v>
          </cell>
          <cell r="J11478">
            <v>14678</v>
          </cell>
          <cell r="K11478">
            <v>15322</v>
          </cell>
          <cell r="L11478">
            <v>0</v>
          </cell>
          <cell r="M11478">
            <v>0</v>
          </cell>
          <cell r="N11478">
            <v>0</v>
          </cell>
          <cell r="O11478">
            <v>15322</v>
          </cell>
        </row>
        <row r="11479">
          <cell r="D11479" t="str">
            <v>20900221012008</v>
          </cell>
          <cell r="E11479" t="str">
            <v>学生工作经费（德育经费）</v>
          </cell>
          <cell r="F11479" t="str">
            <v>郑坚</v>
          </cell>
          <cell r="G11479" t="str">
            <v>2024103</v>
          </cell>
          <cell r="H11479">
            <v>0</v>
          </cell>
          <cell r="I11479">
            <v>36990</v>
          </cell>
          <cell r="J11479">
            <v>3010</v>
          </cell>
          <cell r="K11479">
            <v>33980</v>
          </cell>
          <cell r="L11479">
            <v>0</v>
          </cell>
          <cell r="M11479">
            <v>0</v>
          </cell>
          <cell r="N11479">
            <v>0</v>
          </cell>
          <cell r="O11479">
            <v>33980</v>
          </cell>
        </row>
        <row r="11480">
          <cell r="D11480" t="str">
            <v>20900221102001003</v>
          </cell>
          <cell r="E11480" t="str">
            <v>辅修专业专项业务费</v>
          </cell>
          <cell r="F11480" t="str">
            <v>郑坚</v>
          </cell>
          <cell r="G11480" t="str">
            <v>2024103</v>
          </cell>
          <cell r="H11480">
            <v>0</v>
          </cell>
          <cell r="I11480">
            <v>0</v>
          </cell>
          <cell r="J11480">
            <v>0</v>
          </cell>
          <cell r="K11480">
            <v>0</v>
          </cell>
          <cell r="L11480">
            <v>0</v>
          </cell>
          <cell r="M11480">
            <v>0</v>
          </cell>
          <cell r="N11480">
            <v>0</v>
          </cell>
          <cell r="O11480">
            <v>0</v>
          </cell>
        </row>
        <row r="11481">
          <cell r="D11481" t="str">
            <v>20900221102003010</v>
          </cell>
          <cell r="E11481" t="str">
            <v>学生毕业设计及实习费</v>
          </cell>
          <cell r="F11481" t="str">
            <v>郑坚</v>
          </cell>
          <cell r="G11481" t="str">
            <v>2024103</v>
          </cell>
          <cell r="H11481">
            <v>0</v>
          </cell>
          <cell r="I11481">
            <v>0</v>
          </cell>
          <cell r="J11481">
            <v>0</v>
          </cell>
          <cell r="K11481">
            <v>0</v>
          </cell>
          <cell r="L11481">
            <v>0</v>
          </cell>
          <cell r="M11481">
            <v>0</v>
          </cell>
          <cell r="N11481">
            <v>0</v>
          </cell>
          <cell r="O11481">
            <v>0</v>
          </cell>
        </row>
        <row r="11482">
          <cell r="D11482" t="str">
            <v>20900221102030</v>
          </cell>
          <cell r="E11482" t="str">
            <v>学生工作经费（实习实验费）</v>
          </cell>
          <cell r="F11482" t="str">
            <v>郑坚</v>
          </cell>
          <cell r="G11482" t="str">
            <v>2024103</v>
          </cell>
          <cell r="H11482">
            <v>0</v>
          </cell>
          <cell r="I11482">
            <v>15000</v>
          </cell>
          <cell r="J11482">
            <v>2100</v>
          </cell>
          <cell r="K11482">
            <v>12900</v>
          </cell>
          <cell r="L11482">
            <v>0</v>
          </cell>
          <cell r="M11482">
            <v>0</v>
          </cell>
          <cell r="N11482">
            <v>0</v>
          </cell>
          <cell r="O11482">
            <v>12900</v>
          </cell>
        </row>
        <row r="11483">
          <cell r="D11483" t="str">
            <v>20900221102045</v>
          </cell>
          <cell r="E11483" t="str">
            <v>教学业务费</v>
          </cell>
          <cell r="F11483" t="str">
            <v>郑坚</v>
          </cell>
          <cell r="G11483" t="str">
            <v>2024103</v>
          </cell>
          <cell r="H11483">
            <v>0</v>
          </cell>
          <cell r="I11483">
            <v>496750</v>
          </cell>
          <cell r="J11483">
            <v>199127.55</v>
          </cell>
          <cell r="K11483">
            <v>297622.45</v>
          </cell>
          <cell r="L11483">
            <v>0</v>
          </cell>
          <cell r="M11483">
            <v>17430</v>
          </cell>
          <cell r="N11483">
            <v>0</v>
          </cell>
          <cell r="O11483">
            <v>280192.45</v>
          </cell>
        </row>
        <row r="11484">
          <cell r="D11484" t="str">
            <v>20900221102045001</v>
          </cell>
          <cell r="E11484" t="str">
            <v>人工智能赋能“法律英语翻译”课程研究</v>
          </cell>
          <cell r="F11484" t="str">
            <v>张凯功</v>
          </cell>
          <cell r="G11484" t="str">
            <v>2003095</v>
          </cell>
          <cell r="H11484">
            <v>0</v>
          </cell>
          <cell r="I11484">
            <v>7500</v>
          </cell>
          <cell r="J11484">
            <v>0</v>
          </cell>
          <cell r="K11484">
            <v>7500</v>
          </cell>
          <cell r="L11484">
            <v>0</v>
          </cell>
          <cell r="M11484">
            <v>0</v>
          </cell>
          <cell r="N11484">
            <v>0</v>
          </cell>
          <cell r="O11484">
            <v>7500</v>
          </cell>
        </row>
        <row r="11485">
          <cell r="D11485" t="str">
            <v>20900221102045002</v>
          </cell>
          <cell r="E11485" t="str">
            <v>《中国古代文学》课程思政建设研究与实践探索</v>
          </cell>
          <cell r="F11485" t="str">
            <v>张炎</v>
          </cell>
          <cell r="G11485" t="str">
            <v>2018067</v>
          </cell>
          <cell r="H11485">
            <v>0</v>
          </cell>
          <cell r="I11485">
            <v>7500</v>
          </cell>
          <cell r="J11485">
            <v>2348.72</v>
          </cell>
          <cell r="K11485">
            <v>5151.28</v>
          </cell>
          <cell r="L11485">
            <v>0</v>
          </cell>
          <cell r="M11485">
            <v>0</v>
          </cell>
          <cell r="N11485">
            <v>0</v>
          </cell>
          <cell r="O11485">
            <v>5151.28</v>
          </cell>
        </row>
        <row r="11486">
          <cell r="D11486" t="str">
            <v>20900221102045003</v>
          </cell>
          <cell r="E11486" t="str">
            <v>生成式人工智能视域下高校学术英语写作课程教学改革探究</v>
          </cell>
          <cell r="F11486" t="str">
            <v>赵华</v>
          </cell>
          <cell r="G11486" t="str">
            <v>2023133</v>
          </cell>
          <cell r="H11486">
            <v>0</v>
          </cell>
          <cell r="I11486">
            <v>7500</v>
          </cell>
          <cell r="J11486">
            <v>2325</v>
          </cell>
          <cell r="K11486">
            <v>5175</v>
          </cell>
          <cell r="L11486">
            <v>0</v>
          </cell>
          <cell r="M11486">
            <v>0</v>
          </cell>
          <cell r="N11486">
            <v>0</v>
          </cell>
          <cell r="O11486">
            <v>5175</v>
          </cell>
        </row>
        <row r="11487">
          <cell r="D11487" t="str">
            <v>20900221102045004</v>
          </cell>
          <cell r="E11487" t="str">
            <v>平面设计</v>
          </cell>
          <cell r="F11487" t="str">
            <v>陈昱甫</v>
          </cell>
          <cell r="G11487" t="str">
            <v>2022106</v>
          </cell>
          <cell r="H11487">
            <v>0</v>
          </cell>
          <cell r="I11487">
            <v>12000</v>
          </cell>
          <cell r="J11487">
            <v>6000</v>
          </cell>
          <cell r="K11487">
            <v>6000</v>
          </cell>
          <cell r="L11487">
            <v>0</v>
          </cell>
          <cell r="M11487">
            <v>0</v>
          </cell>
          <cell r="N11487">
            <v>0</v>
          </cell>
          <cell r="O11487">
            <v>6000</v>
          </cell>
        </row>
        <row r="11488">
          <cell r="D11488" t="str">
            <v>20900221102045005</v>
          </cell>
          <cell r="E11488" t="str">
            <v>基础设计</v>
          </cell>
          <cell r="F11488" t="str">
            <v>罗瑜斌</v>
          </cell>
          <cell r="G11488" t="str">
            <v>2011017</v>
          </cell>
          <cell r="H11488">
            <v>0</v>
          </cell>
          <cell r="I11488">
            <v>12000</v>
          </cell>
          <cell r="J11488">
            <v>7355.64</v>
          </cell>
          <cell r="K11488">
            <v>4644.36</v>
          </cell>
          <cell r="L11488">
            <v>0</v>
          </cell>
          <cell r="M11488">
            <v>0</v>
          </cell>
          <cell r="N11488">
            <v>0</v>
          </cell>
          <cell r="O11488">
            <v>4644.36</v>
          </cell>
        </row>
        <row r="11489">
          <cell r="D11489" t="str">
            <v>20900221102045006</v>
          </cell>
          <cell r="E11489" t="str">
            <v>综合英语2</v>
          </cell>
          <cell r="F11489" t="str">
            <v>李玲玲</v>
          </cell>
          <cell r="G11489" t="str">
            <v>2022101</v>
          </cell>
          <cell r="H11489">
            <v>0</v>
          </cell>
          <cell r="I11489">
            <v>12000</v>
          </cell>
          <cell r="J11489">
            <v>0</v>
          </cell>
          <cell r="K11489">
            <v>12000</v>
          </cell>
          <cell r="L11489">
            <v>0</v>
          </cell>
          <cell r="M11489">
            <v>0</v>
          </cell>
          <cell r="N11489">
            <v>0</v>
          </cell>
          <cell r="O11489">
            <v>12000</v>
          </cell>
        </row>
        <row r="11490">
          <cell r="D11490" t="str">
            <v>20900221103011</v>
          </cell>
          <cell r="E11490" t="str">
            <v>实验和教学设施建设费</v>
          </cell>
          <cell r="F11490" t="str">
            <v>郑坚</v>
          </cell>
          <cell r="G11490" t="str">
            <v>2024103</v>
          </cell>
          <cell r="H11490">
            <v>0</v>
          </cell>
          <cell r="I11490">
            <v>0</v>
          </cell>
          <cell r="J11490">
            <v>0</v>
          </cell>
          <cell r="K11490">
            <v>0</v>
          </cell>
          <cell r="L11490">
            <v>0</v>
          </cell>
          <cell r="M11490">
            <v>0.22</v>
          </cell>
          <cell r="N11490">
            <v>0</v>
          </cell>
          <cell r="O11490">
            <v>-0.22</v>
          </cell>
        </row>
        <row r="11491">
          <cell r="D11491" t="str">
            <v>20900221104001010</v>
          </cell>
          <cell r="E11491" t="str">
            <v>教学业务费（专业建设费）</v>
          </cell>
          <cell r="F11491" t="str">
            <v>郑坚</v>
          </cell>
          <cell r="G11491" t="str">
            <v>2024103</v>
          </cell>
          <cell r="H11491">
            <v>0</v>
          </cell>
          <cell r="I11491">
            <v>0</v>
          </cell>
          <cell r="J11491">
            <v>0</v>
          </cell>
          <cell r="K11491">
            <v>0</v>
          </cell>
          <cell r="L11491">
            <v>0</v>
          </cell>
          <cell r="M11491">
            <v>0</v>
          </cell>
          <cell r="N11491">
            <v>0</v>
          </cell>
          <cell r="O11491">
            <v>0</v>
          </cell>
        </row>
        <row r="11492">
          <cell r="D11492" t="str">
            <v>20900221104001021</v>
          </cell>
          <cell r="E11492" t="str">
            <v>人才培养改革实验班专项经费</v>
          </cell>
          <cell r="F11492" t="str">
            <v>郑坚</v>
          </cell>
          <cell r="G11492" t="str">
            <v>2024103</v>
          </cell>
          <cell r="H11492">
            <v>0</v>
          </cell>
          <cell r="I11492">
            <v>0</v>
          </cell>
          <cell r="J11492">
            <v>0</v>
          </cell>
          <cell r="K11492">
            <v>0</v>
          </cell>
          <cell r="L11492">
            <v>0</v>
          </cell>
          <cell r="M11492">
            <v>0</v>
          </cell>
          <cell r="N11492">
            <v>0</v>
          </cell>
          <cell r="O11492">
            <v>0</v>
          </cell>
        </row>
        <row r="11493">
          <cell r="D11493" t="str">
            <v>20900221104001033</v>
          </cell>
          <cell r="E11493" t="str">
            <v>基础课程建设费</v>
          </cell>
          <cell r="F11493" t="str">
            <v>郑坚</v>
          </cell>
          <cell r="G11493" t="str">
            <v>2024103</v>
          </cell>
          <cell r="H11493">
            <v>0</v>
          </cell>
          <cell r="I11493">
            <v>0</v>
          </cell>
          <cell r="J11493">
            <v>0</v>
          </cell>
          <cell r="K11493">
            <v>0</v>
          </cell>
          <cell r="L11493">
            <v>0</v>
          </cell>
          <cell r="M11493">
            <v>0</v>
          </cell>
          <cell r="N11493">
            <v>0</v>
          </cell>
          <cell r="O11493">
            <v>0</v>
          </cell>
        </row>
        <row r="11494">
          <cell r="D11494" t="str">
            <v>20900221106007</v>
          </cell>
          <cell r="E11494" t="str">
            <v>教学业务费（课程建设费）</v>
          </cell>
          <cell r="F11494" t="str">
            <v>郑坚</v>
          </cell>
          <cell r="G11494" t="str">
            <v>2024103</v>
          </cell>
          <cell r="H11494">
            <v>0</v>
          </cell>
          <cell r="I11494">
            <v>0</v>
          </cell>
          <cell r="J11494">
            <v>0</v>
          </cell>
          <cell r="K11494">
            <v>0</v>
          </cell>
          <cell r="L11494">
            <v>0</v>
          </cell>
          <cell r="M11494">
            <v>0</v>
          </cell>
          <cell r="N11494">
            <v>0</v>
          </cell>
          <cell r="O11494">
            <v>0</v>
          </cell>
        </row>
        <row r="11495">
          <cell r="D11495" t="str">
            <v>20900221110358</v>
          </cell>
          <cell r="E11495" t="str">
            <v>二级学院人才启动费</v>
          </cell>
          <cell r="F11495" t="str">
            <v>郑坚</v>
          </cell>
          <cell r="G11495" t="str">
            <v>2024103</v>
          </cell>
          <cell r="H11495">
            <v>0</v>
          </cell>
          <cell r="I11495">
            <v>40000</v>
          </cell>
          <cell r="J11495">
            <v>0</v>
          </cell>
          <cell r="K11495">
            <v>40000</v>
          </cell>
          <cell r="L11495">
            <v>0</v>
          </cell>
          <cell r="M11495">
            <v>0</v>
          </cell>
          <cell r="N11495">
            <v>0</v>
          </cell>
          <cell r="O11495">
            <v>40000</v>
          </cell>
        </row>
        <row r="11496">
          <cell r="D11496" t="str">
            <v>20900221110358001</v>
          </cell>
          <cell r="E11496" t="str">
            <v>郑坚 全球招聘院长 人才启动经费项目</v>
          </cell>
          <cell r="F11496" t="str">
            <v>郑坚</v>
          </cell>
          <cell r="G11496" t="str">
            <v>2024103</v>
          </cell>
          <cell r="H11496">
            <v>0</v>
          </cell>
          <cell r="I11496">
            <v>200000</v>
          </cell>
          <cell r="J11496">
            <v>2300</v>
          </cell>
          <cell r="K11496">
            <v>197700</v>
          </cell>
          <cell r="L11496">
            <v>0</v>
          </cell>
          <cell r="M11496">
            <v>0</v>
          </cell>
          <cell r="N11496">
            <v>0</v>
          </cell>
          <cell r="O11496">
            <v>197700</v>
          </cell>
        </row>
        <row r="11497">
          <cell r="D11497" t="str">
            <v>20900221110358002</v>
          </cell>
          <cell r="E11497" t="str">
            <v>丁婕 人才启动经费项目</v>
          </cell>
          <cell r="F11497" t="str">
            <v>丁婕</v>
          </cell>
          <cell r="G11497" t="str">
            <v>2024070</v>
          </cell>
          <cell r="H11497">
            <v>0</v>
          </cell>
          <cell r="I11497">
            <v>50000</v>
          </cell>
          <cell r="J11497">
            <v>1347.68</v>
          </cell>
          <cell r="K11497">
            <v>48652.32</v>
          </cell>
          <cell r="L11497">
            <v>0</v>
          </cell>
          <cell r="M11497">
            <v>0</v>
          </cell>
          <cell r="N11497">
            <v>0</v>
          </cell>
          <cell r="O11497">
            <v>48652.32</v>
          </cell>
        </row>
        <row r="11498">
          <cell r="D11498" t="str">
            <v>20900221110358003</v>
          </cell>
          <cell r="E11498" t="str">
            <v>徐家盈 人才启动经费项目</v>
          </cell>
          <cell r="F11498" t="str">
            <v>徐家盈</v>
          </cell>
          <cell r="G11498" t="str">
            <v>2024137</v>
          </cell>
          <cell r="H11498">
            <v>0</v>
          </cell>
          <cell r="I11498">
            <v>50000</v>
          </cell>
          <cell r="J11498">
            <v>662.46</v>
          </cell>
          <cell r="K11498">
            <v>49337.54</v>
          </cell>
          <cell r="L11498">
            <v>0</v>
          </cell>
          <cell r="M11498">
            <v>0</v>
          </cell>
          <cell r="N11498">
            <v>0</v>
          </cell>
          <cell r="O11498">
            <v>49337.54</v>
          </cell>
        </row>
        <row r="11499">
          <cell r="D11499" t="str">
            <v>20900221110358004</v>
          </cell>
          <cell r="E11499" t="str">
            <v>陈志喜 人才启动经费项目</v>
          </cell>
          <cell r="F11499" t="str">
            <v>陈志喜</v>
          </cell>
          <cell r="G11499" t="str">
            <v>2024113</v>
          </cell>
          <cell r="H11499">
            <v>0</v>
          </cell>
          <cell r="I11499">
            <v>50000</v>
          </cell>
          <cell r="J11499">
            <v>40591.2</v>
          </cell>
          <cell r="K11499">
            <v>9408.8</v>
          </cell>
          <cell r="L11499">
            <v>0</v>
          </cell>
          <cell r="M11499">
            <v>0</v>
          </cell>
          <cell r="N11499">
            <v>0</v>
          </cell>
          <cell r="O11499">
            <v>9408.8</v>
          </cell>
        </row>
        <row r="11500">
          <cell r="D11500" t="str">
            <v>20900221110358005</v>
          </cell>
          <cell r="E11500" t="str">
            <v>杨辉 人才启动经费项目</v>
          </cell>
          <cell r="F11500" t="str">
            <v>杨辉</v>
          </cell>
          <cell r="G11500" t="str">
            <v>2024138</v>
          </cell>
          <cell r="H11500">
            <v>0</v>
          </cell>
          <cell r="I11500">
            <v>50000</v>
          </cell>
          <cell r="J11500">
            <v>8609.85</v>
          </cell>
          <cell r="K11500">
            <v>41390.15</v>
          </cell>
          <cell r="L11500">
            <v>0</v>
          </cell>
          <cell r="M11500">
            <v>0</v>
          </cell>
          <cell r="N11500">
            <v>0</v>
          </cell>
          <cell r="O11500">
            <v>41390.15</v>
          </cell>
        </row>
        <row r="11501">
          <cell r="D11501" t="str">
            <v>20900221110358006</v>
          </cell>
          <cell r="E11501" t="str">
            <v>唐何花 人才启动经费项目</v>
          </cell>
          <cell r="F11501" t="str">
            <v>唐何花</v>
          </cell>
          <cell r="G11501" t="str">
            <v>2024155</v>
          </cell>
          <cell r="H11501">
            <v>0</v>
          </cell>
          <cell r="I11501">
            <v>50000</v>
          </cell>
          <cell r="J11501">
            <v>0</v>
          </cell>
          <cell r="K11501">
            <v>50000</v>
          </cell>
          <cell r="L11501">
            <v>0</v>
          </cell>
          <cell r="M11501">
            <v>0</v>
          </cell>
          <cell r="N11501">
            <v>0</v>
          </cell>
          <cell r="O11501">
            <v>50000</v>
          </cell>
        </row>
        <row r="11502">
          <cell r="D11502" t="str">
            <v>20900221110358007</v>
          </cell>
          <cell r="E11502" t="str">
            <v>鲁竞夫 人才启动经费项目</v>
          </cell>
          <cell r="F11502" t="str">
            <v>鲁竞夫</v>
          </cell>
          <cell r="G11502" t="str">
            <v>2024164</v>
          </cell>
          <cell r="H11502">
            <v>0</v>
          </cell>
          <cell r="I11502">
            <v>50000</v>
          </cell>
          <cell r="J11502">
            <v>0</v>
          </cell>
          <cell r="K11502">
            <v>50000</v>
          </cell>
          <cell r="L11502">
            <v>0</v>
          </cell>
          <cell r="M11502">
            <v>0</v>
          </cell>
          <cell r="N11502">
            <v>0</v>
          </cell>
          <cell r="O11502">
            <v>50000</v>
          </cell>
        </row>
        <row r="11503">
          <cell r="D11503" t="str">
            <v>20900221110358008</v>
          </cell>
          <cell r="E11503" t="str">
            <v>杨洋 人才启动经费项目</v>
          </cell>
          <cell r="F11503" t="str">
            <v>杨洋</v>
          </cell>
          <cell r="G11503" t="str">
            <v>2024173</v>
          </cell>
          <cell r="H11503">
            <v>0</v>
          </cell>
          <cell r="I11503">
            <v>50000</v>
          </cell>
          <cell r="J11503">
            <v>33486.15</v>
          </cell>
          <cell r="K11503">
            <v>16513.85</v>
          </cell>
          <cell r="L11503">
            <v>0</v>
          </cell>
          <cell r="M11503">
            <v>0</v>
          </cell>
          <cell r="N11503">
            <v>0</v>
          </cell>
          <cell r="O11503">
            <v>16513.85</v>
          </cell>
        </row>
        <row r="11504">
          <cell r="D11504" t="str">
            <v>20900221110358009</v>
          </cell>
          <cell r="E11504" t="str">
            <v>白龙 人才启动经费项目</v>
          </cell>
          <cell r="F11504" t="str">
            <v>白龙</v>
          </cell>
          <cell r="G11504" t="str">
            <v>2024188</v>
          </cell>
          <cell r="H11504">
            <v>0</v>
          </cell>
          <cell r="I11504">
            <v>50000</v>
          </cell>
          <cell r="J11504">
            <v>6848.98</v>
          </cell>
          <cell r="K11504">
            <v>43151.02</v>
          </cell>
          <cell r="L11504">
            <v>0</v>
          </cell>
          <cell r="M11504">
            <v>0</v>
          </cell>
          <cell r="N11504">
            <v>0</v>
          </cell>
          <cell r="O11504">
            <v>43151.02</v>
          </cell>
        </row>
        <row r="11505">
          <cell r="D11505" t="str">
            <v>20900221110358010</v>
          </cell>
          <cell r="E11505" t="str">
            <v>何国平 人才启动经费项目</v>
          </cell>
          <cell r="F11505" t="str">
            <v>何国平</v>
          </cell>
          <cell r="G11505" t="str">
            <v>2025097</v>
          </cell>
          <cell r="H11505">
            <v>0</v>
          </cell>
          <cell r="I11505">
            <v>150000</v>
          </cell>
          <cell r="J11505">
            <v>0</v>
          </cell>
          <cell r="K11505">
            <v>150000</v>
          </cell>
          <cell r="L11505">
            <v>0</v>
          </cell>
          <cell r="M11505">
            <v>0</v>
          </cell>
          <cell r="N11505">
            <v>0</v>
          </cell>
          <cell r="O11505">
            <v>150000</v>
          </cell>
        </row>
        <row r="11506">
          <cell r="D11506" t="str">
            <v>20900221111011</v>
          </cell>
          <cell r="E11506" t="str">
            <v>基础设施运行费</v>
          </cell>
          <cell r="F11506" t="str">
            <v>郑坚</v>
          </cell>
          <cell r="G11506" t="str">
            <v>2024103</v>
          </cell>
          <cell r="H11506">
            <v>0</v>
          </cell>
          <cell r="I11506">
            <v>0</v>
          </cell>
          <cell r="J11506">
            <v>0</v>
          </cell>
          <cell r="K11506">
            <v>0</v>
          </cell>
          <cell r="L11506">
            <v>0</v>
          </cell>
          <cell r="M11506">
            <v>0</v>
          </cell>
          <cell r="N11506">
            <v>0</v>
          </cell>
          <cell r="O11506">
            <v>0</v>
          </cell>
        </row>
        <row r="11507">
          <cell r="D11507" t="str">
            <v>20900221114295</v>
          </cell>
          <cell r="E11507" t="str">
            <v>教学业务费（教学改革经费）</v>
          </cell>
          <cell r="F11507" t="str">
            <v>郑坚</v>
          </cell>
          <cell r="G11507" t="str">
            <v>2024103</v>
          </cell>
          <cell r="H11507">
            <v>0</v>
          </cell>
          <cell r="I11507">
            <v>0</v>
          </cell>
          <cell r="J11507">
            <v>0</v>
          </cell>
          <cell r="K11507">
            <v>0</v>
          </cell>
          <cell r="L11507">
            <v>0</v>
          </cell>
          <cell r="M11507">
            <v>0</v>
          </cell>
          <cell r="N11507">
            <v>0</v>
          </cell>
          <cell r="O11507">
            <v>0</v>
          </cell>
        </row>
        <row r="11508">
          <cell r="D11508" t="str">
            <v>20900221114295001</v>
          </cell>
          <cell r="E11508" t="str">
            <v>非遗文化产业特色班</v>
          </cell>
          <cell r="F11508" t="str">
            <v>张艳红</v>
          </cell>
          <cell r="G11508" t="str">
            <v>2004016</v>
          </cell>
          <cell r="H11508">
            <v>0</v>
          </cell>
          <cell r="I11508">
            <v>25000</v>
          </cell>
          <cell r="J11508">
            <v>9031</v>
          </cell>
          <cell r="K11508">
            <v>15969</v>
          </cell>
          <cell r="L11508">
            <v>0</v>
          </cell>
          <cell r="M11508">
            <v>0</v>
          </cell>
          <cell r="N11508">
            <v>0</v>
          </cell>
          <cell r="O11508">
            <v>15969</v>
          </cell>
        </row>
        <row r="11509">
          <cell r="D11509" t="str">
            <v>20900221114295002</v>
          </cell>
          <cell r="E11509" t="str">
            <v>专业实践：毕业创意展</v>
          </cell>
          <cell r="F11509" t="str">
            <v>陈昱甫</v>
          </cell>
          <cell r="G11509" t="str">
            <v>2022106</v>
          </cell>
          <cell r="H11509">
            <v>0</v>
          </cell>
          <cell r="I11509">
            <v>10000</v>
          </cell>
          <cell r="J11509">
            <v>6700</v>
          </cell>
          <cell r="K11509">
            <v>3300</v>
          </cell>
          <cell r="L11509">
            <v>0</v>
          </cell>
          <cell r="M11509">
            <v>0</v>
          </cell>
          <cell r="N11509">
            <v>0</v>
          </cell>
          <cell r="O11509">
            <v>3300</v>
          </cell>
        </row>
        <row r="11510">
          <cell r="D11510" t="str">
            <v>20900221114295003</v>
          </cell>
          <cell r="E11510" t="str">
            <v>《社会语言学》</v>
          </cell>
          <cell r="F11510" t="str">
            <v>张斌华</v>
          </cell>
          <cell r="G11510" t="str">
            <v>2006047</v>
          </cell>
          <cell r="H11510">
            <v>0</v>
          </cell>
          <cell r="I11510">
            <v>10000</v>
          </cell>
          <cell r="J11510">
            <v>0</v>
          </cell>
          <cell r="K11510">
            <v>10000</v>
          </cell>
          <cell r="L11510">
            <v>0</v>
          </cell>
          <cell r="M11510">
            <v>0</v>
          </cell>
          <cell r="N11510">
            <v>0</v>
          </cell>
          <cell r="O11510">
            <v>10000</v>
          </cell>
        </row>
        <row r="11511">
          <cell r="D11511" t="str">
            <v>20900221114295004</v>
          </cell>
          <cell r="E11511" t="str">
            <v>通识核心导引课程教研室(虚拟教研室)</v>
          </cell>
          <cell r="F11511" t="str">
            <v>许燕转</v>
          </cell>
          <cell r="G11511" t="str">
            <v>2011015</v>
          </cell>
          <cell r="H11511">
            <v>0</v>
          </cell>
          <cell r="I11511">
            <v>10000</v>
          </cell>
          <cell r="J11511">
            <v>0</v>
          </cell>
          <cell r="K11511">
            <v>10000</v>
          </cell>
          <cell r="L11511">
            <v>0</v>
          </cell>
          <cell r="M11511">
            <v>0</v>
          </cell>
          <cell r="N11511">
            <v>0</v>
          </cell>
          <cell r="O11511">
            <v>10000</v>
          </cell>
        </row>
        <row r="11512">
          <cell r="D11512" t="str">
            <v>20900221114295005</v>
          </cell>
          <cell r="E11512" t="str">
            <v>“新文科”背景下理工科院校英语专业转型对策与实践探索</v>
          </cell>
          <cell r="F11512" t="str">
            <v>龙晶晶</v>
          </cell>
          <cell r="G11512" t="str">
            <v>2007045</v>
          </cell>
          <cell r="H11512">
            <v>0</v>
          </cell>
          <cell r="I11512">
            <v>6000</v>
          </cell>
          <cell r="J11512">
            <v>0</v>
          </cell>
          <cell r="K11512">
            <v>6000</v>
          </cell>
          <cell r="L11512">
            <v>0</v>
          </cell>
          <cell r="M11512">
            <v>0</v>
          </cell>
          <cell r="N11512">
            <v>0</v>
          </cell>
          <cell r="O11512">
            <v>6000</v>
          </cell>
        </row>
        <row r="11513">
          <cell r="D11513" t="str">
            <v>20900221114295006</v>
          </cell>
          <cell r="E11513" t="str">
            <v>英语视听说2</v>
          </cell>
          <cell r="F11513" t="str">
            <v>邬丽珊</v>
          </cell>
          <cell r="G11513" t="str">
            <v>2006061</v>
          </cell>
          <cell r="H11513">
            <v>0</v>
          </cell>
          <cell r="I11513">
            <v>10000</v>
          </cell>
          <cell r="J11513">
            <v>3510</v>
          </cell>
          <cell r="K11513">
            <v>6490</v>
          </cell>
          <cell r="L11513">
            <v>0</v>
          </cell>
          <cell r="M11513">
            <v>0</v>
          </cell>
          <cell r="N11513">
            <v>0</v>
          </cell>
          <cell r="O11513">
            <v>6490</v>
          </cell>
        </row>
        <row r="11514">
          <cell r="D11514" t="str">
            <v>20900221116011</v>
          </cell>
          <cell r="E11514" t="str">
            <v>中国语言文学</v>
          </cell>
          <cell r="F11514" t="str">
            <v>田根胜</v>
          </cell>
          <cell r="G11514" t="str">
            <v>1993043</v>
          </cell>
          <cell r="H11514">
            <v>0</v>
          </cell>
          <cell r="I11514">
            <v>0</v>
          </cell>
          <cell r="J11514">
            <v>0</v>
          </cell>
          <cell r="K11514">
            <v>0</v>
          </cell>
          <cell r="L11514">
            <v>0</v>
          </cell>
          <cell r="M11514">
            <v>0</v>
          </cell>
          <cell r="N11514">
            <v>0</v>
          </cell>
          <cell r="O11514">
            <v>0</v>
          </cell>
        </row>
        <row r="11515">
          <cell r="D11515" t="str">
            <v>20900225601021</v>
          </cell>
          <cell r="E11515" t="str">
            <v>科研管理费</v>
          </cell>
          <cell r="F11515" t="str">
            <v>郑坚</v>
          </cell>
          <cell r="G11515" t="str">
            <v>2024103</v>
          </cell>
          <cell r="H11515">
            <v>0</v>
          </cell>
          <cell r="I11515">
            <v>77330.59</v>
          </cell>
          <cell r="J11515">
            <v>63785.29</v>
          </cell>
          <cell r="K11515">
            <v>13545.3</v>
          </cell>
          <cell r="L11515">
            <v>0</v>
          </cell>
          <cell r="M11515">
            <v>0</v>
          </cell>
          <cell r="N11515">
            <v>0</v>
          </cell>
          <cell r="O11515">
            <v>13545.3</v>
          </cell>
        </row>
        <row r="11516">
          <cell r="D11516" t="str">
            <v>20900226115002014</v>
          </cell>
          <cell r="E11516" t="str">
            <v>翻译</v>
          </cell>
          <cell r="F11516" t="str">
            <v>阎江</v>
          </cell>
          <cell r="G11516" t="str">
            <v>1999007</v>
          </cell>
          <cell r="H11516">
            <v>0</v>
          </cell>
          <cell r="I11516">
            <v>0</v>
          </cell>
          <cell r="J11516">
            <v>0</v>
          </cell>
          <cell r="K11516">
            <v>0</v>
          </cell>
          <cell r="L11516">
            <v>0</v>
          </cell>
          <cell r="M11516">
            <v>0</v>
          </cell>
          <cell r="N11516">
            <v>0</v>
          </cell>
          <cell r="O11516">
            <v>0</v>
          </cell>
        </row>
        <row r="11517">
          <cell r="D11517" t="str">
            <v>20900226115002022</v>
          </cell>
          <cell r="E11517" t="str">
            <v>新闻与传播硕士点培育经费</v>
          </cell>
          <cell r="F11517" t="str">
            <v>叶永胜</v>
          </cell>
          <cell r="G11517" t="str">
            <v>2021089</v>
          </cell>
          <cell r="H11517">
            <v>0</v>
          </cell>
          <cell r="I11517">
            <v>0</v>
          </cell>
          <cell r="J11517">
            <v>0</v>
          </cell>
          <cell r="K11517">
            <v>0</v>
          </cell>
          <cell r="L11517">
            <v>85000</v>
          </cell>
          <cell r="M11517">
            <v>0</v>
          </cell>
          <cell r="N11517">
            <v>0</v>
          </cell>
          <cell r="O11517">
            <v>0</v>
          </cell>
        </row>
        <row r="11518">
          <cell r="D11518" t="str">
            <v>20900226115002023</v>
          </cell>
          <cell r="E11518" t="str">
            <v>翻译硕士点培育经费</v>
          </cell>
          <cell r="F11518" t="str">
            <v>张放</v>
          </cell>
          <cell r="G11518" t="str">
            <v>2004033</v>
          </cell>
          <cell r="H11518">
            <v>0</v>
          </cell>
          <cell r="I11518">
            <v>0</v>
          </cell>
          <cell r="J11518">
            <v>0</v>
          </cell>
          <cell r="K11518">
            <v>0</v>
          </cell>
          <cell r="L11518">
            <v>0</v>
          </cell>
          <cell r="M11518">
            <v>0</v>
          </cell>
          <cell r="N11518">
            <v>0</v>
          </cell>
          <cell r="O11518">
            <v>0</v>
          </cell>
        </row>
        <row r="11519">
          <cell r="D11519" t="str">
            <v>20900226115002028</v>
          </cell>
          <cell r="E11519" t="str">
            <v>新闻与传播（培育）</v>
          </cell>
          <cell r="F11519" t="str">
            <v>郑坚</v>
          </cell>
          <cell r="G11519" t="str">
            <v>2024103</v>
          </cell>
          <cell r="H11519">
            <v>0</v>
          </cell>
          <cell r="I11519">
            <v>200000</v>
          </cell>
          <cell r="J11519">
            <v>19800</v>
          </cell>
          <cell r="K11519">
            <v>180200</v>
          </cell>
          <cell r="L11519">
            <v>0</v>
          </cell>
          <cell r="M11519">
            <v>0</v>
          </cell>
          <cell r="N11519">
            <v>0</v>
          </cell>
          <cell r="O11519">
            <v>180200</v>
          </cell>
        </row>
        <row r="11520">
          <cell r="D11520" t="str">
            <v>20900226115002029</v>
          </cell>
          <cell r="E11520" t="str">
            <v>设计（培育）</v>
          </cell>
          <cell r="F11520" t="str">
            <v>郑坚</v>
          </cell>
          <cell r="G11520" t="str">
            <v>2024103</v>
          </cell>
          <cell r="H11520">
            <v>0</v>
          </cell>
          <cell r="I11520">
            <v>64412.61</v>
          </cell>
          <cell r="J11520">
            <v>64412.61</v>
          </cell>
          <cell r="K11520">
            <v>0</v>
          </cell>
          <cell r="L11520">
            <v>0</v>
          </cell>
          <cell r="M11520">
            <v>0</v>
          </cell>
          <cell r="N11520">
            <v>0</v>
          </cell>
          <cell r="O11520">
            <v>0</v>
          </cell>
        </row>
        <row r="11521">
          <cell r="D11521" t="str">
            <v>20900226120004013</v>
          </cell>
          <cell r="E11521" t="str">
            <v>服务东莞企业专项经费</v>
          </cell>
          <cell r="F11521" t="str">
            <v>叶永胜</v>
          </cell>
          <cell r="G11521" t="str">
            <v>2021089</v>
          </cell>
          <cell r="H11521">
            <v>0</v>
          </cell>
          <cell r="I11521">
            <v>0</v>
          </cell>
          <cell r="J11521">
            <v>0</v>
          </cell>
          <cell r="K11521">
            <v>0</v>
          </cell>
          <cell r="L11521">
            <v>0</v>
          </cell>
          <cell r="M11521">
            <v>0</v>
          </cell>
          <cell r="N11521">
            <v>0</v>
          </cell>
          <cell r="O11521">
            <v>0</v>
          </cell>
        </row>
        <row r="11522">
          <cell r="D11522" t="str">
            <v>20900241001004013</v>
          </cell>
          <cell r="E11522" t="str">
            <v>服务东莞企业专项经费</v>
          </cell>
          <cell r="F11522" t="str">
            <v>叶永胜</v>
          </cell>
          <cell r="G11522" t="str">
            <v>2021089</v>
          </cell>
          <cell r="H11522">
            <v>0</v>
          </cell>
          <cell r="I11522">
            <v>7200</v>
          </cell>
          <cell r="J11522">
            <v>0</v>
          </cell>
          <cell r="K11522">
            <v>7200</v>
          </cell>
          <cell r="L11522">
            <v>0</v>
          </cell>
          <cell r="M11522">
            <v>0</v>
          </cell>
          <cell r="N11522">
            <v>0</v>
          </cell>
          <cell r="O11522">
            <v>7200</v>
          </cell>
        </row>
        <row r="11523">
          <cell r="D11523" t="str">
            <v>20900241002008</v>
          </cell>
          <cell r="E11523" t="str">
            <v>科研业务费</v>
          </cell>
          <cell r="F11523" t="str">
            <v>郑坚</v>
          </cell>
          <cell r="G11523" t="str">
            <v>2024103</v>
          </cell>
          <cell r="H11523">
            <v>0</v>
          </cell>
          <cell r="I11523">
            <v>20000</v>
          </cell>
          <cell r="J11523">
            <v>0</v>
          </cell>
          <cell r="K11523">
            <v>20000</v>
          </cell>
          <cell r="L11523">
            <v>0</v>
          </cell>
          <cell r="M11523">
            <v>0</v>
          </cell>
          <cell r="N11523">
            <v>0</v>
          </cell>
          <cell r="O11523">
            <v>20000</v>
          </cell>
        </row>
        <row r="11524">
          <cell r="D11524" t="str">
            <v>20900241201257</v>
          </cell>
          <cell r="E11524" t="str">
            <v>国家级非物质文化遗产的品牌化路径探究——</v>
          </cell>
          <cell r="F11524" t="str">
            <v>陈昱甫</v>
          </cell>
          <cell r="G11524" t="str">
            <v>2022106</v>
          </cell>
          <cell r="H11524">
            <v>0</v>
          </cell>
          <cell r="I11524">
            <v>0</v>
          </cell>
          <cell r="J11524">
            <v>0</v>
          </cell>
          <cell r="K11524">
            <v>0</v>
          </cell>
          <cell r="L11524">
            <v>0</v>
          </cell>
          <cell r="M11524">
            <v>0</v>
          </cell>
          <cell r="N11524">
            <v>0</v>
          </cell>
          <cell r="O11524">
            <v>0</v>
          </cell>
        </row>
        <row r="11525">
          <cell r="D11525" t="str">
            <v>20900241201258</v>
          </cell>
          <cell r="E11525" t="str">
            <v>国家级茶韵文旅，新丰之约——对新丰县的旅</v>
          </cell>
          <cell r="F11525" t="str">
            <v>罗瑜斌</v>
          </cell>
          <cell r="G11525" t="str">
            <v>2011017</v>
          </cell>
          <cell r="H11525">
            <v>0</v>
          </cell>
          <cell r="I11525">
            <v>0</v>
          </cell>
          <cell r="J11525">
            <v>0</v>
          </cell>
          <cell r="K11525">
            <v>0</v>
          </cell>
          <cell r="L11525">
            <v>0</v>
          </cell>
          <cell r="M11525">
            <v>0</v>
          </cell>
          <cell r="N11525">
            <v>0</v>
          </cell>
          <cell r="O11525">
            <v>0</v>
          </cell>
        </row>
        <row r="11526">
          <cell r="D11526" t="str">
            <v>20900241201259</v>
          </cell>
          <cell r="E11526" t="str">
            <v>省级非遗视域下广东潮剧的传承和创新发展策</v>
          </cell>
          <cell r="F11526" t="str">
            <v>曾敬宗</v>
          </cell>
          <cell r="G11526" t="str">
            <v>2023102</v>
          </cell>
          <cell r="H11526">
            <v>0</v>
          </cell>
          <cell r="I11526">
            <v>0</v>
          </cell>
          <cell r="J11526">
            <v>0</v>
          </cell>
          <cell r="K11526">
            <v>0</v>
          </cell>
          <cell r="L11526">
            <v>0</v>
          </cell>
          <cell r="M11526">
            <v>0</v>
          </cell>
          <cell r="N11526">
            <v>0</v>
          </cell>
          <cell r="O11526">
            <v>0</v>
          </cell>
        </row>
        <row r="11527">
          <cell r="D11527" t="str">
            <v>20900241201260</v>
          </cell>
          <cell r="E11527" t="str">
            <v>省级粤韵风华：梦回明朝—基于粤剧改编的长</v>
          </cell>
          <cell r="F11527" t="str">
            <v>冯丽霞</v>
          </cell>
          <cell r="G11527" t="str">
            <v>2003037</v>
          </cell>
          <cell r="H11527">
            <v>0</v>
          </cell>
          <cell r="I11527">
            <v>0</v>
          </cell>
          <cell r="J11527">
            <v>0</v>
          </cell>
          <cell r="K11527">
            <v>0</v>
          </cell>
          <cell r="L11527">
            <v>0</v>
          </cell>
          <cell r="M11527">
            <v>0</v>
          </cell>
          <cell r="N11527">
            <v>0</v>
          </cell>
          <cell r="O11527">
            <v>0</v>
          </cell>
        </row>
        <row r="11528">
          <cell r="D11528" t="str">
            <v>20900241201261</v>
          </cell>
          <cell r="E11528" t="str">
            <v>省级园艺心理疗法对于大学生心理健康的效果</v>
          </cell>
          <cell r="F11528" t="str">
            <v>姜慧慧</v>
          </cell>
          <cell r="G11528" t="str">
            <v>2019079</v>
          </cell>
          <cell r="H11528">
            <v>0</v>
          </cell>
          <cell r="I11528">
            <v>0</v>
          </cell>
          <cell r="J11528">
            <v>0</v>
          </cell>
          <cell r="K11528">
            <v>0</v>
          </cell>
          <cell r="L11528">
            <v>0</v>
          </cell>
          <cell r="M11528">
            <v>0</v>
          </cell>
          <cell r="N11528">
            <v>0</v>
          </cell>
          <cell r="O11528">
            <v>0</v>
          </cell>
        </row>
        <row r="11529">
          <cell r="D11529" t="str">
            <v>20900241201262</v>
          </cell>
          <cell r="E11529" t="str">
            <v>省级“双百行动”新丰味区域品牌影像推广</v>
          </cell>
          <cell r="F11529" t="str">
            <v>杨金山</v>
          </cell>
          <cell r="G11529" t="str">
            <v>2007025</v>
          </cell>
          <cell r="H11529">
            <v>0</v>
          </cell>
          <cell r="I11529">
            <v>0</v>
          </cell>
          <cell r="J11529">
            <v>0</v>
          </cell>
          <cell r="K11529">
            <v>0</v>
          </cell>
          <cell r="L11529">
            <v>0</v>
          </cell>
          <cell r="M11529">
            <v>0</v>
          </cell>
          <cell r="N11529">
            <v>0</v>
          </cell>
          <cell r="O11529">
            <v>0</v>
          </cell>
        </row>
        <row r="11530">
          <cell r="D11530" t="str">
            <v>20900241201263</v>
          </cell>
          <cell r="E11530" t="str">
            <v>省级“Book思益” ——首创新型陪伴式</v>
          </cell>
          <cell r="F11530" t="str">
            <v>程文婷</v>
          </cell>
          <cell r="G11530" t="str">
            <v>2023038</v>
          </cell>
          <cell r="H11530">
            <v>0</v>
          </cell>
          <cell r="I11530">
            <v>0</v>
          </cell>
          <cell r="J11530">
            <v>0</v>
          </cell>
          <cell r="K11530">
            <v>0</v>
          </cell>
          <cell r="L11530">
            <v>0</v>
          </cell>
          <cell r="M11530">
            <v>0</v>
          </cell>
          <cell r="N11530">
            <v>0</v>
          </cell>
          <cell r="O11530">
            <v>0</v>
          </cell>
        </row>
        <row r="11531">
          <cell r="D11531" t="str">
            <v>20900241201264</v>
          </cell>
          <cell r="E11531" t="str">
            <v>校级梁山新梦·水浒传再启——基于水浒传创</v>
          </cell>
          <cell r="F11531" t="str">
            <v>陈昱甫</v>
          </cell>
          <cell r="G11531" t="str">
            <v>2022106</v>
          </cell>
          <cell r="H11531">
            <v>0</v>
          </cell>
          <cell r="I11531">
            <v>0</v>
          </cell>
          <cell r="J11531">
            <v>0</v>
          </cell>
          <cell r="K11531">
            <v>0</v>
          </cell>
          <cell r="L11531">
            <v>0</v>
          </cell>
          <cell r="M11531">
            <v>0</v>
          </cell>
          <cell r="N11531">
            <v>0</v>
          </cell>
          <cell r="O11531">
            <v>0</v>
          </cell>
        </row>
        <row r="11532">
          <cell r="D11532" t="str">
            <v>20900241201265</v>
          </cell>
          <cell r="E11532" t="str">
            <v>校级舞义水浒：英歌再续——基于英歌舞背景</v>
          </cell>
          <cell r="F11532" t="str">
            <v>陈昱甫</v>
          </cell>
          <cell r="G11532" t="str">
            <v>2022106</v>
          </cell>
          <cell r="H11532">
            <v>0</v>
          </cell>
          <cell r="I11532">
            <v>0</v>
          </cell>
          <cell r="J11532">
            <v>0</v>
          </cell>
          <cell r="K11532">
            <v>0</v>
          </cell>
          <cell r="L11532">
            <v>0</v>
          </cell>
          <cell r="M11532">
            <v>0</v>
          </cell>
          <cell r="N11532">
            <v>0</v>
          </cell>
          <cell r="O11532">
            <v>0</v>
          </cell>
        </row>
        <row r="11533">
          <cell r="D11533" t="str">
            <v>20900241201266</v>
          </cell>
          <cell r="E11533" t="str">
            <v>校级面向雅思口语的基础训练设计与实践</v>
          </cell>
          <cell r="F11533" t="str">
            <v>农时敏</v>
          </cell>
          <cell r="G11533" t="str">
            <v>2011029</v>
          </cell>
          <cell r="H11533">
            <v>0</v>
          </cell>
          <cell r="I11533">
            <v>0</v>
          </cell>
          <cell r="J11533">
            <v>0</v>
          </cell>
          <cell r="K11533">
            <v>0</v>
          </cell>
          <cell r="L11533">
            <v>0</v>
          </cell>
          <cell r="M11533">
            <v>0</v>
          </cell>
          <cell r="N11533">
            <v>0</v>
          </cell>
          <cell r="O11533">
            <v>0</v>
          </cell>
        </row>
        <row r="11534">
          <cell r="D11534" t="str">
            <v>20900241201267</v>
          </cell>
          <cell r="E11534" t="str">
            <v>校级菠影徐韵—广东湛江徐闻县菠萝创意设计</v>
          </cell>
          <cell r="F11534" t="str">
            <v>冯丽霞</v>
          </cell>
          <cell r="G11534" t="str">
            <v>2003037</v>
          </cell>
          <cell r="H11534">
            <v>0</v>
          </cell>
          <cell r="I11534">
            <v>0</v>
          </cell>
          <cell r="J11534">
            <v>0</v>
          </cell>
          <cell r="K11534">
            <v>0</v>
          </cell>
          <cell r="L11534">
            <v>0</v>
          </cell>
          <cell r="M11534">
            <v>0</v>
          </cell>
          <cell r="N11534">
            <v>0</v>
          </cell>
          <cell r="O11534">
            <v>0</v>
          </cell>
        </row>
        <row r="11535">
          <cell r="D11535" t="str">
            <v>20900241201268</v>
          </cell>
          <cell r="E11535" t="str">
            <v>校级“寮步香缘”——莞香特色产品创新设计</v>
          </cell>
          <cell r="F11535" t="str">
            <v>冯丽霞</v>
          </cell>
          <cell r="G11535" t="str">
            <v>2003037</v>
          </cell>
          <cell r="H11535">
            <v>0</v>
          </cell>
          <cell r="I11535">
            <v>0</v>
          </cell>
          <cell r="J11535">
            <v>0</v>
          </cell>
          <cell r="K11535">
            <v>0</v>
          </cell>
          <cell r="L11535">
            <v>0</v>
          </cell>
          <cell r="M11535">
            <v>0</v>
          </cell>
          <cell r="N11535">
            <v>0</v>
          </cell>
          <cell r="O11535">
            <v>0</v>
          </cell>
        </row>
        <row r="11536">
          <cell r="D11536" t="str">
            <v>20900241201269</v>
          </cell>
          <cell r="E11536" t="str">
            <v>校级佛山祖庙旅游资源创新发展策略研究</v>
          </cell>
          <cell r="F11536" t="str">
            <v>曾敬宗</v>
          </cell>
          <cell r="G11536" t="str">
            <v>2023102</v>
          </cell>
          <cell r="H11536">
            <v>0</v>
          </cell>
          <cell r="I11536">
            <v>0</v>
          </cell>
          <cell r="J11536">
            <v>0</v>
          </cell>
          <cell r="K11536">
            <v>0</v>
          </cell>
          <cell r="L11536">
            <v>0</v>
          </cell>
          <cell r="M11536">
            <v>0</v>
          </cell>
          <cell r="N11536">
            <v>0</v>
          </cell>
          <cell r="O11536">
            <v>0</v>
          </cell>
        </row>
        <row r="11537">
          <cell r="D11537" t="str">
            <v>20900241201270</v>
          </cell>
          <cell r="E11537" t="str">
            <v>校级登云髻，觅茶香——新丰县森涞茶叶庄园</v>
          </cell>
          <cell r="F11537" t="str">
            <v>彭羚冰</v>
          </cell>
          <cell r="G11537" t="str">
            <v>2011027</v>
          </cell>
          <cell r="H11537">
            <v>0</v>
          </cell>
          <cell r="I11537">
            <v>0</v>
          </cell>
          <cell r="J11537">
            <v>0</v>
          </cell>
          <cell r="K11537">
            <v>0</v>
          </cell>
          <cell r="L11537">
            <v>0</v>
          </cell>
          <cell r="M11537">
            <v>0</v>
          </cell>
          <cell r="N11537">
            <v>0</v>
          </cell>
          <cell r="O11537">
            <v>0</v>
          </cell>
        </row>
        <row r="11538">
          <cell r="D11538" t="str">
            <v>21000195400009</v>
          </cell>
          <cell r="E11538" t="str">
            <v>(071010001)团费</v>
          </cell>
          <cell r="F11538" t="str">
            <v>黄俊辉</v>
          </cell>
          <cell r="G11538" t="str">
            <v>2016037</v>
          </cell>
          <cell r="H11538">
            <v>134.51</v>
          </cell>
          <cell r="I11538">
            <v>0</v>
          </cell>
          <cell r="J11538">
            <v>0</v>
          </cell>
          <cell r="K11538">
            <v>134.51</v>
          </cell>
          <cell r="L11538">
            <v>0</v>
          </cell>
          <cell r="M11538">
            <v>0</v>
          </cell>
          <cell r="N11538">
            <v>0</v>
          </cell>
          <cell r="O11538">
            <v>134.51</v>
          </cell>
        </row>
        <row r="11539">
          <cell r="D11539" t="str">
            <v>21000195900001010</v>
          </cell>
          <cell r="E11539" t="str">
            <v>党费</v>
          </cell>
          <cell r="F11539" t="str">
            <v>杜应发</v>
          </cell>
          <cell r="G11539" t="str">
            <v>1994009</v>
          </cell>
          <cell r="H11539">
            <v>0</v>
          </cell>
          <cell r="I11539">
            <v>107780.98</v>
          </cell>
          <cell r="J11539">
            <v>0</v>
          </cell>
          <cell r="K11539">
            <v>107780.98</v>
          </cell>
          <cell r="L11539">
            <v>0</v>
          </cell>
          <cell r="M11539">
            <v>0</v>
          </cell>
          <cell r="N11539">
            <v>0</v>
          </cell>
          <cell r="O11539">
            <v>107780.98</v>
          </cell>
        </row>
        <row r="11540">
          <cell r="D11540" t="str">
            <v>21000215701010</v>
          </cell>
          <cell r="E11540" t="str">
            <v>征兵专项经费</v>
          </cell>
          <cell r="F11540" t="str">
            <v>杜应发</v>
          </cell>
          <cell r="G11540" t="str">
            <v>1994009</v>
          </cell>
          <cell r="H11540">
            <v>0</v>
          </cell>
          <cell r="I11540">
            <v>4000</v>
          </cell>
          <cell r="J11540">
            <v>415.2</v>
          </cell>
          <cell r="K11540">
            <v>3584.8</v>
          </cell>
          <cell r="L11540">
            <v>0</v>
          </cell>
          <cell r="M11540">
            <v>0</v>
          </cell>
          <cell r="N11540">
            <v>0</v>
          </cell>
          <cell r="O11540">
            <v>3584.8</v>
          </cell>
        </row>
        <row r="11541">
          <cell r="D11541" t="str">
            <v>21000215723</v>
          </cell>
          <cell r="E11541" t="str">
            <v>法润于莞-普法志愿服务项目</v>
          </cell>
          <cell r="F11541" t="str">
            <v>黄俊辉</v>
          </cell>
          <cell r="G11541" t="str">
            <v>2016037</v>
          </cell>
          <cell r="H11541">
            <v>0</v>
          </cell>
          <cell r="I11541">
            <v>0</v>
          </cell>
          <cell r="J11541">
            <v>0</v>
          </cell>
          <cell r="K11541">
            <v>0</v>
          </cell>
          <cell r="L11541">
            <v>0</v>
          </cell>
          <cell r="M11541">
            <v>0</v>
          </cell>
          <cell r="N11541">
            <v>0</v>
          </cell>
          <cell r="O11541">
            <v>0</v>
          </cell>
        </row>
        <row r="11542">
          <cell r="D11542" t="str">
            <v>21000220629015</v>
          </cell>
          <cell r="E11542" t="str">
            <v>本科招生工作经费</v>
          </cell>
          <cell r="F11542" t="str">
            <v>杜应发</v>
          </cell>
          <cell r="G11542" t="str">
            <v>1994009</v>
          </cell>
          <cell r="H11542">
            <v>0</v>
          </cell>
          <cell r="I11542">
            <v>0</v>
          </cell>
          <cell r="J11542">
            <v>0</v>
          </cell>
          <cell r="K11542">
            <v>0</v>
          </cell>
          <cell r="L11542">
            <v>0</v>
          </cell>
          <cell r="M11542">
            <v>0</v>
          </cell>
          <cell r="N11542">
            <v>0</v>
          </cell>
          <cell r="O11542">
            <v>0</v>
          </cell>
        </row>
        <row r="11543">
          <cell r="D11543" t="str">
            <v>21000220629026</v>
          </cell>
          <cell r="E11543" t="str">
            <v>研究生招生工作经费</v>
          </cell>
          <cell r="F11543" t="str">
            <v>黄俊辉</v>
          </cell>
          <cell r="G11543" t="str">
            <v>2016037</v>
          </cell>
          <cell r="H11543">
            <v>0</v>
          </cell>
          <cell r="I11543">
            <v>0</v>
          </cell>
          <cell r="J11543">
            <v>0</v>
          </cell>
          <cell r="K11543">
            <v>0</v>
          </cell>
          <cell r="L11543">
            <v>0</v>
          </cell>
          <cell r="M11543">
            <v>0</v>
          </cell>
          <cell r="N11543">
            <v>0</v>
          </cell>
          <cell r="O11543">
            <v>0</v>
          </cell>
        </row>
        <row r="11544">
          <cell r="D11544" t="str">
            <v>21000220629029</v>
          </cell>
          <cell r="E11544" t="str">
            <v>第二学士学位招生工作经费</v>
          </cell>
          <cell r="F11544" t="str">
            <v>杜应发</v>
          </cell>
          <cell r="G11544" t="str">
            <v>1994009</v>
          </cell>
          <cell r="H11544">
            <v>0</v>
          </cell>
          <cell r="I11544">
            <v>0</v>
          </cell>
          <cell r="J11544">
            <v>0</v>
          </cell>
          <cell r="K11544">
            <v>0</v>
          </cell>
          <cell r="L11544">
            <v>0</v>
          </cell>
          <cell r="M11544">
            <v>0</v>
          </cell>
          <cell r="N11544">
            <v>0</v>
          </cell>
          <cell r="O11544">
            <v>0</v>
          </cell>
        </row>
        <row r="11545">
          <cell r="D11545" t="str">
            <v>21000221001038</v>
          </cell>
          <cell r="E11545" t="str">
            <v>教学部门日常教学经费</v>
          </cell>
          <cell r="F11545" t="str">
            <v>黄俊辉</v>
          </cell>
          <cell r="G11545" t="str">
            <v>2016037</v>
          </cell>
          <cell r="H11545">
            <v>0</v>
          </cell>
          <cell r="I11545">
            <v>0</v>
          </cell>
          <cell r="J11545">
            <v>0</v>
          </cell>
          <cell r="K11545">
            <v>0</v>
          </cell>
          <cell r="L11545">
            <v>0</v>
          </cell>
          <cell r="M11545">
            <v>0</v>
          </cell>
          <cell r="N11545">
            <v>0</v>
          </cell>
          <cell r="O11545">
            <v>0</v>
          </cell>
        </row>
        <row r="11546">
          <cell r="D11546" t="str">
            <v>21000221001058</v>
          </cell>
          <cell r="E11546" t="str">
            <v>党建经费</v>
          </cell>
          <cell r="F11546" t="str">
            <v>杜应发</v>
          </cell>
          <cell r="G11546" t="str">
            <v>1994009</v>
          </cell>
          <cell r="H11546">
            <v>0</v>
          </cell>
          <cell r="I11546">
            <v>41085</v>
          </cell>
          <cell r="J11546">
            <v>13901.9</v>
          </cell>
          <cell r="K11546">
            <v>27183.1</v>
          </cell>
          <cell r="L11546">
            <v>0</v>
          </cell>
          <cell r="M11546">
            <v>0</v>
          </cell>
          <cell r="N11546">
            <v>0</v>
          </cell>
          <cell r="O11546">
            <v>27183.1</v>
          </cell>
        </row>
        <row r="11547">
          <cell r="D11547" t="str">
            <v>21000221001078</v>
          </cell>
          <cell r="E11547" t="str">
            <v>德育经费</v>
          </cell>
          <cell r="F11547" t="str">
            <v>黄俊辉</v>
          </cell>
          <cell r="G11547" t="str">
            <v>2016037</v>
          </cell>
          <cell r="H11547">
            <v>0</v>
          </cell>
          <cell r="I11547">
            <v>0</v>
          </cell>
          <cell r="J11547">
            <v>0</v>
          </cell>
          <cell r="K11547">
            <v>0</v>
          </cell>
          <cell r="L11547">
            <v>0</v>
          </cell>
          <cell r="M11547">
            <v>0</v>
          </cell>
          <cell r="N11547">
            <v>0</v>
          </cell>
          <cell r="O11547">
            <v>0</v>
          </cell>
        </row>
        <row r="11548">
          <cell r="D11548" t="str">
            <v>21000221001122014</v>
          </cell>
          <cell r="E11548" t="str">
            <v>实验室教学实验耗材</v>
          </cell>
          <cell r="F11548" t="str">
            <v>黄俊辉</v>
          </cell>
          <cell r="G11548" t="str">
            <v>2016037</v>
          </cell>
          <cell r="H11548">
            <v>0</v>
          </cell>
          <cell r="I11548">
            <v>0</v>
          </cell>
          <cell r="J11548">
            <v>0</v>
          </cell>
          <cell r="K11548">
            <v>0</v>
          </cell>
          <cell r="L11548">
            <v>0</v>
          </cell>
          <cell r="M11548">
            <v>0</v>
          </cell>
          <cell r="N11548">
            <v>0</v>
          </cell>
          <cell r="O11548">
            <v>0</v>
          </cell>
        </row>
        <row r="11549">
          <cell r="D11549" t="str">
            <v>21000221001168</v>
          </cell>
          <cell r="E11549" t="str">
            <v>日常公用经费</v>
          </cell>
          <cell r="F11549" t="str">
            <v>黄俊辉</v>
          </cell>
          <cell r="G11549" t="str">
            <v>2016037</v>
          </cell>
          <cell r="H11549">
            <v>0</v>
          </cell>
          <cell r="I11549">
            <v>0</v>
          </cell>
          <cell r="J11549">
            <v>0</v>
          </cell>
          <cell r="K11549">
            <v>0</v>
          </cell>
          <cell r="L11549">
            <v>0</v>
          </cell>
          <cell r="M11549">
            <v>0</v>
          </cell>
          <cell r="N11549">
            <v>0</v>
          </cell>
          <cell r="O11549">
            <v>0</v>
          </cell>
        </row>
        <row r="11550">
          <cell r="D11550" t="str">
            <v>21000221001169</v>
          </cell>
          <cell r="E11550" t="str">
            <v>教学业务费（教学实验耗材费）</v>
          </cell>
          <cell r="F11550" t="str">
            <v>黄俊辉</v>
          </cell>
          <cell r="G11550" t="str">
            <v>2016037</v>
          </cell>
          <cell r="H11550">
            <v>0</v>
          </cell>
          <cell r="I11550">
            <v>5000</v>
          </cell>
          <cell r="J11550">
            <v>4070</v>
          </cell>
          <cell r="K11550">
            <v>930</v>
          </cell>
          <cell r="L11550">
            <v>0</v>
          </cell>
          <cell r="M11550">
            <v>0</v>
          </cell>
          <cell r="N11550">
            <v>0</v>
          </cell>
          <cell r="O11550">
            <v>930</v>
          </cell>
        </row>
        <row r="11551">
          <cell r="D11551" t="str">
            <v>21000221001170</v>
          </cell>
          <cell r="E11551" t="str">
            <v>人才队伍建设费</v>
          </cell>
          <cell r="F11551" t="str">
            <v>黄俊辉</v>
          </cell>
          <cell r="G11551" t="str">
            <v>2016037</v>
          </cell>
          <cell r="H11551">
            <v>0</v>
          </cell>
          <cell r="I11551">
            <v>0</v>
          </cell>
          <cell r="J11551">
            <v>0</v>
          </cell>
          <cell r="K11551">
            <v>0</v>
          </cell>
          <cell r="L11551">
            <v>0</v>
          </cell>
          <cell r="M11551">
            <v>0</v>
          </cell>
          <cell r="N11551">
            <v>0</v>
          </cell>
          <cell r="O11551">
            <v>0</v>
          </cell>
        </row>
        <row r="11552">
          <cell r="D11552" t="str">
            <v>21000221003022</v>
          </cell>
          <cell r="E11552" t="str">
            <v>学生工作经费</v>
          </cell>
          <cell r="F11552" t="str">
            <v>黄俊辉</v>
          </cell>
          <cell r="G11552" t="str">
            <v>2016037</v>
          </cell>
          <cell r="H11552">
            <v>0</v>
          </cell>
          <cell r="I11552">
            <v>65000</v>
          </cell>
          <cell r="J11552">
            <v>27156.54</v>
          </cell>
          <cell r="K11552">
            <v>37843.46</v>
          </cell>
          <cell r="L11552">
            <v>0</v>
          </cell>
          <cell r="M11552">
            <v>0</v>
          </cell>
          <cell r="N11552">
            <v>0</v>
          </cell>
          <cell r="O11552">
            <v>37843.46</v>
          </cell>
        </row>
        <row r="11553">
          <cell r="D11553" t="str">
            <v>21000221009007</v>
          </cell>
          <cell r="E11553" t="str">
            <v>东莞知识产权学院</v>
          </cell>
          <cell r="F11553" t="str">
            <v>黄俊辉</v>
          </cell>
          <cell r="G11553" t="str">
            <v>2016037</v>
          </cell>
          <cell r="H11553">
            <v>0</v>
          </cell>
          <cell r="I11553">
            <v>200000</v>
          </cell>
          <cell r="J11553">
            <v>2050</v>
          </cell>
          <cell r="K11553">
            <v>197950</v>
          </cell>
          <cell r="L11553">
            <v>0</v>
          </cell>
          <cell r="M11553">
            <v>0</v>
          </cell>
          <cell r="N11553">
            <v>0</v>
          </cell>
          <cell r="O11553">
            <v>197950</v>
          </cell>
        </row>
        <row r="11554">
          <cell r="D11554" t="str">
            <v>21000221012009</v>
          </cell>
          <cell r="E11554" t="str">
            <v>学生工作经费（德育经费）</v>
          </cell>
          <cell r="F11554" t="str">
            <v>黄俊辉</v>
          </cell>
          <cell r="G11554" t="str">
            <v>2016037</v>
          </cell>
          <cell r="H11554">
            <v>0</v>
          </cell>
          <cell r="I11554">
            <v>25000</v>
          </cell>
          <cell r="J11554">
            <v>6420.92</v>
          </cell>
          <cell r="K11554">
            <v>18579.08</v>
          </cell>
          <cell r="L11554">
            <v>0</v>
          </cell>
          <cell r="M11554">
            <v>0</v>
          </cell>
          <cell r="N11554">
            <v>0</v>
          </cell>
          <cell r="O11554">
            <v>18579.08</v>
          </cell>
        </row>
        <row r="11555">
          <cell r="D11555" t="str">
            <v>21000221102001002</v>
          </cell>
          <cell r="E11555" t="str">
            <v>辅修专业专项业务费</v>
          </cell>
          <cell r="F11555" t="str">
            <v>黄俊辉</v>
          </cell>
          <cell r="G11555" t="str">
            <v>2016037</v>
          </cell>
          <cell r="H11555">
            <v>0</v>
          </cell>
          <cell r="I11555">
            <v>93840</v>
          </cell>
          <cell r="J11555">
            <v>53465</v>
          </cell>
          <cell r="K11555">
            <v>40375</v>
          </cell>
          <cell r="L11555">
            <v>0</v>
          </cell>
          <cell r="M11555">
            <v>0</v>
          </cell>
          <cell r="N11555">
            <v>0</v>
          </cell>
          <cell r="O11555">
            <v>40375</v>
          </cell>
        </row>
        <row r="11556">
          <cell r="D11556" t="str">
            <v>21000221102003011</v>
          </cell>
          <cell r="E11556" t="str">
            <v>学生毕业设计及实习费</v>
          </cell>
          <cell r="F11556" t="str">
            <v>黄俊辉</v>
          </cell>
          <cell r="G11556" t="str">
            <v>2016037</v>
          </cell>
          <cell r="H11556">
            <v>0</v>
          </cell>
          <cell r="I11556">
            <v>0</v>
          </cell>
          <cell r="J11556">
            <v>0</v>
          </cell>
          <cell r="K11556">
            <v>0</v>
          </cell>
          <cell r="L11556">
            <v>0</v>
          </cell>
          <cell r="M11556">
            <v>0</v>
          </cell>
          <cell r="N11556">
            <v>0</v>
          </cell>
          <cell r="O11556">
            <v>0</v>
          </cell>
        </row>
        <row r="11557">
          <cell r="D11557" t="str">
            <v>21000221102031</v>
          </cell>
          <cell r="E11557" t="str">
            <v>教学业务费</v>
          </cell>
          <cell r="F11557" t="str">
            <v>黄俊辉</v>
          </cell>
          <cell r="G11557" t="str">
            <v>2016037</v>
          </cell>
          <cell r="H11557">
            <v>0</v>
          </cell>
          <cell r="I11557">
            <v>232750</v>
          </cell>
          <cell r="J11557">
            <v>110880.8</v>
          </cell>
          <cell r="K11557">
            <v>121869.2</v>
          </cell>
          <cell r="L11557">
            <v>1800</v>
          </cell>
          <cell r="M11557">
            <v>5755</v>
          </cell>
          <cell r="N11557">
            <v>0</v>
          </cell>
          <cell r="O11557">
            <v>116114.2</v>
          </cell>
        </row>
        <row r="11558">
          <cell r="D11558" t="str">
            <v>21000221102031001</v>
          </cell>
          <cell r="E11558" t="str">
            <v>小组工作</v>
          </cell>
          <cell r="F11558" t="str">
            <v>张雪</v>
          </cell>
          <cell r="G11558" t="str">
            <v>2013067</v>
          </cell>
          <cell r="H11558">
            <v>0</v>
          </cell>
          <cell r="I11558">
            <v>9500</v>
          </cell>
          <cell r="J11558">
            <v>2100</v>
          </cell>
          <cell r="K11558">
            <v>7400</v>
          </cell>
          <cell r="L11558">
            <v>0</v>
          </cell>
          <cell r="M11558">
            <v>0</v>
          </cell>
          <cell r="N11558">
            <v>0</v>
          </cell>
          <cell r="O11558">
            <v>7400</v>
          </cell>
        </row>
        <row r="11559">
          <cell r="D11559" t="str">
            <v>21000221102031002</v>
          </cell>
          <cell r="E11559" t="str">
            <v>生成式人工智能支持下的《公共管理学概论》探究式教学模芪改革</v>
          </cell>
          <cell r="F11559" t="str">
            <v>刘静</v>
          </cell>
          <cell r="G11559" t="str">
            <v>2011040</v>
          </cell>
          <cell r="H11559">
            <v>0</v>
          </cell>
          <cell r="I11559">
            <v>9000</v>
          </cell>
          <cell r="J11559">
            <v>499</v>
          </cell>
          <cell r="K11559">
            <v>8501</v>
          </cell>
          <cell r="L11559">
            <v>0</v>
          </cell>
          <cell r="M11559">
            <v>0</v>
          </cell>
          <cell r="N11559">
            <v>0</v>
          </cell>
          <cell r="O11559">
            <v>8501</v>
          </cell>
        </row>
        <row r="11560">
          <cell r="D11560" t="str">
            <v>21000221102031003</v>
          </cell>
          <cell r="E11560" t="str">
            <v>PBL理念下《商标法》翻转课堂教学模式的创新与实践研究</v>
          </cell>
          <cell r="F11560" t="str">
            <v>宋戈</v>
          </cell>
          <cell r="G11560" t="str">
            <v>2023213</v>
          </cell>
          <cell r="H11560">
            <v>0</v>
          </cell>
          <cell r="I11560">
            <v>8000</v>
          </cell>
          <cell r="J11560">
            <v>0</v>
          </cell>
          <cell r="K11560">
            <v>8000</v>
          </cell>
          <cell r="L11560">
            <v>0</v>
          </cell>
          <cell r="M11560">
            <v>0</v>
          </cell>
          <cell r="N11560">
            <v>0</v>
          </cell>
          <cell r="O11560">
            <v>8000</v>
          </cell>
        </row>
        <row r="11561">
          <cell r="D11561" t="str">
            <v>21000221102031004</v>
          </cell>
          <cell r="E11561" t="str">
            <v>新文科背景下人工智能赋能法学课程教学改革与实践</v>
          </cell>
          <cell r="F11561" t="str">
            <v>魏红征</v>
          </cell>
          <cell r="G11561" t="str">
            <v>2004060</v>
          </cell>
          <cell r="H11561">
            <v>0</v>
          </cell>
          <cell r="I11561">
            <v>10000</v>
          </cell>
          <cell r="J11561">
            <v>2332.8</v>
          </cell>
          <cell r="K11561">
            <v>7667.2</v>
          </cell>
          <cell r="L11561">
            <v>0</v>
          </cell>
          <cell r="M11561">
            <v>0</v>
          </cell>
          <cell r="N11561">
            <v>0</v>
          </cell>
          <cell r="O11561">
            <v>7667.2</v>
          </cell>
        </row>
        <row r="11562">
          <cell r="D11562" t="str">
            <v>21000221102031005</v>
          </cell>
          <cell r="E11562" t="str">
            <v>应用型人才培养导向下《合同法》课程教学改革研究</v>
          </cell>
          <cell r="F11562" t="str">
            <v>安之楠</v>
          </cell>
          <cell r="G11562" t="str">
            <v>2018061</v>
          </cell>
          <cell r="H11562">
            <v>0</v>
          </cell>
          <cell r="I11562">
            <v>10000</v>
          </cell>
          <cell r="J11562">
            <v>0</v>
          </cell>
          <cell r="K11562">
            <v>10000</v>
          </cell>
          <cell r="L11562">
            <v>0</v>
          </cell>
          <cell r="M11562">
            <v>0</v>
          </cell>
          <cell r="N11562">
            <v>0</v>
          </cell>
          <cell r="O11562">
            <v>10000</v>
          </cell>
        </row>
        <row r="11563">
          <cell r="D11563" t="str">
            <v>21000221102032</v>
          </cell>
          <cell r="E11563" t="str">
            <v>学生工作经费（实习实验费）</v>
          </cell>
          <cell r="F11563" t="str">
            <v>黄俊辉</v>
          </cell>
          <cell r="G11563" t="str">
            <v>2016037</v>
          </cell>
          <cell r="H11563">
            <v>0</v>
          </cell>
          <cell r="I11563">
            <v>12050</v>
          </cell>
          <cell r="J11563">
            <v>11200</v>
          </cell>
          <cell r="K11563">
            <v>850</v>
          </cell>
          <cell r="L11563">
            <v>0</v>
          </cell>
          <cell r="M11563">
            <v>0</v>
          </cell>
          <cell r="N11563">
            <v>0</v>
          </cell>
          <cell r="O11563">
            <v>850</v>
          </cell>
        </row>
        <row r="11564">
          <cell r="D11564" t="str">
            <v>21000221103012</v>
          </cell>
          <cell r="E11564" t="str">
            <v>实验和教学设施建设费</v>
          </cell>
          <cell r="F11564" t="str">
            <v>黄俊辉</v>
          </cell>
          <cell r="G11564" t="str">
            <v>2016037</v>
          </cell>
          <cell r="H11564">
            <v>0</v>
          </cell>
          <cell r="I11564">
            <v>15000</v>
          </cell>
          <cell r="J11564">
            <v>1480</v>
          </cell>
          <cell r="K11564">
            <v>13520</v>
          </cell>
          <cell r="L11564">
            <v>0</v>
          </cell>
          <cell r="M11564">
            <v>0</v>
          </cell>
          <cell r="N11564">
            <v>0</v>
          </cell>
          <cell r="O11564">
            <v>13520</v>
          </cell>
        </row>
        <row r="11565">
          <cell r="D11565" t="str">
            <v>21000221104001011</v>
          </cell>
          <cell r="E11565" t="str">
            <v>教学业务费（专业建设费）</v>
          </cell>
          <cell r="F11565" t="str">
            <v>黄俊辉</v>
          </cell>
          <cell r="G11565" t="str">
            <v>2016037</v>
          </cell>
          <cell r="H11565">
            <v>0</v>
          </cell>
          <cell r="I11565">
            <v>72000</v>
          </cell>
          <cell r="J11565">
            <v>0</v>
          </cell>
          <cell r="K11565">
            <v>72000</v>
          </cell>
          <cell r="L11565">
            <v>80000</v>
          </cell>
          <cell r="M11565">
            <v>5000</v>
          </cell>
          <cell r="N11565">
            <v>0</v>
          </cell>
          <cell r="O11565">
            <v>67000</v>
          </cell>
        </row>
        <row r="11566">
          <cell r="D11566" t="str">
            <v>21000221104001022</v>
          </cell>
          <cell r="E11566" t="str">
            <v>人才培养改革实验班专项经费</v>
          </cell>
          <cell r="F11566" t="str">
            <v>黄俊辉</v>
          </cell>
          <cell r="G11566" t="str">
            <v>2016037</v>
          </cell>
          <cell r="H11566">
            <v>0</v>
          </cell>
          <cell r="I11566">
            <v>0</v>
          </cell>
          <cell r="J11566">
            <v>0</v>
          </cell>
          <cell r="K11566">
            <v>0</v>
          </cell>
          <cell r="L11566">
            <v>0</v>
          </cell>
          <cell r="M11566">
            <v>0</v>
          </cell>
          <cell r="N11566">
            <v>0</v>
          </cell>
          <cell r="O11566">
            <v>0</v>
          </cell>
        </row>
        <row r="11567">
          <cell r="D11567" t="str">
            <v>21000221105318</v>
          </cell>
          <cell r="E11567" t="str">
            <v>研究生管理费</v>
          </cell>
          <cell r="F11567" t="str">
            <v>黄俊辉</v>
          </cell>
          <cell r="G11567" t="str">
            <v>2016037</v>
          </cell>
          <cell r="H11567">
            <v>0</v>
          </cell>
          <cell r="I11567">
            <v>0</v>
          </cell>
          <cell r="J11567">
            <v>0</v>
          </cell>
          <cell r="K11567">
            <v>0</v>
          </cell>
          <cell r="L11567">
            <v>0</v>
          </cell>
          <cell r="M11567">
            <v>0</v>
          </cell>
          <cell r="N11567">
            <v>0</v>
          </cell>
          <cell r="O11567">
            <v>0</v>
          </cell>
        </row>
        <row r="11568">
          <cell r="D11568" t="str">
            <v>21000221106213</v>
          </cell>
          <cell r="E11568" t="str">
            <v>教学业务费（课程建设费）</v>
          </cell>
          <cell r="F11568" t="str">
            <v>黄俊辉</v>
          </cell>
          <cell r="G11568" t="str">
            <v>2016037</v>
          </cell>
          <cell r="H11568">
            <v>0</v>
          </cell>
          <cell r="I11568">
            <v>0</v>
          </cell>
          <cell r="J11568">
            <v>0</v>
          </cell>
          <cell r="K11568">
            <v>0</v>
          </cell>
          <cell r="L11568">
            <v>0</v>
          </cell>
          <cell r="M11568">
            <v>0</v>
          </cell>
          <cell r="N11568">
            <v>0</v>
          </cell>
          <cell r="O11568">
            <v>0</v>
          </cell>
        </row>
        <row r="11569">
          <cell r="D11569" t="str">
            <v>21000221110344</v>
          </cell>
          <cell r="E11569" t="str">
            <v>二级学院人才启动费</v>
          </cell>
          <cell r="F11569" t="str">
            <v>黄俊辉</v>
          </cell>
          <cell r="G11569" t="str">
            <v>2016037</v>
          </cell>
          <cell r="H11569">
            <v>0</v>
          </cell>
          <cell r="I11569">
            <v>72000</v>
          </cell>
          <cell r="J11569">
            <v>0</v>
          </cell>
          <cell r="K11569">
            <v>72000</v>
          </cell>
          <cell r="L11569">
            <v>0</v>
          </cell>
          <cell r="M11569">
            <v>0</v>
          </cell>
          <cell r="N11569">
            <v>0</v>
          </cell>
          <cell r="O11569">
            <v>72000</v>
          </cell>
        </row>
        <row r="11570">
          <cell r="D11570" t="str">
            <v>21000221110344001</v>
          </cell>
          <cell r="E11570" t="str">
            <v>杨璇 人才启动经费项目</v>
          </cell>
          <cell r="F11570" t="str">
            <v>杨璇</v>
          </cell>
          <cell r="G11570" t="str">
            <v>2024065</v>
          </cell>
          <cell r="H11570">
            <v>0</v>
          </cell>
          <cell r="I11570">
            <v>50000</v>
          </cell>
          <cell r="J11570">
            <v>7830</v>
          </cell>
          <cell r="K11570">
            <v>42170</v>
          </cell>
          <cell r="L11570">
            <v>0</v>
          </cell>
          <cell r="M11570">
            <v>0</v>
          </cell>
          <cell r="N11570">
            <v>0</v>
          </cell>
          <cell r="O11570">
            <v>42170</v>
          </cell>
        </row>
        <row r="11571">
          <cell r="D11571" t="str">
            <v>21000221110344002</v>
          </cell>
          <cell r="E11571" t="str">
            <v>梁金马 人才启动经费项目</v>
          </cell>
          <cell r="F11571" t="str">
            <v>梁金马</v>
          </cell>
          <cell r="G11571" t="str">
            <v>2024162</v>
          </cell>
          <cell r="H11571">
            <v>0</v>
          </cell>
          <cell r="I11571">
            <v>50000</v>
          </cell>
          <cell r="J11571">
            <v>0</v>
          </cell>
          <cell r="K11571">
            <v>50000</v>
          </cell>
          <cell r="L11571">
            <v>0</v>
          </cell>
          <cell r="M11571">
            <v>0</v>
          </cell>
          <cell r="N11571">
            <v>0</v>
          </cell>
          <cell r="O11571">
            <v>50000</v>
          </cell>
        </row>
        <row r="11572">
          <cell r="D11572" t="str">
            <v>21000221110344003</v>
          </cell>
          <cell r="E11572" t="str">
            <v>宫中怡 人才启动经费项目</v>
          </cell>
          <cell r="F11572" t="str">
            <v>宫中怡</v>
          </cell>
          <cell r="G11572" t="str">
            <v>2024147</v>
          </cell>
          <cell r="H11572">
            <v>0</v>
          </cell>
          <cell r="I11572">
            <v>24000</v>
          </cell>
          <cell r="J11572">
            <v>0</v>
          </cell>
          <cell r="K11572">
            <v>24000</v>
          </cell>
          <cell r="L11572">
            <v>0</v>
          </cell>
          <cell r="M11572">
            <v>0</v>
          </cell>
          <cell r="N11572">
            <v>0</v>
          </cell>
          <cell r="O11572">
            <v>24000</v>
          </cell>
        </row>
        <row r="11573">
          <cell r="D11573" t="str">
            <v>21000221110344004</v>
          </cell>
          <cell r="E11573" t="str">
            <v>胡波 人才启动经费项目</v>
          </cell>
          <cell r="F11573" t="str">
            <v>胡波</v>
          </cell>
          <cell r="G11573" t="str">
            <v>2024149</v>
          </cell>
          <cell r="H11573">
            <v>0</v>
          </cell>
          <cell r="I11573">
            <v>24000</v>
          </cell>
          <cell r="J11573">
            <v>0</v>
          </cell>
          <cell r="K11573">
            <v>24000</v>
          </cell>
          <cell r="L11573">
            <v>0</v>
          </cell>
          <cell r="M11573">
            <v>0</v>
          </cell>
          <cell r="N11573">
            <v>0</v>
          </cell>
          <cell r="O11573">
            <v>24000</v>
          </cell>
        </row>
        <row r="11574">
          <cell r="D11574" t="str">
            <v>21000221111012</v>
          </cell>
          <cell r="E11574" t="str">
            <v>基础设施运行费</v>
          </cell>
          <cell r="F11574" t="str">
            <v>黄俊辉</v>
          </cell>
          <cell r="G11574" t="str">
            <v>2016037</v>
          </cell>
          <cell r="H11574">
            <v>0</v>
          </cell>
          <cell r="I11574">
            <v>0</v>
          </cell>
          <cell r="J11574">
            <v>0</v>
          </cell>
          <cell r="K11574">
            <v>0</v>
          </cell>
          <cell r="L11574">
            <v>0</v>
          </cell>
          <cell r="M11574">
            <v>0</v>
          </cell>
          <cell r="N11574">
            <v>0</v>
          </cell>
          <cell r="O11574">
            <v>0</v>
          </cell>
        </row>
        <row r="11575">
          <cell r="D11575" t="str">
            <v>21000221114296</v>
          </cell>
          <cell r="E11575" t="str">
            <v>教学业务费（教学改革经费）</v>
          </cell>
          <cell r="F11575" t="str">
            <v>黄俊辉</v>
          </cell>
          <cell r="G11575" t="str">
            <v>2016037</v>
          </cell>
          <cell r="H11575">
            <v>0</v>
          </cell>
          <cell r="I11575">
            <v>0</v>
          </cell>
          <cell r="J11575">
            <v>0</v>
          </cell>
          <cell r="K11575">
            <v>0</v>
          </cell>
          <cell r="L11575">
            <v>0</v>
          </cell>
          <cell r="M11575">
            <v>0</v>
          </cell>
          <cell r="N11575">
            <v>0</v>
          </cell>
          <cell r="O11575">
            <v>0</v>
          </cell>
        </row>
        <row r="11576">
          <cell r="D11576" t="str">
            <v>21000221114296001</v>
          </cell>
          <cell r="E11576" t="str">
            <v>社会工作</v>
          </cell>
          <cell r="F11576" t="str">
            <v>成伟</v>
          </cell>
          <cell r="G11576" t="str">
            <v>2013044</v>
          </cell>
          <cell r="H11576">
            <v>0</v>
          </cell>
          <cell r="I11576">
            <v>50000</v>
          </cell>
          <cell r="J11576">
            <v>17140</v>
          </cell>
          <cell r="K11576">
            <v>32860</v>
          </cell>
          <cell r="L11576">
            <v>0</v>
          </cell>
          <cell r="M11576">
            <v>0</v>
          </cell>
          <cell r="N11576">
            <v>0</v>
          </cell>
          <cell r="O11576">
            <v>32860</v>
          </cell>
        </row>
        <row r="11577">
          <cell r="D11577" t="str">
            <v>21000221114296002</v>
          </cell>
          <cell r="E11577" t="str">
            <v>社会研究方法</v>
          </cell>
          <cell r="F11577" t="str">
            <v>黄俊辉</v>
          </cell>
          <cell r="G11577" t="str">
            <v>2016037</v>
          </cell>
          <cell r="H11577">
            <v>0</v>
          </cell>
          <cell r="I11577">
            <v>15000</v>
          </cell>
          <cell r="J11577">
            <v>120</v>
          </cell>
          <cell r="K11577">
            <v>14880</v>
          </cell>
          <cell r="L11577">
            <v>0</v>
          </cell>
          <cell r="M11577">
            <v>0</v>
          </cell>
          <cell r="N11577">
            <v>0</v>
          </cell>
          <cell r="O11577">
            <v>14880</v>
          </cell>
        </row>
        <row r="11578">
          <cell r="D11578" t="str">
            <v>21000221114296003</v>
          </cell>
          <cell r="E11578" t="str">
            <v>个案工作</v>
          </cell>
          <cell r="F11578" t="str">
            <v>张燕婷</v>
          </cell>
          <cell r="G11578" t="str">
            <v>2009038</v>
          </cell>
          <cell r="H11578">
            <v>0</v>
          </cell>
          <cell r="I11578">
            <v>15000</v>
          </cell>
          <cell r="J11578">
            <v>12990</v>
          </cell>
          <cell r="K11578">
            <v>2010</v>
          </cell>
          <cell r="L11578">
            <v>0</v>
          </cell>
          <cell r="M11578">
            <v>0</v>
          </cell>
          <cell r="N11578">
            <v>0</v>
          </cell>
          <cell r="O11578">
            <v>2010</v>
          </cell>
        </row>
        <row r="11579">
          <cell r="D11579" t="str">
            <v>21000221114296004</v>
          </cell>
          <cell r="E11579" t="str">
            <v>人类行为与社会环境</v>
          </cell>
          <cell r="F11579" t="str">
            <v>张雪</v>
          </cell>
          <cell r="G11579" t="str">
            <v>2013067</v>
          </cell>
          <cell r="H11579">
            <v>0</v>
          </cell>
          <cell r="I11579">
            <v>15000</v>
          </cell>
          <cell r="J11579">
            <v>1650</v>
          </cell>
          <cell r="K11579">
            <v>13350</v>
          </cell>
          <cell r="L11579">
            <v>0</v>
          </cell>
          <cell r="M11579">
            <v>0</v>
          </cell>
          <cell r="N11579">
            <v>0</v>
          </cell>
          <cell r="O11579">
            <v>13350</v>
          </cell>
        </row>
        <row r="11580">
          <cell r="D11580" t="str">
            <v>21000221114296005</v>
          </cell>
          <cell r="E11580" t="str">
            <v>模拟法庭</v>
          </cell>
          <cell r="F11580" t="str">
            <v>吉海荣</v>
          </cell>
          <cell r="G11580" t="str">
            <v>2011034</v>
          </cell>
          <cell r="H11580">
            <v>0</v>
          </cell>
          <cell r="I11580">
            <v>15000</v>
          </cell>
          <cell r="J11580">
            <v>0</v>
          </cell>
          <cell r="K11580">
            <v>15000</v>
          </cell>
          <cell r="L11580">
            <v>0</v>
          </cell>
          <cell r="M11580">
            <v>0</v>
          </cell>
          <cell r="N11580">
            <v>0</v>
          </cell>
          <cell r="O11580">
            <v>15000</v>
          </cell>
        </row>
        <row r="11581">
          <cell r="D11581" t="str">
            <v>21000221114296006</v>
          </cell>
          <cell r="E11581" t="str">
            <v>东莞理工学院-东莞市保险行业协会实践教学基地</v>
          </cell>
          <cell r="F11581" t="str">
            <v>黄俊辉</v>
          </cell>
          <cell r="G11581" t="str">
            <v>2016037</v>
          </cell>
          <cell r="H11581">
            <v>0</v>
          </cell>
          <cell r="I11581">
            <v>25000</v>
          </cell>
          <cell r="J11581">
            <v>185.06</v>
          </cell>
          <cell r="K11581">
            <v>24814.94</v>
          </cell>
          <cell r="L11581">
            <v>0</v>
          </cell>
          <cell r="M11581">
            <v>0</v>
          </cell>
          <cell r="N11581">
            <v>0</v>
          </cell>
          <cell r="O11581">
            <v>24814.94</v>
          </cell>
        </row>
        <row r="11582">
          <cell r="D11582" t="str">
            <v>21000225601005</v>
          </cell>
          <cell r="E11582" t="str">
            <v>科研管理费</v>
          </cell>
          <cell r="F11582" t="str">
            <v>黄俊辉</v>
          </cell>
          <cell r="G11582" t="str">
            <v>2016037</v>
          </cell>
          <cell r="H11582">
            <v>0</v>
          </cell>
          <cell r="I11582">
            <v>70216.51</v>
          </cell>
          <cell r="J11582">
            <v>49240</v>
          </cell>
          <cell r="K11582">
            <v>20976.51</v>
          </cell>
          <cell r="L11582">
            <v>0</v>
          </cell>
          <cell r="M11582">
            <v>0</v>
          </cell>
          <cell r="N11582">
            <v>0</v>
          </cell>
          <cell r="O11582">
            <v>20976.51</v>
          </cell>
        </row>
        <row r="11583">
          <cell r="D11583" t="str">
            <v>21000226115002011</v>
          </cell>
          <cell r="E11583" t="str">
            <v>社会工作</v>
          </cell>
          <cell r="F11583" t="str">
            <v>黄俊辉</v>
          </cell>
          <cell r="G11583" t="str">
            <v>2016037</v>
          </cell>
          <cell r="H11583">
            <v>0</v>
          </cell>
          <cell r="I11583">
            <v>0</v>
          </cell>
          <cell r="J11583">
            <v>0</v>
          </cell>
          <cell r="K11583">
            <v>0</v>
          </cell>
          <cell r="L11583">
            <v>180000</v>
          </cell>
          <cell r="M11583">
            <v>0</v>
          </cell>
          <cell r="N11583">
            <v>0</v>
          </cell>
          <cell r="O11583">
            <v>0</v>
          </cell>
        </row>
        <row r="11584">
          <cell r="D11584" t="str">
            <v>21000226115002030</v>
          </cell>
          <cell r="E11584" t="str">
            <v>知识产权（培育）</v>
          </cell>
          <cell r="F11584" t="str">
            <v>黄俊辉</v>
          </cell>
          <cell r="G11584" t="str">
            <v>2016037</v>
          </cell>
          <cell r="H11584">
            <v>0</v>
          </cell>
          <cell r="I11584">
            <v>100000</v>
          </cell>
          <cell r="J11584">
            <v>0</v>
          </cell>
          <cell r="K11584">
            <v>100000</v>
          </cell>
          <cell r="L11584">
            <v>0</v>
          </cell>
          <cell r="M11584">
            <v>0</v>
          </cell>
          <cell r="N11584">
            <v>0</v>
          </cell>
          <cell r="O11584">
            <v>100000</v>
          </cell>
        </row>
        <row r="11585">
          <cell r="D11585" t="str">
            <v>21000226120004008</v>
          </cell>
          <cell r="E11585" t="str">
            <v>服务东莞企业专项经费</v>
          </cell>
          <cell r="F11585" t="str">
            <v>沈亚萍</v>
          </cell>
          <cell r="G11585" t="str">
            <v>2003038</v>
          </cell>
          <cell r="H11585">
            <v>0</v>
          </cell>
          <cell r="I11585">
            <v>0</v>
          </cell>
          <cell r="J11585">
            <v>0</v>
          </cell>
          <cell r="K11585">
            <v>0</v>
          </cell>
          <cell r="L11585">
            <v>0</v>
          </cell>
          <cell r="M11585">
            <v>0</v>
          </cell>
          <cell r="N11585">
            <v>0</v>
          </cell>
          <cell r="O11585">
            <v>0</v>
          </cell>
        </row>
        <row r="11586">
          <cell r="D11586" t="str">
            <v>21000241001004008</v>
          </cell>
          <cell r="E11586" t="str">
            <v>服务东莞企业专项经费</v>
          </cell>
          <cell r="F11586" t="str">
            <v>沈亚萍</v>
          </cell>
          <cell r="G11586" t="str">
            <v>2003038</v>
          </cell>
          <cell r="H11586">
            <v>0</v>
          </cell>
          <cell r="I11586">
            <v>0</v>
          </cell>
          <cell r="J11586">
            <v>0</v>
          </cell>
          <cell r="K11586">
            <v>0</v>
          </cell>
          <cell r="L11586">
            <v>0</v>
          </cell>
          <cell r="M11586">
            <v>0</v>
          </cell>
          <cell r="N11586">
            <v>0</v>
          </cell>
          <cell r="O11586">
            <v>0</v>
          </cell>
        </row>
        <row r="11587">
          <cell r="D11587" t="str">
            <v>21000241001004020</v>
          </cell>
          <cell r="E11587" t="str">
            <v>服务东莞企业专项经费</v>
          </cell>
          <cell r="F11587" t="str">
            <v>王海洋</v>
          </cell>
          <cell r="G11587" t="str">
            <v>2020031</v>
          </cell>
          <cell r="H11587">
            <v>0</v>
          </cell>
          <cell r="I11587">
            <v>14400</v>
          </cell>
          <cell r="J11587">
            <v>0</v>
          </cell>
          <cell r="K11587">
            <v>14400</v>
          </cell>
          <cell r="L11587">
            <v>0</v>
          </cell>
          <cell r="M11587">
            <v>0</v>
          </cell>
          <cell r="N11587">
            <v>0</v>
          </cell>
          <cell r="O11587">
            <v>14400</v>
          </cell>
        </row>
        <row r="11588">
          <cell r="D11588" t="str">
            <v>21000241002009</v>
          </cell>
          <cell r="E11588" t="str">
            <v>科研业务费</v>
          </cell>
          <cell r="F11588" t="str">
            <v>黄俊辉</v>
          </cell>
          <cell r="G11588" t="str">
            <v>2016037</v>
          </cell>
          <cell r="H11588">
            <v>0</v>
          </cell>
          <cell r="I11588">
            <v>32500</v>
          </cell>
          <cell r="J11588">
            <v>15652.38</v>
          </cell>
          <cell r="K11588">
            <v>16847.62</v>
          </cell>
          <cell r="L11588">
            <v>0</v>
          </cell>
          <cell r="M11588">
            <v>0</v>
          </cell>
          <cell r="N11588">
            <v>0</v>
          </cell>
          <cell r="O11588">
            <v>16847.62</v>
          </cell>
        </row>
        <row r="11589">
          <cell r="D11589" t="str">
            <v>21000241201160</v>
          </cell>
          <cell r="E11589" t="str">
            <v>国家级基层社区治理中法治需求与法治供给研</v>
          </cell>
          <cell r="F11589" t="str">
            <v>吉海荣</v>
          </cell>
          <cell r="G11589" t="str">
            <v>2011034</v>
          </cell>
          <cell r="H11589">
            <v>0</v>
          </cell>
          <cell r="I11589">
            <v>10000</v>
          </cell>
          <cell r="J11589">
            <v>0</v>
          </cell>
          <cell r="K11589">
            <v>10000</v>
          </cell>
          <cell r="L11589">
            <v>0</v>
          </cell>
          <cell r="M11589">
            <v>0</v>
          </cell>
          <cell r="N11589">
            <v>0</v>
          </cell>
          <cell r="O11589">
            <v>10000</v>
          </cell>
        </row>
        <row r="11590">
          <cell r="D11590" t="str">
            <v>21000241201161</v>
          </cell>
          <cell r="E11590" t="str">
            <v>国家级粤港澳大湾区背景下的粤港继承公证法</v>
          </cell>
          <cell r="F11590" t="str">
            <v>罗兆婧</v>
          </cell>
          <cell r="G11590" t="str">
            <v>2012029</v>
          </cell>
          <cell r="H11590">
            <v>0</v>
          </cell>
          <cell r="I11590">
            <v>10000</v>
          </cell>
          <cell r="J11590">
            <v>537.17</v>
          </cell>
          <cell r="K11590">
            <v>9462.83</v>
          </cell>
          <cell r="L11590">
            <v>0</v>
          </cell>
          <cell r="M11590">
            <v>0</v>
          </cell>
          <cell r="N11590">
            <v>0</v>
          </cell>
          <cell r="O11590">
            <v>9462.83</v>
          </cell>
        </row>
        <row r="11591">
          <cell r="D11591" t="str">
            <v>21000241201162</v>
          </cell>
          <cell r="E11591" t="str">
            <v>省级“百千万工程”背景下老年人数字融入困</v>
          </cell>
          <cell r="F11591" t="str">
            <v>钟丽华</v>
          </cell>
          <cell r="G11591" t="str">
            <v>2009031</v>
          </cell>
          <cell r="H11591">
            <v>0</v>
          </cell>
          <cell r="I11591">
            <v>5000</v>
          </cell>
          <cell r="J11591">
            <v>0</v>
          </cell>
          <cell r="K11591">
            <v>5000</v>
          </cell>
          <cell r="L11591">
            <v>0</v>
          </cell>
          <cell r="M11591">
            <v>0</v>
          </cell>
          <cell r="N11591">
            <v>0</v>
          </cell>
          <cell r="O11591">
            <v>5000</v>
          </cell>
        </row>
        <row r="11592">
          <cell r="D11592" t="str">
            <v>21000241201163</v>
          </cell>
          <cell r="E11592" t="str">
            <v>省级粤港澳大湾区民营企业刑事合规研究</v>
          </cell>
          <cell r="F11592" t="str">
            <v>刘兵红</v>
          </cell>
          <cell r="G11592" t="str">
            <v>2001022</v>
          </cell>
          <cell r="H11592">
            <v>0</v>
          </cell>
          <cell r="I11592">
            <v>5000</v>
          </cell>
          <cell r="J11592">
            <v>5000</v>
          </cell>
          <cell r="K11592">
            <v>0</v>
          </cell>
          <cell r="L11592">
            <v>0</v>
          </cell>
          <cell r="M11592">
            <v>0</v>
          </cell>
          <cell r="N11592">
            <v>0</v>
          </cell>
          <cell r="O11592">
            <v>0</v>
          </cell>
        </row>
        <row r="11593">
          <cell r="D11593" t="str">
            <v>21000241201164</v>
          </cell>
          <cell r="E11593" t="str">
            <v>省级"AI绘画”著作权侵权问题</v>
          </cell>
          <cell r="F11593" t="str">
            <v>刘小年</v>
          </cell>
          <cell r="G11593" t="str">
            <v>2005068</v>
          </cell>
          <cell r="H11593">
            <v>0</v>
          </cell>
          <cell r="I11593">
            <v>5000</v>
          </cell>
          <cell r="J11593">
            <v>0</v>
          </cell>
          <cell r="K11593">
            <v>5000</v>
          </cell>
          <cell r="L11593">
            <v>0</v>
          </cell>
          <cell r="M11593">
            <v>0</v>
          </cell>
          <cell r="N11593">
            <v>0</v>
          </cell>
          <cell r="O11593">
            <v>5000</v>
          </cell>
        </row>
        <row r="11594">
          <cell r="D11594" t="str">
            <v>21000241201165</v>
          </cell>
          <cell r="E11594" t="str">
            <v>省级失能半失能老人家庭照护者的照护压力及</v>
          </cell>
          <cell r="F11594" t="str">
            <v>黄俊辉</v>
          </cell>
          <cell r="G11594" t="str">
            <v>2016037</v>
          </cell>
          <cell r="H11594">
            <v>0</v>
          </cell>
          <cell r="I11594">
            <v>5000</v>
          </cell>
          <cell r="J11594">
            <v>0</v>
          </cell>
          <cell r="K11594">
            <v>5000</v>
          </cell>
          <cell r="L11594">
            <v>0</v>
          </cell>
          <cell r="M11594">
            <v>0</v>
          </cell>
          <cell r="N11594">
            <v>0</v>
          </cell>
          <cell r="O11594">
            <v>5000</v>
          </cell>
        </row>
        <row r="11595">
          <cell r="D11595" t="str">
            <v>21000241201166</v>
          </cell>
          <cell r="E11595" t="str">
            <v>省级东莞社区居家养老医养结合服务模式比较</v>
          </cell>
          <cell r="F11595" t="str">
            <v>朱晓红</v>
          </cell>
          <cell r="G11595" t="str">
            <v>2007002</v>
          </cell>
          <cell r="H11595">
            <v>0</v>
          </cell>
          <cell r="I11595">
            <v>5000</v>
          </cell>
          <cell r="J11595">
            <v>4480</v>
          </cell>
          <cell r="K11595">
            <v>520</v>
          </cell>
          <cell r="L11595">
            <v>0</v>
          </cell>
          <cell r="M11595">
            <v>0</v>
          </cell>
          <cell r="N11595">
            <v>0</v>
          </cell>
          <cell r="O11595">
            <v>520</v>
          </cell>
        </row>
        <row r="11596">
          <cell r="D11596" t="str">
            <v>21000241201167</v>
          </cell>
          <cell r="E11596" t="str">
            <v>校级人工智能生成品的著作权保护之研究--</v>
          </cell>
          <cell r="F11596" t="str">
            <v>梁莹</v>
          </cell>
          <cell r="G11596" t="str">
            <v>2023218</v>
          </cell>
          <cell r="H11596">
            <v>0</v>
          </cell>
          <cell r="I11596">
            <v>2500</v>
          </cell>
          <cell r="J11596">
            <v>0</v>
          </cell>
          <cell r="K11596">
            <v>2500</v>
          </cell>
          <cell r="L11596">
            <v>0</v>
          </cell>
          <cell r="M11596">
            <v>0</v>
          </cell>
          <cell r="N11596">
            <v>0</v>
          </cell>
          <cell r="O11596">
            <v>2500</v>
          </cell>
        </row>
        <row r="11597">
          <cell r="D11597" t="str">
            <v>21000241201168</v>
          </cell>
          <cell r="E11597" t="str">
            <v>校级共生理论视角分析社会工作者介入社区治</v>
          </cell>
          <cell r="F11597" t="str">
            <v>张雪</v>
          </cell>
          <cell r="G11597" t="str">
            <v>2013067</v>
          </cell>
          <cell r="H11597">
            <v>0</v>
          </cell>
          <cell r="I11597">
            <v>2500</v>
          </cell>
          <cell r="J11597">
            <v>0</v>
          </cell>
          <cell r="K11597">
            <v>2500</v>
          </cell>
          <cell r="L11597">
            <v>0</v>
          </cell>
          <cell r="M11597">
            <v>0</v>
          </cell>
          <cell r="N11597">
            <v>0</v>
          </cell>
          <cell r="O11597">
            <v>2500</v>
          </cell>
        </row>
        <row r="11598">
          <cell r="D11598" t="str">
            <v>21000241201169</v>
          </cell>
          <cell r="E11598" t="str">
            <v>校级低空经济中知识产权保护问题研究</v>
          </cell>
          <cell r="F11598" t="str">
            <v>刘小年</v>
          </cell>
          <cell r="G11598" t="str">
            <v>2005068</v>
          </cell>
          <cell r="H11598">
            <v>0</v>
          </cell>
          <cell r="I11598">
            <v>2500</v>
          </cell>
          <cell r="J11598">
            <v>2056.9</v>
          </cell>
          <cell r="K11598">
            <v>443.1</v>
          </cell>
          <cell r="L11598">
            <v>0</v>
          </cell>
          <cell r="M11598">
            <v>0</v>
          </cell>
          <cell r="N11598">
            <v>0</v>
          </cell>
          <cell r="O11598">
            <v>443.1</v>
          </cell>
        </row>
        <row r="11599">
          <cell r="D11599" t="str">
            <v>21000241201170</v>
          </cell>
          <cell r="E11599" t="str">
            <v>校级区块链技术在知识产权领域的应用研究</v>
          </cell>
          <cell r="F11599" t="str">
            <v>刘兵红</v>
          </cell>
          <cell r="G11599" t="str">
            <v>2001022</v>
          </cell>
          <cell r="H11599">
            <v>0</v>
          </cell>
          <cell r="I11599">
            <v>2500</v>
          </cell>
          <cell r="J11599">
            <v>0</v>
          </cell>
          <cell r="K11599">
            <v>2500</v>
          </cell>
          <cell r="L11599">
            <v>0</v>
          </cell>
          <cell r="M11599">
            <v>0</v>
          </cell>
          <cell r="N11599">
            <v>0</v>
          </cell>
          <cell r="O11599">
            <v>2500</v>
          </cell>
        </row>
        <row r="11600">
          <cell r="D11600" t="str">
            <v>21000241201171</v>
          </cell>
          <cell r="E11600" t="str">
            <v>校级青春护法：大学生参与基层法治服务实践</v>
          </cell>
          <cell r="F11600" t="str">
            <v>吉海荣</v>
          </cell>
          <cell r="G11600" t="str">
            <v>2011034</v>
          </cell>
          <cell r="H11600">
            <v>0</v>
          </cell>
          <cell r="I11600">
            <v>2500</v>
          </cell>
          <cell r="J11600">
            <v>0</v>
          </cell>
          <cell r="K11600">
            <v>2500</v>
          </cell>
          <cell r="L11600">
            <v>0</v>
          </cell>
          <cell r="M11600">
            <v>0</v>
          </cell>
          <cell r="N11600">
            <v>0</v>
          </cell>
          <cell r="O11600">
            <v>2500</v>
          </cell>
        </row>
        <row r="11601">
          <cell r="D11601" t="str">
            <v>21000241201172</v>
          </cell>
          <cell r="E11601" t="str">
            <v>校级指尖非遗·匠心传承——石龙非遗文化体</v>
          </cell>
          <cell r="F11601" t="str">
            <v>谢媚媚</v>
          </cell>
          <cell r="G11601" t="str">
            <v>2021084</v>
          </cell>
          <cell r="H11601">
            <v>0</v>
          </cell>
          <cell r="I11601">
            <v>2500</v>
          </cell>
          <cell r="J11601">
            <v>0</v>
          </cell>
          <cell r="K11601">
            <v>2500</v>
          </cell>
          <cell r="L11601">
            <v>0</v>
          </cell>
          <cell r="M11601">
            <v>0</v>
          </cell>
          <cell r="N11601">
            <v>0</v>
          </cell>
          <cell r="O11601">
            <v>2500</v>
          </cell>
        </row>
        <row r="11602">
          <cell r="D11602" t="str">
            <v>21000241201173</v>
          </cell>
          <cell r="E11602" t="str">
            <v>校级失能老人的家庭照护成本测算研究</v>
          </cell>
          <cell r="F11602" t="str">
            <v>黄俊辉</v>
          </cell>
          <cell r="G11602" t="str">
            <v>2016037</v>
          </cell>
          <cell r="H11602">
            <v>0</v>
          </cell>
          <cell r="I11602">
            <v>2500</v>
          </cell>
          <cell r="J11602">
            <v>0</v>
          </cell>
          <cell r="K11602">
            <v>2500</v>
          </cell>
          <cell r="L11602">
            <v>0</v>
          </cell>
          <cell r="M11602">
            <v>0</v>
          </cell>
          <cell r="N11602">
            <v>0</v>
          </cell>
          <cell r="O11602">
            <v>2500</v>
          </cell>
        </row>
        <row r="11603">
          <cell r="D11603" t="str">
            <v>21000241201174</v>
          </cell>
          <cell r="E11603" t="str">
            <v>校级木屐声声，岁月回响 ——石龙红漆描花</v>
          </cell>
          <cell r="F11603" t="str">
            <v>朱晓红</v>
          </cell>
          <cell r="G11603" t="str">
            <v>2007002</v>
          </cell>
          <cell r="H11603">
            <v>0</v>
          </cell>
          <cell r="I11603">
            <v>2500</v>
          </cell>
          <cell r="J11603">
            <v>0</v>
          </cell>
          <cell r="K11603">
            <v>2500</v>
          </cell>
          <cell r="L11603">
            <v>0</v>
          </cell>
          <cell r="M11603">
            <v>0</v>
          </cell>
          <cell r="N11603">
            <v>0</v>
          </cell>
          <cell r="O11603">
            <v>2500</v>
          </cell>
        </row>
        <row r="11604">
          <cell r="D11604" t="str">
            <v>21000241201175</v>
          </cell>
          <cell r="E11604" t="str">
            <v>校级狮韵传承，非遗焕新——石龙醒狮文创产</v>
          </cell>
          <cell r="F11604" t="str">
            <v>胡庆乐</v>
          </cell>
          <cell r="G11604" t="str">
            <v>2018279</v>
          </cell>
          <cell r="H11604">
            <v>0</v>
          </cell>
          <cell r="I11604">
            <v>2500</v>
          </cell>
          <cell r="J11604">
            <v>0</v>
          </cell>
          <cell r="K11604">
            <v>2500</v>
          </cell>
          <cell r="L11604">
            <v>0</v>
          </cell>
          <cell r="M11604">
            <v>0</v>
          </cell>
          <cell r="N11604">
            <v>0</v>
          </cell>
          <cell r="O11604">
            <v>2500</v>
          </cell>
        </row>
        <row r="11605">
          <cell r="D11605" t="str">
            <v>21000241201176</v>
          </cell>
          <cell r="E11605" t="str">
            <v>校级“寻味石龙美食，传承美食文化”公益项</v>
          </cell>
          <cell r="F11605" t="str">
            <v>杨瀚博</v>
          </cell>
          <cell r="G11605" t="str">
            <v>2020072</v>
          </cell>
          <cell r="H11605">
            <v>0</v>
          </cell>
          <cell r="I11605">
            <v>2500</v>
          </cell>
          <cell r="J11605">
            <v>0</v>
          </cell>
          <cell r="K11605">
            <v>2500</v>
          </cell>
          <cell r="L11605">
            <v>0</v>
          </cell>
          <cell r="M11605">
            <v>0</v>
          </cell>
          <cell r="N11605">
            <v>0</v>
          </cell>
          <cell r="O11605">
            <v>2500</v>
          </cell>
        </row>
        <row r="11606">
          <cell r="D11606" t="str">
            <v>21000241201177</v>
          </cell>
          <cell r="E11606" t="str">
            <v>校级缠花推售平台：助力非遗缠花文化传承与</v>
          </cell>
          <cell r="F11606" t="str">
            <v>黄海娜</v>
          </cell>
          <cell r="G11606" t="str">
            <v>2021079</v>
          </cell>
          <cell r="H11606">
            <v>0</v>
          </cell>
          <cell r="I11606">
            <v>2500</v>
          </cell>
          <cell r="J11606">
            <v>0</v>
          </cell>
          <cell r="K11606">
            <v>2500</v>
          </cell>
          <cell r="L11606">
            <v>0</v>
          </cell>
          <cell r="M11606">
            <v>0</v>
          </cell>
          <cell r="N11606">
            <v>0</v>
          </cell>
          <cell r="O11606">
            <v>2500</v>
          </cell>
        </row>
        <row r="11607">
          <cell r="D11607" t="str">
            <v>21000251008011</v>
          </cell>
          <cell r="E11607" t="str">
            <v>社会工作</v>
          </cell>
          <cell r="F11607" t="str">
            <v>陈成文</v>
          </cell>
          <cell r="G11607" t="str">
            <v>2021118</v>
          </cell>
          <cell r="H11607">
            <v>0</v>
          </cell>
          <cell r="I11607">
            <v>200000</v>
          </cell>
          <cell r="J11607">
            <v>0</v>
          </cell>
          <cell r="K11607">
            <v>200000</v>
          </cell>
          <cell r="L11607">
            <v>0</v>
          </cell>
          <cell r="M11607">
            <v>0</v>
          </cell>
          <cell r="N11607">
            <v>0</v>
          </cell>
          <cell r="O11607">
            <v>200000</v>
          </cell>
        </row>
        <row r="11608">
          <cell r="D11608" t="str">
            <v>21000251201190</v>
          </cell>
          <cell r="E11608" t="str">
            <v>国家级莞工“百千万背景下：利用社区动能，</v>
          </cell>
          <cell r="F11608" t="str">
            <v>张建超</v>
          </cell>
          <cell r="G11608" t="str">
            <v>2007056</v>
          </cell>
          <cell r="H11608">
            <v>0</v>
          </cell>
          <cell r="I11608">
            <v>6000</v>
          </cell>
          <cell r="J11608">
            <v>0</v>
          </cell>
          <cell r="K11608">
            <v>6000</v>
          </cell>
          <cell r="L11608">
            <v>0</v>
          </cell>
          <cell r="M11608">
            <v>0</v>
          </cell>
          <cell r="N11608">
            <v>0</v>
          </cell>
          <cell r="O11608">
            <v>6000</v>
          </cell>
        </row>
        <row r="11609">
          <cell r="D11609" t="str">
            <v>21000251201191</v>
          </cell>
          <cell r="E11609" t="str">
            <v>省级脑机接口技术监管法律问题研究</v>
          </cell>
          <cell r="F11609" t="str">
            <v>杨璇</v>
          </cell>
          <cell r="G11609" t="str">
            <v>2024065</v>
          </cell>
          <cell r="H11609">
            <v>0</v>
          </cell>
          <cell r="I11609">
            <v>3000</v>
          </cell>
          <cell r="J11609">
            <v>0</v>
          </cell>
          <cell r="K11609">
            <v>3000</v>
          </cell>
          <cell r="L11609">
            <v>0</v>
          </cell>
          <cell r="M11609">
            <v>0</v>
          </cell>
          <cell r="N11609">
            <v>0</v>
          </cell>
          <cell r="O11609">
            <v>3000</v>
          </cell>
        </row>
        <row r="11610">
          <cell r="D11610" t="str">
            <v>21000251201192</v>
          </cell>
          <cell r="E11610" t="str">
            <v>省级内地与港澳区际婚姻家事公证的规则衔接</v>
          </cell>
          <cell r="F11610" t="str">
            <v>梁金马</v>
          </cell>
          <cell r="G11610" t="str">
            <v>2024162</v>
          </cell>
          <cell r="H11610">
            <v>0</v>
          </cell>
          <cell r="I11610">
            <v>3000</v>
          </cell>
          <cell r="J11610">
            <v>0</v>
          </cell>
          <cell r="K11610">
            <v>3000</v>
          </cell>
          <cell r="L11610">
            <v>0</v>
          </cell>
          <cell r="M11610">
            <v>0</v>
          </cell>
          <cell r="N11610">
            <v>0</v>
          </cell>
          <cell r="O11610">
            <v>3000</v>
          </cell>
        </row>
        <row r="11611">
          <cell r="D11611" t="str">
            <v>21000251201193</v>
          </cell>
          <cell r="E11611" t="str">
            <v>省级青少年"心灵护航"成长计划：中小学团</v>
          </cell>
          <cell r="F11611" t="str">
            <v>张雪</v>
          </cell>
          <cell r="G11611" t="str">
            <v>2013067</v>
          </cell>
          <cell r="H11611">
            <v>0</v>
          </cell>
          <cell r="I11611">
            <v>3000</v>
          </cell>
          <cell r="J11611">
            <v>0</v>
          </cell>
          <cell r="K11611">
            <v>3000</v>
          </cell>
          <cell r="L11611">
            <v>0</v>
          </cell>
          <cell r="M11611">
            <v>0</v>
          </cell>
          <cell r="N11611">
            <v>0</v>
          </cell>
          <cell r="O11611">
            <v>3000</v>
          </cell>
        </row>
        <row r="11612">
          <cell r="D11612" t="str">
            <v>21000251201194</v>
          </cell>
          <cell r="E11612" t="str">
            <v>省级智能工业气体无人巡检电子鼻及系统</v>
          </cell>
          <cell r="F11612" t="str">
            <v>龚红兵</v>
          </cell>
          <cell r="G11612" t="str">
            <v>2007054</v>
          </cell>
          <cell r="H11612">
            <v>0</v>
          </cell>
          <cell r="I11612">
            <v>3000</v>
          </cell>
          <cell r="J11612">
            <v>0</v>
          </cell>
          <cell r="K11612">
            <v>3000</v>
          </cell>
          <cell r="L11612">
            <v>0</v>
          </cell>
          <cell r="M11612">
            <v>0</v>
          </cell>
          <cell r="N11612">
            <v>0</v>
          </cell>
          <cell r="O11612">
            <v>3000</v>
          </cell>
        </row>
        <row r="11613">
          <cell r="D11613" t="str">
            <v>21000251201195</v>
          </cell>
          <cell r="E11613" t="str">
            <v>校级UP计划赋能与现状解析：大学生情绪调</v>
          </cell>
          <cell r="F11613" t="str">
            <v>陈壮有</v>
          </cell>
          <cell r="G11613" t="str">
            <v>2020059</v>
          </cell>
          <cell r="H11613">
            <v>0</v>
          </cell>
          <cell r="I11613">
            <v>1500</v>
          </cell>
          <cell r="J11613">
            <v>0</v>
          </cell>
          <cell r="K11613">
            <v>1500</v>
          </cell>
          <cell r="L11613">
            <v>0</v>
          </cell>
          <cell r="M11613">
            <v>0</v>
          </cell>
          <cell r="N11613">
            <v>0</v>
          </cell>
          <cell r="O11613">
            <v>1500</v>
          </cell>
        </row>
        <row r="11614">
          <cell r="D11614" t="str">
            <v>21000251201196</v>
          </cell>
          <cell r="E11614" t="str">
            <v>校级粤港澳大湾区专利恶意诉讼司法保护调研</v>
          </cell>
          <cell r="F11614" t="str">
            <v>刘兵红</v>
          </cell>
          <cell r="G11614" t="str">
            <v>2001022</v>
          </cell>
          <cell r="H11614">
            <v>0</v>
          </cell>
          <cell r="I11614">
            <v>1500</v>
          </cell>
          <cell r="J11614">
            <v>0</v>
          </cell>
          <cell r="K11614">
            <v>1500</v>
          </cell>
          <cell r="L11614">
            <v>0</v>
          </cell>
          <cell r="M11614">
            <v>0</v>
          </cell>
          <cell r="N11614">
            <v>0</v>
          </cell>
          <cell r="O11614">
            <v>1500</v>
          </cell>
        </row>
        <row r="11615">
          <cell r="D11615" t="str">
            <v>21000251201197</v>
          </cell>
          <cell r="E11615" t="str">
            <v>校级陈皮韵·新会情</v>
          </cell>
          <cell r="F11615" t="str">
            <v>刘兵红</v>
          </cell>
          <cell r="G11615" t="str">
            <v>2001022</v>
          </cell>
          <cell r="H11615">
            <v>0</v>
          </cell>
          <cell r="I11615">
            <v>1500</v>
          </cell>
          <cell r="J11615">
            <v>0</v>
          </cell>
          <cell r="K11615">
            <v>1500</v>
          </cell>
          <cell r="L11615">
            <v>0</v>
          </cell>
          <cell r="M11615">
            <v>0</v>
          </cell>
          <cell r="N11615">
            <v>0</v>
          </cell>
          <cell r="O11615">
            <v>1500</v>
          </cell>
        </row>
        <row r="11616">
          <cell r="D11616" t="str">
            <v>21000251201198</v>
          </cell>
          <cell r="E11616" t="str">
            <v>校级跨境电商企业知识产权海外救济途径研究</v>
          </cell>
          <cell r="F11616" t="str">
            <v>龚红兵</v>
          </cell>
          <cell r="G11616" t="str">
            <v>2007054</v>
          </cell>
          <cell r="H11616">
            <v>0</v>
          </cell>
          <cell r="I11616">
            <v>1500</v>
          </cell>
          <cell r="J11616">
            <v>0</v>
          </cell>
          <cell r="K11616">
            <v>1500</v>
          </cell>
          <cell r="L11616">
            <v>0</v>
          </cell>
          <cell r="M11616">
            <v>0</v>
          </cell>
          <cell r="N11616">
            <v>0</v>
          </cell>
          <cell r="O11616">
            <v>1500</v>
          </cell>
        </row>
        <row r="11617">
          <cell r="D11617" t="str">
            <v>21000251201199</v>
          </cell>
          <cell r="E11617" t="str">
            <v>校级东莞市低空经济网络安全、数据安全领域</v>
          </cell>
          <cell r="F11617" t="str">
            <v>邓新龙</v>
          </cell>
          <cell r="G11617" t="str">
            <v>2000008</v>
          </cell>
          <cell r="H11617">
            <v>0</v>
          </cell>
          <cell r="I11617">
            <v>1500</v>
          </cell>
          <cell r="J11617">
            <v>0</v>
          </cell>
          <cell r="K11617">
            <v>1500</v>
          </cell>
          <cell r="L11617">
            <v>0</v>
          </cell>
          <cell r="M11617">
            <v>0</v>
          </cell>
          <cell r="N11617">
            <v>0</v>
          </cell>
          <cell r="O11617">
            <v>1500</v>
          </cell>
        </row>
        <row r="11618">
          <cell r="D11618" t="str">
            <v>21000251201200</v>
          </cell>
          <cell r="E11618" t="str">
            <v>校级广东省客家文化与知识产权保护</v>
          </cell>
          <cell r="F11618" t="str">
            <v>邓新龙</v>
          </cell>
          <cell r="G11618" t="str">
            <v>2000008</v>
          </cell>
          <cell r="H11618">
            <v>0</v>
          </cell>
          <cell r="I11618">
            <v>1500</v>
          </cell>
          <cell r="J11618">
            <v>0</v>
          </cell>
          <cell r="K11618">
            <v>1500</v>
          </cell>
          <cell r="L11618">
            <v>0</v>
          </cell>
          <cell r="M11618">
            <v>0</v>
          </cell>
          <cell r="N11618">
            <v>0</v>
          </cell>
          <cell r="O11618">
            <v>1500</v>
          </cell>
        </row>
        <row r="11619">
          <cell r="D11619" t="str">
            <v>21000251201201</v>
          </cell>
          <cell r="E11619" t="str">
            <v>校级枫桥经验的东莞实践</v>
          </cell>
          <cell r="F11619" t="str">
            <v>刘小年</v>
          </cell>
          <cell r="G11619" t="str">
            <v>2005068</v>
          </cell>
          <cell r="H11619">
            <v>0</v>
          </cell>
          <cell r="I11619">
            <v>1500</v>
          </cell>
          <cell r="J11619">
            <v>0</v>
          </cell>
          <cell r="K11619">
            <v>1500</v>
          </cell>
          <cell r="L11619">
            <v>0</v>
          </cell>
          <cell r="M11619">
            <v>0</v>
          </cell>
          <cell r="N11619">
            <v>0</v>
          </cell>
          <cell r="O11619">
            <v>1500</v>
          </cell>
        </row>
        <row r="11620">
          <cell r="D11620" t="str">
            <v>21000251201202</v>
          </cell>
          <cell r="E11620" t="str">
            <v>校级电子商务平台隐私政策的实践困境与优化</v>
          </cell>
          <cell r="F11620" t="str">
            <v>梁莹</v>
          </cell>
          <cell r="G11620" t="str">
            <v>2023218</v>
          </cell>
          <cell r="H11620">
            <v>0</v>
          </cell>
          <cell r="I11620">
            <v>1500</v>
          </cell>
          <cell r="J11620">
            <v>0</v>
          </cell>
          <cell r="K11620">
            <v>1500</v>
          </cell>
          <cell r="L11620">
            <v>0</v>
          </cell>
          <cell r="M11620">
            <v>0</v>
          </cell>
          <cell r="N11620">
            <v>0</v>
          </cell>
          <cell r="O11620">
            <v>1500</v>
          </cell>
        </row>
        <row r="11621">
          <cell r="D11621" t="str">
            <v>21000251201203</v>
          </cell>
          <cell r="E11621" t="str">
            <v>校级平台企业合规治理路径研究——以破解数</v>
          </cell>
          <cell r="F11621" t="str">
            <v>梁莹</v>
          </cell>
          <cell r="G11621" t="str">
            <v>2023218</v>
          </cell>
          <cell r="H11621">
            <v>0</v>
          </cell>
          <cell r="I11621">
            <v>1500</v>
          </cell>
          <cell r="J11621">
            <v>0</v>
          </cell>
          <cell r="K11621">
            <v>1500</v>
          </cell>
          <cell r="L11621">
            <v>0</v>
          </cell>
          <cell r="M11621">
            <v>0</v>
          </cell>
          <cell r="N11621">
            <v>0</v>
          </cell>
          <cell r="O11621">
            <v>1500</v>
          </cell>
        </row>
        <row r="11622">
          <cell r="D11622" t="str">
            <v>21000251201204</v>
          </cell>
          <cell r="E11622" t="str">
            <v>校级社会工作介入外来人口在地融入的策略—</v>
          </cell>
          <cell r="F11622" t="str">
            <v>刘静</v>
          </cell>
          <cell r="G11622" t="str">
            <v>2011040</v>
          </cell>
          <cell r="H11622">
            <v>0</v>
          </cell>
          <cell r="I11622">
            <v>1500</v>
          </cell>
          <cell r="J11622">
            <v>0</v>
          </cell>
          <cell r="K11622">
            <v>1500</v>
          </cell>
          <cell r="L11622">
            <v>0</v>
          </cell>
          <cell r="M11622">
            <v>0</v>
          </cell>
          <cell r="N11622">
            <v>0</v>
          </cell>
          <cell r="O11622">
            <v>1500</v>
          </cell>
        </row>
        <row r="11623">
          <cell r="D11623" t="str">
            <v>21000251201205</v>
          </cell>
          <cell r="E11623" t="str">
            <v>校级高校资源下沉赋能家校社协同：中小学心</v>
          </cell>
          <cell r="F11623" t="str">
            <v>杨瀚博</v>
          </cell>
          <cell r="G11623" t="str">
            <v>2020072</v>
          </cell>
          <cell r="H11623">
            <v>0</v>
          </cell>
          <cell r="I11623">
            <v>1500</v>
          </cell>
          <cell r="J11623">
            <v>0</v>
          </cell>
          <cell r="K11623">
            <v>1500</v>
          </cell>
          <cell r="L11623">
            <v>0</v>
          </cell>
          <cell r="M11623">
            <v>0</v>
          </cell>
          <cell r="N11623">
            <v>0</v>
          </cell>
          <cell r="O11623">
            <v>1500</v>
          </cell>
        </row>
        <row r="11624">
          <cell r="D11624" t="str">
            <v>21100195400010</v>
          </cell>
          <cell r="E11624" t="str">
            <v>(071011001)团费</v>
          </cell>
          <cell r="F11624" t="str">
            <v>余意</v>
          </cell>
          <cell r="G11624" t="str">
            <v>2001036</v>
          </cell>
          <cell r="H11624">
            <v>2676.66</v>
          </cell>
          <cell r="I11624">
            <v>0</v>
          </cell>
          <cell r="J11624">
            <v>0</v>
          </cell>
          <cell r="K11624">
            <v>2676.66</v>
          </cell>
          <cell r="L11624">
            <v>0</v>
          </cell>
          <cell r="M11624">
            <v>0</v>
          </cell>
          <cell r="N11624">
            <v>0</v>
          </cell>
          <cell r="O11624">
            <v>2676.66</v>
          </cell>
        </row>
        <row r="11625">
          <cell r="D11625" t="str">
            <v>21100195900001011</v>
          </cell>
          <cell r="E11625" t="str">
            <v>党费</v>
          </cell>
          <cell r="F11625" t="str">
            <v>张伟林</v>
          </cell>
          <cell r="G11625" t="str">
            <v>1993038</v>
          </cell>
          <cell r="H11625">
            <v>0</v>
          </cell>
          <cell r="I11625">
            <v>29814.84</v>
          </cell>
          <cell r="J11625">
            <v>6281</v>
          </cell>
          <cell r="K11625">
            <v>23533.84</v>
          </cell>
          <cell r="L11625">
            <v>0</v>
          </cell>
          <cell r="M11625">
            <v>0</v>
          </cell>
          <cell r="N11625">
            <v>0</v>
          </cell>
          <cell r="O11625">
            <v>23533.84</v>
          </cell>
        </row>
        <row r="11626">
          <cell r="D11626" t="str">
            <v>211002002034</v>
          </cell>
          <cell r="E11626" t="str">
            <v>Z99960001B03023228（单位代管）东莞理工学院南峰书院项目</v>
          </cell>
          <cell r="F11626" t="str">
            <v>余意</v>
          </cell>
          <cell r="G11626" t="str">
            <v>2001036</v>
          </cell>
          <cell r="H11626">
            <v>0</v>
          </cell>
          <cell r="I11626">
            <v>388.66</v>
          </cell>
          <cell r="J11626">
            <v>0</v>
          </cell>
          <cell r="K11626">
            <v>388.66</v>
          </cell>
          <cell r="L11626">
            <v>0</v>
          </cell>
          <cell r="M11626">
            <v>0</v>
          </cell>
          <cell r="N11626">
            <v>0</v>
          </cell>
          <cell r="O11626">
            <v>388.66</v>
          </cell>
        </row>
        <row r="11627">
          <cell r="D11627" t="str">
            <v>211002070012</v>
          </cell>
          <cell r="E11627" t="str">
            <v>(广东医科大学）2020年岗前培训学费</v>
          </cell>
          <cell r="F11627" t="str">
            <v>余意</v>
          </cell>
          <cell r="G11627" t="str">
            <v>2001036</v>
          </cell>
          <cell r="H11627">
            <v>0</v>
          </cell>
          <cell r="I11627">
            <v>0</v>
          </cell>
          <cell r="J11627">
            <v>0</v>
          </cell>
          <cell r="K11627">
            <v>0</v>
          </cell>
          <cell r="L11627">
            <v>0</v>
          </cell>
          <cell r="M11627">
            <v>0</v>
          </cell>
          <cell r="N11627">
            <v>0</v>
          </cell>
          <cell r="O11627">
            <v>0</v>
          </cell>
        </row>
        <row r="11628">
          <cell r="D11628" t="str">
            <v>211002070013</v>
          </cell>
          <cell r="E11628" t="str">
            <v>（广州商学院）高等学校教师岗前培训费</v>
          </cell>
          <cell r="F11628" t="str">
            <v>余意</v>
          </cell>
          <cell r="G11628" t="str">
            <v>2001036</v>
          </cell>
          <cell r="H11628">
            <v>0</v>
          </cell>
          <cell r="I11628">
            <v>0</v>
          </cell>
          <cell r="J11628">
            <v>0</v>
          </cell>
          <cell r="K11628">
            <v>0</v>
          </cell>
          <cell r="L11628">
            <v>0</v>
          </cell>
          <cell r="M11628">
            <v>0</v>
          </cell>
          <cell r="N11628">
            <v>0</v>
          </cell>
          <cell r="O11628">
            <v>0</v>
          </cell>
        </row>
        <row r="11629">
          <cell r="D11629" t="str">
            <v>211002070014</v>
          </cell>
          <cell r="E11629" t="str">
            <v>（广州康大职业技术学院）高等学校教师岗前</v>
          </cell>
          <cell r="F11629" t="str">
            <v>余意</v>
          </cell>
          <cell r="G11629" t="str">
            <v>2001036</v>
          </cell>
          <cell r="H11629">
            <v>0</v>
          </cell>
          <cell r="I11629">
            <v>0</v>
          </cell>
          <cell r="J11629">
            <v>0</v>
          </cell>
          <cell r="K11629">
            <v>0</v>
          </cell>
          <cell r="L11629">
            <v>0</v>
          </cell>
          <cell r="M11629">
            <v>0</v>
          </cell>
          <cell r="N11629">
            <v>0</v>
          </cell>
          <cell r="O11629">
            <v>0</v>
          </cell>
        </row>
        <row r="11630">
          <cell r="D11630" t="str">
            <v>21100211048013</v>
          </cell>
          <cell r="E11630" t="str">
            <v>体育维持及运动竞赛经费</v>
          </cell>
          <cell r="F11630" t="str">
            <v>余意</v>
          </cell>
          <cell r="G11630" t="str">
            <v>2001036</v>
          </cell>
          <cell r="H11630">
            <v>0</v>
          </cell>
          <cell r="I11630">
            <v>0</v>
          </cell>
          <cell r="J11630">
            <v>0</v>
          </cell>
          <cell r="K11630">
            <v>0</v>
          </cell>
          <cell r="L11630">
            <v>0</v>
          </cell>
          <cell r="M11630">
            <v>0</v>
          </cell>
          <cell r="N11630">
            <v>0</v>
          </cell>
          <cell r="O11630">
            <v>0</v>
          </cell>
        </row>
        <row r="11631">
          <cell r="D11631" t="str">
            <v>21100211055087</v>
          </cell>
          <cell r="E11631" t="str">
            <v>基础课程建设费</v>
          </cell>
          <cell r="F11631" t="str">
            <v>余意</v>
          </cell>
          <cell r="G11631" t="str">
            <v>2001036</v>
          </cell>
          <cell r="H11631">
            <v>0</v>
          </cell>
          <cell r="I11631">
            <v>0</v>
          </cell>
          <cell r="J11631">
            <v>0</v>
          </cell>
          <cell r="K11631">
            <v>0</v>
          </cell>
          <cell r="L11631">
            <v>0</v>
          </cell>
          <cell r="M11631">
            <v>0</v>
          </cell>
          <cell r="N11631">
            <v>0</v>
          </cell>
          <cell r="O11631">
            <v>0</v>
          </cell>
        </row>
        <row r="11632">
          <cell r="D11632" t="str">
            <v>21100215701011</v>
          </cell>
          <cell r="E11632" t="str">
            <v>征兵专项经费</v>
          </cell>
          <cell r="F11632" t="str">
            <v>张伟林</v>
          </cell>
          <cell r="G11632" t="str">
            <v>1993038</v>
          </cell>
          <cell r="H11632">
            <v>0</v>
          </cell>
          <cell r="I11632">
            <v>4000</v>
          </cell>
          <cell r="J11632">
            <v>0</v>
          </cell>
          <cell r="K11632">
            <v>4000</v>
          </cell>
          <cell r="L11632">
            <v>0</v>
          </cell>
          <cell r="M11632">
            <v>0</v>
          </cell>
          <cell r="N11632">
            <v>0</v>
          </cell>
          <cell r="O11632">
            <v>4000</v>
          </cell>
        </row>
        <row r="11633">
          <cell r="D11633" t="str">
            <v>21100220629016</v>
          </cell>
          <cell r="E11633" t="str">
            <v>本科招生工作经费</v>
          </cell>
          <cell r="F11633" t="str">
            <v>张伟林</v>
          </cell>
          <cell r="G11633" t="str">
            <v>1993038</v>
          </cell>
          <cell r="H11633">
            <v>0</v>
          </cell>
          <cell r="I11633">
            <v>0</v>
          </cell>
          <cell r="J11633">
            <v>0</v>
          </cell>
          <cell r="K11633">
            <v>0</v>
          </cell>
          <cell r="L11633">
            <v>0</v>
          </cell>
          <cell r="M11633">
            <v>0</v>
          </cell>
          <cell r="N11633">
            <v>0</v>
          </cell>
          <cell r="O11633">
            <v>0</v>
          </cell>
        </row>
        <row r="11634">
          <cell r="D11634" t="str">
            <v>21100221001039</v>
          </cell>
          <cell r="E11634" t="str">
            <v>教学部门日常教学经费</v>
          </cell>
          <cell r="F11634" t="str">
            <v>余意</v>
          </cell>
          <cell r="G11634" t="str">
            <v>2001036</v>
          </cell>
          <cell r="H11634">
            <v>0</v>
          </cell>
          <cell r="I11634">
            <v>0</v>
          </cell>
          <cell r="J11634">
            <v>0</v>
          </cell>
          <cell r="K11634">
            <v>0</v>
          </cell>
          <cell r="L11634">
            <v>0</v>
          </cell>
          <cell r="M11634">
            <v>0</v>
          </cell>
          <cell r="N11634">
            <v>0</v>
          </cell>
          <cell r="O11634">
            <v>0</v>
          </cell>
        </row>
        <row r="11635">
          <cell r="D11635" t="str">
            <v>21100221001059</v>
          </cell>
          <cell r="E11635" t="str">
            <v>党建经费</v>
          </cell>
          <cell r="F11635" t="str">
            <v>张伟林</v>
          </cell>
          <cell r="G11635" t="str">
            <v>1993038</v>
          </cell>
          <cell r="H11635">
            <v>0</v>
          </cell>
          <cell r="I11635">
            <v>39810</v>
          </cell>
          <cell r="J11635">
            <v>5045</v>
          </cell>
          <cell r="K11635">
            <v>34765</v>
          </cell>
          <cell r="L11635">
            <v>0</v>
          </cell>
          <cell r="M11635">
            <v>0</v>
          </cell>
          <cell r="N11635">
            <v>0</v>
          </cell>
          <cell r="O11635">
            <v>34765</v>
          </cell>
        </row>
        <row r="11636">
          <cell r="D11636" t="str">
            <v>21100221001079</v>
          </cell>
          <cell r="E11636" t="str">
            <v>德育经费</v>
          </cell>
          <cell r="F11636" t="str">
            <v>余意</v>
          </cell>
          <cell r="G11636" t="str">
            <v>2001036</v>
          </cell>
          <cell r="H11636">
            <v>0</v>
          </cell>
          <cell r="I11636">
            <v>0</v>
          </cell>
          <cell r="J11636">
            <v>0</v>
          </cell>
          <cell r="K11636">
            <v>0</v>
          </cell>
          <cell r="L11636">
            <v>0</v>
          </cell>
          <cell r="M11636">
            <v>0</v>
          </cell>
          <cell r="N11636">
            <v>0</v>
          </cell>
          <cell r="O11636">
            <v>0</v>
          </cell>
        </row>
        <row r="11637">
          <cell r="D11637" t="str">
            <v>21100221001082</v>
          </cell>
          <cell r="E11637" t="str">
            <v>普通话水平测试站业务费</v>
          </cell>
          <cell r="F11637" t="str">
            <v>余意</v>
          </cell>
          <cell r="G11637" t="str">
            <v>2001036</v>
          </cell>
          <cell r="H11637">
            <v>0</v>
          </cell>
          <cell r="I11637">
            <v>8000</v>
          </cell>
          <cell r="J11637">
            <v>0</v>
          </cell>
          <cell r="K11637">
            <v>8000</v>
          </cell>
          <cell r="L11637">
            <v>0</v>
          </cell>
          <cell r="M11637">
            <v>0</v>
          </cell>
          <cell r="N11637">
            <v>0</v>
          </cell>
          <cell r="O11637">
            <v>8000</v>
          </cell>
        </row>
        <row r="11638">
          <cell r="D11638" t="str">
            <v>21100221001083</v>
          </cell>
          <cell r="E11638" t="str">
            <v>体育维持及运动竞赛经费</v>
          </cell>
          <cell r="F11638" t="str">
            <v>余意</v>
          </cell>
          <cell r="G11638" t="str">
            <v>2001036</v>
          </cell>
          <cell r="H11638">
            <v>0</v>
          </cell>
          <cell r="I11638">
            <v>1417100</v>
          </cell>
          <cell r="J11638">
            <v>1011992.58</v>
          </cell>
          <cell r="K11638">
            <v>405107.42</v>
          </cell>
          <cell r="L11638">
            <v>0</v>
          </cell>
          <cell r="M11638">
            <v>109909.04</v>
          </cell>
          <cell r="N11638">
            <v>0</v>
          </cell>
          <cell r="O11638">
            <v>295198.38</v>
          </cell>
        </row>
        <row r="11639">
          <cell r="D11639" t="str">
            <v>21100221001084</v>
          </cell>
          <cell r="E11639" t="str">
            <v>音乐学专业演出及竞赛经费</v>
          </cell>
          <cell r="F11639" t="str">
            <v>余意</v>
          </cell>
          <cell r="G11639" t="str">
            <v>2001036</v>
          </cell>
          <cell r="H11639">
            <v>0</v>
          </cell>
          <cell r="I11639">
            <v>1125778</v>
          </cell>
          <cell r="J11639">
            <v>228260.66</v>
          </cell>
          <cell r="K11639">
            <v>897517.34</v>
          </cell>
          <cell r="L11639">
            <v>0</v>
          </cell>
          <cell r="M11639">
            <v>0</v>
          </cell>
          <cell r="N11639">
            <v>0</v>
          </cell>
          <cell r="O11639">
            <v>897517.34</v>
          </cell>
        </row>
        <row r="11640">
          <cell r="D11640" t="str">
            <v>21100221001085</v>
          </cell>
          <cell r="E11640" t="str">
            <v>教育学院教学条件提升</v>
          </cell>
          <cell r="F11640" t="str">
            <v>余意</v>
          </cell>
          <cell r="G11640" t="str">
            <v>2001036</v>
          </cell>
          <cell r="H11640">
            <v>0</v>
          </cell>
          <cell r="I11640">
            <v>0</v>
          </cell>
          <cell r="J11640">
            <v>0</v>
          </cell>
          <cell r="K11640">
            <v>0</v>
          </cell>
          <cell r="L11640">
            <v>0</v>
          </cell>
          <cell r="M11640">
            <v>39544.8</v>
          </cell>
          <cell r="N11640">
            <v>0</v>
          </cell>
          <cell r="O11640">
            <v>-39544.8</v>
          </cell>
        </row>
        <row r="11641">
          <cell r="D11641" t="str">
            <v>21100221001122015</v>
          </cell>
          <cell r="E11641" t="str">
            <v>实验室教学实验耗材</v>
          </cell>
          <cell r="F11641" t="str">
            <v>余意</v>
          </cell>
          <cell r="G11641" t="str">
            <v>2001036</v>
          </cell>
          <cell r="H11641">
            <v>0</v>
          </cell>
          <cell r="I11641">
            <v>0</v>
          </cell>
          <cell r="J11641">
            <v>0</v>
          </cell>
          <cell r="K11641">
            <v>0</v>
          </cell>
          <cell r="L11641">
            <v>0</v>
          </cell>
          <cell r="M11641">
            <v>0</v>
          </cell>
          <cell r="N11641">
            <v>0</v>
          </cell>
          <cell r="O11641">
            <v>0</v>
          </cell>
        </row>
        <row r="11642">
          <cell r="D11642" t="str">
            <v>21100221001171</v>
          </cell>
          <cell r="E11642" t="str">
            <v>日常公用经费</v>
          </cell>
          <cell r="F11642" t="str">
            <v>余意</v>
          </cell>
          <cell r="G11642" t="str">
            <v>2001036</v>
          </cell>
          <cell r="H11642">
            <v>0</v>
          </cell>
          <cell r="I11642">
            <v>0</v>
          </cell>
          <cell r="J11642">
            <v>0</v>
          </cell>
          <cell r="K11642">
            <v>0</v>
          </cell>
          <cell r="L11642">
            <v>0</v>
          </cell>
          <cell r="M11642">
            <v>0</v>
          </cell>
          <cell r="N11642">
            <v>0</v>
          </cell>
          <cell r="O11642">
            <v>0</v>
          </cell>
        </row>
        <row r="11643">
          <cell r="D11643" t="str">
            <v>21100221001172</v>
          </cell>
          <cell r="E11643" t="str">
            <v>教学业务费（教学实验耗材费）</v>
          </cell>
          <cell r="F11643" t="str">
            <v>余意</v>
          </cell>
          <cell r="G11643" t="str">
            <v>2001036</v>
          </cell>
          <cell r="H11643">
            <v>0</v>
          </cell>
          <cell r="I11643">
            <v>40000</v>
          </cell>
          <cell r="J11643">
            <v>14940</v>
          </cell>
          <cell r="K11643">
            <v>25060</v>
          </cell>
          <cell r="L11643">
            <v>0</v>
          </cell>
          <cell r="M11643">
            <v>0</v>
          </cell>
          <cell r="N11643">
            <v>0</v>
          </cell>
          <cell r="O11643">
            <v>25060</v>
          </cell>
        </row>
        <row r="11644">
          <cell r="D11644" t="str">
            <v>21100221001173</v>
          </cell>
          <cell r="E11644" t="str">
            <v>人才队伍建设费</v>
          </cell>
          <cell r="F11644" t="str">
            <v>余意</v>
          </cell>
          <cell r="G11644" t="str">
            <v>2001036</v>
          </cell>
          <cell r="H11644">
            <v>0</v>
          </cell>
          <cell r="I11644">
            <v>0</v>
          </cell>
          <cell r="J11644">
            <v>0</v>
          </cell>
          <cell r="K11644">
            <v>0</v>
          </cell>
          <cell r="L11644">
            <v>0</v>
          </cell>
          <cell r="M11644">
            <v>0</v>
          </cell>
          <cell r="N11644">
            <v>0</v>
          </cell>
          <cell r="O11644">
            <v>0</v>
          </cell>
        </row>
        <row r="11645">
          <cell r="D11645" t="str">
            <v>21100221001174</v>
          </cell>
          <cell r="E11645" t="str">
            <v>体育场馆费用</v>
          </cell>
          <cell r="F11645" t="str">
            <v>余意</v>
          </cell>
          <cell r="G11645" t="str">
            <v>2001036</v>
          </cell>
          <cell r="H11645">
            <v>0</v>
          </cell>
          <cell r="I11645">
            <v>722494.64</v>
          </cell>
          <cell r="J11645">
            <v>469207.94</v>
          </cell>
          <cell r="K11645">
            <v>253286.7</v>
          </cell>
          <cell r="L11645">
            <v>0</v>
          </cell>
          <cell r="M11645">
            <v>151161.81</v>
          </cell>
          <cell r="N11645">
            <v>0</v>
          </cell>
          <cell r="O11645">
            <v>102124.89</v>
          </cell>
        </row>
        <row r="11646">
          <cell r="D11646" t="str">
            <v>21100221003023</v>
          </cell>
          <cell r="E11646" t="str">
            <v>学生工作经费</v>
          </cell>
          <cell r="F11646" t="str">
            <v>余意</v>
          </cell>
          <cell r="G11646" t="str">
            <v>2001036</v>
          </cell>
          <cell r="H11646">
            <v>0</v>
          </cell>
          <cell r="I11646">
            <v>36000</v>
          </cell>
          <cell r="J11646">
            <v>11840.59</v>
          </cell>
          <cell r="K11646">
            <v>24159.41</v>
          </cell>
          <cell r="L11646">
            <v>0</v>
          </cell>
          <cell r="M11646">
            <v>0</v>
          </cell>
          <cell r="N11646">
            <v>0</v>
          </cell>
          <cell r="O11646">
            <v>24159.41</v>
          </cell>
        </row>
        <row r="11647">
          <cell r="D11647" t="str">
            <v>21100221012010</v>
          </cell>
          <cell r="E11647" t="str">
            <v>学生工作经费（德育经费）</v>
          </cell>
          <cell r="F11647" t="str">
            <v>余意</v>
          </cell>
          <cell r="G11647" t="str">
            <v>2001036</v>
          </cell>
          <cell r="H11647">
            <v>0</v>
          </cell>
          <cell r="I11647">
            <v>16000</v>
          </cell>
          <cell r="J11647">
            <v>1658</v>
          </cell>
          <cell r="K11647">
            <v>14342</v>
          </cell>
          <cell r="L11647">
            <v>0</v>
          </cell>
          <cell r="M11647">
            <v>0</v>
          </cell>
          <cell r="N11647">
            <v>0</v>
          </cell>
          <cell r="O11647">
            <v>14342</v>
          </cell>
        </row>
        <row r="11648">
          <cell r="D11648" t="str">
            <v>21100221102003012</v>
          </cell>
          <cell r="E11648" t="str">
            <v>学生毕业设计及实习费</v>
          </cell>
          <cell r="F11648" t="str">
            <v>余意</v>
          </cell>
          <cell r="G11648" t="str">
            <v>2001036</v>
          </cell>
          <cell r="H11648">
            <v>0</v>
          </cell>
          <cell r="I11648">
            <v>0</v>
          </cell>
          <cell r="J11648">
            <v>0</v>
          </cell>
          <cell r="K11648">
            <v>0</v>
          </cell>
          <cell r="L11648">
            <v>0</v>
          </cell>
          <cell r="M11648">
            <v>0</v>
          </cell>
          <cell r="N11648">
            <v>0</v>
          </cell>
          <cell r="O11648">
            <v>0</v>
          </cell>
        </row>
        <row r="11649">
          <cell r="D11649" t="str">
            <v>21100221102004001</v>
          </cell>
          <cell r="E11649" t="str">
            <v>师范生教育教学能力考核专项经费</v>
          </cell>
          <cell r="F11649" t="str">
            <v>余意</v>
          </cell>
          <cell r="G11649" t="str">
            <v>2001036</v>
          </cell>
          <cell r="H11649">
            <v>0</v>
          </cell>
          <cell r="I11649">
            <v>0</v>
          </cell>
          <cell r="J11649">
            <v>0</v>
          </cell>
          <cell r="K11649">
            <v>0</v>
          </cell>
          <cell r="L11649">
            <v>0</v>
          </cell>
          <cell r="M11649">
            <v>0</v>
          </cell>
          <cell r="N11649">
            <v>0</v>
          </cell>
          <cell r="O11649">
            <v>0</v>
          </cell>
        </row>
        <row r="11650">
          <cell r="D11650" t="str">
            <v>21100221102033</v>
          </cell>
          <cell r="E11650" t="str">
            <v>教学业务费</v>
          </cell>
          <cell r="F11650" t="str">
            <v>余意</v>
          </cell>
          <cell r="G11650" t="str">
            <v>2001036</v>
          </cell>
          <cell r="H11650">
            <v>0</v>
          </cell>
          <cell r="I11650">
            <v>680400</v>
          </cell>
          <cell r="J11650">
            <v>349374.4</v>
          </cell>
          <cell r="K11650">
            <v>331025.6</v>
          </cell>
          <cell r="L11650">
            <v>5000</v>
          </cell>
          <cell r="M11650">
            <v>0</v>
          </cell>
          <cell r="N11650">
            <v>0</v>
          </cell>
          <cell r="O11650">
            <v>331025.6</v>
          </cell>
        </row>
        <row r="11651">
          <cell r="D11651" t="str">
            <v>21100221102033001</v>
          </cell>
          <cell r="E11651" t="str">
            <v>基于知识图谱与生成式AI的《教育研究方法》智慧课程构建</v>
          </cell>
          <cell r="F11651" t="str">
            <v>况小雪</v>
          </cell>
          <cell r="G11651" t="str">
            <v>2017057</v>
          </cell>
          <cell r="H11651">
            <v>0</v>
          </cell>
          <cell r="I11651">
            <v>15000</v>
          </cell>
          <cell r="J11651">
            <v>0</v>
          </cell>
          <cell r="K11651">
            <v>15000</v>
          </cell>
          <cell r="L11651">
            <v>0</v>
          </cell>
          <cell r="M11651">
            <v>0</v>
          </cell>
          <cell r="N11651">
            <v>0</v>
          </cell>
          <cell r="O11651">
            <v>15000</v>
          </cell>
        </row>
        <row r="11652">
          <cell r="D11652" t="str">
            <v>21100221102033002</v>
          </cell>
          <cell r="E11652" t="str">
            <v>教育学</v>
          </cell>
          <cell r="F11652" t="str">
            <v>黎婉勤</v>
          </cell>
          <cell r="G11652" t="str">
            <v>2004052</v>
          </cell>
          <cell r="H11652">
            <v>0</v>
          </cell>
          <cell r="I11652">
            <v>15000</v>
          </cell>
          <cell r="J11652">
            <v>0</v>
          </cell>
          <cell r="K11652">
            <v>15000</v>
          </cell>
          <cell r="L11652">
            <v>0</v>
          </cell>
          <cell r="M11652">
            <v>0</v>
          </cell>
          <cell r="N11652">
            <v>0</v>
          </cell>
          <cell r="O11652">
            <v>15000</v>
          </cell>
        </row>
        <row r="11653">
          <cell r="D11653" t="str">
            <v>21100221102033003</v>
          </cell>
          <cell r="E11653" t="str">
            <v>习近平文化思想融于音乐实践教学的方法梳理与研究</v>
          </cell>
          <cell r="F11653" t="str">
            <v>陈娟娟</v>
          </cell>
          <cell r="G11653" t="str">
            <v>2000022</v>
          </cell>
          <cell r="H11653">
            <v>0</v>
          </cell>
          <cell r="I11653">
            <v>10000</v>
          </cell>
          <cell r="J11653">
            <v>0</v>
          </cell>
          <cell r="K11653">
            <v>10000</v>
          </cell>
          <cell r="L11653">
            <v>0</v>
          </cell>
          <cell r="M11653">
            <v>0</v>
          </cell>
          <cell r="N11653">
            <v>0</v>
          </cell>
          <cell r="O11653">
            <v>10000</v>
          </cell>
        </row>
        <row r="11654">
          <cell r="D11654" t="str">
            <v>21100221102033004</v>
          </cell>
          <cell r="E11654" t="str">
            <v>基于fNIRS超扫描技术赋能运动训练学课程思政建设研究</v>
          </cell>
          <cell r="F11654" t="str">
            <v>花鹏雅</v>
          </cell>
          <cell r="G11654" t="str">
            <v>2018093</v>
          </cell>
          <cell r="H11654">
            <v>0</v>
          </cell>
          <cell r="I11654">
            <v>10000</v>
          </cell>
          <cell r="J11654">
            <v>237.99</v>
          </cell>
          <cell r="K11654">
            <v>9762.01</v>
          </cell>
          <cell r="L11654">
            <v>0</v>
          </cell>
          <cell r="M11654">
            <v>0</v>
          </cell>
          <cell r="N11654">
            <v>0</v>
          </cell>
          <cell r="O11654">
            <v>9762.01</v>
          </cell>
        </row>
        <row r="11655">
          <cell r="D11655" t="str">
            <v>21100221102034</v>
          </cell>
          <cell r="E11655" t="str">
            <v>学生工作经费（实习实验费）</v>
          </cell>
          <cell r="F11655" t="str">
            <v>余意</v>
          </cell>
          <cell r="G11655" t="str">
            <v>2001036</v>
          </cell>
          <cell r="H11655">
            <v>0</v>
          </cell>
          <cell r="I11655">
            <v>40000</v>
          </cell>
          <cell r="J11655">
            <v>6588</v>
          </cell>
          <cell r="K11655">
            <v>33412</v>
          </cell>
          <cell r="L11655">
            <v>0</v>
          </cell>
          <cell r="M11655">
            <v>0</v>
          </cell>
          <cell r="N11655">
            <v>0</v>
          </cell>
          <cell r="O11655">
            <v>33412</v>
          </cell>
        </row>
        <row r="11656">
          <cell r="D11656" t="str">
            <v>21100221103013</v>
          </cell>
          <cell r="E11656" t="str">
            <v>实验和教学设施建设费</v>
          </cell>
          <cell r="F11656" t="str">
            <v>余意</v>
          </cell>
          <cell r="G11656" t="str">
            <v>2001036</v>
          </cell>
          <cell r="H11656">
            <v>0</v>
          </cell>
          <cell r="I11656">
            <v>320000</v>
          </cell>
          <cell r="J11656">
            <v>52071.77</v>
          </cell>
          <cell r="K11656">
            <v>267928.23</v>
          </cell>
          <cell r="L11656">
            <v>0</v>
          </cell>
          <cell r="M11656">
            <v>254225</v>
          </cell>
          <cell r="N11656">
            <v>0</v>
          </cell>
          <cell r="O11656">
            <v>13703.23</v>
          </cell>
        </row>
        <row r="11657">
          <cell r="D11657" t="str">
            <v>21100221104001012</v>
          </cell>
          <cell r="E11657" t="str">
            <v>教学业务费（专业建设费）</v>
          </cell>
          <cell r="F11657" t="str">
            <v>余意</v>
          </cell>
          <cell r="G11657" t="str">
            <v>2001036</v>
          </cell>
          <cell r="H11657">
            <v>0</v>
          </cell>
          <cell r="I11657">
            <v>0</v>
          </cell>
          <cell r="J11657">
            <v>0</v>
          </cell>
          <cell r="K11657">
            <v>0</v>
          </cell>
          <cell r="L11657">
            <v>0</v>
          </cell>
          <cell r="M11657">
            <v>0</v>
          </cell>
          <cell r="N11657">
            <v>0</v>
          </cell>
          <cell r="O11657">
            <v>0</v>
          </cell>
        </row>
        <row r="11658">
          <cell r="D11658" t="str">
            <v>21100221104001029</v>
          </cell>
          <cell r="E11658" t="str">
            <v>基础课程建设费</v>
          </cell>
          <cell r="F11658" t="str">
            <v>余意</v>
          </cell>
          <cell r="G11658" t="str">
            <v>2001036</v>
          </cell>
          <cell r="H11658">
            <v>0</v>
          </cell>
          <cell r="I11658">
            <v>0</v>
          </cell>
          <cell r="J11658">
            <v>0</v>
          </cell>
          <cell r="K11658">
            <v>0</v>
          </cell>
          <cell r="L11658">
            <v>0</v>
          </cell>
          <cell r="M11658">
            <v>0</v>
          </cell>
          <cell r="N11658">
            <v>0</v>
          </cell>
          <cell r="O11658">
            <v>0</v>
          </cell>
        </row>
        <row r="11659">
          <cell r="D11659" t="str">
            <v>21100221106003</v>
          </cell>
          <cell r="E11659" t="str">
            <v>教学业务费（课程建设费）</v>
          </cell>
          <cell r="F11659" t="str">
            <v>余意</v>
          </cell>
          <cell r="G11659" t="str">
            <v>2001036</v>
          </cell>
          <cell r="H11659">
            <v>0</v>
          </cell>
          <cell r="I11659">
            <v>0</v>
          </cell>
          <cell r="J11659">
            <v>0</v>
          </cell>
          <cell r="K11659">
            <v>0</v>
          </cell>
          <cell r="L11659">
            <v>0</v>
          </cell>
          <cell r="M11659">
            <v>0</v>
          </cell>
          <cell r="N11659">
            <v>0</v>
          </cell>
          <cell r="O11659">
            <v>0</v>
          </cell>
        </row>
        <row r="11660">
          <cell r="D11660" t="str">
            <v>21100221110351</v>
          </cell>
          <cell r="E11660" t="str">
            <v>二级学院人才启动费</v>
          </cell>
          <cell r="F11660" t="str">
            <v>余意</v>
          </cell>
          <cell r="G11660" t="str">
            <v>2001036</v>
          </cell>
          <cell r="H11660">
            <v>0</v>
          </cell>
          <cell r="I11660">
            <v>0</v>
          </cell>
          <cell r="J11660">
            <v>0</v>
          </cell>
          <cell r="K11660">
            <v>0</v>
          </cell>
          <cell r="L11660">
            <v>0</v>
          </cell>
          <cell r="M11660">
            <v>0</v>
          </cell>
          <cell r="N11660">
            <v>0</v>
          </cell>
          <cell r="O11660">
            <v>0</v>
          </cell>
        </row>
        <row r="11661">
          <cell r="D11661" t="str">
            <v>21100221110351001</v>
          </cell>
          <cell r="E11661" t="str">
            <v>梁卿 人才启动经费项目</v>
          </cell>
          <cell r="F11661" t="str">
            <v>梁卿</v>
          </cell>
          <cell r="G11661" t="str">
            <v>2024179</v>
          </cell>
          <cell r="H11661">
            <v>0</v>
          </cell>
          <cell r="I11661">
            <v>100000</v>
          </cell>
          <cell r="J11661">
            <v>41724.37</v>
          </cell>
          <cell r="K11661">
            <v>58275.63</v>
          </cell>
          <cell r="L11661">
            <v>0</v>
          </cell>
          <cell r="M11661">
            <v>0</v>
          </cell>
          <cell r="N11661">
            <v>0</v>
          </cell>
          <cell r="O11661">
            <v>58275.63</v>
          </cell>
        </row>
        <row r="11662">
          <cell r="D11662" t="str">
            <v>21100221110351002</v>
          </cell>
          <cell r="E11662" t="str">
            <v>刘林 人才启动经费项目</v>
          </cell>
          <cell r="F11662" t="str">
            <v>刘林</v>
          </cell>
          <cell r="G11662" t="str">
            <v>2024141</v>
          </cell>
          <cell r="H11662">
            <v>0</v>
          </cell>
          <cell r="I11662">
            <v>50000</v>
          </cell>
          <cell r="J11662">
            <v>9200</v>
          </cell>
          <cell r="K11662">
            <v>40800</v>
          </cell>
          <cell r="L11662">
            <v>0</v>
          </cell>
          <cell r="M11662">
            <v>0</v>
          </cell>
          <cell r="N11662">
            <v>0</v>
          </cell>
          <cell r="O11662">
            <v>40800</v>
          </cell>
        </row>
        <row r="11663">
          <cell r="D11663" t="str">
            <v>21100221110351003</v>
          </cell>
          <cell r="E11663" t="str">
            <v>李燕妮 人才启动经费项目</v>
          </cell>
          <cell r="F11663" t="str">
            <v>李燕妮</v>
          </cell>
          <cell r="G11663" t="str">
            <v>2024157</v>
          </cell>
          <cell r="H11663">
            <v>0</v>
          </cell>
          <cell r="I11663">
            <v>50000</v>
          </cell>
          <cell r="J11663">
            <v>5850</v>
          </cell>
          <cell r="K11663">
            <v>44150</v>
          </cell>
          <cell r="L11663">
            <v>0</v>
          </cell>
          <cell r="M11663">
            <v>0</v>
          </cell>
          <cell r="N11663">
            <v>0</v>
          </cell>
          <cell r="O11663">
            <v>44150</v>
          </cell>
        </row>
        <row r="11664">
          <cell r="D11664" t="str">
            <v>21100221110351004</v>
          </cell>
          <cell r="E11664" t="str">
            <v>黄崇蓉 人才启动经费项目</v>
          </cell>
          <cell r="F11664" t="str">
            <v>黄崇蓉</v>
          </cell>
          <cell r="G11664" t="str">
            <v>2024152</v>
          </cell>
          <cell r="H11664">
            <v>0</v>
          </cell>
          <cell r="I11664">
            <v>50000</v>
          </cell>
          <cell r="J11664">
            <v>0</v>
          </cell>
          <cell r="K11664">
            <v>50000</v>
          </cell>
          <cell r="L11664">
            <v>0</v>
          </cell>
          <cell r="M11664">
            <v>0</v>
          </cell>
          <cell r="N11664">
            <v>0</v>
          </cell>
          <cell r="O11664">
            <v>50000</v>
          </cell>
        </row>
        <row r="11665">
          <cell r="D11665" t="str">
            <v>21100221110351005</v>
          </cell>
          <cell r="E11665" t="str">
            <v>齐展锋 人才启动经费项目</v>
          </cell>
          <cell r="F11665" t="str">
            <v>齐展锋</v>
          </cell>
          <cell r="G11665" t="str">
            <v>2024170</v>
          </cell>
          <cell r="H11665">
            <v>0</v>
          </cell>
          <cell r="I11665">
            <v>50000</v>
          </cell>
          <cell r="J11665">
            <v>2300</v>
          </cell>
          <cell r="K11665">
            <v>47700</v>
          </cell>
          <cell r="L11665">
            <v>0</v>
          </cell>
          <cell r="M11665">
            <v>0</v>
          </cell>
          <cell r="N11665">
            <v>0</v>
          </cell>
          <cell r="O11665">
            <v>47700</v>
          </cell>
        </row>
        <row r="11666">
          <cell r="D11666" t="str">
            <v>21100221110351006</v>
          </cell>
          <cell r="E11666" t="str">
            <v>刘兵 新进教师 人才启动经费项目</v>
          </cell>
          <cell r="F11666" t="str">
            <v>刘兵</v>
          </cell>
          <cell r="G11666" t="str">
            <v>2024187</v>
          </cell>
          <cell r="H11666">
            <v>0</v>
          </cell>
          <cell r="I11666">
            <v>50000</v>
          </cell>
          <cell r="J11666">
            <v>8285.75</v>
          </cell>
          <cell r="K11666">
            <v>41714.25</v>
          </cell>
          <cell r="L11666">
            <v>0</v>
          </cell>
          <cell r="M11666">
            <v>0</v>
          </cell>
          <cell r="N11666">
            <v>0</v>
          </cell>
          <cell r="O11666">
            <v>41714.25</v>
          </cell>
        </row>
        <row r="11667">
          <cell r="D11667" t="str">
            <v>21100221111013</v>
          </cell>
          <cell r="E11667" t="str">
            <v>基础设施运行费</v>
          </cell>
          <cell r="F11667" t="str">
            <v>余意</v>
          </cell>
          <cell r="G11667" t="str">
            <v>2001036</v>
          </cell>
          <cell r="H11667">
            <v>0</v>
          </cell>
          <cell r="I11667">
            <v>0</v>
          </cell>
          <cell r="J11667">
            <v>0</v>
          </cell>
          <cell r="K11667">
            <v>0</v>
          </cell>
          <cell r="L11667">
            <v>0</v>
          </cell>
          <cell r="M11667">
            <v>0</v>
          </cell>
          <cell r="N11667">
            <v>0</v>
          </cell>
          <cell r="O11667">
            <v>0</v>
          </cell>
        </row>
        <row r="11668">
          <cell r="D11668" t="str">
            <v>21100221114297</v>
          </cell>
          <cell r="E11668" t="str">
            <v>教学业务费（教学改革经费）</v>
          </cell>
          <cell r="F11668" t="str">
            <v>余意</v>
          </cell>
          <cell r="G11668" t="str">
            <v>2001036</v>
          </cell>
          <cell r="H11668">
            <v>0</v>
          </cell>
          <cell r="I11668">
            <v>0</v>
          </cell>
          <cell r="J11668">
            <v>0</v>
          </cell>
          <cell r="K11668">
            <v>0</v>
          </cell>
          <cell r="L11668">
            <v>0</v>
          </cell>
          <cell r="M11668">
            <v>0</v>
          </cell>
          <cell r="N11668">
            <v>0</v>
          </cell>
          <cell r="O11668">
            <v>0</v>
          </cell>
        </row>
        <row r="11669">
          <cell r="D11669" t="str">
            <v>21100225601012</v>
          </cell>
          <cell r="E11669" t="str">
            <v>科研管理费</v>
          </cell>
          <cell r="F11669" t="str">
            <v>余意</v>
          </cell>
          <cell r="G11669" t="str">
            <v>2001036</v>
          </cell>
          <cell r="H11669">
            <v>0</v>
          </cell>
          <cell r="I11669">
            <v>35570</v>
          </cell>
          <cell r="J11669">
            <v>0</v>
          </cell>
          <cell r="K11669">
            <v>35570</v>
          </cell>
          <cell r="L11669">
            <v>0</v>
          </cell>
          <cell r="M11669">
            <v>0</v>
          </cell>
          <cell r="N11669">
            <v>0</v>
          </cell>
          <cell r="O11669">
            <v>35570</v>
          </cell>
        </row>
        <row r="11670">
          <cell r="D11670" t="str">
            <v>21100225713001</v>
          </cell>
          <cell r="E11670" t="str">
            <v>师范生教育教学能力考核专项经费</v>
          </cell>
          <cell r="F11670" t="str">
            <v>余意</v>
          </cell>
          <cell r="G11670" t="str">
            <v>2001036</v>
          </cell>
          <cell r="H11670">
            <v>0</v>
          </cell>
          <cell r="I11670">
            <v>0</v>
          </cell>
          <cell r="J11670">
            <v>0</v>
          </cell>
          <cell r="K11670">
            <v>0</v>
          </cell>
          <cell r="L11670">
            <v>0</v>
          </cell>
          <cell r="M11670">
            <v>0</v>
          </cell>
          <cell r="N11670">
            <v>0</v>
          </cell>
          <cell r="O11670">
            <v>0</v>
          </cell>
        </row>
        <row r="11671">
          <cell r="D11671" t="str">
            <v>21100225720</v>
          </cell>
          <cell r="E11671" t="str">
            <v>普通话水平测试站报名测试费</v>
          </cell>
          <cell r="F11671" t="str">
            <v>余意</v>
          </cell>
          <cell r="G11671" t="str">
            <v>2001036</v>
          </cell>
          <cell r="H11671">
            <v>0</v>
          </cell>
          <cell r="I11671">
            <v>156029</v>
          </cell>
          <cell r="J11671">
            <v>40228.25</v>
          </cell>
          <cell r="K11671">
            <v>115800.75</v>
          </cell>
          <cell r="L11671">
            <v>0</v>
          </cell>
          <cell r="M11671">
            <v>0</v>
          </cell>
          <cell r="N11671">
            <v>0</v>
          </cell>
          <cell r="O11671">
            <v>115800.75</v>
          </cell>
        </row>
        <row r="11672">
          <cell r="D11672" t="str">
            <v>21100226115002017</v>
          </cell>
          <cell r="E11672" t="str">
            <v>教育</v>
          </cell>
          <cell r="F11672" t="str">
            <v>余意</v>
          </cell>
          <cell r="G11672" t="str">
            <v>2001036</v>
          </cell>
          <cell r="H11672">
            <v>0</v>
          </cell>
          <cell r="I11672">
            <v>0</v>
          </cell>
          <cell r="J11672">
            <v>0</v>
          </cell>
          <cell r="K11672">
            <v>0</v>
          </cell>
          <cell r="L11672">
            <v>0</v>
          </cell>
          <cell r="M11672">
            <v>0</v>
          </cell>
          <cell r="N11672">
            <v>0</v>
          </cell>
          <cell r="O11672">
            <v>0</v>
          </cell>
        </row>
        <row r="11673">
          <cell r="D11673" t="str">
            <v>21100226120004014</v>
          </cell>
          <cell r="E11673" t="str">
            <v>服务东莞企业专项经费</v>
          </cell>
          <cell r="F11673" t="str">
            <v>余意</v>
          </cell>
          <cell r="G11673" t="str">
            <v>2001036</v>
          </cell>
          <cell r="H11673">
            <v>0</v>
          </cell>
          <cell r="I11673">
            <v>0</v>
          </cell>
          <cell r="J11673">
            <v>0</v>
          </cell>
          <cell r="K11673">
            <v>0</v>
          </cell>
          <cell r="L11673">
            <v>0</v>
          </cell>
          <cell r="M11673">
            <v>0</v>
          </cell>
          <cell r="N11673">
            <v>0</v>
          </cell>
          <cell r="O11673">
            <v>0</v>
          </cell>
        </row>
        <row r="11674">
          <cell r="D11674" t="str">
            <v>21100231101005004</v>
          </cell>
          <cell r="E11674" t="str">
            <v>（培训费）东莞市高等学校教师岗前培训</v>
          </cell>
          <cell r="F11674" t="str">
            <v>余意</v>
          </cell>
          <cell r="G11674" t="str">
            <v>2001036</v>
          </cell>
          <cell r="H11674">
            <v>0</v>
          </cell>
          <cell r="I11674">
            <v>0</v>
          </cell>
          <cell r="J11674">
            <v>0</v>
          </cell>
          <cell r="K11674">
            <v>0</v>
          </cell>
          <cell r="L11674">
            <v>0</v>
          </cell>
          <cell r="M11674">
            <v>0</v>
          </cell>
          <cell r="N11674">
            <v>0</v>
          </cell>
          <cell r="O11674">
            <v>0</v>
          </cell>
        </row>
        <row r="11675">
          <cell r="D11675" t="str">
            <v>21100231101005021</v>
          </cell>
          <cell r="E11675" t="str">
            <v>（培训费）新进教师“两学”岗前培训</v>
          </cell>
          <cell r="F11675" t="str">
            <v>余意</v>
          </cell>
          <cell r="G11675" t="str">
            <v>2001036</v>
          </cell>
          <cell r="H11675">
            <v>0</v>
          </cell>
          <cell r="I11675">
            <v>90425.43</v>
          </cell>
          <cell r="J11675">
            <v>87477.18</v>
          </cell>
          <cell r="K11675">
            <v>2948.25</v>
          </cell>
          <cell r="L11675">
            <v>0</v>
          </cell>
          <cell r="M11675">
            <v>0</v>
          </cell>
          <cell r="N11675">
            <v>0</v>
          </cell>
          <cell r="O11675">
            <v>2948.25</v>
          </cell>
        </row>
        <row r="11676">
          <cell r="D11676" t="str">
            <v>21100235704</v>
          </cell>
          <cell r="E11676" t="str">
            <v>演出服务费</v>
          </cell>
          <cell r="F11676" t="str">
            <v>余意</v>
          </cell>
          <cell r="G11676" t="str">
            <v>2001036</v>
          </cell>
          <cell r="H11676">
            <v>0</v>
          </cell>
          <cell r="I11676">
            <v>0</v>
          </cell>
          <cell r="J11676">
            <v>0</v>
          </cell>
          <cell r="K11676">
            <v>0</v>
          </cell>
          <cell r="L11676">
            <v>0</v>
          </cell>
          <cell r="M11676">
            <v>0</v>
          </cell>
          <cell r="N11676">
            <v>0</v>
          </cell>
          <cell r="O11676">
            <v>0</v>
          </cell>
        </row>
        <row r="11677">
          <cell r="D11677" t="str">
            <v>21100235723</v>
          </cell>
          <cell r="E11677" t="str">
            <v>第十五届广东省艺术节参评舞蹈《英雄母亲》经费补贴</v>
          </cell>
          <cell r="F11677" t="str">
            <v>余意</v>
          </cell>
          <cell r="G11677" t="str">
            <v>2001036</v>
          </cell>
          <cell r="H11677">
            <v>0</v>
          </cell>
          <cell r="I11677">
            <v>0</v>
          </cell>
          <cell r="J11677">
            <v>0</v>
          </cell>
          <cell r="K11677">
            <v>0</v>
          </cell>
          <cell r="L11677">
            <v>0</v>
          </cell>
          <cell r="M11677">
            <v>0</v>
          </cell>
          <cell r="N11677">
            <v>0</v>
          </cell>
          <cell r="O11677">
            <v>0</v>
          </cell>
        </row>
        <row r="11678">
          <cell r="D11678" t="str">
            <v>21100241001004014</v>
          </cell>
          <cell r="E11678" t="str">
            <v>服务东莞企业专项经费</v>
          </cell>
          <cell r="F11678" t="str">
            <v>余意</v>
          </cell>
          <cell r="G11678" t="str">
            <v>2001036</v>
          </cell>
          <cell r="H11678">
            <v>0</v>
          </cell>
          <cell r="I11678">
            <v>4800</v>
          </cell>
          <cell r="J11678">
            <v>0</v>
          </cell>
          <cell r="K11678">
            <v>4800</v>
          </cell>
          <cell r="L11678">
            <v>0</v>
          </cell>
          <cell r="M11678">
            <v>0</v>
          </cell>
          <cell r="N11678">
            <v>0</v>
          </cell>
          <cell r="O11678">
            <v>4800</v>
          </cell>
        </row>
        <row r="11679">
          <cell r="D11679" t="str">
            <v>21100241002010</v>
          </cell>
          <cell r="E11679" t="str">
            <v>科研业务费</v>
          </cell>
          <cell r="F11679" t="str">
            <v>余意</v>
          </cell>
          <cell r="G11679" t="str">
            <v>2001036</v>
          </cell>
          <cell r="H11679">
            <v>0</v>
          </cell>
          <cell r="I11679">
            <v>22500</v>
          </cell>
          <cell r="J11679">
            <v>9502.38</v>
          </cell>
          <cell r="K11679">
            <v>12997.62</v>
          </cell>
          <cell r="L11679">
            <v>0</v>
          </cell>
          <cell r="M11679">
            <v>0</v>
          </cell>
          <cell r="N11679">
            <v>0</v>
          </cell>
          <cell r="O11679">
            <v>12997.62</v>
          </cell>
        </row>
        <row r="11680">
          <cell r="D11680" t="str">
            <v>21100241107</v>
          </cell>
          <cell r="E11680" t="str">
            <v>培训项目成本</v>
          </cell>
          <cell r="F11680" t="str">
            <v>余意</v>
          </cell>
          <cell r="G11680" t="str">
            <v>2001036</v>
          </cell>
          <cell r="H11680">
            <v>0</v>
          </cell>
          <cell r="I11680">
            <v>0</v>
          </cell>
          <cell r="J11680">
            <v>0</v>
          </cell>
          <cell r="K11680">
            <v>0</v>
          </cell>
          <cell r="L11680">
            <v>0</v>
          </cell>
          <cell r="M11680">
            <v>0</v>
          </cell>
          <cell r="N11680">
            <v>0</v>
          </cell>
          <cell r="O11680">
            <v>0</v>
          </cell>
        </row>
        <row r="11681">
          <cell r="D11681" t="str">
            <v>21100241107001</v>
          </cell>
          <cell r="E11681" t="str">
            <v>新进教师岗前培训（广东酒店管理职业技术学院）</v>
          </cell>
          <cell r="F11681" t="str">
            <v>余意</v>
          </cell>
          <cell r="G11681" t="str">
            <v>2001036</v>
          </cell>
          <cell r="H11681">
            <v>0</v>
          </cell>
          <cell r="I11681">
            <v>0</v>
          </cell>
          <cell r="J11681">
            <v>0</v>
          </cell>
          <cell r="K11681">
            <v>0</v>
          </cell>
          <cell r="L11681">
            <v>0</v>
          </cell>
          <cell r="M11681">
            <v>0</v>
          </cell>
          <cell r="N11681">
            <v>0</v>
          </cell>
          <cell r="O11681">
            <v>0</v>
          </cell>
        </row>
        <row r="11682">
          <cell r="D11682" t="str">
            <v>21100241107002</v>
          </cell>
          <cell r="E11682" t="str">
            <v>新进教师岗前培训（广东创新科技职业技术学院）</v>
          </cell>
          <cell r="F11682" t="str">
            <v>余意</v>
          </cell>
          <cell r="G11682" t="str">
            <v>2001036</v>
          </cell>
          <cell r="H11682">
            <v>0</v>
          </cell>
          <cell r="I11682">
            <v>127760</v>
          </cell>
          <cell r="J11682">
            <v>68290.92</v>
          </cell>
          <cell r="K11682">
            <v>59469.08</v>
          </cell>
          <cell r="L11682">
            <v>0</v>
          </cell>
          <cell r="M11682">
            <v>0</v>
          </cell>
          <cell r="N11682">
            <v>0</v>
          </cell>
          <cell r="O11682">
            <v>59469.08</v>
          </cell>
        </row>
        <row r="11683">
          <cell r="D11683" t="str">
            <v>21100241107003</v>
          </cell>
          <cell r="E11683" t="str">
            <v>新进教师岗前培训（东莞城市学院）</v>
          </cell>
          <cell r="F11683" t="str">
            <v>余意</v>
          </cell>
          <cell r="G11683" t="str">
            <v>2001036</v>
          </cell>
          <cell r="H11683">
            <v>0</v>
          </cell>
          <cell r="I11683">
            <v>108678.1</v>
          </cell>
          <cell r="J11683">
            <v>84678.7</v>
          </cell>
          <cell r="K11683">
            <v>23999.4</v>
          </cell>
          <cell r="L11683">
            <v>0</v>
          </cell>
          <cell r="M11683">
            <v>0</v>
          </cell>
          <cell r="N11683">
            <v>0</v>
          </cell>
          <cell r="O11683">
            <v>23999.4</v>
          </cell>
        </row>
        <row r="11684">
          <cell r="D11684" t="str">
            <v>21100241107004</v>
          </cell>
          <cell r="E11684" t="str">
            <v>新进教师岗前培训（广东医科大学）</v>
          </cell>
          <cell r="F11684" t="str">
            <v>余意</v>
          </cell>
          <cell r="G11684" t="str">
            <v>2001036</v>
          </cell>
          <cell r="H11684">
            <v>0</v>
          </cell>
          <cell r="I11684">
            <v>135900</v>
          </cell>
          <cell r="J11684">
            <v>48490</v>
          </cell>
          <cell r="K11684">
            <v>87410</v>
          </cell>
          <cell r="L11684">
            <v>0</v>
          </cell>
          <cell r="M11684">
            <v>0</v>
          </cell>
          <cell r="N11684">
            <v>0</v>
          </cell>
          <cell r="O11684">
            <v>87410</v>
          </cell>
        </row>
        <row r="11685">
          <cell r="D11685" t="str">
            <v>21100241107005</v>
          </cell>
          <cell r="E11685" t="str">
            <v>新进教师岗前培训（东莞职业技术学院）</v>
          </cell>
          <cell r="F11685" t="str">
            <v>余意</v>
          </cell>
          <cell r="G11685" t="str">
            <v>2001036</v>
          </cell>
          <cell r="H11685">
            <v>0</v>
          </cell>
          <cell r="I11685">
            <v>0</v>
          </cell>
          <cell r="J11685">
            <v>0</v>
          </cell>
          <cell r="K11685">
            <v>0</v>
          </cell>
          <cell r="L11685">
            <v>0</v>
          </cell>
          <cell r="M11685">
            <v>0</v>
          </cell>
          <cell r="N11685">
            <v>0</v>
          </cell>
          <cell r="O11685">
            <v>0</v>
          </cell>
        </row>
        <row r="11686">
          <cell r="D11686" t="str">
            <v>21100241201178</v>
          </cell>
          <cell r="E11686" t="str">
            <v>国家级基于高透氧PDMS膜创新——超高速</v>
          </cell>
          <cell r="F11686" t="str">
            <v>李楠</v>
          </cell>
          <cell r="G11686" t="str">
            <v>2013063</v>
          </cell>
          <cell r="H11686">
            <v>0</v>
          </cell>
          <cell r="I11686">
            <v>10000</v>
          </cell>
          <cell r="J11686">
            <v>0</v>
          </cell>
          <cell r="K11686">
            <v>10000</v>
          </cell>
          <cell r="L11686">
            <v>0</v>
          </cell>
          <cell r="M11686">
            <v>0</v>
          </cell>
          <cell r="N11686">
            <v>0</v>
          </cell>
          <cell r="O11686">
            <v>10000</v>
          </cell>
        </row>
        <row r="11687">
          <cell r="D11687" t="str">
            <v>21100241201179</v>
          </cell>
          <cell r="E11687" t="str">
            <v>国家级广东省客家人文化认同的调查分析</v>
          </cell>
          <cell r="F11687" t="str">
            <v>况小雪</v>
          </cell>
          <cell r="G11687" t="str">
            <v>2017057</v>
          </cell>
          <cell r="H11687">
            <v>0</v>
          </cell>
          <cell r="I11687">
            <v>10000</v>
          </cell>
          <cell r="J11687">
            <v>6351.79</v>
          </cell>
          <cell r="K11687">
            <v>3648.21</v>
          </cell>
          <cell r="L11687">
            <v>0</v>
          </cell>
          <cell r="M11687">
            <v>0</v>
          </cell>
          <cell r="N11687">
            <v>0</v>
          </cell>
          <cell r="O11687">
            <v>3648.21</v>
          </cell>
        </row>
        <row r="11688">
          <cell r="D11688" t="str">
            <v>21100241201180</v>
          </cell>
          <cell r="E11688" t="str">
            <v>省级高校职业生涯规划类辅导员工作室建设研</v>
          </cell>
          <cell r="F11688" t="str">
            <v>袁志军</v>
          </cell>
          <cell r="G11688" t="str">
            <v>2009032</v>
          </cell>
          <cell r="H11688">
            <v>0</v>
          </cell>
          <cell r="I11688">
            <v>5000</v>
          </cell>
          <cell r="J11688">
            <v>0</v>
          </cell>
          <cell r="K11688">
            <v>5000</v>
          </cell>
          <cell r="L11688">
            <v>0</v>
          </cell>
          <cell r="M11688">
            <v>0</v>
          </cell>
          <cell r="N11688">
            <v>0</v>
          </cell>
          <cell r="O11688">
            <v>5000</v>
          </cell>
        </row>
        <row r="11689">
          <cell r="D11689" t="str">
            <v>21100241201181</v>
          </cell>
          <cell r="E11689" t="str">
            <v>省级基于专项行动下我国乡镇数字教育的实施</v>
          </cell>
          <cell r="F11689" t="str">
            <v>谢伟红</v>
          </cell>
          <cell r="G11689" t="str">
            <v>2003050</v>
          </cell>
          <cell r="H11689">
            <v>0</v>
          </cell>
          <cell r="I11689">
            <v>5000</v>
          </cell>
          <cell r="J11689">
            <v>0</v>
          </cell>
          <cell r="K11689">
            <v>5000</v>
          </cell>
          <cell r="L11689">
            <v>0</v>
          </cell>
          <cell r="M11689">
            <v>0</v>
          </cell>
          <cell r="N11689">
            <v>0</v>
          </cell>
          <cell r="O11689">
            <v>5000</v>
          </cell>
        </row>
        <row r="11690">
          <cell r="D11690" t="str">
            <v>21100241201182</v>
          </cell>
          <cell r="E11690" t="str">
            <v>校级成语辨析能力发展的时间线分析</v>
          </cell>
          <cell r="F11690" t="str">
            <v>韩健</v>
          </cell>
          <cell r="G11690" t="str">
            <v>2018100</v>
          </cell>
          <cell r="H11690">
            <v>0</v>
          </cell>
          <cell r="I11690">
            <v>2500</v>
          </cell>
          <cell r="J11690">
            <v>0</v>
          </cell>
          <cell r="K11690">
            <v>2500</v>
          </cell>
          <cell r="L11690">
            <v>0</v>
          </cell>
          <cell r="M11690">
            <v>0</v>
          </cell>
          <cell r="N11690">
            <v>0</v>
          </cell>
          <cell r="O11690">
            <v>2500</v>
          </cell>
        </row>
        <row r="11691">
          <cell r="D11691" t="str">
            <v>21100241201183</v>
          </cell>
          <cell r="E11691" t="str">
            <v>校级师范生跨学科教学素养评价指标体系开发</v>
          </cell>
          <cell r="F11691" t="str">
            <v>李茂菊</v>
          </cell>
          <cell r="G11691" t="str">
            <v>2023146</v>
          </cell>
          <cell r="H11691">
            <v>0</v>
          </cell>
          <cell r="I11691">
            <v>2500</v>
          </cell>
          <cell r="J11691">
            <v>0</v>
          </cell>
          <cell r="K11691">
            <v>2500</v>
          </cell>
          <cell r="L11691">
            <v>0</v>
          </cell>
          <cell r="M11691">
            <v>0</v>
          </cell>
          <cell r="N11691">
            <v>0</v>
          </cell>
          <cell r="O11691">
            <v>2500</v>
          </cell>
        </row>
        <row r="11692">
          <cell r="D11692" t="str">
            <v>21100241201184</v>
          </cell>
          <cell r="E11692" t="str">
            <v>校级大学生生命教育之预防自杀探索性研究</v>
          </cell>
          <cell r="F11692" t="str">
            <v>刘健</v>
          </cell>
          <cell r="G11692" t="str">
            <v>1993042</v>
          </cell>
          <cell r="H11692">
            <v>0</v>
          </cell>
          <cell r="I11692">
            <v>2500</v>
          </cell>
          <cell r="J11692">
            <v>0</v>
          </cell>
          <cell r="K11692">
            <v>2500</v>
          </cell>
          <cell r="L11692">
            <v>0</v>
          </cell>
          <cell r="M11692">
            <v>0</v>
          </cell>
          <cell r="N11692">
            <v>0</v>
          </cell>
          <cell r="O11692">
            <v>2500</v>
          </cell>
        </row>
        <row r="11693">
          <cell r="D11693" t="str">
            <v>21100241201185</v>
          </cell>
          <cell r="E11693" t="str">
            <v>校级地方高校音乐教育专业服务地方的路径与</v>
          </cell>
          <cell r="F11693" t="str">
            <v>黄琼</v>
          </cell>
          <cell r="G11693" t="str">
            <v>2005067</v>
          </cell>
          <cell r="H11693">
            <v>0</v>
          </cell>
          <cell r="I11693">
            <v>2500</v>
          </cell>
          <cell r="J11693">
            <v>0</v>
          </cell>
          <cell r="K11693">
            <v>2500</v>
          </cell>
          <cell r="L11693">
            <v>0</v>
          </cell>
          <cell r="M11693">
            <v>0</v>
          </cell>
          <cell r="N11693">
            <v>0</v>
          </cell>
          <cell r="O11693">
            <v>2500</v>
          </cell>
        </row>
        <row r="11694">
          <cell r="D11694" t="str">
            <v>21100241201186</v>
          </cell>
          <cell r="E11694" t="str">
            <v>校级儿童心理绘画与亲子阅读公益项目</v>
          </cell>
          <cell r="F11694" t="str">
            <v>江文</v>
          </cell>
          <cell r="G11694" t="str">
            <v>2004051</v>
          </cell>
          <cell r="H11694">
            <v>0</v>
          </cell>
          <cell r="I11694">
            <v>2500</v>
          </cell>
          <cell r="J11694">
            <v>0</v>
          </cell>
          <cell r="K11694">
            <v>2500</v>
          </cell>
          <cell r="L11694">
            <v>0</v>
          </cell>
          <cell r="M11694">
            <v>0</v>
          </cell>
          <cell r="N11694">
            <v>0</v>
          </cell>
          <cell r="O11694">
            <v>2500</v>
          </cell>
        </row>
        <row r="11695">
          <cell r="D11695" t="str">
            <v>21100241201187</v>
          </cell>
          <cell r="E11695" t="str">
            <v>校级IP银行模型资产储存管理与精准化模型</v>
          </cell>
          <cell r="F11695" t="str">
            <v>李楠</v>
          </cell>
          <cell r="G11695" t="str">
            <v>2013063</v>
          </cell>
          <cell r="H11695">
            <v>0</v>
          </cell>
          <cell r="I11695">
            <v>2500</v>
          </cell>
          <cell r="J11695">
            <v>2500</v>
          </cell>
          <cell r="K11695">
            <v>0</v>
          </cell>
          <cell r="L11695">
            <v>0</v>
          </cell>
          <cell r="M11695">
            <v>0</v>
          </cell>
          <cell r="N11695">
            <v>0</v>
          </cell>
          <cell r="O11695">
            <v>0</v>
          </cell>
        </row>
        <row r="11696">
          <cell r="D11696" t="str">
            <v>21100241201188</v>
          </cell>
          <cell r="E11696" t="str">
            <v>校级政策执行阐释理论视角下中小学教师跨学</v>
          </cell>
          <cell r="F11696" t="str">
            <v>李茂菊</v>
          </cell>
          <cell r="G11696" t="str">
            <v>2023146</v>
          </cell>
          <cell r="H11696">
            <v>0</v>
          </cell>
          <cell r="I11696">
            <v>2500</v>
          </cell>
          <cell r="J11696">
            <v>0</v>
          </cell>
          <cell r="K11696">
            <v>2500</v>
          </cell>
          <cell r="L11696">
            <v>0</v>
          </cell>
          <cell r="M11696">
            <v>0</v>
          </cell>
          <cell r="N11696">
            <v>0</v>
          </cell>
          <cell r="O11696">
            <v>2500</v>
          </cell>
        </row>
        <row r="11697">
          <cell r="D11697" t="str">
            <v>21100241201189</v>
          </cell>
          <cell r="E11697" t="str">
            <v>校级广东省潮汕人文化印象及文化认同的调查</v>
          </cell>
          <cell r="F11697" t="str">
            <v>李文韬</v>
          </cell>
          <cell r="G11697" t="str">
            <v>2023167</v>
          </cell>
          <cell r="H11697">
            <v>0</v>
          </cell>
          <cell r="I11697">
            <v>2500</v>
          </cell>
          <cell r="J11697">
            <v>0</v>
          </cell>
          <cell r="K11697">
            <v>2500</v>
          </cell>
          <cell r="L11697">
            <v>0</v>
          </cell>
          <cell r="M11697">
            <v>0</v>
          </cell>
          <cell r="N11697">
            <v>0</v>
          </cell>
          <cell r="O11697">
            <v>2500</v>
          </cell>
        </row>
        <row r="11698">
          <cell r="D11698" t="str">
            <v>21100241201190</v>
          </cell>
          <cell r="E11698" t="str">
            <v>校级暖风少年——城乡心育服务领航者</v>
          </cell>
          <cell r="F11698" t="str">
            <v>况小雪</v>
          </cell>
          <cell r="G11698" t="str">
            <v>2017057</v>
          </cell>
          <cell r="H11698">
            <v>0</v>
          </cell>
          <cell r="I11698">
            <v>2500</v>
          </cell>
          <cell r="J11698">
            <v>0</v>
          </cell>
          <cell r="K11698">
            <v>2500</v>
          </cell>
          <cell r="L11698">
            <v>0</v>
          </cell>
          <cell r="M11698">
            <v>0</v>
          </cell>
          <cell r="N11698">
            <v>0</v>
          </cell>
          <cell r="O11698">
            <v>2500</v>
          </cell>
        </row>
        <row r="11699">
          <cell r="D11699" t="str">
            <v>21100241201191</v>
          </cell>
          <cell r="E11699" t="str">
            <v>校级“家庭音乐汇” ——东莞市松山湖家促</v>
          </cell>
          <cell r="F11699" t="str">
            <v>黄琼</v>
          </cell>
          <cell r="G11699" t="str">
            <v>2005067</v>
          </cell>
          <cell r="H11699">
            <v>0</v>
          </cell>
          <cell r="I11699">
            <v>2500</v>
          </cell>
          <cell r="J11699">
            <v>0</v>
          </cell>
          <cell r="K11699">
            <v>2500</v>
          </cell>
          <cell r="L11699">
            <v>0</v>
          </cell>
          <cell r="M11699">
            <v>0</v>
          </cell>
          <cell r="N11699">
            <v>0</v>
          </cell>
          <cell r="O11699">
            <v>2500</v>
          </cell>
        </row>
        <row r="11700">
          <cell r="D11700" t="str">
            <v>21100241201192</v>
          </cell>
          <cell r="E11700" t="str">
            <v>校级莞工运动训练中心</v>
          </cell>
          <cell r="F11700" t="str">
            <v>陈进</v>
          </cell>
          <cell r="G11700" t="str">
            <v>2001034</v>
          </cell>
          <cell r="H11700">
            <v>0</v>
          </cell>
          <cell r="I11700">
            <v>2500</v>
          </cell>
          <cell r="J11700">
            <v>0</v>
          </cell>
          <cell r="K11700">
            <v>2500</v>
          </cell>
          <cell r="L11700">
            <v>0</v>
          </cell>
          <cell r="M11700">
            <v>0</v>
          </cell>
          <cell r="N11700">
            <v>0</v>
          </cell>
          <cell r="O11700">
            <v>2500</v>
          </cell>
        </row>
        <row r="11701">
          <cell r="D11701" t="str">
            <v>21100241201193</v>
          </cell>
          <cell r="E11701" t="str">
            <v>校级基于数字化技术的岭南舞蹈文化遗产研究</v>
          </cell>
          <cell r="F11701" t="str">
            <v>姚佩婵</v>
          </cell>
          <cell r="G11701" t="str">
            <v>2009039</v>
          </cell>
          <cell r="H11701">
            <v>0</v>
          </cell>
          <cell r="I11701">
            <v>0</v>
          </cell>
          <cell r="J11701">
            <v>0</v>
          </cell>
          <cell r="K11701">
            <v>0</v>
          </cell>
          <cell r="L11701">
            <v>0</v>
          </cell>
          <cell r="M11701">
            <v>0</v>
          </cell>
          <cell r="N11701">
            <v>0</v>
          </cell>
          <cell r="O11701">
            <v>0</v>
          </cell>
        </row>
        <row r="11702">
          <cell r="D11702" t="str">
            <v>21100245716</v>
          </cell>
          <cell r="E11702" t="str">
            <v>广东省大学生匹克球锦标赛</v>
          </cell>
          <cell r="F11702" t="str">
            <v>余意</v>
          </cell>
          <cell r="G11702" t="str">
            <v>2001036</v>
          </cell>
          <cell r="H11702">
            <v>0</v>
          </cell>
          <cell r="I11702">
            <v>128598.81</v>
          </cell>
          <cell r="J11702">
            <v>119900.5</v>
          </cell>
          <cell r="K11702">
            <v>8698.31</v>
          </cell>
          <cell r="L11702">
            <v>0</v>
          </cell>
          <cell r="M11702">
            <v>0</v>
          </cell>
          <cell r="N11702">
            <v>0</v>
          </cell>
          <cell r="O11702">
            <v>8698.31</v>
          </cell>
        </row>
        <row r="11703">
          <cell r="D11703" t="str">
            <v>21100250229</v>
          </cell>
          <cell r="E11703" t="str">
            <v>（定向捐赠款）南峰书院贇雅智慧创课工坊</v>
          </cell>
          <cell r="F11703" t="str">
            <v>余意</v>
          </cell>
          <cell r="G11703" t="str">
            <v>2001036</v>
          </cell>
          <cell r="H11703">
            <v>0</v>
          </cell>
          <cell r="I11703">
            <v>0</v>
          </cell>
          <cell r="J11703">
            <v>0</v>
          </cell>
          <cell r="K11703">
            <v>0</v>
          </cell>
          <cell r="L11703">
            <v>0</v>
          </cell>
          <cell r="M11703">
            <v>0</v>
          </cell>
          <cell r="N11703">
            <v>0</v>
          </cell>
          <cell r="O11703">
            <v>0</v>
          </cell>
        </row>
        <row r="11704">
          <cell r="D11704" t="str">
            <v>21100251115</v>
          </cell>
          <cell r="E11704" t="str">
            <v>运动健康产业科技创新中心建设经费</v>
          </cell>
          <cell r="F11704" t="str">
            <v>余意</v>
          </cell>
          <cell r="G11704" t="str">
            <v>2001036</v>
          </cell>
          <cell r="H11704">
            <v>0</v>
          </cell>
          <cell r="I11704">
            <v>800000</v>
          </cell>
          <cell r="J11704">
            <v>0</v>
          </cell>
          <cell r="K11704">
            <v>800000</v>
          </cell>
          <cell r="L11704">
            <v>0</v>
          </cell>
          <cell r="M11704">
            <v>38841.56</v>
          </cell>
          <cell r="N11704">
            <v>0</v>
          </cell>
          <cell r="O11704">
            <v>761158.44</v>
          </cell>
        </row>
        <row r="11705">
          <cell r="D11705" t="str">
            <v>21100251121</v>
          </cell>
          <cell r="E11705" t="str">
            <v>培训项目成本</v>
          </cell>
          <cell r="F11705" t="str">
            <v>余意</v>
          </cell>
          <cell r="G11705" t="str">
            <v>2001036</v>
          </cell>
          <cell r="H11705">
            <v>0</v>
          </cell>
          <cell r="I11705">
            <v>0</v>
          </cell>
          <cell r="J11705">
            <v>0</v>
          </cell>
          <cell r="K11705">
            <v>0</v>
          </cell>
          <cell r="L11705">
            <v>0</v>
          </cell>
          <cell r="M11705">
            <v>0</v>
          </cell>
          <cell r="N11705">
            <v>0</v>
          </cell>
          <cell r="O11705">
            <v>0</v>
          </cell>
        </row>
        <row r="11706">
          <cell r="D11706" t="str">
            <v>21100251121001</v>
          </cell>
          <cell r="E11706" t="str">
            <v>新进教师岗前培训</v>
          </cell>
          <cell r="F11706" t="str">
            <v>余意</v>
          </cell>
          <cell r="G11706" t="str">
            <v>2001036</v>
          </cell>
          <cell r="H11706">
            <v>0</v>
          </cell>
          <cell r="I11706">
            <v>123400</v>
          </cell>
          <cell r="J11706">
            <v>0</v>
          </cell>
          <cell r="K11706">
            <v>123400</v>
          </cell>
          <cell r="L11706">
            <v>0</v>
          </cell>
          <cell r="M11706">
            <v>0</v>
          </cell>
          <cell r="N11706">
            <v>0</v>
          </cell>
          <cell r="O11706">
            <v>123400</v>
          </cell>
        </row>
        <row r="11707">
          <cell r="D11707" t="str">
            <v>21100251201178</v>
          </cell>
          <cell r="E11707" t="str">
            <v>国家级广东省部分地区乡村儿童心理与行为现</v>
          </cell>
          <cell r="F11707" t="str">
            <v>况小雪</v>
          </cell>
          <cell r="G11707" t="str">
            <v>2017057</v>
          </cell>
          <cell r="H11707">
            <v>0</v>
          </cell>
          <cell r="I11707">
            <v>6000</v>
          </cell>
          <cell r="J11707">
            <v>0</v>
          </cell>
          <cell r="K11707">
            <v>6000</v>
          </cell>
          <cell r="L11707">
            <v>0</v>
          </cell>
          <cell r="M11707">
            <v>0</v>
          </cell>
          <cell r="N11707">
            <v>0</v>
          </cell>
          <cell r="O11707">
            <v>6000</v>
          </cell>
        </row>
        <row r="11708">
          <cell r="D11708" t="str">
            <v>21100251201179</v>
          </cell>
          <cell r="E11708" t="str">
            <v>省级绘乐园——基于绘本的国家安全教育课程</v>
          </cell>
          <cell r="F11708" t="str">
            <v>张锐</v>
          </cell>
          <cell r="G11708" t="str">
            <v>2010006</v>
          </cell>
          <cell r="H11708">
            <v>0</v>
          </cell>
          <cell r="I11708">
            <v>3000</v>
          </cell>
          <cell r="J11708">
            <v>0</v>
          </cell>
          <cell r="K11708">
            <v>3000</v>
          </cell>
          <cell r="L11708">
            <v>0</v>
          </cell>
          <cell r="M11708">
            <v>0</v>
          </cell>
          <cell r="N11708">
            <v>0</v>
          </cell>
          <cell r="O11708">
            <v>3000</v>
          </cell>
        </row>
        <row r="11709">
          <cell r="D11709" t="str">
            <v>21100251201180</v>
          </cell>
          <cell r="E11709" t="str">
            <v>省级“家校社”协同育人的音乐教联体构建与</v>
          </cell>
          <cell r="F11709" t="str">
            <v>张曾雅惠</v>
          </cell>
          <cell r="G11709" t="str">
            <v>2018084</v>
          </cell>
          <cell r="H11709">
            <v>0</v>
          </cell>
          <cell r="I11709">
            <v>3000</v>
          </cell>
          <cell r="J11709">
            <v>0</v>
          </cell>
          <cell r="K11709">
            <v>3000</v>
          </cell>
          <cell r="L11709">
            <v>0</v>
          </cell>
          <cell r="M11709">
            <v>0</v>
          </cell>
          <cell r="N11709">
            <v>0</v>
          </cell>
          <cell r="O11709">
            <v>3000</v>
          </cell>
        </row>
        <row r="11710">
          <cell r="D11710" t="str">
            <v>21100251201181</v>
          </cell>
          <cell r="E11710" t="str">
            <v>校级育见AI--小学教师AI 素养提升计</v>
          </cell>
          <cell r="F11710" t="str">
            <v>张锐</v>
          </cell>
          <cell r="G11710" t="str">
            <v>2010006</v>
          </cell>
          <cell r="H11710">
            <v>0</v>
          </cell>
          <cell r="I11710">
            <v>1500</v>
          </cell>
          <cell r="J11710">
            <v>0</v>
          </cell>
          <cell r="K11710">
            <v>1500</v>
          </cell>
          <cell r="L11710">
            <v>0</v>
          </cell>
          <cell r="M11710">
            <v>0</v>
          </cell>
          <cell r="N11710">
            <v>0</v>
          </cell>
          <cell r="O11710">
            <v>1500</v>
          </cell>
        </row>
        <row r="11711">
          <cell r="D11711" t="str">
            <v>21100251201182</v>
          </cell>
          <cell r="E11711" t="str">
            <v>校级高校社区育人中朋辈驱动型学风建设路径</v>
          </cell>
          <cell r="F11711" t="str">
            <v>况小雪</v>
          </cell>
          <cell r="G11711" t="str">
            <v>2017057</v>
          </cell>
          <cell r="H11711">
            <v>0</v>
          </cell>
          <cell r="I11711">
            <v>1500</v>
          </cell>
          <cell r="J11711">
            <v>0</v>
          </cell>
          <cell r="K11711">
            <v>1500</v>
          </cell>
          <cell r="L11711">
            <v>0</v>
          </cell>
          <cell r="M11711">
            <v>0</v>
          </cell>
          <cell r="N11711">
            <v>0</v>
          </cell>
          <cell r="O11711">
            <v>1500</v>
          </cell>
        </row>
        <row r="11712">
          <cell r="D11712" t="str">
            <v>21100251201183</v>
          </cell>
          <cell r="E11712" t="str">
            <v>校级究教育公平视域下AI赋能乡镇教育资源</v>
          </cell>
          <cell r="F11712" t="str">
            <v>谢伟红</v>
          </cell>
          <cell r="G11712" t="str">
            <v>2003050</v>
          </cell>
          <cell r="H11712">
            <v>0</v>
          </cell>
          <cell r="I11712">
            <v>1500</v>
          </cell>
          <cell r="J11712">
            <v>0</v>
          </cell>
          <cell r="K11712">
            <v>1500</v>
          </cell>
          <cell r="L11712">
            <v>0</v>
          </cell>
          <cell r="M11712">
            <v>0</v>
          </cell>
          <cell r="N11712">
            <v>0</v>
          </cell>
          <cell r="O11712">
            <v>1500</v>
          </cell>
        </row>
        <row r="11713">
          <cell r="D11713" t="str">
            <v>21100251201184</v>
          </cell>
          <cell r="E11713" t="str">
            <v>校级大学生成为“全职儿女”的经济决策：基</v>
          </cell>
          <cell r="F11713" t="str">
            <v>况小雪</v>
          </cell>
          <cell r="G11713" t="str">
            <v>2017057</v>
          </cell>
          <cell r="H11713">
            <v>0</v>
          </cell>
          <cell r="I11713">
            <v>1500</v>
          </cell>
          <cell r="J11713">
            <v>0</v>
          </cell>
          <cell r="K11713">
            <v>1500</v>
          </cell>
          <cell r="L11713">
            <v>0</v>
          </cell>
          <cell r="M11713">
            <v>0</v>
          </cell>
          <cell r="N11713">
            <v>0</v>
          </cell>
          <cell r="O11713">
            <v>1500</v>
          </cell>
        </row>
        <row r="11714">
          <cell r="D11714" t="str">
            <v>21100251201185</v>
          </cell>
          <cell r="E11714" t="str">
            <v>校级小组心理绘画技术在大学生朋辈辅导中的</v>
          </cell>
          <cell r="F11714" t="str">
            <v>刘健</v>
          </cell>
          <cell r="G11714" t="str">
            <v>1993042</v>
          </cell>
          <cell r="H11714">
            <v>0</v>
          </cell>
          <cell r="I11714">
            <v>1500</v>
          </cell>
          <cell r="J11714">
            <v>0</v>
          </cell>
          <cell r="K11714">
            <v>1500</v>
          </cell>
          <cell r="L11714">
            <v>0</v>
          </cell>
          <cell r="M11714">
            <v>0</v>
          </cell>
          <cell r="N11714">
            <v>0</v>
          </cell>
          <cell r="O11714">
            <v>1500</v>
          </cell>
        </row>
        <row r="11715">
          <cell r="D11715" t="str">
            <v>21100251201186</v>
          </cell>
          <cell r="E11715" t="str">
            <v>校级生命守门人 ——预警和防止自杀的探索</v>
          </cell>
          <cell r="F11715" t="str">
            <v>江文</v>
          </cell>
          <cell r="G11715" t="str">
            <v>2004051</v>
          </cell>
          <cell r="H11715">
            <v>0</v>
          </cell>
          <cell r="I11715">
            <v>1500</v>
          </cell>
          <cell r="J11715">
            <v>0</v>
          </cell>
          <cell r="K11715">
            <v>1500</v>
          </cell>
          <cell r="L11715">
            <v>0</v>
          </cell>
          <cell r="M11715">
            <v>0</v>
          </cell>
          <cell r="N11715">
            <v>0</v>
          </cell>
          <cell r="O11715">
            <v>1500</v>
          </cell>
        </row>
        <row r="11716">
          <cell r="D11716" t="str">
            <v>21100251201187</v>
          </cell>
          <cell r="E11716" t="str">
            <v>校级《提振消费背景下体育潮玩发展的时代价</v>
          </cell>
          <cell r="F11716" t="str">
            <v>刘兵</v>
          </cell>
          <cell r="G11716" t="str">
            <v>2024187</v>
          </cell>
          <cell r="H11716">
            <v>0</v>
          </cell>
          <cell r="I11716">
            <v>1500</v>
          </cell>
          <cell r="J11716">
            <v>0</v>
          </cell>
          <cell r="K11716">
            <v>1500</v>
          </cell>
          <cell r="L11716">
            <v>0</v>
          </cell>
          <cell r="M11716">
            <v>0</v>
          </cell>
          <cell r="N11716">
            <v>0</v>
          </cell>
          <cell r="O11716">
            <v>1500</v>
          </cell>
        </row>
        <row r="11717">
          <cell r="D11717" t="str">
            <v>21100251201188</v>
          </cell>
          <cell r="E11717" t="str">
            <v>校级后程优创--AI赋能3D打印未来制造</v>
          </cell>
          <cell r="F11717" t="str">
            <v>刘林</v>
          </cell>
          <cell r="G11717" t="str">
            <v>2024141</v>
          </cell>
          <cell r="H11717">
            <v>0</v>
          </cell>
          <cell r="I11717">
            <v>1500</v>
          </cell>
          <cell r="J11717">
            <v>0</v>
          </cell>
          <cell r="K11717">
            <v>1500</v>
          </cell>
          <cell r="L11717">
            <v>0</v>
          </cell>
          <cell r="M11717">
            <v>0</v>
          </cell>
          <cell r="N11717">
            <v>0</v>
          </cell>
          <cell r="O11717">
            <v>1500</v>
          </cell>
        </row>
        <row r="11718">
          <cell r="D11718" t="str">
            <v>21100251201189</v>
          </cell>
          <cell r="E11718" t="str">
            <v>校级社区音乐公益课堂：15分钟艺术服务圈</v>
          </cell>
          <cell r="F11718" t="str">
            <v>王和卿</v>
          </cell>
          <cell r="G11718" t="str">
            <v>2017088</v>
          </cell>
          <cell r="H11718">
            <v>0</v>
          </cell>
          <cell r="I11718">
            <v>1500</v>
          </cell>
          <cell r="J11718">
            <v>0</v>
          </cell>
          <cell r="K11718">
            <v>1500</v>
          </cell>
          <cell r="L11718">
            <v>0</v>
          </cell>
          <cell r="M11718">
            <v>0</v>
          </cell>
          <cell r="N11718">
            <v>0</v>
          </cell>
          <cell r="O11718">
            <v>1500</v>
          </cell>
        </row>
        <row r="11719">
          <cell r="D11719" t="str">
            <v>21100255709</v>
          </cell>
          <cell r="E11719" t="str">
            <v>2024年东莞市文化发展专项资金（林中空地）</v>
          </cell>
          <cell r="F11719" t="str">
            <v>余意</v>
          </cell>
          <cell r="G11719" t="str">
            <v>2001036</v>
          </cell>
          <cell r="H11719">
            <v>0</v>
          </cell>
          <cell r="I11719">
            <v>40000</v>
          </cell>
          <cell r="J11719">
            <v>0</v>
          </cell>
          <cell r="K11719">
            <v>40000</v>
          </cell>
          <cell r="L11719">
            <v>0</v>
          </cell>
          <cell r="M11719">
            <v>0</v>
          </cell>
          <cell r="N11719">
            <v>0</v>
          </cell>
          <cell r="O11719">
            <v>40000</v>
          </cell>
        </row>
        <row r="11720">
          <cell r="D11720" t="str">
            <v>21100255710</v>
          </cell>
          <cell r="E11720" t="str">
            <v>2024年东莞市文化发展专项资金（英雄母亲）</v>
          </cell>
          <cell r="F11720" t="str">
            <v>余意</v>
          </cell>
          <cell r="G11720" t="str">
            <v>2001036</v>
          </cell>
          <cell r="H11720">
            <v>0</v>
          </cell>
          <cell r="I11720">
            <v>100000</v>
          </cell>
          <cell r="J11720">
            <v>0</v>
          </cell>
          <cell r="K11720">
            <v>100000</v>
          </cell>
          <cell r="L11720">
            <v>0</v>
          </cell>
          <cell r="M11720">
            <v>0</v>
          </cell>
          <cell r="N11720">
            <v>0</v>
          </cell>
          <cell r="O11720">
            <v>100000</v>
          </cell>
        </row>
        <row r="11721">
          <cell r="D11721" t="str">
            <v>21200195400012</v>
          </cell>
          <cell r="E11721" t="str">
            <v>(071027001)团费</v>
          </cell>
          <cell r="F11721" t="str">
            <v>陈伟</v>
          </cell>
          <cell r="G11721" t="str">
            <v>2003020</v>
          </cell>
          <cell r="H11721">
            <v>769.2</v>
          </cell>
          <cell r="I11721">
            <v>0</v>
          </cell>
          <cell r="J11721">
            <v>0</v>
          </cell>
          <cell r="K11721">
            <v>769.2</v>
          </cell>
          <cell r="L11721">
            <v>0</v>
          </cell>
          <cell r="M11721">
            <v>0</v>
          </cell>
          <cell r="N11721">
            <v>0</v>
          </cell>
          <cell r="O11721">
            <v>769.2</v>
          </cell>
        </row>
        <row r="11722">
          <cell r="D11722" t="str">
            <v>21200195900001012</v>
          </cell>
          <cell r="E11722" t="str">
            <v>党费</v>
          </cell>
          <cell r="F11722" t="str">
            <v>宋美娴</v>
          </cell>
          <cell r="G11722" t="str">
            <v>2004025</v>
          </cell>
          <cell r="H11722">
            <v>0</v>
          </cell>
          <cell r="I11722">
            <v>19165.9</v>
          </cell>
          <cell r="J11722">
            <v>0</v>
          </cell>
          <cell r="K11722">
            <v>19165.9</v>
          </cell>
          <cell r="L11722">
            <v>0</v>
          </cell>
          <cell r="M11722">
            <v>0</v>
          </cell>
          <cell r="N11722">
            <v>0</v>
          </cell>
          <cell r="O11722">
            <v>19165.9</v>
          </cell>
        </row>
        <row r="11723">
          <cell r="D11723" t="str">
            <v>21200211138001</v>
          </cell>
          <cell r="E11723" t="str">
            <v>实验室建设专项支出</v>
          </cell>
          <cell r="F11723" t="str">
            <v>陈伟</v>
          </cell>
          <cell r="G11723" t="str">
            <v>2003020</v>
          </cell>
          <cell r="H11723">
            <v>0</v>
          </cell>
          <cell r="I11723">
            <v>0</v>
          </cell>
          <cell r="J11723">
            <v>0</v>
          </cell>
          <cell r="K11723">
            <v>0</v>
          </cell>
          <cell r="L11723">
            <v>0</v>
          </cell>
          <cell r="M11723">
            <v>0</v>
          </cell>
          <cell r="N11723">
            <v>0</v>
          </cell>
          <cell r="O11723">
            <v>0</v>
          </cell>
        </row>
        <row r="11724">
          <cell r="D11724" t="str">
            <v>21200215701012</v>
          </cell>
          <cell r="E11724" t="str">
            <v>征兵专项经费</v>
          </cell>
          <cell r="F11724" t="str">
            <v>宋美娴</v>
          </cell>
          <cell r="G11724" t="str">
            <v>2004025</v>
          </cell>
          <cell r="H11724">
            <v>0</v>
          </cell>
          <cell r="I11724">
            <v>2000</v>
          </cell>
          <cell r="J11724">
            <v>0</v>
          </cell>
          <cell r="K11724">
            <v>2000</v>
          </cell>
          <cell r="L11724">
            <v>0</v>
          </cell>
          <cell r="M11724">
            <v>0</v>
          </cell>
          <cell r="N11724">
            <v>0</v>
          </cell>
          <cell r="O11724">
            <v>2000</v>
          </cell>
        </row>
        <row r="11725">
          <cell r="D11725" t="str">
            <v>21200220619001</v>
          </cell>
          <cell r="E11725" t="str">
            <v>粤台产业学院人员经费</v>
          </cell>
          <cell r="F11725" t="str">
            <v>陈伟</v>
          </cell>
          <cell r="G11725" t="str">
            <v>2003020</v>
          </cell>
          <cell r="H11725">
            <v>0</v>
          </cell>
          <cell r="I11725">
            <v>6542475</v>
          </cell>
          <cell r="J11725">
            <v>5620134.26</v>
          </cell>
          <cell r="K11725">
            <v>922340.74</v>
          </cell>
          <cell r="L11725">
            <v>0</v>
          </cell>
          <cell r="M11725">
            <v>0</v>
          </cell>
          <cell r="N11725">
            <v>0</v>
          </cell>
          <cell r="O11725">
            <v>922340.74</v>
          </cell>
        </row>
        <row r="11726">
          <cell r="D11726" t="str">
            <v>21200220629017</v>
          </cell>
          <cell r="E11726" t="str">
            <v>本科招生工作经费</v>
          </cell>
          <cell r="F11726" t="str">
            <v>宋美娴</v>
          </cell>
          <cell r="G11726" t="str">
            <v>2004025</v>
          </cell>
          <cell r="H11726">
            <v>0</v>
          </cell>
          <cell r="I11726">
            <v>0</v>
          </cell>
          <cell r="J11726">
            <v>0</v>
          </cell>
          <cell r="K11726">
            <v>0</v>
          </cell>
          <cell r="L11726">
            <v>0</v>
          </cell>
          <cell r="M11726">
            <v>0</v>
          </cell>
          <cell r="N11726">
            <v>0</v>
          </cell>
          <cell r="O11726">
            <v>0</v>
          </cell>
        </row>
        <row r="11727">
          <cell r="D11727" t="str">
            <v>21200221001060</v>
          </cell>
          <cell r="E11727" t="str">
            <v>党建经费</v>
          </cell>
          <cell r="F11727" t="str">
            <v>宋美娴</v>
          </cell>
          <cell r="G11727" t="str">
            <v>2004025</v>
          </cell>
          <cell r="H11727">
            <v>0</v>
          </cell>
          <cell r="I11727">
            <v>38550</v>
          </cell>
          <cell r="J11727">
            <v>3457.5</v>
          </cell>
          <cell r="K11727">
            <v>35092.5</v>
          </cell>
          <cell r="L11727">
            <v>0</v>
          </cell>
          <cell r="M11727">
            <v>0</v>
          </cell>
          <cell r="N11727">
            <v>0</v>
          </cell>
          <cell r="O11727">
            <v>35092.5</v>
          </cell>
        </row>
        <row r="11728">
          <cell r="D11728" t="str">
            <v>21200221001122010</v>
          </cell>
          <cell r="E11728" t="str">
            <v>教学实验耗材费</v>
          </cell>
          <cell r="F11728" t="str">
            <v>陈伟</v>
          </cell>
          <cell r="G11728" t="str">
            <v>2003020</v>
          </cell>
          <cell r="H11728">
            <v>0</v>
          </cell>
          <cell r="I11728">
            <v>0</v>
          </cell>
          <cell r="J11728">
            <v>0</v>
          </cell>
          <cell r="K11728">
            <v>0</v>
          </cell>
          <cell r="L11728">
            <v>0</v>
          </cell>
          <cell r="M11728">
            <v>0</v>
          </cell>
          <cell r="N11728">
            <v>0</v>
          </cell>
          <cell r="O11728">
            <v>0</v>
          </cell>
        </row>
        <row r="11729">
          <cell r="D11729" t="str">
            <v>21200221001175</v>
          </cell>
          <cell r="E11729" t="str">
            <v>日常公用经费</v>
          </cell>
          <cell r="F11729" t="str">
            <v>陈伟</v>
          </cell>
          <cell r="G11729" t="str">
            <v>2003020</v>
          </cell>
          <cell r="H11729">
            <v>0</v>
          </cell>
          <cell r="I11729">
            <v>0</v>
          </cell>
          <cell r="J11729">
            <v>0</v>
          </cell>
          <cell r="K11729">
            <v>0</v>
          </cell>
          <cell r="L11729">
            <v>0</v>
          </cell>
          <cell r="M11729">
            <v>0</v>
          </cell>
          <cell r="N11729">
            <v>0</v>
          </cell>
          <cell r="O11729">
            <v>0</v>
          </cell>
        </row>
        <row r="11730">
          <cell r="D11730" t="str">
            <v>21200221001176</v>
          </cell>
          <cell r="E11730" t="str">
            <v>教学业务费（教学实验耗材费）</v>
          </cell>
          <cell r="F11730" t="str">
            <v>陈伟</v>
          </cell>
          <cell r="G11730" t="str">
            <v>2003020</v>
          </cell>
          <cell r="H11730">
            <v>0</v>
          </cell>
          <cell r="I11730">
            <v>92000</v>
          </cell>
          <cell r="J11730">
            <v>59980</v>
          </cell>
          <cell r="K11730">
            <v>32020</v>
          </cell>
          <cell r="L11730">
            <v>0</v>
          </cell>
          <cell r="M11730">
            <v>0</v>
          </cell>
          <cell r="N11730">
            <v>0</v>
          </cell>
          <cell r="O11730">
            <v>32020</v>
          </cell>
        </row>
        <row r="11731">
          <cell r="D11731" t="str">
            <v>21200221001177</v>
          </cell>
          <cell r="E11731" t="str">
            <v>人才队伍建设费</v>
          </cell>
          <cell r="F11731" t="str">
            <v>陈伟</v>
          </cell>
          <cell r="G11731" t="str">
            <v>2003020</v>
          </cell>
          <cell r="H11731">
            <v>0</v>
          </cell>
          <cell r="I11731">
            <v>0</v>
          </cell>
          <cell r="J11731">
            <v>0</v>
          </cell>
          <cell r="K11731">
            <v>0</v>
          </cell>
          <cell r="L11731">
            <v>0</v>
          </cell>
          <cell r="M11731">
            <v>0</v>
          </cell>
          <cell r="N11731">
            <v>0</v>
          </cell>
          <cell r="O11731">
            <v>0</v>
          </cell>
        </row>
        <row r="11732">
          <cell r="D11732" t="str">
            <v>21200221003024</v>
          </cell>
          <cell r="E11732" t="str">
            <v>学生工作经费</v>
          </cell>
          <cell r="F11732" t="str">
            <v>陈伟</v>
          </cell>
          <cell r="G11732" t="str">
            <v>2003020</v>
          </cell>
          <cell r="H11732">
            <v>0</v>
          </cell>
          <cell r="I11732">
            <v>42000</v>
          </cell>
          <cell r="J11732">
            <v>6279</v>
          </cell>
          <cell r="K11732">
            <v>35721</v>
          </cell>
          <cell r="L11732">
            <v>0</v>
          </cell>
          <cell r="M11732">
            <v>0</v>
          </cell>
          <cell r="N11732">
            <v>0</v>
          </cell>
          <cell r="O11732">
            <v>35721</v>
          </cell>
        </row>
        <row r="11733">
          <cell r="D11733" t="str">
            <v>21200221004001</v>
          </cell>
          <cell r="E11733" t="str">
            <v>粤台产业学院日常经费</v>
          </cell>
          <cell r="F11733" t="str">
            <v>陈伟</v>
          </cell>
          <cell r="G11733" t="str">
            <v>2003020</v>
          </cell>
          <cell r="H11733">
            <v>0</v>
          </cell>
          <cell r="I11733">
            <v>0</v>
          </cell>
          <cell r="J11733">
            <v>0</v>
          </cell>
          <cell r="K11733">
            <v>0</v>
          </cell>
          <cell r="L11733">
            <v>0</v>
          </cell>
          <cell r="M11733">
            <v>66850</v>
          </cell>
          <cell r="N11733">
            <v>0</v>
          </cell>
          <cell r="O11733">
            <v>-66850</v>
          </cell>
        </row>
        <row r="11734">
          <cell r="D11734" t="str">
            <v>21200221012041</v>
          </cell>
          <cell r="E11734" t="str">
            <v>学生工作经费（德育经费）</v>
          </cell>
          <cell r="F11734" t="str">
            <v>陈伟</v>
          </cell>
          <cell r="G11734" t="str">
            <v>2003020</v>
          </cell>
          <cell r="H11734">
            <v>0</v>
          </cell>
          <cell r="I11734">
            <v>0</v>
          </cell>
          <cell r="J11734">
            <v>0</v>
          </cell>
          <cell r="K11734">
            <v>0</v>
          </cell>
          <cell r="L11734">
            <v>0</v>
          </cell>
          <cell r="M11734">
            <v>0</v>
          </cell>
          <cell r="N11734">
            <v>0</v>
          </cell>
          <cell r="O11734">
            <v>0</v>
          </cell>
        </row>
        <row r="11735">
          <cell r="D11735" t="str">
            <v>21200221012044</v>
          </cell>
          <cell r="E11735" t="str">
            <v>学生工作经费（德育经费）</v>
          </cell>
          <cell r="F11735" t="str">
            <v>陈伟</v>
          </cell>
          <cell r="G11735" t="str">
            <v>2003020</v>
          </cell>
          <cell r="H11735">
            <v>0</v>
          </cell>
          <cell r="I11735">
            <v>10000</v>
          </cell>
          <cell r="J11735">
            <v>0</v>
          </cell>
          <cell r="K11735">
            <v>10000</v>
          </cell>
          <cell r="L11735">
            <v>0</v>
          </cell>
          <cell r="M11735">
            <v>0</v>
          </cell>
          <cell r="N11735">
            <v>0</v>
          </cell>
          <cell r="O11735">
            <v>10000</v>
          </cell>
        </row>
        <row r="11736">
          <cell r="D11736" t="str">
            <v>21200221101001035</v>
          </cell>
          <cell r="E11736" t="str">
            <v>教学业务费（专业建设费）</v>
          </cell>
          <cell r="F11736" t="str">
            <v>陈伟</v>
          </cell>
          <cell r="G11736" t="str">
            <v>2003020</v>
          </cell>
          <cell r="H11736">
            <v>0</v>
          </cell>
          <cell r="I11736">
            <v>0</v>
          </cell>
          <cell r="J11736">
            <v>0</v>
          </cell>
          <cell r="K11736">
            <v>0</v>
          </cell>
          <cell r="L11736">
            <v>0</v>
          </cell>
          <cell r="M11736">
            <v>0</v>
          </cell>
          <cell r="N11736">
            <v>0</v>
          </cell>
          <cell r="O11736">
            <v>0</v>
          </cell>
        </row>
        <row r="11737">
          <cell r="D11737" t="str">
            <v>21200221102035</v>
          </cell>
          <cell r="E11737" t="str">
            <v>教学业务费</v>
          </cell>
          <cell r="F11737" t="str">
            <v>陈伟</v>
          </cell>
          <cell r="G11737" t="str">
            <v>2003020</v>
          </cell>
          <cell r="H11737">
            <v>0</v>
          </cell>
          <cell r="I11737">
            <v>301580</v>
          </cell>
          <cell r="J11737">
            <v>293780.42</v>
          </cell>
          <cell r="K11737">
            <v>7799.58</v>
          </cell>
          <cell r="L11737">
            <v>180000</v>
          </cell>
          <cell r="M11737">
            <v>0</v>
          </cell>
          <cell r="N11737">
            <v>0</v>
          </cell>
          <cell r="O11737">
            <v>7799.58</v>
          </cell>
        </row>
        <row r="11738">
          <cell r="D11738" t="str">
            <v>21200221102035001</v>
          </cell>
          <cell r="E11738" t="str">
            <v>基于科产教融合项目驱动的卓越工程人才培养创新与实践</v>
          </cell>
          <cell r="F11738" t="str">
            <v>陈伟</v>
          </cell>
          <cell r="G11738" t="str">
            <v>2003020</v>
          </cell>
          <cell r="H11738">
            <v>0</v>
          </cell>
          <cell r="I11738">
            <v>16000</v>
          </cell>
          <cell r="J11738">
            <v>0</v>
          </cell>
          <cell r="K11738">
            <v>16000</v>
          </cell>
          <cell r="L11738">
            <v>0</v>
          </cell>
          <cell r="M11738">
            <v>0</v>
          </cell>
          <cell r="N11738">
            <v>0</v>
          </cell>
          <cell r="O11738">
            <v>16000</v>
          </cell>
        </row>
        <row r="11739">
          <cell r="D11739" t="str">
            <v>21200221102035002</v>
          </cell>
          <cell r="E11739" t="str">
            <v>基于产教融合项目驱动的工业节能微课程建设与实践</v>
          </cell>
          <cell r="F11739" t="str">
            <v>陈尚彦</v>
          </cell>
          <cell r="G11739" t="str">
            <v>2018022</v>
          </cell>
          <cell r="H11739">
            <v>0</v>
          </cell>
          <cell r="I11739">
            <v>25000</v>
          </cell>
          <cell r="J11739">
            <v>17971.75</v>
          </cell>
          <cell r="K11739">
            <v>7028.25</v>
          </cell>
          <cell r="L11739">
            <v>0</v>
          </cell>
          <cell r="M11739">
            <v>0</v>
          </cell>
          <cell r="N11739">
            <v>0</v>
          </cell>
          <cell r="O11739">
            <v>7028.25</v>
          </cell>
        </row>
        <row r="11740">
          <cell r="D11740" t="str">
            <v>21200221102043</v>
          </cell>
          <cell r="E11740" t="str">
            <v>学生工作经费（实习实验费）</v>
          </cell>
          <cell r="F11740" t="str">
            <v>陈伟</v>
          </cell>
          <cell r="G11740" t="str">
            <v>2003020</v>
          </cell>
          <cell r="H11740">
            <v>0</v>
          </cell>
          <cell r="I11740">
            <v>0</v>
          </cell>
          <cell r="J11740">
            <v>0</v>
          </cell>
          <cell r="K11740">
            <v>0</v>
          </cell>
          <cell r="L11740">
            <v>0</v>
          </cell>
          <cell r="M11740">
            <v>0</v>
          </cell>
          <cell r="N11740">
            <v>0</v>
          </cell>
          <cell r="O11740">
            <v>0</v>
          </cell>
        </row>
        <row r="11741">
          <cell r="D11741" t="str">
            <v>21200221102047</v>
          </cell>
          <cell r="E11741" t="str">
            <v>学生工作经费（实习实验费）</v>
          </cell>
          <cell r="F11741" t="str">
            <v>陈伟</v>
          </cell>
          <cell r="G11741" t="str">
            <v>2003020</v>
          </cell>
          <cell r="H11741">
            <v>0</v>
          </cell>
          <cell r="I11741">
            <v>20000</v>
          </cell>
          <cell r="J11741">
            <v>7225</v>
          </cell>
          <cell r="K11741">
            <v>12775</v>
          </cell>
          <cell r="L11741">
            <v>0</v>
          </cell>
          <cell r="M11741">
            <v>0</v>
          </cell>
          <cell r="N11741">
            <v>0</v>
          </cell>
          <cell r="O11741">
            <v>12775</v>
          </cell>
        </row>
        <row r="11742">
          <cell r="D11742" t="str">
            <v>21200221103001</v>
          </cell>
          <cell r="E11742" t="str">
            <v>粤台产业学院实验室建设专项</v>
          </cell>
          <cell r="F11742" t="str">
            <v>陈伟</v>
          </cell>
          <cell r="G11742" t="str">
            <v>2003020</v>
          </cell>
          <cell r="H11742">
            <v>0</v>
          </cell>
          <cell r="I11742">
            <v>0</v>
          </cell>
          <cell r="J11742">
            <v>0</v>
          </cell>
          <cell r="K11742">
            <v>0</v>
          </cell>
          <cell r="L11742">
            <v>0</v>
          </cell>
          <cell r="M11742">
            <v>0</v>
          </cell>
          <cell r="N11742">
            <v>0</v>
          </cell>
          <cell r="O11742">
            <v>0</v>
          </cell>
        </row>
        <row r="11743">
          <cell r="D11743" t="str">
            <v>21200221103014</v>
          </cell>
          <cell r="E11743" t="str">
            <v>实验和教学设施建设费</v>
          </cell>
          <cell r="F11743" t="str">
            <v>陈伟</v>
          </cell>
          <cell r="G11743" t="str">
            <v>2003020</v>
          </cell>
          <cell r="H11743">
            <v>0</v>
          </cell>
          <cell r="I11743">
            <v>120000</v>
          </cell>
          <cell r="J11743">
            <v>52632</v>
          </cell>
          <cell r="K11743">
            <v>67368</v>
          </cell>
          <cell r="L11743">
            <v>0</v>
          </cell>
          <cell r="M11743">
            <v>0</v>
          </cell>
          <cell r="N11743">
            <v>0</v>
          </cell>
          <cell r="O11743">
            <v>67368</v>
          </cell>
        </row>
        <row r="11744">
          <cell r="D11744" t="str">
            <v>21200221106214</v>
          </cell>
          <cell r="E11744" t="str">
            <v>教学业务费（课程建设费）</v>
          </cell>
          <cell r="F11744" t="str">
            <v>陈伟</v>
          </cell>
          <cell r="G11744" t="str">
            <v>2003020</v>
          </cell>
          <cell r="H11744">
            <v>0</v>
          </cell>
          <cell r="I11744">
            <v>0</v>
          </cell>
          <cell r="J11744">
            <v>0</v>
          </cell>
          <cell r="K11744">
            <v>0</v>
          </cell>
          <cell r="L11744">
            <v>0</v>
          </cell>
          <cell r="M11744">
            <v>0</v>
          </cell>
          <cell r="N11744">
            <v>0</v>
          </cell>
          <cell r="O11744">
            <v>0</v>
          </cell>
        </row>
        <row r="11745">
          <cell r="D11745" t="str">
            <v>21200221111014</v>
          </cell>
          <cell r="E11745" t="str">
            <v>基础设施运行费</v>
          </cell>
          <cell r="F11745" t="str">
            <v>陈伟</v>
          </cell>
          <cell r="G11745" t="str">
            <v>2003020</v>
          </cell>
          <cell r="H11745">
            <v>0</v>
          </cell>
          <cell r="I11745">
            <v>0</v>
          </cell>
          <cell r="J11745">
            <v>0</v>
          </cell>
          <cell r="K11745">
            <v>0</v>
          </cell>
          <cell r="L11745">
            <v>0</v>
          </cell>
          <cell r="M11745">
            <v>0</v>
          </cell>
          <cell r="N11745">
            <v>0</v>
          </cell>
          <cell r="O11745">
            <v>0</v>
          </cell>
        </row>
        <row r="11746">
          <cell r="D11746" t="str">
            <v>21200225601023</v>
          </cell>
          <cell r="E11746" t="str">
            <v>科研管理费</v>
          </cell>
          <cell r="F11746" t="str">
            <v>陈伟</v>
          </cell>
          <cell r="G11746" t="str">
            <v>2003020</v>
          </cell>
          <cell r="H11746">
            <v>0</v>
          </cell>
          <cell r="I11746">
            <v>17396</v>
          </cell>
          <cell r="J11746">
            <v>0</v>
          </cell>
          <cell r="K11746">
            <v>17396</v>
          </cell>
          <cell r="L11746">
            <v>0</v>
          </cell>
          <cell r="M11746">
            <v>0</v>
          </cell>
          <cell r="N11746">
            <v>0</v>
          </cell>
          <cell r="O11746">
            <v>17396</v>
          </cell>
        </row>
        <row r="11747">
          <cell r="D11747" t="str">
            <v>21200226120004011</v>
          </cell>
          <cell r="E11747" t="str">
            <v>服务东莞企业专项经费</v>
          </cell>
          <cell r="F11747" t="str">
            <v>谢春晓</v>
          </cell>
          <cell r="G11747" t="str">
            <v>2006058</v>
          </cell>
          <cell r="H11747">
            <v>0</v>
          </cell>
          <cell r="I11747">
            <v>0</v>
          </cell>
          <cell r="J11747">
            <v>0</v>
          </cell>
          <cell r="K11747">
            <v>0</v>
          </cell>
          <cell r="L11747">
            <v>0</v>
          </cell>
          <cell r="M11747">
            <v>0</v>
          </cell>
          <cell r="N11747">
            <v>0</v>
          </cell>
          <cell r="O11747">
            <v>0</v>
          </cell>
        </row>
        <row r="11748">
          <cell r="D11748" t="str">
            <v>21200231119</v>
          </cell>
          <cell r="E11748" t="str">
            <v>粤台产业学院人员经费</v>
          </cell>
          <cell r="F11748" t="str">
            <v>陈伟</v>
          </cell>
          <cell r="G11748" t="str">
            <v>2003020</v>
          </cell>
          <cell r="H11748">
            <v>0</v>
          </cell>
          <cell r="I11748">
            <v>0</v>
          </cell>
          <cell r="J11748">
            <v>0</v>
          </cell>
          <cell r="K11748">
            <v>0</v>
          </cell>
          <cell r="L11748">
            <v>0</v>
          </cell>
          <cell r="M11748">
            <v>0</v>
          </cell>
          <cell r="N11748">
            <v>0</v>
          </cell>
          <cell r="O11748">
            <v>0</v>
          </cell>
        </row>
        <row r="11749">
          <cell r="D11749" t="str">
            <v>21200241001004011</v>
          </cell>
          <cell r="E11749" t="str">
            <v>服务东莞企业专项经费</v>
          </cell>
          <cell r="F11749" t="str">
            <v>谢春晓</v>
          </cell>
          <cell r="G11749" t="str">
            <v>2006058</v>
          </cell>
          <cell r="H11749">
            <v>0</v>
          </cell>
          <cell r="I11749">
            <v>12000</v>
          </cell>
          <cell r="J11749">
            <v>0</v>
          </cell>
          <cell r="K11749">
            <v>12000</v>
          </cell>
          <cell r="L11749">
            <v>0</v>
          </cell>
          <cell r="M11749">
            <v>0</v>
          </cell>
          <cell r="N11749">
            <v>0</v>
          </cell>
          <cell r="O11749">
            <v>12000</v>
          </cell>
        </row>
        <row r="11750">
          <cell r="D11750" t="str">
            <v>21200241002015</v>
          </cell>
          <cell r="E11750" t="str">
            <v>科研业务费</v>
          </cell>
          <cell r="F11750" t="str">
            <v>陈伟</v>
          </cell>
          <cell r="G11750" t="str">
            <v>2003020</v>
          </cell>
          <cell r="H11750">
            <v>0</v>
          </cell>
          <cell r="I11750">
            <v>2500</v>
          </cell>
          <cell r="J11750">
            <v>500</v>
          </cell>
          <cell r="K11750">
            <v>2000</v>
          </cell>
          <cell r="L11750">
            <v>0</v>
          </cell>
          <cell r="M11750">
            <v>0</v>
          </cell>
          <cell r="N11750">
            <v>0</v>
          </cell>
          <cell r="O11750">
            <v>2000</v>
          </cell>
        </row>
        <row r="11751">
          <cell r="D11751" t="str">
            <v>21200241003</v>
          </cell>
          <cell r="E11751" t="str">
            <v>粤台产业学院人员经费（补充）</v>
          </cell>
          <cell r="F11751" t="str">
            <v>陈伟</v>
          </cell>
          <cell r="G11751" t="str">
            <v>2003020</v>
          </cell>
          <cell r="H11751">
            <v>0</v>
          </cell>
          <cell r="I11751">
            <v>0</v>
          </cell>
          <cell r="J11751">
            <v>0</v>
          </cell>
          <cell r="K11751">
            <v>0</v>
          </cell>
          <cell r="L11751">
            <v>0</v>
          </cell>
          <cell r="M11751">
            <v>0</v>
          </cell>
          <cell r="N11751">
            <v>0</v>
          </cell>
          <cell r="O11751">
            <v>0</v>
          </cell>
        </row>
        <row r="11752">
          <cell r="D11752" t="str">
            <v>21200241201194</v>
          </cell>
          <cell r="E11752" t="str">
            <v>能源消耗和能源结构对碳排放权交易价格的影</v>
          </cell>
          <cell r="F11752" t="str">
            <v>凃保民</v>
          </cell>
          <cell r="G11752" t="str">
            <v>2022114</v>
          </cell>
          <cell r="H11752">
            <v>0</v>
          </cell>
          <cell r="I11752">
            <v>11800</v>
          </cell>
          <cell r="J11752">
            <v>10400</v>
          </cell>
          <cell r="K11752">
            <v>1400</v>
          </cell>
          <cell r="L11752">
            <v>0</v>
          </cell>
          <cell r="M11752">
            <v>0</v>
          </cell>
          <cell r="N11752">
            <v>0</v>
          </cell>
          <cell r="O11752">
            <v>1400</v>
          </cell>
        </row>
        <row r="11753">
          <cell r="D11753" t="str">
            <v>21200241201195</v>
          </cell>
          <cell r="E11753" t="str">
            <v>可全向移动的六自由度智能物流仓储搬运机器</v>
          </cell>
          <cell r="F11753" t="str">
            <v>陈尚彦</v>
          </cell>
          <cell r="G11753" t="str">
            <v>2018022</v>
          </cell>
          <cell r="H11753">
            <v>0</v>
          </cell>
          <cell r="I11753">
            <v>11800</v>
          </cell>
          <cell r="J11753">
            <v>6256.05</v>
          </cell>
          <cell r="K11753">
            <v>5543.95</v>
          </cell>
          <cell r="L11753">
            <v>0</v>
          </cell>
          <cell r="M11753">
            <v>0</v>
          </cell>
          <cell r="N11753">
            <v>0</v>
          </cell>
          <cell r="O11753">
            <v>5543.95</v>
          </cell>
        </row>
        <row r="11754">
          <cell r="D11754" t="str">
            <v>21200241201196</v>
          </cell>
          <cell r="E11754" t="str">
            <v>便携式远距离灭火机器人与近距离灭火机器人</v>
          </cell>
          <cell r="F11754" t="str">
            <v>张世邦</v>
          </cell>
          <cell r="G11754" t="str">
            <v>2012966</v>
          </cell>
          <cell r="H11754">
            <v>0</v>
          </cell>
          <cell r="I11754">
            <v>5900</v>
          </cell>
          <cell r="J11754">
            <v>1991.59</v>
          </cell>
          <cell r="K11754">
            <v>3908.41</v>
          </cell>
          <cell r="L11754">
            <v>0</v>
          </cell>
          <cell r="M11754">
            <v>0</v>
          </cell>
          <cell r="N11754">
            <v>0</v>
          </cell>
          <cell r="O11754">
            <v>3908.41</v>
          </cell>
        </row>
        <row r="11755">
          <cell r="D11755" t="str">
            <v>21200241201197</v>
          </cell>
          <cell r="E11755" t="str">
            <v>尺蠖仿生机器人</v>
          </cell>
          <cell r="F11755" t="str">
            <v>庄智颖</v>
          </cell>
          <cell r="G11755" t="str">
            <v>2023006</v>
          </cell>
          <cell r="H11755">
            <v>0</v>
          </cell>
          <cell r="I11755">
            <v>5900</v>
          </cell>
          <cell r="J11755">
            <v>3326.83</v>
          </cell>
          <cell r="K11755">
            <v>2573.17</v>
          </cell>
          <cell r="L11755">
            <v>0</v>
          </cell>
          <cell r="M11755">
            <v>0</v>
          </cell>
          <cell r="N11755">
            <v>0</v>
          </cell>
          <cell r="O11755">
            <v>2573.17</v>
          </cell>
        </row>
        <row r="11756">
          <cell r="D11756" t="str">
            <v>21200241201198</v>
          </cell>
          <cell r="E11756" t="str">
            <v>NextGoal-你的投资管家</v>
          </cell>
          <cell r="F11756" t="str">
            <v>潘仲亷</v>
          </cell>
          <cell r="G11756" t="str">
            <v>2024032</v>
          </cell>
          <cell r="H11756">
            <v>0</v>
          </cell>
          <cell r="I11756">
            <v>5900</v>
          </cell>
          <cell r="J11756">
            <v>0</v>
          </cell>
          <cell r="K11756">
            <v>5900</v>
          </cell>
          <cell r="L11756">
            <v>0</v>
          </cell>
          <cell r="M11756">
            <v>0</v>
          </cell>
          <cell r="N11756">
            <v>0</v>
          </cell>
          <cell r="O11756">
            <v>5900</v>
          </cell>
        </row>
        <row r="11757">
          <cell r="D11757" t="str">
            <v>21200241201199</v>
          </cell>
          <cell r="E11757" t="str">
            <v>基于生成对抗网络的人脸动漫化风格迁移系统</v>
          </cell>
          <cell r="F11757" t="str">
            <v>杨荣贵</v>
          </cell>
          <cell r="G11757" t="str">
            <v>2023188</v>
          </cell>
          <cell r="H11757">
            <v>0</v>
          </cell>
          <cell r="I11757">
            <v>5900</v>
          </cell>
          <cell r="J11757">
            <v>5291.36</v>
          </cell>
          <cell r="K11757">
            <v>608.64</v>
          </cell>
          <cell r="L11757">
            <v>0</v>
          </cell>
          <cell r="M11757">
            <v>0</v>
          </cell>
          <cell r="N11757">
            <v>0</v>
          </cell>
          <cell r="O11757">
            <v>608.64</v>
          </cell>
        </row>
        <row r="11758">
          <cell r="D11758" t="str">
            <v>21200241201200</v>
          </cell>
          <cell r="E11758" t="str">
            <v>材料分辨与排料的机电一体化模块与监控系统</v>
          </cell>
          <cell r="F11758" t="str">
            <v>庄宏祥</v>
          </cell>
          <cell r="G11758" t="str">
            <v>2021098</v>
          </cell>
          <cell r="H11758">
            <v>0</v>
          </cell>
          <cell r="I11758">
            <v>5900</v>
          </cell>
          <cell r="J11758">
            <v>0</v>
          </cell>
          <cell r="K11758">
            <v>5900</v>
          </cell>
          <cell r="L11758">
            <v>0</v>
          </cell>
          <cell r="M11758">
            <v>0</v>
          </cell>
          <cell r="N11758">
            <v>0</v>
          </cell>
          <cell r="O11758">
            <v>5900</v>
          </cell>
        </row>
        <row r="11759">
          <cell r="D11759" t="str">
            <v>21200241201201</v>
          </cell>
          <cell r="E11759" t="str">
            <v>方程式赛车悬架结构优化设计</v>
          </cell>
          <cell r="F11759" t="str">
            <v>马居正</v>
          </cell>
          <cell r="G11759" t="str">
            <v>20200266</v>
          </cell>
          <cell r="H11759">
            <v>0</v>
          </cell>
          <cell r="I11759">
            <v>5900</v>
          </cell>
          <cell r="J11759">
            <v>0</v>
          </cell>
          <cell r="K11759">
            <v>5900</v>
          </cell>
          <cell r="L11759">
            <v>0</v>
          </cell>
          <cell r="M11759">
            <v>0</v>
          </cell>
          <cell r="N11759">
            <v>0</v>
          </cell>
          <cell r="O11759">
            <v>5900</v>
          </cell>
        </row>
        <row r="11760">
          <cell r="D11760" t="str">
            <v>21200241201202</v>
          </cell>
          <cell r="E11760" t="str">
            <v>“智慧独轮平衡”项目</v>
          </cell>
          <cell r="F11760" t="str">
            <v>叶荣冠</v>
          </cell>
          <cell r="G11760" t="str">
            <v>2022156</v>
          </cell>
          <cell r="H11760">
            <v>0</v>
          </cell>
          <cell r="I11760">
            <v>2950</v>
          </cell>
          <cell r="J11760">
            <v>0</v>
          </cell>
          <cell r="K11760">
            <v>2950</v>
          </cell>
          <cell r="L11760">
            <v>0</v>
          </cell>
          <cell r="M11760">
            <v>0</v>
          </cell>
          <cell r="N11760">
            <v>0</v>
          </cell>
          <cell r="O11760">
            <v>2950</v>
          </cell>
        </row>
        <row r="11761">
          <cell r="D11761" t="str">
            <v>21200241201203</v>
          </cell>
          <cell r="E11761" t="str">
            <v>大负载的多功能远程可视化农业无人机</v>
          </cell>
          <cell r="F11761" t="str">
            <v>叶荣冠</v>
          </cell>
          <cell r="G11761" t="str">
            <v>2022156</v>
          </cell>
          <cell r="H11761">
            <v>0</v>
          </cell>
          <cell r="I11761">
            <v>2950</v>
          </cell>
          <cell r="J11761">
            <v>1374.64</v>
          </cell>
          <cell r="K11761">
            <v>1575.36</v>
          </cell>
          <cell r="L11761">
            <v>0</v>
          </cell>
          <cell r="M11761">
            <v>0</v>
          </cell>
          <cell r="N11761">
            <v>0</v>
          </cell>
          <cell r="O11761">
            <v>1575.36</v>
          </cell>
        </row>
        <row r="11762">
          <cell r="D11762" t="str">
            <v>21200241201204</v>
          </cell>
          <cell r="E11762" t="str">
            <v>基于PLC控制的螺栓装配工作站开发</v>
          </cell>
          <cell r="F11762" t="str">
            <v>陈冠玮</v>
          </cell>
          <cell r="G11762" t="str">
            <v>20220076</v>
          </cell>
          <cell r="H11762">
            <v>0</v>
          </cell>
          <cell r="I11762">
            <v>2950</v>
          </cell>
          <cell r="J11762">
            <v>2939.63</v>
          </cell>
          <cell r="K11762">
            <v>10.37</v>
          </cell>
          <cell r="L11762">
            <v>0</v>
          </cell>
          <cell r="M11762">
            <v>0</v>
          </cell>
          <cell r="N11762">
            <v>0</v>
          </cell>
          <cell r="O11762">
            <v>10.37</v>
          </cell>
        </row>
        <row r="11763">
          <cell r="D11763" t="str">
            <v>21200241201205</v>
          </cell>
          <cell r="E11763" t="str">
            <v>电商物流管理系统开发</v>
          </cell>
          <cell r="F11763" t="str">
            <v>罗聪明</v>
          </cell>
          <cell r="G11763" t="str">
            <v>2024028</v>
          </cell>
          <cell r="H11763">
            <v>0</v>
          </cell>
          <cell r="I11763">
            <v>2950</v>
          </cell>
          <cell r="J11763">
            <v>0</v>
          </cell>
          <cell r="K11763">
            <v>2950</v>
          </cell>
          <cell r="L11763">
            <v>0</v>
          </cell>
          <cell r="M11763">
            <v>0</v>
          </cell>
          <cell r="N11763">
            <v>0</v>
          </cell>
          <cell r="O11763">
            <v>2950</v>
          </cell>
        </row>
        <row r="11764">
          <cell r="D11764" t="str">
            <v>21200241201206</v>
          </cell>
          <cell r="E11764" t="str">
            <v>木材瑕疵识别的目标检测算法比较与优化研究</v>
          </cell>
          <cell r="F11764" t="str">
            <v>杨荣贵</v>
          </cell>
          <cell r="G11764" t="str">
            <v>2023188</v>
          </cell>
          <cell r="H11764">
            <v>0</v>
          </cell>
          <cell r="I11764">
            <v>2950</v>
          </cell>
          <cell r="J11764">
            <v>2847</v>
          </cell>
          <cell r="K11764">
            <v>103</v>
          </cell>
          <cell r="L11764">
            <v>0</v>
          </cell>
          <cell r="M11764">
            <v>0</v>
          </cell>
          <cell r="N11764">
            <v>0</v>
          </cell>
          <cell r="O11764">
            <v>103</v>
          </cell>
        </row>
        <row r="11765">
          <cell r="D11765" t="str">
            <v>21200241201207</v>
          </cell>
          <cell r="E11765" t="str">
            <v>基于连接器的车灯视觉障碍检测系统设计</v>
          </cell>
          <cell r="F11765" t="str">
            <v>陈尚彦</v>
          </cell>
          <cell r="G11765" t="str">
            <v>2018022</v>
          </cell>
          <cell r="H11765">
            <v>0</v>
          </cell>
          <cell r="I11765">
            <v>2950</v>
          </cell>
          <cell r="J11765">
            <v>2950</v>
          </cell>
          <cell r="K11765">
            <v>0</v>
          </cell>
          <cell r="L11765">
            <v>0</v>
          </cell>
          <cell r="M11765">
            <v>0</v>
          </cell>
          <cell r="N11765">
            <v>0</v>
          </cell>
          <cell r="O11765">
            <v>0</v>
          </cell>
        </row>
        <row r="11766">
          <cell r="D11766" t="str">
            <v>21200241201208</v>
          </cell>
          <cell r="E11766" t="str">
            <v>方程式赛车差速器铸件材料分析与优化设计</v>
          </cell>
          <cell r="F11766" t="str">
            <v>林春佑</v>
          </cell>
          <cell r="G11766" t="str">
            <v>2020004</v>
          </cell>
          <cell r="H11766">
            <v>0</v>
          </cell>
          <cell r="I11766">
            <v>2950</v>
          </cell>
          <cell r="J11766">
            <v>0</v>
          </cell>
          <cell r="K11766">
            <v>2950</v>
          </cell>
          <cell r="L11766">
            <v>0</v>
          </cell>
          <cell r="M11766">
            <v>0</v>
          </cell>
          <cell r="N11766">
            <v>0</v>
          </cell>
          <cell r="O11766">
            <v>2950</v>
          </cell>
        </row>
        <row r="11767">
          <cell r="D11767" t="str">
            <v>21200241201209</v>
          </cell>
          <cell r="E11767" t="str">
            <v>基于神经网络模型的中国沪深300股指期权</v>
          </cell>
          <cell r="F11767" t="str">
            <v>李蓬实</v>
          </cell>
          <cell r="G11767" t="str">
            <v>2018074</v>
          </cell>
          <cell r="H11767">
            <v>0</v>
          </cell>
          <cell r="I11767">
            <v>2950</v>
          </cell>
          <cell r="J11767">
            <v>0</v>
          </cell>
          <cell r="K11767">
            <v>2950</v>
          </cell>
          <cell r="L11767">
            <v>0</v>
          </cell>
          <cell r="M11767">
            <v>0</v>
          </cell>
          <cell r="N11767">
            <v>0</v>
          </cell>
          <cell r="O11767">
            <v>2950</v>
          </cell>
        </row>
        <row r="11768">
          <cell r="D11768" t="str">
            <v>21200241201210</v>
          </cell>
          <cell r="E11768" t="str">
            <v>多功能智能水下无人机器人</v>
          </cell>
          <cell r="F11768" t="str">
            <v>陈冠玮</v>
          </cell>
          <cell r="G11768" t="str">
            <v>20220076</v>
          </cell>
          <cell r="H11768">
            <v>0</v>
          </cell>
          <cell r="I11768">
            <v>2950</v>
          </cell>
          <cell r="J11768">
            <v>1388.62</v>
          </cell>
          <cell r="K11768">
            <v>1561.38</v>
          </cell>
          <cell r="L11768">
            <v>0</v>
          </cell>
          <cell r="M11768">
            <v>0</v>
          </cell>
          <cell r="N11768">
            <v>0</v>
          </cell>
          <cell r="O11768">
            <v>1561.38</v>
          </cell>
        </row>
        <row r="11769">
          <cell r="D11769" t="str">
            <v>21200241201211</v>
          </cell>
          <cell r="E11769" t="str">
            <v>双碳背景下东莞市居民水电费定价机制结合的</v>
          </cell>
          <cell r="F11769" t="str">
            <v>潘仲亷</v>
          </cell>
          <cell r="G11769" t="str">
            <v>2024032</v>
          </cell>
          <cell r="H11769">
            <v>0</v>
          </cell>
          <cell r="I11769">
            <v>2950</v>
          </cell>
          <cell r="J11769">
            <v>0</v>
          </cell>
          <cell r="K11769">
            <v>2950</v>
          </cell>
          <cell r="L11769">
            <v>0</v>
          </cell>
          <cell r="M11769">
            <v>0</v>
          </cell>
          <cell r="N11769">
            <v>0</v>
          </cell>
          <cell r="O11769">
            <v>2950</v>
          </cell>
        </row>
        <row r="11770">
          <cell r="D11770" t="str">
            <v>21200251113</v>
          </cell>
          <cell r="E11770" t="str">
            <v>粤台港澳高校人工智能机器人邀请赛经费</v>
          </cell>
          <cell r="F11770" t="str">
            <v>陈伟</v>
          </cell>
          <cell r="G11770" t="str">
            <v>2003020</v>
          </cell>
          <cell r="H11770">
            <v>0</v>
          </cell>
          <cell r="I11770">
            <v>805920</v>
          </cell>
          <cell r="J11770">
            <v>23876</v>
          </cell>
          <cell r="K11770">
            <v>782044</v>
          </cell>
          <cell r="L11770">
            <v>0</v>
          </cell>
          <cell r="M11770">
            <v>0</v>
          </cell>
          <cell r="N11770">
            <v>0</v>
          </cell>
          <cell r="O11770">
            <v>782044</v>
          </cell>
        </row>
        <row r="11771">
          <cell r="D11771" t="str">
            <v>21300195400014</v>
          </cell>
          <cell r="E11771" t="str">
            <v>(071029001)团费</v>
          </cell>
          <cell r="F11771" t="str">
            <v>尹玲</v>
          </cell>
          <cell r="G11771" t="str">
            <v>2014016</v>
          </cell>
          <cell r="H11771">
            <v>129.6</v>
          </cell>
          <cell r="I11771">
            <v>0</v>
          </cell>
          <cell r="J11771">
            <v>0</v>
          </cell>
          <cell r="K11771">
            <v>129.6</v>
          </cell>
          <cell r="L11771">
            <v>0</v>
          </cell>
          <cell r="M11771">
            <v>0</v>
          </cell>
          <cell r="N11771">
            <v>0</v>
          </cell>
          <cell r="O11771">
            <v>129.6</v>
          </cell>
        </row>
        <row r="11772">
          <cell r="D11772" t="str">
            <v>21300195900001013</v>
          </cell>
          <cell r="E11772" t="str">
            <v>党费</v>
          </cell>
          <cell r="F11772" t="str">
            <v>尹玲</v>
          </cell>
          <cell r="G11772" t="str">
            <v>2014016</v>
          </cell>
          <cell r="H11772">
            <v>0</v>
          </cell>
          <cell r="I11772">
            <v>7304.22</v>
          </cell>
          <cell r="J11772">
            <v>4200</v>
          </cell>
          <cell r="K11772">
            <v>3104.22</v>
          </cell>
          <cell r="L11772">
            <v>0</v>
          </cell>
          <cell r="M11772">
            <v>0</v>
          </cell>
          <cell r="N11772">
            <v>0</v>
          </cell>
          <cell r="O11772">
            <v>3104.22</v>
          </cell>
        </row>
        <row r="11773">
          <cell r="D11773" t="str">
            <v>21300211048049001</v>
          </cell>
          <cell r="E11773" t="str">
            <v>教学实验耗材费</v>
          </cell>
          <cell r="F11773" t="str">
            <v>尹玲</v>
          </cell>
          <cell r="G11773" t="str">
            <v>2014016</v>
          </cell>
          <cell r="H11773">
            <v>0</v>
          </cell>
          <cell r="I11773">
            <v>0</v>
          </cell>
          <cell r="J11773">
            <v>0</v>
          </cell>
          <cell r="K11773">
            <v>0</v>
          </cell>
          <cell r="L11773">
            <v>0</v>
          </cell>
          <cell r="M11773">
            <v>0</v>
          </cell>
          <cell r="N11773">
            <v>0</v>
          </cell>
          <cell r="O11773">
            <v>0</v>
          </cell>
        </row>
        <row r="11774">
          <cell r="D11774" t="str">
            <v>21300211049002</v>
          </cell>
          <cell r="E11774" t="str">
            <v>中法联合学院人员薪酬经费</v>
          </cell>
          <cell r="F11774" t="str">
            <v>尹玲</v>
          </cell>
          <cell r="G11774" t="str">
            <v>2014016</v>
          </cell>
          <cell r="H11774">
            <v>0</v>
          </cell>
          <cell r="I11774">
            <v>0</v>
          </cell>
          <cell r="J11774">
            <v>0</v>
          </cell>
          <cell r="K11774">
            <v>0</v>
          </cell>
          <cell r="L11774">
            <v>0</v>
          </cell>
          <cell r="M11774">
            <v>0</v>
          </cell>
          <cell r="N11774">
            <v>0</v>
          </cell>
          <cell r="O11774">
            <v>0</v>
          </cell>
        </row>
        <row r="11775">
          <cell r="D11775" t="str">
            <v>21300211058002</v>
          </cell>
          <cell r="E11775" t="str">
            <v>中法联合学院教学专项经费</v>
          </cell>
          <cell r="F11775" t="str">
            <v>尹玲</v>
          </cell>
          <cell r="G11775" t="str">
            <v>2014016</v>
          </cell>
          <cell r="H11775">
            <v>0</v>
          </cell>
          <cell r="I11775">
            <v>0</v>
          </cell>
          <cell r="J11775">
            <v>0</v>
          </cell>
          <cell r="K11775">
            <v>0</v>
          </cell>
          <cell r="L11775">
            <v>0</v>
          </cell>
          <cell r="M11775">
            <v>0</v>
          </cell>
          <cell r="N11775">
            <v>0</v>
          </cell>
          <cell r="O11775">
            <v>0</v>
          </cell>
        </row>
        <row r="11776">
          <cell r="D11776" t="str">
            <v>21300211138003</v>
          </cell>
          <cell r="E11776" t="str">
            <v>中法联合学院实验室建设专项</v>
          </cell>
          <cell r="F11776" t="str">
            <v>尹玲</v>
          </cell>
          <cell r="G11776" t="str">
            <v>2014016</v>
          </cell>
          <cell r="H11776">
            <v>0</v>
          </cell>
          <cell r="I11776">
            <v>0</v>
          </cell>
          <cell r="J11776">
            <v>0</v>
          </cell>
          <cell r="K11776">
            <v>0</v>
          </cell>
          <cell r="L11776">
            <v>0</v>
          </cell>
          <cell r="M11776">
            <v>0</v>
          </cell>
          <cell r="N11776">
            <v>0</v>
          </cell>
          <cell r="O11776">
            <v>0</v>
          </cell>
        </row>
        <row r="11777">
          <cell r="D11777" t="str">
            <v>21300215701013</v>
          </cell>
          <cell r="E11777" t="str">
            <v>征兵专项经费</v>
          </cell>
          <cell r="F11777" t="str">
            <v>王谦</v>
          </cell>
          <cell r="G11777" t="str">
            <v>2002033</v>
          </cell>
          <cell r="H11777">
            <v>0</v>
          </cell>
          <cell r="I11777">
            <v>2000</v>
          </cell>
          <cell r="J11777">
            <v>335</v>
          </cell>
          <cell r="K11777">
            <v>1665</v>
          </cell>
          <cell r="L11777">
            <v>0</v>
          </cell>
          <cell r="M11777">
            <v>0</v>
          </cell>
          <cell r="N11777">
            <v>0</v>
          </cell>
          <cell r="O11777">
            <v>1665</v>
          </cell>
        </row>
        <row r="11778">
          <cell r="D11778" t="str">
            <v>21300220619002</v>
          </cell>
          <cell r="E11778" t="str">
            <v>中法联合学院人员薪酬经费</v>
          </cell>
          <cell r="F11778" t="str">
            <v>尹玲</v>
          </cell>
          <cell r="G11778" t="str">
            <v>2014016</v>
          </cell>
          <cell r="H11778">
            <v>0</v>
          </cell>
          <cell r="I11778">
            <v>3300000</v>
          </cell>
          <cell r="J11778">
            <v>1763386.81</v>
          </cell>
          <cell r="K11778">
            <v>1536613.19</v>
          </cell>
          <cell r="L11778">
            <v>0</v>
          </cell>
          <cell r="M11778">
            <v>0</v>
          </cell>
          <cell r="N11778">
            <v>0</v>
          </cell>
          <cell r="O11778">
            <v>1536613.19</v>
          </cell>
        </row>
        <row r="11779">
          <cell r="D11779" t="str">
            <v>21300220629018</v>
          </cell>
          <cell r="E11779" t="str">
            <v>本科招生工作经费</v>
          </cell>
          <cell r="F11779" t="str">
            <v>尹玲</v>
          </cell>
          <cell r="G11779" t="str">
            <v>2014016</v>
          </cell>
          <cell r="H11779">
            <v>0</v>
          </cell>
          <cell r="I11779">
            <v>0</v>
          </cell>
          <cell r="J11779">
            <v>0</v>
          </cell>
          <cell r="K11779">
            <v>0</v>
          </cell>
          <cell r="L11779">
            <v>0</v>
          </cell>
          <cell r="M11779">
            <v>0</v>
          </cell>
          <cell r="N11779">
            <v>0</v>
          </cell>
          <cell r="O11779">
            <v>0</v>
          </cell>
        </row>
        <row r="11780">
          <cell r="D11780" t="str">
            <v>21300221001061</v>
          </cell>
          <cell r="E11780" t="str">
            <v>党建经费</v>
          </cell>
          <cell r="F11780" t="str">
            <v>尹玲</v>
          </cell>
          <cell r="G11780" t="str">
            <v>2014016</v>
          </cell>
          <cell r="H11780">
            <v>0</v>
          </cell>
          <cell r="I11780">
            <v>28170</v>
          </cell>
          <cell r="J11780">
            <v>5799.45</v>
          </cell>
          <cell r="K11780">
            <v>22370.55</v>
          </cell>
          <cell r="L11780">
            <v>0</v>
          </cell>
          <cell r="M11780">
            <v>0</v>
          </cell>
          <cell r="N11780">
            <v>0</v>
          </cell>
          <cell r="O11780">
            <v>22370.55</v>
          </cell>
        </row>
        <row r="11781">
          <cell r="D11781" t="str">
            <v>21300221001088</v>
          </cell>
          <cell r="E11781" t="str">
            <v>迎评工作经费</v>
          </cell>
          <cell r="F11781" t="str">
            <v>尹玲</v>
          </cell>
          <cell r="G11781" t="str">
            <v>2014016</v>
          </cell>
          <cell r="H11781">
            <v>0</v>
          </cell>
          <cell r="I11781">
            <v>0</v>
          </cell>
          <cell r="J11781">
            <v>0</v>
          </cell>
          <cell r="K11781">
            <v>0</v>
          </cell>
          <cell r="L11781">
            <v>0</v>
          </cell>
          <cell r="M11781">
            <v>0</v>
          </cell>
          <cell r="N11781">
            <v>0</v>
          </cell>
          <cell r="O11781">
            <v>0</v>
          </cell>
        </row>
        <row r="11782">
          <cell r="D11782" t="str">
            <v>21300221001122009</v>
          </cell>
          <cell r="E11782" t="str">
            <v>教学实验耗材费</v>
          </cell>
          <cell r="F11782" t="str">
            <v>尹玲</v>
          </cell>
          <cell r="G11782" t="str">
            <v>2014016</v>
          </cell>
          <cell r="H11782">
            <v>0</v>
          </cell>
          <cell r="I11782">
            <v>0</v>
          </cell>
          <cell r="J11782">
            <v>0</v>
          </cell>
          <cell r="K11782">
            <v>0</v>
          </cell>
          <cell r="L11782">
            <v>0</v>
          </cell>
          <cell r="M11782">
            <v>0</v>
          </cell>
          <cell r="N11782">
            <v>0</v>
          </cell>
          <cell r="O11782">
            <v>0</v>
          </cell>
        </row>
        <row r="11783">
          <cell r="D11783" t="str">
            <v>21300221001187</v>
          </cell>
          <cell r="E11783" t="str">
            <v>教学业务费（教学实验耗材费）</v>
          </cell>
          <cell r="F11783" t="str">
            <v>尹玲</v>
          </cell>
          <cell r="G11783" t="str">
            <v>2014016</v>
          </cell>
          <cell r="H11783">
            <v>0</v>
          </cell>
          <cell r="I11783">
            <v>100000</v>
          </cell>
          <cell r="J11783">
            <v>0</v>
          </cell>
          <cell r="K11783">
            <v>100000</v>
          </cell>
          <cell r="L11783">
            <v>0</v>
          </cell>
          <cell r="M11783">
            <v>0</v>
          </cell>
          <cell r="N11783">
            <v>0</v>
          </cell>
          <cell r="O11783">
            <v>100000</v>
          </cell>
        </row>
        <row r="11784">
          <cell r="D11784" t="str">
            <v>21300221003028</v>
          </cell>
          <cell r="E11784" t="str">
            <v>学生工作经费</v>
          </cell>
          <cell r="F11784" t="str">
            <v>尹玲</v>
          </cell>
          <cell r="G11784" t="str">
            <v>2014016</v>
          </cell>
          <cell r="H11784">
            <v>0</v>
          </cell>
          <cell r="I11784">
            <v>60000</v>
          </cell>
          <cell r="J11784">
            <v>2590.1</v>
          </cell>
          <cell r="K11784">
            <v>57409.9</v>
          </cell>
          <cell r="L11784">
            <v>0</v>
          </cell>
          <cell r="M11784">
            <v>0</v>
          </cell>
          <cell r="N11784">
            <v>0</v>
          </cell>
          <cell r="O11784">
            <v>57409.9</v>
          </cell>
        </row>
        <row r="11785">
          <cell r="D11785" t="str">
            <v>21300221004002</v>
          </cell>
          <cell r="E11785" t="str">
            <v>中法联合学院教学专项经费</v>
          </cell>
          <cell r="F11785" t="str">
            <v>尹玲</v>
          </cell>
          <cell r="G11785" t="str">
            <v>2014016</v>
          </cell>
          <cell r="H11785">
            <v>0</v>
          </cell>
          <cell r="I11785">
            <v>0</v>
          </cell>
          <cell r="J11785">
            <v>0</v>
          </cell>
          <cell r="K11785">
            <v>0</v>
          </cell>
          <cell r="L11785">
            <v>0</v>
          </cell>
          <cell r="M11785">
            <v>6000</v>
          </cell>
          <cell r="N11785">
            <v>0</v>
          </cell>
          <cell r="O11785">
            <v>-6000</v>
          </cell>
        </row>
        <row r="11786">
          <cell r="D11786" t="str">
            <v>21300221004002001</v>
          </cell>
          <cell r="E11786" t="str">
            <v>机器人应用创新实践</v>
          </cell>
          <cell r="F11786" t="str">
            <v>尹玲</v>
          </cell>
          <cell r="G11786" t="str">
            <v>2014016</v>
          </cell>
          <cell r="H11786">
            <v>0</v>
          </cell>
          <cell r="I11786">
            <v>24000</v>
          </cell>
          <cell r="J11786">
            <v>1523.32</v>
          </cell>
          <cell r="K11786">
            <v>22476.68</v>
          </cell>
          <cell r="L11786">
            <v>0</v>
          </cell>
          <cell r="M11786">
            <v>0</v>
          </cell>
          <cell r="N11786">
            <v>0</v>
          </cell>
          <cell r="O11786">
            <v>22476.68</v>
          </cell>
        </row>
        <row r="11787">
          <cell r="D11787" t="str">
            <v>21300221004002002</v>
          </cell>
          <cell r="E11787" t="str">
            <v>（课程思政）法语语言与文化</v>
          </cell>
          <cell r="F11787" t="str">
            <v>张力</v>
          </cell>
          <cell r="G11787" t="str">
            <v>2008022</v>
          </cell>
          <cell r="H11787">
            <v>0</v>
          </cell>
          <cell r="I11787">
            <v>25000</v>
          </cell>
          <cell r="J11787">
            <v>0</v>
          </cell>
          <cell r="K11787">
            <v>25000</v>
          </cell>
          <cell r="L11787">
            <v>0</v>
          </cell>
          <cell r="M11787">
            <v>0</v>
          </cell>
          <cell r="N11787">
            <v>0</v>
          </cell>
          <cell r="O11787">
            <v>25000</v>
          </cell>
        </row>
        <row r="11788">
          <cell r="D11788" t="str">
            <v>21300221004002003</v>
          </cell>
          <cell r="E11788" t="str">
            <v>中法国际化在地卓越工程师人才培养专项建设</v>
          </cell>
          <cell r="F11788" t="str">
            <v>尹玲</v>
          </cell>
          <cell r="G11788" t="str">
            <v>2014016</v>
          </cell>
          <cell r="H11788">
            <v>0</v>
          </cell>
          <cell r="I11788">
            <v>30000</v>
          </cell>
          <cell r="J11788">
            <v>0</v>
          </cell>
          <cell r="K11788">
            <v>30000</v>
          </cell>
          <cell r="L11788">
            <v>0</v>
          </cell>
          <cell r="M11788">
            <v>0</v>
          </cell>
          <cell r="N11788">
            <v>0</v>
          </cell>
          <cell r="O11788">
            <v>30000</v>
          </cell>
        </row>
        <row r="11789">
          <cell r="D11789" t="str">
            <v>21300221004002004</v>
          </cell>
          <cell r="E11789" t="str">
            <v>（校级质量工程）法语语言与文化</v>
          </cell>
          <cell r="F11789" t="str">
            <v>张力</v>
          </cell>
          <cell r="G11789" t="str">
            <v>2008022</v>
          </cell>
          <cell r="H11789">
            <v>0</v>
          </cell>
          <cell r="I11789">
            <v>15000</v>
          </cell>
          <cell r="J11789">
            <v>0</v>
          </cell>
          <cell r="K11789">
            <v>15000</v>
          </cell>
          <cell r="L11789">
            <v>0</v>
          </cell>
          <cell r="M11789">
            <v>0</v>
          </cell>
          <cell r="N11789">
            <v>0</v>
          </cell>
          <cell r="O11789">
            <v>15000</v>
          </cell>
        </row>
        <row r="11790">
          <cell r="D11790" t="str">
            <v>21300221008001</v>
          </cell>
          <cell r="E11790" t="str">
            <v>第二届中法高等工程教育研讨会</v>
          </cell>
          <cell r="F11790" t="str">
            <v>尹玲</v>
          </cell>
          <cell r="G11790" t="str">
            <v>2014016</v>
          </cell>
          <cell r="H11790">
            <v>0</v>
          </cell>
          <cell r="I11790">
            <v>0</v>
          </cell>
          <cell r="J11790">
            <v>0</v>
          </cell>
          <cell r="K11790">
            <v>0</v>
          </cell>
          <cell r="L11790">
            <v>0</v>
          </cell>
          <cell r="M11790">
            <v>0</v>
          </cell>
          <cell r="N11790">
            <v>0</v>
          </cell>
          <cell r="O11790">
            <v>0</v>
          </cell>
        </row>
        <row r="11791">
          <cell r="D11791" t="str">
            <v>21300221012043</v>
          </cell>
          <cell r="E11791" t="str">
            <v>学生工作经费（德育经费）</v>
          </cell>
          <cell r="F11791" t="str">
            <v>尹玲</v>
          </cell>
          <cell r="G11791" t="str">
            <v>2014016</v>
          </cell>
          <cell r="H11791">
            <v>0</v>
          </cell>
          <cell r="I11791">
            <v>20000</v>
          </cell>
          <cell r="J11791">
            <v>0</v>
          </cell>
          <cell r="K11791">
            <v>20000</v>
          </cell>
          <cell r="L11791">
            <v>0</v>
          </cell>
          <cell r="M11791">
            <v>0</v>
          </cell>
          <cell r="N11791">
            <v>0</v>
          </cell>
          <cell r="O11791">
            <v>20000</v>
          </cell>
        </row>
        <row r="11792">
          <cell r="D11792" t="str">
            <v>21300221102044</v>
          </cell>
          <cell r="E11792" t="str">
            <v>教学业务费</v>
          </cell>
          <cell r="F11792" t="str">
            <v>尹玲</v>
          </cell>
          <cell r="G11792" t="str">
            <v>2014016</v>
          </cell>
          <cell r="H11792">
            <v>0</v>
          </cell>
          <cell r="I11792">
            <v>5653000</v>
          </cell>
          <cell r="J11792">
            <v>547991.52</v>
          </cell>
          <cell r="K11792">
            <v>5105008.48</v>
          </cell>
          <cell r="L11792">
            <v>0</v>
          </cell>
          <cell r="M11792">
            <v>95000</v>
          </cell>
          <cell r="N11792">
            <v>0</v>
          </cell>
          <cell r="O11792">
            <v>5010008.48</v>
          </cell>
        </row>
        <row r="11793">
          <cell r="D11793" t="str">
            <v>21300221102044001</v>
          </cell>
          <cell r="E11793" t="str">
            <v>《企业认知实习》产教融合课程</v>
          </cell>
          <cell r="F11793" t="str">
            <v>郑华</v>
          </cell>
          <cell r="G11793" t="str">
            <v>2014017</v>
          </cell>
          <cell r="H11793">
            <v>0</v>
          </cell>
          <cell r="I11793">
            <v>15000</v>
          </cell>
          <cell r="J11793">
            <v>1945.82</v>
          </cell>
          <cell r="K11793">
            <v>13054.18</v>
          </cell>
          <cell r="L11793">
            <v>0</v>
          </cell>
          <cell r="M11793">
            <v>0</v>
          </cell>
          <cell r="N11793">
            <v>0</v>
          </cell>
          <cell r="O11793">
            <v>13054.18</v>
          </cell>
        </row>
        <row r="11794">
          <cell r="D11794" t="str">
            <v>21300221102044002</v>
          </cell>
          <cell r="E11794" t="str">
            <v>东莞理工学院校级智慧课程（线性代数）建设</v>
          </cell>
          <cell r="F11794" t="str">
            <v>张丽娟</v>
          </cell>
          <cell r="G11794" t="str">
            <v>2017034</v>
          </cell>
          <cell r="H11794">
            <v>0</v>
          </cell>
          <cell r="I11794">
            <v>10000</v>
          </cell>
          <cell r="J11794">
            <v>0</v>
          </cell>
          <cell r="K11794">
            <v>10000</v>
          </cell>
          <cell r="L11794">
            <v>0</v>
          </cell>
          <cell r="M11794">
            <v>0</v>
          </cell>
          <cell r="N11794">
            <v>0</v>
          </cell>
          <cell r="O11794">
            <v>10000</v>
          </cell>
        </row>
        <row r="11795">
          <cell r="D11795" t="str">
            <v>21300221102046</v>
          </cell>
          <cell r="E11795" t="str">
            <v>学生工作经费（实习实验费）</v>
          </cell>
          <cell r="F11795" t="str">
            <v>尹玲</v>
          </cell>
          <cell r="G11795" t="str">
            <v>2014016</v>
          </cell>
          <cell r="H11795">
            <v>0</v>
          </cell>
          <cell r="I11795">
            <v>90000</v>
          </cell>
          <cell r="J11795">
            <v>0</v>
          </cell>
          <cell r="K11795">
            <v>90000</v>
          </cell>
          <cell r="L11795">
            <v>0</v>
          </cell>
          <cell r="M11795">
            <v>0</v>
          </cell>
          <cell r="N11795">
            <v>0</v>
          </cell>
          <cell r="O11795">
            <v>90000</v>
          </cell>
        </row>
        <row r="11796">
          <cell r="D11796" t="str">
            <v>21300221103002</v>
          </cell>
          <cell r="E11796" t="str">
            <v>中法联合学院实验室建设专项</v>
          </cell>
          <cell r="F11796" t="str">
            <v>尹玲</v>
          </cell>
          <cell r="G11796" t="str">
            <v>2014016</v>
          </cell>
          <cell r="H11796">
            <v>0</v>
          </cell>
          <cell r="I11796">
            <v>0</v>
          </cell>
          <cell r="J11796">
            <v>0</v>
          </cell>
          <cell r="K11796">
            <v>0</v>
          </cell>
          <cell r="L11796">
            <v>0</v>
          </cell>
          <cell r="M11796">
            <v>48200</v>
          </cell>
          <cell r="N11796">
            <v>0</v>
          </cell>
          <cell r="O11796">
            <v>-48200</v>
          </cell>
        </row>
        <row r="11797">
          <cell r="D11797" t="str">
            <v>21300221103018</v>
          </cell>
          <cell r="E11797" t="str">
            <v>实验和教学设施建设费</v>
          </cell>
          <cell r="F11797" t="str">
            <v>尹玲</v>
          </cell>
          <cell r="G11797" t="str">
            <v>2014016</v>
          </cell>
          <cell r="H11797">
            <v>0</v>
          </cell>
          <cell r="I11797">
            <v>450000</v>
          </cell>
          <cell r="J11797">
            <v>54277.51</v>
          </cell>
          <cell r="K11797">
            <v>395722.49</v>
          </cell>
          <cell r="L11797">
            <v>0</v>
          </cell>
          <cell r="M11797">
            <v>0</v>
          </cell>
          <cell r="N11797">
            <v>0</v>
          </cell>
          <cell r="O11797">
            <v>395722.49</v>
          </cell>
        </row>
        <row r="11798">
          <cell r="D11798" t="str">
            <v>21300221110343</v>
          </cell>
          <cell r="E11798" t="str">
            <v>二级学院人才启动费</v>
          </cell>
          <cell r="F11798" t="str">
            <v>尹玲</v>
          </cell>
          <cell r="G11798" t="str">
            <v>2014016</v>
          </cell>
          <cell r="H11798">
            <v>0</v>
          </cell>
          <cell r="I11798">
            <v>365716.7</v>
          </cell>
          <cell r="J11798">
            <v>25716.7</v>
          </cell>
          <cell r="K11798">
            <v>340000</v>
          </cell>
          <cell r="L11798">
            <v>0</v>
          </cell>
          <cell r="M11798">
            <v>0</v>
          </cell>
          <cell r="N11798">
            <v>0</v>
          </cell>
          <cell r="O11798">
            <v>340000</v>
          </cell>
        </row>
        <row r="11799">
          <cell r="D11799" t="str">
            <v>21300221110343001</v>
          </cell>
          <cell r="E11799" t="str">
            <v>薛坚人才启动经费项目</v>
          </cell>
          <cell r="F11799" t="str">
            <v>薛坚</v>
          </cell>
          <cell r="G11799" t="str">
            <v>2023019</v>
          </cell>
          <cell r="H11799">
            <v>0</v>
          </cell>
          <cell r="I11799">
            <v>100000</v>
          </cell>
          <cell r="J11799">
            <v>244</v>
          </cell>
          <cell r="K11799">
            <v>99756</v>
          </cell>
          <cell r="L11799">
            <v>0</v>
          </cell>
          <cell r="M11799">
            <v>0</v>
          </cell>
          <cell r="N11799">
            <v>0</v>
          </cell>
          <cell r="O11799">
            <v>99756</v>
          </cell>
        </row>
        <row r="11800">
          <cell r="D11800" t="str">
            <v>21300221110343002</v>
          </cell>
          <cell r="E11800" t="str">
            <v>陈军人才启动经费项目</v>
          </cell>
          <cell r="F11800" t="str">
            <v>陈军</v>
          </cell>
          <cell r="G11800" t="str">
            <v>2024132</v>
          </cell>
          <cell r="H11800">
            <v>0</v>
          </cell>
          <cell r="I11800">
            <v>100000</v>
          </cell>
          <cell r="J11800">
            <v>21348.41</v>
          </cell>
          <cell r="K11800">
            <v>78651.59</v>
          </cell>
          <cell r="L11800">
            <v>0</v>
          </cell>
          <cell r="M11800">
            <v>0</v>
          </cell>
          <cell r="N11800">
            <v>0</v>
          </cell>
          <cell r="O11800">
            <v>78651.59</v>
          </cell>
        </row>
        <row r="11801">
          <cell r="D11801" t="str">
            <v>21300221110343003</v>
          </cell>
          <cell r="E11801" t="str">
            <v>徐鑫人才启动经费项目</v>
          </cell>
          <cell r="F11801" t="str">
            <v>徐鑫</v>
          </cell>
          <cell r="G11801" t="str">
            <v>2024153</v>
          </cell>
          <cell r="H11801">
            <v>0</v>
          </cell>
          <cell r="I11801">
            <v>100000</v>
          </cell>
          <cell r="J11801">
            <v>32000</v>
          </cell>
          <cell r="K11801">
            <v>68000</v>
          </cell>
          <cell r="L11801">
            <v>0</v>
          </cell>
          <cell r="M11801">
            <v>0</v>
          </cell>
          <cell r="N11801">
            <v>0</v>
          </cell>
          <cell r="O11801">
            <v>68000</v>
          </cell>
        </row>
        <row r="11802">
          <cell r="D11802" t="str">
            <v>21300225601004</v>
          </cell>
          <cell r="E11802" t="str">
            <v>科研管理费</v>
          </cell>
          <cell r="F11802" t="str">
            <v>尹玲</v>
          </cell>
          <cell r="G11802" t="str">
            <v>2014016</v>
          </cell>
          <cell r="H11802">
            <v>0</v>
          </cell>
          <cell r="I11802">
            <v>10450</v>
          </cell>
          <cell r="J11802">
            <v>4133.15</v>
          </cell>
          <cell r="K11802">
            <v>6316.85</v>
          </cell>
          <cell r="L11802">
            <v>0</v>
          </cell>
          <cell r="M11802">
            <v>0</v>
          </cell>
          <cell r="N11802">
            <v>0</v>
          </cell>
          <cell r="O11802">
            <v>6316.85</v>
          </cell>
        </row>
        <row r="11803">
          <cell r="D11803" t="str">
            <v>21300226115005017</v>
          </cell>
          <cell r="E11803" t="str">
            <v>基于工业安全的多轴运动控制系统性能提升技术及应用</v>
          </cell>
          <cell r="F11803" t="str">
            <v>尹玲</v>
          </cell>
          <cell r="G11803" t="str">
            <v>2014016</v>
          </cell>
          <cell r="H11803">
            <v>0</v>
          </cell>
          <cell r="I11803">
            <v>40000</v>
          </cell>
          <cell r="J11803">
            <v>21134</v>
          </cell>
          <cell r="K11803">
            <v>18866</v>
          </cell>
          <cell r="L11803">
            <v>0</v>
          </cell>
          <cell r="M11803">
            <v>0</v>
          </cell>
          <cell r="N11803">
            <v>0</v>
          </cell>
          <cell r="O11803">
            <v>18866</v>
          </cell>
        </row>
        <row r="11804">
          <cell r="D11804" t="str">
            <v>21300226115005026</v>
          </cell>
          <cell r="E11804" t="str">
            <v>高安全大容量动力电池关键制造技术与装备</v>
          </cell>
          <cell r="F11804" t="str">
            <v>尹玲</v>
          </cell>
          <cell r="G11804" t="str">
            <v>2014016</v>
          </cell>
          <cell r="H11804">
            <v>0</v>
          </cell>
          <cell r="I11804">
            <v>40000</v>
          </cell>
          <cell r="J11804">
            <v>0</v>
          </cell>
          <cell r="K11804">
            <v>40000</v>
          </cell>
          <cell r="L11804">
            <v>0</v>
          </cell>
          <cell r="M11804">
            <v>0</v>
          </cell>
          <cell r="N11804">
            <v>0</v>
          </cell>
          <cell r="O11804">
            <v>40000</v>
          </cell>
        </row>
        <row r="11805">
          <cell r="D11805" t="str">
            <v>21300226120004019</v>
          </cell>
          <cell r="E11805" t="str">
            <v>服务东莞企业专项经费</v>
          </cell>
          <cell r="F11805" t="str">
            <v>尹玲</v>
          </cell>
          <cell r="G11805" t="str">
            <v>2014016</v>
          </cell>
          <cell r="H11805">
            <v>0</v>
          </cell>
          <cell r="I11805">
            <v>0</v>
          </cell>
          <cell r="J11805">
            <v>0</v>
          </cell>
          <cell r="K11805">
            <v>0</v>
          </cell>
          <cell r="L11805">
            <v>0</v>
          </cell>
          <cell r="M11805">
            <v>0</v>
          </cell>
          <cell r="N11805">
            <v>0</v>
          </cell>
          <cell r="O11805">
            <v>0</v>
          </cell>
        </row>
        <row r="11806">
          <cell r="D11806" t="str">
            <v>21300241001004019</v>
          </cell>
          <cell r="E11806" t="str">
            <v>服务东莞企业专项经费</v>
          </cell>
          <cell r="F11806" t="str">
            <v>尹玲</v>
          </cell>
          <cell r="G11806" t="str">
            <v>2014016</v>
          </cell>
          <cell r="H11806">
            <v>0</v>
          </cell>
          <cell r="I11806">
            <v>0</v>
          </cell>
          <cell r="J11806">
            <v>0</v>
          </cell>
          <cell r="K11806">
            <v>0</v>
          </cell>
          <cell r="L11806">
            <v>0</v>
          </cell>
          <cell r="M11806">
            <v>0</v>
          </cell>
          <cell r="N11806">
            <v>0</v>
          </cell>
          <cell r="O11806">
            <v>0</v>
          </cell>
        </row>
        <row r="11807">
          <cell r="D11807" t="str">
            <v>21300241001004021</v>
          </cell>
          <cell r="E11807" t="str">
            <v>服务东莞企业专项经费</v>
          </cell>
          <cell r="F11807" t="str">
            <v>郑华</v>
          </cell>
          <cell r="G11807" t="str">
            <v>2014017</v>
          </cell>
          <cell r="H11807">
            <v>0</v>
          </cell>
          <cell r="I11807">
            <v>960</v>
          </cell>
          <cell r="J11807">
            <v>291</v>
          </cell>
          <cell r="K11807">
            <v>669</v>
          </cell>
          <cell r="L11807">
            <v>0</v>
          </cell>
          <cell r="M11807">
            <v>0</v>
          </cell>
          <cell r="N11807">
            <v>0</v>
          </cell>
          <cell r="O11807">
            <v>669</v>
          </cell>
        </row>
        <row r="11808">
          <cell r="D11808" t="str">
            <v>21300241002014</v>
          </cell>
          <cell r="E11808" t="str">
            <v>科研业务费</v>
          </cell>
          <cell r="F11808" t="str">
            <v>尹玲</v>
          </cell>
          <cell r="G11808" t="str">
            <v>2014016</v>
          </cell>
          <cell r="H11808">
            <v>0</v>
          </cell>
          <cell r="I11808">
            <v>358900</v>
          </cell>
          <cell r="J11808">
            <v>0</v>
          </cell>
          <cell r="K11808">
            <v>358900</v>
          </cell>
          <cell r="L11808">
            <v>0</v>
          </cell>
          <cell r="M11808">
            <v>0</v>
          </cell>
          <cell r="N11808">
            <v>0</v>
          </cell>
          <cell r="O11808">
            <v>358900</v>
          </cell>
        </row>
        <row r="11809">
          <cell r="D11809" t="str">
            <v>21300251003</v>
          </cell>
          <cell r="E11809" t="str">
            <v>中法联合学院人员薪酬经费</v>
          </cell>
          <cell r="F11809" t="str">
            <v>尹玲</v>
          </cell>
          <cell r="G11809" t="str">
            <v>2014016</v>
          </cell>
          <cell r="H11809">
            <v>0</v>
          </cell>
          <cell r="I11809">
            <v>600000</v>
          </cell>
          <cell r="J11809">
            <v>103215.2</v>
          </cell>
          <cell r="K11809">
            <v>496784.8</v>
          </cell>
          <cell r="L11809">
            <v>0</v>
          </cell>
          <cell r="M11809">
            <v>0</v>
          </cell>
          <cell r="N11809">
            <v>0</v>
          </cell>
          <cell r="O11809">
            <v>496784.8</v>
          </cell>
        </row>
        <row r="11810">
          <cell r="D11810" t="str">
            <v>21300251201001</v>
          </cell>
          <cell r="E11810" t="str">
            <v>基于辐射制冷薄膜的户外降温设备组</v>
          </cell>
          <cell r="F11810" t="str">
            <v>郑华</v>
          </cell>
          <cell r="G11810" t="str">
            <v>2014017</v>
          </cell>
          <cell r="H11810">
            <v>0</v>
          </cell>
          <cell r="I11810">
            <v>8000</v>
          </cell>
          <cell r="J11810">
            <v>4758.33</v>
          </cell>
          <cell r="K11810">
            <v>3241.67</v>
          </cell>
          <cell r="L11810">
            <v>0</v>
          </cell>
          <cell r="M11810">
            <v>0</v>
          </cell>
          <cell r="N11810">
            <v>0</v>
          </cell>
          <cell r="O11810">
            <v>3241.67</v>
          </cell>
        </row>
        <row r="11811">
          <cell r="D11811" t="str">
            <v>21300251201002</v>
          </cell>
          <cell r="E11811" t="str">
            <v>基于1.7-2.5GHz频段的基站天线设计</v>
          </cell>
          <cell r="F11811" t="str">
            <v>曾淼旺</v>
          </cell>
          <cell r="G11811" t="str">
            <v>2017167</v>
          </cell>
          <cell r="H11811">
            <v>0</v>
          </cell>
          <cell r="I11811">
            <v>1500</v>
          </cell>
          <cell r="J11811">
            <v>0</v>
          </cell>
          <cell r="K11811">
            <v>1500</v>
          </cell>
          <cell r="L11811">
            <v>0</v>
          </cell>
          <cell r="M11811">
            <v>0</v>
          </cell>
          <cell r="N11811">
            <v>0</v>
          </cell>
          <cell r="O11811">
            <v>1500</v>
          </cell>
        </row>
        <row r="11812">
          <cell r="D11812" t="str">
            <v>21300251201003</v>
          </cell>
          <cell r="E11812" t="str">
            <v>2.4Ghz和5.8Ghz 高增益WLAN天线设计</v>
          </cell>
          <cell r="F11812" t="str">
            <v>曾淼旺</v>
          </cell>
          <cell r="G11812" t="str">
            <v>2017167</v>
          </cell>
          <cell r="H11812">
            <v>0</v>
          </cell>
          <cell r="I11812">
            <v>4000</v>
          </cell>
          <cell r="J11812">
            <v>3979.67</v>
          </cell>
          <cell r="K11812">
            <v>20.33</v>
          </cell>
          <cell r="L11812">
            <v>0</v>
          </cell>
          <cell r="M11812">
            <v>0</v>
          </cell>
          <cell r="N11812">
            <v>0</v>
          </cell>
          <cell r="O11812">
            <v>20.33</v>
          </cell>
        </row>
        <row r="11813">
          <cell r="D11813" t="str">
            <v>21300251201004</v>
          </cell>
          <cell r="E11813" t="str">
            <v>静电纺丝射流识别与动态监测设备的开发</v>
          </cell>
          <cell r="F11813" t="str">
            <v>宋忻睿</v>
          </cell>
          <cell r="G11813" t="str">
            <v>2022061</v>
          </cell>
          <cell r="H11813">
            <v>0</v>
          </cell>
          <cell r="I11813">
            <v>4000</v>
          </cell>
          <cell r="J11813">
            <v>0</v>
          </cell>
          <cell r="K11813">
            <v>4000</v>
          </cell>
          <cell r="L11813">
            <v>0</v>
          </cell>
          <cell r="M11813">
            <v>0</v>
          </cell>
          <cell r="N11813">
            <v>0</v>
          </cell>
          <cell r="O11813">
            <v>4000</v>
          </cell>
        </row>
        <row r="11814">
          <cell r="D11814" t="str">
            <v>21300251201005</v>
          </cell>
          <cell r="E11814" t="str">
            <v>省级基于多模态特征融合智能分类医疗垃圾机器人</v>
          </cell>
          <cell r="F11814" t="str">
            <v>肖毅</v>
          </cell>
          <cell r="G11814" t="str">
            <v>2012053</v>
          </cell>
          <cell r="H11814">
            <v>0</v>
          </cell>
          <cell r="I11814">
            <v>3000</v>
          </cell>
          <cell r="J11814">
            <v>0</v>
          </cell>
          <cell r="K11814">
            <v>3000</v>
          </cell>
          <cell r="L11814">
            <v>0</v>
          </cell>
          <cell r="M11814">
            <v>0</v>
          </cell>
          <cell r="N11814">
            <v>0</v>
          </cell>
          <cell r="O11814">
            <v>3000</v>
          </cell>
        </row>
        <row r="11815">
          <cell r="D11815" t="str">
            <v>21300251201006</v>
          </cell>
          <cell r="E11815" t="str">
            <v>校级基于光电多场耦合的柔性可穿戴阵列研究</v>
          </cell>
          <cell r="F11815" t="str">
            <v>陶伟</v>
          </cell>
          <cell r="G11815" t="str">
            <v>2023226</v>
          </cell>
          <cell r="H11815">
            <v>0</v>
          </cell>
          <cell r="I11815">
            <v>1500</v>
          </cell>
          <cell r="J11815">
            <v>0</v>
          </cell>
          <cell r="K11815">
            <v>1500</v>
          </cell>
          <cell r="L11815">
            <v>0</v>
          </cell>
          <cell r="M11815">
            <v>0</v>
          </cell>
          <cell r="N11815">
            <v>0</v>
          </cell>
          <cell r="O11815">
            <v>1500</v>
          </cell>
        </row>
        <row r="11816">
          <cell r="D11816" t="str">
            <v>21300251201007</v>
          </cell>
          <cell r="E11816" t="str">
            <v>校级基于自供电传感技术的智能可穿戴系统研究</v>
          </cell>
          <cell r="F11816" t="str">
            <v>陶伟</v>
          </cell>
          <cell r="G11816" t="str">
            <v>2023226</v>
          </cell>
          <cell r="H11816">
            <v>0</v>
          </cell>
          <cell r="I11816">
            <v>1500</v>
          </cell>
          <cell r="J11816">
            <v>0</v>
          </cell>
          <cell r="K11816">
            <v>1500</v>
          </cell>
          <cell r="L11816">
            <v>0</v>
          </cell>
          <cell r="M11816">
            <v>0</v>
          </cell>
          <cell r="N11816">
            <v>0</v>
          </cell>
          <cell r="O11816">
            <v>1500</v>
          </cell>
        </row>
        <row r="11817">
          <cell r="D11817" t="str">
            <v>21300251201008</v>
          </cell>
          <cell r="E11817" t="str">
            <v>校级智骑斥候---新型机车安全智慧驾驶装备</v>
          </cell>
          <cell r="F11817" t="str">
            <v>宋忻睿</v>
          </cell>
          <cell r="G11817" t="str">
            <v>2022061</v>
          </cell>
          <cell r="H11817">
            <v>0</v>
          </cell>
          <cell r="I11817">
            <v>1500</v>
          </cell>
          <cell r="J11817">
            <v>0</v>
          </cell>
          <cell r="K11817">
            <v>1500</v>
          </cell>
          <cell r="L11817">
            <v>0</v>
          </cell>
          <cell r="M11817">
            <v>0</v>
          </cell>
          <cell r="N11817">
            <v>0</v>
          </cell>
          <cell r="O11817">
            <v>1500</v>
          </cell>
        </row>
        <row r="11818">
          <cell r="D11818" t="str">
            <v>21300251201009</v>
          </cell>
          <cell r="E11818" t="str">
            <v>校级“拓界者”——多模态自适应轮履腿复合机器人系统</v>
          </cell>
          <cell r="F11818" t="str">
            <v>肖毅</v>
          </cell>
          <cell r="G11818" t="str">
            <v>2012053</v>
          </cell>
          <cell r="H11818">
            <v>0</v>
          </cell>
          <cell r="I11818">
            <v>1500</v>
          </cell>
          <cell r="J11818">
            <v>0</v>
          </cell>
          <cell r="K11818">
            <v>1500</v>
          </cell>
          <cell r="L11818">
            <v>0</v>
          </cell>
          <cell r="M11818">
            <v>0</v>
          </cell>
          <cell r="N11818">
            <v>0</v>
          </cell>
          <cell r="O11818">
            <v>1500</v>
          </cell>
        </row>
        <row r="11819">
          <cell r="D11819" t="str">
            <v>21300251201010</v>
          </cell>
          <cell r="E11819" t="str">
            <v>校级天舟共济—基于东莞松山湖并扩展至大湾区的感知通讯一 体化应急装备</v>
          </cell>
          <cell r="F11819" t="str">
            <v>陈军</v>
          </cell>
          <cell r="G11819" t="str">
            <v>2024132</v>
          </cell>
          <cell r="H11819">
            <v>0</v>
          </cell>
          <cell r="I11819">
            <v>1500</v>
          </cell>
          <cell r="J11819">
            <v>0</v>
          </cell>
          <cell r="K11819">
            <v>1500</v>
          </cell>
          <cell r="L11819">
            <v>0</v>
          </cell>
          <cell r="M11819">
            <v>0</v>
          </cell>
          <cell r="N11819">
            <v>0</v>
          </cell>
          <cell r="O11819">
            <v>1500</v>
          </cell>
        </row>
        <row r="11820">
          <cell r="D11820" t="str">
            <v>21400195900001014</v>
          </cell>
          <cell r="E11820" t="str">
            <v>党费</v>
          </cell>
          <cell r="F11820" t="str">
            <v>刘健</v>
          </cell>
          <cell r="G11820" t="str">
            <v>1993042</v>
          </cell>
          <cell r="H11820">
            <v>0</v>
          </cell>
          <cell r="I11820">
            <v>105091.52</v>
          </cell>
          <cell r="J11820">
            <v>29273.39</v>
          </cell>
          <cell r="K11820">
            <v>75818.13</v>
          </cell>
          <cell r="L11820">
            <v>0</v>
          </cell>
          <cell r="M11820">
            <v>0</v>
          </cell>
          <cell r="N11820">
            <v>0</v>
          </cell>
          <cell r="O11820">
            <v>75818.13</v>
          </cell>
        </row>
        <row r="11821">
          <cell r="D11821" t="str">
            <v>21400211055089</v>
          </cell>
          <cell r="E11821" t="str">
            <v>基础课程建设费</v>
          </cell>
          <cell r="F11821" t="str">
            <v>唐元松</v>
          </cell>
          <cell r="G11821" t="str">
            <v>2003035</v>
          </cell>
          <cell r="H11821">
            <v>0</v>
          </cell>
          <cell r="I11821">
            <v>0</v>
          </cell>
          <cell r="J11821">
            <v>0</v>
          </cell>
          <cell r="K11821">
            <v>0</v>
          </cell>
          <cell r="L11821">
            <v>0</v>
          </cell>
          <cell r="M11821">
            <v>0</v>
          </cell>
          <cell r="N11821">
            <v>0</v>
          </cell>
          <cell r="O11821">
            <v>0</v>
          </cell>
        </row>
        <row r="11822">
          <cell r="D11822" t="str">
            <v>21400221001040</v>
          </cell>
          <cell r="E11822" t="str">
            <v>教学部门日常教学经费</v>
          </cell>
          <cell r="F11822" t="str">
            <v>刘健</v>
          </cell>
          <cell r="G11822" t="str">
            <v>1993042</v>
          </cell>
          <cell r="H11822">
            <v>0</v>
          </cell>
          <cell r="I11822">
            <v>0</v>
          </cell>
          <cell r="J11822">
            <v>0</v>
          </cell>
          <cell r="K11822">
            <v>0</v>
          </cell>
          <cell r="L11822">
            <v>0</v>
          </cell>
          <cell r="M11822">
            <v>0</v>
          </cell>
          <cell r="N11822">
            <v>0</v>
          </cell>
          <cell r="O11822">
            <v>0</v>
          </cell>
        </row>
        <row r="11823">
          <cell r="D11823" t="str">
            <v>21400221001062</v>
          </cell>
          <cell r="E11823" t="str">
            <v>党建经费</v>
          </cell>
          <cell r="F11823" t="str">
            <v>刘健</v>
          </cell>
          <cell r="G11823" t="str">
            <v>1993042</v>
          </cell>
          <cell r="H11823">
            <v>0</v>
          </cell>
          <cell r="I11823">
            <v>22500</v>
          </cell>
          <cell r="J11823">
            <v>7755</v>
          </cell>
          <cell r="K11823">
            <v>14745</v>
          </cell>
          <cell r="L11823">
            <v>0</v>
          </cell>
          <cell r="M11823">
            <v>0</v>
          </cell>
          <cell r="N11823">
            <v>0</v>
          </cell>
          <cell r="O11823">
            <v>14745</v>
          </cell>
        </row>
        <row r="11824">
          <cell r="D11824" t="str">
            <v>21400221001086</v>
          </cell>
          <cell r="E11824" t="str">
            <v>思想政治理论课专项建设费</v>
          </cell>
          <cell r="F11824" t="str">
            <v>刘健</v>
          </cell>
          <cell r="G11824" t="str">
            <v>1993042</v>
          </cell>
          <cell r="H11824">
            <v>0</v>
          </cell>
          <cell r="I11824">
            <v>706450</v>
          </cell>
          <cell r="J11824">
            <v>227148.69</v>
          </cell>
          <cell r="K11824">
            <v>479301.31</v>
          </cell>
          <cell r="L11824">
            <v>0</v>
          </cell>
          <cell r="M11824">
            <v>80000</v>
          </cell>
          <cell r="N11824">
            <v>0</v>
          </cell>
          <cell r="O11824">
            <v>399301.31</v>
          </cell>
        </row>
        <row r="11825">
          <cell r="D11825" t="str">
            <v>21400221001086001</v>
          </cell>
          <cell r="E11825" t="str">
            <v>工程伦理</v>
          </cell>
          <cell r="F11825" t="str">
            <v>徐多文</v>
          </cell>
          <cell r="G11825" t="str">
            <v>2021126</v>
          </cell>
          <cell r="H11825">
            <v>0</v>
          </cell>
          <cell r="I11825">
            <v>0</v>
          </cell>
          <cell r="J11825">
            <v>0</v>
          </cell>
          <cell r="K11825">
            <v>0</v>
          </cell>
          <cell r="L11825">
            <v>0</v>
          </cell>
          <cell r="M11825">
            <v>0</v>
          </cell>
          <cell r="N11825">
            <v>0</v>
          </cell>
          <cell r="O11825">
            <v>0</v>
          </cell>
        </row>
        <row r="11826">
          <cell r="D11826" t="str">
            <v>21400221001086002</v>
          </cell>
          <cell r="E11826" t="str">
            <v>习近平文化思想融入高校思政课教学研究</v>
          </cell>
          <cell r="F11826" t="str">
            <v>李净</v>
          </cell>
          <cell r="G11826" t="str">
            <v>2020119</v>
          </cell>
          <cell r="H11826">
            <v>0</v>
          </cell>
          <cell r="I11826">
            <v>0</v>
          </cell>
          <cell r="J11826">
            <v>0</v>
          </cell>
          <cell r="K11826">
            <v>0</v>
          </cell>
          <cell r="L11826">
            <v>0</v>
          </cell>
          <cell r="M11826">
            <v>0</v>
          </cell>
          <cell r="N11826">
            <v>0</v>
          </cell>
          <cell r="O11826">
            <v>0</v>
          </cell>
        </row>
        <row r="11827">
          <cell r="D11827" t="str">
            <v>21400221001086003</v>
          </cell>
          <cell r="E11827" t="str">
            <v>《旅行与人生》</v>
          </cell>
          <cell r="F11827" t="str">
            <v>谢敏</v>
          </cell>
          <cell r="G11827" t="str">
            <v>1998004</v>
          </cell>
          <cell r="H11827">
            <v>0</v>
          </cell>
          <cell r="I11827">
            <v>0</v>
          </cell>
          <cell r="J11827">
            <v>0</v>
          </cell>
          <cell r="K11827">
            <v>0</v>
          </cell>
          <cell r="L11827">
            <v>0</v>
          </cell>
          <cell r="M11827">
            <v>0</v>
          </cell>
          <cell r="N11827">
            <v>0</v>
          </cell>
          <cell r="O11827">
            <v>0</v>
          </cell>
        </row>
        <row r="11828">
          <cell r="D11828" t="str">
            <v>21400221001086004</v>
          </cell>
          <cell r="E11828" t="str">
            <v>《红色艺术作品融入高校思想政治理论课的实践策略研究》</v>
          </cell>
          <cell r="F11828" t="str">
            <v>罗艳</v>
          </cell>
          <cell r="G11828" t="str">
            <v>2006040</v>
          </cell>
          <cell r="H11828">
            <v>0</v>
          </cell>
          <cell r="I11828">
            <v>0</v>
          </cell>
          <cell r="J11828">
            <v>0</v>
          </cell>
          <cell r="K11828">
            <v>0</v>
          </cell>
          <cell r="L11828">
            <v>0</v>
          </cell>
          <cell r="M11828">
            <v>0</v>
          </cell>
          <cell r="N11828">
            <v>0</v>
          </cell>
          <cell r="O11828">
            <v>0</v>
          </cell>
        </row>
        <row r="11829">
          <cell r="D11829" t="str">
            <v>21400221001178</v>
          </cell>
          <cell r="E11829" t="str">
            <v>日常公用经费</v>
          </cell>
          <cell r="F11829" t="str">
            <v>刘健</v>
          </cell>
          <cell r="G11829" t="str">
            <v>1993042</v>
          </cell>
          <cell r="H11829">
            <v>0</v>
          </cell>
          <cell r="I11829">
            <v>56800</v>
          </cell>
          <cell r="J11829">
            <v>40663.2</v>
          </cell>
          <cell r="K11829">
            <v>16136.8</v>
          </cell>
          <cell r="L11829">
            <v>0</v>
          </cell>
          <cell r="M11829">
            <v>0</v>
          </cell>
          <cell r="N11829">
            <v>0</v>
          </cell>
          <cell r="O11829">
            <v>16136.8</v>
          </cell>
        </row>
        <row r="11830">
          <cell r="D11830" t="str">
            <v>21400221102006</v>
          </cell>
          <cell r="E11830" t="str">
            <v>马克思主义学院专项建设费</v>
          </cell>
          <cell r="F11830" t="str">
            <v>刘健</v>
          </cell>
          <cell r="G11830" t="str">
            <v>1993042</v>
          </cell>
          <cell r="H11830">
            <v>0</v>
          </cell>
          <cell r="I11830">
            <v>0</v>
          </cell>
          <cell r="J11830">
            <v>0</v>
          </cell>
          <cell r="K11830">
            <v>0</v>
          </cell>
          <cell r="L11830">
            <v>150000</v>
          </cell>
          <cell r="M11830">
            <v>150000</v>
          </cell>
          <cell r="N11830">
            <v>0</v>
          </cell>
          <cell r="O11830">
            <v>-150000</v>
          </cell>
        </row>
        <row r="11831">
          <cell r="D11831" t="str">
            <v>21400221104001013</v>
          </cell>
          <cell r="E11831" t="str">
            <v>专业建设费</v>
          </cell>
          <cell r="F11831" t="str">
            <v>刘健</v>
          </cell>
          <cell r="G11831" t="str">
            <v>1993042</v>
          </cell>
          <cell r="H11831">
            <v>0</v>
          </cell>
          <cell r="I11831">
            <v>0</v>
          </cell>
          <cell r="J11831">
            <v>0</v>
          </cell>
          <cell r="K11831">
            <v>0</v>
          </cell>
          <cell r="L11831">
            <v>0</v>
          </cell>
          <cell r="M11831">
            <v>0</v>
          </cell>
          <cell r="N11831">
            <v>0</v>
          </cell>
          <cell r="O11831">
            <v>0</v>
          </cell>
        </row>
        <row r="11832">
          <cell r="D11832" t="str">
            <v>21400221104001031</v>
          </cell>
          <cell r="E11832" t="str">
            <v>基础课程建设费</v>
          </cell>
          <cell r="F11832" t="str">
            <v>刘健</v>
          </cell>
          <cell r="G11832" t="str">
            <v>1993042</v>
          </cell>
          <cell r="H11832">
            <v>0</v>
          </cell>
          <cell r="I11832">
            <v>0</v>
          </cell>
          <cell r="J11832">
            <v>0</v>
          </cell>
          <cell r="K11832">
            <v>0</v>
          </cell>
          <cell r="L11832">
            <v>0</v>
          </cell>
          <cell r="M11832">
            <v>0</v>
          </cell>
          <cell r="N11832">
            <v>0</v>
          </cell>
          <cell r="O11832">
            <v>0</v>
          </cell>
        </row>
        <row r="11833">
          <cell r="D11833" t="str">
            <v>21400221106005</v>
          </cell>
          <cell r="E11833" t="str">
            <v>基础课程建设费</v>
          </cell>
          <cell r="F11833" t="str">
            <v>刘健</v>
          </cell>
          <cell r="G11833" t="str">
            <v>1993042</v>
          </cell>
          <cell r="H11833">
            <v>0</v>
          </cell>
          <cell r="I11833">
            <v>0</v>
          </cell>
          <cell r="J11833">
            <v>0</v>
          </cell>
          <cell r="K11833">
            <v>0</v>
          </cell>
          <cell r="L11833">
            <v>0</v>
          </cell>
          <cell r="M11833">
            <v>0</v>
          </cell>
          <cell r="N11833">
            <v>0</v>
          </cell>
          <cell r="O11833">
            <v>0</v>
          </cell>
        </row>
        <row r="11834">
          <cell r="D11834" t="str">
            <v>21400221110354</v>
          </cell>
          <cell r="E11834" t="str">
            <v>二级学院人才启动费</v>
          </cell>
          <cell r="F11834" t="str">
            <v>刘健</v>
          </cell>
          <cell r="G11834" t="str">
            <v>1993042</v>
          </cell>
          <cell r="H11834">
            <v>0</v>
          </cell>
          <cell r="I11834">
            <v>0</v>
          </cell>
          <cell r="J11834">
            <v>0</v>
          </cell>
          <cell r="K11834">
            <v>0</v>
          </cell>
          <cell r="L11834">
            <v>0</v>
          </cell>
          <cell r="M11834">
            <v>0</v>
          </cell>
          <cell r="N11834">
            <v>0</v>
          </cell>
          <cell r="O11834">
            <v>0</v>
          </cell>
        </row>
        <row r="11835">
          <cell r="D11835" t="str">
            <v>21400221110354001</v>
          </cell>
          <cell r="E11835" t="str">
            <v>杨晓然 人才启动经费项目</v>
          </cell>
          <cell r="F11835" t="str">
            <v>杨晓然</v>
          </cell>
          <cell r="G11835" t="str">
            <v>2024166</v>
          </cell>
          <cell r="H11835">
            <v>0</v>
          </cell>
          <cell r="I11835">
            <v>30000</v>
          </cell>
          <cell r="J11835">
            <v>516.01</v>
          </cell>
          <cell r="K11835">
            <v>29483.99</v>
          </cell>
          <cell r="L11835">
            <v>0</v>
          </cell>
          <cell r="M11835">
            <v>0</v>
          </cell>
          <cell r="N11835">
            <v>0</v>
          </cell>
          <cell r="O11835">
            <v>29483.99</v>
          </cell>
        </row>
        <row r="11836">
          <cell r="D11836" t="str">
            <v>21400221110354002</v>
          </cell>
          <cell r="E11836" t="str">
            <v>薛敏霞 人才启动经费项目</v>
          </cell>
          <cell r="F11836" t="str">
            <v>薛敏霞</v>
          </cell>
          <cell r="G11836" t="str">
            <v>2024167</v>
          </cell>
          <cell r="H11836">
            <v>0</v>
          </cell>
          <cell r="I11836">
            <v>30000</v>
          </cell>
          <cell r="J11836">
            <v>800</v>
          </cell>
          <cell r="K11836">
            <v>29200</v>
          </cell>
          <cell r="L11836">
            <v>0</v>
          </cell>
          <cell r="M11836">
            <v>0</v>
          </cell>
          <cell r="N11836">
            <v>0</v>
          </cell>
          <cell r="O11836">
            <v>29200</v>
          </cell>
        </row>
        <row r="11837">
          <cell r="D11837" t="str">
            <v>21400221110354003</v>
          </cell>
          <cell r="E11837" t="str">
            <v>饶琳 人才启动经费项目</v>
          </cell>
          <cell r="F11837" t="str">
            <v>饶琳</v>
          </cell>
          <cell r="G11837" t="str">
            <v>2024165</v>
          </cell>
          <cell r="H11837">
            <v>0</v>
          </cell>
          <cell r="I11837">
            <v>30000</v>
          </cell>
          <cell r="J11837">
            <v>948.34</v>
          </cell>
          <cell r="K11837">
            <v>29051.66</v>
          </cell>
          <cell r="L11837">
            <v>0</v>
          </cell>
          <cell r="M11837">
            <v>0</v>
          </cell>
          <cell r="N11837">
            <v>0</v>
          </cell>
          <cell r="O11837">
            <v>29051.66</v>
          </cell>
        </row>
        <row r="11838">
          <cell r="D11838" t="str">
            <v>21400221110354004</v>
          </cell>
          <cell r="E11838" t="str">
            <v>钟玉婷人才启动经费项目</v>
          </cell>
          <cell r="F11838" t="str">
            <v>钟玉婷</v>
          </cell>
          <cell r="G11838" t="str">
            <v>2025103</v>
          </cell>
          <cell r="H11838">
            <v>0</v>
          </cell>
          <cell r="I11838">
            <v>12000</v>
          </cell>
          <cell r="J11838">
            <v>0</v>
          </cell>
          <cell r="K11838">
            <v>12000</v>
          </cell>
          <cell r="L11838">
            <v>0</v>
          </cell>
          <cell r="M11838">
            <v>0</v>
          </cell>
          <cell r="N11838">
            <v>0</v>
          </cell>
          <cell r="O11838">
            <v>12000</v>
          </cell>
        </row>
        <row r="11839">
          <cell r="D11839" t="str">
            <v>21400225601016</v>
          </cell>
          <cell r="E11839" t="str">
            <v>科研管理费</v>
          </cell>
          <cell r="F11839" t="str">
            <v>刘健</v>
          </cell>
          <cell r="G11839" t="str">
            <v>1993042</v>
          </cell>
          <cell r="H11839">
            <v>0</v>
          </cell>
          <cell r="I11839">
            <v>100758.59</v>
          </cell>
          <cell r="J11839">
            <v>0</v>
          </cell>
          <cell r="K11839">
            <v>100758.59</v>
          </cell>
          <cell r="L11839">
            <v>0</v>
          </cell>
          <cell r="M11839">
            <v>0</v>
          </cell>
          <cell r="N11839">
            <v>0</v>
          </cell>
          <cell r="O11839">
            <v>100758.59</v>
          </cell>
        </row>
        <row r="11840">
          <cell r="D11840" t="str">
            <v>21400226115002013</v>
          </cell>
          <cell r="E11840" t="str">
            <v>马克思主义</v>
          </cell>
          <cell r="F11840" t="str">
            <v>刘健</v>
          </cell>
          <cell r="G11840" t="str">
            <v>1993042</v>
          </cell>
          <cell r="H11840">
            <v>0</v>
          </cell>
          <cell r="I11840">
            <v>0</v>
          </cell>
          <cell r="J11840">
            <v>0</v>
          </cell>
          <cell r="K11840">
            <v>0</v>
          </cell>
          <cell r="L11840">
            <v>100000</v>
          </cell>
          <cell r="M11840">
            <v>0</v>
          </cell>
          <cell r="N11840">
            <v>0</v>
          </cell>
          <cell r="O11840">
            <v>0</v>
          </cell>
        </row>
        <row r="11841">
          <cell r="D11841" t="str">
            <v>21400226115002031</v>
          </cell>
          <cell r="E11841" t="str">
            <v>马克思主义理论（培育）</v>
          </cell>
          <cell r="F11841" t="str">
            <v>刘健</v>
          </cell>
          <cell r="G11841" t="str">
            <v>1993042</v>
          </cell>
          <cell r="H11841">
            <v>0</v>
          </cell>
          <cell r="I11841">
            <v>100000</v>
          </cell>
          <cell r="J11841">
            <v>0</v>
          </cell>
          <cell r="K11841">
            <v>100000</v>
          </cell>
          <cell r="L11841">
            <v>0</v>
          </cell>
          <cell r="M11841">
            <v>0</v>
          </cell>
          <cell r="N11841">
            <v>0</v>
          </cell>
          <cell r="O11841">
            <v>100000</v>
          </cell>
        </row>
        <row r="11842">
          <cell r="D11842" t="str">
            <v>21400226120004015</v>
          </cell>
          <cell r="E11842" t="str">
            <v>服务东莞企业专项经费</v>
          </cell>
          <cell r="F11842" t="str">
            <v>郭奕鹏</v>
          </cell>
          <cell r="G11842" t="str">
            <v>2013025</v>
          </cell>
          <cell r="H11842">
            <v>0</v>
          </cell>
          <cell r="I11842">
            <v>0</v>
          </cell>
          <cell r="J11842">
            <v>0</v>
          </cell>
          <cell r="K11842">
            <v>0</v>
          </cell>
          <cell r="L11842">
            <v>0</v>
          </cell>
          <cell r="M11842">
            <v>0</v>
          </cell>
          <cell r="N11842">
            <v>0</v>
          </cell>
          <cell r="O11842">
            <v>0</v>
          </cell>
        </row>
        <row r="11843">
          <cell r="D11843" t="str">
            <v>21400241001004015</v>
          </cell>
          <cell r="E11843" t="str">
            <v>服务东莞企业专项经费</v>
          </cell>
          <cell r="F11843" t="str">
            <v>郭奕鹏</v>
          </cell>
          <cell r="G11843" t="str">
            <v>2013025</v>
          </cell>
          <cell r="H11843">
            <v>0</v>
          </cell>
          <cell r="I11843">
            <v>3360</v>
          </cell>
          <cell r="J11843">
            <v>0</v>
          </cell>
          <cell r="K11843">
            <v>3360</v>
          </cell>
          <cell r="L11843">
            <v>0</v>
          </cell>
          <cell r="M11843">
            <v>0</v>
          </cell>
          <cell r="N11843">
            <v>0</v>
          </cell>
          <cell r="O11843">
            <v>3360</v>
          </cell>
        </row>
        <row r="11844">
          <cell r="D11844" t="str">
            <v>21400250216</v>
          </cell>
          <cell r="E11844" t="str">
            <v>粤财科教[2025]31号-全省大中小学思政课一体化建设系列活动</v>
          </cell>
          <cell r="F11844" t="str">
            <v>刘健</v>
          </cell>
          <cell r="G11844" t="str">
            <v>1993042</v>
          </cell>
          <cell r="H11844">
            <v>0</v>
          </cell>
          <cell r="I11844">
            <v>90000</v>
          </cell>
          <cell r="J11844">
            <v>0</v>
          </cell>
          <cell r="K11844">
            <v>90000</v>
          </cell>
          <cell r="L11844">
            <v>0</v>
          </cell>
          <cell r="M11844">
            <v>0</v>
          </cell>
          <cell r="N11844">
            <v>0</v>
          </cell>
          <cell r="O11844">
            <v>90000</v>
          </cell>
        </row>
        <row r="11845">
          <cell r="D11845" t="str">
            <v>21400250217</v>
          </cell>
          <cell r="E11845" t="str">
            <v>粤财科教[2025]31号-思想政治理论课区域协同创新中心建设</v>
          </cell>
          <cell r="F11845" t="str">
            <v>刘健</v>
          </cell>
          <cell r="G11845" t="str">
            <v>1993042</v>
          </cell>
          <cell r="H11845">
            <v>0</v>
          </cell>
          <cell r="I11845">
            <v>100000</v>
          </cell>
          <cell r="J11845">
            <v>0</v>
          </cell>
          <cell r="K11845">
            <v>100000</v>
          </cell>
          <cell r="L11845">
            <v>0</v>
          </cell>
          <cell r="M11845">
            <v>0</v>
          </cell>
          <cell r="N11845">
            <v>0</v>
          </cell>
          <cell r="O11845">
            <v>100000</v>
          </cell>
        </row>
        <row r="11846">
          <cell r="D11846" t="str">
            <v>21400250218</v>
          </cell>
          <cell r="E11846" t="str">
            <v>粤财科教[2024]9号-全省大中小学思政课一体化建设系列活动</v>
          </cell>
          <cell r="F11846" t="str">
            <v>刘健</v>
          </cell>
          <cell r="G11846" t="str">
            <v>1993042</v>
          </cell>
          <cell r="H11846">
            <v>0</v>
          </cell>
          <cell r="I11846">
            <v>90000</v>
          </cell>
          <cell r="J11846">
            <v>90000</v>
          </cell>
          <cell r="K11846">
            <v>0</v>
          </cell>
          <cell r="L11846">
            <v>0</v>
          </cell>
          <cell r="M11846">
            <v>0</v>
          </cell>
          <cell r="N11846">
            <v>0</v>
          </cell>
          <cell r="O11846">
            <v>0</v>
          </cell>
        </row>
        <row r="11847">
          <cell r="D11847" t="str">
            <v>21400251008012</v>
          </cell>
          <cell r="E11847" t="str">
            <v>马克思主义理论</v>
          </cell>
          <cell r="F11847" t="str">
            <v>刘健</v>
          </cell>
          <cell r="G11847" t="str">
            <v>1993042</v>
          </cell>
          <cell r="H11847">
            <v>0</v>
          </cell>
          <cell r="I11847">
            <v>200000</v>
          </cell>
          <cell r="J11847">
            <v>0</v>
          </cell>
          <cell r="K11847">
            <v>200000</v>
          </cell>
          <cell r="L11847">
            <v>0</v>
          </cell>
          <cell r="M11847">
            <v>0</v>
          </cell>
          <cell r="N11847">
            <v>0</v>
          </cell>
          <cell r="O11847">
            <v>200000</v>
          </cell>
        </row>
        <row r="11848">
          <cell r="D11848" t="str">
            <v>21500195900001015</v>
          </cell>
          <cell r="E11848" t="str">
            <v>党费</v>
          </cell>
          <cell r="F11848" t="str">
            <v>潘荣新</v>
          </cell>
          <cell r="G11848" t="str">
            <v>1998005</v>
          </cell>
          <cell r="H11848">
            <v>0</v>
          </cell>
          <cell r="I11848">
            <v>19789.33</v>
          </cell>
          <cell r="J11848">
            <v>0</v>
          </cell>
          <cell r="K11848">
            <v>19789.33</v>
          </cell>
          <cell r="L11848">
            <v>0</v>
          </cell>
          <cell r="M11848">
            <v>0</v>
          </cell>
          <cell r="N11848">
            <v>0</v>
          </cell>
          <cell r="O11848">
            <v>19789.33</v>
          </cell>
        </row>
        <row r="11849">
          <cell r="D11849" t="str">
            <v>215002002007</v>
          </cell>
          <cell r="E11849" t="str">
            <v>粤财科教[2020]30号世行贷款广东省欠发达地区义务教育项目</v>
          </cell>
          <cell r="F11849" t="str">
            <v>刘伟</v>
          </cell>
          <cell r="G11849" t="str">
            <v>2007024</v>
          </cell>
          <cell r="H11849">
            <v>0</v>
          </cell>
          <cell r="I11849">
            <v>0</v>
          </cell>
          <cell r="J11849">
            <v>0</v>
          </cell>
          <cell r="K11849">
            <v>0</v>
          </cell>
          <cell r="L11849">
            <v>0</v>
          </cell>
          <cell r="M11849">
            <v>0</v>
          </cell>
          <cell r="N11849">
            <v>0</v>
          </cell>
          <cell r="O11849">
            <v>0</v>
          </cell>
        </row>
        <row r="11850">
          <cell r="D11850" t="str">
            <v>215002057004</v>
          </cell>
          <cell r="E11850" t="str">
            <v>继续教育培训成本支出</v>
          </cell>
          <cell r="F11850" t="str">
            <v>刘伟</v>
          </cell>
          <cell r="G11850" t="str">
            <v>2007024</v>
          </cell>
          <cell r="H11850">
            <v>0</v>
          </cell>
          <cell r="I11850">
            <v>102870</v>
          </cell>
          <cell r="J11850">
            <v>0</v>
          </cell>
          <cell r="K11850">
            <v>102870</v>
          </cell>
          <cell r="L11850">
            <v>0</v>
          </cell>
          <cell r="M11850">
            <v>0</v>
          </cell>
          <cell r="N11850">
            <v>0</v>
          </cell>
          <cell r="O11850">
            <v>102870</v>
          </cell>
        </row>
        <row r="11851">
          <cell r="D11851" t="str">
            <v>215002057008</v>
          </cell>
          <cell r="E11851" t="str">
            <v>世行贷款村小、教学点教师全科教学能力提升项目</v>
          </cell>
          <cell r="F11851" t="str">
            <v>刘伟</v>
          </cell>
          <cell r="G11851" t="str">
            <v>2007024</v>
          </cell>
          <cell r="H11851">
            <v>0</v>
          </cell>
          <cell r="I11851">
            <v>0</v>
          </cell>
          <cell r="J11851">
            <v>0</v>
          </cell>
          <cell r="K11851">
            <v>0</v>
          </cell>
          <cell r="L11851">
            <v>0</v>
          </cell>
          <cell r="M11851">
            <v>0</v>
          </cell>
          <cell r="N11851">
            <v>0</v>
          </cell>
          <cell r="O11851">
            <v>0</v>
          </cell>
        </row>
        <row r="11852">
          <cell r="D11852" t="str">
            <v>215002070002</v>
          </cell>
          <cell r="E11852" t="str">
            <v>(广东医科大学）2020年岗前培训学费</v>
          </cell>
          <cell r="F11852" t="str">
            <v>余意</v>
          </cell>
          <cell r="G11852" t="str">
            <v>2001036</v>
          </cell>
          <cell r="H11852">
            <v>0</v>
          </cell>
          <cell r="I11852">
            <v>0</v>
          </cell>
          <cell r="J11852">
            <v>0</v>
          </cell>
          <cell r="K11852">
            <v>0</v>
          </cell>
          <cell r="L11852">
            <v>0</v>
          </cell>
          <cell r="M11852">
            <v>0</v>
          </cell>
          <cell r="N11852">
            <v>0</v>
          </cell>
          <cell r="O11852">
            <v>0</v>
          </cell>
        </row>
        <row r="11853">
          <cell r="D11853" t="str">
            <v>215002070008</v>
          </cell>
          <cell r="E11853" t="str">
            <v>（广州康大职业技术学院）高等学校教师岗前</v>
          </cell>
          <cell r="F11853" t="str">
            <v>余意</v>
          </cell>
          <cell r="G11853" t="str">
            <v>2001036</v>
          </cell>
          <cell r="H11853">
            <v>0</v>
          </cell>
          <cell r="I11853">
            <v>0</v>
          </cell>
          <cell r="J11853">
            <v>0</v>
          </cell>
          <cell r="K11853">
            <v>0</v>
          </cell>
          <cell r="L11853">
            <v>0</v>
          </cell>
          <cell r="M11853">
            <v>0</v>
          </cell>
          <cell r="N11853">
            <v>0</v>
          </cell>
          <cell r="O11853">
            <v>0</v>
          </cell>
        </row>
        <row r="11854">
          <cell r="D11854" t="str">
            <v>215002070009</v>
          </cell>
          <cell r="E11854" t="str">
            <v>（广州商学院）高等学校教师岗前培训费</v>
          </cell>
          <cell r="F11854" t="str">
            <v>余意</v>
          </cell>
          <cell r="G11854" t="str">
            <v>2001036</v>
          </cell>
          <cell r="H11854">
            <v>0</v>
          </cell>
          <cell r="I11854">
            <v>0</v>
          </cell>
          <cell r="J11854">
            <v>0</v>
          </cell>
          <cell r="K11854">
            <v>0</v>
          </cell>
          <cell r="L11854">
            <v>0</v>
          </cell>
          <cell r="M11854">
            <v>0</v>
          </cell>
          <cell r="N11854">
            <v>0</v>
          </cell>
          <cell r="O11854">
            <v>0</v>
          </cell>
        </row>
        <row r="11855">
          <cell r="D11855" t="str">
            <v>215002070019</v>
          </cell>
          <cell r="E11855" t="str">
            <v>增材制造设备操作专项职业能力开发</v>
          </cell>
          <cell r="F11855" t="str">
            <v>李楠</v>
          </cell>
          <cell r="G11855" t="str">
            <v>2013063</v>
          </cell>
          <cell r="H11855">
            <v>0</v>
          </cell>
          <cell r="I11855">
            <v>0</v>
          </cell>
          <cell r="J11855">
            <v>0</v>
          </cell>
          <cell r="K11855">
            <v>0</v>
          </cell>
          <cell r="L11855">
            <v>0</v>
          </cell>
          <cell r="M11855">
            <v>0</v>
          </cell>
          <cell r="N11855">
            <v>0</v>
          </cell>
          <cell r="O11855">
            <v>0</v>
          </cell>
        </row>
        <row r="11856">
          <cell r="D11856" t="str">
            <v>21500211134003</v>
          </cell>
          <cell r="E11856" t="str">
            <v>信息化管理系统</v>
          </cell>
          <cell r="F11856" t="str">
            <v>刘伟</v>
          </cell>
          <cell r="G11856" t="str">
            <v>2007024</v>
          </cell>
          <cell r="H11856">
            <v>0</v>
          </cell>
          <cell r="I11856">
            <v>0</v>
          </cell>
          <cell r="J11856">
            <v>0</v>
          </cell>
          <cell r="K11856">
            <v>0</v>
          </cell>
          <cell r="L11856">
            <v>0</v>
          </cell>
          <cell r="M11856">
            <v>0</v>
          </cell>
          <cell r="N11856">
            <v>0</v>
          </cell>
          <cell r="O11856">
            <v>0</v>
          </cell>
        </row>
        <row r="11857">
          <cell r="D11857" t="str">
            <v>21500211134004</v>
          </cell>
          <cell r="E11857" t="str">
            <v>教学与办公用房改造</v>
          </cell>
          <cell r="F11857" t="str">
            <v>刘伟</v>
          </cell>
          <cell r="G11857" t="str">
            <v>2007024</v>
          </cell>
          <cell r="H11857">
            <v>0</v>
          </cell>
          <cell r="I11857">
            <v>0</v>
          </cell>
          <cell r="J11857">
            <v>0</v>
          </cell>
          <cell r="K11857">
            <v>0</v>
          </cell>
          <cell r="L11857">
            <v>0</v>
          </cell>
          <cell r="M11857">
            <v>0</v>
          </cell>
          <cell r="N11857">
            <v>0</v>
          </cell>
          <cell r="O11857">
            <v>0</v>
          </cell>
        </row>
        <row r="11858">
          <cell r="D11858" t="str">
            <v>21500211134007001</v>
          </cell>
          <cell r="E11858" t="str">
            <v>马来西亚海外博士助学项目</v>
          </cell>
          <cell r="F11858" t="str">
            <v>刘伟</v>
          </cell>
          <cell r="G11858" t="str">
            <v>2007024</v>
          </cell>
          <cell r="H11858">
            <v>0</v>
          </cell>
          <cell r="I11858">
            <v>0</v>
          </cell>
          <cell r="J11858">
            <v>0</v>
          </cell>
          <cell r="K11858">
            <v>0</v>
          </cell>
          <cell r="L11858">
            <v>0</v>
          </cell>
          <cell r="M11858">
            <v>0</v>
          </cell>
          <cell r="N11858">
            <v>0</v>
          </cell>
          <cell r="O11858">
            <v>0</v>
          </cell>
        </row>
        <row r="11859">
          <cell r="D11859" t="str">
            <v>21500211134007002</v>
          </cell>
          <cell r="E11859" t="str">
            <v>东莞市村（社区）工联会主席业务培训班</v>
          </cell>
          <cell r="F11859" t="str">
            <v>刘伟</v>
          </cell>
          <cell r="G11859" t="str">
            <v>2007024</v>
          </cell>
          <cell r="H11859">
            <v>0</v>
          </cell>
          <cell r="I11859">
            <v>0</v>
          </cell>
          <cell r="J11859">
            <v>0</v>
          </cell>
          <cell r="K11859">
            <v>0</v>
          </cell>
          <cell r="L11859">
            <v>0</v>
          </cell>
          <cell r="M11859">
            <v>0</v>
          </cell>
          <cell r="N11859">
            <v>0</v>
          </cell>
          <cell r="O11859">
            <v>0</v>
          </cell>
        </row>
        <row r="11860">
          <cell r="D11860" t="str">
            <v>21500211134007005</v>
          </cell>
          <cell r="E11860" t="str">
            <v>铜仁市产业招商助推乡村振兴能力提升专题培</v>
          </cell>
          <cell r="F11860" t="str">
            <v>张庆吉</v>
          </cell>
          <cell r="G11860" t="str">
            <v>2011002</v>
          </cell>
          <cell r="H11860">
            <v>0</v>
          </cell>
          <cell r="I11860">
            <v>0</v>
          </cell>
          <cell r="J11860">
            <v>0</v>
          </cell>
          <cell r="K11860">
            <v>0</v>
          </cell>
          <cell r="L11860">
            <v>0</v>
          </cell>
          <cell r="M11860">
            <v>0</v>
          </cell>
          <cell r="N11860">
            <v>0</v>
          </cell>
          <cell r="O11860">
            <v>0</v>
          </cell>
        </row>
        <row r="11861">
          <cell r="D11861" t="str">
            <v>21500211134007006</v>
          </cell>
          <cell r="E11861" t="str">
            <v>铜仁市年轻县处级领导干部乡村振兴能力提升</v>
          </cell>
          <cell r="F11861" t="str">
            <v>张庆吉</v>
          </cell>
          <cell r="G11861" t="str">
            <v>2011002</v>
          </cell>
          <cell r="H11861">
            <v>0</v>
          </cell>
          <cell r="I11861">
            <v>0</v>
          </cell>
          <cell r="J11861">
            <v>0</v>
          </cell>
          <cell r="K11861">
            <v>0</v>
          </cell>
          <cell r="L11861">
            <v>0</v>
          </cell>
          <cell r="M11861">
            <v>0</v>
          </cell>
          <cell r="N11861">
            <v>0</v>
          </cell>
          <cell r="O11861">
            <v>0</v>
          </cell>
        </row>
        <row r="11862">
          <cell r="D11862" t="str">
            <v>21500211134007007</v>
          </cell>
          <cell r="E11862" t="str">
            <v>铜仁市优秀青年干部乡村振兴能力提升培训班</v>
          </cell>
          <cell r="F11862" t="str">
            <v>张庆吉</v>
          </cell>
          <cell r="G11862" t="str">
            <v>2011002</v>
          </cell>
          <cell r="H11862">
            <v>0</v>
          </cell>
          <cell r="I11862">
            <v>0</v>
          </cell>
          <cell r="J11862">
            <v>0</v>
          </cell>
          <cell r="K11862">
            <v>0</v>
          </cell>
          <cell r="L11862">
            <v>0</v>
          </cell>
          <cell r="M11862">
            <v>0</v>
          </cell>
          <cell r="N11862">
            <v>0</v>
          </cell>
          <cell r="O11862">
            <v>0</v>
          </cell>
        </row>
        <row r="11863">
          <cell r="D11863" t="str">
            <v>21500211134007008</v>
          </cell>
          <cell r="E11863" t="str">
            <v>铜仁市凝聚党外力量助推乡村振兴发展专题培</v>
          </cell>
          <cell r="F11863" t="str">
            <v>张庆吉</v>
          </cell>
          <cell r="G11863" t="str">
            <v>2011002</v>
          </cell>
          <cell r="H11863">
            <v>0</v>
          </cell>
          <cell r="I11863">
            <v>0</v>
          </cell>
          <cell r="J11863">
            <v>0</v>
          </cell>
          <cell r="K11863">
            <v>0</v>
          </cell>
          <cell r="L11863">
            <v>0</v>
          </cell>
          <cell r="M11863">
            <v>0</v>
          </cell>
          <cell r="N11863">
            <v>0</v>
          </cell>
          <cell r="O11863">
            <v>0</v>
          </cell>
        </row>
        <row r="11864">
          <cell r="D11864" t="str">
            <v>21500211134007009</v>
          </cell>
          <cell r="E11864" t="str">
            <v>东莞市涉税专业服务行业书记所长培训班</v>
          </cell>
          <cell r="F11864" t="str">
            <v>刘伟</v>
          </cell>
          <cell r="G11864" t="str">
            <v>2007024</v>
          </cell>
          <cell r="H11864">
            <v>0</v>
          </cell>
          <cell r="I11864">
            <v>0</v>
          </cell>
          <cell r="J11864">
            <v>0</v>
          </cell>
          <cell r="K11864">
            <v>0</v>
          </cell>
          <cell r="L11864">
            <v>0</v>
          </cell>
          <cell r="M11864">
            <v>0</v>
          </cell>
          <cell r="N11864">
            <v>0</v>
          </cell>
          <cell r="O11864">
            <v>0</v>
          </cell>
        </row>
        <row r="11865">
          <cell r="D11865" t="str">
            <v>21500211134007010</v>
          </cell>
          <cell r="E11865" t="str">
            <v>2021军转干培训</v>
          </cell>
          <cell r="F11865" t="str">
            <v>刘伟</v>
          </cell>
          <cell r="G11865" t="str">
            <v>2007024</v>
          </cell>
          <cell r="H11865">
            <v>0</v>
          </cell>
          <cell r="I11865">
            <v>0</v>
          </cell>
          <cell r="J11865">
            <v>0</v>
          </cell>
          <cell r="K11865">
            <v>0</v>
          </cell>
          <cell r="L11865">
            <v>0</v>
          </cell>
          <cell r="M11865">
            <v>0</v>
          </cell>
          <cell r="N11865">
            <v>0</v>
          </cell>
          <cell r="O11865">
            <v>0</v>
          </cell>
        </row>
        <row r="11866">
          <cell r="D11866" t="str">
            <v>21500211134007011</v>
          </cell>
          <cell r="E11866" t="str">
            <v>东莞研发人才云课堂开发项目</v>
          </cell>
          <cell r="F11866" t="str">
            <v>刘伟</v>
          </cell>
          <cell r="G11866" t="str">
            <v>2007024</v>
          </cell>
          <cell r="H11866">
            <v>0</v>
          </cell>
          <cell r="I11866">
            <v>0</v>
          </cell>
          <cell r="J11866">
            <v>0</v>
          </cell>
          <cell r="K11866">
            <v>0</v>
          </cell>
          <cell r="L11866">
            <v>0</v>
          </cell>
          <cell r="M11866">
            <v>0</v>
          </cell>
          <cell r="N11866">
            <v>0</v>
          </cell>
          <cell r="O11866">
            <v>0</v>
          </cell>
        </row>
        <row r="11867">
          <cell r="D11867" t="str">
            <v>21500211134007012</v>
          </cell>
          <cell r="E11867" t="str">
            <v>肇庆市城管系统宣传舆情管控技巧和信息化应</v>
          </cell>
          <cell r="F11867" t="str">
            <v>刘伟</v>
          </cell>
          <cell r="G11867" t="str">
            <v>2007024</v>
          </cell>
          <cell r="H11867">
            <v>0</v>
          </cell>
          <cell r="I11867">
            <v>0</v>
          </cell>
          <cell r="J11867">
            <v>0</v>
          </cell>
          <cell r="K11867">
            <v>0</v>
          </cell>
          <cell r="L11867">
            <v>0</v>
          </cell>
          <cell r="M11867">
            <v>0</v>
          </cell>
          <cell r="N11867">
            <v>0</v>
          </cell>
          <cell r="O11867">
            <v>0</v>
          </cell>
        </row>
        <row r="11868">
          <cell r="D11868" t="str">
            <v>21500211134007013</v>
          </cell>
          <cell r="E11868" t="str">
            <v>东莞市两新组织党组织书记示范培训班</v>
          </cell>
          <cell r="F11868" t="str">
            <v>张庆吉</v>
          </cell>
          <cell r="G11868" t="str">
            <v>2011002</v>
          </cell>
          <cell r="H11868">
            <v>0</v>
          </cell>
          <cell r="I11868">
            <v>0</v>
          </cell>
          <cell r="J11868">
            <v>0</v>
          </cell>
          <cell r="K11868">
            <v>0</v>
          </cell>
          <cell r="L11868">
            <v>0</v>
          </cell>
          <cell r="M11868">
            <v>0</v>
          </cell>
          <cell r="N11868">
            <v>0</v>
          </cell>
          <cell r="O11868">
            <v>0</v>
          </cell>
        </row>
        <row r="11869">
          <cell r="D11869" t="str">
            <v>21500211134007014</v>
          </cell>
          <cell r="E11869" t="str">
            <v>松山湖自考助学</v>
          </cell>
          <cell r="F11869" t="str">
            <v>刘伟</v>
          </cell>
          <cell r="G11869" t="str">
            <v>2007024</v>
          </cell>
          <cell r="H11869">
            <v>0</v>
          </cell>
          <cell r="I11869">
            <v>0</v>
          </cell>
          <cell r="J11869">
            <v>0</v>
          </cell>
          <cell r="K11869">
            <v>0</v>
          </cell>
          <cell r="L11869">
            <v>0</v>
          </cell>
          <cell r="M11869">
            <v>0</v>
          </cell>
          <cell r="N11869">
            <v>0</v>
          </cell>
          <cell r="O11869">
            <v>0</v>
          </cell>
        </row>
        <row r="11870">
          <cell r="D11870" t="str">
            <v>21500211134007015</v>
          </cell>
          <cell r="E11870" t="str">
            <v>莞城自考助学</v>
          </cell>
          <cell r="F11870" t="str">
            <v>刘伟</v>
          </cell>
          <cell r="G11870" t="str">
            <v>2007024</v>
          </cell>
          <cell r="H11870">
            <v>0</v>
          </cell>
          <cell r="I11870">
            <v>22375</v>
          </cell>
          <cell r="J11870">
            <v>0</v>
          </cell>
          <cell r="K11870">
            <v>22375</v>
          </cell>
          <cell r="L11870">
            <v>0</v>
          </cell>
          <cell r="M11870">
            <v>0</v>
          </cell>
          <cell r="N11870">
            <v>0</v>
          </cell>
          <cell r="O11870">
            <v>22375</v>
          </cell>
        </row>
        <row r="11871">
          <cell r="D11871" t="str">
            <v>21500211134007016</v>
          </cell>
          <cell r="E11871" t="str">
            <v>松山湖阳光使者</v>
          </cell>
          <cell r="F11871" t="str">
            <v>刘伟</v>
          </cell>
          <cell r="G11871" t="str">
            <v>2007024</v>
          </cell>
          <cell r="H11871">
            <v>0</v>
          </cell>
          <cell r="I11871">
            <v>0</v>
          </cell>
          <cell r="J11871">
            <v>0</v>
          </cell>
          <cell r="K11871">
            <v>0</v>
          </cell>
          <cell r="L11871">
            <v>0</v>
          </cell>
          <cell r="M11871">
            <v>0</v>
          </cell>
          <cell r="N11871">
            <v>0</v>
          </cell>
          <cell r="O11871">
            <v>0</v>
          </cell>
        </row>
        <row r="11872">
          <cell r="D11872" t="str">
            <v>21500211134007017</v>
          </cell>
          <cell r="E11872" t="str">
            <v>铜仁市民营经济与中小企业发展助力乡村振兴</v>
          </cell>
          <cell r="F11872" t="str">
            <v>张庆吉</v>
          </cell>
          <cell r="G11872" t="str">
            <v>2011002</v>
          </cell>
          <cell r="H11872">
            <v>0</v>
          </cell>
          <cell r="I11872">
            <v>0</v>
          </cell>
          <cell r="J11872">
            <v>0</v>
          </cell>
          <cell r="K11872">
            <v>0</v>
          </cell>
          <cell r="L11872">
            <v>0</v>
          </cell>
          <cell r="M11872">
            <v>0</v>
          </cell>
          <cell r="N11872">
            <v>0</v>
          </cell>
          <cell r="O11872">
            <v>0</v>
          </cell>
        </row>
        <row r="11873">
          <cell r="D11873" t="str">
            <v>21500211134007018</v>
          </cell>
          <cell r="E11873" t="str">
            <v>佛山市顺德区乐从镇村居统计员专题培训班</v>
          </cell>
          <cell r="F11873" t="str">
            <v>刘伟</v>
          </cell>
          <cell r="G11873" t="str">
            <v>2007024</v>
          </cell>
          <cell r="H11873">
            <v>0</v>
          </cell>
          <cell r="I11873">
            <v>0</v>
          </cell>
          <cell r="J11873">
            <v>0</v>
          </cell>
          <cell r="K11873">
            <v>0</v>
          </cell>
          <cell r="L11873">
            <v>0</v>
          </cell>
          <cell r="M11873">
            <v>0</v>
          </cell>
          <cell r="N11873">
            <v>0</v>
          </cell>
          <cell r="O11873">
            <v>0</v>
          </cell>
        </row>
        <row r="11874">
          <cell r="D11874" t="str">
            <v>21500211134007019</v>
          </cell>
          <cell r="E11874" t="str">
            <v>3+1国际本科</v>
          </cell>
          <cell r="F11874" t="str">
            <v>刘伟</v>
          </cell>
          <cell r="G11874" t="str">
            <v>2007024</v>
          </cell>
          <cell r="H11874">
            <v>0</v>
          </cell>
          <cell r="I11874">
            <v>40273</v>
          </cell>
          <cell r="J11874">
            <v>0</v>
          </cell>
          <cell r="K11874">
            <v>40273</v>
          </cell>
          <cell r="L11874">
            <v>0</v>
          </cell>
          <cell r="M11874">
            <v>0</v>
          </cell>
          <cell r="N11874">
            <v>0</v>
          </cell>
          <cell r="O11874">
            <v>40273</v>
          </cell>
        </row>
        <row r="11875">
          <cell r="D11875" t="str">
            <v>21500211134007020</v>
          </cell>
          <cell r="E11875" t="str">
            <v>职业教育</v>
          </cell>
          <cell r="F11875" t="str">
            <v>刘伟</v>
          </cell>
          <cell r="G11875" t="str">
            <v>2007024</v>
          </cell>
          <cell r="H11875">
            <v>0</v>
          </cell>
          <cell r="I11875">
            <v>224502</v>
          </cell>
          <cell r="J11875">
            <v>0</v>
          </cell>
          <cell r="K11875">
            <v>224502</v>
          </cell>
          <cell r="L11875">
            <v>0</v>
          </cell>
          <cell r="M11875">
            <v>0</v>
          </cell>
          <cell r="N11875">
            <v>0</v>
          </cell>
          <cell r="O11875">
            <v>224502</v>
          </cell>
        </row>
        <row r="11876">
          <cell r="D11876" t="str">
            <v>21500211134007021</v>
          </cell>
          <cell r="E11876" t="str">
            <v>2021年市注册会计师行业党组织书记培训班</v>
          </cell>
          <cell r="F11876" t="str">
            <v>张庆吉</v>
          </cell>
          <cell r="G11876" t="str">
            <v>2011002</v>
          </cell>
          <cell r="H11876">
            <v>0</v>
          </cell>
          <cell r="I11876">
            <v>0</v>
          </cell>
          <cell r="J11876">
            <v>0</v>
          </cell>
          <cell r="K11876">
            <v>0</v>
          </cell>
          <cell r="L11876">
            <v>0</v>
          </cell>
          <cell r="M11876">
            <v>0</v>
          </cell>
          <cell r="N11876">
            <v>0</v>
          </cell>
          <cell r="O11876">
            <v>0</v>
          </cell>
        </row>
        <row r="11877">
          <cell r="D11877" t="str">
            <v>21500211134007022</v>
          </cell>
          <cell r="E11877" t="str">
            <v>2021年厚街粤港澳青年创新创业赋能培训班</v>
          </cell>
          <cell r="F11877" t="str">
            <v>刘伟</v>
          </cell>
          <cell r="G11877" t="str">
            <v>2007024</v>
          </cell>
          <cell r="H11877">
            <v>0</v>
          </cell>
          <cell r="I11877">
            <v>0</v>
          </cell>
          <cell r="J11877">
            <v>0</v>
          </cell>
          <cell r="K11877">
            <v>0</v>
          </cell>
          <cell r="L11877">
            <v>0</v>
          </cell>
          <cell r="M11877">
            <v>0</v>
          </cell>
          <cell r="N11877">
            <v>0</v>
          </cell>
          <cell r="O11877">
            <v>0</v>
          </cell>
        </row>
        <row r="11878">
          <cell r="D11878" t="str">
            <v>21500211134007023</v>
          </cell>
          <cell r="E11878" t="str">
            <v>2021年东莞市创业能力提升培训班</v>
          </cell>
          <cell r="F11878" t="str">
            <v>刘伟</v>
          </cell>
          <cell r="G11878" t="str">
            <v>2007024</v>
          </cell>
          <cell r="H11878">
            <v>0</v>
          </cell>
          <cell r="I11878">
            <v>0</v>
          </cell>
          <cell r="J11878">
            <v>0</v>
          </cell>
          <cell r="K11878">
            <v>0</v>
          </cell>
          <cell r="L11878">
            <v>0</v>
          </cell>
          <cell r="M11878">
            <v>0</v>
          </cell>
          <cell r="N11878">
            <v>0</v>
          </cell>
          <cell r="O11878">
            <v>0</v>
          </cell>
        </row>
        <row r="11879">
          <cell r="D11879" t="str">
            <v>21500211134007024</v>
          </cell>
          <cell r="E11879" t="str">
            <v>东莞市高等学校教师岗前培训</v>
          </cell>
          <cell r="F11879" t="str">
            <v>余意</v>
          </cell>
          <cell r="G11879" t="str">
            <v>2001036</v>
          </cell>
          <cell r="H11879">
            <v>0</v>
          </cell>
          <cell r="I11879">
            <v>66.49</v>
          </cell>
          <cell r="J11879">
            <v>0</v>
          </cell>
          <cell r="K11879">
            <v>66.49</v>
          </cell>
          <cell r="L11879">
            <v>0</v>
          </cell>
          <cell r="M11879">
            <v>0</v>
          </cell>
          <cell r="N11879">
            <v>0</v>
          </cell>
          <cell r="O11879">
            <v>66.49</v>
          </cell>
        </row>
        <row r="11880">
          <cell r="D11880" t="str">
            <v>21500211134007026</v>
          </cell>
          <cell r="E11880" t="str">
            <v>黄江税务业务培训班</v>
          </cell>
          <cell r="F11880" t="str">
            <v>刘伟</v>
          </cell>
          <cell r="G11880" t="str">
            <v>2007024</v>
          </cell>
          <cell r="H11880">
            <v>0</v>
          </cell>
          <cell r="I11880">
            <v>0</v>
          </cell>
          <cell r="J11880">
            <v>0</v>
          </cell>
          <cell r="K11880">
            <v>0</v>
          </cell>
          <cell r="L11880">
            <v>0</v>
          </cell>
          <cell r="M11880">
            <v>0</v>
          </cell>
          <cell r="N11880">
            <v>0</v>
          </cell>
          <cell r="O11880">
            <v>0</v>
          </cell>
        </row>
        <row r="11881">
          <cell r="D11881" t="str">
            <v>21500217003</v>
          </cell>
          <cell r="E11881" t="str">
            <v>高等学校教师岗前培训</v>
          </cell>
          <cell r="F11881" t="str">
            <v>余意</v>
          </cell>
          <cell r="G11881" t="str">
            <v>2001036</v>
          </cell>
          <cell r="H11881">
            <v>0</v>
          </cell>
          <cell r="I11881">
            <v>874.31</v>
          </cell>
          <cell r="J11881">
            <v>0</v>
          </cell>
          <cell r="K11881">
            <v>874.31</v>
          </cell>
          <cell r="L11881">
            <v>0</v>
          </cell>
          <cell r="M11881">
            <v>0</v>
          </cell>
          <cell r="N11881">
            <v>0</v>
          </cell>
          <cell r="O11881">
            <v>874.31</v>
          </cell>
        </row>
        <row r="11882">
          <cell r="D11882" t="str">
            <v>21500217006</v>
          </cell>
          <cell r="E11882" t="str">
            <v>世行贷款村小、教学点教师全科教学能力提升</v>
          </cell>
          <cell r="F11882" t="str">
            <v>刘伟</v>
          </cell>
          <cell r="G11882" t="str">
            <v>2007024</v>
          </cell>
          <cell r="H11882">
            <v>0</v>
          </cell>
          <cell r="I11882">
            <v>3275828.75</v>
          </cell>
          <cell r="J11882">
            <v>0</v>
          </cell>
          <cell r="K11882">
            <v>3275828.75</v>
          </cell>
          <cell r="L11882">
            <v>0</v>
          </cell>
          <cell r="M11882">
            <v>0</v>
          </cell>
          <cell r="N11882">
            <v>0</v>
          </cell>
          <cell r="O11882">
            <v>3275828.75</v>
          </cell>
        </row>
        <row r="11883">
          <cell r="D11883" t="str">
            <v>21500217008</v>
          </cell>
          <cell r="E11883" t="str">
            <v>佛山市桂城街道干部素能提升培训班</v>
          </cell>
          <cell r="F11883" t="str">
            <v>刘伟</v>
          </cell>
          <cell r="G11883" t="str">
            <v>2007024</v>
          </cell>
          <cell r="H11883">
            <v>0</v>
          </cell>
          <cell r="I11883">
            <v>0</v>
          </cell>
          <cell r="J11883">
            <v>0</v>
          </cell>
          <cell r="K11883">
            <v>0</v>
          </cell>
          <cell r="L11883">
            <v>0</v>
          </cell>
          <cell r="M11883">
            <v>0</v>
          </cell>
          <cell r="N11883">
            <v>0</v>
          </cell>
          <cell r="O11883">
            <v>0</v>
          </cell>
        </row>
        <row r="11884">
          <cell r="D11884" t="str">
            <v>21500217010</v>
          </cell>
          <cell r="E11884" t="str">
            <v>东莞研发人才云课堂开发项目</v>
          </cell>
          <cell r="F11884" t="str">
            <v>刘伟</v>
          </cell>
          <cell r="G11884" t="str">
            <v>2007024</v>
          </cell>
          <cell r="H11884">
            <v>0</v>
          </cell>
          <cell r="I11884">
            <v>0</v>
          </cell>
          <cell r="J11884">
            <v>0</v>
          </cell>
          <cell r="K11884">
            <v>0</v>
          </cell>
          <cell r="L11884">
            <v>0</v>
          </cell>
          <cell r="M11884">
            <v>0</v>
          </cell>
          <cell r="N11884">
            <v>0</v>
          </cell>
          <cell r="O11884">
            <v>0</v>
          </cell>
        </row>
        <row r="11885">
          <cell r="D11885" t="str">
            <v>21500217012</v>
          </cell>
          <cell r="E11885" t="str">
            <v>2021年东莞市创业能力提升培训</v>
          </cell>
          <cell r="F11885" t="str">
            <v>刘伟</v>
          </cell>
          <cell r="G11885" t="str">
            <v>2007024</v>
          </cell>
          <cell r="H11885">
            <v>0</v>
          </cell>
          <cell r="I11885">
            <v>0</v>
          </cell>
          <cell r="J11885">
            <v>0</v>
          </cell>
          <cell r="K11885">
            <v>0</v>
          </cell>
          <cell r="L11885">
            <v>0</v>
          </cell>
          <cell r="M11885">
            <v>0</v>
          </cell>
          <cell r="N11885">
            <v>0</v>
          </cell>
          <cell r="O11885">
            <v>0</v>
          </cell>
        </row>
        <row r="11886">
          <cell r="D11886" t="str">
            <v>21500220230</v>
          </cell>
          <cell r="E11886" t="str">
            <v>（分基地技能人才）集成电路封装工艺与材料</v>
          </cell>
          <cell r="F11886" t="str">
            <v>刘伟</v>
          </cell>
          <cell r="G11886" t="str">
            <v>2007024</v>
          </cell>
          <cell r="H11886">
            <v>0</v>
          </cell>
          <cell r="I11886">
            <v>0</v>
          </cell>
          <cell r="J11886">
            <v>0</v>
          </cell>
          <cell r="K11886">
            <v>0</v>
          </cell>
          <cell r="L11886">
            <v>0</v>
          </cell>
          <cell r="M11886">
            <v>0</v>
          </cell>
          <cell r="N11886">
            <v>0</v>
          </cell>
          <cell r="O11886">
            <v>0</v>
          </cell>
        </row>
        <row r="11887">
          <cell r="D11887" t="str">
            <v>21500221001138</v>
          </cell>
          <cell r="E11887" t="str">
            <v>党建经费</v>
          </cell>
          <cell r="F11887" t="str">
            <v>潘荣新</v>
          </cell>
          <cell r="G11887" t="str">
            <v>1998005</v>
          </cell>
          <cell r="H11887">
            <v>0</v>
          </cell>
          <cell r="I11887">
            <v>45292.8</v>
          </cell>
          <cell r="J11887">
            <v>919</v>
          </cell>
          <cell r="K11887">
            <v>44373.8</v>
          </cell>
          <cell r="L11887">
            <v>0</v>
          </cell>
          <cell r="M11887">
            <v>0</v>
          </cell>
          <cell r="N11887">
            <v>0</v>
          </cell>
          <cell r="O11887">
            <v>44373.8</v>
          </cell>
        </row>
        <row r="11888">
          <cell r="D11888" t="str">
            <v>21500221101001</v>
          </cell>
          <cell r="E11888" t="str">
            <v>校外教学点分成</v>
          </cell>
          <cell r="F11888" t="str">
            <v>刘伟</v>
          </cell>
          <cell r="G11888" t="str">
            <v>2007024</v>
          </cell>
          <cell r="H11888">
            <v>0</v>
          </cell>
          <cell r="I11888">
            <v>18663476.81</v>
          </cell>
          <cell r="J11888">
            <v>17136031</v>
          </cell>
          <cell r="K11888">
            <v>1527445.81</v>
          </cell>
          <cell r="L11888">
            <v>0</v>
          </cell>
          <cell r="M11888">
            <v>0</v>
          </cell>
          <cell r="N11888">
            <v>0</v>
          </cell>
          <cell r="O11888">
            <v>1527445.81</v>
          </cell>
        </row>
        <row r="11889">
          <cell r="D11889" t="str">
            <v>21500221101002</v>
          </cell>
          <cell r="E11889" t="str">
            <v>校内日常办学经费</v>
          </cell>
          <cell r="F11889" t="str">
            <v>刘伟</v>
          </cell>
          <cell r="G11889" t="str">
            <v>2007024</v>
          </cell>
          <cell r="H11889">
            <v>0</v>
          </cell>
          <cell r="I11889">
            <v>9535025.75</v>
          </cell>
          <cell r="J11889">
            <v>5397825.76</v>
          </cell>
          <cell r="K11889">
            <v>4137199.99</v>
          </cell>
          <cell r="L11889">
            <v>3000</v>
          </cell>
          <cell r="M11889">
            <v>214190</v>
          </cell>
          <cell r="N11889">
            <v>0</v>
          </cell>
          <cell r="O11889">
            <v>3923009.99</v>
          </cell>
        </row>
        <row r="11890">
          <cell r="D11890" t="str">
            <v>21500221101003</v>
          </cell>
          <cell r="E11890" t="str">
            <v>办学条件提升专项</v>
          </cell>
          <cell r="F11890" t="str">
            <v>刘伟</v>
          </cell>
          <cell r="G11890" t="str">
            <v>2007024</v>
          </cell>
          <cell r="H11890">
            <v>0</v>
          </cell>
          <cell r="I11890">
            <v>796052.11</v>
          </cell>
          <cell r="J11890">
            <v>644966.64</v>
          </cell>
          <cell r="K11890">
            <v>151085.47</v>
          </cell>
          <cell r="L11890">
            <v>0</v>
          </cell>
          <cell r="M11890">
            <v>0</v>
          </cell>
          <cell r="N11890">
            <v>0</v>
          </cell>
          <cell r="O11890">
            <v>151085.47</v>
          </cell>
        </row>
        <row r="11891">
          <cell r="D11891" t="str">
            <v>21500221101004</v>
          </cell>
          <cell r="E11891" t="str">
            <v>党建宣传及学生活动经费</v>
          </cell>
          <cell r="F11891" t="str">
            <v>刘伟</v>
          </cell>
          <cell r="G11891" t="str">
            <v>2007024</v>
          </cell>
          <cell r="H11891">
            <v>0</v>
          </cell>
          <cell r="I11891">
            <v>141559.12</v>
          </cell>
          <cell r="J11891">
            <v>26137</v>
          </cell>
          <cell r="K11891">
            <v>115422.12</v>
          </cell>
          <cell r="L11891">
            <v>0</v>
          </cell>
          <cell r="M11891">
            <v>0</v>
          </cell>
          <cell r="N11891">
            <v>0</v>
          </cell>
          <cell r="O11891">
            <v>115422.12</v>
          </cell>
        </row>
        <row r="11892">
          <cell r="D11892" t="str">
            <v>21500221101005</v>
          </cell>
          <cell r="E11892" t="str">
            <v>培训项目成本</v>
          </cell>
          <cell r="F11892" t="str">
            <v>刘伟</v>
          </cell>
          <cell r="G11892" t="str">
            <v>2007024</v>
          </cell>
          <cell r="H11892">
            <v>0</v>
          </cell>
          <cell r="I11892">
            <v>10922691</v>
          </cell>
          <cell r="J11892">
            <v>0</v>
          </cell>
          <cell r="K11892">
            <v>10922691</v>
          </cell>
          <cell r="L11892">
            <v>0</v>
          </cell>
          <cell r="M11892">
            <v>0</v>
          </cell>
          <cell r="N11892">
            <v>0</v>
          </cell>
          <cell r="O11892">
            <v>10922691</v>
          </cell>
        </row>
        <row r="11893">
          <cell r="D11893" t="str">
            <v>21500221101005001</v>
          </cell>
          <cell r="E11893" t="str">
            <v>铜仁市新进乡镇（街道）班子成员乡村振兴能</v>
          </cell>
          <cell r="F11893" t="str">
            <v>刘伟</v>
          </cell>
          <cell r="G11893" t="str">
            <v>2007024</v>
          </cell>
          <cell r="H11893">
            <v>0</v>
          </cell>
          <cell r="I11893">
            <v>0</v>
          </cell>
          <cell r="J11893">
            <v>0</v>
          </cell>
          <cell r="K11893">
            <v>0</v>
          </cell>
          <cell r="L11893">
            <v>0</v>
          </cell>
          <cell r="M11893">
            <v>0</v>
          </cell>
          <cell r="N11893">
            <v>0</v>
          </cell>
          <cell r="O11893">
            <v>0</v>
          </cell>
        </row>
        <row r="11894">
          <cell r="D11894" t="str">
            <v>21500221101005002</v>
          </cell>
          <cell r="E11894" t="str">
            <v>教师资格证培训</v>
          </cell>
          <cell r="F11894" t="str">
            <v>刘伟</v>
          </cell>
          <cell r="G11894" t="str">
            <v>2007024</v>
          </cell>
          <cell r="H11894">
            <v>0</v>
          </cell>
          <cell r="I11894">
            <v>0</v>
          </cell>
          <cell r="J11894">
            <v>0</v>
          </cell>
          <cell r="K11894">
            <v>0</v>
          </cell>
          <cell r="L11894">
            <v>0</v>
          </cell>
          <cell r="M11894">
            <v>0</v>
          </cell>
          <cell r="N11894">
            <v>0</v>
          </cell>
          <cell r="O11894">
            <v>0</v>
          </cell>
        </row>
        <row r="11895">
          <cell r="D11895" t="str">
            <v>21500221101005003</v>
          </cell>
          <cell r="E11895" t="str">
            <v>佛山市桂城街道干部素能提升培训班</v>
          </cell>
          <cell r="F11895" t="str">
            <v>刘伟</v>
          </cell>
          <cell r="G11895" t="str">
            <v>2007024</v>
          </cell>
          <cell r="H11895">
            <v>0</v>
          </cell>
          <cell r="I11895">
            <v>0</v>
          </cell>
          <cell r="J11895">
            <v>0</v>
          </cell>
          <cell r="K11895">
            <v>0</v>
          </cell>
          <cell r="L11895">
            <v>0</v>
          </cell>
          <cell r="M11895">
            <v>0</v>
          </cell>
          <cell r="N11895">
            <v>0</v>
          </cell>
          <cell r="O11895">
            <v>0</v>
          </cell>
        </row>
        <row r="11896">
          <cell r="D11896" t="str">
            <v>21500221101005004</v>
          </cell>
          <cell r="E11896" t="str">
            <v>世行代款“班班通”教学平台项目学校教师应用培训班</v>
          </cell>
          <cell r="F11896" t="str">
            <v>刘伟</v>
          </cell>
          <cell r="G11896" t="str">
            <v>2007024</v>
          </cell>
          <cell r="H11896">
            <v>0</v>
          </cell>
          <cell r="I11896">
            <v>0</v>
          </cell>
          <cell r="J11896">
            <v>0</v>
          </cell>
          <cell r="K11896">
            <v>0</v>
          </cell>
          <cell r="L11896">
            <v>0</v>
          </cell>
          <cell r="M11896">
            <v>0</v>
          </cell>
          <cell r="N11896">
            <v>0</v>
          </cell>
          <cell r="O11896">
            <v>0</v>
          </cell>
        </row>
        <row r="11897">
          <cell r="D11897" t="str">
            <v>21500221101005005</v>
          </cell>
          <cell r="E11897" t="str">
            <v>西班牙康普顿斯大学硕士助学项目</v>
          </cell>
          <cell r="F11897" t="str">
            <v>刘伟</v>
          </cell>
          <cell r="G11897" t="str">
            <v>2007024</v>
          </cell>
          <cell r="H11897">
            <v>0</v>
          </cell>
          <cell r="I11897">
            <v>0</v>
          </cell>
          <cell r="J11897">
            <v>0</v>
          </cell>
          <cell r="K11897">
            <v>0</v>
          </cell>
          <cell r="L11897">
            <v>0</v>
          </cell>
          <cell r="M11897">
            <v>0</v>
          </cell>
          <cell r="N11897">
            <v>0</v>
          </cell>
          <cell r="O11897">
            <v>0</v>
          </cell>
        </row>
        <row r="11898">
          <cell r="D11898" t="str">
            <v>21500221101005006</v>
          </cell>
          <cell r="E11898" t="str">
            <v>马来西亚海外博士助学项目</v>
          </cell>
          <cell r="F11898" t="str">
            <v>刘伟</v>
          </cell>
          <cell r="G11898" t="str">
            <v>2007024</v>
          </cell>
          <cell r="H11898">
            <v>0</v>
          </cell>
          <cell r="I11898">
            <v>21000</v>
          </cell>
          <cell r="J11898">
            <v>0</v>
          </cell>
          <cell r="K11898">
            <v>21000</v>
          </cell>
          <cell r="L11898">
            <v>0</v>
          </cell>
          <cell r="M11898">
            <v>0</v>
          </cell>
          <cell r="N11898">
            <v>0</v>
          </cell>
          <cell r="O11898">
            <v>21000</v>
          </cell>
        </row>
        <row r="11899">
          <cell r="D11899" t="str">
            <v>21500221101005007</v>
          </cell>
          <cell r="E11899" t="str">
            <v>2022年自然资源系统干部业务素质提升班</v>
          </cell>
          <cell r="F11899" t="str">
            <v>刘伟</v>
          </cell>
          <cell r="G11899" t="str">
            <v>2007024</v>
          </cell>
          <cell r="H11899">
            <v>0</v>
          </cell>
          <cell r="I11899">
            <v>0</v>
          </cell>
          <cell r="J11899">
            <v>0</v>
          </cell>
          <cell r="K11899">
            <v>0</v>
          </cell>
          <cell r="L11899">
            <v>0</v>
          </cell>
          <cell r="M11899">
            <v>0</v>
          </cell>
          <cell r="N11899">
            <v>0</v>
          </cell>
          <cell r="O11899">
            <v>0</v>
          </cell>
        </row>
        <row r="11900">
          <cell r="D11900" t="str">
            <v>21500221101005008</v>
          </cell>
          <cell r="E11900" t="str">
            <v>职业教育</v>
          </cell>
          <cell r="F11900" t="str">
            <v>刘伟</v>
          </cell>
          <cell r="G11900" t="str">
            <v>2007024</v>
          </cell>
          <cell r="H11900">
            <v>0</v>
          </cell>
          <cell r="I11900">
            <v>584525</v>
          </cell>
          <cell r="J11900">
            <v>0</v>
          </cell>
          <cell r="K11900">
            <v>584525</v>
          </cell>
          <cell r="L11900">
            <v>0</v>
          </cell>
          <cell r="M11900">
            <v>0</v>
          </cell>
          <cell r="N11900">
            <v>0</v>
          </cell>
          <cell r="O11900">
            <v>584525</v>
          </cell>
        </row>
        <row r="11901">
          <cell r="D11901" t="str">
            <v>21500221101005009</v>
          </cell>
          <cell r="E11901" t="str">
            <v>国际本科</v>
          </cell>
          <cell r="F11901" t="str">
            <v>刘伟</v>
          </cell>
          <cell r="G11901" t="str">
            <v>2007024</v>
          </cell>
          <cell r="H11901">
            <v>0</v>
          </cell>
          <cell r="I11901">
            <v>362305</v>
          </cell>
          <cell r="J11901">
            <v>0</v>
          </cell>
          <cell r="K11901">
            <v>362305</v>
          </cell>
          <cell r="L11901">
            <v>0</v>
          </cell>
          <cell r="M11901">
            <v>0</v>
          </cell>
          <cell r="N11901">
            <v>0</v>
          </cell>
          <cell r="O11901">
            <v>362305</v>
          </cell>
        </row>
        <row r="11902">
          <cell r="D11902" t="str">
            <v>21500221101005010</v>
          </cell>
          <cell r="E11902" t="str">
            <v>松山湖自考</v>
          </cell>
          <cell r="F11902" t="str">
            <v>刘伟</v>
          </cell>
          <cell r="G11902" t="str">
            <v>2007024</v>
          </cell>
          <cell r="H11902">
            <v>0</v>
          </cell>
          <cell r="I11902">
            <v>3548459</v>
          </cell>
          <cell r="J11902">
            <v>0</v>
          </cell>
          <cell r="K11902">
            <v>3548459</v>
          </cell>
          <cell r="L11902">
            <v>0</v>
          </cell>
          <cell r="M11902">
            <v>0</v>
          </cell>
          <cell r="N11902">
            <v>0</v>
          </cell>
          <cell r="O11902">
            <v>3548459</v>
          </cell>
        </row>
        <row r="11903">
          <cell r="D11903" t="str">
            <v>21500221101005011</v>
          </cell>
          <cell r="E11903" t="str">
            <v>莞城自考</v>
          </cell>
          <cell r="F11903" t="str">
            <v>刘伟</v>
          </cell>
          <cell r="G11903" t="str">
            <v>2007024</v>
          </cell>
          <cell r="H11903">
            <v>0</v>
          </cell>
          <cell r="I11903">
            <v>1784698</v>
          </cell>
          <cell r="J11903">
            <v>0</v>
          </cell>
          <cell r="K11903">
            <v>1784698</v>
          </cell>
          <cell r="L11903">
            <v>0</v>
          </cell>
          <cell r="M11903">
            <v>0</v>
          </cell>
          <cell r="N11903">
            <v>0</v>
          </cell>
          <cell r="O11903">
            <v>1784698</v>
          </cell>
        </row>
        <row r="11904">
          <cell r="D11904" t="str">
            <v>21500221101005012</v>
          </cell>
          <cell r="E11904" t="str">
            <v>2021年东莞市创业能力提升培训（1期）</v>
          </cell>
          <cell r="F11904" t="str">
            <v>刘伟</v>
          </cell>
          <cell r="G11904" t="str">
            <v>2007024</v>
          </cell>
          <cell r="H11904">
            <v>0</v>
          </cell>
          <cell r="I11904">
            <v>0</v>
          </cell>
          <cell r="J11904">
            <v>0</v>
          </cell>
          <cell r="K11904">
            <v>0</v>
          </cell>
          <cell r="L11904">
            <v>0</v>
          </cell>
          <cell r="M11904">
            <v>0</v>
          </cell>
          <cell r="N11904">
            <v>0</v>
          </cell>
          <cell r="O11904">
            <v>0</v>
          </cell>
        </row>
        <row r="11905">
          <cell r="D11905" t="str">
            <v>21500221101005013</v>
          </cell>
          <cell r="E11905" t="str">
            <v>玉林师范学院2022年暑期干部培训班</v>
          </cell>
          <cell r="F11905" t="str">
            <v>刘伟</v>
          </cell>
          <cell r="G11905" t="str">
            <v>2007024</v>
          </cell>
          <cell r="H11905">
            <v>0</v>
          </cell>
          <cell r="I11905">
            <v>0</v>
          </cell>
          <cell r="J11905">
            <v>0</v>
          </cell>
          <cell r="K11905">
            <v>0</v>
          </cell>
          <cell r="L11905">
            <v>0</v>
          </cell>
          <cell r="M11905">
            <v>0</v>
          </cell>
          <cell r="N11905">
            <v>0</v>
          </cell>
          <cell r="O11905">
            <v>0</v>
          </cell>
        </row>
        <row r="11906">
          <cell r="D11906" t="str">
            <v>21500221101005014</v>
          </cell>
          <cell r="E11906" t="str">
            <v>广东省药品监督管理局党务纪检干部培训班</v>
          </cell>
          <cell r="F11906" t="str">
            <v>刘伟</v>
          </cell>
          <cell r="G11906" t="str">
            <v>2007024</v>
          </cell>
          <cell r="H11906">
            <v>0</v>
          </cell>
          <cell r="I11906">
            <v>0</v>
          </cell>
          <cell r="J11906">
            <v>0</v>
          </cell>
          <cell r="K11906">
            <v>0</v>
          </cell>
          <cell r="L11906">
            <v>0</v>
          </cell>
          <cell r="M11906">
            <v>0</v>
          </cell>
          <cell r="N11906">
            <v>0</v>
          </cell>
          <cell r="O11906">
            <v>0</v>
          </cell>
        </row>
        <row r="11907">
          <cell r="D11907" t="str">
            <v>21500221101005015</v>
          </cell>
          <cell r="E11907" t="str">
            <v>印江自治县人大代表履职能力提升暨助力乡村振兴培训班</v>
          </cell>
          <cell r="F11907" t="str">
            <v>刘伟</v>
          </cell>
          <cell r="G11907" t="str">
            <v>2007024</v>
          </cell>
          <cell r="H11907">
            <v>0</v>
          </cell>
          <cell r="I11907">
            <v>0</v>
          </cell>
          <cell r="J11907">
            <v>0</v>
          </cell>
          <cell r="K11907">
            <v>0</v>
          </cell>
          <cell r="L11907">
            <v>0</v>
          </cell>
          <cell r="M11907">
            <v>0</v>
          </cell>
          <cell r="N11907">
            <v>0</v>
          </cell>
          <cell r="O11907">
            <v>0</v>
          </cell>
        </row>
        <row r="11908">
          <cell r="D11908" t="str">
            <v>21500221101005016</v>
          </cell>
          <cell r="E11908" t="str">
            <v>2022年东莞市税务系统大企业税务服务和管理业务培训班</v>
          </cell>
          <cell r="F11908" t="str">
            <v>刘伟</v>
          </cell>
          <cell r="G11908" t="str">
            <v>2007024</v>
          </cell>
          <cell r="H11908">
            <v>0</v>
          </cell>
          <cell r="I11908">
            <v>0</v>
          </cell>
          <cell r="J11908">
            <v>0</v>
          </cell>
          <cell r="K11908">
            <v>0</v>
          </cell>
          <cell r="L11908">
            <v>0</v>
          </cell>
          <cell r="M11908">
            <v>0</v>
          </cell>
          <cell r="N11908">
            <v>0</v>
          </cell>
          <cell r="O11908">
            <v>0</v>
          </cell>
        </row>
        <row r="11909">
          <cell r="D11909" t="str">
            <v>21500221101005017</v>
          </cell>
          <cell r="E11909" t="str">
            <v>学涯规划培训班</v>
          </cell>
          <cell r="F11909" t="str">
            <v>刘伟</v>
          </cell>
          <cell r="G11909" t="str">
            <v>2007024</v>
          </cell>
          <cell r="H11909">
            <v>0</v>
          </cell>
          <cell r="I11909">
            <v>0</v>
          </cell>
          <cell r="J11909">
            <v>0</v>
          </cell>
          <cell r="K11909">
            <v>0</v>
          </cell>
          <cell r="L11909">
            <v>0</v>
          </cell>
          <cell r="M11909">
            <v>0</v>
          </cell>
          <cell r="N11909">
            <v>0</v>
          </cell>
          <cell r="O11909">
            <v>0</v>
          </cell>
        </row>
        <row r="11910">
          <cell r="D11910" t="str">
            <v>21500221101005018</v>
          </cell>
          <cell r="E11910" t="str">
            <v>素质能力提升班</v>
          </cell>
          <cell r="F11910" t="str">
            <v>刘伟</v>
          </cell>
          <cell r="G11910" t="str">
            <v>2007024</v>
          </cell>
          <cell r="H11910">
            <v>0</v>
          </cell>
          <cell r="I11910">
            <v>229447.86</v>
          </cell>
          <cell r="J11910">
            <v>28773.33</v>
          </cell>
          <cell r="K11910">
            <v>200674.53</v>
          </cell>
          <cell r="L11910">
            <v>0</v>
          </cell>
          <cell r="M11910">
            <v>0</v>
          </cell>
          <cell r="N11910">
            <v>0</v>
          </cell>
          <cell r="O11910">
            <v>200674.53</v>
          </cell>
        </row>
        <row r="11911">
          <cell r="D11911" t="str">
            <v>21500221101005019</v>
          </cell>
          <cell r="E11911" t="str">
            <v>东莞市消防救援支队年度培训服务班</v>
          </cell>
          <cell r="F11911" t="str">
            <v>刘伟</v>
          </cell>
          <cell r="G11911" t="str">
            <v>2007024</v>
          </cell>
          <cell r="H11911">
            <v>0</v>
          </cell>
          <cell r="I11911">
            <v>838</v>
          </cell>
          <cell r="J11911">
            <v>0</v>
          </cell>
          <cell r="K11911">
            <v>838</v>
          </cell>
          <cell r="L11911">
            <v>0</v>
          </cell>
          <cell r="M11911">
            <v>0</v>
          </cell>
          <cell r="N11911">
            <v>0</v>
          </cell>
          <cell r="O11911">
            <v>838</v>
          </cell>
        </row>
        <row r="11912">
          <cell r="D11912" t="str">
            <v>21500221101005020</v>
          </cell>
          <cell r="E11912" t="str">
            <v>松山湖阳光使者</v>
          </cell>
          <cell r="F11912" t="str">
            <v>刘伟</v>
          </cell>
          <cell r="G11912" t="str">
            <v>2007024</v>
          </cell>
          <cell r="H11912">
            <v>0</v>
          </cell>
          <cell r="I11912">
            <v>199040</v>
          </cell>
          <cell r="J11912">
            <v>0</v>
          </cell>
          <cell r="K11912">
            <v>199040</v>
          </cell>
          <cell r="L11912">
            <v>0</v>
          </cell>
          <cell r="M11912">
            <v>0</v>
          </cell>
          <cell r="N11912">
            <v>0</v>
          </cell>
          <cell r="O11912">
            <v>199040</v>
          </cell>
        </row>
        <row r="11913">
          <cell r="D11913" t="str">
            <v>21500221101005021</v>
          </cell>
          <cell r="E11913" t="str">
            <v>国际化人才素质提升培训班</v>
          </cell>
          <cell r="F11913" t="str">
            <v>刘伟</v>
          </cell>
          <cell r="G11913" t="str">
            <v>2007024</v>
          </cell>
          <cell r="H11913">
            <v>0</v>
          </cell>
          <cell r="I11913">
            <v>0</v>
          </cell>
          <cell r="J11913">
            <v>0</v>
          </cell>
          <cell r="K11913">
            <v>0</v>
          </cell>
          <cell r="L11913">
            <v>0</v>
          </cell>
          <cell r="M11913">
            <v>0</v>
          </cell>
          <cell r="N11913">
            <v>0</v>
          </cell>
          <cell r="O11913">
            <v>0</v>
          </cell>
        </row>
        <row r="11914">
          <cell r="D11914" t="str">
            <v>21500221101005022</v>
          </cell>
          <cell r="E11914" t="str">
            <v>2022年军转干培训</v>
          </cell>
          <cell r="F11914" t="str">
            <v>刘伟</v>
          </cell>
          <cell r="G11914" t="str">
            <v>2007024</v>
          </cell>
          <cell r="H11914">
            <v>0</v>
          </cell>
          <cell r="I11914">
            <v>39106.4</v>
          </cell>
          <cell r="J11914">
            <v>0</v>
          </cell>
          <cell r="K11914">
            <v>39106.4</v>
          </cell>
          <cell r="L11914">
            <v>0</v>
          </cell>
          <cell r="M11914">
            <v>0</v>
          </cell>
          <cell r="N11914">
            <v>0</v>
          </cell>
          <cell r="O11914">
            <v>39106.4</v>
          </cell>
        </row>
        <row r="11915">
          <cell r="D11915" t="str">
            <v>21500221121</v>
          </cell>
          <cell r="E11915" t="str">
            <v>继续教育学院2020-2021年创收分配项目</v>
          </cell>
          <cell r="F11915" t="str">
            <v>刘伟</v>
          </cell>
          <cell r="G11915" t="str">
            <v>2007024</v>
          </cell>
          <cell r="H11915">
            <v>0</v>
          </cell>
          <cell r="I11915">
            <v>0</v>
          </cell>
          <cell r="J11915">
            <v>0</v>
          </cell>
          <cell r="K11915">
            <v>0</v>
          </cell>
          <cell r="L11915">
            <v>0</v>
          </cell>
          <cell r="M11915">
            <v>0</v>
          </cell>
          <cell r="N11915">
            <v>0</v>
          </cell>
          <cell r="O11915">
            <v>0</v>
          </cell>
        </row>
        <row r="11916">
          <cell r="D11916" t="str">
            <v>21500221125</v>
          </cell>
          <cell r="E11916" t="str">
            <v>继续教育学院培训项目经费（归集）</v>
          </cell>
          <cell r="F11916" t="str">
            <v>刘伟</v>
          </cell>
          <cell r="G11916" t="str">
            <v>2007024</v>
          </cell>
          <cell r="H11916">
            <v>0</v>
          </cell>
          <cell r="I11916">
            <v>0</v>
          </cell>
          <cell r="J11916">
            <v>0</v>
          </cell>
          <cell r="K11916">
            <v>0</v>
          </cell>
          <cell r="L11916">
            <v>0</v>
          </cell>
          <cell r="M11916">
            <v>0</v>
          </cell>
          <cell r="N11916">
            <v>0</v>
          </cell>
          <cell r="O11916">
            <v>0</v>
          </cell>
        </row>
        <row r="11917">
          <cell r="D11917" t="str">
            <v>21500226120004016</v>
          </cell>
          <cell r="E11917" t="str">
            <v>服务东莞企业专项经费</v>
          </cell>
          <cell r="F11917" t="str">
            <v>罗列</v>
          </cell>
          <cell r="G11917" t="str">
            <v>1993033</v>
          </cell>
          <cell r="H11917">
            <v>0</v>
          </cell>
          <cell r="I11917">
            <v>0</v>
          </cell>
          <cell r="J11917">
            <v>0</v>
          </cell>
          <cell r="K11917">
            <v>0</v>
          </cell>
          <cell r="L11917">
            <v>0</v>
          </cell>
          <cell r="M11917">
            <v>0</v>
          </cell>
          <cell r="N11917">
            <v>0</v>
          </cell>
          <cell r="O11917">
            <v>0</v>
          </cell>
        </row>
        <row r="11918">
          <cell r="D11918" t="str">
            <v>21500227001</v>
          </cell>
          <cell r="E11918" t="str">
            <v>继续教育学院发展经费</v>
          </cell>
          <cell r="F11918" t="str">
            <v>刘伟</v>
          </cell>
          <cell r="G11918" t="str">
            <v>2007024</v>
          </cell>
          <cell r="H11918">
            <v>0</v>
          </cell>
          <cell r="I11918">
            <v>1456514.26</v>
          </cell>
          <cell r="J11918">
            <v>-100513</v>
          </cell>
          <cell r="K11918">
            <v>1557027.26</v>
          </cell>
          <cell r="L11918">
            <v>5447</v>
          </cell>
          <cell r="M11918">
            <v>0</v>
          </cell>
          <cell r="N11918">
            <v>0</v>
          </cell>
          <cell r="O11918">
            <v>1557027.26</v>
          </cell>
        </row>
        <row r="11919">
          <cell r="D11919" t="str">
            <v>21500227002</v>
          </cell>
          <cell r="E11919" t="str">
            <v>继续教育学院2020-2021年创收分配项目</v>
          </cell>
          <cell r="F11919" t="str">
            <v>刘伟</v>
          </cell>
          <cell r="G11919" t="str">
            <v>2007024</v>
          </cell>
          <cell r="H11919">
            <v>0</v>
          </cell>
          <cell r="I11919">
            <v>0</v>
          </cell>
          <cell r="J11919">
            <v>0</v>
          </cell>
          <cell r="K11919">
            <v>0</v>
          </cell>
          <cell r="L11919">
            <v>0</v>
          </cell>
          <cell r="M11919">
            <v>0</v>
          </cell>
          <cell r="N11919">
            <v>0</v>
          </cell>
          <cell r="O11919">
            <v>0</v>
          </cell>
        </row>
        <row r="11920">
          <cell r="D11920" t="str">
            <v>21500230225</v>
          </cell>
          <cell r="E11920" t="str">
            <v>（分基地技能人才提升经费）注塑模具设计与制造</v>
          </cell>
          <cell r="F11920" t="str">
            <v>刘伟</v>
          </cell>
          <cell r="G11920" t="str">
            <v>2007024</v>
          </cell>
          <cell r="H11920">
            <v>0</v>
          </cell>
          <cell r="I11920">
            <v>0</v>
          </cell>
          <cell r="J11920">
            <v>0</v>
          </cell>
          <cell r="K11920">
            <v>0</v>
          </cell>
          <cell r="L11920">
            <v>0</v>
          </cell>
          <cell r="M11920">
            <v>0</v>
          </cell>
          <cell r="N11920">
            <v>0</v>
          </cell>
          <cell r="O11920">
            <v>0</v>
          </cell>
        </row>
        <row r="11921">
          <cell r="D11921" t="str">
            <v>21500230226</v>
          </cell>
          <cell r="E11921" t="str">
            <v>（分基地技能人才提升经费）PowerMill/UG模具设计与制造</v>
          </cell>
          <cell r="F11921" t="str">
            <v>刘伟</v>
          </cell>
          <cell r="G11921" t="str">
            <v>2007024</v>
          </cell>
          <cell r="H11921">
            <v>0</v>
          </cell>
          <cell r="I11921">
            <v>0</v>
          </cell>
          <cell r="J11921">
            <v>0</v>
          </cell>
          <cell r="K11921">
            <v>0</v>
          </cell>
          <cell r="L11921">
            <v>0</v>
          </cell>
          <cell r="M11921">
            <v>0</v>
          </cell>
          <cell r="N11921">
            <v>0</v>
          </cell>
          <cell r="O11921">
            <v>0</v>
          </cell>
        </row>
        <row r="11922">
          <cell r="D11922" t="str">
            <v>21500231101005</v>
          </cell>
          <cell r="E11922" t="str">
            <v>培训项目成本</v>
          </cell>
          <cell r="F11922" t="str">
            <v>刘伟</v>
          </cell>
          <cell r="G11922" t="str">
            <v>2007024</v>
          </cell>
          <cell r="H11922">
            <v>0</v>
          </cell>
          <cell r="I11922">
            <v>0</v>
          </cell>
          <cell r="J11922">
            <v>0</v>
          </cell>
          <cell r="K11922">
            <v>0</v>
          </cell>
          <cell r="L11922">
            <v>0</v>
          </cell>
          <cell r="M11922">
            <v>0</v>
          </cell>
          <cell r="N11922">
            <v>0</v>
          </cell>
          <cell r="O11922">
            <v>0</v>
          </cell>
        </row>
        <row r="11923">
          <cell r="D11923" t="str">
            <v>21500231101005001</v>
          </cell>
          <cell r="E11923" t="str">
            <v>23世行代款“班班通”学校教师应用培训班</v>
          </cell>
          <cell r="F11923" t="str">
            <v>刘伟</v>
          </cell>
          <cell r="G11923" t="str">
            <v>2007024</v>
          </cell>
          <cell r="H11923">
            <v>0</v>
          </cell>
          <cell r="I11923">
            <v>723287.68</v>
          </cell>
          <cell r="J11923">
            <v>0</v>
          </cell>
          <cell r="K11923">
            <v>723287.68</v>
          </cell>
          <cell r="L11923">
            <v>0</v>
          </cell>
          <cell r="M11923">
            <v>0</v>
          </cell>
          <cell r="N11923">
            <v>0</v>
          </cell>
          <cell r="O11923">
            <v>723287.68</v>
          </cell>
        </row>
        <row r="11924">
          <cell r="D11924" t="str">
            <v>21500231101005002</v>
          </cell>
          <cell r="E11924" t="str">
            <v>检察人员综合素能培训</v>
          </cell>
          <cell r="F11924" t="str">
            <v>刘伟</v>
          </cell>
          <cell r="G11924" t="str">
            <v>2007024</v>
          </cell>
          <cell r="H11924">
            <v>0</v>
          </cell>
          <cell r="I11924">
            <v>17176.59</v>
          </cell>
          <cell r="J11924">
            <v>0</v>
          </cell>
          <cell r="K11924">
            <v>17176.59</v>
          </cell>
          <cell r="L11924">
            <v>0</v>
          </cell>
          <cell r="M11924">
            <v>0</v>
          </cell>
          <cell r="N11924">
            <v>0</v>
          </cell>
          <cell r="O11924">
            <v>17176.59</v>
          </cell>
        </row>
        <row r="11925">
          <cell r="D11925" t="str">
            <v>21500231101005003</v>
          </cell>
          <cell r="E11925" t="str">
            <v>“走进高校”研学培训班（一日研学）</v>
          </cell>
          <cell r="F11925" t="str">
            <v>刘伟</v>
          </cell>
          <cell r="G11925" t="str">
            <v>2007024</v>
          </cell>
          <cell r="H11925">
            <v>0</v>
          </cell>
          <cell r="I11925">
            <v>583.5</v>
          </cell>
          <cell r="J11925">
            <v>0</v>
          </cell>
          <cell r="K11925">
            <v>583.5</v>
          </cell>
          <cell r="L11925">
            <v>0</v>
          </cell>
          <cell r="M11925">
            <v>0</v>
          </cell>
          <cell r="N11925">
            <v>0</v>
          </cell>
          <cell r="O11925">
            <v>583.5</v>
          </cell>
        </row>
        <row r="11926">
          <cell r="D11926" t="str">
            <v>21500231101005005</v>
          </cell>
          <cell r="E11926" t="str">
            <v>汕尾市城区税务干部能力提升培训班</v>
          </cell>
          <cell r="F11926" t="str">
            <v>刘伟</v>
          </cell>
          <cell r="G11926" t="str">
            <v>2007024</v>
          </cell>
          <cell r="H11926">
            <v>0</v>
          </cell>
          <cell r="I11926">
            <v>733.51</v>
          </cell>
          <cell r="J11926">
            <v>0</v>
          </cell>
          <cell r="K11926">
            <v>733.51</v>
          </cell>
          <cell r="L11926">
            <v>0</v>
          </cell>
          <cell r="M11926">
            <v>0</v>
          </cell>
          <cell r="N11926">
            <v>0</v>
          </cell>
          <cell r="O11926">
            <v>733.51</v>
          </cell>
        </row>
        <row r="11927">
          <cell r="D11927" t="str">
            <v>21500231101005006</v>
          </cell>
          <cell r="E11927" t="str">
            <v>贵州碧江区中小学校长领导力提升培训班</v>
          </cell>
          <cell r="F11927" t="str">
            <v>刘伟</v>
          </cell>
          <cell r="G11927" t="str">
            <v>2007024</v>
          </cell>
          <cell r="H11927">
            <v>0</v>
          </cell>
          <cell r="I11927">
            <v>2817.1</v>
          </cell>
          <cell r="J11927">
            <v>0</v>
          </cell>
          <cell r="K11927">
            <v>2817.1</v>
          </cell>
          <cell r="L11927">
            <v>0</v>
          </cell>
          <cell r="M11927">
            <v>0</v>
          </cell>
          <cell r="N11927">
            <v>0</v>
          </cell>
          <cell r="O11927">
            <v>2817.1</v>
          </cell>
        </row>
        <row r="11928">
          <cell r="D11928" t="str">
            <v>21500231101005007</v>
          </cell>
          <cell r="E11928" t="str">
            <v>企业管理培训</v>
          </cell>
          <cell r="F11928" t="str">
            <v>刘伟</v>
          </cell>
          <cell r="G11928" t="str">
            <v>2007024</v>
          </cell>
          <cell r="H11928">
            <v>0</v>
          </cell>
          <cell r="I11928">
            <v>76959.99</v>
          </cell>
          <cell r="J11928">
            <v>0</v>
          </cell>
          <cell r="K11928">
            <v>76959.99</v>
          </cell>
          <cell r="L11928">
            <v>0</v>
          </cell>
          <cell r="M11928">
            <v>0</v>
          </cell>
          <cell r="N11928">
            <v>0</v>
          </cell>
          <cell r="O11928">
            <v>76959.99</v>
          </cell>
        </row>
        <row r="11929">
          <cell r="D11929" t="str">
            <v>21500231101005008</v>
          </cell>
          <cell r="E11929" t="str">
            <v>洛阳市司法行政系统干部政治轮训暨能力提升培训班</v>
          </cell>
          <cell r="F11929" t="str">
            <v>刘伟</v>
          </cell>
          <cell r="G11929" t="str">
            <v>2007024</v>
          </cell>
          <cell r="H11929">
            <v>0</v>
          </cell>
          <cell r="I11929">
            <v>30720.2</v>
          </cell>
          <cell r="J11929">
            <v>0</v>
          </cell>
          <cell r="K11929">
            <v>30720.2</v>
          </cell>
          <cell r="L11929">
            <v>0</v>
          </cell>
          <cell r="M11929">
            <v>0</v>
          </cell>
          <cell r="N11929">
            <v>0</v>
          </cell>
          <cell r="O11929">
            <v>30720.2</v>
          </cell>
        </row>
        <row r="11930">
          <cell r="D11930" t="str">
            <v>21500231101005009</v>
          </cell>
          <cell r="E11930" t="str">
            <v>2023年明康监狱警察教育改造能力提升培训班</v>
          </cell>
          <cell r="F11930" t="str">
            <v>刘伟</v>
          </cell>
          <cell r="G11930" t="str">
            <v>2007024</v>
          </cell>
          <cell r="H11930">
            <v>0</v>
          </cell>
          <cell r="I11930">
            <v>11982.29</v>
          </cell>
          <cell r="J11930">
            <v>0</v>
          </cell>
          <cell r="K11930">
            <v>11982.29</v>
          </cell>
          <cell r="L11930">
            <v>0</v>
          </cell>
          <cell r="M11930">
            <v>0</v>
          </cell>
          <cell r="N11930">
            <v>0</v>
          </cell>
          <cell r="O11930">
            <v>11982.29</v>
          </cell>
        </row>
        <row r="11931">
          <cell r="D11931" t="str">
            <v>21500231101005010</v>
          </cell>
          <cell r="E11931" t="str">
            <v>浙大城市学院本科教育教学改革专题培训班</v>
          </cell>
          <cell r="F11931" t="str">
            <v>刘伟</v>
          </cell>
          <cell r="G11931" t="str">
            <v>2007024</v>
          </cell>
          <cell r="H11931">
            <v>0</v>
          </cell>
          <cell r="I11931">
            <v>29098.14</v>
          </cell>
          <cell r="J11931">
            <v>0</v>
          </cell>
          <cell r="K11931">
            <v>29098.14</v>
          </cell>
          <cell r="L11931">
            <v>0</v>
          </cell>
          <cell r="M11931">
            <v>0</v>
          </cell>
          <cell r="N11931">
            <v>0</v>
          </cell>
          <cell r="O11931">
            <v>29098.14</v>
          </cell>
        </row>
        <row r="11932">
          <cell r="D11932" t="str">
            <v>21500231101005011</v>
          </cell>
          <cell r="E11932" t="str">
            <v>SYB创业培训班</v>
          </cell>
          <cell r="F11932" t="str">
            <v>刘伟</v>
          </cell>
          <cell r="G11932" t="str">
            <v>2007024</v>
          </cell>
          <cell r="H11932">
            <v>0</v>
          </cell>
          <cell r="I11932">
            <v>3057.26</v>
          </cell>
          <cell r="J11932">
            <v>0</v>
          </cell>
          <cell r="K11932">
            <v>3057.26</v>
          </cell>
          <cell r="L11932">
            <v>0</v>
          </cell>
          <cell r="M11932">
            <v>0</v>
          </cell>
          <cell r="N11932">
            <v>0</v>
          </cell>
          <cell r="O11932">
            <v>3057.26</v>
          </cell>
        </row>
        <row r="11933">
          <cell r="D11933" t="str">
            <v>21500231101005012</v>
          </cell>
          <cell r="E11933" t="str">
            <v>主题研学--编程机械臂</v>
          </cell>
          <cell r="F11933" t="str">
            <v>刘伟</v>
          </cell>
          <cell r="G11933" t="str">
            <v>2007024</v>
          </cell>
          <cell r="H11933">
            <v>0</v>
          </cell>
          <cell r="I11933">
            <v>1155</v>
          </cell>
          <cell r="J11933">
            <v>0</v>
          </cell>
          <cell r="K11933">
            <v>1155</v>
          </cell>
          <cell r="L11933">
            <v>0</v>
          </cell>
          <cell r="M11933">
            <v>0</v>
          </cell>
          <cell r="N11933">
            <v>0</v>
          </cell>
          <cell r="O11933">
            <v>1155</v>
          </cell>
        </row>
        <row r="11934">
          <cell r="D11934" t="str">
            <v>21500231101005013</v>
          </cell>
          <cell r="E11934" t="str">
            <v>“3D技术发展”主题研学活动</v>
          </cell>
          <cell r="F11934" t="str">
            <v>刘伟</v>
          </cell>
          <cell r="G11934" t="str">
            <v>2007024</v>
          </cell>
          <cell r="H11934">
            <v>0</v>
          </cell>
          <cell r="I11934">
            <v>1958</v>
          </cell>
          <cell r="J11934">
            <v>0</v>
          </cell>
          <cell r="K11934">
            <v>1958</v>
          </cell>
          <cell r="L11934">
            <v>0</v>
          </cell>
          <cell r="M11934">
            <v>0</v>
          </cell>
          <cell r="N11934">
            <v>0</v>
          </cell>
          <cell r="O11934">
            <v>1958</v>
          </cell>
        </row>
        <row r="11935">
          <cell r="D11935" t="str">
            <v>21500231101005014</v>
          </cell>
          <cell r="E11935" t="str">
            <v>国家税务局湛江市坡头区税务局2023年全员知识更新培训班</v>
          </cell>
          <cell r="F11935" t="str">
            <v>刘伟</v>
          </cell>
          <cell r="G11935" t="str">
            <v>2007024</v>
          </cell>
          <cell r="H11935">
            <v>0</v>
          </cell>
          <cell r="I11935">
            <v>79470.54</v>
          </cell>
          <cell r="J11935">
            <v>0</v>
          </cell>
          <cell r="K11935">
            <v>79470.54</v>
          </cell>
          <cell r="L11935">
            <v>0</v>
          </cell>
          <cell r="M11935">
            <v>0</v>
          </cell>
          <cell r="N11935">
            <v>0</v>
          </cell>
          <cell r="O11935">
            <v>79470.54</v>
          </cell>
        </row>
        <row r="11936">
          <cell r="D11936" t="str">
            <v>21500231101005015</v>
          </cell>
          <cell r="E11936" t="str">
            <v>学涯规划培训</v>
          </cell>
          <cell r="F11936" t="str">
            <v>刘伟</v>
          </cell>
          <cell r="G11936" t="str">
            <v>2007024</v>
          </cell>
          <cell r="H11936">
            <v>0</v>
          </cell>
          <cell r="I11936">
            <v>58404.76</v>
          </cell>
          <cell r="J11936">
            <v>0</v>
          </cell>
          <cell r="K11936">
            <v>58404.76</v>
          </cell>
          <cell r="L11936">
            <v>0</v>
          </cell>
          <cell r="M11936">
            <v>0</v>
          </cell>
          <cell r="N11936">
            <v>0</v>
          </cell>
          <cell r="O11936">
            <v>58404.76</v>
          </cell>
        </row>
        <row r="11937">
          <cell r="D11937" t="str">
            <v>21500231101005016</v>
          </cell>
          <cell r="E11937" t="str">
            <v>社区工作人员综合能力提升培训班</v>
          </cell>
          <cell r="F11937" t="str">
            <v>刘伟</v>
          </cell>
          <cell r="G11937" t="str">
            <v>2007024</v>
          </cell>
          <cell r="H11937">
            <v>0</v>
          </cell>
          <cell r="I11937">
            <v>7013.3</v>
          </cell>
          <cell r="J11937">
            <v>0</v>
          </cell>
          <cell r="K11937">
            <v>7013.3</v>
          </cell>
          <cell r="L11937">
            <v>0</v>
          </cell>
          <cell r="M11937">
            <v>0</v>
          </cell>
          <cell r="N11937">
            <v>0</v>
          </cell>
          <cell r="O11937">
            <v>7013.3</v>
          </cell>
        </row>
        <row r="11938">
          <cell r="D11938" t="str">
            <v>21500231101005017</v>
          </cell>
          <cell r="E11938" t="str">
            <v>青少年舞蹈素质提升培训班</v>
          </cell>
          <cell r="F11938" t="str">
            <v>刘伟</v>
          </cell>
          <cell r="G11938" t="str">
            <v>2007024</v>
          </cell>
          <cell r="H11938">
            <v>0</v>
          </cell>
          <cell r="I11938">
            <v>8980</v>
          </cell>
          <cell r="J11938">
            <v>0</v>
          </cell>
          <cell r="K11938">
            <v>8980</v>
          </cell>
          <cell r="L11938">
            <v>0</v>
          </cell>
          <cell r="M11938">
            <v>0</v>
          </cell>
          <cell r="N11938">
            <v>0</v>
          </cell>
          <cell r="O11938">
            <v>8980</v>
          </cell>
        </row>
        <row r="11939">
          <cell r="D11939" t="str">
            <v>21500231101005018</v>
          </cell>
          <cell r="E11939" t="str">
            <v>2023年三支一扶岗前培训</v>
          </cell>
          <cell r="F11939" t="str">
            <v>刘伟</v>
          </cell>
          <cell r="G11939" t="str">
            <v>2007024</v>
          </cell>
          <cell r="H11939">
            <v>0</v>
          </cell>
          <cell r="I11939">
            <v>17478.1</v>
          </cell>
          <cell r="J11939">
            <v>0</v>
          </cell>
          <cell r="K11939">
            <v>17478.1</v>
          </cell>
          <cell r="L11939">
            <v>0</v>
          </cell>
          <cell r="M11939">
            <v>0</v>
          </cell>
          <cell r="N11939">
            <v>0</v>
          </cell>
          <cell r="O11939">
            <v>17478.1</v>
          </cell>
        </row>
        <row r="11940">
          <cell r="D11940" t="str">
            <v>21500231101005019</v>
          </cell>
          <cell r="E11940" t="str">
            <v>东莞市正气文化传播有限公司金融知识培训</v>
          </cell>
          <cell r="F11940" t="str">
            <v>刘伟</v>
          </cell>
          <cell r="G11940" t="str">
            <v>2007024</v>
          </cell>
          <cell r="H11940">
            <v>0</v>
          </cell>
          <cell r="I11940">
            <v>4700</v>
          </cell>
          <cell r="J11940">
            <v>0</v>
          </cell>
          <cell r="K11940">
            <v>4700</v>
          </cell>
          <cell r="L11940">
            <v>0</v>
          </cell>
          <cell r="M11940">
            <v>0</v>
          </cell>
          <cell r="N11940">
            <v>0</v>
          </cell>
          <cell r="O11940">
            <v>4700</v>
          </cell>
        </row>
        <row r="11941">
          <cell r="D11941" t="str">
            <v>21500231101005020</v>
          </cell>
          <cell r="E11941" t="str">
            <v>松山湖基层妇联领头雁培训班</v>
          </cell>
          <cell r="F11941" t="str">
            <v>刘伟</v>
          </cell>
          <cell r="G11941" t="str">
            <v>2007024</v>
          </cell>
          <cell r="H11941">
            <v>0</v>
          </cell>
          <cell r="I11941">
            <v>8281.5</v>
          </cell>
          <cell r="J11941">
            <v>0</v>
          </cell>
          <cell r="K11941">
            <v>8281.5</v>
          </cell>
          <cell r="L11941">
            <v>0</v>
          </cell>
          <cell r="M11941">
            <v>0</v>
          </cell>
          <cell r="N11941">
            <v>0</v>
          </cell>
          <cell r="O11941">
            <v>8281.5</v>
          </cell>
        </row>
        <row r="11942">
          <cell r="D11942" t="str">
            <v>21500231101005022</v>
          </cell>
          <cell r="E11942" t="str">
            <v>东莞市消防救援支队学习贯彻党的二十大精神专题培训班</v>
          </cell>
          <cell r="F11942" t="str">
            <v>刘伟</v>
          </cell>
          <cell r="G11942" t="str">
            <v>2007024</v>
          </cell>
          <cell r="H11942">
            <v>0</v>
          </cell>
          <cell r="I11942">
            <v>59776.57</v>
          </cell>
          <cell r="J11942">
            <v>0</v>
          </cell>
          <cell r="K11942">
            <v>59776.57</v>
          </cell>
          <cell r="L11942">
            <v>0</v>
          </cell>
          <cell r="M11942">
            <v>0</v>
          </cell>
          <cell r="N11942">
            <v>0</v>
          </cell>
          <cell r="O11942">
            <v>59776.57</v>
          </cell>
        </row>
        <row r="11943">
          <cell r="D11943" t="str">
            <v>21500231101005023</v>
          </cell>
          <cell r="E11943" t="str">
            <v>2023莞工青少年篮球训练班</v>
          </cell>
          <cell r="F11943" t="str">
            <v>刘伟</v>
          </cell>
          <cell r="G11943" t="str">
            <v>2007024</v>
          </cell>
          <cell r="H11943">
            <v>0</v>
          </cell>
          <cell r="I11943">
            <v>47750.08</v>
          </cell>
          <cell r="J11943">
            <v>0</v>
          </cell>
          <cell r="K11943">
            <v>47750.08</v>
          </cell>
          <cell r="L11943">
            <v>0</v>
          </cell>
          <cell r="M11943">
            <v>0</v>
          </cell>
          <cell r="N11943">
            <v>0</v>
          </cell>
          <cell r="O11943">
            <v>47750.08</v>
          </cell>
        </row>
        <row r="11944">
          <cell r="D11944" t="str">
            <v>21500231101005024</v>
          </cell>
          <cell r="E11944" t="str">
            <v>青少年暑期素质学堂</v>
          </cell>
          <cell r="F11944" t="str">
            <v>刘伟</v>
          </cell>
          <cell r="G11944" t="str">
            <v>2007024</v>
          </cell>
          <cell r="H11944">
            <v>0</v>
          </cell>
          <cell r="I11944">
            <v>5308.8</v>
          </cell>
          <cell r="J11944">
            <v>0</v>
          </cell>
          <cell r="K11944">
            <v>5308.8</v>
          </cell>
          <cell r="L11944">
            <v>0</v>
          </cell>
          <cell r="M11944">
            <v>0</v>
          </cell>
          <cell r="N11944">
            <v>0</v>
          </cell>
          <cell r="O11944">
            <v>5308.8</v>
          </cell>
        </row>
        <row r="11945">
          <cell r="D11945" t="str">
            <v>21500231101005025</v>
          </cell>
          <cell r="E11945" t="str">
            <v>企业数字化思维创新专题研修班</v>
          </cell>
          <cell r="F11945" t="str">
            <v>刘伟</v>
          </cell>
          <cell r="G11945" t="str">
            <v>2007024</v>
          </cell>
          <cell r="H11945">
            <v>0</v>
          </cell>
          <cell r="I11945">
            <v>205160</v>
          </cell>
          <cell r="J11945">
            <v>0</v>
          </cell>
          <cell r="K11945">
            <v>205160</v>
          </cell>
          <cell r="L11945">
            <v>0</v>
          </cell>
          <cell r="M11945">
            <v>0</v>
          </cell>
          <cell r="N11945">
            <v>0</v>
          </cell>
          <cell r="O11945">
            <v>205160</v>
          </cell>
        </row>
        <row r="11946">
          <cell r="D11946" t="str">
            <v>21500231101005026</v>
          </cell>
          <cell r="E11946" t="str">
            <v>国家税务总局海丰县税务局综合能力提升培训班</v>
          </cell>
          <cell r="F11946" t="str">
            <v>刘伟</v>
          </cell>
          <cell r="G11946" t="str">
            <v>2007024</v>
          </cell>
          <cell r="H11946">
            <v>0</v>
          </cell>
          <cell r="I11946">
            <v>36998.5</v>
          </cell>
          <cell r="J11946">
            <v>0</v>
          </cell>
          <cell r="K11946">
            <v>36998.5</v>
          </cell>
          <cell r="L11946">
            <v>0</v>
          </cell>
          <cell r="M11946">
            <v>0</v>
          </cell>
          <cell r="N11946">
            <v>0</v>
          </cell>
          <cell r="O11946">
            <v>36998.5</v>
          </cell>
        </row>
        <row r="11947">
          <cell r="D11947" t="str">
            <v>21500231101005027</v>
          </cell>
          <cell r="E11947" t="str">
            <v>东莞税务系统大企业局业务培训班</v>
          </cell>
          <cell r="F11947" t="str">
            <v>刘伟</v>
          </cell>
          <cell r="G11947" t="str">
            <v>2007024</v>
          </cell>
          <cell r="H11947">
            <v>0</v>
          </cell>
          <cell r="I11947">
            <v>69550</v>
          </cell>
          <cell r="J11947">
            <v>0</v>
          </cell>
          <cell r="K11947">
            <v>69550</v>
          </cell>
          <cell r="L11947">
            <v>0</v>
          </cell>
          <cell r="M11947">
            <v>0</v>
          </cell>
          <cell r="N11947">
            <v>0</v>
          </cell>
          <cell r="O11947">
            <v>69550</v>
          </cell>
        </row>
        <row r="11948">
          <cell r="D11948" t="str">
            <v>21500231101005028</v>
          </cell>
          <cell r="E11948" t="str">
            <v>华润怡宝饮料2023年“未来之星”训练营活动</v>
          </cell>
          <cell r="F11948" t="str">
            <v>刘伟</v>
          </cell>
          <cell r="G11948" t="str">
            <v>2007024</v>
          </cell>
          <cell r="H11948">
            <v>0</v>
          </cell>
          <cell r="I11948">
            <v>132992.3</v>
          </cell>
          <cell r="J11948">
            <v>0</v>
          </cell>
          <cell r="K11948">
            <v>132992.3</v>
          </cell>
          <cell r="L11948">
            <v>0</v>
          </cell>
          <cell r="M11948">
            <v>0</v>
          </cell>
          <cell r="N11948">
            <v>0</v>
          </cell>
          <cell r="O11948">
            <v>132992.3</v>
          </cell>
        </row>
        <row r="11949">
          <cell r="D11949" t="str">
            <v>21500231101005029</v>
          </cell>
          <cell r="E11949" t="str">
            <v>走进莞工“爱·成长”暑期培训班</v>
          </cell>
          <cell r="F11949" t="str">
            <v>刘伟</v>
          </cell>
          <cell r="G11949" t="str">
            <v>2007024</v>
          </cell>
          <cell r="H11949">
            <v>0</v>
          </cell>
          <cell r="I11949">
            <v>11554.4</v>
          </cell>
          <cell r="J11949">
            <v>0</v>
          </cell>
          <cell r="K11949">
            <v>11554.4</v>
          </cell>
          <cell r="L11949">
            <v>0</v>
          </cell>
          <cell r="M11949">
            <v>0</v>
          </cell>
          <cell r="N11949">
            <v>0</v>
          </cell>
          <cell r="O11949">
            <v>11554.4</v>
          </cell>
        </row>
        <row r="11950">
          <cell r="D11950" t="str">
            <v>21500231101005030</v>
          </cell>
          <cell r="E11950" t="str">
            <v>榆林学院现代产业学院专题研修班</v>
          </cell>
          <cell r="F11950" t="str">
            <v>刘伟</v>
          </cell>
          <cell r="G11950" t="str">
            <v>2007024</v>
          </cell>
          <cell r="H11950">
            <v>0</v>
          </cell>
          <cell r="I11950">
            <v>45467.74</v>
          </cell>
          <cell r="J11950">
            <v>0</v>
          </cell>
          <cell r="K11950">
            <v>45467.74</v>
          </cell>
          <cell r="L11950">
            <v>0</v>
          </cell>
          <cell r="M11950">
            <v>0</v>
          </cell>
          <cell r="N11950">
            <v>0</v>
          </cell>
          <cell r="O11950">
            <v>45467.74</v>
          </cell>
        </row>
        <row r="11951">
          <cell r="D11951" t="str">
            <v>21500231101005031</v>
          </cell>
          <cell r="E11951" t="str">
            <v>党务干部培训暨思想政治工作骨干人员培训班</v>
          </cell>
          <cell r="F11951" t="str">
            <v>刘伟</v>
          </cell>
          <cell r="G11951" t="str">
            <v>2007024</v>
          </cell>
          <cell r="H11951">
            <v>0</v>
          </cell>
          <cell r="I11951">
            <v>41828.1</v>
          </cell>
          <cell r="J11951">
            <v>0</v>
          </cell>
          <cell r="K11951">
            <v>41828.1</v>
          </cell>
          <cell r="L11951">
            <v>0</v>
          </cell>
          <cell r="M11951">
            <v>0</v>
          </cell>
          <cell r="N11951">
            <v>0</v>
          </cell>
          <cell r="O11951">
            <v>41828.1</v>
          </cell>
        </row>
        <row r="11952">
          <cell r="D11952" t="str">
            <v>21500231101005032</v>
          </cell>
          <cell r="E11952" t="str">
            <v>黑龙江东方学院应用型大学建设专题研修班</v>
          </cell>
          <cell r="F11952" t="str">
            <v>刘伟</v>
          </cell>
          <cell r="G11952" t="str">
            <v>2007024</v>
          </cell>
          <cell r="H11952">
            <v>0</v>
          </cell>
          <cell r="I11952">
            <v>20936.75</v>
          </cell>
          <cell r="J11952">
            <v>0</v>
          </cell>
          <cell r="K11952">
            <v>20936.75</v>
          </cell>
          <cell r="L11952">
            <v>0</v>
          </cell>
          <cell r="M11952">
            <v>0</v>
          </cell>
          <cell r="N11952">
            <v>0</v>
          </cell>
          <cell r="O11952">
            <v>20936.75</v>
          </cell>
        </row>
        <row r="11953">
          <cell r="D11953" t="str">
            <v>21500231101005033</v>
          </cell>
          <cell r="E11953" t="str">
            <v>中山税务局数字素养与技能提升培训班</v>
          </cell>
          <cell r="F11953" t="str">
            <v>刘伟</v>
          </cell>
          <cell r="G11953" t="str">
            <v>2007024</v>
          </cell>
          <cell r="H11953">
            <v>0</v>
          </cell>
          <cell r="I11953">
            <v>6746</v>
          </cell>
          <cell r="J11953">
            <v>0</v>
          </cell>
          <cell r="K11953">
            <v>6746</v>
          </cell>
          <cell r="L11953">
            <v>0</v>
          </cell>
          <cell r="M11953">
            <v>0</v>
          </cell>
          <cell r="N11953">
            <v>0</v>
          </cell>
          <cell r="O11953">
            <v>6746</v>
          </cell>
        </row>
        <row r="11954">
          <cell r="D11954" t="str">
            <v>21500231101005034</v>
          </cell>
          <cell r="E11954" t="str">
            <v>金融知识培训</v>
          </cell>
          <cell r="F11954" t="str">
            <v>刘伟</v>
          </cell>
          <cell r="G11954" t="str">
            <v>2007024</v>
          </cell>
          <cell r="H11954">
            <v>0</v>
          </cell>
          <cell r="I11954">
            <v>4400</v>
          </cell>
          <cell r="J11954">
            <v>0</v>
          </cell>
          <cell r="K11954">
            <v>4400</v>
          </cell>
          <cell r="L11954">
            <v>0</v>
          </cell>
          <cell r="M11954">
            <v>0</v>
          </cell>
          <cell r="N11954">
            <v>0</v>
          </cell>
          <cell r="O11954">
            <v>4400</v>
          </cell>
        </row>
        <row r="11955">
          <cell r="D11955" t="str">
            <v>21500231101005035</v>
          </cell>
          <cell r="E11955" t="str">
            <v>2023莞工青少年足球训练班</v>
          </cell>
          <cell r="F11955" t="str">
            <v>刘伟</v>
          </cell>
          <cell r="G11955" t="str">
            <v>2007024</v>
          </cell>
          <cell r="H11955">
            <v>0</v>
          </cell>
          <cell r="I11955">
            <v>3800</v>
          </cell>
          <cell r="J11955">
            <v>0</v>
          </cell>
          <cell r="K11955">
            <v>3800</v>
          </cell>
          <cell r="L11955">
            <v>0</v>
          </cell>
          <cell r="M11955">
            <v>0</v>
          </cell>
          <cell r="N11955">
            <v>0</v>
          </cell>
          <cell r="O11955">
            <v>3800</v>
          </cell>
        </row>
        <row r="11956">
          <cell r="D11956" t="str">
            <v>21500231101005036</v>
          </cell>
          <cell r="E11956" t="str">
            <v>2023年贺州学院中层领导人员素质能力提升培训班</v>
          </cell>
          <cell r="F11956" t="str">
            <v>刘伟</v>
          </cell>
          <cell r="G11956" t="str">
            <v>2007024</v>
          </cell>
          <cell r="H11956">
            <v>0</v>
          </cell>
          <cell r="I11956">
            <v>51536.48</v>
          </cell>
          <cell r="J11956">
            <v>0</v>
          </cell>
          <cell r="K11956">
            <v>51536.48</v>
          </cell>
          <cell r="L11956">
            <v>0</v>
          </cell>
          <cell r="M11956">
            <v>0</v>
          </cell>
          <cell r="N11956">
            <v>0</v>
          </cell>
          <cell r="O11956">
            <v>51536.48</v>
          </cell>
        </row>
        <row r="11957">
          <cell r="D11957" t="str">
            <v>21500231101005037</v>
          </cell>
          <cell r="E11957" t="str">
            <v>万江街道2023年“百县千镇万村高质量发展工程”履职能力提升研修班</v>
          </cell>
          <cell r="F11957" t="str">
            <v>刘伟</v>
          </cell>
          <cell r="G11957" t="str">
            <v>2007024</v>
          </cell>
          <cell r="H11957">
            <v>0</v>
          </cell>
          <cell r="I11957">
            <v>24987.84</v>
          </cell>
          <cell r="J11957">
            <v>0</v>
          </cell>
          <cell r="K11957">
            <v>24987.84</v>
          </cell>
          <cell r="L11957">
            <v>0</v>
          </cell>
          <cell r="M11957">
            <v>0</v>
          </cell>
          <cell r="N11957">
            <v>0</v>
          </cell>
          <cell r="O11957">
            <v>24987.84</v>
          </cell>
        </row>
        <row r="11958">
          <cell r="D11958" t="str">
            <v>21500231101005038</v>
          </cell>
          <cell r="E11958" t="str">
            <v>东莞市交通投资集团有限公司人力资源管理培训班</v>
          </cell>
          <cell r="F11958" t="str">
            <v>刘伟</v>
          </cell>
          <cell r="G11958" t="str">
            <v>2007024</v>
          </cell>
          <cell r="H11958">
            <v>0</v>
          </cell>
          <cell r="I11958">
            <v>47329.8</v>
          </cell>
          <cell r="J11958">
            <v>0</v>
          </cell>
          <cell r="K11958">
            <v>47329.8</v>
          </cell>
          <cell r="L11958">
            <v>0</v>
          </cell>
          <cell r="M11958">
            <v>0</v>
          </cell>
          <cell r="N11958">
            <v>0</v>
          </cell>
          <cell r="O11958">
            <v>47329.8</v>
          </cell>
        </row>
        <row r="11959">
          <cell r="D11959" t="str">
            <v>21500231101005039</v>
          </cell>
          <cell r="E11959" t="str">
            <v>2023年东莞市水务行政执法培训班</v>
          </cell>
          <cell r="F11959" t="str">
            <v>刘伟</v>
          </cell>
          <cell r="G11959" t="str">
            <v>2007024</v>
          </cell>
          <cell r="H11959">
            <v>0</v>
          </cell>
          <cell r="I11959">
            <v>35614.4</v>
          </cell>
          <cell r="J11959">
            <v>0</v>
          </cell>
          <cell r="K11959">
            <v>35614.4</v>
          </cell>
          <cell r="L11959">
            <v>0</v>
          </cell>
          <cell r="M11959">
            <v>0</v>
          </cell>
          <cell r="N11959">
            <v>0</v>
          </cell>
          <cell r="O11959">
            <v>35614.4</v>
          </cell>
        </row>
        <row r="11960">
          <cell r="D11960" t="str">
            <v>21500231101005040</v>
          </cell>
          <cell r="E11960" t="str">
            <v>职业技能等级认证辅导培训</v>
          </cell>
          <cell r="F11960" t="str">
            <v>刘伟</v>
          </cell>
          <cell r="G11960" t="str">
            <v>2007024</v>
          </cell>
          <cell r="H11960">
            <v>0</v>
          </cell>
          <cell r="I11960">
            <v>20092.5</v>
          </cell>
          <cell r="J11960">
            <v>0</v>
          </cell>
          <cell r="K11960">
            <v>20092.5</v>
          </cell>
          <cell r="L11960">
            <v>0</v>
          </cell>
          <cell r="M11960">
            <v>0</v>
          </cell>
          <cell r="N11960">
            <v>0</v>
          </cell>
          <cell r="O11960">
            <v>20092.5</v>
          </cell>
        </row>
        <row r="11961">
          <cell r="D11961" t="str">
            <v>21500231101005041</v>
          </cell>
          <cell r="E11961" t="str">
            <v>温州市委党校2023年第二期中青年干部培训班</v>
          </cell>
          <cell r="F11961" t="str">
            <v>刘伟</v>
          </cell>
          <cell r="G11961" t="str">
            <v>2007024</v>
          </cell>
          <cell r="H11961">
            <v>0</v>
          </cell>
          <cell r="I11961">
            <v>31985.05</v>
          </cell>
          <cell r="J11961">
            <v>0</v>
          </cell>
          <cell r="K11961">
            <v>31985.05</v>
          </cell>
          <cell r="L11961">
            <v>0</v>
          </cell>
          <cell r="M11961">
            <v>0</v>
          </cell>
          <cell r="N11961">
            <v>0</v>
          </cell>
          <cell r="O11961">
            <v>31985.05</v>
          </cell>
        </row>
        <row r="11962">
          <cell r="D11962" t="str">
            <v>21500231101005042</v>
          </cell>
          <cell r="E11962" t="str">
            <v>2023年军转干培训</v>
          </cell>
          <cell r="F11962" t="str">
            <v>刘伟</v>
          </cell>
          <cell r="G11962" t="str">
            <v>2007024</v>
          </cell>
          <cell r="H11962">
            <v>0</v>
          </cell>
          <cell r="I11962">
            <v>9469.4</v>
          </cell>
          <cell r="J11962">
            <v>0</v>
          </cell>
          <cell r="K11962">
            <v>9469.4</v>
          </cell>
          <cell r="L11962">
            <v>0</v>
          </cell>
          <cell r="M11962">
            <v>0</v>
          </cell>
          <cell r="N11962">
            <v>0</v>
          </cell>
          <cell r="O11962">
            <v>9469.4</v>
          </cell>
        </row>
        <row r="11963">
          <cell r="D11963" t="str">
            <v>21500231101005043</v>
          </cell>
          <cell r="E11963" t="str">
            <v>东莞银行2023级校招新员工“先潜计划”系列培训活动</v>
          </cell>
          <cell r="F11963" t="str">
            <v>刘伟</v>
          </cell>
          <cell r="G11963" t="str">
            <v>2007024</v>
          </cell>
          <cell r="H11963">
            <v>0</v>
          </cell>
          <cell r="I11963">
            <v>88861</v>
          </cell>
          <cell r="J11963">
            <v>0</v>
          </cell>
          <cell r="K11963">
            <v>88861</v>
          </cell>
          <cell r="L11963">
            <v>0</v>
          </cell>
          <cell r="M11963">
            <v>0</v>
          </cell>
          <cell r="N11963">
            <v>0</v>
          </cell>
          <cell r="O11963">
            <v>88861</v>
          </cell>
        </row>
        <row r="11964">
          <cell r="D11964" t="str">
            <v>21500231101005044</v>
          </cell>
          <cell r="E11964" t="str">
            <v>2023年全市党委国家安全系统干部能力提升培训班</v>
          </cell>
          <cell r="F11964" t="str">
            <v>刘伟</v>
          </cell>
          <cell r="G11964" t="str">
            <v>2007024</v>
          </cell>
          <cell r="H11964">
            <v>0</v>
          </cell>
          <cell r="I11964">
            <v>20215.44</v>
          </cell>
          <cell r="J11964">
            <v>0</v>
          </cell>
          <cell r="K11964">
            <v>20215.44</v>
          </cell>
          <cell r="L11964">
            <v>0</v>
          </cell>
          <cell r="M11964">
            <v>0</v>
          </cell>
          <cell r="N11964">
            <v>0</v>
          </cell>
          <cell r="O11964">
            <v>20215.44</v>
          </cell>
        </row>
        <row r="11965">
          <cell r="D11965" t="str">
            <v>21500231101005045</v>
          </cell>
          <cell r="E11965" t="str">
            <v>东莞税务局数字素养与技能提升培训班</v>
          </cell>
          <cell r="F11965" t="str">
            <v>刘伟</v>
          </cell>
          <cell r="G11965" t="str">
            <v>2007024</v>
          </cell>
          <cell r="H11965">
            <v>0</v>
          </cell>
          <cell r="I11965">
            <v>6234</v>
          </cell>
          <cell r="J11965">
            <v>0</v>
          </cell>
          <cell r="K11965">
            <v>6234</v>
          </cell>
          <cell r="L11965">
            <v>0</v>
          </cell>
          <cell r="M11965">
            <v>0</v>
          </cell>
          <cell r="N11965">
            <v>0</v>
          </cell>
          <cell r="O11965">
            <v>6234</v>
          </cell>
        </row>
        <row r="11966">
          <cell r="D11966" t="str">
            <v>21500231101005046</v>
          </cell>
          <cell r="E11966" t="str">
            <v>2023年（东莞）东城街道公共服务办培训班</v>
          </cell>
          <cell r="F11966" t="str">
            <v>刘伟</v>
          </cell>
          <cell r="G11966" t="str">
            <v>2007024</v>
          </cell>
          <cell r="H11966">
            <v>0</v>
          </cell>
          <cell r="I11966">
            <v>12708</v>
          </cell>
          <cell r="J11966">
            <v>0</v>
          </cell>
          <cell r="K11966">
            <v>12708</v>
          </cell>
          <cell r="L11966">
            <v>0</v>
          </cell>
          <cell r="M11966">
            <v>0</v>
          </cell>
          <cell r="N11966">
            <v>0</v>
          </cell>
          <cell r="O11966">
            <v>12708</v>
          </cell>
        </row>
        <row r="11967">
          <cell r="D11967" t="str">
            <v>21500231101005047</v>
          </cell>
          <cell r="E11967" t="str">
            <v>2023年东城街道妇联员工业务能力提升培训班</v>
          </cell>
          <cell r="F11967" t="str">
            <v>刘伟</v>
          </cell>
          <cell r="G11967" t="str">
            <v>2007024</v>
          </cell>
          <cell r="H11967">
            <v>0</v>
          </cell>
          <cell r="I11967">
            <v>9718.1</v>
          </cell>
          <cell r="J11967">
            <v>0</v>
          </cell>
          <cell r="K11967">
            <v>9718.1</v>
          </cell>
          <cell r="L11967">
            <v>0</v>
          </cell>
          <cell r="M11967">
            <v>0</v>
          </cell>
          <cell r="N11967">
            <v>0</v>
          </cell>
          <cell r="O11967">
            <v>9718.1</v>
          </cell>
        </row>
        <row r="11968">
          <cell r="D11968" t="str">
            <v>21500231101005048</v>
          </cell>
          <cell r="E11968" t="str">
            <v>东莞港中旅--“走进高校研学，筑梦先进制造”培训班</v>
          </cell>
          <cell r="F11968" t="str">
            <v>刘伟</v>
          </cell>
          <cell r="G11968" t="str">
            <v>2007024</v>
          </cell>
          <cell r="H11968">
            <v>0</v>
          </cell>
          <cell r="I11968">
            <v>10659.8</v>
          </cell>
          <cell r="J11968">
            <v>0</v>
          </cell>
          <cell r="K11968">
            <v>10659.8</v>
          </cell>
          <cell r="L11968">
            <v>0</v>
          </cell>
          <cell r="M11968">
            <v>0</v>
          </cell>
          <cell r="N11968">
            <v>0</v>
          </cell>
          <cell r="O11968">
            <v>10659.8</v>
          </cell>
        </row>
        <row r="11969">
          <cell r="D11969" t="str">
            <v>21500231101005049</v>
          </cell>
          <cell r="E11969" t="str">
            <v>南方报业--“走进高校研学，筑梦先进制造”培训班</v>
          </cell>
          <cell r="F11969" t="str">
            <v>刘伟</v>
          </cell>
          <cell r="G11969" t="str">
            <v>2007024</v>
          </cell>
          <cell r="H11969">
            <v>0</v>
          </cell>
          <cell r="I11969">
            <v>7326.6</v>
          </cell>
          <cell r="J11969">
            <v>0</v>
          </cell>
          <cell r="K11969">
            <v>7326.6</v>
          </cell>
          <cell r="L11969">
            <v>0</v>
          </cell>
          <cell r="M11969">
            <v>0</v>
          </cell>
          <cell r="N11969">
            <v>0</v>
          </cell>
          <cell r="O11969">
            <v>7326.6</v>
          </cell>
        </row>
        <row r="11970">
          <cell r="D11970" t="str">
            <v>21500231101005050</v>
          </cell>
          <cell r="E11970" t="str">
            <v>佛山市工商联2023年佛山商会会长培训班</v>
          </cell>
          <cell r="F11970" t="str">
            <v>刘伟</v>
          </cell>
          <cell r="G11970" t="str">
            <v>2007024</v>
          </cell>
          <cell r="H11970">
            <v>0</v>
          </cell>
          <cell r="I11970">
            <v>12616.4</v>
          </cell>
          <cell r="J11970">
            <v>0</v>
          </cell>
          <cell r="K11970">
            <v>12616.4</v>
          </cell>
          <cell r="L11970">
            <v>0</v>
          </cell>
          <cell r="M11970">
            <v>0</v>
          </cell>
          <cell r="N11970">
            <v>0</v>
          </cell>
          <cell r="O11970">
            <v>12616.4</v>
          </cell>
        </row>
        <row r="11971">
          <cell r="D11971" t="str">
            <v>21500231101005051</v>
          </cell>
          <cell r="E11971" t="str">
            <v>赣州市第26期中青年干部培训班</v>
          </cell>
          <cell r="F11971" t="str">
            <v>刘伟</v>
          </cell>
          <cell r="G11971" t="str">
            <v>2007024</v>
          </cell>
          <cell r="H11971">
            <v>0</v>
          </cell>
          <cell r="I11971">
            <v>44727.6</v>
          </cell>
          <cell r="J11971">
            <v>0</v>
          </cell>
          <cell r="K11971">
            <v>44727.6</v>
          </cell>
          <cell r="L11971">
            <v>0</v>
          </cell>
          <cell r="M11971">
            <v>0</v>
          </cell>
          <cell r="N11971">
            <v>0</v>
          </cell>
          <cell r="O11971">
            <v>44727.6</v>
          </cell>
        </row>
        <row r="11972">
          <cell r="D11972" t="str">
            <v>21500231101005052</v>
          </cell>
          <cell r="E11972" t="str">
            <v>东莞市交通投资集团有限公司企业事业管理部2023年城市公共交通管理专题培训班</v>
          </cell>
          <cell r="F11972" t="str">
            <v>刘伟</v>
          </cell>
          <cell r="G11972" t="str">
            <v>2007024</v>
          </cell>
          <cell r="H11972">
            <v>0</v>
          </cell>
          <cell r="I11972">
            <v>10240</v>
          </cell>
          <cell r="J11972">
            <v>0</v>
          </cell>
          <cell r="K11972">
            <v>10240</v>
          </cell>
          <cell r="L11972">
            <v>0</v>
          </cell>
          <cell r="M11972">
            <v>0</v>
          </cell>
          <cell r="N11972">
            <v>0</v>
          </cell>
          <cell r="O11972">
            <v>10240</v>
          </cell>
        </row>
        <row r="11973">
          <cell r="D11973" t="str">
            <v>21500231101005053</v>
          </cell>
          <cell r="E11973" t="str">
            <v>南城中小学心理专职教师OH潜意识卡牌技能培训</v>
          </cell>
          <cell r="F11973" t="str">
            <v>刘伟</v>
          </cell>
          <cell r="G11973" t="str">
            <v>2007024</v>
          </cell>
          <cell r="H11973">
            <v>0</v>
          </cell>
          <cell r="I11973">
            <v>12047.4</v>
          </cell>
          <cell r="J11973">
            <v>0</v>
          </cell>
          <cell r="K11973">
            <v>12047.4</v>
          </cell>
          <cell r="L11973">
            <v>0</v>
          </cell>
          <cell r="M11973">
            <v>0</v>
          </cell>
          <cell r="N11973">
            <v>0</v>
          </cell>
          <cell r="O11973">
            <v>12047.4</v>
          </cell>
        </row>
        <row r="11974">
          <cell r="D11974" t="str">
            <v>21500231101005054</v>
          </cell>
          <cell r="E11974" t="str">
            <v>南城街道青少年心理健康成长指导中心志愿服务队2023年工作总结表彰暨培训</v>
          </cell>
          <cell r="F11974" t="str">
            <v>刘伟</v>
          </cell>
          <cell r="G11974" t="str">
            <v>2007024</v>
          </cell>
          <cell r="H11974">
            <v>0</v>
          </cell>
          <cell r="I11974">
            <v>4990</v>
          </cell>
          <cell r="J11974">
            <v>0</v>
          </cell>
          <cell r="K11974">
            <v>4990</v>
          </cell>
          <cell r="L11974">
            <v>0</v>
          </cell>
          <cell r="M11974">
            <v>0</v>
          </cell>
          <cell r="N11974">
            <v>0</v>
          </cell>
          <cell r="O11974">
            <v>4990</v>
          </cell>
        </row>
        <row r="11975">
          <cell r="D11975" t="str">
            <v>21500231101005055</v>
          </cell>
          <cell r="E11975" t="str">
            <v>东莞市2023年水土保持工作专题培训班</v>
          </cell>
          <cell r="F11975" t="str">
            <v>刘伟</v>
          </cell>
          <cell r="G11975" t="str">
            <v>2007024</v>
          </cell>
          <cell r="H11975">
            <v>0</v>
          </cell>
          <cell r="I11975">
            <v>15347</v>
          </cell>
          <cell r="J11975">
            <v>0</v>
          </cell>
          <cell r="K11975">
            <v>15347</v>
          </cell>
          <cell r="L11975">
            <v>0</v>
          </cell>
          <cell r="M11975">
            <v>0</v>
          </cell>
          <cell r="N11975">
            <v>0</v>
          </cell>
          <cell r="O11975">
            <v>15347</v>
          </cell>
        </row>
        <row r="11976">
          <cell r="D11976" t="str">
            <v>21500231110</v>
          </cell>
          <cell r="E11976" t="str">
            <v>2023年公开招聘事业单位工作人员考试</v>
          </cell>
          <cell r="F11976" t="str">
            <v>刘伟</v>
          </cell>
          <cell r="G11976" t="str">
            <v>2007024</v>
          </cell>
          <cell r="H11976">
            <v>0</v>
          </cell>
          <cell r="I11976">
            <v>25995.16</v>
          </cell>
          <cell r="J11976">
            <v>0</v>
          </cell>
          <cell r="K11976">
            <v>25995.16</v>
          </cell>
          <cell r="L11976">
            <v>0</v>
          </cell>
          <cell r="M11976">
            <v>0</v>
          </cell>
          <cell r="N11976">
            <v>0</v>
          </cell>
          <cell r="O11976">
            <v>25995.16</v>
          </cell>
        </row>
        <row r="11977">
          <cell r="D11977" t="str">
            <v>21500235720</v>
          </cell>
          <cell r="E11977" t="str">
            <v>长安镇涌头社区公开招聘社工人员考试组织项目</v>
          </cell>
          <cell r="F11977" t="str">
            <v>刘伟</v>
          </cell>
          <cell r="G11977" t="str">
            <v>2007024</v>
          </cell>
          <cell r="H11977">
            <v>0</v>
          </cell>
          <cell r="I11977">
            <v>1277.48</v>
          </cell>
          <cell r="J11977">
            <v>0</v>
          </cell>
          <cell r="K11977">
            <v>1277.48</v>
          </cell>
          <cell r="L11977">
            <v>0</v>
          </cell>
          <cell r="M11977">
            <v>0</v>
          </cell>
          <cell r="N11977">
            <v>0</v>
          </cell>
          <cell r="O11977">
            <v>1277.48</v>
          </cell>
        </row>
        <row r="11978">
          <cell r="D11978" t="str">
            <v>21500240225</v>
          </cell>
          <cell r="E11978" t="str">
            <v>（分基地技能人才提升经费）《PowerMill/UG模具编程与加工》2024沃德精密培训班01</v>
          </cell>
          <cell r="F11978" t="str">
            <v>刘伟</v>
          </cell>
          <cell r="G11978" t="str">
            <v>2007024</v>
          </cell>
          <cell r="H11978">
            <v>0</v>
          </cell>
          <cell r="I11978">
            <v>0</v>
          </cell>
          <cell r="J11978">
            <v>0</v>
          </cell>
          <cell r="K11978">
            <v>0</v>
          </cell>
          <cell r="L11978">
            <v>0</v>
          </cell>
          <cell r="M11978">
            <v>0</v>
          </cell>
          <cell r="N11978">
            <v>0</v>
          </cell>
          <cell r="O11978">
            <v>0</v>
          </cell>
        </row>
        <row r="11979">
          <cell r="D11979" t="str">
            <v>21500240226</v>
          </cell>
          <cell r="E11979" t="str">
            <v>（分基地技能人才提升经费）《精益智能制造道场技能》2024铠仕工艺培训班01</v>
          </cell>
          <cell r="F11979" t="str">
            <v>刘伟</v>
          </cell>
          <cell r="G11979" t="str">
            <v>2007024</v>
          </cell>
          <cell r="H11979">
            <v>0</v>
          </cell>
          <cell r="I11979">
            <v>0</v>
          </cell>
          <cell r="J11979">
            <v>0</v>
          </cell>
          <cell r="K11979">
            <v>0</v>
          </cell>
          <cell r="L11979">
            <v>0</v>
          </cell>
          <cell r="M11979">
            <v>0</v>
          </cell>
          <cell r="N11979">
            <v>0</v>
          </cell>
          <cell r="O11979">
            <v>0</v>
          </cell>
        </row>
        <row r="11980">
          <cell r="D11980" t="str">
            <v>21500241001004016</v>
          </cell>
          <cell r="E11980" t="str">
            <v>服务东莞企业专项经费</v>
          </cell>
          <cell r="F11980" t="str">
            <v>罗列</v>
          </cell>
          <cell r="G11980" t="str">
            <v>1993033</v>
          </cell>
          <cell r="H11980">
            <v>0</v>
          </cell>
          <cell r="I11980">
            <v>9600</v>
          </cell>
          <cell r="J11980">
            <v>0</v>
          </cell>
          <cell r="K11980">
            <v>9600</v>
          </cell>
          <cell r="L11980">
            <v>0</v>
          </cell>
          <cell r="M11980">
            <v>0</v>
          </cell>
          <cell r="N11980">
            <v>0</v>
          </cell>
          <cell r="O11980">
            <v>9600</v>
          </cell>
        </row>
        <row r="11981">
          <cell r="D11981" t="str">
            <v>21500241102</v>
          </cell>
          <cell r="E11981" t="str">
            <v>培训项目成本</v>
          </cell>
          <cell r="F11981" t="str">
            <v>刘伟</v>
          </cell>
          <cell r="G11981" t="str">
            <v>2007024</v>
          </cell>
          <cell r="H11981">
            <v>0</v>
          </cell>
          <cell r="I11981">
            <v>0</v>
          </cell>
          <cell r="J11981">
            <v>0</v>
          </cell>
          <cell r="K11981">
            <v>0</v>
          </cell>
          <cell r="L11981">
            <v>0</v>
          </cell>
          <cell r="M11981">
            <v>0</v>
          </cell>
          <cell r="N11981">
            <v>0</v>
          </cell>
          <cell r="O11981">
            <v>0</v>
          </cell>
        </row>
        <row r="11982">
          <cell r="D11982" t="str">
            <v>21500241102001</v>
          </cell>
          <cell r="E11982" t="str">
            <v>2024莞工青少年篮球培训班</v>
          </cell>
          <cell r="F11982" t="str">
            <v>刘伟</v>
          </cell>
          <cell r="G11982" t="str">
            <v>2007024</v>
          </cell>
          <cell r="H11982">
            <v>0</v>
          </cell>
          <cell r="I11982">
            <v>78788.5</v>
          </cell>
          <cell r="J11982">
            <v>12250</v>
          </cell>
          <cell r="K11982">
            <v>66538.5</v>
          </cell>
          <cell r="L11982">
            <v>0</v>
          </cell>
          <cell r="M11982">
            <v>0</v>
          </cell>
          <cell r="N11982">
            <v>0</v>
          </cell>
          <cell r="O11982">
            <v>66538.5</v>
          </cell>
        </row>
        <row r="11983">
          <cell r="D11983" t="str">
            <v>21500241102002</v>
          </cell>
          <cell r="E11983" t="str">
            <v>职称评审辅导培训</v>
          </cell>
          <cell r="F11983" t="str">
            <v>刘伟</v>
          </cell>
          <cell r="G11983" t="str">
            <v>2007024</v>
          </cell>
          <cell r="H11983">
            <v>0</v>
          </cell>
          <cell r="I11983">
            <v>54860</v>
          </cell>
          <cell r="J11983">
            <v>0</v>
          </cell>
          <cell r="K11983">
            <v>54860</v>
          </cell>
          <cell r="L11983">
            <v>0</v>
          </cell>
          <cell r="M11983">
            <v>0</v>
          </cell>
          <cell r="N11983">
            <v>0</v>
          </cell>
          <cell r="O11983">
            <v>54860</v>
          </cell>
        </row>
        <row r="11984">
          <cell r="D11984" t="str">
            <v>21500241102003</v>
          </cell>
          <cell r="E11984" t="str">
            <v>2024英语口语与体适能提升主题冬令营</v>
          </cell>
          <cell r="F11984" t="str">
            <v>刘伟</v>
          </cell>
          <cell r="G11984" t="str">
            <v>2007024</v>
          </cell>
          <cell r="H11984">
            <v>0</v>
          </cell>
          <cell r="I11984">
            <v>26025</v>
          </cell>
          <cell r="J11984">
            <v>0</v>
          </cell>
          <cell r="K11984">
            <v>26025</v>
          </cell>
          <cell r="L11984">
            <v>0</v>
          </cell>
          <cell r="M11984">
            <v>0</v>
          </cell>
          <cell r="N11984">
            <v>0</v>
          </cell>
          <cell r="O11984">
            <v>26025</v>
          </cell>
        </row>
        <row r="11985">
          <cell r="D11985" t="str">
            <v>21500241102004</v>
          </cell>
          <cell r="E11985" t="str">
            <v>深圳普门思想政治工作队伍素质能力提升专题培训班</v>
          </cell>
          <cell r="F11985" t="str">
            <v>刘伟</v>
          </cell>
          <cell r="G11985" t="str">
            <v>2007024</v>
          </cell>
          <cell r="H11985">
            <v>0</v>
          </cell>
          <cell r="I11985">
            <v>33200</v>
          </cell>
          <cell r="J11985">
            <v>0</v>
          </cell>
          <cell r="K11985">
            <v>33200</v>
          </cell>
          <cell r="L11985">
            <v>0</v>
          </cell>
          <cell r="M11985">
            <v>0</v>
          </cell>
          <cell r="N11985">
            <v>0</v>
          </cell>
          <cell r="O11985">
            <v>33200</v>
          </cell>
        </row>
        <row r="11986">
          <cell r="D11986" t="str">
            <v>21500241102005</v>
          </cell>
          <cell r="E11986" t="str">
            <v>长安镇涌头社区关于选聘党群服务中心办事大厅人员考务培训、考试组织</v>
          </cell>
          <cell r="F11986" t="str">
            <v>刘伟</v>
          </cell>
          <cell r="G11986" t="str">
            <v>2007024</v>
          </cell>
          <cell r="H11986">
            <v>0</v>
          </cell>
          <cell r="I11986">
            <v>3510</v>
          </cell>
          <cell r="J11986">
            <v>1800</v>
          </cell>
          <cell r="K11986">
            <v>1710</v>
          </cell>
          <cell r="L11986">
            <v>0</v>
          </cell>
          <cell r="M11986">
            <v>0</v>
          </cell>
          <cell r="N11986">
            <v>0</v>
          </cell>
          <cell r="O11986">
            <v>1710</v>
          </cell>
        </row>
        <row r="11987">
          <cell r="D11987" t="str">
            <v>21500241102006</v>
          </cell>
          <cell r="E11987" t="str">
            <v>2023年中国建设银行消保专员培训班</v>
          </cell>
          <cell r="F11987" t="str">
            <v>刘伟</v>
          </cell>
          <cell r="G11987" t="str">
            <v>2007024</v>
          </cell>
          <cell r="H11987">
            <v>0</v>
          </cell>
          <cell r="I11987">
            <v>6440</v>
          </cell>
          <cell r="J11987">
            <v>-1800</v>
          </cell>
          <cell r="K11987">
            <v>8240</v>
          </cell>
          <cell r="L11987">
            <v>0</v>
          </cell>
          <cell r="M11987">
            <v>0</v>
          </cell>
          <cell r="N11987">
            <v>0</v>
          </cell>
          <cell r="O11987">
            <v>8240</v>
          </cell>
        </row>
        <row r="11988">
          <cell r="D11988" t="str">
            <v>21500241102007</v>
          </cell>
          <cell r="E11988" t="str">
            <v>东莞市交通投资集团有限公司企业事业管理部2023年工程数字化管控专题培训班</v>
          </cell>
          <cell r="F11988" t="str">
            <v>刘伟</v>
          </cell>
          <cell r="G11988" t="str">
            <v>2007024</v>
          </cell>
          <cell r="H11988">
            <v>0</v>
          </cell>
          <cell r="I11988">
            <v>8392.4</v>
          </cell>
          <cell r="J11988">
            <v>0</v>
          </cell>
          <cell r="K11988">
            <v>8392.4</v>
          </cell>
          <cell r="L11988">
            <v>0</v>
          </cell>
          <cell r="M11988">
            <v>0</v>
          </cell>
          <cell r="N11988">
            <v>0</v>
          </cell>
          <cell r="O11988">
            <v>8392.4</v>
          </cell>
        </row>
        <row r="11989">
          <cell r="D11989" t="str">
            <v>21500241102008</v>
          </cell>
          <cell r="E11989" t="str">
            <v>2023年寮步镇高层次人才培训班</v>
          </cell>
          <cell r="F11989" t="str">
            <v>刘伟</v>
          </cell>
          <cell r="G11989" t="str">
            <v>2007024</v>
          </cell>
          <cell r="H11989">
            <v>0</v>
          </cell>
          <cell r="I11989">
            <v>38542.5</v>
          </cell>
          <cell r="J11989">
            <v>0</v>
          </cell>
          <cell r="K11989">
            <v>38542.5</v>
          </cell>
          <cell r="L11989">
            <v>0</v>
          </cell>
          <cell r="M11989">
            <v>0</v>
          </cell>
          <cell r="N11989">
            <v>0</v>
          </cell>
          <cell r="O11989">
            <v>38542.5</v>
          </cell>
        </row>
        <row r="11990">
          <cell r="D11990" t="str">
            <v>21500241102009</v>
          </cell>
          <cell r="E11990" t="str">
            <v>2024莞工青少年足球培训班</v>
          </cell>
          <cell r="F11990" t="str">
            <v>刘伟</v>
          </cell>
          <cell r="G11990" t="str">
            <v>2007024</v>
          </cell>
          <cell r="H11990">
            <v>0</v>
          </cell>
          <cell r="I11990">
            <v>20497.78</v>
          </cell>
          <cell r="J11990">
            <v>5500</v>
          </cell>
          <cell r="K11990">
            <v>14997.78</v>
          </cell>
          <cell r="L11990">
            <v>0</v>
          </cell>
          <cell r="M11990">
            <v>0</v>
          </cell>
          <cell r="N11990">
            <v>0</v>
          </cell>
          <cell r="O11990">
            <v>14997.78</v>
          </cell>
        </row>
        <row r="11991">
          <cell r="D11991" t="str">
            <v>21500241102010</v>
          </cell>
          <cell r="E11991" t="str">
            <v>东莞市水务局2024年防汛备汛专题培训班</v>
          </cell>
          <cell r="F11991" t="str">
            <v>刘伟</v>
          </cell>
          <cell r="G11991" t="str">
            <v>2007024</v>
          </cell>
          <cell r="H11991">
            <v>0</v>
          </cell>
          <cell r="I11991">
            <v>49289.86</v>
          </cell>
          <cell r="J11991">
            <v>0</v>
          </cell>
          <cell r="K11991">
            <v>49289.86</v>
          </cell>
          <cell r="L11991">
            <v>0</v>
          </cell>
          <cell r="M11991">
            <v>0</v>
          </cell>
          <cell r="N11991">
            <v>0</v>
          </cell>
          <cell r="O11991">
            <v>49289.86</v>
          </cell>
        </row>
        <row r="11992">
          <cell r="D11992" t="str">
            <v>21500241102011</v>
          </cell>
          <cell r="E11992" t="str">
            <v>2024年佛山市委党校常州市组工干部培训班</v>
          </cell>
          <cell r="F11992" t="str">
            <v>刘伟</v>
          </cell>
          <cell r="G11992" t="str">
            <v>2007024</v>
          </cell>
          <cell r="H11992">
            <v>0</v>
          </cell>
          <cell r="I11992">
            <v>3050</v>
          </cell>
          <cell r="J11992">
            <v>0</v>
          </cell>
          <cell r="K11992">
            <v>3050</v>
          </cell>
          <cell r="L11992">
            <v>0</v>
          </cell>
          <cell r="M11992">
            <v>0</v>
          </cell>
          <cell r="N11992">
            <v>0</v>
          </cell>
          <cell r="O11992">
            <v>3050</v>
          </cell>
        </row>
        <row r="11993">
          <cell r="D11993" t="str">
            <v>21500241102012</v>
          </cell>
          <cell r="E11993" t="str">
            <v>2024年万江街道“两新”党组织专题培训班</v>
          </cell>
          <cell r="F11993" t="str">
            <v>刘伟</v>
          </cell>
          <cell r="G11993" t="str">
            <v>2007024</v>
          </cell>
          <cell r="H11993">
            <v>0</v>
          </cell>
          <cell r="I11993">
            <v>1428.6</v>
          </cell>
          <cell r="J11993">
            <v>0</v>
          </cell>
          <cell r="K11993">
            <v>1428.6</v>
          </cell>
          <cell r="L11993">
            <v>0</v>
          </cell>
          <cell r="M11993">
            <v>0</v>
          </cell>
          <cell r="N11993">
            <v>0</v>
          </cell>
          <cell r="O11993">
            <v>1428.6</v>
          </cell>
        </row>
        <row r="11994">
          <cell r="D11994" t="str">
            <v>21500241102013</v>
          </cell>
          <cell r="E11994" t="str">
            <v>乳源瑶族自治县2024年两新组织党组织书记培训班</v>
          </cell>
          <cell r="F11994" t="str">
            <v>刘伟</v>
          </cell>
          <cell r="G11994" t="str">
            <v>2007024</v>
          </cell>
          <cell r="H11994">
            <v>0</v>
          </cell>
          <cell r="I11994">
            <v>45668.2</v>
          </cell>
          <cell r="J11994">
            <v>0</v>
          </cell>
          <cell r="K11994">
            <v>45668.2</v>
          </cell>
          <cell r="L11994">
            <v>0</v>
          </cell>
          <cell r="M11994">
            <v>0</v>
          </cell>
          <cell r="N11994">
            <v>0</v>
          </cell>
          <cell r="O11994">
            <v>45668.2</v>
          </cell>
        </row>
        <row r="11995">
          <cell r="D11995" t="str">
            <v>21500241102014</v>
          </cell>
          <cell r="E11995" t="str">
            <v>2024年信息处理技术员考前培训班</v>
          </cell>
          <cell r="F11995" t="str">
            <v>刘伟</v>
          </cell>
          <cell r="G11995" t="str">
            <v>2007024</v>
          </cell>
          <cell r="H11995">
            <v>0</v>
          </cell>
          <cell r="I11995">
            <v>6010</v>
          </cell>
          <cell r="J11995">
            <v>0</v>
          </cell>
          <cell r="K11995">
            <v>6010</v>
          </cell>
          <cell r="L11995">
            <v>0</v>
          </cell>
          <cell r="M11995">
            <v>0</v>
          </cell>
          <cell r="N11995">
            <v>0</v>
          </cell>
          <cell r="O11995">
            <v>6010</v>
          </cell>
        </row>
        <row r="11996">
          <cell r="D11996" t="str">
            <v>21500241102015</v>
          </cell>
          <cell r="E11996" t="str">
            <v>2024年北京电影学院优秀年轻干部教师综合素能培训班</v>
          </cell>
          <cell r="F11996" t="str">
            <v>刘伟</v>
          </cell>
          <cell r="G11996" t="str">
            <v>2007024</v>
          </cell>
          <cell r="H11996">
            <v>0</v>
          </cell>
          <cell r="I11996">
            <v>5089.6</v>
          </cell>
          <cell r="J11996">
            <v>0</v>
          </cell>
          <cell r="K11996">
            <v>5089.6</v>
          </cell>
          <cell r="L11996">
            <v>0</v>
          </cell>
          <cell r="M11996">
            <v>0</v>
          </cell>
          <cell r="N11996">
            <v>0</v>
          </cell>
          <cell r="O11996">
            <v>5089.6</v>
          </cell>
        </row>
        <row r="11997">
          <cell r="D11997" t="str">
            <v>21500241102016</v>
          </cell>
          <cell r="E11997" t="str">
            <v>2024年安克创新科技股份有限公司新员工暑期集训营</v>
          </cell>
          <cell r="F11997" t="str">
            <v>刘伟</v>
          </cell>
          <cell r="G11997" t="str">
            <v>2007024</v>
          </cell>
          <cell r="H11997">
            <v>0</v>
          </cell>
          <cell r="I11997">
            <v>1255431.5</v>
          </cell>
          <cell r="J11997">
            <v>0</v>
          </cell>
          <cell r="K11997">
            <v>1255431.5</v>
          </cell>
          <cell r="L11997">
            <v>0</v>
          </cell>
          <cell r="M11997">
            <v>0</v>
          </cell>
          <cell r="N11997">
            <v>0</v>
          </cell>
          <cell r="O11997">
            <v>1255431.5</v>
          </cell>
        </row>
        <row r="11998">
          <cell r="D11998" t="str">
            <v>21500241102017</v>
          </cell>
          <cell r="E11998" t="str">
            <v>2024年东莞市危险化学品安全监管人员业务能力提升培训班</v>
          </cell>
          <cell r="F11998" t="str">
            <v>刘伟</v>
          </cell>
          <cell r="G11998" t="str">
            <v>2007024</v>
          </cell>
          <cell r="H11998">
            <v>0</v>
          </cell>
          <cell r="I11998">
            <v>15855.2</v>
          </cell>
          <cell r="J11998">
            <v>0</v>
          </cell>
          <cell r="K11998">
            <v>15855.2</v>
          </cell>
          <cell r="L11998">
            <v>0</v>
          </cell>
          <cell r="M11998">
            <v>0</v>
          </cell>
          <cell r="N11998">
            <v>0</v>
          </cell>
          <cell r="O11998">
            <v>15855.2</v>
          </cell>
        </row>
        <row r="11999">
          <cell r="D11999" t="str">
            <v>21500241102018</v>
          </cell>
          <cell r="E11999" t="str">
            <v>2024年惠州市知识产权行政执法保护工作专题培训班</v>
          </cell>
          <cell r="F11999" t="str">
            <v>刘伟</v>
          </cell>
          <cell r="G11999" t="str">
            <v>2007024</v>
          </cell>
          <cell r="H11999">
            <v>0</v>
          </cell>
          <cell r="I11999">
            <v>20780</v>
          </cell>
          <cell r="J11999">
            <v>0</v>
          </cell>
          <cell r="K11999">
            <v>20780</v>
          </cell>
          <cell r="L11999">
            <v>0</v>
          </cell>
          <cell r="M11999">
            <v>0</v>
          </cell>
          <cell r="N11999">
            <v>0</v>
          </cell>
          <cell r="O11999">
            <v>20780</v>
          </cell>
        </row>
        <row r="12000">
          <cell r="D12000" t="str">
            <v>21500241102019</v>
          </cell>
          <cell r="E12000" t="str">
            <v>2024年碧江区产业大招商和优化营商环境暨新型工业助推乡村振兴专题培训班</v>
          </cell>
          <cell r="F12000" t="str">
            <v>刘伟</v>
          </cell>
          <cell r="G12000" t="str">
            <v>2007024</v>
          </cell>
          <cell r="H12000">
            <v>0</v>
          </cell>
          <cell r="I12000">
            <v>60047.6</v>
          </cell>
          <cell r="J12000">
            <v>0</v>
          </cell>
          <cell r="K12000">
            <v>60047.6</v>
          </cell>
          <cell r="L12000">
            <v>0</v>
          </cell>
          <cell r="M12000">
            <v>0</v>
          </cell>
          <cell r="N12000">
            <v>0</v>
          </cell>
          <cell r="O12000">
            <v>60047.6</v>
          </cell>
        </row>
        <row r="12001">
          <cell r="D12001" t="str">
            <v>21500241102020</v>
          </cell>
          <cell r="E12001" t="str">
            <v>2024年度广东省市场监督管理系统投诉举报业务培训班（第二期）</v>
          </cell>
          <cell r="F12001" t="str">
            <v>刘伟</v>
          </cell>
          <cell r="G12001" t="str">
            <v>2007024</v>
          </cell>
          <cell r="H12001">
            <v>0</v>
          </cell>
          <cell r="I12001">
            <v>30182.5</v>
          </cell>
          <cell r="J12001">
            <v>0</v>
          </cell>
          <cell r="K12001">
            <v>30182.5</v>
          </cell>
          <cell r="L12001">
            <v>0</v>
          </cell>
          <cell r="M12001">
            <v>0</v>
          </cell>
          <cell r="N12001">
            <v>0</v>
          </cell>
          <cell r="O12001">
            <v>30182.5</v>
          </cell>
        </row>
        <row r="12002">
          <cell r="D12002" t="str">
            <v>21500241102021</v>
          </cell>
          <cell r="E12002" t="str">
            <v>FRM&amp;CFA双证创新培训班</v>
          </cell>
          <cell r="F12002" t="str">
            <v>刘伟</v>
          </cell>
          <cell r="G12002" t="str">
            <v>2007024</v>
          </cell>
          <cell r="H12002">
            <v>0</v>
          </cell>
          <cell r="I12002">
            <v>118953</v>
          </cell>
          <cell r="J12002">
            <v>0</v>
          </cell>
          <cell r="K12002">
            <v>118953</v>
          </cell>
          <cell r="L12002">
            <v>0</v>
          </cell>
          <cell r="M12002">
            <v>0</v>
          </cell>
          <cell r="N12002">
            <v>0</v>
          </cell>
          <cell r="O12002">
            <v>118953</v>
          </cell>
        </row>
        <row r="12003">
          <cell r="D12003" t="str">
            <v>21500241102022</v>
          </cell>
          <cell r="E12003" t="str">
            <v>2024莞工篮球暑假特训班</v>
          </cell>
          <cell r="F12003" t="str">
            <v>刘伟</v>
          </cell>
          <cell r="G12003" t="str">
            <v>2007024</v>
          </cell>
          <cell r="H12003">
            <v>0</v>
          </cell>
          <cell r="I12003">
            <v>10140</v>
          </cell>
          <cell r="J12003">
            <v>0</v>
          </cell>
          <cell r="K12003">
            <v>10140</v>
          </cell>
          <cell r="L12003">
            <v>0</v>
          </cell>
          <cell r="M12003">
            <v>0</v>
          </cell>
          <cell r="N12003">
            <v>0</v>
          </cell>
          <cell r="O12003">
            <v>10140</v>
          </cell>
        </row>
        <row r="12004">
          <cell r="D12004" t="str">
            <v>21500241102023</v>
          </cell>
          <cell r="E12004" t="str">
            <v>2024年OPPO2024届追梦者计划入职培养班</v>
          </cell>
          <cell r="F12004" t="str">
            <v>刘伟</v>
          </cell>
          <cell r="G12004" t="str">
            <v>2007024</v>
          </cell>
          <cell r="H12004">
            <v>0</v>
          </cell>
          <cell r="I12004">
            <v>38394.6</v>
          </cell>
          <cell r="J12004">
            <v>0</v>
          </cell>
          <cell r="K12004">
            <v>38394.6</v>
          </cell>
          <cell r="L12004">
            <v>0</v>
          </cell>
          <cell r="M12004">
            <v>0</v>
          </cell>
          <cell r="N12004">
            <v>0</v>
          </cell>
          <cell r="O12004">
            <v>38394.6</v>
          </cell>
        </row>
        <row r="12005">
          <cell r="D12005" t="str">
            <v>21500241102024</v>
          </cell>
          <cell r="E12005" t="str">
            <v>2024年中山大学教师培训班</v>
          </cell>
          <cell r="F12005" t="str">
            <v>刘伟</v>
          </cell>
          <cell r="G12005" t="str">
            <v>2007024</v>
          </cell>
          <cell r="H12005">
            <v>0</v>
          </cell>
          <cell r="I12005">
            <v>43765.4</v>
          </cell>
          <cell r="J12005">
            <v>0</v>
          </cell>
          <cell r="K12005">
            <v>43765.4</v>
          </cell>
          <cell r="L12005">
            <v>0</v>
          </cell>
          <cell r="M12005">
            <v>0</v>
          </cell>
          <cell r="N12005">
            <v>0</v>
          </cell>
          <cell r="O12005">
            <v>43765.4</v>
          </cell>
        </row>
        <row r="12006">
          <cell r="D12006" t="str">
            <v>21500241102025</v>
          </cell>
          <cell r="E12006" t="str">
            <v>2024年佛山市禅城区机构编制工作专题培训班</v>
          </cell>
          <cell r="F12006" t="str">
            <v>刘伟</v>
          </cell>
          <cell r="G12006" t="str">
            <v>2007024</v>
          </cell>
          <cell r="H12006">
            <v>0</v>
          </cell>
          <cell r="I12006">
            <v>11294.1</v>
          </cell>
          <cell r="J12006">
            <v>0</v>
          </cell>
          <cell r="K12006">
            <v>11294.1</v>
          </cell>
          <cell r="L12006">
            <v>0</v>
          </cell>
          <cell r="M12006">
            <v>0</v>
          </cell>
          <cell r="N12006">
            <v>0</v>
          </cell>
          <cell r="O12006">
            <v>11294.1</v>
          </cell>
        </row>
        <row r="12007">
          <cell r="D12007" t="str">
            <v>21500241102026</v>
          </cell>
          <cell r="E12007" t="str">
            <v>2024年吉安市人大干部和人大代表履职能力提升培训班</v>
          </cell>
          <cell r="F12007" t="str">
            <v>刘伟</v>
          </cell>
          <cell r="G12007" t="str">
            <v>2007024</v>
          </cell>
          <cell r="H12007">
            <v>0</v>
          </cell>
          <cell r="I12007">
            <v>87249.4</v>
          </cell>
          <cell r="J12007">
            <v>0</v>
          </cell>
          <cell r="K12007">
            <v>87249.4</v>
          </cell>
          <cell r="L12007">
            <v>0</v>
          </cell>
          <cell r="M12007">
            <v>0</v>
          </cell>
          <cell r="N12007">
            <v>0</v>
          </cell>
          <cell r="O12007">
            <v>87249.4</v>
          </cell>
        </row>
        <row r="12008">
          <cell r="D12008" t="str">
            <v>21500241102027</v>
          </cell>
          <cell r="E12008" t="str">
            <v>2024莞工中考体育培训班</v>
          </cell>
          <cell r="F12008" t="str">
            <v>刘伟</v>
          </cell>
          <cell r="G12008" t="str">
            <v>2007024</v>
          </cell>
          <cell r="H12008">
            <v>0</v>
          </cell>
          <cell r="I12008">
            <v>5360</v>
          </cell>
          <cell r="J12008">
            <v>0</v>
          </cell>
          <cell r="K12008">
            <v>5360</v>
          </cell>
          <cell r="L12008">
            <v>0</v>
          </cell>
          <cell r="M12008">
            <v>0</v>
          </cell>
          <cell r="N12008">
            <v>0</v>
          </cell>
          <cell r="O12008">
            <v>5360</v>
          </cell>
        </row>
        <row r="12009">
          <cell r="D12009" t="str">
            <v>21500241102028</v>
          </cell>
          <cell r="E12009" t="str">
            <v>2024年万江街道“两新”党组织党纪学习教育专题培训班</v>
          </cell>
          <cell r="F12009" t="str">
            <v>刘伟</v>
          </cell>
          <cell r="G12009" t="str">
            <v>2007024</v>
          </cell>
          <cell r="H12009">
            <v>0</v>
          </cell>
          <cell r="I12009">
            <v>2438</v>
          </cell>
          <cell r="J12009">
            <v>0</v>
          </cell>
          <cell r="K12009">
            <v>2438</v>
          </cell>
          <cell r="L12009">
            <v>0</v>
          </cell>
          <cell r="M12009">
            <v>0</v>
          </cell>
          <cell r="N12009">
            <v>0</v>
          </cell>
          <cell r="O12009">
            <v>2438</v>
          </cell>
        </row>
        <row r="12010">
          <cell r="D12010" t="str">
            <v>21500241102029</v>
          </cell>
          <cell r="E12010" t="str">
            <v>2024年禅城区党建引领高层次人才创新发展培训班</v>
          </cell>
          <cell r="F12010" t="str">
            <v>刘伟</v>
          </cell>
          <cell r="G12010" t="str">
            <v>2007024</v>
          </cell>
          <cell r="H12010">
            <v>0</v>
          </cell>
          <cell r="I12010">
            <v>7075.6</v>
          </cell>
          <cell r="J12010">
            <v>0</v>
          </cell>
          <cell r="K12010">
            <v>7075.6</v>
          </cell>
          <cell r="L12010">
            <v>0</v>
          </cell>
          <cell r="M12010">
            <v>0</v>
          </cell>
          <cell r="N12010">
            <v>0</v>
          </cell>
          <cell r="O12010">
            <v>7075.6</v>
          </cell>
        </row>
        <row r="12011">
          <cell r="D12011" t="str">
            <v>21500241102030</v>
          </cell>
          <cell r="E12011" t="str">
            <v>2024年吉安市发展和改革委员会履职能力提升培训班</v>
          </cell>
          <cell r="F12011" t="str">
            <v>刘伟</v>
          </cell>
          <cell r="G12011" t="str">
            <v>2007024</v>
          </cell>
          <cell r="H12011">
            <v>0</v>
          </cell>
          <cell r="I12011">
            <v>98412.5</v>
          </cell>
          <cell r="J12011">
            <v>0</v>
          </cell>
          <cell r="K12011">
            <v>98412.5</v>
          </cell>
          <cell r="L12011">
            <v>0</v>
          </cell>
          <cell r="M12011">
            <v>0</v>
          </cell>
          <cell r="N12011">
            <v>0</v>
          </cell>
          <cell r="O12011">
            <v>98412.5</v>
          </cell>
        </row>
        <row r="12012">
          <cell r="D12012" t="str">
            <v>21500241102031</v>
          </cell>
          <cell r="E12012" t="str">
            <v>2024年广州工商学院应用型大学建设专题研修班</v>
          </cell>
          <cell r="F12012" t="str">
            <v>刘伟</v>
          </cell>
          <cell r="G12012" t="str">
            <v>2007024</v>
          </cell>
          <cell r="H12012">
            <v>0</v>
          </cell>
          <cell r="I12012">
            <v>11507</v>
          </cell>
          <cell r="J12012">
            <v>0</v>
          </cell>
          <cell r="K12012">
            <v>11507</v>
          </cell>
          <cell r="L12012">
            <v>0</v>
          </cell>
          <cell r="M12012">
            <v>0</v>
          </cell>
          <cell r="N12012">
            <v>0</v>
          </cell>
          <cell r="O12012">
            <v>11507</v>
          </cell>
        </row>
        <row r="12013">
          <cell r="D12013" t="str">
            <v>21500241102032</v>
          </cell>
          <cell r="E12013" t="str">
            <v>2024珠海汇众能源科技有限公司领导力培养及提升培训班</v>
          </cell>
          <cell r="F12013" t="str">
            <v>刘伟</v>
          </cell>
          <cell r="G12013" t="str">
            <v>2007024</v>
          </cell>
          <cell r="H12013">
            <v>0</v>
          </cell>
          <cell r="I12013">
            <v>16882</v>
          </cell>
          <cell r="J12013">
            <v>0</v>
          </cell>
          <cell r="K12013">
            <v>16882</v>
          </cell>
          <cell r="L12013">
            <v>0</v>
          </cell>
          <cell r="M12013">
            <v>0</v>
          </cell>
          <cell r="N12013">
            <v>0</v>
          </cell>
          <cell r="O12013">
            <v>16882</v>
          </cell>
        </row>
        <row r="12014">
          <cell r="D12014" t="str">
            <v>21500241102033</v>
          </cell>
          <cell r="E12014" t="str">
            <v>东莞市委军民融合办2024年综合能力素质提升训练营</v>
          </cell>
          <cell r="F12014" t="str">
            <v>刘伟</v>
          </cell>
          <cell r="G12014" t="str">
            <v>2007024</v>
          </cell>
          <cell r="H12014">
            <v>0</v>
          </cell>
          <cell r="I12014">
            <v>28566.65</v>
          </cell>
          <cell r="J12014">
            <v>0</v>
          </cell>
          <cell r="K12014">
            <v>28566.65</v>
          </cell>
          <cell r="L12014">
            <v>0</v>
          </cell>
          <cell r="M12014">
            <v>0</v>
          </cell>
          <cell r="N12014">
            <v>0</v>
          </cell>
          <cell r="O12014">
            <v>28566.65</v>
          </cell>
        </row>
        <row r="12015">
          <cell r="D12015" t="str">
            <v>21500241102034</v>
          </cell>
          <cell r="E12015" t="str">
            <v>2024年东莞市网格管理业务骨干培训班</v>
          </cell>
          <cell r="F12015" t="str">
            <v>刘伟</v>
          </cell>
          <cell r="G12015" t="str">
            <v>2007024</v>
          </cell>
          <cell r="H12015">
            <v>0</v>
          </cell>
          <cell r="I12015">
            <v>46440</v>
          </cell>
          <cell r="J12015">
            <v>0</v>
          </cell>
          <cell r="K12015">
            <v>46440</v>
          </cell>
          <cell r="L12015">
            <v>0</v>
          </cell>
          <cell r="M12015">
            <v>0</v>
          </cell>
          <cell r="N12015">
            <v>0</v>
          </cell>
          <cell r="O12015">
            <v>46440</v>
          </cell>
        </row>
        <row r="12016">
          <cell r="D12016" t="str">
            <v>21500241102035</v>
          </cell>
          <cell r="E12016" t="str">
            <v>东莞市交通投资集团有限公司系统2024年度内部审计能力提升培训班</v>
          </cell>
          <cell r="F12016" t="str">
            <v>刘伟</v>
          </cell>
          <cell r="G12016" t="str">
            <v>2007024</v>
          </cell>
          <cell r="H12016">
            <v>0</v>
          </cell>
          <cell r="I12016">
            <v>33393.33</v>
          </cell>
          <cell r="J12016">
            <v>0</v>
          </cell>
          <cell r="K12016">
            <v>33393.33</v>
          </cell>
          <cell r="L12016">
            <v>0</v>
          </cell>
          <cell r="M12016">
            <v>0</v>
          </cell>
          <cell r="N12016">
            <v>0</v>
          </cell>
          <cell r="O12016">
            <v>33393.33</v>
          </cell>
        </row>
        <row r="12017">
          <cell r="D12017" t="str">
            <v>21500241102036</v>
          </cell>
          <cell r="E12017" t="str">
            <v>2024年万江街道压力调适与情绪管理培训班</v>
          </cell>
          <cell r="F12017" t="str">
            <v>刘伟</v>
          </cell>
          <cell r="G12017" t="str">
            <v>2007024</v>
          </cell>
          <cell r="H12017">
            <v>0</v>
          </cell>
          <cell r="I12017">
            <v>2238</v>
          </cell>
          <cell r="J12017">
            <v>0</v>
          </cell>
          <cell r="K12017">
            <v>2238</v>
          </cell>
          <cell r="L12017">
            <v>0</v>
          </cell>
          <cell r="M12017">
            <v>0</v>
          </cell>
          <cell r="N12017">
            <v>0</v>
          </cell>
          <cell r="O12017">
            <v>2238</v>
          </cell>
        </row>
        <row r="12018">
          <cell r="D12018" t="str">
            <v>21500241102037</v>
          </cell>
          <cell r="E12018" t="str">
            <v>SYB创业培训班（松山湖统招班）</v>
          </cell>
          <cell r="F12018" t="str">
            <v>刘伟</v>
          </cell>
          <cell r="G12018" t="str">
            <v>2007024</v>
          </cell>
          <cell r="H12018">
            <v>0</v>
          </cell>
          <cell r="I12018">
            <v>28717.2</v>
          </cell>
          <cell r="J12018">
            <v>0</v>
          </cell>
          <cell r="K12018">
            <v>28717.2</v>
          </cell>
          <cell r="L12018">
            <v>0</v>
          </cell>
          <cell r="M12018">
            <v>0</v>
          </cell>
          <cell r="N12018">
            <v>0</v>
          </cell>
          <cell r="O12018">
            <v>28717.2</v>
          </cell>
        </row>
        <row r="12019">
          <cell r="D12019" t="str">
            <v>21500241102038</v>
          </cell>
          <cell r="E12019" t="str">
            <v>SYB创业培训班（莞城统招班）</v>
          </cell>
          <cell r="F12019" t="str">
            <v>刘伟</v>
          </cell>
          <cell r="G12019" t="str">
            <v>2007024</v>
          </cell>
          <cell r="H12019">
            <v>0</v>
          </cell>
          <cell r="I12019">
            <v>30612</v>
          </cell>
          <cell r="J12019">
            <v>0</v>
          </cell>
          <cell r="K12019">
            <v>30612</v>
          </cell>
          <cell r="L12019">
            <v>0</v>
          </cell>
          <cell r="M12019">
            <v>0</v>
          </cell>
          <cell r="N12019">
            <v>0</v>
          </cell>
          <cell r="O12019">
            <v>30612</v>
          </cell>
        </row>
        <row r="12020">
          <cell r="D12020" t="str">
            <v>21500241102039</v>
          </cell>
          <cell r="E12020" t="str">
            <v>2024韶关学院省级骨干教师示范培训项目跟岗培训
班</v>
          </cell>
          <cell r="F12020" t="str">
            <v>刘伟</v>
          </cell>
          <cell r="G12020" t="str">
            <v>2007024</v>
          </cell>
          <cell r="H12020">
            <v>0</v>
          </cell>
          <cell r="I12020">
            <v>569160</v>
          </cell>
          <cell r="J12020">
            <v>349595</v>
          </cell>
          <cell r="K12020">
            <v>219565</v>
          </cell>
          <cell r="L12020">
            <v>0</v>
          </cell>
          <cell r="M12020">
            <v>0</v>
          </cell>
          <cell r="N12020">
            <v>0</v>
          </cell>
          <cell r="O12020">
            <v>219565</v>
          </cell>
        </row>
        <row r="12021">
          <cell r="D12021" t="str">
            <v>21500241102040</v>
          </cell>
          <cell r="E12021" t="str">
            <v>2024年东莞市退役军人无人机驾驶员（航拍）培训班</v>
          </cell>
          <cell r="F12021" t="str">
            <v>刘伟</v>
          </cell>
          <cell r="G12021" t="str">
            <v>2007024</v>
          </cell>
          <cell r="H12021">
            <v>0</v>
          </cell>
          <cell r="I12021">
            <v>56250</v>
          </cell>
          <cell r="J12021">
            <v>33730</v>
          </cell>
          <cell r="K12021">
            <v>22520</v>
          </cell>
          <cell r="L12021">
            <v>0</v>
          </cell>
          <cell r="M12021">
            <v>0</v>
          </cell>
          <cell r="N12021">
            <v>0</v>
          </cell>
          <cell r="O12021">
            <v>22520</v>
          </cell>
        </row>
        <row r="12022">
          <cell r="D12022" t="str">
            <v>21500241102041</v>
          </cell>
          <cell r="E12022" t="str">
            <v>2024年东城街道工会经审和财务业务培训班</v>
          </cell>
          <cell r="F12022" t="str">
            <v>刘伟</v>
          </cell>
          <cell r="G12022" t="str">
            <v>2007024</v>
          </cell>
          <cell r="H12022">
            <v>0</v>
          </cell>
          <cell r="I12022">
            <v>30744.1</v>
          </cell>
          <cell r="J12022">
            <v>0</v>
          </cell>
          <cell r="K12022">
            <v>30744.1</v>
          </cell>
          <cell r="L12022">
            <v>0</v>
          </cell>
          <cell r="M12022">
            <v>0</v>
          </cell>
          <cell r="N12022">
            <v>0</v>
          </cell>
          <cell r="O12022">
            <v>30744.1</v>
          </cell>
        </row>
        <row r="12023">
          <cell r="D12023" t="str">
            <v>21500241102042</v>
          </cell>
          <cell r="E12023" t="str">
            <v>2024年榆林学院现代产业学院建设专题研修班</v>
          </cell>
          <cell r="F12023" t="str">
            <v>刘伟</v>
          </cell>
          <cell r="G12023" t="str">
            <v>2007024</v>
          </cell>
          <cell r="H12023">
            <v>0</v>
          </cell>
          <cell r="I12023">
            <v>127814</v>
          </cell>
          <cell r="J12023">
            <v>70284.75</v>
          </cell>
          <cell r="K12023">
            <v>57529.25</v>
          </cell>
          <cell r="L12023">
            <v>0</v>
          </cell>
          <cell r="M12023">
            <v>0</v>
          </cell>
          <cell r="N12023">
            <v>0</v>
          </cell>
          <cell r="O12023">
            <v>57529.25</v>
          </cell>
        </row>
        <row r="12024">
          <cell r="D12024" t="str">
            <v>21500241102043</v>
          </cell>
          <cell r="E12024" t="str">
            <v>东莞市水务局2024年“水务学堂”第十一期水库防汛专题培训班</v>
          </cell>
          <cell r="F12024" t="str">
            <v>刘伟</v>
          </cell>
          <cell r="G12024" t="str">
            <v>2007024</v>
          </cell>
          <cell r="H12024">
            <v>0</v>
          </cell>
          <cell r="I12024">
            <v>48256.59</v>
          </cell>
          <cell r="J12024">
            <v>0</v>
          </cell>
          <cell r="K12024">
            <v>48256.59</v>
          </cell>
          <cell r="L12024">
            <v>0</v>
          </cell>
          <cell r="M12024">
            <v>0</v>
          </cell>
          <cell r="N12024">
            <v>0</v>
          </cell>
          <cell r="O12024">
            <v>48256.59</v>
          </cell>
        </row>
        <row r="12025">
          <cell r="D12025" t="str">
            <v>21500241102044</v>
          </cell>
          <cell r="E12025" t="str">
            <v>2024东莞市中小企业数字化转型城市试点数字化人才培养班</v>
          </cell>
          <cell r="F12025" t="str">
            <v>刘伟</v>
          </cell>
          <cell r="G12025" t="str">
            <v>2007024</v>
          </cell>
          <cell r="H12025">
            <v>0</v>
          </cell>
          <cell r="I12025">
            <v>564396.22</v>
          </cell>
          <cell r="J12025">
            <v>150965.02</v>
          </cell>
          <cell r="K12025">
            <v>413431.2</v>
          </cell>
          <cell r="L12025">
            <v>0</v>
          </cell>
          <cell r="M12025">
            <v>110003</v>
          </cell>
          <cell r="N12025">
            <v>0</v>
          </cell>
          <cell r="O12025">
            <v>303428.2</v>
          </cell>
        </row>
        <row r="12026">
          <cell r="D12026" t="str">
            <v>21500241102045</v>
          </cell>
          <cell r="E12026" t="str">
            <v>2024年东莞市校园安全管理干部专题培训班</v>
          </cell>
          <cell r="F12026" t="str">
            <v>刘伟</v>
          </cell>
          <cell r="G12026" t="str">
            <v>2007024</v>
          </cell>
          <cell r="H12026">
            <v>0</v>
          </cell>
          <cell r="I12026">
            <v>172839</v>
          </cell>
          <cell r="J12026">
            <v>0</v>
          </cell>
          <cell r="K12026">
            <v>172839</v>
          </cell>
          <cell r="L12026">
            <v>0</v>
          </cell>
          <cell r="M12026">
            <v>0</v>
          </cell>
          <cell r="N12026">
            <v>0</v>
          </cell>
          <cell r="O12026">
            <v>172839</v>
          </cell>
        </row>
        <row r="12027">
          <cell r="D12027" t="str">
            <v>21500241102046</v>
          </cell>
          <cell r="E12027" t="str">
            <v>2024年东莞市退役军人新媒体与直播电商培训班</v>
          </cell>
          <cell r="F12027" t="str">
            <v>刘伟</v>
          </cell>
          <cell r="G12027" t="str">
            <v>2007024</v>
          </cell>
          <cell r="H12027">
            <v>0</v>
          </cell>
          <cell r="I12027">
            <v>56250</v>
          </cell>
          <cell r="J12027">
            <v>54301</v>
          </cell>
          <cell r="K12027">
            <v>1949</v>
          </cell>
          <cell r="L12027">
            <v>0</v>
          </cell>
          <cell r="M12027">
            <v>0</v>
          </cell>
          <cell r="N12027">
            <v>0</v>
          </cell>
          <cell r="O12027">
            <v>1949</v>
          </cell>
        </row>
        <row r="12028">
          <cell r="D12028" t="str">
            <v>21500241102047</v>
          </cell>
          <cell r="E12028" t="str">
            <v>2024年净水公司干部管理技能提升培训班</v>
          </cell>
          <cell r="F12028" t="str">
            <v>刘伟</v>
          </cell>
          <cell r="G12028" t="str">
            <v>2007024</v>
          </cell>
          <cell r="H12028">
            <v>0</v>
          </cell>
          <cell r="I12028">
            <v>82431.08</v>
          </cell>
          <cell r="J12028">
            <v>18999.5</v>
          </cell>
          <cell r="K12028">
            <v>63431.58</v>
          </cell>
          <cell r="L12028">
            <v>0</v>
          </cell>
          <cell r="M12028">
            <v>0</v>
          </cell>
          <cell r="N12028">
            <v>0</v>
          </cell>
          <cell r="O12028">
            <v>63431.58</v>
          </cell>
        </row>
        <row r="12029">
          <cell r="D12029" t="str">
            <v>21500241102048</v>
          </cell>
          <cell r="E12029" t="str">
            <v>2024年东莞市网格管理全员培训班</v>
          </cell>
          <cell r="F12029" t="str">
            <v>刘伟</v>
          </cell>
          <cell r="G12029" t="str">
            <v>2007024</v>
          </cell>
          <cell r="H12029">
            <v>0</v>
          </cell>
          <cell r="I12029">
            <v>19850</v>
          </cell>
          <cell r="J12029">
            <v>0</v>
          </cell>
          <cell r="K12029">
            <v>19850</v>
          </cell>
          <cell r="L12029">
            <v>0</v>
          </cell>
          <cell r="M12029">
            <v>0</v>
          </cell>
          <cell r="N12029">
            <v>0</v>
          </cell>
          <cell r="O12029">
            <v>19850</v>
          </cell>
        </row>
        <row r="12030">
          <cell r="D12030" t="str">
            <v>21500241102049</v>
          </cell>
          <cell r="E12030" t="str">
            <v>松山湖自考助学（广教培）</v>
          </cell>
          <cell r="F12030" t="str">
            <v>刘伟</v>
          </cell>
          <cell r="G12030" t="str">
            <v>2007024</v>
          </cell>
          <cell r="H12030">
            <v>0</v>
          </cell>
          <cell r="I12030">
            <v>2832022.82</v>
          </cell>
          <cell r="J12030">
            <v>1054323.25</v>
          </cell>
          <cell r="K12030">
            <v>1777699.57</v>
          </cell>
          <cell r="L12030">
            <v>0</v>
          </cell>
          <cell r="M12030">
            <v>0</v>
          </cell>
          <cell r="N12030">
            <v>0</v>
          </cell>
          <cell r="O12030">
            <v>1777699.57</v>
          </cell>
        </row>
        <row r="12031">
          <cell r="D12031" t="str">
            <v>21500241102050</v>
          </cell>
          <cell r="E12031" t="str">
            <v>松山湖自考助学</v>
          </cell>
          <cell r="F12031" t="str">
            <v>刘伟</v>
          </cell>
          <cell r="G12031" t="str">
            <v>2007024</v>
          </cell>
          <cell r="H12031">
            <v>0</v>
          </cell>
          <cell r="I12031">
            <v>10780388</v>
          </cell>
          <cell r="J12031">
            <v>7584710</v>
          </cell>
          <cell r="K12031">
            <v>3195678</v>
          </cell>
          <cell r="L12031">
            <v>0</v>
          </cell>
          <cell r="M12031">
            <v>0</v>
          </cell>
          <cell r="N12031">
            <v>0</v>
          </cell>
          <cell r="O12031">
            <v>3195678</v>
          </cell>
        </row>
        <row r="12032">
          <cell r="D12032" t="str">
            <v>21500241102051</v>
          </cell>
          <cell r="E12032" t="str">
            <v>莞城自考</v>
          </cell>
          <cell r="F12032" t="str">
            <v>刘伟</v>
          </cell>
          <cell r="G12032" t="str">
            <v>2007024</v>
          </cell>
          <cell r="H12032">
            <v>0</v>
          </cell>
          <cell r="I12032">
            <v>1758863.25</v>
          </cell>
          <cell r="J12032">
            <v>457028.25</v>
          </cell>
          <cell r="K12032">
            <v>1301835</v>
          </cell>
          <cell r="L12032">
            <v>0</v>
          </cell>
          <cell r="M12032">
            <v>0</v>
          </cell>
          <cell r="N12032">
            <v>0</v>
          </cell>
          <cell r="O12032">
            <v>1301835</v>
          </cell>
        </row>
        <row r="12033">
          <cell r="D12033" t="str">
            <v>21500241102052</v>
          </cell>
          <cell r="E12033" t="str">
            <v>高等教育自学考试本科培养班（莞城）</v>
          </cell>
          <cell r="F12033" t="str">
            <v>刘伟</v>
          </cell>
          <cell r="G12033" t="str">
            <v>2007024</v>
          </cell>
          <cell r="H12033">
            <v>0</v>
          </cell>
          <cell r="I12033">
            <v>1210449.2</v>
          </cell>
          <cell r="J12033">
            <v>377132.2</v>
          </cell>
          <cell r="K12033">
            <v>833317</v>
          </cell>
          <cell r="L12033">
            <v>0</v>
          </cell>
          <cell r="M12033">
            <v>0</v>
          </cell>
          <cell r="N12033">
            <v>0</v>
          </cell>
          <cell r="O12033">
            <v>833317</v>
          </cell>
        </row>
        <row r="12034">
          <cell r="D12034" t="str">
            <v>21500241102053</v>
          </cell>
          <cell r="E12034" t="str">
            <v>2024年万江街道“两企三新”党组织书记专题培训班</v>
          </cell>
          <cell r="F12034" t="str">
            <v>刘伟</v>
          </cell>
          <cell r="G12034" t="str">
            <v>2007024</v>
          </cell>
          <cell r="H12034">
            <v>0</v>
          </cell>
          <cell r="I12034">
            <v>2138</v>
          </cell>
          <cell r="J12034">
            <v>0</v>
          </cell>
          <cell r="K12034">
            <v>2138</v>
          </cell>
          <cell r="L12034">
            <v>0</v>
          </cell>
          <cell r="M12034">
            <v>0</v>
          </cell>
          <cell r="N12034">
            <v>0</v>
          </cell>
          <cell r="O12034">
            <v>2138</v>
          </cell>
        </row>
        <row r="12035">
          <cell r="D12035" t="str">
            <v>21500241102054</v>
          </cell>
          <cell r="E12035" t="str">
            <v>2024年社保费业务培训班</v>
          </cell>
          <cell r="F12035" t="str">
            <v>刘伟</v>
          </cell>
          <cell r="G12035" t="str">
            <v>2007024</v>
          </cell>
          <cell r="H12035">
            <v>0</v>
          </cell>
          <cell r="I12035">
            <v>50022</v>
          </cell>
          <cell r="J12035">
            <v>0</v>
          </cell>
          <cell r="K12035">
            <v>50022</v>
          </cell>
          <cell r="L12035">
            <v>0</v>
          </cell>
          <cell r="M12035">
            <v>0</v>
          </cell>
          <cell r="N12035">
            <v>0</v>
          </cell>
          <cell r="O12035">
            <v>50022</v>
          </cell>
        </row>
        <row r="12036">
          <cell r="D12036" t="str">
            <v>21500241102055</v>
          </cell>
          <cell r="E12036" t="str">
            <v>2024走进莞工普法主题研学班</v>
          </cell>
          <cell r="F12036" t="str">
            <v>刘伟</v>
          </cell>
          <cell r="G12036" t="str">
            <v>2007024</v>
          </cell>
          <cell r="H12036">
            <v>0</v>
          </cell>
          <cell r="I12036">
            <v>10120</v>
          </cell>
          <cell r="J12036">
            <v>0</v>
          </cell>
          <cell r="K12036">
            <v>10120</v>
          </cell>
          <cell r="L12036">
            <v>0</v>
          </cell>
          <cell r="M12036">
            <v>0</v>
          </cell>
          <cell r="N12036">
            <v>0</v>
          </cell>
          <cell r="O12036">
            <v>10120</v>
          </cell>
        </row>
        <row r="12037">
          <cell r="D12037" t="str">
            <v>21500241102056</v>
          </cell>
          <cell r="E12037" t="str">
            <v>2024年度东莞市水行政执法培训班</v>
          </cell>
          <cell r="F12037" t="str">
            <v>刘伟</v>
          </cell>
          <cell r="G12037" t="str">
            <v>2007024</v>
          </cell>
          <cell r="H12037">
            <v>0</v>
          </cell>
          <cell r="I12037">
            <v>140195</v>
          </cell>
          <cell r="J12037">
            <v>52190</v>
          </cell>
          <cell r="K12037">
            <v>88005</v>
          </cell>
          <cell r="L12037">
            <v>0</v>
          </cell>
          <cell r="M12037">
            <v>0</v>
          </cell>
          <cell r="N12037">
            <v>0</v>
          </cell>
          <cell r="O12037">
            <v>88005</v>
          </cell>
        </row>
        <row r="12038">
          <cell r="D12038" t="str">
            <v>21500241102057</v>
          </cell>
          <cell r="E12038" t="str">
            <v>东莞市交通投资集团有限公司2024年合规、法务人员素能提升培训班</v>
          </cell>
          <cell r="F12038" t="str">
            <v>刘伟</v>
          </cell>
          <cell r="G12038" t="str">
            <v>2007024</v>
          </cell>
          <cell r="H12038">
            <v>0</v>
          </cell>
          <cell r="I12038">
            <v>65150</v>
          </cell>
          <cell r="J12038">
            <v>37451.04</v>
          </cell>
          <cell r="K12038">
            <v>27698.96</v>
          </cell>
          <cell r="L12038">
            <v>0</v>
          </cell>
          <cell r="M12038">
            <v>0</v>
          </cell>
          <cell r="N12038">
            <v>0</v>
          </cell>
          <cell r="O12038">
            <v>27698.96</v>
          </cell>
        </row>
        <row r="12039">
          <cell r="D12039" t="str">
            <v>21500241102058</v>
          </cell>
          <cell r="E12039" t="str">
            <v>2024年新时代政协工作创新与发展培训班</v>
          </cell>
          <cell r="F12039" t="str">
            <v>刘伟</v>
          </cell>
          <cell r="G12039" t="str">
            <v>2007024</v>
          </cell>
          <cell r="H12039">
            <v>0</v>
          </cell>
          <cell r="I12039">
            <v>84298</v>
          </cell>
          <cell r="J12039">
            <v>0</v>
          </cell>
          <cell r="K12039">
            <v>84298</v>
          </cell>
          <cell r="L12039">
            <v>0</v>
          </cell>
          <cell r="M12039">
            <v>0</v>
          </cell>
          <cell r="N12039">
            <v>0</v>
          </cell>
          <cell r="O12039">
            <v>84298</v>
          </cell>
        </row>
        <row r="12040">
          <cell r="D12040" t="str">
            <v>21500241102059</v>
          </cell>
          <cell r="E12040" t="str">
            <v>2024年度河湖长制培训班</v>
          </cell>
          <cell r="F12040" t="str">
            <v>刘伟</v>
          </cell>
          <cell r="G12040" t="str">
            <v>2007024</v>
          </cell>
          <cell r="H12040">
            <v>0</v>
          </cell>
          <cell r="I12040">
            <v>68265.5</v>
          </cell>
          <cell r="J12040">
            <v>0</v>
          </cell>
          <cell r="K12040">
            <v>68265.5</v>
          </cell>
          <cell r="L12040">
            <v>0</v>
          </cell>
          <cell r="M12040">
            <v>0</v>
          </cell>
          <cell r="N12040">
            <v>0</v>
          </cell>
          <cell r="O12040">
            <v>68265.5</v>
          </cell>
        </row>
        <row r="12041">
          <cell r="D12041" t="str">
            <v>21500241102060</v>
          </cell>
          <cell r="E12041" t="str">
            <v>2024年广东省珠江东航道事务中心党员干部素质提升培训班</v>
          </cell>
          <cell r="F12041" t="str">
            <v>刘伟</v>
          </cell>
          <cell r="G12041" t="str">
            <v>2007024</v>
          </cell>
          <cell r="H12041">
            <v>0</v>
          </cell>
          <cell r="I12041">
            <v>240048</v>
          </cell>
          <cell r="J12041">
            <v>140357</v>
          </cell>
          <cell r="K12041">
            <v>99691</v>
          </cell>
          <cell r="L12041">
            <v>0</v>
          </cell>
          <cell r="M12041">
            <v>0</v>
          </cell>
          <cell r="N12041">
            <v>0</v>
          </cell>
          <cell r="O12041">
            <v>99691</v>
          </cell>
        </row>
        <row r="12042">
          <cell r="D12042" t="str">
            <v>21500241102061</v>
          </cell>
          <cell r="E12042" t="str">
            <v>广东12366热线纳税缴费服务实训班</v>
          </cell>
          <cell r="F12042" t="str">
            <v>刘伟</v>
          </cell>
          <cell r="G12042" t="str">
            <v>2007024</v>
          </cell>
          <cell r="H12042">
            <v>0</v>
          </cell>
          <cell r="I12042">
            <v>98295</v>
          </cell>
          <cell r="J12042">
            <v>0</v>
          </cell>
          <cell r="K12042">
            <v>98295</v>
          </cell>
          <cell r="L12042">
            <v>0</v>
          </cell>
          <cell r="M12042">
            <v>0</v>
          </cell>
          <cell r="N12042">
            <v>0</v>
          </cell>
          <cell r="O12042">
            <v>98295</v>
          </cell>
        </row>
        <row r="12043">
          <cell r="D12043" t="str">
            <v>21500245713</v>
          </cell>
          <cell r="E12043" t="str">
            <v>2024年圆梦计划学院省级专项补助</v>
          </cell>
          <cell r="F12043" t="str">
            <v>刘伟</v>
          </cell>
          <cell r="G12043" t="str">
            <v>2007024</v>
          </cell>
          <cell r="H12043">
            <v>0</v>
          </cell>
          <cell r="I12043">
            <v>0</v>
          </cell>
          <cell r="J12043">
            <v>0</v>
          </cell>
          <cell r="K12043">
            <v>0</v>
          </cell>
          <cell r="L12043">
            <v>0</v>
          </cell>
          <cell r="M12043">
            <v>0</v>
          </cell>
          <cell r="N12043">
            <v>0</v>
          </cell>
          <cell r="O12043">
            <v>0</v>
          </cell>
        </row>
        <row r="12044">
          <cell r="D12044" t="str">
            <v>21500247001</v>
          </cell>
          <cell r="E12044" t="str">
            <v>2024年圆梦计划学院省级专项补助</v>
          </cell>
          <cell r="F12044" t="str">
            <v>刘伟</v>
          </cell>
          <cell r="G12044" t="str">
            <v>2007024</v>
          </cell>
          <cell r="H12044">
            <v>0</v>
          </cell>
          <cell r="I12044">
            <v>0</v>
          </cell>
          <cell r="J12044">
            <v>0</v>
          </cell>
          <cell r="K12044">
            <v>0</v>
          </cell>
          <cell r="L12044">
            <v>0</v>
          </cell>
          <cell r="M12044">
            <v>0</v>
          </cell>
          <cell r="N12044">
            <v>0</v>
          </cell>
          <cell r="O12044">
            <v>0</v>
          </cell>
        </row>
        <row r="12045">
          <cell r="D12045" t="str">
            <v>21500251101001</v>
          </cell>
          <cell r="E12045" t="str">
            <v>2025注册管理会计师（CMA）培训班</v>
          </cell>
          <cell r="F12045" t="str">
            <v>刘伟</v>
          </cell>
          <cell r="G12045" t="str">
            <v>2007024</v>
          </cell>
          <cell r="H12045">
            <v>0</v>
          </cell>
          <cell r="I12045">
            <v>319600</v>
          </cell>
          <cell r="J12045">
            <v>228140</v>
          </cell>
          <cell r="K12045">
            <v>91460</v>
          </cell>
          <cell r="L12045">
            <v>0</v>
          </cell>
          <cell r="M12045">
            <v>0.06</v>
          </cell>
          <cell r="N12045">
            <v>0</v>
          </cell>
          <cell r="O12045">
            <v>91459.94</v>
          </cell>
        </row>
        <row r="12046">
          <cell r="D12046" t="str">
            <v>21500251101002</v>
          </cell>
          <cell r="E12046" t="str">
            <v>2025FRM&amp;CFA双证创新培训班</v>
          </cell>
          <cell r="F12046" t="str">
            <v>刘伟</v>
          </cell>
          <cell r="G12046" t="str">
            <v>2007024</v>
          </cell>
          <cell r="H12046">
            <v>0</v>
          </cell>
          <cell r="I12046">
            <v>319200</v>
          </cell>
          <cell r="J12046">
            <v>224480</v>
          </cell>
          <cell r="K12046">
            <v>94720</v>
          </cell>
          <cell r="L12046">
            <v>0</v>
          </cell>
          <cell r="M12046">
            <v>13000</v>
          </cell>
          <cell r="N12046">
            <v>0</v>
          </cell>
          <cell r="O12046">
            <v>81720</v>
          </cell>
        </row>
        <row r="12047">
          <cell r="D12047" t="str">
            <v>21500251101003</v>
          </cell>
          <cell r="E12047" t="str">
            <v>莞城3+1国际本科</v>
          </cell>
          <cell r="F12047" t="str">
            <v>刘伟</v>
          </cell>
          <cell r="G12047" t="str">
            <v>2007024</v>
          </cell>
          <cell r="H12047">
            <v>0</v>
          </cell>
          <cell r="I12047">
            <v>588000</v>
          </cell>
          <cell r="J12047">
            <v>0</v>
          </cell>
          <cell r="K12047">
            <v>588000</v>
          </cell>
          <cell r="L12047">
            <v>0</v>
          </cell>
          <cell r="M12047">
            <v>0</v>
          </cell>
          <cell r="N12047">
            <v>0</v>
          </cell>
          <cell r="O12047">
            <v>588000</v>
          </cell>
        </row>
        <row r="12048">
          <cell r="D12048" t="str">
            <v>21500251101004</v>
          </cell>
          <cell r="E12048" t="str">
            <v>2024年茶山镇委党教师资能力提升专题研讨班</v>
          </cell>
          <cell r="F12048" t="str">
            <v>刘伟</v>
          </cell>
          <cell r="G12048" t="str">
            <v>2007024</v>
          </cell>
          <cell r="H12048">
            <v>0</v>
          </cell>
          <cell r="I12048">
            <v>78600</v>
          </cell>
          <cell r="J12048">
            <v>49876</v>
          </cell>
          <cell r="K12048">
            <v>28724</v>
          </cell>
          <cell r="L12048">
            <v>0</v>
          </cell>
          <cell r="M12048">
            <v>0</v>
          </cell>
          <cell r="N12048">
            <v>0</v>
          </cell>
          <cell r="O12048">
            <v>28724</v>
          </cell>
        </row>
        <row r="12049">
          <cell r="D12049" t="str">
            <v>21500251101005</v>
          </cell>
          <cell r="E12049" t="str">
            <v>2024走进莞工普法主题研学班（第二期）</v>
          </cell>
          <cell r="F12049" t="str">
            <v>刘伟</v>
          </cell>
          <cell r="G12049" t="str">
            <v>2007024</v>
          </cell>
          <cell r="H12049">
            <v>0</v>
          </cell>
          <cell r="I12049">
            <v>4800</v>
          </cell>
          <cell r="J12049">
            <v>640</v>
          </cell>
          <cell r="K12049">
            <v>4160</v>
          </cell>
          <cell r="L12049">
            <v>0</v>
          </cell>
          <cell r="M12049">
            <v>0</v>
          </cell>
          <cell r="N12049">
            <v>0</v>
          </cell>
          <cell r="O12049">
            <v>4160</v>
          </cell>
        </row>
        <row r="12050">
          <cell r="D12050" t="str">
            <v>21500251101006</v>
          </cell>
          <cell r="E12050" t="str">
            <v>2024年东莞市政务公开工作专题培训班</v>
          </cell>
          <cell r="F12050" t="str">
            <v>刘伟</v>
          </cell>
          <cell r="G12050" t="str">
            <v>2007024</v>
          </cell>
          <cell r="H12050">
            <v>0</v>
          </cell>
          <cell r="I12050">
            <v>29740</v>
          </cell>
          <cell r="J12050">
            <v>17584</v>
          </cell>
          <cell r="K12050">
            <v>12156</v>
          </cell>
          <cell r="L12050">
            <v>0</v>
          </cell>
          <cell r="M12050">
            <v>0</v>
          </cell>
          <cell r="N12050">
            <v>0</v>
          </cell>
          <cell r="O12050">
            <v>12156</v>
          </cell>
        </row>
        <row r="12051">
          <cell r="D12051" t="str">
            <v>21500251101007</v>
          </cell>
          <cell r="E12051" t="str">
            <v>2024年全市志愿服务高质量发展专题培训班</v>
          </cell>
          <cell r="F12051" t="str">
            <v>刘伟</v>
          </cell>
          <cell r="G12051" t="str">
            <v>2007024</v>
          </cell>
          <cell r="H12051">
            <v>0</v>
          </cell>
          <cell r="I12051">
            <v>25000</v>
          </cell>
          <cell r="J12051">
            <v>11128</v>
          </cell>
          <cell r="K12051">
            <v>13872</v>
          </cell>
          <cell r="L12051">
            <v>0</v>
          </cell>
          <cell r="M12051">
            <v>0</v>
          </cell>
          <cell r="N12051">
            <v>0</v>
          </cell>
          <cell r="O12051">
            <v>13872</v>
          </cell>
        </row>
        <row r="12052">
          <cell r="D12052" t="str">
            <v>21500251101008</v>
          </cell>
          <cell r="E12052" t="str">
            <v>东莞市2024年“安康杯”安全生产知识赛前培训及竞赛活动</v>
          </cell>
          <cell r="F12052" t="str">
            <v>刘伟</v>
          </cell>
          <cell r="G12052" t="str">
            <v>2007024</v>
          </cell>
          <cell r="H12052">
            <v>0</v>
          </cell>
          <cell r="I12052">
            <v>18565</v>
          </cell>
          <cell r="J12052">
            <v>8832.51</v>
          </cell>
          <cell r="K12052">
            <v>9732.49</v>
          </cell>
          <cell r="L12052">
            <v>0</v>
          </cell>
          <cell r="M12052">
            <v>0</v>
          </cell>
          <cell r="N12052">
            <v>0</v>
          </cell>
          <cell r="O12052">
            <v>9732.49</v>
          </cell>
        </row>
        <row r="12053">
          <cell r="D12053" t="str">
            <v>21500251101009</v>
          </cell>
          <cell r="E12053" t="str">
            <v>2024年天河区税务局青年政治能力培训班</v>
          </cell>
          <cell r="F12053" t="str">
            <v>刘伟</v>
          </cell>
          <cell r="G12053" t="str">
            <v>2007024</v>
          </cell>
          <cell r="H12053">
            <v>0</v>
          </cell>
          <cell r="I12053">
            <v>169571.4</v>
          </cell>
          <cell r="J12053">
            <v>113459.5</v>
          </cell>
          <cell r="K12053">
            <v>56111.9</v>
          </cell>
          <cell r="L12053">
            <v>0</v>
          </cell>
          <cell r="M12053">
            <v>0</v>
          </cell>
          <cell r="N12053">
            <v>0</v>
          </cell>
          <cell r="O12053">
            <v>56111.9</v>
          </cell>
        </row>
        <row r="12054">
          <cell r="D12054" t="str">
            <v>21500251101010</v>
          </cell>
          <cell r="E12054" t="str">
            <v>2024年东莞电信招考辅导培训班</v>
          </cell>
          <cell r="F12054" t="str">
            <v>刘伟</v>
          </cell>
          <cell r="G12054" t="str">
            <v>2007024</v>
          </cell>
          <cell r="H12054">
            <v>0</v>
          </cell>
          <cell r="I12054">
            <v>7000</v>
          </cell>
          <cell r="J12054">
            <v>4366.67</v>
          </cell>
          <cell r="K12054">
            <v>2633.33</v>
          </cell>
          <cell r="L12054">
            <v>0</v>
          </cell>
          <cell r="M12054">
            <v>0</v>
          </cell>
          <cell r="N12054">
            <v>0</v>
          </cell>
          <cell r="O12054">
            <v>2633.33</v>
          </cell>
        </row>
        <row r="12055">
          <cell r="D12055" t="str">
            <v>21500251101011</v>
          </cell>
          <cell r="E12055" t="str">
            <v>2024年万江街道压力调适与情绪管理培训班（第二期）</v>
          </cell>
          <cell r="F12055" t="str">
            <v>刘伟</v>
          </cell>
          <cell r="G12055" t="str">
            <v>2007024</v>
          </cell>
          <cell r="H12055">
            <v>0</v>
          </cell>
          <cell r="I12055">
            <v>15800</v>
          </cell>
          <cell r="J12055">
            <v>10324</v>
          </cell>
          <cell r="K12055">
            <v>5476</v>
          </cell>
          <cell r="L12055">
            <v>0</v>
          </cell>
          <cell r="M12055">
            <v>0</v>
          </cell>
          <cell r="N12055">
            <v>0</v>
          </cell>
          <cell r="O12055">
            <v>5476</v>
          </cell>
        </row>
        <row r="12056">
          <cell r="D12056" t="str">
            <v>21500251101012</v>
          </cell>
          <cell r="E12056" t="str">
            <v>2024年广东省水利水电第三工程局有限公司财务管理综合能力提升培训班</v>
          </cell>
          <cell r="F12056" t="str">
            <v>刘伟</v>
          </cell>
          <cell r="G12056" t="str">
            <v>2007024</v>
          </cell>
          <cell r="H12056">
            <v>0</v>
          </cell>
          <cell r="I12056">
            <v>24300</v>
          </cell>
          <cell r="J12056">
            <v>13510</v>
          </cell>
          <cell r="K12056">
            <v>10790</v>
          </cell>
          <cell r="L12056">
            <v>0</v>
          </cell>
          <cell r="M12056">
            <v>0</v>
          </cell>
          <cell r="N12056">
            <v>0</v>
          </cell>
          <cell r="O12056">
            <v>10790</v>
          </cell>
        </row>
        <row r="12057">
          <cell r="D12057" t="str">
            <v>21500251101013</v>
          </cell>
          <cell r="E12057" t="str">
            <v>闽江学院2024年“初心计划”思政干部素质能力提升培训班</v>
          </cell>
          <cell r="F12057" t="str">
            <v>刘伟</v>
          </cell>
          <cell r="G12057" t="str">
            <v>2007024</v>
          </cell>
          <cell r="H12057">
            <v>0</v>
          </cell>
          <cell r="I12057">
            <v>69810</v>
          </cell>
          <cell r="J12057">
            <v>59428</v>
          </cell>
          <cell r="K12057">
            <v>10382</v>
          </cell>
          <cell r="L12057">
            <v>0</v>
          </cell>
          <cell r="M12057">
            <v>0</v>
          </cell>
          <cell r="N12057">
            <v>0</v>
          </cell>
          <cell r="O12057">
            <v>10382</v>
          </cell>
        </row>
        <row r="12058">
          <cell r="D12058" t="str">
            <v>21500251101014</v>
          </cell>
          <cell r="E12058" t="str">
            <v>2024-2025创业培训（SIYB）培训班</v>
          </cell>
          <cell r="F12058" t="str">
            <v>刘伟</v>
          </cell>
          <cell r="G12058" t="str">
            <v>2007024</v>
          </cell>
          <cell r="H12058">
            <v>0</v>
          </cell>
          <cell r="I12058">
            <v>47400</v>
          </cell>
          <cell r="J12058">
            <v>27960</v>
          </cell>
          <cell r="K12058">
            <v>19440</v>
          </cell>
          <cell r="L12058">
            <v>0</v>
          </cell>
          <cell r="M12058">
            <v>0</v>
          </cell>
          <cell r="N12058">
            <v>0</v>
          </cell>
          <cell r="O12058">
            <v>19440</v>
          </cell>
        </row>
        <row r="12059">
          <cell r="D12059" t="str">
            <v>21500251101015</v>
          </cell>
          <cell r="E12059" t="str">
            <v>2023-2024创业培训（SIYB）培训班</v>
          </cell>
          <cell r="F12059" t="str">
            <v>刘伟</v>
          </cell>
          <cell r="G12059" t="str">
            <v>2007024</v>
          </cell>
          <cell r="H12059">
            <v>0</v>
          </cell>
          <cell r="I12059">
            <v>23700</v>
          </cell>
          <cell r="J12059">
            <v>13980</v>
          </cell>
          <cell r="K12059">
            <v>9720</v>
          </cell>
          <cell r="L12059">
            <v>0</v>
          </cell>
          <cell r="M12059">
            <v>0</v>
          </cell>
          <cell r="N12059">
            <v>0</v>
          </cell>
          <cell r="O12059">
            <v>9720</v>
          </cell>
        </row>
        <row r="12060">
          <cell r="D12060" t="str">
            <v>21500251101016</v>
          </cell>
          <cell r="E12060" t="str">
            <v>2025宏远篮球冬季特训营</v>
          </cell>
          <cell r="F12060" t="str">
            <v>刘伟</v>
          </cell>
          <cell r="G12060" t="str">
            <v>2007024</v>
          </cell>
          <cell r="H12060">
            <v>0</v>
          </cell>
          <cell r="I12060">
            <v>98800</v>
          </cell>
          <cell r="J12060">
            <v>63064</v>
          </cell>
          <cell r="K12060">
            <v>35736</v>
          </cell>
          <cell r="L12060">
            <v>0</v>
          </cell>
          <cell r="M12060">
            <v>0</v>
          </cell>
          <cell r="N12060">
            <v>0</v>
          </cell>
          <cell r="O12060">
            <v>35736</v>
          </cell>
        </row>
        <row r="12061">
          <cell r="D12061" t="str">
            <v>21500251101017</v>
          </cell>
          <cell r="E12061" t="str">
            <v>2025莞工青少年篮球培训班</v>
          </cell>
          <cell r="F12061" t="str">
            <v>刘伟</v>
          </cell>
          <cell r="G12061" t="str">
            <v>2007024</v>
          </cell>
          <cell r="H12061">
            <v>0</v>
          </cell>
          <cell r="I12061">
            <v>48435</v>
          </cell>
          <cell r="J12061">
            <v>18800</v>
          </cell>
          <cell r="K12061">
            <v>29635</v>
          </cell>
          <cell r="L12061">
            <v>0</v>
          </cell>
          <cell r="M12061">
            <v>0</v>
          </cell>
          <cell r="N12061">
            <v>0</v>
          </cell>
          <cell r="O12061">
            <v>29635</v>
          </cell>
        </row>
        <row r="12062">
          <cell r="D12062" t="str">
            <v>21500251101018</v>
          </cell>
          <cell r="E12062" t="str">
            <v>高等教育自学考试社会助学班</v>
          </cell>
          <cell r="F12062" t="str">
            <v>刘伟</v>
          </cell>
          <cell r="G12062" t="str">
            <v>2007024</v>
          </cell>
          <cell r="H12062">
            <v>0</v>
          </cell>
          <cell r="I12062">
            <v>964775</v>
          </cell>
          <cell r="J12062">
            <v>411462.19</v>
          </cell>
          <cell r="K12062">
            <v>553312.81</v>
          </cell>
          <cell r="L12062">
            <v>0</v>
          </cell>
          <cell r="M12062">
            <v>0</v>
          </cell>
          <cell r="N12062">
            <v>0</v>
          </cell>
          <cell r="O12062">
            <v>553312.81</v>
          </cell>
        </row>
        <row r="12063">
          <cell r="D12063" t="str">
            <v>21500251101019</v>
          </cell>
          <cell r="E12063" t="str">
            <v>2025年中堂镇领导干部履职能力提升专题培训班</v>
          </cell>
          <cell r="F12063" t="str">
            <v>刘伟</v>
          </cell>
          <cell r="G12063" t="str">
            <v>2007024</v>
          </cell>
          <cell r="H12063">
            <v>0</v>
          </cell>
          <cell r="I12063">
            <v>25500</v>
          </cell>
          <cell r="J12063">
            <v>15636</v>
          </cell>
          <cell r="K12063">
            <v>9864</v>
          </cell>
          <cell r="L12063">
            <v>0</v>
          </cell>
          <cell r="M12063">
            <v>0</v>
          </cell>
          <cell r="N12063">
            <v>0</v>
          </cell>
          <cell r="O12063">
            <v>9864</v>
          </cell>
        </row>
        <row r="12064">
          <cell r="D12064" t="str">
            <v>21500251101020</v>
          </cell>
          <cell r="E12064" t="str">
            <v>AI赋能社区，助力办公效率提升培训班</v>
          </cell>
          <cell r="F12064" t="str">
            <v>刘伟</v>
          </cell>
          <cell r="G12064" t="str">
            <v>2007024</v>
          </cell>
          <cell r="H12064">
            <v>0</v>
          </cell>
          <cell r="I12064">
            <v>9762</v>
          </cell>
          <cell r="J12064">
            <v>5212</v>
          </cell>
          <cell r="K12064">
            <v>4550</v>
          </cell>
          <cell r="L12064">
            <v>0</v>
          </cell>
          <cell r="M12064">
            <v>0</v>
          </cell>
          <cell r="N12064">
            <v>0</v>
          </cell>
          <cell r="O12064">
            <v>4550</v>
          </cell>
        </row>
        <row r="12065">
          <cell r="D12065" t="str">
            <v>21500251101021</v>
          </cell>
          <cell r="E12065" t="str">
            <v>2025小学生研学实践培训班</v>
          </cell>
          <cell r="F12065" t="str">
            <v>刘伟</v>
          </cell>
          <cell r="G12065" t="str">
            <v>2007024</v>
          </cell>
          <cell r="H12065">
            <v>0</v>
          </cell>
          <cell r="I12065">
            <v>18445</v>
          </cell>
          <cell r="J12065">
            <v>3700</v>
          </cell>
          <cell r="K12065">
            <v>14745</v>
          </cell>
          <cell r="L12065">
            <v>0</v>
          </cell>
          <cell r="M12065">
            <v>0</v>
          </cell>
          <cell r="N12065">
            <v>0</v>
          </cell>
          <cell r="O12065">
            <v>14745</v>
          </cell>
        </row>
        <row r="12066">
          <cell r="D12066" t="str">
            <v>21500251101022</v>
          </cell>
          <cell r="E12066" t="str">
            <v>2025年东莞市长安镇上沙社区居委会AI+公文培训班</v>
          </cell>
          <cell r="F12066" t="str">
            <v>刘伟</v>
          </cell>
          <cell r="G12066" t="str">
            <v>2007024</v>
          </cell>
          <cell r="H12066">
            <v>0</v>
          </cell>
          <cell r="I12066">
            <v>5500</v>
          </cell>
          <cell r="J12066">
            <v>2750</v>
          </cell>
          <cell r="K12066">
            <v>2750</v>
          </cell>
          <cell r="L12066">
            <v>0</v>
          </cell>
          <cell r="M12066">
            <v>0</v>
          </cell>
          <cell r="N12066">
            <v>0</v>
          </cell>
          <cell r="O12066">
            <v>2750</v>
          </cell>
        </row>
        <row r="12067">
          <cell r="D12067" t="str">
            <v>21500251101023</v>
          </cell>
          <cell r="E12067" t="str">
            <v>2025年广东粤丰集团AI+办公培训班</v>
          </cell>
          <cell r="F12067" t="str">
            <v>刘伟</v>
          </cell>
          <cell r="G12067" t="str">
            <v>2007024</v>
          </cell>
          <cell r="H12067">
            <v>0</v>
          </cell>
          <cell r="I12067">
            <v>9000</v>
          </cell>
          <cell r="J12067">
            <v>4762</v>
          </cell>
          <cell r="K12067">
            <v>4238</v>
          </cell>
          <cell r="L12067">
            <v>0</v>
          </cell>
          <cell r="M12067">
            <v>0</v>
          </cell>
          <cell r="N12067">
            <v>0</v>
          </cell>
          <cell r="O12067">
            <v>4238</v>
          </cell>
        </row>
        <row r="12068">
          <cell r="D12068" t="str">
            <v>21500251101024</v>
          </cell>
          <cell r="E12068" t="str">
            <v>2025年广东省足协E级教练员培训班</v>
          </cell>
          <cell r="F12068" t="str">
            <v>刘伟</v>
          </cell>
          <cell r="G12068" t="str">
            <v>2007024</v>
          </cell>
          <cell r="H12068">
            <v>0</v>
          </cell>
          <cell r="I12068">
            <v>27000</v>
          </cell>
          <cell r="J12068">
            <v>18384.9</v>
          </cell>
          <cell r="K12068">
            <v>8615.1</v>
          </cell>
          <cell r="L12068">
            <v>0</v>
          </cell>
          <cell r="M12068">
            <v>0</v>
          </cell>
          <cell r="N12068">
            <v>0</v>
          </cell>
          <cell r="O12068">
            <v>8615.1</v>
          </cell>
        </row>
        <row r="12069">
          <cell r="D12069" t="str">
            <v>21500251101025</v>
          </cell>
          <cell r="E12069" t="str">
            <v>2025年体能特训班</v>
          </cell>
          <cell r="F12069" t="str">
            <v>刘伟</v>
          </cell>
          <cell r="G12069" t="str">
            <v>2007024</v>
          </cell>
          <cell r="H12069">
            <v>0</v>
          </cell>
          <cell r="I12069">
            <v>140000</v>
          </cell>
          <cell r="J12069">
            <v>0</v>
          </cell>
          <cell r="K12069">
            <v>140000</v>
          </cell>
          <cell r="L12069">
            <v>0</v>
          </cell>
          <cell r="M12069">
            <v>0</v>
          </cell>
          <cell r="N12069">
            <v>0</v>
          </cell>
          <cell r="O12069">
            <v>140000</v>
          </cell>
        </row>
        <row r="12070">
          <cell r="D12070" t="str">
            <v>21500251101026</v>
          </cell>
          <cell r="E12070" t="str">
            <v>2025年东莞科创金融集团党委基层党支部书记暨党务干部能力提升专题培训班</v>
          </cell>
          <cell r="F12070" t="str">
            <v>刘伟</v>
          </cell>
          <cell r="G12070" t="str">
            <v>2007024</v>
          </cell>
          <cell r="H12070">
            <v>0</v>
          </cell>
          <cell r="I12070">
            <v>32000</v>
          </cell>
          <cell r="J12070">
            <v>21538.8</v>
          </cell>
          <cell r="K12070">
            <v>10461.2</v>
          </cell>
          <cell r="L12070">
            <v>0</v>
          </cell>
          <cell r="M12070">
            <v>0</v>
          </cell>
          <cell r="N12070">
            <v>0</v>
          </cell>
          <cell r="O12070">
            <v>10461.2</v>
          </cell>
        </row>
        <row r="12071">
          <cell r="D12071" t="str">
            <v>21500251101027</v>
          </cell>
          <cell r="E12071" t="str">
            <v>2025年中国建设银行股份有限公司东莞市分行消保专员压力调适培训班</v>
          </cell>
          <cell r="F12071" t="str">
            <v>刘伟</v>
          </cell>
          <cell r="G12071" t="str">
            <v>2007024</v>
          </cell>
          <cell r="H12071">
            <v>0</v>
          </cell>
          <cell r="I12071">
            <v>18600</v>
          </cell>
          <cell r="J12071">
            <v>9201.5</v>
          </cell>
          <cell r="K12071">
            <v>9398.5</v>
          </cell>
          <cell r="L12071">
            <v>0</v>
          </cell>
          <cell r="M12071">
            <v>0</v>
          </cell>
          <cell r="N12071">
            <v>0</v>
          </cell>
          <cell r="O12071">
            <v>9398.5</v>
          </cell>
        </row>
        <row r="12072">
          <cell r="D12072" t="str">
            <v>21500251101028</v>
          </cell>
          <cell r="E12072" t="str">
            <v>2025农工党东莞市委会“学规定、强作风、树形象”主题教育暨履职能力提升培训班</v>
          </cell>
          <cell r="F12072" t="str">
            <v>刘伟</v>
          </cell>
          <cell r="G12072" t="str">
            <v>2007024</v>
          </cell>
          <cell r="H12072">
            <v>0</v>
          </cell>
          <cell r="I12072">
            <v>123750</v>
          </cell>
          <cell r="J12072">
            <v>83097.5</v>
          </cell>
          <cell r="K12072">
            <v>40652.5</v>
          </cell>
          <cell r="L12072">
            <v>0</v>
          </cell>
          <cell r="M12072">
            <v>0</v>
          </cell>
          <cell r="N12072">
            <v>0</v>
          </cell>
          <cell r="O12072">
            <v>40652.5</v>
          </cell>
        </row>
        <row r="12073">
          <cell r="D12073" t="str">
            <v>21500251101029</v>
          </cell>
          <cell r="E12073" t="str">
            <v>初级会计职称培训班</v>
          </cell>
          <cell r="F12073" t="str">
            <v>刘伟</v>
          </cell>
          <cell r="G12073" t="str">
            <v>2007024</v>
          </cell>
          <cell r="H12073">
            <v>0</v>
          </cell>
          <cell r="I12073">
            <v>8160</v>
          </cell>
          <cell r="J12073">
            <v>0</v>
          </cell>
          <cell r="K12073">
            <v>8160</v>
          </cell>
          <cell r="L12073">
            <v>0</v>
          </cell>
          <cell r="M12073">
            <v>0</v>
          </cell>
          <cell r="N12073">
            <v>0</v>
          </cell>
          <cell r="O12073">
            <v>8160</v>
          </cell>
        </row>
        <row r="12074">
          <cell r="D12074" t="str">
            <v>21500251101030</v>
          </cell>
          <cell r="E12074" t="str">
            <v>2025成人高考辅导班</v>
          </cell>
          <cell r="F12074" t="str">
            <v>刘伟</v>
          </cell>
          <cell r="G12074" t="str">
            <v>2007024</v>
          </cell>
          <cell r="H12074">
            <v>0</v>
          </cell>
          <cell r="I12074">
            <v>16200</v>
          </cell>
          <cell r="J12074">
            <v>7365.6</v>
          </cell>
          <cell r="K12074">
            <v>8834.4</v>
          </cell>
          <cell r="L12074">
            <v>0</v>
          </cell>
          <cell r="M12074">
            <v>0</v>
          </cell>
          <cell r="N12074">
            <v>0</v>
          </cell>
          <cell r="O12074">
            <v>8834.4</v>
          </cell>
        </row>
        <row r="12075">
          <cell r="D12075" t="str">
            <v>21500251101031</v>
          </cell>
          <cell r="E12075" t="str">
            <v>2025年禅城区农村党组织书记暨“百千万工程”头雁队伍专业能力提升培训班</v>
          </cell>
          <cell r="F12075" t="str">
            <v>刘伟</v>
          </cell>
          <cell r="G12075" t="str">
            <v>2007024</v>
          </cell>
          <cell r="H12075">
            <v>0</v>
          </cell>
          <cell r="I12075">
            <v>55100</v>
          </cell>
          <cell r="J12075">
            <v>0</v>
          </cell>
          <cell r="K12075">
            <v>55100</v>
          </cell>
          <cell r="L12075">
            <v>0</v>
          </cell>
          <cell r="M12075">
            <v>0</v>
          </cell>
          <cell r="N12075">
            <v>0</v>
          </cell>
          <cell r="O12075">
            <v>55100</v>
          </cell>
        </row>
        <row r="12076">
          <cell r="D12076" t="str">
            <v>21500251101032</v>
          </cell>
          <cell r="E12076" t="str">
            <v>2025年企业首席质量官高级研究班</v>
          </cell>
          <cell r="F12076" t="str">
            <v>刘伟</v>
          </cell>
          <cell r="G12076" t="str">
            <v>2007024</v>
          </cell>
          <cell r="H12076">
            <v>0</v>
          </cell>
          <cell r="I12076">
            <v>42318</v>
          </cell>
          <cell r="J12076">
            <v>0</v>
          </cell>
          <cell r="K12076">
            <v>42318</v>
          </cell>
          <cell r="L12076">
            <v>0</v>
          </cell>
          <cell r="M12076">
            <v>0</v>
          </cell>
          <cell r="N12076">
            <v>0</v>
          </cell>
          <cell r="O12076">
            <v>42318</v>
          </cell>
        </row>
        <row r="12077">
          <cell r="D12077" t="str">
            <v>21500251101033</v>
          </cell>
          <cell r="E12077" t="str">
            <v>2025年东莞市卫生健康系统社会组织党委党组织书记培训班</v>
          </cell>
          <cell r="F12077" t="str">
            <v>刘伟</v>
          </cell>
          <cell r="G12077" t="str">
            <v>2007024</v>
          </cell>
          <cell r="H12077">
            <v>0</v>
          </cell>
          <cell r="I12077">
            <v>47520</v>
          </cell>
          <cell r="J12077">
            <v>0</v>
          </cell>
          <cell r="K12077">
            <v>47520</v>
          </cell>
          <cell r="L12077">
            <v>0</v>
          </cell>
          <cell r="M12077">
            <v>0</v>
          </cell>
          <cell r="N12077">
            <v>0</v>
          </cell>
          <cell r="O12077">
            <v>47520</v>
          </cell>
        </row>
        <row r="12078">
          <cell r="D12078" t="str">
            <v>21500251101034</v>
          </cell>
          <cell r="E12078" t="str">
            <v>2024年佛山市三水区骨干政协委员履职能力提升专题培训班</v>
          </cell>
          <cell r="F12078" t="str">
            <v>刘伟</v>
          </cell>
          <cell r="G12078" t="str">
            <v>2007024</v>
          </cell>
          <cell r="H12078">
            <v>0</v>
          </cell>
          <cell r="I12078">
            <v>95500</v>
          </cell>
          <cell r="J12078">
            <v>0</v>
          </cell>
          <cell r="K12078">
            <v>95500</v>
          </cell>
          <cell r="L12078">
            <v>0</v>
          </cell>
          <cell r="M12078">
            <v>0</v>
          </cell>
          <cell r="N12078">
            <v>0</v>
          </cell>
          <cell r="O12078">
            <v>95500</v>
          </cell>
        </row>
        <row r="12079">
          <cell r="D12079" t="str">
            <v>21500251101035</v>
          </cell>
          <cell r="E12079" t="str">
            <v>2025年东莞共青团团务工作和团纪执行专题培训暨东莞市青年马克思主义培养工程村（社区）团组织书记培训班</v>
          </cell>
          <cell r="F12079" t="str">
            <v>刘伟</v>
          </cell>
          <cell r="G12079" t="str">
            <v>2007024</v>
          </cell>
          <cell r="H12079">
            <v>0</v>
          </cell>
          <cell r="I12079">
            <v>25720</v>
          </cell>
          <cell r="J12079">
            <v>0</v>
          </cell>
          <cell r="K12079">
            <v>25720</v>
          </cell>
          <cell r="L12079">
            <v>0</v>
          </cell>
          <cell r="M12079">
            <v>0</v>
          </cell>
          <cell r="N12079">
            <v>0</v>
          </cell>
          <cell r="O12079">
            <v>25720</v>
          </cell>
        </row>
        <row r="12080">
          <cell r="D12080" t="str">
            <v>21500251101036</v>
          </cell>
          <cell r="E12080" t="str">
            <v>2025年中小学生素质能力寒假提升班</v>
          </cell>
          <cell r="F12080" t="str">
            <v>刘伟</v>
          </cell>
          <cell r="G12080" t="str">
            <v>2007024</v>
          </cell>
          <cell r="H12080">
            <v>0</v>
          </cell>
          <cell r="I12080">
            <v>42570</v>
          </cell>
          <cell r="J12080">
            <v>0</v>
          </cell>
          <cell r="K12080">
            <v>42570</v>
          </cell>
          <cell r="L12080">
            <v>0</v>
          </cell>
          <cell r="M12080">
            <v>0</v>
          </cell>
          <cell r="N12080">
            <v>0</v>
          </cell>
          <cell r="O12080">
            <v>42570</v>
          </cell>
        </row>
        <row r="12081">
          <cell r="D12081" t="str">
            <v>21500251101037</v>
          </cell>
          <cell r="E12081" t="str">
            <v>2025年HKDSE课程委托培训班</v>
          </cell>
          <cell r="F12081" t="str">
            <v>刘伟</v>
          </cell>
          <cell r="G12081" t="str">
            <v>2007024</v>
          </cell>
          <cell r="H12081">
            <v>0</v>
          </cell>
          <cell r="I12081">
            <v>296000</v>
          </cell>
          <cell r="J12081">
            <v>0</v>
          </cell>
          <cell r="K12081">
            <v>296000</v>
          </cell>
          <cell r="L12081">
            <v>0</v>
          </cell>
          <cell r="M12081">
            <v>0</v>
          </cell>
          <cell r="N12081">
            <v>0</v>
          </cell>
          <cell r="O12081">
            <v>296000</v>
          </cell>
        </row>
        <row r="12082">
          <cell r="D12082" t="str">
            <v>21500251101038</v>
          </cell>
          <cell r="E12082" t="str">
            <v>2025年三支一扶岗前培训班</v>
          </cell>
          <cell r="F12082" t="str">
            <v>刘伟</v>
          </cell>
          <cell r="G12082" t="str">
            <v>2007024</v>
          </cell>
          <cell r="H12082">
            <v>0</v>
          </cell>
          <cell r="I12082">
            <v>27490</v>
          </cell>
          <cell r="J12082">
            <v>0</v>
          </cell>
          <cell r="K12082">
            <v>27490</v>
          </cell>
          <cell r="L12082">
            <v>0</v>
          </cell>
          <cell r="M12082">
            <v>0</v>
          </cell>
          <cell r="N12082">
            <v>0</v>
          </cell>
          <cell r="O12082">
            <v>27490</v>
          </cell>
        </row>
        <row r="12083">
          <cell r="D12083" t="str">
            <v>21500251101039</v>
          </cell>
          <cell r="E12083" t="str">
            <v>2025宏远篮球夏令营</v>
          </cell>
          <cell r="F12083" t="str">
            <v>刘伟</v>
          </cell>
          <cell r="G12083" t="str">
            <v>2007024</v>
          </cell>
          <cell r="H12083">
            <v>0</v>
          </cell>
          <cell r="I12083">
            <v>187850</v>
          </cell>
          <cell r="J12083">
            <v>0</v>
          </cell>
          <cell r="K12083">
            <v>187850</v>
          </cell>
          <cell r="L12083">
            <v>0</v>
          </cell>
          <cell r="M12083">
            <v>0</v>
          </cell>
          <cell r="N12083">
            <v>0</v>
          </cell>
          <cell r="O12083">
            <v>187850</v>
          </cell>
        </row>
        <row r="12084">
          <cell r="D12084" t="str">
            <v>21500251101040</v>
          </cell>
          <cell r="E12084" t="str">
            <v>广东莞揭实业投资发展有限公司员工素质能力提升培训班</v>
          </cell>
          <cell r="F12084" t="str">
            <v>刘伟</v>
          </cell>
          <cell r="G12084" t="str">
            <v>2007024</v>
          </cell>
          <cell r="H12084">
            <v>0</v>
          </cell>
          <cell r="I12084">
            <v>38406</v>
          </cell>
          <cell r="J12084">
            <v>0</v>
          </cell>
          <cell r="K12084">
            <v>38406</v>
          </cell>
          <cell r="L12084">
            <v>0</v>
          </cell>
          <cell r="M12084">
            <v>0</v>
          </cell>
          <cell r="N12084">
            <v>0</v>
          </cell>
          <cell r="O12084">
            <v>38406</v>
          </cell>
        </row>
        <row r="12085">
          <cell r="D12085" t="str">
            <v>21500251101041</v>
          </cell>
          <cell r="E12085" t="str">
            <v>高等教育自学考试课程班（毕业论文撰写）</v>
          </cell>
          <cell r="F12085" t="str">
            <v>刘伟</v>
          </cell>
          <cell r="G12085" t="str">
            <v>2007024</v>
          </cell>
          <cell r="H12085">
            <v>0</v>
          </cell>
          <cell r="I12085">
            <v>7000</v>
          </cell>
          <cell r="J12085">
            <v>0</v>
          </cell>
          <cell r="K12085">
            <v>7000</v>
          </cell>
          <cell r="L12085">
            <v>0</v>
          </cell>
          <cell r="M12085">
            <v>0</v>
          </cell>
          <cell r="N12085">
            <v>0</v>
          </cell>
          <cell r="O12085">
            <v>7000</v>
          </cell>
        </row>
        <row r="12086">
          <cell r="D12086" t="str">
            <v>21500251101042</v>
          </cell>
          <cell r="E12086" t="str">
            <v>中国人寿东莞分公司2025年员工素质培训班</v>
          </cell>
          <cell r="F12086" t="str">
            <v>刘伟</v>
          </cell>
          <cell r="G12086" t="str">
            <v>2007024</v>
          </cell>
          <cell r="H12086">
            <v>0</v>
          </cell>
          <cell r="I12086">
            <v>0</v>
          </cell>
          <cell r="J12086">
            <v>0</v>
          </cell>
          <cell r="K12086">
            <v>0</v>
          </cell>
          <cell r="L12086">
            <v>0</v>
          </cell>
          <cell r="M12086">
            <v>0</v>
          </cell>
          <cell r="N12086">
            <v>0</v>
          </cell>
          <cell r="O12086">
            <v>0</v>
          </cell>
        </row>
        <row r="12087">
          <cell r="D12087" t="str">
            <v>21500251101043</v>
          </cell>
          <cell r="E12087" t="str">
            <v>2025年珠海科技学院“提升教书育人能力涵养高尚师德师风”专题研修班</v>
          </cell>
          <cell r="F12087" t="str">
            <v>刘伟</v>
          </cell>
          <cell r="G12087" t="str">
            <v>2007024</v>
          </cell>
          <cell r="H12087">
            <v>0</v>
          </cell>
          <cell r="I12087">
            <v>0</v>
          </cell>
          <cell r="J12087">
            <v>0</v>
          </cell>
          <cell r="K12087">
            <v>0</v>
          </cell>
          <cell r="L12087">
            <v>0</v>
          </cell>
          <cell r="M12087">
            <v>0</v>
          </cell>
          <cell r="N12087">
            <v>0</v>
          </cell>
          <cell r="O12087">
            <v>0</v>
          </cell>
        </row>
        <row r="12088">
          <cell r="D12088" t="str">
            <v>21500251101044</v>
          </cell>
          <cell r="E12088" t="str">
            <v>松山湖自考助学（2022级、2023级）</v>
          </cell>
          <cell r="F12088" t="str">
            <v>刘伟</v>
          </cell>
          <cell r="G12088" t="str">
            <v>2007024</v>
          </cell>
          <cell r="H12088">
            <v>0</v>
          </cell>
          <cell r="I12088">
            <v>0</v>
          </cell>
          <cell r="J12088">
            <v>0</v>
          </cell>
          <cell r="K12088">
            <v>0</v>
          </cell>
          <cell r="L12088">
            <v>0</v>
          </cell>
          <cell r="M12088">
            <v>0</v>
          </cell>
          <cell r="N12088">
            <v>0</v>
          </cell>
          <cell r="O12088">
            <v>0</v>
          </cell>
        </row>
        <row r="12089">
          <cell r="D12089" t="str">
            <v>21500251101045</v>
          </cell>
          <cell r="E12089" t="str">
            <v>松山湖自考助学（2024级、2025级）</v>
          </cell>
          <cell r="F12089" t="str">
            <v>刘伟</v>
          </cell>
          <cell r="G12089" t="str">
            <v>2007024</v>
          </cell>
          <cell r="H12089">
            <v>0</v>
          </cell>
          <cell r="I12089">
            <v>0</v>
          </cell>
          <cell r="J12089">
            <v>0</v>
          </cell>
          <cell r="K12089">
            <v>0</v>
          </cell>
          <cell r="L12089">
            <v>0</v>
          </cell>
          <cell r="M12089">
            <v>0</v>
          </cell>
          <cell r="N12089">
            <v>0</v>
          </cell>
          <cell r="O12089">
            <v>0</v>
          </cell>
        </row>
        <row r="12090">
          <cell r="D12090" t="str">
            <v>21500251101046</v>
          </cell>
          <cell r="E12090" t="str">
            <v>莞城自考（2022级、2023级）</v>
          </cell>
          <cell r="F12090" t="str">
            <v>刘伟</v>
          </cell>
          <cell r="G12090" t="str">
            <v>2007024</v>
          </cell>
          <cell r="H12090">
            <v>0</v>
          </cell>
          <cell r="I12090">
            <v>0</v>
          </cell>
          <cell r="J12090">
            <v>0</v>
          </cell>
          <cell r="K12090">
            <v>0</v>
          </cell>
          <cell r="L12090">
            <v>0</v>
          </cell>
          <cell r="M12090">
            <v>0</v>
          </cell>
          <cell r="N12090">
            <v>0</v>
          </cell>
          <cell r="O12090">
            <v>0</v>
          </cell>
        </row>
        <row r="12091">
          <cell r="D12091" t="str">
            <v>21500251101047</v>
          </cell>
          <cell r="E12091" t="str">
            <v>莞城自考（2024级、2025级）</v>
          </cell>
          <cell r="F12091" t="str">
            <v>刘伟</v>
          </cell>
          <cell r="G12091" t="str">
            <v>2007024</v>
          </cell>
          <cell r="H12091">
            <v>0</v>
          </cell>
          <cell r="I12091">
            <v>0</v>
          </cell>
          <cell r="J12091">
            <v>0</v>
          </cell>
          <cell r="K12091">
            <v>0</v>
          </cell>
          <cell r="L12091">
            <v>0</v>
          </cell>
          <cell r="M12091">
            <v>0</v>
          </cell>
          <cell r="N12091">
            <v>0</v>
          </cell>
          <cell r="O12091">
            <v>0</v>
          </cell>
        </row>
        <row r="12092">
          <cell r="D12092" t="str">
            <v>21500251101048</v>
          </cell>
          <cell r="E12092" t="str">
            <v>2025年东莞市镇街工会经审业务培训班</v>
          </cell>
          <cell r="F12092" t="str">
            <v>刘伟</v>
          </cell>
          <cell r="G12092" t="str">
            <v>2007024</v>
          </cell>
          <cell r="H12092">
            <v>0</v>
          </cell>
          <cell r="I12092">
            <v>0</v>
          </cell>
          <cell r="J12092">
            <v>0</v>
          </cell>
          <cell r="K12092">
            <v>0</v>
          </cell>
          <cell r="L12092">
            <v>0</v>
          </cell>
          <cell r="M12092">
            <v>0</v>
          </cell>
          <cell r="N12092">
            <v>0</v>
          </cell>
          <cell r="O12092">
            <v>0</v>
          </cell>
        </row>
        <row r="12093">
          <cell r="D12093" t="str">
            <v>21500255702</v>
          </cell>
          <cell r="E12093" t="str">
            <v>2024年自学考试评卷费</v>
          </cell>
          <cell r="F12093" t="str">
            <v>刘伟</v>
          </cell>
          <cell r="G12093" t="str">
            <v>2007024</v>
          </cell>
          <cell r="H12093">
            <v>0</v>
          </cell>
          <cell r="I12093">
            <v>5250</v>
          </cell>
          <cell r="J12093">
            <v>0</v>
          </cell>
          <cell r="K12093">
            <v>5250</v>
          </cell>
          <cell r="L12093">
            <v>0</v>
          </cell>
          <cell r="M12093">
            <v>0</v>
          </cell>
          <cell r="N12093">
            <v>0</v>
          </cell>
          <cell r="O12093">
            <v>5250</v>
          </cell>
        </row>
        <row r="12094">
          <cell r="D12094" t="str">
            <v>21500255704</v>
          </cell>
          <cell r="E12094" t="str">
            <v>2025年自学考试考试费</v>
          </cell>
          <cell r="F12094" t="str">
            <v>刘伟</v>
          </cell>
          <cell r="G12094" t="str">
            <v>2007024</v>
          </cell>
          <cell r="H12094">
            <v>0</v>
          </cell>
          <cell r="I12094">
            <v>35640</v>
          </cell>
          <cell r="J12094">
            <v>5245</v>
          </cell>
          <cell r="K12094">
            <v>30395</v>
          </cell>
          <cell r="L12094">
            <v>0</v>
          </cell>
          <cell r="M12094">
            <v>0</v>
          </cell>
          <cell r="N12094">
            <v>0</v>
          </cell>
          <cell r="O12094">
            <v>30395</v>
          </cell>
        </row>
        <row r="12095">
          <cell r="D12095" t="str">
            <v>21500255708</v>
          </cell>
          <cell r="E12095" t="str">
            <v>2025年成人学士学位外语水平考试考试费</v>
          </cell>
          <cell r="F12095" t="str">
            <v>刘伟</v>
          </cell>
          <cell r="G12095" t="str">
            <v>2007024</v>
          </cell>
          <cell r="H12095">
            <v>0</v>
          </cell>
          <cell r="I12095">
            <v>69550</v>
          </cell>
          <cell r="J12095">
            <v>0</v>
          </cell>
          <cell r="K12095">
            <v>69550</v>
          </cell>
          <cell r="L12095">
            <v>0</v>
          </cell>
          <cell r="M12095">
            <v>0</v>
          </cell>
          <cell r="N12095">
            <v>0</v>
          </cell>
          <cell r="O12095">
            <v>69550</v>
          </cell>
        </row>
        <row r="12096">
          <cell r="D12096" t="str">
            <v>21600221102009</v>
          </cell>
          <cell r="E12096" t="str">
            <v>国际学院专项经费</v>
          </cell>
          <cell r="F12096" t="str">
            <v>陈佰满</v>
          </cell>
          <cell r="G12096" t="str">
            <v>2013013</v>
          </cell>
          <cell r="H12096">
            <v>0</v>
          </cell>
          <cell r="I12096">
            <v>668000</v>
          </cell>
          <cell r="J12096">
            <v>441297.94</v>
          </cell>
          <cell r="K12096">
            <v>226702.06</v>
          </cell>
          <cell r="L12096">
            <v>0</v>
          </cell>
          <cell r="M12096">
            <v>0</v>
          </cell>
          <cell r="N12096">
            <v>0</v>
          </cell>
          <cell r="O12096">
            <v>226702.06</v>
          </cell>
        </row>
        <row r="12097">
          <cell r="D12097" t="str">
            <v>21600221102009001</v>
          </cell>
          <cell r="E12097" t="str">
            <v>线上线下混合式双师同堂国际化人才培养项目改革实践</v>
          </cell>
          <cell r="F12097" t="str">
            <v>郝丽霞</v>
          </cell>
          <cell r="G12097" t="str">
            <v>2018082</v>
          </cell>
          <cell r="H12097">
            <v>0</v>
          </cell>
          <cell r="I12097">
            <v>10000</v>
          </cell>
          <cell r="J12097">
            <v>0</v>
          </cell>
          <cell r="K12097">
            <v>10000</v>
          </cell>
          <cell r="L12097">
            <v>0</v>
          </cell>
          <cell r="M12097">
            <v>0</v>
          </cell>
          <cell r="N12097">
            <v>0</v>
          </cell>
          <cell r="O12097">
            <v>10000</v>
          </cell>
        </row>
        <row r="12098">
          <cell r="D12098" t="str">
            <v>21600221102009002</v>
          </cell>
          <cell r="E12098" t="str">
            <v>生成式人工智能支持下的汉语二语者读写素养人机协同评价模式研究</v>
          </cell>
          <cell r="F12098" t="str">
            <v>王大壮</v>
          </cell>
          <cell r="G12098" t="str">
            <v>2024080</v>
          </cell>
          <cell r="H12098">
            <v>0</v>
          </cell>
          <cell r="I12098">
            <v>10000</v>
          </cell>
          <cell r="J12098">
            <v>0</v>
          </cell>
          <cell r="K12098">
            <v>10000</v>
          </cell>
          <cell r="L12098">
            <v>0</v>
          </cell>
          <cell r="M12098">
            <v>0</v>
          </cell>
          <cell r="N12098">
            <v>0</v>
          </cell>
          <cell r="O12098">
            <v>10000</v>
          </cell>
        </row>
        <row r="12099">
          <cell r="D12099" t="str">
            <v>21600221102009003</v>
          </cell>
          <cell r="E12099" t="str">
            <v>中国文化概论课程思政示范课程</v>
          </cell>
          <cell r="F12099" t="str">
            <v>刘啸天</v>
          </cell>
          <cell r="G12099" t="str">
            <v>2009011</v>
          </cell>
          <cell r="H12099">
            <v>0</v>
          </cell>
          <cell r="I12099">
            <v>12000</v>
          </cell>
          <cell r="J12099">
            <v>0</v>
          </cell>
          <cell r="K12099">
            <v>12000</v>
          </cell>
          <cell r="L12099">
            <v>0</v>
          </cell>
          <cell r="M12099">
            <v>0</v>
          </cell>
          <cell r="N12099">
            <v>0</v>
          </cell>
          <cell r="O12099">
            <v>12000</v>
          </cell>
        </row>
        <row r="12100">
          <cell r="D12100" t="str">
            <v>21600221110346</v>
          </cell>
          <cell r="E12100" t="str">
            <v>二级学院人才启动费</v>
          </cell>
          <cell r="F12100" t="str">
            <v>陈佰满</v>
          </cell>
          <cell r="G12100" t="str">
            <v>2013013</v>
          </cell>
          <cell r="H12100">
            <v>0</v>
          </cell>
          <cell r="I12100">
            <v>0</v>
          </cell>
          <cell r="J12100">
            <v>0</v>
          </cell>
          <cell r="K12100">
            <v>0</v>
          </cell>
          <cell r="L12100">
            <v>0</v>
          </cell>
          <cell r="M12100">
            <v>0</v>
          </cell>
          <cell r="N12100">
            <v>0</v>
          </cell>
          <cell r="O12100">
            <v>0</v>
          </cell>
        </row>
        <row r="12101">
          <cell r="D12101" t="str">
            <v>21600221110346001</v>
          </cell>
          <cell r="E12101" t="str">
            <v>王大壮 人才启动经费项目</v>
          </cell>
          <cell r="F12101" t="str">
            <v>王大壮</v>
          </cell>
          <cell r="G12101" t="str">
            <v>2024080</v>
          </cell>
          <cell r="H12101">
            <v>0</v>
          </cell>
          <cell r="I12101">
            <v>50000</v>
          </cell>
          <cell r="J12101">
            <v>2272.68</v>
          </cell>
          <cell r="K12101">
            <v>47727.32</v>
          </cell>
          <cell r="L12101">
            <v>0</v>
          </cell>
          <cell r="M12101">
            <v>0</v>
          </cell>
          <cell r="N12101">
            <v>0</v>
          </cell>
          <cell r="O12101">
            <v>47727.32</v>
          </cell>
        </row>
        <row r="12102">
          <cell r="D12102" t="str">
            <v>21600221122</v>
          </cell>
          <cell r="E12102" t="str">
            <v>国际学院培训费返还</v>
          </cell>
          <cell r="F12102" t="str">
            <v>陈佰满</v>
          </cell>
          <cell r="G12102" t="str">
            <v>2013013</v>
          </cell>
          <cell r="H12102">
            <v>0</v>
          </cell>
          <cell r="I12102">
            <v>1346875.66</v>
          </cell>
          <cell r="J12102">
            <v>168078.76</v>
          </cell>
          <cell r="K12102">
            <v>1178796.9</v>
          </cell>
          <cell r="L12102">
            <v>0</v>
          </cell>
          <cell r="M12102">
            <v>0</v>
          </cell>
          <cell r="N12102">
            <v>0</v>
          </cell>
          <cell r="O12102">
            <v>1178796.9</v>
          </cell>
        </row>
        <row r="12103">
          <cell r="D12103" t="str">
            <v>21600225601031</v>
          </cell>
          <cell r="E12103" t="str">
            <v>科研管理费</v>
          </cell>
          <cell r="F12103" t="str">
            <v>陈佰满</v>
          </cell>
          <cell r="G12103" t="str">
            <v>2013013</v>
          </cell>
          <cell r="H12103">
            <v>0</v>
          </cell>
          <cell r="I12103">
            <v>128.5</v>
          </cell>
          <cell r="J12103">
            <v>0</v>
          </cell>
          <cell r="K12103">
            <v>128.5</v>
          </cell>
          <cell r="L12103">
            <v>0</v>
          </cell>
          <cell r="M12103">
            <v>0</v>
          </cell>
          <cell r="N12103">
            <v>0</v>
          </cell>
          <cell r="O12103">
            <v>128.5</v>
          </cell>
        </row>
        <row r="12104">
          <cell r="D12104" t="str">
            <v>21600231108</v>
          </cell>
          <cell r="E12104" t="str">
            <v>国际学院非学历教育办学项目</v>
          </cell>
          <cell r="F12104" t="str">
            <v>陈佰满</v>
          </cell>
          <cell r="G12104" t="str">
            <v>2013013</v>
          </cell>
          <cell r="H12104">
            <v>0</v>
          </cell>
          <cell r="I12104">
            <v>0</v>
          </cell>
          <cell r="J12104">
            <v>0</v>
          </cell>
          <cell r="K12104">
            <v>0</v>
          </cell>
          <cell r="L12104">
            <v>0</v>
          </cell>
          <cell r="M12104">
            <v>0</v>
          </cell>
          <cell r="N12104">
            <v>0</v>
          </cell>
          <cell r="O12104">
            <v>0</v>
          </cell>
        </row>
        <row r="12105">
          <cell r="D12105" t="str">
            <v>21600231108001</v>
          </cell>
          <cell r="E12105" t="str">
            <v>DGUT-UPSE线上汉语入门课程</v>
          </cell>
          <cell r="F12105" t="str">
            <v>陈佰满</v>
          </cell>
          <cell r="G12105" t="str">
            <v>2013013</v>
          </cell>
          <cell r="H12105">
            <v>0</v>
          </cell>
          <cell r="I12105">
            <v>10728.45</v>
          </cell>
          <cell r="J12105">
            <v>7100</v>
          </cell>
          <cell r="K12105">
            <v>3628.45</v>
          </cell>
          <cell r="L12105">
            <v>0</v>
          </cell>
          <cell r="M12105">
            <v>0</v>
          </cell>
          <cell r="N12105">
            <v>0</v>
          </cell>
          <cell r="O12105">
            <v>3628.45</v>
          </cell>
        </row>
        <row r="12106">
          <cell r="D12106" t="str">
            <v>21600241101</v>
          </cell>
          <cell r="E12106" t="str">
            <v>中拉技术转移中心拉美研究院专项经费</v>
          </cell>
          <cell r="F12106" t="str">
            <v>陈佰满</v>
          </cell>
          <cell r="G12106" t="str">
            <v>2013013</v>
          </cell>
          <cell r="H12106">
            <v>0</v>
          </cell>
          <cell r="I12106">
            <v>527500</v>
          </cell>
          <cell r="J12106">
            <v>208923.68</v>
          </cell>
          <cell r="K12106">
            <v>318576.32</v>
          </cell>
          <cell r="L12106">
            <v>0</v>
          </cell>
          <cell r="M12106">
            <v>34000.16</v>
          </cell>
          <cell r="N12106">
            <v>0</v>
          </cell>
          <cell r="O12106">
            <v>284576.16</v>
          </cell>
        </row>
        <row r="12107">
          <cell r="D12107" t="str">
            <v>21700195900001026</v>
          </cell>
          <cell r="E12107" t="str">
            <v>党费</v>
          </cell>
          <cell r="F12107" t="str">
            <v>黄金和</v>
          </cell>
          <cell r="G12107" t="str">
            <v>2001016</v>
          </cell>
          <cell r="H12107">
            <v>0</v>
          </cell>
          <cell r="I12107">
            <v>59720.6</v>
          </cell>
          <cell r="J12107">
            <v>500</v>
          </cell>
          <cell r="K12107">
            <v>59220.6</v>
          </cell>
          <cell r="L12107">
            <v>0</v>
          </cell>
          <cell r="M12107">
            <v>0</v>
          </cell>
          <cell r="N12107">
            <v>0</v>
          </cell>
          <cell r="O12107">
            <v>59220.6</v>
          </cell>
        </row>
        <row r="12108">
          <cell r="D12108" t="str">
            <v>21700215701015</v>
          </cell>
          <cell r="E12108" t="str">
            <v>征兵专项经费</v>
          </cell>
          <cell r="F12108" t="str">
            <v>黄金和</v>
          </cell>
          <cell r="G12108" t="str">
            <v>2001016</v>
          </cell>
          <cell r="H12108">
            <v>0</v>
          </cell>
          <cell r="I12108">
            <v>0</v>
          </cell>
          <cell r="J12108">
            <v>0</v>
          </cell>
          <cell r="K12108">
            <v>0</v>
          </cell>
          <cell r="L12108">
            <v>0</v>
          </cell>
          <cell r="M12108">
            <v>0</v>
          </cell>
          <cell r="N12108">
            <v>0</v>
          </cell>
          <cell r="O12108">
            <v>0</v>
          </cell>
        </row>
        <row r="12109">
          <cell r="D12109" t="str">
            <v>21700221001041</v>
          </cell>
          <cell r="E12109" t="str">
            <v>教学部门日常教学经费</v>
          </cell>
          <cell r="F12109" t="str">
            <v>劳丹</v>
          </cell>
          <cell r="G12109" t="str">
            <v>2003078</v>
          </cell>
          <cell r="H12109">
            <v>0</v>
          </cell>
          <cell r="I12109">
            <v>12000</v>
          </cell>
          <cell r="J12109">
            <v>7936.3</v>
          </cell>
          <cell r="K12109">
            <v>4063.7</v>
          </cell>
          <cell r="L12109">
            <v>0</v>
          </cell>
          <cell r="M12109">
            <v>0</v>
          </cell>
          <cell r="N12109">
            <v>0</v>
          </cell>
          <cell r="O12109">
            <v>4063.7</v>
          </cell>
        </row>
        <row r="12110">
          <cell r="D12110" t="str">
            <v>21700221001067</v>
          </cell>
          <cell r="E12110" t="str">
            <v>党建经费</v>
          </cell>
          <cell r="F12110" t="str">
            <v>黄金和</v>
          </cell>
          <cell r="G12110" t="str">
            <v>2001016</v>
          </cell>
          <cell r="H12110">
            <v>0</v>
          </cell>
          <cell r="I12110">
            <v>24690</v>
          </cell>
          <cell r="J12110">
            <v>20059.02</v>
          </cell>
          <cell r="K12110">
            <v>4630.98</v>
          </cell>
          <cell r="L12110">
            <v>0</v>
          </cell>
          <cell r="M12110">
            <v>0</v>
          </cell>
          <cell r="N12110">
            <v>0</v>
          </cell>
          <cell r="O12110">
            <v>4630.98</v>
          </cell>
        </row>
        <row r="12111">
          <cell r="D12111" t="str">
            <v>21700221001142</v>
          </cell>
          <cell r="E12111" t="str">
            <v>莞香基地专项建设经费</v>
          </cell>
          <cell r="F12111" t="str">
            <v>劳丹</v>
          </cell>
          <cell r="G12111" t="str">
            <v>2003078</v>
          </cell>
          <cell r="H12111">
            <v>0</v>
          </cell>
          <cell r="I12111">
            <v>70000</v>
          </cell>
          <cell r="J12111">
            <v>19030</v>
          </cell>
          <cell r="K12111">
            <v>50970</v>
          </cell>
          <cell r="L12111">
            <v>0</v>
          </cell>
          <cell r="M12111">
            <v>0</v>
          </cell>
          <cell r="N12111">
            <v>0</v>
          </cell>
          <cell r="O12111">
            <v>50970</v>
          </cell>
        </row>
        <row r="12112">
          <cell r="D12112" t="str">
            <v>21700221003012</v>
          </cell>
          <cell r="E12112" t="str">
            <v>知行学院专项经费</v>
          </cell>
          <cell r="F12112" t="str">
            <v>劳丹</v>
          </cell>
          <cell r="G12112" t="str">
            <v>2003078</v>
          </cell>
          <cell r="H12112">
            <v>0</v>
          </cell>
          <cell r="I12112">
            <v>470000</v>
          </cell>
          <cell r="J12112">
            <v>193619.24</v>
          </cell>
          <cell r="K12112">
            <v>276380.76</v>
          </cell>
          <cell r="L12112">
            <v>0</v>
          </cell>
          <cell r="M12112">
            <v>0</v>
          </cell>
          <cell r="N12112">
            <v>0</v>
          </cell>
          <cell r="O12112">
            <v>276380.76</v>
          </cell>
        </row>
        <row r="12113">
          <cell r="D12113" t="str">
            <v>21700225711</v>
          </cell>
          <cell r="E12113" t="str">
            <v>应急救护比赛奖金</v>
          </cell>
          <cell r="F12113" t="str">
            <v>劳丹</v>
          </cell>
          <cell r="G12113" t="str">
            <v>2003078</v>
          </cell>
          <cell r="H12113">
            <v>0</v>
          </cell>
          <cell r="I12113">
            <v>0</v>
          </cell>
          <cell r="J12113">
            <v>0</v>
          </cell>
          <cell r="K12113">
            <v>0</v>
          </cell>
          <cell r="L12113">
            <v>0</v>
          </cell>
          <cell r="M12113">
            <v>0</v>
          </cell>
          <cell r="N12113">
            <v>0</v>
          </cell>
          <cell r="O12113">
            <v>0</v>
          </cell>
        </row>
        <row r="12114">
          <cell r="D12114" t="str">
            <v>21800195900001023</v>
          </cell>
          <cell r="E12114" t="str">
            <v>党费</v>
          </cell>
          <cell r="F12114" t="str">
            <v>邢大立</v>
          </cell>
          <cell r="G12114" t="str">
            <v>1993031</v>
          </cell>
          <cell r="H12114">
            <v>0</v>
          </cell>
          <cell r="I12114">
            <v>7624.78</v>
          </cell>
          <cell r="J12114">
            <v>3600</v>
          </cell>
          <cell r="K12114">
            <v>4024.78</v>
          </cell>
          <cell r="L12114">
            <v>0</v>
          </cell>
          <cell r="M12114">
            <v>0</v>
          </cell>
          <cell r="N12114">
            <v>0</v>
          </cell>
          <cell r="O12114">
            <v>4024.78</v>
          </cell>
        </row>
        <row r="12115">
          <cell r="D12115" t="str">
            <v>21800215701016</v>
          </cell>
          <cell r="E12115" t="str">
            <v>征兵专项经费</v>
          </cell>
          <cell r="F12115" t="str">
            <v>邢大立</v>
          </cell>
          <cell r="G12115" t="str">
            <v>1993031</v>
          </cell>
          <cell r="H12115">
            <v>0</v>
          </cell>
          <cell r="I12115">
            <v>3000</v>
          </cell>
          <cell r="J12115">
            <v>0</v>
          </cell>
          <cell r="K12115">
            <v>3000</v>
          </cell>
          <cell r="L12115">
            <v>0</v>
          </cell>
          <cell r="M12115">
            <v>0</v>
          </cell>
          <cell r="N12115">
            <v>0</v>
          </cell>
          <cell r="O12115">
            <v>3000</v>
          </cell>
        </row>
        <row r="12116">
          <cell r="D12116" t="str">
            <v>21800221001042</v>
          </cell>
          <cell r="E12116" t="str">
            <v>教学部门日常教学经费</v>
          </cell>
          <cell r="F12116" t="str">
            <v>陈伟</v>
          </cell>
          <cell r="G12116" t="str">
            <v>2003020</v>
          </cell>
          <cell r="H12116">
            <v>0</v>
          </cell>
          <cell r="I12116">
            <v>0</v>
          </cell>
          <cell r="J12116">
            <v>0</v>
          </cell>
          <cell r="K12116">
            <v>0</v>
          </cell>
          <cell r="L12116">
            <v>0</v>
          </cell>
          <cell r="M12116">
            <v>0</v>
          </cell>
          <cell r="N12116">
            <v>0</v>
          </cell>
          <cell r="O12116">
            <v>0</v>
          </cell>
        </row>
        <row r="12117">
          <cell r="D12117" t="str">
            <v>21800221001135</v>
          </cell>
          <cell r="E12117" t="str">
            <v>党建经费</v>
          </cell>
          <cell r="F12117" t="str">
            <v>邢大立</v>
          </cell>
          <cell r="G12117" t="str">
            <v>1993031</v>
          </cell>
          <cell r="H12117">
            <v>0</v>
          </cell>
          <cell r="I12117">
            <v>34785</v>
          </cell>
          <cell r="J12117">
            <v>0</v>
          </cell>
          <cell r="K12117">
            <v>34785</v>
          </cell>
          <cell r="L12117">
            <v>0</v>
          </cell>
          <cell r="M12117">
            <v>0</v>
          </cell>
          <cell r="N12117">
            <v>0</v>
          </cell>
          <cell r="O12117">
            <v>34785</v>
          </cell>
        </row>
        <row r="12118">
          <cell r="D12118" t="str">
            <v>21800221001185</v>
          </cell>
          <cell r="E12118" t="str">
            <v>日常公用经费</v>
          </cell>
          <cell r="F12118" t="str">
            <v>陈伟</v>
          </cell>
          <cell r="G12118" t="str">
            <v>2003020</v>
          </cell>
          <cell r="H12118">
            <v>0</v>
          </cell>
          <cell r="I12118">
            <v>0</v>
          </cell>
          <cell r="J12118">
            <v>-100</v>
          </cell>
          <cell r="K12118">
            <v>100</v>
          </cell>
          <cell r="L12118">
            <v>0</v>
          </cell>
          <cell r="M12118">
            <v>0</v>
          </cell>
          <cell r="N12118">
            <v>0</v>
          </cell>
          <cell r="O12118">
            <v>100</v>
          </cell>
        </row>
        <row r="12119">
          <cell r="D12119" t="str">
            <v>21800221001186</v>
          </cell>
          <cell r="E12119" t="str">
            <v>教学业务费（教学实验耗材费）</v>
          </cell>
          <cell r="F12119" t="str">
            <v>陈伟</v>
          </cell>
          <cell r="G12119" t="str">
            <v>2003020</v>
          </cell>
          <cell r="H12119">
            <v>0</v>
          </cell>
          <cell r="I12119">
            <v>100000</v>
          </cell>
          <cell r="J12119">
            <v>38048.18</v>
          </cell>
          <cell r="K12119">
            <v>61951.82</v>
          </cell>
          <cell r="L12119">
            <v>0</v>
          </cell>
          <cell r="M12119">
            <v>0</v>
          </cell>
          <cell r="N12119">
            <v>0</v>
          </cell>
          <cell r="O12119">
            <v>61951.82</v>
          </cell>
        </row>
        <row r="12120">
          <cell r="D12120" t="str">
            <v>21800221003027</v>
          </cell>
          <cell r="E12120" t="str">
            <v>学生工作经费</v>
          </cell>
          <cell r="F12120" t="str">
            <v>陈伟</v>
          </cell>
          <cell r="G12120" t="str">
            <v>2003020</v>
          </cell>
          <cell r="H12120">
            <v>0</v>
          </cell>
          <cell r="I12120">
            <v>13000</v>
          </cell>
          <cell r="J12120">
            <v>6365.89</v>
          </cell>
          <cell r="K12120">
            <v>6634.11</v>
          </cell>
          <cell r="L12120">
            <v>0</v>
          </cell>
          <cell r="M12120">
            <v>0</v>
          </cell>
          <cell r="N12120">
            <v>0</v>
          </cell>
          <cell r="O12120">
            <v>6634.11</v>
          </cell>
        </row>
        <row r="12121">
          <cell r="D12121" t="str">
            <v>21800221012042</v>
          </cell>
          <cell r="E12121" t="str">
            <v>学生工作经费（德育经费）</v>
          </cell>
          <cell r="F12121" t="str">
            <v>陈伟</v>
          </cell>
          <cell r="G12121" t="str">
            <v>2003020</v>
          </cell>
          <cell r="H12121">
            <v>0</v>
          </cell>
          <cell r="I12121">
            <v>5000</v>
          </cell>
          <cell r="J12121">
            <v>0</v>
          </cell>
          <cell r="K12121">
            <v>5000</v>
          </cell>
          <cell r="L12121">
            <v>0</v>
          </cell>
          <cell r="M12121">
            <v>0</v>
          </cell>
          <cell r="N12121">
            <v>0</v>
          </cell>
          <cell r="O12121">
            <v>5000</v>
          </cell>
        </row>
        <row r="12122">
          <cell r="D12122" t="str">
            <v>21800221102005002</v>
          </cell>
          <cell r="E12122" t="str">
            <v>卓越工程师学院创新创业学院专项经费</v>
          </cell>
          <cell r="F12122" t="str">
            <v>陈伟</v>
          </cell>
          <cell r="G12122" t="str">
            <v>2003020</v>
          </cell>
          <cell r="H12122">
            <v>0</v>
          </cell>
          <cell r="I12122">
            <v>695000</v>
          </cell>
          <cell r="J12122">
            <v>393000</v>
          </cell>
          <cell r="K12122">
            <v>302000</v>
          </cell>
          <cell r="L12122">
            <v>0</v>
          </cell>
          <cell r="M12122">
            <v>260400</v>
          </cell>
          <cell r="N12122">
            <v>0</v>
          </cell>
          <cell r="O12122">
            <v>41600</v>
          </cell>
        </row>
        <row r="12123">
          <cell r="D12123" t="str">
            <v>21800221102010</v>
          </cell>
          <cell r="E12123" t="str">
            <v>卓越工程师创新创业学院专项经费</v>
          </cell>
          <cell r="F12123" t="str">
            <v>陈伟</v>
          </cell>
          <cell r="G12123" t="str">
            <v>2003020</v>
          </cell>
          <cell r="H12123">
            <v>0</v>
          </cell>
          <cell r="I12123">
            <v>1100000</v>
          </cell>
          <cell r="J12123">
            <v>884909.3</v>
          </cell>
          <cell r="K12123">
            <v>215090.7</v>
          </cell>
          <cell r="L12123">
            <v>0</v>
          </cell>
          <cell r="M12123">
            <v>35200</v>
          </cell>
          <cell r="N12123">
            <v>0</v>
          </cell>
          <cell r="O12123">
            <v>179890.7</v>
          </cell>
        </row>
        <row r="12124">
          <cell r="D12124" t="str">
            <v>21800221102040</v>
          </cell>
          <cell r="E12124" t="str">
            <v>教学业务费</v>
          </cell>
          <cell r="F12124" t="str">
            <v>陈伟</v>
          </cell>
          <cell r="G12124" t="str">
            <v>2003020</v>
          </cell>
          <cell r="H12124">
            <v>0</v>
          </cell>
          <cell r="I12124">
            <v>278000</v>
          </cell>
          <cell r="J12124">
            <v>125469</v>
          </cell>
          <cell r="K12124">
            <v>152531</v>
          </cell>
          <cell r="L12124">
            <v>0</v>
          </cell>
          <cell r="M12124">
            <v>0</v>
          </cell>
          <cell r="N12124">
            <v>0</v>
          </cell>
          <cell r="O12124">
            <v>152531</v>
          </cell>
        </row>
        <row r="12125">
          <cell r="D12125" t="str">
            <v>21800221102041</v>
          </cell>
          <cell r="E12125" t="str">
            <v>学生工作经费（实习实验费）</v>
          </cell>
          <cell r="F12125" t="str">
            <v>陈伟</v>
          </cell>
          <cell r="G12125" t="str">
            <v>2003020</v>
          </cell>
          <cell r="H12125">
            <v>0</v>
          </cell>
          <cell r="I12125">
            <v>33300</v>
          </cell>
          <cell r="J12125">
            <v>10494</v>
          </cell>
          <cell r="K12125">
            <v>22806</v>
          </cell>
          <cell r="L12125">
            <v>0</v>
          </cell>
          <cell r="M12125">
            <v>0</v>
          </cell>
          <cell r="N12125">
            <v>0</v>
          </cell>
          <cell r="O12125">
            <v>22806</v>
          </cell>
        </row>
        <row r="12126">
          <cell r="D12126" t="str">
            <v>21800221103017</v>
          </cell>
          <cell r="E12126" t="str">
            <v>实验和教学设施建设费</v>
          </cell>
          <cell r="F12126" t="str">
            <v>陈伟</v>
          </cell>
          <cell r="G12126" t="str">
            <v>2003020</v>
          </cell>
          <cell r="H12126">
            <v>0</v>
          </cell>
          <cell r="I12126">
            <v>10000</v>
          </cell>
          <cell r="J12126">
            <v>8950</v>
          </cell>
          <cell r="K12126">
            <v>1050</v>
          </cell>
          <cell r="L12126">
            <v>0</v>
          </cell>
          <cell r="M12126">
            <v>0</v>
          </cell>
          <cell r="N12126">
            <v>0</v>
          </cell>
          <cell r="O12126">
            <v>1050</v>
          </cell>
        </row>
        <row r="12127">
          <cell r="D12127" t="str">
            <v>21800221104001034</v>
          </cell>
          <cell r="E12127" t="str">
            <v>教学业务费（专业建设费）</v>
          </cell>
          <cell r="F12127" t="str">
            <v>陈伟</v>
          </cell>
          <cell r="G12127" t="str">
            <v>2003020</v>
          </cell>
          <cell r="H12127">
            <v>0</v>
          </cell>
          <cell r="I12127">
            <v>0</v>
          </cell>
          <cell r="J12127">
            <v>0</v>
          </cell>
          <cell r="K12127">
            <v>0</v>
          </cell>
          <cell r="L12127">
            <v>0</v>
          </cell>
          <cell r="M12127">
            <v>0</v>
          </cell>
          <cell r="N12127">
            <v>0</v>
          </cell>
          <cell r="O12127">
            <v>0</v>
          </cell>
        </row>
        <row r="12128">
          <cell r="D12128" t="str">
            <v>21800221106217</v>
          </cell>
          <cell r="E12128" t="str">
            <v>教学业务费（课程建设费）</v>
          </cell>
          <cell r="F12128" t="str">
            <v>陈伟</v>
          </cell>
          <cell r="G12128" t="str">
            <v>2003020</v>
          </cell>
          <cell r="H12128">
            <v>0</v>
          </cell>
          <cell r="I12128">
            <v>0</v>
          </cell>
          <cell r="J12128">
            <v>-4.59</v>
          </cell>
          <cell r="K12128">
            <v>4.59</v>
          </cell>
          <cell r="L12128">
            <v>0</v>
          </cell>
          <cell r="M12128">
            <v>0</v>
          </cell>
          <cell r="N12128">
            <v>0</v>
          </cell>
          <cell r="O12128">
            <v>4.59</v>
          </cell>
        </row>
        <row r="12129">
          <cell r="D12129" t="str">
            <v>21800221110359</v>
          </cell>
          <cell r="E12129" t="str">
            <v>二级学院人才启动费</v>
          </cell>
          <cell r="F12129" t="str">
            <v>陈伟</v>
          </cell>
          <cell r="G12129" t="str">
            <v>2003020</v>
          </cell>
          <cell r="H12129">
            <v>0</v>
          </cell>
          <cell r="I12129">
            <v>0</v>
          </cell>
          <cell r="J12129">
            <v>0</v>
          </cell>
          <cell r="K12129">
            <v>0</v>
          </cell>
          <cell r="L12129">
            <v>0</v>
          </cell>
          <cell r="M12129">
            <v>0</v>
          </cell>
          <cell r="N12129">
            <v>0</v>
          </cell>
          <cell r="O12129">
            <v>0</v>
          </cell>
        </row>
        <row r="12130">
          <cell r="D12130" t="str">
            <v>21800221110359001</v>
          </cell>
          <cell r="E12130" t="str">
            <v>张炜 人才启动经费项目</v>
          </cell>
          <cell r="F12130" t="str">
            <v>张炜</v>
          </cell>
          <cell r="G12130" t="str">
            <v>2021119</v>
          </cell>
          <cell r="H12130">
            <v>0</v>
          </cell>
          <cell r="I12130">
            <v>100000</v>
          </cell>
          <cell r="J12130">
            <v>0</v>
          </cell>
          <cell r="K12130">
            <v>100000</v>
          </cell>
          <cell r="L12130">
            <v>0</v>
          </cell>
          <cell r="M12130">
            <v>0</v>
          </cell>
          <cell r="N12130">
            <v>0</v>
          </cell>
          <cell r="O12130">
            <v>100000</v>
          </cell>
        </row>
        <row r="12131">
          <cell r="D12131" t="str">
            <v>21800221110359002</v>
          </cell>
          <cell r="E12131" t="str">
            <v>周雪玲 人才启动经费项目</v>
          </cell>
          <cell r="F12131" t="str">
            <v>周雪玲</v>
          </cell>
          <cell r="G12131" t="str">
            <v>2024112</v>
          </cell>
          <cell r="H12131">
            <v>0</v>
          </cell>
          <cell r="I12131">
            <v>100000</v>
          </cell>
          <cell r="J12131">
            <v>0</v>
          </cell>
          <cell r="K12131">
            <v>100000</v>
          </cell>
          <cell r="L12131">
            <v>0</v>
          </cell>
          <cell r="M12131">
            <v>0</v>
          </cell>
          <cell r="N12131">
            <v>0</v>
          </cell>
          <cell r="O12131">
            <v>100000</v>
          </cell>
        </row>
        <row r="12132">
          <cell r="D12132" t="str">
            <v>21800221110359003</v>
          </cell>
          <cell r="E12132" t="str">
            <v>李志文 人才启动经费项目</v>
          </cell>
          <cell r="F12132" t="str">
            <v>李志文</v>
          </cell>
          <cell r="G12132" t="str">
            <v>2024139</v>
          </cell>
          <cell r="H12132">
            <v>0</v>
          </cell>
          <cell r="I12132">
            <v>100000</v>
          </cell>
          <cell r="J12132">
            <v>0</v>
          </cell>
          <cell r="K12132">
            <v>100000</v>
          </cell>
          <cell r="L12132">
            <v>0</v>
          </cell>
          <cell r="M12132">
            <v>0</v>
          </cell>
          <cell r="N12132">
            <v>0</v>
          </cell>
          <cell r="O12132">
            <v>100000</v>
          </cell>
        </row>
        <row r="12133">
          <cell r="D12133" t="str">
            <v>21800221111017</v>
          </cell>
          <cell r="E12133" t="str">
            <v>基础设施运行费</v>
          </cell>
          <cell r="F12133" t="str">
            <v>陈伟</v>
          </cell>
          <cell r="G12133" t="str">
            <v>2003020</v>
          </cell>
          <cell r="H12133">
            <v>0</v>
          </cell>
          <cell r="I12133">
            <v>0</v>
          </cell>
          <cell r="J12133">
            <v>0</v>
          </cell>
          <cell r="K12133">
            <v>0</v>
          </cell>
          <cell r="L12133">
            <v>0</v>
          </cell>
          <cell r="M12133">
            <v>0</v>
          </cell>
          <cell r="N12133">
            <v>0</v>
          </cell>
          <cell r="O12133">
            <v>0</v>
          </cell>
        </row>
        <row r="12134">
          <cell r="D12134" t="str">
            <v>21800221114300</v>
          </cell>
          <cell r="E12134" t="str">
            <v>教学业务费（教学改革经费）</v>
          </cell>
          <cell r="F12134" t="str">
            <v>陈伟</v>
          </cell>
          <cell r="G12134" t="str">
            <v>2003020</v>
          </cell>
          <cell r="H12134">
            <v>0</v>
          </cell>
          <cell r="I12134">
            <v>0</v>
          </cell>
          <cell r="J12134">
            <v>0</v>
          </cell>
          <cell r="K12134">
            <v>0</v>
          </cell>
          <cell r="L12134">
            <v>0</v>
          </cell>
          <cell r="M12134">
            <v>0</v>
          </cell>
          <cell r="N12134">
            <v>0</v>
          </cell>
          <cell r="O12134">
            <v>0</v>
          </cell>
        </row>
        <row r="12135">
          <cell r="D12135" t="str">
            <v>21800221201729</v>
          </cell>
          <cell r="E12135" t="str">
            <v>创新创业经费</v>
          </cell>
          <cell r="F12135" t="str">
            <v>陈伟</v>
          </cell>
          <cell r="G12135" t="str">
            <v>2003020</v>
          </cell>
          <cell r="H12135">
            <v>0</v>
          </cell>
          <cell r="I12135">
            <v>0</v>
          </cell>
          <cell r="J12135">
            <v>0</v>
          </cell>
          <cell r="K12135">
            <v>0</v>
          </cell>
          <cell r="L12135">
            <v>0</v>
          </cell>
          <cell r="M12135">
            <v>0</v>
          </cell>
          <cell r="N12135">
            <v>0</v>
          </cell>
          <cell r="O12135">
            <v>0</v>
          </cell>
        </row>
        <row r="12136">
          <cell r="D12136" t="str">
            <v>21800221329007</v>
          </cell>
          <cell r="E12136" t="str">
            <v>卓越工程师培养条件提升建设贴息贷款项目（综合工程实训中心设备采购）</v>
          </cell>
          <cell r="F12136" t="str">
            <v>陈伟</v>
          </cell>
          <cell r="G12136" t="str">
            <v>2003020</v>
          </cell>
          <cell r="H12136">
            <v>0</v>
          </cell>
          <cell r="I12136">
            <v>0</v>
          </cell>
          <cell r="J12136">
            <v>0</v>
          </cell>
          <cell r="K12136">
            <v>0</v>
          </cell>
          <cell r="L12136">
            <v>0</v>
          </cell>
          <cell r="M12136">
            <v>0</v>
          </cell>
          <cell r="N12136">
            <v>0</v>
          </cell>
          <cell r="O12136">
            <v>0</v>
          </cell>
        </row>
        <row r="12137">
          <cell r="D12137" t="str">
            <v>21800241002013</v>
          </cell>
          <cell r="E12137" t="str">
            <v>科研业务费</v>
          </cell>
          <cell r="F12137" t="str">
            <v>陈伟</v>
          </cell>
          <cell r="G12137" t="str">
            <v>2003020</v>
          </cell>
          <cell r="H12137">
            <v>0</v>
          </cell>
          <cell r="I12137">
            <v>2500</v>
          </cell>
          <cell r="J12137">
            <v>0</v>
          </cell>
          <cell r="K12137">
            <v>2500</v>
          </cell>
          <cell r="L12137">
            <v>0</v>
          </cell>
          <cell r="M12137">
            <v>0</v>
          </cell>
          <cell r="N12137">
            <v>0</v>
          </cell>
          <cell r="O12137">
            <v>2500</v>
          </cell>
        </row>
        <row r="12138">
          <cell r="D12138" t="str">
            <v>21800241201227</v>
          </cell>
          <cell r="E12138" t="str">
            <v>国家级基于FSAE传动系统的设计创新</v>
          </cell>
          <cell r="F12138" t="str">
            <v>陈自豪</v>
          </cell>
          <cell r="G12138" t="str">
            <v>2023035</v>
          </cell>
          <cell r="H12138">
            <v>0</v>
          </cell>
          <cell r="I12138">
            <v>8000</v>
          </cell>
          <cell r="J12138">
            <v>0</v>
          </cell>
          <cell r="K12138">
            <v>8000</v>
          </cell>
          <cell r="L12138">
            <v>0</v>
          </cell>
          <cell r="M12138">
            <v>0</v>
          </cell>
          <cell r="N12138">
            <v>0</v>
          </cell>
          <cell r="O12138">
            <v>8000</v>
          </cell>
        </row>
        <row r="12139">
          <cell r="D12139" t="str">
            <v>21800241201228</v>
          </cell>
          <cell r="E12139" t="str">
            <v>国家级基于高级遥控无人机技术的火场智能监</v>
          </cell>
          <cell r="F12139" t="str">
            <v>陈德华	</v>
          </cell>
          <cell r="G12139" t="str">
            <v>2023098</v>
          </cell>
          <cell r="H12139">
            <v>0</v>
          </cell>
          <cell r="I12139">
            <v>8000</v>
          </cell>
          <cell r="J12139">
            <v>0</v>
          </cell>
          <cell r="K12139">
            <v>8000</v>
          </cell>
          <cell r="L12139">
            <v>0</v>
          </cell>
          <cell r="M12139">
            <v>0</v>
          </cell>
          <cell r="N12139">
            <v>0</v>
          </cell>
          <cell r="O12139">
            <v>8000</v>
          </cell>
        </row>
        <row r="12140">
          <cell r="D12140" t="str">
            <v>21800241201229</v>
          </cell>
          <cell r="E12140" t="str">
            <v>国家级六旋翼水下智能无人机</v>
          </cell>
          <cell r="F12140" t="str">
            <v>胡亚伟</v>
          </cell>
          <cell r="G12140" t="str">
            <v>2013038</v>
          </cell>
          <cell r="H12140">
            <v>0</v>
          </cell>
          <cell r="I12140">
            <v>8000</v>
          </cell>
          <cell r="J12140">
            <v>0</v>
          </cell>
          <cell r="K12140">
            <v>8000</v>
          </cell>
          <cell r="L12140">
            <v>0</v>
          </cell>
          <cell r="M12140">
            <v>0</v>
          </cell>
          <cell r="N12140">
            <v>0</v>
          </cell>
          <cell r="O12140">
            <v>8000</v>
          </cell>
        </row>
        <row r="12141">
          <cell r="D12141" t="str">
            <v>21800241201230</v>
          </cell>
          <cell r="E12141" t="str">
            <v>国家级基于SLM技术多激光多材料无缝拼接</v>
          </cell>
          <cell r="F12141" t="str">
            <v>胡文龙</v>
          </cell>
          <cell r="G12141" t="str">
            <v>2017836</v>
          </cell>
          <cell r="H12141">
            <v>0</v>
          </cell>
          <cell r="I12141">
            <v>8000</v>
          </cell>
          <cell r="J12141">
            <v>0</v>
          </cell>
          <cell r="K12141">
            <v>8000</v>
          </cell>
          <cell r="L12141">
            <v>0</v>
          </cell>
          <cell r="M12141">
            <v>0</v>
          </cell>
          <cell r="N12141">
            <v>0</v>
          </cell>
          <cell r="O12141">
            <v>8000</v>
          </cell>
        </row>
        <row r="12142">
          <cell r="D12142" t="str">
            <v>21800241201231</v>
          </cell>
          <cell r="E12142" t="str">
            <v>省级基于磁吸接口的模块化机械键盘</v>
          </cell>
          <cell r="F12142" t="str">
            <v>武淼</v>
          </cell>
          <cell r="G12142" t="str">
            <v>2022159</v>
          </cell>
          <cell r="H12142">
            <v>0</v>
          </cell>
          <cell r="I12142">
            <v>4000</v>
          </cell>
          <cell r="J12142">
            <v>0</v>
          </cell>
          <cell r="K12142">
            <v>4000</v>
          </cell>
          <cell r="L12142">
            <v>0</v>
          </cell>
          <cell r="M12142">
            <v>0</v>
          </cell>
          <cell r="N12142">
            <v>0</v>
          </cell>
          <cell r="O12142">
            <v>4000</v>
          </cell>
        </row>
        <row r="12143">
          <cell r="D12143" t="str">
            <v>21800241201232</v>
          </cell>
          <cell r="E12143" t="str">
            <v>省级视觉伺服机器人控制</v>
          </cell>
          <cell r="F12143" t="str">
            <v>王福杰</v>
          </cell>
          <cell r="G12143" t="str">
            <v>2018077</v>
          </cell>
          <cell r="H12143">
            <v>0</v>
          </cell>
          <cell r="I12143">
            <v>4000</v>
          </cell>
          <cell r="J12143">
            <v>0</v>
          </cell>
          <cell r="K12143">
            <v>4000</v>
          </cell>
          <cell r="L12143">
            <v>0</v>
          </cell>
          <cell r="M12143">
            <v>0</v>
          </cell>
          <cell r="N12143">
            <v>0</v>
          </cell>
          <cell r="O12143">
            <v>4000</v>
          </cell>
        </row>
        <row r="12144">
          <cell r="D12144" t="str">
            <v>21800241201233</v>
          </cell>
          <cell r="E12144" t="str">
            <v>省级基于惯性传感与正交里程计的平面定位系</v>
          </cell>
          <cell r="F12144" t="str">
            <v>胡亚伟</v>
          </cell>
          <cell r="G12144" t="str">
            <v>2013038</v>
          </cell>
          <cell r="H12144">
            <v>0</v>
          </cell>
          <cell r="I12144">
            <v>4000</v>
          </cell>
          <cell r="J12144">
            <v>3738.9</v>
          </cell>
          <cell r="K12144">
            <v>261.1</v>
          </cell>
          <cell r="L12144">
            <v>0</v>
          </cell>
          <cell r="M12144">
            <v>0</v>
          </cell>
          <cell r="N12144">
            <v>0</v>
          </cell>
          <cell r="O12144">
            <v>261.1</v>
          </cell>
        </row>
        <row r="12145">
          <cell r="D12145" t="str">
            <v>21800241201234</v>
          </cell>
          <cell r="E12145" t="str">
            <v>省级石墨相氮化碳半导体的改性及光谱学表征</v>
          </cell>
          <cell r="F12145" t="str">
            <v>李梦云</v>
          </cell>
          <cell r="G12145" t="str">
            <v>2022034</v>
          </cell>
          <cell r="H12145">
            <v>0</v>
          </cell>
          <cell r="I12145">
            <v>4000</v>
          </cell>
          <cell r="J12145">
            <v>0</v>
          </cell>
          <cell r="K12145">
            <v>4000</v>
          </cell>
          <cell r="L12145">
            <v>0</v>
          </cell>
          <cell r="M12145">
            <v>0</v>
          </cell>
          <cell r="N12145">
            <v>0</v>
          </cell>
          <cell r="O12145">
            <v>4000</v>
          </cell>
        </row>
        <row r="12146">
          <cell r="D12146" t="str">
            <v>21800241201235</v>
          </cell>
          <cell r="E12146" t="str">
            <v>省级用于控制多种机器人和机械臂的主副遥控</v>
          </cell>
          <cell r="F12146" t="str">
            <v>胡君</v>
          </cell>
          <cell r="G12146" t="str">
            <v>2014013</v>
          </cell>
          <cell r="H12146">
            <v>0</v>
          </cell>
          <cell r="I12146">
            <v>4000</v>
          </cell>
          <cell r="J12146">
            <v>0</v>
          </cell>
          <cell r="K12146">
            <v>4000</v>
          </cell>
          <cell r="L12146">
            <v>0</v>
          </cell>
          <cell r="M12146">
            <v>0</v>
          </cell>
          <cell r="N12146">
            <v>0</v>
          </cell>
          <cell r="O12146">
            <v>4000</v>
          </cell>
        </row>
        <row r="12147">
          <cell r="D12147" t="str">
            <v>21800241201236</v>
          </cell>
          <cell r="E12147" t="str">
            <v>省级莞工音乐系统开发</v>
          </cell>
          <cell r="F12147" t="str">
            <v>张幼青</v>
          </cell>
          <cell r="G12147" t="str">
            <v>2023055</v>
          </cell>
          <cell r="H12147">
            <v>0</v>
          </cell>
          <cell r="I12147">
            <v>4000</v>
          </cell>
          <cell r="J12147">
            <v>3700.82</v>
          </cell>
          <cell r="K12147">
            <v>299.18</v>
          </cell>
          <cell r="L12147">
            <v>0</v>
          </cell>
          <cell r="M12147">
            <v>0</v>
          </cell>
          <cell r="N12147">
            <v>0</v>
          </cell>
          <cell r="O12147">
            <v>299.18</v>
          </cell>
        </row>
        <row r="12148">
          <cell r="D12148" t="str">
            <v>21800241201237</v>
          </cell>
          <cell r="E12148" t="str">
            <v>省级微型飞行器集群开发</v>
          </cell>
          <cell r="F12148" t="str">
            <v>胡亚伟</v>
          </cell>
          <cell r="G12148" t="str">
            <v>2013038</v>
          </cell>
          <cell r="H12148">
            <v>0</v>
          </cell>
          <cell r="I12148">
            <v>4000</v>
          </cell>
          <cell r="J12148">
            <v>816.11</v>
          </cell>
          <cell r="K12148">
            <v>3183.89</v>
          </cell>
          <cell r="L12148">
            <v>0</v>
          </cell>
          <cell r="M12148">
            <v>0</v>
          </cell>
          <cell r="N12148">
            <v>0</v>
          </cell>
          <cell r="O12148">
            <v>3183.89</v>
          </cell>
        </row>
        <row r="12149">
          <cell r="D12149" t="str">
            <v>21800241201238</v>
          </cell>
          <cell r="E12149" t="str">
            <v>省级以礼伴手礼——“小而美”国内高定伴手</v>
          </cell>
          <cell r="F12149" t="str">
            <v>胡文龙</v>
          </cell>
          <cell r="G12149" t="str">
            <v>2017836</v>
          </cell>
          <cell r="H12149">
            <v>0</v>
          </cell>
          <cell r="I12149">
            <v>4000</v>
          </cell>
          <cell r="J12149">
            <v>0</v>
          </cell>
          <cell r="K12149">
            <v>4000</v>
          </cell>
          <cell r="L12149">
            <v>0</v>
          </cell>
          <cell r="M12149">
            <v>0</v>
          </cell>
          <cell r="N12149">
            <v>0</v>
          </cell>
          <cell r="O12149">
            <v>4000</v>
          </cell>
        </row>
        <row r="12150">
          <cell r="D12150" t="str">
            <v>21800241201239</v>
          </cell>
          <cell r="E12150" t="str">
            <v>校级全向式模块化舵轮移动平台控制系统设计</v>
          </cell>
          <cell r="F12150" t="str">
            <v>武淼</v>
          </cell>
          <cell r="G12150" t="str">
            <v>2022159</v>
          </cell>
          <cell r="H12150">
            <v>0</v>
          </cell>
          <cell r="I12150">
            <v>2000</v>
          </cell>
          <cell r="J12150">
            <v>1900</v>
          </cell>
          <cell r="K12150">
            <v>100</v>
          </cell>
          <cell r="L12150">
            <v>0</v>
          </cell>
          <cell r="M12150">
            <v>0</v>
          </cell>
          <cell r="N12150">
            <v>0</v>
          </cell>
          <cell r="O12150">
            <v>100</v>
          </cell>
        </row>
        <row r="12151">
          <cell r="D12151" t="str">
            <v>21800241201240</v>
          </cell>
          <cell r="E12151" t="str">
            <v>校级双碳设计科技与研发</v>
          </cell>
          <cell r="F12151" t="str">
            <v>杨立杰</v>
          </cell>
          <cell r="G12151" t="str">
            <v>2023031</v>
          </cell>
          <cell r="H12151">
            <v>0</v>
          </cell>
          <cell r="I12151">
            <v>2000</v>
          </cell>
          <cell r="J12151">
            <v>0</v>
          </cell>
          <cell r="K12151">
            <v>2000</v>
          </cell>
          <cell r="L12151">
            <v>0</v>
          </cell>
          <cell r="M12151">
            <v>0</v>
          </cell>
          <cell r="N12151">
            <v>0</v>
          </cell>
          <cell r="O12151">
            <v>2000</v>
          </cell>
        </row>
        <row r="12152">
          <cell r="D12152" t="str">
            <v>21800241201241</v>
          </cell>
          <cell r="E12152" t="str">
            <v>校级一种小排量微型运动汽车设计与制造</v>
          </cell>
          <cell r="F12152" t="str">
            <v>吕杰融</v>
          </cell>
          <cell r="G12152" t="str">
            <v>2018072</v>
          </cell>
          <cell r="H12152">
            <v>0</v>
          </cell>
          <cell r="I12152">
            <v>2000</v>
          </cell>
          <cell r="J12152">
            <v>0</v>
          </cell>
          <cell r="K12152">
            <v>2000</v>
          </cell>
          <cell r="L12152">
            <v>0</v>
          </cell>
          <cell r="M12152">
            <v>0</v>
          </cell>
          <cell r="N12152">
            <v>0</v>
          </cell>
          <cell r="O12152">
            <v>2000</v>
          </cell>
        </row>
        <row r="12153">
          <cell r="D12153" t="str">
            <v>21800241201242</v>
          </cell>
          <cell r="E12153" t="str">
            <v>校级固溶体纳米晶的结构调控及光电特性研究</v>
          </cell>
          <cell r="F12153" t="str">
            <v>党海峰</v>
          </cell>
          <cell r="G12153" t="str">
            <v>2014009</v>
          </cell>
          <cell r="H12153">
            <v>0</v>
          </cell>
          <cell r="I12153">
            <v>2000</v>
          </cell>
          <cell r="J12153">
            <v>0</v>
          </cell>
          <cell r="K12153">
            <v>2000</v>
          </cell>
          <cell r="L12153">
            <v>0</v>
          </cell>
          <cell r="M12153">
            <v>0</v>
          </cell>
          <cell r="N12153">
            <v>0</v>
          </cell>
          <cell r="O12153">
            <v>2000</v>
          </cell>
        </row>
        <row r="12154">
          <cell r="D12154" t="str">
            <v>21800241201243</v>
          </cell>
          <cell r="E12154" t="str">
            <v>校级基于HMI人机交互界面的离散行业运动</v>
          </cell>
          <cell r="F12154" t="str">
            <v>秦毅</v>
          </cell>
          <cell r="G12154" t="str">
            <v>2018079</v>
          </cell>
          <cell r="H12154">
            <v>0</v>
          </cell>
          <cell r="I12154">
            <v>2000</v>
          </cell>
          <cell r="J12154">
            <v>0</v>
          </cell>
          <cell r="K12154">
            <v>2000</v>
          </cell>
          <cell r="L12154">
            <v>0</v>
          </cell>
          <cell r="M12154">
            <v>0</v>
          </cell>
          <cell r="N12154">
            <v>0</v>
          </cell>
          <cell r="O12154">
            <v>2000</v>
          </cell>
        </row>
        <row r="12155">
          <cell r="D12155" t="str">
            <v>21800241201244</v>
          </cell>
          <cell r="E12155" t="str">
            <v>校级自主巡航AGV智能小车</v>
          </cell>
          <cell r="F12155" t="str">
            <v>吕杰融</v>
          </cell>
          <cell r="G12155" t="str">
            <v>2018072</v>
          </cell>
          <cell r="H12155">
            <v>0</v>
          </cell>
          <cell r="I12155">
            <v>2000</v>
          </cell>
          <cell r="J12155">
            <v>501.9</v>
          </cell>
          <cell r="K12155">
            <v>1498.1</v>
          </cell>
          <cell r="L12155">
            <v>0</v>
          </cell>
          <cell r="M12155">
            <v>0</v>
          </cell>
          <cell r="N12155">
            <v>0</v>
          </cell>
          <cell r="O12155">
            <v>1498.1</v>
          </cell>
        </row>
        <row r="12156">
          <cell r="D12156" t="str">
            <v>21800241201245</v>
          </cell>
          <cell r="E12156" t="str">
            <v>校级有档期么——国货品牌国货品牌小红书种</v>
          </cell>
          <cell r="F12156" t="str">
            <v>胡文龙</v>
          </cell>
          <cell r="G12156" t="str">
            <v>2017836</v>
          </cell>
          <cell r="H12156">
            <v>0</v>
          </cell>
          <cell r="I12156">
            <v>2000</v>
          </cell>
          <cell r="J12156">
            <v>0</v>
          </cell>
          <cell r="K12156">
            <v>2000</v>
          </cell>
          <cell r="L12156">
            <v>0</v>
          </cell>
          <cell r="M12156">
            <v>0</v>
          </cell>
          <cell r="N12156">
            <v>0</v>
          </cell>
          <cell r="O12156">
            <v>2000</v>
          </cell>
        </row>
        <row r="12157">
          <cell r="D12157" t="str">
            <v>21800241201246</v>
          </cell>
          <cell r="E12157" t="str">
            <v>校级一种通过遥控进行灾后勘探的轮腿工业机</v>
          </cell>
          <cell r="F12157" t="str">
            <v>陈德华	</v>
          </cell>
          <cell r="G12157" t="str">
            <v>2023098</v>
          </cell>
          <cell r="H12157">
            <v>0</v>
          </cell>
          <cell r="I12157">
            <v>2000</v>
          </cell>
          <cell r="J12157">
            <v>0</v>
          </cell>
          <cell r="K12157">
            <v>2000</v>
          </cell>
          <cell r="L12157">
            <v>0</v>
          </cell>
          <cell r="M12157">
            <v>0</v>
          </cell>
          <cell r="N12157">
            <v>0</v>
          </cell>
          <cell r="O12157">
            <v>2000</v>
          </cell>
        </row>
        <row r="12158">
          <cell r="D12158" t="str">
            <v>21800241201247</v>
          </cell>
          <cell r="E12158" t="str">
            <v>校级一种通过远程控制灭火的智能应急机器人</v>
          </cell>
          <cell r="F12158" t="str">
            <v>陈德华	</v>
          </cell>
          <cell r="G12158" t="str">
            <v>2023098</v>
          </cell>
          <cell r="H12158">
            <v>0</v>
          </cell>
          <cell r="I12158">
            <v>2046.9</v>
          </cell>
          <cell r="J12158">
            <v>0</v>
          </cell>
          <cell r="K12158">
            <v>2046.9</v>
          </cell>
          <cell r="L12158">
            <v>0</v>
          </cell>
          <cell r="M12158">
            <v>0</v>
          </cell>
          <cell r="N12158">
            <v>0</v>
          </cell>
          <cell r="O12158">
            <v>2046.9</v>
          </cell>
        </row>
        <row r="12159">
          <cell r="D12159" t="str">
            <v>21800241201248</v>
          </cell>
          <cell r="E12159" t="str">
            <v>校级基于水上无人船巡航的远程水质监测</v>
          </cell>
          <cell r="F12159" t="str">
            <v>张敏</v>
          </cell>
          <cell r="G12159" t="str">
            <v>2003118</v>
          </cell>
          <cell r="H12159">
            <v>0</v>
          </cell>
          <cell r="I12159">
            <v>2000</v>
          </cell>
          <cell r="J12159">
            <v>1999.39</v>
          </cell>
          <cell r="K12159">
            <v>0.61</v>
          </cell>
          <cell r="L12159">
            <v>0</v>
          </cell>
          <cell r="M12159">
            <v>0</v>
          </cell>
          <cell r="N12159">
            <v>0</v>
          </cell>
          <cell r="O12159">
            <v>0.61</v>
          </cell>
        </row>
        <row r="12160">
          <cell r="D12160" t="str">
            <v>21800241201249</v>
          </cell>
          <cell r="E12160" t="str">
            <v>校级基于FEM的FSCC车架设计</v>
          </cell>
          <cell r="F12160" t="str">
            <v>周飞</v>
          </cell>
          <cell r="G12160" t="str">
            <v>2023055</v>
          </cell>
          <cell r="H12160">
            <v>0</v>
          </cell>
          <cell r="I12160">
            <v>0</v>
          </cell>
          <cell r="J12160">
            <v>0</v>
          </cell>
          <cell r="K12160">
            <v>0</v>
          </cell>
          <cell r="L12160">
            <v>0</v>
          </cell>
          <cell r="M12160">
            <v>0</v>
          </cell>
          <cell r="N12160">
            <v>0</v>
          </cell>
          <cell r="O12160">
            <v>0</v>
          </cell>
        </row>
        <row r="12161">
          <cell r="D12161" t="str">
            <v>21800241201250</v>
          </cell>
          <cell r="E12161" t="str">
            <v>校级基于触觉传感的康复手系统</v>
          </cell>
          <cell r="F12161" t="str">
            <v>秦毅</v>
          </cell>
          <cell r="G12161" t="str">
            <v>2018079</v>
          </cell>
          <cell r="H12161">
            <v>0</v>
          </cell>
          <cell r="I12161">
            <v>2000</v>
          </cell>
          <cell r="J12161">
            <v>0</v>
          </cell>
          <cell r="K12161">
            <v>2000</v>
          </cell>
          <cell r="L12161">
            <v>0</v>
          </cell>
          <cell r="M12161">
            <v>0</v>
          </cell>
          <cell r="N12161">
            <v>0</v>
          </cell>
          <cell r="O12161">
            <v>2000</v>
          </cell>
        </row>
        <row r="12162">
          <cell r="D12162" t="str">
            <v>21800241201251</v>
          </cell>
          <cell r="E12162" t="str">
            <v>校级创新AI数字化智慧连结非遗文化—开启</v>
          </cell>
          <cell r="F12162" t="str">
            <v>陈美琪</v>
          </cell>
          <cell r="G12162" t="str">
            <v>2023155</v>
          </cell>
          <cell r="H12162">
            <v>1500</v>
          </cell>
          <cell r="I12162">
            <v>2000</v>
          </cell>
          <cell r="J12162">
            <v>0</v>
          </cell>
          <cell r="K12162">
            <v>3500</v>
          </cell>
          <cell r="L12162">
            <v>0</v>
          </cell>
          <cell r="M12162">
            <v>0</v>
          </cell>
          <cell r="N12162">
            <v>0</v>
          </cell>
          <cell r="O12162">
            <v>3500</v>
          </cell>
        </row>
        <row r="12163">
          <cell r="D12163" t="str">
            <v>21800241201252</v>
          </cell>
          <cell r="E12163" t="str">
            <v>校级湿度传感器设计与实现</v>
          </cell>
          <cell r="F12163" t="str">
            <v>彭士荣</v>
          </cell>
          <cell r="G12163" t="str">
            <v>2023037</v>
          </cell>
          <cell r="H12163">
            <v>0</v>
          </cell>
          <cell r="I12163">
            <v>2000</v>
          </cell>
          <cell r="J12163">
            <v>1347.71</v>
          </cell>
          <cell r="K12163">
            <v>652.29</v>
          </cell>
          <cell r="L12163">
            <v>0</v>
          </cell>
          <cell r="M12163">
            <v>0</v>
          </cell>
          <cell r="N12163">
            <v>0</v>
          </cell>
          <cell r="O12163">
            <v>652.29</v>
          </cell>
        </row>
        <row r="12164">
          <cell r="D12164" t="str">
            <v>21800241201253</v>
          </cell>
          <cell r="E12164" t="str">
            <v>校级长短期记忆网络股票价格预测模型研究</v>
          </cell>
          <cell r="F12164" t="str">
            <v>彭士荣</v>
          </cell>
          <cell r="G12164" t="str">
            <v>2023037</v>
          </cell>
          <cell r="H12164">
            <v>0</v>
          </cell>
          <cell r="I12164">
            <v>2000</v>
          </cell>
          <cell r="J12164">
            <v>0</v>
          </cell>
          <cell r="K12164">
            <v>2000</v>
          </cell>
          <cell r="L12164">
            <v>0</v>
          </cell>
          <cell r="M12164">
            <v>0</v>
          </cell>
          <cell r="N12164">
            <v>0</v>
          </cell>
          <cell r="O12164">
            <v>2000</v>
          </cell>
        </row>
        <row r="12165">
          <cell r="D12165" t="str">
            <v>21800241201254</v>
          </cell>
          <cell r="E12165" t="str">
            <v>校级Memories Follower(</v>
          </cell>
          <cell r="F12165" t="str">
            <v>吕杰融</v>
          </cell>
          <cell r="G12165" t="str">
            <v>2018072</v>
          </cell>
          <cell r="H12165">
            <v>0</v>
          </cell>
          <cell r="I12165">
            <v>2000</v>
          </cell>
          <cell r="J12165">
            <v>0</v>
          </cell>
          <cell r="K12165">
            <v>2000</v>
          </cell>
          <cell r="L12165">
            <v>0</v>
          </cell>
          <cell r="M12165">
            <v>0</v>
          </cell>
          <cell r="N12165">
            <v>0</v>
          </cell>
          <cell r="O12165">
            <v>2000</v>
          </cell>
        </row>
        <row r="12166">
          <cell r="D12166" t="str">
            <v>21800241201255</v>
          </cell>
          <cell r="E12166" t="str">
            <v>校级基于图像处理技术的外型辨识系统研究与</v>
          </cell>
          <cell r="F12166" t="str">
            <v>连畊宇</v>
          </cell>
          <cell r="G12166" t="str">
            <v>2023089</v>
          </cell>
          <cell r="H12166">
            <v>0</v>
          </cell>
          <cell r="I12166">
            <v>2000</v>
          </cell>
          <cell r="J12166">
            <v>1788.35</v>
          </cell>
          <cell r="K12166">
            <v>211.65</v>
          </cell>
          <cell r="L12166">
            <v>0</v>
          </cell>
          <cell r="M12166">
            <v>0</v>
          </cell>
          <cell r="N12166">
            <v>0</v>
          </cell>
          <cell r="O12166">
            <v>211.65</v>
          </cell>
        </row>
        <row r="12167">
          <cell r="D12167" t="str">
            <v>21800241201256</v>
          </cell>
          <cell r="E12167" t="str">
            <v>校级社区工坊系统开发</v>
          </cell>
          <cell r="F12167" t="str">
            <v>张幼青</v>
          </cell>
          <cell r="G12167" t="str">
            <v>2023055</v>
          </cell>
          <cell r="H12167">
            <v>0</v>
          </cell>
          <cell r="I12167">
            <v>2000</v>
          </cell>
          <cell r="J12167">
            <v>1977</v>
          </cell>
          <cell r="K12167">
            <v>23</v>
          </cell>
          <cell r="L12167">
            <v>0</v>
          </cell>
          <cell r="M12167">
            <v>0</v>
          </cell>
          <cell r="N12167">
            <v>0</v>
          </cell>
          <cell r="O12167">
            <v>23</v>
          </cell>
        </row>
        <row r="12168">
          <cell r="D12168" t="str">
            <v>21800251118</v>
          </cell>
          <cell r="E12168" t="str">
            <v>培训项目成本</v>
          </cell>
          <cell r="F12168" t="str">
            <v>陈伟</v>
          </cell>
          <cell r="G12168" t="str">
            <v>2003020</v>
          </cell>
          <cell r="H12168">
            <v>0</v>
          </cell>
          <cell r="I12168">
            <v>0</v>
          </cell>
          <cell r="J12168">
            <v>0</v>
          </cell>
          <cell r="K12168">
            <v>0</v>
          </cell>
          <cell r="L12168">
            <v>0</v>
          </cell>
          <cell r="M12168">
            <v>0</v>
          </cell>
          <cell r="N12168">
            <v>0</v>
          </cell>
          <cell r="O12168">
            <v>0</v>
          </cell>
        </row>
        <row r="12169">
          <cell r="D12169" t="str">
            <v>21800251118001</v>
          </cell>
          <cell r="E12169" t="str">
            <v>2025年知识产权干部队伍建设项目</v>
          </cell>
          <cell r="F12169" t="str">
            <v>陈伟</v>
          </cell>
          <cell r="G12169" t="str">
            <v>2003020</v>
          </cell>
          <cell r="H12169">
            <v>0</v>
          </cell>
          <cell r="I12169">
            <v>139500</v>
          </cell>
          <cell r="J12169">
            <v>6700</v>
          </cell>
          <cell r="K12169">
            <v>132800</v>
          </cell>
          <cell r="L12169">
            <v>0</v>
          </cell>
          <cell r="M12169">
            <v>0</v>
          </cell>
          <cell r="N12169">
            <v>0</v>
          </cell>
          <cell r="O12169">
            <v>132800</v>
          </cell>
        </row>
        <row r="12170">
          <cell r="D12170" t="str">
            <v>22000195900001024</v>
          </cell>
          <cell r="E12170" t="str">
            <v>党费</v>
          </cell>
          <cell r="F12170" t="str">
            <v>任斌</v>
          </cell>
          <cell r="G12170" t="str">
            <v>2003008</v>
          </cell>
          <cell r="H12170">
            <v>0</v>
          </cell>
          <cell r="I12170">
            <v>53674.25</v>
          </cell>
          <cell r="J12170">
            <v>0</v>
          </cell>
          <cell r="K12170">
            <v>53674.25</v>
          </cell>
          <cell r="L12170">
            <v>0</v>
          </cell>
          <cell r="M12170">
            <v>0</v>
          </cell>
          <cell r="N12170">
            <v>0</v>
          </cell>
          <cell r="O12170">
            <v>53674.25</v>
          </cell>
        </row>
        <row r="12171">
          <cell r="D12171" t="str">
            <v>22000215701014</v>
          </cell>
          <cell r="E12171" t="str">
            <v>征兵专项经费</v>
          </cell>
          <cell r="F12171" t="str">
            <v>任斌</v>
          </cell>
          <cell r="G12171" t="str">
            <v>2003008</v>
          </cell>
          <cell r="H12171">
            <v>0</v>
          </cell>
          <cell r="I12171">
            <v>2000</v>
          </cell>
          <cell r="J12171">
            <v>0</v>
          </cell>
          <cell r="K12171">
            <v>2000</v>
          </cell>
          <cell r="L12171">
            <v>0</v>
          </cell>
          <cell r="M12171">
            <v>0</v>
          </cell>
          <cell r="N12171">
            <v>0</v>
          </cell>
          <cell r="O12171">
            <v>2000</v>
          </cell>
        </row>
        <row r="12172">
          <cell r="D12172" t="str">
            <v>22000220629007</v>
          </cell>
          <cell r="E12172" t="str">
            <v>本科招生工作经费</v>
          </cell>
          <cell r="F12172" t="str">
            <v>任斌</v>
          </cell>
          <cell r="G12172" t="str">
            <v>2003008</v>
          </cell>
          <cell r="H12172">
            <v>0</v>
          </cell>
          <cell r="I12172">
            <v>0</v>
          </cell>
          <cell r="J12172">
            <v>0</v>
          </cell>
          <cell r="K12172">
            <v>0</v>
          </cell>
          <cell r="L12172">
            <v>0</v>
          </cell>
          <cell r="M12172">
            <v>0</v>
          </cell>
          <cell r="N12172">
            <v>0</v>
          </cell>
          <cell r="O12172">
            <v>0</v>
          </cell>
        </row>
        <row r="12173">
          <cell r="D12173" t="str">
            <v>22000220629020</v>
          </cell>
          <cell r="E12173" t="str">
            <v>研究生招生工作经费</v>
          </cell>
          <cell r="F12173" t="str">
            <v>任斌</v>
          </cell>
          <cell r="G12173" t="str">
            <v>2003008</v>
          </cell>
          <cell r="H12173">
            <v>0</v>
          </cell>
          <cell r="I12173">
            <v>0</v>
          </cell>
          <cell r="J12173">
            <v>0</v>
          </cell>
          <cell r="K12173">
            <v>0</v>
          </cell>
          <cell r="L12173">
            <v>0</v>
          </cell>
          <cell r="M12173">
            <v>0</v>
          </cell>
          <cell r="N12173">
            <v>0</v>
          </cell>
          <cell r="O12173">
            <v>0</v>
          </cell>
        </row>
        <row r="12174">
          <cell r="D12174" t="str">
            <v>22000221001043</v>
          </cell>
          <cell r="E12174" t="str">
            <v>教学部门日常教学经费</v>
          </cell>
          <cell r="F12174" t="str">
            <v>任斌</v>
          </cell>
          <cell r="G12174" t="str">
            <v>2003008</v>
          </cell>
          <cell r="H12174">
            <v>0</v>
          </cell>
          <cell r="I12174">
            <v>0</v>
          </cell>
          <cell r="J12174">
            <v>0</v>
          </cell>
          <cell r="K12174">
            <v>0</v>
          </cell>
          <cell r="L12174">
            <v>0</v>
          </cell>
          <cell r="M12174">
            <v>0</v>
          </cell>
          <cell r="N12174">
            <v>0</v>
          </cell>
          <cell r="O12174">
            <v>0</v>
          </cell>
        </row>
        <row r="12175">
          <cell r="D12175" t="str">
            <v>22000221001051</v>
          </cell>
          <cell r="E12175" t="str">
            <v>党建经费</v>
          </cell>
          <cell r="F12175" t="str">
            <v>任斌</v>
          </cell>
          <cell r="G12175" t="str">
            <v>2003008</v>
          </cell>
          <cell r="H12175">
            <v>0</v>
          </cell>
          <cell r="I12175">
            <v>40635</v>
          </cell>
          <cell r="J12175">
            <v>18473.36</v>
          </cell>
          <cell r="K12175">
            <v>22161.64</v>
          </cell>
          <cell r="L12175">
            <v>0</v>
          </cell>
          <cell r="M12175">
            <v>0</v>
          </cell>
          <cell r="N12175">
            <v>0</v>
          </cell>
          <cell r="O12175">
            <v>22161.64</v>
          </cell>
        </row>
        <row r="12176">
          <cell r="D12176" t="str">
            <v>22000221001075</v>
          </cell>
          <cell r="E12176" t="str">
            <v>德育经费</v>
          </cell>
          <cell r="F12176" t="str">
            <v>任斌</v>
          </cell>
          <cell r="G12176" t="str">
            <v>2003008</v>
          </cell>
          <cell r="H12176">
            <v>0</v>
          </cell>
          <cell r="I12176">
            <v>0</v>
          </cell>
          <cell r="J12176">
            <v>0</v>
          </cell>
          <cell r="K12176">
            <v>0</v>
          </cell>
          <cell r="L12176">
            <v>0</v>
          </cell>
          <cell r="M12176">
            <v>0</v>
          </cell>
          <cell r="N12176">
            <v>0</v>
          </cell>
          <cell r="O12176">
            <v>0</v>
          </cell>
        </row>
        <row r="12177">
          <cell r="D12177" t="str">
            <v>22000221001122011</v>
          </cell>
          <cell r="E12177" t="str">
            <v>实验室教学实验耗材</v>
          </cell>
          <cell r="F12177" t="str">
            <v>任斌</v>
          </cell>
          <cell r="G12177" t="str">
            <v>2003008</v>
          </cell>
          <cell r="H12177">
            <v>0</v>
          </cell>
          <cell r="I12177">
            <v>0</v>
          </cell>
          <cell r="J12177">
            <v>0</v>
          </cell>
          <cell r="K12177">
            <v>0</v>
          </cell>
          <cell r="L12177">
            <v>0</v>
          </cell>
          <cell r="M12177">
            <v>0</v>
          </cell>
          <cell r="N12177">
            <v>0</v>
          </cell>
          <cell r="O12177">
            <v>0</v>
          </cell>
        </row>
        <row r="12178">
          <cell r="D12178" t="str">
            <v>22000221001179</v>
          </cell>
          <cell r="E12178" t="str">
            <v>日常公用经费</v>
          </cell>
          <cell r="F12178" t="str">
            <v>任斌</v>
          </cell>
          <cell r="G12178" t="str">
            <v>2003008</v>
          </cell>
          <cell r="H12178">
            <v>0</v>
          </cell>
          <cell r="I12178">
            <v>0</v>
          </cell>
          <cell r="J12178">
            <v>0</v>
          </cell>
          <cell r="K12178">
            <v>0</v>
          </cell>
          <cell r="L12178">
            <v>0</v>
          </cell>
          <cell r="M12178">
            <v>0</v>
          </cell>
          <cell r="N12178">
            <v>0</v>
          </cell>
          <cell r="O12178">
            <v>0</v>
          </cell>
        </row>
        <row r="12179">
          <cell r="D12179" t="str">
            <v>22000221001180</v>
          </cell>
          <cell r="E12179" t="str">
            <v>教学业务费（教学实验耗材费）</v>
          </cell>
          <cell r="F12179" t="str">
            <v>任斌</v>
          </cell>
          <cell r="G12179" t="str">
            <v>2003008</v>
          </cell>
          <cell r="H12179">
            <v>0</v>
          </cell>
          <cell r="I12179">
            <v>67500</v>
          </cell>
          <cell r="J12179">
            <v>44805.05</v>
          </cell>
          <cell r="K12179">
            <v>22694.95</v>
          </cell>
          <cell r="L12179">
            <v>0</v>
          </cell>
          <cell r="M12179">
            <v>0</v>
          </cell>
          <cell r="N12179">
            <v>0</v>
          </cell>
          <cell r="O12179">
            <v>22694.95</v>
          </cell>
        </row>
        <row r="12180">
          <cell r="D12180" t="str">
            <v>22000221001181</v>
          </cell>
          <cell r="E12180" t="str">
            <v>人才队伍建设费</v>
          </cell>
          <cell r="F12180" t="str">
            <v>任斌</v>
          </cell>
          <cell r="G12180" t="str">
            <v>2003008</v>
          </cell>
          <cell r="H12180">
            <v>0</v>
          </cell>
          <cell r="I12180">
            <v>0</v>
          </cell>
          <cell r="J12180">
            <v>0</v>
          </cell>
          <cell r="K12180">
            <v>0</v>
          </cell>
          <cell r="L12180">
            <v>0</v>
          </cell>
          <cell r="M12180">
            <v>0</v>
          </cell>
          <cell r="N12180">
            <v>0</v>
          </cell>
          <cell r="O12180">
            <v>0</v>
          </cell>
        </row>
        <row r="12181">
          <cell r="D12181" t="str">
            <v>22000221003025</v>
          </cell>
          <cell r="E12181" t="str">
            <v>学生工作经费</v>
          </cell>
          <cell r="F12181" t="str">
            <v>任斌</v>
          </cell>
          <cell r="G12181" t="str">
            <v>2003008</v>
          </cell>
          <cell r="H12181">
            <v>0</v>
          </cell>
          <cell r="I12181">
            <v>52000</v>
          </cell>
          <cell r="J12181">
            <v>34591.98</v>
          </cell>
          <cell r="K12181">
            <v>17408.02</v>
          </cell>
          <cell r="L12181">
            <v>0</v>
          </cell>
          <cell r="M12181">
            <v>0</v>
          </cell>
          <cell r="N12181">
            <v>0</v>
          </cell>
          <cell r="O12181">
            <v>17408.02</v>
          </cell>
        </row>
        <row r="12182">
          <cell r="D12182" t="str">
            <v>22000221012011</v>
          </cell>
          <cell r="E12182" t="str">
            <v>学生工作经费（德育经费）</v>
          </cell>
          <cell r="F12182" t="str">
            <v>任斌</v>
          </cell>
          <cell r="G12182" t="str">
            <v>2003008</v>
          </cell>
          <cell r="H12182">
            <v>0</v>
          </cell>
          <cell r="I12182">
            <v>44000</v>
          </cell>
          <cell r="J12182">
            <v>5987.03</v>
          </cell>
          <cell r="K12182">
            <v>38012.97</v>
          </cell>
          <cell r="L12182">
            <v>0</v>
          </cell>
          <cell r="M12182">
            <v>0</v>
          </cell>
          <cell r="N12182">
            <v>0</v>
          </cell>
          <cell r="O12182">
            <v>38012.97</v>
          </cell>
        </row>
        <row r="12183">
          <cell r="D12183" t="str">
            <v>22000221102003008</v>
          </cell>
          <cell r="E12183" t="str">
            <v>学生毕业设计及实习费</v>
          </cell>
          <cell r="F12183" t="str">
            <v>任斌</v>
          </cell>
          <cell r="G12183" t="str">
            <v>2003008</v>
          </cell>
          <cell r="H12183">
            <v>0</v>
          </cell>
          <cell r="I12183">
            <v>0</v>
          </cell>
          <cell r="J12183">
            <v>0</v>
          </cell>
          <cell r="K12183">
            <v>0</v>
          </cell>
          <cell r="L12183">
            <v>0</v>
          </cell>
          <cell r="M12183">
            <v>0</v>
          </cell>
          <cell r="N12183">
            <v>0</v>
          </cell>
          <cell r="O12183">
            <v>0</v>
          </cell>
        </row>
        <row r="12184">
          <cell r="D12184" t="str">
            <v>22000221102036</v>
          </cell>
          <cell r="E12184" t="str">
            <v>教学业务费</v>
          </cell>
          <cell r="F12184" t="str">
            <v>任斌</v>
          </cell>
          <cell r="G12184" t="str">
            <v>2003008</v>
          </cell>
          <cell r="H12184">
            <v>0</v>
          </cell>
          <cell r="I12184">
            <v>474950</v>
          </cell>
          <cell r="J12184">
            <v>227901.13</v>
          </cell>
          <cell r="K12184">
            <v>247048.87</v>
          </cell>
          <cell r="L12184">
            <v>6600</v>
          </cell>
          <cell r="M12184">
            <v>0</v>
          </cell>
          <cell r="N12184">
            <v>0</v>
          </cell>
          <cell r="O12184">
            <v>247048.87</v>
          </cell>
        </row>
        <row r="12185">
          <cell r="D12185" t="str">
            <v>22000221102036001</v>
          </cell>
          <cell r="E12185" t="str">
            <v>4英寸Si基半导体工艺实训平台信息化管理探索与实践</v>
          </cell>
          <cell r="F12185" t="str">
            <v>林盛鑫</v>
          </cell>
          <cell r="G12185" t="str">
            <v>2003094</v>
          </cell>
          <cell r="H12185">
            <v>0</v>
          </cell>
          <cell r="I12185">
            <v>8500</v>
          </cell>
          <cell r="J12185">
            <v>7499</v>
          </cell>
          <cell r="K12185">
            <v>1001</v>
          </cell>
          <cell r="L12185">
            <v>0</v>
          </cell>
          <cell r="M12185">
            <v>0</v>
          </cell>
          <cell r="N12185">
            <v>0</v>
          </cell>
          <cell r="O12185">
            <v>1001</v>
          </cell>
        </row>
        <row r="12186">
          <cell r="D12186" t="str">
            <v>22000221102036002</v>
          </cell>
          <cell r="E12186" t="str">
            <v>信号与系统</v>
          </cell>
          <cell r="F12186" t="str">
            <v>唐穗谷</v>
          </cell>
          <cell r="G12186" t="str">
            <v>2023149</v>
          </cell>
          <cell r="H12186">
            <v>0</v>
          </cell>
          <cell r="I12186">
            <v>14500</v>
          </cell>
          <cell r="J12186">
            <v>10038.48</v>
          </cell>
          <cell r="K12186">
            <v>4461.52</v>
          </cell>
          <cell r="L12186">
            <v>0</v>
          </cell>
          <cell r="M12186">
            <v>0</v>
          </cell>
          <cell r="N12186">
            <v>0</v>
          </cell>
          <cell r="O12186">
            <v>4461.52</v>
          </cell>
        </row>
        <row r="12187">
          <cell r="D12187" t="str">
            <v>22000221102036003</v>
          </cell>
          <cell r="E12187" t="str">
            <v>复变函数与积分变换</v>
          </cell>
          <cell r="F12187" t="str">
            <v>王禹</v>
          </cell>
          <cell r="G12187" t="str">
            <v>2022028</v>
          </cell>
          <cell r="H12187">
            <v>0</v>
          </cell>
          <cell r="I12187">
            <v>10000</v>
          </cell>
          <cell r="J12187">
            <v>9895.01</v>
          </cell>
          <cell r="K12187">
            <v>104.99</v>
          </cell>
          <cell r="L12187">
            <v>0</v>
          </cell>
          <cell r="M12187">
            <v>0</v>
          </cell>
          <cell r="N12187">
            <v>0</v>
          </cell>
          <cell r="O12187">
            <v>104.99</v>
          </cell>
        </row>
        <row r="12188">
          <cell r="D12188" t="str">
            <v>22000221102036004</v>
          </cell>
          <cell r="E12188" t="str">
            <v>人工智能赋能集成电路制造技术</v>
          </cell>
          <cell r="F12188" t="str">
            <v>林俊辉</v>
          </cell>
          <cell r="G12188" t="str">
            <v>2023175</v>
          </cell>
          <cell r="H12188">
            <v>0</v>
          </cell>
          <cell r="I12188">
            <v>15000</v>
          </cell>
          <cell r="J12188">
            <v>6690</v>
          </cell>
          <cell r="K12188">
            <v>8310</v>
          </cell>
          <cell r="L12188">
            <v>0</v>
          </cell>
          <cell r="M12188">
            <v>0</v>
          </cell>
          <cell r="N12188">
            <v>0</v>
          </cell>
          <cell r="O12188">
            <v>8310</v>
          </cell>
        </row>
        <row r="12189">
          <cell r="D12189" t="str">
            <v>22000221102037</v>
          </cell>
          <cell r="E12189" t="str">
            <v>学生工作经费（实习实验费）</v>
          </cell>
          <cell r="F12189" t="str">
            <v>任斌</v>
          </cell>
          <cell r="G12189" t="str">
            <v>2003008</v>
          </cell>
          <cell r="H12189">
            <v>0</v>
          </cell>
          <cell r="I12189">
            <v>45000</v>
          </cell>
          <cell r="J12189">
            <v>7023.39</v>
          </cell>
          <cell r="K12189">
            <v>37976.61</v>
          </cell>
          <cell r="L12189">
            <v>0</v>
          </cell>
          <cell r="M12189">
            <v>0</v>
          </cell>
          <cell r="N12189">
            <v>0</v>
          </cell>
          <cell r="O12189">
            <v>37976.61</v>
          </cell>
        </row>
        <row r="12190">
          <cell r="D12190" t="str">
            <v>22000221103015</v>
          </cell>
          <cell r="E12190" t="str">
            <v>实验和教学设施建设费</v>
          </cell>
          <cell r="F12190" t="str">
            <v>任斌</v>
          </cell>
          <cell r="G12190" t="str">
            <v>2003008</v>
          </cell>
          <cell r="H12190">
            <v>0</v>
          </cell>
          <cell r="I12190">
            <v>50000</v>
          </cell>
          <cell r="J12190">
            <v>0</v>
          </cell>
          <cell r="K12190">
            <v>50000</v>
          </cell>
          <cell r="L12190">
            <v>0</v>
          </cell>
          <cell r="M12190">
            <v>0</v>
          </cell>
          <cell r="N12190">
            <v>0</v>
          </cell>
          <cell r="O12190">
            <v>50000</v>
          </cell>
        </row>
        <row r="12191">
          <cell r="D12191" t="str">
            <v>22000221104001002</v>
          </cell>
          <cell r="E12191" t="str">
            <v>教学业务费（专业建设费）</v>
          </cell>
          <cell r="F12191" t="str">
            <v>任斌</v>
          </cell>
          <cell r="G12191" t="str">
            <v>2003008</v>
          </cell>
          <cell r="H12191">
            <v>0</v>
          </cell>
          <cell r="I12191">
            <v>0</v>
          </cell>
          <cell r="J12191">
            <v>0</v>
          </cell>
          <cell r="K12191">
            <v>0</v>
          </cell>
          <cell r="L12191">
            <v>0</v>
          </cell>
          <cell r="M12191">
            <v>0</v>
          </cell>
          <cell r="N12191">
            <v>0</v>
          </cell>
          <cell r="O12191">
            <v>0</v>
          </cell>
        </row>
        <row r="12192">
          <cell r="D12192" t="str">
            <v>22000221104001015</v>
          </cell>
          <cell r="E12192" t="str">
            <v>卓越计划建设费</v>
          </cell>
          <cell r="F12192" t="str">
            <v>任斌</v>
          </cell>
          <cell r="G12192" t="str">
            <v>2003008</v>
          </cell>
          <cell r="H12192">
            <v>0</v>
          </cell>
          <cell r="I12192">
            <v>0</v>
          </cell>
          <cell r="J12192">
            <v>0</v>
          </cell>
          <cell r="K12192">
            <v>0</v>
          </cell>
          <cell r="L12192">
            <v>0</v>
          </cell>
          <cell r="M12192">
            <v>0</v>
          </cell>
          <cell r="N12192">
            <v>0</v>
          </cell>
          <cell r="O12192">
            <v>0</v>
          </cell>
        </row>
        <row r="12193">
          <cell r="D12193" t="str">
            <v>22000221104001023</v>
          </cell>
          <cell r="E12193" t="str">
            <v>工程认证费</v>
          </cell>
          <cell r="F12193" t="str">
            <v>任斌</v>
          </cell>
          <cell r="G12193" t="str">
            <v>2003008</v>
          </cell>
          <cell r="H12193">
            <v>0</v>
          </cell>
          <cell r="I12193">
            <v>0</v>
          </cell>
          <cell r="J12193">
            <v>0</v>
          </cell>
          <cell r="K12193">
            <v>0</v>
          </cell>
          <cell r="L12193">
            <v>0</v>
          </cell>
          <cell r="M12193">
            <v>0</v>
          </cell>
          <cell r="N12193">
            <v>0</v>
          </cell>
          <cell r="O12193">
            <v>0</v>
          </cell>
        </row>
        <row r="12194">
          <cell r="D12194" t="str">
            <v>22000221105027</v>
          </cell>
          <cell r="E12194" t="str">
            <v>研究生管理费</v>
          </cell>
          <cell r="F12194" t="str">
            <v>任斌</v>
          </cell>
          <cell r="G12194" t="str">
            <v>2003008</v>
          </cell>
          <cell r="H12194">
            <v>0</v>
          </cell>
          <cell r="I12194">
            <v>0</v>
          </cell>
          <cell r="J12194">
            <v>0</v>
          </cell>
          <cell r="K12194">
            <v>0</v>
          </cell>
          <cell r="L12194">
            <v>0</v>
          </cell>
          <cell r="M12194">
            <v>0</v>
          </cell>
          <cell r="N12194">
            <v>0</v>
          </cell>
          <cell r="O12194">
            <v>0</v>
          </cell>
        </row>
        <row r="12195">
          <cell r="D12195" t="str">
            <v>22000221105281</v>
          </cell>
          <cell r="E12195" t="str">
            <v>研究生管理费</v>
          </cell>
          <cell r="F12195" t="str">
            <v>任斌</v>
          </cell>
          <cell r="G12195" t="str">
            <v>2003008</v>
          </cell>
          <cell r="H12195">
            <v>0</v>
          </cell>
          <cell r="I12195">
            <v>0</v>
          </cell>
          <cell r="J12195">
            <v>0</v>
          </cell>
          <cell r="K12195">
            <v>0</v>
          </cell>
          <cell r="L12195">
            <v>0</v>
          </cell>
          <cell r="M12195">
            <v>0</v>
          </cell>
          <cell r="N12195">
            <v>0</v>
          </cell>
          <cell r="O12195">
            <v>0</v>
          </cell>
        </row>
        <row r="12196">
          <cell r="D12196" t="str">
            <v>22000221106215</v>
          </cell>
          <cell r="E12196" t="str">
            <v>教学业务费（课程建设费）</v>
          </cell>
          <cell r="F12196" t="str">
            <v>任斌</v>
          </cell>
          <cell r="G12196" t="str">
            <v>2003008</v>
          </cell>
          <cell r="H12196">
            <v>0</v>
          </cell>
          <cell r="I12196">
            <v>0</v>
          </cell>
          <cell r="J12196">
            <v>0</v>
          </cell>
          <cell r="K12196">
            <v>0</v>
          </cell>
          <cell r="L12196">
            <v>0</v>
          </cell>
          <cell r="M12196">
            <v>0</v>
          </cell>
          <cell r="N12196">
            <v>0</v>
          </cell>
          <cell r="O12196">
            <v>0</v>
          </cell>
        </row>
        <row r="12197">
          <cell r="D12197" t="str">
            <v>22000221106215001</v>
          </cell>
          <cell r="E12197" t="str">
            <v>半导体物理</v>
          </cell>
          <cell r="F12197" t="str">
            <v>李媛</v>
          </cell>
          <cell r="G12197" t="str">
            <v>2020066</v>
          </cell>
          <cell r="H12197">
            <v>0</v>
          </cell>
          <cell r="I12197">
            <v>5000</v>
          </cell>
          <cell r="J12197">
            <v>4950</v>
          </cell>
          <cell r="K12197">
            <v>50</v>
          </cell>
          <cell r="L12197">
            <v>0</v>
          </cell>
          <cell r="M12197">
            <v>0</v>
          </cell>
          <cell r="N12197">
            <v>0</v>
          </cell>
          <cell r="O12197">
            <v>50</v>
          </cell>
        </row>
        <row r="12198">
          <cell r="D12198" t="str">
            <v>22000221106215002</v>
          </cell>
          <cell r="E12198" t="str">
            <v>模拟电子技术-全英课程</v>
          </cell>
          <cell r="F12198" t="str">
            <v>罗安信</v>
          </cell>
          <cell r="G12198" t="str">
            <v>2023178</v>
          </cell>
          <cell r="H12198">
            <v>0</v>
          </cell>
          <cell r="I12198">
            <v>10000</v>
          </cell>
          <cell r="J12198">
            <v>6106.79</v>
          </cell>
          <cell r="K12198">
            <v>3893.21</v>
          </cell>
          <cell r="L12198">
            <v>0</v>
          </cell>
          <cell r="M12198">
            <v>0</v>
          </cell>
          <cell r="N12198">
            <v>0</v>
          </cell>
          <cell r="O12198">
            <v>3893.21</v>
          </cell>
        </row>
        <row r="12199">
          <cell r="D12199" t="str">
            <v>22000221106215003</v>
          </cell>
          <cell r="E12199" t="str">
            <v>电磁场与电磁波</v>
          </cell>
          <cell r="F12199" t="str">
            <v>程凯扬</v>
          </cell>
          <cell r="G12199" t="str">
            <v>2020082</v>
          </cell>
          <cell r="H12199">
            <v>0</v>
          </cell>
          <cell r="I12199">
            <v>7000</v>
          </cell>
          <cell r="J12199">
            <v>0</v>
          </cell>
          <cell r="K12199">
            <v>7000</v>
          </cell>
          <cell r="L12199">
            <v>0</v>
          </cell>
          <cell r="M12199">
            <v>0</v>
          </cell>
          <cell r="N12199">
            <v>0</v>
          </cell>
          <cell r="O12199">
            <v>7000</v>
          </cell>
        </row>
        <row r="12200">
          <cell r="D12200" t="str">
            <v>22000221106215004</v>
          </cell>
          <cell r="E12200" t="str">
            <v>模拟电子技术线下一流课程</v>
          </cell>
          <cell r="F12200" t="str">
            <v>杨阳</v>
          </cell>
          <cell r="G12200" t="str">
            <v>2020117</v>
          </cell>
          <cell r="H12200">
            <v>0</v>
          </cell>
          <cell r="I12200">
            <v>8000</v>
          </cell>
          <cell r="J12200">
            <v>0</v>
          </cell>
          <cell r="K12200">
            <v>8000</v>
          </cell>
          <cell r="L12200">
            <v>0</v>
          </cell>
          <cell r="M12200">
            <v>0</v>
          </cell>
          <cell r="N12200">
            <v>0</v>
          </cell>
          <cell r="O12200">
            <v>8000</v>
          </cell>
        </row>
        <row r="12201">
          <cell r="D12201" t="str">
            <v>22000221110345</v>
          </cell>
          <cell r="E12201" t="str">
            <v>二级学院人才启动费</v>
          </cell>
          <cell r="F12201" t="str">
            <v>任斌</v>
          </cell>
          <cell r="G12201" t="str">
            <v>2003008</v>
          </cell>
          <cell r="H12201">
            <v>0</v>
          </cell>
          <cell r="I12201">
            <v>0</v>
          </cell>
          <cell r="J12201">
            <v>0</v>
          </cell>
          <cell r="K12201">
            <v>0</v>
          </cell>
          <cell r="L12201">
            <v>0</v>
          </cell>
          <cell r="M12201">
            <v>0</v>
          </cell>
          <cell r="N12201">
            <v>0</v>
          </cell>
          <cell r="O12201">
            <v>0</v>
          </cell>
        </row>
        <row r="12202">
          <cell r="D12202" t="str">
            <v>22000221110345001</v>
          </cell>
          <cell r="E12202" t="str">
            <v>肖德志 人才启动经费项目</v>
          </cell>
          <cell r="F12202" t="str">
            <v>肖德志</v>
          </cell>
          <cell r="G12202" t="str">
            <v>2024146</v>
          </cell>
          <cell r="H12202">
            <v>0</v>
          </cell>
          <cell r="I12202">
            <v>100000</v>
          </cell>
          <cell r="J12202">
            <v>0</v>
          </cell>
          <cell r="K12202">
            <v>100000</v>
          </cell>
          <cell r="L12202">
            <v>0</v>
          </cell>
          <cell r="M12202">
            <v>59999</v>
          </cell>
          <cell r="N12202">
            <v>0</v>
          </cell>
          <cell r="O12202">
            <v>40001</v>
          </cell>
        </row>
        <row r="12203">
          <cell r="D12203" t="str">
            <v>22000221110345002</v>
          </cell>
          <cell r="E12203" t="str">
            <v>陈满妮 人才启动经费项目</v>
          </cell>
          <cell r="F12203" t="str">
            <v>陈满妮</v>
          </cell>
          <cell r="G12203" t="str">
            <v>2025019</v>
          </cell>
          <cell r="H12203">
            <v>0</v>
          </cell>
          <cell r="I12203">
            <v>100000</v>
          </cell>
          <cell r="J12203">
            <v>2875.12</v>
          </cell>
          <cell r="K12203">
            <v>97124.88</v>
          </cell>
          <cell r="L12203">
            <v>0</v>
          </cell>
          <cell r="M12203">
            <v>0</v>
          </cell>
          <cell r="N12203">
            <v>0</v>
          </cell>
          <cell r="O12203">
            <v>97124.88</v>
          </cell>
        </row>
        <row r="12204">
          <cell r="D12204" t="str">
            <v>22000221110345003</v>
          </cell>
          <cell r="E12204" t="str">
            <v>叶葱 人才启动经费项目</v>
          </cell>
          <cell r="F12204" t="str">
            <v>叶葱</v>
          </cell>
          <cell r="G12204" t="str">
            <v>2025030</v>
          </cell>
          <cell r="H12204">
            <v>0</v>
          </cell>
          <cell r="I12204">
            <v>300000</v>
          </cell>
          <cell r="J12204">
            <v>0</v>
          </cell>
          <cell r="K12204">
            <v>300000</v>
          </cell>
          <cell r="L12204">
            <v>0</v>
          </cell>
          <cell r="M12204">
            <v>0</v>
          </cell>
          <cell r="N12204">
            <v>0</v>
          </cell>
          <cell r="O12204">
            <v>300000</v>
          </cell>
        </row>
        <row r="12205">
          <cell r="D12205" t="str">
            <v>22000221110345004</v>
          </cell>
          <cell r="E12205" t="str">
            <v>于广辉 人才启动经费项目</v>
          </cell>
          <cell r="F12205" t="str">
            <v>于广辉</v>
          </cell>
          <cell r="G12205" t="str">
            <v>2025099</v>
          </cell>
          <cell r="H12205">
            <v>0</v>
          </cell>
          <cell r="I12205">
            <v>200000</v>
          </cell>
          <cell r="J12205">
            <v>0</v>
          </cell>
          <cell r="K12205">
            <v>200000</v>
          </cell>
          <cell r="L12205">
            <v>0</v>
          </cell>
          <cell r="M12205">
            <v>0</v>
          </cell>
          <cell r="N12205">
            <v>0</v>
          </cell>
          <cell r="O12205">
            <v>200000</v>
          </cell>
        </row>
        <row r="12206">
          <cell r="D12206" t="str">
            <v>22000221110345005</v>
          </cell>
          <cell r="E12206" t="str">
            <v>何庆林 人才启动经费项目</v>
          </cell>
          <cell r="F12206" t="str">
            <v>何庆林</v>
          </cell>
          <cell r="G12206" t="str">
            <v>2025106</v>
          </cell>
          <cell r="H12206">
            <v>0</v>
          </cell>
          <cell r="I12206">
            <v>200000</v>
          </cell>
          <cell r="J12206">
            <v>0</v>
          </cell>
          <cell r="K12206">
            <v>200000</v>
          </cell>
          <cell r="L12206">
            <v>0</v>
          </cell>
          <cell r="M12206">
            <v>31499</v>
          </cell>
          <cell r="N12206">
            <v>0</v>
          </cell>
          <cell r="O12206">
            <v>168501</v>
          </cell>
        </row>
        <row r="12207">
          <cell r="D12207" t="str">
            <v>22000221110345006</v>
          </cell>
          <cell r="E12207" t="str">
            <v>张帅 人才启动经费项目</v>
          </cell>
          <cell r="F12207" t="str">
            <v>张帅</v>
          </cell>
          <cell r="G12207" t="str">
            <v>2025031</v>
          </cell>
          <cell r="H12207">
            <v>0</v>
          </cell>
          <cell r="I12207">
            <v>50000</v>
          </cell>
          <cell r="J12207">
            <v>0</v>
          </cell>
          <cell r="K12207">
            <v>50000</v>
          </cell>
          <cell r="L12207">
            <v>0</v>
          </cell>
          <cell r="M12207">
            <v>0</v>
          </cell>
          <cell r="N12207">
            <v>0</v>
          </cell>
          <cell r="O12207">
            <v>50000</v>
          </cell>
        </row>
        <row r="12208">
          <cell r="D12208" t="str">
            <v>22000221110345007</v>
          </cell>
          <cell r="E12208" t="str">
            <v>刘亚超 人才启动经费项目</v>
          </cell>
          <cell r="F12208" t="str">
            <v>刘亚超</v>
          </cell>
          <cell r="G12208" t="str">
            <v>2025032</v>
          </cell>
          <cell r="H12208">
            <v>0</v>
          </cell>
          <cell r="I12208">
            <v>50000</v>
          </cell>
          <cell r="J12208">
            <v>0</v>
          </cell>
          <cell r="K12208">
            <v>50000</v>
          </cell>
          <cell r="L12208">
            <v>0</v>
          </cell>
          <cell r="M12208">
            <v>0</v>
          </cell>
          <cell r="N12208">
            <v>0</v>
          </cell>
          <cell r="O12208">
            <v>50000</v>
          </cell>
        </row>
        <row r="12209">
          <cell r="D12209" t="str">
            <v>22000221110345008</v>
          </cell>
          <cell r="E12209" t="str">
            <v>齐伟智 人才启动经费项目</v>
          </cell>
          <cell r="F12209" t="str">
            <v>齐伟智</v>
          </cell>
          <cell r="G12209" t="str">
            <v>2025067</v>
          </cell>
          <cell r="H12209">
            <v>0</v>
          </cell>
          <cell r="I12209">
            <v>100000</v>
          </cell>
          <cell r="J12209">
            <v>0</v>
          </cell>
          <cell r="K12209">
            <v>100000</v>
          </cell>
          <cell r="L12209">
            <v>0</v>
          </cell>
          <cell r="M12209">
            <v>0</v>
          </cell>
          <cell r="N12209">
            <v>0</v>
          </cell>
          <cell r="O12209">
            <v>100000</v>
          </cell>
        </row>
        <row r="12210">
          <cell r="D12210" t="str">
            <v>22000221110345009</v>
          </cell>
          <cell r="E12210" t="str">
            <v>周静涛 人才启动经费项目</v>
          </cell>
          <cell r="F12210" t="str">
            <v>周静涛</v>
          </cell>
          <cell r="G12210" t="str">
            <v>2025096</v>
          </cell>
          <cell r="H12210">
            <v>0</v>
          </cell>
          <cell r="I12210">
            <v>100000</v>
          </cell>
          <cell r="J12210">
            <v>0</v>
          </cell>
          <cell r="K12210">
            <v>100000</v>
          </cell>
          <cell r="L12210">
            <v>0</v>
          </cell>
          <cell r="M12210">
            <v>0</v>
          </cell>
          <cell r="N12210">
            <v>0</v>
          </cell>
          <cell r="O12210">
            <v>100000</v>
          </cell>
        </row>
        <row r="12211">
          <cell r="D12211" t="str">
            <v>22000221110345010</v>
          </cell>
          <cell r="E12211" t="str">
            <v>张霖雲 人才启动经费项目</v>
          </cell>
          <cell r="F12211" t="str">
            <v>张霖雲</v>
          </cell>
          <cell r="G12211" t="str">
            <v>2025029</v>
          </cell>
          <cell r="H12211">
            <v>0</v>
          </cell>
          <cell r="I12211">
            <v>15000</v>
          </cell>
          <cell r="J12211">
            <v>0</v>
          </cell>
          <cell r="K12211">
            <v>15000</v>
          </cell>
          <cell r="L12211">
            <v>0</v>
          </cell>
          <cell r="M12211">
            <v>0</v>
          </cell>
          <cell r="N12211">
            <v>0</v>
          </cell>
          <cell r="O12211">
            <v>15000</v>
          </cell>
        </row>
        <row r="12212">
          <cell r="D12212" t="str">
            <v>22000221110345011</v>
          </cell>
          <cell r="E12212" t="str">
            <v>孟兵恒 人才启动经费项目</v>
          </cell>
          <cell r="F12212" t="str">
            <v>孟兵恒</v>
          </cell>
          <cell r="G12212" t="str">
            <v>2025042</v>
          </cell>
          <cell r="H12212">
            <v>0</v>
          </cell>
          <cell r="I12212">
            <v>15000</v>
          </cell>
          <cell r="J12212">
            <v>0</v>
          </cell>
          <cell r="K12212">
            <v>15000</v>
          </cell>
          <cell r="L12212">
            <v>0</v>
          </cell>
          <cell r="M12212">
            <v>0</v>
          </cell>
          <cell r="N12212">
            <v>0</v>
          </cell>
          <cell r="O12212">
            <v>15000</v>
          </cell>
        </row>
        <row r="12213">
          <cell r="D12213" t="str">
            <v>22000221110345012</v>
          </cell>
          <cell r="E12213" t="str">
            <v>张建强 人才启动经费项目</v>
          </cell>
          <cell r="F12213" t="str">
            <v>张建强</v>
          </cell>
          <cell r="G12213" t="str">
            <v>2025102</v>
          </cell>
          <cell r="H12213">
            <v>0</v>
          </cell>
          <cell r="I12213">
            <v>15000</v>
          </cell>
          <cell r="J12213">
            <v>0</v>
          </cell>
          <cell r="K12213">
            <v>15000</v>
          </cell>
          <cell r="L12213">
            <v>0</v>
          </cell>
          <cell r="M12213">
            <v>0</v>
          </cell>
          <cell r="N12213">
            <v>0</v>
          </cell>
          <cell r="O12213">
            <v>15000</v>
          </cell>
        </row>
        <row r="12214">
          <cell r="D12214" t="str">
            <v>22000221111015</v>
          </cell>
          <cell r="E12214" t="str">
            <v>基础设施运行费</v>
          </cell>
          <cell r="F12214" t="str">
            <v>任斌</v>
          </cell>
          <cell r="G12214" t="str">
            <v>2003008</v>
          </cell>
          <cell r="H12214">
            <v>0</v>
          </cell>
          <cell r="I12214">
            <v>0</v>
          </cell>
          <cell r="J12214">
            <v>0</v>
          </cell>
          <cell r="K12214">
            <v>0</v>
          </cell>
          <cell r="L12214">
            <v>0</v>
          </cell>
          <cell r="M12214">
            <v>0</v>
          </cell>
          <cell r="N12214">
            <v>0</v>
          </cell>
          <cell r="O12214">
            <v>0</v>
          </cell>
        </row>
        <row r="12215">
          <cell r="D12215" t="str">
            <v>22000221114298</v>
          </cell>
          <cell r="E12215" t="str">
            <v>教学业务费（教学改革经费）</v>
          </cell>
          <cell r="F12215" t="str">
            <v>任斌</v>
          </cell>
          <cell r="G12215" t="str">
            <v>2003008</v>
          </cell>
          <cell r="H12215">
            <v>0</v>
          </cell>
          <cell r="I12215">
            <v>0</v>
          </cell>
          <cell r="J12215">
            <v>0</v>
          </cell>
          <cell r="K12215">
            <v>0</v>
          </cell>
          <cell r="L12215">
            <v>0</v>
          </cell>
          <cell r="M12215">
            <v>0</v>
          </cell>
          <cell r="N12215">
            <v>0</v>
          </cell>
          <cell r="O12215">
            <v>0</v>
          </cell>
        </row>
        <row r="12216">
          <cell r="D12216" t="str">
            <v>22000221116010</v>
          </cell>
          <cell r="E12216" t="str">
            <v>电子科学与技术</v>
          </cell>
          <cell r="F12216" t="str">
            <v>任斌</v>
          </cell>
          <cell r="G12216" t="str">
            <v>2003008</v>
          </cell>
          <cell r="H12216">
            <v>0</v>
          </cell>
          <cell r="I12216">
            <v>0</v>
          </cell>
          <cell r="J12216">
            <v>0</v>
          </cell>
          <cell r="K12216">
            <v>0</v>
          </cell>
          <cell r="L12216">
            <v>0</v>
          </cell>
          <cell r="M12216">
            <v>0</v>
          </cell>
          <cell r="N12216">
            <v>0</v>
          </cell>
          <cell r="O12216">
            <v>0</v>
          </cell>
        </row>
        <row r="12217">
          <cell r="D12217" t="str">
            <v>22000221116014</v>
          </cell>
          <cell r="E12217" t="str">
            <v>集成电路科学与工程</v>
          </cell>
          <cell r="F12217" t="str">
            <v>任斌</v>
          </cell>
          <cell r="G12217" t="str">
            <v>2003008</v>
          </cell>
          <cell r="H12217">
            <v>0</v>
          </cell>
          <cell r="I12217">
            <v>0</v>
          </cell>
          <cell r="J12217">
            <v>0</v>
          </cell>
          <cell r="K12217">
            <v>0</v>
          </cell>
          <cell r="L12217">
            <v>0</v>
          </cell>
          <cell r="M12217">
            <v>0</v>
          </cell>
          <cell r="N12217">
            <v>0</v>
          </cell>
          <cell r="O12217">
            <v>0</v>
          </cell>
        </row>
        <row r="12218">
          <cell r="D12218" t="str">
            <v>22000221329009</v>
          </cell>
          <cell r="E12218" t="str">
            <v>卓越工程师培养条件提升建设贴息贷款项目（4英寸Si半导体工艺教学实验平台设备采购）</v>
          </cell>
          <cell r="F12218" t="str">
            <v>任斌</v>
          </cell>
          <cell r="G12218" t="str">
            <v>2003008</v>
          </cell>
          <cell r="H12218">
            <v>0</v>
          </cell>
          <cell r="I12218">
            <v>12057500</v>
          </cell>
          <cell r="J12218">
            <v>12040000</v>
          </cell>
          <cell r="K12218">
            <v>17500</v>
          </cell>
          <cell r="L12218">
            <v>0</v>
          </cell>
          <cell r="M12218">
            <v>16912.57</v>
          </cell>
          <cell r="N12218">
            <v>0</v>
          </cell>
          <cell r="O12218">
            <v>587.43</v>
          </cell>
        </row>
        <row r="12219">
          <cell r="D12219" t="str">
            <v>22000221329012</v>
          </cell>
          <cell r="E12219" t="str">
            <v>卓越工程师培养条件提升建设贴息贷款项目（宽禁带半导体信息功能器件科研平台）</v>
          </cell>
          <cell r="F12219" t="str">
            <v>任斌</v>
          </cell>
          <cell r="G12219" t="str">
            <v>2003008</v>
          </cell>
          <cell r="H12219">
            <v>0</v>
          </cell>
          <cell r="I12219">
            <v>29430620</v>
          </cell>
          <cell r="J12219">
            <v>9280700</v>
          </cell>
          <cell r="K12219">
            <v>20149920</v>
          </cell>
          <cell r="L12219">
            <v>8292480</v>
          </cell>
          <cell r="M12219">
            <v>19650707.95</v>
          </cell>
          <cell r="N12219">
            <v>0</v>
          </cell>
          <cell r="O12219">
            <v>499212.05</v>
          </cell>
        </row>
        <row r="12220">
          <cell r="D12220" t="str">
            <v>22000225601007</v>
          </cell>
          <cell r="E12220" t="str">
            <v>科研管理费</v>
          </cell>
          <cell r="F12220" t="str">
            <v>任斌</v>
          </cell>
          <cell r="G12220" t="str">
            <v>2003008</v>
          </cell>
          <cell r="H12220">
            <v>0</v>
          </cell>
          <cell r="I12220">
            <v>208097.3</v>
          </cell>
          <cell r="J12220">
            <v>12554</v>
          </cell>
          <cell r="K12220">
            <v>195543.3</v>
          </cell>
          <cell r="L12220">
            <v>0</v>
          </cell>
          <cell r="M12220">
            <v>0</v>
          </cell>
          <cell r="N12220">
            <v>0</v>
          </cell>
          <cell r="O12220">
            <v>195543.3</v>
          </cell>
        </row>
        <row r="12221">
          <cell r="D12221" t="str">
            <v>22000226113006</v>
          </cell>
          <cell r="E12221" t="str">
            <v>国际微电子学院G2栋专项经费</v>
          </cell>
          <cell r="F12221" t="str">
            <v>任斌</v>
          </cell>
          <cell r="G12221" t="str">
            <v>2003008</v>
          </cell>
          <cell r="H12221">
            <v>0</v>
          </cell>
          <cell r="I12221">
            <v>0</v>
          </cell>
          <cell r="J12221">
            <v>0</v>
          </cell>
          <cell r="K12221">
            <v>0</v>
          </cell>
          <cell r="L12221">
            <v>0</v>
          </cell>
          <cell r="M12221">
            <v>0</v>
          </cell>
          <cell r="N12221">
            <v>0</v>
          </cell>
          <cell r="O12221">
            <v>0</v>
          </cell>
        </row>
        <row r="12222">
          <cell r="D12222" t="str">
            <v>22000226115002016</v>
          </cell>
          <cell r="E12222" t="str">
            <v>集成电路科学与工程</v>
          </cell>
          <cell r="F12222" t="str">
            <v>任斌</v>
          </cell>
          <cell r="G12222" t="str">
            <v>2003008</v>
          </cell>
          <cell r="H12222">
            <v>0</v>
          </cell>
          <cell r="I12222">
            <v>150000</v>
          </cell>
          <cell r="J12222">
            <v>0</v>
          </cell>
          <cell r="K12222">
            <v>150000</v>
          </cell>
          <cell r="L12222">
            <v>0</v>
          </cell>
          <cell r="M12222">
            <v>0</v>
          </cell>
          <cell r="N12222">
            <v>0</v>
          </cell>
          <cell r="O12222">
            <v>150000</v>
          </cell>
        </row>
        <row r="12223">
          <cell r="D12223" t="str">
            <v>22000226115002018</v>
          </cell>
          <cell r="E12223" t="str">
            <v>集成电路科学与工程博士点培育经费</v>
          </cell>
          <cell r="F12223" t="str">
            <v>任斌</v>
          </cell>
          <cell r="G12223" t="str">
            <v>2003008</v>
          </cell>
          <cell r="H12223">
            <v>0</v>
          </cell>
          <cell r="I12223">
            <v>0</v>
          </cell>
          <cell r="J12223">
            <v>0</v>
          </cell>
          <cell r="K12223">
            <v>0</v>
          </cell>
          <cell r="L12223">
            <v>0</v>
          </cell>
          <cell r="M12223">
            <v>0</v>
          </cell>
          <cell r="N12223">
            <v>0</v>
          </cell>
          <cell r="O12223">
            <v>0</v>
          </cell>
        </row>
        <row r="12224">
          <cell r="D12224" t="str">
            <v>22000226115002032</v>
          </cell>
          <cell r="E12224" t="str">
            <v>集成电路科学与工程（培育）</v>
          </cell>
          <cell r="F12224" t="str">
            <v>任斌</v>
          </cell>
          <cell r="G12224" t="str">
            <v>2003008</v>
          </cell>
          <cell r="H12224">
            <v>0</v>
          </cell>
          <cell r="I12224">
            <v>300000</v>
          </cell>
          <cell r="J12224">
            <v>15475</v>
          </cell>
          <cell r="K12224">
            <v>284525</v>
          </cell>
          <cell r="L12224">
            <v>0</v>
          </cell>
          <cell r="M12224">
            <v>31000</v>
          </cell>
          <cell r="N12224">
            <v>0</v>
          </cell>
          <cell r="O12224">
            <v>253525</v>
          </cell>
        </row>
        <row r="12225">
          <cell r="D12225" t="str">
            <v>22000226115002035</v>
          </cell>
          <cell r="E12225" t="str">
            <v>面向通信集成系统的多模态轨道角动量天线系统关键技术研究</v>
          </cell>
          <cell r="F12225" t="str">
            <v>张光旻</v>
          </cell>
          <cell r="G12225" t="str">
            <v>2013014</v>
          </cell>
          <cell r="H12225">
            <v>0</v>
          </cell>
          <cell r="I12225">
            <v>100000</v>
          </cell>
          <cell r="J12225">
            <v>13836.9</v>
          </cell>
          <cell r="K12225">
            <v>86163.1</v>
          </cell>
          <cell r="L12225">
            <v>0</v>
          </cell>
          <cell r="M12225">
            <v>0</v>
          </cell>
          <cell r="N12225">
            <v>0</v>
          </cell>
          <cell r="O12225">
            <v>86163.1</v>
          </cell>
        </row>
        <row r="12226">
          <cell r="D12226" t="str">
            <v>22000226115005001</v>
          </cell>
          <cell r="E12226" t="str">
            <v>共建集成电路创新联合体</v>
          </cell>
          <cell r="F12226" t="str">
            <v>任斌</v>
          </cell>
          <cell r="G12226" t="str">
            <v>2003008</v>
          </cell>
          <cell r="H12226">
            <v>0</v>
          </cell>
          <cell r="I12226">
            <v>3000000</v>
          </cell>
          <cell r="J12226">
            <v>1000000</v>
          </cell>
          <cell r="K12226">
            <v>2000000</v>
          </cell>
          <cell r="L12226">
            <v>0</v>
          </cell>
          <cell r="M12226">
            <v>0</v>
          </cell>
          <cell r="N12226">
            <v>0</v>
          </cell>
          <cell r="O12226">
            <v>2000000</v>
          </cell>
        </row>
        <row r="12227">
          <cell r="D12227" t="str">
            <v>22000226115005002</v>
          </cell>
          <cell r="E12227" t="str">
            <v>智能移动终端闪充锂离子电池关键技术及产业化</v>
          </cell>
          <cell r="F12227" t="str">
            <v>任斌</v>
          </cell>
          <cell r="G12227" t="str">
            <v>2003008</v>
          </cell>
          <cell r="H12227">
            <v>0</v>
          </cell>
          <cell r="I12227">
            <v>40000</v>
          </cell>
          <cell r="J12227">
            <v>32001.5</v>
          </cell>
          <cell r="K12227">
            <v>7998.5</v>
          </cell>
          <cell r="L12227">
            <v>0</v>
          </cell>
          <cell r="M12227">
            <v>0</v>
          </cell>
          <cell r="N12227">
            <v>0</v>
          </cell>
          <cell r="O12227">
            <v>7998.5</v>
          </cell>
        </row>
        <row r="12228">
          <cell r="D12228" t="str">
            <v>22000226115005003</v>
          </cell>
          <cell r="E12228" t="str">
            <v>兼顾高能量密度、快充和长寿命的智慧电池系统及芯片关键技术</v>
          </cell>
          <cell r="F12228" t="str">
            <v>任斌</v>
          </cell>
          <cell r="G12228" t="str">
            <v>2003008</v>
          </cell>
          <cell r="H12228">
            <v>0</v>
          </cell>
          <cell r="I12228">
            <v>40000</v>
          </cell>
          <cell r="J12228">
            <v>12600</v>
          </cell>
          <cell r="K12228">
            <v>27400</v>
          </cell>
          <cell r="L12228">
            <v>0</v>
          </cell>
          <cell r="M12228">
            <v>0</v>
          </cell>
          <cell r="N12228">
            <v>0</v>
          </cell>
          <cell r="O12228">
            <v>27400</v>
          </cell>
        </row>
        <row r="12229">
          <cell r="D12229" t="str">
            <v>22000226115005011</v>
          </cell>
          <cell r="E12229" t="str">
            <v>绿色家电集成制造关键技术与应用</v>
          </cell>
          <cell r="F12229" t="str">
            <v>任斌</v>
          </cell>
          <cell r="G12229" t="str">
            <v>2003008</v>
          </cell>
          <cell r="H12229">
            <v>0</v>
          </cell>
          <cell r="I12229">
            <v>40000</v>
          </cell>
          <cell r="J12229">
            <v>0</v>
          </cell>
          <cell r="K12229">
            <v>40000</v>
          </cell>
          <cell r="L12229">
            <v>0</v>
          </cell>
          <cell r="M12229">
            <v>0</v>
          </cell>
          <cell r="N12229">
            <v>0</v>
          </cell>
          <cell r="O12229">
            <v>40000</v>
          </cell>
        </row>
        <row r="12230">
          <cell r="D12230" t="str">
            <v>22000226115005024</v>
          </cell>
          <cell r="E12230" t="str">
            <v>集成电路科学与工程博士培育点专项工作经费</v>
          </cell>
          <cell r="F12230" t="str">
            <v>任斌</v>
          </cell>
          <cell r="G12230" t="str">
            <v>2003008</v>
          </cell>
          <cell r="H12230">
            <v>0</v>
          </cell>
          <cell r="I12230">
            <v>600000</v>
          </cell>
          <cell r="J12230">
            <v>13975</v>
          </cell>
          <cell r="K12230">
            <v>586025</v>
          </cell>
          <cell r="L12230">
            <v>0</v>
          </cell>
          <cell r="M12230">
            <v>0</v>
          </cell>
          <cell r="N12230">
            <v>0</v>
          </cell>
          <cell r="O12230">
            <v>586025</v>
          </cell>
        </row>
        <row r="12231">
          <cell r="D12231" t="str">
            <v>22000226120004007</v>
          </cell>
          <cell r="E12231" t="str">
            <v>服务东莞企业专项经费</v>
          </cell>
          <cell r="F12231" t="str">
            <v>任斌</v>
          </cell>
          <cell r="G12231" t="str">
            <v>2003008</v>
          </cell>
          <cell r="H12231">
            <v>0</v>
          </cell>
          <cell r="I12231">
            <v>0</v>
          </cell>
          <cell r="J12231">
            <v>0</v>
          </cell>
          <cell r="K12231">
            <v>0</v>
          </cell>
          <cell r="L12231">
            <v>0</v>
          </cell>
          <cell r="M12231">
            <v>0</v>
          </cell>
          <cell r="N12231">
            <v>0</v>
          </cell>
          <cell r="O12231">
            <v>0</v>
          </cell>
        </row>
        <row r="12232">
          <cell r="D12232" t="str">
            <v>22000231103</v>
          </cell>
          <cell r="E12232" t="str">
            <v>国际微电子学院建设经费</v>
          </cell>
          <cell r="F12232" t="str">
            <v>任斌</v>
          </cell>
          <cell r="G12232" t="str">
            <v>2003008</v>
          </cell>
          <cell r="H12232">
            <v>0</v>
          </cell>
          <cell r="I12232">
            <v>0</v>
          </cell>
          <cell r="J12232">
            <v>0</v>
          </cell>
          <cell r="K12232">
            <v>0</v>
          </cell>
          <cell r="L12232">
            <v>0</v>
          </cell>
          <cell r="M12232">
            <v>160200</v>
          </cell>
          <cell r="N12232">
            <v>0</v>
          </cell>
          <cell r="O12232">
            <v>-160200</v>
          </cell>
        </row>
        <row r="12233">
          <cell r="D12233" t="str">
            <v>22000235708</v>
          </cell>
          <cell r="E12233" t="str">
            <v>“合泰杯”单片机应用设计竞赛</v>
          </cell>
          <cell r="F12233" t="str">
            <v>任斌</v>
          </cell>
          <cell r="G12233" t="str">
            <v>2003008</v>
          </cell>
          <cell r="H12233">
            <v>0</v>
          </cell>
          <cell r="I12233">
            <v>24165.3</v>
          </cell>
          <cell r="J12233">
            <v>0</v>
          </cell>
          <cell r="K12233">
            <v>24165.3</v>
          </cell>
          <cell r="L12233">
            <v>0</v>
          </cell>
          <cell r="M12233">
            <v>0</v>
          </cell>
          <cell r="N12233">
            <v>0</v>
          </cell>
          <cell r="O12233">
            <v>24165.3</v>
          </cell>
        </row>
        <row r="12234">
          <cell r="D12234" t="str">
            <v>22000241001004007</v>
          </cell>
          <cell r="E12234" t="str">
            <v>服务东莞企业专项经费</v>
          </cell>
          <cell r="F12234" t="str">
            <v>任斌</v>
          </cell>
          <cell r="G12234" t="str">
            <v>2003008</v>
          </cell>
          <cell r="H12234">
            <v>0</v>
          </cell>
          <cell r="I12234">
            <v>19200</v>
          </cell>
          <cell r="J12234">
            <v>480</v>
          </cell>
          <cell r="K12234">
            <v>18720</v>
          </cell>
          <cell r="L12234">
            <v>0</v>
          </cell>
          <cell r="M12234">
            <v>0</v>
          </cell>
          <cell r="N12234">
            <v>0</v>
          </cell>
          <cell r="O12234">
            <v>18720</v>
          </cell>
        </row>
        <row r="12235">
          <cell r="D12235" t="str">
            <v>22000241002011</v>
          </cell>
          <cell r="E12235" t="str">
            <v>科研业务费</v>
          </cell>
          <cell r="F12235" t="str">
            <v>任斌</v>
          </cell>
          <cell r="G12235" t="str">
            <v>2003008</v>
          </cell>
          <cell r="H12235">
            <v>0</v>
          </cell>
          <cell r="I12235">
            <v>37500</v>
          </cell>
          <cell r="J12235">
            <v>560</v>
          </cell>
          <cell r="K12235">
            <v>36940</v>
          </cell>
          <cell r="L12235">
            <v>0</v>
          </cell>
          <cell r="M12235">
            <v>0</v>
          </cell>
          <cell r="N12235">
            <v>0</v>
          </cell>
          <cell r="O12235">
            <v>36940</v>
          </cell>
        </row>
        <row r="12236">
          <cell r="D12236" t="str">
            <v>22000241201212</v>
          </cell>
          <cell r="E12236" t="str">
            <v>国家级便携式智能力量可视化软硬件锻炼设备</v>
          </cell>
          <cell r="F12236" t="str">
            <v>张志坚</v>
          </cell>
          <cell r="G12236" t="str">
            <v>2006044</v>
          </cell>
          <cell r="H12236">
            <v>0</v>
          </cell>
          <cell r="I12236">
            <v>5000</v>
          </cell>
          <cell r="J12236">
            <v>0</v>
          </cell>
          <cell r="K12236">
            <v>5000</v>
          </cell>
          <cell r="L12236">
            <v>0</v>
          </cell>
          <cell r="M12236">
            <v>0</v>
          </cell>
          <cell r="N12236">
            <v>0</v>
          </cell>
          <cell r="O12236">
            <v>5000</v>
          </cell>
        </row>
        <row r="12237">
          <cell r="D12237" t="str">
            <v>22000241201213</v>
          </cell>
          <cell r="E12237" t="str">
            <v>国家级基于FPGA的音频降噪系统</v>
          </cell>
          <cell r="F12237" t="str">
            <v>丁颜玉</v>
          </cell>
          <cell r="G12237" t="str">
            <v>2017006</v>
          </cell>
          <cell r="H12237">
            <v>0</v>
          </cell>
          <cell r="I12237">
            <v>5000</v>
          </cell>
          <cell r="J12237">
            <v>0</v>
          </cell>
          <cell r="K12237">
            <v>5000</v>
          </cell>
          <cell r="L12237">
            <v>0</v>
          </cell>
          <cell r="M12237">
            <v>0</v>
          </cell>
          <cell r="N12237">
            <v>0</v>
          </cell>
          <cell r="O12237">
            <v>5000</v>
          </cell>
        </row>
        <row r="12238">
          <cell r="D12238" t="str">
            <v>22000241201214</v>
          </cell>
          <cell r="E12238" t="str">
            <v>省级智能犬只穿戴装备</v>
          </cell>
          <cell r="F12238" t="str">
            <v>任斌</v>
          </cell>
          <cell r="G12238" t="str">
            <v>2003008</v>
          </cell>
          <cell r="H12238">
            <v>0</v>
          </cell>
          <cell r="I12238">
            <v>2500</v>
          </cell>
          <cell r="J12238">
            <v>2496.24</v>
          </cell>
          <cell r="K12238">
            <v>3.76</v>
          </cell>
          <cell r="L12238">
            <v>0</v>
          </cell>
          <cell r="M12238">
            <v>0</v>
          </cell>
          <cell r="N12238">
            <v>0</v>
          </cell>
          <cell r="O12238">
            <v>3.76</v>
          </cell>
        </row>
        <row r="12239">
          <cell r="D12239" t="str">
            <v>22000241201215</v>
          </cell>
          <cell r="E12239" t="str">
            <v>省级基于视觉与力觉的移动充电机器人的研发</v>
          </cell>
          <cell r="F12239" t="str">
            <v>林盛鑫</v>
          </cell>
          <cell r="G12239" t="str">
            <v>2003094</v>
          </cell>
          <cell r="H12239">
            <v>0</v>
          </cell>
          <cell r="I12239">
            <v>2500</v>
          </cell>
          <cell r="J12239">
            <v>0</v>
          </cell>
          <cell r="K12239">
            <v>2500</v>
          </cell>
          <cell r="L12239">
            <v>0</v>
          </cell>
          <cell r="M12239">
            <v>0</v>
          </cell>
          <cell r="N12239">
            <v>0</v>
          </cell>
          <cell r="O12239">
            <v>2500</v>
          </cell>
        </row>
        <row r="12240">
          <cell r="D12240" t="str">
            <v>22000241201216</v>
          </cell>
          <cell r="E12240" t="str">
            <v>省级全方位一体化智能婴儿床设计</v>
          </cell>
          <cell r="F12240" t="str">
            <v>赵晓芳</v>
          </cell>
          <cell r="G12240" t="str">
            <v>2011005</v>
          </cell>
          <cell r="H12240">
            <v>0</v>
          </cell>
          <cell r="I12240">
            <v>2500</v>
          </cell>
          <cell r="J12240">
            <v>2500</v>
          </cell>
          <cell r="K12240">
            <v>0</v>
          </cell>
          <cell r="L12240">
            <v>0</v>
          </cell>
          <cell r="M12240">
            <v>0</v>
          </cell>
          <cell r="N12240">
            <v>0</v>
          </cell>
          <cell r="O12240">
            <v>0</v>
          </cell>
        </row>
        <row r="12241">
          <cell r="D12241" t="str">
            <v>22000241201217</v>
          </cell>
          <cell r="E12241" t="str">
            <v>省级便携式阻抗分析仪</v>
          </cell>
          <cell r="F12241" t="str">
            <v>黎山峰</v>
          </cell>
          <cell r="G12241" t="str">
            <v>2004103</v>
          </cell>
          <cell r="H12241">
            <v>0</v>
          </cell>
          <cell r="I12241">
            <v>2500</v>
          </cell>
          <cell r="J12241">
            <v>0</v>
          </cell>
          <cell r="K12241">
            <v>2500</v>
          </cell>
          <cell r="L12241">
            <v>0</v>
          </cell>
          <cell r="M12241">
            <v>0</v>
          </cell>
          <cell r="N12241">
            <v>0</v>
          </cell>
          <cell r="O12241">
            <v>2500</v>
          </cell>
        </row>
        <row r="12242">
          <cell r="D12242" t="str">
            <v>22000241201218</v>
          </cell>
          <cell r="E12242" t="str">
            <v>省级电池内阻测试仪</v>
          </cell>
          <cell r="F12242" t="str">
            <v>胡胜</v>
          </cell>
          <cell r="G12242" t="str">
            <v>2004015</v>
          </cell>
          <cell r="H12242">
            <v>0</v>
          </cell>
          <cell r="I12242">
            <v>2500</v>
          </cell>
          <cell r="J12242">
            <v>0</v>
          </cell>
          <cell r="K12242">
            <v>2500</v>
          </cell>
          <cell r="L12242">
            <v>0</v>
          </cell>
          <cell r="M12242">
            <v>0</v>
          </cell>
          <cell r="N12242">
            <v>0</v>
          </cell>
          <cell r="O12242">
            <v>2500</v>
          </cell>
        </row>
        <row r="12243">
          <cell r="D12243" t="str">
            <v>22000241201219</v>
          </cell>
          <cell r="E12243" t="str">
            <v>校级运动与辅助模组</v>
          </cell>
          <cell r="F12243" t="str">
            <v>任斌</v>
          </cell>
          <cell r="G12243" t="str">
            <v>2003008</v>
          </cell>
          <cell r="H12243">
            <v>0</v>
          </cell>
          <cell r="I12243">
            <v>1250</v>
          </cell>
          <cell r="J12243">
            <v>1170.27</v>
          </cell>
          <cell r="K12243">
            <v>79.73</v>
          </cell>
          <cell r="L12243">
            <v>0</v>
          </cell>
          <cell r="M12243">
            <v>0</v>
          </cell>
          <cell r="N12243">
            <v>0</v>
          </cell>
          <cell r="O12243">
            <v>79.73</v>
          </cell>
        </row>
        <row r="12244">
          <cell r="D12244" t="str">
            <v>22000241201220</v>
          </cell>
          <cell r="E12244" t="str">
            <v>校级基于深度学习的多模态内窥镜图像智能诊</v>
          </cell>
          <cell r="F12244" t="str">
            <v>唐穗谷</v>
          </cell>
          <cell r="G12244" t="str">
            <v>2023149</v>
          </cell>
          <cell r="H12244">
            <v>0</v>
          </cell>
          <cell r="I12244">
            <v>1250</v>
          </cell>
          <cell r="J12244">
            <v>952.74</v>
          </cell>
          <cell r="K12244">
            <v>297.26</v>
          </cell>
          <cell r="L12244">
            <v>0</v>
          </cell>
          <cell r="M12244">
            <v>0</v>
          </cell>
          <cell r="N12244">
            <v>0</v>
          </cell>
          <cell r="O12244">
            <v>297.26</v>
          </cell>
        </row>
        <row r="12245">
          <cell r="D12245" t="str">
            <v>22000241201221</v>
          </cell>
          <cell r="E12245" t="str">
            <v>校级基于stm32部署卷积神经网络的手势</v>
          </cell>
          <cell r="F12245" t="str">
            <v>胡必武</v>
          </cell>
          <cell r="G12245" t="str">
            <v>2000011</v>
          </cell>
          <cell r="H12245">
            <v>0</v>
          </cell>
          <cell r="I12245">
            <v>1250</v>
          </cell>
          <cell r="J12245">
            <v>0</v>
          </cell>
          <cell r="K12245">
            <v>1250</v>
          </cell>
          <cell r="L12245">
            <v>0</v>
          </cell>
          <cell r="M12245">
            <v>0</v>
          </cell>
          <cell r="N12245">
            <v>0</v>
          </cell>
          <cell r="O12245">
            <v>1250</v>
          </cell>
        </row>
        <row r="12246">
          <cell r="D12246" t="str">
            <v>22000241201222</v>
          </cell>
          <cell r="E12246" t="str">
            <v>校级基于FPGA的实时回声消除</v>
          </cell>
          <cell r="F12246" t="str">
            <v>姜明慧</v>
          </cell>
          <cell r="G12246" t="str">
            <v>2020063</v>
          </cell>
          <cell r="H12246">
            <v>0</v>
          </cell>
          <cell r="I12246">
            <v>1250</v>
          </cell>
          <cell r="J12246">
            <v>0</v>
          </cell>
          <cell r="K12246">
            <v>1250</v>
          </cell>
          <cell r="L12246">
            <v>0</v>
          </cell>
          <cell r="M12246">
            <v>0</v>
          </cell>
          <cell r="N12246">
            <v>0</v>
          </cell>
          <cell r="O12246">
            <v>1250</v>
          </cell>
        </row>
        <row r="12247">
          <cell r="D12247" t="str">
            <v>22000241201223</v>
          </cell>
          <cell r="E12247" t="str">
            <v>校级基于氧化镓异质结的便携式X射线探测仪</v>
          </cell>
          <cell r="F12247" t="str">
            <v>周海</v>
          </cell>
          <cell r="G12247" t="str">
            <v>2021090</v>
          </cell>
          <cell r="H12247">
            <v>0</v>
          </cell>
          <cell r="I12247">
            <v>1250</v>
          </cell>
          <cell r="J12247">
            <v>0</v>
          </cell>
          <cell r="K12247">
            <v>1250</v>
          </cell>
          <cell r="L12247">
            <v>0</v>
          </cell>
          <cell r="M12247">
            <v>0</v>
          </cell>
          <cell r="N12247">
            <v>0</v>
          </cell>
          <cell r="O12247">
            <v>1250</v>
          </cell>
        </row>
        <row r="12248">
          <cell r="D12248" t="str">
            <v>22000241201224</v>
          </cell>
          <cell r="E12248" t="str">
            <v>校级高熵氯基钙钛矿量子点紫外探测器的制备</v>
          </cell>
          <cell r="F12248" t="str">
            <v>周海</v>
          </cell>
          <cell r="G12248" t="str">
            <v>2021090</v>
          </cell>
          <cell r="H12248">
            <v>0</v>
          </cell>
          <cell r="I12248">
            <v>1250</v>
          </cell>
          <cell r="J12248">
            <v>0</v>
          </cell>
          <cell r="K12248">
            <v>1250</v>
          </cell>
          <cell r="L12248">
            <v>0</v>
          </cell>
          <cell r="M12248">
            <v>0</v>
          </cell>
          <cell r="N12248">
            <v>0</v>
          </cell>
          <cell r="O12248">
            <v>1250</v>
          </cell>
        </row>
        <row r="12249">
          <cell r="D12249" t="str">
            <v>22000241201225</v>
          </cell>
          <cell r="E12249" t="str">
            <v>校级Ga2O3/GaN自供电宽波段P-N</v>
          </cell>
          <cell r="F12249" t="str">
            <v>李媛</v>
          </cell>
          <cell r="G12249" t="str">
            <v>2020066</v>
          </cell>
          <cell r="H12249">
            <v>0</v>
          </cell>
          <cell r="I12249">
            <v>1250</v>
          </cell>
          <cell r="J12249">
            <v>0</v>
          </cell>
          <cell r="K12249">
            <v>1250</v>
          </cell>
          <cell r="L12249">
            <v>0</v>
          </cell>
          <cell r="M12249">
            <v>0</v>
          </cell>
          <cell r="N12249">
            <v>0</v>
          </cell>
          <cell r="O12249">
            <v>1250</v>
          </cell>
        </row>
        <row r="12250">
          <cell r="D12250" t="str">
            <v>22000241201226</v>
          </cell>
          <cell r="E12250" t="str">
            <v>校级基于 SAW 声镊调控柔性莫尔钙钛矿</v>
          </cell>
          <cell r="F12250" t="str">
            <v>张宝晖</v>
          </cell>
          <cell r="G12250" t="str">
            <v>2023233</v>
          </cell>
          <cell r="H12250">
            <v>0</v>
          </cell>
          <cell r="I12250">
            <v>1250</v>
          </cell>
          <cell r="J12250">
            <v>0</v>
          </cell>
          <cell r="K12250">
            <v>1250</v>
          </cell>
          <cell r="L12250">
            <v>0</v>
          </cell>
          <cell r="M12250">
            <v>0</v>
          </cell>
          <cell r="N12250">
            <v>0</v>
          </cell>
          <cell r="O12250">
            <v>1250</v>
          </cell>
        </row>
        <row r="12251">
          <cell r="D12251" t="str">
            <v>22000251004001</v>
          </cell>
          <cell r="E12251" t="str">
            <v>国际微电子学院G2栋专项经费</v>
          </cell>
          <cell r="F12251" t="str">
            <v>任斌</v>
          </cell>
          <cell r="G12251" t="str">
            <v>2003008</v>
          </cell>
          <cell r="H12251">
            <v>0</v>
          </cell>
          <cell r="I12251">
            <v>350000</v>
          </cell>
          <cell r="J12251">
            <v>0</v>
          </cell>
          <cell r="K12251">
            <v>350000</v>
          </cell>
          <cell r="L12251">
            <v>0</v>
          </cell>
          <cell r="M12251">
            <v>0</v>
          </cell>
          <cell r="N12251">
            <v>0</v>
          </cell>
          <cell r="O12251">
            <v>350000</v>
          </cell>
        </row>
        <row r="12252">
          <cell r="D12252" t="str">
            <v>22000251008009</v>
          </cell>
          <cell r="E12252" t="str">
            <v>集成电路科学与工程</v>
          </cell>
          <cell r="F12252" t="str">
            <v>任斌</v>
          </cell>
          <cell r="G12252" t="str">
            <v>2003008</v>
          </cell>
          <cell r="H12252">
            <v>0</v>
          </cell>
          <cell r="I12252">
            <v>350000</v>
          </cell>
          <cell r="J12252">
            <v>26664.54</v>
          </cell>
          <cell r="K12252">
            <v>323335.46</v>
          </cell>
          <cell r="L12252">
            <v>0</v>
          </cell>
          <cell r="M12252">
            <v>0</v>
          </cell>
          <cell r="N12252">
            <v>0</v>
          </cell>
          <cell r="O12252">
            <v>323335.46</v>
          </cell>
        </row>
        <row r="12253">
          <cell r="D12253" t="str">
            <v>22000251110</v>
          </cell>
          <cell r="E12253" t="str">
            <v>国际微电子学院G2栋专项经费（补充）</v>
          </cell>
          <cell r="F12253" t="str">
            <v>任斌</v>
          </cell>
          <cell r="G12253" t="str">
            <v>2003008</v>
          </cell>
          <cell r="H12253">
            <v>0</v>
          </cell>
          <cell r="I12253">
            <v>3486000</v>
          </cell>
          <cell r="J12253">
            <v>0</v>
          </cell>
          <cell r="K12253">
            <v>3486000</v>
          </cell>
          <cell r="L12253">
            <v>0</v>
          </cell>
          <cell r="M12253">
            <v>1507576.81</v>
          </cell>
          <cell r="N12253">
            <v>0</v>
          </cell>
          <cell r="O12253">
            <v>1978423.19</v>
          </cell>
        </row>
        <row r="12254">
          <cell r="D12254" t="str">
            <v>22000251201091</v>
          </cell>
          <cell r="E12254" t="str">
            <v>国家级基于FPGA的高性能任意采样率转换</v>
          </cell>
          <cell r="F12254" t="str">
            <v>陈剑</v>
          </cell>
          <cell r="G12254" t="str">
            <v>2017041</v>
          </cell>
          <cell r="H12254">
            <v>0</v>
          </cell>
          <cell r="I12254">
            <v>6000</v>
          </cell>
          <cell r="J12254">
            <v>0</v>
          </cell>
          <cell r="K12254">
            <v>6000</v>
          </cell>
          <cell r="L12254">
            <v>0</v>
          </cell>
          <cell r="M12254">
            <v>0</v>
          </cell>
          <cell r="N12254">
            <v>0</v>
          </cell>
          <cell r="O12254">
            <v>6000</v>
          </cell>
        </row>
        <row r="12255">
          <cell r="D12255" t="str">
            <v>22000251201092</v>
          </cell>
          <cell r="E12255" t="str">
            <v>省级增强现实Agent-Ar眼镜</v>
          </cell>
          <cell r="F12255" t="str">
            <v>姜明慧</v>
          </cell>
          <cell r="G12255" t="str">
            <v>2020063</v>
          </cell>
          <cell r="H12255">
            <v>0</v>
          </cell>
          <cell r="I12255">
            <v>3000</v>
          </cell>
          <cell r="J12255">
            <v>0</v>
          </cell>
          <cell r="K12255">
            <v>3000</v>
          </cell>
          <cell r="L12255">
            <v>0</v>
          </cell>
          <cell r="M12255">
            <v>0</v>
          </cell>
          <cell r="N12255">
            <v>0</v>
          </cell>
          <cell r="O12255">
            <v>3000</v>
          </cell>
        </row>
        <row r="12256">
          <cell r="D12256" t="str">
            <v>22000251201093</v>
          </cell>
          <cell r="E12256" t="str">
            <v>省级基于STM32与深度学习的智能垃圾分</v>
          </cell>
          <cell r="F12256" t="str">
            <v>唐穗谷</v>
          </cell>
          <cell r="G12256" t="str">
            <v>2023149</v>
          </cell>
          <cell r="H12256">
            <v>0</v>
          </cell>
          <cell r="I12256">
            <v>3000</v>
          </cell>
          <cell r="J12256">
            <v>0</v>
          </cell>
          <cell r="K12256">
            <v>3000</v>
          </cell>
          <cell r="L12256">
            <v>0</v>
          </cell>
          <cell r="M12256">
            <v>0</v>
          </cell>
          <cell r="N12256">
            <v>0</v>
          </cell>
          <cell r="O12256">
            <v>3000</v>
          </cell>
        </row>
        <row r="12257">
          <cell r="D12257" t="str">
            <v>22000251201094</v>
          </cell>
          <cell r="E12257" t="str">
            <v>省级基于视觉感知的全向轮避障系统的研究</v>
          </cell>
          <cell r="F12257" t="str">
            <v>张光旻</v>
          </cell>
          <cell r="G12257" t="str">
            <v>2013014</v>
          </cell>
          <cell r="H12257">
            <v>0</v>
          </cell>
          <cell r="I12257">
            <v>3000</v>
          </cell>
          <cell r="J12257">
            <v>0</v>
          </cell>
          <cell r="K12257">
            <v>3000</v>
          </cell>
          <cell r="L12257">
            <v>0</v>
          </cell>
          <cell r="M12257">
            <v>0</v>
          </cell>
          <cell r="N12257">
            <v>0</v>
          </cell>
          <cell r="O12257">
            <v>3000</v>
          </cell>
        </row>
        <row r="12258">
          <cell r="D12258" t="str">
            <v>22000251201095</v>
          </cell>
          <cell r="E12258" t="str">
            <v>省级基于多环嵌套圆环贴片结构的多频多模涡</v>
          </cell>
          <cell r="F12258" t="str">
            <v>杨阳</v>
          </cell>
          <cell r="G12258" t="str">
            <v>2020117</v>
          </cell>
          <cell r="H12258">
            <v>0</v>
          </cell>
          <cell r="I12258">
            <v>3000</v>
          </cell>
          <cell r="J12258">
            <v>0</v>
          </cell>
          <cell r="K12258">
            <v>3000</v>
          </cell>
          <cell r="L12258">
            <v>0</v>
          </cell>
          <cell r="M12258">
            <v>0</v>
          </cell>
          <cell r="N12258">
            <v>0</v>
          </cell>
          <cell r="O12258">
            <v>3000</v>
          </cell>
        </row>
        <row r="12259">
          <cell r="D12259" t="str">
            <v>22000251201096</v>
          </cell>
          <cell r="E12259" t="str">
            <v>省级无跳线面包板</v>
          </cell>
          <cell r="F12259" t="str">
            <v>胡胜</v>
          </cell>
          <cell r="G12259" t="str">
            <v>2004015</v>
          </cell>
          <cell r="H12259">
            <v>0</v>
          </cell>
          <cell r="I12259">
            <v>3000</v>
          </cell>
          <cell r="J12259">
            <v>0</v>
          </cell>
          <cell r="K12259">
            <v>3000</v>
          </cell>
          <cell r="L12259">
            <v>0</v>
          </cell>
          <cell r="M12259">
            <v>0</v>
          </cell>
          <cell r="N12259">
            <v>0</v>
          </cell>
          <cell r="O12259">
            <v>3000</v>
          </cell>
        </row>
        <row r="12260">
          <cell r="D12260" t="str">
            <v>22000251201097</v>
          </cell>
          <cell r="E12260" t="str">
            <v>校级新型Si/MBene异质衬底上的制备</v>
          </cell>
          <cell r="F12260" t="str">
            <v>柴吉星</v>
          </cell>
          <cell r="G12260" t="str">
            <v>2023207</v>
          </cell>
          <cell r="H12260">
            <v>0</v>
          </cell>
          <cell r="I12260">
            <v>1500</v>
          </cell>
          <cell r="J12260">
            <v>0</v>
          </cell>
          <cell r="K12260">
            <v>1500</v>
          </cell>
          <cell r="L12260">
            <v>0</v>
          </cell>
          <cell r="M12260">
            <v>0</v>
          </cell>
          <cell r="N12260">
            <v>0</v>
          </cell>
          <cell r="O12260">
            <v>1500</v>
          </cell>
        </row>
        <row r="12261">
          <cell r="D12261" t="str">
            <v>22000251201098</v>
          </cell>
          <cell r="E12261" t="str">
            <v>校级基于多源感知融合的嵌入式无人机智能避</v>
          </cell>
          <cell r="F12261" t="str">
            <v>沈飞</v>
          </cell>
          <cell r="G12261" t="str">
            <v>2018811</v>
          </cell>
          <cell r="H12261">
            <v>0</v>
          </cell>
          <cell r="I12261">
            <v>1500</v>
          </cell>
          <cell r="J12261">
            <v>0</v>
          </cell>
          <cell r="K12261">
            <v>1500</v>
          </cell>
          <cell r="L12261">
            <v>0</v>
          </cell>
          <cell r="M12261">
            <v>0</v>
          </cell>
          <cell r="N12261">
            <v>0</v>
          </cell>
          <cell r="O12261">
            <v>1500</v>
          </cell>
        </row>
        <row r="12262">
          <cell r="D12262" t="str">
            <v>22000251201099</v>
          </cell>
          <cell r="E12262" t="str">
            <v>校级基于 ESP32的六自由度桌面机器人</v>
          </cell>
          <cell r="F12262" t="str">
            <v>林盛鑫</v>
          </cell>
          <cell r="G12262" t="str">
            <v>2003094</v>
          </cell>
          <cell r="H12262">
            <v>0</v>
          </cell>
          <cell r="I12262">
            <v>1500</v>
          </cell>
          <cell r="J12262">
            <v>0</v>
          </cell>
          <cell r="K12262">
            <v>1500</v>
          </cell>
          <cell r="L12262">
            <v>0</v>
          </cell>
          <cell r="M12262">
            <v>0</v>
          </cell>
          <cell r="N12262">
            <v>0</v>
          </cell>
          <cell r="O12262">
            <v>1500</v>
          </cell>
        </row>
        <row r="12263">
          <cell r="D12263" t="str">
            <v>22000251201100</v>
          </cell>
          <cell r="E12263" t="str">
            <v>校级基于AIE的多类型气体检测仪的研发</v>
          </cell>
          <cell r="F12263" t="str">
            <v>赵晓芳</v>
          </cell>
          <cell r="G12263" t="str">
            <v>2011005</v>
          </cell>
          <cell r="H12263">
            <v>0</v>
          </cell>
          <cell r="I12263">
            <v>1500</v>
          </cell>
          <cell r="J12263">
            <v>1500</v>
          </cell>
          <cell r="K12263">
            <v>0</v>
          </cell>
          <cell r="L12263">
            <v>0</v>
          </cell>
          <cell r="M12263">
            <v>0</v>
          </cell>
          <cell r="N12263">
            <v>0</v>
          </cell>
          <cell r="O12263">
            <v>0</v>
          </cell>
        </row>
        <row r="12264">
          <cell r="D12264" t="str">
            <v>22000251201101</v>
          </cell>
          <cell r="E12264" t="str">
            <v>校级MoS?/PdSe?范德华异质PN结</v>
          </cell>
          <cell r="F12264" t="str">
            <v>赖浩杰</v>
          </cell>
          <cell r="G12264" t="str">
            <v>2023136</v>
          </cell>
          <cell r="H12264">
            <v>0</v>
          </cell>
          <cell r="I12264">
            <v>1500</v>
          </cell>
          <cell r="J12264">
            <v>0</v>
          </cell>
          <cell r="K12264">
            <v>1500</v>
          </cell>
          <cell r="L12264">
            <v>0</v>
          </cell>
          <cell r="M12264">
            <v>0</v>
          </cell>
          <cell r="N12264">
            <v>0</v>
          </cell>
          <cell r="O12264">
            <v>1500</v>
          </cell>
        </row>
        <row r="12265">
          <cell r="D12265" t="str">
            <v>22000251201102</v>
          </cell>
          <cell r="E12265" t="str">
            <v>校级基于 FPGA 的并行迷宫求解系统设</v>
          </cell>
          <cell r="F12265" t="str">
            <v>陈豪翔</v>
          </cell>
          <cell r="G12265" t="str">
            <v>2023120</v>
          </cell>
          <cell r="H12265">
            <v>0</v>
          </cell>
          <cell r="I12265">
            <v>1500</v>
          </cell>
          <cell r="J12265">
            <v>0</v>
          </cell>
          <cell r="K12265">
            <v>1500</v>
          </cell>
          <cell r="L12265">
            <v>0</v>
          </cell>
          <cell r="M12265">
            <v>0</v>
          </cell>
          <cell r="N12265">
            <v>0</v>
          </cell>
          <cell r="O12265">
            <v>1500</v>
          </cell>
        </row>
        <row r="12266">
          <cell r="D12266" t="str">
            <v>22000251201103</v>
          </cell>
          <cell r="E12266" t="str">
            <v>校级柔性Pb-Sn钙钛矿纳米线自驱动光电</v>
          </cell>
          <cell r="F12266" t="str">
            <v>吴定军</v>
          </cell>
          <cell r="G12266" t="str">
            <v>2022089</v>
          </cell>
          <cell r="H12266">
            <v>0</v>
          </cell>
          <cell r="I12266">
            <v>1500</v>
          </cell>
          <cell r="J12266">
            <v>0</v>
          </cell>
          <cell r="K12266">
            <v>1500</v>
          </cell>
          <cell r="L12266">
            <v>0</v>
          </cell>
          <cell r="M12266">
            <v>0</v>
          </cell>
          <cell r="N12266">
            <v>0</v>
          </cell>
          <cell r="O12266">
            <v>1500</v>
          </cell>
        </row>
        <row r="12267">
          <cell r="D12267" t="str">
            <v>22000251201104</v>
          </cell>
          <cell r="E12267" t="str">
            <v>校级监察无人机</v>
          </cell>
          <cell r="F12267" t="str">
            <v>牛高强</v>
          </cell>
          <cell r="G12267" t="str">
            <v>2023150</v>
          </cell>
          <cell r="H12267">
            <v>0</v>
          </cell>
          <cell r="I12267">
            <v>1500</v>
          </cell>
          <cell r="J12267">
            <v>0</v>
          </cell>
          <cell r="K12267">
            <v>1500</v>
          </cell>
          <cell r="L12267">
            <v>0</v>
          </cell>
          <cell r="M12267">
            <v>0</v>
          </cell>
          <cell r="N12267">
            <v>0</v>
          </cell>
          <cell r="O12267">
            <v>1500</v>
          </cell>
        </row>
        <row r="12268">
          <cell r="D12268" t="str">
            <v>22000251201105</v>
          </cell>
          <cell r="E12268" t="str">
            <v>校级基于FPGA的高精度音频处理魔盒</v>
          </cell>
          <cell r="F12268" t="str">
            <v>余炽业</v>
          </cell>
          <cell r="G12268" t="str">
            <v>2005059</v>
          </cell>
          <cell r="H12268">
            <v>0</v>
          </cell>
          <cell r="I12268">
            <v>1500</v>
          </cell>
          <cell r="J12268">
            <v>0</v>
          </cell>
          <cell r="K12268">
            <v>1500</v>
          </cell>
          <cell r="L12268">
            <v>0</v>
          </cell>
          <cell r="M12268">
            <v>0</v>
          </cell>
          <cell r="N12268">
            <v>0</v>
          </cell>
          <cell r="O12268">
            <v>1500</v>
          </cell>
        </row>
        <row r="12269">
          <cell r="D12269" t="str">
            <v>22000251201106</v>
          </cell>
          <cell r="E12269" t="str">
            <v>校级基于FPGA的高级智能数据筛选系统</v>
          </cell>
          <cell r="F12269" t="str">
            <v>胡必武</v>
          </cell>
          <cell r="G12269" t="str">
            <v>2000011</v>
          </cell>
          <cell r="H12269">
            <v>0</v>
          </cell>
          <cell r="I12269">
            <v>1500</v>
          </cell>
          <cell r="J12269">
            <v>0</v>
          </cell>
          <cell r="K12269">
            <v>1500</v>
          </cell>
          <cell r="L12269">
            <v>0</v>
          </cell>
          <cell r="M12269">
            <v>0</v>
          </cell>
          <cell r="N12269">
            <v>0</v>
          </cell>
          <cell r="O12269">
            <v>1500</v>
          </cell>
        </row>
        <row r="12270">
          <cell r="D12270" t="str">
            <v>22000251201107</v>
          </cell>
          <cell r="E12270" t="str">
            <v>校级数控电源</v>
          </cell>
          <cell r="F12270" t="str">
            <v>任斌</v>
          </cell>
          <cell r="G12270" t="str">
            <v>2003008</v>
          </cell>
          <cell r="H12270">
            <v>0</v>
          </cell>
          <cell r="I12270">
            <v>1500</v>
          </cell>
          <cell r="J12270">
            <v>0</v>
          </cell>
          <cell r="K12270">
            <v>1500</v>
          </cell>
          <cell r="L12270">
            <v>0</v>
          </cell>
          <cell r="M12270">
            <v>0</v>
          </cell>
          <cell r="N12270">
            <v>0</v>
          </cell>
          <cell r="O12270">
            <v>1500</v>
          </cell>
        </row>
        <row r="12271">
          <cell r="D12271" t="str">
            <v>22000251201108</v>
          </cell>
          <cell r="E12271" t="str">
            <v>校级电化学沉积氧化镓紫外探测</v>
          </cell>
          <cell r="F12271" t="str">
            <v>李媛</v>
          </cell>
          <cell r="G12271" t="str">
            <v>2020066</v>
          </cell>
          <cell r="H12271">
            <v>0</v>
          </cell>
          <cell r="I12271">
            <v>1500</v>
          </cell>
          <cell r="J12271">
            <v>0</v>
          </cell>
          <cell r="K12271">
            <v>1500</v>
          </cell>
          <cell r="L12271">
            <v>0</v>
          </cell>
          <cell r="M12271">
            <v>0</v>
          </cell>
          <cell r="N12271">
            <v>0</v>
          </cell>
          <cell r="O12271">
            <v>1500</v>
          </cell>
        </row>
        <row r="12272">
          <cell r="D12272" t="str">
            <v>22100195900001025</v>
          </cell>
          <cell r="E12272" t="str">
            <v>党费</v>
          </cell>
          <cell r="F12272" t="str">
            <v>谢炯标</v>
          </cell>
          <cell r="G12272" t="str">
            <v>2003025</v>
          </cell>
          <cell r="H12272">
            <v>0</v>
          </cell>
          <cell r="I12272">
            <v>44682.19</v>
          </cell>
          <cell r="J12272">
            <v>1344</v>
          </cell>
          <cell r="K12272">
            <v>43338.19</v>
          </cell>
          <cell r="L12272">
            <v>0</v>
          </cell>
          <cell r="M12272">
            <v>0</v>
          </cell>
          <cell r="N12272">
            <v>0</v>
          </cell>
          <cell r="O12272">
            <v>43338.19</v>
          </cell>
        </row>
        <row r="12273">
          <cell r="D12273" t="str">
            <v>221002061009006</v>
          </cell>
          <cell r="E12273" t="str">
            <v>食品营养健康与智能医学工程研究中心</v>
          </cell>
          <cell r="F12273" t="str">
            <v>王际辉</v>
          </cell>
          <cell r="G12273" t="str">
            <v>2018809</v>
          </cell>
          <cell r="H12273">
            <v>0</v>
          </cell>
          <cell r="I12273">
            <v>1034069.57</v>
          </cell>
          <cell r="J12273">
            <v>244842</v>
          </cell>
          <cell r="K12273">
            <v>789227.57</v>
          </cell>
          <cell r="L12273">
            <v>0</v>
          </cell>
          <cell r="M12273">
            <v>0</v>
          </cell>
          <cell r="N12273">
            <v>0</v>
          </cell>
          <cell r="O12273">
            <v>789227.57</v>
          </cell>
        </row>
        <row r="12274">
          <cell r="D12274" t="str">
            <v>22100206100900601</v>
          </cell>
          <cell r="E12274" t="str">
            <v>（平台配套）高层次人才王际辉科研配套</v>
          </cell>
          <cell r="F12274" t="str">
            <v>王际辉</v>
          </cell>
          <cell r="G12274" t="str">
            <v>2018809</v>
          </cell>
          <cell r="H12274">
            <v>0</v>
          </cell>
          <cell r="I12274">
            <v>303348.42</v>
          </cell>
          <cell r="J12274">
            <v>25200</v>
          </cell>
          <cell r="K12274">
            <v>278148.42</v>
          </cell>
          <cell r="L12274">
            <v>0</v>
          </cell>
          <cell r="M12274">
            <v>0</v>
          </cell>
          <cell r="N12274">
            <v>0</v>
          </cell>
          <cell r="O12274">
            <v>278148.42</v>
          </cell>
        </row>
        <row r="12275">
          <cell r="D12275" t="str">
            <v>22100215701017</v>
          </cell>
          <cell r="E12275" t="str">
            <v>征兵专项经费</v>
          </cell>
          <cell r="F12275" t="str">
            <v>谢炯标</v>
          </cell>
          <cell r="G12275" t="str">
            <v>2003025</v>
          </cell>
          <cell r="H12275">
            <v>0</v>
          </cell>
          <cell r="I12275">
            <v>2000</v>
          </cell>
          <cell r="J12275">
            <v>0</v>
          </cell>
          <cell r="K12275">
            <v>2000</v>
          </cell>
          <cell r="L12275">
            <v>0</v>
          </cell>
          <cell r="M12275">
            <v>0</v>
          </cell>
          <cell r="N12275">
            <v>0</v>
          </cell>
          <cell r="O12275">
            <v>2000</v>
          </cell>
        </row>
        <row r="12276">
          <cell r="D12276" t="str">
            <v>22100220629023</v>
          </cell>
          <cell r="E12276" t="str">
            <v>研究生招生工作经费</v>
          </cell>
          <cell r="F12276" t="str">
            <v>王际辉</v>
          </cell>
          <cell r="G12276" t="str">
            <v>2018809</v>
          </cell>
          <cell r="H12276">
            <v>0</v>
          </cell>
          <cell r="I12276">
            <v>0</v>
          </cell>
          <cell r="J12276">
            <v>0</v>
          </cell>
          <cell r="K12276">
            <v>0</v>
          </cell>
          <cell r="L12276">
            <v>0</v>
          </cell>
          <cell r="M12276">
            <v>0</v>
          </cell>
          <cell r="N12276">
            <v>0</v>
          </cell>
          <cell r="O12276">
            <v>0</v>
          </cell>
        </row>
        <row r="12277">
          <cell r="D12277" t="str">
            <v>22100220629028</v>
          </cell>
          <cell r="E12277" t="str">
            <v>本科招生工作经费</v>
          </cell>
          <cell r="F12277" t="str">
            <v>谢炯标</v>
          </cell>
          <cell r="G12277" t="str">
            <v>2003025</v>
          </cell>
          <cell r="H12277">
            <v>0</v>
          </cell>
          <cell r="I12277">
            <v>0</v>
          </cell>
          <cell r="J12277">
            <v>0</v>
          </cell>
          <cell r="K12277">
            <v>0</v>
          </cell>
          <cell r="L12277">
            <v>0</v>
          </cell>
          <cell r="M12277">
            <v>0</v>
          </cell>
          <cell r="N12277">
            <v>0</v>
          </cell>
          <cell r="O12277">
            <v>0</v>
          </cell>
        </row>
        <row r="12278">
          <cell r="D12278" t="str">
            <v>22100221001134</v>
          </cell>
          <cell r="E12278" t="str">
            <v>教学部门日常教学经费</v>
          </cell>
          <cell r="F12278" t="str">
            <v>王际辉</v>
          </cell>
          <cell r="G12278" t="str">
            <v>2018809</v>
          </cell>
          <cell r="H12278">
            <v>0</v>
          </cell>
          <cell r="I12278">
            <v>0</v>
          </cell>
          <cell r="J12278">
            <v>0</v>
          </cell>
          <cell r="K12278">
            <v>0</v>
          </cell>
          <cell r="L12278">
            <v>0</v>
          </cell>
          <cell r="M12278">
            <v>0</v>
          </cell>
          <cell r="N12278">
            <v>0</v>
          </cell>
          <cell r="O12278">
            <v>0</v>
          </cell>
        </row>
        <row r="12279">
          <cell r="D12279" t="str">
            <v>22100221001136</v>
          </cell>
          <cell r="E12279" t="str">
            <v>党建经费</v>
          </cell>
          <cell r="F12279" t="str">
            <v>谢炯标</v>
          </cell>
          <cell r="G12279" t="str">
            <v>2003025</v>
          </cell>
          <cell r="H12279">
            <v>0</v>
          </cell>
          <cell r="I12279">
            <v>28755</v>
          </cell>
          <cell r="J12279">
            <v>1820</v>
          </cell>
          <cell r="K12279">
            <v>26935</v>
          </cell>
          <cell r="L12279">
            <v>0</v>
          </cell>
          <cell r="M12279">
            <v>0</v>
          </cell>
          <cell r="N12279">
            <v>0</v>
          </cell>
          <cell r="O12279">
            <v>26935</v>
          </cell>
        </row>
        <row r="12280">
          <cell r="D12280" t="str">
            <v>22100221001182</v>
          </cell>
          <cell r="E12280" t="str">
            <v>日常公用经费</v>
          </cell>
          <cell r="F12280" t="str">
            <v>王际辉</v>
          </cell>
          <cell r="G12280" t="str">
            <v>2018809</v>
          </cell>
          <cell r="H12280">
            <v>0</v>
          </cell>
          <cell r="I12280">
            <v>0</v>
          </cell>
          <cell r="J12280">
            <v>0</v>
          </cell>
          <cell r="K12280">
            <v>0</v>
          </cell>
          <cell r="L12280">
            <v>0</v>
          </cell>
          <cell r="M12280">
            <v>0</v>
          </cell>
          <cell r="N12280">
            <v>0</v>
          </cell>
          <cell r="O12280">
            <v>0</v>
          </cell>
        </row>
        <row r="12281">
          <cell r="D12281" t="str">
            <v>22100221001183</v>
          </cell>
          <cell r="E12281" t="str">
            <v>教学业务费（教学实验耗材费）</v>
          </cell>
          <cell r="F12281" t="str">
            <v>王际辉</v>
          </cell>
          <cell r="G12281" t="str">
            <v>2018809</v>
          </cell>
          <cell r="H12281">
            <v>0</v>
          </cell>
          <cell r="I12281">
            <v>29250</v>
          </cell>
          <cell r="J12281">
            <v>19500</v>
          </cell>
          <cell r="K12281">
            <v>9750</v>
          </cell>
          <cell r="L12281">
            <v>0</v>
          </cell>
          <cell r="M12281">
            <v>0</v>
          </cell>
          <cell r="N12281">
            <v>0</v>
          </cell>
          <cell r="O12281">
            <v>9750</v>
          </cell>
        </row>
        <row r="12282">
          <cell r="D12282" t="str">
            <v>22100221001184</v>
          </cell>
          <cell r="E12282" t="str">
            <v>人才队伍建设费</v>
          </cell>
          <cell r="F12282" t="str">
            <v>王际辉</v>
          </cell>
          <cell r="G12282" t="str">
            <v>2018809</v>
          </cell>
          <cell r="H12282">
            <v>0</v>
          </cell>
          <cell r="I12282">
            <v>0</v>
          </cell>
          <cell r="J12282">
            <v>0</v>
          </cell>
          <cell r="K12282">
            <v>0</v>
          </cell>
          <cell r="L12282">
            <v>0</v>
          </cell>
          <cell r="M12282">
            <v>0</v>
          </cell>
          <cell r="N12282">
            <v>0</v>
          </cell>
          <cell r="O12282">
            <v>0</v>
          </cell>
        </row>
        <row r="12283">
          <cell r="D12283" t="str">
            <v>22100221003026</v>
          </cell>
          <cell r="E12283" t="str">
            <v>学生工作经费</v>
          </cell>
          <cell r="F12283" t="str">
            <v>王际辉</v>
          </cell>
          <cell r="G12283" t="str">
            <v>2018809</v>
          </cell>
          <cell r="H12283">
            <v>0</v>
          </cell>
          <cell r="I12283">
            <v>39000</v>
          </cell>
          <cell r="J12283">
            <v>31642.38</v>
          </cell>
          <cell r="K12283">
            <v>7357.62</v>
          </cell>
          <cell r="L12283">
            <v>0</v>
          </cell>
          <cell r="M12283">
            <v>0</v>
          </cell>
          <cell r="N12283">
            <v>0</v>
          </cell>
          <cell r="O12283">
            <v>7357.62</v>
          </cell>
        </row>
        <row r="12284">
          <cell r="D12284" t="str">
            <v>22100221012012</v>
          </cell>
          <cell r="E12284" t="str">
            <v>学生工作经费（德育经费）</v>
          </cell>
          <cell r="F12284" t="str">
            <v>王际辉</v>
          </cell>
          <cell r="G12284" t="str">
            <v>2018809</v>
          </cell>
          <cell r="H12284">
            <v>0</v>
          </cell>
          <cell r="I12284">
            <v>38000</v>
          </cell>
          <cell r="J12284">
            <v>11229.57</v>
          </cell>
          <cell r="K12284">
            <v>26770.43</v>
          </cell>
          <cell r="L12284">
            <v>0</v>
          </cell>
          <cell r="M12284">
            <v>0</v>
          </cell>
          <cell r="N12284">
            <v>0</v>
          </cell>
          <cell r="O12284">
            <v>26770.43</v>
          </cell>
        </row>
        <row r="12285">
          <cell r="D12285" t="str">
            <v>22100221102038</v>
          </cell>
          <cell r="E12285" t="str">
            <v>教学业务费</v>
          </cell>
          <cell r="F12285" t="str">
            <v>王际辉</v>
          </cell>
          <cell r="G12285" t="str">
            <v>2018809</v>
          </cell>
          <cell r="H12285">
            <v>0</v>
          </cell>
          <cell r="I12285">
            <v>178000</v>
          </cell>
          <cell r="J12285">
            <v>26607.45</v>
          </cell>
          <cell r="K12285">
            <v>151392.55</v>
          </cell>
          <cell r="L12285">
            <v>0</v>
          </cell>
          <cell r="M12285">
            <v>0</v>
          </cell>
          <cell r="N12285">
            <v>0</v>
          </cell>
          <cell r="O12285">
            <v>151392.55</v>
          </cell>
        </row>
        <row r="12286">
          <cell r="D12286" t="str">
            <v>22100221102038001</v>
          </cell>
          <cell r="E12286" t="str">
            <v>智能医学教研室</v>
          </cell>
          <cell r="F12286" t="str">
            <v>王笛</v>
          </cell>
          <cell r="G12286" t="str">
            <v>2023087</v>
          </cell>
          <cell r="H12286">
            <v>0</v>
          </cell>
          <cell r="I12286">
            <v>20000</v>
          </cell>
          <cell r="J12286">
            <v>7733.15</v>
          </cell>
          <cell r="K12286">
            <v>12266.85</v>
          </cell>
          <cell r="L12286">
            <v>0</v>
          </cell>
          <cell r="M12286">
            <v>0</v>
          </cell>
          <cell r="N12286">
            <v>0</v>
          </cell>
          <cell r="O12286">
            <v>12266.85</v>
          </cell>
        </row>
        <row r="12287">
          <cell r="D12287" t="str">
            <v>22100221102038002</v>
          </cell>
          <cell r="E12287" t="str">
            <v>算法与数据结构智慧教室示范课堂</v>
          </cell>
          <cell r="F12287" t="str">
            <v>王洋</v>
          </cell>
          <cell r="G12287" t="str">
            <v>2023194</v>
          </cell>
          <cell r="H12287">
            <v>0</v>
          </cell>
          <cell r="I12287">
            <v>17000</v>
          </cell>
          <cell r="J12287">
            <v>0</v>
          </cell>
          <cell r="K12287">
            <v>17000</v>
          </cell>
          <cell r="L12287">
            <v>0</v>
          </cell>
          <cell r="M12287">
            <v>0</v>
          </cell>
          <cell r="N12287">
            <v>0</v>
          </cell>
          <cell r="O12287">
            <v>17000</v>
          </cell>
        </row>
        <row r="12288">
          <cell r="D12288" t="str">
            <v>22100221102038003</v>
          </cell>
          <cell r="E12288" t="str">
            <v>仪器分析</v>
          </cell>
          <cell r="F12288" t="str">
            <v>余祥英</v>
          </cell>
          <cell r="G12288" t="str">
            <v>2017029</v>
          </cell>
          <cell r="H12288">
            <v>0</v>
          </cell>
          <cell r="I12288">
            <v>18000</v>
          </cell>
          <cell r="J12288">
            <v>10400</v>
          </cell>
          <cell r="K12288">
            <v>7600</v>
          </cell>
          <cell r="L12288">
            <v>0</v>
          </cell>
          <cell r="M12288">
            <v>0</v>
          </cell>
          <cell r="N12288">
            <v>0</v>
          </cell>
          <cell r="O12288">
            <v>7600</v>
          </cell>
        </row>
        <row r="12289">
          <cell r="D12289" t="str">
            <v>22100221102038004</v>
          </cell>
          <cell r="E12289" t="str">
            <v>智慧教室示范课堂教改专项</v>
          </cell>
          <cell r="F12289" t="str">
            <v>沈晓燕</v>
          </cell>
          <cell r="G12289" t="str">
            <v>2023092</v>
          </cell>
          <cell r="H12289">
            <v>0</v>
          </cell>
          <cell r="I12289">
            <v>20000</v>
          </cell>
          <cell r="J12289">
            <v>6000</v>
          </cell>
          <cell r="K12289">
            <v>14000</v>
          </cell>
          <cell r="L12289">
            <v>0</v>
          </cell>
          <cell r="M12289">
            <v>0</v>
          </cell>
          <cell r="N12289">
            <v>0</v>
          </cell>
          <cell r="O12289">
            <v>14000</v>
          </cell>
        </row>
        <row r="12290">
          <cell r="D12290" t="str">
            <v>22100221102038005</v>
          </cell>
          <cell r="E12290" t="str">
            <v>线上线下混合式一流课程-食品微生物学</v>
          </cell>
          <cell r="F12290" t="str">
            <v>刘晓珍</v>
          </cell>
          <cell r="G12290" t="str">
            <v>2017054</v>
          </cell>
          <cell r="H12290">
            <v>0</v>
          </cell>
          <cell r="I12290">
            <v>30000</v>
          </cell>
          <cell r="J12290">
            <v>0</v>
          </cell>
          <cell r="K12290">
            <v>30000</v>
          </cell>
          <cell r="L12290">
            <v>0</v>
          </cell>
          <cell r="M12290">
            <v>0</v>
          </cell>
          <cell r="N12290">
            <v>0</v>
          </cell>
          <cell r="O12290">
            <v>30000</v>
          </cell>
        </row>
        <row r="12291">
          <cell r="D12291" t="str">
            <v>22100221102038006</v>
          </cell>
          <cell r="E12291" t="str">
            <v>食品毒理学</v>
          </cell>
          <cell r="F12291" t="str">
            <v>刘晓珍</v>
          </cell>
          <cell r="G12291" t="str">
            <v>2017054</v>
          </cell>
          <cell r="H12291">
            <v>0</v>
          </cell>
          <cell r="I12291">
            <v>20000</v>
          </cell>
          <cell r="J12291">
            <v>0</v>
          </cell>
          <cell r="K12291">
            <v>20000</v>
          </cell>
          <cell r="L12291">
            <v>0</v>
          </cell>
          <cell r="M12291">
            <v>0</v>
          </cell>
          <cell r="N12291">
            <v>0</v>
          </cell>
          <cell r="O12291">
            <v>20000</v>
          </cell>
        </row>
        <row r="12292">
          <cell r="D12292" t="str">
            <v>22100221102038007</v>
          </cell>
          <cell r="E12292" t="str">
            <v>食品工艺学</v>
          </cell>
          <cell r="F12292" t="str">
            <v>陈旭</v>
          </cell>
          <cell r="G12292" t="str">
            <v>2017078</v>
          </cell>
          <cell r="H12292">
            <v>0</v>
          </cell>
          <cell r="I12292">
            <v>15000</v>
          </cell>
          <cell r="J12292">
            <v>0</v>
          </cell>
          <cell r="K12292">
            <v>15000</v>
          </cell>
          <cell r="L12292">
            <v>0</v>
          </cell>
          <cell r="M12292">
            <v>0</v>
          </cell>
          <cell r="N12292">
            <v>0</v>
          </cell>
          <cell r="O12292">
            <v>15000</v>
          </cell>
        </row>
        <row r="12293">
          <cell r="D12293" t="str">
            <v>22100221102038008</v>
          </cell>
          <cell r="E12293" t="str">
            <v>0BE理念下基于BOPPPS模式的食品类专业有机化学课程探索与实践</v>
          </cell>
          <cell r="F12293" t="str">
            <v>陈璇</v>
          </cell>
          <cell r="G12293" t="str">
            <v>2023030</v>
          </cell>
          <cell r="H12293">
            <v>0</v>
          </cell>
          <cell r="I12293">
            <v>10000</v>
          </cell>
          <cell r="J12293">
            <v>0</v>
          </cell>
          <cell r="K12293">
            <v>10000</v>
          </cell>
          <cell r="L12293">
            <v>0</v>
          </cell>
          <cell r="M12293">
            <v>0</v>
          </cell>
          <cell r="N12293">
            <v>0</v>
          </cell>
          <cell r="O12293">
            <v>10000</v>
          </cell>
        </row>
        <row r="12294">
          <cell r="D12294" t="str">
            <v>22100221102038009</v>
          </cell>
          <cell r="E12294" t="str">
            <v>交叉融合背景下《细胞生物学》的教学研究与改革</v>
          </cell>
          <cell r="F12294" t="str">
            <v>王梅梅</v>
          </cell>
          <cell r="G12294" t="str">
            <v>2023044</v>
          </cell>
          <cell r="H12294">
            <v>0</v>
          </cell>
          <cell r="I12294">
            <v>10000</v>
          </cell>
          <cell r="J12294">
            <v>1840</v>
          </cell>
          <cell r="K12294">
            <v>8160</v>
          </cell>
          <cell r="L12294">
            <v>0</v>
          </cell>
          <cell r="M12294">
            <v>0</v>
          </cell>
          <cell r="N12294">
            <v>0</v>
          </cell>
          <cell r="O12294">
            <v>8160</v>
          </cell>
        </row>
        <row r="12295">
          <cell r="D12295" t="str">
            <v>22100221102038010</v>
          </cell>
          <cell r="E12295" t="str">
            <v>智能医学工程导论</v>
          </cell>
          <cell r="F12295" t="str">
            <v>莫云飞</v>
          </cell>
          <cell r="G12295" t="str">
            <v>2022179</v>
          </cell>
          <cell r="H12295">
            <v>0</v>
          </cell>
          <cell r="I12295">
            <v>10000</v>
          </cell>
          <cell r="J12295">
            <v>113.6</v>
          </cell>
          <cell r="K12295">
            <v>9886.4</v>
          </cell>
          <cell r="L12295">
            <v>0</v>
          </cell>
          <cell r="M12295">
            <v>0</v>
          </cell>
          <cell r="N12295">
            <v>0</v>
          </cell>
          <cell r="O12295">
            <v>9886.4</v>
          </cell>
        </row>
        <row r="12296">
          <cell r="D12296" t="str">
            <v>22100221102038011</v>
          </cell>
          <cell r="E12296" t="str">
            <v>细胞生物学</v>
          </cell>
          <cell r="F12296" t="str">
            <v>刘梦</v>
          </cell>
          <cell r="G12296" t="str">
            <v>2022182</v>
          </cell>
          <cell r="H12296">
            <v>0</v>
          </cell>
          <cell r="I12296">
            <v>10000</v>
          </cell>
          <cell r="J12296">
            <v>3562.59</v>
          </cell>
          <cell r="K12296">
            <v>6437.41</v>
          </cell>
          <cell r="L12296">
            <v>0</v>
          </cell>
          <cell r="M12296">
            <v>0</v>
          </cell>
          <cell r="N12296">
            <v>0</v>
          </cell>
          <cell r="O12296">
            <v>6437.41</v>
          </cell>
        </row>
        <row r="12297">
          <cell r="D12297" t="str">
            <v>22100221102038012</v>
          </cell>
          <cell r="E12297" t="str">
            <v>食品化学</v>
          </cell>
          <cell r="F12297" t="str">
            <v>李玉婷</v>
          </cell>
          <cell r="G12297" t="str">
            <v>2017004</v>
          </cell>
          <cell r="H12297">
            <v>0</v>
          </cell>
          <cell r="I12297">
            <v>10000</v>
          </cell>
          <cell r="J12297">
            <v>2700</v>
          </cell>
          <cell r="K12297">
            <v>7300</v>
          </cell>
          <cell r="L12297">
            <v>0</v>
          </cell>
          <cell r="M12297">
            <v>0</v>
          </cell>
          <cell r="N12297">
            <v>0</v>
          </cell>
          <cell r="O12297">
            <v>7300</v>
          </cell>
        </row>
        <row r="12298">
          <cell r="D12298" t="str">
            <v>22100221102039</v>
          </cell>
          <cell r="E12298" t="str">
            <v>学生工作经费（实习实验费）</v>
          </cell>
          <cell r="F12298" t="str">
            <v>王际辉</v>
          </cell>
          <cell r="G12298" t="str">
            <v>2018809</v>
          </cell>
          <cell r="H12298">
            <v>0</v>
          </cell>
          <cell r="I12298">
            <v>101000</v>
          </cell>
          <cell r="J12298">
            <v>22852.88</v>
          </cell>
          <cell r="K12298">
            <v>78147.12</v>
          </cell>
          <cell r="L12298">
            <v>0</v>
          </cell>
          <cell r="M12298">
            <v>0</v>
          </cell>
          <cell r="N12298">
            <v>0</v>
          </cell>
          <cell r="O12298">
            <v>78147.12</v>
          </cell>
        </row>
        <row r="12299">
          <cell r="D12299" t="str">
            <v>22100221103016</v>
          </cell>
          <cell r="E12299" t="str">
            <v>实验和教学设施建设费</v>
          </cell>
          <cell r="F12299" t="str">
            <v>王际辉</v>
          </cell>
          <cell r="G12299" t="str">
            <v>2018809</v>
          </cell>
          <cell r="H12299">
            <v>0</v>
          </cell>
          <cell r="I12299">
            <v>273300</v>
          </cell>
          <cell r="J12299">
            <v>51954.56</v>
          </cell>
          <cell r="K12299">
            <v>221345.44</v>
          </cell>
          <cell r="L12299">
            <v>0</v>
          </cell>
          <cell r="M12299">
            <v>0</v>
          </cell>
          <cell r="N12299">
            <v>0</v>
          </cell>
          <cell r="O12299">
            <v>221345.44</v>
          </cell>
        </row>
        <row r="12300">
          <cell r="D12300" t="str">
            <v>22100221104001026</v>
          </cell>
          <cell r="E12300" t="str">
            <v>教学业务费（专业建设费）</v>
          </cell>
          <cell r="F12300" t="str">
            <v>王际辉</v>
          </cell>
          <cell r="G12300" t="str">
            <v>2018809</v>
          </cell>
          <cell r="H12300">
            <v>0</v>
          </cell>
          <cell r="I12300">
            <v>0</v>
          </cell>
          <cell r="J12300">
            <v>0</v>
          </cell>
          <cell r="K12300">
            <v>0</v>
          </cell>
          <cell r="L12300">
            <v>0</v>
          </cell>
          <cell r="M12300">
            <v>0</v>
          </cell>
          <cell r="N12300">
            <v>0</v>
          </cell>
          <cell r="O12300">
            <v>0</v>
          </cell>
        </row>
        <row r="12301">
          <cell r="D12301" t="str">
            <v>22100221105278</v>
          </cell>
          <cell r="E12301" t="str">
            <v>研究生管理费</v>
          </cell>
          <cell r="F12301" t="str">
            <v>王际辉</v>
          </cell>
          <cell r="G12301" t="str">
            <v>2018809</v>
          </cell>
          <cell r="H12301">
            <v>0</v>
          </cell>
          <cell r="I12301">
            <v>0</v>
          </cell>
          <cell r="J12301">
            <v>0</v>
          </cell>
          <cell r="K12301">
            <v>0</v>
          </cell>
          <cell r="L12301">
            <v>0</v>
          </cell>
          <cell r="M12301">
            <v>0</v>
          </cell>
          <cell r="N12301">
            <v>0</v>
          </cell>
          <cell r="O12301">
            <v>0</v>
          </cell>
        </row>
        <row r="12302">
          <cell r="D12302" t="str">
            <v>22100221106216</v>
          </cell>
          <cell r="E12302" t="str">
            <v>教学业务费（课程建设费）</v>
          </cell>
          <cell r="F12302" t="str">
            <v>王际辉</v>
          </cell>
          <cell r="G12302" t="str">
            <v>2018809</v>
          </cell>
          <cell r="H12302">
            <v>0</v>
          </cell>
          <cell r="I12302">
            <v>0</v>
          </cell>
          <cell r="J12302">
            <v>0</v>
          </cell>
          <cell r="K12302">
            <v>0</v>
          </cell>
          <cell r="L12302">
            <v>0</v>
          </cell>
          <cell r="M12302">
            <v>0</v>
          </cell>
          <cell r="N12302">
            <v>0</v>
          </cell>
          <cell r="O12302">
            <v>0</v>
          </cell>
        </row>
        <row r="12303">
          <cell r="D12303" t="str">
            <v>22100221110355</v>
          </cell>
          <cell r="E12303" t="str">
            <v>二级学院人才启动费</v>
          </cell>
          <cell r="F12303" t="str">
            <v>王际辉</v>
          </cell>
          <cell r="G12303" t="str">
            <v>2018809</v>
          </cell>
          <cell r="H12303">
            <v>0</v>
          </cell>
          <cell r="I12303">
            <v>500000</v>
          </cell>
          <cell r="J12303">
            <v>0</v>
          </cell>
          <cell r="K12303">
            <v>500000</v>
          </cell>
          <cell r="L12303">
            <v>0</v>
          </cell>
          <cell r="M12303">
            <v>0</v>
          </cell>
          <cell r="N12303">
            <v>0</v>
          </cell>
          <cell r="O12303">
            <v>500000</v>
          </cell>
        </row>
        <row r="12304">
          <cell r="D12304" t="str">
            <v>22100221110355001</v>
          </cell>
          <cell r="E12304" t="str">
            <v>杨键 人才启动经费项目</v>
          </cell>
          <cell r="F12304" t="str">
            <v>杨键</v>
          </cell>
          <cell r="G12304" t="str">
            <v>2024189</v>
          </cell>
          <cell r="H12304">
            <v>0</v>
          </cell>
          <cell r="I12304">
            <v>150000</v>
          </cell>
          <cell r="J12304">
            <v>0</v>
          </cell>
          <cell r="K12304">
            <v>150000</v>
          </cell>
          <cell r="L12304">
            <v>0</v>
          </cell>
          <cell r="M12304">
            <v>0</v>
          </cell>
          <cell r="N12304">
            <v>0</v>
          </cell>
          <cell r="O12304">
            <v>150000</v>
          </cell>
        </row>
        <row r="12305">
          <cell r="D12305" t="str">
            <v>22100221110355002</v>
          </cell>
          <cell r="E12305" t="str">
            <v>王韫 人才启动经费项目</v>
          </cell>
          <cell r="F12305" t="str">
            <v>王韫</v>
          </cell>
          <cell r="G12305" t="str">
            <v>2025005</v>
          </cell>
          <cell r="H12305">
            <v>0</v>
          </cell>
          <cell r="I12305">
            <v>100000</v>
          </cell>
          <cell r="J12305">
            <v>0</v>
          </cell>
          <cell r="K12305">
            <v>100000</v>
          </cell>
          <cell r="L12305">
            <v>0</v>
          </cell>
          <cell r="M12305">
            <v>0</v>
          </cell>
          <cell r="N12305">
            <v>0</v>
          </cell>
          <cell r="O12305">
            <v>100000</v>
          </cell>
        </row>
        <row r="12306">
          <cell r="D12306" t="str">
            <v>22100221110355003</v>
          </cell>
          <cell r="E12306" t="str">
            <v>张君秋 人才启动经费项目</v>
          </cell>
          <cell r="F12306" t="str">
            <v>张君秋</v>
          </cell>
          <cell r="G12306" t="str">
            <v>2024151</v>
          </cell>
          <cell r="H12306">
            <v>0</v>
          </cell>
          <cell r="I12306">
            <v>50000</v>
          </cell>
          <cell r="J12306">
            <v>0</v>
          </cell>
          <cell r="K12306">
            <v>50000</v>
          </cell>
          <cell r="L12306">
            <v>0</v>
          </cell>
          <cell r="M12306">
            <v>0</v>
          </cell>
          <cell r="N12306">
            <v>0</v>
          </cell>
          <cell r="O12306">
            <v>50000</v>
          </cell>
        </row>
        <row r="12307">
          <cell r="D12307" t="str">
            <v>22100221110355004</v>
          </cell>
          <cell r="E12307" t="str">
            <v>陈俊华 人才启动经费项目</v>
          </cell>
          <cell r="F12307" t="str">
            <v>陈俊华</v>
          </cell>
          <cell r="G12307" t="str">
            <v>2025038</v>
          </cell>
          <cell r="H12307">
            <v>0</v>
          </cell>
          <cell r="I12307">
            <v>200000</v>
          </cell>
          <cell r="J12307">
            <v>0</v>
          </cell>
          <cell r="K12307">
            <v>200000</v>
          </cell>
          <cell r="L12307">
            <v>0</v>
          </cell>
          <cell r="M12307">
            <v>0</v>
          </cell>
          <cell r="N12307">
            <v>0</v>
          </cell>
          <cell r="O12307">
            <v>200000</v>
          </cell>
        </row>
        <row r="12308">
          <cell r="D12308" t="str">
            <v>22100221110355005</v>
          </cell>
          <cell r="E12308" t="str">
            <v>谢达平 人才启动经费项目</v>
          </cell>
          <cell r="F12308" t="str">
            <v>谢达平</v>
          </cell>
          <cell r="G12308" t="str">
            <v>2025001</v>
          </cell>
          <cell r="H12308">
            <v>0</v>
          </cell>
          <cell r="I12308">
            <v>30000</v>
          </cell>
          <cell r="J12308">
            <v>0</v>
          </cell>
          <cell r="K12308">
            <v>30000</v>
          </cell>
          <cell r="L12308">
            <v>0</v>
          </cell>
          <cell r="M12308">
            <v>0</v>
          </cell>
          <cell r="N12308">
            <v>0</v>
          </cell>
          <cell r="O12308">
            <v>30000</v>
          </cell>
        </row>
        <row r="12309">
          <cell r="D12309" t="str">
            <v>22100221110355006</v>
          </cell>
          <cell r="E12309" t="str">
            <v>邵晓宇 人才启动经费项目</v>
          </cell>
          <cell r="F12309" t="str">
            <v>邵晓宇</v>
          </cell>
          <cell r="G12309" t="str">
            <v>2025015</v>
          </cell>
          <cell r="H12309">
            <v>0</v>
          </cell>
          <cell r="I12309">
            <v>15000</v>
          </cell>
          <cell r="J12309">
            <v>0</v>
          </cell>
          <cell r="K12309">
            <v>15000</v>
          </cell>
          <cell r="L12309">
            <v>0</v>
          </cell>
          <cell r="M12309">
            <v>0</v>
          </cell>
          <cell r="N12309">
            <v>0</v>
          </cell>
          <cell r="O12309">
            <v>15000</v>
          </cell>
        </row>
        <row r="12310">
          <cell r="D12310" t="str">
            <v>22100221110355007</v>
          </cell>
          <cell r="E12310" t="str">
            <v>刘强 人才启动经费项目</v>
          </cell>
          <cell r="F12310" t="str">
            <v>刘强</v>
          </cell>
          <cell r="G12310" t="str">
            <v>2025033</v>
          </cell>
          <cell r="H12310">
            <v>0</v>
          </cell>
          <cell r="I12310">
            <v>100000</v>
          </cell>
          <cell r="J12310">
            <v>0</v>
          </cell>
          <cell r="K12310">
            <v>100000</v>
          </cell>
          <cell r="L12310">
            <v>0</v>
          </cell>
          <cell r="M12310">
            <v>0</v>
          </cell>
          <cell r="N12310">
            <v>0</v>
          </cell>
          <cell r="O12310">
            <v>100000</v>
          </cell>
        </row>
        <row r="12311">
          <cell r="D12311" t="str">
            <v>22100221110355008</v>
          </cell>
          <cell r="E12311" t="str">
            <v>刘志威 人才启动经费项目</v>
          </cell>
          <cell r="F12311" t="str">
            <v>刘志威</v>
          </cell>
          <cell r="G12311" t="str">
            <v>2025053</v>
          </cell>
          <cell r="H12311">
            <v>0</v>
          </cell>
          <cell r="I12311">
            <v>15000</v>
          </cell>
          <cell r="J12311">
            <v>0</v>
          </cell>
          <cell r="K12311">
            <v>15000</v>
          </cell>
          <cell r="L12311">
            <v>0</v>
          </cell>
          <cell r="M12311">
            <v>0</v>
          </cell>
          <cell r="N12311">
            <v>0</v>
          </cell>
          <cell r="O12311">
            <v>15000</v>
          </cell>
        </row>
        <row r="12312">
          <cell r="D12312" t="str">
            <v>22100221111016</v>
          </cell>
          <cell r="E12312" t="str">
            <v>基础设施运行费</v>
          </cell>
          <cell r="F12312" t="str">
            <v>王际辉</v>
          </cell>
          <cell r="G12312" t="str">
            <v>2018809</v>
          </cell>
          <cell r="H12312">
            <v>0</v>
          </cell>
          <cell r="I12312">
            <v>0</v>
          </cell>
          <cell r="J12312">
            <v>0</v>
          </cell>
          <cell r="K12312">
            <v>0</v>
          </cell>
          <cell r="L12312">
            <v>0</v>
          </cell>
          <cell r="M12312">
            <v>0</v>
          </cell>
          <cell r="N12312">
            <v>0</v>
          </cell>
          <cell r="O12312">
            <v>0</v>
          </cell>
        </row>
        <row r="12313">
          <cell r="D12313" t="str">
            <v>22100221114299</v>
          </cell>
          <cell r="E12313" t="str">
            <v>教学业务费（教学改革经费）</v>
          </cell>
          <cell r="F12313" t="str">
            <v>王际辉</v>
          </cell>
          <cell r="G12313" t="str">
            <v>2018809</v>
          </cell>
          <cell r="H12313">
            <v>0</v>
          </cell>
          <cell r="I12313">
            <v>0</v>
          </cell>
          <cell r="J12313">
            <v>0</v>
          </cell>
          <cell r="K12313">
            <v>0</v>
          </cell>
          <cell r="L12313">
            <v>0</v>
          </cell>
          <cell r="M12313">
            <v>0</v>
          </cell>
          <cell r="N12313">
            <v>0</v>
          </cell>
          <cell r="O12313">
            <v>0</v>
          </cell>
        </row>
        <row r="12314">
          <cell r="D12314" t="str">
            <v>22100221114299001</v>
          </cell>
          <cell r="E12314" t="str">
            <v>算法与数据结构智慧教室示范课堂</v>
          </cell>
          <cell r="F12314" t="str">
            <v>王洋</v>
          </cell>
          <cell r="G12314" t="str">
            <v>2023194</v>
          </cell>
          <cell r="H12314">
            <v>0</v>
          </cell>
          <cell r="I12314">
            <v>0</v>
          </cell>
          <cell r="J12314">
            <v>0</v>
          </cell>
          <cell r="K12314">
            <v>0</v>
          </cell>
          <cell r="L12314">
            <v>0</v>
          </cell>
          <cell r="M12314">
            <v>0</v>
          </cell>
          <cell r="N12314">
            <v>0</v>
          </cell>
          <cell r="O12314">
            <v>0</v>
          </cell>
        </row>
        <row r="12315">
          <cell r="D12315" t="str">
            <v>22100221114299002</v>
          </cell>
          <cell r="E12315" t="str">
            <v>食品毒理学</v>
          </cell>
          <cell r="F12315" t="str">
            <v>刘晓珍</v>
          </cell>
          <cell r="G12315" t="str">
            <v>2017054</v>
          </cell>
          <cell r="H12315">
            <v>0</v>
          </cell>
          <cell r="I12315">
            <v>0</v>
          </cell>
          <cell r="J12315">
            <v>0</v>
          </cell>
          <cell r="K12315">
            <v>0</v>
          </cell>
          <cell r="L12315">
            <v>0</v>
          </cell>
          <cell r="M12315">
            <v>0</v>
          </cell>
          <cell r="N12315">
            <v>0</v>
          </cell>
          <cell r="O12315">
            <v>0</v>
          </cell>
        </row>
        <row r="12316">
          <cell r="D12316" t="str">
            <v>22100221114299003</v>
          </cell>
          <cell r="E12316" t="str">
            <v>线上线下混合式一流课程-食品微生物学</v>
          </cell>
          <cell r="F12316" t="str">
            <v>刘晓珍</v>
          </cell>
          <cell r="G12316" t="str">
            <v>2017054</v>
          </cell>
          <cell r="H12316">
            <v>0</v>
          </cell>
          <cell r="I12316">
            <v>0</v>
          </cell>
          <cell r="J12316">
            <v>0</v>
          </cell>
          <cell r="K12316">
            <v>0</v>
          </cell>
          <cell r="L12316">
            <v>0</v>
          </cell>
          <cell r="M12316">
            <v>0</v>
          </cell>
          <cell r="N12316">
            <v>0</v>
          </cell>
          <cell r="O12316">
            <v>0</v>
          </cell>
        </row>
        <row r="12317">
          <cell r="D12317" t="str">
            <v>22100221114299004</v>
          </cell>
          <cell r="E12317" t="str">
            <v>食品工艺学</v>
          </cell>
          <cell r="F12317" t="str">
            <v>朱杰</v>
          </cell>
          <cell r="G12317" t="str">
            <v>2014005</v>
          </cell>
          <cell r="H12317">
            <v>0</v>
          </cell>
          <cell r="I12317">
            <v>0</v>
          </cell>
          <cell r="J12317">
            <v>0</v>
          </cell>
          <cell r="K12317">
            <v>0</v>
          </cell>
          <cell r="L12317">
            <v>0</v>
          </cell>
          <cell r="M12317">
            <v>0</v>
          </cell>
          <cell r="N12317">
            <v>0</v>
          </cell>
          <cell r="O12317">
            <v>0</v>
          </cell>
        </row>
        <row r="12318">
          <cell r="D12318" t="str">
            <v>22100221114299005</v>
          </cell>
          <cell r="E12318" t="str">
            <v>智能医学教研室</v>
          </cell>
          <cell r="F12318" t="str">
            <v>王笛</v>
          </cell>
          <cell r="G12318" t="str">
            <v>2023087</v>
          </cell>
          <cell r="H12318">
            <v>0</v>
          </cell>
          <cell r="I12318">
            <v>0</v>
          </cell>
          <cell r="J12318">
            <v>0</v>
          </cell>
          <cell r="K12318">
            <v>0</v>
          </cell>
          <cell r="L12318">
            <v>0</v>
          </cell>
          <cell r="M12318">
            <v>0</v>
          </cell>
          <cell r="N12318">
            <v>0</v>
          </cell>
          <cell r="O12318">
            <v>0</v>
          </cell>
        </row>
        <row r="12319">
          <cell r="D12319" t="str">
            <v>22100221114299006</v>
          </cell>
          <cell r="E12319" t="str">
            <v>仪器分析</v>
          </cell>
          <cell r="F12319" t="str">
            <v>余祥英</v>
          </cell>
          <cell r="G12319" t="str">
            <v>2017029</v>
          </cell>
          <cell r="H12319">
            <v>0</v>
          </cell>
          <cell r="I12319">
            <v>0</v>
          </cell>
          <cell r="J12319">
            <v>0</v>
          </cell>
          <cell r="K12319">
            <v>0</v>
          </cell>
          <cell r="L12319">
            <v>0</v>
          </cell>
          <cell r="M12319">
            <v>0</v>
          </cell>
          <cell r="N12319">
            <v>0</v>
          </cell>
          <cell r="O12319">
            <v>0</v>
          </cell>
        </row>
        <row r="12320">
          <cell r="D12320" t="str">
            <v>22100221114299007</v>
          </cell>
          <cell r="E12320" t="str">
            <v>计算机类专业导论</v>
          </cell>
          <cell r="F12320" t="str">
            <v>沈晓燕</v>
          </cell>
          <cell r="G12320" t="str">
            <v>2023092</v>
          </cell>
          <cell r="H12320">
            <v>0</v>
          </cell>
          <cell r="I12320">
            <v>0</v>
          </cell>
          <cell r="J12320">
            <v>0</v>
          </cell>
          <cell r="K12320">
            <v>0</v>
          </cell>
          <cell r="L12320">
            <v>0</v>
          </cell>
          <cell r="M12320">
            <v>0</v>
          </cell>
          <cell r="N12320">
            <v>0</v>
          </cell>
          <cell r="O12320">
            <v>0</v>
          </cell>
        </row>
        <row r="12321">
          <cell r="D12321" t="str">
            <v>22100221123</v>
          </cell>
          <cell r="E12321" t="str">
            <v>生命健康技术学院启动费</v>
          </cell>
          <cell r="F12321" t="str">
            <v>王际辉</v>
          </cell>
          <cell r="G12321" t="str">
            <v>2018809</v>
          </cell>
          <cell r="H12321">
            <v>0</v>
          </cell>
          <cell r="I12321">
            <v>0</v>
          </cell>
          <cell r="J12321">
            <v>0</v>
          </cell>
          <cell r="K12321">
            <v>0</v>
          </cell>
          <cell r="L12321">
            <v>0</v>
          </cell>
          <cell r="M12321">
            <v>0</v>
          </cell>
          <cell r="N12321">
            <v>0</v>
          </cell>
          <cell r="O12321">
            <v>0</v>
          </cell>
        </row>
        <row r="12322">
          <cell r="D12322" t="str">
            <v>22100221329026</v>
          </cell>
          <cell r="E12322" t="str">
            <v>卓越工程师培养条件提升建设贴息贷款项目（生物医学工程专业实验室设备采购项目）</v>
          </cell>
          <cell r="F12322" t="str">
            <v>王际辉</v>
          </cell>
          <cell r="G12322" t="str">
            <v>2018809</v>
          </cell>
          <cell r="H12322">
            <v>0</v>
          </cell>
          <cell r="I12322">
            <v>6867500</v>
          </cell>
          <cell r="J12322">
            <v>247140</v>
          </cell>
          <cell r="K12322">
            <v>6620360</v>
          </cell>
          <cell r="L12322">
            <v>247140</v>
          </cell>
          <cell r="M12322">
            <v>6494070</v>
          </cell>
          <cell r="N12322">
            <v>0</v>
          </cell>
          <cell r="O12322">
            <v>126290</v>
          </cell>
        </row>
        <row r="12323">
          <cell r="D12323" t="str">
            <v>22100225601025</v>
          </cell>
          <cell r="E12323" t="str">
            <v>科研管理费</v>
          </cell>
          <cell r="F12323" t="str">
            <v>王际辉</v>
          </cell>
          <cell r="G12323" t="str">
            <v>2018809</v>
          </cell>
          <cell r="H12323">
            <v>0</v>
          </cell>
          <cell r="I12323">
            <v>41146.68</v>
          </cell>
          <cell r="J12323">
            <v>34627.12</v>
          </cell>
          <cell r="K12323">
            <v>6519.56</v>
          </cell>
          <cell r="L12323">
            <v>0</v>
          </cell>
          <cell r="M12323">
            <v>0</v>
          </cell>
          <cell r="N12323">
            <v>0</v>
          </cell>
          <cell r="O12323">
            <v>6519.56</v>
          </cell>
        </row>
        <row r="12324">
          <cell r="D12324" t="str">
            <v>22100226115002015</v>
          </cell>
          <cell r="E12324" t="str">
            <v>生物与医药</v>
          </cell>
          <cell r="F12324" t="str">
            <v>王际辉</v>
          </cell>
          <cell r="G12324" t="str">
            <v>2018809</v>
          </cell>
          <cell r="H12324">
            <v>0</v>
          </cell>
          <cell r="I12324">
            <v>0</v>
          </cell>
          <cell r="J12324">
            <v>0</v>
          </cell>
          <cell r="K12324">
            <v>0</v>
          </cell>
          <cell r="L12324">
            <v>0</v>
          </cell>
          <cell r="M12324">
            <v>0</v>
          </cell>
          <cell r="N12324">
            <v>0</v>
          </cell>
          <cell r="O12324">
            <v>0</v>
          </cell>
        </row>
        <row r="12325">
          <cell r="D12325" t="str">
            <v>22100226115002026</v>
          </cell>
          <cell r="E12325" t="str">
            <v>食品与营养</v>
          </cell>
          <cell r="F12325" t="str">
            <v>王际辉</v>
          </cell>
          <cell r="G12325" t="str">
            <v>2018809</v>
          </cell>
          <cell r="H12325">
            <v>0</v>
          </cell>
          <cell r="I12325">
            <v>250000</v>
          </cell>
          <cell r="J12325">
            <v>26040</v>
          </cell>
          <cell r="K12325">
            <v>223960</v>
          </cell>
          <cell r="L12325">
            <v>0</v>
          </cell>
          <cell r="M12325">
            <v>0</v>
          </cell>
          <cell r="N12325">
            <v>0</v>
          </cell>
          <cell r="O12325">
            <v>223960</v>
          </cell>
        </row>
        <row r="12326">
          <cell r="D12326" t="str">
            <v>22100226115005019</v>
          </cell>
          <cell r="E12326" t="str">
            <v>食品危害物智能精准快速检测与消除一体化技术研发及应用</v>
          </cell>
          <cell r="F12326" t="str">
            <v>刘亚青</v>
          </cell>
          <cell r="G12326" t="str">
            <v>2024066</v>
          </cell>
          <cell r="H12326">
            <v>0</v>
          </cell>
          <cell r="I12326">
            <v>40000</v>
          </cell>
          <cell r="J12326">
            <v>2860</v>
          </cell>
          <cell r="K12326">
            <v>37140</v>
          </cell>
          <cell r="L12326">
            <v>0</v>
          </cell>
          <cell r="M12326">
            <v>0</v>
          </cell>
          <cell r="N12326">
            <v>0</v>
          </cell>
          <cell r="O12326">
            <v>37140</v>
          </cell>
        </row>
        <row r="12327">
          <cell r="D12327" t="str">
            <v>22100226115005022</v>
          </cell>
          <cell r="E12327" t="str">
            <v>食药用功能活性多糖高效创制加工关键技
术创新及应用</v>
          </cell>
          <cell r="F12327" t="str">
            <v>闫景坤</v>
          </cell>
          <cell r="G12327" t="str">
            <v>2021815</v>
          </cell>
          <cell r="H12327">
            <v>0</v>
          </cell>
          <cell r="I12327">
            <v>40000</v>
          </cell>
          <cell r="J12327">
            <v>0</v>
          </cell>
          <cell r="K12327">
            <v>40000</v>
          </cell>
          <cell r="L12327">
            <v>0</v>
          </cell>
          <cell r="M12327">
            <v>0</v>
          </cell>
          <cell r="N12327">
            <v>0</v>
          </cell>
          <cell r="O12327">
            <v>40000</v>
          </cell>
        </row>
        <row r="12328">
          <cell r="D12328" t="str">
            <v>22100226120004018</v>
          </cell>
          <cell r="E12328" t="str">
            <v>服务东莞企业专项经费</v>
          </cell>
          <cell r="F12328" t="str">
            <v>闫景坤</v>
          </cell>
          <cell r="G12328" t="str">
            <v>2021815</v>
          </cell>
          <cell r="H12328">
            <v>0</v>
          </cell>
          <cell r="I12328">
            <v>0</v>
          </cell>
          <cell r="J12328">
            <v>0</v>
          </cell>
          <cell r="K12328">
            <v>0</v>
          </cell>
          <cell r="L12328">
            <v>0</v>
          </cell>
          <cell r="M12328">
            <v>0</v>
          </cell>
          <cell r="N12328">
            <v>0</v>
          </cell>
          <cell r="O12328">
            <v>0</v>
          </cell>
        </row>
        <row r="12329">
          <cell r="D12329" t="str">
            <v>22100241001004018</v>
          </cell>
          <cell r="E12329" t="str">
            <v>服务东莞企业专项经费</v>
          </cell>
          <cell r="F12329" t="str">
            <v>闫景坤</v>
          </cell>
          <cell r="G12329" t="str">
            <v>2021815</v>
          </cell>
          <cell r="H12329">
            <v>0</v>
          </cell>
          <cell r="I12329">
            <v>19200</v>
          </cell>
          <cell r="J12329">
            <v>2360</v>
          </cell>
          <cell r="K12329">
            <v>16840</v>
          </cell>
          <cell r="L12329">
            <v>0</v>
          </cell>
          <cell r="M12329">
            <v>0</v>
          </cell>
          <cell r="N12329">
            <v>0</v>
          </cell>
          <cell r="O12329">
            <v>16840</v>
          </cell>
        </row>
        <row r="12330">
          <cell r="D12330" t="str">
            <v>22100241002012</v>
          </cell>
          <cell r="E12330" t="str">
            <v>科研业务费</v>
          </cell>
          <cell r="F12330" t="str">
            <v>王际辉</v>
          </cell>
          <cell r="G12330" t="str">
            <v>2018809</v>
          </cell>
          <cell r="H12330">
            <v>0</v>
          </cell>
          <cell r="I12330">
            <v>26850</v>
          </cell>
          <cell r="J12330">
            <v>19360</v>
          </cell>
          <cell r="K12330">
            <v>7490</v>
          </cell>
          <cell r="L12330">
            <v>0</v>
          </cell>
          <cell r="M12330">
            <v>0</v>
          </cell>
          <cell r="N12330">
            <v>0</v>
          </cell>
          <cell r="O12330">
            <v>7490</v>
          </cell>
        </row>
        <row r="12331">
          <cell r="D12331" t="str">
            <v>22100241201086</v>
          </cell>
          <cell r="E12331" t="str">
            <v>国家级啤酒酒槽结合多酚与淀粉酶的相互作用</v>
          </cell>
          <cell r="F12331" t="str">
            <v>刘宇佳</v>
          </cell>
          <cell r="G12331" t="str">
            <v>2017171</v>
          </cell>
          <cell r="H12331">
            <v>0</v>
          </cell>
          <cell r="I12331">
            <v>10000</v>
          </cell>
          <cell r="J12331">
            <v>0</v>
          </cell>
          <cell r="K12331">
            <v>10000</v>
          </cell>
          <cell r="L12331">
            <v>0</v>
          </cell>
          <cell r="M12331">
            <v>0</v>
          </cell>
          <cell r="N12331">
            <v>0</v>
          </cell>
          <cell r="O12331">
            <v>10000</v>
          </cell>
        </row>
        <row r="12332">
          <cell r="D12332" t="str">
            <v>22100241201087</v>
          </cell>
          <cell r="E12332" t="str">
            <v>省级β-环糊精与非酿酒酵母联合脱腥对南美</v>
          </cell>
          <cell r="F12332" t="str">
            <v>肖珊</v>
          </cell>
          <cell r="G12332" t="str">
            <v>2018283</v>
          </cell>
          <cell r="H12332">
            <v>0</v>
          </cell>
          <cell r="I12332">
            <v>5000</v>
          </cell>
          <cell r="J12332">
            <v>0</v>
          </cell>
          <cell r="K12332">
            <v>5000</v>
          </cell>
          <cell r="L12332">
            <v>0</v>
          </cell>
          <cell r="M12332">
            <v>0</v>
          </cell>
          <cell r="N12332">
            <v>0</v>
          </cell>
          <cell r="O12332">
            <v>5000</v>
          </cell>
        </row>
        <row r="12333">
          <cell r="D12333" t="str">
            <v>22100241201088</v>
          </cell>
          <cell r="E12333" t="str">
            <v>省级D打印制备双醛基羧基淀粉食品抗菌材料</v>
          </cell>
          <cell r="F12333" t="str">
            <v>朱杰</v>
          </cell>
          <cell r="G12333" t="str">
            <v>2014005</v>
          </cell>
          <cell r="H12333">
            <v>0</v>
          </cell>
          <cell r="I12333">
            <v>5000</v>
          </cell>
          <cell r="J12333">
            <v>0</v>
          </cell>
          <cell r="K12333">
            <v>5000</v>
          </cell>
          <cell r="L12333">
            <v>0</v>
          </cell>
          <cell r="M12333">
            <v>0</v>
          </cell>
          <cell r="N12333">
            <v>0</v>
          </cell>
          <cell r="O12333">
            <v>5000</v>
          </cell>
        </row>
        <row r="12334">
          <cell r="D12334" t="str">
            <v>22100241201089</v>
          </cell>
          <cell r="E12334" t="str">
            <v>校级壳聚糖-酪蛋白递送体系的构建及对木犀</v>
          </cell>
          <cell r="F12334" t="str">
            <v>王波</v>
          </cell>
          <cell r="G12334" t="str">
            <v>2018268</v>
          </cell>
          <cell r="H12334">
            <v>0</v>
          </cell>
          <cell r="I12334">
            <v>2500</v>
          </cell>
          <cell r="J12334">
            <v>0</v>
          </cell>
          <cell r="K12334">
            <v>2500</v>
          </cell>
          <cell r="L12334">
            <v>0</v>
          </cell>
          <cell r="M12334">
            <v>0</v>
          </cell>
          <cell r="N12334">
            <v>0</v>
          </cell>
          <cell r="O12334">
            <v>2500</v>
          </cell>
        </row>
        <row r="12335">
          <cell r="D12335" t="str">
            <v>22100241201090</v>
          </cell>
          <cell r="E12335" t="str">
            <v>校级清洁标签淀粉产品的研发及应用</v>
          </cell>
          <cell r="F12335" t="str">
            <v>陈旭</v>
          </cell>
          <cell r="G12335" t="str">
            <v>2017078</v>
          </cell>
          <cell r="H12335">
            <v>0</v>
          </cell>
          <cell r="I12335">
            <v>2500</v>
          </cell>
          <cell r="J12335">
            <v>0</v>
          </cell>
          <cell r="K12335">
            <v>2500</v>
          </cell>
          <cell r="L12335">
            <v>0</v>
          </cell>
          <cell r="M12335">
            <v>0</v>
          </cell>
          <cell r="N12335">
            <v>0</v>
          </cell>
          <cell r="O12335">
            <v>2500</v>
          </cell>
        </row>
        <row r="12336">
          <cell r="D12336" t="str">
            <v>22100241201091</v>
          </cell>
          <cell r="E12336" t="str">
            <v>校级食安卫士之季铵盐改性果胶抗菌薄膜的制</v>
          </cell>
          <cell r="F12336" t="str">
            <v>刘晓珍</v>
          </cell>
          <cell r="G12336" t="str">
            <v>2017054</v>
          </cell>
          <cell r="H12336">
            <v>0</v>
          </cell>
          <cell r="I12336">
            <v>2500</v>
          </cell>
          <cell r="J12336">
            <v>0</v>
          </cell>
          <cell r="K12336">
            <v>2500</v>
          </cell>
          <cell r="L12336">
            <v>0</v>
          </cell>
          <cell r="M12336">
            <v>0</v>
          </cell>
          <cell r="N12336">
            <v>0</v>
          </cell>
          <cell r="O12336">
            <v>2500</v>
          </cell>
        </row>
        <row r="12337">
          <cell r="D12337" t="str">
            <v>22100241201092</v>
          </cell>
          <cell r="E12337" t="str">
            <v>校级守护营养健康，你我时刻相伴——助力广</v>
          </cell>
          <cell r="F12337" t="str">
            <v>杨梅青</v>
          </cell>
          <cell r="G12337" t="str">
            <v>2020136</v>
          </cell>
          <cell r="H12337">
            <v>0</v>
          </cell>
          <cell r="I12337">
            <v>2500</v>
          </cell>
          <cell r="J12337">
            <v>0</v>
          </cell>
          <cell r="K12337">
            <v>2500</v>
          </cell>
          <cell r="L12337">
            <v>0</v>
          </cell>
          <cell r="M12337">
            <v>0</v>
          </cell>
          <cell r="N12337">
            <v>0</v>
          </cell>
          <cell r="O12337">
            <v>2500</v>
          </cell>
        </row>
        <row r="12338">
          <cell r="D12338" t="str">
            <v>22100241201093</v>
          </cell>
          <cell r="E12338" t="str">
            <v>校级水开菲尔发酵热带水果饮料的风味代谢物</v>
          </cell>
          <cell r="F12338" t="str">
            <v>陈璇</v>
          </cell>
          <cell r="G12338" t="str">
            <v>2023030</v>
          </cell>
          <cell r="H12338">
            <v>0</v>
          </cell>
          <cell r="I12338">
            <v>2500</v>
          </cell>
          <cell r="J12338">
            <v>0</v>
          </cell>
          <cell r="K12338">
            <v>2500</v>
          </cell>
          <cell r="L12338">
            <v>0</v>
          </cell>
          <cell r="M12338">
            <v>0</v>
          </cell>
          <cell r="N12338">
            <v>0</v>
          </cell>
          <cell r="O12338">
            <v>2500</v>
          </cell>
        </row>
        <row r="12339">
          <cell r="D12339" t="str">
            <v>22100241201094</v>
          </cell>
          <cell r="E12339" t="str">
            <v>校级东莞近代红色饮食文化融入大学生思想政</v>
          </cell>
          <cell r="F12339" t="str">
            <v>刘文渊</v>
          </cell>
          <cell r="G12339" t="str">
            <v>2018262</v>
          </cell>
          <cell r="H12339">
            <v>0</v>
          </cell>
          <cell r="I12339">
            <v>2500</v>
          </cell>
          <cell r="J12339">
            <v>0</v>
          </cell>
          <cell r="K12339">
            <v>2500</v>
          </cell>
          <cell r="L12339">
            <v>0</v>
          </cell>
          <cell r="M12339">
            <v>0</v>
          </cell>
          <cell r="N12339">
            <v>0</v>
          </cell>
          <cell r="O12339">
            <v>2500</v>
          </cell>
        </row>
        <row r="12340">
          <cell r="D12340" t="str">
            <v>22100251008007</v>
          </cell>
          <cell r="E12340" t="str">
            <v>营养健康与生物医学</v>
          </cell>
          <cell r="F12340" t="str">
            <v>王际辉</v>
          </cell>
          <cell r="G12340" t="str">
            <v>2018809</v>
          </cell>
          <cell r="H12340">
            <v>0</v>
          </cell>
          <cell r="I12340">
            <v>500000</v>
          </cell>
          <cell r="J12340">
            <v>120059.37</v>
          </cell>
          <cell r="K12340">
            <v>379940.63</v>
          </cell>
          <cell r="L12340">
            <v>0</v>
          </cell>
          <cell r="M12340">
            <v>0</v>
          </cell>
          <cell r="N12340">
            <v>0</v>
          </cell>
          <cell r="O12340">
            <v>379940.63</v>
          </cell>
        </row>
        <row r="12341">
          <cell r="D12341" t="str">
            <v>22100251201206</v>
          </cell>
          <cell r="E12341" t="str">
            <v>省级脑血流实时成像仪研发及重症监护</v>
          </cell>
          <cell r="F12341" t="str">
            <v>尚禹</v>
          </cell>
          <cell r="G12341" t="str">
            <v>2024010</v>
          </cell>
          <cell r="H12341">
            <v>0</v>
          </cell>
          <cell r="I12341">
            <v>3000</v>
          </cell>
          <cell r="J12341">
            <v>0</v>
          </cell>
          <cell r="K12341">
            <v>3000</v>
          </cell>
          <cell r="L12341">
            <v>0</v>
          </cell>
          <cell r="M12341">
            <v>0</v>
          </cell>
          <cell r="N12341">
            <v>0</v>
          </cell>
          <cell r="O12341">
            <v>3000</v>
          </cell>
        </row>
        <row r="12342">
          <cell r="D12342" t="str">
            <v>22100251201207</v>
          </cell>
          <cell r="E12342" t="str">
            <v>省级新丰佛手瓜绿色菌群技术研究</v>
          </cell>
          <cell r="F12342" t="str">
            <v>张舒婷</v>
          </cell>
          <cell r="G12342" t="str">
            <v>2018281</v>
          </cell>
          <cell r="H12342">
            <v>0</v>
          </cell>
          <cell r="I12342">
            <v>3000</v>
          </cell>
          <cell r="J12342">
            <v>0</v>
          </cell>
          <cell r="K12342">
            <v>3000</v>
          </cell>
          <cell r="L12342">
            <v>0</v>
          </cell>
          <cell r="M12342">
            <v>0</v>
          </cell>
          <cell r="N12342">
            <v>0</v>
          </cell>
          <cell r="O12342">
            <v>3000</v>
          </cell>
        </row>
        <row r="12343">
          <cell r="D12343" t="str">
            <v>22100251201208</v>
          </cell>
          <cell r="E12343" t="str">
            <v>省级融合瘤体-瘤周影像组学特征的T1期乳腺结节智能诊断模型研究</v>
          </cell>
          <cell r="F12343" t="str">
            <v>沈晓燕</v>
          </cell>
          <cell r="G12343" t="str">
            <v>2023092</v>
          </cell>
          <cell r="H12343">
            <v>0</v>
          </cell>
          <cell r="I12343">
            <v>3000</v>
          </cell>
          <cell r="J12343">
            <v>0</v>
          </cell>
          <cell r="K12343">
            <v>3000</v>
          </cell>
          <cell r="L12343">
            <v>0</v>
          </cell>
          <cell r="M12343">
            <v>0</v>
          </cell>
          <cell r="N12343">
            <v>0</v>
          </cell>
          <cell r="O12343">
            <v>3000</v>
          </cell>
        </row>
        <row r="12344">
          <cell r="D12344" t="str">
            <v>22100251201209</v>
          </cell>
          <cell r="E12344" t="str">
            <v>校级婴幼儿粪便中益生菌的分离及其菌株特性研究</v>
          </cell>
          <cell r="F12344" t="str">
            <v>刘晓珍</v>
          </cell>
          <cell r="G12344" t="str">
            <v>2017054</v>
          </cell>
          <cell r="H12344">
            <v>0</v>
          </cell>
          <cell r="I12344">
            <v>1500</v>
          </cell>
          <cell r="J12344">
            <v>0</v>
          </cell>
          <cell r="K12344">
            <v>1500</v>
          </cell>
          <cell r="L12344">
            <v>0</v>
          </cell>
          <cell r="M12344">
            <v>0</v>
          </cell>
          <cell r="N12344">
            <v>0</v>
          </cell>
          <cell r="O12344">
            <v>1500</v>
          </cell>
        </row>
        <row r="12345">
          <cell r="D12345" t="str">
            <v>22100251201210</v>
          </cell>
          <cell r="E12345" t="str">
            <v>校级人工类消化器官（ADO）--仿生胃系统的研制</v>
          </cell>
          <cell r="F12345" t="str">
            <v>刘宇佳</v>
          </cell>
          <cell r="G12345" t="str">
            <v>2017171</v>
          </cell>
          <cell r="H12345">
            <v>0</v>
          </cell>
          <cell r="I12345">
            <v>1500</v>
          </cell>
          <cell r="J12345">
            <v>0</v>
          </cell>
          <cell r="K12345">
            <v>1500</v>
          </cell>
          <cell r="L12345">
            <v>0</v>
          </cell>
          <cell r="M12345">
            <v>0</v>
          </cell>
          <cell r="N12345">
            <v>0</v>
          </cell>
          <cell r="O12345">
            <v>1500</v>
          </cell>
        </row>
        <row r="12346">
          <cell r="D12346" t="str">
            <v>22100251201211</v>
          </cell>
          <cell r="E12346" t="str">
            <v>校级基于开菲尔多糖的典型生鲜配菜新鲜度智能指示标签的研究</v>
          </cell>
          <cell r="F12346" t="str">
            <v>陈璇</v>
          </cell>
          <cell r="G12346" t="str">
            <v>2023030</v>
          </cell>
          <cell r="H12346">
            <v>0</v>
          </cell>
          <cell r="I12346">
            <v>1500</v>
          </cell>
          <cell r="J12346">
            <v>0</v>
          </cell>
          <cell r="K12346">
            <v>1500</v>
          </cell>
          <cell r="L12346">
            <v>0</v>
          </cell>
          <cell r="M12346">
            <v>0</v>
          </cell>
          <cell r="N12346">
            <v>0</v>
          </cell>
          <cell r="O12346">
            <v>1500</v>
          </cell>
        </row>
        <row r="12347">
          <cell r="D12347" t="str">
            <v>22100251201212</v>
          </cell>
          <cell r="E12347" t="str">
            <v>校级聚赖氨酸高产菌株的选育与发酵工艺优化</v>
          </cell>
          <cell r="F12347" t="str">
            <v>邹水洋</v>
          </cell>
          <cell r="G12347" t="str">
            <v>2000014</v>
          </cell>
          <cell r="H12347">
            <v>0</v>
          </cell>
          <cell r="I12347">
            <v>1500</v>
          </cell>
          <cell r="J12347">
            <v>0</v>
          </cell>
          <cell r="K12347">
            <v>1500</v>
          </cell>
          <cell r="L12347">
            <v>0</v>
          </cell>
          <cell r="M12347">
            <v>0</v>
          </cell>
          <cell r="N12347">
            <v>0</v>
          </cell>
          <cell r="O12347">
            <v>1500</v>
          </cell>
        </row>
        <row r="12348">
          <cell r="D12348" t="str">
            <v>22100251201213</v>
          </cell>
          <cell r="E12348" t="str">
            <v>校级基于中医理论及多模态数据分析的女性产康智能评估系统平台</v>
          </cell>
          <cell r="F12348" t="str">
            <v>邓见光</v>
          </cell>
          <cell r="G12348" t="str">
            <v>2008007</v>
          </cell>
          <cell r="H12348">
            <v>0</v>
          </cell>
          <cell r="I12348">
            <v>1500</v>
          </cell>
          <cell r="J12348">
            <v>0</v>
          </cell>
          <cell r="K12348">
            <v>1500</v>
          </cell>
          <cell r="L12348">
            <v>0</v>
          </cell>
          <cell r="M12348">
            <v>0</v>
          </cell>
          <cell r="N12348">
            <v>0</v>
          </cell>
          <cell r="O12348">
            <v>1500</v>
          </cell>
        </row>
        <row r="12349">
          <cell r="D12349" t="str">
            <v>22100251201214</v>
          </cell>
          <cell r="E12349" t="str">
            <v>校级基于心肌损伤标志物的急性冠脉综合征快检试剂盒及装置的研制</v>
          </cell>
          <cell r="F12349" t="str">
            <v>张婳</v>
          </cell>
          <cell r="G12349" t="str">
            <v>2024093</v>
          </cell>
          <cell r="H12349">
            <v>0</v>
          </cell>
          <cell r="I12349">
            <v>1500</v>
          </cell>
          <cell r="J12349">
            <v>0</v>
          </cell>
          <cell r="K12349">
            <v>1500</v>
          </cell>
          <cell r="L12349">
            <v>0</v>
          </cell>
          <cell r="M12349">
            <v>0</v>
          </cell>
          <cell r="N12349">
            <v>0</v>
          </cell>
          <cell r="O12349">
            <v>1500</v>
          </cell>
        </row>
        <row r="12350">
          <cell r="D12350" t="str">
            <v>22200220629027</v>
          </cell>
          <cell r="E12350" t="str">
            <v>本科招生工作经费</v>
          </cell>
          <cell r="F12350" t="str">
            <v>邢大立</v>
          </cell>
          <cell r="G12350" t="str">
            <v>1993031</v>
          </cell>
          <cell r="H12350">
            <v>0</v>
          </cell>
          <cell r="I12350">
            <v>0</v>
          </cell>
          <cell r="J12350">
            <v>0</v>
          </cell>
          <cell r="K12350">
            <v>0</v>
          </cell>
          <cell r="L12350">
            <v>0</v>
          </cell>
          <cell r="M12350">
            <v>0</v>
          </cell>
          <cell r="N12350">
            <v>0</v>
          </cell>
          <cell r="O12350">
            <v>0</v>
          </cell>
        </row>
        <row r="12351">
          <cell r="D12351" t="str">
            <v>22200221001133</v>
          </cell>
          <cell r="E12351" t="str">
            <v>教学部门日常教学经费</v>
          </cell>
          <cell r="F12351" t="str">
            <v>陈伟</v>
          </cell>
          <cell r="G12351" t="str">
            <v>2003020</v>
          </cell>
          <cell r="H12351">
            <v>0</v>
          </cell>
          <cell r="I12351">
            <v>0</v>
          </cell>
          <cell r="J12351">
            <v>0</v>
          </cell>
          <cell r="K12351">
            <v>0</v>
          </cell>
          <cell r="L12351">
            <v>0</v>
          </cell>
          <cell r="M12351">
            <v>0</v>
          </cell>
          <cell r="N12351">
            <v>0</v>
          </cell>
          <cell r="O12351">
            <v>0</v>
          </cell>
        </row>
        <row r="12352">
          <cell r="D12352" t="str">
            <v>22200221001135</v>
          </cell>
          <cell r="E12352" t="str">
            <v>党建经费</v>
          </cell>
          <cell r="F12352" t="str">
            <v>邢大立</v>
          </cell>
          <cell r="G12352" t="str">
            <v>1993031</v>
          </cell>
          <cell r="H12352">
            <v>0</v>
          </cell>
          <cell r="I12352">
            <v>0</v>
          </cell>
          <cell r="J12352">
            <v>0</v>
          </cell>
          <cell r="K12352">
            <v>0</v>
          </cell>
          <cell r="L12352">
            <v>0</v>
          </cell>
          <cell r="M12352">
            <v>0</v>
          </cell>
          <cell r="N12352">
            <v>0</v>
          </cell>
          <cell r="O12352">
            <v>0</v>
          </cell>
        </row>
        <row r="12353">
          <cell r="D12353" t="str">
            <v>22200221001139</v>
          </cell>
          <cell r="E12353" t="str">
            <v>德育经费</v>
          </cell>
          <cell r="F12353" t="str">
            <v>陈伟</v>
          </cell>
          <cell r="G12353" t="str">
            <v>2003020</v>
          </cell>
          <cell r="H12353">
            <v>0</v>
          </cell>
          <cell r="I12353">
            <v>0</v>
          </cell>
          <cell r="J12353">
            <v>0</v>
          </cell>
          <cell r="K12353">
            <v>0</v>
          </cell>
          <cell r="L12353">
            <v>0</v>
          </cell>
          <cell r="M12353">
            <v>0</v>
          </cell>
          <cell r="N12353">
            <v>0</v>
          </cell>
          <cell r="O12353">
            <v>0</v>
          </cell>
        </row>
        <row r="12354">
          <cell r="D12354" t="str">
            <v>22200221009003</v>
          </cell>
          <cell r="E12354" t="str">
            <v>粤港机器人学院</v>
          </cell>
          <cell r="F12354" t="str">
            <v>陈伟</v>
          </cell>
          <cell r="G12354" t="str">
            <v>2003020</v>
          </cell>
          <cell r="H12354">
            <v>0</v>
          </cell>
          <cell r="I12354">
            <v>500000</v>
          </cell>
          <cell r="J12354">
            <v>181574.7</v>
          </cell>
          <cell r="K12354">
            <v>318425.3</v>
          </cell>
          <cell r="L12354">
            <v>0</v>
          </cell>
          <cell r="M12354">
            <v>0</v>
          </cell>
          <cell r="N12354">
            <v>0</v>
          </cell>
          <cell r="O12354">
            <v>318425.3</v>
          </cell>
        </row>
        <row r="12355">
          <cell r="D12355" t="str">
            <v>22200221009008</v>
          </cell>
          <cell r="E12355" t="str">
            <v>西门子智能制造学院</v>
          </cell>
          <cell r="F12355" t="str">
            <v>陈伟</v>
          </cell>
          <cell r="G12355" t="str">
            <v>2003020</v>
          </cell>
          <cell r="H12355">
            <v>0</v>
          </cell>
          <cell r="I12355">
            <v>300009.22</v>
          </cell>
          <cell r="J12355">
            <v>28220</v>
          </cell>
          <cell r="K12355">
            <v>271789.22</v>
          </cell>
          <cell r="L12355">
            <v>0</v>
          </cell>
          <cell r="M12355">
            <v>0</v>
          </cell>
          <cell r="N12355">
            <v>0</v>
          </cell>
          <cell r="O12355">
            <v>271789.22</v>
          </cell>
        </row>
        <row r="12356">
          <cell r="D12356" t="str">
            <v>22200221102003013</v>
          </cell>
          <cell r="E12356" t="str">
            <v>学生毕业设计及实习费</v>
          </cell>
          <cell r="F12356" t="str">
            <v>陈伟</v>
          </cell>
          <cell r="G12356" t="str">
            <v>2003020</v>
          </cell>
          <cell r="H12356">
            <v>0</v>
          </cell>
          <cell r="I12356">
            <v>0</v>
          </cell>
          <cell r="J12356">
            <v>0</v>
          </cell>
          <cell r="K12356">
            <v>0</v>
          </cell>
          <cell r="L12356">
            <v>0</v>
          </cell>
          <cell r="M12356">
            <v>0</v>
          </cell>
          <cell r="N12356">
            <v>0</v>
          </cell>
          <cell r="O12356">
            <v>0</v>
          </cell>
        </row>
        <row r="12357">
          <cell r="D12357" t="str">
            <v>22200221102010</v>
          </cell>
          <cell r="E12357" t="str">
            <v>创新创业学院专项经费</v>
          </cell>
          <cell r="F12357" t="str">
            <v>陈伟</v>
          </cell>
          <cell r="G12357" t="str">
            <v>2003020</v>
          </cell>
          <cell r="H12357">
            <v>0</v>
          </cell>
          <cell r="I12357">
            <v>0</v>
          </cell>
          <cell r="J12357">
            <v>0</v>
          </cell>
          <cell r="K12357">
            <v>0</v>
          </cell>
          <cell r="L12357">
            <v>0</v>
          </cell>
          <cell r="M12357">
            <v>0</v>
          </cell>
          <cell r="N12357">
            <v>0</v>
          </cell>
          <cell r="O12357">
            <v>0</v>
          </cell>
        </row>
        <row r="12358">
          <cell r="D12358" t="str">
            <v>22200221329007</v>
          </cell>
          <cell r="E12358" t="str">
            <v>卓越工程师培养条件提升建设贴息贷款项目（综合工程实训中心设备采购）</v>
          </cell>
          <cell r="F12358" t="str">
            <v>陈伟</v>
          </cell>
          <cell r="G12358" t="str">
            <v>2003020</v>
          </cell>
          <cell r="H12358">
            <v>0</v>
          </cell>
          <cell r="I12358">
            <v>13198746.04</v>
          </cell>
          <cell r="J12358">
            <v>3390403</v>
          </cell>
          <cell r="K12358">
            <v>9808343.04</v>
          </cell>
          <cell r="L12358">
            <v>1556319</v>
          </cell>
          <cell r="M12358">
            <v>2478094</v>
          </cell>
          <cell r="N12358">
            <v>0</v>
          </cell>
          <cell r="O12358">
            <v>7330249.04</v>
          </cell>
        </row>
        <row r="12359">
          <cell r="D12359" t="str">
            <v>22200225601027</v>
          </cell>
          <cell r="E12359" t="str">
            <v>科研管理费</v>
          </cell>
          <cell r="F12359" t="str">
            <v>陈伟</v>
          </cell>
          <cell r="G12359" t="str">
            <v>2003020</v>
          </cell>
          <cell r="H12359">
            <v>0</v>
          </cell>
          <cell r="I12359">
            <v>41068</v>
          </cell>
          <cell r="J12359">
            <v>300</v>
          </cell>
          <cell r="K12359">
            <v>40768</v>
          </cell>
          <cell r="L12359">
            <v>0</v>
          </cell>
          <cell r="M12359">
            <v>0</v>
          </cell>
          <cell r="N12359">
            <v>0</v>
          </cell>
          <cell r="O12359">
            <v>40768</v>
          </cell>
        </row>
        <row r="12360">
          <cell r="D12360" t="str">
            <v>22200226120004017</v>
          </cell>
          <cell r="E12360" t="str">
            <v>服务东莞企业专项经费</v>
          </cell>
          <cell r="F12360" t="str">
            <v>丁文霞</v>
          </cell>
          <cell r="G12360" t="str">
            <v>2018017</v>
          </cell>
          <cell r="H12360">
            <v>0</v>
          </cell>
          <cell r="I12360">
            <v>0</v>
          </cell>
          <cell r="J12360">
            <v>0</v>
          </cell>
          <cell r="K12360">
            <v>0</v>
          </cell>
          <cell r="L12360">
            <v>0</v>
          </cell>
          <cell r="M12360">
            <v>0</v>
          </cell>
          <cell r="N12360">
            <v>0</v>
          </cell>
          <cell r="O12360">
            <v>0</v>
          </cell>
        </row>
        <row r="12361">
          <cell r="D12361" t="str">
            <v>22200231107</v>
          </cell>
          <cell r="E12361" t="str">
            <v>工程师学院建设启动费</v>
          </cell>
          <cell r="F12361" t="str">
            <v>陈伟</v>
          </cell>
          <cell r="G12361" t="str">
            <v>2003020</v>
          </cell>
          <cell r="H12361">
            <v>0</v>
          </cell>
          <cell r="I12361">
            <v>0</v>
          </cell>
          <cell r="J12361">
            <v>0</v>
          </cell>
          <cell r="K12361">
            <v>0</v>
          </cell>
          <cell r="L12361">
            <v>0</v>
          </cell>
          <cell r="M12361">
            <v>64455</v>
          </cell>
          <cell r="N12361">
            <v>0</v>
          </cell>
          <cell r="O12361">
            <v>-64455</v>
          </cell>
        </row>
        <row r="12362">
          <cell r="D12362" t="str">
            <v>22200235721</v>
          </cell>
          <cell r="E12362" t="str">
            <v>全国大学生机器人竞赛青年工程师培养及新工科“赛教融合”研究与实践</v>
          </cell>
          <cell r="F12362" t="str">
            <v>陈伟</v>
          </cell>
          <cell r="G12362" t="str">
            <v>2003020</v>
          </cell>
          <cell r="H12362">
            <v>0</v>
          </cell>
          <cell r="I12362">
            <v>0</v>
          </cell>
          <cell r="J12362">
            <v>0</v>
          </cell>
          <cell r="K12362">
            <v>0</v>
          </cell>
          <cell r="L12362">
            <v>0</v>
          </cell>
          <cell r="M12362">
            <v>0</v>
          </cell>
          <cell r="N12362">
            <v>0</v>
          </cell>
          <cell r="O12362">
            <v>0</v>
          </cell>
        </row>
        <row r="12363">
          <cell r="D12363" t="str">
            <v>22200241001004017</v>
          </cell>
          <cell r="E12363" t="str">
            <v>服务东莞企业专项经费</v>
          </cell>
          <cell r="F12363" t="str">
            <v>丁文霞</v>
          </cell>
          <cell r="G12363" t="str">
            <v>2018017</v>
          </cell>
          <cell r="H12363">
            <v>0</v>
          </cell>
          <cell r="I12363">
            <v>9600</v>
          </cell>
          <cell r="J12363">
            <v>240</v>
          </cell>
          <cell r="K12363">
            <v>9360</v>
          </cell>
          <cell r="L12363">
            <v>0</v>
          </cell>
          <cell r="M12363">
            <v>0</v>
          </cell>
          <cell r="N12363">
            <v>0</v>
          </cell>
          <cell r="O12363">
            <v>9360</v>
          </cell>
        </row>
        <row r="12364">
          <cell r="D12364" t="str">
            <v>22300226115002039</v>
          </cell>
          <cell r="E12364" t="str">
            <v>设计（培育）</v>
          </cell>
          <cell r="F12364" t="str">
            <v>许燕转</v>
          </cell>
          <cell r="G12364" t="str">
            <v>2011015</v>
          </cell>
          <cell r="H12364">
            <v>0</v>
          </cell>
          <cell r="I12364">
            <v>150587.39</v>
          </cell>
          <cell r="J12364">
            <v>38015</v>
          </cell>
          <cell r="K12364">
            <v>112572.39</v>
          </cell>
          <cell r="L12364">
            <v>0</v>
          </cell>
          <cell r="M12364">
            <v>0</v>
          </cell>
          <cell r="N12364">
            <v>0</v>
          </cell>
          <cell r="O12364">
            <v>112572.39</v>
          </cell>
        </row>
        <row r="12365">
          <cell r="D12365" t="str">
            <v>22300251120</v>
          </cell>
          <cell r="E12365" t="str">
            <v>国际设计学院（筹）启动费</v>
          </cell>
          <cell r="F12365" t="str">
            <v>许燕转</v>
          </cell>
          <cell r="G12365" t="str">
            <v>2011015</v>
          </cell>
          <cell r="H12365">
            <v>0</v>
          </cell>
          <cell r="I12365">
            <v>900000</v>
          </cell>
          <cell r="J12365">
            <v>0.33</v>
          </cell>
          <cell r="K12365">
            <v>899999.67</v>
          </cell>
          <cell r="L12365">
            <v>0.33</v>
          </cell>
          <cell r="M12365">
            <v>238518</v>
          </cell>
          <cell r="N12365">
            <v>0</v>
          </cell>
          <cell r="O12365">
            <v>661481.67</v>
          </cell>
        </row>
        <row r="12366">
          <cell r="D12366" t="str">
            <v>30100195900001020</v>
          </cell>
          <cell r="E12366" t="str">
            <v>党费</v>
          </cell>
          <cell r="F12366" t="str">
            <v>黄辉</v>
          </cell>
          <cell r="G12366" t="str">
            <v>2001017</v>
          </cell>
          <cell r="H12366">
            <v>3228.6</v>
          </cell>
          <cell r="I12366">
            <v>-3228.6</v>
          </cell>
          <cell r="J12366">
            <v>0</v>
          </cell>
          <cell r="K12366">
            <v>0</v>
          </cell>
          <cell r="L12366">
            <v>0</v>
          </cell>
          <cell r="M12366">
            <v>0</v>
          </cell>
          <cell r="N12366">
            <v>0</v>
          </cell>
          <cell r="O12366">
            <v>0</v>
          </cell>
        </row>
        <row r="12367">
          <cell r="D12367" t="str">
            <v>30200186100032006</v>
          </cell>
          <cell r="E12367" t="str">
            <v>（结转）科技创新研究院服务保障经费</v>
          </cell>
          <cell r="F12367" t="str">
            <v>李琳</v>
          </cell>
          <cell r="G12367" t="str">
            <v>2013016</v>
          </cell>
          <cell r="H12367">
            <v>0</v>
          </cell>
          <cell r="I12367">
            <v>0</v>
          </cell>
          <cell r="J12367">
            <v>0</v>
          </cell>
          <cell r="K12367">
            <v>0</v>
          </cell>
          <cell r="L12367">
            <v>0</v>
          </cell>
          <cell r="M12367">
            <v>0</v>
          </cell>
          <cell r="N12367">
            <v>0</v>
          </cell>
          <cell r="O12367">
            <v>0</v>
          </cell>
        </row>
        <row r="12368">
          <cell r="D12368" t="str">
            <v>30200186100032019</v>
          </cell>
          <cell r="E12368" t="str">
            <v>基于电容型微机械超声波传感器（CMUT）的无损检测系统研究</v>
          </cell>
          <cell r="F12368" t="str">
            <v>姚智伟</v>
          </cell>
          <cell r="G12368" t="str">
            <v>2017806</v>
          </cell>
          <cell r="H12368">
            <v>0</v>
          </cell>
          <cell r="I12368">
            <v>0</v>
          </cell>
          <cell r="J12368">
            <v>0</v>
          </cell>
          <cell r="K12368">
            <v>0</v>
          </cell>
          <cell r="L12368">
            <v>0</v>
          </cell>
          <cell r="M12368">
            <v>0</v>
          </cell>
          <cell r="N12368">
            <v>0</v>
          </cell>
          <cell r="O12368">
            <v>0</v>
          </cell>
        </row>
        <row r="12369">
          <cell r="D12369" t="str">
            <v>30200195900001018</v>
          </cell>
          <cell r="E12369" t="str">
            <v>党费</v>
          </cell>
          <cell r="F12369" t="str">
            <v>黄兢</v>
          </cell>
          <cell r="G12369" t="str">
            <v>2004100</v>
          </cell>
          <cell r="H12369">
            <v>0</v>
          </cell>
          <cell r="I12369">
            <v>18433.7</v>
          </cell>
          <cell r="J12369">
            <v>0</v>
          </cell>
          <cell r="K12369">
            <v>18433.7</v>
          </cell>
          <cell r="L12369">
            <v>0</v>
          </cell>
          <cell r="M12369">
            <v>0</v>
          </cell>
          <cell r="N12369">
            <v>0</v>
          </cell>
          <cell r="O12369">
            <v>18433.7</v>
          </cell>
        </row>
        <row r="12370">
          <cell r="D12370" t="str">
            <v>30200196000001004</v>
          </cell>
          <cell r="E12370" t="str">
            <v>中国散列中子源多物理谱仪研制及东莞理工学院中子散射技术工程研究中心</v>
          </cell>
          <cell r="F12370" t="str">
            <v>魏亚东</v>
          </cell>
          <cell r="G12370" t="str">
            <v>2003033</v>
          </cell>
          <cell r="H12370">
            <v>0</v>
          </cell>
          <cell r="I12370">
            <v>0</v>
          </cell>
          <cell r="J12370">
            <v>0</v>
          </cell>
          <cell r="K12370">
            <v>0</v>
          </cell>
          <cell r="L12370">
            <v>0</v>
          </cell>
          <cell r="M12370">
            <v>3680</v>
          </cell>
          <cell r="N12370">
            <v>0</v>
          </cell>
          <cell r="O12370">
            <v>-3680</v>
          </cell>
        </row>
        <row r="12371">
          <cell r="D12371" t="str">
            <v>30200196100047</v>
          </cell>
          <cell r="E12371" t="str">
            <v>科创院专项业务费</v>
          </cell>
          <cell r="F12371" t="str">
            <v>夏能礼</v>
          </cell>
          <cell r="G12371" t="str">
            <v>2001039</v>
          </cell>
          <cell r="H12371">
            <v>0</v>
          </cell>
          <cell r="I12371">
            <v>0</v>
          </cell>
          <cell r="J12371">
            <v>0</v>
          </cell>
          <cell r="K12371">
            <v>0</v>
          </cell>
          <cell r="L12371">
            <v>710186</v>
          </cell>
          <cell r="M12371">
            <v>0</v>
          </cell>
          <cell r="N12371">
            <v>0</v>
          </cell>
          <cell r="O12371">
            <v>0</v>
          </cell>
        </row>
        <row r="12372">
          <cell r="D12372" t="str">
            <v>30200196100048001</v>
          </cell>
          <cell r="E12372" t="str">
            <v>西门子智能制造创新中心</v>
          </cell>
          <cell r="F12372" t="str">
            <v>胡耀华</v>
          </cell>
          <cell r="G12372" t="str">
            <v>2006022</v>
          </cell>
          <cell r="H12372">
            <v>0</v>
          </cell>
          <cell r="I12372">
            <v>0</v>
          </cell>
          <cell r="J12372">
            <v>0</v>
          </cell>
          <cell r="K12372">
            <v>0</v>
          </cell>
          <cell r="L12372">
            <v>0</v>
          </cell>
          <cell r="M12372">
            <v>0</v>
          </cell>
          <cell r="N12372">
            <v>0</v>
          </cell>
          <cell r="O12372">
            <v>0</v>
          </cell>
        </row>
        <row r="12373">
          <cell r="D12373" t="str">
            <v>30200196100048003</v>
          </cell>
          <cell r="E12373" t="str">
            <v>新能源材料研究中心-材料分析测试中心</v>
          </cell>
          <cell r="F12373" t="str">
            <v>李文芳</v>
          </cell>
          <cell r="G12373" t="str">
            <v>2016007</v>
          </cell>
          <cell r="H12373">
            <v>0</v>
          </cell>
          <cell r="I12373">
            <v>0</v>
          </cell>
          <cell r="J12373">
            <v>0</v>
          </cell>
          <cell r="K12373">
            <v>0</v>
          </cell>
          <cell r="L12373">
            <v>0</v>
          </cell>
          <cell r="M12373">
            <v>0</v>
          </cell>
          <cell r="N12373">
            <v>0</v>
          </cell>
          <cell r="O12373">
            <v>0</v>
          </cell>
        </row>
        <row r="12374">
          <cell r="D12374" t="str">
            <v>30200196100048021</v>
          </cell>
          <cell r="E12374" t="str">
            <v>绿色溶剂设计、调控及其在环境、能源</v>
          </cell>
          <cell r="F12374" t="str">
            <v>李长平</v>
          </cell>
          <cell r="G12374" t="str">
            <v>2016830</v>
          </cell>
          <cell r="H12374">
            <v>0</v>
          </cell>
          <cell r="I12374">
            <v>0</v>
          </cell>
          <cell r="J12374">
            <v>0</v>
          </cell>
          <cell r="K12374">
            <v>0</v>
          </cell>
          <cell r="L12374">
            <v>0</v>
          </cell>
          <cell r="M12374">
            <v>0</v>
          </cell>
          <cell r="N12374">
            <v>0</v>
          </cell>
          <cell r="O12374">
            <v>0</v>
          </cell>
        </row>
        <row r="12375">
          <cell r="D12375" t="str">
            <v>302002061009001</v>
          </cell>
          <cell r="E12375" t="str">
            <v>3D打印与智能制造研究院建设方案</v>
          </cell>
          <cell r="F12375" t="str">
            <v>夏能礼</v>
          </cell>
          <cell r="G12375" t="str">
            <v>2001039</v>
          </cell>
          <cell r="H12375">
            <v>0</v>
          </cell>
          <cell r="I12375">
            <v>427925.55</v>
          </cell>
          <cell r="J12375">
            <v>339812.95</v>
          </cell>
          <cell r="K12375">
            <v>88112.6</v>
          </cell>
          <cell r="L12375">
            <v>0</v>
          </cell>
          <cell r="M12375">
            <v>0</v>
          </cell>
          <cell r="N12375">
            <v>0</v>
          </cell>
          <cell r="O12375">
            <v>88112.6</v>
          </cell>
        </row>
        <row r="12376">
          <cell r="D12376" t="str">
            <v>30200206100900103</v>
          </cell>
          <cell r="E12376" t="str">
            <v>4D打印陶瓷基材料智能构件关键技术及应用示范项目</v>
          </cell>
          <cell r="F12376" t="str">
            <v>陈盛贵</v>
          </cell>
          <cell r="G12376" t="str">
            <v>2008035</v>
          </cell>
          <cell r="H12376">
            <v>0</v>
          </cell>
          <cell r="I12376">
            <v>0</v>
          </cell>
          <cell r="J12376">
            <v>0</v>
          </cell>
          <cell r="K12376">
            <v>0</v>
          </cell>
          <cell r="L12376">
            <v>0</v>
          </cell>
          <cell r="M12376">
            <v>0</v>
          </cell>
          <cell r="N12376">
            <v>0</v>
          </cell>
          <cell r="O12376">
            <v>0</v>
          </cell>
        </row>
        <row r="12377">
          <cell r="D12377" t="str">
            <v>30200206100900104</v>
          </cell>
          <cell r="E12377" t="str">
            <v>高效大尺寸激光选区熔化增材制造及复合工艺与装备</v>
          </cell>
          <cell r="F12377" t="str">
            <v>周梓荣</v>
          </cell>
          <cell r="G12377" t="str">
            <v>2008008</v>
          </cell>
          <cell r="H12377">
            <v>0</v>
          </cell>
          <cell r="I12377">
            <v>5853.15</v>
          </cell>
          <cell r="J12377">
            <v>0</v>
          </cell>
          <cell r="K12377">
            <v>5853.15</v>
          </cell>
          <cell r="L12377">
            <v>0</v>
          </cell>
          <cell r="M12377">
            <v>0</v>
          </cell>
          <cell r="N12377">
            <v>0</v>
          </cell>
          <cell r="O12377">
            <v>5853.15</v>
          </cell>
        </row>
        <row r="12378">
          <cell r="D12378" t="str">
            <v>30200206100900105</v>
          </cell>
          <cell r="E12378" t="str">
            <v>冬季项目碳纤维复合材料高性能器材关键技术项目</v>
          </cell>
          <cell r="F12378" t="str">
            <v>李楠</v>
          </cell>
          <cell r="G12378" t="str">
            <v>2013063</v>
          </cell>
          <cell r="H12378">
            <v>0</v>
          </cell>
          <cell r="I12378">
            <v>0</v>
          </cell>
          <cell r="J12378">
            <v>0</v>
          </cell>
          <cell r="K12378">
            <v>0</v>
          </cell>
          <cell r="L12378">
            <v>0</v>
          </cell>
          <cell r="M12378">
            <v>0</v>
          </cell>
          <cell r="N12378">
            <v>0</v>
          </cell>
          <cell r="O12378">
            <v>0</v>
          </cell>
        </row>
        <row r="12379">
          <cell r="D12379" t="str">
            <v>30200206100900106</v>
          </cell>
          <cell r="E12379" t="str">
            <v>体育强国背景下智能体育工程专业人才培养模式配套</v>
          </cell>
          <cell r="F12379" t="str">
            <v>李楠</v>
          </cell>
          <cell r="G12379" t="str">
            <v>2013063</v>
          </cell>
          <cell r="H12379">
            <v>0</v>
          </cell>
          <cell r="I12379">
            <v>0</v>
          </cell>
          <cell r="J12379">
            <v>0</v>
          </cell>
          <cell r="K12379">
            <v>0</v>
          </cell>
          <cell r="L12379">
            <v>0</v>
          </cell>
          <cell r="M12379">
            <v>0</v>
          </cell>
          <cell r="N12379">
            <v>0</v>
          </cell>
          <cell r="O12379">
            <v>0</v>
          </cell>
        </row>
        <row r="12380">
          <cell r="D12380" t="str">
            <v>30200206100900107</v>
          </cell>
          <cell r="E12380" t="str">
            <v>适应太空环境的月壤材料3D打印基础研究项目</v>
          </cell>
          <cell r="F12380" t="str">
            <v>陈盛贵</v>
          </cell>
          <cell r="G12380" t="str">
            <v>2008035</v>
          </cell>
          <cell r="H12380">
            <v>0</v>
          </cell>
          <cell r="I12380">
            <v>0</v>
          </cell>
          <cell r="J12380">
            <v>0</v>
          </cell>
          <cell r="K12380">
            <v>0</v>
          </cell>
          <cell r="L12380">
            <v>0</v>
          </cell>
          <cell r="M12380">
            <v>0</v>
          </cell>
          <cell r="N12380">
            <v>0</v>
          </cell>
          <cell r="O12380">
            <v>0</v>
          </cell>
        </row>
        <row r="12381">
          <cell r="D12381" t="str">
            <v>30200206100900108</v>
          </cell>
          <cell r="E12381" t="str">
            <v>高性能金属增材制造材料与工艺的应用基础研究项目配套</v>
          </cell>
          <cell r="F12381" t="str">
            <v>张丽娟</v>
          </cell>
          <cell r="G12381" t="str">
            <v>2021814</v>
          </cell>
          <cell r="H12381">
            <v>0</v>
          </cell>
          <cell r="I12381">
            <v>518418.39</v>
          </cell>
          <cell r="J12381">
            <v>48962.57</v>
          </cell>
          <cell r="K12381">
            <v>469455.82</v>
          </cell>
          <cell r="L12381">
            <v>0</v>
          </cell>
          <cell r="M12381">
            <v>0</v>
          </cell>
          <cell r="N12381">
            <v>0</v>
          </cell>
          <cell r="O12381">
            <v>469455.82</v>
          </cell>
        </row>
        <row r="12382">
          <cell r="D12382" t="str">
            <v>30200206100900109</v>
          </cell>
          <cell r="E12382" t="str">
            <v>科技创新研究院（协同创新办公室）低风阻高可靠碳纤维雪车配套</v>
          </cell>
          <cell r="F12382" t="str">
            <v>李楠</v>
          </cell>
          <cell r="G12382" t="str">
            <v>2013063</v>
          </cell>
          <cell r="H12382">
            <v>0</v>
          </cell>
          <cell r="I12382">
            <v>74912.62</v>
          </cell>
          <cell r="J12382">
            <v>27272.01</v>
          </cell>
          <cell r="K12382">
            <v>47640.61</v>
          </cell>
          <cell r="L12382">
            <v>0</v>
          </cell>
          <cell r="M12382">
            <v>0</v>
          </cell>
          <cell r="N12382">
            <v>0</v>
          </cell>
          <cell r="O12382">
            <v>47640.61</v>
          </cell>
        </row>
        <row r="12383">
          <cell r="D12383" t="str">
            <v>302002061009002</v>
          </cell>
          <cell r="E12383" t="str">
            <v>西门子智能制造创新中心</v>
          </cell>
          <cell r="F12383" t="str">
            <v>夏能礼</v>
          </cell>
          <cell r="G12383" t="str">
            <v>2001039</v>
          </cell>
          <cell r="H12383">
            <v>0</v>
          </cell>
          <cell r="I12383">
            <v>176720.88</v>
          </cell>
          <cell r="J12383">
            <v>83037.84</v>
          </cell>
          <cell r="K12383">
            <v>93683.04</v>
          </cell>
          <cell r="L12383">
            <v>0</v>
          </cell>
          <cell r="M12383">
            <v>0</v>
          </cell>
          <cell r="N12383">
            <v>0</v>
          </cell>
          <cell r="O12383">
            <v>93683.04</v>
          </cell>
        </row>
        <row r="12384">
          <cell r="D12384" t="str">
            <v>302002061009003</v>
          </cell>
          <cell r="E12384" t="str">
            <v>中国散裂中子源多物理谱仪研制及东莞理工学</v>
          </cell>
          <cell r="F12384" t="str">
            <v>魏亚东</v>
          </cell>
          <cell r="G12384" t="str">
            <v>2003033</v>
          </cell>
          <cell r="H12384">
            <v>0</v>
          </cell>
          <cell r="I12384">
            <v>0</v>
          </cell>
          <cell r="J12384">
            <v>0</v>
          </cell>
          <cell r="K12384">
            <v>0</v>
          </cell>
          <cell r="L12384">
            <v>0</v>
          </cell>
          <cell r="M12384">
            <v>0</v>
          </cell>
          <cell r="N12384">
            <v>0</v>
          </cell>
          <cell r="O12384">
            <v>0</v>
          </cell>
        </row>
        <row r="12385">
          <cell r="D12385" t="str">
            <v>302002061009004</v>
          </cell>
          <cell r="E12385" t="str">
            <v>新能源材料研究中心-材料分析测试中心</v>
          </cell>
          <cell r="F12385" t="str">
            <v>李文芳</v>
          </cell>
          <cell r="G12385" t="str">
            <v>2016007</v>
          </cell>
          <cell r="H12385">
            <v>0</v>
          </cell>
          <cell r="I12385">
            <v>121800</v>
          </cell>
          <cell r="J12385">
            <v>18070</v>
          </cell>
          <cell r="K12385">
            <v>103730</v>
          </cell>
          <cell r="L12385">
            <v>0</v>
          </cell>
          <cell r="M12385">
            <v>103730</v>
          </cell>
          <cell r="N12385">
            <v>0</v>
          </cell>
          <cell r="O12385">
            <v>0</v>
          </cell>
        </row>
        <row r="12386">
          <cell r="D12386" t="str">
            <v>302002061009005</v>
          </cell>
          <cell r="E12386" t="str">
            <v>激光先进智能制造工程技术中心</v>
          </cell>
          <cell r="F12386" t="str">
            <v>凌东雄</v>
          </cell>
          <cell r="G12386" t="str">
            <v>2006046</v>
          </cell>
          <cell r="H12386">
            <v>0</v>
          </cell>
          <cell r="I12386">
            <v>0</v>
          </cell>
          <cell r="J12386">
            <v>0</v>
          </cell>
          <cell r="K12386">
            <v>0</v>
          </cell>
          <cell r="L12386">
            <v>0</v>
          </cell>
          <cell r="M12386">
            <v>0</v>
          </cell>
          <cell r="N12386">
            <v>0</v>
          </cell>
          <cell r="O12386">
            <v>0</v>
          </cell>
        </row>
        <row r="12387">
          <cell r="D12387" t="str">
            <v>302002061009006</v>
          </cell>
          <cell r="E12387" t="str">
            <v>东莞理工学院食品营养健康工程与智能化加工</v>
          </cell>
          <cell r="F12387" t="str">
            <v>李琳</v>
          </cell>
          <cell r="G12387" t="str">
            <v>2013016</v>
          </cell>
          <cell r="H12387">
            <v>0</v>
          </cell>
          <cell r="I12387">
            <v>0</v>
          </cell>
          <cell r="J12387">
            <v>0</v>
          </cell>
          <cell r="K12387">
            <v>0</v>
          </cell>
          <cell r="L12387">
            <v>0</v>
          </cell>
          <cell r="M12387">
            <v>0</v>
          </cell>
          <cell r="N12387">
            <v>0</v>
          </cell>
          <cell r="O12387">
            <v>0</v>
          </cell>
        </row>
        <row r="12388">
          <cell r="D12388" t="str">
            <v>30200206100900601</v>
          </cell>
          <cell r="E12388" t="str">
            <v>高层次人才王际辉科研配套</v>
          </cell>
          <cell r="F12388" t="str">
            <v>王际辉</v>
          </cell>
          <cell r="G12388" t="str">
            <v>2018809</v>
          </cell>
          <cell r="H12388">
            <v>0</v>
          </cell>
          <cell r="I12388">
            <v>0</v>
          </cell>
          <cell r="J12388">
            <v>0</v>
          </cell>
          <cell r="K12388">
            <v>0</v>
          </cell>
          <cell r="L12388">
            <v>0</v>
          </cell>
          <cell r="M12388">
            <v>0</v>
          </cell>
          <cell r="N12388">
            <v>0</v>
          </cell>
          <cell r="O12388">
            <v>0</v>
          </cell>
        </row>
        <row r="12389">
          <cell r="D12389" t="str">
            <v>30200206100900602</v>
          </cell>
          <cell r="E12389" t="str">
            <v>高层次人才王晓季科研配套</v>
          </cell>
          <cell r="F12389" t="str">
            <v>王晓季</v>
          </cell>
          <cell r="G12389" t="str">
            <v>2018816</v>
          </cell>
          <cell r="H12389">
            <v>0</v>
          </cell>
          <cell r="I12389">
            <v>0</v>
          </cell>
          <cell r="J12389">
            <v>0</v>
          </cell>
          <cell r="K12389">
            <v>0</v>
          </cell>
          <cell r="L12389">
            <v>0</v>
          </cell>
          <cell r="M12389">
            <v>0</v>
          </cell>
          <cell r="N12389">
            <v>0</v>
          </cell>
          <cell r="O12389">
            <v>0</v>
          </cell>
        </row>
        <row r="12390">
          <cell r="D12390" t="str">
            <v>302002061009007</v>
          </cell>
          <cell r="E12390" t="str">
            <v>机器人与智能装备中心</v>
          </cell>
          <cell r="F12390" t="str">
            <v>夏能礼</v>
          </cell>
          <cell r="G12390" t="str">
            <v>2001039</v>
          </cell>
          <cell r="H12390">
            <v>0</v>
          </cell>
          <cell r="I12390">
            <v>558075.19</v>
          </cell>
          <cell r="J12390">
            <v>334731.41</v>
          </cell>
          <cell r="K12390">
            <v>223343.78</v>
          </cell>
          <cell r="L12390">
            <v>0</v>
          </cell>
          <cell r="M12390">
            <v>0</v>
          </cell>
          <cell r="N12390">
            <v>0</v>
          </cell>
          <cell r="O12390">
            <v>223343.78</v>
          </cell>
        </row>
        <row r="12391">
          <cell r="D12391" t="str">
            <v>30200206100900701</v>
          </cell>
          <cell r="E12391" t="str">
            <v>珠三角城市群综合科技服务平台研发与应用示</v>
          </cell>
          <cell r="F12391" t="str">
            <v>周梓荣</v>
          </cell>
          <cell r="G12391" t="str">
            <v>2008008</v>
          </cell>
          <cell r="H12391">
            <v>0</v>
          </cell>
          <cell r="I12391">
            <v>404407.07</v>
          </cell>
          <cell r="J12391">
            <v>0</v>
          </cell>
          <cell r="K12391">
            <v>404407.07</v>
          </cell>
          <cell r="L12391">
            <v>0</v>
          </cell>
          <cell r="M12391">
            <v>0</v>
          </cell>
          <cell r="N12391">
            <v>0</v>
          </cell>
          <cell r="O12391">
            <v>404407.07</v>
          </cell>
        </row>
        <row r="12392">
          <cell r="D12392" t="str">
            <v>30200206100900702</v>
          </cell>
          <cell r="E12392" t="str">
            <v>重大跨海交通集群工程智能安全监测与应急管</v>
          </cell>
          <cell r="F12392" t="str">
            <v>马宏伟</v>
          </cell>
          <cell r="G12392" t="str">
            <v>2016008</v>
          </cell>
          <cell r="H12392">
            <v>0</v>
          </cell>
          <cell r="I12392">
            <v>163127.95</v>
          </cell>
          <cell r="J12392">
            <v>145880.2</v>
          </cell>
          <cell r="K12392">
            <v>17247.75</v>
          </cell>
          <cell r="L12392">
            <v>0</v>
          </cell>
          <cell r="M12392">
            <v>0</v>
          </cell>
          <cell r="N12392">
            <v>0</v>
          </cell>
          <cell r="O12392">
            <v>17247.75</v>
          </cell>
        </row>
        <row r="12393">
          <cell r="D12393" t="str">
            <v>302002061009008</v>
          </cell>
          <cell r="E12393" t="str">
            <v>机器人性能与质量检测中心</v>
          </cell>
          <cell r="F12393" t="str">
            <v>马宏伟</v>
          </cell>
          <cell r="G12393" t="str">
            <v>2016008</v>
          </cell>
          <cell r="H12393">
            <v>0</v>
          </cell>
          <cell r="I12393">
            <v>0</v>
          </cell>
          <cell r="J12393">
            <v>0</v>
          </cell>
          <cell r="K12393">
            <v>0</v>
          </cell>
          <cell r="L12393">
            <v>0</v>
          </cell>
          <cell r="M12393">
            <v>0</v>
          </cell>
          <cell r="N12393">
            <v>0</v>
          </cell>
          <cell r="O12393">
            <v>0</v>
          </cell>
        </row>
        <row r="12394">
          <cell r="D12394" t="str">
            <v>30200206100900801</v>
          </cell>
          <cell r="E12394" t="str">
            <v>城市大规模建筑群地震灾害风险智能感知系统研发（配套）</v>
          </cell>
          <cell r="F12394" t="str">
            <v>马宏伟</v>
          </cell>
          <cell r="G12394" t="str">
            <v>2016008</v>
          </cell>
          <cell r="H12394">
            <v>0</v>
          </cell>
          <cell r="I12394">
            <v>0</v>
          </cell>
          <cell r="J12394">
            <v>0</v>
          </cell>
          <cell r="K12394">
            <v>0</v>
          </cell>
          <cell r="L12394">
            <v>0</v>
          </cell>
          <cell r="M12394">
            <v>0</v>
          </cell>
          <cell r="N12394">
            <v>0</v>
          </cell>
          <cell r="O12394">
            <v>0</v>
          </cell>
        </row>
        <row r="12395">
          <cell r="D12395" t="str">
            <v>30200206100900802</v>
          </cell>
          <cell r="E12395" t="str">
            <v>基于多目标优化的传感器可视化快速设计软件开发（配套）</v>
          </cell>
          <cell r="F12395" t="str">
            <v>王凤阳</v>
          </cell>
          <cell r="G12395" t="str">
            <v>2017033</v>
          </cell>
          <cell r="H12395">
            <v>0</v>
          </cell>
          <cell r="I12395">
            <v>16.79</v>
          </cell>
          <cell r="J12395">
            <v>0</v>
          </cell>
          <cell r="K12395">
            <v>16.79</v>
          </cell>
          <cell r="L12395">
            <v>0</v>
          </cell>
          <cell r="M12395">
            <v>0</v>
          </cell>
          <cell r="N12395">
            <v>0</v>
          </cell>
          <cell r="O12395">
            <v>16.79</v>
          </cell>
        </row>
        <row r="12396">
          <cell r="D12396" t="str">
            <v>30200206100900803</v>
          </cell>
          <cell r="E12396" t="str">
            <v>考虑劣化的典型建筑结构的多尺度简化数值模型库研发配套（配套）</v>
          </cell>
          <cell r="F12396" t="str">
            <v>郑愚</v>
          </cell>
          <cell r="G12396" t="str">
            <v>2008004</v>
          </cell>
          <cell r="H12396">
            <v>0</v>
          </cell>
          <cell r="I12396">
            <v>0</v>
          </cell>
          <cell r="J12396">
            <v>0</v>
          </cell>
          <cell r="K12396">
            <v>0</v>
          </cell>
          <cell r="L12396">
            <v>0</v>
          </cell>
          <cell r="M12396">
            <v>0</v>
          </cell>
          <cell r="N12396">
            <v>0</v>
          </cell>
          <cell r="O12396">
            <v>0</v>
          </cell>
        </row>
        <row r="12397">
          <cell r="D12397" t="str">
            <v>30200206100900804</v>
          </cell>
          <cell r="E12397" t="str">
            <v>基于多目标匹配技术的代表性建筑结构地震损伤模式库搭建（配套）</v>
          </cell>
          <cell r="F12397" t="str">
            <v>邸博</v>
          </cell>
          <cell r="G12397" t="str">
            <v>2017059</v>
          </cell>
          <cell r="H12397">
            <v>0</v>
          </cell>
          <cell r="I12397">
            <v>98.8</v>
          </cell>
          <cell r="J12397">
            <v>0</v>
          </cell>
          <cell r="K12397">
            <v>98.8</v>
          </cell>
          <cell r="L12397">
            <v>0</v>
          </cell>
          <cell r="M12397">
            <v>0</v>
          </cell>
          <cell r="N12397">
            <v>0</v>
          </cell>
          <cell r="O12397">
            <v>98.8</v>
          </cell>
        </row>
        <row r="12398">
          <cell r="D12398" t="str">
            <v>30200206100900805</v>
          </cell>
          <cell r="E12398" t="str">
            <v>群智感知的多源异构海量数据的融合与挖掘技术（配套）</v>
          </cell>
          <cell r="F12398" t="str">
            <v>胡守旺</v>
          </cell>
          <cell r="G12398" t="str">
            <v>2018076</v>
          </cell>
          <cell r="H12398">
            <v>0</v>
          </cell>
          <cell r="I12398">
            <v>173</v>
          </cell>
          <cell r="J12398">
            <v>0</v>
          </cell>
          <cell r="K12398">
            <v>173</v>
          </cell>
          <cell r="L12398">
            <v>0</v>
          </cell>
          <cell r="M12398">
            <v>0</v>
          </cell>
          <cell r="N12398">
            <v>0</v>
          </cell>
          <cell r="O12398">
            <v>173</v>
          </cell>
        </row>
        <row r="12399">
          <cell r="D12399" t="str">
            <v>302002061009010</v>
          </cell>
          <cell r="E12399" t="str">
            <v>新能源材料研究中心—燃料电池材料研究</v>
          </cell>
          <cell r="F12399" t="str">
            <v>汪文龙</v>
          </cell>
          <cell r="G12399" t="str">
            <v>2016833</v>
          </cell>
          <cell r="H12399">
            <v>0</v>
          </cell>
          <cell r="I12399">
            <v>0</v>
          </cell>
          <cell r="J12399">
            <v>0</v>
          </cell>
          <cell r="K12399">
            <v>0</v>
          </cell>
          <cell r="L12399">
            <v>0</v>
          </cell>
          <cell r="M12399">
            <v>0</v>
          </cell>
          <cell r="N12399">
            <v>0</v>
          </cell>
          <cell r="O12399">
            <v>0</v>
          </cell>
        </row>
        <row r="12400">
          <cell r="D12400" t="str">
            <v>302002061009011</v>
          </cell>
          <cell r="E12400" t="str">
            <v>新能源材料研究中心—生物质催化材料研究</v>
          </cell>
          <cell r="F12400" t="str">
            <v>孙成华</v>
          </cell>
          <cell r="G12400" t="str">
            <v>2017807</v>
          </cell>
          <cell r="H12400">
            <v>0</v>
          </cell>
          <cell r="I12400">
            <v>0</v>
          </cell>
          <cell r="J12400">
            <v>0</v>
          </cell>
          <cell r="K12400">
            <v>0</v>
          </cell>
          <cell r="L12400">
            <v>0</v>
          </cell>
          <cell r="M12400">
            <v>0</v>
          </cell>
          <cell r="N12400">
            <v>0</v>
          </cell>
          <cell r="O12400">
            <v>0</v>
          </cell>
        </row>
        <row r="12401">
          <cell r="D12401" t="str">
            <v>30200206100901101</v>
          </cell>
          <cell r="E12401" t="str">
            <v>高层次人才苏海燕科研配套</v>
          </cell>
          <cell r="F12401" t="str">
            <v>苏海燕</v>
          </cell>
          <cell r="G12401" t="str">
            <v>2019809</v>
          </cell>
          <cell r="H12401">
            <v>0</v>
          </cell>
          <cell r="I12401">
            <v>0</v>
          </cell>
          <cell r="J12401">
            <v>0</v>
          </cell>
          <cell r="K12401">
            <v>0</v>
          </cell>
          <cell r="L12401">
            <v>0</v>
          </cell>
          <cell r="M12401">
            <v>0</v>
          </cell>
          <cell r="N12401">
            <v>0</v>
          </cell>
          <cell r="O12401">
            <v>0</v>
          </cell>
        </row>
        <row r="12402">
          <cell r="D12402" t="str">
            <v>302002061009012</v>
          </cell>
          <cell r="E12402" t="str">
            <v>新能源材料研究中心—太阳能及光电材料研究</v>
          </cell>
          <cell r="F12402" t="str">
            <v>段若蒙</v>
          </cell>
          <cell r="G12402" t="str">
            <v>2017026</v>
          </cell>
          <cell r="H12402">
            <v>0</v>
          </cell>
          <cell r="I12402">
            <v>0</v>
          </cell>
          <cell r="J12402">
            <v>0</v>
          </cell>
          <cell r="K12402">
            <v>0</v>
          </cell>
          <cell r="L12402">
            <v>0</v>
          </cell>
          <cell r="M12402">
            <v>169500</v>
          </cell>
          <cell r="N12402">
            <v>0</v>
          </cell>
          <cell r="O12402">
            <v>-169500</v>
          </cell>
        </row>
        <row r="12403">
          <cell r="D12403" t="str">
            <v>302002061009013</v>
          </cell>
          <cell r="E12403" t="str">
            <v>生物医学光学创新平台建设及前沿课题的研究</v>
          </cell>
          <cell r="F12403" t="str">
            <v>黎永青</v>
          </cell>
          <cell r="G12403" t="str">
            <v>2016822</v>
          </cell>
          <cell r="H12403">
            <v>0</v>
          </cell>
          <cell r="I12403">
            <v>0</v>
          </cell>
          <cell r="J12403">
            <v>0</v>
          </cell>
          <cell r="K12403">
            <v>0</v>
          </cell>
          <cell r="L12403">
            <v>0</v>
          </cell>
          <cell r="M12403">
            <v>0</v>
          </cell>
          <cell r="N12403">
            <v>0</v>
          </cell>
          <cell r="O12403">
            <v>0</v>
          </cell>
        </row>
        <row r="12404">
          <cell r="D12404" t="str">
            <v>302002061009014</v>
          </cell>
          <cell r="E12404" t="str">
            <v>工业4.0智能设计协同创新平台</v>
          </cell>
          <cell r="F12404" t="str">
            <v>尹玲</v>
          </cell>
          <cell r="G12404" t="str">
            <v>2014016</v>
          </cell>
          <cell r="H12404">
            <v>0</v>
          </cell>
          <cell r="I12404">
            <v>0</v>
          </cell>
          <cell r="J12404">
            <v>0</v>
          </cell>
          <cell r="K12404">
            <v>0</v>
          </cell>
          <cell r="L12404">
            <v>0</v>
          </cell>
          <cell r="M12404">
            <v>0</v>
          </cell>
          <cell r="N12404">
            <v>0</v>
          </cell>
          <cell r="O12404">
            <v>0</v>
          </cell>
        </row>
        <row r="12405">
          <cell r="D12405" t="str">
            <v>302002061009015</v>
          </cell>
          <cell r="E12405" t="str">
            <v>毫米波无线通信网络技术的研究及其在智能制</v>
          </cell>
          <cell r="F12405" t="str">
            <v>郭俊</v>
          </cell>
          <cell r="G12405" t="str">
            <v>2016817</v>
          </cell>
          <cell r="H12405">
            <v>0</v>
          </cell>
          <cell r="I12405">
            <v>0</v>
          </cell>
          <cell r="J12405">
            <v>0</v>
          </cell>
          <cell r="K12405">
            <v>0</v>
          </cell>
          <cell r="L12405">
            <v>0</v>
          </cell>
          <cell r="M12405">
            <v>0</v>
          </cell>
          <cell r="N12405">
            <v>0</v>
          </cell>
          <cell r="O12405">
            <v>0</v>
          </cell>
        </row>
        <row r="12406">
          <cell r="D12406" t="str">
            <v>302002061009016</v>
          </cell>
          <cell r="E12406" t="str">
            <v>群体感知隐私保护基础理论与关键技术研究</v>
          </cell>
          <cell r="F12406" t="str">
            <v>李睿</v>
          </cell>
          <cell r="G12406" t="str">
            <v>2016814</v>
          </cell>
          <cell r="H12406">
            <v>0</v>
          </cell>
          <cell r="I12406">
            <v>0</v>
          </cell>
          <cell r="J12406">
            <v>0</v>
          </cell>
          <cell r="K12406">
            <v>0</v>
          </cell>
          <cell r="L12406">
            <v>0</v>
          </cell>
          <cell r="M12406">
            <v>0</v>
          </cell>
          <cell r="N12406">
            <v>0</v>
          </cell>
          <cell r="O12406">
            <v>0</v>
          </cell>
        </row>
        <row r="12407">
          <cell r="D12407" t="str">
            <v>302002061009017</v>
          </cell>
          <cell r="E12407" t="str">
            <v>绿色溶剂设计、调控及其在环境、能源和先进</v>
          </cell>
          <cell r="F12407" t="str">
            <v>李长平</v>
          </cell>
          <cell r="G12407" t="str">
            <v>2016830</v>
          </cell>
          <cell r="H12407">
            <v>0</v>
          </cell>
          <cell r="I12407">
            <v>0</v>
          </cell>
          <cell r="J12407">
            <v>0</v>
          </cell>
          <cell r="K12407">
            <v>0</v>
          </cell>
          <cell r="L12407">
            <v>0</v>
          </cell>
          <cell r="M12407">
            <v>0</v>
          </cell>
          <cell r="N12407">
            <v>0</v>
          </cell>
          <cell r="O12407">
            <v>0</v>
          </cell>
        </row>
        <row r="12408">
          <cell r="D12408" t="str">
            <v>302002061009018</v>
          </cell>
          <cell r="E12408" t="str">
            <v>先进传感器研究与应用平台建设</v>
          </cell>
          <cell r="F12408" t="str">
            <v>贾宝华</v>
          </cell>
          <cell r="G12408" t="str">
            <v>2019803</v>
          </cell>
          <cell r="H12408">
            <v>0</v>
          </cell>
          <cell r="I12408">
            <v>0</v>
          </cell>
          <cell r="J12408">
            <v>0</v>
          </cell>
          <cell r="K12408">
            <v>0</v>
          </cell>
          <cell r="L12408">
            <v>0</v>
          </cell>
          <cell r="M12408">
            <v>0</v>
          </cell>
          <cell r="N12408">
            <v>0</v>
          </cell>
          <cell r="O12408">
            <v>0</v>
          </cell>
        </row>
        <row r="12409">
          <cell r="D12409" t="str">
            <v>302002061009019</v>
          </cell>
          <cell r="E12409" t="str">
            <v>基于电容型微机械超声波传感器（CMUT）的无</v>
          </cell>
          <cell r="F12409" t="str">
            <v>姚智伟</v>
          </cell>
          <cell r="G12409" t="str">
            <v>2017806</v>
          </cell>
          <cell r="H12409">
            <v>0</v>
          </cell>
          <cell r="I12409">
            <v>0</v>
          </cell>
          <cell r="J12409">
            <v>0</v>
          </cell>
          <cell r="K12409">
            <v>0</v>
          </cell>
          <cell r="L12409">
            <v>0</v>
          </cell>
          <cell r="M12409">
            <v>0</v>
          </cell>
          <cell r="N12409">
            <v>0</v>
          </cell>
          <cell r="O12409">
            <v>0</v>
          </cell>
        </row>
        <row r="12410">
          <cell r="D12410" t="str">
            <v>302002061009020</v>
          </cell>
          <cell r="E12410" t="str">
            <v>制造系统的智能监测维护技术研究开发与平台</v>
          </cell>
          <cell r="F12410" t="str">
            <v>李川</v>
          </cell>
          <cell r="G12410" t="str">
            <v>2016810</v>
          </cell>
          <cell r="H12410">
            <v>0</v>
          </cell>
          <cell r="I12410">
            <v>0</v>
          </cell>
          <cell r="J12410">
            <v>0</v>
          </cell>
          <cell r="K12410">
            <v>0</v>
          </cell>
          <cell r="L12410">
            <v>0</v>
          </cell>
          <cell r="M12410">
            <v>0</v>
          </cell>
          <cell r="N12410">
            <v>0</v>
          </cell>
          <cell r="O12410">
            <v>0</v>
          </cell>
        </row>
        <row r="12411">
          <cell r="D12411" t="str">
            <v>302002061009021</v>
          </cell>
          <cell r="E12411" t="str">
            <v>车辆流体传动“关键部件”与系统集成优化</v>
          </cell>
          <cell r="F12411" t="str">
            <v>王文林</v>
          </cell>
          <cell r="G12411" t="str">
            <v>2016836</v>
          </cell>
          <cell r="H12411">
            <v>0</v>
          </cell>
          <cell r="I12411">
            <v>0</v>
          </cell>
          <cell r="J12411">
            <v>0</v>
          </cell>
          <cell r="K12411">
            <v>0</v>
          </cell>
          <cell r="L12411">
            <v>0</v>
          </cell>
          <cell r="M12411">
            <v>0</v>
          </cell>
          <cell r="N12411">
            <v>0</v>
          </cell>
          <cell r="O12411">
            <v>0</v>
          </cell>
        </row>
        <row r="12412">
          <cell r="D12412" t="str">
            <v>302002061009023</v>
          </cell>
          <cell r="E12412" t="str">
            <v>大数据处理平台的性能优化和算法设计</v>
          </cell>
          <cell r="F12412" t="str">
            <v>徐欢乐</v>
          </cell>
          <cell r="G12412" t="str">
            <v>2016820</v>
          </cell>
          <cell r="H12412">
            <v>0</v>
          </cell>
          <cell r="I12412">
            <v>0</v>
          </cell>
          <cell r="J12412">
            <v>0</v>
          </cell>
          <cell r="K12412">
            <v>0</v>
          </cell>
          <cell r="L12412">
            <v>0</v>
          </cell>
          <cell r="M12412">
            <v>0</v>
          </cell>
          <cell r="N12412">
            <v>0</v>
          </cell>
          <cell r="O12412">
            <v>0</v>
          </cell>
        </row>
        <row r="12413">
          <cell r="D12413" t="str">
            <v>30200206125002</v>
          </cell>
          <cell r="E12413" t="str">
            <v>科技资源大数据与成果转化研究</v>
          </cell>
          <cell r="F12413" t="str">
            <v>夏能礼</v>
          </cell>
          <cell r="G12413" t="str">
            <v>2001039</v>
          </cell>
          <cell r="H12413">
            <v>0</v>
          </cell>
          <cell r="I12413">
            <v>512750.79</v>
          </cell>
          <cell r="J12413">
            <v>344035.74</v>
          </cell>
          <cell r="K12413">
            <v>168715.05</v>
          </cell>
          <cell r="L12413">
            <v>0</v>
          </cell>
          <cell r="M12413">
            <v>0</v>
          </cell>
          <cell r="N12413">
            <v>0</v>
          </cell>
          <cell r="O12413">
            <v>168715.05</v>
          </cell>
        </row>
        <row r="12414">
          <cell r="D12414" t="str">
            <v>302002062015001</v>
          </cell>
          <cell r="E12414" t="str">
            <v>制造系统的智能监测维护技术研究开发与平台</v>
          </cell>
          <cell r="F12414" t="str">
            <v>李川</v>
          </cell>
          <cell r="G12414" t="str">
            <v>2016810</v>
          </cell>
          <cell r="H12414">
            <v>0</v>
          </cell>
          <cell r="I12414">
            <v>0</v>
          </cell>
          <cell r="J12414">
            <v>0</v>
          </cell>
          <cell r="K12414">
            <v>0</v>
          </cell>
          <cell r="L12414">
            <v>0</v>
          </cell>
          <cell r="M12414">
            <v>0</v>
          </cell>
          <cell r="N12414">
            <v>0</v>
          </cell>
          <cell r="O12414">
            <v>0</v>
          </cell>
        </row>
        <row r="12415">
          <cell r="D12415" t="str">
            <v>302002062015004</v>
          </cell>
          <cell r="E12415" t="str">
            <v>科技金融重点实验室</v>
          </cell>
          <cell r="F12415" t="str">
            <v>李湛</v>
          </cell>
          <cell r="G12415" t="str">
            <v>2017819</v>
          </cell>
          <cell r="H12415">
            <v>0</v>
          </cell>
          <cell r="I12415">
            <v>0</v>
          </cell>
          <cell r="J12415">
            <v>0</v>
          </cell>
          <cell r="K12415">
            <v>0</v>
          </cell>
          <cell r="L12415">
            <v>0</v>
          </cell>
          <cell r="M12415">
            <v>0</v>
          </cell>
          <cell r="N12415">
            <v>0</v>
          </cell>
          <cell r="O12415">
            <v>0</v>
          </cell>
        </row>
        <row r="12416">
          <cell r="D12416" t="str">
            <v>30200211182001001</v>
          </cell>
          <cell r="E12416" t="str">
            <v>高性能金属增材制造材料与工艺的应用基础研究项目配套</v>
          </cell>
          <cell r="F12416" t="str">
            <v>张丽娟</v>
          </cell>
          <cell r="G12416" t="str">
            <v>2021814</v>
          </cell>
          <cell r="H12416">
            <v>0</v>
          </cell>
          <cell r="I12416">
            <v>157343.26</v>
          </cell>
          <cell r="J12416">
            <v>85361.24</v>
          </cell>
          <cell r="K12416">
            <v>71982.02</v>
          </cell>
          <cell r="L12416">
            <v>0</v>
          </cell>
          <cell r="M12416">
            <v>0</v>
          </cell>
          <cell r="N12416">
            <v>0</v>
          </cell>
          <cell r="O12416">
            <v>71982.02</v>
          </cell>
        </row>
        <row r="12417">
          <cell r="D12417" t="str">
            <v>30200211182001002</v>
          </cell>
          <cell r="E12417" t="str">
            <v>4D打印陶瓷基材料智能构件关键技术及应用示范等项目配套</v>
          </cell>
          <cell r="F12417" t="str">
            <v>陈盛贵</v>
          </cell>
          <cell r="G12417" t="str">
            <v>2008035</v>
          </cell>
          <cell r="H12417">
            <v>0</v>
          </cell>
          <cell r="I12417">
            <v>0</v>
          </cell>
          <cell r="J12417">
            <v>0</v>
          </cell>
          <cell r="K12417">
            <v>0</v>
          </cell>
          <cell r="L12417">
            <v>0</v>
          </cell>
          <cell r="M12417">
            <v>0</v>
          </cell>
          <cell r="N12417">
            <v>0</v>
          </cell>
          <cell r="O12417">
            <v>0</v>
          </cell>
        </row>
        <row r="12418">
          <cell r="D12418" t="str">
            <v>30200211182001003</v>
          </cell>
          <cell r="E12418" t="str">
            <v>高校大尺寸激光选区熔化增材制造及复合工艺与装备项目配套</v>
          </cell>
          <cell r="F12418" t="str">
            <v>周梓荣</v>
          </cell>
          <cell r="G12418" t="str">
            <v>2008008</v>
          </cell>
          <cell r="H12418">
            <v>0</v>
          </cell>
          <cell r="I12418">
            <v>124645.74</v>
          </cell>
          <cell r="J12418">
            <v>112893</v>
          </cell>
          <cell r="K12418">
            <v>11752.74</v>
          </cell>
          <cell r="L12418">
            <v>0</v>
          </cell>
          <cell r="M12418">
            <v>0</v>
          </cell>
          <cell r="N12418">
            <v>0</v>
          </cell>
          <cell r="O12418">
            <v>11752.74</v>
          </cell>
        </row>
        <row r="12419">
          <cell r="D12419" t="str">
            <v>30200211182001004</v>
          </cell>
          <cell r="E12419" t="str">
            <v>冬季项目碳纤维复合材料高性能器材关键技术项目配套</v>
          </cell>
          <cell r="F12419" t="str">
            <v>李楠</v>
          </cell>
          <cell r="G12419" t="str">
            <v>2013063</v>
          </cell>
          <cell r="H12419">
            <v>0</v>
          </cell>
          <cell r="I12419">
            <v>0</v>
          </cell>
          <cell r="J12419">
            <v>0</v>
          </cell>
          <cell r="K12419">
            <v>0</v>
          </cell>
          <cell r="L12419">
            <v>0</v>
          </cell>
          <cell r="M12419">
            <v>0</v>
          </cell>
          <cell r="N12419">
            <v>0</v>
          </cell>
          <cell r="O12419">
            <v>0</v>
          </cell>
        </row>
        <row r="12420">
          <cell r="D12420" t="str">
            <v>30200211182002</v>
          </cell>
          <cell r="E12420" t="str">
            <v>西门子智能制造创新中心</v>
          </cell>
          <cell r="F12420" t="str">
            <v>胡耀华</v>
          </cell>
          <cell r="G12420" t="str">
            <v>2006022</v>
          </cell>
          <cell r="H12420">
            <v>0</v>
          </cell>
          <cell r="I12420">
            <v>0</v>
          </cell>
          <cell r="J12420">
            <v>0</v>
          </cell>
          <cell r="K12420">
            <v>0</v>
          </cell>
          <cell r="L12420">
            <v>0</v>
          </cell>
          <cell r="M12420">
            <v>0</v>
          </cell>
          <cell r="N12420">
            <v>0</v>
          </cell>
          <cell r="O12420">
            <v>0</v>
          </cell>
        </row>
        <row r="12421">
          <cell r="D12421" t="str">
            <v>30200211182003</v>
          </cell>
          <cell r="E12421" t="str">
            <v>中国散列中子源多物理谱仪研制及东莞理工学院散射技术工程研究中心</v>
          </cell>
          <cell r="F12421" t="str">
            <v>魏亚东</v>
          </cell>
          <cell r="G12421" t="str">
            <v>2003033</v>
          </cell>
          <cell r="H12421">
            <v>0</v>
          </cell>
          <cell r="I12421">
            <v>0</v>
          </cell>
          <cell r="J12421">
            <v>0</v>
          </cell>
          <cell r="K12421">
            <v>0</v>
          </cell>
          <cell r="L12421">
            <v>0</v>
          </cell>
          <cell r="M12421">
            <v>0</v>
          </cell>
          <cell r="N12421">
            <v>0</v>
          </cell>
          <cell r="O12421">
            <v>0</v>
          </cell>
        </row>
        <row r="12422">
          <cell r="D12422" t="str">
            <v>30200211182004</v>
          </cell>
          <cell r="E12422" t="str">
            <v>新能源材料研究中心-生物质催化材料研究</v>
          </cell>
          <cell r="F12422" t="str">
            <v>孙成华</v>
          </cell>
          <cell r="G12422" t="str">
            <v>2017807</v>
          </cell>
          <cell r="H12422">
            <v>0</v>
          </cell>
          <cell r="I12422">
            <v>0</v>
          </cell>
          <cell r="J12422">
            <v>0</v>
          </cell>
          <cell r="K12422">
            <v>0</v>
          </cell>
          <cell r="L12422">
            <v>0</v>
          </cell>
          <cell r="M12422">
            <v>0</v>
          </cell>
          <cell r="N12422">
            <v>0</v>
          </cell>
          <cell r="O12422">
            <v>0</v>
          </cell>
        </row>
        <row r="12423">
          <cell r="D12423" t="str">
            <v>30200211182005</v>
          </cell>
          <cell r="E12423" t="str">
            <v>对抗环境下模式识别系统攻防技术的研究与应用</v>
          </cell>
          <cell r="F12423" t="str">
            <v>WANGYI</v>
          </cell>
          <cell r="G12423" t="str">
            <v>2016818</v>
          </cell>
          <cell r="H12423">
            <v>0</v>
          </cell>
          <cell r="I12423">
            <v>0</v>
          </cell>
          <cell r="J12423">
            <v>0</v>
          </cell>
          <cell r="K12423">
            <v>0</v>
          </cell>
          <cell r="L12423">
            <v>0</v>
          </cell>
          <cell r="M12423">
            <v>0</v>
          </cell>
          <cell r="N12423">
            <v>0</v>
          </cell>
          <cell r="O12423">
            <v>0</v>
          </cell>
        </row>
        <row r="12424">
          <cell r="D12424" t="str">
            <v>30200211182006</v>
          </cell>
          <cell r="E12424" t="str">
            <v>群体感知隐私保护基础理论与关键技术研究</v>
          </cell>
          <cell r="F12424" t="str">
            <v>李睿</v>
          </cell>
          <cell r="G12424" t="str">
            <v>2016814</v>
          </cell>
          <cell r="H12424">
            <v>0</v>
          </cell>
          <cell r="I12424">
            <v>0</v>
          </cell>
          <cell r="J12424">
            <v>0</v>
          </cell>
          <cell r="K12424">
            <v>0</v>
          </cell>
          <cell r="L12424">
            <v>0</v>
          </cell>
          <cell r="M12424">
            <v>0</v>
          </cell>
          <cell r="N12424">
            <v>0</v>
          </cell>
          <cell r="O12424">
            <v>0</v>
          </cell>
        </row>
        <row r="12425">
          <cell r="D12425" t="str">
            <v>30200216125005</v>
          </cell>
          <cell r="E12425" t="str">
            <v>对抗环境下模式识别系统攻防技术的研究与应用</v>
          </cell>
          <cell r="F12425" t="str">
            <v>WANGYI</v>
          </cell>
          <cell r="G12425" t="str">
            <v>2016818</v>
          </cell>
          <cell r="H12425">
            <v>0</v>
          </cell>
          <cell r="I12425">
            <v>0</v>
          </cell>
          <cell r="J12425">
            <v>0</v>
          </cell>
          <cell r="K12425">
            <v>0</v>
          </cell>
          <cell r="L12425">
            <v>0</v>
          </cell>
          <cell r="M12425">
            <v>0</v>
          </cell>
          <cell r="N12425">
            <v>0</v>
          </cell>
          <cell r="O12425">
            <v>0</v>
          </cell>
        </row>
        <row r="12426">
          <cell r="D12426" t="str">
            <v>30200216125008</v>
          </cell>
          <cell r="E12426" t="str">
            <v>科技金融重点实验室</v>
          </cell>
          <cell r="F12426" t="str">
            <v>李湛</v>
          </cell>
          <cell r="G12426" t="str">
            <v>2017819</v>
          </cell>
          <cell r="H12426">
            <v>0</v>
          </cell>
          <cell r="I12426">
            <v>631.7</v>
          </cell>
          <cell r="J12426">
            <v>0</v>
          </cell>
          <cell r="K12426">
            <v>631.7</v>
          </cell>
          <cell r="L12426">
            <v>60000</v>
          </cell>
          <cell r="M12426">
            <v>0</v>
          </cell>
          <cell r="N12426">
            <v>0</v>
          </cell>
          <cell r="O12426">
            <v>631.7</v>
          </cell>
        </row>
        <row r="12427">
          <cell r="D12427" t="str">
            <v>30200216125009</v>
          </cell>
          <cell r="E12427" t="str">
            <v>激光先进智能制造工程技术中心</v>
          </cell>
          <cell r="F12427" t="str">
            <v>夏能礼</v>
          </cell>
          <cell r="G12427" t="str">
            <v>2001039</v>
          </cell>
          <cell r="H12427">
            <v>0</v>
          </cell>
          <cell r="I12427">
            <v>42780.14</v>
          </cell>
          <cell r="J12427">
            <v>0</v>
          </cell>
          <cell r="K12427">
            <v>42780.14</v>
          </cell>
          <cell r="L12427">
            <v>0</v>
          </cell>
          <cell r="M12427">
            <v>0</v>
          </cell>
          <cell r="N12427">
            <v>0</v>
          </cell>
          <cell r="O12427">
            <v>42780.14</v>
          </cell>
        </row>
        <row r="12428">
          <cell r="D12428" t="str">
            <v>30200216125009001</v>
          </cell>
          <cell r="E12428" t="str">
            <v>用于三维曲面的高精度数控激光加工装备项目配套</v>
          </cell>
          <cell r="F12428" t="str">
            <v>凌东雄</v>
          </cell>
          <cell r="G12428" t="str">
            <v>2006046</v>
          </cell>
          <cell r="H12428">
            <v>0</v>
          </cell>
          <cell r="I12428">
            <v>0</v>
          </cell>
          <cell r="J12428">
            <v>0</v>
          </cell>
          <cell r="K12428">
            <v>0</v>
          </cell>
          <cell r="L12428">
            <v>0</v>
          </cell>
          <cell r="M12428">
            <v>0</v>
          </cell>
          <cell r="N12428">
            <v>0</v>
          </cell>
          <cell r="O12428">
            <v>0</v>
          </cell>
        </row>
        <row r="12429">
          <cell r="D12429" t="str">
            <v>30200220516</v>
          </cell>
          <cell r="E12429" t="str">
            <v>科创院新型研发机构建设专项经费</v>
          </cell>
          <cell r="F12429" t="str">
            <v>夏能礼</v>
          </cell>
          <cell r="G12429" t="str">
            <v>2001039</v>
          </cell>
          <cell r="H12429">
            <v>0</v>
          </cell>
          <cell r="I12429">
            <v>0</v>
          </cell>
          <cell r="J12429">
            <v>0</v>
          </cell>
          <cell r="K12429">
            <v>0</v>
          </cell>
          <cell r="L12429">
            <v>0</v>
          </cell>
          <cell r="M12429">
            <v>0</v>
          </cell>
          <cell r="N12429">
            <v>0</v>
          </cell>
          <cell r="O12429">
            <v>0</v>
          </cell>
        </row>
        <row r="12430">
          <cell r="D12430" t="str">
            <v>30200221001019</v>
          </cell>
          <cell r="E12430" t="str">
            <v>机关部门日常教学经费</v>
          </cell>
          <cell r="F12430" t="str">
            <v>夏能礼</v>
          </cell>
          <cell r="G12430" t="str">
            <v>2001039</v>
          </cell>
          <cell r="H12430">
            <v>0</v>
          </cell>
          <cell r="I12430">
            <v>19200</v>
          </cell>
          <cell r="J12430">
            <v>2560</v>
          </cell>
          <cell r="K12430">
            <v>16640</v>
          </cell>
          <cell r="L12430">
            <v>0</v>
          </cell>
          <cell r="M12430">
            <v>1725</v>
          </cell>
          <cell r="N12430">
            <v>0</v>
          </cell>
          <cell r="O12430">
            <v>14915</v>
          </cell>
        </row>
        <row r="12431">
          <cell r="D12431" t="str">
            <v>30200221001065</v>
          </cell>
          <cell r="E12431" t="str">
            <v>党建经费</v>
          </cell>
          <cell r="F12431" t="str">
            <v>黄兢</v>
          </cell>
          <cell r="G12431" t="str">
            <v>2004100</v>
          </cell>
          <cell r="H12431">
            <v>0</v>
          </cell>
          <cell r="I12431">
            <v>22500</v>
          </cell>
          <cell r="J12431">
            <v>16547</v>
          </cell>
          <cell r="K12431">
            <v>5953</v>
          </cell>
          <cell r="L12431">
            <v>0</v>
          </cell>
          <cell r="M12431">
            <v>0</v>
          </cell>
          <cell r="N12431">
            <v>0</v>
          </cell>
          <cell r="O12431">
            <v>5953</v>
          </cell>
        </row>
        <row r="12432">
          <cell r="D12432" t="str">
            <v>30200221110353</v>
          </cell>
          <cell r="E12432" t="str">
            <v>二级学院人才启动费</v>
          </cell>
          <cell r="F12432" t="str">
            <v>夏能礼</v>
          </cell>
          <cell r="G12432" t="str">
            <v>2001039</v>
          </cell>
          <cell r="H12432">
            <v>0</v>
          </cell>
          <cell r="I12432">
            <v>0</v>
          </cell>
          <cell r="J12432">
            <v>0</v>
          </cell>
          <cell r="K12432">
            <v>0</v>
          </cell>
          <cell r="L12432">
            <v>0</v>
          </cell>
          <cell r="M12432">
            <v>0</v>
          </cell>
          <cell r="N12432">
            <v>0</v>
          </cell>
          <cell r="O12432">
            <v>0</v>
          </cell>
        </row>
        <row r="12433">
          <cell r="D12433" t="str">
            <v>30200221115</v>
          </cell>
          <cell r="E12433" t="str">
            <v>科技创新项目平台专项经费（补充）</v>
          </cell>
          <cell r="F12433" t="str">
            <v>夏能礼</v>
          </cell>
          <cell r="G12433" t="str">
            <v>2001039</v>
          </cell>
          <cell r="H12433">
            <v>0</v>
          </cell>
          <cell r="I12433">
            <v>0</v>
          </cell>
          <cell r="J12433">
            <v>0</v>
          </cell>
          <cell r="K12433">
            <v>0</v>
          </cell>
          <cell r="L12433">
            <v>0</v>
          </cell>
          <cell r="M12433">
            <v>0</v>
          </cell>
          <cell r="N12433">
            <v>0</v>
          </cell>
          <cell r="O12433">
            <v>0</v>
          </cell>
        </row>
        <row r="12434">
          <cell r="D12434" t="str">
            <v>30200221126001</v>
          </cell>
          <cell r="E12434" t="str">
            <v>大型仪器设备共享费分成款</v>
          </cell>
          <cell r="F12434" t="str">
            <v>夏能礼</v>
          </cell>
          <cell r="G12434" t="str">
            <v>2001039</v>
          </cell>
          <cell r="H12434">
            <v>0</v>
          </cell>
          <cell r="I12434">
            <v>88325.37</v>
          </cell>
          <cell r="J12434">
            <v>0</v>
          </cell>
          <cell r="K12434">
            <v>88325.37</v>
          </cell>
          <cell r="L12434">
            <v>0</v>
          </cell>
          <cell r="M12434">
            <v>0</v>
          </cell>
          <cell r="N12434">
            <v>0</v>
          </cell>
          <cell r="O12434">
            <v>88325.37</v>
          </cell>
        </row>
        <row r="12435">
          <cell r="D12435" t="str">
            <v>30200225601014</v>
          </cell>
          <cell r="E12435" t="str">
            <v>科研管理费</v>
          </cell>
          <cell r="F12435" t="str">
            <v>夏能礼</v>
          </cell>
          <cell r="G12435" t="str">
            <v>2001039</v>
          </cell>
          <cell r="H12435">
            <v>0</v>
          </cell>
          <cell r="I12435">
            <v>372447.4</v>
          </cell>
          <cell r="J12435">
            <v>178134.45</v>
          </cell>
          <cell r="K12435">
            <v>194312.95</v>
          </cell>
          <cell r="L12435">
            <v>0</v>
          </cell>
          <cell r="M12435">
            <v>0</v>
          </cell>
          <cell r="N12435">
            <v>0</v>
          </cell>
          <cell r="O12435">
            <v>194312.95</v>
          </cell>
        </row>
        <row r="12436">
          <cell r="D12436" t="str">
            <v>30200226113003</v>
          </cell>
          <cell r="E12436" t="str">
            <v>科技创新项目平台专项经费</v>
          </cell>
          <cell r="F12436" t="str">
            <v>夏能礼</v>
          </cell>
          <cell r="G12436" t="str">
            <v>2001039</v>
          </cell>
          <cell r="H12436">
            <v>0</v>
          </cell>
          <cell r="I12436">
            <v>0</v>
          </cell>
          <cell r="J12436">
            <v>-45919.64</v>
          </cell>
          <cell r="K12436">
            <v>45919.64</v>
          </cell>
          <cell r="L12436">
            <v>0</v>
          </cell>
          <cell r="M12436">
            <v>0</v>
          </cell>
          <cell r="N12436">
            <v>0</v>
          </cell>
          <cell r="O12436">
            <v>45919.64</v>
          </cell>
        </row>
        <row r="12437">
          <cell r="D12437" t="str">
            <v>30200226113003001</v>
          </cell>
          <cell r="E12437" t="str">
            <v>建设期满的重大平台运行维护经费</v>
          </cell>
          <cell r="F12437" t="str">
            <v>夏能礼</v>
          </cell>
          <cell r="G12437" t="str">
            <v>2001039</v>
          </cell>
          <cell r="H12437">
            <v>0</v>
          </cell>
          <cell r="I12437">
            <v>0</v>
          </cell>
          <cell r="J12437">
            <v>0</v>
          </cell>
          <cell r="K12437">
            <v>0</v>
          </cell>
          <cell r="L12437">
            <v>0</v>
          </cell>
          <cell r="M12437">
            <v>19420</v>
          </cell>
          <cell r="N12437">
            <v>0</v>
          </cell>
          <cell r="O12437">
            <v>-19420</v>
          </cell>
        </row>
        <row r="12438">
          <cell r="D12438" t="str">
            <v>30200226113003002</v>
          </cell>
          <cell r="E12438" t="str">
            <v>多物理谱仪运行维护专项经费</v>
          </cell>
          <cell r="F12438" t="str">
            <v>夏能礼</v>
          </cell>
          <cell r="G12438" t="str">
            <v>2001039</v>
          </cell>
          <cell r="H12438">
            <v>0</v>
          </cell>
          <cell r="I12438">
            <v>0</v>
          </cell>
          <cell r="J12438">
            <v>0</v>
          </cell>
          <cell r="K12438">
            <v>0</v>
          </cell>
          <cell r="L12438">
            <v>0</v>
          </cell>
          <cell r="M12438">
            <v>0</v>
          </cell>
          <cell r="N12438">
            <v>0</v>
          </cell>
          <cell r="O12438">
            <v>0</v>
          </cell>
        </row>
        <row r="12439">
          <cell r="D12439" t="str">
            <v>30200226120004012</v>
          </cell>
          <cell r="E12439" t="str">
            <v>服务东莞企业专项经费</v>
          </cell>
          <cell r="F12439" t="str">
            <v>魏亚东</v>
          </cell>
          <cell r="G12439" t="str">
            <v>2003033</v>
          </cell>
          <cell r="H12439">
            <v>0</v>
          </cell>
          <cell r="I12439">
            <v>0</v>
          </cell>
          <cell r="J12439">
            <v>0</v>
          </cell>
          <cell r="K12439">
            <v>0</v>
          </cell>
          <cell r="L12439">
            <v>0</v>
          </cell>
          <cell r="M12439">
            <v>0</v>
          </cell>
          <cell r="N12439">
            <v>0</v>
          </cell>
          <cell r="O12439">
            <v>0</v>
          </cell>
        </row>
        <row r="12440">
          <cell r="D12440" t="str">
            <v>30200241001004012</v>
          </cell>
          <cell r="E12440" t="str">
            <v>服务东莞企业专项经费</v>
          </cell>
          <cell r="F12440" t="str">
            <v>魏亚东</v>
          </cell>
          <cell r="G12440" t="str">
            <v>2003033</v>
          </cell>
          <cell r="H12440">
            <v>0</v>
          </cell>
          <cell r="I12440">
            <v>9600</v>
          </cell>
          <cell r="J12440">
            <v>0</v>
          </cell>
          <cell r="K12440">
            <v>9600</v>
          </cell>
          <cell r="L12440">
            <v>0</v>
          </cell>
          <cell r="M12440">
            <v>0</v>
          </cell>
          <cell r="N12440">
            <v>0</v>
          </cell>
          <cell r="O12440">
            <v>9600</v>
          </cell>
        </row>
        <row r="12441">
          <cell r="D12441" t="str">
            <v>30200251004002</v>
          </cell>
          <cell r="E12441" t="str">
            <v>科技创新项目平台专项经费</v>
          </cell>
          <cell r="F12441" t="str">
            <v>夏能礼</v>
          </cell>
          <cell r="G12441" t="str">
            <v>2001039</v>
          </cell>
          <cell r="H12441">
            <v>0</v>
          </cell>
          <cell r="I12441">
            <v>4606000</v>
          </cell>
          <cell r="J12441">
            <v>2797338.78</v>
          </cell>
          <cell r="K12441">
            <v>1808661.22</v>
          </cell>
          <cell r="L12441">
            <v>559331.83</v>
          </cell>
          <cell r="M12441">
            <v>788390.93</v>
          </cell>
          <cell r="N12441">
            <v>0</v>
          </cell>
          <cell r="O12441">
            <v>1020270.29</v>
          </cell>
        </row>
        <row r="12442">
          <cell r="D12442" t="str">
            <v>30300211052002</v>
          </cell>
          <cell r="E12442" t="str">
            <v>松山湖校区教学基础设施改造</v>
          </cell>
          <cell r="F12442" t="str">
            <v>魏文红</v>
          </cell>
          <cell r="G12442" t="str">
            <v>2009012</v>
          </cell>
          <cell r="H12442">
            <v>0</v>
          </cell>
          <cell r="I12442">
            <v>0</v>
          </cell>
          <cell r="J12442">
            <v>0</v>
          </cell>
          <cell r="K12442">
            <v>0</v>
          </cell>
          <cell r="L12442">
            <v>0</v>
          </cell>
          <cell r="M12442">
            <v>0</v>
          </cell>
          <cell r="N12442">
            <v>0</v>
          </cell>
          <cell r="O12442">
            <v>0</v>
          </cell>
        </row>
        <row r="12443">
          <cell r="D12443" t="str">
            <v>30300211052003</v>
          </cell>
          <cell r="E12443" t="str">
            <v>松山湖校区综合楼6CD区域智慧教室网络线路设备建设</v>
          </cell>
          <cell r="F12443" t="str">
            <v>魏文红</v>
          </cell>
          <cell r="G12443" t="str">
            <v>2009012</v>
          </cell>
          <cell r="H12443">
            <v>0</v>
          </cell>
          <cell r="I12443">
            <v>0</v>
          </cell>
          <cell r="J12443">
            <v>0</v>
          </cell>
          <cell r="K12443">
            <v>0</v>
          </cell>
          <cell r="L12443">
            <v>0</v>
          </cell>
          <cell r="M12443">
            <v>0</v>
          </cell>
          <cell r="N12443">
            <v>0</v>
          </cell>
          <cell r="O12443">
            <v>0</v>
          </cell>
        </row>
        <row r="12444">
          <cell r="D12444" t="str">
            <v>30300211052004</v>
          </cell>
          <cell r="E12444" t="str">
            <v>研究生考场改造经费</v>
          </cell>
          <cell r="F12444" t="str">
            <v>魏文红</v>
          </cell>
          <cell r="G12444" t="str">
            <v>2009012</v>
          </cell>
          <cell r="H12444">
            <v>0</v>
          </cell>
          <cell r="I12444">
            <v>0</v>
          </cell>
          <cell r="J12444">
            <v>0</v>
          </cell>
          <cell r="K12444">
            <v>0</v>
          </cell>
          <cell r="L12444">
            <v>0</v>
          </cell>
          <cell r="M12444">
            <v>0</v>
          </cell>
          <cell r="N12444">
            <v>0</v>
          </cell>
          <cell r="O12444">
            <v>0</v>
          </cell>
        </row>
        <row r="12445">
          <cell r="D12445" t="str">
            <v>30300211054007001</v>
          </cell>
          <cell r="E12445" t="str">
            <v>考试人脸识别系统经费</v>
          </cell>
          <cell r="F12445" t="str">
            <v>魏文红</v>
          </cell>
          <cell r="G12445" t="str">
            <v>2009012</v>
          </cell>
          <cell r="H12445">
            <v>0</v>
          </cell>
          <cell r="I12445">
            <v>0</v>
          </cell>
          <cell r="J12445">
            <v>0</v>
          </cell>
          <cell r="K12445">
            <v>0</v>
          </cell>
          <cell r="L12445">
            <v>0</v>
          </cell>
          <cell r="M12445">
            <v>0</v>
          </cell>
          <cell r="N12445">
            <v>0</v>
          </cell>
          <cell r="O12445">
            <v>0</v>
          </cell>
        </row>
        <row r="12446">
          <cell r="D12446" t="str">
            <v>30300211147001</v>
          </cell>
          <cell r="E12446" t="str">
            <v>信息系统升级运维项目</v>
          </cell>
          <cell r="F12446" t="str">
            <v>魏文红</v>
          </cell>
          <cell r="G12446" t="str">
            <v>2009012</v>
          </cell>
          <cell r="H12446">
            <v>0</v>
          </cell>
          <cell r="I12446">
            <v>0</v>
          </cell>
          <cell r="J12446">
            <v>0</v>
          </cell>
          <cell r="K12446">
            <v>0</v>
          </cell>
          <cell r="L12446">
            <v>0</v>
          </cell>
          <cell r="M12446">
            <v>0</v>
          </cell>
          <cell r="N12446">
            <v>0</v>
          </cell>
          <cell r="O12446">
            <v>0</v>
          </cell>
        </row>
        <row r="12447">
          <cell r="D12447" t="str">
            <v>30300211147009</v>
          </cell>
          <cell r="E12447" t="str">
            <v>网络安全防护体系搭建</v>
          </cell>
          <cell r="F12447" t="str">
            <v>魏文红</v>
          </cell>
          <cell r="G12447" t="str">
            <v>2009012</v>
          </cell>
          <cell r="H12447">
            <v>0</v>
          </cell>
          <cell r="I12447">
            <v>0</v>
          </cell>
          <cell r="J12447">
            <v>0</v>
          </cell>
          <cell r="K12447">
            <v>0</v>
          </cell>
          <cell r="L12447">
            <v>0</v>
          </cell>
          <cell r="M12447">
            <v>0</v>
          </cell>
          <cell r="N12447">
            <v>0</v>
          </cell>
          <cell r="O12447">
            <v>0</v>
          </cell>
        </row>
        <row r="12448">
          <cell r="D12448" t="str">
            <v>30300211147010</v>
          </cell>
          <cell r="E12448" t="str">
            <v>网络运维设备性能提升项目</v>
          </cell>
          <cell r="F12448" t="str">
            <v>魏文红</v>
          </cell>
          <cell r="G12448" t="str">
            <v>2009012</v>
          </cell>
          <cell r="H12448">
            <v>0</v>
          </cell>
          <cell r="I12448">
            <v>0</v>
          </cell>
          <cell r="J12448">
            <v>0</v>
          </cell>
          <cell r="K12448">
            <v>0</v>
          </cell>
          <cell r="L12448">
            <v>0</v>
          </cell>
          <cell r="M12448">
            <v>0</v>
          </cell>
          <cell r="N12448">
            <v>0</v>
          </cell>
          <cell r="O12448">
            <v>0</v>
          </cell>
        </row>
        <row r="12449">
          <cell r="D12449" t="str">
            <v>30300221001044</v>
          </cell>
          <cell r="E12449" t="str">
            <v>教学部门日常教学经费</v>
          </cell>
          <cell r="F12449" t="str">
            <v>魏文红</v>
          </cell>
          <cell r="G12449" t="str">
            <v>2009012</v>
          </cell>
          <cell r="H12449">
            <v>0</v>
          </cell>
          <cell r="I12449">
            <v>36800</v>
          </cell>
          <cell r="J12449">
            <v>19077.2</v>
          </cell>
          <cell r="K12449">
            <v>17722.8</v>
          </cell>
          <cell r="L12449">
            <v>0</v>
          </cell>
          <cell r="M12449">
            <v>0</v>
          </cell>
          <cell r="N12449">
            <v>0</v>
          </cell>
          <cell r="O12449">
            <v>17722.8</v>
          </cell>
        </row>
        <row r="12450">
          <cell r="D12450" t="str">
            <v>30300221112001</v>
          </cell>
          <cell r="E12450" t="str">
            <v>多媒体设备更新</v>
          </cell>
          <cell r="F12450" t="str">
            <v>魏文红</v>
          </cell>
          <cell r="G12450" t="str">
            <v>2009012</v>
          </cell>
          <cell r="H12450">
            <v>0</v>
          </cell>
          <cell r="I12450">
            <v>0</v>
          </cell>
          <cell r="J12450">
            <v>0</v>
          </cell>
          <cell r="K12450">
            <v>0</v>
          </cell>
          <cell r="L12450">
            <v>0</v>
          </cell>
          <cell r="M12450">
            <v>0</v>
          </cell>
          <cell r="N12450">
            <v>0</v>
          </cell>
          <cell r="O12450">
            <v>0</v>
          </cell>
        </row>
        <row r="12451">
          <cell r="D12451" t="str">
            <v>30300221113001</v>
          </cell>
          <cell r="E12451" t="str">
            <v>网络信息服务费</v>
          </cell>
          <cell r="F12451" t="str">
            <v>魏文红</v>
          </cell>
          <cell r="G12451" t="str">
            <v>2009012</v>
          </cell>
          <cell r="H12451">
            <v>0</v>
          </cell>
          <cell r="I12451">
            <v>0</v>
          </cell>
          <cell r="J12451">
            <v>0</v>
          </cell>
          <cell r="K12451">
            <v>0</v>
          </cell>
          <cell r="L12451">
            <v>0</v>
          </cell>
          <cell r="M12451">
            <v>0</v>
          </cell>
          <cell r="N12451">
            <v>0</v>
          </cell>
          <cell r="O12451">
            <v>0</v>
          </cell>
        </row>
        <row r="12452">
          <cell r="D12452" t="str">
            <v>30300221113002</v>
          </cell>
          <cell r="E12452" t="str">
            <v>校园网络建设和运维经费</v>
          </cell>
          <cell r="F12452" t="str">
            <v>魏文红</v>
          </cell>
          <cell r="G12452" t="str">
            <v>2009012</v>
          </cell>
          <cell r="H12452">
            <v>0</v>
          </cell>
          <cell r="I12452">
            <v>0</v>
          </cell>
          <cell r="J12452">
            <v>0</v>
          </cell>
          <cell r="K12452">
            <v>0</v>
          </cell>
          <cell r="L12452">
            <v>0</v>
          </cell>
          <cell r="M12452">
            <v>0</v>
          </cell>
          <cell r="N12452">
            <v>0</v>
          </cell>
          <cell r="O12452">
            <v>0</v>
          </cell>
        </row>
        <row r="12453">
          <cell r="D12453" t="str">
            <v>30300221113003</v>
          </cell>
          <cell r="E12453" t="str">
            <v>信息系统建设和运维经费</v>
          </cell>
          <cell r="F12453" t="str">
            <v>魏文红</v>
          </cell>
          <cell r="G12453" t="str">
            <v>2009012</v>
          </cell>
          <cell r="H12453">
            <v>0</v>
          </cell>
          <cell r="I12453">
            <v>0</v>
          </cell>
          <cell r="J12453">
            <v>0</v>
          </cell>
          <cell r="K12453">
            <v>0</v>
          </cell>
          <cell r="L12453">
            <v>0</v>
          </cell>
          <cell r="M12453">
            <v>0</v>
          </cell>
          <cell r="N12453">
            <v>0</v>
          </cell>
          <cell r="O12453">
            <v>0</v>
          </cell>
        </row>
        <row r="12454">
          <cell r="D12454" t="str">
            <v>30300221113004</v>
          </cell>
          <cell r="E12454" t="str">
            <v>数字校园基础设施建设费</v>
          </cell>
          <cell r="F12454" t="str">
            <v>魏文红</v>
          </cell>
          <cell r="G12454" t="str">
            <v>2009012</v>
          </cell>
          <cell r="H12454">
            <v>0</v>
          </cell>
          <cell r="I12454">
            <v>0</v>
          </cell>
          <cell r="J12454">
            <v>0</v>
          </cell>
          <cell r="K12454">
            <v>0</v>
          </cell>
          <cell r="L12454">
            <v>0</v>
          </cell>
          <cell r="M12454">
            <v>0</v>
          </cell>
          <cell r="N12454">
            <v>0</v>
          </cell>
          <cell r="O12454">
            <v>0</v>
          </cell>
        </row>
        <row r="12455">
          <cell r="D12455" t="str">
            <v>30300221113005</v>
          </cell>
          <cell r="E12455" t="str">
            <v>网络安全建设费</v>
          </cell>
          <cell r="F12455" t="str">
            <v>魏文红</v>
          </cell>
          <cell r="G12455" t="str">
            <v>2009012</v>
          </cell>
          <cell r="H12455">
            <v>0</v>
          </cell>
          <cell r="I12455">
            <v>0</v>
          </cell>
          <cell r="J12455">
            <v>0</v>
          </cell>
          <cell r="K12455">
            <v>0</v>
          </cell>
          <cell r="L12455">
            <v>0</v>
          </cell>
          <cell r="M12455">
            <v>0</v>
          </cell>
          <cell r="N12455">
            <v>0</v>
          </cell>
          <cell r="O12455">
            <v>0</v>
          </cell>
        </row>
        <row r="12456">
          <cell r="D12456" t="str">
            <v>30300221132001</v>
          </cell>
          <cell r="E12456" t="str">
            <v>卓越工程师培养条件提升建设贴息贷款项目设备采购资本金（智慧校园信息化系统更新）</v>
          </cell>
          <cell r="F12456" t="str">
            <v>魏文红</v>
          </cell>
          <cell r="G12456" t="str">
            <v>2009012</v>
          </cell>
          <cell r="H12456">
            <v>0</v>
          </cell>
          <cell r="I12456">
            <v>0</v>
          </cell>
          <cell r="J12456">
            <v>0</v>
          </cell>
          <cell r="K12456">
            <v>0</v>
          </cell>
          <cell r="L12456">
            <v>0</v>
          </cell>
          <cell r="M12456">
            <v>0</v>
          </cell>
          <cell r="N12456">
            <v>0</v>
          </cell>
          <cell r="O12456">
            <v>0</v>
          </cell>
        </row>
        <row r="12457">
          <cell r="D12457" t="str">
            <v>30300221133</v>
          </cell>
          <cell r="E12457" t="str">
            <v>网络信息费</v>
          </cell>
          <cell r="F12457" t="str">
            <v>魏文红</v>
          </cell>
          <cell r="G12457" t="str">
            <v>2009012</v>
          </cell>
          <cell r="H12457">
            <v>0</v>
          </cell>
          <cell r="I12457">
            <v>1098000</v>
          </cell>
          <cell r="J12457">
            <v>873000</v>
          </cell>
          <cell r="K12457">
            <v>225000</v>
          </cell>
          <cell r="L12457">
            <v>0</v>
          </cell>
          <cell r="M12457">
            <v>-496800</v>
          </cell>
          <cell r="N12457">
            <v>0</v>
          </cell>
          <cell r="O12457">
            <v>721800</v>
          </cell>
        </row>
        <row r="12458">
          <cell r="D12458" t="str">
            <v>30300221329017</v>
          </cell>
          <cell r="E12458" t="str">
            <v>卓越工程师培养条件提升建设贴息贷款项目</v>
          </cell>
          <cell r="F12458" t="str">
            <v>魏文红</v>
          </cell>
          <cell r="G12458" t="str">
            <v>2009012</v>
          </cell>
          <cell r="H12458">
            <v>0</v>
          </cell>
          <cell r="I12458">
            <v>8849000</v>
          </cell>
          <cell r="J12458">
            <v>8663500</v>
          </cell>
          <cell r="K12458">
            <v>185500</v>
          </cell>
          <cell r="L12458">
            <v>0</v>
          </cell>
          <cell r="M12458">
            <v>0</v>
          </cell>
          <cell r="N12458">
            <v>0</v>
          </cell>
          <cell r="O12458">
            <v>185500</v>
          </cell>
        </row>
        <row r="12459">
          <cell r="D12459" t="str">
            <v>30300221329027</v>
          </cell>
          <cell r="E12459" t="str">
            <v>卓越工程师培养条件提升建设贴息贷款项目（东莞理工学院科研算力共享平台采购项目一期）</v>
          </cell>
          <cell r="F12459" t="str">
            <v>魏文红</v>
          </cell>
          <cell r="G12459" t="str">
            <v>2009012</v>
          </cell>
          <cell r="H12459">
            <v>0</v>
          </cell>
          <cell r="I12459">
            <v>12500000</v>
          </cell>
          <cell r="J12459">
            <v>3662160.75</v>
          </cell>
          <cell r="K12459">
            <v>8837839.25</v>
          </cell>
          <cell r="L12459">
            <v>0</v>
          </cell>
          <cell r="M12459">
            <v>0</v>
          </cell>
          <cell r="N12459">
            <v>0</v>
          </cell>
          <cell r="O12459">
            <v>8837839.25</v>
          </cell>
        </row>
        <row r="12460">
          <cell r="D12460" t="str">
            <v>30300221329029</v>
          </cell>
          <cell r="E12460" t="str">
            <v>卓越工程师培养条件提升建设贴息贷款项目（东莞理工学院两校区标准化考场智能设备采购项目）</v>
          </cell>
          <cell r="F12460" t="str">
            <v>魏文红</v>
          </cell>
          <cell r="G12460" t="str">
            <v>2009012</v>
          </cell>
          <cell r="H12460">
            <v>0</v>
          </cell>
          <cell r="I12460">
            <v>3400000</v>
          </cell>
          <cell r="J12460">
            <v>3398000</v>
          </cell>
          <cell r="K12460">
            <v>2000</v>
          </cell>
          <cell r="L12460">
            <v>0</v>
          </cell>
          <cell r="M12460">
            <v>0</v>
          </cell>
          <cell r="N12460">
            <v>0</v>
          </cell>
          <cell r="O12460">
            <v>2000</v>
          </cell>
        </row>
        <row r="12461">
          <cell r="D12461" t="str">
            <v>30300225601032</v>
          </cell>
          <cell r="E12461" t="str">
            <v>科研管理费</v>
          </cell>
          <cell r="F12461" t="str">
            <v>魏文红</v>
          </cell>
          <cell r="G12461" t="str">
            <v>2009012</v>
          </cell>
          <cell r="H12461">
            <v>0</v>
          </cell>
          <cell r="I12461">
            <v>1250</v>
          </cell>
          <cell r="J12461">
            <v>0</v>
          </cell>
          <cell r="K12461">
            <v>1250</v>
          </cell>
          <cell r="L12461">
            <v>0</v>
          </cell>
          <cell r="M12461">
            <v>0</v>
          </cell>
          <cell r="N12461">
            <v>0</v>
          </cell>
          <cell r="O12461">
            <v>1250</v>
          </cell>
        </row>
        <row r="12462">
          <cell r="D12462" t="str">
            <v>30300226115005013</v>
          </cell>
          <cell r="E12462" t="str">
            <v>网站更新建设及运维提升项目</v>
          </cell>
          <cell r="F12462" t="str">
            <v>魏文红</v>
          </cell>
          <cell r="G12462" t="str">
            <v>2009012</v>
          </cell>
          <cell r="H12462">
            <v>0</v>
          </cell>
          <cell r="I12462">
            <v>210000</v>
          </cell>
          <cell r="J12462">
            <v>0</v>
          </cell>
          <cell r="K12462">
            <v>210000</v>
          </cell>
          <cell r="L12462">
            <v>0</v>
          </cell>
          <cell r="M12462">
            <v>193000</v>
          </cell>
          <cell r="N12462">
            <v>0</v>
          </cell>
          <cell r="O12462">
            <v>17000</v>
          </cell>
        </row>
        <row r="12463">
          <cell r="D12463" t="str">
            <v>30300250104</v>
          </cell>
          <cell r="E12463" t="str">
            <v>网络信息费</v>
          </cell>
          <cell r="F12463" t="str">
            <v>魏文红</v>
          </cell>
          <cell r="G12463" t="str">
            <v>2009012</v>
          </cell>
          <cell r="H12463">
            <v>0</v>
          </cell>
          <cell r="I12463">
            <v>6620000</v>
          </cell>
          <cell r="J12463">
            <v>2969363.05</v>
          </cell>
          <cell r="K12463">
            <v>3650636.95</v>
          </cell>
          <cell r="L12463">
            <v>0</v>
          </cell>
          <cell r="M12463">
            <v>2999622.29</v>
          </cell>
          <cell r="N12463">
            <v>0</v>
          </cell>
          <cell r="O12463">
            <v>651014.66</v>
          </cell>
        </row>
        <row r="12464">
          <cell r="D12464" t="str">
            <v>30300251106</v>
          </cell>
          <cell r="E12464" t="str">
            <v>网络信息费（补充）</v>
          </cell>
          <cell r="F12464" t="str">
            <v>魏文红</v>
          </cell>
          <cell r="G12464" t="str">
            <v>2009012</v>
          </cell>
          <cell r="H12464">
            <v>0</v>
          </cell>
          <cell r="I12464">
            <v>2050000</v>
          </cell>
          <cell r="J12464">
            <v>1065150</v>
          </cell>
          <cell r="K12464">
            <v>984850</v>
          </cell>
          <cell r="L12464">
            <v>0</v>
          </cell>
          <cell r="M12464">
            <v>282695</v>
          </cell>
          <cell r="N12464">
            <v>0</v>
          </cell>
          <cell r="O12464">
            <v>702155</v>
          </cell>
        </row>
        <row r="12465">
          <cell r="D12465" t="str">
            <v>30500211054010</v>
          </cell>
          <cell r="E12465" t="str">
            <v>教学评估经费</v>
          </cell>
          <cell r="F12465" t="str">
            <v>陈想平</v>
          </cell>
          <cell r="G12465" t="str">
            <v>2002047</v>
          </cell>
          <cell r="H12465">
            <v>0</v>
          </cell>
          <cell r="I12465">
            <v>0</v>
          </cell>
          <cell r="J12465">
            <v>0</v>
          </cell>
          <cell r="K12465">
            <v>0</v>
          </cell>
          <cell r="L12465">
            <v>0</v>
          </cell>
          <cell r="M12465">
            <v>0</v>
          </cell>
          <cell r="N12465">
            <v>0</v>
          </cell>
          <cell r="O12465">
            <v>0</v>
          </cell>
        </row>
        <row r="12466">
          <cell r="D12466" t="str">
            <v>30500221001021</v>
          </cell>
          <cell r="E12466" t="str">
            <v>机关部门日常教学经费</v>
          </cell>
          <cell r="F12466" t="str">
            <v>刘斌</v>
          </cell>
          <cell r="G12466" t="str">
            <v>1991002</v>
          </cell>
          <cell r="H12466">
            <v>0</v>
          </cell>
          <cell r="I12466">
            <v>25200</v>
          </cell>
          <cell r="J12466">
            <v>12187.8</v>
          </cell>
          <cell r="K12466">
            <v>13012.2</v>
          </cell>
          <cell r="L12466">
            <v>0</v>
          </cell>
          <cell r="M12466">
            <v>0</v>
          </cell>
          <cell r="N12466">
            <v>0</v>
          </cell>
          <cell r="O12466">
            <v>13012.2</v>
          </cell>
        </row>
        <row r="12467">
          <cell r="D12467" t="str">
            <v>30500221102007</v>
          </cell>
          <cell r="E12467" t="str">
            <v>毕业生培养质量中期评价及学生成长评价项目</v>
          </cell>
          <cell r="F12467" t="str">
            <v>刘斌</v>
          </cell>
          <cell r="G12467" t="str">
            <v>1991002</v>
          </cell>
          <cell r="H12467">
            <v>0</v>
          </cell>
          <cell r="I12467">
            <v>279500</v>
          </cell>
          <cell r="J12467">
            <v>92000</v>
          </cell>
          <cell r="K12467">
            <v>187500</v>
          </cell>
          <cell r="L12467">
            <v>0</v>
          </cell>
          <cell r="M12467">
            <v>15111.84</v>
          </cell>
          <cell r="N12467">
            <v>0</v>
          </cell>
          <cell r="O12467">
            <v>172388.16</v>
          </cell>
        </row>
        <row r="12468">
          <cell r="D12468" t="str">
            <v>30500221102008</v>
          </cell>
          <cell r="E12468" t="str">
            <v>教学评估与督导经费</v>
          </cell>
          <cell r="F12468" t="str">
            <v>刘斌</v>
          </cell>
          <cell r="G12468" t="str">
            <v>1991002</v>
          </cell>
          <cell r="H12468">
            <v>0</v>
          </cell>
          <cell r="I12468">
            <v>694300</v>
          </cell>
          <cell r="J12468">
            <v>106761</v>
          </cell>
          <cell r="K12468">
            <v>587539</v>
          </cell>
          <cell r="L12468">
            <v>21000</v>
          </cell>
          <cell r="M12468">
            <v>554888.16</v>
          </cell>
          <cell r="N12468">
            <v>0</v>
          </cell>
          <cell r="O12468">
            <v>32650.84</v>
          </cell>
        </row>
        <row r="12469">
          <cell r="D12469" t="str">
            <v>30500221102012</v>
          </cell>
          <cell r="E12469" t="str">
            <v>平台建设与学术发展专项经费</v>
          </cell>
          <cell r="F12469" t="str">
            <v>黄彬</v>
          </cell>
          <cell r="G12469" t="str">
            <v>2012012</v>
          </cell>
          <cell r="H12469">
            <v>0</v>
          </cell>
          <cell r="I12469">
            <v>8098.55</v>
          </cell>
          <cell r="J12469">
            <v>8098.55</v>
          </cell>
          <cell r="K12469">
            <v>0</v>
          </cell>
          <cell r="L12469">
            <v>0</v>
          </cell>
          <cell r="M12469">
            <v>0</v>
          </cell>
          <cell r="N12469">
            <v>0</v>
          </cell>
          <cell r="O12469">
            <v>0</v>
          </cell>
        </row>
        <row r="12470">
          <cell r="D12470" t="str">
            <v>30500221102013</v>
          </cell>
          <cell r="E12470" t="str">
            <v>高教研究项目立项经费</v>
          </cell>
          <cell r="F12470" t="str">
            <v>黄彬</v>
          </cell>
          <cell r="G12470" t="str">
            <v>2012012</v>
          </cell>
          <cell r="H12470">
            <v>0</v>
          </cell>
          <cell r="I12470">
            <v>0</v>
          </cell>
          <cell r="J12470">
            <v>0</v>
          </cell>
          <cell r="K12470">
            <v>0</v>
          </cell>
          <cell r="L12470">
            <v>0</v>
          </cell>
          <cell r="M12470">
            <v>0</v>
          </cell>
          <cell r="N12470">
            <v>0</v>
          </cell>
          <cell r="O12470">
            <v>0</v>
          </cell>
        </row>
        <row r="12471">
          <cell r="D12471" t="str">
            <v>30500221102013008</v>
          </cell>
          <cell r="E12471" t="str">
            <v>基于大数据分析的地方理工科大学教研教改精细化管理改革策略研究</v>
          </cell>
          <cell r="F12471" t="str">
            <v>翁远航</v>
          </cell>
          <cell r="G12471" t="str">
            <v>2020106</v>
          </cell>
          <cell r="H12471">
            <v>0</v>
          </cell>
          <cell r="I12471">
            <v>0</v>
          </cell>
          <cell r="J12471">
            <v>0</v>
          </cell>
          <cell r="K12471">
            <v>0</v>
          </cell>
          <cell r="L12471">
            <v>0</v>
          </cell>
          <cell r="M12471">
            <v>0</v>
          </cell>
          <cell r="N12471">
            <v>0</v>
          </cell>
          <cell r="O12471">
            <v>0</v>
          </cell>
        </row>
        <row r="12472">
          <cell r="D12472" t="str">
            <v>30500221102013009</v>
          </cell>
          <cell r="E12472" t="str">
            <v>数字化转型背景下新型高水平理工大学教师数字素养评价研究</v>
          </cell>
          <cell r="F12472" t="str">
            <v>胡钦华</v>
          </cell>
          <cell r="G12472" t="str">
            <v>2003024</v>
          </cell>
          <cell r="H12472">
            <v>0</v>
          </cell>
          <cell r="I12472">
            <v>0</v>
          </cell>
          <cell r="J12472">
            <v>0</v>
          </cell>
          <cell r="K12472">
            <v>0</v>
          </cell>
          <cell r="L12472">
            <v>0</v>
          </cell>
          <cell r="M12472">
            <v>0</v>
          </cell>
          <cell r="N12472">
            <v>0</v>
          </cell>
          <cell r="O12472">
            <v>0</v>
          </cell>
        </row>
        <row r="12473">
          <cell r="D12473" t="str">
            <v>30500221102013010</v>
          </cell>
          <cell r="E12473" t="str">
            <v>科技自立自强背景下地方理工科大学深化工程教育改革研究</v>
          </cell>
          <cell r="F12473" t="str">
            <v>曾宪群</v>
          </cell>
          <cell r="G12473" t="str">
            <v>2008023</v>
          </cell>
          <cell r="H12473">
            <v>0</v>
          </cell>
          <cell r="I12473">
            <v>0</v>
          </cell>
          <cell r="J12473">
            <v>0</v>
          </cell>
          <cell r="K12473">
            <v>0</v>
          </cell>
          <cell r="L12473">
            <v>0</v>
          </cell>
          <cell r="M12473">
            <v>0</v>
          </cell>
          <cell r="N12473">
            <v>0</v>
          </cell>
          <cell r="O12473">
            <v>0</v>
          </cell>
        </row>
        <row r="12474">
          <cell r="D12474" t="str">
            <v>30500221102013011</v>
          </cell>
          <cell r="E12474" t="str">
            <v>“一站式”学生社区建设对地方理工类高校人才培养的德育支持研究</v>
          </cell>
          <cell r="F12474" t="str">
            <v>陈丽平</v>
          </cell>
          <cell r="G12474" t="str">
            <v>2019076</v>
          </cell>
          <cell r="H12474">
            <v>0</v>
          </cell>
          <cell r="I12474">
            <v>0</v>
          </cell>
          <cell r="J12474">
            <v>0</v>
          </cell>
          <cell r="K12474">
            <v>0</v>
          </cell>
          <cell r="L12474">
            <v>0</v>
          </cell>
          <cell r="M12474">
            <v>0</v>
          </cell>
          <cell r="N12474">
            <v>0</v>
          </cell>
          <cell r="O12474">
            <v>0</v>
          </cell>
        </row>
        <row r="12475">
          <cell r="D12475" t="str">
            <v>30500221102013012</v>
          </cell>
          <cell r="E12475" t="str">
            <v>习近平总书记关于高等教育重要论述的逻辑体系与实践转化研究</v>
          </cell>
          <cell r="F12475" t="str">
            <v>谢霄男</v>
          </cell>
          <cell r="G12475" t="str">
            <v>2020120</v>
          </cell>
          <cell r="H12475">
            <v>0</v>
          </cell>
          <cell r="I12475">
            <v>0</v>
          </cell>
          <cell r="J12475">
            <v>0</v>
          </cell>
          <cell r="K12475">
            <v>0</v>
          </cell>
          <cell r="L12475">
            <v>0</v>
          </cell>
          <cell r="M12475">
            <v>0</v>
          </cell>
          <cell r="N12475">
            <v>0</v>
          </cell>
          <cell r="O12475">
            <v>0</v>
          </cell>
        </row>
        <row r="12476">
          <cell r="D12476" t="str">
            <v>30500221102013013</v>
          </cell>
          <cell r="E12476" t="str">
            <v>地方理工科大学学生数字素养的构建路径研究</v>
          </cell>
          <cell r="F12476" t="str">
            <v>林寒</v>
          </cell>
          <cell r="G12476" t="str">
            <v>2018012</v>
          </cell>
          <cell r="H12476">
            <v>0</v>
          </cell>
          <cell r="I12476">
            <v>0</v>
          </cell>
          <cell r="J12476">
            <v>0</v>
          </cell>
          <cell r="K12476">
            <v>0</v>
          </cell>
          <cell r="L12476">
            <v>0</v>
          </cell>
          <cell r="M12476">
            <v>0</v>
          </cell>
          <cell r="N12476">
            <v>0</v>
          </cell>
          <cell r="O12476">
            <v>0</v>
          </cell>
        </row>
        <row r="12477">
          <cell r="D12477" t="str">
            <v>30500221102013014</v>
          </cell>
          <cell r="E12477" t="str">
            <v>教育、科技、人才“三位一体”视域下地方理工科大学支撑新质生产力发展研究</v>
          </cell>
          <cell r="F12477" t="str">
            <v>刘学民</v>
          </cell>
          <cell r="G12477" t="str">
            <v>2022094</v>
          </cell>
          <cell r="H12477">
            <v>0</v>
          </cell>
          <cell r="I12477">
            <v>0</v>
          </cell>
          <cell r="J12477">
            <v>0</v>
          </cell>
          <cell r="K12477">
            <v>0</v>
          </cell>
          <cell r="L12477">
            <v>0</v>
          </cell>
          <cell r="M12477">
            <v>0</v>
          </cell>
          <cell r="N12477">
            <v>0</v>
          </cell>
          <cell r="O12477">
            <v>0</v>
          </cell>
        </row>
        <row r="12478">
          <cell r="D12478" t="str">
            <v>30500221102013015</v>
          </cell>
          <cell r="E12478" t="str">
            <v>新型高水平理工科大学土木工程专业学生国际化能力提升路径研究</v>
          </cell>
          <cell r="F12478" t="str">
            <v>田俊</v>
          </cell>
          <cell r="G12478" t="str">
            <v>2017134</v>
          </cell>
          <cell r="H12478">
            <v>0</v>
          </cell>
          <cell r="I12478">
            <v>0</v>
          </cell>
          <cell r="J12478">
            <v>0</v>
          </cell>
          <cell r="K12478">
            <v>0</v>
          </cell>
          <cell r="L12478">
            <v>0</v>
          </cell>
          <cell r="M12478">
            <v>0</v>
          </cell>
          <cell r="N12478">
            <v>0</v>
          </cell>
          <cell r="O12478">
            <v>0</v>
          </cell>
        </row>
        <row r="12479">
          <cell r="D12479" t="str">
            <v>30500221102013016</v>
          </cell>
          <cell r="E12479" t="str">
            <v>地方理工科大学服务区域高质量发展模式研究</v>
          </cell>
          <cell r="F12479" t="str">
            <v>陈田</v>
          </cell>
          <cell r="G12479" t="str">
            <v>2022192</v>
          </cell>
          <cell r="H12479">
            <v>0</v>
          </cell>
          <cell r="I12479">
            <v>0</v>
          </cell>
          <cell r="J12479">
            <v>0</v>
          </cell>
          <cell r="K12479">
            <v>0</v>
          </cell>
          <cell r="L12479">
            <v>0</v>
          </cell>
          <cell r="M12479">
            <v>0</v>
          </cell>
          <cell r="N12479">
            <v>0</v>
          </cell>
          <cell r="O12479">
            <v>0</v>
          </cell>
        </row>
        <row r="12480">
          <cell r="D12480" t="str">
            <v>30500221102013017</v>
          </cell>
          <cell r="E12480" t="str">
            <v>权责清单视角下地方理工科大学校院两级改革全过程管理机制研究</v>
          </cell>
          <cell r="F12480" t="str">
            <v>贾茹</v>
          </cell>
          <cell r="G12480" t="str">
            <v>2018099</v>
          </cell>
          <cell r="H12480">
            <v>0</v>
          </cell>
          <cell r="I12480">
            <v>0</v>
          </cell>
          <cell r="J12480">
            <v>0</v>
          </cell>
          <cell r="K12480">
            <v>0</v>
          </cell>
          <cell r="L12480">
            <v>0</v>
          </cell>
          <cell r="M12480">
            <v>0</v>
          </cell>
          <cell r="N12480">
            <v>0</v>
          </cell>
          <cell r="O12480">
            <v>0</v>
          </cell>
        </row>
        <row r="12481">
          <cell r="D12481" t="str">
            <v>30500221102013018</v>
          </cell>
          <cell r="E12481" t="str">
            <v>学习分析工具与课堂对话相结合的高校理工科学生高阶思维能力培养的实证研究</v>
          </cell>
          <cell r="F12481" t="str">
            <v>于雅文</v>
          </cell>
          <cell r="G12481" t="str">
            <v>2024076</v>
          </cell>
          <cell r="H12481">
            <v>0</v>
          </cell>
          <cell r="I12481">
            <v>0</v>
          </cell>
          <cell r="J12481">
            <v>0</v>
          </cell>
          <cell r="K12481">
            <v>0</v>
          </cell>
          <cell r="L12481">
            <v>0</v>
          </cell>
          <cell r="M12481">
            <v>0</v>
          </cell>
          <cell r="N12481">
            <v>0</v>
          </cell>
          <cell r="O12481">
            <v>0</v>
          </cell>
        </row>
        <row r="12482">
          <cell r="D12482" t="str">
            <v>30500221102013019</v>
          </cell>
          <cell r="E12482" t="str">
            <v>新型高水平理工科大学辅导员关键能力提升研究</v>
          </cell>
          <cell r="F12482" t="str">
            <v>黄楚刁</v>
          </cell>
          <cell r="G12482" t="str">
            <v>2011013</v>
          </cell>
          <cell r="H12482">
            <v>0</v>
          </cell>
          <cell r="I12482">
            <v>0</v>
          </cell>
          <cell r="J12482">
            <v>0</v>
          </cell>
          <cell r="K12482">
            <v>0</v>
          </cell>
          <cell r="L12482">
            <v>0</v>
          </cell>
          <cell r="M12482">
            <v>0</v>
          </cell>
          <cell r="N12482">
            <v>0</v>
          </cell>
          <cell r="O12482">
            <v>0</v>
          </cell>
        </row>
        <row r="12483">
          <cell r="D12483" t="str">
            <v>30500221102013020</v>
          </cell>
          <cell r="E12483" t="str">
            <v>地方理工科大学劳动教育促进新质生产力发展研究</v>
          </cell>
          <cell r="F12483" t="str">
            <v>罗嘉楠</v>
          </cell>
          <cell r="G12483" t="str">
            <v>2018263</v>
          </cell>
          <cell r="H12483">
            <v>0</v>
          </cell>
          <cell r="I12483">
            <v>0</v>
          </cell>
          <cell r="J12483">
            <v>0</v>
          </cell>
          <cell r="K12483">
            <v>0</v>
          </cell>
          <cell r="L12483">
            <v>0</v>
          </cell>
          <cell r="M12483">
            <v>0</v>
          </cell>
          <cell r="N12483">
            <v>0</v>
          </cell>
          <cell r="O12483">
            <v>0</v>
          </cell>
        </row>
        <row r="12484">
          <cell r="D12484" t="str">
            <v>30500221102013021</v>
          </cell>
          <cell r="E12484" t="str">
            <v>新型高水平理工科大学服务区域高质量发展路径研究</v>
          </cell>
          <cell r="F12484" t="str">
            <v>李蓬实</v>
          </cell>
          <cell r="G12484" t="str">
            <v>2018074</v>
          </cell>
          <cell r="H12484">
            <v>0</v>
          </cell>
          <cell r="I12484">
            <v>0</v>
          </cell>
          <cell r="J12484">
            <v>0</v>
          </cell>
          <cell r="K12484">
            <v>0</v>
          </cell>
          <cell r="L12484">
            <v>0</v>
          </cell>
          <cell r="M12484">
            <v>0</v>
          </cell>
          <cell r="N12484">
            <v>0</v>
          </cell>
          <cell r="O12484">
            <v>0</v>
          </cell>
        </row>
        <row r="12485">
          <cell r="D12485" t="str">
            <v>30500251114</v>
          </cell>
          <cell r="E12485" t="str">
            <v>松山湖新发展研究院工作经费</v>
          </cell>
          <cell r="F12485" t="str">
            <v>刘斌</v>
          </cell>
          <cell r="G12485" t="str">
            <v>1991002</v>
          </cell>
          <cell r="H12485">
            <v>0</v>
          </cell>
          <cell r="I12485">
            <v>100000</v>
          </cell>
          <cell r="J12485">
            <v>0</v>
          </cell>
          <cell r="K12485">
            <v>100000</v>
          </cell>
          <cell r="L12485">
            <v>0</v>
          </cell>
          <cell r="M12485">
            <v>0</v>
          </cell>
          <cell r="N12485">
            <v>0</v>
          </cell>
          <cell r="O12485">
            <v>100000</v>
          </cell>
        </row>
        <row r="12486">
          <cell r="D12486" t="str">
            <v>306002062062001</v>
          </cell>
          <cell r="E12486" t="str">
            <v>新型高水平理工科大学青年教师职业发展研究</v>
          </cell>
          <cell r="F12486" t="str">
            <v>张敏</v>
          </cell>
          <cell r="G12486" t="str">
            <v>2003118</v>
          </cell>
          <cell r="H12486">
            <v>0</v>
          </cell>
          <cell r="I12486">
            <v>0</v>
          </cell>
          <cell r="J12486">
            <v>0</v>
          </cell>
          <cell r="K12486">
            <v>0</v>
          </cell>
          <cell r="L12486">
            <v>0</v>
          </cell>
          <cell r="M12486">
            <v>0</v>
          </cell>
          <cell r="N12486">
            <v>0</v>
          </cell>
          <cell r="O12486">
            <v>0</v>
          </cell>
        </row>
        <row r="12487">
          <cell r="D12487" t="str">
            <v>306002062062002</v>
          </cell>
          <cell r="E12487" t="str">
            <v>新型高水平理工科大学“新文科”建设研究</v>
          </cell>
          <cell r="F12487" t="str">
            <v>许燕转</v>
          </cell>
          <cell r="G12487" t="str">
            <v>2011015</v>
          </cell>
          <cell r="H12487">
            <v>0</v>
          </cell>
          <cell r="I12487">
            <v>0</v>
          </cell>
          <cell r="J12487">
            <v>0</v>
          </cell>
          <cell r="K12487">
            <v>0</v>
          </cell>
          <cell r="L12487">
            <v>0</v>
          </cell>
          <cell r="M12487">
            <v>0</v>
          </cell>
          <cell r="N12487">
            <v>0</v>
          </cell>
          <cell r="O12487">
            <v>0</v>
          </cell>
        </row>
        <row r="12488">
          <cell r="D12488" t="str">
            <v>306002062062003</v>
          </cell>
          <cell r="E12488" t="str">
            <v>基于关键绩效指标的理工科高校战略评估研究</v>
          </cell>
          <cell r="F12488" t="str">
            <v>王晓季</v>
          </cell>
          <cell r="G12488" t="str">
            <v>2018816</v>
          </cell>
          <cell r="H12488">
            <v>0</v>
          </cell>
          <cell r="I12488">
            <v>0</v>
          </cell>
          <cell r="J12488">
            <v>0</v>
          </cell>
          <cell r="K12488">
            <v>0</v>
          </cell>
          <cell r="L12488">
            <v>0</v>
          </cell>
          <cell r="M12488">
            <v>0</v>
          </cell>
          <cell r="N12488">
            <v>0</v>
          </cell>
          <cell r="O12488">
            <v>0</v>
          </cell>
        </row>
        <row r="12489">
          <cell r="D12489" t="str">
            <v>306002062062005</v>
          </cell>
          <cell r="E12489" t="str">
            <v>基于卓越绩效评价准则的高校高质量发展研究</v>
          </cell>
          <cell r="F12489" t="str">
            <v>刘继云</v>
          </cell>
          <cell r="G12489" t="str">
            <v>2006039</v>
          </cell>
          <cell r="H12489">
            <v>0</v>
          </cell>
          <cell r="I12489">
            <v>0</v>
          </cell>
          <cell r="J12489">
            <v>0</v>
          </cell>
          <cell r="K12489">
            <v>0</v>
          </cell>
          <cell r="L12489">
            <v>0</v>
          </cell>
          <cell r="M12489">
            <v>0</v>
          </cell>
          <cell r="N12489">
            <v>0</v>
          </cell>
          <cell r="O12489">
            <v>0</v>
          </cell>
        </row>
        <row r="12490">
          <cell r="D12490" t="str">
            <v>30600211054003</v>
          </cell>
          <cell r="E12490" t="str">
            <v>高教研究项目立项经费</v>
          </cell>
          <cell r="F12490" t="str">
            <v>黄彬</v>
          </cell>
          <cell r="G12490" t="str">
            <v>2012012</v>
          </cell>
          <cell r="H12490">
            <v>0</v>
          </cell>
          <cell r="I12490">
            <v>0</v>
          </cell>
          <cell r="J12490">
            <v>0</v>
          </cell>
          <cell r="K12490">
            <v>0</v>
          </cell>
          <cell r="L12490">
            <v>0</v>
          </cell>
          <cell r="M12490">
            <v>0</v>
          </cell>
          <cell r="N12490">
            <v>0</v>
          </cell>
          <cell r="O12490">
            <v>0</v>
          </cell>
        </row>
        <row r="12491">
          <cell r="D12491" t="str">
            <v>30600211054003001</v>
          </cell>
          <cell r="E12491" t="str">
            <v>新型高水平理工科大学青年教师职业发展研究</v>
          </cell>
          <cell r="F12491" t="str">
            <v>张敏</v>
          </cell>
          <cell r="G12491" t="str">
            <v>2003118</v>
          </cell>
          <cell r="H12491">
            <v>0</v>
          </cell>
          <cell r="I12491">
            <v>0</v>
          </cell>
          <cell r="J12491">
            <v>0</v>
          </cell>
          <cell r="K12491">
            <v>0</v>
          </cell>
          <cell r="L12491">
            <v>0</v>
          </cell>
          <cell r="M12491">
            <v>0</v>
          </cell>
          <cell r="N12491">
            <v>0</v>
          </cell>
          <cell r="O12491">
            <v>0</v>
          </cell>
        </row>
        <row r="12492">
          <cell r="D12492" t="str">
            <v>30600211054003003</v>
          </cell>
          <cell r="E12492" t="str">
            <v>基于关键绩效指标的理工科高校战略评估研究</v>
          </cell>
          <cell r="F12492" t="str">
            <v>王晓季</v>
          </cell>
          <cell r="G12492" t="str">
            <v>2018816</v>
          </cell>
          <cell r="H12492">
            <v>0</v>
          </cell>
          <cell r="I12492">
            <v>0</v>
          </cell>
          <cell r="J12492">
            <v>0</v>
          </cell>
          <cell r="K12492">
            <v>0</v>
          </cell>
          <cell r="L12492">
            <v>0</v>
          </cell>
          <cell r="M12492">
            <v>0</v>
          </cell>
          <cell r="N12492">
            <v>0</v>
          </cell>
          <cell r="O12492">
            <v>0</v>
          </cell>
        </row>
        <row r="12493">
          <cell r="D12493" t="str">
            <v>30600225601006</v>
          </cell>
          <cell r="E12493" t="str">
            <v>科研管理费</v>
          </cell>
          <cell r="F12493" t="str">
            <v>黄彬</v>
          </cell>
          <cell r="G12493" t="str">
            <v>2012012</v>
          </cell>
          <cell r="H12493">
            <v>0</v>
          </cell>
          <cell r="I12493">
            <v>24200</v>
          </cell>
          <cell r="J12493">
            <v>0</v>
          </cell>
          <cell r="K12493">
            <v>24200</v>
          </cell>
          <cell r="L12493">
            <v>0</v>
          </cell>
          <cell r="M12493">
            <v>0</v>
          </cell>
          <cell r="N12493">
            <v>0</v>
          </cell>
          <cell r="O12493">
            <v>24200</v>
          </cell>
        </row>
        <row r="12494">
          <cell r="D12494" t="str">
            <v>30700221001023</v>
          </cell>
          <cell r="E12494" t="str">
            <v>机关部门日常教学经费</v>
          </cell>
          <cell r="F12494" t="str">
            <v>王明波</v>
          </cell>
          <cell r="G12494" t="str">
            <v>2007029</v>
          </cell>
          <cell r="H12494">
            <v>0</v>
          </cell>
          <cell r="I12494">
            <v>14400</v>
          </cell>
          <cell r="J12494">
            <v>6517.82</v>
          </cell>
          <cell r="K12494">
            <v>7882.18</v>
          </cell>
          <cell r="L12494">
            <v>0</v>
          </cell>
          <cell r="M12494">
            <v>0</v>
          </cell>
          <cell r="N12494">
            <v>0</v>
          </cell>
          <cell r="O12494">
            <v>7882.18</v>
          </cell>
        </row>
        <row r="12495">
          <cell r="D12495" t="str">
            <v>30700221001118</v>
          </cell>
          <cell r="E12495" t="str">
            <v>校友工作办公室经费</v>
          </cell>
          <cell r="F12495" t="str">
            <v>王明波</v>
          </cell>
          <cell r="G12495" t="str">
            <v>2007029</v>
          </cell>
          <cell r="H12495">
            <v>0</v>
          </cell>
          <cell r="I12495">
            <v>687600</v>
          </cell>
          <cell r="J12495">
            <v>280584.6</v>
          </cell>
          <cell r="K12495">
            <v>407015.4</v>
          </cell>
          <cell r="L12495">
            <v>11360</v>
          </cell>
          <cell r="M12495">
            <v>0</v>
          </cell>
          <cell r="N12495">
            <v>0</v>
          </cell>
          <cell r="O12495">
            <v>407015.4</v>
          </cell>
        </row>
        <row r="12496">
          <cell r="D12496" t="str">
            <v>30700221003013</v>
          </cell>
          <cell r="E12496" t="str">
            <v>学生就业经费</v>
          </cell>
          <cell r="F12496" t="str">
            <v>王明波</v>
          </cell>
          <cell r="G12496" t="str">
            <v>2007029</v>
          </cell>
          <cell r="H12496">
            <v>0</v>
          </cell>
          <cell r="I12496">
            <v>635500</v>
          </cell>
          <cell r="J12496">
            <v>515344.44</v>
          </cell>
          <cell r="K12496">
            <v>120155.56</v>
          </cell>
          <cell r="L12496">
            <v>0</v>
          </cell>
          <cell r="M12496">
            <v>90033</v>
          </cell>
          <cell r="N12496">
            <v>0</v>
          </cell>
          <cell r="O12496">
            <v>30122.56</v>
          </cell>
        </row>
        <row r="12497">
          <cell r="D12497" t="str">
            <v>30700221102005001</v>
          </cell>
          <cell r="E12497" t="str">
            <v>大学生职业规划大赛专项经费</v>
          </cell>
          <cell r="F12497" t="str">
            <v>王明波</v>
          </cell>
          <cell r="G12497" t="str">
            <v>2007029</v>
          </cell>
          <cell r="H12497">
            <v>0</v>
          </cell>
          <cell r="I12497">
            <v>600000</v>
          </cell>
          <cell r="J12497">
            <v>356239.19</v>
          </cell>
          <cell r="K12497">
            <v>243760.81</v>
          </cell>
          <cell r="L12497">
            <v>8300</v>
          </cell>
          <cell r="M12497">
            <v>0</v>
          </cell>
          <cell r="N12497">
            <v>0</v>
          </cell>
          <cell r="O12497">
            <v>243760.81</v>
          </cell>
        </row>
        <row r="12498">
          <cell r="D12498" t="str">
            <v>30700221102014</v>
          </cell>
          <cell r="E12498" t="str">
            <v>就业发展与社会发展联络经费</v>
          </cell>
          <cell r="F12498" t="str">
            <v>王明波</v>
          </cell>
          <cell r="G12498" t="str">
            <v>2007029</v>
          </cell>
          <cell r="H12498">
            <v>0</v>
          </cell>
          <cell r="I12498">
            <v>154000</v>
          </cell>
          <cell r="J12498">
            <v>116311.61</v>
          </cell>
          <cell r="K12498">
            <v>37688.39</v>
          </cell>
          <cell r="L12498">
            <v>0</v>
          </cell>
          <cell r="M12498">
            <v>0</v>
          </cell>
          <cell r="N12498">
            <v>0</v>
          </cell>
          <cell r="O12498">
            <v>37688.39</v>
          </cell>
        </row>
        <row r="12499">
          <cell r="D12499" t="str">
            <v>30700230228</v>
          </cell>
          <cell r="E12499" t="str">
            <v>（定向捐赠款）就创校友工作经费</v>
          </cell>
          <cell r="F12499" t="str">
            <v>王明波</v>
          </cell>
          <cell r="G12499" t="str">
            <v>2007029</v>
          </cell>
          <cell r="H12499">
            <v>0</v>
          </cell>
          <cell r="I12499">
            <v>0</v>
          </cell>
          <cell r="J12499">
            <v>0</v>
          </cell>
          <cell r="K12499">
            <v>0</v>
          </cell>
          <cell r="L12499">
            <v>0</v>
          </cell>
          <cell r="M12499">
            <v>0</v>
          </cell>
          <cell r="N12499">
            <v>0</v>
          </cell>
          <cell r="O12499">
            <v>0</v>
          </cell>
        </row>
        <row r="12500">
          <cell r="D12500" t="str">
            <v>30700245703</v>
          </cell>
          <cell r="E12500" t="str">
            <v>东莞理工学院2024年春季学期专场招聘会</v>
          </cell>
          <cell r="F12500" t="str">
            <v>王明波</v>
          </cell>
          <cell r="G12500" t="str">
            <v>2007029</v>
          </cell>
          <cell r="H12500">
            <v>0</v>
          </cell>
          <cell r="I12500">
            <v>0</v>
          </cell>
          <cell r="J12500">
            <v>0</v>
          </cell>
          <cell r="K12500">
            <v>0</v>
          </cell>
          <cell r="L12500">
            <v>0</v>
          </cell>
          <cell r="M12500">
            <v>0</v>
          </cell>
          <cell r="N12500">
            <v>0</v>
          </cell>
          <cell r="O12500">
            <v>0</v>
          </cell>
        </row>
        <row r="12501">
          <cell r="D12501" t="str">
            <v>30700245707</v>
          </cell>
          <cell r="E12501" t="str">
            <v>东莞理工学院2024年春季学期系列专场招聘活动</v>
          </cell>
          <cell r="F12501" t="str">
            <v>王明波</v>
          </cell>
          <cell r="G12501" t="str">
            <v>2007029</v>
          </cell>
          <cell r="H12501">
            <v>0</v>
          </cell>
          <cell r="I12501">
            <v>0</v>
          </cell>
          <cell r="J12501">
            <v>0</v>
          </cell>
          <cell r="K12501">
            <v>0</v>
          </cell>
          <cell r="L12501">
            <v>0</v>
          </cell>
          <cell r="M12501">
            <v>0</v>
          </cell>
          <cell r="N12501">
            <v>0</v>
          </cell>
          <cell r="O12501">
            <v>0</v>
          </cell>
        </row>
        <row r="12502">
          <cell r="D12502" t="str">
            <v>30700250221</v>
          </cell>
          <cell r="E12502" t="str">
            <v>（定向捐赠款）松山湖校区7栋校友之家第二次改造款</v>
          </cell>
          <cell r="F12502" t="str">
            <v>王明波</v>
          </cell>
          <cell r="G12502" t="str">
            <v>2007029</v>
          </cell>
          <cell r="H12502">
            <v>0</v>
          </cell>
          <cell r="I12502">
            <v>48897.9</v>
          </cell>
          <cell r="J12502">
            <v>0</v>
          </cell>
          <cell r="K12502">
            <v>48897.9</v>
          </cell>
          <cell r="L12502">
            <v>0</v>
          </cell>
          <cell r="M12502">
            <v>0</v>
          </cell>
          <cell r="N12502">
            <v>0</v>
          </cell>
          <cell r="O12502">
            <v>48897.9</v>
          </cell>
        </row>
        <row r="12503">
          <cell r="D12503" t="str">
            <v>30700251116</v>
          </cell>
          <cell r="E12503" t="str">
            <v>筹资奖励专项经费</v>
          </cell>
          <cell r="F12503" t="str">
            <v>王明波</v>
          </cell>
          <cell r="G12503" t="str">
            <v>2007029</v>
          </cell>
          <cell r="H12503">
            <v>0</v>
          </cell>
          <cell r="I12503">
            <v>80000</v>
          </cell>
          <cell r="J12503">
            <v>64000</v>
          </cell>
          <cell r="K12503">
            <v>16000</v>
          </cell>
          <cell r="L12503">
            <v>0</v>
          </cell>
          <cell r="M12503">
            <v>0</v>
          </cell>
          <cell r="N12503">
            <v>0</v>
          </cell>
          <cell r="O12503">
            <v>16000</v>
          </cell>
        </row>
        <row r="12504">
          <cell r="D12504" t="str">
            <v>30700255705</v>
          </cell>
          <cell r="E12504" t="str">
            <v>东莞理工学院2025年校园招聘会及“莞工就业集市”民生实事项目建设</v>
          </cell>
          <cell r="F12504" t="str">
            <v>王明波</v>
          </cell>
          <cell r="G12504" t="str">
            <v>2007029</v>
          </cell>
          <cell r="H12504">
            <v>0</v>
          </cell>
          <cell r="I12504">
            <v>122212.78</v>
          </cell>
          <cell r="J12504">
            <v>0</v>
          </cell>
          <cell r="K12504">
            <v>122212.78</v>
          </cell>
          <cell r="L12504">
            <v>0</v>
          </cell>
          <cell r="M12504">
            <v>0</v>
          </cell>
          <cell r="N12504">
            <v>0</v>
          </cell>
          <cell r="O12504">
            <v>122212.78</v>
          </cell>
        </row>
        <row r="12505">
          <cell r="D12505" t="str">
            <v>30800186100046</v>
          </cell>
          <cell r="E12505" t="str">
            <v>(GC400204)松山湖校区一、二期饭堂电梯采购安装项目</v>
          </cell>
          <cell r="F12505" t="str">
            <v>秦怀泉</v>
          </cell>
          <cell r="G12505" t="str">
            <v>2000004</v>
          </cell>
          <cell r="H12505">
            <v>0</v>
          </cell>
          <cell r="I12505">
            <v>0</v>
          </cell>
          <cell r="J12505">
            <v>0</v>
          </cell>
          <cell r="K12505">
            <v>0</v>
          </cell>
          <cell r="L12505">
            <v>0</v>
          </cell>
          <cell r="M12505">
            <v>0</v>
          </cell>
          <cell r="N12505">
            <v>0</v>
          </cell>
          <cell r="O12505">
            <v>0</v>
          </cell>
        </row>
        <row r="12506">
          <cell r="D12506" t="str">
            <v>30800190200058001</v>
          </cell>
          <cell r="E12506" t="str">
            <v>Z99960001B03023228松山湖卫生间修缮项目</v>
          </cell>
          <cell r="F12506" t="str">
            <v>徐永钊</v>
          </cell>
          <cell r="G12506" t="str">
            <v>2007027</v>
          </cell>
          <cell r="H12506">
            <v>0</v>
          </cell>
          <cell r="I12506">
            <v>223718.39</v>
          </cell>
          <cell r="J12506">
            <v>0</v>
          </cell>
          <cell r="K12506">
            <v>223718.39</v>
          </cell>
          <cell r="L12506">
            <v>0</v>
          </cell>
          <cell r="M12506">
            <v>0</v>
          </cell>
          <cell r="N12506">
            <v>0</v>
          </cell>
          <cell r="O12506">
            <v>223718.39</v>
          </cell>
        </row>
        <row r="12507">
          <cell r="D12507" t="str">
            <v>30800195800002</v>
          </cell>
          <cell r="E12507" t="str">
            <v>(044003001)学生公寓借款</v>
          </cell>
          <cell r="F12507" t="str">
            <v>徐永钊</v>
          </cell>
          <cell r="G12507" t="str">
            <v>2007027</v>
          </cell>
          <cell r="H12507">
            <v>-125980000</v>
          </cell>
          <cell r="I12507">
            <v>0</v>
          </cell>
          <cell r="J12507">
            <v>0</v>
          </cell>
          <cell r="K12507">
            <v>-125980000</v>
          </cell>
          <cell r="L12507">
            <v>0</v>
          </cell>
          <cell r="M12507">
            <v>0</v>
          </cell>
          <cell r="N12507">
            <v>0</v>
          </cell>
          <cell r="O12507">
            <v>-125980000</v>
          </cell>
        </row>
        <row r="12508">
          <cell r="D12508" t="str">
            <v>30800195900001019</v>
          </cell>
          <cell r="E12508" t="str">
            <v>党费</v>
          </cell>
          <cell r="F12508" t="str">
            <v>袁荫贞</v>
          </cell>
          <cell r="G12508" t="str">
            <v>2000009</v>
          </cell>
          <cell r="H12508">
            <v>0</v>
          </cell>
          <cell r="I12508">
            <v>0</v>
          </cell>
          <cell r="J12508">
            <v>0</v>
          </cell>
          <cell r="K12508">
            <v>0</v>
          </cell>
          <cell r="L12508">
            <v>0</v>
          </cell>
          <cell r="M12508">
            <v>0</v>
          </cell>
          <cell r="N12508">
            <v>0</v>
          </cell>
          <cell r="O12508">
            <v>0</v>
          </cell>
        </row>
        <row r="12509">
          <cell r="D12509" t="str">
            <v>308002061034</v>
          </cell>
          <cell r="E12509" t="str">
            <v>天然气管道项目结算及合同尾款</v>
          </cell>
          <cell r="F12509" t="str">
            <v>魏东初</v>
          </cell>
          <cell r="G12509" t="str">
            <v>1999009</v>
          </cell>
          <cell r="H12509">
            <v>0</v>
          </cell>
          <cell r="I12509">
            <v>0</v>
          </cell>
          <cell r="J12509">
            <v>0</v>
          </cell>
          <cell r="K12509">
            <v>0</v>
          </cell>
          <cell r="L12509">
            <v>0</v>
          </cell>
          <cell r="M12509">
            <v>0</v>
          </cell>
          <cell r="N12509">
            <v>0</v>
          </cell>
          <cell r="O12509">
            <v>0</v>
          </cell>
        </row>
        <row r="12510">
          <cell r="D12510" t="str">
            <v>30800210203001</v>
          </cell>
          <cell r="E12510" t="str">
            <v>非经营性物业日常维护经费</v>
          </cell>
          <cell r="F12510" t="str">
            <v>秦怀泉</v>
          </cell>
          <cell r="G12510" t="str">
            <v>2000004</v>
          </cell>
          <cell r="H12510">
            <v>0</v>
          </cell>
          <cell r="I12510">
            <v>24</v>
          </cell>
          <cell r="J12510">
            <v>0</v>
          </cell>
          <cell r="K12510">
            <v>24</v>
          </cell>
          <cell r="L12510">
            <v>0</v>
          </cell>
          <cell r="M12510">
            <v>0</v>
          </cell>
          <cell r="N12510">
            <v>0</v>
          </cell>
          <cell r="O12510">
            <v>24</v>
          </cell>
        </row>
        <row r="12511">
          <cell r="D12511" t="str">
            <v>30800211139001</v>
          </cell>
          <cell r="E12511" t="str">
            <v>专用设备运行维护经费</v>
          </cell>
          <cell r="F12511" t="str">
            <v>秦怀泉</v>
          </cell>
          <cell r="G12511" t="str">
            <v>2000004</v>
          </cell>
          <cell r="H12511">
            <v>0</v>
          </cell>
          <cell r="I12511">
            <v>0</v>
          </cell>
          <cell r="J12511">
            <v>0</v>
          </cell>
          <cell r="K12511">
            <v>0</v>
          </cell>
          <cell r="L12511">
            <v>0</v>
          </cell>
          <cell r="M12511">
            <v>0</v>
          </cell>
          <cell r="N12511">
            <v>0</v>
          </cell>
          <cell r="O12511">
            <v>0</v>
          </cell>
        </row>
        <row r="12512">
          <cell r="D12512" t="str">
            <v>30800211140</v>
          </cell>
          <cell r="E12512" t="str">
            <v>非经营性物业日常绿化经费</v>
          </cell>
          <cell r="F12512" t="str">
            <v>魏东初</v>
          </cell>
          <cell r="G12512" t="str">
            <v>1999009</v>
          </cell>
          <cell r="H12512">
            <v>0</v>
          </cell>
          <cell r="I12512">
            <v>0</v>
          </cell>
          <cell r="J12512">
            <v>0</v>
          </cell>
          <cell r="K12512">
            <v>0</v>
          </cell>
          <cell r="L12512">
            <v>0</v>
          </cell>
          <cell r="M12512">
            <v>0</v>
          </cell>
          <cell r="N12512">
            <v>0</v>
          </cell>
          <cell r="O12512">
            <v>0</v>
          </cell>
        </row>
        <row r="12513">
          <cell r="D12513" t="str">
            <v>30800211146</v>
          </cell>
          <cell r="E12513" t="str">
            <v>莞城校区大礼堂提升整改</v>
          </cell>
          <cell r="F12513" t="str">
            <v>魏东初</v>
          </cell>
          <cell r="G12513" t="str">
            <v>1999009</v>
          </cell>
          <cell r="H12513">
            <v>0</v>
          </cell>
          <cell r="I12513">
            <v>0</v>
          </cell>
          <cell r="J12513">
            <v>0</v>
          </cell>
          <cell r="K12513">
            <v>0</v>
          </cell>
          <cell r="L12513">
            <v>0</v>
          </cell>
          <cell r="M12513">
            <v>0</v>
          </cell>
          <cell r="N12513">
            <v>0</v>
          </cell>
          <cell r="O12513">
            <v>0</v>
          </cell>
        </row>
        <row r="12514">
          <cell r="D12514" t="str">
            <v>30800211177010</v>
          </cell>
          <cell r="E12514" t="str">
            <v>公共区域厕所改造</v>
          </cell>
          <cell r="F12514" t="str">
            <v>魏东初</v>
          </cell>
          <cell r="G12514" t="str">
            <v>1999009</v>
          </cell>
          <cell r="H12514">
            <v>0</v>
          </cell>
          <cell r="I12514">
            <v>0</v>
          </cell>
          <cell r="J12514">
            <v>0</v>
          </cell>
          <cell r="K12514">
            <v>0</v>
          </cell>
          <cell r="L12514">
            <v>0</v>
          </cell>
          <cell r="M12514">
            <v>0</v>
          </cell>
          <cell r="N12514">
            <v>0</v>
          </cell>
          <cell r="O12514">
            <v>0</v>
          </cell>
        </row>
        <row r="12515">
          <cell r="D12515" t="str">
            <v>30800211177011</v>
          </cell>
          <cell r="E12515" t="str">
            <v>公共楼宇饮用水设备</v>
          </cell>
          <cell r="F12515" t="str">
            <v>魏东初</v>
          </cell>
          <cell r="G12515" t="str">
            <v>1999009</v>
          </cell>
          <cell r="H12515">
            <v>0</v>
          </cell>
          <cell r="I12515">
            <v>0</v>
          </cell>
          <cell r="J12515">
            <v>0</v>
          </cell>
          <cell r="K12515">
            <v>0</v>
          </cell>
          <cell r="L12515">
            <v>0</v>
          </cell>
          <cell r="M12515">
            <v>0</v>
          </cell>
          <cell r="N12515">
            <v>0</v>
          </cell>
          <cell r="O12515">
            <v>0</v>
          </cell>
        </row>
        <row r="12516">
          <cell r="D12516" t="str">
            <v>30800211177012</v>
          </cell>
          <cell r="E12516" t="str">
            <v>教师休息室改造</v>
          </cell>
          <cell r="F12516" t="str">
            <v>魏东初</v>
          </cell>
          <cell r="G12516" t="str">
            <v>1999009</v>
          </cell>
          <cell r="H12516">
            <v>0</v>
          </cell>
          <cell r="I12516">
            <v>0</v>
          </cell>
          <cell r="J12516">
            <v>0</v>
          </cell>
          <cell r="K12516">
            <v>0</v>
          </cell>
          <cell r="L12516">
            <v>0</v>
          </cell>
          <cell r="M12516">
            <v>0</v>
          </cell>
          <cell r="N12516">
            <v>0</v>
          </cell>
          <cell r="O12516">
            <v>0</v>
          </cell>
        </row>
        <row r="12517">
          <cell r="D12517" t="str">
            <v>30800220101</v>
          </cell>
          <cell r="E12517" t="str">
            <v>两校区水电费补助</v>
          </cell>
          <cell r="F12517" t="str">
            <v>徐永钊</v>
          </cell>
          <cell r="G12517" t="str">
            <v>2007027</v>
          </cell>
          <cell r="H12517">
            <v>0</v>
          </cell>
          <cell r="I12517">
            <v>0</v>
          </cell>
          <cell r="J12517">
            <v>0</v>
          </cell>
          <cell r="K12517">
            <v>0</v>
          </cell>
          <cell r="L12517">
            <v>0</v>
          </cell>
          <cell r="M12517">
            <v>0</v>
          </cell>
          <cell r="N12517">
            <v>0</v>
          </cell>
          <cell r="O12517">
            <v>0</v>
          </cell>
        </row>
        <row r="12518">
          <cell r="D12518" t="str">
            <v>30800220102</v>
          </cell>
          <cell r="E12518" t="str">
            <v>物业管理费支出</v>
          </cell>
          <cell r="F12518" t="str">
            <v>徐永钊</v>
          </cell>
          <cell r="G12518" t="str">
            <v>2007027</v>
          </cell>
          <cell r="H12518">
            <v>0</v>
          </cell>
          <cell r="I12518">
            <v>0</v>
          </cell>
          <cell r="J12518">
            <v>0</v>
          </cell>
          <cell r="K12518">
            <v>0</v>
          </cell>
          <cell r="L12518">
            <v>0</v>
          </cell>
          <cell r="M12518">
            <v>0</v>
          </cell>
          <cell r="N12518">
            <v>0</v>
          </cell>
          <cell r="O12518">
            <v>0</v>
          </cell>
        </row>
        <row r="12519">
          <cell r="D12519" t="str">
            <v>30800220104</v>
          </cell>
          <cell r="E12519" t="str">
            <v>学生食堂饭菜价格平抑基金</v>
          </cell>
          <cell r="F12519" t="str">
            <v>魏东初</v>
          </cell>
          <cell r="G12519" t="str">
            <v>1999009</v>
          </cell>
          <cell r="H12519">
            <v>0</v>
          </cell>
          <cell r="I12519">
            <v>0</v>
          </cell>
          <cell r="J12519">
            <v>0</v>
          </cell>
          <cell r="K12519">
            <v>0</v>
          </cell>
          <cell r="L12519">
            <v>0</v>
          </cell>
          <cell r="M12519">
            <v>0</v>
          </cell>
          <cell r="N12519">
            <v>0</v>
          </cell>
          <cell r="O12519">
            <v>0</v>
          </cell>
        </row>
        <row r="12520">
          <cell r="D12520" t="str">
            <v>30800220106</v>
          </cell>
          <cell r="E12520" t="str">
            <v>公务车运行费</v>
          </cell>
          <cell r="F12520" t="str">
            <v>徐永钊</v>
          </cell>
          <cell r="G12520" t="str">
            <v>2007027</v>
          </cell>
          <cell r="H12520">
            <v>0</v>
          </cell>
          <cell r="I12520">
            <v>0</v>
          </cell>
          <cell r="J12520">
            <v>0</v>
          </cell>
          <cell r="K12520">
            <v>0</v>
          </cell>
          <cell r="L12520">
            <v>0</v>
          </cell>
          <cell r="M12520">
            <v>0</v>
          </cell>
          <cell r="N12520">
            <v>0</v>
          </cell>
          <cell r="O12520">
            <v>0</v>
          </cell>
        </row>
        <row r="12521">
          <cell r="D12521" t="str">
            <v>30800220110001</v>
          </cell>
          <cell r="E12521" t="str">
            <v>学生宿舍日常维护费</v>
          </cell>
          <cell r="F12521" t="str">
            <v>徐永钊</v>
          </cell>
          <cell r="G12521" t="str">
            <v>2007027</v>
          </cell>
          <cell r="H12521">
            <v>0</v>
          </cell>
          <cell r="I12521">
            <v>0</v>
          </cell>
          <cell r="J12521">
            <v>0</v>
          </cell>
          <cell r="K12521">
            <v>0</v>
          </cell>
          <cell r="L12521">
            <v>0</v>
          </cell>
          <cell r="M12521">
            <v>69826.77</v>
          </cell>
          <cell r="N12521">
            <v>0</v>
          </cell>
          <cell r="O12521">
            <v>-69826.77</v>
          </cell>
        </row>
        <row r="12522">
          <cell r="D12522" t="str">
            <v>30800221001024</v>
          </cell>
          <cell r="E12522" t="str">
            <v>机关部门日常教学经费</v>
          </cell>
          <cell r="F12522" t="str">
            <v>徐永钊</v>
          </cell>
          <cell r="G12522" t="str">
            <v>2007027</v>
          </cell>
          <cell r="H12522">
            <v>0</v>
          </cell>
          <cell r="I12522">
            <v>0</v>
          </cell>
          <cell r="J12522">
            <v>0</v>
          </cell>
          <cell r="K12522">
            <v>0</v>
          </cell>
          <cell r="L12522">
            <v>0</v>
          </cell>
          <cell r="M12522">
            <v>0</v>
          </cell>
          <cell r="N12522">
            <v>0</v>
          </cell>
          <cell r="O12522">
            <v>0</v>
          </cell>
        </row>
        <row r="12523">
          <cell r="D12523" t="str">
            <v>30800221001066</v>
          </cell>
          <cell r="E12523" t="str">
            <v>党建经费</v>
          </cell>
          <cell r="F12523" t="str">
            <v>袁荫贞</v>
          </cell>
          <cell r="G12523" t="str">
            <v>2000009</v>
          </cell>
          <cell r="H12523">
            <v>0</v>
          </cell>
          <cell r="I12523">
            <v>22500</v>
          </cell>
          <cell r="J12523">
            <v>18079.55</v>
          </cell>
          <cell r="K12523">
            <v>4420.45</v>
          </cell>
          <cell r="L12523">
            <v>0</v>
          </cell>
          <cell r="M12523">
            <v>0</v>
          </cell>
          <cell r="N12523">
            <v>0</v>
          </cell>
          <cell r="O12523">
            <v>4420.45</v>
          </cell>
        </row>
        <row r="12524">
          <cell r="D12524" t="str">
            <v>30800221001126</v>
          </cell>
          <cell r="E12524" t="str">
            <v>物业日常维护经费</v>
          </cell>
          <cell r="F12524" t="str">
            <v>徐永钊</v>
          </cell>
          <cell r="G12524" t="str">
            <v>2007027</v>
          </cell>
          <cell r="H12524">
            <v>0</v>
          </cell>
          <cell r="I12524">
            <v>0</v>
          </cell>
          <cell r="J12524">
            <v>0</v>
          </cell>
          <cell r="K12524">
            <v>0</v>
          </cell>
          <cell r="L12524">
            <v>105436.7</v>
          </cell>
          <cell r="M12524">
            <v>0</v>
          </cell>
          <cell r="N12524">
            <v>0</v>
          </cell>
          <cell r="O12524">
            <v>0</v>
          </cell>
        </row>
        <row r="12525">
          <cell r="D12525" t="str">
            <v>30800221001127</v>
          </cell>
          <cell r="E12525" t="str">
            <v>两校区专线车</v>
          </cell>
          <cell r="F12525" t="str">
            <v>徐永钊</v>
          </cell>
          <cell r="G12525" t="str">
            <v>2007027</v>
          </cell>
          <cell r="H12525">
            <v>0</v>
          </cell>
          <cell r="I12525">
            <v>0</v>
          </cell>
          <cell r="J12525">
            <v>0</v>
          </cell>
          <cell r="K12525">
            <v>0</v>
          </cell>
          <cell r="L12525">
            <v>0</v>
          </cell>
          <cell r="M12525">
            <v>0</v>
          </cell>
          <cell r="N12525">
            <v>0</v>
          </cell>
          <cell r="O12525">
            <v>0</v>
          </cell>
        </row>
        <row r="12526">
          <cell r="D12526" t="str">
            <v>30800221001128</v>
          </cell>
          <cell r="E12526" t="str">
            <v>两校区邮电费补助</v>
          </cell>
          <cell r="F12526" t="str">
            <v>徐永钊</v>
          </cell>
          <cell r="G12526" t="str">
            <v>2007027</v>
          </cell>
          <cell r="H12526">
            <v>0</v>
          </cell>
          <cell r="I12526">
            <v>0</v>
          </cell>
          <cell r="J12526">
            <v>0</v>
          </cell>
          <cell r="K12526">
            <v>0</v>
          </cell>
          <cell r="L12526">
            <v>58327.04</v>
          </cell>
          <cell r="M12526">
            <v>0</v>
          </cell>
          <cell r="N12526">
            <v>0</v>
          </cell>
          <cell r="O12526">
            <v>0</v>
          </cell>
        </row>
        <row r="12527">
          <cell r="D12527" t="str">
            <v>30800221001129</v>
          </cell>
          <cell r="E12527" t="str">
            <v>教工饭堂成本补助</v>
          </cell>
          <cell r="F12527" t="str">
            <v>徐永钊</v>
          </cell>
          <cell r="G12527" t="str">
            <v>2007027</v>
          </cell>
          <cell r="H12527">
            <v>0</v>
          </cell>
          <cell r="I12527">
            <v>0</v>
          </cell>
          <cell r="J12527">
            <v>0</v>
          </cell>
          <cell r="K12527">
            <v>0</v>
          </cell>
          <cell r="L12527">
            <v>0</v>
          </cell>
          <cell r="M12527">
            <v>0</v>
          </cell>
          <cell r="N12527">
            <v>0</v>
          </cell>
          <cell r="O12527">
            <v>0</v>
          </cell>
        </row>
        <row r="12528">
          <cell r="D12528" t="str">
            <v>30800221007</v>
          </cell>
          <cell r="E12528" t="str">
            <v>物业日常绿化及卫生防疫经费</v>
          </cell>
          <cell r="F12528" t="str">
            <v>徐永钊</v>
          </cell>
          <cell r="G12528" t="str">
            <v>2007027</v>
          </cell>
          <cell r="H12528">
            <v>0</v>
          </cell>
          <cell r="I12528">
            <v>0</v>
          </cell>
          <cell r="J12528">
            <v>0</v>
          </cell>
          <cell r="K12528">
            <v>0</v>
          </cell>
          <cell r="L12528">
            <v>0</v>
          </cell>
          <cell r="M12528">
            <v>148000</v>
          </cell>
          <cell r="N12528">
            <v>0</v>
          </cell>
          <cell r="O12528">
            <v>-148000</v>
          </cell>
        </row>
        <row r="12529">
          <cell r="D12529" t="str">
            <v>30800221015</v>
          </cell>
          <cell r="E12529" t="str">
            <v>非经营性学生宿舍日常维护费</v>
          </cell>
          <cell r="F12529" t="str">
            <v>魏东初</v>
          </cell>
          <cell r="G12529" t="str">
            <v>1999009</v>
          </cell>
          <cell r="H12529">
            <v>0</v>
          </cell>
          <cell r="I12529">
            <v>0</v>
          </cell>
          <cell r="J12529">
            <v>0</v>
          </cell>
          <cell r="K12529">
            <v>0</v>
          </cell>
          <cell r="L12529">
            <v>0</v>
          </cell>
          <cell r="M12529">
            <v>0</v>
          </cell>
          <cell r="N12529">
            <v>0</v>
          </cell>
          <cell r="O12529">
            <v>0</v>
          </cell>
        </row>
        <row r="12530">
          <cell r="D12530" t="str">
            <v>30800221016</v>
          </cell>
          <cell r="E12530" t="str">
            <v>学生公寓智能安全控电管理系统</v>
          </cell>
          <cell r="F12530" t="str">
            <v>魏东初</v>
          </cell>
          <cell r="G12530" t="str">
            <v>1999009</v>
          </cell>
          <cell r="H12530">
            <v>0</v>
          </cell>
          <cell r="I12530">
            <v>0</v>
          </cell>
          <cell r="J12530">
            <v>0</v>
          </cell>
          <cell r="K12530">
            <v>0</v>
          </cell>
          <cell r="L12530">
            <v>0</v>
          </cell>
          <cell r="M12530">
            <v>0</v>
          </cell>
          <cell r="N12530">
            <v>0</v>
          </cell>
          <cell r="O12530">
            <v>0</v>
          </cell>
        </row>
        <row r="12531">
          <cell r="D12531" t="str">
            <v>30800221112002</v>
          </cell>
          <cell r="E12531" t="str">
            <v>教学设备设施改造</v>
          </cell>
          <cell r="F12531" t="str">
            <v>徐永钊</v>
          </cell>
          <cell r="G12531" t="str">
            <v>2007027</v>
          </cell>
          <cell r="H12531">
            <v>0</v>
          </cell>
          <cell r="I12531">
            <v>0</v>
          </cell>
          <cell r="J12531">
            <v>0</v>
          </cell>
          <cell r="K12531">
            <v>0</v>
          </cell>
          <cell r="L12531">
            <v>0</v>
          </cell>
          <cell r="M12531">
            <v>172000</v>
          </cell>
          <cell r="N12531">
            <v>0</v>
          </cell>
          <cell r="O12531">
            <v>-172000</v>
          </cell>
        </row>
        <row r="12532">
          <cell r="D12532" t="str">
            <v>30800221119</v>
          </cell>
          <cell r="E12532" t="str">
            <v>学生宿舍日常维护费</v>
          </cell>
          <cell r="F12532" t="str">
            <v>徐永钊</v>
          </cell>
          <cell r="G12532" t="str">
            <v>2007027</v>
          </cell>
          <cell r="H12532">
            <v>0</v>
          </cell>
          <cell r="I12532">
            <v>0</v>
          </cell>
          <cell r="J12532">
            <v>0</v>
          </cell>
          <cell r="K12532">
            <v>0</v>
          </cell>
          <cell r="L12532">
            <v>0</v>
          </cell>
          <cell r="M12532">
            <v>194118.28</v>
          </cell>
          <cell r="N12532">
            <v>0</v>
          </cell>
          <cell r="O12532">
            <v>-194118.28</v>
          </cell>
        </row>
        <row r="12533">
          <cell r="D12533" t="str">
            <v>30800221124</v>
          </cell>
          <cell r="E12533" t="str">
            <v>经管楼电梯更换项目</v>
          </cell>
          <cell r="F12533" t="str">
            <v>徐永钊</v>
          </cell>
          <cell r="G12533" t="str">
            <v>2007027</v>
          </cell>
          <cell r="H12533">
            <v>0</v>
          </cell>
          <cell r="I12533">
            <v>0</v>
          </cell>
          <cell r="J12533">
            <v>0</v>
          </cell>
          <cell r="K12533">
            <v>0</v>
          </cell>
          <cell r="L12533">
            <v>0</v>
          </cell>
          <cell r="M12533">
            <v>0</v>
          </cell>
          <cell r="N12533">
            <v>0</v>
          </cell>
          <cell r="O12533">
            <v>0</v>
          </cell>
        </row>
        <row r="12534">
          <cell r="D12534" t="str">
            <v>30800221127</v>
          </cell>
          <cell r="E12534" t="str">
            <v>两校区水电费补助</v>
          </cell>
          <cell r="F12534" t="str">
            <v>魏东初</v>
          </cell>
          <cell r="G12534" t="str">
            <v>1999009</v>
          </cell>
          <cell r="H12534">
            <v>0</v>
          </cell>
          <cell r="I12534">
            <v>0</v>
          </cell>
          <cell r="J12534">
            <v>0</v>
          </cell>
          <cell r="K12534">
            <v>0</v>
          </cell>
          <cell r="L12534">
            <v>0</v>
          </cell>
          <cell r="M12534">
            <v>0</v>
          </cell>
          <cell r="N12534">
            <v>0</v>
          </cell>
          <cell r="O12534">
            <v>0</v>
          </cell>
        </row>
        <row r="12535">
          <cell r="D12535" t="str">
            <v>30800221128</v>
          </cell>
          <cell r="E12535" t="str">
            <v>物业管理费支出</v>
          </cell>
          <cell r="F12535" t="str">
            <v>魏东初</v>
          </cell>
          <cell r="G12535" t="str">
            <v>1999009</v>
          </cell>
          <cell r="H12535">
            <v>0</v>
          </cell>
          <cell r="I12535">
            <v>0</v>
          </cell>
          <cell r="J12535">
            <v>0</v>
          </cell>
          <cell r="K12535">
            <v>0</v>
          </cell>
          <cell r="L12535">
            <v>0</v>
          </cell>
          <cell r="M12535">
            <v>0</v>
          </cell>
          <cell r="N12535">
            <v>0</v>
          </cell>
          <cell r="O12535">
            <v>0</v>
          </cell>
        </row>
        <row r="12536">
          <cell r="D12536" t="str">
            <v>30800221130</v>
          </cell>
          <cell r="E12536" t="str">
            <v>专用设备运行维护经费</v>
          </cell>
          <cell r="F12536" t="str">
            <v>魏东初</v>
          </cell>
          <cell r="G12536" t="str">
            <v>1999009</v>
          </cell>
          <cell r="H12536">
            <v>0</v>
          </cell>
          <cell r="I12536">
            <v>0</v>
          </cell>
          <cell r="J12536">
            <v>0</v>
          </cell>
          <cell r="K12536">
            <v>0</v>
          </cell>
          <cell r="L12536">
            <v>0</v>
          </cell>
          <cell r="M12536">
            <v>0</v>
          </cell>
          <cell r="N12536">
            <v>0</v>
          </cell>
          <cell r="O12536">
            <v>0</v>
          </cell>
        </row>
        <row r="12537">
          <cell r="D12537" t="str">
            <v>30800221131</v>
          </cell>
          <cell r="E12537" t="str">
            <v>停电应急保障经费</v>
          </cell>
          <cell r="F12537" t="str">
            <v>魏东初</v>
          </cell>
          <cell r="G12537" t="str">
            <v>1999009</v>
          </cell>
          <cell r="H12537">
            <v>0</v>
          </cell>
          <cell r="I12537">
            <v>0</v>
          </cell>
          <cell r="J12537">
            <v>0</v>
          </cell>
          <cell r="K12537">
            <v>0</v>
          </cell>
          <cell r="L12537">
            <v>0</v>
          </cell>
          <cell r="M12537">
            <v>0</v>
          </cell>
          <cell r="N12537">
            <v>0</v>
          </cell>
          <cell r="O12537">
            <v>0</v>
          </cell>
        </row>
        <row r="12538">
          <cell r="D12538" t="str">
            <v>30800225721</v>
          </cell>
          <cell r="E12538" t="str">
            <v>水电费支出（后勤转入）</v>
          </cell>
          <cell r="F12538" t="str">
            <v>徐永钊</v>
          </cell>
          <cell r="G12538" t="str">
            <v>2007027</v>
          </cell>
          <cell r="H12538">
            <v>500000</v>
          </cell>
          <cell r="I12538">
            <v>266877.13</v>
          </cell>
          <cell r="J12538">
            <v>-12132122.73</v>
          </cell>
          <cell r="K12538">
            <v>12898999.86</v>
          </cell>
          <cell r="L12538">
            <v>0</v>
          </cell>
          <cell r="M12538">
            <v>0</v>
          </cell>
          <cell r="N12538">
            <v>0</v>
          </cell>
          <cell r="O12538">
            <v>12898999.86</v>
          </cell>
        </row>
        <row r="12539">
          <cell r="D12539" t="str">
            <v>30800231001</v>
          </cell>
          <cell r="E12539" t="str">
            <v>学生食堂饭菜价格平抑基金</v>
          </cell>
          <cell r="F12539" t="str">
            <v>徐永钊</v>
          </cell>
          <cell r="G12539" t="str">
            <v>2007027</v>
          </cell>
          <cell r="H12539">
            <v>0</v>
          </cell>
          <cell r="I12539">
            <v>0</v>
          </cell>
          <cell r="J12539">
            <v>0</v>
          </cell>
          <cell r="K12539">
            <v>0</v>
          </cell>
          <cell r="L12539">
            <v>0</v>
          </cell>
          <cell r="M12539">
            <v>0</v>
          </cell>
          <cell r="N12539">
            <v>0</v>
          </cell>
          <cell r="O12539">
            <v>0</v>
          </cell>
        </row>
        <row r="12540">
          <cell r="D12540" t="str">
            <v>30800231002</v>
          </cell>
          <cell r="E12540" t="str">
            <v>后勤日常管理费</v>
          </cell>
          <cell r="F12540" t="str">
            <v>徐永钊</v>
          </cell>
          <cell r="G12540" t="str">
            <v>2007027</v>
          </cell>
          <cell r="H12540">
            <v>0</v>
          </cell>
          <cell r="I12540">
            <v>0</v>
          </cell>
          <cell r="J12540">
            <v>0</v>
          </cell>
          <cell r="K12540">
            <v>0</v>
          </cell>
          <cell r="L12540">
            <v>0</v>
          </cell>
          <cell r="M12540">
            <v>0</v>
          </cell>
          <cell r="N12540">
            <v>0</v>
          </cell>
          <cell r="O12540">
            <v>0</v>
          </cell>
        </row>
        <row r="12541">
          <cell r="D12541" t="str">
            <v>31100195800003</v>
          </cell>
          <cell r="E12541" t="str">
            <v>(071019001)其他应付款-图书押金</v>
          </cell>
          <cell r="F12541" t="str">
            <v>严前海</v>
          </cell>
          <cell r="G12541" t="str">
            <v>2006052</v>
          </cell>
          <cell r="H12541">
            <v>39900</v>
          </cell>
          <cell r="I12541">
            <v>0</v>
          </cell>
          <cell r="J12541">
            <v>0</v>
          </cell>
          <cell r="K12541">
            <v>39900</v>
          </cell>
          <cell r="L12541">
            <v>0</v>
          </cell>
          <cell r="M12541">
            <v>0</v>
          </cell>
          <cell r="N12541">
            <v>0</v>
          </cell>
          <cell r="O12541">
            <v>39900</v>
          </cell>
        </row>
        <row r="12542">
          <cell r="D12542" t="str">
            <v>31100195900001017</v>
          </cell>
          <cell r="E12542" t="str">
            <v>党费</v>
          </cell>
          <cell r="F12542" t="str">
            <v>王根</v>
          </cell>
          <cell r="G12542" t="str">
            <v>2002011</v>
          </cell>
          <cell r="H12542">
            <v>0</v>
          </cell>
          <cell r="I12542">
            <v>55906.51</v>
          </cell>
          <cell r="J12542">
            <v>0</v>
          </cell>
          <cell r="K12542">
            <v>55906.51</v>
          </cell>
          <cell r="L12542">
            <v>0</v>
          </cell>
          <cell r="M12542">
            <v>0</v>
          </cell>
          <cell r="N12542">
            <v>0</v>
          </cell>
          <cell r="O12542">
            <v>55906.51</v>
          </cell>
        </row>
        <row r="12543">
          <cell r="D12543" t="str">
            <v>311002061041</v>
          </cell>
          <cell r="E12543" t="str">
            <v>图书馆空间改造</v>
          </cell>
          <cell r="F12543" t="str">
            <v>严前海</v>
          </cell>
          <cell r="G12543" t="str">
            <v>2006052</v>
          </cell>
          <cell r="H12543">
            <v>0</v>
          </cell>
          <cell r="I12543">
            <v>0</v>
          </cell>
          <cell r="J12543">
            <v>0</v>
          </cell>
          <cell r="K12543">
            <v>0</v>
          </cell>
          <cell r="L12543">
            <v>0</v>
          </cell>
          <cell r="M12543">
            <v>0</v>
          </cell>
          <cell r="N12543">
            <v>0</v>
          </cell>
          <cell r="O12543">
            <v>0</v>
          </cell>
        </row>
        <row r="12544">
          <cell r="D12544" t="str">
            <v>31100211177004</v>
          </cell>
          <cell r="E12544" t="str">
            <v>图书馆一楼大厅空间布局优化</v>
          </cell>
          <cell r="F12544" t="str">
            <v>严前海</v>
          </cell>
          <cell r="G12544" t="str">
            <v>2006052</v>
          </cell>
          <cell r="H12544">
            <v>0</v>
          </cell>
          <cell r="I12544">
            <v>0</v>
          </cell>
          <cell r="J12544">
            <v>0</v>
          </cell>
          <cell r="K12544">
            <v>0</v>
          </cell>
          <cell r="L12544">
            <v>0</v>
          </cell>
          <cell r="M12544">
            <v>0</v>
          </cell>
          <cell r="N12544">
            <v>0</v>
          </cell>
          <cell r="O12544">
            <v>0</v>
          </cell>
        </row>
        <row r="12545">
          <cell r="D12545" t="str">
            <v>31100220622002</v>
          </cell>
          <cell r="E12545" t="str">
            <v>文献资源建设</v>
          </cell>
          <cell r="F12545" t="str">
            <v>田根胜</v>
          </cell>
          <cell r="G12545" t="str">
            <v>1993043</v>
          </cell>
          <cell r="H12545">
            <v>0</v>
          </cell>
          <cell r="I12545">
            <v>4977675</v>
          </cell>
          <cell r="J12545">
            <v>267513.98</v>
          </cell>
          <cell r="K12545">
            <v>4710161.02</v>
          </cell>
          <cell r="L12545">
            <v>0</v>
          </cell>
          <cell r="M12545">
            <v>1709169.4</v>
          </cell>
          <cell r="N12545">
            <v>0</v>
          </cell>
          <cell r="O12545">
            <v>3000991.62</v>
          </cell>
        </row>
        <row r="12546">
          <cell r="D12546" t="str">
            <v>31100220622003</v>
          </cell>
          <cell r="E12546" t="str">
            <v>图书馆配套设备采购及维护</v>
          </cell>
          <cell r="F12546" t="str">
            <v>田根胜</v>
          </cell>
          <cell r="G12546" t="str">
            <v>1993043</v>
          </cell>
          <cell r="H12546">
            <v>0</v>
          </cell>
          <cell r="I12546">
            <v>393325</v>
          </cell>
          <cell r="J12546">
            <v>208759.6</v>
          </cell>
          <cell r="K12546">
            <v>184565.4</v>
          </cell>
          <cell r="L12546">
            <v>0</v>
          </cell>
          <cell r="M12546">
            <v>95859</v>
          </cell>
          <cell r="N12546">
            <v>0</v>
          </cell>
          <cell r="O12546">
            <v>88706.4</v>
          </cell>
        </row>
        <row r="12547">
          <cell r="D12547" t="str">
            <v>31100220622005</v>
          </cell>
          <cell r="E12547" t="str">
            <v>图书耗材</v>
          </cell>
          <cell r="F12547" t="str">
            <v>田根胜</v>
          </cell>
          <cell r="G12547" t="str">
            <v>1993043</v>
          </cell>
          <cell r="H12547">
            <v>0</v>
          </cell>
          <cell r="I12547">
            <v>0</v>
          </cell>
          <cell r="J12547">
            <v>0</v>
          </cell>
          <cell r="K12547">
            <v>0</v>
          </cell>
          <cell r="L12547">
            <v>0</v>
          </cell>
          <cell r="M12547">
            <v>0</v>
          </cell>
          <cell r="N12547">
            <v>0</v>
          </cell>
          <cell r="O12547">
            <v>0</v>
          </cell>
        </row>
        <row r="12548">
          <cell r="D12548" t="str">
            <v>31100220622006</v>
          </cell>
          <cell r="E12548" t="str">
            <v>图书馆改造项目</v>
          </cell>
          <cell r="F12548" t="str">
            <v>田根胜</v>
          </cell>
          <cell r="G12548" t="str">
            <v>1993043</v>
          </cell>
          <cell r="H12548">
            <v>0</v>
          </cell>
          <cell r="I12548">
            <v>0</v>
          </cell>
          <cell r="J12548">
            <v>0</v>
          </cell>
          <cell r="K12548">
            <v>0</v>
          </cell>
          <cell r="L12548">
            <v>0</v>
          </cell>
          <cell r="M12548">
            <v>181054.37</v>
          </cell>
          <cell r="N12548">
            <v>0</v>
          </cell>
          <cell r="O12548">
            <v>-181054.37</v>
          </cell>
        </row>
        <row r="12549">
          <cell r="D12549" t="str">
            <v>31100221001045</v>
          </cell>
          <cell r="E12549" t="str">
            <v>教学部门日常教学经费</v>
          </cell>
          <cell r="F12549" t="str">
            <v>田根胜</v>
          </cell>
          <cell r="G12549" t="str">
            <v>1993043</v>
          </cell>
          <cell r="H12549">
            <v>0</v>
          </cell>
          <cell r="I12549">
            <v>76800</v>
          </cell>
          <cell r="J12549">
            <v>58632.98</v>
          </cell>
          <cell r="K12549">
            <v>18167.02</v>
          </cell>
          <cell r="L12549">
            <v>0</v>
          </cell>
          <cell r="M12549">
            <v>0</v>
          </cell>
          <cell r="N12549">
            <v>0</v>
          </cell>
          <cell r="O12549">
            <v>18167.02</v>
          </cell>
        </row>
        <row r="12550">
          <cell r="D12550" t="str">
            <v>31100221001064</v>
          </cell>
          <cell r="E12550" t="str">
            <v>党建经费</v>
          </cell>
          <cell r="F12550" t="str">
            <v>王根</v>
          </cell>
          <cell r="G12550" t="str">
            <v>2002011</v>
          </cell>
          <cell r="H12550">
            <v>0</v>
          </cell>
          <cell r="I12550">
            <v>22500</v>
          </cell>
          <cell r="J12550">
            <v>1000</v>
          </cell>
          <cell r="K12550">
            <v>21500</v>
          </cell>
          <cell r="L12550">
            <v>0</v>
          </cell>
          <cell r="M12550">
            <v>0</v>
          </cell>
          <cell r="N12550">
            <v>0</v>
          </cell>
          <cell r="O12550">
            <v>21500</v>
          </cell>
        </row>
        <row r="12551">
          <cell r="D12551" t="str">
            <v>31100221001087</v>
          </cell>
          <cell r="E12551" t="str">
            <v>学报办刊经费</v>
          </cell>
          <cell r="F12551" t="str">
            <v>田根胜</v>
          </cell>
          <cell r="G12551" t="str">
            <v>1993043</v>
          </cell>
          <cell r="H12551">
            <v>0</v>
          </cell>
          <cell r="I12551">
            <v>430400</v>
          </cell>
          <cell r="J12551">
            <v>129542.87</v>
          </cell>
          <cell r="K12551">
            <v>300857.13</v>
          </cell>
          <cell r="L12551">
            <v>0</v>
          </cell>
          <cell r="M12551">
            <v>0</v>
          </cell>
          <cell r="N12551">
            <v>0</v>
          </cell>
          <cell r="O12551">
            <v>300857.13</v>
          </cell>
        </row>
        <row r="12552">
          <cell r="D12552" t="str">
            <v>31100221116013</v>
          </cell>
          <cell r="E12552" t="str">
            <v>图书购置经费</v>
          </cell>
          <cell r="F12552" t="str">
            <v>田根胜</v>
          </cell>
          <cell r="G12552" t="str">
            <v>1993043</v>
          </cell>
          <cell r="H12552">
            <v>0</v>
          </cell>
          <cell r="I12552">
            <v>0</v>
          </cell>
          <cell r="J12552">
            <v>0</v>
          </cell>
          <cell r="K12552">
            <v>0</v>
          </cell>
          <cell r="L12552">
            <v>0</v>
          </cell>
          <cell r="M12552">
            <v>0</v>
          </cell>
          <cell r="N12552">
            <v>0</v>
          </cell>
          <cell r="O12552">
            <v>0</v>
          </cell>
        </row>
        <row r="12553">
          <cell r="D12553" t="str">
            <v>31100221329015</v>
          </cell>
          <cell r="E12553" t="str">
            <v>卓越工程师培养条件提升建设贴息贷款项目（图书馆信息化设备采购）</v>
          </cell>
          <cell r="F12553" t="str">
            <v>田根胜</v>
          </cell>
          <cell r="G12553" t="str">
            <v>1993043</v>
          </cell>
          <cell r="H12553">
            <v>0</v>
          </cell>
          <cell r="I12553">
            <v>5080000</v>
          </cell>
          <cell r="J12553">
            <v>0</v>
          </cell>
          <cell r="K12553">
            <v>5080000</v>
          </cell>
          <cell r="L12553">
            <v>0</v>
          </cell>
          <cell r="M12553">
            <v>251050</v>
          </cell>
          <cell r="N12553">
            <v>0</v>
          </cell>
          <cell r="O12553">
            <v>4828950</v>
          </cell>
        </row>
        <row r="12554">
          <cell r="D12554" t="str">
            <v>31100225601019</v>
          </cell>
          <cell r="E12554" t="str">
            <v>科研管理费</v>
          </cell>
          <cell r="F12554" t="str">
            <v>田根胜</v>
          </cell>
          <cell r="G12554" t="str">
            <v>1993043</v>
          </cell>
          <cell r="H12554">
            <v>0</v>
          </cell>
          <cell r="I12554">
            <v>76.96</v>
          </cell>
          <cell r="J12554">
            <v>0</v>
          </cell>
          <cell r="K12554">
            <v>76.96</v>
          </cell>
          <cell r="L12554">
            <v>0</v>
          </cell>
          <cell r="M12554">
            <v>0</v>
          </cell>
          <cell r="N12554">
            <v>0</v>
          </cell>
          <cell r="O12554">
            <v>76.96</v>
          </cell>
        </row>
        <row r="12555">
          <cell r="D12555" t="str">
            <v>31100230218001</v>
          </cell>
          <cell r="E12555" t="str">
            <v>粤财科教[2023]51号2023年港澳台华侨生中央支持地方高校改革发展清算资金生均培养经费</v>
          </cell>
          <cell r="F12555" t="str">
            <v>田根胜</v>
          </cell>
          <cell r="G12555" t="str">
            <v>1993043</v>
          </cell>
          <cell r="H12555">
            <v>0</v>
          </cell>
          <cell r="I12555">
            <v>0</v>
          </cell>
          <cell r="J12555">
            <v>0</v>
          </cell>
          <cell r="K12555">
            <v>0</v>
          </cell>
          <cell r="L12555">
            <v>0</v>
          </cell>
          <cell r="M12555">
            <v>0</v>
          </cell>
          <cell r="N12555">
            <v>0</v>
          </cell>
          <cell r="O12555">
            <v>0</v>
          </cell>
        </row>
        <row r="12556">
          <cell r="D12556" t="str">
            <v>31100231105</v>
          </cell>
          <cell r="E12556" t="str">
            <v>文献资源建设（补充）</v>
          </cell>
          <cell r="F12556" t="str">
            <v>田根胜</v>
          </cell>
          <cell r="G12556" t="str">
            <v>1993043</v>
          </cell>
          <cell r="H12556">
            <v>0</v>
          </cell>
          <cell r="I12556">
            <v>0</v>
          </cell>
          <cell r="J12556">
            <v>0</v>
          </cell>
          <cell r="K12556">
            <v>0</v>
          </cell>
          <cell r="L12556">
            <v>0</v>
          </cell>
          <cell r="M12556">
            <v>0</v>
          </cell>
          <cell r="N12556">
            <v>0</v>
          </cell>
          <cell r="O12556">
            <v>0</v>
          </cell>
        </row>
        <row r="12557">
          <cell r="D12557" t="str">
            <v>31100231109</v>
          </cell>
          <cell r="E12557" t="str">
            <v>图书出版费</v>
          </cell>
          <cell r="F12557" t="str">
            <v>田根胜</v>
          </cell>
          <cell r="G12557" t="str">
            <v>1993043</v>
          </cell>
          <cell r="H12557">
            <v>0</v>
          </cell>
          <cell r="I12557">
            <v>0</v>
          </cell>
          <cell r="J12557">
            <v>0</v>
          </cell>
          <cell r="K12557">
            <v>0</v>
          </cell>
          <cell r="L12557">
            <v>138300</v>
          </cell>
          <cell r="M12557">
            <v>0</v>
          </cell>
          <cell r="N12557">
            <v>0</v>
          </cell>
          <cell r="O12557">
            <v>0</v>
          </cell>
        </row>
        <row r="12558">
          <cell r="D12558" t="str">
            <v>31100240214001</v>
          </cell>
          <cell r="E12558" t="str">
            <v>粤财科教[2024]41号2024年支持地方高校改革发展资金-港澳台华侨生生均培养经费（学科建设图书购置）</v>
          </cell>
          <cell r="F12558" t="str">
            <v>田根胜</v>
          </cell>
          <cell r="G12558" t="str">
            <v>1993043</v>
          </cell>
          <cell r="H12558">
            <v>0</v>
          </cell>
          <cell r="I12558">
            <v>0</v>
          </cell>
          <cell r="J12558">
            <v>0</v>
          </cell>
          <cell r="K12558">
            <v>0</v>
          </cell>
          <cell r="L12558">
            <v>0</v>
          </cell>
          <cell r="M12558">
            <v>0</v>
          </cell>
          <cell r="N12558">
            <v>0</v>
          </cell>
          <cell r="O12558">
            <v>0</v>
          </cell>
        </row>
        <row r="12559">
          <cell r="D12559" t="str">
            <v>31100241004</v>
          </cell>
          <cell r="E12559" t="str">
            <v>档案馆费用</v>
          </cell>
          <cell r="F12559" t="str">
            <v>田根胜</v>
          </cell>
          <cell r="G12559" t="str">
            <v>1993043</v>
          </cell>
          <cell r="H12559">
            <v>0</v>
          </cell>
          <cell r="I12559">
            <v>177000</v>
          </cell>
          <cell r="J12559">
            <v>37245</v>
          </cell>
          <cell r="K12559">
            <v>139755</v>
          </cell>
          <cell r="L12559">
            <v>0</v>
          </cell>
          <cell r="M12559">
            <v>102605</v>
          </cell>
          <cell r="N12559">
            <v>0</v>
          </cell>
          <cell r="O12559">
            <v>37150</v>
          </cell>
        </row>
        <row r="12560">
          <cell r="D12560" t="str">
            <v>31100250209001</v>
          </cell>
          <cell r="E12560" t="str">
            <v>粤财科教[2024]245号-2025年中央财政支持地方高校发展（图书购置经费）</v>
          </cell>
          <cell r="F12560" t="str">
            <v>田根胜</v>
          </cell>
          <cell r="G12560" t="str">
            <v>1993043</v>
          </cell>
          <cell r="H12560">
            <v>0</v>
          </cell>
          <cell r="I12560">
            <v>244800</v>
          </cell>
          <cell r="J12560">
            <v>0</v>
          </cell>
          <cell r="K12560">
            <v>244800</v>
          </cell>
          <cell r="L12560">
            <v>0</v>
          </cell>
          <cell r="M12560">
            <v>244800</v>
          </cell>
          <cell r="N12560">
            <v>0</v>
          </cell>
          <cell r="O12560">
            <v>0</v>
          </cell>
        </row>
        <row r="12561">
          <cell r="D12561" t="str">
            <v>31100250220</v>
          </cell>
          <cell r="E12561" t="str">
            <v>粤财科教[2025]72号-2025年清算下达中央财政支持地方高校改革发展资金-高校港澳台华侨生生均经费</v>
          </cell>
          <cell r="F12561" t="str">
            <v>田根胜</v>
          </cell>
          <cell r="G12561" t="str">
            <v>1993043</v>
          </cell>
          <cell r="H12561">
            <v>0</v>
          </cell>
          <cell r="I12561">
            <v>28800</v>
          </cell>
          <cell r="J12561">
            <v>0</v>
          </cell>
          <cell r="K12561">
            <v>28800</v>
          </cell>
          <cell r="L12561">
            <v>0</v>
          </cell>
          <cell r="M12561">
            <v>28800</v>
          </cell>
          <cell r="N12561">
            <v>0</v>
          </cell>
          <cell r="O12561">
            <v>0</v>
          </cell>
        </row>
        <row r="12562">
          <cell r="D12562" t="str">
            <v>31100251102</v>
          </cell>
          <cell r="E12562" t="str">
            <v>文化宣传推广</v>
          </cell>
          <cell r="F12562" t="str">
            <v>田根胜</v>
          </cell>
          <cell r="G12562" t="str">
            <v>1993043</v>
          </cell>
          <cell r="H12562">
            <v>0</v>
          </cell>
          <cell r="I12562">
            <v>1237980</v>
          </cell>
          <cell r="J12562">
            <v>694574.1</v>
          </cell>
          <cell r="K12562">
            <v>543405.9</v>
          </cell>
          <cell r="L12562">
            <v>0</v>
          </cell>
          <cell r="M12562">
            <v>271000</v>
          </cell>
          <cell r="N12562">
            <v>0</v>
          </cell>
          <cell r="O12562">
            <v>272405.9</v>
          </cell>
        </row>
        <row r="12563">
          <cell r="D12563" t="str">
            <v>31100251108</v>
          </cell>
          <cell r="E12563" t="str">
            <v>图书耗材</v>
          </cell>
          <cell r="F12563" t="str">
            <v>田根胜</v>
          </cell>
          <cell r="G12563" t="str">
            <v>1993043</v>
          </cell>
          <cell r="H12563">
            <v>0</v>
          </cell>
          <cell r="I12563">
            <v>82985</v>
          </cell>
          <cell r="J12563">
            <v>17055</v>
          </cell>
          <cell r="K12563">
            <v>65930</v>
          </cell>
          <cell r="L12563">
            <v>0</v>
          </cell>
          <cell r="M12563">
            <v>0</v>
          </cell>
          <cell r="N12563">
            <v>0</v>
          </cell>
          <cell r="O12563">
            <v>65930</v>
          </cell>
        </row>
        <row r="12564">
          <cell r="D12564" t="str">
            <v>31100251109</v>
          </cell>
          <cell r="E12564" t="str">
            <v>图书馆配套设备采购及维护（补充）</v>
          </cell>
          <cell r="F12564" t="str">
            <v>田根胜</v>
          </cell>
          <cell r="G12564" t="str">
            <v>1993043</v>
          </cell>
          <cell r="H12564">
            <v>0</v>
          </cell>
          <cell r="I12564">
            <v>595015</v>
          </cell>
          <cell r="J12564">
            <v>294054</v>
          </cell>
          <cell r="K12564">
            <v>300961</v>
          </cell>
          <cell r="L12564">
            <v>0</v>
          </cell>
          <cell r="M12564">
            <v>300961</v>
          </cell>
          <cell r="N12564">
            <v>0</v>
          </cell>
          <cell r="O12564">
            <v>0</v>
          </cell>
        </row>
        <row r="12565">
          <cell r="D12565" t="str">
            <v>31300221001089</v>
          </cell>
          <cell r="E12565" t="str">
            <v>生态环境工程技术研发中心运行经费</v>
          </cell>
          <cell r="F12565" t="str">
            <v>黄焕忠</v>
          </cell>
          <cell r="G12565" t="str">
            <v>2023041</v>
          </cell>
          <cell r="H12565">
            <v>0</v>
          </cell>
          <cell r="I12565">
            <v>256483.77</v>
          </cell>
          <cell r="J12565">
            <v>53506.4</v>
          </cell>
          <cell r="K12565">
            <v>202977.37</v>
          </cell>
          <cell r="L12565">
            <v>0</v>
          </cell>
          <cell r="M12565">
            <v>0</v>
          </cell>
          <cell r="N12565">
            <v>0</v>
          </cell>
          <cell r="O12565">
            <v>202977.37</v>
          </cell>
        </row>
        <row r="12566">
          <cell r="D12566" t="str">
            <v>31300221003029</v>
          </cell>
          <cell r="E12566" t="str">
            <v>学生工作经费</v>
          </cell>
          <cell r="F12566" t="str">
            <v>黄焕忠</v>
          </cell>
          <cell r="G12566" t="str">
            <v>2023041</v>
          </cell>
          <cell r="H12566">
            <v>0</v>
          </cell>
          <cell r="I12566">
            <v>20000</v>
          </cell>
          <cell r="J12566">
            <v>1500</v>
          </cell>
          <cell r="K12566">
            <v>18500</v>
          </cell>
          <cell r="L12566">
            <v>0</v>
          </cell>
          <cell r="M12566">
            <v>0</v>
          </cell>
          <cell r="N12566">
            <v>0</v>
          </cell>
          <cell r="O12566">
            <v>18500</v>
          </cell>
        </row>
        <row r="12567">
          <cell r="D12567" t="str">
            <v>31300221102048</v>
          </cell>
          <cell r="E12567" t="str">
            <v>教学业务费</v>
          </cell>
          <cell r="F12567" t="str">
            <v>黄焕忠</v>
          </cell>
          <cell r="G12567" t="str">
            <v>2023041</v>
          </cell>
          <cell r="H12567">
            <v>0</v>
          </cell>
          <cell r="I12567">
            <v>300000</v>
          </cell>
          <cell r="J12567">
            <v>9274.68</v>
          </cell>
          <cell r="K12567">
            <v>290725.32</v>
          </cell>
          <cell r="L12567">
            <v>0</v>
          </cell>
          <cell r="M12567">
            <v>12830</v>
          </cell>
          <cell r="N12567">
            <v>0</v>
          </cell>
          <cell r="O12567">
            <v>277895.32</v>
          </cell>
        </row>
        <row r="12568">
          <cell r="D12568" t="str">
            <v>31300221110356</v>
          </cell>
          <cell r="E12568" t="str">
            <v>二级学院人才启动费</v>
          </cell>
          <cell r="F12568" t="str">
            <v>黄焕忠</v>
          </cell>
          <cell r="G12568" t="str">
            <v>2023041</v>
          </cell>
          <cell r="H12568">
            <v>0</v>
          </cell>
          <cell r="I12568">
            <v>495000</v>
          </cell>
          <cell r="J12568">
            <v>0</v>
          </cell>
          <cell r="K12568">
            <v>495000</v>
          </cell>
          <cell r="L12568">
            <v>0</v>
          </cell>
          <cell r="M12568">
            <v>0</v>
          </cell>
          <cell r="N12568">
            <v>0</v>
          </cell>
          <cell r="O12568">
            <v>495000</v>
          </cell>
        </row>
        <row r="12569">
          <cell r="D12569" t="str">
            <v>31300221110356001</v>
          </cell>
          <cell r="E12569" t="str">
            <v>吕坚 人才启动经费项目</v>
          </cell>
          <cell r="F12569" t="str">
            <v>吕坚</v>
          </cell>
          <cell r="G12569" t="str">
            <v>2024123</v>
          </cell>
          <cell r="H12569">
            <v>0</v>
          </cell>
          <cell r="I12569">
            <v>100000</v>
          </cell>
          <cell r="J12569">
            <v>0</v>
          </cell>
          <cell r="K12569">
            <v>100000</v>
          </cell>
          <cell r="L12569">
            <v>0</v>
          </cell>
          <cell r="M12569">
            <v>0</v>
          </cell>
          <cell r="N12569">
            <v>0</v>
          </cell>
          <cell r="O12569">
            <v>100000</v>
          </cell>
        </row>
        <row r="12570">
          <cell r="D12570" t="str">
            <v>31300221110356002</v>
          </cell>
          <cell r="E12570" t="str">
            <v>李丽仪 人才启动经费项目</v>
          </cell>
          <cell r="F12570" t="str">
            <v>李丽仪</v>
          </cell>
          <cell r="G12570" t="str">
            <v>2024083</v>
          </cell>
          <cell r="H12570">
            <v>0</v>
          </cell>
          <cell r="I12570">
            <v>100000</v>
          </cell>
          <cell r="J12570">
            <v>976</v>
          </cell>
          <cell r="K12570">
            <v>99024</v>
          </cell>
          <cell r="L12570">
            <v>0</v>
          </cell>
          <cell r="M12570">
            <v>0</v>
          </cell>
          <cell r="N12570">
            <v>0</v>
          </cell>
          <cell r="O12570">
            <v>99024</v>
          </cell>
        </row>
        <row r="12571">
          <cell r="D12571" t="str">
            <v>31300221110356003</v>
          </cell>
          <cell r="E12571" t="str">
            <v>史穆清 人才启动经费项目</v>
          </cell>
          <cell r="F12571" t="str">
            <v>史穆清</v>
          </cell>
          <cell r="G12571" t="str">
            <v>2024159</v>
          </cell>
          <cell r="H12571">
            <v>0</v>
          </cell>
          <cell r="I12571">
            <v>100000</v>
          </cell>
          <cell r="J12571">
            <v>0</v>
          </cell>
          <cell r="K12571">
            <v>100000</v>
          </cell>
          <cell r="L12571">
            <v>0</v>
          </cell>
          <cell r="M12571">
            <v>0</v>
          </cell>
          <cell r="N12571">
            <v>0</v>
          </cell>
          <cell r="O12571">
            <v>100000</v>
          </cell>
        </row>
        <row r="12572">
          <cell r="D12572" t="str">
            <v>31300221110356004</v>
          </cell>
          <cell r="E12572" t="str">
            <v>孙汴京 人才启动经费项目</v>
          </cell>
          <cell r="F12572" t="str">
            <v>孙汴京</v>
          </cell>
          <cell r="G12572" t="str">
            <v>2024160</v>
          </cell>
          <cell r="H12572">
            <v>0</v>
          </cell>
          <cell r="I12572">
            <v>100000</v>
          </cell>
          <cell r="J12572">
            <v>0</v>
          </cell>
          <cell r="K12572">
            <v>100000</v>
          </cell>
          <cell r="L12572">
            <v>0</v>
          </cell>
          <cell r="M12572">
            <v>0</v>
          </cell>
          <cell r="N12572">
            <v>0</v>
          </cell>
          <cell r="O12572">
            <v>100000</v>
          </cell>
        </row>
        <row r="12573">
          <cell r="D12573" t="str">
            <v>31300221110356005</v>
          </cell>
          <cell r="E12573" t="str">
            <v>黎东怡 人才启动经费项目</v>
          </cell>
          <cell r="F12573" t="str">
            <v>黎东怡</v>
          </cell>
          <cell r="G12573" t="str">
            <v>2024177</v>
          </cell>
          <cell r="H12573">
            <v>0</v>
          </cell>
          <cell r="I12573">
            <v>100000</v>
          </cell>
          <cell r="J12573">
            <v>2000</v>
          </cell>
          <cell r="K12573">
            <v>98000</v>
          </cell>
          <cell r="L12573">
            <v>0</v>
          </cell>
          <cell r="M12573">
            <v>0</v>
          </cell>
          <cell r="N12573">
            <v>0</v>
          </cell>
          <cell r="O12573">
            <v>98000</v>
          </cell>
        </row>
        <row r="12574">
          <cell r="D12574" t="str">
            <v>31300221110356006</v>
          </cell>
          <cell r="E12574" t="str">
            <v>张嘉敏 人才启动经费项目</v>
          </cell>
          <cell r="F12574" t="str">
            <v>张嘉敏</v>
          </cell>
          <cell r="G12574" t="str">
            <v>2024125</v>
          </cell>
          <cell r="H12574">
            <v>0</v>
          </cell>
          <cell r="I12574">
            <v>30000</v>
          </cell>
          <cell r="J12574">
            <v>27313.02</v>
          </cell>
          <cell r="K12574">
            <v>2686.98</v>
          </cell>
          <cell r="L12574">
            <v>0</v>
          </cell>
          <cell r="M12574">
            <v>0</v>
          </cell>
          <cell r="N12574">
            <v>0</v>
          </cell>
          <cell r="O12574">
            <v>2686.98</v>
          </cell>
        </row>
        <row r="12575">
          <cell r="D12575" t="str">
            <v>31300221110356007</v>
          </cell>
          <cell r="E12575" t="str">
            <v>胡呈弘 人才启动经费项目</v>
          </cell>
          <cell r="F12575" t="str">
            <v>胡呈弘</v>
          </cell>
          <cell r="G12575" t="str">
            <v>2024129</v>
          </cell>
          <cell r="H12575">
            <v>0</v>
          </cell>
          <cell r="I12575">
            <v>30000</v>
          </cell>
          <cell r="J12575">
            <v>29465.24</v>
          </cell>
          <cell r="K12575">
            <v>534.76</v>
          </cell>
          <cell r="L12575">
            <v>0</v>
          </cell>
          <cell r="M12575">
            <v>0</v>
          </cell>
          <cell r="N12575">
            <v>0</v>
          </cell>
          <cell r="O12575">
            <v>534.76</v>
          </cell>
        </row>
        <row r="12576">
          <cell r="D12576" t="str">
            <v>31300221110356008</v>
          </cell>
          <cell r="E12576" t="str">
            <v>颜学磊 人才启动经费项目</v>
          </cell>
          <cell r="F12576" t="str">
            <v>颜学磊</v>
          </cell>
          <cell r="G12576" t="str">
            <v>2024127</v>
          </cell>
          <cell r="H12576">
            <v>0</v>
          </cell>
          <cell r="I12576">
            <v>30000</v>
          </cell>
          <cell r="J12576">
            <v>20489.12</v>
          </cell>
          <cell r="K12576">
            <v>9510.88</v>
          </cell>
          <cell r="L12576">
            <v>0</v>
          </cell>
          <cell r="M12576">
            <v>0</v>
          </cell>
          <cell r="N12576">
            <v>0</v>
          </cell>
          <cell r="O12576">
            <v>9510.88</v>
          </cell>
        </row>
        <row r="12577">
          <cell r="D12577" t="str">
            <v>31300221110356009</v>
          </cell>
          <cell r="E12577" t="str">
            <v>张维 人才启动经费项目</v>
          </cell>
          <cell r="F12577" t="str">
            <v>张维</v>
          </cell>
          <cell r="G12577" t="str">
            <v>2024134</v>
          </cell>
          <cell r="H12577">
            <v>0</v>
          </cell>
          <cell r="I12577">
            <v>30000</v>
          </cell>
          <cell r="J12577">
            <v>25181</v>
          </cell>
          <cell r="K12577">
            <v>4819</v>
          </cell>
          <cell r="L12577">
            <v>0</v>
          </cell>
          <cell r="M12577">
            <v>0</v>
          </cell>
          <cell r="N12577">
            <v>0</v>
          </cell>
          <cell r="O12577">
            <v>4819</v>
          </cell>
        </row>
        <row r="12578">
          <cell r="D12578" t="str">
            <v>31300225601017</v>
          </cell>
          <cell r="E12578" t="str">
            <v>科研管理费</v>
          </cell>
          <cell r="F12578" t="str">
            <v>黄焕忠</v>
          </cell>
          <cell r="G12578" t="str">
            <v>2023041</v>
          </cell>
          <cell r="H12578">
            <v>0</v>
          </cell>
          <cell r="I12578">
            <v>182572.53</v>
          </cell>
          <cell r="J12578">
            <v>18355.96</v>
          </cell>
          <cell r="K12578">
            <v>164216.57</v>
          </cell>
          <cell r="L12578">
            <v>0</v>
          </cell>
          <cell r="M12578">
            <v>0</v>
          </cell>
          <cell r="N12578">
            <v>0</v>
          </cell>
          <cell r="O12578">
            <v>164216.57</v>
          </cell>
        </row>
        <row r="12579">
          <cell r="D12579" t="str">
            <v>31300226120004003</v>
          </cell>
          <cell r="E12579" t="str">
            <v>服务东莞企业专项经费</v>
          </cell>
          <cell r="F12579" t="str">
            <v>荣戗戗</v>
          </cell>
          <cell r="G12579" t="str">
            <v>2019816</v>
          </cell>
          <cell r="H12579">
            <v>0</v>
          </cell>
          <cell r="I12579">
            <v>0</v>
          </cell>
          <cell r="J12579">
            <v>0</v>
          </cell>
          <cell r="K12579">
            <v>0</v>
          </cell>
          <cell r="L12579">
            <v>0</v>
          </cell>
          <cell r="M12579">
            <v>0</v>
          </cell>
          <cell r="N12579">
            <v>0</v>
          </cell>
          <cell r="O12579">
            <v>0</v>
          </cell>
        </row>
        <row r="12580">
          <cell r="D12580" t="str">
            <v>31300230206</v>
          </cell>
          <cell r="E12580" t="str">
            <v>（定向捐赠代管资金）岭南股份教育发展基金</v>
          </cell>
          <cell r="F12580" t="str">
            <v>黄焕忠</v>
          </cell>
          <cell r="G12580" t="str">
            <v>2023041</v>
          </cell>
          <cell r="H12580">
            <v>0</v>
          </cell>
          <cell r="I12580">
            <v>500000</v>
          </cell>
          <cell r="J12580">
            <v>0</v>
          </cell>
          <cell r="K12580">
            <v>500000</v>
          </cell>
          <cell r="L12580">
            <v>0</v>
          </cell>
          <cell r="M12580">
            <v>0</v>
          </cell>
          <cell r="N12580">
            <v>0</v>
          </cell>
          <cell r="O12580">
            <v>500000</v>
          </cell>
        </row>
        <row r="12581">
          <cell r="D12581" t="str">
            <v>31300241001004003</v>
          </cell>
          <cell r="E12581" t="str">
            <v>服务东莞企业专项经费</v>
          </cell>
          <cell r="F12581" t="str">
            <v>荣戗戗</v>
          </cell>
          <cell r="G12581" t="str">
            <v>2019816</v>
          </cell>
          <cell r="H12581">
            <v>0</v>
          </cell>
          <cell r="I12581">
            <v>10080</v>
          </cell>
          <cell r="J12581">
            <v>0</v>
          </cell>
          <cell r="K12581">
            <v>10080</v>
          </cell>
          <cell r="L12581">
            <v>0</v>
          </cell>
          <cell r="M12581">
            <v>0</v>
          </cell>
          <cell r="N12581">
            <v>0</v>
          </cell>
          <cell r="O12581">
            <v>10080</v>
          </cell>
        </row>
        <row r="12582">
          <cell r="D12582" t="str">
            <v>31300241002016</v>
          </cell>
          <cell r="E12582" t="str">
            <v>科研业务费</v>
          </cell>
          <cell r="F12582" t="str">
            <v>黄焕忠</v>
          </cell>
          <cell r="G12582" t="str">
            <v>2023041</v>
          </cell>
          <cell r="H12582">
            <v>0</v>
          </cell>
          <cell r="I12582">
            <v>27736</v>
          </cell>
          <cell r="J12582">
            <v>9200</v>
          </cell>
          <cell r="K12582">
            <v>18536</v>
          </cell>
          <cell r="L12582">
            <v>0</v>
          </cell>
          <cell r="M12582">
            <v>0</v>
          </cell>
          <cell r="N12582">
            <v>0</v>
          </cell>
          <cell r="O12582">
            <v>18536</v>
          </cell>
        </row>
        <row r="12583">
          <cell r="D12583" t="str">
            <v>315002036125</v>
          </cell>
          <cell r="E12583" t="str">
            <v>超高温陶瓷复合涂层结构设计与抗烧灼蚀机理</v>
          </cell>
          <cell r="F12583" t="str">
            <v>朱艳</v>
          </cell>
          <cell r="G12583" t="str">
            <v>2018095</v>
          </cell>
          <cell r="H12583">
            <v>86080</v>
          </cell>
          <cell r="I12583">
            <v>0</v>
          </cell>
          <cell r="J12583">
            <v>2220.5</v>
          </cell>
          <cell r="K12583">
            <v>83859.5</v>
          </cell>
          <cell r="L12583">
            <v>0</v>
          </cell>
          <cell r="M12583">
            <v>0</v>
          </cell>
          <cell r="N12583">
            <v>0</v>
          </cell>
          <cell r="O12583">
            <v>83859.5</v>
          </cell>
        </row>
        <row r="12584">
          <cell r="D12584" t="str">
            <v>315002037017</v>
          </cell>
          <cell r="E12584" t="str">
            <v>超高性能UHMWPE纤维的多尺度微结构的原位表</v>
          </cell>
          <cell r="F12584" t="str">
            <v>海洋</v>
          </cell>
          <cell r="G12584" t="str">
            <v>2017051</v>
          </cell>
          <cell r="H12584">
            <v>10.69</v>
          </cell>
          <cell r="I12584">
            <v>0</v>
          </cell>
          <cell r="J12584">
            <v>0</v>
          </cell>
          <cell r="K12584">
            <v>10.69</v>
          </cell>
          <cell r="L12584">
            <v>0</v>
          </cell>
          <cell r="M12584">
            <v>0</v>
          </cell>
          <cell r="N12584">
            <v>0</v>
          </cell>
          <cell r="O12584">
            <v>10.69</v>
          </cell>
        </row>
        <row r="12585">
          <cell r="D12585" t="str">
            <v>31500211048027</v>
          </cell>
          <cell r="E12585" t="str">
            <v>保密管理工作经费</v>
          </cell>
          <cell r="F12585" t="str">
            <v>范洪波</v>
          </cell>
          <cell r="G12585" t="str">
            <v>2005008</v>
          </cell>
          <cell r="H12585">
            <v>0</v>
          </cell>
          <cell r="I12585">
            <v>0</v>
          </cell>
          <cell r="J12585">
            <v>0</v>
          </cell>
          <cell r="K12585">
            <v>0</v>
          </cell>
          <cell r="L12585">
            <v>0</v>
          </cell>
          <cell r="M12585">
            <v>0</v>
          </cell>
          <cell r="N12585">
            <v>0</v>
          </cell>
          <cell r="O12585">
            <v>0</v>
          </cell>
        </row>
        <row r="12586">
          <cell r="D12586" t="str">
            <v>315002130001</v>
          </cell>
          <cell r="E12586" t="str">
            <v>基于并矢GREEN函数重构算法的热障涂层THz涡</v>
          </cell>
          <cell r="F12586" t="str">
            <v>沈飞</v>
          </cell>
          <cell r="G12586" t="str">
            <v>2018811</v>
          </cell>
          <cell r="H12586">
            <v>0</v>
          </cell>
          <cell r="I12586">
            <v>0</v>
          </cell>
          <cell r="J12586">
            <v>0</v>
          </cell>
          <cell r="K12586">
            <v>0</v>
          </cell>
          <cell r="L12586">
            <v>0</v>
          </cell>
          <cell r="M12586">
            <v>0</v>
          </cell>
          <cell r="N12586">
            <v>0</v>
          </cell>
          <cell r="O12586">
            <v>0</v>
          </cell>
        </row>
        <row r="12587">
          <cell r="D12587" t="str">
            <v>315002180001</v>
          </cell>
          <cell r="E12587" t="str">
            <v>XX声源激励下单壳体低频声散射特性研究</v>
          </cell>
          <cell r="F12587" t="str">
            <v>杨阳</v>
          </cell>
          <cell r="G12587" t="str">
            <v>2020117</v>
          </cell>
          <cell r="H12587">
            <v>27899.07</v>
          </cell>
          <cell r="I12587">
            <v>0</v>
          </cell>
          <cell r="J12587">
            <v>27890</v>
          </cell>
          <cell r="K12587">
            <v>9.07</v>
          </cell>
          <cell r="L12587">
            <v>0</v>
          </cell>
          <cell r="M12587">
            <v>0</v>
          </cell>
          <cell r="N12587">
            <v>0</v>
          </cell>
          <cell r="O12587">
            <v>9.07</v>
          </cell>
        </row>
        <row r="12588">
          <cell r="D12588" t="str">
            <v>31500221001090</v>
          </cell>
          <cell r="E12588" t="str">
            <v>专项保密工作经费</v>
          </cell>
          <cell r="F12588" t="str">
            <v>李长平</v>
          </cell>
          <cell r="G12588" t="str">
            <v>2016830</v>
          </cell>
          <cell r="H12588">
            <v>0</v>
          </cell>
          <cell r="I12588">
            <v>0</v>
          </cell>
          <cell r="J12588">
            <v>0</v>
          </cell>
          <cell r="K12588">
            <v>0</v>
          </cell>
          <cell r="L12588">
            <v>0</v>
          </cell>
          <cell r="M12588">
            <v>0</v>
          </cell>
          <cell r="N12588">
            <v>0</v>
          </cell>
          <cell r="O12588">
            <v>0</v>
          </cell>
        </row>
        <row r="12589">
          <cell r="D12589" t="str">
            <v>31500221001091</v>
          </cell>
          <cell r="E12589" t="str">
            <v>保密管理工作经费</v>
          </cell>
          <cell r="F12589" t="str">
            <v>李长平</v>
          </cell>
          <cell r="G12589" t="str">
            <v>2016830</v>
          </cell>
          <cell r="H12589">
            <v>0</v>
          </cell>
          <cell r="I12589">
            <v>0</v>
          </cell>
          <cell r="J12589">
            <v>0</v>
          </cell>
          <cell r="K12589">
            <v>0</v>
          </cell>
          <cell r="L12589">
            <v>0</v>
          </cell>
          <cell r="M12589">
            <v>0</v>
          </cell>
          <cell r="N12589">
            <v>0</v>
          </cell>
          <cell r="O12589">
            <v>0</v>
          </cell>
        </row>
        <row r="12590">
          <cell r="D12590" t="str">
            <v>31500226120008</v>
          </cell>
          <cell r="E12590" t="str">
            <v>军民融合成果转化平台建设专项经费</v>
          </cell>
          <cell r="F12590" t="str">
            <v>李长平</v>
          </cell>
          <cell r="G12590" t="str">
            <v>2016830</v>
          </cell>
          <cell r="H12590">
            <v>0</v>
          </cell>
          <cell r="I12590">
            <v>0</v>
          </cell>
          <cell r="J12590">
            <v>0</v>
          </cell>
          <cell r="K12590">
            <v>0</v>
          </cell>
          <cell r="L12590">
            <v>0</v>
          </cell>
          <cell r="M12590">
            <v>0</v>
          </cell>
          <cell r="N12590">
            <v>0</v>
          </cell>
          <cell r="O12590">
            <v>0</v>
          </cell>
        </row>
        <row r="12591">
          <cell r="D12591" t="str">
            <v>315002280001</v>
          </cell>
          <cell r="E12591" t="str">
            <v>XX算法评测及XX平台整体设计</v>
          </cell>
          <cell r="F12591" t="str">
            <v>李宽</v>
          </cell>
          <cell r="G12591" t="str">
            <v>2018820</v>
          </cell>
          <cell r="H12591">
            <v>49.56</v>
          </cell>
          <cell r="I12591">
            <v>0</v>
          </cell>
          <cell r="J12591">
            <v>0</v>
          </cell>
          <cell r="K12591">
            <v>49.56</v>
          </cell>
          <cell r="L12591">
            <v>0</v>
          </cell>
          <cell r="M12591">
            <v>0</v>
          </cell>
          <cell r="N12591">
            <v>0</v>
          </cell>
          <cell r="O12591">
            <v>49.56</v>
          </cell>
        </row>
        <row r="12592">
          <cell r="D12592" t="str">
            <v>32300221001122016</v>
          </cell>
          <cell r="E12592" t="str">
            <v>教学实验耗材费</v>
          </cell>
          <cell r="F12592" t="str">
            <v>张敏</v>
          </cell>
          <cell r="G12592" t="str">
            <v>2004065</v>
          </cell>
          <cell r="H12592">
            <v>0</v>
          </cell>
          <cell r="I12592">
            <v>0</v>
          </cell>
          <cell r="J12592">
            <v>0</v>
          </cell>
          <cell r="K12592">
            <v>0</v>
          </cell>
          <cell r="L12592">
            <v>0</v>
          </cell>
          <cell r="M12592">
            <v>0</v>
          </cell>
          <cell r="N12592">
            <v>0</v>
          </cell>
          <cell r="O12592">
            <v>0</v>
          </cell>
        </row>
        <row r="12593">
          <cell r="D12593" t="str">
            <v>32300221001140</v>
          </cell>
          <cell r="E12593" t="str">
            <v>机关部门日常教学经费</v>
          </cell>
          <cell r="F12593" t="str">
            <v>张敏</v>
          </cell>
          <cell r="G12593" t="str">
            <v>2004065</v>
          </cell>
          <cell r="H12593">
            <v>0</v>
          </cell>
          <cell r="I12593">
            <v>42000</v>
          </cell>
          <cell r="J12593">
            <v>6474.12</v>
          </cell>
          <cell r="K12593">
            <v>35525.88</v>
          </cell>
          <cell r="L12593">
            <v>0</v>
          </cell>
          <cell r="M12593">
            <v>3540</v>
          </cell>
          <cell r="N12593">
            <v>0</v>
          </cell>
          <cell r="O12593">
            <v>31985.88</v>
          </cell>
        </row>
        <row r="12594">
          <cell r="D12594" t="str">
            <v>32300221329010</v>
          </cell>
          <cell r="E12594" t="str">
            <v>卓越工程师培养条件提升建设贴息贷款项目（高精尖大型仪器购置）</v>
          </cell>
          <cell r="F12594" t="str">
            <v>张敏</v>
          </cell>
          <cell r="G12594" t="str">
            <v>2004065</v>
          </cell>
          <cell r="H12594">
            <v>0</v>
          </cell>
          <cell r="I12594">
            <v>25500390</v>
          </cell>
          <cell r="J12594">
            <v>0</v>
          </cell>
          <cell r="K12594">
            <v>25500390</v>
          </cell>
          <cell r="L12594">
            <v>10499610</v>
          </cell>
          <cell r="M12594">
            <v>24499090</v>
          </cell>
          <cell r="N12594">
            <v>0</v>
          </cell>
          <cell r="O12594">
            <v>1001300</v>
          </cell>
        </row>
        <row r="12595">
          <cell r="D12595" t="str">
            <v>32300221329023</v>
          </cell>
          <cell r="E12595" t="str">
            <v>卓越工程师培养条件提升建设贴息贷款项目（分析测试中心试验教学仿真软件采购项目）</v>
          </cell>
          <cell r="F12595" t="str">
            <v>张敏</v>
          </cell>
          <cell r="G12595" t="str">
            <v>2004065</v>
          </cell>
          <cell r="H12595">
            <v>0</v>
          </cell>
          <cell r="I12595">
            <v>1500000</v>
          </cell>
          <cell r="J12595">
            <v>1486700</v>
          </cell>
          <cell r="K12595">
            <v>13300</v>
          </cell>
          <cell r="L12595">
            <v>0</v>
          </cell>
          <cell r="M12595">
            <v>0</v>
          </cell>
          <cell r="N12595">
            <v>0</v>
          </cell>
          <cell r="O12595">
            <v>13300</v>
          </cell>
        </row>
        <row r="12596">
          <cell r="D12596" t="str">
            <v>32300225601028</v>
          </cell>
          <cell r="E12596" t="str">
            <v>科研管理费</v>
          </cell>
          <cell r="F12596" t="str">
            <v>张敏</v>
          </cell>
          <cell r="G12596" t="str">
            <v>2004065</v>
          </cell>
          <cell r="H12596">
            <v>0</v>
          </cell>
          <cell r="I12596">
            <v>1047.19</v>
          </cell>
          <cell r="J12596">
            <v>480</v>
          </cell>
          <cell r="K12596">
            <v>567.19</v>
          </cell>
          <cell r="L12596">
            <v>0</v>
          </cell>
          <cell r="M12596">
            <v>0</v>
          </cell>
          <cell r="N12596">
            <v>0</v>
          </cell>
          <cell r="O12596">
            <v>567.19</v>
          </cell>
        </row>
        <row r="12597">
          <cell r="D12597" t="str">
            <v>32300231005</v>
          </cell>
          <cell r="E12597" t="str">
            <v>分析测试中心运行经费</v>
          </cell>
          <cell r="F12597" t="str">
            <v>张敏</v>
          </cell>
          <cell r="G12597" t="str">
            <v>2004065</v>
          </cell>
          <cell r="H12597">
            <v>0</v>
          </cell>
          <cell r="I12597">
            <v>1900000</v>
          </cell>
          <cell r="J12597">
            <v>575061.13</v>
          </cell>
          <cell r="K12597">
            <v>1324938.87</v>
          </cell>
          <cell r="L12597">
            <v>0</v>
          </cell>
          <cell r="M12597">
            <v>306962.63</v>
          </cell>
          <cell r="N12597">
            <v>0</v>
          </cell>
          <cell r="O12597">
            <v>1017976.24</v>
          </cell>
        </row>
        <row r="12598">
          <cell r="D12598" t="str">
            <v>32300241104</v>
          </cell>
          <cell r="E12598" t="str">
            <v>分析测试收入</v>
          </cell>
          <cell r="F12598" t="str">
            <v>张敏</v>
          </cell>
          <cell r="G12598" t="str">
            <v>2004065</v>
          </cell>
          <cell r="H12598">
            <v>0</v>
          </cell>
          <cell r="I12598">
            <v>876555.86</v>
          </cell>
          <cell r="J12598">
            <v>0</v>
          </cell>
          <cell r="K12598">
            <v>876555.86</v>
          </cell>
          <cell r="L12598">
            <v>0</v>
          </cell>
          <cell r="M12598">
            <v>0</v>
          </cell>
          <cell r="N12598">
            <v>0</v>
          </cell>
          <cell r="O12598">
            <v>876555.86</v>
          </cell>
        </row>
        <row r="12599">
          <cell r="D12599" t="str">
            <v>40300241106</v>
          </cell>
          <cell r="E12599" t="str">
            <v>培训项目成本</v>
          </cell>
          <cell r="F12599" t="str">
            <v>吴运建</v>
          </cell>
          <cell r="G12599" t="str">
            <v>2006003</v>
          </cell>
          <cell r="H12599">
            <v>0</v>
          </cell>
          <cell r="I12599">
            <v>0</v>
          </cell>
          <cell r="J12599">
            <v>0</v>
          </cell>
          <cell r="K12599">
            <v>0</v>
          </cell>
          <cell r="L12599">
            <v>0</v>
          </cell>
          <cell r="M12599">
            <v>0</v>
          </cell>
          <cell r="N12599">
            <v>0</v>
          </cell>
          <cell r="O12599">
            <v>0</v>
          </cell>
        </row>
        <row r="12600">
          <cell r="D12600" t="str">
            <v>40300241106001</v>
          </cell>
          <cell r="E12600" t="str">
            <v>铜仁市“组团式”帮扶和东西部协作人才专题培训班</v>
          </cell>
          <cell r="F12600" t="str">
            <v>李环</v>
          </cell>
          <cell r="G12600" t="str">
            <v>2003003</v>
          </cell>
          <cell r="H12600">
            <v>0</v>
          </cell>
          <cell r="I12600">
            <v>29760</v>
          </cell>
          <cell r="J12600">
            <v>0</v>
          </cell>
          <cell r="K12600">
            <v>29760</v>
          </cell>
          <cell r="L12600">
            <v>0</v>
          </cell>
          <cell r="M12600">
            <v>0</v>
          </cell>
          <cell r="N12600">
            <v>0</v>
          </cell>
          <cell r="O12600">
            <v>29760</v>
          </cell>
        </row>
        <row r="12601">
          <cell r="D12601" t="str">
            <v>40300241106002</v>
          </cell>
          <cell r="E12601" t="str">
            <v>2024年铜仁市乡村振兴系统能力提升专题培训班</v>
          </cell>
          <cell r="F12601" t="str">
            <v>李环</v>
          </cell>
          <cell r="G12601" t="str">
            <v>2003003</v>
          </cell>
          <cell r="H12601">
            <v>0</v>
          </cell>
          <cell r="I12601">
            <v>33734</v>
          </cell>
          <cell r="J12601">
            <v>0</v>
          </cell>
          <cell r="K12601">
            <v>33734</v>
          </cell>
          <cell r="L12601">
            <v>0</v>
          </cell>
          <cell r="M12601">
            <v>0</v>
          </cell>
          <cell r="N12601">
            <v>0</v>
          </cell>
          <cell r="O12601">
            <v>33734</v>
          </cell>
        </row>
        <row r="12602">
          <cell r="D12602" t="str">
            <v>40300241106003</v>
          </cell>
          <cell r="E12602" t="str">
            <v>铜仁市劳务协作就业稳岗工作培训班</v>
          </cell>
          <cell r="F12602" t="str">
            <v>李环</v>
          </cell>
          <cell r="G12602" t="str">
            <v>2003003</v>
          </cell>
          <cell r="H12602">
            <v>0</v>
          </cell>
          <cell r="I12602">
            <v>31486</v>
          </cell>
          <cell r="J12602">
            <v>0</v>
          </cell>
          <cell r="K12602">
            <v>31486</v>
          </cell>
          <cell r="L12602">
            <v>0</v>
          </cell>
          <cell r="M12602">
            <v>0</v>
          </cell>
          <cell r="N12602">
            <v>0</v>
          </cell>
          <cell r="O12602">
            <v>31486</v>
          </cell>
        </row>
        <row r="12603">
          <cell r="D12603" t="str">
            <v>40300241106004</v>
          </cell>
          <cell r="E12603" t="str">
            <v>新疆骨干人才研修</v>
          </cell>
          <cell r="F12603" t="str">
            <v>李环</v>
          </cell>
          <cell r="G12603" t="str">
            <v>2003003</v>
          </cell>
          <cell r="H12603">
            <v>0</v>
          </cell>
          <cell r="I12603">
            <v>70000</v>
          </cell>
          <cell r="J12603">
            <v>51640</v>
          </cell>
          <cell r="K12603">
            <v>18360</v>
          </cell>
          <cell r="L12603">
            <v>0</v>
          </cell>
          <cell r="M12603">
            <v>0</v>
          </cell>
          <cell r="N12603">
            <v>0</v>
          </cell>
          <cell r="O12603">
            <v>18360</v>
          </cell>
        </row>
        <row r="12604">
          <cell r="D12604" t="str">
            <v>40300241106005</v>
          </cell>
          <cell r="E12604" t="str">
            <v>2024年第三师图木舒克市统计局赴广东专题培训班</v>
          </cell>
          <cell r="F12604" t="str">
            <v>李环</v>
          </cell>
          <cell r="G12604" t="str">
            <v>2003003</v>
          </cell>
          <cell r="H12604">
            <v>0</v>
          </cell>
          <cell r="I12604">
            <v>53900</v>
          </cell>
          <cell r="J12604">
            <v>0</v>
          </cell>
          <cell r="K12604">
            <v>53900</v>
          </cell>
          <cell r="L12604">
            <v>0</v>
          </cell>
          <cell r="M12604">
            <v>0</v>
          </cell>
          <cell r="N12604">
            <v>0</v>
          </cell>
          <cell r="O12604">
            <v>53900</v>
          </cell>
        </row>
        <row r="12605">
          <cell r="D12605" t="str">
            <v>40300251112</v>
          </cell>
          <cell r="E12605" t="str">
            <v>培训项目成本</v>
          </cell>
          <cell r="F12605" t="str">
            <v>李环</v>
          </cell>
          <cell r="G12605" t="str">
            <v>2003003</v>
          </cell>
          <cell r="H12605">
            <v>0</v>
          </cell>
          <cell r="I12605">
            <v>0</v>
          </cell>
          <cell r="J12605">
            <v>0</v>
          </cell>
          <cell r="K12605">
            <v>0</v>
          </cell>
          <cell r="L12605">
            <v>0</v>
          </cell>
          <cell r="M12605">
            <v>0</v>
          </cell>
          <cell r="N12605">
            <v>0</v>
          </cell>
          <cell r="O12605">
            <v>0</v>
          </cell>
        </row>
        <row r="12606">
          <cell r="D12606" t="str">
            <v>40300251112001</v>
          </cell>
          <cell r="E12606" t="str">
            <v>2025年小学科学教育卓越教师培训班</v>
          </cell>
          <cell r="F12606" t="str">
            <v>李环</v>
          </cell>
          <cell r="G12606" t="str">
            <v>2003003</v>
          </cell>
          <cell r="H12606">
            <v>0</v>
          </cell>
          <cell r="I12606">
            <v>342650</v>
          </cell>
          <cell r="J12606">
            <v>170940.4</v>
          </cell>
          <cell r="K12606">
            <v>171709.6</v>
          </cell>
          <cell r="L12606">
            <v>0</v>
          </cell>
          <cell r="M12606">
            <v>0</v>
          </cell>
          <cell r="N12606">
            <v>0</v>
          </cell>
          <cell r="O12606">
            <v>171709.6</v>
          </cell>
        </row>
        <row r="12607">
          <cell r="D12607" t="str">
            <v>40300251112002</v>
          </cell>
          <cell r="E12607" t="str">
            <v>祖国情·中华行新疆青少年学生研学活动项目</v>
          </cell>
          <cell r="F12607" t="str">
            <v>李环</v>
          </cell>
          <cell r="G12607" t="str">
            <v>2003003</v>
          </cell>
          <cell r="H12607">
            <v>0</v>
          </cell>
          <cell r="I12607">
            <v>250000</v>
          </cell>
          <cell r="J12607">
            <v>0</v>
          </cell>
          <cell r="K12607">
            <v>250000</v>
          </cell>
          <cell r="L12607">
            <v>0</v>
          </cell>
          <cell r="M12607">
            <v>0</v>
          </cell>
          <cell r="N12607">
            <v>0</v>
          </cell>
          <cell r="O12607">
            <v>250000</v>
          </cell>
        </row>
        <row r="12608">
          <cell r="D12608" t="str">
            <v>40300251112004</v>
          </cell>
          <cell r="E12608" t="str">
            <v>2025年万山区粤黔协作工业产业发展专题培训班</v>
          </cell>
          <cell r="F12608" t="str">
            <v>李环</v>
          </cell>
          <cell r="G12608" t="str">
            <v>2003003</v>
          </cell>
          <cell r="H12608">
            <v>0</v>
          </cell>
          <cell r="I12608">
            <v>165000</v>
          </cell>
          <cell r="J12608">
            <v>0</v>
          </cell>
          <cell r="K12608">
            <v>165000</v>
          </cell>
          <cell r="L12608">
            <v>0</v>
          </cell>
          <cell r="M12608">
            <v>0</v>
          </cell>
          <cell r="N12608">
            <v>0</v>
          </cell>
          <cell r="O12608">
            <v>165000</v>
          </cell>
        </row>
        <row r="12609">
          <cell r="D12609" t="str">
            <v>40300251112005</v>
          </cell>
          <cell r="E12609" t="str">
            <v>东莞市社会组织党委2025年“红苗工程”入党积极分子学习活动</v>
          </cell>
          <cell r="F12609" t="str">
            <v>李环</v>
          </cell>
          <cell r="G12609" t="str">
            <v>2003003</v>
          </cell>
          <cell r="H12609">
            <v>0</v>
          </cell>
          <cell r="I12609">
            <v>29520</v>
          </cell>
          <cell r="J12609">
            <v>0</v>
          </cell>
          <cell r="K12609">
            <v>29520</v>
          </cell>
          <cell r="L12609">
            <v>0</v>
          </cell>
          <cell r="M12609">
            <v>0</v>
          </cell>
          <cell r="N12609">
            <v>0</v>
          </cell>
          <cell r="O12609">
            <v>29520</v>
          </cell>
        </row>
        <row r="12610">
          <cell r="D12610" t="str">
            <v>40400241108</v>
          </cell>
          <cell r="E12610" t="str">
            <v>培训项目成本</v>
          </cell>
          <cell r="F12610" t="str">
            <v>吴运建</v>
          </cell>
          <cell r="G12610" t="str">
            <v>2006003</v>
          </cell>
          <cell r="H12610">
            <v>0</v>
          </cell>
          <cell r="I12610">
            <v>0</v>
          </cell>
          <cell r="J12610">
            <v>0</v>
          </cell>
          <cell r="K12610">
            <v>0</v>
          </cell>
          <cell r="L12610">
            <v>0</v>
          </cell>
          <cell r="M12610">
            <v>0</v>
          </cell>
          <cell r="N12610">
            <v>0</v>
          </cell>
          <cell r="O12610">
            <v>0</v>
          </cell>
        </row>
        <row r="12611">
          <cell r="D12611" t="str">
            <v>40400241108001</v>
          </cell>
          <cell r="E12611" t="str">
            <v>2024年东莞市知识产权干部队伍综合能力提升专题集中培训班</v>
          </cell>
          <cell r="F12611" t="str">
            <v>鲁昭丽</v>
          </cell>
          <cell r="G12611" t="str">
            <v>20190403</v>
          </cell>
          <cell r="H12611">
            <v>0</v>
          </cell>
          <cell r="I12611">
            <v>15997.5</v>
          </cell>
          <cell r="J12611">
            <v>15997.5</v>
          </cell>
          <cell r="K12611">
            <v>0</v>
          </cell>
          <cell r="L12611">
            <v>0</v>
          </cell>
          <cell r="M12611">
            <v>0</v>
          </cell>
          <cell r="N12611">
            <v>0</v>
          </cell>
          <cell r="O12611">
            <v>0</v>
          </cell>
        </row>
        <row r="12612">
          <cell r="D12612" t="str">
            <v>88888Z20230004</v>
          </cell>
          <cell r="E12612" t="str">
            <v>测试非包干制5</v>
          </cell>
          <cell r="F12612" t="str">
            <v>test</v>
          </cell>
          <cell r="G12612" t="str">
            <v>001</v>
          </cell>
          <cell r="H12612">
            <v>0</v>
          </cell>
          <cell r="I12612">
            <v>0</v>
          </cell>
          <cell r="J12612">
            <v>0</v>
          </cell>
          <cell r="K12612">
            <v>0</v>
          </cell>
          <cell r="L12612">
            <v>0</v>
          </cell>
          <cell r="M12612">
            <v>0</v>
          </cell>
          <cell r="N12612">
            <v>0</v>
          </cell>
          <cell r="O12612">
            <v>0</v>
          </cell>
        </row>
        <row r="12613">
          <cell r="D12613" t="str">
            <v>999990</v>
          </cell>
          <cell r="E12613" t="str">
            <v>累计盈余（固定资产）</v>
          </cell>
          <cell r="F12613" t="str">
            <v>蔡传里</v>
          </cell>
          <cell r="G12613" t="str">
            <v>2008027</v>
          </cell>
          <cell r="H12613">
            <v>0</v>
          </cell>
          <cell r="I12613">
            <v>0</v>
          </cell>
          <cell r="J12613">
            <v>-3027.2</v>
          </cell>
          <cell r="K12613">
            <v>3027.2</v>
          </cell>
          <cell r="L12613">
            <v>0</v>
          </cell>
          <cell r="M12613">
            <v>0</v>
          </cell>
          <cell r="N12613">
            <v>0</v>
          </cell>
          <cell r="O12613">
            <v>3027.2</v>
          </cell>
        </row>
        <row r="12614">
          <cell r="D12614" t="str">
            <v>999991</v>
          </cell>
          <cell r="E12614" t="str">
            <v>个人所得税（归集）</v>
          </cell>
          <cell r="F12614" t="str">
            <v>东莞理工学院</v>
          </cell>
          <cell r="G12614" t="str">
            <v>9999</v>
          </cell>
          <cell r="H12614">
            <v>0</v>
          </cell>
          <cell r="I12614">
            <v>0</v>
          </cell>
          <cell r="J12614">
            <v>-3548722.03</v>
          </cell>
          <cell r="K12614">
            <v>3548722.03</v>
          </cell>
          <cell r="L12614">
            <v>0</v>
          </cell>
          <cell r="M12614">
            <v>0</v>
          </cell>
          <cell r="N12614">
            <v>0</v>
          </cell>
          <cell r="O12614">
            <v>3548722.03</v>
          </cell>
        </row>
        <row r="12615">
          <cell r="D12615" t="str">
            <v>999992</v>
          </cell>
          <cell r="E12615" t="str">
            <v>增值税（归集）</v>
          </cell>
          <cell r="F12615" t="str">
            <v>东莞理工学院</v>
          </cell>
          <cell r="G12615" t="str">
            <v>9999</v>
          </cell>
          <cell r="H12615">
            <v>28528.3</v>
          </cell>
          <cell r="I12615">
            <v>-25239.23</v>
          </cell>
          <cell r="J12615">
            <v>-51591.55</v>
          </cell>
          <cell r="K12615">
            <v>54880.62</v>
          </cell>
          <cell r="L12615">
            <v>0</v>
          </cell>
          <cell r="M12615">
            <v>0</v>
          </cell>
          <cell r="N12615">
            <v>0</v>
          </cell>
          <cell r="O12615">
            <v>54880.62</v>
          </cell>
        </row>
        <row r="12616">
          <cell r="D12616" t="str">
            <v>999993</v>
          </cell>
          <cell r="E12616" t="str">
            <v>固定资产累计折旧（归集）</v>
          </cell>
          <cell r="F12616" t="str">
            <v>东莞理工学院</v>
          </cell>
          <cell r="G12616" t="str">
            <v>9999</v>
          </cell>
          <cell r="H12616">
            <v>0</v>
          </cell>
          <cell r="I12616">
            <v>0</v>
          </cell>
          <cell r="J12616">
            <v>0</v>
          </cell>
          <cell r="K12616">
            <v>0</v>
          </cell>
          <cell r="L12616">
            <v>0</v>
          </cell>
          <cell r="M12616">
            <v>0</v>
          </cell>
          <cell r="N12616">
            <v>0</v>
          </cell>
          <cell r="O12616">
            <v>0</v>
          </cell>
        </row>
        <row r="12617">
          <cell r="D12617" t="str">
            <v>999994</v>
          </cell>
          <cell r="E12617" t="str">
            <v>质保金（归集）</v>
          </cell>
          <cell r="F12617" t="str">
            <v>东莞理工学院</v>
          </cell>
          <cell r="G12617" t="str">
            <v>9999</v>
          </cell>
          <cell r="H12617">
            <v>0</v>
          </cell>
          <cell r="I12617">
            <v>0</v>
          </cell>
          <cell r="J12617">
            <v>0</v>
          </cell>
          <cell r="K12617">
            <v>0</v>
          </cell>
          <cell r="L12617">
            <v>0</v>
          </cell>
          <cell r="M12617">
            <v>0</v>
          </cell>
          <cell r="N12617">
            <v>0</v>
          </cell>
          <cell r="O12617">
            <v>0</v>
          </cell>
        </row>
        <row r="12618">
          <cell r="D12618" t="str">
            <v>999995</v>
          </cell>
          <cell r="E12618" t="str">
            <v>应付未付款（归集）</v>
          </cell>
          <cell r="F12618" t="str">
            <v>东莞理工学院</v>
          </cell>
          <cell r="G12618" t="str">
            <v>9999</v>
          </cell>
          <cell r="H12618">
            <v>0</v>
          </cell>
          <cell r="I12618">
            <v>62818.82</v>
          </cell>
          <cell r="J12618">
            <v>62818.82</v>
          </cell>
          <cell r="K12618">
            <v>0</v>
          </cell>
          <cell r="L12618">
            <v>617023.88</v>
          </cell>
          <cell r="M12618">
            <v>0</v>
          </cell>
          <cell r="N12618">
            <v>0</v>
          </cell>
          <cell r="O12618">
            <v>0</v>
          </cell>
        </row>
        <row r="12619">
          <cell r="D12619" t="str">
            <v>999998</v>
          </cell>
          <cell r="E12619" t="str">
            <v>应缴财政款（归集）</v>
          </cell>
          <cell r="F12619" t="str">
            <v>东莞理工学院</v>
          </cell>
          <cell r="G12619" t="str">
            <v>DGUTCWC</v>
          </cell>
          <cell r="H12619">
            <v>0</v>
          </cell>
          <cell r="I12619">
            <v>0</v>
          </cell>
          <cell r="J12619">
            <v>0</v>
          </cell>
          <cell r="K12619">
            <v>0</v>
          </cell>
          <cell r="L12619">
            <v>0</v>
          </cell>
          <cell r="M12619">
            <v>0</v>
          </cell>
          <cell r="N12619">
            <v>0</v>
          </cell>
          <cell r="O12619">
            <v>0</v>
          </cell>
        </row>
        <row r="12620">
          <cell r="D12620" t="str">
            <v>9999910</v>
          </cell>
          <cell r="E12620" t="str">
            <v>考试费（归集）</v>
          </cell>
          <cell r="F12620" t="str">
            <v>东莞理工学院</v>
          </cell>
          <cell r="G12620" t="str">
            <v>DGUTCWC</v>
          </cell>
          <cell r="H12620">
            <v>0</v>
          </cell>
          <cell r="I12620">
            <v>0</v>
          </cell>
          <cell r="J12620">
            <v>0</v>
          </cell>
          <cell r="K12620">
            <v>0</v>
          </cell>
          <cell r="L12620">
            <v>0</v>
          </cell>
          <cell r="M12620">
            <v>0</v>
          </cell>
          <cell r="N12620">
            <v>0</v>
          </cell>
          <cell r="O12620">
            <v>0</v>
          </cell>
        </row>
        <row r="12621">
          <cell r="D12621" t="str">
            <v>9999911</v>
          </cell>
          <cell r="E12621" t="str">
            <v>以前年度盈余调整（归集）</v>
          </cell>
          <cell r="F12621" t="str">
            <v>东莞理工学院</v>
          </cell>
          <cell r="G12621" t="str">
            <v>DGUTCWC</v>
          </cell>
          <cell r="H12621">
            <v>0</v>
          </cell>
          <cell r="I12621">
            <v>1075296.13</v>
          </cell>
          <cell r="J12621">
            <v>0</v>
          </cell>
          <cell r="K12621">
            <v>1075296.13</v>
          </cell>
          <cell r="L12621">
            <v>0</v>
          </cell>
          <cell r="M12621">
            <v>0</v>
          </cell>
          <cell r="N12621">
            <v>0</v>
          </cell>
          <cell r="O12621">
            <v>1075296.13</v>
          </cell>
        </row>
        <row r="12622">
          <cell r="D12622" t="str">
            <v>9999912</v>
          </cell>
          <cell r="E12622" t="str">
            <v>科技成果转让费</v>
          </cell>
          <cell r="F12622" t="str">
            <v>东莞理工学院</v>
          </cell>
          <cell r="G12622" t="str">
            <v>DGUTCWC</v>
          </cell>
          <cell r="H12622">
            <v>0</v>
          </cell>
          <cell r="I12622">
            <v>0</v>
          </cell>
          <cell r="J12622">
            <v>0</v>
          </cell>
          <cell r="K12622">
            <v>0</v>
          </cell>
          <cell r="L12622">
            <v>0</v>
          </cell>
          <cell r="M12622">
            <v>0</v>
          </cell>
          <cell r="N12622">
            <v>0</v>
          </cell>
          <cell r="O12622">
            <v>0</v>
          </cell>
        </row>
        <row r="12623">
          <cell r="D12623" t="str">
            <v>9999913</v>
          </cell>
          <cell r="E12623" t="str">
            <v>劳务费（归集）</v>
          </cell>
          <cell r="F12623" t="str">
            <v>东莞理工学院</v>
          </cell>
          <cell r="G12623" t="str">
            <v>9999</v>
          </cell>
          <cell r="H12623">
            <v>0</v>
          </cell>
          <cell r="I12623">
            <v>0</v>
          </cell>
          <cell r="J12623">
            <v>0</v>
          </cell>
          <cell r="K12623">
            <v>0</v>
          </cell>
          <cell r="L12623">
            <v>0</v>
          </cell>
          <cell r="M12623">
            <v>0</v>
          </cell>
          <cell r="N12623">
            <v>0</v>
          </cell>
          <cell r="O12623">
            <v>0</v>
          </cell>
        </row>
        <row r="12624">
          <cell r="D12624" t="str">
            <v>9999914</v>
          </cell>
          <cell r="E12624" t="str">
            <v>社保（归集）</v>
          </cell>
          <cell r="F12624" t="str">
            <v>东莞理工学院</v>
          </cell>
          <cell r="G12624" t="str">
            <v>9999</v>
          </cell>
          <cell r="H12624">
            <v>0</v>
          </cell>
          <cell r="I12624">
            <v>11611.72</v>
          </cell>
          <cell r="J12624">
            <v>-222351.5</v>
          </cell>
          <cell r="K12624">
            <v>233963.22</v>
          </cell>
          <cell r="L12624">
            <v>0</v>
          </cell>
          <cell r="M12624">
            <v>0</v>
          </cell>
          <cell r="N12624">
            <v>0</v>
          </cell>
          <cell r="O12624">
            <v>233963.22</v>
          </cell>
        </row>
        <row r="12625">
          <cell r="D12625" t="str">
            <v>9999915</v>
          </cell>
          <cell r="E12625" t="str">
            <v>公积金（归集）</v>
          </cell>
          <cell r="F12625" t="str">
            <v>东莞理工学院</v>
          </cell>
          <cell r="G12625" t="str">
            <v>9999</v>
          </cell>
          <cell r="H12625">
            <v>0</v>
          </cell>
          <cell r="I12625">
            <v>0</v>
          </cell>
          <cell r="J12625">
            <v>0</v>
          </cell>
          <cell r="K12625">
            <v>0</v>
          </cell>
          <cell r="L12625">
            <v>0</v>
          </cell>
          <cell r="M12625">
            <v>0</v>
          </cell>
          <cell r="N12625">
            <v>0</v>
          </cell>
          <cell r="O12625">
            <v>0</v>
          </cell>
        </row>
        <row r="12626">
          <cell r="D12626" t="str">
            <v>9999916</v>
          </cell>
          <cell r="E12626" t="str">
            <v>房产税（归集）</v>
          </cell>
          <cell r="F12626" t="str">
            <v>东莞理工学院</v>
          </cell>
          <cell r="G12626" t="str">
            <v>9999</v>
          </cell>
          <cell r="H12626">
            <v>0</v>
          </cell>
          <cell r="I12626">
            <v>0</v>
          </cell>
          <cell r="J12626">
            <v>0</v>
          </cell>
          <cell r="K12626">
            <v>0</v>
          </cell>
          <cell r="L12626">
            <v>0</v>
          </cell>
          <cell r="M12626">
            <v>0</v>
          </cell>
          <cell r="N12626">
            <v>0</v>
          </cell>
          <cell r="O12626">
            <v>0</v>
          </cell>
        </row>
        <row r="12627">
          <cell r="D12627" t="str">
            <v>9999917</v>
          </cell>
          <cell r="E12627" t="str">
            <v>企业所得税（归集）</v>
          </cell>
          <cell r="F12627" t="str">
            <v>东莞理工学院</v>
          </cell>
          <cell r="G12627" t="str">
            <v>9999</v>
          </cell>
          <cell r="H12627">
            <v>0</v>
          </cell>
          <cell r="I12627">
            <v>0</v>
          </cell>
          <cell r="J12627">
            <v>0</v>
          </cell>
          <cell r="K12627">
            <v>0</v>
          </cell>
          <cell r="L12627">
            <v>0</v>
          </cell>
          <cell r="M12627">
            <v>0</v>
          </cell>
          <cell r="N12627">
            <v>0</v>
          </cell>
          <cell r="O12627">
            <v>0</v>
          </cell>
        </row>
        <row r="12628">
          <cell r="D12628" t="str">
            <v>9999918</v>
          </cell>
          <cell r="E12628" t="str">
            <v>城镇土地使用税（归集）</v>
          </cell>
          <cell r="F12628" t="str">
            <v>东莞理工学院</v>
          </cell>
          <cell r="G12628" t="str">
            <v>9999</v>
          </cell>
          <cell r="H12628">
            <v>0</v>
          </cell>
          <cell r="I12628">
            <v>0</v>
          </cell>
          <cell r="J12628">
            <v>0</v>
          </cell>
          <cell r="K12628">
            <v>0</v>
          </cell>
          <cell r="L12628">
            <v>0</v>
          </cell>
          <cell r="M12628">
            <v>0</v>
          </cell>
          <cell r="N12628">
            <v>0</v>
          </cell>
          <cell r="O12628">
            <v>0</v>
          </cell>
        </row>
        <row r="12629">
          <cell r="D12629" t="str">
            <v>9999919</v>
          </cell>
          <cell r="E12629" t="str">
            <v>个人所得税（工资薪金归集）</v>
          </cell>
          <cell r="F12629" t="str">
            <v>东莞理工学院</v>
          </cell>
          <cell r="G12629" t="str">
            <v>9999</v>
          </cell>
          <cell r="H12629">
            <v>0</v>
          </cell>
          <cell r="I12629">
            <v>0</v>
          </cell>
          <cell r="J12629">
            <v>-3432171.71</v>
          </cell>
          <cell r="K12629">
            <v>3432171.71</v>
          </cell>
          <cell r="L12629">
            <v>0</v>
          </cell>
          <cell r="M12629">
            <v>0</v>
          </cell>
          <cell r="N12629">
            <v>0</v>
          </cell>
          <cell r="O12629">
            <v>3432171.71</v>
          </cell>
        </row>
        <row r="12630">
          <cell r="D12630" t="str">
            <v>9999920</v>
          </cell>
          <cell r="E12630" t="str">
            <v>社保（过渡）</v>
          </cell>
          <cell r="F12630" t="str">
            <v>东莞理工学院</v>
          </cell>
          <cell r="G12630" t="str">
            <v>9999</v>
          </cell>
          <cell r="H12630">
            <v>0</v>
          </cell>
          <cell r="I12630">
            <v>12729.72</v>
          </cell>
          <cell r="J12630">
            <v>0</v>
          </cell>
          <cell r="K12630">
            <v>12729.72</v>
          </cell>
          <cell r="L12630">
            <v>0</v>
          </cell>
          <cell r="M12630">
            <v>0</v>
          </cell>
          <cell r="N12630">
            <v>0</v>
          </cell>
          <cell r="O12630">
            <v>12729.72</v>
          </cell>
        </row>
        <row r="12631">
          <cell r="D12631" t="str">
            <v>99999190200011</v>
          </cell>
          <cell r="E12631" t="str">
            <v>独立学院管理费返还</v>
          </cell>
          <cell r="F12631" t="str">
            <v>东莞理工学院</v>
          </cell>
          <cell r="G12631" t="str">
            <v>DGUTCWC</v>
          </cell>
          <cell r="H12631">
            <v>0</v>
          </cell>
          <cell r="I12631">
            <v>0</v>
          </cell>
          <cell r="J12631">
            <v>0</v>
          </cell>
          <cell r="K12631">
            <v>0</v>
          </cell>
          <cell r="L12631">
            <v>0</v>
          </cell>
          <cell r="M12631">
            <v>0</v>
          </cell>
          <cell r="N12631">
            <v>0</v>
          </cell>
          <cell r="O12631">
            <v>0</v>
          </cell>
        </row>
        <row r="12632">
          <cell r="D12632" t="str">
            <v>999992057012</v>
          </cell>
          <cell r="E12632" t="str">
            <v>代扣代缴手续费返还</v>
          </cell>
          <cell r="F12632" t="str">
            <v>东莞理工学院</v>
          </cell>
          <cell r="G12632" t="str">
            <v>DGUTCWC</v>
          </cell>
          <cell r="H12632">
            <v>0</v>
          </cell>
          <cell r="I12632">
            <v>674510.23</v>
          </cell>
          <cell r="J12632">
            <v>6094.97</v>
          </cell>
          <cell r="K12632">
            <v>668415.26</v>
          </cell>
          <cell r="L12632">
            <v>0</v>
          </cell>
          <cell r="M12632">
            <v>0</v>
          </cell>
          <cell r="N12632">
            <v>0</v>
          </cell>
          <cell r="O12632">
            <v>668415.26</v>
          </cell>
        </row>
        <row r="12633">
          <cell r="D12633" t="str">
            <v>99999215719</v>
          </cell>
          <cell r="E12633" t="str">
            <v>现代服务费</v>
          </cell>
          <cell r="F12633" t="str">
            <v>魏文红</v>
          </cell>
          <cell r="G12633" t="str">
            <v>2009012</v>
          </cell>
          <cell r="H12633">
            <v>0</v>
          </cell>
          <cell r="I12633">
            <v>42476.1</v>
          </cell>
          <cell r="J12633">
            <v>42476.1</v>
          </cell>
          <cell r="K12633">
            <v>0</v>
          </cell>
          <cell r="L12633">
            <v>0</v>
          </cell>
          <cell r="M12633">
            <v>0</v>
          </cell>
          <cell r="N12633">
            <v>0</v>
          </cell>
          <cell r="O12633">
            <v>0</v>
          </cell>
        </row>
        <row r="12634">
          <cell r="D12634" t="str">
            <v>99999217013</v>
          </cell>
          <cell r="E12634" t="str">
            <v>（间接费用）继续教育学院培训项目提取管理费</v>
          </cell>
          <cell r="F12634" t="str">
            <v>东莞理工学院</v>
          </cell>
          <cell r="G12634" t="str">
            <v>DGUTCWC</v>
          </cell>
          <cell r="H12634">
            <v>0</v>
          </cell>
          <cell r="I12634">
            <v>0</v>
          </cell>
          <cell r="J12634">
            <v>0</v>
          </cell>
          <cell r="K12634">
            <v>0</v>
          </cell>
          <cell r="L12634">
            <v>0</v>
          </cell>
          <cell r="M12634">
            <v>0</v>
          </cell>
          <cell r="N12634">
            <v>0</v>
          </cell>
          <cell r="O12634">
            <v>0</v>
          </cell>
        </row>
        <row r="12635">
          <cell r="D12635" t="str">
            <v>99999220100</v>
          </cell>
          <cell r="E12635" t="str">
            <v>财政专项预备费</v>
          </cell>
          <cell r="F12635" t="str">
            <v>东莞理工学院</v>
          </cell>
          <cell r="G12635" t="str">
            <v>DGUTCWC</v>
          </cell>
          <cell r="H12635">
            <v>0</v>
          </cell>
          <cell r="I12635">
            <v>0</v>
          </cell>
          <cell r="J12635">
            <v>0</v>
          </cell>
          <cell r="K12635">
            <v>0</v>
          </cell>
          <cell r="L12635">
            <v>0</v>
          </cell>
          <cell r="M12635">
            <v>0</v>
          </cell>
          <cell r="N12635">
            <v>0</v>
          </cell>
          <cell r="O12635">
            <v>0</v>
          </cell>
        </row>
        <row r="12636">
          <cell r="D12636" t="str">
            <v>99999220110002</v>
          </cell>
          <cell r="E12636" t="str">
            <v>物业资产维护管理经费专项（维护）</v>
          </cell>
          <cell r="F12636" t="str">
            <v>东莞理工学院</v>
          </cell>
          <cell r="G12636" t="str">
            <v>DWLGXY</v>
          </cell>
          <cell r="H12636">
            <v>0</v>
          </cell>
          <cell r="I12636">
            <v>0</v>
          </cell>
          <cell r="J12636">
            <v>0</v>
          </cell>
          <cell r="K12636">
            <v>0</v>
          </cell>
          <cell r="L12636">
            <v>0</v>
          </cell>
          <cell r="M12636">
            <v>0</v>
          </cell>
          <cell r="N12636">
            <v>0</v>
          </cell>
          <cell r="O12636">
            <v>0</v>
          </cell>
        </row>
        <row r="12637">
          <cell r="D12637" t="str">
            <v>99999221001132</v>
          </cell>
          <cell r="E12637" t="str">
            <v>莞城校区校外学生公寓11、12栋二楼场地租</v>
          </cell>
          <cell r="F12637" t="str">
            <v>东莞理工学院</v>
          </cell>
          <cell r="G12637" t="str">
            <v>DWLGXY</v>
          </cell>
          <cell r="H12637">
            <v>0</v>
          </cell>
          <cell r="I12637">
            <v>0</v>
          </cell>
          <cell r="J12637">
            <v>0</v>
          </cell>
          <cell r="K12637">
            <v>0</v>
          </cell>
          <cell r="L12637">
            <v>0</v>
          </cell>
          <cell r="M12637">
            <v>0</v>
          </cell>
          <cell r="N12637">
            <v>0</v>
          </cell>
          <cell r="O12637">
            <v>0</v>
          </cell>
        </row>
        <row r="12638">
          <cell r="D12638" t="str">
            <v>99999221100</v>
          </cell>
          <cell r="E12638" t="str">
            <v>自筹经费预备费</v>
          </cell>
          <cell r="F12638" t="str">
            <v>东莞理工学院</v>
          </cell>
          <cell r="G12638" t="str">
            <v>DGUTCWC</v>
          </cell>
          <cell r="H12638">
            <v>0</v>
          </cell>
          <cell r="I12638">
            <v>19888608.95</v>
          </cell>
          <cell r="J12638">
            <v>0</v>
          </cell>
          <cell r="K12638">
            <v>19888608.95</v>
          </cell>
          <cell r="L12638">
            <v>0</v>
          </cell>
          <cell r="M12638">
            <v>0</v>
          </cell>
          <cell r="N12638">
            <v>0</v>
          </cell>
          <cell r="O12638">
            <v>19888608.95</v>
          </cell>
        </row>
        <row r="12639">
          <cell r="D12639" t="str">
            <v>99999221129</v>
          </cell>
          <cell r="E12639" t="str">
            <v>东莞理工学院卓越工程师培养条件提升建设</v>
          </cell>
          <cell r="F12639" t="str">
            <v>蔡传里</v>
          </cell>
          <cell r="G12639" t="str">
            <v>2008027</v>
          </cell>
          <cell r="H12639">
            <v>0</v>
          </cell>
          <cell r="I12639">
            <v>0</v>
          </cell>
          <cell r="J12639">
            <v>0</v>
          </cell>
          <cell r="K12639">
            <v>0</v>
          </cell>
          <cell r="L12639">
            <v>0</v>
          </cell>
          <cell r="M12639">
            <v>0</v>
          </cell>
          <cell r="N12639">
            <v>0</v>
          </cell>
          <cell r="O12639">
            <v>0</v>
          </cell>
        </row>
        <row r="12640">
          <cell r="D12640" t="str">
            <v>99999221132</v>
          </cell>
          <cell r="E12640" t="str">
            <v>卓越工程师培养条件提升建设贴息贷款项目设备采购资本金</v>
          </cell>
          <cell r="F12640" t="str">
            <v>王晓季</v>
          </cell>
          <cell r="G12640" t="str">
            <v>2018816</v>
          </cell>
          <cell r="H12640">
            <v>0</v>
          </cell>
          <cell r="I12640">
            <v>0</v>
          </cell>
          <cell r="J12640">
            <v>0</v>
          </cell>
          <cell r="K12640">
            <v>0</v>
          </cell>
          <cell r="L12640">
            <v>0</v>
          </cell>
          <cell r="M12640">
            <v>0</v>
          </cell>
          <cell r="N12640">
            <v>0</v>
          </cell>
          <cell r="O12640">
            <v>0</v>
          </cell>
        </row>
        <row r="12641">
          <cell r="D12641" t="str">
            <v>99999226100</v>
          </cell>
          <cell r="E12641" t="str">
            <v>高建经费预备费</v>
          </cell>
          <cell r="F12641" t="str">
            <v>东莞理工学院</v>
          </cell>
          <cell r="G12641" t="str">
            <v>DGUTCWC</v>
          </cell>
          <cell r="H12641">
            <v>0</v>
          </cell>
          <cell r="I12641">
            <v>0</v>
          </cell>
          <cell r="J12641">
            <v>0</v>
          </cell>
          <cell r="K12641">
            <v>0</v>
          </cell>
          <cell r="L12641">
            <v>0</v>
          </cell>
          <cell r="M12641">
            <v>0</v>
          </cell>
          <cell r="N12641">
            <v>0</v>
          </cell>
          <cell r="O12641">
            <v>0</v>
          </cell>
        </row>
        <row r="12642">
          <cell r="D12642" t="str">
            <v>99999229902</v>
          </cell>
          <cell r="E12642" t="str">
            <v>资产经营有限公司退回东莞理工学院人员经费</v>
          </cell>
          <cell r="F12642" t="str">
            <v>东莞理工学院</v>
          </cell>
          <cell r="G12642" t="str">
            <v>DGUTCWC</v>
          </cell>
          <cell r="H12642">
            <v>0</v>
          </cell>
          <cell r="I12642">
            <v>0</v>
          </cell>
          <cell r="J12642">
            <v>0</v>
          </cell>
          <cell r="K12642">
            <v>0</v>
          </cell>
          <cell r="L12642">
            <v>0</v>
          </cell>
          <cell r="M12642">
            <v>0</v>
          </cell>
          <cell r="N12642">
            <v>0</v>
          </cell>
          <cell r="O12642">
            <v>0</v>
          </cell>
        </row>
        <row r="12643">
          <cell r="D12643" t="str">
            <v>99999230201</v>
          </cell>
          <cell r="E12643" t="str">
            <v>学生公寓房屋及家具资产</v>
          </cell>
          <cell r="F12643" t="str">
            <v>徐永钊</v>
          </cell>
          <cell r="G12643" t="str">
            <v>2007027</v>
          </cell>
          <cell r="H12643">
            <v>0</v>
          </cell>
          <cell r="I12643">
            <v>0</v>
          </cell>
          <cell r="J12643">
            <v>0</v>
          </cell>
          <cell r="K12643">
            <v>0</v>
          </cell>
          <cell r="L12643">
            <v>0</v>
          </cell>
          <cell r="M12643">
            <v>0</v>
          </cell>
          <cell r="N12643">
            <v>0</v>
          </cell>
          <cell r="O12643">
            <v>0</v>
          </cell>
        </row>
        <row r="12644">
          <cell r="D12644" t="str">
            <v>99999235715</v>
          </cell>
          <cell r="E12644" t="str">
            <v>教师兼职取酬归集项目</v>
          </cell>
          <cell r="F12644" t="str">
            <v>东莞理工学院</v>
          </cell>
          <cell r="G12644" t="str">
            <v>DGUTCWC</v>
          </cell>
          <cell r="H12644">
            <v>0</v>
          </cell>
          <cell r="I12644">
            <v>0</v>
          </cell>
          <cell r="J12644">
            <v>0</v>
          </cell>
          <cell r="K12644">
            <v>0</v>
          </cell>
          <cell r="L12644">
            <v>0</v>
          </cell>
          <cell r="M12644">
            <v>0</v>
          </cell>
          <cell r="N12644">
            <v>0</v>
          </cell>
          <cell r="O12644">
            <v>0</v>
          </cell>
        </row>
        <row r="12645">
          <cell r="D12645" t="str">
            <v>99999240021</v>
          </cell>
          <cell r="E12645" t="str">
            <v>分析测试中心设备使用费</v>
          </cell>
          <cell r="F12645" t="str">
            <v>东莞理工学院</v>
          </cell>
          <cell r="G12645" t="str">
            <v>DGUTCWC</v>
          </cell>
          <cell r="H12645">
            <v>0</v>
          </cell>
          <cell r="I12645">
            <v>117235.53</v>
          </cell>
          <cell r="J12645">
            <v>9781.91</v>
          </cell>
          <cell r="K12645">
            <v>107453.62</v>
          </cell>
          <cell r="L12645">
            <v>0</v>
          </cell>
          <cell r="M12645">
            <v>0</v>
          </cell>
          <cell r="N12645">
            <v>0</v>
          </cell>
          <cell r="O12645">
            <v>107453.62</v>
          </cell>
        </row>
        <row r="12646">
          <cell r="D12646" t="str">
            <v>99999240036</v>
          </cell>
          <cell r="E12646" t="str">
            <v>体育实践教学中心场地收款（校内结算）</v>
          </cell>
          <cell r="F12646" t="str">
            <v>东莞理工学院</v>
          </cell>
          <cell r="G12646" t="str">
            <v>DGUTCWC</v>
          </cell>
          <cell r="H12646">
            <v>0</v>
          </cell>
          <cell r="I12646">
            <v>0</v>
          </cell>
          <cell r="J12646">
            <v>0</v>
          </cell>
          <cell r="K12646">
            <v>0</v>
          </cell>
          <cell r="L12646">
            <v>0</v>
          </cell>
          <cell r="M12646">
            <v>0</v>
          </cell>
          <cell r="N12646">
            <v>0</v>
          </cell>
          <cell r="O12646">
            <v>0</v>
          </cell>
        </row>
        <row r="12647">
          <cell r="D12647" t="str">
            <v>99999249901</v>
          </cell>
          <cell r="E12647" t="str">
            <v>宿舍楼建设经费</v>
          </cell>
          <cell r="F12647" t="str">
            <v>东莞理工学院</v>
          </cell>
          <cell r="G12647" t="str">
            <v>DGUTCWC</v>
          </cell>
          <cell r="H12647">
            <v>0</v>
          </cell>
          <cell r="I12647">
            <v>0</v>
          </cell>
          <cell r="J12647">
            <v>0</v>
          </cell>
          <cell r="K12647">
            <v>0</v>
          </cell>
          <cell r="L12647">
            <v>0</v>
          </cell>
          <cell r="M12647">
            <v>0</v>
          </cell>
          <cell r="N12647">
            <v>0</v>
          </cell>
          <cell r="O12647">
            <v>0</v>
          </cell>
        </row>
        <row r="12648">
          <cell r="D12648" t="str">
            <v>99999249902</v>
          </cell>
          <cell r="E12648" t="str">
            <v>成果转化专项4128616</v>
          </cell>
          <cell r="F12648" t="str">
            <v>东莞理工学院</v>
          </cell>
          <cell r="G12648" t="str">
            <v>DGUTCWC</v>
          </cell>
          <cell r="H12648">
            <v>0</v>
          </cell>
          <cell r="I12648">
            <v>0</v>
          </cell>
          <cell r="J12648">
            <v>0</v>
          </cell>
          <cell r="K12648">
            <v>0</v>
          </cell>
          <cell r="L12648">
            <v>0</v>
          </cell>
          <cell r="M12648">
            <v>0</v>
          </cell>
          <cell r="N12648">
            <v>0</v>
          </cell>
          <cell r="O12648">
            <v>0</v>
          </cell>
        </row>
        <row r="12649">
          <cell r="D12649" t="str">
            <v>99999249903</v>
          </cell>
          <cell r="E12649" t="str">
            <v>质量提升战略专项资金4128635</v>
          </cell>
          <cell r="F12649" t="str">
            <v>东莞理工学院</v>
          </cell>
          <cell r="G12649" t="str">
            <v>DGUTCWC</v>
          </cell>
          <cell r="H12649">
            <v>0</v>
          </cell>
          <cell r="I12649">
            <v>0</v>
          </cell>
          <cell r="J12649">
            <v>0</v>
          </cell>
          <cell r="K12649">
            <v>0</v>
          </cell>
          <cell r="L12649">
            <v>0</v>
          </cell>
          <cell r="M12649">
            <v>0</v>
          </cell>
          <cell r="N12649">
            <v>0</v>
          </cell>
          <cell r="O12649">
            <v>0</v>
          </cell>
        </row>
        <row r="12650">
          <cell r="D12650" t="str">
            <v>99999249904</v>
          </cell>
          <cell r="E12650" t="str">
            <v>东莞市食品产业科技创新中心4109201</v>
          </cell>
          <cell r="F12650" t="str">
            <v>东莞理工学院</v>
          </cell>
          <cell r="G12650" t="str">
            <v>DGUTCWC</v>
          </cell>
          <cell r="H12650">
            <v>0</v>
          </cell>
          <cell r="I12650">
            <v>0</v>
          </cell>
          <cell r="J12650">
            <v>0</v>
          </cell>
          <cell r="K12650">
            <v>0</v>
          </cell>
          <cell r="L12650">
            <v>0</v>
          </cell>
          <cell r="M12650">
            <v>0</v>
          </cell>
          <cell r="N12650">
            <v>0</v>
          </cell>
          <cell r="O12650">
            <v>0</v>
          </cell>
        </row>
        <row r="12651">
          <cell r="D12651" t="str">
            <v>99999249905</v>
          </cell>
          <cell r="E12651" t="str">
            <v>后勤固定资产并账</v>
          </cell>
          <cell r="F12651" t="str">
            <v>徐永钊</v>
          </cell>
          <cell r="G12651" t="str">
            <v>2007027</v>
          </cell>
          <cell r="H12651">
            <v>0</v>
          </cell>
          <cell r="I12651">
            <v>0</v>
          </cell>
          <cell r="J12651">
            <v>0</v>
          </cell>
          <cell r="K12651">
            <v>0</v>
          </cell>
          <cell r="L12651">
            <v>0</v>
          </cell>
          <cell r="M12651">
            <v>0</v>
          </cell>
          <cell r="N12651">
            <v>0</v>
          </cell>
          <cell r="O12651">
            <v>0</v>
          </cell>
        </row>
        <row r="12652">
          <cell r="D12652" t="str">
            <v>99999259901</v>
          </cell>
          <cell r="E12652" t="str">
            <v>非学历教育培训管理费</v>
          </cell>
          <cell r="F12652" t="str">
            <v>东莞理工学院</v>
          </cell>
          <cell r="G12652" t="str">
            <v>DGUTCWC</v>
          </cell>
          <cell r="H12652">
            <v>0</v>
          </cell>
          <cell r="I12652">
            <v>15500</v>
          </cell>
          <cell r="J12652">
            <v>0</v>
          </cell>
          <cell r="K12652">
            <v>15500</v>
          </cell>
          <cell r="L12652">
            <v>0</v>
          </cell>
          <cell r="M12652">
            <v>0</v>
          </cell>
          <cell r="N12652">
            <v>0</v>
          </cell>
          <cell r="O12652">
            <v>15500</v>
          </cell>
        </row>
        <row r="12653">
          <cell r="D12653" t="str">
            <v>99999999000001</v>
          </cell>
          <cell r="E12653" t="str">
            <v>预算下达项目</v>
          </cell>
          <cell r="F12653" t="str">
            <v>蔡传里</v>
          </cell>
          <cell r="G12653" t="str">
            <v>2008027</v>
          </cell>
          <cell r="H12653">
            <v>-1697224311.11</v>
          </cell>
          <cell r="I12653">
            <v>3521213.67</v>
          </cell>
          <cell r="J12653">
            <v>1513420800.52</v>
          </cell>
          <cell r="K12653">
            <v>-3207123897.96</v>
          </cell>
          <cell r="L12653">
            <v>0</v>
          </cell>
          <cell r="M12653">
            <v>0</v>
          </cell>
          <cell r="N12653">
            <v>0</v>
          </cell>
          <cell r="O12653">
            <v>-3207123897.96</v>
          </cell>
        </row>
        <row r="12654">
          <cell r="D12654" t="str">
            <v>999999990000011</v>
          </cell>
          <cell r="E12654" t="str">
            <v>农业银行长期借款</v>
          </cell>
          <cell r="F12654" t="str">
            <v>东莞理工学院</v>
          </cell>
          <cell r="G12654" t="str">
            <v>9999</v>
          </cell>
          <cell r="H12654">
            <v>0</v>
          </cell>
          <cell r="I12654">
            <v>0</v>
          </cell>
          <cell r="J12654">
            <v>0</v>
          </cell>
          <cell r="K12654">
            <v>0</v>
          </cell>
          <cell r="L12654">
            <v>0</v>
          </cell>
          <cell r="M12654">
            <v>0</v>
          </cell>
          <cell r="N12654">
            <v>0</v>
          </cell>
          <cell r="O12654">
            <v>0</v>
          </cell>
        </row>
        <row r="12655">
          <cell r="D12655" t="str">
            <v>99999999000007</v>
          </cell>
          <cell r="E12655" t="str">
            <v>代垫增值税及附加</v>
          </cell>
          <cell r="F12655" t="str">
            <v>蔡传里</v>
          </cell>
          <cell r="G12655" t="str">
            <v>2008027</v>
          </cell>
          <cell r="H12655">
            <v>-28528.3</v>
          </cell>
          <cell r="I12655">
            <v>18321.45</v>
          </cell>
          <cell r="J12655">
            <v>-88167.76</v>
          </cell>
          <cell r="K12655">
            <v>77960.91</v>
          </cell>
          <cell r="L12655">
            <v>332044.96</v>
          </cell>
          <cell r="M12655">
            <v>0</v>
          </cell>
          <cell r="N12655">
            <v>0</v>
          </cell>
          <cell r="O12655">
            <v>77960.91</v>
          </cell>
        </row>
        <row r="12656">
          <cell r="D12656" t="str">
            <v>99999999000008</v>
          </cell>
          <cell r="E12656" t="str">
            <v>预提科研管理费及发展基金</v>
          </cell>
          <cell r="F12656" t="str">
            <v>东莞理工学院</v>
          </cell>
          <cell r="G12656" t="str">
            <v>DGUTCWC</v>
          </cell>
          <cell r="H12656">
            <v>0</v>
          </cell>
          <cell r="I12656">
            <v>3228806.68</v>
          </cell>
          <cell r="J12656">
            <v>0</v>
          </cell>
          <cell r="K12656">
            <v>3228806.68</v>
          </cell>
          <cell r="L12656">
            <v>0</v>
          </cell>
          <cell r="M12656">
            <v>0</v>
          </cell>
          <cell r="N12656">
            <v>0</v>
          </cell>
          <cell r="O12656">
            <v>3228806.68</v>
          </cell>
        </row>
        <row r="12657">
          <cell r="D12657" t="str">
            <v>99999999000009</v>
          </cell>
          <cell r="E12657" t="str">
            <v>预提成果转化发展资金</v>
          </cell>
          <cell r="F12657" t="str">
            <v>东莞理工学院</v>
          </cell>
          <cell r="G12657" t="str">
            <v>DGUTCWC</v>
          </cell>
          <cell r="H12657">
            <v>0</v>
          </cell>
          <cell r="I12657">
            <v>0</v>
          </cell>
          <cell r="J12657">
            <v>0</v>
          </cell>
          <cell r="K12657">
            <v>0</v>
          </cell>
          <cell r="L12657">
            <v>0</v>
          </cell>
          <cell r="M12657">
            <v>0</v>
          </cell>
          <cell r="N12657">
            <v>0</v>
          </cell>
          <cell r="O12657">
            <v>0</v>
          </cell>
        </row>
        <row r="12658">
          <cell r="D12658" t="str">
            <v>99999999000011</v>
          </cell>
          <cell r="E12658" t="str">
            <v>设备贷款项目贴息</v>
          </cell>
          <cell r="F12658" t="str">
            <v>东莞理工学院</v>
          </cell>
          <cell r="G12658" t="str">
            <v>DGUTCWC</v>
          </cell>
          <cell r="H12658">
            <v>0</v>
          </cell>
          <cell r="I12658">
            <v>0</v>
          </cell>
          <cell r="J12658">
            <v>0</v>
          </cell>
          <cell r="K12658">
            <v>0</v>
          </cell>
          <cell r="L12658">
            <v>0</v>
          </cell>
          <cell r="M12658">
            <v>0</v>
          </cell>
          <cell r="N12658">
            <v>0</v>
          </cell>
          <cell r="O12658">
            <v>0</v>
          </cell>
        </row>
        <row r="12659">
          <cell r="D12659" t="str">
            <v>99999999000012</v>
          </cell>
          <cell r="E12659" t="str">
            <v>科研经费结余（科研户归集）</v>
          </cell>
          <cell r="F12659" t="str">
            <v>东莞理工学院</v>
          </cell>
          <cell r="G12659" t="str">
            <v>DGUTCWC</v>
          </cell>
          <cell r="H12659">
            <v>0</v>
          </cell>
          <cell r="I12659">
            <v>80456.91</v>
          </cell>
          <cell r="J12659">
            <v>0</v>
          </cell>
          <cell r="K12659">
            <v>80456.91</v>
          </cell>
          <cell r="L12659">
            <v>0</v>
          </cell>
          <cell r="M12659">
            <v>0</v>
          </cell>
          <cell r="N12659">
            <v>0</v>
          </cell>
          <cell r="O12659">
            <v>80456.91</v>
          </cell>
        </row>
        <row r="12660">
          <cell r="D12660" t="str">
            <v>99999999000013</v>
          </cell>
          <cell r="E12660" t="str">
            <v>体育教学实践中心场地费用（归集）</v>
          </cell>
          <cell r="F12660" t="str">
            <v>东莞理工学院</v>
          </cell>
          <cell r="G12660" t="str">
            <v>DGUTCWC</v>
          </cell>
          <cell r="H12660">
            <v>0</v>
          </cell>
          <cell r="I12660">
            <v>0</v>
          </cell>
          <cell r="J12660">
            <v>0</v>
          </cell>
          <cell r="K12660">
            <v>0</v>
          </cell>
          <cell r="L12660">
            <v>0</v>
          </cell>
          <cell r="M12660">
            <v>0</v>
          </cell>
          <cell r="N12660">
            <v>0</v>
          </cell>
          <cell r="O12660">
            <v>0</v>
          </cell>
        </row>
        <row r="12661">
          <cell r="D12661" t="str">
            <v>99999999000014</v>
          </cell>
          <cell r="E12661" t="str">
            <v>科研经费结余（高建户结余）</v>
          </cell>
          <cell r="F12661" t="str">
            <v>东莞理工学院</v>
          </cell>
          <cell r="G12661" t="str">
            <v>DGUTCWC</v>
          </cell>
          <cell r="H12661">
            <v>0</v>
          </cell>
          <cell r="I12661">
            <v>885.94</v>
          </cell>
          <cell r="J12661">
            <v>0</v>
          </cell>
          <cell r="K12661">
            <v>885.94</v>
          </cell>
          <cell r="L12661">
            <v>0</v>
          </cell>
          <cell r="M12661">
            <v>0</v>
          </cell>
          <cell r="N12661">
            <v>0</v>
          </cell>
          <cell r="O12661">
            <v>885.94</v>
          </cell>
        </row>
        <row r="12662">
          <cell r="D12662" t="str">
            <v>99999999000015</v>
          </cell>
          <cell r="E12662" t="str">
            <v>科研经费结余（基本户归集）</v>
          </cell>
          <cell r="F12662" t="str">
            <v>东莞理工学院</v>
          </cell>
          <cell r="G12662" t="str">
            <v>DGUTCWC</v>
          </cell>
          <cell r="H12662">
            <v>0</v>
          </cell>
          <cell r="I12662">
            <v>0</v>
          </cell>
          <cell r="J12662">
            <v>0</v>
          </cell>
          <cell r="K12662">
            <v>0</v>
          </cell>
          <cell r="L12662">
            <v>0</v>
          </cell>
          <cell r="M12662">
            <v>0</v>
          </cell>
          <cell r="N12662">
            <v>0</v>
          </cell>
          <cell r="O12662">
            <v>0</v>
          </cell>
        </row>
        <row r="12663">
          <cell r="D12663" t="str">
            <v>99999999000016</v>
          </cell>
          <cell r="E12663" t="str">
            <v>预提教研管理费</v>
          </cell>
          <cell r="F12663" t="str">
            <v>东莞理工学院</v>
          </cell>
          <cell r="G12663" t="str">
            <v>DGUTCWC</v>
          </cell>
          <cell r="H12663">
            <v>0</v>
          </cell>
          <cell r="I12663">
            <v>0</v>
          </cell>
          <cell r="J12663">
            <v>0</v>
          </cell>
          <cell r="K12663">
            <v>0</v>
          </cell>
          <cell r="L12663">
            <v>0</v>
          </cell>
          <cell r="M12663">
            <v>0</v>
          </cell>
          <cell r="N12663">
            <v>0</v>
          </cell>
          <cell r="O12663">
            <v>0</v>
          </cell>
        </row>
        <row r="12664">
          <cell r="D12664" t="str">
            <v>99999999990001</v>
          </cell>
          <cell r="E12664" t="str">
            <v>收回代垫水电费</v>
          </cell>
          <cell r="F12664" t="str">
            <v>蔡传里</v>
          </cell>
          <cell r="G12664" t="str">
            <v>2008027</v>
          </cell>
          <cell r="H12664">
            <v>0</v>
          </cell>
          <cell r="I12664">
            <v>2707280.62</v>
          </cell>
          <cell r="J12664">
            <v>132.19</v>
          </cell>
          <cell r="K12664">
            <v>2707148.43</v>
          </cell>
          <cell r="L12664">
            <v>6411.59</v>
          </cell>
          <cell r="M12664">
            <v>0</v>
          </cell>
          <cell r="N12664">
            <v>0</v>
          </cell>
          <cell r="O12664">
            <v>2707148.43</v>
          </cell>
        </row>
        <row r="12665">
          <cell r="D12665" t="str">
            <v>99999999999015</v>
          </cell>
          <cell r="E12665" t="str">
            <v>大型仪器设备开放共享项目（校内收费归集项目）</v>
          </cell>
          <cell r="F12665" t="str">
            <v>东莞理工学院</v>
          </cell>
          <cell r="G12665" t="str">
            <v>DGUTCWC</v>
          </cell>
          <cell r="H12665">
            <v>0</v>
          </cell>
          <cell r="I12665">
            <v>53516.8</v>
          </cell>
          <cell r="J12665">
            <v>0</v>
          </cell>
          <cell r="K12665">
            <v>53516.8</v>
          </cell>
          <cell r="L12665">
            <v>0</v>
          </cell>
          <cell r="M12665">
            <v>0</v>
          </cell>
          <cell r="N12665">
            <v>0</v>
          </cell>
          <cell r="O12665">
            <v>53516.8</v>
          </cell>
        </row>
        <row r="12666">
          <cell r="D12666" t="str">
            <v>99999999999999</v>
          </cell>
          <cell r="E12666" t="str">
            <v>学校过渡项目</v>
          </cell>
          <cell r="F12666" t="str">
            <v>蔡传里</v>
          </cell>
          <cell r="G12666" t="str">
            <v>2008027</v>
          </cell>
          <cell r="H12666">
            <v>0</v>
          </cell>
          <cell r="I12666">
            <v>36739923.54</v>
          </cell>
          <cell r="J12666">
            <v>15396399.89</v>
          </cell>
          <cell r="K12666">
            <v>21343523.65</v>
          </cell>
          <cell r="L12666">
            <v>998180</v>
          </cell>
          <cell r="M12666">
            <v>0</v>
          </cell>
          <cell r="N12666">
            <v>0</v>
          </cell>
          <cell r="O12666">
            <v>21343523.65</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heet3"/>
      <sheetName val="Sheet1"/>
    </sheetNames>
    <sheetDataSet>
      <sheetData sheetId="0">
        <row r="3">
          <cell r="A3" t="str">
            <v>求和项:金额</v>
          </cell>
        </row>
        <row r="4">
          <cell r="A4" t="str">
            <v>项目</v>
          </cell>
          <cell r="B4" t="str">
            <v>汇总</v>
          </cell>
        </row>
        <row r="5">
          <cell r="A5">
            <v>215701</v>
          </cell>
          <cell r="B5">
            <v>124</v>
          </cell>
        </row>
        <row r="6">
          <cell r="A6">
            <v>220101</v>
          </cell>
          <cell r="B6">
            <v>3664236.43</v>
          </cell>
        </row>
        <row r="7">
          <cell r="A7">
            <v>220102</v>
          </cell>
          <cell r="B7">
            <v>1187860.76</v>
          </cell>
        </row>
        <row r="8">
          <cell r="A8">
            <v>220106</v>
          </cell>
          <cell r="B8">
            <v>70964.24</v>
          </cell>
        </row>
        <row r="9">
          <cell r="A9">
            <v>220108</v>
          </cell>
          <cell r="B9">
            <v>395940.61</v>
          </cell>
        </row>
        <row r="10">
          <cell r="A10">
            <v>220624</v>
          </cell>
          <cell r="B10">
            <v>52500</v>
          </cell>
        </row>
        <row r="11">
          <cell r="A11">
            <v>220625</v>
          </cell>
          <cell r="B11">
            <v>34050</v>
          </cell>
        </row>
        <row r="12">
          <cell r="A12">
            <v>220626</v>
          </cell>
          <cell r="B12">
            <v>124480</v>
          </cell>
        </row>
        <row r="13">
          <cell r="A13">
            <v>220627</v>
          </cell>
          <cell r="B13">
            <v>293220.66</v>
          </cell>
        </row>
        <row r="14">
          <cell r="A14">
            <v>220629</v>
          </cell>
          <cell r="B14">
            <v>400</v>
          </cell>
        </row>
        <row r="15">
          <cell r="A15">
            <v>221011</v>
          </cell>
          <cell r="B15">
            <v>89624.96</v>
          </cell>
        </row>
        <row r="16">
          <cell r="A16">
            <v>221012</v>
          </cell>
          <cell r="B16">
            <v>56287</v>
          </cell>
        </row>
        <row r="17">
          <cell r="A17">
            <v>221013</v>
          </cell>
          <cell r="B17">
            <v>144491.8</v>
          </cell>
        </row>
        <row r="18">
          <cell r="A18">
            <v>221105</v>
          </cell>
          <cell r="B18">
            <v>297001.09</v>
          </cell>
        </row>
        <row r="19">
          <cell r="A19">
            <v>221109</v>
          </cell>
          <cell r="B19">
            <v>151915.37</v>
          </cell>
        </row>
        <row r="20">
          <cell r="A20">
            <v>221114</v>
          </cell>
          <cell r="B20">
            <v>158452.1</v>
          </cell>
        </row>
        <row r="21">
          <cell r="A21">
            <v>221134</v>
          </cell>
          <cell r="B21">
            <v>28817.35</v>
          </cell>
        </row>
        <row r="22">
          <cell r="A22">
            <v>225601</v>
          </cell>
          <cell r="B22">
            <v>2160</v>
          </cell>
        </row>
        <row r="23">
          <cell r="A23">
            <v>225720</v>
          </cell>
          <cell r="B23">
            <v>16475.71</v>
          </cell>
        </row>
        <row r="24">
          <cell r="A24">
            <v>227001</v>
          </cell>
          <cell r="B24">
            <v>429</v>
          </cell>
        </row>
        <row r="25">
          <cell r="A25">
            <v>231002</v>
          </cell>
          <cell r="B25">
            <v>77092</v>
          </cell>
        </row>
        <row r="26">
          <cell r="A26">
            <v>231003</v>
          </cell>
          <cell r="B26">
            <v>29086.7</v>
          </cell>
        </row>
        <row r="27">
          <cell r="A27">
            <v>231005</v>
          </cell>
          <cell r="B27">
            <v>611518.4</v>
          </cell>
        </row>
        <row r="28">
          <cell r="A28">
            <v>231111</v>
          </cell>
          <cell r="B28">
            <v>26968.52</v>
          </cell>
        </row>
        <row r="29">
          <cell r="A29">
            <v>240219</v>
          </cell>
          <cell r="B29">
            <v>2700568</v>
          </cell>
        </row>
        <row r="30">
          <cell r="A30">
            <v>240604</v>
          </cell>
          <cell r="B30">
            <v>34814.1</v>
          </cell>
        </row>
        <row r="31">
          <cell r="A31">
            <v>241004</v>
          </cell>
          <cell r="B31">
            <v>3000</v>
          </cell>
        </row>
        <row r="32">
          <cell r="A32">
            <v>245714</v>
          </cell>
          <cell r="B32">
            <v>3495</v>
          </cell>
        </row>
        <row r="33">
          <cell r="A33">
            <v>250101</v>
          </cell>
          <cell r="B33">
            <v>106202.38</v>
          </cell>
        </row>
        <row r="34">
          <cell r="A34">
            <v>250102</v>
          </cell>
          <cell r="B34">
            <v>221433.33</v>
          </cell>
        </row>
        <row r="35">
          <cell r="A35">
            <v>250104</v>
          </cell>
          <cell r="B35">
            <v>113467.66</v>
          </cell>
        </row>
        <row r="36">
          <cell r="A36">
            <v>250105</v>
          </cell>
          <cell r="B36">
            <v>287132.68</v>
          </cell>
        </row>
        <row r="37">
          <cell r="A37">
            <v>250223</v>
          </cell>
          <cell r="B37">
            <v>112128.7</v>
          </cell>
        </row>
        <row r="38">
          <cell r="A38">
            <v>251003</v>
          </cell>
          <cell r="B38">
            <v>5200</v>
          </cell>
        </row>
        <row r="39">
          <cell r="A39">
            <v>251012</v>
          </cell>
          <cell r="B39">
            <v>107988.3</v>
          </cell>
        </row>
        <row r="40">
          <cell r="A40">
            <v>251102</v>
          </cell>
          <cell r="B40">
            <v>32780</v>
          </cell>
        </row>
        <row r="41">
          <cell r="A41">
            <v>251103</v>
          </cell>
          <cell r="B41">
            <v>5276.2</v>
          </cell>
        </row>
        <row r="42">
          <cell r="A42">
            <v>251107</v>
          </cell>
          <cell r="B42">
            <v>3550</v>
          </cell>
        </row>
        <row r="43">
          <cell r="A43">
            <v>251110</v>
          </cell>
          <cell r="B43">
            <v>77112</v>
          </cell>
        </row>
        <row r="44">
          <cell r="A44">
            <v>251113</v>
          </cell>
          <cell r="B44">
            <v>598580</v>
          </cell>
        </row>
        <row r="45">
          <cell r="A45">
            <v>251114</v>
          </cell>
          <cell r="B45">
            <v>10740</v>
          </cell>
        </row>
        <row r="46">
          <cell r="A46">
            <v>251115</v>
          </cell>
          <cell r="B46">
            <v>11438</v>
          </cell>
        </row>
        <row r="47">
          <cell r="A47">
            <v>251120</v>
          </cell>
          <cell r="B47">
            <v>49425</v>
          </cell>
        </row>
        <row r="48">
          <cell r="A48">
            <v>255701</v>
          </cell>
          <cell r="B48">
            <v>8000</v>
          </cell>
        </row>
        <row r="49">
          <cell r="A49">
            <v>255706</v>
          </cell>
          <cell r="B49">
            <v>1800</v>
          </cell>
        </row>
        <row r="50">
          <cell r="A50">
            <v>2031014</v>
          </cell>
          <cell r="B50">
            <v>4009</v>
          </cell>
        </row>
        <row r="51">
          <cell r="A51">
            <v>2031016</v>
          </cell>
          <cell r="B51">
            <v>9470</v>
          </cell>
        </row>
        <row r="52">
          <cell r="A52">
            <v>2031023</v>
          </cell>
          <cell r="B52">
            <v>1800</v>
          </cell>
        </row>
        <row r="53">
          <cell r="A53">
            <v>2032006</v>
          </cell>
          <cell r="B53">
            <v>200.11</v>
          </cell>
        </row>
        <row r="54">
          <cell r="A54">
            <v>2036006</v>
          </cell>
          <cell r="B54">
            <v>1320</v>
          </cell>
        </row>
        <row r="55">
          <cell r="A55">
            <v>2036047</v>
          </cell>
          <cell r="B55">
            <v>130</v>
          </cell>
        </row>
        <row r="56">
          <cell r="A56">
            <v>2036050</v>
          </cell>
          <cell r="B56">
            <v>620</v>
          </cell>
        </row>
        <row r="57">
          <cell r="A57">
            <v>2036136</v>
          </cell>
          <cell r="B57">
            <v>12500</v>
          </cell>
        </row>
        <row r="58">
          <cell r="A58">
            <v>2039012</v>
          </cell>
          <cell r="B58">
            <v>4333.69</v>
          </cell>
        </row>
        <row r="59">
          <cell r="A59">
            <v>2039013</v>
          </cell>
          <cell r="B59">
            <v>18000</v>
          </cell>
        </row>
        <row r="60">
          <cell r="A60">
            <v>2039019</v>
          </cell>
          <cell r="B60">
            <v>542</v>
          </cell>
        </row>
        <row r="61">
          <cell r="A61">
            <v>2039032</v>
          </cell>
          <cell r="B61">
            <v>43440</v>
          </cell>
        </row>
        <row r="62">
          <cell r="A62">
            <v>2039043</v>
          </cell>
          <cell r="B62">
            <v>9000</v>
          </cell>
        </row>
        <row r="63">
          <cell r="A63">
            <v>2039079</v>
          </cell>
          <cell r="B63">
            <v>2557.46</v>
          </cell>
        </row>
        <row r="64">
          <cell r="A64">
            <v>2039088</v>
          </cell>
          <cell r="B64">
            <v>30400</v>
          </cell>
        </row>
        <row r="65">
          <cell r="A65">
            <v>2039090</v>
          </cell>
          <cell r="B65">
            <v>11904.76</v>
          </cell>
        </row>
        <row r="66">
          <cell r="A66">
            <v>2039123</v>
          </cell>
          <cell r="B66">
            <v>3180.85</v>
          </cell>
        </row>
        <row r="67">
          <cell r="A67">
            <v>2039141</v>
          </cell>
          <cell r="B67">
            <v>660</v>
          </cell>
        </row>
        <row r="68">
          <cell r="A68">
            <v>2039146</v>
          </cell>
          <cell r="B68">
            <v>2220</v>
          </cell>
        </row>
        <row r="69">
          <cell r="A69">
            <v>2041067</v>
          </cell>
          <cell r="B69">
            <v>90</v>
          </cell>
        </row>
        <row r="70">
          <cell r="A70">
            <v>2131002</v>
          </cell>
          <cell r="B70">
            <v>22914</v>
          </cell>
        </row>
        <row r="71">
          <cell r="A71">
            <v>2131013</v>
          </cell>
          <cell r="B71">
            <v>74414.9</v>
          </cell>
        </row>
        <row r="72">
          <cell r="A72">
            <v>2131017</v>
          </cell>
          <cell r="B72">
            <v>32597.18</v>
          </cell>
        </row>
        <row r="73">
          <cell r="A73">
            <v>2131021</v>
          </cell>
          <cell r="B73">
            <v>45993.09</v>
          </cell>
        </row>
        <row r="74">
          <cell r="A74">
            <v>2131023</v>
          </cell>
          <cell r="B74">
            <v>1000</v>
          </cell>
        </row>
        <row r="75">
          <cell r="A75">
            <v>2132005</v>
          </cell>
          <cell r="B75">
            <v>7000</v>
          </cell>
        </row>
        <row r="76">
          <cell r="A76">
            <v>2139027</v>
          </cell>
          <cell r="B76">
            <v>1500</v>
          </cell>
        </row>
        <row r="77">
          <cell r="A77">
            <v>2139112</v>
          </cell>
          <cell r="B77">
            <v>560</v>
          </cell>
        </row>
        <row r="78">
          <cell r="A78">
            <v>2139113</v>
          </cell>
          <cell r="B78">
            <v>360</v>
          </cell>
        </row>
        <row r="79">
          <cell r="A79">
            <v>2139123</v>
          </cell>
          <cell r="B79">
            <v>318</v>
          </cell>
        </row>
        <row r="80">
          <cell r="A80">
            <v>2139141</v>
          </cell>
          <cell r="B80">
            <v>360</v>
          </cell>
        </row>
        <row r="81">
          <cell r="A81">
            <v>2139160</v>
          </cell>
          <cell r="B81">
            <v>1500</v>
          </cell>
        </row>
        <row r="82">
          <cell r="A82">
            <v>2139176</v>
          </cell>
          <cell r="B82">
            <v>1999.2</v>
          </cell>
        </row>
        <row r="83">
          <cell r="A83">
            <v>2140011</v>
          </cell>
          <cell r="B83">
            <v>90.75</v>
          </cell>
        </row>
        <row r="84">
          <cell r="A84">
            <v>2140018</v>
          </cell>
          <cell r="B84">
            <v>1200</v>
          </cell>
        </row>
        <row r="85">
          <cell r="A85">
            <v>2140064</v>
          </cell>
          <cell r="B85">
            <v>14227.45</v>
          </cell>
        </row>
        <row r="86">
          <cell r="A86">
            <v>2140068</v>
          </cell>
          <cell r="B86">
            <v>45</v>
          </cell>
        </row>
        <row r="87">
          <cell r="A87">
            <v>2231005</v>
          </cell>
          <cell r="B87">
            <v>27000</v>
          </cell>
        </row>
        <row r="88">
          <cell r="A88">
            <v>2231026</v>
          </cell>
          <cell r="B88">
            <v>1800</v>
          </cell>
        </row>
        <row r="89">
          <cell r="A89">
            <v>2231027</v>
          </cell>
          <cell r="B89">
            <v>15000</v>
          </cell>
        </row>
        <row r="90">
          <cell r="A90">
            <v>2231042</v>
          </cell>
          <cell r="B90">
            <v>1600.41</v>
          </cell>
        </row>
        <row r="91">
          <cell r="A91">
            <v>2231073</v>
          </cell>
          <cell r="B91">
            <v>13620</v>
          </cell>
        </row>
        <row r="92">
          <cell r="A92">
            <v>2231081</v>
          </cell>
          <cell r="B92">
            <v>8910</v>
          </cell>
        </row>
        <row r="93">
          <cell r="A93">
            <v>2233001</v>
          </cell>
          <cell r="B93">
            <v>4761.9</v>
          </cell>
        </row>
        <row r="94">
          <cell r="A94">
            <v>2234003</v>
          </cell>
          <cell r="B94">
            <v>14115.14</v>
          </cell>
        </row>
        <row r="95">
          <cell r="A95">
            <v>2234012</v>
          </cell>
          <cell r="B95">
            <v>30111.95</v>
          </cell>
        </row>
        <row r="96">
          <cell r="A96">
            <v>2239035</v>
          </cell>
          <cell r="B96">
            <v>6929.6</v>
          </cell>
        </row>
        <row r="97">
          <cell r="A97">
            <v>2239082</v>
          </cell>
          <cell r="B97">
            <v>2800</v>
          </cell>
        </row>
        <row r="98">
          <cell r="A98">
            <v>2239110</v>
          </cell>
          <cell r="B98">
            <v>8300</v>
          </cell>
        </row>
        <row r="99">
          <cell r="A99">
            <v>2239144</v>
          </cell>
          <cell r="B99">
            <v>270.6</v>
          </cell>
        </row>
        <row r="100">
          <cell r="A100">
            <v>2239175</v>
          </cell>
          <cell r="B100">
            <v>800</v>
          </cell>
        </row>
        <row r="101">
          <cell r="A101">
            <v>2240001</v>
          </cell>
          <cell r="B101">
            <v>12750</v>
          </cell>
        </row>
        <row r="102">
          <cell r="A102">
            <v>2240005</v>
          </cell>
          <cell r="B102">
            <v>19500</v>
          </cell>
        </row>
        <row r="103">
          <cell r="A103">
            <v>2240006</v>
          </cell>
          <cell r="B103">
            <v>15000</v>
          </cell>
        </row>
        <row r="104">
          <cell r="A104">
            <v>2240007</v>
          </cell>
          <cell r="B104">
            <v>3000</v>
          </cell>
        </row>
        <row r="105">
          <cell r="A105">
            <v>2240010</v>
          </cell>
          <cell r="B105">
            <v>6658.69</v>
          </cell>
        </row>
        <row r="106">
          <cell r="A106">
            <v>2240031</v>
          </cell>
          <cell r="B106">
            <v>15000</v>
          </cell>
        </row>
        <row r="107">
          <cell r="A107">
            <v>2240076</v>
          </cell>
          <cell r="B107">
            <v>100</v>
          </cell>
        </row>
        <row r="108">
          <cell r="A108">
            <v>2241013</v>
          </cell>
          <cell r="B108">
            <v>215</v>
          </cell>
        </row>
        <row r="109">
          <cell r="A109">
            <v>2242001</v>
          </cell>
          <cell r="B109">
            <v>45400</v>
          </cell>
        </row>
        <row r="110">
          <cell r="A110">
            <v>2243001</v>
          </cell>
          <cell r="B110">
            <v>11887.3</v>
          </cell>
        </row>
        <row r="111">
          <cell r="A111">
            <v>2243003</v>
          </cell>
          <cell r="B111">
            <v>5000</v>
          </cell>
        </row>
        <row r="112">
          <cell r="A112">
            <v>2243009</v>
          </cell>
          <cell r="B112">
            <v>51547</v>
          </cell>
        </row>
        <row r="113">
          <cell r="A113">
            <v>2243021</v>
          </cell>
          <cell r="B113">
            <v>579.9</v>
          </cell>
        </row>
        <row r="114">
          <cell r="A114">
            <v>2243027</v>
          </cell>
          <cell r="B114">
            <v>4874</v>
          </cell>
        </row>
        <row r="115">
          <cell r="A115">
            <v>2244005</v>
          </cell>
          <cell r="B115">
            <v>500</v>
          </cell>
        </row>
        <row r="116">
          <cell r="A116">
            <v>2244008</v>
          </cell>
          <cell r="B116">
            <v>1500</v>
          </cell>
        </row>
        <row r="117">
          <cell r="A117">
            <v>2331003</v>
          </cell>
          <cell r="B117">
            <v>4560</v>
          </cell>
        </row>
        <row r="118">
          <cell r="A118">
            <v>2331006</v>
          </cell>
          <cell r="B118">
            <v>2925</v>
          </cell>
        </row>
        <row r="119">
          <cell r="A119">
            <v>2331008</v>
          </cell>
          <cell r="B119">
            <v>30000</v>
          </cell>
        </row>
        <row r="120">
          <cell r="A120">
            <v>2334005</v>
          </cell>
          <cell r="B120">
            <v>1000</v>
          </cell>
        </row>
        <row r="121">
          <cell r="A121">
            <v>2336005</v>
          </cell>
          <cell r="B121">
            <v>6932.5</v>
          </cell>
        </row>
        <row r="122">
          <cell r="A122">
            <v>2337017</v>
          </cell>
          <cell r="B122">
            <v>4000</v>
          </cell>
        </row>
        <row r="123">
          <cell r="A123">
            <v>2337018</v>
          </cell>
          <cell r="B123">
            <v>1200</v>
          </cell>
        </row>
        <row r="124">
          <cell r="A124">
            <v>2337019</v>
          </cell>
          <cell r="B124">
            <v>30000</v>
          </cell>
        </row>
        <row r="125">
          <cell r="A125">
            <v>2339030</v>
          </cell>
          <cell r="B125">
            <v>1500</v>
          </cell>
        </row>
        <row r="126">
          <cell r="A126">
            <v>2339032</v>
          </cell>
          <cell r="B126">
            <v>3000</v>
          </cell>
        </row>
        <row r="127">
          <cell r="A127">
            <v>2339052</v>
          </cell>
          <cell r="B127">
            <v>8325.67</v>
          </cell>
        </row>
        <row r="128">
          <cell r="A128">
            <v>2339089</v>
          </cell>
          <cell r="B128">
            <v>998</v>
          </cell>
        </row>
        <row r="129">
          <cell r="A129">
            <v>2339090</v>
          </cell>
          <cell r="B129">
            <v>1191</v>
          </cell>
        </row>
        <row r="130">
          <cell r="A130">
            <v>2339092</v>
          </cell>
          <cell r="B130">
            <v>1549</v>
          </cell>
        </row>
        <row r="131">
          <cell r="A131">
            <v>2339108</v>
          </cell>
          <cell r="B131">
            <v>205.15</v>
          </cell>
        </row>
        <row r="132">
          <cell r="A132">
            <v>2339125</v>
          </cell>
          <cell r="B132">
            <v>299</v>
          </cell>
        </row>
        <row r="133">
          <cell r="A133">
            <v>2339129</v>
          </cell>
          <cell r="B133">
            <v>6250</v>
          </cell>
        </row>
        <row r="134">
          <cell r="A134">
            <v>2339142</v>
          </cell>
          <cell r="B134">
            <v>5176.67</v>
          </cell>
        </row>
        <row r="135">
          <cell r="A135">
            <v>2339150</v>
          </cell>
          <cell r="B135">
            <v>4700.8</v>
          </cell>
        </row>
        <row r="136">
          <cell r="A136">
            <v>2339153</v>
          </cell>
          <cell r="B136">
            <v>510</v>
          </cell>
        </row>
        <row r="137">
          <cell r="A137">
            <v>2339154</v>
          </cell>
          <cell r="B137">
            <v>16566.71</v>
          </cell>
        </row>
        <row r="138">
          <cell r="A138">
            <v>2339159</v>
          </cell>
          <cell r="B138">
            <v>4870</v>
          </cell>
        </row>
        <row r="139">
          <cell r="A139">
            <v>2339171</v>
          </cell>
          <cell r="B139">
            <v>7594</v>
          </cell>
        </row>
        <row r="140">
          <cell r="A140">
            <v>2339180</v>
          </cell>
          <cell r="B140">
            <v>66500</v>
          </cell>
        </row>
        <row r="141">
          <cell r="A141">
            <v>2339182</v>
          </cell>
          <cell r="B141">
            <v>12328.85</v>
          </cell>
        </row>
        <row r="142">
          <cell r="A142">
            <v>2339193</v>
          </cell>
          <cell r="B142">
            <v>900</v>
          </cell>
        </row>
        <row r="143">
          <cell r="A143">
            <v>2339219</v>
          </cell>
          <cell r="B143">
            <v>3000</v>
          </cell>
        </row>
        <row r="144">
          <cell r="A144">
            <v>2339229</v>
          </cell>
          <cell r="B144">
            <v>7390</v>
          </cell>
        </row>
        <row r="145">
          <cell r="A145">
            <v>2340004</v>
          </cell>
          <cell r="B145">
            <v>11132.4</v>
          </cell>
        </row>
        <row r="146">
          <cell r="A146">
            <v>2341009</v>
          </cell>
          <cell r="B146">
            <v>1140</v>
          </cell>
        </row>
        <row r="147">
          <cell r="A147">
            <v>2343003</v>
          </cell>
          <cell r="B147">
            <v>76.66</v>
          </cell>
        </row>
        <row r="148">
          <cell r="A148">
            <v>2343005</v>
          </cell>
          <cell r="B148">
            <v>3550</v>
          </cell>
        </row>
        <row r="149">
          <cell r="A149">
            <v>2343008</v>
          </cell>
          <cell r="B149">
            <v>1640</v>
          </cell>
        </row>
        <row r="150">
          <cell r="A150">
            <v>2343009</v>
          </cell>
          <cell r="B150">
            <v>5041</v>
          </cell>
        </row>
        <row r="151">
          <cell r="A151">
            <v>2343014</v>
          </cell>
          <cell r="B151">
            <v>4300</v>
          </cell>
        </row>
        <row r="152">
          <cell r="A152">
            <v>2343023</v>
          </cell>
          <cell r="B152">
            <v>8048.46</v>
          </cell>
        </row>
        <row r="153">
          <cell r="A153">
            <v>2343027</v>
          </cell>
          <cell r="B153">
            <v>14457</v>
          </cell>
        </row>
        <row r="154">
          <cell r="A154">
            <v>2343029</v>
          </cell>
          <cell r="B154">
            <v>1600</v>
          </cell>
        </row>
        <row r="155">
          <cell r="A155">
            <v>2344001</v>
          </cell>
          <cell r="B155">
            <v>2359</v>
          </cell>
        </row>
        <row r="156">
          <cell r="A156">
            <v>2344007</v>
          </cell>
          <cell r="B156">
            <v>45000</v>
          </cell>
        </row>
        <row r="157">
          <cell r="A157">
            <v>2344027</v>
          </cell>
          <cell r="B157">
            <v>1451.96</v>
          </cell>
        </row>
        <row r="158">
          <cell r="A158">
            <v>2344028</v>
          </cell>
          <cell r="B158">
            <v>3519.5</v>
          </cell>
        </row>
        <row r="159">
          <cell r="A159">
            <v>2344031</v>
          </cell>
          <cell r="B159">
            <v>1600</v>
          </cell>
        </row>
        <row r="160">
          <cell r="A160">
            <v>2344055</v>
          </cell>
          <cell r="B160">
            <v>2000</v>
          </cell>
        </row>
        <row r="161">
          <cell r="A161">
            <v>2344067</v>
          </cell>
          <cell r="B161">
            <v>4108.94</v>
          </cell>
        </row>
        <row r="162">
          <cell r="A162">
            <v>2380001</v>
          </cell>
          <cell r="B162">
            <v>13766.67</v>
          </cell>
        </row>
        <row r="163">
          <cell r="A163">
            <v>2431001</v>
          </cell>
          <cell r="B163">
            <v>480</v>
          </cell>
        </row>
        <row r="164">
          <cell r="A164">
            <v>2431009</v>
          </cell>
          <cell r="B164">
            <v>99.37</v>
          </cell>
        </row>
        <row r="165">
          <cell r="A165">
            <v>2431010</v>
          </cell>
          <cell r="B165">
            <v>13883</v>
          </cell>
        </row>
        <row r="166">
          <cell r="A166">
            <v>2432001</v>
          </cell>
          <cell r="B166">
            <v>13449.8</v>
          </cell>
        </row>
        <row r="167">
          <cell r="A167">
            <v>2434003</v>
          </cell>
          <cell r="B167">
            <v>1600</v>
          </cell>
        </row>
        <row r="168">
          <cell r="A168">
            <v>2434011</v>
          </cell>
          <cell r="B168">
            <v>15392</v>
          </cell>
        </row>
        <row r="169">
          <cell r="A169">
            <v>2434013</v>
          </cell>
          <cell r="B169">
            <v>7860</v>
          </cell>
        </row>
        <row r="170">
          <cell r="A170">
            <v>2434015</v>
          </cell>
          <cell r="B170">
            <v>31459.4</v>
          </cell>
        </row>
        <row r="171">
          <cell r="A171">
            <v>2434019</v>
          </cell>
          <cell r="B171">
            <v>18210.33</v>
          </cell>
        </row>
        <row r="172">
          <cell r="A172">
            <v>2440005</v>
          </cell>
          <cell r="B172">
            <v>30998</v>
          </cell>
        </row>
        <row r="173">
          <cell r="A173">
            <v>2441011</v>
          </cell>
          <cell r="B173">
            <v>181.28</v>
          </cell>
        </row>
        <row r="174">
          <cell r="A174">
            <v>2441016</v>
          </cell>
          <cell r="B174">
            <v>468000</v>
          </cell>
        </row>
        <row r="175">
          <cell r="A175">
            <v>2443018</v>
          </cell>
          <cell r="B175">
            <v>3390</v>
          </cell>
        </row>
        <row r="176">
          <cell r="A176">
            <v>2443019</v>
          </cell>
          <cell r="B176">
            <v>10000</v>
          </cell>
        </row>
        <row r="177">
          <cell r="A177">
            <v>2443024</v>
          </cell>
          <cell r="B177">
            <v>2800</v>
          </cell>
        </row>
        <row r="178">
          <cell r="A178">
            <v>2443025</v>
          </cell>
          <cell r="B178">
            <v>72124.16</v>
          </cell>
        </row>
        <row r="179">
          <cell r="A179">
            <v>2443034</v>
          </cell>
          <cell r="B179">
            <v>1600</v>
          </cell>
        </row>
        <row r="180">
          <cell r="A180">
            <v>2444001</v>
          </cell>
          <cell r="B180">
            <v>13874.7</v>
          </cell>
        </row>
        <row r="181">
          <cell r="A181">
            <v>2444002</v>
          </cell>
          <cell r="B181">
            <v>47811.8</v>
          </cell>
        </row>
        <row r="182">
          <cell r="A182">
            <v>2444008</v>
          </cell>
          <cell r="B182">
            <v>16334.77</v>
          </cell>
        </row>
        <row r="183">
          <cell r="A183">
            <v>2444009</v>
          </cell>
          <cell r="B183">
            <v>2320</v>
          </cell>
        </row>
        <row r="184">
          <cell r="A184">
            <v>2444019</v>
          </cell>
          <cell r="B184">
            <v>4806</v>
          </cell>
        </row>
        <row r="185">
          <cell r="A185">
            <v>2444020</v>
          </cell>
          <cell r="B185">
            <v>4536</v>
          </cell>
        </row>
        <row r="186">
          <cell r="A186">
            <v>2444022</v>
          </cell>
          <cell r="B186">
            <v>6000</v>
          </cell>
        </row>
        <row r="187">
          <cell r="A187">
            <v>2444027</v>
          </cell>
          <cell r="B187">
            <v>600</v>
          </cell>
        </row>
        <row r="188">
          <cell r="A188">
            <v>2444031</v>
          </cell>
          <cell r="B188">
            <v>900</v>
          </cell>
        </row>
        <row r="189">
          <cell r="A189">
            <v>2444045</v>
          </cell>
          <cell r="B189">
            <v>50</v>
          </cell>
        </row>
        <row r="190">
          <cell r="A190">
            <v>2444047</v>
          </cell>
          <cell r="B190">
            <v>77.05</v>
          </cell>
        </row>
        <row r="191">
          <cell r="A191">
            <v>2444052</v>
          </cell>
          <cell r="B191">
            <v>6788</v>
          </cell>
        </row>
        <row r="192">
          <cell r="A192">
            <v>2444058</v>
          </cell>
          <cell r="B192">
            <v>1345.61</v>
          </cell>
        </row>
        <row r="193">
          <cell r="A193">
            <v>2444064</v>
          </cell>
          <cell r="B193">
            <v>5737</v>
          </cell>
        </row>
        <row r="194">
          <cell r="A194">
            <v>2444065</v>
          </cell>
          <cell r="B194">
            <v>5400.5</v>
          </cell>
        </row>
        <row r="195">
          <cell r="A195">
            <v>2444069</v>
          </cell>
          <cell r="B195">
            <v>9800</v>
          </cell>
        </row>
        <row r="196">
          <cell r="A196">
            <v>2444076</v>
          </cell>
          <cell r="B196">
            <v>3883.24</v>
          </cell>
        </row>
        <row r="197">
          <cell r="A197">
            <v>2444077</v>
          </cell>
          <cell r="B197">
            <v>1500</v>
          </cell>
        </row>
        <row r="198">
          <cell r="A198">
            <v>2445021</v>
          </cell>
          <cell r="B198">
            <v>4782</v>
          </cell>
        </row>
        <row r="199">
          <cell r="A199">
            <v>2446022</v>
          </cell>
          <cell r="B199">
            <v>14840</v>
          </cell>
        </row>
        <row r="200">
          <cell r="A200">
            <v>2446027</v>
          </cell>
          <cell r="B200">
            <v>300</v>
          </cell>
        </row>
        <row r="201">
          <cell r="A201">
            <v>2446032</v>
          </cell>
          <cell r="B201">
            <v>6000</v>
          </cell>
        </row>
        <row r="202">
          <cell r="A202">
            <v>2446035</v>
          </cell>
          <cell r="B202">
            <v>3424</v>
          </cell>
        </row>
        <row r="203">
          <cell r="A203">
            <v>2446040</v>
          </cell>
          <cell r="B203">
            <v>13200</v>
          </cell>
        </row>
        <row r="204">
          <cell r="A204">
            <v>2446041</v>
          </cell>
          <cell r="B204">
            <v>9092.08</v>
          </cell>
        </row>
        <row r="205">
          <cell r="A205">
            <v>2446059</v>
          </cell>
          <cell r="B205">
            <v>3988</v>
          </cell>
        </row>
        <row r="206">
          <cell r="A206">
            <v>2446066</v>
          </cell>
          <cell r="B206">
            <v>4592</v>
          </cell>
        </row>
        <row r="207">
          <cell r="A207">
            <v>2446071</v>
          </cell>
          <cell r="B207">
            <v>268</v>
          </cell>
        </row>
        <row r="208">
          <cell r="A208">
            <v>2446082</v>
          </cell>
          <cell r="B208">
            <v>6720</v>
          </cell>
        </row>
        <row r="209">
          <cell r="A209">
            <v>2464001</v>
          </cell>
          <cell r="B209">
            <v>1811</v>
          </cell>
        </row>
        <row r="210">
          <cell r="A210">
            <v>2464003</v>
          </cell>
          <cell r="B210">
            <v>800</v>
          </cell>
        </row>
        <row r="211">
          <cell r="A211">
            <v>2534001</v>
          </cell>
          <cell r="B211">
            <v>24597</v>
          </cell>
        </row>
        <row r="212">
          <cell r="A212">
            <v>2534005</v>
          </cell>
          <cell r="B212">
            <v>7040.72</v>
          </cell>
        </row>
        <row r="213">
          <cell r="A213">
            <v>2534009</v>
          </cell>
          <cell r="B213">
            <v>1200</v>
          </cell>
        </row>
        <row r="214">
          <cell r="A214">
            <v>2537009</v>
          </cell>
          <cell r="B214">
            <v>123791.6</v>
          </cell>
        </row>
        <row r="215">
          <cell r="A215">
            <v>2540002</v>
          </cell>
          <cell r="B215">
            <v>6786.97</v>
          </cell>
        </row>
        <row r="216">
          <cell r="A216">
            <v>2540004</v>
          </cell>
          <cell r="B216">
            <v>6600</v>
          </cell>
        </row>
        <row r="217">
          <cell r="A217">
            <v>2540010</v>
          </cell>
          <cell r="B217">
            <v>400</v>
          </cell>
        </row>
        <row r="218">
          <cell r="A218">
            <v>2541008</v>
          </cell>
          <cell r="B218">
            <v>2639</v>
          </cell>
        </row>
        <row r="219">
          <cell r="A219">
            <v>2543002</v>
          </cell>
          <cell r="B219">
            <v>360</v>
          </cell>
        </row>
        <row r="220">
          <cell r="A220">
            <v>2544013</v>
          </cell>
          <cell r="B220">
            <v>2600</v>
          </cell>
        </row>
        <row r="221">
          <cell r="A221">
            <v>2544015</v>
          </cell>
          <cell r="B221">
            <v>1496.68</v>
          </cell>
        </row>
        <row r="222">
          <cell r="A222">
            <v>2544017</v>
          </cell>
          <cell r="B222">
            <v>2000</v>
          </cell>
        </row>
        <row r="223">
          <cell r="A223">
            <v>2544031</v>
          </cell>
          <cell r="B223">
            <v>7500</v>
          </cell>
        </row>
        <row r="224">
          <cell r="A224">
            <v>2544039</v>
          </cell>
          <cell r="B224">
            <v>2600</v>
          </cell>
        </row>
        <row r="225">
          <cell r="A225">
            <v>2544043</v>
          </cell>
          <cell r="B225">
            <v>8752</v>
          </cell>
        </row>
        <row r="226">
          <cell r="A226">
            <v>2544061</v>
          </cell>
          <cell r="B226">
            <v>3619</v>
          </cell>
        </row>
        <row r="227">
          <cell r="A227">
            <v>2544072</v>
          </cell>
          <cell r="B227">
            <v>9900</v>
          </cell>
        </row>
        <row r="228">
          <cell r="A228">
            <v>2544077</v>
          </cell>
          <cell r="B228">
            <v>3042</v>
          </cell>
        </row>
        <row r="229">
          <cell r="A229">
            <v>2546002</v>
          </cell>
          <cell r="B229">
            <v>760</v>
          </cell>
        </row>
        <row r="230">
          <cell r="A230">
            <v>2546004</v>
          </cell>
          <cell r="B230">
            <v>2750</v>
          </cell>
        </row>
        <row r="231">
          <cell r="A231">
            <v>2580001</v>
          </cell>
          <cell r="B231">
            <v>50000</v>
          </cell>
        </row>
        <row r="232">
          <cell r="A232">
            <v>2583001</v>
          </cell>
          <cell r="B232">
            <v>47063.02</v>
          </cell>
        </row>
        <row r="233">
          <cell r="A233">
            <v>173800355</v>
          </cell>
          <cell r="B233">
            <v>2039</v>
          </cell>
        </row>
        <row r="234">
          <cell r="A234">
            <v>193200036</v>
          </cell>
          <cell r="B234">
            <v>5840</v>
          </cell>
        </row>
        <row r="235">
          <cell r="A235">
            <v>193600010</v>
          </cell>
          <cell r="B235">
            <v>475</v>
          </cell>
        </row>
        <row r="236">
          <cell r="A236">
            <v>193900012</v>
          </cell>
          <cell r="B236">
            <v>195000</v>
          </cell>
        </row>
        <row r="237">
          <cell r="A237">
            <v>193900095</v>
          </cell>
          <cell r="B237">
            <v>7210</v>
          </cell>
        </row>
        <row r="238">
          <cell r="A238">
            <v>193900170</v>
          </cell>
          <cell r="B238">
            <v>391.81</v>
          </cell>
        </row>
        <row r="239">
          <cell r="A239">
            <v>195900001</v>
          </cell>
          <cell r="B239">
            <v>17000</v>
          </cell>
        </row>
        <row r="240">
          <cell r="A240">
            <v>210613007</v>
          </cell>
          <cell r="B240">
            <v>660</v>
          </cell>
        </row>
        <row r="241">
          <cell r="A241">
            <v>210613010</v>
          </cell>
          <cell r="B241">
            <v>1050</v>
          </cell>
        </row>
        <row r="242">
          <cell r="A242">
            <v>211135002</v>
          </cell>
          <cell r="B242">
            <v>5347.1</v>
          </cell>
        </row>
        <row r="243">
          <cell r="A243">
            <v>211135039</v>
          </cell>
          <cell r="B243">
            <v>2400</v>
          </cell>
        </row>
        <row r="244">
          <cell r="A244">
            <v>211135077</v>
          </cell>
          <cell r="B244">
            <v>86.7</v>
          </cell>
        </row>
        <row r="245">
          <cell r="A245">
            <v>211135084</v>
          </cell>
          <cell r="B245">
            <v>1400</v>
          </cell>
        </row>
        <row r="246">
          <cell r="A246">
            <v>211135117</v>
          </cell>
          <cell r="B246">
            <v>34678.26</v>
          </cell>
        </row>
        <row r="247">
          <cell r="A247">
            <v>211135200</v>
          </cell>
          <cell r="B247">
            <v>12074.71</v>
          </cell>
        </row>
        <row r="248">
          <cell r="A248">
            <v>211135213</v>
          </cell>
          <cell r="B248">
            <v>12136.09</v>
          </cell>
        </row>
        <row r="249">
          <cell r="A249">
            <v>211135269</v>
          </cell>
          <cell r="B249">
            <v>11000</v>
          </cell>
        </row>
        <row r="250">
          <cell r="A250">
            <v>211135280</v>
          </cell>
          <cell r="B250">
            <v>1487.52</v>
          </cell>
        </row>
        <row r="251">
          <cell r="A251">
            <v>211135281</v>
          </cell>
          <cell r="B251">
            <v>29000</v>
          </cell>
        </row>
        <row r="252">
          <cell r="A252">
            <v>211135284</v>
          </cell>
          <cell r="B252">
            <v>4005.35</v>
          </cell>
        </row>
        <row r="253">
          <cell r="A253">
            <v>211135285</v>
          </cell>
          <cell r="B253">
            <v>23456.4</v>
          </cell>
        </row>
        <row r="254">
          <cell r="A254">
            <v>211135322</v>
          </cell>
          <cell r="B254">
            <v>1800</v>
          </cell>
        </row>
        <row r="255">
          <cell r="A255">
            <v>211135323</v>
          </cell>
          <cell r="B255">
            <v>25810</v>
          </cell>
        </row>
        <row r="256">
          <cell r="A256">
            <v>211135343</v>
          </cell>
          <cell r="B256">
            <v>51860.69</v>
          </cell>
        </row>
        <row r="257">
          <cell r="A257">
            <v>211182004</v>
          </cell>
          <cell r="B257">
            <v>3900</v>
          </cell>
        </row>
        <row r="258">
          <cell r="A258">
            <v>213911402</v>
          </cell>
          <cell r="B258">
            <v>488</v>
          </cell>
        </row>
        <row r="259">
          <cell r="A259">
            <v>216125005</v>
          </cell>
          <cell r="B259">
            <v>35500</v>
          </cell>
        </row>
        <row r="260">
          <cell r="A260">
            <v>220619002</v>
          </cell>
          <cell r="B260">
            <v>738</v>
          </cell>
        </row>
        <row r="261">
          <cell r="A261">
            <v>221001001</v>
          </cell>
          <cell r="B261">
            <v>523</v>
          </cell>
        </row>
        <row r="262">
          <cell r="A262">
            <v>221001002</v>
          </cell>
          <cell r="B262">
            <v>3250</v>
          </cell>
        </row>
        <row r="263">
          <cell r="A263">
            <v>221001003</v>
          </cell>
          <cell r="B263">
            <v>4815</v>
          </cell>
        </row>
        <row r="264">
          <cell r="A264">
            <v>221001004</v>
          </cell>
          <cell r="B264">
            <v>1117.71</v>
          </cell>
        </row>
        <row r="265">
          <cell r="A265">
            <v>221001006</v>
          </cell>
          <cell r="B265">
            <v>2090</v>
          </cell>
        </row>
        <row r="266">
          <cell r="A266">
            <v>221001007</v>
          </cell>
          <cell r="B266">
            <v>4744.2</v>
          </cell>
        </row>
        <row r="267">
          <cell r="A267">
            <v>221001008</v>
          </cell>
          <cell r="B267">
            <v>4268</v>
          </cell>
        </row>
        <row r="268">
          <cell r="A268">
            <v>221001009</v>
          </cell>
          <cell r="B268">
            <v>3051</v>
          </cell>
        </row>
        <row r="269">
          <cell r="A269">
            <v>221001011</v>
          </cell>
          <cell r="B269">
            <v>6968.5</v>
          </cell>
        </row>
        <row r="270">
          <cell r="A270">
            <v>221001012</v>
          </cell>
          <cell r="B270">
            <v>588</v>
          </cell>
        </row>
        <row r="271">
          <cell r="A271">
            <v>221001013</v>
          </cell>
          <cell r="B271">
            <v>10029.4</v>
          </cell>
        </row>
        <row r="272">
          <cell r="A272">
            <v>221001014</v>
          </cell>
          <cell r="B272">
            <v>120</v>
          </cell>
        </row>
        <row r="273">
          <cell r="A273">
            <v>221001016</v>
          </cell>
          <cell r="B273">
            <v>2359</v>
          </cell>
        </row>
        <row r="274">
          <cell r="A274">
            <v>221001018</v>
          </cell>
          <cell r="B274">
            <v>2420</v>
          </cell>
        </row>
        <row r="275">
          <cell r="A275">
            <v>221001019</v>
          </cell>
          <cell r="B275">
            <v>12462.62</v>
          </cell>
        </row>
        <row r="276">
          <cell r="A276">
            <v>221001021</v>
          </cell>
          <cell r="B276">
            <v>1890</v>
          </cell>
        </row>
        <row r="277">
          <cell r="A277">
            <v>221001024</v>
          </cell>
          <cell r="B277">
            <v>5305</v>
          </cell>
        </row>
        <row r="278">
          <cell r="A278">
            <v>221001041</v>
          </cell>
          <cell r="B278">
            <v>1247.2</v>
          </cell>
        </row>
        <row r="279">
          <cell r="A279">
            <v>221001044</v>
          </cell>
          <cell r="B279">
            <v>16520.2</v>
          </cell>
        </row>
        <row r="280">
          <cell r="A280">
            <v>221001045</v>
          </cell>
          <cell r="B280">
            <v>13005.05</v>
          </cell>
        </row>
        <row r="281">
          <cell r="A281">
            <v>221001048</v>
          </cell>
          <cell r="B281">
            <v>19346.6</v>
          </cell>
        </row>
        <row r="282">
          <cell r="A282">
            <v>221001051</v>
          </cell>
          <cell r="B282">
            <v>7598</v>
          </cell>
        </row>
        <row r="283">
          <cell r="A283">
            <v>221001052</v>
          </cell>
          <cell r="B283">
            <v>1288.5</v>
          </cell>
        </row>
        <row r="284">
          <cell r="A284">
            <v>221001053</v>
          </cell>
          <cell r="B284">
            <v>8430.4</v>
          </cell>
        </row>
        <row r="285">
          <cell r="A285">
            <v>221001054</v>
          </cell>
          <cell r="B285">
            <v>11676.17</v>
          </cell>
        </row>
        <row r="286">
          <cell r="A286">
            <v>221001055</v>
          </cell>
          <cell r="B286">
            <v>6142.6</v>
          </cell>
        </row>
        <row r="287">
          <cell r="A287">
            <v>221001056</v>
          </cell>
          <cell r="B287">
            <v>6115.49</v>
          </cell>
        </row>
        <row r="288">
          <cell r="A288">
            <v>221001057</v>
          </cell>
          <cell r="B288">
            <v>4509.8</v>
          </cell>
        </row>
        <row r="289">
          <cell r="A289">
            <v>221001058</v>
          </cell>
          <cell r="B289">
            <v>4497.9</v>
          </cell>
        </row>
        <row r="290">
          <cell r="A290">
            <v>221001059</v>
          </cell>
          <cell r="B290">
            <v>5435</v>
          </cell>
        </row>
        <row r="291">
          <cell r="A291">
            <v>221001061</v>
          </cell>
          <cell r="B291">
            <v>3509.6</v>
          </cell>
        </row>
        <row r="292">
          <cell r="A292">
            <v>221001062</v>
          </cell>
          <cell r="B292">
            <v>5406</v>
          </cell>
        </row>
        <row r="293">
          <cell r="A293">
            <v>221001063</v>
          </cell>
          <cell r="B293">
            <v>7329.89</v>
          </cell>
        </row>
        <row r="294">
          <cell r="A294">
            <v>221001065</v>
          </cell>
          <cell r="B294">
            <v>4953</v>
          </cell>
        </row>
        <row r="295">
          <cell r="A295">
            <v>221001066</v>
          </cell>
          <cell r="B295">
            <v>325</v>
          </cell>
        </row>
        <row r="296">
          <cell r="A296">
            <v>221001067</v>
          </cell>
          <cell r="B296">
            <v>1050</v>
          </cell>
        </row>
        <row r="297">
          <cell r="A297">
            <v>221001080</v>
          </cell>
          <cell r="B297">
            <v>3500</v>
          </cell>
        </row>
        <row r="298">
          <cell r="A298">
            <v>221001083</v>
          </cell>
          <cell r="B298">
            <v>187904</v>
          </cell>
        </row>
        <row r="299">
          <cell r="A299">
            <v>221001086</v>
          </cell>
          <cell r="B299">
            <v>240220.05</v>
          </cell>
        </row>
        <row r="300">
          <cell r="A300">
            <v>221001087</v>
          </cell>
          <cell r="B300">
            <v>100277.1</v>
          </cell>
        </row>
        <row r="301">
          <cell r="A301">
            <v>221001089</v>
          </cell>
          <cell r="B301">
            <v>201546.45</v>
          </cell>
        </row>
        <row r="302">
          <cell r="A302">
            <v>221001093</v>
          </cell>
          <cell r="B302">
            <v>4312.36</v>
          </cell>
        </row>
        <row r="303">
          <cell r="A303">
            <v>221001094</v>
          </cell>
          <cell r="B303">
            <v>3158</v>
          </cell>
        </row>
        <row r="304">
          <cell r="A304">
            <v>221001095</v>
          </cell>
          <cell r="B304">
            <v>300088</v>
          </cell>
        </row>
        <row r="305">
          <cell r="A305">
            <v>221001096</v>
          </cell>
          <cell r="B305">
            <v>25000</v>
          </cell>
        </row>
        <row r="306">
          <cell r="A306">
            <v>221001097</v>
          </cell>
          <cell r="B306">
            <v>20469</v>
          </cell>
        </row>
        <row r="307">
          <cell r="A307">
            <v>221001099</v>
          </cell>
          <cell r="B307">
            <v>10180</v>
          </cell>
        </row>
        <row r="308">
          <cell r="A308">
            <v>221001103</v>
          </cell>
          <cell r="B308">
            <v>7381</v>
          </cell>
        </row>
        <row r="309">
          <cell r="A309">
            <v>221001104</v>
          </cell>
          <cell r="B309">
            <v>54432</v>
          </cell>
        </row>
        <row r="310">
          <cell r="A310">
            <v>221001105</v>
          </cell>
          <cell r="B310">
            <v>21375.12</v>
          </cell>
        </row>
        <row r="311">
          <cell r="A311">
            <v>221001106</v>
          </cell>
          <cell r="B311">
            <v>21445.48</v>
          </cell>
        </row>
        <row r="312">
          <cell r="A312">
            <v>221001109</v>
          </cell>
          <cell r="B312">
            <v>9985</v>
          </cell>
        </row>
        <row r="313">
          <cell r="A313">
            <v>221001111</v>
          </cell>
          <cell r="B313">
            <v>70465</v>
          </cell>
        </row>
        <row r="314">
          <cell r="A314">
            <v>221001112</v>
          </cell>
          <cell r="B314">
            <v>28592.28</v>
          </cell>
        </row>
        <row r="315">
          <cell r="A315">
            <v>221001113</v>
          </cell>
          <cell r="B315">
            <v>330694.71</v>
          </cell>
        </row>
        <row r="316">
          <cell r="A316">
            <v>221001114</v>
          </cell>
          <cell r="B316">
            <v>13690.48</v>
          </cell>
        </row>
        <row r="317">
          <cell r="A317">
            <v>221001116</v>
          </cell>
          <cell r="B317">
            <v>154350</v>
          </cell>
        </row>
        <row r="318">
          <cell r="A318">
            <v>221001117</v>
          </cell>
          <cell r="B318">
            <v>1260</v>
          </cell>
        </row>
        <row r="319">
          <cell r="A319">
            <v>221001118</v>
          </cell>
          <cell r="B319">
            <v>85198.55</v>
          </cell>
        </row>
        <row r="320">
          <cell r="A320">
            <v>221001120</v>
          </cell>
          <cell r="B320">
            <v>15891.46</v>
          </cell>
        </row>
        <row r="321">
          <cell r="A321">
            <v>221001121</v>
          </cell>
          <cell r="B321">
            <v>150965.63</v>
          </cell>
        </row>
        <row r="322">
          <cell r="A322">
            <v>221001125</v>
          </cell>
          <cell r="B322">
            <v>32110</v>
          </cell>
        </row>
        <row r="323">
          <cell r="A323">
            <v>221001126</v>
          </cell>
          <cell r="B323">
            <v>1844753.38</v>
          </cell>
        </row>
        <row r="324">
          <cell r="A324">
            <v>221001127</v>
          </cell>
          <cell r="B324">
            <v>97200</v>
          </cell>
        </row>
        <row r="325">
          <cell r="A325">
            <v>221001128</v>
          </cell>
          <cell r="B325">
            <v>29973.39</v>
          </cell>
        </row>
        <row r="326">
          <cell r="A326">
            <v>221001129</v>
          </cell>
          <cell r="B326">
            <v>73008</v>
          </cell>
        </row>
        <row r="327">
          <cell r="A327">
            <v>221001136</v>
          </cell>
          <cell r="B327">
            <v>2132</v>
          </cell>
        </row>
        <row r="328">
          <cell r="A328">
            <v>221001137</v>
          </cell>
          <cell r="B328">
            <v>19740</v>
          </cell>
        </row>
        <row r="329">
          <cell r="A329">
            <v>221001138</v>
          </cell>
          <cell r="B329">
            <v>1463</v>
          </cell>
        </row>
        <row r="330">
          <cell r="A330">
            <v>221001140</v>
          </cell>
          <cell r="B330">
            <v>25422.13</v>
          </cell>
        </row>
        <row r="331">
          <cell r="A331">
            <v>221001141</v>
          </cell>
          <cell r="B331">
            <v>27578</v>
          </cell>
        </row>
        <row r="332">
          <cell r="A332">
            <v>221001144</v>
          </cell>
          <cell r="B332">
            <v>47895.77</v>
          </cell>
        </row>
        <row r="333">
          <cell r="A333">
            <v>221001147</v>
          </cell>
          <cell r="B333">
            <v>53664.84</v>
          </cell>
        </row>
        <row r="334">
          <cell r="A334">
            <v>221001150</v>
          </cell>
          <cell r="B334">
            <v>47609.77</v>
          </cell>
        </row>
        <row r="335">
          <cell r="A335">
            <v>221001153</v>
          </cell>
          <cell r="B335">
            <v>30003</v>
          </cell>
        </row>
        <row r="336">
          <cell r="A336">
            <v>221001156</v>
          </cell>
          <cell r="B336">
            <v>21995.55</v>
          </cell>
        </row>
        <row r="337">
          <cell r="A337">
            <v>221001159</v>
          </cell>
          <cell r="B337">
            <v>7025</v>
          </cell>
        </row>
        <row r="338">
          <cell r="A338">
            <v>221001167</v>
          </cell>
          <cell r="B338">
            <v>70000</v>
          </cell>
        </row>
        <row r="339">
          <cell r="A339">
            <v>221001172</v>
          </cell>
          <cell r="B339">
            <v>14940</v>
          </cell>
        </row>
        <row r="340">
          <cell r="A340">
            <v>221001174</v>
          </cell>
          <cell r="B340">
            <v>56322.06</v>
          </cell>
        </row>
        <row r="341">
          <cell r="A341">
            <v>221001176</v>
          </cell>
          <cell r="B341">
            <v>5728</v>
          </cell>
        </row>
        <row r="342">
          <cell r="A342">
            <v>221001178</v>
          </cell>
          <cell r="B342">
            <v>8503</v>
          </cell>
        </row>
        <row r="343">
          <cell r="A343">
            <v>221001180</v>
          </cell>
          <cell r="B343">
            <v>18962.52</v>
          </cell>
        </row>
        <row r="344">
          <cell r="A344">
            <v>221001183</v>
          </cell>
          <cell r="B344">
            <v>3860</v>
          </cell>
        </row>
        <row r="345">
          <cell r="A345">
            <v>221001186</v>
          </cell>
          <cell r="B345">
            <v>4022.45</v>
          </cell>
        </row>
        <row r="346">
          <cell r="A346">
            <v>221003002</v>
          </cell>
          <cell r="B346">
            <v>36436.32</v>
          </cell>
        </row>
        <row r="347">
          <cell r="A347">
            <v>221003003</v>
          </cell>
          <cell r="B347">
            <v>21897</v>
          </cell>
        </row>
        <row r="348">
          <cell r="A348">
            <v>221003004</v>
          </cell>
          <cell r="B348">
            <v>302520.4</v>
          </cell>
        </row>
        <row r="349">
          <cell r="A349">
            <v>221003006</v>
          </cell>
          <cell r="B349">
            <v>93464.81</v>
          </cell>
        </row>
        <row r="350">
          <cell r="A350">
            <v>221003009</v>
          </cell>
          <cell r="B350">
            <v>3262.04</v>
          </cell>
        </row>
        <row r="351">
          <cell r="A351">
            <v>221003010</v>
          </cell>
          <cell r="B351">
            <v>46775.29</v>
          </cell>
        </row>
        <row r="352">
          <cell r="A352">
            <v>221003011</v>
          </cell>
          <cell r="B352">
            <v>13543.42</v>
          </cell>
        </row>
        <row r="353">
          <cell r="A353">
            <v>221003012</v>
          </cell>
          <cell r="B353">
            <v>32264.7</v>
          </cell>
        </row>
        <row r="354">
          <cell r="A354">
            <v>221003013</v>
          </cell>
          <cell r="B354">
            <v>13059.8</v>
          </cell>
        </row>
        <row r="355">
          <cell r="A355">
            <v>221003014</v>
          </cell>
          <cell r="B355">
            <v>26854.95</v>
          </cell>
        </row>
        <row r="356">
          <cell r="A356">
            <v>221003016</v>
          </cell>
          <cell r="B356">
            <v>2470</v>
          </cell>
        </row>
        <row r="357">
          <cell r="A357">
            <v>221003017</v>
          </cell>
          <cell r="B357">
            <v>12090</v>
          </cell>
        </row>
        <row r="358">
          <cell r="A358">
            <v>221003018</v>
          </cell>
          <cell r="B358">
            <v>1080</v>
          </cell>
        </row>
        <row r="359">
          <cell r="A359">
            <v>221003019</v>
          </cell>
          <cell r="B359">
            <v>3530.1</v>
          </cell>
        </row>
        <row r="360">
          <cell r="A360">
            <v>221003020</v>
          </cell>
          <cell r="B360">
            <v>13843.7</v>
          </cell>
        </row>
        <row r="361">
          <cell r="A361">
            <v>221003023</v>
          </cell>
          <cell r="B361">
            <v>9443.61</v>
          </cell>
        </row>
        <row r="362">
          <cell r="A362">
            <v>221003025</v>
          </cell>
          <cell r="B362">
            <v>15197.7</v>
          </cell>
        </row>
        <row r="363">
          <cell r="A363">
            <v>221003026</v>
          </cell>
          <cell r="B363">
            <v>1509</v>
          </cell>
        </row>
        <row r="364">
          <cell r="A364">
            <v>221003027</v>
          </cell>
          <cell r="B364">
            <v>2547</v>
          </cell>
        </row>
        <row r="365">
          <cell r="A365">
            <v>221003028</v>
          </cell>
          <cell r="B365">
            <v>3174.08</v>
          </cell>
        </row>
        <row r="366">
          <cell r="A366">
            <v>221008003</v>
          </cell>
          <cell r="B366">
            <v>2800</v>
          </cell>
        </row>
        <row r="367">
          <cell r="A367">
            <v>221008005</v>
          </cell>
          <cell r="B367">
            <v>26626.85</v>
          </cell>
        </row>
        <row r="368">
          <cell r="A368">
            <v>221009003</v>
          </cell>
          <cell r="B368">
            <v>155649.02</v>
          </cell>
        </row>
        <row r="369">
          <cell r="A369">
            <v>221009005</v>
          </cell>
          <cell r="B369">
            <v>177593.93</v>
          </cell>
        </row>
        <row r="370">
          <cell r="A370">
            <v>221009006</v>
          </cell>
          <cell r="B370">
            <v>84915.5</v>
          </cell>
        </row>
        <row r="371">
          <cell r="A371">
            <v>221009007</v>
          </cell>
          <cell r="B371">
            <v>1400</v>
          </cell>
        </row>
        <row r="372">
          <cell r="A372">
            <v>221009008</v>
          </cell>
          <cell r="B372">
            <v>104721.33</v>
          </cell>
        </row>
        <row r="373">
          <cell r="A373">
            <v>221009009</v>
          </cell>
          <cell r="B373">
            <v>44791.9</v>
          </cell>
        </row>
        <row r="374">
          <cell r="A374">
            <v>221009011</v>
          </cell>
          <cell r="B374">
            <v>84905.38</v>
          </cell>
        </row>
        <row r="375">
          <cell r="A375">
            <v>221009012</v>
          </cell>
          <cell r="B375">
            <v>13450</v>
          </cell>
        </row>
        <row r="376">
          <cell r="A376">
            <v>221010002</v>
          </cell>
          <cell r="B376">
            <v>5000</v>
          </cell>
        </row>
        <row r="377">
          <cell r="A377">
            <v>221011018</v>
          </cell>
          <cell r="B377">
            <v>18525</v>
          </cell>
        </row>
        <row r="378">
          <cell r="A378">
            <v>221011019</v>
          </cell>
          <cell r="B378">
            <v>24050</v>
          </cell>
        </row>
        <row r="379">
          <cell r="A379">
            <v>221011024</v>
          </cell>
          <cell r="B379">
            <v>5000</v>
          </cell>
        </row>
        <row r="380">
          <cell r="A380">
            <v>221011032</v>
          </cell>
          <cell r="B380">
            <v>7269.9</v>
          </cell>
        </row>
        <row r="381">
          <cell r="A381">
            <v>221011033</v>
          </cell>
          <cell r="B381">
            <v>9300</v>
          </cell>
        </row>
        <row r="382">
          <cell r="A382">
            <v>221011043</v>
          </cell>
          <cell r="B382">
            <v>3670</v>
          </cell>
        </row>
        <row r="383">
          <cell r="A383">
            <v>221011047</v>
          </cell>
          <cell r="B383">
            <v>4826</v>
          </cell>
        </row>
        <row r="384">
          <cell r="A384">
            <v>221011048</v>
          </cell>
          <cell r="B384">
            <v>6548</v>
          </cell>
        </row>
        <row r="385">
          <cell r="A385">
            <v>221011049</v>
          </cell>
          <cell r="B385">
            <v>5695</v>
          </cell>
        </row>
        <row r="386">
          <cell r="A386">
            <v>221012001</v>
          </cell>
          <cell r="B386">
            <v>750</v>
          </cell>
        </row>
        <row r="387">
          <cell r="A387">
            <v>221012002</v>
          </cell>
          <cell r="B387">
            <v>8752</v>
          </cell>
        </row>
        <row r="388">
          <cell r="A388">
            <v>221012003</v>
          </cell>
          <cell r="B388">
            <v>1473.7</v>
          </cell>
        </row>
        <row r="389">
          <cell r="A389">
            <v>221012004</v>
          </cell>
          <cell r="B389">
            <v>4177.78</v>
          </cell>
        </row>
        <row r="390">
          <cell r="A390">
            <v>221012005</v>
          </cell>
          <cell r="B390">
            <v>13725</v>
          </cell>
        </row>
        <row r="391">
          <cell r="A391">
            <v>221012006</v>
          </cell>
          <cell r="B391">
            <v>1902.7</v>
          </cell>
        </row>
        <row r="392">
          <cell r="A392">
            <v>221012007</v>
          </cell>
          <cell r="B392">
            <v>16173.14</v>
          </cell>
        </row>
        <row r="393">
          <cell r="A393">
            <v>221012009</v>
          </cell>
          <cell r="B393">
            <v>4163</v>
          </cell>
        </row>
        <row r="394">
          <cell r="A394">
            <v>221012011</v>
          </cell>
          <cell r="B394">
            <v>21263.7</v>
          </cell>
        </row>
        <row r="395">
          <cell r="A395">
            <v>221012012</v>
          </cell>
          <cell r="B395">
            <v>5909</v>
          </cell>
        </row>
        <row r="396">
          <cell r="A396">
            <v>221101001</v>
          </cell>
          <cell r="B396">
            <v>72357</v>
          </cell>
        </row>
        <row r="397">
          <cell r="A397">
            <v>221101002</v>
          </cell>
          <cell r="B397">
            <v>115682.75</v>
          </cell>
        </row>
        <row r="398">
          <cell r="A398">
            <v>221101003</v>
          </cell>
          <cell r="B398">
            <v>3480</v>
          </cell>
        </row>
        <row r="399">
          <cell r="A399">
            <v>221101004</v>
          </cell>
          <cell r="B399">
            <v>1020</v>
          </cell>
        </row>
        <row r="400">
          <cell r="A400">
            <v>221102002</v>
          </cell>
          <cell r="B400">
            <v>73870</v>
          </cell>
        </row>
        <row r="401">
          <cell r="A401">
            <v>221102004</v>
          </cell>
          <cell r="B401">
            <v>9635</v>
          </cell>
        </row>
        <row r="402">
          <cell r="A402">
            <v>221102008</v>
          </cell>
          <cell r="B402">
            <v>33430</v>
          </cell>
        </row>
        <row r="403">
          <cell r="A403">
            <v>221102009</v>
          </cell>
          <cell r="B403">
            <v>25527.5</v>
          </cell>
        </row>
        <row r="404">
          <cell r="A404">
            <v>221102010</v>
          </cell>
          <cell r="B404">
            <v>56200</v>
          </cell>
        </row>
        <row r="405">
          <cell r="A405">
            <v>221102012</v>
          </cell>
          <cell r="B405">
            <v>1779</v>
          </cell>
        </row>
        <row r="406">
          <cell r="A406">
            <v>221102014</v>
          </cell>
          <cell r="B406">
            <v>2570</v>
          </cell>
        </row>
        <row r="407">
          <cell r="A407">
            <v>221102016</v>
          </cell>
          <cell r="B407">
            <v>102382.89</v>
          </cell>
        </row>
        <row r="408">
          <cell r="A408">
            <v>221102017</v>
          </cell>
          <cell r="B408">
            <v>105.2</v>
          </cell>
        </row>
        <row r="409">
          <cell r="A409">
            <v>221102018</v>
          </cell>
          <cell r="B409">
            <v>161336.9</v>
          </cell>
        </row>
        <row r="410">
          <cell r="A410">
            <v>221102020</v>
          </cell>
          <cell r="B410">
            <v>101914.5</v>
          </cell>
        </row>
        <row r="411">
          <cell r="A411">
            <v>221102021</v>
          </cell>
          <cell r="B411">
            <v>23500</v>
          </cell>
        </row>
        <row r="412">
          <cell r="A412">
            <v>221102022</v>
          </cell>
          <cell r="B412">
            <v>317622</v>
          </cell>
        </row>
        <row r="413">
          <cell r="A413">
            <v>221102023</v>
          </cell>
          <cell r="B413">
            <v>20755</v>
          </cell>
        </row>
        <row r="414">
          <cell r="A414">
            <v>221102024</v>
          </cell>
          <cell r="B414">
            <v>36336.98</v>
          </cell>
        </row>
        <row r="415">
          <cell r="A415">
            <v>221102025</v>
          </cell>
          <cell r="B415">
            <v>24000</v>
          </cell>
        </row>
        <row r="416">
          <cell r="A416">
            <v>221102026</v>
          </cell>
          <cell r="B416">
            <v>67557.9</v>
          </cell>
        </row>
        <row r="417">
          <cell r="A417">
            <v>221102027</v>
          </cell>
          <cell r="B417">
            <v>2798.6</v>
          </cell>
        </row>
        <row r="418">
          <cell r="A418">
            <v>221102028</v>
          </cell>
          <cell r="B418">
            <v>68342.15</v>
          </cell>
        </row>
        <row r="419">
          <cell r="A419">
            <v>221102029</v>
          </cell>
          <cell r="B419">
            <v>1450</v>
          </cell>
        </row>
        <row r="420">
          <cell r="A420">
            <v>221102031</v>
          </cell>
          <cell r="B420">
            <v>18662.4</v>
          </cell>
        </row>
        <row r="421">
          <cell r="A421">
            <v>221102033</v>
          </cell>
          <cell r="B421">
            <v>35908.19</v>
          </cell>
        </row>
        <row r="422">
          <cell r="A422">
            <v>221102035</v>
          </cell>
          <cell r="B422">
            <v>6956.2</v>
          </cell>
        </row>
        <row r="423">
          <cell r="A423">
            <v>221102036</v>
          </cell>
          <cell r="B423">
            <v>62075.27</v>
          </cell>
        </row>
        <row r="424">
          <cell r="A424">
            <v>221102038</v>
          </cell>
          <cell r="B424">
            <v>23947.5</v>
          </cell>
        </row>
        <row r="425">
          <cell r="A425">
            <v>221102040</v>
          </cell>
          <cell r="B425">
            <v>46039.47</v>
          </cell>
        </row>
        <row r="426">
          <cell r="A426">
            <v>221102044</v>
          </cell>
          <cell r="B426">
            <v>49499.57</v>
          </cell>
        </row>
        <row r="427">
          <cell r="A427">
            <v>221102045</v>
          </cell>
          <cell r="B427">
            <v>53147</v>
          </cell>
        </row>
        <row r="428">
          <cell r="A428">
            <v>221102046</v>
          </cell>
          <cell r="B428">
            <v>9676.5</v>
          </cell>
        </row>
        <row r="429">
          <cell r="A429">
            <v>221102048</v>
          </cell>
          <cell r="B429">
            <v>16172</v>
          </cell>
        </row>
        <row r="430">
          <cell r="A430">
            <v>221103003</v>
          </cell>
          <cell r="B430">
            <v>113049.01</v>
          </cell>
        </row>
        <row r="431">
          <cell r="A431">
            <v>221103007</v>
          </cell>
          <cell r="B431">
            <v>91859.5</v>
          </cell>
        </row>
        <row r="432">
          <cell r="A432">
            <v>221103008</v>
          </cell>
          <cell r="B432">
            <v>180200</v>
          </cell>
        </row>
        <row r="433">
          <cell r="A433">
            <v>221103009</v>
          </cell>
          <cell r="B433">
            <v>14806</v>
          </cell>
        </row>
        <row r="434">
          <cell r="A434">
            <v>221103010</v>
          </cell>
          <cell r="B434">
            <v>2086</v>
          </cell>
        </row>
        <row r="435">
          <cell r="A435">
            <v>221103012</v>
          </cell>
          <cell r="B435">
            <v>6716</v>
          </cell>
        </row>
        <row r="436">
          <cell r="A436">
            <v>221103016</v>
          </cell>
          <cell r="B436">
            <v>49182</v>
          </cell>
        </row>
        <row r="437">
          <cell r="A437">
            <v>221103018</v>
          </cell>
          <cell r="B437">
            <v>33900</v>
          </cell>
        </row>
        <row r="438">
          <cell r="A438">
            <v>221104001</v>
          </cell>
          <cell r="B438">
            <v>55412.8</v>
          </cell>
        </row>
        <row r="439">
          <cell r="A439">
            <v>221105017</v>
          </cell>
          <cell r="B439">
            <v>5060</v>
          </cell>
        </row>
        <row r="440">
          <cell r="A440">
            <v>221105030</v>
          </cell>
          <cell r="B440">
            <v>9310</v>
          </cell>
        </row>
        <row r="441">
          <cell r="A441">
            <v>221105063</v>
          </cell>
          <cell r="B441">
            <v>120</v>
          </cell>
        </row>
        <row r="442">
          <cell r="A442">
            <v>221105084</v>
          </cell>
          <cell r="B442">
            <v>3480</v>
          </cell>
        </row>
        <row r="443">
          <cell r="A443">
            <v>221105087</v>
          </cell>
          <cell r="B443">
            <v>1350</v>
          </cell>
        </row>
        <row r="444">
          <cell r="A444">
            <v>221105102</v>
          </cell>
          <cell r="B444">
            <v>2607</v>
          </cell>
        </row>
        <row r="445">
          <cell r="A445">
            <v>221105121</v>
          </cell>
          <cell r="B445">
            <v>87</v>
          </cell>
        </row>
        <row r="446">
          <cell r="A446">
            <v>221105124</v>
          </cell>
          <cell r="B446">
            <v>3100</v>
          </cell>
        </row>
        <row r="447">
          <cell r="A447">
            <v>221105147</v>
          </cell>
          <cell r="B447">
            <v>420</v>
          </cell>
        </row>
        <row r="448">
          <cell r="A448">
            <v>221105164</v>
          </cell>
          <cell r="B448">
            <v>765</v>
          </cell>
        </row>
        <row r="449">
          <cell r="A449">
            <v>221105173</v>
          </cell>
          <cell r="B449">
            <v>200</v>
          </cell>
        </row>
        <row r="450">
          <cell r="A450">
            <v>221105231</v>
          </cell>
          <cell r="B450">
            <v>232.04</v>
          </cell>
        </row>
        <row r="451">
          <cell r="A451">
            <v>221105235</v>
          </cell>
          <cell r="B451">
            <v>2778.02</v>
          </cell>
        </row>
        <row r="452">
          <cell r="A452">
            <v>221105268</v>
          </cell>
          <cell r="B452">
            <v>3000</v>
          </cell>
        </row>
        <row r="453">
          <cell r="A453">
            <v>221105289</v>
          </cell>
          <cell r="B453">
            <v>240</v>
          </cell>
        </row>
        <row r="454">
          <cell r="A454">
            <v>221105291</v>
          </cell>
          <cell r="B454">
            <v>15240</v>
          </cell>
        </row>
        <row r="455">
          <cell r="A455">
            <v>221105292</v>
          </cell>
          <cell r="B455">
            <v>6990</v>
          </cell>
        </row>
        <row r="456">
          <cell r="A456">
            <v>221105307</v>
          </cell>
          <cell r="B456">
            <v>298</v>
          </cell>
        </row>
        <row r="457">
          <cell r="A457">
            <v>221105308</v>
          </cell>
          <cell r="B457">
            <v>560</v>
          </cell>
        </row>
        <row r="458">
          <cell r="A458">
            <v>221105310</v>
          </cell>
          <cell r="B458">
            <v>6061.07</v>
          </cell>
        </row>
        <row r="459">
          <cell r="A459">
            <v>221105319</v>
          </cell>
          <cell r="B459">
            <v>6000</v>
          </cell>
        </row>
        <row r="460">
          <cell r="A460">
            <v>221105320</v>
          </cell>
          <cell r="B460">
            <v>625.36</v>
          </cell>
        </row>
        <row r="461">
          <cell r="A461">
            <v>221105326</v>
          </cell>
          <cell r="B461">
            <v>200</v>
          </cell>
        </row>
        <row r="462">
          <cell r="A462">
            <v>221105332</v>
          </cell>
          <cell r="B462">
            <v>2703</v>
          </cell>
        </row>
        <row r="463">
          <cell r="A463">
            <v>221105334</v>
          </cell>
          <cell r="B463">
            <v>234</v>
          </cell>
        </row>
        <row r="464">
          <cell r="A464">
            <v>221105337</v>
          </cell>
          <cell r="B464">
            <v>6000</v>
          </cell>
        </row>
        <row r="465">
          <cell r="A465">
            <v>221105341</v>
          </cell>
          <cell r="B465">
            <v>19847.38</v>
          </cell>
        </row>
        <row r="466">
          <cell r="A466">
            <v>221105352</v>
          </cell>
          <cell r="B466">
            <v>7092.86</v>
          </cell>
        </row>
        <row r="467">
          <cell r="A467">
            <v>221105354</v>
          </cell>
          <cell r="B467">
            <v>5986.61</v>
          </cell>
        </row>
        <row r="468">
          <cell r="A468">
            <v>221105370</v>
          </cell>
          <cell r="B468">
            <v>2103</v>
          </cell>
        </row>
        <row r="469">
          <cell r="A469">
            <v>221105373</v>
          </cell>
          <cell r="B469">
            <v>4782.98</v>
          </cell>
        </row>
        <row r="470">
          <cell r="A470">
            <v>221105378</v>
          </cell>
          <cell r="B470">
            <v>4812.4</v>
          </cell>
        </row>
        <row r="471">
          <cell r="A471">
            <v>221105380</v>
          </cell>
          <cell r="B471">
            <v>1964</v>
          </cell>
        </row>
        <row r="472">
          <cell r="A472">
            <v>221105383</v>
          </cell>
          <cell r="B472">
            <v>2080.7</v>
          </cell>
        </row>
        <row r="473">
          <cell r="A473">
            <v>221105384</v>
          </cell>
          <cell r="B473">
            <v>1014.5</v>
          </cell>
        </row>
        <row r="474">
          <cell r="A474">
            <v>221105385</v>
          </cell>
          <cell r="B474">
            <v>4800</v>
          </cell>
        </row>
        <row r="475">
          <cell r="A475">
            <v>221105386</v>
          </cell>
          <cell r="B475">
            <v>817.63</v>
          </cell>
        </row>
        <row r="476">
          <cell r="A476">
            <v>221105387</v>
          </cell>
          <cell r="B476">
            <v>8774</v>
          </cell>
        </row>
        <row r="477">
          <cell r="A477">
            <v>221105390</v>
          </cell>
          <cell r="B477">
            <v>16068.96</v>
          </cell>
        </row>
        <row r="478">
          <cell r="A478">
            <v>221105391</v>
          </cell>
          <cell r="B478">
            <v>158</v>
          </cell>
        </row>
        <row r="479">
          <cell r="A479">
            <v>221105393</v>
          </cell>
          <cell r="B479">
            <v>5892</v>
          </cell>
        </row>
        <row r="480">
          <cell r="A480">
            <v>221105395</v>
          </cell>
          <cell r="B480">
            <v>1449</v>
          </cell>
        </row>
        <row r="481">
          <cell r="A481">
            <v>221105403</v>
          </cell>
          <cell r="B481">
            <v>2118.1</v>
          </cell>
        </row>
        <row r="482">
          <cell r="A482">
            <v>221105406</v>
          </cell>
          <cell r="B482">
            <v>1774</v>
          </cell>
        </row>
        <row r="483">
          <cell r="A483">
            <v>221105416</v>
          </cell>
          <cell r="B483">
            <v>6980</v>
          </cell>
        </row>
        <row r="484">
          <cell r="A484">
            <v>221105421</v>
          </cell>
          <cell r="B484">
            <v>4200.19</v>
          </cell>
        </row>
        <row r="485">
          <cell r="A485">
            <v>221105424</v>
          </cell>
          <cell r="B485">
            <v>4410</v>
          </cell>
        </row>
        <row r="486">
          <cell r="A486">
            <v>221105432</v>
          </cell>
          <cell r="B486">
            <v>2408.66</v>
          </cell>
        </row>
        <row r="487">
          <cell r="A487">
            <v>221105433</v>
          </cell>
          <cell r="B487">
            <v>941.59</v>
          </cell>
        </row>
        <row r="488">
          <cell r="A488">
            <v>221105434</v>
          </cell>
          <cell r="B488">
            <v>1320</v>
          </cell>
        </row>
        <row r="489">
          <cell r="A489">
            <v>221105440</v>
          </cell>
          <cell r="B489">
            <v>8886.04</v>
          </cell>
        </row>
        <row r="490">
          <cell r="A490">
            <v>221105446</v>
          </cell>
          <cell r="B490">
            <v>2000</v>
          </cell>
        </row>
        <row r="491">
          <cell r="A491">
            <v>221105453</v>
          </cell>
          <cell r="B491">
            <v>800</v>
          </cell>
        </row>
        <row r="492">
          <cell r="A492">
            <v>221105456</v>
          </cell>
          <cell r="B492">
            <v>7681.86</v>
          </cell>
        </row>
        <row r="493">
          <cell r="A493">
            <v>221105463</v>
          </cell>
          <cell r="B493">
            <v>822.12</v>
          </cell>
        </row>
        <row r="494">
          <cell r="A494">
            <v>221105465</v>
          </cell>
          <cell r="B494">
            <v>379.94</v>
          </cell>
        </row>
        <row r="495">
          <cell r="A495">
            <v>221105472</v>
          </cell>
          <cell r="B495">
            <v>7600</v>
          </cell>
        </row>
        <row r="496">
          <cell r="A496">
            <v>221105473</v>
          </cell>
          <cell r="B496">
            <v>581.07</v>
          </cell>
        </row>
        <row r="497">
          <cell r="A497">
            <v>221105475</v>
          </cell>
          <cell r="B497">
            <v>4200</v>
          </cell>
        </row>
        <row r="498">
          <cell r="A498">
            <v>221105479</v>
          </cell>
          <cell r="B498">
            <v>1970.78</v>
          </cell>
        </row>
        <row r="499">
          <cell r="A499">
            <v>221105480</v>
          </cell>
          <cell r="B499">
            <v>5111.51</v>
          </cell>
        </row>
        <row r="500">
          <cell r="A500">
            <v>221105482</v>
          </cell>
          <cell r="B500">
            <v>11850</v>
          </cell>
        </row>
        <row r="501">
          <cell r="A501">
            <v>221105483</v>
          </cell>
          <cell r="B501">
            <v>279.65</v>
          </cell>
        </row>
        <row r="502">
          <cell r="A502">
            <v>221105485</v>
          </cell>
          <cell r="B502">
            <v>396.69</v>
          </cell>
        </row>
        <row r="503">
          <cell r="A503">
            <v>221105487</v>
          </cell>
          <cell r="B503">
            <v>488</v>
          </cell>
        </row>
        <row r="504">
          <cell r="A504">
            <v>221105490</v>
          </cell>
          <cell r="B504">
            <v>3850</v>
          </cell>
        </row>
        <row r="505">
          <cell r="A505">
            <v>221105494</v>
          </cell>
          <cell r="B505">
            <v>8752.5</v>
          </cell>
        </row>
        <row r="506">
          <cell r="A506">
            <v>221105495</v>
          </cell>
          <cell r="B506">
            <v>10448.99</v>
          </cell>
        </row>
        <row r="507">
          <cell r="A507">
            <v>221105496</v>
          </cell>
          <cell r="B507">
            <v>4882.85</v>
          </cell>
        </row>
        <row r="508">
          <cell r="A508">
            <v>221105502</v>
          </cell>
          <cell r="B508">
            <v>5199</v>
          </cell>
        </row>
        <row r="509">
          <cell r="A509">
            <v>221105506</v>
          </cell>
          <cell r="B509">
            <v>3174.64</v>
          </cell>
        </row>
        <row r="510">
          <cell r="A510">
            <v>221105508</v>
          </cell>
          <cell r="B510">
            <v>7975</v>
          </cell>
        </row>
        <row r="511">
          <cell r="A511">
            <v>221105516</v>
          </cell>
          <cell r="B511">
            <v>5100</v>
          </cell>
        </row>
        <row r="512">
          <cell r="A512">
            <v>221105524</v>
          </cell>
          <cell r="B512">
            <v>3750</v>
          </cell>
        </row>
        <row r="513">
          <cell r="A513">
            <v>221105526</v>
          </cell>
          <cell r="B513">
            <v>17814.41</v>
          </cell>
        </row>
        <row r="514">
          <cell r="A514">
            <v>221105529</v>
          </cell>
          <cell r="B514">
            <v>14322</v>
          </cell>
        </row>
        <row r="515">
          <cell r="A515">
            <v>221105536</v>
          </cell>
          <cell r="B515">
            <v>12000</v>
          </cell>
        </row>
        <row r="516">
          <cell r="A516">
            <v>221105540</v>
          </cell>
          <cell r="B516">
            <v>6560</v>
          </cell>
        </row>
        <row r="517">
          <cell r="A517">
            <v>221105553</v>
          </cell>
          <cell r="B517">
            <v>7091.9</v>
          </cell>
        </row>
        <row r="518">
          <cell r="A518">
            <v>221105560</v>
          </cell>
          <cell r="B518">
            <v>5999.6</v>
          </cell>
        </row>
        <row r="519">
          <cell r="A519">
            <v>221105563</v>
          </cell>
          <cell r="B519">
            <v>3000</v>
          </cell>
        </row>
        <row r="520">
          <cell r="A520">
            <v>221105573</v>
          </cell>
          <cell r="B520">
            <v>1500</v>
          </cell>
        </row>
        <row r="521">
          <cell r="A521">
            <v>221105577</v>
          </cell>
          <cell r="B521">
            <v>7200</v>
          </cell>
        </row>
        <row r="522">
          <cell r="A522">
            <v>221105578</v>
          </cell>
          <cell r="B522">
            <v>4754</v>
          </cell>
        </row>
        <row r="523">
          <cell r="A523">
            <v>221105580</v>
          </cell>
          <cell r="B523">
            <v>6000</v>
          </cell>
        </row>
        <row r="524">
          <cell r="A524">
            <v>221105583</v>
          </cell>
          <cell r="B524">
            <v>2324.05</v>
          </cell>
        </row>
        <row r="525">
          <cell r="A525">
            <v>221105585</v>
          </cell>
          <cell r="B525">
            <v>797.28</v>
          </cell>
        </row>
        <row r="526">
          <cell r="A526">
            <v>221105587</v>
          </cell>
          <cell r="B526">
            <v>5690.24</v>
          </cell>
        </row>
        <row r="527">
          <cell r="A527">
            <v>221105591</v>
          </cell>
          <cell r="B527">
            <v>976.66</v>
          </cell>
        </row>
        <row r="528">
          <cell r="A528">
            <v>221105595</v>
          </cell>
          <cell r="B528">
            <v>1098</v>
          </cell>
        </row>
        <row r="529">
          <cell r="A529">
            <v>221105596</v>
          </cell>
          <cell r="B529">
            <v>280</v>
          </cell>
        </row>
        <row r="530">
          <cell r="A530">
            <v>221105602</v>
          </cell>
          <cell r="B530">
            <v>1821.34</v>
          </cell>
        </row>
        <row r="531">
          <cell r="A531">
            <v>221105603</v>
          </cell>
          <cell r="B531">
            <v>5540</v>
          </cell>
        </row>
        <row r="532">
          <cell r="A532">
            <v>221105605</v>
          </cell>
          <cell r="B532">
            <v>451.3</v>
          </cell>
        </row>
        <row r="533">
          <cell r="A533">
            <v>221105608</v>
          </cell>
          <cell r="B533">
            <v>6705</v>
          </cell>
        </row>
        <row r="534">
          <cell r="A534">
            <v>221105609</v>
          </cell>
          <cell r="B534">
            <v>6300</v>
          </cell>
        </row>
        <row r="535">
          <cell r="A535">
            <v>221105613</v>
          </cell>
          <cell r="B535">
            <v>5270</v>
          </cell>
        </row>
        <row r="536">
          <cell r="A536">
            <v>221105614</v>
          </cell>
          <cell r="B536">
            <v>1200</v>
          </cell>
        </row>
        <row r="537">
          <cell r="A537">
            <v>221105619</v>
          </cell>
          <cell r="B537">
            <v>3270</v>
          </cell>
        </row>
        <row r="538">
          <cell r="A538">
            <v>221105623</v>
          </cell>
          <cell r="B538">
            <v>2758</v>
          </cell>
        </row>
        <row r="539">
          <cell r="A539">
            <v>221105624</v>
          </cell>
          <cell r="B539">
            <v>826.89</v>
          </cell>
        </row>
        <row r="540">
          <cell r="A540">
            <v>221105652</v>
          </cell>
          <cell r="B540">
            <v>192.63</v>
          </cell>
        </row>
        <row r="541">
          <cell r="A541">
            <v>221105658</v>
          </cell>
          <cell r="B541">
            <v>5906</v>
          </cell>
        </row>
        <row r="542">
          <cell r="A542">
            <v>221105668</v>
          </cell>
          <cell r="B542">
            <v>1205</v>
          </cell>
        </row>
        <row r="543">
          <cell r="A543">
            <v>221105676</v>
          </cell>
          <cell r="B543">
            <v>5500</v>
          </cell>
        </row>
        <row r="544">
          <cell r="A544">
            <v>221105687</v>
          </cell>
          <cell r="B544">
            <v>3982.83</v>
          </cell>
        </row>
        <row r="545">
          <cell r="A545">
            <v>221105702</v>
          </cell>
          <cell r="B545">
            <v>358</v>
          </cell>
        </row>
        <row r="546">
          <cell r="A546">
            <v>221105719</v>
          </cell>
          <cell r="B546">
            <v>6900</v>
          </cell>
        </row>
        <row r="547">
          <cell r="A547">
            <v>221106196</v>
          </cell>
          <cell r="B547">
            <v>7000</v>
          </cell>
        </row>
        <row r="548">
          <cell r="A548">
            <v>221106200</v>
          </cell>
          <cell r="B548">
            <v>179</v>
          </cell>
        </row>
        <row r="549">
          <cell r="A549">
            <v>221106208</v>
          </cell>
          <cell r="B549">
            <v>2000</v>
          </cell>
        </row>
        <row r="550">
          <cell r="A550">
            <v>221106209</v>
          </cell>
          <cell r="B550">
            <v>4898</v>
          </cell>
        </row>
        <row r="551">
          <cell r="A551">
            <v>221108067</v>
          </cell>
          <cell r="B551">
            <v>21802.7</v>
          </cell>
        </row>
        <row r="552">
          <cell r="A552">
            <v>221108070</v>
          </cell>
          <cell r="B552">
            <v>4760</v>
          </cell>
        </row>
        <row r="553">
          <cell r="A553">
            <v>221108071</v>
          </cell>
          <cell r="B553">
            <v>2400</v>
          </cell>
        </row>
        <row r="554">
          <cell r="A554">
            <v>221108072</v>
          </cell>
          <cell r="B554">
            <v>3280</v>
          </cell>
        </row>
        <row r="555">
          <cell r="A555">
            <v>221108075</v>
          </cell>
          <cell r="B555">
            <v>860</v>
          </cell>
        </row>
        <row r="556">
          <cell r="A556">
            <v>221108078</v>
          </cell>
          <cell r="B556">
            <v>4380</v>
          </cell>
        </row>
        <row r="557">
          <cell r="A557">
            <v>221108082</v>
          </cell>
          <cell r="B557">
            <v>2760.51</v>
          </cell>
        </row>
        <row r="558">
          <cell r="A558">
            <v>221108085</v>
          </cell>
          <cell r="B558">
            <v>6770</v>
          </cell>
        </row>
        <row r="559">
          <cell r="A559">
            <v>221108087</v>
          </cell>
          <cell r="B559">
            <v>11940.41</v>
          </cell>
        </row>
        <row r="560">
          <cell r="A560">
            <v>221108088</v>
          </cell>
          <cell r="B560">
            <v>30547.15</v>
          </cell>
        </row>
        <row r="561">
          <cell r="A561">
            <v>221108089</v>
          </cell>
          <cell r="B561">
            <v>4890</v>
          </cell>
        </row>
        <row r="562">
          <cell r="A562">
            <v>221108090</v>
          </cell>
          <cell r="B562">
            <v>4500</v>
          </cell>
        </row>
        <row r="563">
          <cell r="A563">
            <v>221108092</v>
          </cell>
          <cell r="B563">
            <v>6950</v>
          </cell>
        </row>
        <row r="564">
          <cell r="A564">
            <v>221108095</v>
          </cell>
          <cell r="B564">
            <v>6050</v>
          </cell>
        </row>
        <row r="565">
          <cell r="A565">
            <v>221108097</v>
          </cell>
          <cell r="B565">
            <v>2800</v>
          </cell>
        </row>
        <row r="566">
          <cell r="A566">
            <v>221108099</v>
          </cell>
          <cell r="B566">
            <v>1400</v>
          </cell>
        </row>
        <row r="567">
          <cell r="A567">
            <v>221108101</v>
          </cell>
          <cell r="B567">
            <v>1875</v>
          </cell>
        </row>
        <row r="568">
          <cell r="A568">
            <v>221108103</v>
          </cell>
          <cell r="B568">
            <v>2891.58</v>
          </cell>
        </row>
        <row r="569">
          <cell r="A569">
            <v>221108105</v>
          </cell>
          <cell r="B569">
            <v>7309.23</v>
          </cell>
        </row>
        <row r="570">
          <cell r="A570">
            <v>221108106</v>
          </cell>
          <cell r="B570">
            <v>2901</v>
          </cell>
        </row>
        <row r="571">
          <cell r="A571">
            <v>221108107</v>
          </cell>
          <cell r="B571">
            <v>33203.5</v>
          </cell>
        </row>
        <row r="572">
          <cell r="A572">
            <v>221108109</v>
          </cell>
          <cell r="B572">
            <v>21000</v>
          </cell>
        </row>
        <row r="573">
          <cell r="A573">
            <v>221108111</v>
          </cell>
          <cell r="B573">
            <v>3949.8</v>
          </cell>
        </row>
        <row r="574">
          <cell r="A574">
            <v>221108112</v>
          </cell>
          <cell r="B574">
            <v>5900</v>
          </cell>
        </row>
        <row r="575">
          <cell r="A575">
            <v>221108113</v>
          </cell>
          <cell r="B575">
            <v>939.4</v>
          </cell>
        </row>
        <row r="576">
          <cell r="A576">
            <v>221108115</v>
          </cell>
          <cell r="B576">
            <v>297.43</v>
          </cell>
        </row>
        <row r="577">
          <cell r="A577">
            <v>221108116</v>
          </cell>
          <cell r="B577">
            <v>957.47</v>
          </cell>
        </row>
        <row r="578">
          <cell r="A578">
            <v>221108117</v>
          </cell>
          <cell r="B578">
            <v>3500</v>
          </cell>
        </row>
        <row r="579">
          <cell r="A579">
            <v>221108119</v>
          </cell>
          <cell r="B579">
            <v>10116.1</v>
          </cell>
        </row>
        <row r="580">
          <cell r="A580">
            <v>221108125</v>
          </cell>
          <cell r="B580">
            <v>6762</v>
          </cell>
        </row>
        <row r="581">
          <cell r="A581">
            <v>221110002</v>
          </cell>
          <cell r="B581">
            <v>3992.5</v>
          </cell>
        </row>
        <row r="582">
          <cell r="A582">
            <v>221110072</v>
          </cell>
          <cell r="B582">
            <v>2768.35</v>
          </cell>
        </row>
        <row r="583">
          <cell r="A583">
            <v>221110073</v>
          </cell>
          <cell r="B583">
            <v>600</v>
          </cell>
        </row>
        <row r="584">
          <cell r="A584">
            <v>221110076</v>
          </cell>
          <cell r="B584">
            <v>4958</v>
          </cell>
        </row>
        <row r="585">
          <cell r="A585">
            <v>221110077</v>
          </cell>
          <cell r="B585">
            <v>6060</v>
          </cell>
        </row>
        <row r="586">
          <cell r="A586">
            <v>221110080</v>
          </cell>
          <cell r="B586">
            <v>1459.64</v>
          </cell>
        </row>
        <row r="587">
          <cell r="A587">
            <v>221110082</v>
          </cell>
          <cell r="B587">
            <v>13934</v>
          </cell>
        </row>
        <row r="588">
          <cell r="A588">
            <v>221110083</v>
          </cell>
          <cell r="B588">
            <v>19225</v>
          </cell>
        </row>
        <row r="589">
          <cell r="A589">
            <v>221110084</v>
          </cell>
          <cell r="B589">
            <v>9000</v>
          </cell>
        </row>
        <row r="590">
          <cell r="A590">
            <v>221110085</v>
          </cell>
          <cell r="B590">
            <v>3100</v>
          </cell>
        </row>
        <row r="591">
          <cell r="A591">
            <v>221110088</v>
          </cell>
          <cell r="B591">
            <v>6752.68</v>
          </cell>
        </row>
        <row r="592">
          <cell r="A592">
            <v>221110089</v>
          </cell>
          <cell r="B592">
            <v>22605.41</v>
          </cell>
        </row>
        <row r="593">
          <cell r="A593">
            <v>221110091</v>
          </cell>
          <cell r="B593">
            <v>1661.1</v>
          </cell>
        </row>
        <row r="594">
          <cell r="A594">
            <v>221110093</v>
          </cell>
          <cell r="B594">
            <v>14595.24</v>
          </cell>
        </row>
        <row r="595">
          <cell r="A595">
            <v>221110094</v>
          </cell>
          <cell r="B595">
            <v>18391.79</v>
          </cell>
        </row>
        <row r="596">
          <cell r="A596">
            <v>221110095</v>
          </cell>
          <cell r="B596">
            <v>180.9</v>
          </cell>
        </row>
        <row r="597">
          <cell r="A597">
            <v>221110096</v>
          </cell>
          <cell r="B597">
            <v>25400</v>
          </cell>
        </row>
        <row r="598">
          <cell r="A598">
            <v>221110127</v>
          </cell>
          <cell r="B598">
            <v>140.4</v>
          </cell>
        </row>
        <row r="599">
          <cell r="A599">
            <v>221110129</v>
          </cell>
          <cell r="B599">
            <v>1644</v>
          </cell>
        </row>
        <row r="600">
          <cell r="A600">
            <v>221110130</v>
          </cell>
          <cell r="B600">
            <v>30420</v>
          </cell>
        </row>
        <row r="601">
          <cell r="A601">
            <v>221110132</v>
          </cell>
          <cell r="B601">
            <v>6338</v>
          </cell>
        </row>
        <row r="602">
          <cell r="A602">
            <v>221110133</v>
          </cell>
          <cell r="B602">
            <v>120546.15</v>
          </cell>
        </row>
        <row r="603">
          <cell r="A603">
            <v>221110135</v>
          </cell>
          <cell r="B603">
            <v>10000</v>
          </cell>
        </row>
        <row r="604">
          <cell r="A604">
            <v>221110136</v>
          </cell>
          <cell r="B604">
            <v>6979.9</v>
          </cell>
        </row>
        <row r="605">
          <cell r="A605">
            <v>221110137</v>
          </cell>
          <cell r="B605">
            <v>29950</v>
          </cell>
        </row>
        <row r="606">
          <cell r="A606">
            <v>221110139</v>
          </cell>
          <cell r="B606">
            <v>13740</v>
          </cell>
        </row>
        <row r="607">
          <cell r="A607">
            <v>221110152</v>
          </cell>
          <cell r="B607">
            <v>9158.12</v>
          </cell>
        </row>
        <row r="608">
          <cell r="A608">
            <v>221110157</v>
          </cell>
          <cell r="B608">
            <v>12535</v>
          </cell>
        </row>
        <row r="609">
          <cell r="A609">
            <v>221110160</v>
          </cell>
          <cell r="B609">
            <v>748.66</v>
          </cell>
        </row>
        <row r="610">
          <cell r="A610">
            <v>221110161</v>
          </cell>
          <cell r="B610">
            <v>9925</v>
          </cell>
        </row>
        <row r="611">
          <cell r="A611">
            <v>221110162</v>
          </cell>
          <cell r="B611">
            <v>8626.2</v>
          </cell>
        </row>
        <row r="612">
          <cell r="A612">
            <v>221110163</v>
          </cell>
          <cell r="B612">
            <v>4500</v>
          </cell>
        </row>
        <row r="613">
          <cell r="A613">
            <v>221110166</v>
          </cell>
          <cell r="B613">
            <v>5594</v>
          </cell>
        </row>
        <row r="614">
          <cell r="A614">
            <v>221110172</v>
          </cell>
          <cell r="B614">
            <v>14000</v>
          </cell>
        </row>
        <row r="615">
          <cell r="A615">
            <v>221110173</v>
          </cell>
          <cell r="B615">
            <v>10750</v>
          </cell>
        </row>
        <row r="616">
          <cell r="A616">
            <v>221110175</v>
          </cell>
          <cell r="B616">
            <v>15470</v>
          </cell>
        </row>
        <row r="617">
          <cell r="A617">
            <v>221110176</v>
          </cell>
          <cell r="B617">
            <v>5851.4</v>
          </cell>
        </row>
        <row r="618">
          <cell r="A618">
            <v>221110177</v>
          </cell>
          <cell r="B618">
            <v>3100</v>
          </cell>
        </row>
        <row r="619">
          <cell r="A619">
            <v>221110179</v>
          </cell>
          <cell r="B619">
            <v>8940</v>
          </cell>
        </row>
        <row r="620">
          <cell r="A620">
            <v>221110188</v>
          </cell>
          <cell r="B620">
            <v>6500</v>
          </cell>
        </row>
        <row r="621">
          <cell r="A621">
            <v>221110189</v>
          </cell>
          <cell r="B621">
            <v>19100</v>
          </cell>
        </row>
        <row r="622">
          <cell r="A622">
            <v>221110190</v>
          </cell>
          <cell r="B622">
            <v>5950</v>
          </cell>
        </row>
        <row r="623">
          <cell r="A623">
            <v>221110191</v>
          </cell>
          <cell r="B623">
            <v>11041.88</v>
          </cell>
        </row>
        <row r="624">
          <cell r="A624">
            <v>221110196</v>
          </cell>
          <cell r="B624">
            <v>7382.49</v>
          </cell>
        </row>
        <row r="625">
          <cell r="A625">
            <v>221110197</v>
          </cell>
          <cell r="B625">
            <v>4766.1</v>
          </cell>
        </row>
        <row r="626">
          <cell r="A626">
            <v>221110198</v>
          </cell>
          <cell r="B626">
            <v>4410</v>
          </cell>
        </row>
        <row r="627">
          <cell r="A627">
            <v>221110208</v>
          </cell>
          <cell r="B627">
            <v>12747.1</v>
          </cell>
        </row>
        <row r="628">
          <cell r="A628">
            <v>221110209</v>
          </cell>
          <cell r="B628">
            <v>239.79</v>
          </cell>
        </row>
        <row r="629">
          <cell r="A629">
            <v>221110210</v>
          </cell>
          <cell r="B629">
            <v>2803.77</v>
          </cell>
        </row>
        <row r="630">
          <cell r="A630">
            <v>221110211</v>
          </cell>
          <cell r="B630">
            <v>2600</v>
          </cell>
        </row>
        <row r="631">
          <cell r="A631">
            <v>221110214</v>
          </cell>
          <cell r="B631">
            <v>1891.5</v>
          </cell>
        </row>
        <row r="632">
          <cell r="A632">
            <v>221110215</v>
          </cell>
          <cell r="B632">
            <v>2389.88</v>
          </cell>
        </row>
        <row r="633">
          <cell r="A633">
            <v>221110216</v>
          </cell>
          <cell r="B633">
            <v>2649.46</v>
          </cell>
        </row>
        <row r="634">
          <cell r="A634">
            <v>221110217</v>
          </cell>
          <cell r="B634">
            <v>3220</v>
          </cell>
        </row>
        <row r="635">
          <cell r="A635">
            <v>221110218</v>
          </cell>
          <cell r="B635">
            <v>2655.73</v>
          </cell>
        </row>
        <row r="636">
          <cell r="A636">
            <v>221110220</v>
          </cell>
          <cell r="B636">
            <v>9232.59</v>
          </cell>
        </row>
        <row r="637">
          <cell r="A637">
            <v>221110221</v>
          </cell>
          <cell r="B637">
            <v>1225.23</v>
          </cell>
        </row>
        <row r="638">
          <cell r="A638">
            <v>221110223</v>
          </cell>
          <cell r="B638">
            <v>2355.47</v>
          </cell>
        </row>
        <row r="639">
          <cell r="A639">
            <v>221110224</v>
          </cell>
          <cell r="B639">
            <v>22437</v>
          </cell>
        </row>
        <row r="640">
          <cell r="A640">
            <v>221110225</v>
          </cell>
          <cell r="B640">
            <v>6120</v>
          </cell>
        </row>
        <row r="641">
          <cell r="A641">
            <v>221110226</v>
          </cell>
          <cell r="B641">
            <v>14000</v>
          </cell>
        </row>
        <row r="642">
          <cell r="A642">
            <v>221110227</v>
          </cell>
          <cell r="B642">
            <v>13919</v>
          </cell>
        </row>
        <row r="643">
          <cell r="A643">
            <v>221110228</v>
          </cell>
          <cell r="B643">
            <v>9300</v>
          </cell>
        </row>
        <row r="644">
          <cell r="A644">
            <v>221110231</v>
          </cell>
          <cell r="B644">
            <v>2930.49</v>
          </cell>
        </row>
        <row r="645">
          <cell r="A645">
            <v>221110232</v>
          </cell>
          <cell r="B645">
            <v>15281.5</v>
          </cell>
        </row>
        <row r="646">
          <cell r="A646">
            <v>221110234</v>
          </cell>
          <cell r="B646">
            <v>28768.44</v>
          </cell>
        </row>
        <row r="647">
          <cell r="A647">
            <v>221110236</v>
          </cell>
          <cell r="B647">
            <v>4464.98</v>
          </cell>
        </row>
        <row r="648">
          <cell r="A648">
            <v>221110237</v>
          </cell>
          <cell r="B648">
            <v>5930</v>
          </cell>
        </row>
        <row r="649">
          <cell r="A649">
            <v>221110241</v>
          </cell>
          <cell r="B649">
            <v>3999.91</v>
          </cell>
        </row>
        <row r="650">
          <cell r="A650">
            <v>221110246</v>
          </cell>
          <cell r="B650">
            <v>7010</v>
          </cell>
        </row>
        <row r="651">
          <cell r="A651">
            <v>221110249</v>
          </cell>
          <cell r="B651">
            <v>2300</v>
          </cell>
        </row>
        <row r="652">
          <cell r="A652">
            <v>221110250</v>
          </cell>
          <cell r="B652">
            <v>1500</v>
          </cell>
        </row>
        <row r="653">
          <cell r="A653">
            <v>221110262</v>
          </cell>
          <cell r="B653">
            <v>637.98</v>
          </cell>
        </row>
        <row r="654">
          <cell r="A654">
            <v>221110269</v>
          </cell>
          <cell r="B654">
            <v>400</v>
          </cell>
        </row>
        <row r="655">
          <cell r="A655">
            <v>221110271</v>
          </cell>
          <cell r="B655">
            <v>3550</v>
          </cell>
        </row>
        <row r="656">
          <cell r="A656">
            <v>221110276</v>
          </cell>
          <cell r="B656">
            <v>1400</v>
          </cell>
        </row>
        <row r="657">
          <cell r="A657">
            <v>221110279</v>
          </cell>
          <cell r="B657">
            <v>1400</v>
          </cell>
        </row>
        <row r="658">
          <cell r="A658">
            <v>221110280</v>
          </cell>
          <cell r="B658">
            <v>1285</v>
          </cell>
        </row>
        <row r="659">
          <cell r="A659">
            <v>221110281</v>
          </cell>
          <cell r="B659">
            <v>9524</v>
          </cell>
        </row>
        <row r="660">
          <cell r="A660">
            <v>221110282</v>
          </cell>
          <cell r="B660">
            <v>15370</v>
          </cell>
        </row>
        <row r="661">
          <cell r="A661">
            <v>221110283</v>
          </cell>
          <cell r="B661">
            <v>19525.92</v>
          </cell>
        </row>
        <row r="662">
          <cell r="A662">
            <v>221110284</v>
          </cell>
          <cell r="B662">
            <v>24130.2</v>
          </cell>
        </row>
        <row r="663">
          <cell r="A663">
            <v>221110285</v>
          </cell>
          <cell r="B663">
            <v>25560</v>
          </cell>
        </row>
        <row r="664">
          <cell r="A664">
            <v>221110286</v>
          </cell>
          <cell r="B664">
            <v>15950</v>
          </cell>
        </row>
        <row r="665">
          <cell r="A665">
            <v>221110287</v>
          </cell>
          <cell r="B665">
            <v>26700</v>
          </cell>
        </row>
        <row r="666">
          <cell r="A666">
            <v>221110288</v>
          </cell>
          <cell r="B666">
            <v>2803.02</v>
          </cell>
        </row>
        <row r="667">
          <cell r="A667">
            <v>221110289</v>
          </cell>
          <cell r="B667">
            <v>50821.52</v>
          </cell>
        </row>
        <row r="668">
          <cell r="A668">
            <v>221110290</v>
          </cell>
          <cell r="B668">
            <v>6100</v>
          </cell>
        </row>
        <row r="669">
          <cell r="A669">
            <v>221110294</v>
          </cell>
          <cell r="B669">
            <v>42815.91</v>
          </cell>
        </row>
        <row r="670">
          <cell r="A670">
            <v>221110295</v>
          </cell>
          <cell r="B670">
            <v>7054.21</v>
          </cell>
        </row>
        <row r="671">
          <cell r="A671">
            <v>221110297</v>
          </cell>
          <cell r="B671">
            <v>18070</v>
          </cell>
        </row>
        <row r="672">
          <cell r="A672">
            <v>221110299</v>
          </cell>
          <cell r="B672">
            <v>17500</v>
          </cell>
        </row>
        <row r="673">
          <cell r="A673">
            <v>221110301</v>
          </cell>
          <cell r="B673">
            <v>7600</v>
          </cell>
        </row>
        <row r="674">
          <cell r="A674">
            <v>221110302</v>
          </cell>
          <cell r="B674">
            <v>733.96</v>
          </cell>
        </row>
        <row r="675">
          <cell r="A675">
            <v>221110303</v>
          </cell>
          <cell r="B675">
            <v>19952.49</v>
          </cell>
        </row>
        <row r="676">
          <cell r="A676">
            <v>221110305</v>
          </cell>
          <cell r="B676">
            <v>1334.45</v>
          </cell>
        </row>
        <row r="677">
          <cell r="A677">
            <v>221110308</v>
          </cell>
          <cell r="B677">
            <v>22491.46</v>
          </cell>
        </row>
        <row r="678">
          <cell r="A678">
            <v>221110310</v>
          </cell>
          <cell r="B678">
            <v>9518.82</v>
          </cell>
        </row>
        <row r="679">
          <cell r="A679">
            <v>221110312</v>
          </cell>
          <cell r="B679">
            <v>18600</v>
          </cell>
        </row>
        <row r="680">
          <cell r="A680">
            <v>221110314</v>
          </cell>
          <cell r="B680">
            <v>17056.39</v>
          </cell>
        </row>
        <row r="681">
          <cell r="A681">
            <v>221110316</v>
          </cell>
          <cell r="B681">
            <v>12720</v>
          </cell>
        </row>
        <row r="682">
          <cell r="A682">
            <v>221110317</v>
          </cell>
          <cell r="B682">
            <v>2604.7</v>
          </cell>
        </row>
        <row r="683">
          <cell r="A683">
            <v>221110319</v>
          </cell>
          <cell r="B683">
            <v>20990</v>
          </cell>
        </row>
        <row r="684">
          <cell r="A684">
            <v>221110320</v>
          </cell>
          <cell r="B684">
            <v>8451.11</v>
          </cell>
        </row>
        <row r="685">
          <cell r="A685">
            <v>221110324</v>
          </cell>
          <cell r="B685">
            <v>3260</v>
          </cell>
        </row>
        <row r="686">
          <cell r="A686">
            <v>221110325</v>
          </cell>
          <cell r="B686">
            <v>4809.39</v>
          </cell>
        </row>
        <row r="687">
          <cell r="A687">
            <v>221110327</v>
          </cell>
          <cell r="B687">
            <v>52.61</v>
          </cell>
        </row>
        <row r="688">
          <cell r="A688">
            <v>221110329</v>
          </cell>
          <cell r="B688">
            <v>2400</v>
          </cell>
        </row>
        <row r="689">
          <cell r="A689">
            <v>221110330</v>
          </cell>
          <cell r="B689">
            <v>5043</v>
          </cell>
        </row>
        <row r="690">
          <cell r="A690">
            <v>221110331</v>
          </cell>
          <cell r="B690">
            <v>21656.3</v>
          </cell>
        </row>
        <row r="691">
          <cell r="A691">
            <v>221110333</v>
          </cell>
          <cell r="B691">
            <v>6286.88</v>
          </cell>
        </row>
        <row r="692">
          <cell r="A692">
            <v>221110334</v>
          </cell>
          <cell r="B692">
            <v>6047</v>
          </cell>
        </row>
        <row r="693">
          <cell r="A693">
            <v>221110336</v>
          </cell>
          <cell r="B693">
            <v>11968.22</v>
          </cell>
        </row>
        <row r="694">
          <cell r="A694">
            <v>221110339</v>
          </cell>
          <cell r="B694">
            <v>11470</v>
          </cell>
        </row>
        <row r="695">
          <cell r="A695">
            <v>221110340</v>
          </cell>
          <cell r="B695">
            <v>44142.89</v>
          </cell>
        </row>
        <row r="696">
          <cell r="A696">
            <v>221111001</v>
          </cell>
          <cell r="B696">
            <v>1035450.23</v>
          </cell>
        </row>
        <row r="697">
          <cell r="A697">
            <v>221114225</v>
          </cell>
          <cell r="B697">
            <v>562.3</v>
          </cell>
        </row>
        <row r="698">
          <cell r="A698">
            <v>221114241</v>
          </cell>
          <cell r="B698">
            <v>160</v>
          </cell>
        </row>
        <row r="699">
          <cell r="A699">
            <v>221114244</v>
          </cell>
          <cell r="B699">
            <v>867.85</v>
          </cell>
        </row>
        <row r="700">
          <cell r="A700">
            <v>221114277</v>
          </cell>
          <cell r="B700">
            <v>3400</v>
          </cell>
        </row>
        <row r="701">
          <cell r="A701">
            <v>221114280</v>
          </cell>
          <cell r="B701">
            <v>1569.99</v>
          </cell>
        </row>
        <row r="702">
          <cell r="A702">
            <v>221114284</v>
          </cell>
          <cell r="B702">
            <v>4000</v>
          </cell>
        </row>
        <row r="703">
          <cell r="A703">
            <v>221114287</v>
          </cell>
          <cell r="B703">
            <v>1300</v>
          </cell>
        </row>
        <row r="704">
          <cell r="A704">
            <v>221114306</v>
          </cell>
          <cell r="B704">
            <v>2597.07</v>
          </cell>
        </row>
        <row r="705">
          <cell r="A705">
            <v>221114315</v>
          </cell>
          <cell r="B705">
            <v>8500</v>
          </cell>
        </row>
        <row r="706">
          <cell r="A706">
            <v>221114327</v>
          </cell>
          <cell r="B706">
            <v>300</v>
          </cell>
        </row>
        <row r="707">
          <cell r="A707">
            <v>221114356</v>
          </cell>
          <cell r="B707">
            <v>298.57</v>
          </cell>
        </row>
        <row r="708">
          <cell r="A708">
            <v>221114359</v>
          </cell>
          <cell r="B708">
            <v>1790</v>
          </cell>
        </row>
        <row r="709">
          <cell r="A709">
            <v>221114362</v>
          </cell>
          <cell r="B709">
            <v>880</v>
          </cell>
        </row>
        <row r="710">
          <cell r="A710">
            <v>221114370</v>
          </cell>
          <cell r="B710">
            <v>560</v>
          </cell>
        </row>
        <row r="711">
          <cell r="A711">
            <v>221114372</v>
          </cell>
          <cell r="B711">
            <v>4000</v>
          </cell>
        </row>
        <row r="712">
          <cell r="A712">
            <v>221114374</v>
          </cell>
          <cell r="B712">
            <v>9000</v>
          </cell>
        </row>
        <row r="713">
          <cell r="A713">
            <v>221114376</v>
          </cell>
          <cell r="B713">
            <v>12096.4</v>
          </cell>
        </row>
        <row r="714">
          <cell r="A714">
            <v>221114377</v>
          </cell>
          <cell r="B714">
            <v>1580</v>
          </cell>
        </row>
        <row r="715">
          <cell r="A715">
            <v>221117002</v>
          </cell>
          <cell r="B715">
            <v>166</v>
          </cell>
        </row>
        <row r="716">
          <cell r="A716">
            <v>221126002</v>
          </cell>
          <cell r="B716">
            <v>12000</v>
          </cell>
        </row>
        <row r="717">
          <cell r="A717">
            <v>221329020</v>
          </cell>
          <cell r="B717">
            <v>29800</v>
          </cell>
        </row>
        <row r="718">
          <cell r="A718">
            <v>221329025</v>
          </cell>
          <cell r="B718">
            <v>296700</v>
          </cell>
        </row>
        <row r="719">
          <cell r="A719">
            <v>221329026</v>
          </cell>
          <cell r="B719">
            <v>94988</v>
          </cell>
        </row>
        <row r="720">
          <cell r="A720">
            <v>221329027</v>
          </cell>
          <cell r="B720">
            <v>3662160.75</v>
          </cell>
        </row>
        <row r="721">
          <cell r="A721">
            <v>225601001</v>
          </cell>
          <cell r="B721">
            <v>519</v>
          </cell>
        </row>
        <row r="722">
          <cell r="A722">
            <v>225601003</v>
          </cell>
          <cell r="B722">
            <v>2500</v>
          </cell>
        </row>
        <row r="723">
          <cell r="A723">
            <v>225601005</v>
          </cell>
          <cell r="B723">
            <v>2000</v>
          </cell>
        </row>
        <row r="724">
          <cell r="A724">
            <v>225601008</v>
          </cell>
          <cell r="B724">
            <v>1366</v>
          </cell>
        </row>
        <row r="725">
          <cell r="A725">
            <v>225601009</v>
          </cell>
          <cell r="B725">
            <v>2066</v>
          </cell>
        </row>
        <row r="726">
          <cell r="A726">
            <v>225601010</v>
          </cell>
          <cell r="B726">
            <v>1200</v>
          </cell>
        </row>
        <row r="727">
          <cell r="A727">
            <v>225601013</v>
          </cell>
          <cell r="B727">
            <v>4640</v>
          </cell>
        </row>
        <row r="728">
          <cell r="A728">
            <v>225601014</v>
          </cell>
          <cell r="B728">
            <v>4100</v>
          </cell>
        </row>
        <row r="729">
          <cell r="A729">
            <v>225601015</v>
          </cell>
          <cell r="B729">
            <v>64</v>
          </cell>
        </row>
        <row r="730">
          <cell r="A730">
            <v>225601017</v>
          </cell>
          <cell r="B730">
            <v>422.4</v>
          </cell>
        </row>
        <row r="731">
          <cell r="A731">
            <v>225601021</v>
          </cell>
          <cell r="B731">
            <v>400</v>
          </cell>
        </row>
        <row r="732">
          <cell r="A732">
            <v>226113003</v>
          </cell>
          <cell r="B732">
            <v>13870</v>
          </cell>
        </row>
        <row r="733">
          <cell r="A733">
            <v>226115003</v>
          </cell>
          <cell r="B733">
            <v>9530</v>
          </cell>
        </row>
        <row r="734">
          <cell r="A734">
            <v>226115005</v>
          </cell>
          <cell r="B734">
            <v>19721.5</v>
          </cell>
        </row>
        <row r="735">
          <cell r="A735">
            <v>226115006</v>
          </cell>
          <cell r="B735">
            <v>8963</v>
          </cell>
        </row>
        <row r="736">
          <cell r="A736">
            <v>231104005</v>
          </cell>
          <cell r="B736">
            <v>10560</v>
          </cell>
        </row>
        <row r="737">
          <cell r="A737">
            <v>231104006</v>
          </cell>
          <cell r="B737">
            <v>1929.35</v>
          </cell>
        </row>
        <row r="738">
          <cell r="A738">
            <v>231104013</v>
          </cell>
          <cell r="B738">
            <v>2978.6</v>
          </cell>
        </row>
        <row r="739">
          <cell r="A739">
            <v>231104015</v>
          </cell>
          <cell r="B739">
            <v>6100</v>
          </cell>
        </row>
        <row r="740">
          <cell r="A740">
            <v>231104017</v>
          </cell>
          <cell r="B740">
            <v>4300</v>
          </cell>
        </row>
        <row r="741">
          <cell r="A741">
            <v>231104019</v>
          </cell>
          <cell r="B741">
            <v>5390</v>
          </cell>
        </row>
        <row r="742">
          <cell r="A742">
            <v>231104021</v>
          </cell>
          <cell r="B742">
            <v>390</v>
          </cell>
        </row>
        <row r="743">
          <cell r="A743">
            <v>231104022</v>
          </cell>
          <cell r="B743">
            <v>6230</v>
          </cell>
        </row>
        <row r="744">
          <cell r="A744">
            <v>231201020</v>
          </cell>
          <cell r="B744">
            <v>5200</v>
          </cell>
        </row>
        <row r="745">
          <cell r="A745">
            <v>231201030</v>
          </cell>
          <cell r="B745">
            <v>2379</v>
          </cell>
        </row>
        <row r="746">
          <cell r="A746">
            <v>231201039</v>
          </cell>
          <cell r="B746">
            <v>149.82</v>
          </cell>
        </row>
        <row r="747">
          <cell r="A747">
            <v>231201044</v>
          </cell>
          <cell r="B747">
            <v>558</v>
          </cell>
        </row>
        <row r="748">
          <cell r="A748">
            <v>231201052</v>
          </cell>
          <cell r="B748">
            <v>903.54</v>
          </cell>
        </row>
        <row r="749">
          <cell r="A749">
            <v>231201079</v>
          </cell>
          <cell r="B749">
            <v>8163</v>
          </cell>
        </row>
        <row r="750">
          <cell r="A750">
            <v>231201082</v>
          </cell>
          <cell r="B750">
            <v>1996.5</v>
          </cell>
        </row>
        <row r="751">
          <cell r="A751">
            <v>231201126</v>
          </cell>
          <cell r="B751">
            <v>1991</v>
          </cell>
        </row>
        <row r="752">
          <cell r="A752">
            <v>231201139</v>
          </cell>
          <cell r="B752">
            <v>990.65</v>
          </cell>
        </row>
        <row r="753">
          <cell r="A753">
            <v>231201157</v>
          </cell>
          <cell r="B753">
            <v>980</v>
          </cell>
        </row>
        <row r="754">
          <cell r="A754">
            <v>231201168</v>
          </cell>
          <cell r="B754">
            <v>329.31</v>
          </cell>
        </row>
        <row r="755">
          <cell r="A755">
            <v>231201200</v>
          </cell>
          <cell r="B755">
            <v>489.53</v>
          </cell>
        </row>
        <row r="756">
          <cell r="A756">
            <v>231201201</v>
          </cell>
          <cell r="B756">
            <v>616</v>
          </cell>
        </row>
        <row r="757">
          <cell r="A757">
            <v>231201204</v>
          </cell>
          <cell r="B757">
            <v>994.6</v>
          </cell>
        </row>
        <row r="758">
          <cell r="A758">
            <v>231201208</v>
          </cell>
          <cell r="B758">
            <v>276.57</v>
          </cell>
        </row>
        <row r="759">
          <cell r="A759">
            <v>231201214</v>
          </cell>
          <cell r="B759">
            <v>531.4</v>
          </cell>
        </row>
        <row r="760">
          <cell r="A760">
            <v>231201270</v>
          </cell>
          <cell r="B760">
            <v>623.95</v>
          </cell>
        </row>
        <row r="761">
          <cell r="A761">
            <v>233400102</v>
          </cell>
          <cell r="B761">
            <v>18462</v>
          </cell>
        </row>
        <row r="762">
          <cell r="A762">
            <v>240211004</v>
          </cell>
          <cell r="B762">
            <v>26375.5</v>
          </cell>
        </row>
        <row r="763">
          <cell r="A763">
            <v>240211007</v>
          </cell>
          <cell r="B763">
            <v>6000</v>
          </cell>
        </row>
        <row r="764">
          <cell r="A764">
            <v>241001002</v>
          </cell>
          <cell r="B764">
            <v>240</v>
          </cell>
        </row>
        <row r="765">
          <cell r="A765">
            <v>241001003</v>
          </cell>
          <cell r="B765">
            <v>7680</v>
          </cell>
        </row>
        <row r="766">
          <cell r="A766">
            <v>241001004</v>
          </cell>
          <cell r="B766">
            <v>24441</v>
          </cell>
        </row>
        <row r="767">
          <cell r="A767">
            <v>241001008</v>
          </cell>
          <cell r="B767">
            <v>157316.05</v>
          </cell>
        </row>
        <row r="768">
          <cell r="A768">
            <v>241001012</v>
          </cell>
          <cell r="B768">
            <v>35664.54</v>
          </cell>
        </row>
        <row r="769">
          <cell r="A769">
            <v>241002002</v>
          </cell>
          <cell r="B769">
            <v>1850</v>
          </cell>
        </row>
        <row r="770">
          <cell r="A770">
            <v>241002003</v>
          </cell>
          <cell r="B770">
            <v>10180</v>
          </cell>
        </row>
        <row r="771">
          <cell r="A771">
            <v>241002004</v>
          </cell>
          <cell r="B771">
            <v>86127.99</v>
          </cell>
        </row>
        <row r="772">
          <cell r="A772">
            <v>241002005</v>
          </cell>
          <cell r="B772">
            <v>19178.57</v>
          </cell>
        </row>
        <row r="773">
          <cell r="A773">
            <v>241002007</v>
          </cell>
          <cell r="B773">
            <v>25900</v>
          </cell>
        </row>
        <row r="774">
          <cell r="A774">
            <v>241002008</v>
          </cell>
          <cell r="B774">
            <v>1346</v>
          </cell>
        </row>
        <row r="775">
          <cell r="A775">
            <v>241002009</v>
          </cell>
          <cell r="B775">
            <v>8716.67</v>
          </cell>
        </row>
        <row r="776">
          <cell r="A776">
            <v>241002012</v>
          </cell>
          <cell r="B776">
            <v>2318</v>
          </cell>
        </row>
        <row r="777">
          <cell r="A777">
            <v>241102045</v>
          </cell>
          <cell r="B777">
            <v>74560</v>
          </cell>
        </row>
        <row r="778">
          <cell r="A778">
            <v>241107002</v>
          </cell>
          <cell r="B778">
            <v>52440</v>
          </cell>
        </row>
        <row r="779">
          <cell r="A779">
            <v>241107003</v>
          </cell>
          <cell r="B779">
            <v>22560</v>
          </cell>
        </row>
        <row r="780">
          <cell r="A780">
            <v>241201001</v>
          </cell>
          <cell r="B780">
            <v>830</v>
          </cell>
        </row>
        <row r="781">
          <cell r="A781">
            <v>241201002</v>
          </cell>
          <cell r="B781">
            <v>7595.78</v>
          </cell>
        </row>
        <row r="782">
          <cell r="A782">
            <v>241201003</v>
          </cell>
          <cell r="B782">
            <v>6090</v>
          </cell>
        </row>
        <row r="783">
          <cell r="A783">
            <v>241201004</v>
          </cell>
          <cell r="B783">
            <v>9990</v>
          </cell>
        </row>
        <row r="784">
          <cell r="A784">
            <v>241201006</v>
          </cell>
          <cell r="B784">
            <v>4600</v>
          </cell>
        </row>
        <row r="785">
          <cell r="A785">
            <v>241201008</v>
          </cell>
          <cell r="B785">
            <v>4800</v>
          </cell>
        </row>
        <row r="786">
          <cell r="A786">
            <v>241201010</v>
          </cell>
          <cell r="B786">
            <v>5000</v>
          </cell>
        </row>
        <row r="787">
          <cell r="A787">
            <v>241201012</v>
          </cell>
          <cell r="B787">
            <v>5000</v>
          </cell>
        </row>
        <row r="788">
          <cell r="A788">
            <v>241201013</v>
          </cell>
          <cell r="B788">
            <v>4903</v>
          </cell>
        </row>
        <row r="789">
          <cell r="A789">
            <v>241201015</v>
          </cell>
          <cell r="B789">
            <v>3972</v>
          </cell>
        </row>
        <row r="790">
          <cell r="A790">
            <v>241201017</v>
          </cell>
          <cell r="B790">
            <v>1767.08</v>
          </cell>
        </row>
        <row r="791">
          <cell r="A791">
            <v>241201019</v>
          </cell>
          <cell r="B791">
            <v>2500</v>
          </cell>
        </row>
        <row r="792">
          <cell r="A792">
            <v>241201023</v>
          </cell>
          <cell r="B792">
            <v>2250</v>
          </cell>
        </row>
        <row r="793">
          <cell r="A793">
            <v>241201024</v>
          </cell>
          <cell r="B793">
            <v>433.23</v>
          </cell>
        </row>
        <row r="794">
          <cell r="A794">
            <v>241201026</v>
          </cell>
          <cell r="B794">
            <v>2364.24</v>
          </cell>
        </row>
        <row r="795">
          <cell r="A795">
            <v>241201029</v>
          </cell>
          <cell r="B795">
            <v>99.44</v>
          </cell>
        </row>
        <row r="796">
          <cell r="A796">
            <v>241201030</v>
          </cell>
          <cell r="B796">
            <v>998.78</v>
          </cell>
        </row>
        <row r="797">
          <cell r="A797">
            <v>241201031</v>
          </cell>
          <cell r="B797">
            <v>2465</v>
          </cell>
        </row>
        <row r="798">
          <cell r="A798">
            <v>241201034</v>
          </cell>
          <cell r="B798">
            <v>1867.58</v>
          </cell>
        </row>
        <row r="799">
          <cell r="A799">
            <v>241201048</v>
          </cell>
          <cell r="B799">
            <v>2500</v>
          </cell>
        </row>
        <row r="800">
          <cell r="A800">
            <v>241201057</v>
          </cell>
          <cell r="B800">
            <v>5993</v>
          </cell>
        </row>
        <row r="801">
          <cell r="A801">
            <v>241201064</v>
          </cell>
          <cell r="B801">
            <v>3000</v>
          </cell>
        </row>
        <row r="802">
          <cell r="A802">
            <v>241201067</v>
          </cell>
          <cell r="B802">
            <v>1975</v>
          </cell>
        </row>
        <row r="803">
          <cell r="A803">
            <v>241201074</v>
          </cell>
          <cell r="B803">
            <v>582.1</v>
          </cell>
        </row>
        <row r="804">
          <cell r="A804">
            <v>241201076</v>
          </cell>
          <cell r="B804">
            <v>309.5</v>
          </cell>
        </row>
        <row r="805">
          <cell r="A805">
            <v>241201082</v>
          </cell>
          <cell r="B805">
            <v>1000</v>
          </cell>
        </row>
        <row r="806">
          <cell r="A806">
            <v>241201104</v>
          </cell>
          <cell r="B806">
            <v>2602.5</v>
          </cell>
        </row>
        <row r="807">
          <cell r="A807">
            <v>241201111</v>
          </cell>
          <cell r="B807">
            <v>670.98</v>
          </cell>
        </row>
        <row r="808">
          <cell r="A808">
            <v>241201131</v>
          </cell>
          <cell r="B808">
            <v>913.52</v>
          </cell>
        </row>
        <row r="809">
          <cell r="A809">
            <v>241201135</v>
          </cell>
          <cell r="B809">
            <v>3800</v>
          </cell>
        </row>
        <row r="810">
          <cell r="A810">
            <v>241201137</v>
          </cell>
          <cell r="B810">
            <v>485.5</v>
          </cell>
        </row>
        <row r="811">
          <cell r="A811">
            <v>241201138</v>
          </cell>
          <cell r="B811">
            <v>1653.18</v>
          </cell>
        </row>
        <row r="812">
          <cell r="A812">
            <v>241201150</v>
          </cell>
          <cell r="B812">
            <v>1499.73</v>
          </cell>
        </row>
        <row r="813">
          <cell r="A813">
            <v>241201178</v>
          </cell>
          <cell r="B813">
            <v>5000</v>
          </cell>
        </row>
        <row r="814">
          <cell r="A814">
            <v>241201191</v>
          </cell>
          <cell r="B814">
            <v>220.06</v>
          </cell>
        </row>
        <row r="815">
          <cell r="A815">
            <v>241201195</v>
          </cell>
          <cell r="B815">
            <v>5274.89</v>
          </cell>
        </row>
        <row r="816">
          <cell r="A816">
            <v>241201200</v>
          </cell>
          <cell r="B816">
            <v>1502.96</v>
          </cell>
        </row>
        <row r="817">
          <cell r="A817">
            <v>241201220</v>
          </cell>
          <cell r="B817">
            <v>158</v>
          </cell>
        </row>
        <row r="818">
          <cell r="A818">
            <v>241201221</v>
          </cell>
          <cell r="B818">
            <v>1219.6</v>
          </cell>
        </row>
        <row r="819">
          <cell r="A819">
            <v>241201222</v>
          </cell>
          <cell r="B819">
            <v>1244.26</v>
          </cell>
        </row>
        <row r="820">
          <cell r="A820">
            <v>241201237</v>
          </cell>
          <cell r="B820">
            <v>1520.84</v>
          </cell>
        </row>
        <row r="821">
          <cell r="A821">
            <v>241201240</v>
          </cell>
          <cell r="B821">
            <v>2000</v>
          </cell>
        </row>
        <row r="822">
          <cell r="A822">
            <v>241201244</v>
          </cell>
          <cell r="B822">
            <v>1294</v>
          </cell>
        </row>
        <row r="823">
          <cell r="A823">
            <v>241201254</v>
          </cell>
          <cell r="B823">
            <v>1910.37</v>
          </cell>
        </row>
        <row r="824">
          <cell r="A824">
            <v>241201272</v>
          </cell>
          <cell r="B824">
            <v>1451.22</v>
          </cell>
        </row>
        <row r="825">
          <cell r="A825">
            <v>241201276</v>
          </cell>
          <cell r="B825">
            <v>1900</v>
          </cell>
        </row>
        <row r="826">
          <cell r="A826">
            <v>241201277</v>
          </cell>
          <cell r="B826">
            <v>4999.88</v>
          </cell>
        </row>
        <row r="827">
          <cell r="A827">
            <v>241201280</v>
          </cell>
          <cell r="B827">
            <v>1994.35</v>
          </cell>
        </row>
        <row r="828">
          <cell r="A828">
            <v>241201281</v>
          </cell>
          <cell r="B828">
            <v>1823</v>
          </cell>
        </row>
        <row r="829">
          <cell r="A829">
            <v>241201283</v>
          </cell>
          <cell r="B829">
            <v>1098</v>
          </cell>
        </row>
        <row r="830">
          <cell r="A830">
            <v>241201286</v>
          </cell>
          <cell r="B830">
            <v>2512.35</v>
          </cell>
        </row>
        <row r="831">
          <cell r="A831">
            <v>241201295</v>
          </cell>
          <cell r="B831">
            <v>2500</v>
          </cell>
        </row>
        <row r="832">
          <cell r="A832">
            <v>241201296</v>
          </cell>
          <cell r="B832">
            <v>789.94</v>
          </cell>
        </row>
        <row r="833">
          <cell r="A833">
            <v>241201301</v>
          </cell>
          <cell r="B833">
            <v>909.6</v>
          </cell>
        </row>
        <row r="834">
          <cell r="A834">
            <v>243400102</v>
          </cell>
          <cell r="B834">
            <v>34085</v>
          </cell>
        </row>
        <row r="835">
          <cell r="A835">
            <v>251002001</v>
          </cell>
          <cell r="B835">
            <v>18100</v>
          </cell>
        </row>
        <row r="836">
          <cell r="A836">
            <v>251002002</v>
          </cell>
          <cell r="B836">
            <v>70213</v>
          </cell>
        </row>
        <row r="837">
          <cell r="A837">
            <v>251004001</v>
          </cell>
          <cell r="B837">
            <v>311290.03</v>
          </cell>
        </row>
        <row r="838">
          <cell r="A838">
            <v>251004002</v>
          </cell>
          <cell r="B838">
            <v>143706.69</v>
          </cell>
        </row>
        <row r="839">
          <cell r="A839">
            <v>251004004</v>
          </cell>
          <cell r="B839">
            <v>1050683.34</v>
          </cell>
        </row>
        <row r="840">
          <cell r="A840">
            <v>251008001</v>
          </cell>
          <cell r="B840">
            <v>145232.84</v>
          </cell>
        </row>
        <row r="841">
          <cell r="A841">
            <v>251008002</v>
          </cell>
          <cell r="B841">
            <v>57297.32</v>
          </cell>
        </row>
        <row r="842">
          <cell r="A842">
            <v>251008003</v>
          </cell>
          <cell r="B842">
            <v>12000</v>
          </cell>
        </row>
        <row r="843">
          <cell r="A843">
            <v>251008004</v>
          </cell>
          <cell r="B843">
            <v>99329.78</v>
          </cell>
        </row>
        <row r="844">
          <cell r="A844">
            <v>251008005</v>
          </cell>
          <cell r="B844">
            <v>28056.77</v>
          </cell>
        </row>
        <row r="845">
          <cell r="A845">
            <v>251008006</v>
          </cell>
          <cell r="B845">
            <v>20252.38</v>
          </cell>
        </row>
        <row r="846">
          <cell r="A846">
            <v>251008007</v>
          </cell>
          <cell r="B846">
            <v>215829.79</v>
          </cell>
        </row>
        <row r="847">
          <cell r="A847">
            <v>251008008</v>
          </cell>
          <cell r="B847">
            <v>134294.63</v>
          </cell>
        </row>
        <row r="848">
          <cell r="A848">
            <v>251008009</v>
          </cell>
          <cell r="B848">
            <v>117267.3</v>
          </cell>
        </row>
        <row r="849">
          <cell r="A849">
            <v>251008012</v>
          </cell>
          <cell r="B849">
            <v>7142.86</v>
          </cell>
        </row>
        <row r="850">
          <cell r="A850">
            <v>251008014</v>
          </cell>
          <cell r="B850">
            <v>26818</v>
          </cell>
        </row>
        <row r="851">
          <cell r="A851">
            <v>251010001</v>
          </cell>
          <cell r="B851">
            <v>32476.22</v>
          </cell>
        </row>
        <row r="852">
          <cell r="A852">
            <v>251010002</v>
          </cell>
          <cell r="B852">
            <v>11500</v>
          </cell>
        </row>
        <row r="853">
          <cell r="A853">
            <v>251101005</v>
          </cell>
          <cell r="B853">
            <v>240</v>
          </cell>
        </row>
        <row r="854">
          <cell r="A854">
            <v>251101018</v>
          </cell>
          <cell r="B854">
            <v>47404.5</v>
          </cell>
        </row>
        <row r="855">
          <cell r="A855">
            <v>251101025</v>
          </cell>
          <cell r="B855">
            <v>9258</v>
          </cell>
        </row>
        <row r="856">
          <cell r="A856">
            <v>251101029</v>
          </cell>
          <cell r="B856">
            <v>5786</v>
          </cell>
        </row>
        <row r="857">
          <cell r="A857">
            <v>251101031</v>
          </cell>
          <cell r="B857">
            <v>25565</v>
          </cell>
        </row>
        <row r="858">
          <cell r="A858">
            <v>251101032</v>
          </cell>
          <cell r="B858">
            <v>26092.6</v>
          </cell>
        </row>
        <row r="859">
          <cell r="A859">
            <v>251101033</v>
          </cell>
          <cell r="B859">
            <v>26796.2</v>
          </cell>
        </row>
        <row r="860">
          <cell r="A860">
            <v>251101034</v>
          </cell>
          <cell r="B860">
            <v>66462.6</v>
          </cell>
        </row>
        <row r="861">
          <cell r="A861">
            <v>251101035</v>
          </cell>
          <cell r="B861">
            <v>15192.6</v>
          </cell>
        </row>
        <row r="862">
          <cell r="A862">
            <v>251101038</v>
          </cell>
          <cell r="B862">
            <v>15306</v>
          </cell>
        </row>
        <row r="863">
          <cell r="A863">
            <v>251101040</v>
          </cell>
          <cell r="B863">
            <v>22873.71</v>
          </cell>
        </row>
        <row r="864">
          <cell r="A864">
            <v>251111001</v>
          </cell>
          <cell r="B864">
            <v>1325.67</v>
          </cell>
        </row>
        <row r="865">
          <cell r="A865">
            <v>251111002</v>
          </cell>
          <cell r="B865">
            <v>106</v>
          </cell>
        </row>
        <row r="866">
          <cell r="A866">
            <v>251112002</v>
          </cell>
          <cell r="B866">
            <v>205520.5</v>
          </cell>
        </row>
        <row r="867">
          <cell r="A867">
            <v>251118001</v>
          </cell>
          <cell r="B867">
            <v>117335.95</v>
          </cell>
        </row>
        <row r="868">
          <cell r="A868">
            <v>251121001</v>
          </cell>
          <cell r="B868">
            <v>14880</v>
          </cell>
        </row>
        <row r="869">
          <cell r="A869">
            <v>251201001</v>
          </cell>
          <cell r="B869">
            <v>266.3</v>
          </cell>
        </row>
        <row r="870">
          <cell r="A870">
            <v>251201026</v>
          </cell>
          <cell r="B870">
            <v>2633.87</v>
          </cell>
        </row>
        <row r="871">
          <cell r="A871">
            <v>251201033</v>
          </cell>
          <cell r="B871">
            <v>345.68</v>
          </cell>
        </row>
        <row r="872">
          <cell r="A872">
            <v>251201037</v>
          </cell>
          <cell r="B872">
            <v>1062.52</v>
          </cell>
        </row>
        <row r="873">
          <cell r="A873">
            <v>251201038</v>
          </cell>
          <cell r="B873">
            <v>692.88</v>
          </cell>
        </row>
        <row r="874">
          <cell r="A874">
            <v>251201039</v>
          </cell>
          <cell r="B874">
            <v>1966</v>
          </cell>
        </row>
        <row r="875">
          <cell r="A875">
            <v>251201040</v>
          </cell>
          <cell r="B875">
            <v>57.42</v>
          </cell>
        </row>
        <row r="876">
          <cell r="A876">
            <v>251201041</v>
          </cell>
          <cell r="B876">
            <v>1315.91</v>
          </cell>
        </row>
        <row r="877">
          <cell r="A877">
            <v>251201047</v>
          </cell>
          <cell r="B877">
            <v>1491.15</v>
          </cell>
        </row>
        <row r="878">
          <cell r="A878">
            <v>251201048</v>
          </cell>
          <cell r="B878">
            <v>1296.73</v>
          </cell>
        </row>
        <row r="879">
          <cell r="A879">
            <v>251201051</v>
          </cell>
          <cell r="B879">
            <v>700</v>
          </cell>
        </row>
        <row r="880">
          <cell r="A880">
            <v>251201052</v>
          </cell>
          <cell r="B880">
            <v>1490.96</v>
          </cell>
        </row>
        <row r="881">
          <cell r="A881">
            <v>251201060</v>
          </cell>
          <cell r="B881">
            <v>5986</v>
          </cell>
        </row>
        <row r="882">
          <cell r="A882">
            <v>251201061</v>
          </cell>
          <cell r="B882">
            <v>6000</v>
          </cell>
        </row>
        <row r="883">
          <cell r="A883">
            <v>251201064</v>
          </cell>
          <cell r="B883">
            <v>2893.3</v>
          </cell>
        </row>
        <row r="884">
          <cell r="A884">
            <v>251201065</v>
          </cell>
          <cell r="B884">
            <v>2995.8</v>
          </cell>
        </row>
        <row r="885">
          <cell r="A885">
            <v>251201066</v>
          </cell>
          <cell r="B885">
            <v>2897.68</v>
          </cell>
        </row>
        <row r="886">
          <cell r="A886">
            <v>251201067</v>
          </cell>
          <cell r="B886">
            <v>3000</v>
          </cell>
        </row>
        <row r="887">
          <cell r="A887">
            <v>251201068</v>
          </cell>
          <cell r="B887">
            <v>2600</v>
          </cell>
        </row>
        <row r="888">
          <cell r="A888">
            <v>251201071</v>
          </cell>
          <cell r="B888">
            <v>2101</v>
          </cell>
        </row>
        <row r="889">
          <cell r="A889">
            <v>251201072</v>
          </cell>
          <cell r="B889">
            <v>3000</v>
          </cell>
        </row>
        <row r="890">
          <cell r="A890">
            <v>251201074</v>
          </cell>
          <cell r="B890">
            <v>1661</v>
          </cell>
        </row>
        <row r="891">
          <cell r="A891">
            <v>251201075</v>
          </cell>
          <cell r="B891">
            <v>1449.35</v>
          </cell>
        </row>
        <row r="892">
          <cell r="A892">
            <v>251201076</v>
          </cell>
          <cell r="B892">
            <v>1443.28</v>
          </cell>
        </row>
        <row r="893">
          <cell r="A893">
            <v>251201077</v>
          </cell>
          <cell r="B893">
            <v>768</v>
          </cell>
        </row>
        <row r="894">
          <cell r="A894">
            <v>251201079</v>
          </cell>
          <cell r="B894">
            <v>1498.3</v>
          </cell>
        </row>
        <row r="895">
          <cell r="A895">
            <v>251201080</v>
          </cell>
          <cell r="B895">
            <v>1485.63</v>
          </cell>
        </row>
        <row r="896">
          <cell r="A896">
            <v>251201081</v>
          </cell>
          <cell r="B896">
            <v>1500</v>
          </cell>
        </row>
        <row r="897">
          <cell r="A897">
            <v>251201083</v>
          </cell>
          <cell r="B897">
            <v>1500</v>
          </cell>
        </row>
        <row r="898">
          <cell r="A898">
            <v>251201084</v>
          </cell>
          <cell r="B898">
            <v>910</v>
          </cell>
        </row>
        <row r="899">
          <cell r="A899">
            <v>251201085</v>
          </cell>
          <cell r="B899">
            <v>1497.14</v>
          </cell>
        </row>
        <row r="900">
          <cell r="A900">
            <v>251201087</v>
          </cell>
          <cell r="B900">
            <v>1500</v>
          </cell>
        </row>
        <row r="901">
          <cell r="A901">
            <v>251201090</v>
          </cell>
          <cell r="B901">
            <v>1057.52</v>
          </cell>
        </row>
        <row r="902">
          <cell r="A902">
            <v>251201092</v>
          </cell>
          <cell r="B902">
            <v>2999.2</v>
          </cell>
        </row>
        <row r="903">
          <cell r="A903">
            <v>251201093</v>
          </cell>
          <cell r="B903">
            <v>1971.14</v>
          </cell>
        </row>
        <row r="904">
          <cell r="A904">
            <v>251201096</v>
          </cell>
          <cell r="B904">
            <v>2945.75</v>
          </cell>
        </row>
        <row r="905">
          <cell r="A905">
            <v>251201099</v>
          </cell>
          <cell r="B905">
            <v>1478.16</v>
          </cell>
        </row>
        <row r="906">
          <cell r="A906">
            <v>251201106</v>
          </cell>
          <cell r="B906">
            <v>1479.18</v>
          </cell>
        </row>
        <row r="907">
          <cell r="A907">
            <v>251201115</v>
          </cell>
          <cell r="B907">
            <v>1600</v>
          </cell>
        </row>
        <row r="908">
          <cell r="A908">
            <v>251201158</v>
          </cell>
          <cell r="B908">
            <v>1058.35</v>
          </cell>
        </row>
        <row r="909">
          <cell r="A909">
            <v>255711002</v>
          </cell>
          <cell r="B909">
            <v>28565</v>
          </cell>
        </row>
        <row r="910">
          <cell r="A910">
            <v>2061009007</v>
          </cell>
          <cell r="B910">
            <v>1285</v>
          </cell>
        </row>
        <row r="911">
          <cell r="A911">
            <v>2062011042</v>
          </cell>
          <cell r="B911">
            <v>1367</v>
          </cell>
        </row>
        <row r="912">
          <cell r="A912">
            <v>2062011045</v>
          </cell>
          <cell r="B912">
            <v>1824.5</v>
          </cell>
        </row>
        <row r="913">
          <cell r="A913">
            <v>2062016079</v>
          </cell>
          <cell r="B913">
            <v>3105.5</v>
          </cell>
        </row>
        <row r="914">
          <cell r="A914">
            <v>2062016143</v>
          </cell>
          <cell r="B914">
            <v>304.9</v>
          </cell>
        </row>
        <row r="915">
          <cell r="A915">
            <v>2104007001</v>
          </cell>
          <cell r="B915">
            <v>4352.9</v>
          </cell>
        </row>
        <row r="916">
          <cell r="A916">
            <v>2104007011</v>
          </cell>
          <cell r="B916">
            <v>1460</v>
          </cell>
        </row>
        <row r="917">
          <cell r="A917">
            <v>2104007029</v>
          </cell>
          <cell r="B917">
            <v>800</v>
          </cell>
        </row>
        <row r="918">
          <cell r="A918">
            <v>2204001002</v>
          </cell>
          <cell r="B918">
            <v>14322</v>
          </cell>
        </row>
        <row r="919">
          <cell r="A919">
            <v>2204001014</v>
          </cell>
          <cell r="B919">
            <v>2400</v>
          </cell>
        </row>
        <row r="920">
          <cell r="A920">
            <v>2204001025</v>
          </cell>
          <cell r="B920">
            <v>127.62</v>
          </cell>
        </row>
        <row r="921">
          <cell r="A921">
            <v>2204001029</v>
          </cell>
          <cell r="B921">
            <v>1000</v>
          </cell>
        </row>
        <row r="922">
          <cell r="A922">
            <v>2245001008</v>
          </cell>
          <cell r="B922">
            <v>260</v>
          </cell>
        </row>
        <row r="923">
          <cell r="A923">
            <v>2304005004</v>
          </cell>
          <cell r="B923">
            <v>10560</v>
          </cell>
        </row>
        <row r="924">
          <cell r="A924">
            <v>2304005005</v>
          </cell>
          <cell r="B924">
            <v>3000</v>
          </cell>
        </row>
        <row r="925">
          <cell r="A925">
            <v>2304005006</v>
          </cell>
          <cell r="B925">
            <v>11970</v>
          </cell>
        </row>
        <row r="926">
          <cell r="A926">
            <v>2439001004</v>
          </cell>
          <cell r="B926">
            <v>6560</v>
          </cell>
        </row>
        <row r="927">
          <cell r="A927">
            <v>2439001023</v>
          </cell>
          <cell r="B927">
            <v>10700</v>
          </cell>
        </row>
        <row r="928">
          <cell r="A928">
            <v>2439001042</v>
          </cell>
          <cell r="B928">
            <v>20018.18</v>
          </cell>
        </row>
        <row r="929">
          <cell r="A929">
            <v>2439001044</v>
          </cell>
          <cell r="B929">
            <v>383.34</v>
          </cell>
        </row>
        <row r="930">
          <cell r="A930">
            <v>2439001068</v>
          </cell>
          <cell r="B930">
            <v>14166.66</v>
          </cell>
        </row>
        <row r="931">
          <cell r="A931">
            <v>2439001071</v>
          </cell>
          <cell r="B931">
            <v>11843</v>
          </cell>
        </row>
        <row r="932">
          <cell r="A932">
            <v>2439001077</v>
          </cell>
          <cell r="B932">
            <v>3900</v>
          </cell>
        </row>
        <row r="933">
          <cell r="A933">
            <v>2439001081</v>
          </cell>
          <cell r="B933">
            <v>557</v>
          </cell>
        </row>
        <row r="934">
          <cell r="A934">
            <v>2439001083</v>
          </cell>
          <cell r="B934">
            <v>6560</v>
          </cell>
        </row>
        <row r="935">
          <cell r="A935">
            <v>2439001084</v>
          </cell>
          <cell r="B935">
            <v>1980</v>
          </cell>
        </row>
        <row r="936">
          <cell r="A936">
            <v>2439001103</v>
          </cell>
          <cell r="B936">
            <v>2380</v>
          </cell>
        </row>
        <row r="937">
          <cell r="A937">
            <v>2439001128</v>
          </cell>
          <cell r="B937">
            <v>5800</v>
          </cell>
        </row>
        <row r="938">
          <cell r="A938">
            <v>2439001132</v>
          </cell>
          <cell r="B938">
            <v>1015</v>
          </cell>
        </row>
        <row r="939">
          <cell r="A939">
            <v>2439001135</v>
          </cell>
          <cell r="B939">
            <v>22200</v>
          </cell>
        </row>
        <row r="940">
          <cell r="A940">
            <v>2439001141</v>
          </cell>
          <cell r="B940">
            <v>2400</v>
          </cell>
        </row>
        <row r="941">
          <cell r="A941">
            <v>2439001147</v>
          </cell>
          <cell r="B941">
            <v>403.7</v>
          </cell>
        </row>
        <row r="942">
          <cell r="A942">
            <v>2439001154</v>
          </cell>
          <cell r="B942">
            <v>400</v>
          </cell>
        </row>
        <row r="943">
          <cell r="A943">
            <v>2439001159</v>
          </cell>
          <cell r="B943">
            <v>5000</v>
          </cell>
        </row>
        <row r="944">
          <cell r="A944">
            <v>2439001161</v>
          </cell>
          <cell r="B944">
            <v>6990.38</v>
          </cell>
        </row>
        <row r="945">
          <cell r="A945">
            <v>2439001163</v>
          </cell>
          <cell r="B945">
            <v>126179</v>
          </cell>
        </row>
        <row r="946">
          <cell r="A946">
            <v>2439001166</v>
          </cell>
          <cell r="B946">
            <v>2050</v>
          </cell>
        </row>
        <row r="947">
          <cell r="A947">
            <v>2439002002</v>
          </cell>
          <cell r="B947">
            <v>3000</v>
          </cell>
        </row>
        <row r="948">
          <cell r="A948">
            <v>2439002007</v>
          </cell>
          <cell r="B948">
            <v>200</v>
          </cell>
        </row>
        <row r="949">
          <cell r="A949">
            <v>2439002023</v>
          </cell>
          <cell r="B949">
            <v>3652.6</v>
          </cell>
        </row>
        <row r="950">
          <cell r="A950">
            <v>2439002024</v>
          </cell>
          <cell r="B950">
            <v>27186.3</v>
          </cell>
        </row>
        <row r="951">
          <cell r="A951">
            <v>2439002026</v>
          </cell>
          <cell r="B951">
            <v>3000</v>
          </cell>
        </row>
        <row r="952">
          <cell r="A952">
            <v>2439002027</v>
          </cell>
          <cell r="B952">
            <v>15500</v>
          </cell>
        </row>
        <row r="953">
          <cell r="A953">
            <v>2539001004</v>
          </cell>
          <cell r="B953">
            <v>5000</v>
          </cell>
        </row>
        <row r="954">
          <cell r="A954">
            <v>2539001009</v>
          </cell>
          <cell r="B954">
            <v>28600</v>
          </cell>
        </row>
        <row r="955">
          <cell r="A955">
            <v>2539101005</v>
          </cell>
          <cell r="B955">
            <v>2325.7</v>
          </cell>
        </row>
        <row r="956">
          <cell r="A956">
            <v>2539101012</v>
          </cell>
          <cell r="B956">
            <v>3000</v>
          </cell>
        </row>
        <row r="957">
          <cell r="A957">
            <v>2539101013</v>
          </cell>
          <cell r="B957">
            <v>4000</v>
          </cell>
        </row>
        <row r="958">
          <cell r="A958">
            <v>2539101015</v>
          </cell>
          <cell r="B958">
            <v>4500</v>
          </cell>
        </row>
        <row r="959">
          <cell r="A959">
            <v>2539101019</v>
          </cell>
          <cell r="B959">
            <v>800</v>
          </cell>
        </row>
        <row r="960">
          <cell r="A960">
            <v>2539102010</v>
          </cell>
          <cell r="B960">
            <v>1551</v>
          </cell>
        </row>
        <row r="961">
          <cell r="A961">
            <v>2539102014</v>
          </cell>
          <cell r="B961">
            <v>6850</v>
          </cell>
        </row>
        <row r="962">
          <cell r="A962">
            <v>2539201036</v>
          </cell>
          <cell r="B962">
            <v>5000</v>
          </cell>
        </row>
        <row r="963">
          <cell r="A963">
            <v>2539201041</v>
          </cell>
          <cell r="B963">
            <v>400</v>
          </cell>
        </row>
        <row r="964">
          <cell r="A964">
            <v>2539201049</v>
          </cell>
          <cell r="B964">
            <v>471</v>
          </cell>
        </row>
        <row r="965">
          <cell r="A965">
            <v>2539201061</v>
          </cell>
          <cell r="B965">
            <v>2629.45</v>
          </cell>
        </row>
        <row r="966">
          <cell r="A966">
            <v>2539201062</v>
          </cell>
          <cell r="B966">
            <v>8766</v>
          </cell>
        </row>
        <row r="967">
          <cell r="A967">
            <v>2539201075</v>
          </cell>
          <cell r="B967">
            <v>1242.01</v>
          </cell>
        </row>
        <row r="968">
          <cell r="A968">
            <v>2539201079</v>
          </cell>
          <cell r="B968">
            <v>565</v>
          </cell>
        </row>
        <row r="969">
          <cell r="A969">
            <v>2539201084</v>
          </cell>
          <cell r="B969">
            <v>6000</v>
          </cell>
        </row>
        <row r="970">
          <cell r="A970">
            <v>2539201086</v>
          </cell>
          <cell r="B970">
            <v>365633</v>
          </cell>
        </row>
        <row r="971">
          <cell r="A971">
            <v>2539201090</v>
          </cell>
          <cell r="B971">
            <v>2436</v>
          </cell>
        </row>
        <row r="972">
          <cell r="A972">
            <v>2539201091</v>
          </cell>
          <cell r="B972">
            <v>48300</v>
          </cell>
        </row>
        <row r="973">
          <cell r="A973">
            <v>2539201096</v>
          </cell>
          <cell r="B973">
            <v>28787</v>
          </cell>
        </row>
        <row r="974">
          <cell r="A974">
            <v>2539201102</v>
          </cell>
          <cell r="B974">
            <v>6005.6</v>
          </cell>
        </row>
        <row r="975">
          <cell r="A975">
            <v>2539201108</v>
          </cell>
          <cell r="B975">
            <v>1263.76</v>
          </cell>
        </row>
        <row r="976">
          <cell r="A976">
            <v>2539201111</v>
          </cell>
          <cell r="B976">
            <v>3690.48</v>
          </cell>
        </row>
        <row r="977">
          <cell r="A977">
            <v>2539201120</v>
          </cell>
          <cell r="B977">
            <v>76.25</v>
          </cell>
        </row>
        <row r="978">
          <cell r="A978">
            <v>2539201123</v>
          </cell>
          <cell r="B978">
            <v>9330.2</v>
          </cell>
        </row>
        <row r="979">
          <cell r="A979">
            <v>2539202005</v>
          </cell>
          <cell r="B979">
            <v>40320</v>
          </cell>
        </row>
        <row r="980">
          <cell r="A980">
            <v>21612501016</v>
          </cell>
          <cell r="B980">
            <v>29600</v>
          </cell>
        </row>
        <row r="981">
          <cell r="A981">
            <v>21612501021</v>
          </cell>
          <cell r="B981">
            <v>88.7</v>
          </cell>
        </row>
        <row r="982">
          <cell r="A982">
            <v>186100030023</v>
          </cell>
          <cell r="B982">
            <v>800</v>
          </cell>
        </row>
        <row r="983">
          <cell r="A983">
            <v>195900001001</v>
          </cell>
          <cell r="B983">
            <v>500</v>
          </cell>
        </row>
        <row r="984">
          <cell r="A984">
            <v>195900001005</v>
          </cell>
          <cell r="B984">
            <v>500</v>
          </cell>
        </row>
        <row r="985">
          <cell r="A985">
            <v>196100043010</v>
          </cell>
          <cell r="B985">
            <v>70000</v>
          </cell>
        </row>
        <row r="986">
          <cell r="A986">
            <v>221102022007</v>
          </cell>
          <cell r="B986">
            <v>40000</v>
          </cell>
        </row>
        <row r="987">
          <cell r="A987">
            <v>221102022008</v>
          </cell>
          <cell r="B987">
            <v>1440</v>
          </cell>
        </row>
        <row r="988">
          <cell r="A988">
            <v>221102022009</v>
          </cell>
          <cell r="B988">
            <v>846.26</v>
          </cell>
        </row>
        <row r="989">
          <cell r="A989">
            <v>221102022017</v>
          </cell>
          <cell r="B989">
            <v>3004.68</v>
          </cell>
        </row>
        <row r="990">
          <cell r="A990">
            <v>221102024001</v>
          </cell>
          <cell r="B990">
            <v>500</v>
          </cell>
        </row>
        <row r="991">
          <cell r="A991">
            <v>221102031004</v>
          </cell>
          <cell r="B991">
            <v>263</v>
          </cell>
        </row>
        <row r="992">
          <cell r="A992">
            <v>221110345003</v>
          </cell>
          <cell r="B992">
            <v>8760</v>
          </cell>
        </row>
        <row r="993">
          <cell r="A993">
            <v>221110345006</v>
          </cell>
          <cell r="B993">
            <v>3263.5</v>
          </cell>
        </row>
        <row r="994">
          <cell r="A994">
            <v>221110347007</v>
          </cell>
          <cell r="B994">
            <v>918.45</v>
          </cell>
        </row>
        <row r="995">
          <cell r="A995">
            <v>221110348002</v>
          </cell>
          <cell r="B995">
            <v>1600</v>
          </cell>
        </row>
        <row r="996">
          <cell r="A996">
            <v>221110348003</v>
          </cell>
          <cell r="B996">
            <v>500</v>
          </cell>
        </row>
        <row r="997">
          <cell r="A997">
            <v>221110348009</v>
          </cell>
          <cell r="B997">
            <v>11700</v>
          </cell>
        </row>
        <row r="998">
          <cell r="A998">
            <v>221110349007</v>
          </cell>
          <cell r="B998">
            <v>2855</v>
          </cell>
        </row>
        <row r="999">
          <cell r="A999">
            <v>221110351006</v>
          </cell>
          <cell r="B999">
            <v>4775.68</v>
          </cell>
        </row>
        <row r="1000">
          <cell r="A1000">
            <v>221110357006</v>
          </cell>
          <cell r="B1000">
            <v>5060</v>
          </cell>
        </row>
        <row r="1001">
          <cell r="A1001">
            <v>221114296006</v>
          </cell>
          <cell r="B1001">
            <v>120</v>
          </cell>
        </row>
        <row r="1002">
          <cell r="A1002">
            <v>226113002009</v>
          </cell>
          <cell r="B1002">
            <v>2000</v>
          </cell>
        </row>
        <row r="1003">
          <cell r="A1003">
            <v>226113002024</v>
          </cell>
          <cell r="B1003">
            <v>44649.3</v>
          </cell>
        </row>
        <row r="1004">
          <cell r="A1004">
            <v>226113002027</v>
          </cell>
          <cell r="B1004">
            <v>460</v>
          </cell>
        </row>
        <row r="1005">
          <cell r="A1005">
            <v>226115002024</v>
          </cell>
          <cell r="B1005">
            <v>3800</v>
          </cell>
        </row>
        <row r="1006">
          <cell r="A1006">
            <v>226115002026</v>
          </cell>
          <cell r="B1006">
            <v>21320</v>
          </cell>
        </row>
        <row r="1007">
          <cell r="A1007">
            <v>226115002027</v>
          </cell>
          <cell r="B1007">
            <v>6806.26</v>
          </cell>
        </row>
        <row r="1008">
          <cell r="A1008">
            <v>241001001001</v>
          </cell>
          <cell r="B1008">
            <v>17197.1</v>
          </cell>
        </row>
        <row r="1009">
          <cell r="A1009">
            <v>241001004006</v>
          </cell>
          <cell r="B1009">
            <v>360</v>
          </cell>
        </row>
        <row r="1010">
          <cell r="A1010">
            <v>241001004010</v>
          </cell>
          <cell r="B1010">
            <v>120</v>
          </cell>
        </row>
        <row r="1011">
          <cell r="A1011">
            <v>241001004023</v>
          </cell>
          <cell r="B1011">
            <v>7660</v>
          </cell>
        </row>
        <row r="1012">
          <cell r="A1012">
            <v>241001005017</v>
          </cell>
          <cell r="B1012">
            <v>1000</v>
          </cell>
        </row>
        <row r="1013">
          <cell r="A1013">
            <v>241001007001</v>
          </cell>
          <cell r="B1013">
            <v>12976.32</v>
          </cell>
        </row>
        <row r="1014">
          <cell r="A1014">
            <v>241001010004</v>
          </cell>
          <cell r="B1014">
            <v>6500</v>
          </cell>
        </row>
        <row r="1015">
          <cell r="A1015">
            <v>241001010005</v>
          </cell>
          <cell r="B1015">
            <v>1837.52</v>
          </cell>
        </row>
        <row r="1016">
          <cell r="A1016" t="str">
            <v>186000004049</v>
          </cell>
          <cell r="B1016">
            <v>5600</v>
          </cell>
        </row>
        <row r="1017">
          <cell r="A1017" t="str">
            <v>195900001001</v>
          </cell>
          <cell r="B1017">
            <v>3400</v>
          </cell>
        </row>
        <row r="1018">
          <cell r="A1018" t="str">
            <v>195900001008</v>
          </cell>
          <cell r="B1018">
            <v>1500</v>
          </cell>
        </row>
        <row r="1019">
          <cell r="A1019" t="str">
            <v>195900001016</v>
          </cell>
          <cell r="B1019">
            <v>24250</v>
          </cell>
        </row>
        <row r="1020">
          <cell r="A1020" t="str">
            <v>196100043001</v>
          </cell>
          <cell r="B1020">
            <v>21000</v>
          </cell>
        </row>
        <row r="1021">
          <cell r="A1021" t="str">
            <v>196100043027</v>
          </cell>
          <cell r="B1021">
            <v>120</v>
          </cell>
        </row>
        <row r="1022">
          <cell r="A1022" t="str">
            <v>221001126001</v>
          </cell>
          <cell r="B1022">
            <v>118050</v>
          </cell>
        </row>
        <row r="1023">
          <cell r="A1023" t="str">
            <v>221004002002</v>
          </cell>
          <cell r="B1023">
            <v>6190.22</v>
          </cell>
        </row>
        <row r="1024">
          <cell r="A1024" t="str">
            <v>221004002003</v>
          </cell>
          <cell r="B1024">
            <v>1096.23</v>
          </cell>
        </row>
        <row r="1025">
          <cell r="A1025" t="str">
            <v>221004002004</v>
          </cell>
          <cell r="B1025">
            <v>4490</v>
          </cell>
        </row>
        <row r="1026">
          <cell r="A1026" t="str">
            <v>221102001002</v>
          </cell>
          <cell r="B1026">
            <v>40375</v>
          </cell>
        </row>
        <row r="1027">
          <cell r="A1027" t="str">
            <v>221102005800</v>
          </cell>
          <cell r="B1027">
            <v>6389</v>
          </cell>
        </row>
        <row r="1028">
          <cell r="A1028" t="str">
            <v>221102016005</v>
          </cell>
          <cell r="B1028">
            <v>450</v>
          </cell>
        </row>
        <row r="1029">
          <cell r="A1029" t="str">
            <v>221102018001</v>
          </cell>
          <cell r="B1029">
            <v>10961</v>
          </cell>
        </row>
        <row r="1030">
          <cell r="A1030" t="str">
            <v>221102022001</v>
          </cell>
          <cell r="B1030">
            <v>8000</v>
          </cell>
        </row>
        <row r="1031">
          <cell r="A1031" t="str">
            <v>221102022004</v>
          </cell>
          <cell r="B1031">
            <v>4500</v>
          </cell>
        </row>
        <row r="1032">
          <cell r="A1032" t="str">
            <v>221102022005</v>
          </cell>
          <cell r="B1032">
            <v>24000</v>
          </cell>
        </row>
        <row r="1033">
          <cell r="A1033" t="str">
            <v>221102022017</v>
          </cell>
          <cell r="B1033">
            <v>1000</v>
          </cell>
        </row>
        <row r="1034">
          <cell r="A1034" t="str">
            <v>221102022022</v>
          </cell>
          <cell r="B1034">
            <v>5248.24</v>
          </cell>
        </row>
        <row r="1035">
          <cell r="A1035" t="str">
            <v>221102024001</v>
          </cell>
          <cell r="B1035">
            <v>1648.88</v>
          </cell>
        </row>
        <row r="1036">
          <cell r="A1036" t="str">
            <v>221102024002</v>
          </cell>
          <cell r="B1036">
            <v>2400</v>
          </cell>
        </row>
        <row r="1037">
          <cell r="A1037" t="str">
            <v>221102024003</v>
          </cell>
          <cell r="B1037">
            <v>660</v>
          </cell>
        </row>
        <row r="1038">
          <cell r="A1038" t="str">
            <v>221102028002</v>
          </cell>
          <cell r="B1038">
            <v>1320</v>
          </cell>
        </row>
        <row r="1039">
          <cell r="A1039" t="str">
            <v>221102028004</v>
          </cell>
          <cell r="B1039">
            <v>1239.5</v>
          </cell>
        </row>
        <row r="1040">
          <cell r="A1040" t="str">
            <v>221102028009</v>
          </cell>
          <cell r="B1040">
            <v>1172.92</v>
          </cell>
        </row>
        <row r="1041">
          <cell r="A1041" t="str">
            <v>221102031002</v>
          </cell>
          <cell r="B1041">
            <v>2009</v>
          </cell>
        </row>
        <row r="1042">
          <cell r="A1042" t="str">
            <v>221102031004</v>
          </cell>
          <cell r="B1042">
            <v>1619.01</v>
          </cell>
        </row>
        <row r="1043">
          <cell r="A1043" t="str">
            <v>221102033001</v>
          </cell>
          <cell r="B1043">
            <v>3357</v>
          </cell>
        </row>
        <row r="1044">
          <cell r="A1044" t="str">
            <v>221102036002</v>
          </cell>
          <cell r="B1044">
            <v>3019.8</v>
          </cell>
        </row>
        <row r="1045">
          <cell r="A1045" t="str">
            <v>221102036003</v>
          </cell>
          <cell r="B1045">
            <v>68.79</v>
          </cell>
        </row>
        <row r="1046">
          <cell r="A1046" t="str">
            <v>221102038004</v>
          </cell>
          <cell r="B1046">
            <v>3000</v>
          </cell>
        </row>
        <row r="1047">
          <cell r="A1047" t="str">
            <v>221102038011</v>
          </cell>
          <cell r="B1047">
            <v>3100</v>
          </cell>
        </row>
        <row r="1048">
          <cell r="A1048" t="str">
            <v>221102044001</v>
          </cell>
          <cell r="B1048">
            <v>3832.5</v>
          </cell>
        </row>
        <row r="1049">
          <cell r="A1049" t="str">
            <v>221102045002</v>
          </cell>
          <cell r="B1049">
            <v>2301.38</v>
          </cell>
        </row>
        <row r="1050">
          <cell r="A1050" t="str">
            <v>221106006001</v>
          </cell>
          <cell r="B1050">
            <v>4667.8</v>
          </cell>
        </row>
        <row r="1051">
          <cell r="A1051" t="str">
            <v>221106006002</v>
          </cell>
          <cell r="B1051">
            <v>5600</v>
          </cell>
        </row>
        <row r="1052">
          <cell r="A1052" t="str">
            <v>221106006003</v>
          </cell>
          <cell r="B1052">
            <v>2000</v>
          </cell>
        </row>
        <row r="1053">
          <cell r="A1053" t="str">
            <v>221106006004</v>
          </cell>
          <cell r="B1053">
            <v>960</v>
          </cell>
        </row>
        <row r="1054">
          <cell r="A1054" t="str">
            <v>221106006007</v>
          </cell>
          <cell r="B1054">
            <v>429.8</v>
          </cell>
        </row>
        <row r="1055">
          <cell r="A1055" t="str">
            <v>221106210004</v>
          </cell>
          <cell r="B1055">
            <v>5596.8</v>
          </cell>
        </row>
        <row r="1056">
          <cell r="A1056" t="str">
            <v>221106210005</v>
          </cell>
          <cell r="B1056">
            <v>147.22</v>
          </cell>
        </row>
        <row r="1057">
          <cell r="A1057" t="str">
            <v>221110341001</v>
          </cell>
          <cell r="B1057">
            <v>3000</v>
          </cell>
        </row>
        <row r="1058">
          <cell r="A1058" t="str">
            <v>221110341002</v>
          </cell>
          <cell r="B1058">
            <v>1015</v>
          </cell>
        </row>
        <row r="1059">
          <cell r="A1059" t="str">
            <v>221110342002</v>
          </cell>
          <cell r="B1059">
            <v>7186.82</v>
          </cell>
        </row>
        <row r="1060">
          <cell r="A1060" t="str">
            <v>221110342004</v>
          </cell>
          <cell r="B1060">
            <v>800</v>
          </cell>
        </row>
        <row r="1061">
          <cell r="A1061" t="str">
            <v>221110342005</v>
          </cell>
          <cell r="B1061">
            <v>4435.03</v>
          </cell>
        </row>
        <row r="1062">
          <cell r="A1062" t="str">
            <v>221110343002</v>
          </cell>
          <cell r="B1062">
            <v>5360</v>
          </cell>
        </row>
        <row r="1063">
          <cell r="A1063" t="str">
            <v>221110345002</v>
          </cell>
          <cell r="B1063">
            <v>9401.09</v>
          </cell>
        </row>
        <row r="1064">
          <cell r="A1064" t="str">
            <v>221110345003</v>
          </cell>
          <cell r="B1064">
            <v>18883.35</v>
          </cell>
        </row>
        <row r="1065">
          <cell r="A1065" t="str">
            <v>221110345010</v>
          </cell>
          <cell r="B1065">
            <v>793.25</v>
          </cell>
        </row>
        <row r="1066">
          <cell r="A1066" t="str">
            <v>221110347002</v>
          </cell>
          <cell r="B1066">
            <v>6900</v>
          </cell>
        </row>
        <row r="1067">
          <cell r="A1067" t="str">
            <v>221110347003</v>
          </cell>
          <cell r="B1067">
            <v>1000</v>
          </cell>
        </row>
        <row r="1068">
          <cell r="A1068" t="str">
            <v>221110347004</v>
          </cell>
          <cell r="B1068">
            <v>23050</v>
          </cell>
        </row>
        <row r="1069">
          <cell r="A1069" t="str">
            <v>221110347005</v>
          </cell>
          <cell r="B1069">
            <v>400</v>
          </cell>
        </row>
        <row r="1070">
          <cell r="A1070" t="str">
            <v>221110347007</v>
          </cell>
          <cell r="B1070">
            <v>6000</v>
          </cell>
        </row>
        <row r="1071">
          <cell r="A1071" t="str">
            <v>221110348002</v>
          </cell>
          <cell r="B1071">
            <v>8118.33</v>
          </cell>
        </row>
        <row r="1072">
          <cell r="A1072" t="str">
            <v>221110348003</v>
          </cell>
          <cell r="B1072">
            <v>3906</v>
          </cell>
        </row>
        <row r="1073">
          <cell r="A1073" t="str">
            <v>221110348005</v>
          </cell>
          <cell r="B1073">
            <v>7419.05</v>
          </cell>
        </row>
        <row r="1074">
          <cell r="A1074" t="str">
            <v>221110348006</v>
          </cell>
          <cell r="B1074">
            <v>960</v>
          </cell>
        </row>
        <row r="1075">
          <cell r="A1075" t="str">
            <v>221110348008</v>
          </cell>
          <cell r="B1075">
            <v>2000</v>
          </cell>
        </row>
        <row r="1076">
          <cell r="A1076" t="str">
            <v>221110348009</v>
          </cell>
          <cell r="B1076">
            <v>8475</v>
          </cell>
        </row>
        <row r="1077">
          <cell r="A1077" t="str">
            <v>221110348011</v>
          </cell>
          <cell r="B1077">
            <v>29500</v>
          </cell>
        </row>
        <row r="1078">
          <cell r="A1078" t="str">
            <v>221110349002</v>
          </cell>
          <cell r="B1078">
            <v>6510</v>
          </cell>
        </row>
        <row r="1079">
          <cell r="A1079" t="str">
            <v>221110349004</v>
          </cell>
          <cell r="B1079">
            <v>5227.9</v>
          </cell>
        </row>
        <row r="1080">
          <cell r="A1080" t="str">
            <v>221110349007</v>
          </cell>
          <cell r="B1080">
            <v>2984.32</v>
          </cell>
        </row>
        <row r="1081">
          <cell r="A1081" t="str">
            <v>221110349008</v>
          </cell>
          <cell r="B1081">
            <v>2520</v>
          </cell>
        </row>
        <row r="1082">
          <cell r="A1082" t="str">
            <v>221110350001</v>
          </cell>
          <cell r="B1082">
            <v>24336.36</v>
          </cell>
        </row>
        <row r="1083">
          <cell r="A1083" t="str">
            <v>221110351001</v>
          </cell>
          <cell r="B1083">
            <v>18606.06</v>
          </cell>
        </row>
        <row r="1084">
          <cell r="A1084" t="str">
            <v>221110351002</v>
          </cell>
          <cell r="B1084">
            <v>13300</v>
          </cell>
        </row>
        <row r="1085">
          <cell r="A1085" t="str">
            <v>221110351004</v>
          </cell>
          <cell r="B1085">
            <v>3828</v>
          </cell>
        </row>
        <row r="1086">
          <cell r="A1086" t="str">
            <v>221110351006</v>
          </cell>
          <cell r="B1086">
            <v>7869</v>
          </cell>
        </row>
        <row r="1087">
          <cell r="A1087" t="str">
            <v>221110354002</v>
          </cell>
          <cell r="B1087">
            <v>1896.93</v>
          </cell>
        </row>
        <row r="1088">
          <cell r="A1088" t="str">
            <v>221110355001</v>
          </cell>
          <cell r="B1088">
            <v>74224.47</v>
          </cell>
        </row>
        <row r="1089">
          <cell r="A1089" t="str">
            <v>221110356002</v>
          </cell>
          <cell r="B1089">
            <v>1462.1</v>
          </cell>
        </row>
        <row r="1090">
          <cell r="A1090" t="str">
            <v>221110356005</v>
          </cell>
          <cell r="B1090">
            <v>376.2</v>
          </cell>
        </row>
        <row r="1091">
          <cell r="A1091" t="str">
            <v>221110356009</v>
          </cell>
          <cell r="B1091">
            <v>700</v>
          </cell>
        </row>
        <row r="1092">
          <cell r="A1092" t="str">
            <v>221110357001</v>
          </cell>
          <cell r="B1092">
            <v>1200</v>
          </cell>
        </row>
        <row r="1093">
          <cell r="A1093" t="str">
            <v>221110357002</v>
          </cell>
          <cell r="B1093">
            <v>28446.71</v>
          </cell>
        </row>
        <row r="1094">
          <cell r="A1094" t="str">
            <v>221110357003</v>
          </cell>
          <cell r="B1094">
            <v>3990.82</v>
          </cell>
        </row>
        <row r="1095">
          <cell r="A1095" t="str">
            <v>221110357004</v>
          </cell>
          <cell r="B1095">
            <v>1500</v>
          </cell>
        </row>
        <row r="1096">
          <cell r="A1096" t="str">
            <v>221110357006</v>
          </cell>
          <cell r="B1096">
            <v>1600</v>
          </cell>
        </row>
        <row r="1097">
          <cell r="A1097" t="str">
            <v>221110357010</v>
          </cell>
          <cell r="B1097">
            <v>800</v>
          </cell>
        </row>
        <row r="1098">
          <cell r="A1098" t="str">
            <v>221110357013</v>
          </cell>
          <cell r="B1098">
            <v>19600</v>
          </cell>
        </row>
        <row r="1099">
          <cell r="A1099" t="str">
            <v>221110358001</v>
          </cell>
          <cell r="B1099">
            <v>18390.23</v>
          </cell>
        </row>
        <row r="1100">
          <cell r="A1100" t="str">
            <v>221110358004</v>
          </cell>
          <cell r="B1100">
            <v>4201.7</v>
          </cell>
        </row>
        <row r="1101">
          <cell r="A1101" t="str">
            <v>221110358005</v>
          </cell>
          <cell r="B1101">
            <v>280</v>
          </cell>
        </row>
        <row r="1102">
          <cell r="A1102" t="str">
            <v>221110358009</v>
          </cell>
          <cell r="B1102">
            <v>1001</v>
          </cell>
        </row>
        <row r="1103">
          <cell r="A1103" t="str">
            <v>221114288002</v>
          </cell>
          <cell r="B1103">
            <v>4241.84</v>
          </cell>
        </row>
        <row r="1104">
          <cell r="A1104" t="str">
            <v>221114288004</v>
          </cell>
          <cell r="B1104">
            <v>330</v>
          </cell>
        </row>
        <row r="1105">
          <cell r="A1105" t="str">
            <v>221114289005</v>
          </cell>
          <cell r="B1105">
            <v>2055.4</v>
          </cell>
        </row>
        <row r="1106">
          <cell r="A1106" t="str">
            <v>221114292001</v>
          </cell>
          <cell r="B1106">
            <v>2720</v>
          </cell>
        </row>
        <row r="1107">
          <cell r="A1107" t="str">
            <v>221114292004</v>
          </cell>
          <cell r="B1107">
            <v>800</v>
          </cell>
        </row>
        <row r="1108">
          <cell r="A1108" t="str">
            <v>221114295001</v>
          </cell>
          <cell r="B1108">
            <v>3879</v>
          </cell>
        </row>
        <row r="1109">
          <cell r="A1109" t="str">
            <v>221114296001</v>
          </cell>
          <cell r="B1109">
            <v>16585.7</v>
          </cell>
        </row>
        <row r="1110">
          <cell r="A1110" t="str">
            <v>221114296002</v>
          </cell>
          <cell r="B1110">
            <v>5280</v>
          </cell>
        </row>
        <row r="1111">
          <cell r="A1111" t="str">
            <v>221114296006</v>
          </cell>
          <cell r="B1111">
            <v>2540</v>
          </cell>
        </row>
        <row r="1112">
          <cell r="A1112" t="str">
            <v>226113002001</v>
          </cell>
          <cell r="B1112">
            <v>76624.7</v>
          </cell>
        </row>
        <row r="1113">
          <cell r="A1113" t="str">
            <v>226113002008</v>
          </cell>
          <cell r="B1113">
            <v>3900</v>
          </cell>
        </row>
        <row r="1114">
          <cell r="A1114" t="str">
            <v>226113002010</v>
          </cell>
          <cell r="B1114">
            <v>4614</v>
          </cell>
        </row>
        <row r="1115">
          <cell r="A1115" t="str">
            <v>226113002018</v>
          </cell>
          <cell r="B1115">
            <v>2350</v>
          </cell>
        </row>
        <row r="1116">
          <cell r="A1116" t="str">
            <v>226113002024</v>
          </cell>
          <cell r="B1116">
            <v>40277.5</v>
          </cell>
        </row>
        <row r="1117">
          <cell r="A1117" t="str">
            <v>226113002026</v>
          </cell>
          <cell r="B1117">
            <v>250</v>
          </cell>
        </row>
        <row r="1118">
          <cell r="A1118" t="str">
            <v>226115002024</v>
          </cell>
          <cell r="B1118">
            <v>34174</v>
          </cell>
        </row>
        <row r="1119">
          <cell r="A1119" t="str">
            <v>226115002027</v>
          </cell>
          <cell r="B1119">
            <v>14155.3</v>
          </cell>
        </row>
        <row r="1120">
          <cell r="A1120" t="str">
            <v>226115002028</v>
          </cell>
          <cell r="B1120">
            <v>2100</v>
          </cell>
        </row>
        <row r="1121">
          <cell r="A1121" t="str">
            <v>226115002030</v>
          </cell>
          <cell r="B1121">
            <v>3500</v>
          </cell>
        </row>
        <row r="1122">
          <cell r="A1122" t="str">
            <v>226115002038</v>
          </cell>
          <cell r="B1122">
            <v>150000</v>
          </cell>
        </row>
        <row r="1123">
          <cell r="A1123" t="str">
            <v>226115005001</v>
          </cell>
          <cell r="B1123">
            <v>1000000</v>
          </cell>
        </row>
        <row r="1124">
          <cell r="A1124" t="str">
            <v>226115005021</v>
          </cell>
          <cell r="B1124">
            <v>8064</v>
          </cell>
        </row>
        <row r="1125">
          <cell r="A1125" t="str">
            <v>226115005023</v>
          </cell>
          <cell r="B1125">
            <v>173775</v>
          </cell>
        </row>
        <row r="1126">
          <cell r="A1126" t="str">
            <v>226120004020</v>
          </cell>
          <cell r="B1126">
            <v>3360</v>
          </cell>
        </row>
        <row r="1127">
          <cell r="A1127" t="str">
            <v>226120004021</v>
          </cell>
          <cell r="B1127">
            <v>24625</v>
          </cell>
        </row>
        <row r="1128">
          <cell r="A1128" t="str">
            <v>241001001001</v>
          </cell>
          <cell r="B1128">
            <v>215869.92</v>
          </cell>
        </row>
        <row r="1129">
          <cell r="A1129" t="str">
            <v>241001004001</v>
          </cell>
          <cell r="B1129">
            <v>1380</v>
          </cell>
        </row>
        <row r="1130">
          <cell r="A1130" t="str">
            <v>241001004005</v>
          </cell>
          <cell r="B1130">
            <v>7620</v>
          </cell>
        </row>
        <row r="1131">
          <cell r="A1131" t="str">
            <v>241001004006</v>
          </cell>
          <cell r="B1131">
            <v>480</v>
          </cell>
        </row>
        <row r="1132">
          <cell r="A1132" t="str">
            <v>241001004007</v>
          </cell>
          <cell r="B1132">
            <v>720</v>
          </cell>
        </row>
        <row r="1133">
          <cell r="A1133" t="str">
            <v>241001004009</v>
          </cell>
          <cell r="B1133">
            <v>480</v>
          </cell>
        </row>
        <row r="1134">
          <cell r="A1134" t="str">
            <v>241001004011</v>
          </cell>
          <cell r="B1134">
            <v>1260</v>
          </cell>
        </row>
        <row r="1135">
          <cell r="A1135" t="str">
            <v>241001004013</v>
          </cell>
          <cell r="B1135">
            <v>1200</v>
          </cell>
        </row>
        <row r="1136">
          <cell r="A1136" t="str">
            <v>241001004018</v>
          </cell>
          <cell r="B1136">
            <v>1400</v>
          </cell>
        </row>
        <row r="1137">
          <cell r="A1137" t="str">
            <v>241001004023</v>
          </cell>
          <cell r="B1137">
            <v>10210</v>
          </cell>
        </row>
        <row r="1138">
          <cell r="A1138" t="str">
            <v>241001005012</v>
          </cell>
          <cell r="B1138">
            <v>1800</v>
          </cell>
        </row>
        <row r="1139">
          <cell r="A1139" t="str">
            <v>241001005017</v>
          </cell>
          <cell r="B1139">
            <v>1000</v>
          </cell>
        </row>
        <row r="1140">
          <cell r="A1140" t="str">
            <v>241001005021</v>
          </cell>
          <cell r="B1140">
            <v>1600</v>
          </cell>
        </row>
        <row r="1141">
          <cell r="A1141" t="str">
            <v>241001007001</v>
          </cell>
          <cell r="B1141">
            <v>223338.24</v>
          </cell>
        </row>
        <row r="1142">
          <cell r="A1142" t="str">
            <v>241001010002</v>
          </cell>
          <cell r="B1142">
            <v>6480</v>
          </cell>
        </row>
        <row r="1143">
          <cell r="A1143" t="str">
            <v>241001010004</v>
          </cell>
          <cell r="B1143">
            <v>520</v>
          </cell>
        </row>
        <row r="1144">
          <cell r="A1144" t="str">
            <v>241001010005</v>
          </cell>
          <cell r="B1144">
            <v>1214.9</v>
          </cell>
        </row>
        <row r="1145">
          <cell r="A1145" t="str">
            <v>241001010006</v>
          </cell>
          <cell r="B1145">
            <v>800</v>
          </cell>
        </row>
        <row r="1146">
          <cell r="A1146" t="str">
            <v>241001010008</v>
          </cell>
          <cell r="B1146">
            <v>200</v>
          </cell>
        </row>
        <row r="1147">
          <cell r="A1147" t="str">
            <v>241001010011</v>
          </cell>
          <cell r="B1147">
            <v>3683.01</v>
          </cell>
        </row>
        <row r="1148">
          <cell r="A1148" t="str">
            <v>241001010023</v>
          </cell>
          <cell r="B1148">
            <v>12053.62</v>
          </cell>
        </row>
        <row r="1149">
          <cell r="A1149" t="str">
            <v>(空白)</v>
          </cell>
          <cell r="B1149">
            <v>9620</v>
          </cell>
        </row>
        <row r="1150">
          <cell r="A1150" t="str">
            <v>总计</v>
          </cell>
          <cell r="B1150">
            <v>38579155.68</v>
          </cell>
        </row>
      </sheetData>
      <sheetData sheetId="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Sheet1"/>
    </sheetNames>
    <sheetDataSet>
      <sheetData sheetId="0">
        <row r="1">
          <cell r="C1" t="str">
            <v>项目编号</v>
          </cell>
          <cell r="D1" t="str">
            <v>项目名称</v>
          </cell>
          <cell r="E1" t="str">
            <v>可用余额</v>
          </cell>
        </row>
        <row r="3">
          <cell r="C3">
            <v>221001001</v>
          </cell>
          <cell r="D3" t="str">
            <v>机关部门日常教学经费</v>
          </cell>
          <cell r="E3">
            <v>23997</v>
          </cell>
        </row>
        <row r="4">
          <cell r="C4">
            <v>221001092</v>
          </cell>
          <cell r="D4" t="str">
            <v>会议费</v>
          </cell>
          <cell r="E4">
            <v>115258.25</v>
          </cell>
        </row>
        <row r="5">
          <cell r="C5">
            <v>221001093</v>
          </cell>
          <cell r="D5" t="str">
            <v>文印维护及专刊印刷费</v>
          </cell>
          <cell r="E5">
            <v>20422.97</v>
          </cell>
        </row>
        <row r="6">
          <cell r="C6">
            <v>221001094</v>
          </cell>
          <cell r="D6" t="str">
            <v>校综合改革专项</v>
          </cell>
          <cell r="E6">
            <v>3573</v>
          </cell>
        </row>
        <row r="7">
          <cell r="C7">
            <v>221001095</v>
          </cell>
          <cell r="D7" t="str">
            <v>双百行动及乡村振兴专项</v>
          </cell>
          <cell r="E7">
            <v>1227581.31</v>
          </cell>
        </row>
        <row r="8">
          <cell r="C8">
            <v>221001096</v>
          </cell>
          <cell r="D8" t="str">
            <v>专家顾问咨询律师费</v>
          </cell>
          <cell r="E8">
            <v>167575</v>
          </cell>
        </row>
        <row r="9">
          <cell r="C9">
            <v>221001097</v>
          </cell>
          <cell r="D9" t="str">
            <v>行政差旅费</v>
          </cell>
          <cell r="E9">
            <v>56489</v>
          </cell>
        </row>
        <row r="10">
          <cell r="C10">
            <v>221001098</v>
          </cell>
          <cell r="D10" t="str">
            <v>会议中心维持与专项经费</v>
          </cell>
          <cell r="E10">
            <v>113194</v>
          </cell>
        </row>
        <row r="11">
          <cell r="C11">
            <v>221001099</v>
          </cell>
          <cell r="D11" t="str">
            <v>综合档案费及保密费</v>
          </cell>
          <cell r="E11">
            <v>113898.31</v>
          </cell>
        </row>
        <row r="12">
          <cell r="C12">
            <v>221001100</v>
          </cell>
          <cell r="D12" t="str">
            <v>传染病多病共防</v>
          </cell>
          <cell r="E12">
            <v>20000</v>
          </cell>
        </row>
        <row r="13">
          <cell r="C13">
            <v>221001101</v>
          </cell>
          <cell r="D13" t="str">
            <v>交通费</v>
          </cell>
          <cell r="E13">
            <v>30240</v>
          </cell>
        </row>
        <row r="14">
          <cell r="C14">
            <v>221001002</v>
          </cell>
          <cell r="D14" t="str">
            <v>机关部门日常教学经费</v>
          </cell>
          <cell r="E14">
            <v>8152.25</v>
          </cell>
        </row>
        <row r="15">
          <cell r="C15">
            <v>221001120</v>
          </cell>
          <cell r="D15" t="str">
            <v>纪检监察业务经费</v>
          </cell>
          <cell r="E15">
            <v>133670.68</v>
          </cell>
        </row>
        <row r="16">
          <cell r="C16">
            <v>221001003</v>
          </cell>
          <cell r="D16" t="str">
            <v>机关部门日常教学经费</v>
          </cell>
          <cell r="E16">
            <v>10768.24</v>
          </cell>
        </row>
        <row r="17">
          <cell r="C17">
            <v>221001102</v>
          </cell>
          <cell r="D17" t="str">
            <v>干部挂职经费</v>
          </cell>
          <cell r="E17">
            <v>158815</v>
          </cell>
        </row>
        <row r="18">
          <cell r="C18">
            <v>221001103</v>
          </cell>
          <cell r="D18" t="str">
            <v>干部培训费</v>
          </cell>
          <cell r="E18">
            <v>75397.6</v>
          </cell>
        </row>
        <row r="19">
          <cell r="C19">
            <v>221001104</v>
          </cell>
          <cell r="D19" t="str">
            <v>党建经费</v>
          </cell>
          <cell r="E19">
            <v>303144.41</v>
          </cell>
        </row>
        <row r="20">
          <cell r="C20">
            <v>221001105</v>
          </cell>
          <cell r="D20" t="str">
            <v>统战经费</v>
          </cell>
          <cell r="E20">
            <v>68985.12</v>
          </cell>
        </row>
        <row r="21">
          <cell r="C21">
            <v>221001141</v>
          </cell>
          <cell r="D21" t="str">
            <v>重点人才服务专项经费</v>
          </cell>
          <cell r="E21">
            <v>56090</v>
          </cell>
        </row>
        <row r="22">
          <cell r="C22">
            <v>221001004</v>
          </cell>
          <cell r="D22" t="str">
            <v>机关部门日常教学经费</v>
          </cell>
          <cell r="E22">
            <v>3599.07</v>
          </cell>
        </row>
        <row r="23">
          <cell r="C23">
            <v>221001005</v>
          </cell>
          <cell r="D23" t="str">
            <v>机关部门日常教学经费</v>
          </cell>
          <cell r="E23">
            <v>0</v>
          </cell>
        </row>
        <row r="24">
          <cell r="C24">
            <v>221001006</v>
          </cell>
          <cell r="D24" t="str">
            <v>机关部门日常教学经费</v>
          </cell>
          <cell r="E24">
            <v>3143.5</v>
          </cell>
        </row>
        <row r="25">
          <cell r="C25">
            <v>221003001</v>
          </cell>
          <cell r="D25" t="str">
            <v>高等院校助学贷款风险补偿金</v>
          </cell>
          <cell r="E25">
            <v>0</v>
          </cell>
        </row>
        <row r="26">
          <cell r="C26">
            <v>221003002</v>
          </cell>
          <cell r="D26" t="str">
            <v>心理咨询经费</v>
          </cell>
          <cell r="E26">
            <v>103615.41</v>
          </cell>
        </row>
        <row r="27">
          <cell r="C27">
            <v>221003003</v>
          </cell>
          <cell r="D27" t="str">
            <v>学生工作事务专项经费</v>
          </cell>
          <cell r="E27">
            <v>333594.34</v>
          </cell>
        </row>
        <row r="28">
          <cell r="C28">
            <v>221003004</v>
          </cell>
          <cell r="D28" t="str">
            <v>迎新及新生教育经费</v>
          </cell>
          <cell r="E28">
            <v>313400</v>
          </cell>
        </row>
        <row r="29">
          <cell r="C29">
            <v>221003005</v>
          </cell>
          <cell r="D29" t="str">
            <v>校方责任险专项</v>
          </cell>
          <cell r="E29">
            <v>0</v>
          </cell>
        </row>
        <row r="30">
          <cell r="C30">
            <v>221003006</v>
          </cell>
          <cell r="D30" t="str">
            <v>“双工联动”社区育人专项</v>
          </cell>
          <cell r="E30">
            <v>506559.16</v>
          </cell>
        </row>
        <row r="31">
          <cell r="C31">
            <v>221003007</v>
          </cell>
          <cell r="D31" t="str">
            <v>研究生教育管理经费</v>
          </cell>
          <cell r="E31">
            <v>0</v>
          </cell>
        </row>
        <row r="32">
          <cell r="C32">
            <v>221003008</v>
          </cell>
          <cell r="D32" t="str">
            <v>学生意外保险费</v>
          </cell>
          <cell r="E32">
            <v>1000000</v>
          </cell>
        </row>
        <row r="33">
          <cell r="C33">
            <v>221003009</v>
          </cell>
          <cell r="D33" t="str">
            <v>关工委工作经费</v>
          </cell>
          <cell r="E33">
            <v>58783.05</v>
          </cell>
        </row>
        <row r="34">
          <cell r="C34">
            <v>221006</v>
          </cell>
          <cell r="D34" t="str">
            <v>学生宿舍管理费</v>
          </cell>
          <cell r="E34">
            <v>-382610</v>
          </cell>
        </row>
        <row r="35">
          <cell r="C35">
            <v>221001007</v>
          </cell>
          <cell r="D35" t="str">
            <v>机关部门日常教学经费</v>
          </cell>
          <cell r="E35">
            <v>6431.3</v>
          </cell>
        </row>
        <row r="36">
          <cell r="C36">
            <v>221001119</v>
          </cell>
          <cell r="D36" t="str">
            <v>规划与统计工作经费</v>
          </cell>
          <cell r="E36">
            <v>0</v>
          </cell>
        </row>
        <row r="37">
          <cell r="C37">
            <v>221001008</v>
          </cell>
          <cell r="D37" t="str">
            <v>机关部门日常教学经费</v>
          </cell>
          <cell r="E37">
            <v>19854.9</v>
          </cell>
        </row>
        <row r="38">
          <cell r="C38">
            <v>221001047</v>
          </cell>
          <cell r="D38" t="str">
            <v>教师饮用水费</v>
          </cell>
          <cell r="E38">
            <v>7500</v>
          </cell>
        </row>
        <row r="39">
          <cell r="C39">
            <v>221001122008</v>
          </cell>
          <cell r="D39" t="str">
            <v>教学实验耗材费</v>
          </cell>
          <cell r="E39">
            <v>0</v>
          </cell>
        </row>
        <row r="40">
          <cell r="C40">
            <v>221009</v>
          </cell>
          <cell r="D40" t="str">
            <v>现代产业学院经费</v>
          </cell>
          <cell r="E40">
            <v>31.63</v>
          </cell>
        </row>
        <row r="41">
          <cell r="C41">
            <v>221009006</v>
          </cell>
          <cell r="D41" t="str">
            <v>东莞理工学院（常平）智能制造与创意设计学院</v>
          </cell>
          <cell r="E41">
            <v>313530</v>
          </cell>
        </row>
        <row r="42">
          <cell r="C42">
            <v>221001009</v>
          </cell>
          <cell r="D42" t="str">
            <v>机关部门日常教学经费</v>
          </cell>
          <cell r="E42">
            <v>4967.23</v>
          </cell>
        </row>
        <row r="43">
          <cell r="C43">
            <v>221001137</v>
          </cell>
          <cell r="D43" t="str">
            <v>党建经费</v>
          </cell>
          <cell r="E43">
            <v>19500</v>
          </cell>
        </row>
        <row r="44">
          <cell r="C44">
            <v>221001010</v>
          </cell>
          <cell r="D44" t="str">
            <v>机关部门日常教学经费</v>
          </cell>
          <cell r="E44">
            <v>10021.2</v>
          </cell>
        </row>
        <row r="45">
          <cell r="C45">
            <v>221001086001</v>
          </cell>
          <cell r="D45" t="str">
            <v>伟大建党精神的生成逻辑、科学内涵与弘扬路径研究</v>
          </cell>
          <cell r="E45">
            <v>5000</v>
          </cell>
        </row>
        <row r="46">
          <cell r="C46">
            <v>221001086002</v>
          </cell>
          <cell r="D46" t="str">
            <v>建党百年我国农村卫生事业的回顾、经验与展望</v>
          </cell>
          <cell r="E46">
            <v>5000</v>
          </cell>
        </row>
        <row r="47">
          <cell r="C47">
            <v>221001086003</v>
          </cell>
          <cell r="D47" t="str">
            <v>准确把握中国共产党伟大建党精神的几个维度</v>
          </cell>
          <cell r="E47">
            <v>0</v>
          </cell>
        </row>
        <row r="48">
          <cell r="C48">
            <v>221001086004</v>
          </cell>
          <cell r="D48" t="str">
            <v>党建引领与专业嵌入：粤港澳大湾区社会治理的沿革与发展</v>
          </cell>
          <cell r="E48">
            <v>0</v>
          </cell>
        </row>
        <row r="49">
          <cell r="C49">
            <v>221001086005</v>
          </cell>
          <cell r="D49" t="str">
            <v>新时代中国共产党自我革命的问题、理论渊源及优化路径</v>
          </cell>
          <cell r="E49">
            <v>5000</v>
          </cell>
        </row>
        <row r="50">
          <cell r="C50">
            <v>221001086006</v>
          </cell>
          <cell r="D50" t="str">
            <v>新时代应用型高校大学生党史教育建设路向研究</v>
          </cell>
          <cell r="E50">
            <v>2000</v>
          </cell>
        </row>
        <row r="51">
          <cell r="C51">
            <v>221001086007</v>
          </cell>
          <cell r="D51" t="str">
            <v>中国共产党百年业绩基础——马克思主义行之研究</v>
          </cell>
          <cell r="E51">
            <v>5000</v>
          </cell>
        </row>
        <row r="52">
          <cell r="C52">
            <v>221001086008</v>
          </cell>
          <cell r="D52" t="str">
            <v>习近平关于新时代思想政治教育重要论述的研究</v>
          </cell>
          <cell r="E52">
            <v>433.7</v>
          </cell>
        </row>
        <row r="53">
          <cell r="C53">
            <v>221001086009</v>
          </cell>
          <cell r="D53" t="str">
            <v>习近平总书记奋斗幸福观的丰富内涵与现实价值研究</v>
          </cell>
          <cell r="E53">
            <v>476.02</v>
          </cell>
        </row>
        <row r="54">
          <cell r="C54">
            <v>221001086010</v>
          </cell>
          <cell r="D54" t="str">
            <v>习近平总书记关于志愿服务的重要论述与广东实践研究</v>
          </cell>
          <cell r="E54">
            <v>0</v>
          </cell>
        </row>
        <row r="55">
          <cell r="C55">
            <v>221001086011</v>
          </cell>
          <cell r="D55" t="str">
            <v>环境伦理学基本问题的现象学进路研究</v>
          </cell>
          <cell r="E55">
            <v>7593.98</v>
          </cell>
        </row>
        <row r="56">
          <cell r="C56">
            <v>221001086012</v>
          </cell>
          <cell r="D56" t="str">
            <v>解放初期广东沿海渔区基层政权建设研究（1949-1956）</v>
          </cell>
          <cell r="E56">
            <v>12202.24</v>
          </cell>
        </row>
        <row r="57">
          <cell r="C57">
            <v>221001086013</v>
          </cell>
          <cell r="D57" t="str">
            <v>实践理性的逻辑形式研究</v>
          </cell>
          <cell r="E57">
            <v>20000</v>
          </cell>
        </row>
        <row r="58">
          <cell r="C58">
            <v>221001090</v>
          </cell>
          <cell r="D58" t="str">
            <v>专项保密工作经费</v>
          </cell>
          <cell r="E58">
            <v>12515</v>
          </cell>
        </row>
        <row r="59">
          <cell r="C59">
            <v>221001091</v>
          </cell>
          <cell r="D59" t="str">
            <v>保密管理工作经费</v>
          </cell>
          <cell r="E59">
            <v>32451</v>
          </cell>
        </row>
        <row r="60">
          <cell r="C60">
            <v>221001011</v>
          </cell>
          <cell r="D60" t="str">
            <v>机关部门日常教学经费</v>
          </cell>
          <cell r="E60">
            <v>14872.75</v>
          </cell>
        </row>
        <row r="61">
          <cell r="C61">
            <v>221001107</v>
          </cell>
          <cell r="D61" t="str">
            <v>国务院政府特殊津贴项目</v>
          </cell>
          <cell r="E61">
            <v>0</v>
          </cell>
        </row>
        <row r="62">
          <cell r="C62">
            <v>221001108</v>
          </cell>
          <cell r="D62" t="str">
            <v>残疾人就业保障金</v>
          </cell>
          <cell r="E62">
            <v>0</v>
          </cell>
        </row>
        <row r="63">
          <cell r="C63">
            <v>221001109</v>
          </cell>
          <cell r="D63" t="str">
            <v>退休人员活动经费</v>
          </cell>
          <cell r="E63">
            <v>45903.52</v>
          </cell>
        </row>
        <row r="64">
          <cell r="C64">
            <v>221001110</v>
          </cell>
          <cell r="D64" t="str">
            <v>全日制聘用人员企业年金</v>
          </cell>
          <cell r="E64">
            <v>1806232.88</v>
          </cell>
        </row>
        <row r="65">
          <cell r="C65">
            <v>221001111</v>
          </cell>
          <cell r="D65" t="str">
            <v>职工福利基金</v>
          </cell>
          <cell r="E65">
            <v>871550</v>
          </cell>
        </row>
        <row r="66">
          <cell r="C66">
            <v>221001112</v>
          </cell>
          <cell r="D66" t="str">
            <v>教职工体检工作经费</v>
          </cell>
          <cell r="E66">
            <v>625000</v>
          </cell>
        </row>
        <row r="67">
          <cell r="C67">
            <v>221001113</v>
          </cell>
          <cell r="D67" t="str">
            <v>人力资源管理专项业务费</v>
          </cell>
          <cell r="E67">
            <v>1043171.7</v>
          </cell>
        </row>
        <row r="68">
          <cell r="C68">
            <v>221002</v>
          </cell>
          <cell r="D68" t="str">
            <v>博士后专项经费</v>
          </cell>
          <cell r="E68">
            <v>0</v>
          </cell>
        </row>
        <row r="69">
          <cell r="C69">
            <v>221005</v>
          </cell>
          <cell r="D69" t="str">
            <v>引进博士及优秀管理人才安家购房补贴</v>
          </cell>
          <cell r="E69">
            <v>2290000</v>
          </cell>
        </row>
        <row r="70">
          <cell r="C70">
            <v>221001012</v>
          </cell>
          <cell r="D70" t="str">
            <v>机关部门日常教学经费</v>
          </cell>
          <cell r="E70">
            <v>7461</v>
          </cell>
        </row>
        <row r="71">
          <cell r="C71">
            <v>221008002</v>
          </cell>
          <cell r="D71" t="str">
            <v>国际学术周专项</v>
          </cell>
          <cell r="E71">
            <v>300000</v>
          </cell>
        </row>
        <row r="72">
          <cell r="C72">
            <v>221008003</v>
          </cell>
          <cell r="D72" t="str">
            <v>交流交换生项目专项经费</v>
          </cell>
          <cell r="E72">
            <v>26700</v>
          </cell>
        </row>
        <row r="73">
          <cell r="C73">
            <v>221008004</v>
          </cell>
          <cell r="D73" t="str">
            <v>海外创新中心专项经费</v>
          </cell>
          <cell r="E73">
            <v>150000.07</v>
          </cell>
        </row>
        <row r="74">
          <cell r="C74">
            <v>221008005</v>
          </cell>
          <cell r="D74" t="str">
            <v>国际合作办学及外事业务费</v>
          </cell>
          <cell r="E74">
            <v>184007.39</v>
          </cell>
        </row>
        <row r="75">
          <cell r="C75">
            <v>221008006</v>
          </cell>
          <cell r="D75" t="str">
            <v>汤加留学生专项经费</v>
          </cell>
          <cell r="E75">
            <v>39012</v>
          </cell>
        </row>
        <row r="76">
          <cell r="C76">
            <v>221008007</v>
          </cell>
          <cell r="D76" t="str">
            <v>国（境）外专家及留学生专项</v>
          </cell>
          <cell r="E76">
            <v>80625</v>
          </cell>
        </row>
        <row r="77">
          <cell r="C77">
            <v>221001013</v>
          </cell>
          <cell r="D77" t="str">
            <v>机关部门日常教学经费</v>
          </cell>
          <cell r="E77">
            <v>13355.77</v>
          </cell>
        </row>
        <row r="78">
          <cell r="C78">
            <v>221001114</v>
          </cell>
          <cell r="D78" t="str">
            <v>财务专项业务费</v>
          </cell>
          <cell r="E78">
            <v>238578</v>
          </cell>
        </row>
        <row r="79">
          <cell r="C79">
            <v>221001121</v>
          </cell>
          <cell r="D79" t="str">
            <v>大学科技园运营费</v>
          </cell>
          <cell r="E79">
            <v>648436.05</v>
          </cell>
        </row>
        <row r="80">
          <cell r="C80">
            <v>221001130</v>
          </cell>
          <cell r="D80" t="str">
            <v>采购专项业务费</v>
          </cell>
          <cell r="E80">
            <v>0</v>
          </cell>
        </row>
        <row r="81">
          <cell r="C81">
            <v>221001014</v>
          </cell>
          <cell r="D81" t="str">
            <v>机关部门日常教学经费</v>
          </cell>
          <cell r="E81">
            <v>6293</v>
          </cell>
        </row>
        <row r="82">
          <cell r="C82">
            <v>221001106</v>
          </cell>
          <cell r="D82" t="str">
            <v>审计专项业务费</v>
          </cell>
          <cell r="E82">
            <v>206156.01</v>
          </cell>
        </row>
        <row r="83">
          <cell r="C83">
            <v>221001015</v>
          </cell>
          <cell r="D83" t="str">
            <v>机关部门日常教学经费</v>
          </cell>
          <cell r="E83">
            <v>0</v>
          </cell>
        </row>
        <row r="84">
          <cell r="C84">
            <v>221001024</v>
          </cell>
          <cell r="D84" t="str">
            <v>机关部门日常教学经费</v>
          </cell>
          <cell r="E84">
            <v>21025.14</v>
          </cell>
        </row>
        <row r="85">
          <cell r="C85">
            <v>221001066</v>
          </cell>
          <cell r="D85" t="str">
            <v>党建经费</v>
          </cell>
          <cell r="E85">
            <v>0</v>
          </cell>
        </row>
        <row r="86">
          <cell r="C86">
            <v>221001121</v>
          </cell>
          <cell r="D86" t="str">
            <v>大学科技园运营费</v>
          </cell>
          <cell r="E86">
            <v>0</v>
          </cell>
        </row>
        <row r="87">
          <cell r="C87">
            <v>221001122</v>
          </cell>
          <cell r="D87" t="str">
            <v>教学实验耗材费</v>
          </cell>
          <cell r="E87">
            <v>0</v>
          </cell>
        </row>
        <row r="88">
          <cell r="C88">
            <v>221001123</v>
          </cell>
          <cell r="D88" t="str">
            <v>资产处日常管理费</v>
          </cell>
          <cell r="E88">
            <v>0</v>
          </cell>
        </row>
        <row r="89">
          <cell r="C89">
            <v>221001124</v>
          </cell>
          <cell r="D89" t="str">
            <v>周转房条件更新和管理专项</v>
          </cell>
          <cell r="E89">
            <v>0</v>
          </cell>
        </row>
        <row r="90">
          <cell r="C90">
            <v>221001126</v>
          </cell>
          <cell r="D90" t="str">
            <v>物业日常维护经费</v>
          </cell>
          <cell r="E90">
            <v>3788944.22</v>
          </cell>
        </row>
        <row r="91">
          <cell r="C91">
            <v>221001126001</v>
          </cell>
          <cell r="D91" t="str">
            <v>物业日常维护经费（房产）</v>
          </cell>
          <cell r="E91">
            <v>1020576.74</v>
          </cell>
        </row>
        <row r="92">
          <cell r="C92">
            <v>221001127</v>
          </cell>
          <cell r="D92" t="str">
            <v>两校区专线车</v>
          </cell>
          <cell r="E92">
            <v>411180</v>
          </cell>
        </row>
        <row r="93">
          <cell r="C93">
            <v>221001128</v>
          </cell>
          <cell r="D93" t="str">
            <v>两校区邮电费补助</v>
          </cell>
          <cell r="E93">
            <v>80414.51</v>
          </cell>
        </row>
        <row r="94">
          <cell r="C94">
            <v>221001129</v>
          </cell>
          <cell r="D94" t="str">
            <v>教工饭堂成本补助</v>
          </cell>
          <cell r="E94">
            <v>4357257.68</v>
          </cell>
        </row>
        <row r="95">
          <cell r="C95">
            <v>221007</v>
          </cell>
          <cell r="D95" t="str">
            <v>物业日常绿化及卫生防疫经费</v>
          </cell>
          <cell r="E95">
            <v>459200</v>
          </cell>
        </row>
        <row r="96">
          <cell r="C96">
            <v>221001016</v>
          </cell>
          <cell r="D96" t="str">
            <v>机关部门日常教学经费</v>
          </cell>
          <cell r="E96">
            <v>20638.6</v>
          </cell>
        </row>
        <row r="97">
          <cell r="C97">
            <v>221001125</v>
          </cell>
          <cell r="D97" t="str">
            <v>武装部专项经费</v>
          </cell>
          <cell r="E97">
            <v>71591</v>
          </cell>
        </row>
        <row r="98">
          <cell r="C98">
            <v>221001017</v>
          </cell>
          <cell r="D98" t="str">
            <v>机关部门日常教学经费</v>
          </cell>
          <cell r="E98">
            <v>9</v>
          </cell>
        </row>
        <row r="99">
          <cell r="C99">
            <v>221001115</v>
          </cell>
          <cell r="D99" t="str">
            <v>校运会经费</v>
          </cell>
          <cell r="E99">
            <v>24000</v>
          </cell>
        </row>
        <row r="100">
          <cell r="C100">
            <v>221001116</v>
          </cell>
          <cell r="D100" t="str">
            <v>退休人员费用</v>
          </cell>
          <cell r="E100">
            <v>229781.5</v>
          </cell>
        </row>
        <row r="101">
          <cell r="C101">
            <v>221001018</v>
          </cell>
          <cell r="D101" t="str">
            <v>机关部门日常教学经费</v>
          </cell>
          <cell r="E101">
            <v>3061.6</v>
          </cell>
        </row>
        <row r="102">
          <cell r="C102">
            <v>221003010</v>
          </cell>
          <cell r="D102" t="str">
            <v>共青团专项经费</v>
          </cell>
          <cell r="E102">
            <v>52962.11</v>
          </cell>
        </row>
        <row r="103">
          <cell r="C103">
            <v>221003011</v>
          </cell>
          <cell r="D103" t="str">
            <v>社团活动专项经费</v>
          </cell>
          <cell r="E103">
            <v>37157.18</v>
          </cell>
        </row>
        <row r="104">
          <cell r="C104">
            <v>221001028</v>
          </cell>
          <cell r="D104" t="str">
            <v>机关部门日常教学经费</v>
          </cell>
          <cell r="E104">
            <v>6118.05</v>
          </cell>
        </row>
        <row r="105">
          <cell r="C105">
            <v>221001063</v>
          </cell>
          <cell r="D105" t="str">
            <v>党建经费</v>
          </cell>
          <cell r="E105">
            <v>17207</v>
          </cell>
        </row>
        <row r="106">
          <cell r="C106">
            <v>221001117</v>
          </cell>
          <cell r="D106" t="str">
            <v>机关党委经费</v>
          </cell>
          <cell r="E106">
            <v>10587.93</v>
          </cell>
        </row>
        <row r="107">
          <cell r="C107">
            <v>221001029</v>
          </cell>
          <cell r="D107" t="str">
            <v>教学部门日常教学经费</v>
          </cell>
          <cell r="E107">
            <v>0</v>
          </cell>
        </row>
        <row r="108">
          <cell r="C108">
            <v>221001048</v>
          </cell>
          <cell r="D108" t="str">
            <v>党建经费</v>
          </cell>
          <cell r="E108">
            <v>45485.35</v>
          </cell>
        </row>
        <row r="109">
          <cell r="C109">
            <v>221001068</v>
          </cell>
          <cell r="D109" t="str">
            <v>德育经费</v>
          </cell>
          <cell r="E109">
            <v>0</v>
          </cell>
        </row>
        <row r="110">
          <cell r="C110">
            <v>221001122001</v>
          </cell>
          <cell r="D110" t="str">
            <v>教学实验耗材费</v>
          </cell>
          <cell r="E110">
            <v>0</v>
          </cell>
        </row>
        <row r="111">
          <cell r="C111">
            <v>221001143</v>
          </cell>
          <cell r="D111" t="str">
            <v>日常公用经费</v>
          </cell>
          <cell r="E111">
            <v>0</v>
          </cell>
        </row>
        <row r="112">
          <cell r="C112">
            <v>221001144</v>
          </cell>
          <cell r="D112" t="str">
            <v>教学业务费（教学实验耗材费）</v>
          </cell>
          <cell r="E112">
            <v>62053.61</v>
          </cell>
        </row>
        <row r="113">
          <cell r="C113">
            <v>221001145</v>
          </cell>
          <cell r="D113" t="str">
            <v>人才队伍建设费</v>
          </cell>
          <cell r="E113">
            <v>0</v>
          </cell>
        </row>
        <row r="114">
          <cell r="C114">
            <v>221003014</v>
          </cell>
          <cell r="D114" t="str">
            <v>学生工作经费</v>
          </cell>
          <cell r="E114">
            <v>77327.19</v>
          </cell>
        </row>
        <row r="115">
          <cell r="C115">
            <v>221009002</v>
          </cell>
          <cell r="D115" t="str">
            <v>华为信息与网络技术学院(工业软件学院）</v>
          </cell>
          <cell r="E115">
            <v>169418</v>
          </cell>
        </row>
        <row r="116">
          <cell r="C116">
            <v>221009010</v>
          </cell>
          <cell r="D116" t="str">
            <v>360网络空间安全产业学院</v>
          </cell>
          <cell r="E116">
            <v>0</v>
          </cell>
        </row>
        <row r="117">
          <cell r="C117">
            <v>221009011</v>
          </cell>
          <cell r="D117" t="str">
            <v>奇安信网络空间安全学院</v>
          </cell>
          <cell r="E117">
            <v>300000</v>
          </cell>
        </row>
        <row r="118">
          <cell r="C118">
            <v>221001031</v>
          </cell>
          <cell r="D118" t="str">
            <v>教学部门日常教学经费</v>
          </cell>
          <cell r="E118">
            <v>0</v>
          </cell>
        </row>
        <row r="119">
          <cell r="C119">
            <v>221001050</v>
          </cell>
          <cell r="D119" t="str">
            <v>党建经费</v>
          </cell>
          <cell r="E119">
            <v>21995</v>
          </cell>
        </row>
        <row r="120">
          <cell r="C120">
            <v>221001070</v>
          </cell>
          <cell r="D120" t="str">
            <v>德育经费</v>
          </cell>
          <cell r="E120">
            <v>0</v>
          </cell>
        </row>
        <row r="121">
          <cell r="C121">
            <v>221001122003</v>
          </cell>
          <cell r="D121" t="str">
            <v>教学实验耗材费</v>
          </cell>
          <cell r="E121">
            <v>0</v>
          </cell>
        </row>
        <row r="122">
          <cell r="C122">
            <v>221001146</v>
          </cell>
          <cell r="D122" t="str">
            <v>日常公用经费</v>
          </cell>
          <cell r="E122">
            <v>0</v>
          </cell>
        </row>
        <row r="123">
          <cell r="C123">
            <v>221001147</v>
          </cell>
          <cell r="D123" t="str">
            <v>教学业务费（教学实验耗材费）</v>
          </cell>
          <cell r="E123">
            <v>119961.32</v>
          </cell>
        </row>
        <row r="124">
          <cell r="C124">
            <v>221001148</v>
          </cell>
          <cell r="D124" t="str">
            <v>人才队伍建设费</v>
          </cell>
          <cell r="E124">
            <v>0</v>
          </cell>
        </row>
        <row r="125">
          <cell r="C125">
            <v>221003015</v>
          </cell>
          <cell r="D125" t="str">
            <v>学生工作经费</v>
          </cell>
          <cell r="E125">
            <v>38723.01</v>
          </cell>
        </row>
        <row r="126">
          <cell r="C126">
            <v>221009001</v>
          </cell>
          <cell r="D126" t="str">
            <v>西门子智能制造学院</v>
          </cell>
          <cell r="E126">
            <v>0</v>
          </cell>
        </row>
        <row r="127">
          <cell r="C127">
            <v>221009003</v>
          </cell>
          <cell r="D127" t="str">
            <v>粤港机器人学院</v>
          </cell>
          <cell r="E127">
            <v>0</v>
          </cell>
        </row>
        <row r="128">
          <cell r="C128">
            <v>221001032</v>
          </cell>
          <cell r="D128" t="str">
            <v>教学部门日常教学经费</v>
          </cell>
          <cell r="E128">
            <v>0</v>
          </cell>
        </row>
        <row r="129">
          <cell r="C129">
            <v>221001052</v>
          </cell>
          <cell r="D129" t="str">
            <v>党建经费</v>
          </cell>
          <cell r="E129">
            <v>26207.58</v>
          </cell>
        </row>
        <row r="130">
          <cell r="C130">
            <v>221001071</v>
          </cell>
          <cell r="D130" t="str">
            <v>德育经费</v>
          </cell>
          <cell r="E130">
            <v>0</v>
          </cell>
        </row>
        <row r="131">
          <cell r="C131">
            <v>221001089</v>
          </cell>
          <cell r="D131" t="str">
            <v>生态环境工程技术研发中心运行经费</v>
          </cell>
          <cell r="E131">
            <v>0</v>
          </cell>
        </row>
        <row r="132">
          <cell r="C132">
            <v>221001122004</v>
          </cell>
          <cell r="D132" t="str">
            <v>教学实验耗材费</v>
          </cell>
          <cell r="E132">
            <v>0</v>
          </cell>
        </row>
        <row r="133">
          <cell r="C133">
            <v>221001149</v>
          </cell>
          <cell r="D133" t="str">
            <v>日常公用经费</v>
          </cell>
          <cell r="E133">
            <v>0</v>
          </cell>
        </row>
        <row r="134">
          <cell r="C134">
            <v>221001150</v>
          </cell>
          <cell r="D134" t="str">
            <v>教学业务费（教学实验耗材费）</v>
          </cell>
          <cell r="E134">
            <v>47769.08</v>
          </cell>
        </row>
        <row r="135">
          <cell r="C135">
            <v>221001151</v>
          </cell>
          <cell r="D135" t="str">
            <v>人才队伍建设费</v>
          </cell>
          <cell r="E135">
            <v>0</v>
          </cell>
        </row>
        <row r="136">
          <cell r="C136">
            <v>221003016</v>
          </cell>
          <cell r="D136" t="str">
            <v>学生工作经费</v>
          </cell>
          <cell r="E136">
            <v>46141.81</v>
          </cell>
        </row>
        <row r="137">
          <cell r="C137">
            <v>221001033</v>
          </cell>
          <cell r="D137" t="str">
            <v>教学部门日常教学经费</v>
          </cell>
          <cell r="E137">
            <v>0</v>
          </cell>
        </row>
        <row r="138">
          <cell r="C138">
            <v>221001053</v>
          </cell>
          <cell r="D138" t="str">
            <v>党建经费</v>
          </cell>
          <cell r="E138">
            <v>33003.94</v>
          </cell>
        </row>
        <row r="139">
          <cell r="C139">
            <v>221001072</v>
          </cell>
          <cell r="D139" t="str">
            <v>德育经费</v>
          </cell>
          <cell r="E139">
            <v>0</v>
          </cell>
        </row>
        <row r="140">
          <cell r="C140">
            <v>221001122005</v>
          </cell>
          <cell r="D140" t="str">
            <v>教学实验耗材费</v>
          </cell>
          <cell r="E140">
            <v>0</v>
          </cell>
        </row>
        <row r="141">
          <cell r="C141">
            <v>221001152</v>
          </cell>
          <cell r="D141" t="str">
            <v>日常公用经费</v>
          </cell>
          <cell r="E141">
            <v>0</v>
          </cell>
        </row>
        <row r="142">
          <cell r="C142">
            <v>221001153</v>
          </cell>
          <cell r="D142" t="str">
            <v>教学业务费（教学实验耗材费）</v>
          </cell>
          <cell r="E142">
            <v>30639.38</v>
          </cell>
        </row>
        <row r="143">
          <cell r="C143">
            <v>221001154</v>
          </cell>
          <cell r="D143" t="str">
            <v>人才队伍建设费</v>
          </cell>
          <cell r="E143">
            <v>0</v>
          </cell>
        </row>
        <row r="144">
          <cell r="C144">
            <v>221003017</v>
          </cell>
          <cell r="D144" t="str">
            <v>学生工作经费</v>
          </cell>
          <cell r="E144">
            <v>12857.58</v>
          </cell>
        </row>
        <row r="145">
          <cell r="C145">
            <v>221009012</v>
          </cell>
          <cell r="D145" t="str">
            <v>新型储能产业学院</v>
          </cell>
          <cell r="E145">
            <v>15797</v>
          </cell>
        </row>
        <row r="146">
          <cell r="C146">
            <v>221001034</v>
          </cell>
          <cell r="D146" t="str">
            <v>教学部门日常教学经费</v>
          </cell>
          <cell r="E146">
            <v>0</v>
          </cell>
        </row>
        <row r="147">
          <cell r="C147">
            <v>221001054</v>
          </cell>
          <cell r="D147" t="str">
            <v>党建经费</v>
          </cell>
          <cell r="E147">
            <v>44391.61</v>
          </cell>
        </row>
        <row r="148">
          <cell r="C148">
            <v>221001073</v>
          </cell>
          <cell r="D148" t="str">
            <v>德育经费</v>
          </cell>
          <cell r="E148">
            <v>0</v>
          </cell>
        </row>
        <row r="149">
          <cell r="C149">
            <v>221001122006</v>
          </cell>
          <cell r="D149" t="str">
            <v>教学实验耗材费</v>
          </cell>
          <cell r="E149">
            <v>0</v>
          </cell>
        </row>
        <row r="150">
          <cell r="C150">
            <v>221001155</v>
          </cell>
          <cell r="D150" t="str">
            <v>日常公用经费</v>
          </cell>
          <cell r="E150">
            <v>0</v>
          </cell>
        </row>
        <row r="151">
          <cell r="C151">
            <v>221001156</v>
          </cell>
          <cell r="D151" t="str">
            <v>教学业务费（教学实验耗材费）</v>
          </cell>
          <cell r="E151">
            <v>129983.33</v>
          </cell>
        </row>
        <row r="152">
          <cell r="C152">
            <v>221001157</v>
          </cell>
          <cell r="D152" t="str">
            <v>人才队伍建设费</v>
          </cell>
          <cell r="E152">
            <v>0</v>
          </cell>
        </row>
        <row r="153">
          <cell r="C153">
            <v>221003018</v>
          </cell>
          <cell r="D153" t="str">
            <v>学生工作经费</v>
          </cell>
          <cell r="E153">
            <v>52473.98</v>
          </cell>
        </row>
        <row r="154">
          <cell r="C154">
            <v>221009005</v>
          </cell>
          <cell r="D154" t="str">
            <v>先进制造学院（长安）</v>
          </cell>
          <cell r="E154">
            <v>469531.33</v>
          </cell>
        </row>
        <row r="155">
          <cell r="C155">
            <v>221009009</v>
          </cell>
          <cell r="D155" t="str">
            <v>得利学院</v>
          </cell>
          <cell r="E155">
            <v>367181.11</v>
          </cell>
        </row>
        <row r="156">
          <cell r="C156">
            <v>221001035</v>
          </cell>
          <cell r="D156" t="str">
            <v>教学部门日常教学经费</v>
          </cell>
          <cell r="E156">
            <v>0</v>
          </cell>
        </row>
        <row r="157">
          <cell r="C157">
            <v>221001055</v>
          </cell>
          <cell r="D157" t="str">
            <v>党建经费</v>
          </cell>
          <cell r="E157">
            <v>32675</v>
          </cell>
        </row>
        <row r="158">
          <cell r="C158">
            <v>221001074</v>
          </cell>
          <cell r="D158" t="str">
            <v>德育经费</v>
          </cell>
          <cell r="E158">
            <v>0</v>
          </cell>
        </row>
        <row r="159">
          <cell r="C159">
            <v>221001122007</v>
          </cell>
          <cell r="D159" t="str">
            <v>教学实验耗材费</v>
          </cell>
          <cell r="E159">
            <v>0</v>
          </cell>
        </row>
        <row r="160">
          <cell r="C160">
            <v>221001158</v>
          </cell>
          <cell r="D160" t="str">
            <v>日常公用经费</v>
          </cell>
          <cell r="E160">
            <v>0</v>
          </cell>
        </row>
        <row r="161">
          <cell r="C161">
            <v>221001159</v>
          </cell>
          <cell r="D161" t="str">
            <v>教学业务费（教学实验耗材费）</v>
          </cell>
          <cell r="E161">
            <v>7204.67</v>
          </cell>
        </row>
        <row r="162">
          <cell r="C162">
            <v>221001160</v>
          </cell>
          <cell r="D162" t="str">
            <v>人才队伍建设费</v>
          </cell>
          <cell r="E162">
            <v>0</v>
          </cell>
        </row>
        <row r="163">
          <cell r="C163">
            <v>221003019</v>
          </cell>
          <cell r="D163" t="str">
            <v>学生工作经费</v>
          </cell>
          <cell r="E163">
            <v>24379.99</v>
          </cell>
        </row>
        <row r="164">
          <cell r="C164">
            <v>221001036</v>
          </cell>
          <cell r="D164" t="str">
            <v>教学部门日常教学经费</v>
          </cell>
          <cell r="E164">
            <v>0</v>
          </cell>
        </row>
        <row r="165">
          <cell r="C165">
            <v>221001056</v>
          </cell>
          <cell r="D165" t="str">
            <v>党建经费</v>
          </cell>
          <cell r="E165">
            <v>30104.71</v>
          </cell>
        </row>
        <row r="166">
          <cell r="C166">
            <v>221001076</v>
          </cell>
          <cell r="D166" t="str">
            <v>德育经费</v>
          </cell>
          <cell r="E166">
            <v>0</v>
          </cell>
        </row>
        <row r="167">
          <cell r="C167">
            <v>221001080</v>
          </cell>
          <cell r="D167" t="str">
            <v>《东莞城市发展报告》</v>
          </cell>
          <cell r="E167">
            <v>3500</v>
          </cell>
        </row>
        <row r="168">
          <cell r="C168">
            <v>221001122012</v>
          </cell>
          <cell r="D168" t="str">
            <v>实验室教学实验耗材</v>
          </cell>
          <cell r="E168">
            <v>0</v>
          </cell>
        </row>
        <row r="169">
          <cell r="C169">
            <v>221001131</v>
          </cell>
          <cell r="D169" t="str">
            <v>国家市场监管总局发展研究中心东莞基地共建</v>
          </cell>
          <cell r="E169">
            <v>0</v>
          </cell>
        </row>
        <row r="170">
          <cell r="C170">
            <v>221001161</v>
          </cell>
          <cell r="D170" t="str">
            <v>日常公用经费</v>
          </cell>
          <cell r="E170">
            <v>0</v>
          </cell>
        </row>
        <row r="171">
          <cell r="C171">
            <v>221001162</v>
          </cell>
          <cell r="D171" t="str">
            <v>教学业务费（教学实验耗材费）</v>
          </cell>
          <cell r="E171">
            <v>17026.65</v>
          </cell>
        </row>
        <row r="172">
          <cell r="C172">
            <v>221001163</v>
          </cell>
          <cell r="D172" t="str">
            <v>人才队伍建设费</v>
          </cell>
          <cell r="E172">
            <v>0</v>
          </cell>
        </row>
        <row r="173">
          <cell r="C173">
            <v>221003020</v>
          </cell>
          <cell r="D173" t="str">
            <v>学生工作经费</v>
          </cell>
          <cell r="E173">
            <v>54229.2</v>
          </cell>
        </row>
        <row r="174">
          <cell r="C174">
            <v>221001037</v>
          </cell>
          <cell r="D174" t="str">
            <v>教学部门日常教学经费</v>
          </cell>
          <cell r="E174">
            <v>0</v>
          </cell>
        </row>
        <row r="175">
          <cell r="C175">
            <v>221001057</v>
          </cell>
          <cell r="D175" t="str">
            <v>党建经费</v>
          </cell>
          <cell r="E175">
            <v>29325.38</v>
          </cell>
        </row>
        <row r="176">
          <cell r="C176">
            <v>221001077</v>
          </cell>
          <cell r="D176" t="str">
            <v>德育经费</v>
          </cell>
          <cell r="E176">
            <v>0</v>
          </cell>
        </row>
        <row r="177">
          <cell r="C177">
            <v>221001081</v>
          </cell>
          <cell r="D177" t="str">
            <v>《城市文化评论》组稿和出版</v>
          </cell>
          <cell r="E177">
            <v>0</v>
          </cell>
        </row>
        <row r="178">
          <cell r="C178">
            <v>221001122013</v>
          </cell>
          <cell r="D178" t="str">
            <v>实验室教学实验耗材</v>
          </cell>
          <cell r="E178">
            <v>0</v>
          </cell>
        </row>
        <row r="179">
          <cell r="C179">
            <v>221001164</v>
          </cell>
          <cell r="D179" t="str">
            <v>日常公用经费</v>
          </cell>
          <cell r="E179">
            <v>0</v>
          </cell>
        </row>
        <row r="180">
          <cell r="C180">
            <v>221001165</v>
          </cell>
          <cell r="D180" t="str">
            <v>教学业务费（教学实验耗材费）</v>
          </cell>
          <cell r="E180">
            <v>62704</v>
          </cell>
        </row>
        <row r="181">
          <cell r="C181">
            <v>221001166</v>
          </cell>
          <cell r="D181" t="str">
            <v>人才队伍建设费</v>
          </cell>
          <cell r="E181">
            <v>0</v>
          </cell>
        </row>
        <row r="182">
          <cell r="C182">
            <v>221001167</v>
          </cell>
          <cell r="D182" t="str">
            <v>城市文化研究中心基地建设费</v>
          </cell>
          <cell r="E182">
            <v>100000</v>
          </cell>
        </row>
        <row r="183">
          <cell r="C183">
            <v>221003021</v>
          </cell>
          <cell r="D183" t="str">
            <v>学生工作经费</v>
          </cell>
          <cell r="E183">
            <v>15322</v>
          </cell>
        </row>
        <row r="184">
          <cell r="C184">
            <v>221001038</v>
          </cell>
          <cell r="D184" t="str">
            <v>教学部门日常教学经费</v>
          </cell>
          <cell r="E184">
            <v>0</v>
          </cell>
        </row>
        <row r="185">
          <cell r="C185">
            <v>221001058</v>
          </cell>
          <cell r="D185" t="str">
            <v>党建经费</v>
          </cell>
          <cell r="E185">
            <v>27183.1</v>
          </cell>
        </row>
        <row r="186">
          <cell r="C186">
            <v>221001078</v>
          </cell>
          <cell r="D186" t="str">
            <v>德育经费</v>
          </cell>
          <cell r="E186">
            <v>0</v>
          </cell>
        </row>
        <row r="187">
          <cell r="C187">
            <v>221001122014</v>
          </cell>
          <cell r="D187" t="str">
            <v>实验室教学实验耗材</v>
          </cell>
          <cell r="E187">
            <v>0</v>
          </cell>
        </row>
        <row r="188">
          <cell r="C188">
            <v>221001168</v>
          </cell>
          <cell r="D188" t="str">
            <v>日常公用经费</v>
          </cell>
          <cell r="E188">
            <v>0</v>
          </cell>
        </row>
        <row r="189">
          <cell r="C189">
            <v>221001169</v>
          </cell>
          <cell r="D189" t="str">
            <v>教学业务费（教学实验耗材费）</v>
          </cell>
          <cell r="E189">
            <v>930</v>
          </cell>
        </row>
        <row r="190">
          <cell r="C190">
            <v>221001170</v>
          </cell>
          <cell r="D190" t="str">
            <v>人才队伍建设费</v>
          </cell>
          <cell r="E190">
            <v>0</v>
          </cell>
        </row>
        <row r="191">
          <cell r="C191">
            <v>221003022</v>
          </cell>
          <cell r="D191" t="str">
            <v>学生工作经费</v>
          </cell>
          <cell r="E191">
            <v>37843.46</v>
          </cell>
        </row>
        <row r="192">
          <cell r="C192">
            <v>221009007</v>
          </cell>
          <cell r="D192" t="str">
            <v>东莞知识产权学院</v>
          </cell>
          <cell r="E192">
            <v>197950</v>
          </cell>
        </row>
        <row r="193">
          <cell r="C193">
            <v>221001039</v>
          </cell>
          <cell r="D193" t="str">
            <v>教学部门日常教学经费</v>
          </cell>
          <cell r="E193">
            <v>0</v>
          </cell>
        </row>
        <row r="194">
          <cell r="C194">
            <v>221001059</v>
          </cell>
          <cell r="D194" t="str">
            <v>党建经费</v>
          </cell>
          <cell r="E194">
            <v>34765</v>
          </cell>
        </row>
        <row r="195">
          <cell r="C195">
            <v>221001079</v>
          </cell>
          <cell r="D195" t="str">
            <v>德育经费</v>
          </cell>
          <cell r="E195">
            <v>0</v>
          </cell>
        </row>
        <row r="196">
          <cell r="C196">
            <v>221001082</v>
          </cell>
          <cell r="D196" t="str">
            <v>普通话水平测试站业务费</v>
          </cell>
          <cell r="E196">
            <v>8000</v>
          </cell>
        </row>
        <row r="197">
          <cell r="C197">
            <v>221001083</v>
          </cell>
          <cell r="D197" t="str">
            <v>体育维持及运动竞赛经费</v>
          </cell>
          <cell r="E197">
            <v>295198.38</v>
          </cell>
        </row>
        <row r="198">
          <cell r="C198">
            <v>221001084</v>
          </cell>
          <cell r="D198" t="str">
            <v>音乐学专业演出及竞赛经费</v>
          </cell>
          <cell r="E198">
            <v>897517.34</v>
          </cell>
        </row>
        <row r="199">
          <cell r="C199">
            <v>221001085</v>
          </cell>
          <cell r="D199" t="str">
            <v>教育学院教学条件提升</v>
          </cell>
          <cell r="E199">
            <v>-39544.8</v>
          </cell>
        </row>
        <row r="200">
          <cell r="C200">
            <v>221001122015</v>
          </cell>
          <cell r="D200" t="str">
            <v>实验室教学实验耗材</v>
          </cell>
          <cell r="E200">
            <v>0</v>
          </cell>
        </row>
        <row r="201">
          <cell r="C201">
            <v>221001171</v>
          </cell>
          <cell r="D201" t="str">
            <v>日常公用经费</v>
          </cell>
          <cell r="E201">
            <v>0</v>
          </cell>
        </row>
        <row r="202">
          <cell r="C202">
            <v>221001172</v>
          </cell>
          <cell r="D202" t="str">
            <v>教学业务费（教学实验耗材费）</v>
          </cell>
          <cell r="E202">
            <v>25060</v>
          </cell>
        </row>
        <row r="203">
          <cell r="C203">
            <v>221001173</v>
          </cell>
          <cell r="D203" t="str">
            <v>人才队伍建设费</v>
          </cell>
          <cell r="E203">
            <v>0</v>
          </cell>
        </row>
        <row r="204">
          <cell r="C204">
            <v>221001174</v>
          </cell>
          <cell r="D204" t="str">
            <v>体育场馆费用</v>
          </cell>
          <cell r="E204">
            <v>102124.89</v>
          </cell>
        </row>
        <row r="205">
          <cell r="C205">
            <v>221003023</v>
          </cell>
          <cell r="D205" t="str">
            <v>学生工作经费</v>
          </cell>
          <cell r="E205">
            <v>24159.41</v>
          </cell>
        </row>
        <row r="206">
          <cell r="C206">
            <v>221001060</v>
          </cell>
          <cell r="D206" t="str">
            <v>党建经费</v>
          </cell>
          <cell r="E206">
            <v>35092.5</v>
          </cell>
        </row>
        <row r="207">
          <cell r="C207">
            <v>221001122010</v>
          </cell>
          <cell r="D207" t="str">
            <v>教学实验耗材费</v>
          </cell>
          <cell r="E207">
            <v>0</v>
          </cell>
        </row>
        <row r="208">
          <cell r="C208">
            <v>221001175</v>
          </cell>
          <cell r="D208" t="str">
            <v>日常公用经费</v>
          </cell>
          <cell r="E208">
            <v>0</v>
          </cell>
        </row>
        <row r="209">
          <cell r="C209">
            <v>221001176</v>
          </cell>
          <cell r="D209" t="str">
            <v>教学业务费（教学实验耗材费）</v>
          </cell>
          <cell r="E209">
            <v>32020</v>
          </cell>
        </row>
        <row r="210">
          <cell r="C210">
            <v>221001177</v>
          </cell>
          <cell r="D210" t="str">
            <v>人才队伍建设费</v>
          </cell>
          <cell r="E210">
            <v>0</v>
          </cell>
        </row>
        <row r="211">
          <cell r="C211">
            <v>221003024</v>
          </cell>
          <cell r="D211" t="str">
            <v>学生工作经费</v>
          </cell>
          <cell r="E211">
            <v>35721</v>
          </cell>
        </row>
        <row r="212">
          <cell r="C212">
            <v>221004001</v>
          </cell>
          <cell r="D212" t="str">
            <v>粤台产业学院日常经费</v>
          </cell>
          <cell r="E212">
            <v>-66850</v>
          </cell>
        </row>
        <row r="213">
          <cell r="C213">
            <v>221001061</v>
          </cell>
          <cell r="D213" t="str">
            <v>党建经费</v>
          </cell>
          <cell r="E213">
            <v>22370.55</v>
          </cell>
        </row>
        <row r="214">
          <cell r="C214">
            <v>221001088</v>
          </cell>
          <cell r="D214" t="str">
            <v>迎评工作经费</v>
          </cell>
          <cell r="E214">
            <v>0</v>
          </cell>
        </row>
        <row r="215">
          <cell r="C215">
            <v>221001122009</v>
          </cell>
          <cell r="D215" t="str">
            <v>教学实验耗材费</v>
          </cell>
          <cell r="E215">
            <v>0</v>
          </cell>
        </row>
        <row r="216">
          <cell r="C216">
            <v>221001187</v>
          </cell>
          <cell r="D216" t="str">
            <v>教学业务费（教学实验耗材费）</v>
          </cell>
          <cell r="E216">
            <v>100000</v>
          </cell>
        </row>
        <row r="217">
          <cell r="C217">
            <v>221003028</v>
          </cell>
          <cell r="D217" t="str">
            <v>学生工作经费</v>
          </cell>
          <cell r="E217">
            <v>57409.9</v>
          </cell>
        </row>
        <row r="218">
          <cell r="C218">
            <v>221004002</v>
          </cell>
          <cell r="D218" t="str">
            <v>中法联合学院教学专项经费</v>
          </cell>
          <cell r="E218">
            <v>-6000</v>
          </cell>
        </row>
        <row r="219">
          <cell r="C219">
            <v>221004002001</v>
          </cell>
          <cell r="D219" t="str">
            <v>机器人应用创新实践</v>
          </cell>
          <cell r="E219">
            <v>22476.68</v>
          </cell>
        </row>
        <row r="220">
          <cell r="C220">
            <v>221004002002</v>
          </cell>
          <cell r="D220" t="str">
            <v>（课程思政）法语语言与文化</v>
          </cell>
          <cell r="E220">
            <v>25000</v>
          </cell>
        </row>
        <row r="221">
          <cell r="C221">
            <v>221004002003</v>
          </cell>
          <cell r="D221" t="str">
            <v>中法国际化在地卓越工程师人才培养专项建设</v>
          </cell>
          <cell r="E221">
            <v>30000</v>
          </cell>
        </row>
        <row r="222">
          <cell r="C222">
            <v>221004002004</v>
          </cell>
          <cell r="D222" t="str">
            <v>（校级质量工程）法语语言与文化</v>
          </cell>
          <cell r="E222">
            <v>15000</v>
          </cell>
        </row>
        <row r="223">
          <cell r="C223">
            <v>221008001</v>
          </cell>
          <cell r="D223" t="str">
            <v>第二届中法高等工程教育研讨会</v>
          </cell>
          <cell r="E223">
            <v>0</v>
          </cell>
        </row>
        <row r="224">
          <cell r="C224">
            <v>221001040</v>
          </cell>
          <cell r="D224" t="str">
            <v>教学部门日常教学经费</v>
          </cell>
          <cell r="E224">
            <v>0</v>
          </cell>
        </row>
        <row r="225">
          <cell r="C225">
            <v>221001062</v>
          </cell>
          <cell r="D225" t="str">
            <v>党建经费</v>
          </cell>
          <cell r="E225">
            <v>14745</v>
          </cell>
        </row>
        <row r="226">
          <cell r="C226">
            <v>221001086</v>
          </cell>
          <cell r="D226" t="str">
            <v>思想政治理论课专项建设费</v>
          </cell>
          <cell r="E226">
            <v>399301.31</v>
          </cell>
        </row>
        <row r="227">
          <cell r="C227">
            <v>221001086001</v>
          </cell>
          <cell r="D227" t="str">
            <v>工程伦理</v>
          </cell>
          <cell r="E227">
            <v>0</v>
          </cell>
        </row>
        <row r="228">
          <cell r="C228">
            <v>221001086002</v>
          </cell>
          <cell r="D228" t="str">
            <v>习近平文化思想融入高校思政课教学研究</v>
          </cell>
          <cell r="E228">
            <v>0</v>
          </cell>
        </row>
        <row r="229">
          <cell r="C229">
            <v>221001086003</v>
          </cell>
          <cell r="D229" t="str">
            <v>《旅行与人生》</v>
          </cell>
          <cell r="E229">
            <v>0</v>
          </cell>
        </row>
        <row r="230">
          <cell r="C230">
            <v>221001086004</v>
          </cell>
          <cell r="D230" t="str">
            <v>《红色艺术作品融入高校思想政治理论课的实践策略研究》</v>
          </cell>
          <cell r="E230">
            <v>0</v>
          </cell>
        </row>
        <row r="231">
          <cell r="C231">
            <v>221001178</v>
          </cell>
          <cell r="D231" t="str">
            <v>日常公用经费</v>
          </cell>
          <cell r="E231">
            <v>16136.8</v>
          </cell>
        </row>
        <row r="232">
          <cell r="C232">
            <v>221001138</v>
          </cell>
          <cell r="D232" t="str">
            <v>党建经费</v>
          </cell>
          <cell r="E232">
            <v>44373.8</v>
          </cell>
        </row>
        <row r="233">
          <cell r="C233">
            <v>221001041</v>
          </cell>
          <cell r="D233" t="str">
            <v>教学部门日常教学经费</v>
          </cell>
          <cell r="E233">
            <v>4063.7</v>
          </cell>
        </row>
        <row r="234">
          <cell r="C234">
            <v>221001067</v>
          </cell>
          <cell r="D234" t="str">
            <v>党建经费</v>
          </cell>
          <cell r="E234">
            <v>4630.98</v>
          </cell>
        </row>
        <row r="235">
          <cell r="C235">
            <v>221001142</v>
          </cell>
          <cell r="D235" t="str">
            <v>莞香基地专项建设经费</v>
          </cell>
          <cell r="E235">
            <v>50970</v>
          </cell>
        </row>
        <row r="236">
          <cell r="C236">
            <v>221003012</v>
          </cell>
          <cell r="D236" t="str">
            <v>知行学院专项经费</v>
          </cell>
          <cell r="E236">
            <v>276380.76</v>
          </cell>
        </row>
        <row r="237">
          <cell r="C237">
            <v>221001042</v>
          </cell>
          <cell r="D237" t="str">
            <v>教学部门日常教学经费</v>
          </cell>
          <cell r="E237">
            <v>0</v>
          </cell>
        </row>
        <row r="238">
          <cell r="C238">
            <v>221001135</v>
          </cell>
          <cell r="D238" t="str">
            <v>党建经费</v>
          </cell>
          <cell r="E238">
            <v>34785</v>
          </cell>
        </row>
        <row r="239">
          <cell r="C239">
            <v>221001185</v>
          </cell>
          <cell r="D239" t="str">
            <v>日常公用经费</v>
          </cell>
          <cell r="E239">
            <v>100</v>
          </cell>
        </row>
        <row r="240">
          <cell r="C240">
            <v>221001186</v>
          </cell>
          <cell r="D240" t="str">
            <v>教学业务费（教学实验耗材费）</v>
          </cell>
          <cell r="E240">
            <v>61951.82</v>
          </cell>
        </row>
        <row r="241">
          <cell r="C241">
            <v>221003027</v>
          </cell>
          <cell r="D241" t="str">
            <v>学生工作经费</v>
          </cell>
          <cell r="E241">
            <v>6634.11</v>
          </cell>
        </row>
        <row r="242">
          <cell r="C242">
            <v>221001043</v>
          </cell>
          <cell r="D242" t="str">
            <v>教学部门日常教学经费</v>
          </cell>
          <cell r="E242">
            <v>0</v>
          </cell>
        </row>
        <row r="243">
          <cell r="C243">
            <v>221001051</v>
          </cell>
          <cell r="D243" t="str">
            <v>党建经费</v>
          </cell>
          <cell r="E243">
            <v>22161.64</v>
          </cell>
        </row>
        <row r="244">
          <cell r="C244">
            <v>221001075</v>
          </cell>
          <cell r="D244" t="str">
            <v>德育经费</v>
          </cell>
          <cell r="E244">
            <v>0</v>
          </cell>
        </row>
        <row r="245">
          <cell r="C245">
            <v>221001122011</v>
          </cell>
          <cell r="D245" t="str">
            <v>实验室教学实验耗材</v>
          </cell>
          <cell r="E245">
            <v>0</v>
          </cell>
        </row>
        <row r="246">
          <cell r="C246">
            <v>221001179</v>
          </cell>
          <cell r="D246" t="str">
            <v>日常公用经费</v>
          </cell>
          <cell r="E246">
            <v>0</v>
          </cell>
        </row>
        <row r="247">
          <cell r="C247">
            <v>221001180</v>
          </cell>
          <cell r="D247" t="str">
            <v>教学业务费（教学实验耗材费）</v>
          </cell>
          <cell r="E247">
            <v>22694.95</v>
          </cell>
        </row>
        <row r="248">
          <cell r="C248">
            <v>221001181</v>
          </cell>
          <cell r="D248" t="str">
            <v>人才队伍建设费</v>
          </cell>
          <cell r="E248">
            <v>0</v>
          </cell>
        </row>
        <row r="249">
          <cell r="C249">
            <v>221003025</v>
          </cell>
          <cell r="D249" t="str">
            <v>学生工作经费</v>
          </cell>
          <cell r="E249">
            <v>17408.02</v>
          </cell>
        </row>
        <row r="250">
          <cell r="C250">
            <v>221001134</v>
          </cell>
          <cell r="D250" t="str">
            <v>教学部门日常教学经费</v>
          </cell>
          <cell r="E250">
            <v>0</v>
          </cell>
        </row>
        <row r="251">
          <cell r="C251">
            <v>221001136</v>
          </cell>
          <cell r="D251" t="str">
            <v>党建经费</v>
          </cell>
          <cell r="E251">
            <v>26935</v>
          </cell>
        </row>
        <row r="252">
          <cell r="C252">
            <v>221001182</v>
          </cell>
          <cell r="D252" t="str">
            <v>日常公用经费</v>
          </cell>
          <cell r="E252">
            <v>0</v>
          </cell>
        </row>
        <row r="253">
          <cell r="C253">
            <v>221001183</v>
          </cell>
          <cell r="D253" t="str">
            <v>教学业务费（教学实验耗材费）</v>
          </cell>
          <cell r="E253">
            <v>9750</v>
          </cell>
        </row>
        <row r="254">
          <cell r="C254">
            <v>221001184</v>
          </cell>
          <cell r="D254" t="str">
            <v>人才队伍建设费</v>
          </cell>
          <cell r="E254">
            <v>0</v>
          </cell>
        </row>
        <row r="255">
          <cell r="C255">
            <v>221003026</v>
          </cell>
          <cell r="D255" t="str">
            <v>学生工作经费</v>
          </cell>
          <cell r="E255">
            <v>7357.62</v>
          </cell>
        </row>
        <row r="256">
          <cell r="C256">
            <v>221001133</v>
          </cell>
          <cell r="D256" t="str">
            <v>教学部门日常教学经费</v>
          </cell>
          <cell r="E256">
            <v>0</v>
          </cell>
        </row>
        <row r="257">
          <cell r="C257">
            <v>221001135</v>
          </cell>
          <cell r="D257" t="str">
            <v>党建经费</v>
          </cell>
          <cell r="E257">
            <v>0</v>
          </cell>
        </row>
        <row r="258">
          <cell r="C258">
            <v>221001139</v>
          </cell>
          <cell r="D258" t="str">
            <v>德育经费</v>
          </cell>
          <cell r="E258">
            <v>0</v>
          </cell>
        </row>
        <row r="259">
          <cell r="C259">
            <v>221009003</v>
          </cell>
          <cell r="D259" t="str">
            <v>粤港机器人学院</v>
          </cell>
          <cell r="E259">
            <v>318425.3</v>
          </cell>
        </row>
        <row r="260">
          <cell r="C260">
            <v>221009008</v>
          </cell>
          <cell r="D260" t="str">
            <v>西门子智能制造学院</v>
          </cell>
          <cell r="E260">
            <v>271789.22</v>
          </cell>
        </row>
        <row r="261">
          <cell r="C261">
            <v>221001019</v>
          </cell>
          <cell r="D261" t="str">
            <v>机关部门日常教学经费</v>
          </cell>
          <cell r="E261">
            <v>14915</v>
          </cell>
        </row>
        <row r="262">
          <cell r="C262">
            <v>221001065</v>
          </cell>
          <cell r="D262" t="str">
            <v>党建经费</v>
          </cell>
          <cell r="E262">
            <v>5953</v>
          </cell>
        </row>
        <row r="263">
          <cell r="C263">
            <v>221001044</v>
          </cell>
          <cell r="D263" t="str">
            <v>教学部门日常教学经费</v>
          </cell>
          <cell r="E263">
            <v>17722.8</v>
          </cell>
        </row>
        <row r="264">
          <cell r="C264">
            <v>221001021</v>
          </cell>
          <cell r="D264" t="str">
            <v>机关部门日常教学经费</v>
          </cell>
          <cell r="E264">
            <v>13012.2</v>
          </cell>
        </row>
        <row r="265">
          <cell r="C265">
            <v>221001023</v>
          </cell>
          <cell r="D265" t="str">
            <v>机关部门日常教学经费</v>
          </cell>
          <cell r="E265">
            <v>7882.18</v>
          </cell>
        </row>
        <row r="266">
          <cell r="C266">
            <v>221001118</v>
          </cell>
          <cell r="D266" t="str">
            <v>校友工作办公室经费</v>
          </cell>
          <cell r="E266">
            <v>407015.4</v>
          </cell>
        </row>
        <row r="267">
          <cell r="C267">
            <v>221003013</v>
          </cell>
          <cell r="D267" t="str">
            <v>学生就业经费</v>
          </cell>
          <cell r="E267">
            <v>30122.56</v>
          </cell>
        </row>
        <row r="268">
          <cell r="C268">
            <v>221001024</v>
          </cell>
          <cell r="D268" t="str">
            <v>机关部门日常教学经费</v>
          </cell>
          <cell r="E268">
            <v>0</v>
          </cell>
        </row>
        <row r="269">
          <cell r="C269">
            <v>221001066</v>
          </cell>
          <cell r="D269" t="str">
            <v>党建经费</v>
          </cell>
          <cell r="E269">
            <v>4420.45</v>
          </cell>
        </row>
        <row r="270">
          <cell r="C270">
            <v>221001126</v>
          </cell>
          <cell r="D270" t="str">
            <v>物业日常维护经费</v>
          </cell>
          <cell r="E270">
            <v>0</v>
          </cell>
        </row>
        <row r="271">
          <cell r="C271">
            <v>221001127</v>
          </cell>
          <cell r="D271" t="str">
            <v>两校区专线车</v>
          </cell>
          <cell r="E271">
            <v>0</v>
          </cell>
        </row>
        <row r="272">
          <cell r="C272">
            <v>221001128</v>
          </cell>
          <cell r="D272" t="str">
            <v>两校区邮电费补助</v>
          </cell>
          <cell r="E272">
            <v>0</v>
          </cell>
        </row>
        <row r="273">
          <cell r="C273">
            <v>221001129</v>
          </cell>
          <cell r="D273" t="str">
            <v>教工饭堂成本补助</v>
          </cell>
          <cell r="E273">
            <v>0</v>
          </cell>
        </row>
        <row r="274">
          <cell r="C274">
            <v>221007</v>
          </cell>
          <cell r="D274" t="str">
            <v>物业日常绿化及卫生防疫经费</v>
          </cell>
          <cell r="E274">
            <v>-148000</v>
          </cell>
        </row>
        <row r="275">
          <cell r="C275">
            <v>221001045</v>
          </cell>
          <cell r="D275" t="str">
            <v>教学部门日常教学经费</v>
          </cell>
          <cell r="E275">
            <v>18167.02</v>
          </cell>
        </row>
        <row r="276">
          <cell r="C276">
            <v>221001064</v>
          </cell>
          <cell r="D276" t="str">
            <v>党建经费</v>
          </cell>
          <cell r="E276">
            <v>21500</v>
          </cell>
        </row>
        <row r="277">
          <cell r="C277">
            <v>221001087</v>
          </cell>
          <cell r="D277" t="str">
            <v>学报办刊经费</v>
          </cell>
          <cell r="E277">
            <v>300857.13</v>
          </cell>
        </row>
        <row r="278">
          <cell r="C278">
            <v>221001089</v>
          </cell>
          <cell r="D278" t="str">
            <v>生态环境工程技术研发中心运行经费</v>
          </cell>
          <cell r="E278">
            <v>202977.37</v>
          </cell>
        </row>
        <row r="279">
          <cell r="C279">
            <v>221003029</v>
          </cell>
          <cell r="D279" t="str">
            <v>学生工作经费</v>
          </cell>
          <cell r="E279">
            <v>18500</v>
          </cell>
        </row>
        <row r="280">
          <cell r="C280">
            <v>221001090</v>
          </cell>
          <cell r="D280" t="str">
            <v>专项保密工作经费</v>
          </cell>
          <cell r="E280">
            <v>0</v>
          </cell>
        </row>
        <row r="281">
          <cell r="C281">
            <v>221001091</v>
          </cell>
          <cell r="D281" t="str">
            <v>保密管理工作经费</v>
          </cell>
          <cell r="E281">
            <v>0</v>
          </cell>
        </row>
        <row r="282">
          <cell r="C282">
            <v>221001122016</v>
          </cell>
          <cell r="D282" t="str">
            <v>教学实验耗材费</v>
          </cell>
          <cell r="E282">
            <v>0</v>
          </cell>
        </row>
        <row r="283">
          <cell r="C283">
            <v>221001140</v>
          </cell>
          <cell r="D283" t="str">
            <v>机关部门日常教学经费</v>
          </cell>
          <cell r="E283">
            <v>35525.88</v>
          </cell>
        </row>
        <row r="284">
          <cell r="C284">
            <v>221001132</v>
          </cell>
          <cell r="D284" t="str">
            <v>莞城校区校外学生公寓11、12栋二楼场地租</v>
          </cell>
          <cell r="E284">
            <v>0</v>
          </cell>
        </row>
      </sheetData>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V289"/>
  <sheetViews>
    <sheetView zoomScale="85" zoomScaleNormal="85" workbookViewId="0">
      <pane xSplit="7" ySplit="1" topLeftCell="X2" activePane="bottomRight" state="frozen"/>
      <selection/>
      <selection pane="topRight"/>
      <selection pane="bottomLeft"/>
      <selection pane="bottomRight" activeCell="A2" sqref="$A2:$XFD2"/>
    </sheetView>
  </sheetViews>
  <sheetFormatPr defaultColWidth="23" defaultRowHeight="14.25"/>
  <cols>
    <col min="1" max="1" width="8.125" style="59" customWidth="1"/>
    <col min="2" max="2" width="13.9666666666667" style="60" customWidth="1"/>
    <col min="3" max="4" width="15" style="61" customWidth="1"/>
    <col min="5" max="5" width="9.375" style="61" customWidth="1"/>
    <col min="6" max="6" width="16.7583333333333" style="61" customWidth="1"/>
    <col min="7" max="7" width="23.3833333333333" style="48" customWidth="1"/>
    <col min="8" max="8" width="19.8583333333333" style="62" customWidth="1"/>
    <col min="9" max="9" width="17.125" style="63" customWidth="1"/>
    <col min="10" max="10" width="16" style="64" customWidth="1"/>
    <col min="11" max="11" width="16" style="65" customWidth="1"/>
    <col min="12" max="14" width="17.125" style="65" customWidth="1"/>
    <col min="15" max="15" width="17.875" style="66" hidden="1" customWidth="1"/>
    <col min="16" max="16" width="11.175" style="63" customWidth="1"/>
    <col min="17" max="17" width="16.625" style="63" hidden="1" customWidth="1"/>
    <col min="18" max="18" width="14.1166666666667" style="49" customWidth="1"/>
    <col min="19" max="19" width="22.5" style="49" customWidth="1"/>
    <col min="20" max="21" width="14.2666666666667" style="49" customWidth="1"/>
    <col min="22" max="24" width="15.8833333333333" style="49" customWidth="1"/>
    <col min="25" max="26" width="21.25" style="49" hidden="1" customWidth="1"/>
    <col min="27" max="27" width="20.575" style="49" customWidth="1"/>
    <col min="28" max="29" width="23" style="65" customWidth="1"/>
    <col min="30" max="30" width="23" style="49" customWidth="1"/>
    <col min="31" max="31" width="23" style="49" hidden="1" customWidth="1"/>
    <col min="32" max="16331" width="23" style="49" customWidth="1"/>
    <col min="16332" max="16384" width="23" style="49"/>
  </cols>
  <sheetData>
    <row r="1" s="47" customFormat="1" ht="45" customHeight="1" spans="1:48">
      <c r="A1" s="67" t="s">
        <v>0</v>
      </c>
      <c r="B1" s="68" t="s">
        <v>1</v>
      </c>
      <c r="C1" s="68" t="s">
        <v>2</v>
      </c>
      <c r="D1" s="68" t="s">
        <v>3</v>
      </c>
      <c r="E1" s="68" t="s">
        <v>4</v>
      </c>
      <c r="F1" s="68" t="s">
        <v>5</v>
      </c>
      <c r="G1" s="69" t="s">
        <v>6</v>
      </c>
      <c r="H1" s="70" t="s">
        <v>7</v>
      </c>
      <c r="I1" s="71" t="s">
        <v>8</v>
      </c>
      <c r="J1" s="72" t="s">
        <v>9</v>
      </c>
      <c r="K1" s="72" t="s">
        <v>10</v>
      </c>
      <c r="L1" s="72" t="s">
        <v>11</v>
      </c>
      <c r="M1" s="73" t="s">
        <v>12</v>
      </c>
      <c r="N1" s="73" t="s">
        <v>13</v>
      </c>
      <c r="O1" s="73" t="s">
        <v>14</v>
      </c>
      <c r="P1" s="73" t="s">
        <v>15</v>
      </c>
      <c r="Q1" s="73" t="s">
        <v>16</v>
      </c>
      <c r="R1" s="47" t="s">
        <v>16</v>
      </c>
      <c r="S1" s="47" t="s">
        <v>17</v>
      </c>
      <c r="T1" s="47" t="s">
        <v>18</v>
      </c>
      <c r="U1" s="47" t="s">
        <v>19</v>
      </c>
      <c r="V1" s="74" t="s">
        <v>20</v>
      </c>
      <c r="W1" s="74" t="s">
        <v>21</v>
      </c>
      <c r="X1" s="74" t="s">
        <v>22</v>
      </c>
      <c r="Y1" s="47" t="s">
        <v>23</v>
      </c>
      <c r="Z1" s="47" t="s">
        <v>23</v>
      </c>
      <c r="AA1" s="47" t="s">
        <v>24</v>
      </c>
      <c r="AB1" s="75" t="s">
        <v>25</v>
      </c>
      <c r="AC1" s="75" t="s">
        <v>26</v>
      </c>
    </row>
    <row r="2" s="48" customFormat="1" ht="29" customHeight="1" spans="1:48">
      <c r="A2" s="76">
        <v>1</v>
      </c>
      <c r="B2" s="77" t="s">
        <v>27</v>
      </c>
      <c r="C2" s="78">
        <v>221001094</v>
      </c>
      <c r="D2" s="78" t="str">
        <f>MID(C2,3,2)</f>
        <v>10</v>
      </c>
      <c r="E2" s="78">
        <v>10100</v>
      </c>
      <c r="F2" s="78" t="str">
        <f>E2&amp;C2</f>
        <v>10100221001094</v>
      </c>
      <c r="G2" s="79" t="s">
        <v>28</v>
      </c>
      <c r="H2" s="80">
        <v>480000</v>
      </c>
      <c r="I2" s="65">
        <v>96000</v>
      </c>
      <c r="J2" s="81">
        <v>0</v>
      </c>
      <c r="K2" s="65"/>
      <c r="L2" s="65">
        <f t="shared" ref="L2:L65" si="0">SUM(I2:K2)</f>
        <v>96000</v>
      </c>
      <c r="M2" s="65">
        <f t="shared" ref="M2:M65" si="1">H2-I2-J2-K2</f>
        <v>384000</v>
      </c>
      <c r="N2" s="65">
        <f t="shared" ref="N2:N65" si="2">H2*0.8</f>
        <v>384000</v>
      </c>
      <c r="O2" s="66">
        <f t="shared" ref="O2:O65" si="3">IF(L2&gt;=N2,0,(N2-L2))</f>
        <v>288000</v>
      </c>
      <c r="P2" s="82">
        <f t="shared" ref="P2:P65" si="4">ROUND(L2/H2,2)</f>
        <v>0.2</v>
      </c>
      <c r="Q2" s="65">
        <f t="shared" ref="Q2:Q65" si="5">H2*0.2</f>
        <v>96000</v>
      </c>
      <c r="R2" s="49">
        <f t="shared" ref="R2:R65" si="6">H2*0.2</f>
        <v>96000</v>
      </c>
      <c r="S2" s="49">
        <v>3573</v>
      </c>
      <c r="T2" s="49">
        <f>VLOOKUP(C2,[2]Sheet2!$A$1:$B$65536,2,FALSE)</f>
        <v>3158</v>
      </c>
      <c r="U2" s="49">
        <f t="shared" ref="U2:U65" si="7">S2-T2</f>
        <v>415</v>
      </c>
      <c r="V2" s="49">
        <f t="shared" ref="V2:V65" si="8">IF(U2&gt;=R2,(U2-R2),0)</f>
        <v>0</v>
      </c>
      <c r="W2" s="83">
        <f t="shared" ref="W2:W65" si="9">IF(U2&lt;R2,(R2-U2),0)</f>
        <v>95585</v>
      </c>
      <c r="X2" s="49"/>
      <c r="Y2" s="49"/>
      <c r="Z2" s="49">
        <f>(U2+W2)/H2</f>
        <v>0.2</v>
      </c>
      <c r="AA2" s="84">
        <v>95585</v>
      </c>
      <c r="AB2" s="65"/>
      <c r="AC2" s="85">
        <v>95585</v>
      </c>
      <c r="AD2" s="49"/>
      <c r="AE2" s="49">
        <f>VLOOKUP(F2,[1]Sheet1!$D$7:$O$12666,12,FALSE)</f>
        <v>3573</v>
      </c>
      <c r="AF2" s="49"/>
      <c r="AG2" s="49"/>
      <c r="AH2" s="49"/>
      <c r="AI2" s="49"/>
      <c r="AJ2" s="49"/>
    </row>
    <row r="3" s="49" customFormat="1" ht="20" customHeight="1" spans="1:48">
      <c r="A3" s="86">
        <v>2</v>
      </c>
      <c r="B3" s="87" t="s">
        <v>27</v>
      </c>
      <c r="C3" s="88">
        <v>221001101</v>
      </c>
      <c r="D3" s="78" t="str">
        <f t="shared" ref="D3:D66" si="10">MID(C3,3,2)</f>
        <v>10</v>
      </c>
      <c r="E3" s="88">
        <v>10100</v>
      </c>
      <c r="F3" s="78" t="str">
        <f t="shared" ref="F3:F66" si="11">E3&amp;C3</f>
        <v>10100221001101</v>
      </c>
      <c r="G3" s="89" t="s">
        <v>29</v>
      </c>
      <c r="H3" s="90">
        <v>151200</v>
      </c>
      <c r="I3" s="65">
        <v>30240</v>
      </c>
      <c r="J3" s="81">
        <v>0</v>
      </c>
      <c r="K3" s="65"/>
      <c r="L3" s="65">
        <f t="shared" si="0"/>
        <v>30240</v>
      </c>
      <c r="M3" s="65">
        <f t="shared" si="1"/>
        <v>120960</v>
      </c>
      <c r="N3" s="65">
        <f t="shared" si="2"/>
        <v>120960</v>
      </c>
      <c r="O3" s="66">
        <f t="shared" si="3"/>
        <v>90720</v>
      </c>
      <c r="P3" s="82">
        <f t="shared" si="4"/>
        <v>0.2</v>
      </c>
      <c r="Q3" s="65">
        <f t="shared" si="5"/>
        <v>30240</v>
      </c>
      <c r="R3" s="49">
        <f t="shared" si="6"/>
        <v>30240</v>
      </c>
      <c r="S3" s="49">
        <v>30240</v>
      </c>
      <c r="T3" s="49"/>
      <c r="U3" s="49">
        <f t="shared" si="7"/>
        <v>30240</v>
      </c>
      <c r="V3" s="49">
        <f t="shared" si="8"/>
        <v>0</v>
      </c>
      <c r="W3" s="49">
        <f t="shared" si="9"/>
        <v>0</v>
      </c>
      <c r="Z3" s="49">
        <f>(U3+W3)/H3</f>
        <v>0.2</v>
      </c>
      <c r="AB3" s="65"/>
      <c r="AC3" s="65"/>
      <c r="AD3" s="49"/>
      <c r="AE3" s="49">
        <f>VLOOKUP(F3,[1]Sheet1!$D$7:$O$12666,12,FALSE)</f>
        <v>30240</v>
      </c>
    </row>
    <row r="4" s="49" customFormat="1" ht="20" customHeight="1" spans="1:48">
      <c r="A4" s="86">
        <v>3</v>
      </c>
      <c r="B4" s="87" t="s">
        <v>27</v>
      </c>
      <c r="C4" s="88">
        <v>221001100</v>
      </c>
      <c r="D4" s="78" t="str">
        <f t="shared" si="10"/>
        <v>10</v>
      </c>
      <c r="E4" s="88">
        <v>10100</v>
      </c>
      <c r="F4" s="78" t="str">
        <f t="shared" si="11"/>
        <v>10100221001100</v>
      </c>
      <c r="G4" s="89" t="s">
        <v>30</v>
      </c>
      <c r="H4" s="90">
        <v>100000</v>
      </c>
      <c r="I4" s="65">
        <v>20000</v>
      </c>
      <c r="J4" s="81">
        <v>0</v>
      </c>
      <c r="K4" s="65"/>
      <c r="L4" s="65">
        <f t="shared" si="0"/>
        <v>20000</v>
      </c>
      <c r="M4" s="65">
        <f t="shared" si="1"/>
        <v>80000</v>
      </c>
      <c r="N4" s="65">
        <f t="shared" si="2"/>
        <v>80000</v>
      </c>
      <c r="O4" s="66">
        <f t="shared" si="3"/>
        <v>60000</v>
      </c>
      <c r="P4" s="82">
        <f t="shared" si="4"/>
        <v>0.2</v>
      </c>
      <c r="Q4" s="65">
        <f t="shared" si="5"/>
        <v>20000</v>
      </c>
      <c r="R4" s="49">
        <f t="shared" si="6"/>
        <v>20000</v>
      </c>
      <c r="S4" s="49">
        <v>20000</v>
      </c>
      <c r="T4" s="49"/>
      <c r="U4" s="49">
        <f t="shared" si="7"/>
        <v>20000</v>
      </c>
      <c r="V4" s="49">
        <f t="shared" si="8"/>
        <v>0</v>
      </c>
      <c r="W4" s="49">
        <f t="shared" si="9"/>
        <v>0</v>
      </c>
      <c r="Z4" s="49">
        <f>(U4+W4)/H4</f>
        <v>0.2</v>
      </c>
      <c r="AB4" s="65"/>
      <c r="AC4" s="65"/>
      <c r="AD4" s="49"/>
      <c r="AE4" s="49">
        <f>VLOOKUP(F4,[1]Sheet1!$D$7:$O$12666,12,FALSE)</f>
        <v>20000</v>
      </c>
    </row>
    <row r="5" s="50" customFormat="1" ht="20" customHeight="1" spans="1:48">
      <c r="A5" s="91">
        <v>4</v>
      </c>
      <c r="B5" s="92" t="s">
        <v>31</v>
      </c>
      <c r="C5" s="93">
        <v>251001</v>
      </c>
      <c r="D5" s="94" t="str">
        <f t="shared" si="10"/>
        <v>10</v>
      </c>
      <c r="E5" s="93">
        <v>11600</v>
      </c>
      <c r="F5" s="94" t="str">
        <f t="shared" si="11"/>
        <v>11600251001</v>
      </c>
      <c r="G5" s="95" t="s">
        <v>32</v>
      </c>
      <c r="H5" s="96">
        <v>735000</v>
      </c>
      <c r="I5" s="97">
        <v>367500</v>
      </c>
      <c r="J5" s="98">
        <v>0</v>
      </c>
      <c r="K5" s="97"/>
      <c r="L5" s="97">
        <f t="shared" si="0"/>
        <v>367500</v>
      </c>
      <c r="M5" s="97">
        <f t="shared" si="1"/>
        <v>367500</v>
      </c>
      <c r="N5" s="97">
        <f t="shared" si="2"/>
        <v>588000</v>
      </c>
      <c r="O5" s="66">
        <f t="shared" si="3"/>
        <v>220500</v>
      </c>
      <c r="P5" s="99">
        <f t="shared" si="4"/>
        <v>0.5</v>
      </c>
      <c r="Q5" s="65">
        <f t="shared" si="5"/>
        <v>147000</v>
      </c>
      <c r="R5" s="50">
        <f t="shared" si="6"/>
        <v>147000</v>
      </c>
      <c r="S5" s="50">
        <v>237584.2</v>
      </c>
      <c r="T5" s="49"/>
      <c r="U5" s="50">
        <f t="shared" si="7"/>
        <v>237584.2</v>
      </c>
      <c r="V5" s="50">
        <f t="shared" si="8"/>
        <v>90584.2</v>
      </c>
      <c r="W5" s="50">
        <f t="shared" si="9"/>
        <v>0</v>
      </c>
      <c r="Y5" s="49">
        <f>(U5-V5)/H5</f>
        <v>0.2</v>
      </c>
      <c r="Z5" s="49"/>
      <c r="AA5" s="100"/>
      <c r="AB5" s="101"/>
      <c r="AC5" s="97"/>
      <c r="AD5" s="50"/>
      <c r="AE5" s="49">
        <f>VLOOKUP(F5,[1]Sheet1!$D$7:$O$12666,12,FALSE)</f>
        <v>237584.2</v>
      </c>
    </row>
    <row r="6" s="49" customFormat="1" ht="20" customHeight="1" spans="1:48">
      <c r="A6" s="86">
        <v>5</v>
      </c>
      <c r="B6" s="87" t="s">
        <v>33</v>
      </c>
      <c r="C6" s="102">
        <v>221001159</v>
      </c>
      <c r="D6" s="78" t="str">
        <f t="shared" si="10"/>
        <v>10</v>
      </c>
      <c r="E6" s="88">
        <v>20700</v>
      </c>
      <c r="F6" s="78" t="str">
        <f t="shared" si="11"/>
        <v>20700221001159</v>
      </c>
      <c r="G6" s="89" t="s">
        <v>34</v>
      </c>
      <c r="H6" s="90">
        <v>50000</v>
      </c>
      <c r="I6" s="65">
        <v>25000</v>
      </c>
      <c r="J6" s="81">
        <v>0</v>
      </c>
      <c r="K6" s="65"/>
      <c r="L6" s="65">
        <f t="shared" si="0"/>
        <v>25000</v>
      </c>
      <c r="M6" s="65">
        <f t="shared" si="1"/>
        <v>25000</v>
      </c>
      <c r="N6" s="65">
        <f t="shared" si="2"/>
        <v>40000</v>
      </c>
      <c r="O6" s="66">
        <f t="shared" si="3"/>
        <v>15000</v>
      </c>
      <c r="P6" s="82">
        <f t="shared" si="4"/>
        <v>0.5</v>
      </c>
      <c r="Q6" s="65">
        <f t="shared" si="5"/>
        <v>10000</v>
      </c>
      <c r="R6" s="49">
        <f t="shared" si="6"/>
        <v>10000</v>
      </c>
      <c r="S6" s="49">
        <v>7204.67</v>
      </c>
      <c r="T6" s="49">
        <f>VLOOKUP(C6,[2]Sheet2!$A$1:$B$65536,2,FALSE)</f>
        <v>7025</v>
      </c>
      <c r="U6" s="49">
        <f t="shared" si="7"/>
        <v>179.67</v>
      </c>
      <c r="V6" s="49">
        <f t="shared" si="8"/>
        <v>0</v>
      </c>
      <c r="W6" s="83">
        <f t="shared" si="9"/>
        <v>9820.33</v>
      </c>
      <c r="Z6" s="49">
        <f>(U6+W6)/H6</f>
        <v>0.2</v>
      </c>
      <c r="AA6" s="84">
        <v>9820.33</v>
      </c>
      <c r="AB6" s="65"/>
      <c r="AC6" s="85">
        <v>9820.33</v>
      </c>
      <c r="AD6" s="49"/>
      <c r="AE6" s="49">
        <f>VLOOKUP(F6,[1]Sheet1!$D$7:$O$12666,12,FALSE)</f>
        <v>7204.67</v>
      </c>
    </row>
    <row r="7" s="49" customFormat="1" ht="20" customHeight="1" spans="1:48">
      <c r="A7" s="86">
        <v>6</v>
      </c>
      <c r="B7" s="87" t="s">
        <v>33</v>
      </c>
      <c r="C7" s="102">
        <v>221102026</v>
      </c>
      <c r="D7" s="78" t="str">
        <f t="shared" si="10"/>
        <v>11</v>
      </c>
      <c r="E7" s="88">
        <v>20700</v>
      </c>
      <c r="F7" s="78" t="str">
        <f t="shared" si="11"/>
        <v>20700221102026</v>
      </c>
      <c r="G7" s="89" t="s">
        <v>35</v>
      </c>
      <c r="H7" s="90">
        <v>510000</v>
      </c>
      <c r="I7" s="65">
        <v>255000</v>
      </c>
      <c r="J7" s="81">
        <v>0</v>
      </c>
      <c r="K7" s="65"/>
      <c r="L7" s="65">
        <f t="shared" si="0"/>
        <v>255000</v>
      </c>
      <c r="M7" s="65">
        <f t="shared" si="1"/>
        <v>255000</v>
      </c>
      <c r="N7" s="65">
        <f t="shared" si="2"/>
        <v>408000</v>
      </c>
      <c r="O7" s="66">
        <f t="shared" si="3"/>
        <v>153000</v>
      </c>
      <c r="P7" s="82">
        <f t="shared" si="4"/>
        <v>0.5</v>
      </c>
      <c r="Q7" s="65">
        <f t="shared" si="5"/>
        <v>102000</v>
      </c>
      <c r="R7" s="49">
        <f t="shared" si="6"/>
        <v>102000</v>
      </c>
      <c r="S7" s="49">
        <v>425313.15</v>
      </c>
      <c r="T7" s="49">
        <f>VLOOKUP(C7,[2]Sheet2!$A$1:$B$65536,2,FALSE)</f>
        <v>67557.9</v>
      </c>
      <c r="U7" s="49">
        <f t="shared" si="7"/>
        <v>357755.25</v>
      </c>
      <c r="V7" s="83">
        <f t="shared" si="8"/>
        <v>255755.25</v>
      </c>
      <c r="W7" s="49">
        <f t="shared" si="9"/>
        <v>0</v>
      </c>
      <c r="Y7" s="49">
        <f>(U7-V7)/H7</f>
        <v>0.2</v>
      </c>
      <c r="AA7" s="84">
        <v>-255755.25</v>
      </c>
      <c r="AB7" s="85">
        <v>-255755.25</v>
      </c>
      <c r="AC7" s="65"/>
      <c r="AD7" s="49"/>
      <c r="AE7" s="49">
        <f>VLOOKUP(F7,[1]Sheet1!$D$7:$O$12666,12,FALSE)</f>
        <v>425313.15</v>
      </c>
      <c r="AF7" s="84"/>
    </row>
    <row r="8" s="49" customFormat="1" ht="20" customHeight="1" spans="1:48">
      <c r="A8" s="86">
        <v>7</v>
      </c>
      <c r="B8" s="87" t="s">
        <v>33</v>
      </c>
      <c r="C8" s="102">
        <v>221003019</v>
      </c>
      <c r="D8" s="78" t="str">
        <f t="shared" si="10"/>
        <v>10</v>
      </c>
      <c r="E8" s="88">
        <v>20700</v>
      </c>
      <c r="F8" s="78" t="str">
        <f t="shared" si="11"/>
        <v>20700221003019</v>
      </c>
      <c r="G8" s="89" t="s">
        <v>36</v>
      </c>
      <c r="H8" s="90">
        <v>108000</v>
      </c>
      <c r="I8" s="65">
        <v>54000</v>
      </c>
      <c r="J8" s="81">
        <v>0</v>
      </c>
      <c r="K8" s="65"/>
      <c r="L8" s="65">
        <f t="shared" si="0"/>
        <v>54000</v>
      </c>
      <c r="M8" s="65">
        <f t="shared" si="1"/>
        <v>54000</v>
      </c>
      <c r="N8" s="65">
        <f t="shared" si="2"/>
        <v>86400</v>
      </c>
      <c r="O8" s="66">
        <f t="shared" si="3"/>
        <v>32400</v>
      </c>
      <c r="P8" s="82">
        <f t="shared" si="4"/>
        <v>0.5</v>
      </c>
      <c r="Q8" s="65">
        <f t="shared" si="5"/>
        <v>21600</v>
      </c>
      <c r="R8" s="49">
        <f t="shared" si="6"/>
        <v>21600</v>
      </c>
      <c r="S8" s="49">
        <v>24379.99</v>
      </c>
      <c r="T8" s="49">
        <f>VLOOKUP(C8,[2]Sheet2!$A$1:$B$65536,2,FALSE)</f>
        <v>3530.1</v>
      </c>
      <c r="U8" s="49">
        <f t="shared" si="7"/>
        <v>20849.89</v>
      </c>
      <c r="V8" s="49">
        <f t="shared" si="8"/>
        <v>0</v>
      </c>
      <c r="W8" s="83">
        <f t="shared" si="9"/>
        <v>750.109999999997</v>
      </c>
      <c r="Y8" s="49">
        <f>(U8-V8)/H8</f>
        <v>0.193054537037037</v>
      </c>
      <c r="AA8" s="84">
        <v>750.109999999997</v>
      </c>
      <c r="AB8" s="85"/>
      <c r="AC8" s="85">
        <v>750.109999999997</v>
      </c>
      <c r="AD8" s="49"/>
      <c r="AE8" s="49">
        <f>VLOOKUP(F8,[1]Sheet1!$D$7:$O$12666,12,FALSE)</f>
        <v>24379.99</v>
      </c>
    </row>
    <row r="9" s="49" customFormat="1" ht="20" customHeight="1" spans="1:48">
      <c r="A9" s="86">
        <v>8</v>
      </c>
      <c r="B9" s="87" t="s">
        <v>33</v>
      </c>
      <c r="C9" s="102">
        <v>241002006</v>
      </c>
      <c r="D9" s="78" t="str">
        <f t="shared" si="10"/>
        <v>10</v>
      </c>
      <c r="E9" s="88">
        <v>20700</v>
      </c>
      <c r="F9" s="78" t="str">
        <f t="shared" si="11"/>
        <v>20700241002006</v>
      </c>
      <c r="G9" s="89" t="s">
        <v>37</v>
      </c>
      <c r="H9" s="90">
        <v>180000</v>
      </c>
      <c r="I9" s="65">
        <v>90000</v>
      </c>
      <c r="J9" s="81">
        <v>0</v>
      </c>
      <c r="K9" s="65"/>
      <c r="L9" s="65">
        <f t="shared" si="0"/>
        <v>90000</v>
      </c>
      <c r="M9" s="65">
        <f t="shared" si="1"/>
        <v>90000</v>
      </c>
      <c r="N9" s="65">
        <f t="shared" si="2"/>
        <v>144000</v>
      </c>
      <c r="O9" s="66">
        <f t="shared" si="3"/>
        <v>54000</v>
      </c>
      <c r="P9" s="82">
        <f t="shared" si="4"/>
        <v>0.5</v>
      </c>
      <c r="Q9" s="65">
        <f t="shared" si="5"/>
        <v>36000</v>
      </c>
      <c r="R9" s="49">
        <f t="shared" si="6"/>
        <v>36000</v>
      </c>
      <c r="S9" s="49">
        <v>79067</v>
      </c>
      <c r="T9" s="49"/>
      <c r="U9" s="49">
        <f t="shared" si="7"/>
        <v>79067</v>
      </c>
      <c r="V9" s="83">
        <f t="shared" si="8"/>
        <v>43067</v>
      </c>
      <c r="W9" s="49">
        <f t="shared" si="9"/>
        <v>0</v>
      </c>
      <c r="Y9" s="49">
        <f>(U9-V9)/H9</f>
        <v>0.2</v>
      </c>
      <c r="AA9" s="84">
        <v>-43067</v>
      </c>
      <c r="AB9" s="85">
        <v>-43067</v>
      </c>
      <c r="AC9" s="65"/>
      <c r="AD9" s="49"/>
      <c r="AE9" s="49">
        <f>VLOOKUP(F9,[1]Sheet1!$D$7:$O$12666,12,FALSE)</f>
        <v>79067</v>
      </c>
      <c r="AF9" s="84"/>
    </row>
    <row r="10" s="49" customFormat="1" ht="20" customHeight="1" spans="1:48">
      <c r="A10" s="86">
        <v>9</v>
      </c>
      <c r="B10" s="87" t="s">
        <v>33</v>
      </c>
      <c r="C10" s="102">
        <v>221103009</v>
      </c>
      <c r="D10" s="78" t="str">
        <f t="shared" si="10"/>
        <v>11</v>
      </c>
      <c r="E10" s="88">
        <v>20700</v>
      </c>
      <c r="F10" s="78" t="str">
        <f t="shared" si="11"/>
        <v>20700221103009</v>
      </c>
      <c r="G10" s="89" t="s">
        <v>38</v>
      </c>
      <c r="H10" s="90">
        <v>48100</v>
      </c>
      <c r="I10" s="65">
        <v>24050</v>
      </c>
      <c r="J10" s="81">
        <v>0</v>
      </c>
      <c r="K10" s="65"/>
      <c r="L10" s="65">
        <f t="shared" si="0"/>
        <v>24050</v>
      </c>
      <c r="M10" s="65">
        <f t="shared" si="1"/>
        <v>24050</v>
      </c>
      <c r="N10" s="65">
        <f t="shared" si="2"/>
        <v>38480</v>
      </c>
      <c r="O10" s="66">
        <f t="shared" si="3"/>
        <v>14430</v>
      </c>
      <c r="P10" s="82">
        <f t="shared" si="4"/>
        <v>0.5</v>
      </c>
      <c r="Q10" s="65">
        <f t="shared" si="5"/>
        <v>9620</v>
      </c>
      <c r="R10" s="49">
        <f t="shared" si="6"/>
        <v>9620</v>
      </c>
      <c r="S10" s="49">
        <v>22490</v>
      </c>
      <c r="T10" s="49">
        <f>VLOOKUP(C10,[2]Sheet2!$A$1:$B$65536,2,FALSE)</f>
        <v>14806</v>
      </c>
      <c r="U10" s="49">
        <f t="shared" si="7"/>
        <v>7684</v>
      </c>
      <c r="V10" s="49">
        <f t="shared" si="8"/>
        <v>0</v>
      </c>
      <c r="W10" s="83">
        <f t="shared" si="9"/>
        <v>1936</v>
      </c>
      <c r="Y10" s="49">
        <f>(U10-V10)/H10</f>
        <v>0.15975051975052</v>
      </c>
      <c r="AA10" s="84">
        <v>1936</v>
      </c>
      <c r="AB10" s="85"/>
      <c r="AC10" s="85">
        <v>1936</v>
      </c>
      <c r="AD10" s="49"/>
      <c r="AE10" s="49">
        <f>VLOOKUP(F10,[1]Sheet1!$D$7:$O$12666,12,FALSE)</f>
        <v>22490</v>
      </c>
    </row>
    <row r="11" s="49" customFormat="1" ht="20" customHeight="1" spans="1:48">
      <c r="A11" s="86">
        <v>10</v>
      </c>
      <c r="B11" s="87" t="s">
        <v>33</v>
      </c>
      <c r="C11" s="102">
        <v>221012006</v>
      </c>
      <c r="D11" s="78" t="str">
        <f t="shared" si="10"/>
        <v>10</v>
      </c>
      <c r="E11" s="88">
        <v>20700</v>
      </c>
      <c r="F11" s="78" t="str">
        <f t="shared" si="11"/>
        <v>20700221012006</v>
      </c>
      <c r="G11" s="89" t="s">
        <v>39</v>
      </c>
      <c r="H11" s="90">
        <v>12000</v>
      </c>
      <c r="I11" s="65">
        <v>6000</v>
      </c>
      <c r="J11" s="81">
        <v>0</v>
      </c>
      <c r="K11" s="65"/>
      <c r="L11" s="65">
        <f t="shared" si="0"/>
        <v>6000</v>
      </c>
      <c r="M11" s="65">
        <f t="shared" si="1"/>
        <v>6000</v>
      </c>
      <c r="N11" s="65">
        <f t="shared" si="2"/>
        <v>9600</v>
      </c>
      <c r="O11" s="66">
        <f t="shared" si="3"/>
        <v>3600</v>
      </c>
      <c r="P11" s="82">
        <f t="shared" si="4"/>
        <v>0.5</v>
      </c>
      <c r="Q11" s="65">
        <f t="shared" si="5"/>
        <v>2400</v>
      </c>
      <c r="R11" s="49">
        <f t="shared" si="6"/>
        <v>2400</v>
      </c>
      <c r="S11" s="49">
        <v>3931.1</v>
      </c>
      <c r="T11" s="49">
        <f>VLOOKUP(C11,[2]Sheet2!$A$1:$B$65536,2,FALSE)</f>
        <v>1902.7</v>
      </c>
      <c r="U11" s="49">
        <f t="shared" si="7"/>
        <v>2028.4</v>
      </c>
      <c r="V11" s="49">
        <f t="shared" si="8"/>
        <v>0</v>
      </c>
      <c r="W11" s="83">
        <f t="shared" si="9"/>
        <v>371.6</v>
      </c>
      <c r="Z11" s="49">
        <f>(U11+W11)/H11</f>
        <v>0.2</v>
      </c>
      <c r="AA11" s="84">
        <v>371.6</v>
      </c>
      <c r="AB11" s="85"/>
      <c r="AC11" s="85">
        <v>371.6</v>
      </c>
      <c r="AD11" s="49"/>
      <c r="AE11" s="49">
        <f>VLOOKUP(F11,[1]Sheet1!$D$7:$O$12666,12,FALSE)</f>
        <v>3931.1</v>
      </c>
    </row>
    <row r="12" s="51" customFormat="1" ht="20" customHeight="1" spans="1:48">
      <c r="A12" s="86">
        <v>11</v>
      </c>
      <c r="B12" s="87" t="s">
        <v>33</v>
      </c>
      <c r="C12" s="102">
        <v>221102027</v>
      </c>
      <c r="D12" s="78" t="str">
        <f t="shared" si="10"/>
        <v>11</v>
      </c>
      <c r="E12" s="88">
        <v>20700</v>
      </c>
      <c r="F12" s="78" t="str">
        <f t="shared" si="11"/>
        <v>20700221102027</v>
      </c>
      <c r="G12" s="89" t="s">
        <v>40</v>
      </c>
      <c r="H12" s="90">
        <v>50000</v>
      </c>
      <c r="I12" s="65">
        <v>25000</v>
      </c>
      <c r="J12" s="81">
        <v>0</v>
      </c>
      <c r="K12" s="65"/>
      <c r="L12" s="65">
        <f t="shared" si="0"/>
        <v>25000</v>
      </c>
      <c r="M12" s="65">
        <f t="shared" si="1"/>
        <v>25000</v>
      </c>
      <c r="N12" s="65">
        <f t="shared" si="2"/>
        <v>40000</v>
      </c>
      <c r="O12" s="66">
        <f t="shared" si="3"/>
        <v>15000</v>
      </c>
      <c r="P12" s="82">
        <f t="shared" si="4"/>
        <v>0.5</v>
      </c>
      <c r="Q12" s="65">
        <f t="shared" si="5"/>
        <v>10000</v>
      </c>
      <c r="R12" s="49">
        <f t="shared" si="6"/>
        <v>10000</v>
      </c>
      <c r="S12" s="49">
        <v>12600.2</v>
      </c>
      <c r="T12" s="49">
        <f>VLOOKUP(C12,[2]Sheet2!$A$1:$B$65536,2,FALSE)</f>
        <v>2798.6</v>
      </c>
      <c r="U12" s="49">
        <f t="shared" si="7"/>
        <v>9801.6</v>
      </c>
      <c r="V12" s="49">
        <f t="shared" si="8"/>
        <v>0</v>
      </c>
      <c r="W12" s="83">
        <f t="shared" si="9"/>
        <v>198.4</v>
      </c>
      <c r="X12" s="49"/>
      <c r="Y12" s="49">
        <f>(U12-V12)/H12</f>
        <v>0.196032</v>
      </c>
      <c r="Z12" s="49"/>
      <c r="AA12" s="84">
        <v>198.4</v>
      </c>
      <c r="AB12" s="85"/>
      <c r="AC12" s="85">
        <v>198.4</v>
      </c>
      <c r="AD12" s="49"/>
      <c r="AE12" s="49">
        <f>VLOOKUP(F12,[1]Sheet1!$D$7:$O$12666,12,FALSE)</f>
        <v>12600.2</v>
      </c>
      <c r="AF12" s="49"/>
      <c r="AG12" s="49"/>
      <c r="AH12" s="49"/>
      <c r="AI12" s="49"/>
      <c r="AJ12" s="49"/>
      <c r="AK12" s="49"/>
      <c r="AL12" s="49"/>
      <c r="AM12" s="49"/>
      <c r="AN12" s="49"/>
      <c r="AO12" s="49"/>
      <c r="AP12" s="49"/>
      <c r="AQ12" s="49"/>
      <c r="AR12" s="49"/>
      <c r="AS12" s="49"/>
      <c r="AT12" s="49"/>
      <c r="AU12" s="49"/>
      <c r="AV12" s="49"/>
    </row>
    <row r="13" s="49" customFormat="1" ht="20" customHeight="1" spans="1:48">
      <c r="A13" s="86">
        <v>12</v>
      </c>
      <c r="B13" s="87" t="s">
        <v>27</v>
      </c>
      <c r="C13" s="88">
        <v>221001093</v>
      </c>
      <c r="D13" s="78" t="str">
        <f t="shared" si="10"/>
        <v>10</v>
      </c>
      <c r="E13" s="88">
        <v>10100</v>
      </c>
      <c r="F13" s="78" t="str">
        <f t="shared" si="11"/>
        <v>10100221001093</v>
      </c>
      <c r="G13" s="89" t="s">
        <v>41</v>
      </c>
      <c r="H13" s="90">
        <v>107100</v>
      </c>
      <c r="I13" s="65">
        <v>53550</v>
      </c>
      <c r="J13" s="81">
        <v>0</v>
      </c>
      <c r="K13" s="65"/>
      <c r="L13" s="65">
        <f t="shared" si="0"/>
        <v>53550</v>
      </c>
      <c r="M13" s="65">
        <f t="shared" si="1"/>
        <v>53550</v>
      </c>
      <c r="N13" s="65">
        <f t="shared" si="2"/>
        <v>85680</v>
      </c>
      <c r="O13" s="66">
        <f t="shared" si="3"/>
        <v>32130</v>
      </c>
      <c r="P13" s="82">
        <f t="shared" si="4"/>
        <v>0.5</v>
      </c>
      <c r="Q13" s="65">
        <f t="shared" si="5"/>
        <v>21420</v>
      </c>
      <c r="R13" s="49">
        <f t="shared" si="6"/>
        <v>21420</v>
      </c>
      <c r="S13" s="49">
        <v>20422.97</v>
      </c>
      <c r="T13" s="49">
        <f>VLOOKUP(C13,[2]Sheet2!$A$1:$B$65536,2,FALSE)</f>
        <v>4312.36</v>
      </c>
      <c r="U13" s="49">
        <f t="shared" si="7"/>
        <v>16110.61</v>
      </c>
      <c r="V13" s="49">
        <f t="shared" si="8"/>
        <v>0</v>
      </c>
      <c r="W13" s="83">
        <f t="shared" si="9"/>
        <v>5309.39</v>
      </c>
      <c r="Z13" s="49">
        <f>(U13+W13)/H13</f>
        <v>0.2</v>
      </c>
      <c r="AA13" s="84">
        <v>5309.39</v>
      </c>
      <c r="AB13" s="65"/>
      <c r="AC13" s="85">
        <v>5309.39</v>
      </c>
      <c r="AD13" s="49"/>
      <c r="AE13" s="49">
        <f>VLOOKUP(F13,[1]Sheet1!$D$7:$O$12666,12,FALSE)</f>
        <v>20422.97</v>
      </c>
    </row>
    <row r="14" s="49" customFormat="1" ht="20" customHeight="1" spans="1:48">
      <c r="A14" s="86">
        <v>13</v>
      </c>
      <c r="B14" s="87" t="s">
        <v>27</v>
      </c>
      <c r="C14" s="88">
        <v>221001098</v>
      </c>
      <c r="D14" s="78" t="str">
        <f t="shared" si="10"/>
        <v>10</v>
      </c>
      <c r="E14" s="88">
        <v>10100</v>
      </c>
      <c r="F14" s="78" t="str">
        <f t="shared" si="11"/>
        <v>10100221001098</v>
      </c>
      <c r="G14" s="89" t="s">
        <v>42</v>
      </c>
      <c r="H14" s="90">
        <v>280000</v>
      </c>
      <c r="I14" s="65">
        <v>140000</v>
      </c>
      <c r="J14" s="81">
        <v>0</v>
      </c>
      <c r="K14" s="65"/>
      <c r="L14" s="65">
        <f t="shared" si="0"/>
        <v>140000</v>
      </c>
      <c r="M14" s="65">
        <f t="shared" si="1"/>
        <v>140000</v>
      </c>
      <c r="N14" s="65">
        <f t="shared" si="2"/>
        <v>224000</v>
      </c>
      <c r="O14" s="66">
        <f t="shared" si="3"/>
        <v>84000</v>
      </c>
      <c r="P14" s="82">
        <f t="shared" si="4"/>
        <v>0.5</v>
      </c>
      <c r="Q14" s="65">
        <f t="shared" si="5"/>
        <v>56000</v>
      </c>
      <c r="R14" s="49">
        <f t="shared" si="6"/>
        <v>56000</v>
      </c>
      <c r="S14" s="49">
        <v>113194</v>
      </c>
      <c r="T14" s="49"/>
      <c r="U14" s="49">
        <f t="shared" si="7"/>
        <v>113194</v>
      </c>
      <c r="V14" s="83">
        <f t="shared" si="8"/>
        <v>57194</v>
      </c>
      <c r="W14" s="49">
        <f t="shared" si="9"/>
        <v>0</v>
      </c>
      <c r="Y14" s="49">
        <f>(U14-V14)/H14</f>
        <v>0.2</v>
      </c>
      <c r="AA14" s="84">
        <v>-57194</v>
      </c>
      <c r="AB14" s="85">
        <v>-57194</v>
      </c>
      <c r="AC14" s="65"/>
      <c r="AD14" s="49"/>
      <c r="AE14" s="49">
        <f>VLOOKUP(F14,[1]Sheet1!$D$7:$O$12666,12,FALSE)</f>
        <v>113194</v>
      </c>
      <c r="AF14" s="84"/>
    </row>
    <row r="15" s="50" customFormat="1" ht="20" customHeight="1" spans="1:48">
      <c r="A15" s="91">
        <v>14</v>
      </c>
      <c r="B15" s="92" t="s">
        <v>27</v>
      </c>
      <c r="C15" s="93">
        <v>220105</v>
      </c>
      <c r="D15" s="94" t="str">
        <f t="shared" si="10"/>
        <v>01</v>
      </c>
      <c r="E15" s="93">
        <v>10100</v>
      </c>
      <c r="F15" s="94" t="str">
        <f t="shared" si="11"/>
        <v>10100220105</v>
      </c>
      <c r="G15" s="95" t="s">
        <v>43</v>
      </c>
      <c r="H15" s="96">
        <v>400000</v>
      </c>
      <c r="I15" s="97">
        <v>200000</v>
      </c>
      <c r="J15" s="98">
        <v>0</v>
      </c>
      <c r="K15" s="97"/>
      <c r="L15" s="97">
        <f t="shared" si="0"/>
        <v>200000</v>
      </c>
      <c r="M15" s="97">
        <f t="shared" si="1"/>
        <v>200000</v>
      </c>
      <c r="N15" s="97">
        <f t="shared" si="2"/>
        <v>320000</v>
      </c>
      <c r="O15" s="66">
        <f t="shared" si="3"/>
        <v>120000</v>
      </c>
      <c r="P15" s="99">
        <f t="shared" si="4"/>
        <v>0.5</v>
      </c>
      <c r="Q15" s="65">
        <f t="shared" si="5"/>
        <v>80000</v>
      </c>
      <c r="R15" s="50">
        <f t="shared" si="6"/>
        <v>80000</v>
      </c>
      <c r="S15" s="50">
        <v>148227.2</v>
      </c>
      <c r="T15" s="49"/>
      <c r="U15" s="50">
        <f t="shared" si="7"/>
        <v>148227.2</v>
      </c>
      <c r="V15" s="50">
        <f t="shared" si="8"/>
        <v>68227.2</v>
      </c>
      <c r="W15" s="50">
        <f t="shared" si="9"/>
        <v>0</v>
      </c>
      <c r="Y15" s="49">
        <f>(U15-V15)/H15</f>
        <v>0.2</v>
      </c>
      <c r="Z15" s="49"/>
      <c r="AA15" s="100"/>
      <c r="AB15" s="101"/>
      <c r="AC15" s="97"/>
      <c r="AD15" s="50"/>
      <c r="AE15" s="49">
        <f>VLOOKUP(F15,[1]Sheet1!$D$7:$O$12666,12,FALSE)</f>
        <v>148227.2</v>
      </c>
    </row>
    <row r="16" s="49" customFormat="1" ht="20" customHeight="1" spans="1:48">
      <c r="A16" s="86">
        <v>15</v>
      </c>
      <c r="B16" s="87" t="s">
        <v>44</v>
      </c>
      <c r="C16" s="88">
        <v>226115006</v>
      </c>
      <c r="D16" s="78" t="str">
        <f t="shared" si="10"/>
        <v>61</v>
      </c>
      <c r="E16" s="88">
        <v>10700</v>
      </c>
      <c r="F16" s="78" t="str">
        <f t="shared" si="11"/>
        <v>10700226115006</v>
      </c>
      <c r="G16" s="89" t="s">
        <v>45</v>
      </c>
      <c r="H16" s="90">
        <v>150000</v>
      </c>
      <c r="I16" s="65">
        <v>75000</v>
      </c>
      <c r="J16" s="81">
        <v>0</v>
      </c>
      <c r="K16" s="65"/>
      <c r="L16" s="65">
        <f t="shared" si="0"/>
        <v>75000</v>
      </c>
      <c r="M16" s="65">
        <f t="shared" si="1"/>
        <v>75000</v>
      </c>
      <c r="N16" s="65">
        <f t="shared" si="2"/>
        <v>120000</v>
      </c>
      <c r="O16" s="66">
        <f t="shared" si="3"/>
        <v>45000</v>
      </c>
      <c r="P16" s="82">
        <f t="shared" si="4"/>
        <v>0.5</v>
      </c>
      <c r="Q16" s="65">
        <f t="shared" si="5"/>
        <v>30000</v>
      </c>
      <c r="R16" s="49">
        <f t="shared" si="6"/>
        <v>30000</v>
      </c>
      <c r="S16" s="49">
        <v>38823.84</v>
      </c>
      <c r="T16" s="49">
        <f>VLOOKUP(C16,[2]Sheet2!$A$1:$B$65536,2,FALSE)</f>
        <v>8963</v>
      </c>
      <c r="U16" s="49">
        <f t="shared" si="7"/>
        <v>29860.84</v>
      </c>
      <c r="V16" s="49">
        <f t="shared" si="8"/>
        <v>0</v>
      </c>
      <c r="W16" s="83">
        <f t="shared" si="9"/>
        <v>139.160000000003</v>
      </c>
      <c r="Y16" s="49">
        <f>(U16-V16)/H16</f>
        <v>0.199072266666667</v>
      </c>
      <c r="AA16" s="84">
        <v>139.160000000003</v>
      </c>
      <c r="AB16" s="85"/>
      <c r="AC16" s="85">
        <v>139.160000000003</v>
      </c>
      <c r="AD16" s="49"/>
      <c r="AE16" s="49">
        <f>VLOOKUP(F16,[1]Sheet1!$D$7:$O$12666,12,FALSE)</f>
        <v>38823.84</v>
      </c>
    </row>
    <row r="17" s="50" customFormat="1" ht="20" customHeight="1" spans="1:48">
      <c r="A17" s="91">
        <v>16</v>
      </c>
      <c r="B17" s="92" t="s">
        <v>44</v>
      </c>
      <c r="C17" s="93">
        <v>251007</v>
      </c>
      <c r="D17" s="94" t="str">
        <f t="shared" si="10"/>
        <v>10</v>
      </c>
      <c r="E17" s="93">
        <v>10700</v>
      </c>
      <c r="F17" s="94" t="str">
        <f t="shared" si="11"/>
        <v>10700251007</v>
      </c>
      <c r="G17" s="95" t="s">
        <v>46</v>
      </c>
      <c r="H17" s="96">
        <v>10000000</v>
      </c>
      <c r="I17" s="97">
        <v>5000000</v>
      </c>
      <c r="J17" s="98">
        <v>0</v>
      </c>
      <c r="K17" s="97"/>
      <c r="L17" s="97">
        <f t="shared" si="0"/>
        <v>5000000</v>
      </c>
      <c r="M17" s="97">
        <f t="shared" si="1"/>
        <v>5000000</v>
      </c>
      <c r="N17" s="97">
        <f t="shared" si="2"/>
        <v>8000000</v>
      </c>
      <c r="O17" s="103">
        <f t="shared" si="3"/>
        <v>3000000</v>
      </c>
      <c r="P17" s="99">
        <f t="shared" si="4"/>
        <v>0.5</v>
      </c>
      <c r="Q17" s="97">
        <f t="shared" si="5"/>
        <v>2000000</v>
      </c>
      <c r="R17" s="50">
        <f t="shared" si="6"/>
        <v>2000000</v>
      </c>
      <c r="S17" s="50">
        <v>5000000</v>
      </c>
      <c r="T17" s="49"/>
      <c r="U17" s="50">
        <f t="shared" si="7"/>
        <v>5000000</v>
      </c>
      <c r="V17" s="50">
        <f t="shared" si="8"/>
        <v>3000000</v>
      </c>
      <c r="W17" s="50">
        <f t="shared" si="9"/>
        <v>0</v>
      </c>
      <c r="Y17" s="50">
        <f>(U17-V17)/H17</f>
        <v>0.2</v>
      </c>
      <c r="AA17" s="100"/>
      <c r="AB17" s="101"/>
      <c r="AC17" s="97"/>
      <c r="AD17" s="50"/>
      <c r="AE17" s="50">
        <f>VLOOKUP(F17,[1]Sheet1!$D$7:$O$12666,12,FALSE)</f>
        <v>5000000</v>
      </c>
    </row>
    <row r="18" s="50" customFormat="1" ht="20" customHeight="1" spans="1:48">
      <c r="A18" s="91">
        <v>17</v>
      </c>
      <c r="B18" s="92" t="s">
        <v>44</v>
      </c>
      <c r="C18" s="93">
        <v>251009</v>
      </c>
      <c r="D18" s="94" t="str">
        <f t="shared" si="10"/>
        <v>10</v>
      </c>
      <c r="E18" s="93">
        <v>10700</v>
      </c>
      <c r="F18" s="94" t="str">
        <f t="shared" si="11"/>
        <v>10700251009</v>
      </c>
      <c r="G18" s="95" t="s">
        <v>47</v>
      </c>
      <c r="H18" s="96">
        <v>1467502</v>
      </c>
      <c r="I18" s="97">
        <v>733751</v>
      </c>
      <c r="J18" s="98">
        <v>0</v>
      </c>
      <c r="K18" s="97"/>
      <c r="L18" s="97">
        <f t="shared" si="0"/>
        <v>733751</v>
      </c>
      <c r="M18" s="97">
        <f t="shared" si="1"/>
        <v>733751</v>
      </c>
      <c r="N18" s="97">
        <f t="shared" si="2"/>
        <v>1174001.6</v>
      </c>
      <c r="O18" s="66">
        <f t="shared" si="3"/>
        <v>440250.6</v>
      </c>
      <c r="P18" s="99">
        <f t="shared" si="4"/>
        <v>0.5</v>
      </c>
      <c r="Q18" s="65">
        <f t="shared" si="5"/>
        <v>293500.4</v>
      </c>
      <c r="R18" s="50">
        <f t="shared" si="6"/>
        <v>293500.4</v>
      </c>
      <c r="S18" s="50">
        <v>733751</v>
      </c>
      <c r="T18" s="49"/>
      <c r="U18" s="50">
        <f t="shared" si="7"/>
        <v>733751</v>
      </c>
      <c r="V18" s="50">
        <f t="shared" si="8"/>
        <v>440250.6</v>
      </c>
      <c r="W18" s="50">
        <f t="shared" si="9"/>
        <v>0</v>
      </c>
      <c r="Y18" s="49">
        <f>(U18-V18)/H18</f>
        <v>0.2</v>
      </c>
      <c r="Z18" s="49"/>
      <c r="AA18" s="100"/>
      <c r="AB18" s="101"/>
      <c r="AC18" s="97"/>
      <c r="AD18" s="50"/>
      <c r="AE18" s="49">
        <f>VLOOKUP(F18,[1]Sheet1!$D$7:$O$12666,12,FALSE)</f>
        <v>733751</v>
      </c>
    </row>
    <row r="19" s="51" customFormat="1" ht="20" customHeight="1" spans="1:48">
      <c r="A19" s="86">
        <v>18</v>
      </c>
      <c r="B19" s="87" t="s">
        <v>48</v>
      </c>
      <c r="C19" s="102">
        <v>221102032</v>
      </c>
      <c r="D19" s="78" t="str">
        <f t="shared" si="10"/>
        <v>11</v>
      </c>
      <c r="E19" s="88">
        <v>21000</v>
      </c>
      <c r="F19" s="78" t="str">
        <f t="shared" si="11"/>
        <v>21000221102032</v>
      </c>
      <c r="G19" s="89" t="s">
        <v>40</v>
      </c>
      <c r="H19" s="90">
        <v>24100</v>
      </c>
      <c r="I19" s="65">
        <v>12050</v>
      </c>
      <c r="J19" s="81">
        <v>0</v>
      </c>
      <c r="K19" s="65"/>
      <c r="L19" s="65">
        <f t="shared" si="0"/>
        <v>12050</v>
      </c>
      <c r="M19" s="65">
        <f t="shared" si="1"/>
        <v>12050</v>
      </c>
      <c r="N19" s="65">
        <f t="shared" si="2"/>
        <v>19280</v>
      </c>
      <c r="O19" s="66">
        <f t="shared" si="3"/>
        <v>7230</v>
      </c>
      <c r="P19" s="82">
        <f t="shared" si="4"/>
        <v>0.5</v>
      </c>
      <c r="Q19" s="65">
        <f t="shared" si="5"/>
        <v>4820</v>
      </c>
      <c r="R19" s="49">
        <f t="shared" si="6"/>
        <v>4820</v>
      </c>
      <c r="S19" s="49">
        <v>850</v>
      </c>
      <c r="T19" s="49"/>
      <c r="U19" s="49">
        <f t="shared" si="7"/>
        <v>850</v>
      </c>
      <c r="V19" s="49">
        <f t="shared" si="8"/>
        <v>0</v>
      </c>
      <c r="W19" s="83">
        <f t="shared" si="9"/>
        <v>3970</v>
      </c>
      <c r="X19" s="49"/>
      <c r="Y19" s="49"/>
      <c r="Z19" s="49">
        <f>(U19+W19)/H19</f>
        <v>0.2</v>
      </c>
      <c r="AA19" s="84">
        <v>3970</v>
      </c>
      <c r="AB19" s="65"/>
      <c r="AC19" s="85">
        <v>3970</v>
      </c>
      <c r="AD19" s="49"/>
      <c r="AE19" s="49">
        <f>VLOOKUP(F19,[1]Sheet1!$D$7:$O$12666,12,FALSE)</f>
        <v>850</v>
      </c>
      <c r="AF19" s="49"/>
      <c r="AG19" s="49"/>
      <c r="AH19" s="49"/>
      <c r="AI19" s="49"/>
      <c r="AJ19" s="49"/>
      <c r="AK19" s="49"/>
      <c r="AL19" s="49"/>
      <c r="AM19" s="49"/>
      <c r="AN19" s="49"/>
      <c r="AO19" s="49"/>
      <c r="AP19" s="49"/>
      <c r="AQ19" s="49"/>
      <c r="AR19" s="49"/>
      <c r="AS19" s="49"/>
      <c r="AT19" s="49"/>
      <c r="AU19" s="49"/>
      <c r="AV19" s="49"/>
    </row>
    <row r="20" s="51" customFormat="1" ht="20" customHeight="1" spans="1:48">
      <c r="A20" s="86">
        <v>19</v>
      </c>
      <c r="B20" s="87" t="s">
        <v>48</v>
      </c>
      <c r="C20" s="102">
        <v>241002009</v>
      </c>
      <c r="D20" s="78" t="str">
        <f t="shared" si="10"/>
        <v>10</v>
      </c>
      <c r="E20" s="88">
        <v>21000</v>
      </c>
      <c r="F20" s="78" t="str">
        <f t="shared" si="11"/>
        <v>21000241002009</v>
      </c>
      <c r="G20" s="89" t="s">
        <v>37</v>
      </c>
      <c r="H20" s="90">
        <v>65000</v>
      </c>
      <c r="I20" s="65">
        <v>32500</v>
      </c>
      <c r="J20" s="81">
        <v>0</v>
      </c>
      <c r="K20" s="65"/>
      <c r="L20" s="65">
        <f t="shared" si="0"/>
        <v>32500</v>
      </c>
      <c r="M20" s="65">
        <f t="shared" si="1"/>
        <v>32500</v>
      </c>
      <c r="N20" s="65">
        <f t="shared" si="2"/>
        <v>52000</v>
      </c>
      <c r="O20" s="66">
        <f t="shared" si="3"/>
        <v>19500</v>
      </c>
      <c r="P20" s="82">
        <f t="shared" si="4"/>
        <v>0.5</v>
      </c>
      <c r="Q20" s="65">
        <f t="shared" si="5"/>
        <v>13000</v>
      </c>
      <c r="R20" s="49">
        <f t="shared" si="6"/>
        <v>13000</v>
      </c>
      <c r="S20" s="49">
        <v>16847.62</v>
      </c>
      <c r="T20" s="49">
        <f>VLOOKUP(C20,[2]Sheet2!$A$1:$B$65536,2,FALSE)</f>
        <v>8716.67</v>
      </c>
      <c r="U20" s="49">
        <f t="shared" si="7"/>
        <v>8130.95</v>
      </c>
      <c r="V20" s="49">
        <f t="shared" si="8"/>
        <v>0</v>
      </c>
      <c r="W20" s="83">
        <f t="shared" si="9"/>
        <v>4869.05</v>
      </c>
      <c r="X20" s="49"/>
      <c r="Y20" s="49">
        <f>(U20-V20)/H20</f>
        <v>0.125091538461538</v>
      </c>
      <c r="Z20" s="49"/>
      <c r="AA20" s="84">
        <v>4869.05</v>
      </c>
      <c r="AB20" s="85"/>
      <c r="AC20" s="85">
        <v>4869.05</v>
      </c>
      <c r="AD20" s="49"/>
      <c r="AE20" s="49">
        <f>VLOOKUP(F20,[1]Sheet1!$D$7:$O$12666,12,FALSE)</f>
        <v>16847.62</v>
      </c>
      <c r="AF20" s="49"/>
      <c r="AG20" s="49"/>
      <c r="AH20" s="49"/>
      <c r="AI20" s="49"/>
      <c r="AJ20" s="49"/>
      <c r="AK20" s="49"/>
      <c r="AL20" s="49"/>
      <c r="AM20" s="49"/>
      <c r="AN20" s="49"/>
      <c r="AO20" s="49"/>
      <c r="AP20" s="49"/>
      <c r="AQ20" s="49"/>
      <c r="AR20" s="49"/>
      <c r="AS20" s="49"/>
      <c r="AT20" s="49"/>
      <c r="AU20" s="49"/>
      <c r="AV20" s="49"/>
    </row>
    <row r="21" s="49" customFormat="1" ht="20" customHeight="1" spans="1:48">
      <c r="A21" s="86">
        <v>20</v>
      </c>
      <c r="B21" s="87" t="s">
        <v>48</v>
      </c>
      <c r="C21" s="102">
        <v>221003022</v>
      </c>
      <c r="D21" s="78" t="str">
        <f t="shared" si="10"/>
        <v>10</v>
      </c>
      <c r="E21" s="88">
        <v>21000</v>
      </c>
      <c r="F21" s="78" t="str">
        <f t="shared" si="11"/>
        <v>21000221003022</v>
      </c>
      <c r="G21" s="89" t="s">
        <v>36</v>
      </c>
      <c r="H21" s="90">
        <v>130000</v>
      </c>
      <c r="I21" s="65">
        <v>65000</v>
      </c>
      <c r="J21" s="81">
        <v>0</v>
      </c>
      <c r="K21" s="65"/>
      <c r="L21" s="65">
        <f t="shared" si="0"/>
        <v>65000</v>
      </c>
      <c r="M21" s="65">
        <f t="shared" si="1"/>
        <v>65000</v>
      </c>
      <c r="N21" s="65">
        <f t="shared" si="2"/>
        <v>104000</v>
      </c>
      <c r="O21" s="66">
        <f t="shared" si="3"/>
        <v>39000</v>
      </c>
      <c r="P21" s="82">
        <f t="shared" si="4"/>
        <v>0.5</v>
      </c>
      <c r="Q21" s="65">
        <f t="shared" si="5"/>
        <v>26000</v>
      </c>
      <c r="R21" s="49">
        <f t="shared" si="6"/>
        <v>26000</v>
      </c>
      <c r="S21" s="49">
        <v>37843.46</v>
      </c>
      <c r="T21" s="49"/>
      <c r="U21" s="49">
        <f t="shared" si="7"/>
        <v>37843.46</v>
      </c>
      <c r="V21" s="83">
        <f t="shared" si="8"/>
        <v>11843.46</v>
      </c>
      <c r="W21" s="49">
        <f t="shared" si="9"/>
        <v>0</v>
      </c>
      <c r="Y21" s="49">
        <f>(U21-V21)/H21</f>
        <v>0.2</v>
      </c>
      <c r="AA21" s="84">
        <v>-11843.46</v>
      </c>
      <c r="AB21" s="85">
        <v>-11843.46</v>
      </c>
      <c r="AC21" s="65"/>
      <c r="AD21" s="49"/>
      <c r="AE21" s="49">
        <f>VLOOKUP(F21,[1]Sheet1!$D$7:$O$12666,12,FALSE)</f>
        <v>37843.46</v>
      </c>
      <c r="AF21" s="84"/>
    </row>
    <row r="22" s="49" customFormat="1" ht="20" customHeight="1" spans="1:48">
      <c r="A22" s="86">
        <v>21</v>
      </c>
      <c r="B22" s="87" t="s">
        <v>48</v>
      </c>
      <c r="C22" s="102">
        <v>221001169</v>
      </c>
      <c r="D22" s="78" t="str">
        <f t="shared" si="10"/>
        <v>10</v>
      </c>
      <c r="E22" s="88">
        <v>21000</v>
      </c>
      <c r="F22" s="78" t="str">
        <f t="shared" si="11"/>
        <v>21000221001169</v>
      </c>
      <c r="G22" s="89" t="s">
        <v>34</v>
      </c>
      <c r="H22" s="90">
        <v>10000</v>
      </c>
      <c r="I22" s="65">
        <v>5000</v>
      </c>
      <c r="J22" s="81">
        <v>0</v>
      </c>
      <c r="K22" s="65"/>
      <c r="L22" s="65">
        <f t="shared" si="0"/>
        <v>5000</v>
      </c>
      <c r="M22" s="65">
        <f t="shared" si="1"/>
        <v>5000</v>
      </c>
      <c r="N22" s="65">
        <f t="shared" si="2"/>
        <v>8000</v>
      </c>
      <c r="O22" s="66">
        <f t="shared" si="3"/>
        <v>3000</v>
      </c>
      <c r="P22" s="82">
        <f t="shared" si="4"/>
        <v>0.5</v>
      </c>
      <c r="Q22" s="65">
        <f t="shared" si="5"/>
        <v>2000</v>
      </c>
      <c r="R22" s="49">
        <f t="shared" si="6"/>
        <v>2000</v>
      </c>
      <c r="S22" s="49">
        <v>930</v>
      </c>
      <c r="T22" s="49"/>
      <c r="U22" s="49">
        <f t="shared" si="7"/>
        <v>930</v>
      </c>
      <c r="V22" s="49">
        <f t="shared" si="8"/>
        <v>0</v>
      </c>
      <c r="W22" s="83">
        <f t="shared" si="9"/>
        <v>1070</v>
      </c>
      <c r="Z22" s="49">
        <f>(U22+W22)/H22</f>
        <v>0.2</v>
      </c>
      <c r="AA22" s="84">
        <v>1070</v>
      </c>
      <c r="AB22" s="65"/>
      <c r="AC22" s="85">
        <v>1070</v>
      </c>
      <c r="AD22" s="49"/>
      <c r="AE22" s="49">
        <f>VLOOKUP(F22,[1]Sheet1!$D$7:$O$12666,12,FALSE)</f>
        <v>930</v>
      </c>
    </row>
    <row r="23" s="49" customFormat="1" ht="20" customHeight="1" spans="1:48">
      <c r="A23" s="86">
        <v>22</v>
      </c>
      <c r="B23" s="87" t="s">
        <v>48</v>
      </c>
      <c r="C23" s="102">
        <v>221012009</v>
      </c>
      <c r="D23" s="78" t="str">
        <f t="shared" si="10"/>
        <v>10</v>
      </c>
      <c r="E23" s="88">
        <v>21000</v>
      </c>
      <c r="F23" s="78" t="str">
        <f t="shared" si="11"/>
        <v>21000221012009</v>
      </c>
      <c r="G23" s="89" t="s">
        <v>39</v>
      </c>
      <c r="H23" s="90">
        <v>50000</v>
      </c>
      <c r="I23" s="65">
        <v>25000</v>
      </c>
      <c r="J23" s="81">
        <v>0</v>
      </c>
      <c r="K23" s="65"/>
      <c r="L23" s="65">
        <f t="shared" si="0"/>
        <v>25000</v>
      </c>
      <c r="M23" s="65">
        <f t="shared" si="1"/>
        <v>25000</v>
      </c>
      <c r="N23" s="65">
        <f t="shared" si="2"/>
        <v>40000</v>
      </c>
      <c r="O23" s="66">
        <f t="shared" si="3"/>
        <v>15000</v>
      </c>
      <c r="P23" s="82">
        <f t="shared" si="4"/>
        <v>0.5</v>
      </c>
      <c r="Q23" s="65">
        <f t="shared" si="5"/>
        <v>10000</v>
      </c>
      <c r="R23" s="49">
        <f t="shared" si="6"/>
        <v>10000</v>
      </c>
      <c r="S23" s="49">
        <v>18579.08</v>
      </c>
      <c r="T23" s="49">
        <f>VLOOKUP(C23,[2]Sheet2!$A$1:$B$65536,2,FALSE)</f>
        <v>4163</v>
      </c>
      <c r="U23" s="49">
        <f t="shared" si="7"/>
        <v>14416.08</v>
      </c>
      <c r="V23" s="83">
        <f t="shared" si="8"/>
        <v>4416.08</v>
      </c>
      <c r="W23" s="49">
        <f t="shared" si="9"/>
        <v>0</v>
      </c>
      <c r="Z23" s="49">
        <f>(U23+W23)/H23</f>
        <v>0.2883216</v>
      </c>
      <c r="AA23" s="84">
        <v>-4416.08</v>
      </c>
      <c r="AB23" s="85">
        <v>-4416.08</v>
      </c>
      <c r="AC23" s="65"/>
      <c r="AD23" s="49"/>
      <c r="AE23" s="49">
        <f>VLOOKUP(F23,[1]Sheet1!$D$7:$O$12666,12,FALSE)</f>
        <v>18579.08</v>
      </c>
      <c r="AF23" s="84"/>
    </row>
    <row r="24" s="49" customFormat="1" ht="20" customHeight="1" spans="1:48">
      <c r="A24" s="86">
        <v>23</v>
      </c>
      <c r="B24" s="87" t="s">
        <v>48</v>
      </c>
      <c r="C24" s="102">
        <v>221103012</v>
      </c>
      <c r="D24" s="78" t="str">
        <f t="shared" si="10"/>
        <v>11</v>
      </c>
      <c r="E24" s="88">
        <v>21000</v>
      </c>
      <c r="F24" s="78" t="str">
        <f t="shared" si="11"/>
        <v>21000221103012</v>
      </c>
      <c r="G24" s="89" t="s">
        <v>38</v>
      </c>
      <c r="H24" s="90">
        <v>30000</v>
      </c>
      <c r="I24" s="65">
        <v>15000</v>
      </c>
      <c r="J24" s="81">
        <v>0</v>
      </c>
      <c r="K24" s="65"/>
      <c r="L24" s="65">
        <f t="shared" si="0"/>
        <v>15000</v>
      </c>
      <c r="M24" s="65">
        <f t="shared" si="1"/>
        <v>15000</v>
      </c>
      <c r="N24" s="65">
        <f t="shared" si="2"/>
        <v>24000</v>
      </c>
      <c r="O24" s="66">
        <f t="shared" si="3"/>
        <v>9000</v>
      </c>
      <c r="P24" s="82">
        <f t="shared" si="4"/>
        <v>0.5</v>
      </c>
      <c r="Q24" s="65">
        <f t="shared" si="5"/>
        <v>6000</v>
      </c>
      <c r="R24" s="49">
        <f t="shared" si="6"/>
        <v>6000</v>
      </c>
      <c r="S24" s="49">
        <v>13520</v>
      </c>
      <c r="T24" s="49">
        <f>VLOOKUP(C24,[2]Sheet2!$A$1:$B$65536,2,FALSE)</f>
        <v>6716</v>
      </c>
      <c r="U24" s="49">
        <f t="shared" si="7"/>
        <v>6804</v>
      </c>
      <c r="V24" s="83">
        <f t="shared" si="8"/>
        <v>804</v>
      </c>
      <c r="W24" s="49">
        <f t="shared" si="9"/>
        <v>0</v>
      </c>
      <c r="Y24" s="49">
        <f t="shared" ref="Y24:Y33" si="12">(U24-V24)/H24</f>
        <v>0.2</v>
      </c>
      <c r="AA24" s="84">
        <v>-804</v>
      </c>
      <c r="AB24" s="85">
        <v>-804</v>
      </c>
      <c r="AC24" s="65"/>
      <c r="AD24" s="49"/>
      <c r="AE24" s="49">
        <f>VLOOKUP(F24,[1]Sheet1!$D$7:$O$12666,12,FALSE)</f>
        <v>13520</v>
      </c>
      <c r="AF24" s="84"/>
    </row>
    <row r="25" s="50" customFormat="1" ht="20" customHeight="1" spans="1:48">
      <c r="A25" s="91">
        <v>24</v>
      </c>
      <c r="B25" s="92" t="s">
        <v>49</v>
      </c>
      <c r="C25" s="93">
        <v>251002002</v>
      </c>
      <c r="D25" s="94" t="str">
        <f t="shared" si="10"/>
        <v>10</v>
      </c>
      <c r="E25" s="93">
        <v>11700</v>
      </c>
      <c r="F25" s="94" t="str">
        <f t="shared" si="11"/>
        <v>11700251002002</v>
      </c>
      <c r="G25" s="95" t="s">
        <v>50</v>
      </c>
      <c r="H25" s="96">
        <v>412600</v>
      </c>
      <c r="I25" s="97">
        <v>206300</v>
      </c>
      <c r="J25" s="98">
        <v>0</v>
      </c>
      <c r="K25" s="97"/>
      <c r="L25" s="97">
        <f t="shared" si="0"/>
        <v>206300</v>
      </c>
      <c r="M25" s="97">
        <f t="shared" si="1"/>
        <v>206300</v>
      </c>
      <c r="N25" s="97">
        <f t="shared" si="2"/>
        <v>330080</v>
      </c>
      <c r="O25" s="66">
        <f t="shared" si="3"/>
        <v>123780</v>
      </c>
      <c r="P25" s="99">
        <f t="shared" si="4"/>
        <v>0.5</v>
      </c>
      <c r="Q25" s="65">
        <f t="shared" si="5"/>
        <v>82520</v>
      </c>
      <c r="R25" s="50">
        <f t="shared" si="6"/>
        <v>82520</v>
      </c>
      <c r="S25" s="50">
        <v>171044</v>
      </c>
      <c r="T25" s="49">
        <f>VLOOKUP(C25,[2]Sheet2!$A$1:$B$65536,2,FALSE)</f>
        <v>70213</v>
      </c>
      <c r="U25" s="50">
        <f t="shared" si="7"/>
        <v>100831</v>
      </c>
      <c r="V25" s="50">
        <f t="shared" si="8"/>
        <v>18311</v>
      </c>
      <c r="W25" s="50">
        <f t="shared" si="9"/>
        <v>0</v>
      </c>
      <c r="Y25" s="49">
        <f t="shared" si="12"/>
        <v>0.2</v>
      </c>
      <c r="Z25" s="49"/>
      <c r="AA25" s="100"/>
      <c r="AB25" s="101"/>
      <c r="AC25" s="97"/>
      <c r="AD25" s="50"/>
      <c r="AE25" s="49">
        <f>VLOOKUP(F25,[1]Sheet1!$D$7:$O$12666,12,FALSE)</f>
        <v>171044</v>
      </c>
    </row>
    <row r="26" s="49" customFormat="1" ht="20" customHeight="1" spans="1:48">
      <c r="A26" s="86">
        <v>25</v>
      </c>
      <c r="B26" s="87" t="s">
        <v>49</v>
      </c>
      <c r="C26" s="88">
        <v>221001115</v>
      </c>
      <c r="D26" s="78" t="str">
        <f t="shared" si="10"/>
        <v>10</v>
      </c>
      <c r="E26" s="88">
        <v>11700</v>
      </c>
      <c r="F26" s="78" t="str">
        <f t="shared" si="11"/>
        <v>11700221001115</v>
      </c>
      <c r="G26" s="89" t="s">
        <v>51</v>
      </c>
      <c r="H26" s="90">
        <v>48000</v>
      </c>
      <c r="I26" s="65">
        <v>24000</v>
      </c>
      <c r="J26" s="81">
        <v>0</v>
      </c>
      <c r="K26" s="65"/>
      <c r="L26" s="65">
        <f t="shared" si="0"/>
        <v>24000</v>
      </c>
      <c r="M26" s="65">
        <f t="shared" si="1"/>
        <v>24000</v>
      </c>
      <c r="N26" s="65">
        <f t="shared" si="2"/>
        <v>38400</v>
      </c>
      <c r="O26" s="66">
        <f t="shared" si="3"/>
        <v>14400</v>
      </c>
      <c r="P26" s="82">
        <f t="shared" si="4"/>
        <v>0.5</v>
      </c>
      <c r="Q26" s="65">
        <f t="shared" si="5"/>
        <v>9600</v>
      </c>
      <c r="R26" s="49">
        <f t="shared" si="6"/>
        <v>9600</v>
      </c>
      <c r="S26" s="49">
        <v>24000</v>
      </c>
      <c r="T26" s="49"/>
      <c r="U26" s="49">
        <f t="shared" si="7"/>
        <v>24000</v>
      </c>
      <c r="V26" s="83">
        <f t="shared" si="8"/>
        <v>14400</v>
      </c>
      <c r="W26" s="49">
        <f t="shared" si="9"/>
        <v>0</v>
      </c>
      <c r="Y26" s="49">
        <f t="shared" si="12"/>
        <v>0.2</v>
      </c>
      <c r="AA26" s="84">
        <v>-14400</v>
      </c>
      <c r="AB26" s="85">
        <v>-14400</v>
      </c>
      <c r="AC26" s="65"/>
      <c r="AD26" s="49"/>
      <c r="AE26" s="49">
        <f>VLOOKUP(F26,[1]Sheet1!$D$7:$O$12666,12,FALSE)</f>
        <v>24000</v>
      </c>
      <c r="AF26" s="84"/>
    </row>
    <row r="27" s="49" customFormat="1" ht="20" customHeight="1" spans="1:48">
      <c r="A27" s="86">
        <v>26</v>
      </c>
      <c r="B27" s="87" t="s">
        <v>52</v>
      </c>
      <c r="C27" s="88">
        <v>221008006</v>
      </c>
      <c r="D27" s="78" t="str">
        <f t="shared" si="10"/>
        <v>10</v>
      </c>
      <c r="E27" s="88">
        <v>11200</v>
      </c>
      <c r="F27" s="78" t="str">
        <f t="shared" si="11"/>
        <v>11200221008006</v>
      </c>
      <c r="G27" s="89" t="s">
        <v>53</v>
      </c>
      <c r="H27" s="90">
        <v>120000</v>
      </c>
      <c r="I27" s="65">
        <v>60000</v>
      </c>
      <c r="J27" s="81">
        <v>0</v>
      </c>
      <c r="K27" s="65"/>
      <c r="L27" s="65">
        <f t="shared" si="0"/>
        <v>60000</v>
      </c>
      <c r="M27" s="65">
        <f t="shared" si="1"/>
        <v>60000</v>
      </c>
      <c r="N27" s="65">
        <f t="shared" si="2"/>
        <v>96000</v>
      </c>
      <c r="O27" s="66">
        <f t="shared" si="3"/>
        <v>36000</v>
      </c>
      <c r="P27" s="82">
        <f t="shared" si="4"/>
        <v>0.5</v>
      </c>
      <c r="Q27" s="65">
        <f t="shared" si="5"/>
        <v>24000</v>
      </c>
      <c r="R27" s="49">
        <f t="shared" si="6"/>
        <v>24000</v>
      </c>
      <c r="S27" s="49">
        <v>39012</v>
      </c>
      <c r="T27" s="49"/>
      <c r="U27" s="49">
        <f t="shared" si="7"/>
        <v>39012</v>
      </c>
      <c r="V27" s="83">
        <f t="shared" si="8"/>
        <v>15012</v>
      </c>
      <c r="W27" s="49">
        <f t="shared" si="9"/>
        <v>0</v>
      </c>
      <c r="Y27" s="49">
        <f t="shared" si="12"/>
        <v>0.2</v>
      </c>
      <c r="AA27" s="84">
        <v>-15012</v>
      </c>
      <c r="AB27" s="85">
        <v>-15012</v>
      </c>
      <c r="AC27" s="65"/>
      <c r="AD27" s="49"/>
      <c r="AE27" s="49">
        <f>VLOOKUP(F27,[1]Sheet1!$D$7:$O$12666,12,FALSE)</f>
        <v>39012</v>
      </c>
      <c r="AF27" s="84"/>
    </row>
    <row r="28" s="49" customFormat="1" ht="20" customHeight="1" spans="1:48">
      <c r="A28" s="86">
        <v>27</v>
      </c>
      <c r="B28" s="87" t="s">
        <v>52</v>
      </c>
      <c r="C28" s="88">
        <v>221008003</v>
      </c>
      <c r="D28" s="78" t="str">
        <f t="shared" si="10"/>
        <v>10</v>
      </c>
      <c r="E28" s="88">
        <v>11200</v>
      </c>
      <c r="F28" s="78" t="str">
        <f t="shared" si="11"/>
        <v>11200221008003</v>
      </c>
      <c r="G28" s="89" t="s">
        <v>54</v>
      </c>
      <c r="H28" s="90">
        <v>84000</v>
      </c>
      <c r="I28" s="65">
        <v>42000</v>
      </c>
      <c r="J28" s="81">
        <v>0</v>
      </c>
      <c r="K28" s="65"/>
      <c r="L28" s="65">
        <f t="shared" si="0"/>
        <v>42000</v>
      </c>
      <c r="M28" s="65">
        <f t="shared" si="1"/>
        <v>42000</v>
      </c>
      <c r="N28" s="65">
        <f t="shared" si="2"/>
        <v>67200</v>
      </c>
      <c r="O28" s="66">
        <f t="shared" si="3"/>
        <v>25200</v>
      </c>
      <c r="P28" s="82">
        <f t="shared" si="4"/>
        <v>0.5</v>
      </c>
      <c r="Q28" s="65">
        <f t="shared" si="5"/>
        <v>16800</v>
      </c>
      <c r="R28" s="49">
        <f t="shared" si="6"/>
        <v>16800</v>
      </c>
      <c r="S28" s="49">
        <v>26700</v>
      </c>
      <c r="T28" s="49">
        <f>VLOOKUP(C28,[2]Sheet2!$A$1:$B$65536,2,FALSE)</f>
        <v>2800</v>
      </c>
      <c r="U28" s="49">
        <f t="shared" si="7"/>
        <v>23900</v>
      </c>
      <c r="V28" s="83">
        <f t="shared" si="8"/>
        <v>7100</v>
      </c>
      <c r="W28" s="49">
        <f t="shared" si="9"/>
        <v>0</v>
      </c>
      <c r="Y28" s="49">
        <f t="shared" si="12"/>
        <v>0.2</v>
      </c>
      <c r="AA28" s="84">
        <v>-7100</v>
      </c>
      <c r="AB28" s="85">
        <v>-7100</v>
      </c>
      <c r="AC28" s="65"/>
      <c r="AD28" s="49"/>
      <c r="AE28" s="49">
        <f>VLOOKUP(F28,[1]Sheet1!$D$7:$O$12666,12,FALSE)</f>
        <v>26700</v>
      </c>
      <c r="AF28" s="84"/>
    </row>
    <row r="29" s="49" customFormat="1" ht="20" customHeight="1" spans="1:48">
      <c r="A29" s="86">
        <v>28</v>
      </c>
      <c r="B29" s="87" t="s">
        <v>52</v>
      </c>
      <c r="C29" s="88">
        <v>221008007</v>
      </c>
      <c r="D29" s="78" t="str">
        <f t="shared" si="10"/>
        <v>10</v>
      </c>
      <c r="E29" s="88">
        <v>11200</v>
      </c>
      <c r="F29" s="78" t="str">
        <f t="shared" si="11"/>
        <v>11200221008007</v>
      </c>
      <c r="G29" s="89" t="s">
        <v>55</v>
      </c>
      <c r="H29" s="90">
        <v>178500</v>
      </c>
      <c r="I29" s="65">
        <v>89250</v>
      </c>
      <c r="J29" s="81">
        <v>0</v>
      </c>
      <c r="K29" s="65"/>
      <c r="L29" s="65">
        <f t="shared" si="0"/>
        <v>89250</v>
      </c>
      <c r="M29" s="65">
        <f t="shared" si="1"/>
        <v>89250</v>
      </c>
      <c r="N29" s="65">
        <f t="shared" si="2"/>
        <v>142800</v>
      </c>
      <c r="O29" s="66">
        <f t="shared" si="3"/>
        <v>53550</v>
      </c>
      <c r="P29" s="82">
        <f t="shared" si="4"/>
        <v>0.5</v>
      </c>
      <c r="Q29" s="65">
        <f t="shared" si="5"/>
        <v>35700</v>
      </c>
      <c r="R29" s="49">
        <f t="shared" si="6"/>
        <v>35700</v>
      </c>
      <c r="S29" s="49">
        <v>80625</v>
      </c>
      <c r="T29" s="49"/>
      <c r="U29" s="49">
        <f t="shared" si="7"/>
        <v>80625</v>
      </c>
      <c r="V29" s="83">
        <f t="shared" si="8"/>
        <v>44925</v>
      </c>
      <c r="W29" s="49">
        <f t="shared" si="9"/>
        <v>0</v>
      </c>
      <c r="Y29" s="49">
        <f t="shared" si="12"/>
        <v>0.2</v>
      </c>
      <c r="AA29" s="84">
        <v>-44925</v>
      </c>
      <c r="AB29" s="85">
        <v>-44925</v>
      </c>
      <c r="AC29" s="65"/>
      <c r="AD29" s="49"/>
      <c r="AE29" s="49">
        <f>VLOOKUP(F29,[1]Sheet1!$D$7:$O$12666,12,FALSE)</f>
        <v>80625</v>
      </c>
      <c r="AF29" s="84"/>
    </row>
    <row r="30" s="50" customFormat="1" ht="20" customHeight="1" spans="1:48">
      <c r="A30" s="91">
        <v>29</v>
      </c>
      <c r="B30" s="92" t="s">
        <v>52</v>
      </c>
      <c r="C30" s="93">
        <v>220105001</v>
      </c>
      <c r="D30" s="94" t="str">
        <f t="shared" si="10"/>
        <v>01</v>
      </c>
      <c r="E30" s="93">
        <v>11200</v>
      </c>
      <c r="F30" s="94" t="str">
        <f t="shared" si="11"/>
        <v>11200220105001</v>
      </c>
      <c r="G30" s="95" t="s">
        <v>56</v>
      </c>
      <c r="H30" s="96">
        <v>150000</v>
      </c>
      <c r="I30" s="97">
        <v>75000</v>
      </c>
      <c r="J30" s="98">
        <v>0</v>
      </c>
      <c r="K30" s="97"/>
      <c r="L30" s="97">
        <f t="shared" si="0"/>
        <v>75000</v>
      </c>
      <c r="M30" s="97">
        <f t="shared" si="1"/>
        <v>75000</v>
      </c>
      <c r="N30" s="97">
        <f t="shared" si="2"/>
        <v>120000</v>
      </c>
      <c r="O30" s="66">
        <f t="shared" si="3"/>
        <v>45000</v>
      </c>
      <c r="P30" s="99">
        <f t="shared" si="4"/>
        <v>0.5</v>
      </c>
      <c r="Q30" s="65">
        <f t="shared" si="5"/>
        <v>30000</v>
      </c>
      <c r="R30" s="50">
        <f t="shared" si="6"/>
        <v>30000</v>
      </c>
      <c r="S30" s="50">
        <v>75000</v>
      </c>
      <c r="T30" s="49"/>
      <c r="U30" s="50">
        <f t="shared" si="7"/>
        <v>75000</v>
      </c>
      <c r="V30" s="50">
        <f t="shared" si="8"/>
        <v>45000</v>
      </c>
      <c r="W30" s="50">
        <f t="shared" si="9"/>
        <v>0</v>
      </c>
      <c r="Y30" s="49">
        <f t="shared" si="12"/>
        <v>0.2</v>
      </c>
      <c r="Z30" s="49"/>
      <c r="AA30" s="100"/>
      <c r="AB30" s="101"/>
      <c r="AC30" s="97"/>
      <c r="AD30" s="50"/>
      <c r="AE30" s="49">
        <f>VLOOKUP(F30,[1]Sheet1!$D$7:$O$12666,12,FALSE)</f>
        <v>75000</v>
      </c>
    </row>
    <row r="31" s="49" customFormat="1" ht="20" customHeight="1" spans="1:48">
      <c r="A31" s="86">
        <v>30</v>
      </c>
      <c r="B31" s="87" t="s">
        <v>57</v>
      </c>
      <c r="C31" s="102">
        <v>221102037</v>
      </c>
      <c r="D31" s="78" t="str">
        <f t="shared" si="10"/>
        <v>11</v>
      </c>
      <c r="E31" s="88">
        <v>22000</v>
      </c>
      <c r="F31" s="78" t="str">
        <f t="shared" si="11"/>
        <v>22000221102037</v>
      </c>
      <c r="G31" s="89" t="s">
        <v>40</v>
      </c>
      <c r="H31" s="90">
        <v>90000</v>
      </c>
      <c r="I31" s="65">
        <v>45000</v>
      </c>
      <c r="J31" s="81">
        <v>0</v>
      </c>
      <c r="K31" s="65"/>
      <c r="L31" s="65">
        <f t="shared" si="0"/>
        <v>45000</v>
      </c>
      <c r="M31" s="65">
        <f t="shared" si="1"/>
        <v>45000</v>
      </c>
      <c r="N31" s="65">
        <f t="shared" si="2"/>
        <v>72000</v>
      </c>
      <c r="O31" s="66">
        <f t="shared" si="3"/>
        <v>27000</v>
      </c>
      <c r="P31" s="82">
        <f t="shared" si="4"/>
        <v>0.5</v>
      </c>
      <c r="Q31" s="65">
        <f t="shared" si="5"/>
        <v>18000</v>
      </c>
      <c r="R31" s="49">
        <f t="shared" si="6"/>
        <v>18000</v>
      </c>
      <c r="S31" s="49">
        <v>37976.61</v>
      </c>
      <c r="T31" s="49"/>
      <c r="U31" s="49">
        <f t="shared" si="7"/>
        <v>37976.61</v>
      </c>
      <c r="V31" s="83">
        <f t="shared" si="8"/>
        <v>19976.61</v>
      </c>
      <c r="W31" s="49">
        <f t="shared" si="9"/>
        <v>0</v>
      </c>
      <c r="Y31" s="49">
        <f t="shared" si="12"/>
        <v>0.2</v>
      </c>
      <c r="AA31" s="84">
        <v>-19976.61</v>
      </c>
      <c r="AB31" s="85">
        <v>-19976.61</v>
      </c>
      <c r="AC31" s="65"/>
      <c r="AD31" s="49"/>
      <c r="AE31" s="49">
        <f>VLOOKUP(F31,[1]Sheet1!$D$7:$O$12666,12,FALSE)</f>
        <v>37976.61</v>
      </c>
      <c r="AF31" s="84"/>
    </row>
    <row r="32" s="49" customFormat="1" ht="20" customHeight="1" spans="1:48">
      <c r="A32" s="86">
        <v>31</v>
      </c>
      <c r="B32" s="87" t="s">
        <v>57</v>
      </c>
      <c r="C32" s="102">
        <v>241002011</v>
      </c>
      <c r="D32" s="78" t="str">
        <f t="shared" si="10"/>
        <v>10</v>
      </c>
      <c r="E32" s="88">
        <v>22000</v>
      </c>
      <c r="F32" s="78" t="str">
        <f t="shared" si="11"/>
        <v>22000241002011</v>
      </c>
      <c r="G32" s="89" t="s">
        <v>37</v>
      </c>
      <c r="H32" s="90">
        <v>75000</v>
      </c>
      <c r="I32" s="65">
        <v>37500</v>
      </c>
      <c r="J32" s="81">
        <v>0</v>
      </c>
      <c r="K32" s="65"/>
      <c r="L32" s="65">
        <f t="shared" si="0"/>
        <v>37500</v>
      </c>
      <c r="M32" s="65">
        <f t="shared" si="1"/>
        <v>37500</v>
      </c>
      <c r="N32" s="65">
        <f t="shared" si="2"/>
        <v>60000</v>
      </c>
      <c r="O32" s="66">
        <f t="shared" si="3"/>
        <v>22500</v>
      </c>
      <c r="P32" s="82">
        <f t="shared" si="4"/>
        <v>0.5</v>
      </c>
      <c r="Q32" s="65">
        <f t="shared" si="5"/>
        <v>15000</v>
      </c>
      <c r="R32" s="49">
        <f t="shared" si="6"/>
        <v>15000</v>
      </c>
      <c r="S32" s="49">
        <v>36940</v>
      </c>
      <c r="T32" s="49"/>
      <c r="U32" s="49">
        <f t="shared" si="7"/>
        <v>36940</v>
      </c>
      <c r="V32" s="83">
        <f t="shared" si="8"/>
        <v>21940</v>
      </c>
      <c r="W32" s="49">
        <f t="shared" si="9"/>
        <v>0</v>
      </c>
      <c r="Y32" s="49">
        <f t="shared" si="12"/>
        <v>0.2</v>
      </c>
      <c r="AA32" s="84">
        <v>-21940</v>
      </c>
      <c r="AB32" s="85">
        <v>-21940</v>
      </c>
      <c r="AC32" s="65"/>
      <c r="AD32" s="49"/>
      <c r="AE32" s="49">
        <f>VLOOKUP(F32,[1]Sheet1!$D$7:$O$12666,12,FALSE)</f>
        <v>36940</v>
      </c>
      <c r="AF32" s="84"/>
    </row>
    <row r="33" s="49" customFormat="1" ht="20" customHeight="1" spans="1:48">
      <c r="A33" s="86">
        <v>32</v>
      </c>
      <c r="B33" s="87" t="s">
        <v>57</v>
      </c>
      <c r="C33" s="102">
        <v>251004001</v>
      </c>
      <c r="D33" s="78" t="str">
        <f t="shared" si="10"/>
        <v>10</v>
      </c>
      <c r="E33" s="88">
        <v>22000</v>
      </c>
      <c r="F33" s="78" t="str">
        <f t="shared" si="11"/>
        <v>22000251004001</v>
      </c>
      <c r="G33" s="89" t="s">
        <v>58</v>
      </c>
      <c r="H33" s="90">
        <v>700000</v>
      </c>
      <c r="I33" s="65">
        <v>350000</v>
      </c>
      <c r="J33" s="81">
        <v>0</v>
      </c>
      <c r="K33" s="65"/>
      <c r="L33" s="65">
        <f t="shared" si="0"/>
        <v>350000</v>
      </c>
      <c r="M33" s="65">
        <f t="shared" si="1"/>
        <v>350000</v>
      </c>
      <c r="N33" s="65">
        <f t="shared" si="2"/>
        <v>560000</v>
      </c>
      <c r="O33" s="66">
        <f t="shared" si="3"/>
        <v>210000</v>
      </c>
      <c r="P33" s="82">
        <f t="shared" si="4"/>
        <v>0.5</v>
      </c>
      <c r="Q33" s="65">
        <f t="shared" si="5"/>
        <v>140000</v>
      </c>
      <c r="R33" s="49">
        <f t="shared" si="6"/>
        <v>140000</v>
      </c>
      <c r="S33" s="49">
        <v>350000</v>
      </c>
      <c r="T33" s="49">
        <f>VLOOKUP(C33,[2]Sheet2!$A$1:$B$65536,2,FALSE)</f>
        <v>311290.03</v>
      </c>
      <c r="U33" s="49">
        <f t="shared" si="7"/>
        <v>38709.97</v>
      </c>
      <c r="V33" s="49">
        <f t="shared" si="8"/>
        <v>0</v>
      </c>
      <c r="W33" s="83">
        <f t="shared" si="9"/>
        <v>101290.03</v>
      </c>
      <c r="Y33" s="49">
        <f t="shared" si="12"/>
        <v>0.0552999571428571</v>
      </c>
      <c r="AA33" s="84">
        <v>101290.03</v>
      </c>
      <c r="AB33" s="85"/>
      <c r="AC33" s="85">
        <v>101290.03</v>
      </c>
      <c r="AD33" s="49"/>
      <c r="AE33" s="49">
        <f>VLOOKUP(F33,[1]Sheet1!$D$7:$O$12666,12,FALSE)</f>
        <v>350000</v>
      </c>
    </row>
    <row r="34" s="49" customFormat="1" ht="20" customHeight="1" spans="1:48">
      <c r="A34" s="86">
        <v>33</v>
      </c>
      <c r="B34" s="87" t="s">
        <v>59</v>
      </c>
      <c r="C34" s="102">
        <v>221003017</v>
      </c>
      <c r="D34" s="78" t="str">
        <f t="shared" si="10"/>
        <v>10</v>
      </c>
      <c r="E34" s="88">
        <v>20500</v>
      </c>
      <c r="F34" s="78" t="str">
        <f t="shared" si="11"/>
        <v>20500221003017</v>
      </c>
      <c r="G34" s="89" t="s">
        <v>36</v>
      </c>
      <c r="H34" s="90">
        <v>60000</v>
      </c>
      <c r="I34" s="65">
        <v>30000</v>
      </c>
      <c r="J34" s="81">
        <v>0</v>
      </c>
      <c r="K34" s="65"/>
      <c r="L34" s="65">
        <f t="shared" si="0"/>
        <v>30000</v>
      </c>
      <c r="M34" s="65">
        <f t="shared" si="1"/>
        <v>30000</v>
      </c>
      <c r="N34" s="65">
        <f t="shared" si="2"/>
        <v>48000</v>
      </c>
      <c r="O34" s="66">
        <f t="shared" si="3"/>
        <v>18000</v>
      </c>
      <c r="P34" s="82">
        <f t="shared" si="4"/>
        <v>0.5</v>
      </c>
      <c r="Q34" s="65">
        <f t="shared" si="5"/>
        <v>12000</v>
      </c>
      <c r="R34" s="49">
        <f t="shared" si="6"/>
        <v>12000</v>
      </c>
      <c r="S34" s="49">
        <v>12857.58</v>
      </c>
      <c r="T34" s="49">
        <f>VLOOKUP(C34,[2]Sheet2!$A$1:$B$65536,2,FALSE)</f>
        <v>12090</v>
      </c>
      <c r="U34" s="49">
        <f t="shared" si="7"/>
        <v>767.58</v>
      </c>
      <c r="V34" s="49">
        <f t="shared" si="8"/>
        <v>0</v>
      </c>
      <c r="W34" s="83">
        <f t="shared" si="9"/>
        <v>11232.42</v>
      </c>
      <c r="Z34" s="49">
        <f>(U34+W34)/H34</f>
        <v>0.2</v>
      </c>
      <c r="AA34" s="84">
        <v>11232.42</v>
      </c>
      <c r="AB34" s="65"/>
      <c r="AC34" s="85">
        <v>11232.42</v>
      </c>
      <c r="AD34" s="49"/>
      <c r="AE34" s="49">
        <f>VLOOKUP(F34,[1]Sheet1!$D$7:$O$12666,12,FALSE)</f>
        <v>12857.58</v>
      </c>
    </row>
    <row r="35" s="49" customFormat="1" ht="20" customHeight="1" spans="1:48">
      <c r="A35" s="86">
        <v>34</v>
      </c>
      <c r="B35" s="87" t="s">
        <v>59</v>
      </c>
      <c r="C35" s="102">
        <v>221012004</v>
      </c>
      <c r="D35" s="78" t="str">
        <f t="shared" si="10"/>
        <v>10</v>
      </c>
      <c r="E35" s="88">
        <v>20500</v>
      </c>
      <c r="F35" s="78" t="str">
        <f t="shared" si="11"/>
        <v>20500221012004</v>
      </c>
      <c r="G35" s="89" t="s">
        <v>39</v>
      </c>
      <c r="H35" s="90">
        <v>39000</v>
      </c>
      <c r="I35" s="65">
        <v>19500</v>
      </c>
      <c r="J35" s="81">
        <v>0</v>
      </c>
      <c r="K35" s="65"/>
      <c r="L35" s="65">
        <f t="shared" si="0"/>
        <v>19500</v>
      </c>
      <c r="M35" s="65">
        <f t="shared" si="1"/>
        <v>19500</v>
      </c>
      <c r="N35" s="65">
        <f t="shared" si="2"/>
        <v>31200</v>
      </c>
      <c r="O35" s="66">
        <f t="shared" si="3"/>
        <v>11700</v>
      </c>
      <c r="P35" s="82">
        <f t="shared" si="4"/>
        <v>0.5</v>
      </c>
      <c r="Q35" s="65">
        <f t="shared" si="5"/>
        <v>7800</v>
      </c>
      <c r="R35" s="49">
        <f t="shared" si="6"/>
        <v>7800</v>
      </c>
      <c r="S35" s="49">
        <v>5214.87</v>
      </c>
      <c r="T35" s="49">
        <f>VLOOKUP(C35,[2]Sheet2!$A$1:$B$65536,2,FALSE)</f>
        <v>4177.78</v>
      </c>
      <c r="U35" s="49">
        <f t="shared" si="7"/>
        <v>1037.09</v>
      </c>
      <c r="V35" s="49">
        <f t="shared" si="8"/>
        <v>0</v>
      </c>
      <c r="W35" s="83">
        <f t="shared" si="9"/>
        <v>6762.91</v>
      </c>
      <c r="Z35" s="49">
        <f>(U35+W35)/H35</f>
        <v>0.2</v>
      </c>
      <c r="AA35" s="84">
        <v>6762.91</v>
      </c>
      <c r="AB35" s="65"/>
      <c r="AC35" s="85">
        <v>6762.91</v>
      </c>
      <c r="AD35" s="49"/>
      <c r="AE35" s="49">
        <f>VLOOKUP(F35,[1]Sheet1!$D$7:$O$12666,12,FALSE)</f>
        <v>5214.87</v>
      </c>
    </row>
    <row r="36" s="49" customFormat="1" ht="20" customHeight="1" spans="1:48">
      <c r="A36" s="86">
        <v>35</v>
      </c>
      <c r="B36" s="87" t="s">
        <v>60</v>
      </c>
      <c r="C36" s="88">
        <v>221001117</v>
      </c>
      <c r="D36" s="78" t="str">
        <f t="shared" si="10"/>
        <v>10</v>
      </c>
      <c r="E36" s="88">
        <v>12000</v>
      </c>
      <c r="F36" s="78" t="str">
        <f t="shared" si="11"/>
        <v>12000221001117</v>
      </c>
      <c r="G36" s="89" t="s">
        <v>61</v>
      </c>
      <c r="H36" s="90">
        <v>38000</v>
      </c>
      <c r="I36" s="65">
        <v>19000</v>
      </c>
      <c r="J36" s="81">
        <v>0</v>
      </c>
      <c r="K36" s="65"/>
      <c r="L36" s="65">
        <f t="shared" si="0"/>
        <v>19000</v>
      </c>
      <c r="M36" s="65">
        <f t="shared" si="1"/>
        <v>19000</v>
      </c>
      <c r="N36" s="65">
        <f t="shared" si="2"/>
        <v>30400</v>
      </c>
      <c r="O36" s="66">
        <f t="shared" si="3"/>
        <v>11400</v>
      </c>
      <c r="P36" s="82">
        <f t="shared" si="4"/>
        <v>0.5</v>
      </c>
      <c r="Q36" s="65">
        <f t="shared" si="5"/>
        <v>7600</v>
      </c>
      <c r="R36" s="49">
        <f t="shared" si="6"/>
        <v>7600</v>
      </c>
      <c r="S36" s="49">
        <v>10587.93</v>
      </c>
      <c r="T36" s="49">
        <f>VLOOKUP(C36,[2]Sheet2!$A$1:$B$65536,2,FALSE)</f>
        <v>1260</v>
      </c>
      <c r="U36" s="49">
        <f t="shared" si="7"/>
        <v>9327.93</v>
      </c>
      <c r="V36" s="83">
        <f t="shared" si="8"/>
        <v>1727.93</v>
      </c>
      <c r="W36" s="49">
        <f t="shared" si="9"/>
        <v>0</v>
      </c>
      <c r="Y36" s="49">
        <f>(U36-V36)/H36</f>
        <v>0.2</v>
      </c>
      <c r="AA36" s="84">
        <v>-1727.93</v>
      </c>
      <c r="AB36" s="85">
        <v>-1727.93</v>
      </c>
      <c r="AC36" s="65"/>
      <c r="AD36" s="49"/>
      <c r="AE36" s="49">
        <f>VLOOKUP(F36,[1]Sheet1!$D$7:$O$12666,12,FALSE)</f>
        <v>10587.93</v>
      </c>
      <c r="AF36" s="84"/>
    </row>
    <row r="37" s="49" customFormat="1" ht="20" customHeight="1" spans="1:48">
      <c r="A37" s="86">
        <v>36</v>
      </c>
      <c r="B37" s="87" t="s">
        <v>62</v>
      </c>
      <c r="C37" s="102">
        <v>221003014</v>
      </c>
      <c r="D37" s="78" t="str">
        <f t="shared" si="10"/>
        <v>10</v>
      </c>
      <c r="E37" s="88">
        <v>20100</v>
      </c>
      <c r="F37" s="78" t="str">
        <f t="shared" si="11"/>
        <v>20100221003014</v>
      </c>
      <c r="G37" s="89" t="s">
        <v>36</v>
      </c>
      <c r="H37" s="90">
        <v>230000</v>
      </c>
      <c r="I37" s="65">
        <v>115000</v>
      </c>
      <c r="J37" s="81">
        <v>0</v>
      </c>
      <c r="K37" s="65"/>
      <c r="L37" s="65">
        <f t="shared" si="0"/>
        <v>115000</v>
      </c>
      <c r="M37" s="65">
        <f t="shared" si="1"/>
        <v>115000</v>
      </c>
      <c r="N37" s="65">
        <f t="shared" si="2"/>
        <v>184000</v>
      </c>
      <c r="O37" s="66">
        <f t="shared" si="3"/>
        <v>69000</v>
      </c>
      <c r="P37" s="82">
        <f t="shared" si="4"/>
        <v>0.5</v>
      </c>
      <c r="Q37" s="65">
        <f t="shared" si="5"/>
        <v>46000</v>
      </c>
      <c r="R37" s="49">
        <f t="shared" si="6"/>
        <v>46000</v>
      </c>
      <c r="S37" s="49">
        <v>77327.19</v>
      </c>
      <c r="T37" s="49">
        <f>VLOOKUP(C37,[2]Sheet2!$A$1:$B$65536,2,FALSE)</f>
        <v>26854.95</v>
      </c>
      <c r="U37" s="49">
        <f t="shared" si="7"/>
        <v>50472.24</v>
      </c>
      <c r="V37" s="83">
        <f t="shared" si="8"/>
        <v>4472.24000000001</v>
      </c>
      <c r="W37" s="49">
        <f t="shared" si="9"/>
        <v>0</v>
      </c>
      <c r="Y37" s="49">
        <f>(U37-V37)/H37</f>
        <v>0.2</v>
      </c>
      <c r="AA37" s="84">
        <v>-4472.24000000001</v>
      </c>
      <c r="AB37" s="85">
        <v>-4472.24000000001</v>
      </c>
      <c r="AC37" s="65"/>
      <c r="AD37" s="49"/>
      <c r="AE37" s="49">
        <f>VLOOKUP(F37,[1]Sheet1!$D$7:$O$12666,12,FALSE)</f>
        <v>77327.19</v>
      </c>
      <c r="AF37" s="84"/>
    </row>
    <row r="38" s="52" customFormat="1" ht="20" customHeight="1" spans="1:48">
      <c r="A38" s="86">
        <v>37</v>
      </c>
      <c r="B38" s="87" t="s">
        <v>62</v>
      </c>
      <c r="C38" s="102">
        <v>221102016</v>
      </c>
      <c r="D38" s="78" t="str">
        <f t="shared" si="10"/>
        <v>11</v>
      </c>
      <c r="E38" s="88">
        <v>20100</v>
      </c>
      <c r="F38" s="78" t="str">
        <f t="shared" si="11"/>
        <v>20100221102016</v>
      </c>
      <c r="G38" s="89" t="s">
        <v>35</v>
      </c>
      <c r="H38" s="90">
        <v>1370000</v>
      </c>
      <c r="I38" s="65">
        <v>685000</v>
      </c>
      <c r="J38" s="81">
        <v>0</v>
      </c>
      <c r="K38" s="65"/>
      <c r="L38" s="65">
        <f t="shared" si="0"/>
        <v>685000</v>
      </c>
      <c r="M38" s="65">
        <f t="shared" si="1"/>
        <v>685000</v>
      </c>
      <c r="N38" s="65">
        <f t="shared" si="2"/>
        <v>1096000</v>
      </c>
      <c r="O38" s="66">
        <f t="shared" si="3"/>
        <v>411000</v>
      </c>
      <c r="P38" s="82">
        <f t="shared" si="4"/>
        <v>0.5</v>
      </c>
      <c r="Q38" s="65">
        <f t="shared" si="5"/>
        <v>274000</v>
      </c>
      <c r="R38" s="49">
        <f t="shared" si="6"/>
        <v>274000</v>
      </c>
      <c r="S38" s="49">
        <v>127828</v>
      </c>
      <c r="T38" s="49">
        <f>VLOOKUP(C38,[2]Sheet2!$A$1:$B$65536,2,FALSE)</f>
        <v>102382.89</v>
      </c>
      <c r="U38" s="49">
        <f t="shared" si="7"/>
        <v>25445.11</v>
      </c>
      <c r="V38" s="49">
        <f t="shared" si="8"/>
        <v>0</v>
      </c>
      <c r="W38" s="83">
        <f t="shared" si="9"/>
        <v>248554.89</v>
      </c>
      <c r="X38" s="49"/>
      <c r="Y38" s="49"/>
      <c r="Z38" s="49">
        <f>(U38+W38)/H38</f>
        <v>0.2</v>
      </c>
      <c r="AA38" s="84">
        <v>248554.89</v>
      </c>
      <c r="AB38" s="65"/>
      <c r="AC38" s="85">
        <v>248554.89</v>
      </c>
      <c r="AD38" s="49"/>
      <c r="AE38" s="49">
        <f>VLOOKUP(F38,[1]Sheet1!$D$7:$O$12666,12,FALSE)</f>
        <v>127828</v>
      </c>
      <c r="AF38" s="49"/>
      <c r="AG38" s="49"/>
      <c r="AH38" s="49"/>
      <c r="AI38" s="49"/>
      <c r="AJ38" s="49"/>
      <c r="AK38" s="49"/>
      <c r="AL38" s="49"/>
      <c r="AM38" s="49"/>
      <c r="AN38" s="49"/>
      <c r="AO38" s="49"/>
      <c r="AP38" s="49"/>
      <c r="AQ38" s="49"/>
      <c r="AR38" s="49"/>
      <c r="AS38" s="49"/>
      <c r="AT38" s="49"/>
      <c r="AU38" s="49"/>
      <c r="AV38" s="49"/>
    </row>
    <row r="39" s="49" customFormat="1" ht="20" customHeight="1" spans="1:48">
      <c r="A39" s="86">
        <v>38</v>
      </c>
      <c r="B39" s="87" t="s">
        <v>62</v>
      </c>
      <c r="C39" s="102">
        <v>221001144</v>
      </c>
      <c r="D39" s="78" t="str">
        <f t="shared" si="10"/>
        <v>10</v>
      </c>
      <c r="E39" s="88">
        <v>20100</v>
      </c>
      <c r="F39" s="78" t="str">
        <f t="shared" si="11"/>
        <v>20100221001144</v>
      </c>
      <c r="G39" s="89" t="s">
        <v>34</v>
      </c>
      <c r="H39" s="90">
        <v>180000</v>
      </c>
      <c r="I39" s="65">
        <v>90000</v>
      </c>
      <c r="J39" s="81">
        <v>0</v>
      </c>
      <c r="K39" s="65"/>
      <c r="L39" s="65">
        <f t="shared" si="0"/>
        <v>90000</v>
      </c>
      <c r="M39" s="65">
        <f t="shared" si="1"/>
        <v>90000</v>
      </c>
      <c r="N39" s="65">
        <f t="shared" si="2"/>
        <v>144000</v>
      </c>
      <c r="O39" s="66">
        <f t="shared" si="3"/>
        <v>54000</v>
      </c>
      <c r="P39" s="82">
        <f t="shared" si="4"/>
        <v>0.5</v>
      </c>
      <c r="Q39" s="65">
        <f t="shared" si="5"/>
        <v>36000</v>
      </c>
      <c r="R39" s="49">
        <f t="shared" si="6"/>
        <v>36000</v>
      </c>
      <c r="S39" s="49">
        <v>62053.61</v>
      </c>
      <c r="T39" s="49">
        <f>VLOOKUP(C39,[2]Sheet2!$A$1:$B$65536,2,FALSE)</f>
        <v>47895.77</v>
      </c>
      <c r="U39" s="49">
        <f t="shared" si="7"/>
        <v>14157.84</v>
      </c>
      <c r="V39" s="49">
        <f t="shared" si="8"/>
        <v>0</v>
      </c>
      <c r="W39" s="83">
        <f t="shared" si="9"/>
        <v>21842.16</v>
      </c>
      <c r="Y39" s="49">
        <f>(U39-V39)/H39</f>
        <v>0.0786546666666667</v>
      </c>
      <c r="AA39" s="84">
        <v>21842.16</v>
      </c>
      <c r="AB39" s="85"/>
      <c r="AC39" s="85">
        <v>21842.16</v>
      </c>
      <c r="AD39" s="49"/>
      <c r="AE39" s="49">
        <f>VLOOKUP(F39,[1]Sheet1!$D$7:$O$12666,12,FALSE)</f>
        <v>62053.61</v>
      </c>
    </row>
    <row r="40" s="49" customFormat="1" ht="20" customHeight="1" spans="1:48">
      <c r="A40" s="86">
        <v>39</v>
      </c>
      <c r="B40" s="87" t="s">
        <v>62</v>
      </c>
      <c r="C40" s="102">
        <v>221103004</v>
      </c>
      <c r="D40" s="78" t="str">
        <f t="shared" si="10"/>
        <v>11</v>
      </c>
      <c r="E40" s="88">
        <v>20100</v>
      </c>
      <c r="F40" s="78" t="str">
        <f t="shared" si="11"/>
        <v>20100221103004</v>
      </c>
      <c r="G40" s="89" t="s">
        <v>38</v>
      </c>
      <c r="H40" s="90">
        <v>473800</v>
      </c>
      <c r="I40" s="65">
        <v>236900</v>
      </c>
      <c r="J40" s="81">
        <v>0</v>
      </c>
      <c r="K40" s="65"/>
      <c r="L40" s="65">
        <f t="shared" si="0"/>
        <v>236900</v>
      </c>
      <c r="M40" s="65">
        <f t="shared" si="1"/>
        <v>236900</v>
      </c>
      <c r="N40" s="65">
        <f t="shared" si="2"/>
        <v>379040</v>
      </c>
      <c r="O40" s="66">
        <f t="shared" si="3"/>
        <v>142140</v>
      </c>
      <c r="P40" s="82">
        <f t="shared" si="4"/>
        <v>0.5</v>
      </c>
      <c r="Q40" s="65">
        <f t="shared" si="5"/>
        <v>94760</v>
      </c>
      <c r="R40" s="49">
        <f t="shared" si="6"/>
        <v>94760</v>
      </c>
      <c r="S40" s="49">
        <v>217884.98</v>
      </c>
      <c r="T40" s="49"/>
      <c r="U40" s="49">
        <f t="shared" si="7"/>
        <v>217884.98</v>
      </c>
      <c r="V40" s="83">
        <f t="shared" si="8"/>
        <v>123124.98</v>
      </c>
      <c r="W40" s="49">
        <f t="shared" si="9"/>
        <v>0</v>
      </c>
      <c r="Y40" s="49">
        <f>(U40-V40)/H40</f>
        <v>0.2</v>
      </c>
      <c r="AA40" s="84">
        <v>-123124.98</v>
      </c>
      <c r="AB40" s="85">
        <v>-123124.98</v>
      </c>
      <c r="AC40" s="65"/>
      <c r="AD40" s="49"/>
      <c r="AE40" s="49">
        <f>VLOOKUP(F40,[1]Sheet1!$D$7:$O$12666,12,FALSE)</f>
        <v>217884.98</v>
      </c>
      <c r="AF40" s="84"/>
    </row>
    <row r="41" s="49" customFormat="1" ht="20" customHeight="1" spans="1:48">
      <c r="A41" s="86">
        <v>40</v>
      </c>
      <c r="B41" s="87" t="s">
        <v>62</v>
      </c>
      <c r="C41" s="102">
        <v>241002001</v>
      </c>
      <c r="D41" s="78" t="str">
        <f t="shared" si="10"/>
        <v>10</v>
      </c>
      <c r="E41" s="88">
        <v>20100</v>
      </c>
      <c r="F41" s="78" t="str">
        <f t="shared" si="11"/>
        <v>20100241002001</v>
      </c>
      <c r="G41" s="89" t="s">
        <v>37</v>
      </c>
      <c r="H41" s="90">
        <v>400000</v>
      </c>
      <c r="I41" s="65">
        <v>200000</v>
      </c>
      <c r="J41" s="81">
        <v>0</v>
      </c>
      <c r="K41" s="65"/>
      <c r="L41" s="65">
        <f t="shared" si="0"/>
        <v>200000</v>
      </c>
      <c r="M41" s="65">
        <f t="shared" si="1"/>
        <v>200000</v>
      </c>
      <c r="N41" s="65">
        <f t="shared" si="2"/>
        <v>320000</v>
      </c>
      <c r="O41" s="66">
        <f t="shared" si="3"/>
        <v>120000</v>
      </c>
      <c r="P41" s="82">
        <f t="shared" si="4"/>
        <v>0.5</v>
      </c>
      <c r="Q41" s="65">
        <f t="shared" si="5"/>
        <v>80000</v>
      </c>
      <c r="R41" s="49">
        <f t="shared" si="6"/>
        <v>80000</v>
      </c>
      <c r="S41" s="49">
        <v>150755</v>
      </c>
      <c r="T41" s="49"/>
      <c r="U41" s="49">
        <f t="shared" si="7"/>
        <v>150755</v>
      </c>
      <c r="V41" s="83">
        <f t="shared" si="8"/>
        <v>70755</v>
      </c>
      <c r="W41" s="49">
        <f t="shared" si="9"/>
        <v>0</v>
      </c>
      <c r="Y41" s="49">
        <f>(U41-V41)/H41</f>
        <v>0.2</v>
      </c>
      <c r="AA41" s="84">
        <v>-70755</v>
      </c>
      <c r="AB41" s="85">
        <v>-70755</v>
      </c>
      <c r="AC41" s="65"/>
      <c r="AD41" s="49"/>
      <c r="AE41" s="49">
        <f>VLOOKUP(F41,[1]Sheet1!$D$7:$O$12666,12,FALSE)</f>
        <v>150755</v>
      </c>
      <c r="AF41" s="84"/>
    </row>
    <row r="42" s="49" customFormat="1" ht="20" customHeight="1" spans="1:48">
      <c r="A42" s="86">
        <v>41</v>
      </c>
      <c r="B42" s="87" t="s">
        <v>62</v>
      </c>
      <c r="C42" s="102">
        <v>221102017</v>
      </c>
      <c r="D42" s="78" t="str">
        <f t="shared" si="10"/>
        <v>11</v>
      </c>
      <c r="E42" s="88">
        <v>20100</v>
      </c>
      <c r="F42" s="78" t="str">
        <f t="shared" si="11"/>
        <v>20100221102017</v>
      </c>
      <c r="G42" s="89" t="s">
        <v>40</v>
      </c>
      <c r="H42" s="90">
        <v>87000</v>
      </c>
      <c r="I42" s="65">
        <v>43500</v>
      </c>
      <c r="J42" s="81">
        <v>0</v>
      </c>
      <c r="K42" s="65"/>
      <c r="L42" s="65">
        <f t="shared" si="0"/>
        <v>43500</v>
      </c>
      <c r="M42" s="65">
        <f t="shared" si="1"/>
        <v>43500</v>
      </c>
      <c r="N42" s="65">
        <f t="shared" si="2"/>
        <v>69600</v>
      </c>
      <c r="O42" s="66">
        <f t="shared" si="3"/>
        <v>26100</v>
      </c>
      <c r="P42" s="82">
        <f t="shared" si="4"/>
        <v>0.5</v>
      </c>
      <c r="Q42" s="65">
        <f t="shared" si="5"/>
        <v>17400</v>
      </c>
      <c r="R42" s="49">
        <f t="shared" si="6"/>
        <v>17400</v>
      </c>
      <c r="S42" s="49">
        <v>4002.5</v>
      </c>
      <c r="T42" s="49">
        <f>VLOOKUP(C42,[2]Sheet2!$A$1:$B$65536,2,FALSE)</f>
        <v>105.2</v>
      </c>
      <c r="U42" s="49">
        <f t="shared" si="7"/>
        <v>3897.3</v>
      </c>
      <c r="V42" s="49">
        <f t="shared" si="8"/>
        <v>0</v>
      </c>
      <c r="W42" s="83">
        <f t="shared" si="9"/>
        <v>13502.7</v>
      </c>
      <c r="Z42" s="49">
        <f>(U42+W42)/H42</f>
        <v>0.2</v>
      </c>
      <c r="AA42" s="84">
        <v>13502.7</v>
      </c>
      <c r="AB42" s="65"/>
      <c r="AC42" s="85">
        <v>13502.7</v>
      </c>
      <c r="AD42" s="49"/>
      <c r="AE42" s="49">
        <f>VLOOKUP(F42,[1]Sheet1!$D$7:$O$12666,12,FALSE)</f>
        <v>4002.5</v>
      </c>
    </row>
    <row r="43" s="49" customFormat="1" ht="20" customHeight="1" spans="1:48">
      <c r="A43" s="86">
        <v>42</v>
      </c>
      <c r="B43" s="87" t="s">
        <v>62</v>
      </c>
      <c r="C43" s="102" t="s">
        <v>63</v>
      </c>
      <c r="D43" s="78" t="str">
        <f t="shared" si="10"/>
        <v>11</v>
      </c>
      <c r="E43" s="88">
        <v>20100</v>
      </c>
      <c r="F43" s="78" t="str">
        <f t="shared" si="11"/>
        <v>20100221134</v>
      </c>
      <c r="G43" s="89" t="s">
        <v>64</v>
      </c>
      <c r="H43" s="90">
        <v>900000</v>
      </c>
      <c r="I43" s="65">
        <v>450000</v>
      </c>
      <c r="J43" s="81">
        <v>0</v>
      </c>
      <c r="K43" s="65"/>
      <c r="L43" s="65">
        <f t="shared" si="0"/>
        <v>450000</v>
      </c>
      <c r="M43" s="65">
        <f t="shared" si="1"/>
        <v>450000</v>
      </c>
      <c r="N43" s="65">
        <f t="shared" si="2"/>
        <v>720000</v>
      </c>
      <c r="O43" s="66">
        <f t="shared" si="3"/>
        <v>270000</v>
      </c>
      <c r="P43" s="82">
        <f t="shared" si="4"/>
        <v>0.5</v>
      </c>
      <c r="Q43" s="65">
        <f t="shared" si="5"/>
        <v>180000</v>
      </c>
      <c r="R43" s="49">
        <f t="shared" si="6"/>
        <v>180000</v>
      </c>
      <c r="S43" s="49">
        <v>495334.95</v>
      </c>
      <c r="T43" s="49"/>
      <c r="U43" s="49">
        <f t="shared" si="7"/>
        <v>495334.95</v>
      </c>
      <c r="V43" s="83">
        <f t="shared" si="8"/>
        <v>315334.95</v>
      </c>
      <c r="W43" s="49">
        <f t="shared" si="9"/>
        <v>0</v>
      </c>
      <c r="Y43" s="49">
        <f>(U43-V43)/H43</f>
        <v>0.2</v>
      </c>
      <c r="AA43" s="84">
        <v>-315334.95</v>
      </c>
      <c r="AB43" s="85">
        <v>-315334.95</v>
      </c>
      <c r="AC43" s="65"/>
      <c r="AE43" s="49">
        <f>VLOOKUP(F43,[1]Sheet1!$D$7:$O$12666,12,FALSE)</f>
        <v>495334.95</v>
      </c>
      <c r="AF43" s="84"/>
    </row>
    <row r="44" s="49" customFormat="1" ht="20" customHeight="1" spans="1:48">
      <c r="A44" s="86">
        <v>43</v>
      </c>
      <c r="B44" s="87" t="s">
        <v>65</v>
      </c>
      <c r="C44" s="88">
        <v>221001120</v>
      </c>
      <c r="D44" s="78" t="str">
        <f t="shared" si="10"/>
        <v>10</v>
      </c>
      <c r="E44" s="88">
        <v>10200</v>
      </c>
      <c r="F44" s="78" t="str">
        <f t="shared" si="11"/>
        <v>10200221001120</v>
      </c>
      <c r="G44" s="89" t="s">
        <v>66</v>
      </c>
      <c r="H44" s="90">
        <v>400000</v>
      </c>
      <c r="I44" s="65">
        <v>200000</v>
      </c>
      <c r="J44" s="81">
        <v>0</v>
      </c>
      <c r="K44" s="65"/>
      <c r="L44" s="65">
        <f t="shared" si="0"/>
        <v>200000</v>
      </c>
      <c r="M44" s="65">
        <f t="shared" si="1"/>
        <v>200000</v>
      </c>
      <c r="N44" s="65">
        <f t="shared" si="2"/>
        <v>320000</v>
      </c>
      <c r="O44" s="66">
        <f t="shared" si="3"/>
        <v>120000</v>
      </c>
      <c r="P44" s="82">
        <f t="shared" si="4"/>
        <v>0.5</v>
      </c>
      <c r="Q44" s="65">
        <f t="shared" si="5"/>
        <v>80000</v>
      </c>
      <c r="R44" s="49">
        <f t="shared" si="6"/>
        <v>80000</v>
      </c>
      <c r="S44" s="49">
        <v>133670.68</v>
      </c>
      <c r="T44" s="49">
        <f>VLOOKUP(C44,[2]Sheet2!$A$1:$B$65536,2,FALSE)</f>
        <v>15891.46</v>
      </c>
      <c r="U44" s="49">
        <f t="shared" si="7"/>
        <v>117779.22</v>
      </c>
      <c r="V44" s="83">
        <f t="shared" si="8"/>
        <v>37779.22</v>
      </c>
      <c r="W44" s="49">
        <f t="shared" si="9"/>
        <v>0</v>
      </c>
      <c r="Y44" s="49">
        <f>(U44-V44)/H44</f>
        <v>0.2</v>
      </c>
      <c r="AA44" s="84">
        <v>-37779.22</v>
      </c>
      <c r="AB44" s="85">
        <v>-37779.22</v>
      </c>
      <c r="AC44" s="65"/>
      <c r="AD44" s="49"/>
      <c r="AE44" s="49">
        <f>VLOOKUP(F44,[1]Sheet1!$D$7:$O$12666,12,FALSE)</f>
        <v>133670.68</v>
      </c>
      <c r="AF44" s="84"/>
    </row>
    <row r="45" s="49" customFormat="1" ht="20" customHeight="1" spans="1:48">
      <c r="A45" s="86">
        <v>44</v>
      </c>
      <c r="B45" s="87" t="s">
        <v>67</v>
      </c>
      <c r="C45" s="102">
        <v>221101002</v>
      </c>
      <c r="D45" s="78" t="str">
        <f t="shared" si="10"/>
        <v>11</v>
      </c>
      <c r="E45" s="88">
        <v>21500</v>
      </c>
      <c r="F45" s="78" t="str">
        <f t="shared" si="11"/>
        <v>21500221101002</v>
      </c>
      <c r="G45" s="89" t="s">
        <v>68</v>
      </c>
      <c r="H45" s="90">
        <v>16159652</v>
      </c>
      <c r="I45" s="65">
        <v>8079826</v>
      </c>
      <c r="J45" s="81">
        <v>0</v>
      </c>
      <c r="K45" s="65"/>
      <c r="L45" s="65">
        <f t="shared" si="0"/>
        <v>8079826</v>
      </c>
      <c r="M45" s="65">
        <f t="shared" si="1"/>
        <v>8079826</v>
      </c>
      <c r="N45" s="65">
        <f t="shared" si="2"/>
        <v>12927721.6</v>
      </c>
      <c r="O45" s="66">
        <f t="shared" si="3"/>
        <v>4847895.6</v>
      </c>
      <c r="P45" s="82">
        <f t="shared" si="4"/>
        <v>0.5</v>
      </c>
      <c r="Q45" s="65">
        <f t="shared" si="5"/>
        <v>3231930.4</v>
      </c>
      <c r="R45" s="49">
        <f t="shared" si="6"/>
        <v>3231930.4</v>
      </c>
      <c r="S45" s="49">
        <v>3923009.99</v>
      </c>
      <c r="T45" s="49">
        <f>VLOOKUP(C45,[2]Sheet2!$A$1:$B$65536,2,FALSE)</f>
        <v>115682.75</v>
      </c>
      <c r="U45" s="49">
        <f t="shared" si="7"/>
        <v>3807327.24</v>
      </c>
      <c r="V45" s="83">
        <f t="shared" si="8"/>
        <v>575396.84</v>
      </c>
      <c r="W45" s="49">
        <f t="shared" si="9"/>
        <v>0</v>
      </c>
      <c r="Y45" s="49">
        <f>(U45-V45)/H45</f>
        <v>0.2</v>
      </c>
      <c r="AA45" s="84">
        <v>-575396.84</v>
      </c>
      <c r="AB45" s="85">
        <v>-575396.84</v>
      </c>
      <c r="AC45" s="65"/>
      <c r="AD45" s="49"/>
      <c r="AE45" s="49">
        <f>VLOOKUP(F45,[1]Sheet1!$D$7:$O$12666,12,FALSE)</f>
        <v>3923009.99</v>
      </c>
      <c r="AF45" s="84"/>
    </row>
    <row r="46" s="49" customFormat="1" ht="20" customHeight="1" spans="1:48">
      <c r="A46" s="86">
        <v>45</v>
      </c>
      <c r="B46" s="87" t="s">
        <v>67</v>
      </c>
      <c r="C46" s="102">
        <v>221101005</v>
      </c>
      <c r="D46" s="78" t="str">
        <f t="shared" si="10"/>
        <v>11</v>
      </c>
      <c r="E46" s="88">
        <v>21500</v>
      </c>
      <c r="F46" s="78" t="str">
        <f t="shared" si="11"/>
        <v>21500221101005</v>
      </c>
      <c r="G46" s="89" t="s">
        <v>69</v>
      </c>
      <c r="H46" s="90">
        <v>21845382</v>
      </c>
      <c r="I46" s="65">
        <v>10922691</v>
      </c>
      <c r="J46" s="81">
        <v>0</v>
      </c>
      <c r="K46" s="65"/>
      <c r="L46" s="65">
        <f t="shared" si="0"/>
        <v>10922691</v>
      </c>
      <c r="M46" s="65">
        <f t="shared" si="1"/>
        <v>10922691</v>
      </c>
      <c r="N46" s="65">
        <f t="shared" si="2"/>
        <v>17476305.6</v>
      </c>
      <c r="O46" s="66">
        <f t="shared" si="3"/>
        <v>6553614.6</v>
      </c>
      <c r="P46" s="82">
        <f t="shared" si="4"/>
        <v>0.5</v>
      </c>
      <c r="Q46" s="65">
        <f t="shared" si="5"/>
        <v>4369076.4</v>
      </c>
      <c r="R46" s="49">
        <f t="shared" si="6"/>
        <v>4369076.4</v>
      </c>
      <c r="S46" s="49">
        <v>10922691</v>
      </c>
      <c r="T46" s="49"/>
      <c r="U46" s="49">
        <f t="shared" si="7"/>
        <v>10922691</v>
      </c>
      <c r="V46" s="83">
        <f t="shared" si="8"/>
        <v>6553614.6</v>
      </c>
      <c r="W46" s="49">
        <f t="shared" si="9"/>
        <v>0</v>
      </c>
      <c r="Y46" s="49">
        <f>(U46-V46)/H46</f>
        <v>0.2</v>
      </c>
      <c r="AA46" s="84">
        <v>-6553614.6</v>
      </c>
      <c r="AB46" s="85">
        <v>-6553614.6</v>
      </c>
      <c r="AC46" s="65"/>
      <c r="AD46" s="49"/>
      <c r="AE46" s="49">
        <f>VLOOKUP(F46,[1]Sheet1!$D$7:$O$12666,12,FALSE)</f>
        <v>10922691</v>
      </c>
      <c r="AF46" s="84"/>
    </row>
    <row r="47" s="49" customFormat="1" ht="20" customHeight="1" spans="1:48">
      <c r="A47" s="86">
        <v>46</v>
      </c>
      <c r="B47" s="87" t="s">
        <v>70</v>
      </c>
      <c r="C47" s="88">
        <v>221104001</v>
      </c>
      <c r="D47" s="78" t="str">
        <f t="shared" si="10"/>
        <v>11</v>
      </c>
      <c r="E47" s="88">
        <v>10800</v>
      </c>
      <c r="F47" s="78" t="str">
        <f t="shared" si="11"/>
        <v>10800221104001</v>
      </c>
      <c r="G47" s="89" t="s">
        <v>71</v>
      </c>
      <c r="H47" s="90">
        <v>1000000</v>
      </c>
      <c r="I47" s="65">
        <v>500000</v>
      </c>
      <c r="J47" s="81">
        <v>0</v>
      </c>
      <c r="K47" s="65"/>
      <c r="L47" s="65">
        <f t="shared" si="0"/>
        <v>500000</v>
      </c>
      <c r="M47" s="65">
        <f t="shared" si="1"/>
        <v>500000</v>
      </c>
      <c r="N47" s="65">
        <f t="shared" si="2"/>
        <v>800000</v>
      </c>
      <c r="O47" s="66">
        <f t="shared" si="3"/>
        <v>300000</v>
      </c>
      <c r="P47" s="82">
        <f t="shared" si="4"/>
        <v>0.5</v>
      </c>
      <c r="Q47" s="65">
        <f t="shared" si="5"/>
        <v>200000</v>
      </c>
      <c r="R47" s="49">
        <f t="shared" si="6"/>
        <v>200000</v>
      </c>
      <c r="S47" s="49">
        <v>186449.24</v>
      </c>
      <c r="T47" s="49">
        <f>VLOOKUP(C47,[2]Sheet2!$A$1:$B$65536,2,FALSE)</f>
        <v>55412.8</v>
      </c>
      <c r="U47" s="49">
        <f t="shared" si="7"/>
        <v>131036.44</v>
      </c>
      <c r="V47" s="49">
        <f t="shared" si="8"/>
        <v>0</v>
      </c>
      <c r="W47" s="83">
        <f t="shared" si="9"/>
        <v>68963.56</v>
      </c>
      <c r="Z47" s="49">
        <f>(U47+W47)/H47</f>
        <v>0.2</v>
      </c>
      <c r="AA47" s="84">
        <v>68963.56</v>
      </c>
      <c r="AB47" s="65"/>
      <c r="AC47" s="85">
        <v>68963.56</v>
      </c>
      <c r="AD47" s="49"/>
      <c r="AE47" s="49">
        <f>VLOOKUP(F47,[1]Sheet1!$D$7:$O$12666,12,FALSE)</f>
        <v>186449.24</v>
      </c>
    </row>
    <row r="48" s="49" customFormat="1" ht="20" customHeight="1" spans="1:48">
      <c r="A48" s="86">
        <v>47</v>
      </c>
      <c r="B48" s="87" t="s">
        <v>72</v>
      </c>
      <c r="C48" s="104">
        <v>221102012</v>
      </c>
      <c r="D48" s="78" t="str">
        <f t="shared" si="10"/>
        <v>11</v>
      </c>
      <c r="E48" s="105">
        <v>10700</v>
      </c>
      <c r="F48" s="78" t="str">
        <f t="shared" si="11"/>
        <v>10700221102012</v>
      </c>
      <c r="G48" s="89" t="s">
        <v>73</v>
      </c>
      <c r="H48" s="90">
        <v>88200</v>
      </c>
      <c r="I48" s="65">
        <v>44100</v>
      </c>
      <c r="J48" s="81">
        <v>0</v>
      </c>
      <c r="K48" s="65"/>
      <c r="L48" s="65">
        <f t="shared" si="0"/>
        <v>44100</v>
      </c>
      <c r="M48" s="65">
        <f t="shared" si="1"/>
        <v>44100</v>
      </c>
      <c r="N48" s="65">
        <f t="shared" si="2"/>
        <v>70560</v>
      </c>
      <c r="O48" s="66">
        <f t="shared" si="3"/>
        <v>26460</v>
      </c>
      <c r="P48" s="82">
        <f t="shared" si="4"/>
        <v>0.5</v>
      </c>
      <c r="Q48" s="65">
        <f t="shared" si="5"/>
        <v>17640</v>
      </c>
      <c r="R48" s="49">
        <f t="shared" si="6"/>
        <v>17640</v>
      </c>
      <c r="S48" s="49">
        <v>25427.45</v>
      </c>
      <c r="T48" s="49">
        <f>VLOOKUP(C48,[2]Sheet2!$A$1:$B$65536,2,FALSE)</f>
        <v>1779</v>
      </c>
      <c r="U48" s="49">
        <f t="shared" si="7"/>
        <v>23648.45</v>
      </c>
      <c r="V48" s="83">
        <f t="shared" si="8"/>
        <v>6008.45</v>
      </c>
      <c r="W48" s="49">
        <f t="shared" si="9"/>
        <v>0</v>
      </c>
      <c r="Y48" s="49">
        <f>(U48-V48)/H48</f>
        <v>0.2</v>
      </c>
      <c r="AA48" s="84">
        <v>-6008.45</v>
      </c>
      <c r="AB48" s="85">
        <v>-6008.45</v>
      </c>
      <c r="AC48" s="65"/>
      <c r="AD48" s="49"/>
      <c r="AE48" s="49">
        <f>VLOOKUP(F48,[1]Sheet1!$D$7:$O$12666,12,FALSE)</f>
        <v>25427.45</v>
      </c>
      <c r="AF48" s="84"/>
    </row>
    <row r="49" s="49" customFormat="1" ht="20" customHeight="1" spans="1:32">
      <c r="A49" s="86">
        <v>48</v>
      </c>
      <c r="B49" s="87" t="s">
        <v>74</v>
      </c>
      <c r="C49" s="102">
        <v>241002007</v>
      </c>
      <c r="D49" s="78" t="str">
        <f t="shared" si="10"/>
        <v>10</v>
      </c>
      <c r="E49" s="88">
        <v>20800</v>
      </c>
      <c r="F49" s="78" t="str">
        <f t="shared" si="11"/>
        <v>20800241002007</v>
      </c>
      <c r="G49" s="89" t="s">
        <v>37</v>
      </c>
      <c r="H49" s="90">
        <v>200000</v>
      </c>
      <c r="I49" s="65">
        <v>100000</v>
      </c>
      <c r="J49" s="81">
        <v>0</v>
      </c>
      <c r="K49" s="65"/>
      <c r="L49" s="65">
        <f t="shared" si="0"/>
        <v>100000</v>
      </c>
      <c r="M49" s="65">
        <f t="shared" si="1"/>
        <v>100000</v>
      </c>
      <c r="N49" s="65">
        <f t="shared" si="2"/>
        <v>160000</v>
      </c>
      <c r="O49" s="66">
        <f t="shared" si="3"/>
        <v>60000</v>
      </c>
      <c r="P49" s="82">
        <f t="shared" si="4"/>
        <v>0.5</v>
      </c>
      <c r="Q49" s="65">
        <f t="shared" si="5"/>
        <v>40000</v>
      </c>
      <c r="R49" s="49">
        <f t="shared" si="6"/>
        <v>40000</v>
      </c>
      <c r="S49" s="49">
        <v>34009.09</v>
      </c>
      <c r="T49" s="49">
        <f>VLOOKUP(C49,[2]Sheet2!$A$1:$B$65536,2,FALSE)</f>
        <v>25900</v>
      </c>
      <c r="U49" s="49">
        <f t="shared" si="7"/>
        <v>8109.09</v>
      </c>
      <c r="V49" s="49">
        <f t="shared" si="8"/>
        <v>0</v>
      </c>
      <c r="W49" s="83">
        <f t="shared" si="9"/>
        <v>31890.91</v>
      </c>
      <c r="Z49" s="49">
        <f>(U49+W49)/H49</f>
        <v>0.2</v>
      </c>
      <c r="AA49" s="84">
        <v>31890.91</v>
      </c>
      <c r="AB49" s="65"/>
      <c r="AC49" s="85">
        <v>31890.91</v>
      </c>
      <c r="AD49" s="49"/>
      <c r="AE49" s="49">
        <f>VLOOKUP(F49,[1]Sheet1!$D$7:$O$12666,12,FALSE)</f>
        <v>34009.09</v>
      </c>
    </row>
    <row r="50" s="49" customFormat="1" ht="20" customHeight="1" spans="1:32">
      <c r="A50" s="86">
        <v>49</v>
      </c>
      <c r="B50" s="87" t="s">
        <v>74</v>
      </c>
      <c r="C50" s="102">
        <v>221003020</v>
      </c>
      <c r="D50" s="78" t="str">
        <f t="shared" si="10"/>
        <v>10</v>
      </c>
      <c r="E50" s="88">
        <v>20800</v>
      </c>
      <c r="F50" s="78" t="str">
        <f t="shared" si="11"/>
        <v>20800221003020</v>
      </c>
      <c r="G50" s="89" t="s">
        <v>36</v>
      </c>
      <c r="H50" s="90">
        <v>250000</v>
      </c>
      <c r="I50" s="65">
        <v>125000</v>
      </c>
      <c r="J50" s="81">
        <v>0</v>
      </c>
      <c r="K50" s="65"/>
      <c r="L50" s="65">
        <f t="shared" si="0"/>
        <v>125000</v>
      </c>
      <c r="M50" s="65">
        <f t="shared" si="1"/>
        <v>125000</v>
      </c>
      <c r="N50" s="65">
        <f t="shared" si="2"/>
        <v>200000</v>
      </c>
      <c r="O50" s="66">
        <f t="shared" si="3"/>
        <v>75000</v>
      </c>
      <c r="P50" s="82">
        <f t="shared" si="4"/>
        <v>0.5</v>
      </c>
      <c r="Q50" s="65">
        <f t="shared" si="5"/>
        <v>50000</v>
      </c>
      <c r="R50" s="49">
        <f t="shared" si="6"/>
        <v>50000</v>
      </c>
      <c r="S50" s="49">
        <v>54229.2</v>
      </c>
      <c r="T50" s="49">
        <f>VLOOKUP(C50,[2]Sheet2!$A$1:$B$65536,2,FALSE)</f>
        <v>13843.7</v>
      </c>
      <c r="U50" s="49">
        <f t="shared" si="7"/>
        <v>40385.5</v>
      </c>
      <c r="V50" s="49">
        <f t="shared" si="8"/>
        <v>0</v>
      </c>
      <c r="W50" s="83">
        <f t="shared" si="9"/>
        <v>9614.5</v>
      </c>
      <c r="Z50" s="49">
        <f>(U50+W50)/H50</f>
        <v>0.2</v>
      </c>
      <c r="AA50" s="84">
        <v>9614.5</v>
      </c>
      <c r="AB50" s="65"/>
      <c r="AC50" s="85">
        <v>9614.5</v>
      </c>
      <c r="AD50" s="49"/>
      <c r="AE50" s="49">
        <f>VLOOKUP(F50,[1]Sheet1!$D$7:$O$12666,12,FALSE)</f>
        <v>54229.2</v>
      </c>
    </row>
    <row r="51" s="49" customFormat="1" ht="20" customHeight="1" spans="1:32">
      <c r="A51" s="86">
        <v>50</v>
      </c>
      <c r="B51" s="87" t="s">
        <v>74</v>
      </c>
      <c r="C51" s="102">
        <v>221012007</v>
      </c>
      <c r="D51" s="78" t="str">
        <f t="shared" si="10"/>
        <v>10</v>
      </c>
      <c r="E51" s="88">
        <v>20800</v>
      </c>
      <c r="F51" s="78" t="str">
        <f t="shared" si="11"/>
        <v>20800221012007</v>
      </c>
      <c r="G51" s="89" t="s">
        <v>39</v>
      </c>
      <c r="H51" s="90">
        <v>94350</v>
      </c>
      <c r="I51" s="65">
        <v>47175</v>
      </c>
      <c r="J51" s="81">
        <v>0</v>
      </c>
      <c r="K51" s="65"/>
      <c r="L51" s="65">
        <f t="shared" si="0"/>
        <v>47175</v>
      </c>
      <c r="M51" s="65">
        <f t="shared" si="1"/>
        <v>47175</v>
      </c>
      <c r="N51" s="65">
        <f t="shared" si="2"/>
        <v>75480</v>
      </c>
      <c r="O51" s="66">
        <f t="shared" si="3"/>
        <v>28305</v>
      </c>
      <c r="P51" s="82">
        <f t="shared" si="4"/>
        <v>0.5</v>
      </c>
      <c r="Q51" s="65">
        <f t="shared" si="5"/>
        <v>18870</v>
      </c>
      <c r="R51" s="49">
        <f t="shared" si="6"/>
        <v>18870</v>
      </c>
      <c r="S51" s="49">
        <v>25214.61</v>
      </c>
      <c r="T51" s="49">
        <f>VLOOKUP(C51,[2]Sheet2!$A$1:$B$65536,2,FALSE)</f>
        <v>16173.14</v>
      </c>
      <c r="U51" s="49">
        <f t="shared" si="7"/>
        <v>9041.47</v>
      </c>
      <c r="V51" s="49">
        <f t="shared" si="8"/>
        <v>0</v>
      </c>
      <c r="W51" s="83">
        <f t="shared" si="9"/>
        <v>9828.53</v>
      </c>
      <c r="Z51" s="49">
        <f>(U51+W51)/H51</f>
        <v>0.2</v>
      </c>
      <c r="AA51" s="84">
        <v>9828.53</v>
      </c>
      <c r="AB51" s="85"/>
      <c r="AC51" s="85">
        <v>9828.53</v>
      </c>
      <c r="AD51" s="49"/>
      <c r="AE51" s="49">
        <f>VLOOKUP(F51,[1]Sheet1!$D$7:$O$12666,12,FALSE)</f>
        <v>25214.61</v>
      </c>
    </row>
    <row r="52" s="49" customFormat="1" ht="20" customHeight="1" spans="1:32">
      <c r="A52" s="86">
        <v>51</v>
      </c>
      <c r="B52" s="87" t="s">
        <v>74</v>
      </c>
      <c r="C52" s="102">
        <v>221001162</v>
      </c>
      <c r="D52" s="78" t="str">
        <f t="shared" si="10"/>
        <v>10</v>
      </c>
      <c r="E52" s="88">
        <v>20800</v>
      </c>
      <c r="F52" s="78" t="str">
        <f t="shared" si="11"/>
        <v>20800221001162</v>
      </c>
      <c r="G52" s="89" t="s">
        <v>34</v>
      </c>
      <c r="H52" s="90">
        <v>36604</v>
      </c>
      <c r="I52" s="65">
        <v>18302</v>
      </c>
      <c r="J52" s="81">
        <v>0</v>
      </c>
      <c r="K52" s="65"/>
      <c r="L52" s="65">
        <f t="shared" si="0"/>
        <v>18302</v>
      </c>
      <c r="M52" s="65">
        <f t="shared" si="1"/>
        <v>18302</v>
      </c>
      <c r="N52" s="65">
        <f t="shared" si="2"/>
        <v>29283.2</v>
      </c>
      <c r="O52" s="66">
        <f t="shared" si="3"/>
        <v>10981.2</v>
      </c>
      <c r="P52" s="82">
        <f t="shared" si="4"/>
        <v>0.5</v>
      </c>
      <c r="Q52" s="65">
        <f t="shared" si="5"/>
        <v>7320.8</v>
      </c>
      <c r="R52" s="49">
        <f t="shared" si="6"/>
        <v>7320.8</v>
      </c>
      <c r="S52" s="49">
        <v>17026.65</v>
      </c>
      <c r="T52" s="49"/>
      <c r="U52" s="49">
        <f t="shared" si="7"/>
        <v>17026.65</v>
      </c>
      <c r="V52" s="83">
        <f t="shared" si="8"/>
        <v>9705.85</v>
      </c>
      <c r="W52" s="49">
        <f t="shared" si="9"/>
        <v>0</v>
      </c>
      <c r="Y52" s="49">
        <f>(U52-V52)/H52</f>
        <v>0.2</v>
      </c>
      <c r="AA52" s="84">
        <v>-9705.85</v>
      </c>
      <c r="AB52" s="85">
        <v>-9705.85</v>
      </c>
      <c r="AC52" s="65"/>
      <c r="AD52" s="49"/>
      <c r="AE52" s="49">
        <f>VLOOKUP(F52,[1]Sheet1!$D$7:$O$12666,12,FALSE)</f>
        <v>17026.65</v>
      </c>
      <c r="AF52" s="84"/>
    </row>
    <row r="53" s="49" customFormat="1" ht="20" customHeight="1" spans="1:32">
      <c r="A53" s="86">
        <v>52</v>
      </c>
      <c r="B53" s="87" t="s">
        <v>74</v>
      </c>
      <c r="C53" s="102">
        <v>221102029</v>
      </c>
      <c r="D53" s="78" t="str">
        <f t="shared" si="10"/>
        <v>11</v>
      </c>
      <c r="E53" s="88">
        <v>20800</v>
      </c>
      <c r="F53" s="78" t="str">
        <f t="shared" si="11"/>
        <v>20800221102029</v>
      </c>
      <c r="G53" s="89" t="s">
        <v>40</v>
      </c>
      <c r="H53" s="90">
        <v>62530</v>
      </c>
      <c r="I53" s="65">
        <v>31265</v>
      </c>
      <c r="J53" s="81">
        <v>0</v>
      </c>
      <c r="K53" s="65"/>
      <c r="L53" s="65">
        <f t="shared" si="0"/>
        <v>31265</v>
      </c>
      <c r="M53" s="65">
        <f t="shared" si="1"/>
        <v>31265</v>
      </c>
      <c r="N53" s="65">
        <f t="shared" si="2"/>
        <v>50024</v>
      </c>
      <c r="O53" s="66">
        <f t="shared" si="3"/>
        <v>18759</v>
      </c>
      <c r="P53" s="82">
        <f t="shared" si="4"/>
        <v>0.5</v>
      </c>
      <c r="Q53" s="65">
        <f t="shared" si="5"/>
        <v>12506</v>
      </c>
      <c r="R53" s="49">
        <f t="shared" si="6"/>
        <v>12506</v>
      </c>
      <c r="S53" s="49">
        <v>19407.65</v>
      </c>
      <c r="T53" s="49">
        <f>VLOOKUP(C53,[2]Sheet2!$A$1:$B$65536,2,FALSE)</f>
        <v>1450</v>
      </c>
      <c r="U53" s="49">
        <f t="shared" si="7"/>
        <v>17957.65</v>
      </c>
      <c r="V53" s="83">
        <f t="shared" si="8"/>
        <v>5451.65</v>
      </c>
      <c r="W53" s="49">
        <f t="shared" si="9"/>
        <v>0</v>
      </c>
      <c r="Y53" s="49">
        <f>(U53-V53)/H53</f>
        <v>0.2</v>
      </c>
      <c r="AA53" s="84">
        <v>-5451.65</v>
      </c>
      <c r="AB53" s="85">
        <v>-5451.65</v>
      </c>
      <c r="AC53" s="65"/>
      <c r="AD53" s="49"/>
      <c r="AE53" s="49">
        <f>VLOOKUP(F53,[1]Sheet1!$D$7:$O$12666,12,FALSE)</f>
        <v>19407.65</v>
      </c>
      <c r="AF53" s="84"/>
    </row>
    <row r="54" s="49" customFormat="1" ht="20" customHeight="1" spans="1:32">
      <c r="A54" s="86">
        <v>53</v>
      </c>
      <c r="B54" s="87" t="s">
        <v>75</v>
      </c>
      <c r="C54" s="88">
        <v>221001091</v>
      </c>
      <c r="D54" s="78" t="str">
        <f t="shared" si="10"/>
        <v>10</v>
      </c>
      <c r="E54" s="88">
        <v>11000</v>
      </c>
      <c r="F54" s="78" t="str">
        <f t="shared" si="11"/>
        <v>11000221001091</v>
      </c>
      <c r="G54" s="89" t="s">
        <v>76</v>
      </c>
      <c r="H54" s="90">
        <v>93100</v>
      </c>
      <c r="I54" s="65">
        <v>46550</v>
      </c>
      <c r="J54" s="81">
        <v>0</v>
      </c>
      <c r="K54" s="65"/>
      <c r="L54" s="65">
        <f t="shared" si="0"/>
        <v>46550</v>
      </c>
      <c r="M54" s="65">
        <f t="shared" si="1"/>
        <v>46550</v>
      </c>
      <c r="N54" s="65">
        <f t="shared" si="2"/>
        <v>74480</v>
      </c>
      <c r="O54" s="66">
        <f t="shared" si="3"/>
        <v>27930</v>
      </c>
      <c r="P54" s="82">
        <f t="shared" si="4"/>
        <v>0.5</v>
      </c>
      <c r="Q54" s="65">
        <f t="shared" si="5"/>
        <v>18620</v>
      </c>
      <c r="R54" s="49">
        <f t="shared" si="6"/>
        <v>18620</v>
      </c>
      <c r="S54" s="49">
        <v>32451</v>
      </c>
      <c r="T54" s="49"/>
      <c r="U54" s="49">
        <f t="shared" si="7"/>
        <v>32451</v>
      </c>
      <c r="V54" s="83">
        <f t="shared" si="8"/>
        <v>13831</v>
      </c>
      <c r="W54" s="49">
        <f t="shared" si="9"/>
        <v>0</v>
      </c>
      <c r="Y54" s="49">
        <f>(U54-V54)/H54</f>
        <v>0.2</v>
      </c>
      <c r="AA54" s="84">
        <v>-13831</v>
      </c>
      <c r="AB54" s="85">
        <v>-13831</v>
      </c>
      <c r="AC54" s="65"/>
      <c r="AD54" s="49"/>
      <c r="AE54" s="49">
        <f>VLOOKUP(F54,[1]Sheet1!$D$7:$O$12666,12,FALSE)</f>
        <v>32451</v>
      </c>
      <c r="AF54" s="84"/>
    </row>
    <row r="55" s="49" customFormat="1" ht="20" customHeight="1" spans="1:32">
      <c r="A55" s="86">
        <v>54</v>
      </c>
      <c r="B55" s="87" t="s">
        <v>75</v>
      </c>
      <c r="C55" s="88">
        <v>241001009</v>
      </c>
      <c r="D55" s="78" t="str">
        <f t="shared" si="10"/>
        <v>10</v>
      </c>
      <c r="E55" s="88">
        <v>11000</v>
      </c>
      <c r="F55" s="78" t="str">
        <f t="shared" si="11"/>
        <v>11000241001009</v>
      </c>
      <c r="G55" s="89" t="s">
        <v>77</v>
      </c>
      <c r="H55" s="90">
        <v>350000</v>
      </c>
      <c r="I55" s="65">
        <v>175000</v>
      </c>
      <c r="J55" s="81">
        <v>0</v>
      </c>
      <c r="K55" s="65"/>
      <c r="L55" s="65">
        <f t="shared" si="0"/>
        <v>175000</v>
      </c>
      <c r="M55" s="65">
        <f t="shared" si="1"/>
        <v>175000</v>
      </c>
      <c r="N55" s="65">
        <f t="shared" si="2"/>
        <v>280000</v>
      </c>
      <c r="O55" s="66">
        <f t="shared" si="3"/>
        <v>105000</v>
      </c>
      <c r="P55" s="82">
        <f t="shared" si="4"/>
        <v>0.5</v>
      </c>
      <c r="Q55" s="65">
        <f t="shared" si="5"/>
        <v>70000</v>
      </c>
      <c r="R55" s="49">
        <f t="shared" si="6"/>
        <v>70000</v>
      </c>
      <c r="S55" s="49">
        <v>67183.85</v>
      </c>
      <c r="T55" s="49"/>
      <c r="U55" s="49">
        <f t="shared" si="7"/>
        <v>67183.85</v>
      </c>
      <c r="V55" s="49">
        <f t="shared" si="8"/>
        <v>0</v>
      </c>
      <c r="W55" s="83">
        <f t="shared" si="9"/>
        <v>2816.14999999999</v>
      </c>
      <c r="Z55" s="49">
        <f>(U55+W55)/H55</f>
        <v>0.2</v>
      </c>
      <c r="AA55" s="84">
        <v>2816.14999999999</v>
      </c>
      <c r="AB55" s="65"/>
      <c r="AC55" s="85">
        <v>2816.14999999999</v>
      </c>
      <c r="AD55" s="49"/>
      <c r="AE55" s="49">
        <f>VLOOKUP(F55,[1]Sheet1!$D$7:$O$12666,12,FALSE)</f>
        <v>67183.85</v>
      </c>
    </row>
    <row r="56" s="49" customFormat="1" ht="20" customHeight="1" spans="1:32">
      <c r="A56" s="86">
        <v>55</v>
      </c>
      <c r="B56" s="87" t="s">
        <v>75</v>
      </c>
      <c r="C56" s="88">
        <v>241001003</v>
      </c>
      <c r="D56" s="78" t="str">
        <f t="shared" si="10"/>
        <v>10</v>
      </c>
      <c r="E56" s="88">
        <v>11000</v>
      </c>
      <c r="F56" s="78" t="str">
        <f t="shared" si="11"/>
        <v>11000241001003</v>
      </c>
      <c r="G56" s="89" t="s">
        <v>78</v>
      </c>
      <c r="H56" s="90">
        <v>175000</v>
      </c>
      <c r="I56" s="65">
        <v>87500</v>
      </c>
      <c r="J56" s="81">
        <v>0</v>
      </c>
      <c r="K56" s="65"/>
      <c r="L56" s="65">
        <f t="shared" si="0"/>
        <v>87500</v>
      </c>
      <c r="M56" s="65">
        <f t="shared" si="1"/>
        <v>87500</v>
      </c>
      <c r="N56" s="65">
        <f t="shared" si="2"/>
        <v>140000</v>
      </c>
      <c r="O56" s="66">
        <f t="shared" si="3"/>
        <v>52500</v>
      </c>
      <c r="P56" s="82">
        <f t="shared" si="4"/>
        <v>0.5</v>
      </c>
      <c r="Q56" s="65">
        <f t="shared" si="5"/>
        <v>35000</v>
      </c>
      <c r="R56" s="49">
        <f t="shared" si="6"/>
        <v>35000</v>
      </c>
      <c r="S56" s="49">
        <v>40890</v>
      </c>
      <c r="T56" s="49">
        <f>VLOOKUP(C56,[2]Sheet2!$A$1:$B$65536,2,FALSE)</f>
        <v>7680</v>
      </c>
      <c r="U56" s="49">
        <f t="shared" si="7"/>
        <v>33210</v>
      </c>
      <c r="V56" s="49">
        <f t="shared" si="8"/>
        <v>0</v>
      </c>
      <c r="W56" s="83">
        <f t="shared" si="9"/>
        <v>1790</v>
      </c>
      <c r="Y56" s="49">
        <f>(U56-V56)/H56</f>
        <v>0.189771428571429</v>
      </c>
      <c r="AA56" s="84">
        <v>1790</v>
      </c>
      <c r="AB56" s="85"/>
      <c r="AC56" s="85">
        <v>1790</v>
      </c>
      <c r="AD56" s="49"/>
      <c r="AE56" s="49">
        <f>VLOOKUP(F56,[1]Sheet1!$D$7:$O$12666,12,FALSE)</f>
        <v>40890</v>
      </c>
    </row>
    <row r="57" s="49" customFormat="1" ht="20" customHeight="1" spans="1:32">
      <c r="A57" s="86">
        <v>56</v>
      </c>
      <c r="B57" s="87" t="s">
        <v>75</v>
      </c>
      <c r="C57" s="88">
        <v>241001008</v>
      </c>
      <c r="D57" s="78" t="str">
        <f t="shared" si="10"/>
        <v>10</v>
      </c>
      <c r="E57" s="88">
        <v>11000</v>
      </c>
      <c r="F57" s="78" t="str">
        <f t="shared" si="11"/>
        <v>11000241001008</v>
      </c>
      <c r="G57" s="89" t="s">
        <v>79</v>
      </c>
      <c r="H57" s="90">
        <v>600000</v>
      </c>
      <c r="I57" s="65">
        <v>300000</v>
      </c>
      <c r="J57" s="81">
        <v>0</v>
      </c>
      <c r="K57" s="65"/>
      <c r="L57" s="65">
        <f t="shared" si="0"/>
        <v>300000</v>
      </c>
      <c r="M57" s="65">
        <f t="shared" si="1"/>
        <v>300000</v>
      </c>
      <c r="N57" s="65">
        <f t="shared" si="2"/>
        <v>480000</v>
      </c>
      <c r="O57" s="66">
        <f t="shared" si="3"/>
        <v>180000</v>
      </c>
      <c r="P57" s="82">
        <f t="shared" si="4"/>
        <v>0.5</v>
      </c>
      <c r="Q57" s="65">
        <f t="shared" si="5"/>
        <v>120000</v>
      </c>
      <c r="R57" s="49">
        <f t="shared" si="6"/>
        <v>120000</v>
      </c>
      <c r="S57" s="49">
        <v>235895</v>
      </c>
      <c r="T57" s="49">
        <f>VLOOKUP(C57,[2]Sheet2!$A$1:$B$65536,2,FALSE)</f>
        <v>157316.05</v>
      </c>
      <c r="U57" s="49">
        <f t="shared" si="7"/>
        <v>78578.95</v>
      </c>
      <c r="V57" s="49">
        <f t="shared" si="8"/>
        <v>0</v>
      </c>
      <c r="W57" s="83">
        <f t="shared" si="9"/>
        <v>41421.05</v>
      </c>
      <c r="Y57" s="49">
        <f>(U57-V57)/H57</f>
        <v>0.130964916666667</v>
      </c>
      <c r="AA57" s="84">
        <v>41421.05</v>
      </c>
      <c r="AB57" s="85"/>
      <c r="AC57" s="85">
        <v>41421.05</v>
      </c>
      <c r="AD57" s="49"/>
      <c r="AE57" s="49">
        <f>VLOOKUP(F57,[1]Sheet1!$D$7:$O$12666,12,FALSE)</f>
        <v>235895</v>
      </c>
    </row>
    <row r="58" s="49" customFormat="1" ht="20" customHeight="1" spans="1:32">
      <c r="A58" s="86">
        <v>57</v>
      </c>
      <c r="B58" s="87" t="s">
        <v>75</v>
      </c>
      <c r="C58" s="88">
        <v>241001005</v>
      </c>
      <c r="D58" s="78" t="str">
        <f t="shared" si="10"/>
        <v>10</v>
      </c>
      <c r="E58" s="88">
        <v>11000</v>
      </c>
      <c r="F58" s="78" t="str">
        <f t="shared" si="11"/>
        <v>11000241001005</v>
      </c>
      <c r="G58" s="89" t="s">
        <v>80</v>
      </c>
      <c r="H58" s="90">
        <v>500000</v>
      </c>
      <c r="I58" s="65">
        <v>250000</v>
      </c>
      <c r="J58" s="81">
        <v>0</v>
      </c>
      <c r="K58" s="65"/>
      <c r="L58" s="65">
        <f t="shared" si="0"/>
        <v>250000</v>
      </c>
      <c r="M58" s="65">
        <f t="shared" si="1"/>
        <v>250000</v>
      </c>
      <c r="N58" s="65">
        <f t="shared" si="2"/>
        <v>400000</v>
      </c>
      <c r="O58" s="66">
        <f t="shared" si="3"/>
        <v>150000</v>
      </c>
      <c r="P58" s="82">
        <f t="shared" si="4"/>
        <v>0.5</v>
      </c>
      <c r="Q58" s="65">
        <f t="shared" si="5"/>
        <v>100000</v>
      </c>
      <c r="R58" s="49">
        <f t="shared" si="6"/>
        <v>100000</v>
      </c>
      <c r="S58" s="49">
        <v>200000</v>
      </c>
      <c r="T58" s="49"/>
      <c r="U58" s="49">
        <f t="shared" si="7"/>
        <v>200000</v>
      </c>
      <c r="V58" s="83">
        <f t="shared" si="8"/>
        <v>100000</v>
      </c>
      <c r="W58" s="49">
        <f t="shared" si="9"/>
        <v>0</v>
      </c>
      <c r="Y58" s="49">
        <f>(U58-V58)/H58</f>
        <v>0.2</v>
      </c>
      <c r="AA58" s="84">
        <v>-100000</v>
      </c>
      <c r="AB58" s="85">
        <v>-100000</v>
      </c>
      <c r="AC58" s="65"/>
      <c r="AD58" s="49"/>
      <c r="AE58" s="49">
        <f>VLOOKUP(F58,[1]Sheet1!$D$7:$O$12666,12,FALSE)</f>
        <v>200000</v>
      </c>
      <c r="AF58" s="84"/>
    </row>
    <row r="59" s="49" customFormat="1" ht="20" customHeight="1" spans="1:32">
      <c r="A59" s="86">
        <v>58</v>
      </c>
      <c r="B59" s="87" t="s">
        <v>75</v>
      </c>
      <c r="C59" s="88">
        <v>251004003</v>
      </c>
      <c r="D59" s="78" t="str">
        <f t="shared" si="10"/>
        <v>10</v>
      </c>
      <c r="E59" s="88">
        <v>11000</v>
      </c>
      <c r="F59" s="78" t="str">
        <f t="shared" si="11"/>
        <v>11000251004003</v>
      </c>
      <c r="G59" s="89" t="s">
        <v>81</v>
      </c>
      <c r="H59" s="90">
        <v>3000000</v>
      </c>
      <c r="I59" s="65">
        <v>1500000</v>
      </c>
      <c r="J59" s="81">
        <v>0</v>
      </c>
      <c r="K59" s="65"/>
      <c r="L59" s="65">
        <f t="shared" si="0"/>
        <v>1500000</v>
      </c>
      <c r="M59" s="65">
        <f t="shared" si="1"/>
        <v>1500000</v>
      </c>
      <c r="N59" s="65">
        <f t="shared" si="2"/>
        <v>2400000</v>
      </c>
      <c r="O59" s="66">
        <f t="shared" si="3"/>
        <v>900000</v>
      </c>
      <c r="P59" s="82">
        <f t="shared" si="4"/>
        <v>0.5</v>
      </c>
      <c r="Q59" s="65">
        <f t="shared" si="5"/>
        <v>600000</v>
      </c>
      <c r="R59" s="49">
        <f t="shared" si="6"/>
        <v>600000</v>
      </c>
      <c r="S59" s="49">
        <v>1401675</v>
      </c>
      <c r="T59" s="49"/>
      <c r="U59" s="49">
        <f t="shared" si="7"/>
        <v>1401675</v>
      </c>
      <c r="V59" s="83">
        <f t="shared" si="8"/>
        <v>801675</v>
      </c>
      <c r="W59" s="49">
        <f t="shared" si="9"/>
        <v>0</v>
      </c>
      <c r="Y59" s="49">
        <f>(U59-V59)/H59</f>
        <v>0.2</v>
      </c>
      <c r="AA59" s="84">
        <v>-801675</v>
      </c>
      <c r="AB59" s="85">
        <v>-801675</v>
      </c>
      <c r="AC59" s="65"/>
      <c r="AD59" s="49"/>
      <c r="AE59" s="49">
        <f>VLOOKUP(F59,[1]Sheet1!$D$7:$O$12666,12,FALSE)</f>
        <v>1401675</v>
      </c>
      <c r="AF59" s="84"/>
    </row>
    <row r="60" s="49" customFormat="1" ht="20" customHeight="1" spans="1:32">
      <c r="A60" s="86">
        <v>59</v>
      </c>
      <c r="B60" s="87" t="s">
        <v>75</v>
      </c>
      <c r="C60" s="88">
        <v>241001002</v>
      </c>
      <c r="D60" s="78" t="str">
        <f t="shared" si="10"/>
        <v>10</v>
      </c>
      <c r="E60" s="88">
        <v>11000</v>
      </c>
      <c r="F60" s="78" t="str">
        <f t="shared" si="11"/>
        <v>11000241001002</v>
      </c>
      <c r="G60" s="89" t="s">
        <v>82</v>
      </c>
      <c r="H60" s="90">
        <v>300000</v>
      </c>
      <c r="I60" s="65">
        <v>150000</v>
      </c>
      <c r="J60" s="81">
        <v>0</v>
      </c>
      <c r="K60" s="65"/>
      <c r="L60" s="65">
        <f t="shared" si="0"/>
        <v>150000</v>
      </c>
      <c r="M60" s="65">
        <f t="shared" si="1"/>
        <v>150000</v>
      </c>
      <c r="N60" s="65">
        <f t="shared" si="2"/>
        <v>240000</v>
      </c>
      <c r="O60" s="66">
        <f t="shared" si="3"/>
        <v>90000</v>
      </c>
      <c r="P60" s="82">
        <f t="shared" si="4"/>
        <v>0.5</v>
      </c>
      <c r="Q60" s="65">
        <f t="shared" si="5"/>
        <v>60000</v>
      </c>
      <c r="R60" s="49">
        <f t="shared" si="6"/>
        <v>60000</v>
      </c>
      <c r="S60" s="49">
        <v>48560</v>
      </c>
      <c r="T60" s="49">
        <f>VLOOKUP(C60,[2]Sheet2!$A$1:$B$65536,2,FALSE)</f>
        <v>240</v>
      </c>
      <c r="U60" s="49">
        <f t="shared" si="7"/>
        <v>48320</v>
      </c>
      <c r="V60" s="49">
        <f t="shared" si="8"/>
        <v>0</v>
      </c>
      <c r="W60" s="83">
        <f t="shared" si="9"/>
        <v>11680</v>
      </c>
      <c r="Z60" s="49">
        <f>(U60+W60)/H60</f>
        <v>0.2</v>
      </c>
      <c r="AA60" s="84">
        <v>11680</v>
      </c>
      <c r="AB60" s="65"/>
      <c r="AC60" s="85">
        <v>11680</v>
      </c>
      <c r="AD60" s="49"/>
      <c r="AE60" s="49">
        <f>VLOOKUP(F60,[1]Sheet1!$D$7:$O$12666,12,FALSE)</f>
        <v>48560</v>
      </c>
    </row>
    <row r="61" s="50" customFormat="1" ht="20" customHeight="1" spans="1:32">
      <c r="A61" s="91">
        <v>60</v>
      </c>
      <c r="B61" s="92" t="s">
        <v>75</v>
      </c>
      <c r="C61" s="93">
        <v>241001012</v>
      </c>
      <c r="D61" s="94" t="str">
        <f t="shared" si="10"/>
        <v>10</v>
      </c>
      <c r="E61" s="93">
        <v>11000</v>
      </c>
      <c r="F61" s="94" t="str">
        <f t="shared" si="11"/>
        <v>11000241001012</v>
      </c>
      <c r="G61" s="95" t="s">
        <v>83</v>
      </c>
      <c r="H61" s="96">
        <v>1000000</v>
      </c>
      <c r="I61" s="97">
        <v>500000</v>
      </c>
      <c r="J61" s="98">
        <v>0</v>
      </c>
      <c r="K61" s="97"/>
      <c r="L61" s="97">
        <f t="shared" si="0"/>
        <v>500000</v>
      </c>
      <c r="M61" s="97">
        <f t="shared" si="1"/>
        <v>500000</v>
      </c>
      <c r="N61" s="97">
        <f t="shared" si="2"/>
        <v>800000</v>
      </c>
      <c r="O61" s="103">
        <f t="shared" si="3"/>
        <v>300000</v>
      </c>
      <c r="P61" s="99">
        <f t="shared" si="4"/>
        <v>0.5</v>
      </c>
      <c r="Q61" s="97">
        <f t="shared" si="5"/>
        <v>200000</v>
      </c>
      <c r="R61" s="50">
        <f t="shared" si="6"/>
        <v>200000</v>
      </c>
      <c r="S61" s="50">
        <v>497600</v>
      </c>
      <c r="T61" s="49">
        <f>VLOOKUP(C61,[2]Sheet2!$A$1:$B$65536,2,FALSE)</f>
        <v>35664.54</v>
      </c>
      <c r="U61" s="50">
        <f t="shared" si="7"/>
        <v>461935.46</v>
      </c>
      <c r="V61" s="50">
        <f t="shared" si="8"/>
        <v>261935.46</v>
      </c>
      <c r="W61" s="50">
        <f t="shared" si="9"/>
        <v>0</v>
      </c>
      <c r="Y61" s="50">
        <f>(U61-V61)/H61</f>
        <v>0.2</v>
      </c>
      <c r="AA61" s="100"/>
      <c r="AB61" s="101"/>
      <c r="AC61" s="97"/>
      <c r="AD61" s="50"/>
      <c r="AE61" s="50">
        <f>VLOOKUP(F61,[1]Sheet1!$D$7:$O$12666,12,FALSE)</f>
        <v>497600</v>
      </c>
    </row>
    <row r="62" s="49" customFormat="1" ht="20" customHeight="1" spans="1:32">
      <c r="A62" s="86">
        <v>61</v>
      </c>
      <c r="B62" s="87" t="s">
        <v>75</v>
      </c>
      <c r="C62" s="88">
        <v>221001090</v>
      </c>
      <c r="D62" s="78" t="str">
        <f t="shared" si="10"/>
        <v>10</v>
      </c>
      <c r="E62" s="88">
        <v>11000</v>
      </c>
      <c r="F62" s="78" t="str">
        <f t="shared" si="11"/>
        <v>11000221001090</v>
      </c>
      <c r="G62" s="89" t="s">
        <v>84</v>
      </c>
      <c r="H62" s="90">
        <v>25270</v>
      </c>
      <c r="I62" s="65">
        <v>12635</v>
      </c>
      <c r="J62" s="81">
        <v>0</v>
      </c>
      <c r="K62" s="65"/>
      <c r="L62" s="65">
        <f t="shared" si="0"/>
        <v>12635</v>
      </c>
      <c r="M62" s="65">
        <f t="shared" si="1"/>
        <v>12635</v>
      </c>
      <c r="N62" s="65">
        <f t="shared" si="2"/>
        <v>20216</v>
      </c>
      <c r="O62" s="66">
        <f t="shared" si="3"/>
        <v>7581</v>
      </c>
      <c r="P62" s="82">
        <f t="shared" si="4"/>
        <v>0.5</v>
      </c>
      <c r="Q62" s="65">
        <f t="shared" si="5"/>
        <v>5054</v>
      </c>
      <c r="R62" s="49">
        <f t="shared" si="6"/>
        <v>5054</v>
      </c>
      <c r="S62" s="49">
        <v>12515</v>
      </c>
      <c r="T62" s="49"/>
      <c r="U62" s="49">
        <f t="shared" si="7"/>
        <v>12515</v>
      </c>
      <c r="V62" s="83">
        <f t="shared" si="8"/>
        <v>7461</v>
      </c>
      <c r="W62" s="49">
        <f t="shared" si="9"/>
        <v>0</v>
      </c>
      <c r="Y62" s="49">
        <f>(U62-V62)/H62</f>
        <v>0.2</v>
      </c>
      <c r="AA62" s="84">
        <v>-7461</v>
      </c>
      <c r="AB62" s="85">
        <v>-7461</v>
      </c>
      <c r="AC62" s="65"/>
      <c r="AD62" s="49"/>
      <c r="AE62" s="49">
        <f>VLOOKUP(F62,[1]Sheet1!$D$7:$O$12666,12,FALSE)</f>
        <v>12515</v>
      </c>
      <c r="AF62" s="84"/>
    </row>
    <row r="63" s="50" customFormat="1" ht="20" customHeight="1" spans="1:32">
      <c r="A63" s="91">
        <v>62</v>
      </c>
      <c r="B63" s="92" t="s">
        <v>75</v>
      </c>
      <c r="C63" s="93">
        <v>241001010</v>
      </c>
      <c r="D63" s="94" t="str">
        <f t="shared" si="10"/>
        <v>10</v>
      </c>
      <c r="E63" s="93">
        <v>11000</v>
      </c>
      <c r="F63" s="94" t="str">
        <f t="shared" si="11"/>
        <v>11000241001010</v>
      </c>
      <c r="G63" s="95" t="s">
        <v>85</v>
      </c>
      <c r="H63" s="96">
        <v>1200000</v>
      </c>
      <c r="I63" s="97">
        <v>600000</v>
      </c>
      <c r="J63" s="98">
        <v>0</v>
      </c>
      <c r="K63" s="97"/>
      <c r="L63" s="97">
        <f t="shared" si="0"/>
        <v>600000</v>
      </c>
      <c r="M63" s="97">
        <f t="shared" si="1"/>
        <v>600000</v>
      </c>
      <c r="N63" s="97">
        <f t="shared" si="2"/>
        <v>960000</v>
      </c>
      <c r="O63" s="66">
        <f t="shared" si="3"/>
        <v>360000</v>
      </c>
      <c r="P63" s="99">
        <f t="shared" si="4"/>
        <v>0.5</v>
      </c>
      <c r="Q63" s="65">
        <f t="shared" si="5"/>
        <v>240000</v>
      </c>
      <c r="R63" s="50">
        <f t="shared" si="6"/>
        <v>240000</v>
      </c>
      <c r="S63" s="50">
        <v>580110</v>
      </c>
      <c r="T63" s="49"/>
      <c r="U63" s="50">
        <f t="shared" si="7"/>
        <v>580110</v>
      </c>
      <c r="V63" s="50">
        <f t="shared" si="8"/>
        <v>340110</v>
      </c>
      <c r="W63" s="50">
        <f t="shared" si="9"/>
        <v>0</v>
      </c>
      <c r="Y63" s="49">
        <f>(U63-V63)/H63</f>
        <v>0.2</v>
      </c>
      <c r="Z63" s="49"/>
      <c r="AA63" s="100"/>
      <c r="AB63" s="101"/>
      <c r="AC63" s="97"/>
      <c r="AD63" s="50"/>
      <c r="AE63" s="49">
        <f>VLOOKUP(F63,[1]Sheet1!$D$7:$O$12666,12,FALSE)</f>
        <v>580110</v>
      </c>
    </row>
    <row r="64" s="49" customFormat="1" ht="20" customHeight="1" spans="1:32">
      <c r="A64" s="86">
        <v>63</v>
      </c>
      <c r="B64" s="87" t="s">
        <v>86</v>
      </c>
      <c r="C64" s="102">
        <v>221001178</v>
      </c>
      <c r="D64" s="78" t="str">
        <f t="shared" si="10"/>
        <v>10</v>
      </c>
      <c r="E64" s="88">
        <v>21400</v>
      </c>
      <c r="F64" s="78" t="str">
        <f t="shared" si="11"/>
        <v>21400221001178</v>
      </c>
      <c r="G64" s="89" t="s">
        <v>87</v>
      </c>
      <c r="H64" s="90">
        <v>113600</v>
      </c>
      <c r="I64" s="65">
        <v>56800</v>
      </c>
      <c r="J64" s="81">
        <v>0</v>
      </c>
      <c r="K64" s="65"/>
      <c r="L64" s="65">
        <f t="shared" si="0"/>
        <v>56800</v>
      </c>
      <c r="M64" s="65">
        <f t="shared" si="1"/>
        <v>56800</v>
      </c>
      <c r="N64" s="65">
        <f t="shared" si="2"/>
        <v>90880</v>
      </c>
      <c r="O64" s="66">
        <f t="shared" si="3"/>
        <v>34080</v>
      </c>
      <c r="P64" s="82">
        <f t="shared" si="4"/>
        <v>0.5</v>
      </c>
      <c r="Q64" s="65">
        <f t="shared" si="5"/>
        <v>22720</v>
      </c>
      <c r="R64" s="49">
        <f t="shared" si="6"/>
        <v>22720</v>
      </c>
      <c r="S64" s="49">
        <v>16136.8</v>
      </c>
      <c r="T64" s="49">
        <f>VLOOKUP(C64,[2]Sheet2!$A$1:$B$65536,2,FALSE)</f>
        <v>8503</v>
      </c>
      <c r="U64" s="49">
        <f t="shared" si="7"/>
        <v>7633.8</v>
      </c>
      <c r="V64" s="49">
        <f t="shared" si="8"/>
        <v>0</v>
      </c>
      <c r="W64" s="83">
        <f t="shared" si="9"/>
        <v>15086.2</v>
      </c>
      <c r="Z64" s="49">
        <f>(U64+W64)/H64</f>
        <v>0.2</v>
      </c>
      <c r="AA64" s="84">
        <v>15086.2</v>
      </c>
      <c r="AB64" s="65"/>
      <c r="AC64" s="85">
        <v>15086.2</v>
      </c>
      <c r="AD64" s="49"/>
      <c r="AE64" s="49">
        <f>VLOOKUP(F64,[1]Sheet1!$D$7:$O$12666,12,FALSE)</f>
        <v>16136.8</v>
      </c>
    </row>
    <row r="65" s="49" customFormat="1" ht="20" customHeight="1" spans="1:32">
      <c r="A65" s="86">
        <v>64</v>
      </c>
      <c r="B65" s="87" t="s">
        <v>86</v>
      </c>
      <c r="C65" s="102">
        <v>221001086</v>
      </c>
      <c r="D65" s="78" t="str">
        <f t="shared" si="10"/>
        <v>10</v>
      </c>
      <c r="E65" s="88">
        <v>21400</v>
      </c>
      <c r="F65" s="78" t="str">
        <f t="shared" si="11"/>
        <v>21400221001086</v>
      </c>
      <c r="G65" s="89" t="s">
        <v>88</v>
      </c>
      <c r="H65" s="90">
        <v>1412900</v>
      </c>
      <c r="I65" s="65">
        <v>706450</v>
      </c>
      <c r="J65" s="81">
        <v>0</v>
      </c>
      <c r="K65" s="65"/>
      <c r="L65" s="65">
        <f t="shared" si="0"/>
        <v>706450</v>
      </c>
      <c r="M65" s="65">
        <f t="shared" si="1"/>
        <v>706450</v>
      </c>
      <c r="N65" s="65">
        <f t="shared" si="2"/>
        <v>1130320</v>
      </c>
      <c r="O65" s="66">
        <f t="shared" si="3"/>
        <v>423870</v>
      </c>
      <c r="P65" s="82">
        <f t="shared" si="4"/>
        <v>0.5</v>
      </c>
      <c r="Q65" s="65">
        <f t="shared" si="5"/>
        <v>282580</v>
      </c>
      <c r="R65" s="49">
        <f t="shared" si="6"/>
        <v>282580</v>
      </c>
      <c r="S65" s="49">
        <v>399301.31</v>
      </c>
      <c r="T65" s="49">
        <f>VLOOKUP(C65,[2]Sheet2!$A$1:$B$65536,2,FALSE)</f>
        <v>240220.05</v>
      </c>
      <c r="U65" s="49">
        <f t="shared" si="7"/>
        <v>159081.26</v>
      </c>
      <c r="V65" s="49">
        <f t="shared" si="8"/>
        <v>0</v>
      </c>
      <c r="W65" s="83">
        <f t="shared" si="9"/>
        <v>123498.74</v>
      </c>
      <c r="Y65" s="49">
        <f>(U65-V65)/H65</f>
        <v>0.112592016420129</v>
      </c>
      <c r="AA65" s="84">
        <v>123498.74</v>
      </c>
      <c r="AB65" s="85"/>
      <c r="AC65" s="85">
        <v>123498.74</v>
      </c>
      <c r="AD65" s="49"/>
      <c r="AE65" s="49">
        <f>VLOOKUP(F65,[1]Sheet1!$D$7:$O$12666,12,FALSE)</f>
        <v>399301.31</v>
      </c>
    </row>
    <row r="66" s="49" customFormat="1" ht="20" customHeight="1" spans="1:32">
      <c r="A66" s="86">
        <v>65</v>
      </c>
      <c r="B66" s="87" t="s">
        <v>89</v>
      </c>
      <c r="C66" s="88">
        <v>221001109</v>
      </c>
      <c r="D66" s="78" t="str">
        <f t="shared" si="10"/>
        <v>10</v>
      </c>
      <c r="E66" s="88">
        <v>11100</v>
      </c>
      <c r="F66" s="78" t="str">
        <f t="shared" si="11"/>
        <v>11100221001109</v>
      </c>
      <c r="G66" s="89" t="s">
        <v>90</v>
      </c>
      <c r="H66" s="90">
        <v>270000</v>
      </c>
      <c r="I66" s="65">
        <v>135000</v>
      </c>
      <c r="J66" s="81">
        <v>0</v>
      </c>
      <c r="K66" s="65"/>
      <c r="L66" s="65">
        <f t="shared" ref="L66:L129" si="13">SUM(I66:K66)</f>
        <v>135000</v>
      </c>
      <c r="M66" s="65">
        <f t="shared" ref="M66:M129" si="14">H66-I66-J66-K66</f>
        <v>135000</v>
      </c>
      <c r="N66" s="65">
        <f t="shared" ref="N66:N129" si="15">H66*0.8</f>
        <v>216000</v>
      </c>
      <c r="O66" s="66">
        <f t="shared" ref="O66:O129" si="16">IF(L66&gt;=N66,0,(N66-L66))</f>
        <v>81000</v>
      </c>
      <c r="P66" s="82">
        <f t="shared" ref="P66:P129" si="17">ROUND(L66/H66,2)</f>
        <v>0.5</v>
      </c>
      <c r="Q66" s="65">
        <f t="shared" ref="Q66:Q118" si="18">H66*0.2</f>
        <v>54000</v>
      </c>
      <c r="R66" s="49">
        <f t="shared" ref="R66:R129" si="19">H66*0.2</f>
        <v>54000</v>
      </c>
      <c r="S66" s="49">
        <v>45903.52</v>
      </c>
      <c r="T66" s="49">
        <f>VLOOKUP(C66,[2]Sheet2!$A$1:$B$65536,2,FALSE)</f>
        <v>9985</v>
      </c>
      <c r="U66" s="49">
        <f t="shared" ref="U66:U74" si="20">S66-T66</f>
        <v>35918.52</v>
      </c>
      <c r="V66" s="49">
        <f t="shared" ref="V66:V129" si="21">IF(U66&gt;=R66,(U66-R66),0)</f>
        <v>0</v>
      </c>
      <c r="W66" s="83">
        <f t="shared" ref="W66:W129" si="22">IF(U66&lt;R66,(R66-U66),0)</f>
        <v>18081.48</v>
      </c>
      <c r="Z66" s="49">
        <f>(U66+W66)/H66</f>
        <v>0.2</v>
      </c>
      <c r="AA66" s="84">
        <v>18081.48</v>
      </c>
      <c r="AB66" s="65"/>
      <c r="AC66" s="85">
        <v>18081.48</v>
      </c>
      <c r="AD66" s="49"/>
      <c r="AE66" s="49">
        <f>VLOOKUP(F66,[1]Sheet1!$D$7:$O$12666,12,FALSE)</f>
        <v>45903.52</v>
      </c>
    </row>
    <row r="67" s="50" customFormat="1" ht="20" customHeight="1" spans="1:32">
      <c r="A67" s="91">
        <v>66</v>
      </c>
      <c r="B67" s="92" t="s">
        <v>89</v>
      </c>
      <c r="C67" s="93">
        <v>221001111</v>
      </c>
      <c r="D67" s="94" t="str">
        <f t="shared" ref="D67:D130" si="23">MID(C67,3,2)</f>
        <v>10</v>
      </c>
      <c r="E67" s="93">
        <v>11100</v>
      </c>
      <c r="F67" s="94" t="str">
        <f t="shared" ref="F67:F130" si="24">E67&amp;C67</f>
        <v>11100221001111</v>
      </c>
      <c r="G67" s="95" t="s">
        <v>91</v>
      </c>
      <c r="H67" s="96">
        <v>400000</v>
      </c>
      <c r="I67" s="97">
        <v>200000</v>
      </c>
      <c r="J67" s="98">
        <v>0</v>
      </c>
      <c r="K67" s="97"/>
      <c r="L67" s="97">
        <f t="shared" si="13"/>
        <v>200000</v>
      </c>
      <c r="M67" s="97">
        <f t="shared" si="14"/>
        <v>200000</v>
      </c>
      <c r="N67" s="97">
        <f t="shared" si="15"/>
        <v>320000</v>
      </c>
      <c r="O67" s="103">
        <f t="shared" si="16"/>
        <v>120000</v>
      </c>
      <c r="P67" s="99">
        <f t="shared" si="17"/>
        <v>0.5</v>
      </c>
      <c r="Q67" s="97">
        <f t="shared" si="18"/>
        <v>80000</v>
      </c>
      <c r="R67" s="50">
        <f t="shared" si="19"/>
        <v>80000</v>
      </c>
      <c r="S67" s="50">
        <v>871550</v>
      </c>
      <c r="T67" s="49">
        <f>VLOOKUP(C67,[2]Sheet2!$A$1:$B$65536,2,FALSE)</f>
        <v>70465</v>
      </c>
      <c r="U67" s="50">
        <f t="shared" si="20"/>
        <v>801085</v>
      </c>
      <c r="V67" s="50">
        <f t="shared" si="21"/>
        <v>721085</v>
      </c>
      <c r="W67" s="50">
        <f t="shared" si="22"/>
        <v>0</v>
      </c>
      <c r="Y67" s="50">
        <f>(U67-V67)/H67</f>
        <v>0.2</v>
      </c>
      <c r="AA67" s="100"/>
      <c r="AB67" s="101"/>
      <c r="AC67" s="97"/>
      <c r="AD67" s="50"/>
      <c r="AE67" s="50">
        <f>VLOOKUP(F67,[1]Sheet1!$D$7:$O$12666,12,FALSE)</f>
        <v>871550</v>
      </c>
    </row>
    <row r="68" s="49" customFormat="1" ht="20" customHeight="1" spans="1:32">
      <c r="A68" s="86">
        <v>67</v>
      </c>
      <c r="B68" s="87" t="s">
        <v>89</v>
      </c>
      <c r="C68" s="88">
        <v>221001112</v>
      </c>
      <c r="D68" s="78" t="str">
        <f t="shared" si="23"/>
        <v>10</v>
      </c>
      <c r="E68" s="88">
        <v>11100</v>
      </c>
      <c r="F68" s="78" t="str">
        <f t="shared" si="24"/>
        <v>11100221001112</v>
      </c>
      <c r="G68" s="89" t="s">
        <v>92</v>
      </c>
      <c r="H68" s="90">
        <v>1250000</v>
      </c>
      <c r="I68" s="65">
        <v>625000</v>
      </c>
      <c r="J68" s="81">
        <v>0</v>
      </c>
      <c r="K68" s="65"/>
      <c r="L68" s="65">
        <f t="shared" si="13"/>
        <v>625000</v>
      </c>
      <c r="M68" s="65">
        <f t="shared" si="14"/>
        <v>625000</v>
      </c>
      <c r="N68" s="65">
        <f t="shared" si="15"/>
        <v>1000000</v>
      </c>
      <c r="O68" s="66">
        <f t="shared" si="16"/>
        <v>375000</v>
      </c>
      <c r="P68" s="82">
        <f t="shared" si="17"/>
        <v>0.5</v>
      </c>
      <c r="Q68" s="65">
        <f t="shared" si="18"/>
        <v>250000</v>
      </c>
      <c r="R68" s="49">
        <f t="shared" si="19"/>
        <v>250000</v>
      </c>
      <c r="S68" s="49">
        <v>625000</v>
      </c>
      <c r="T68" s="49">
        <f>VLOOKUP(C68,[2]Sheet2!$A$1:$B$65536,2,FALSE)</f>
        <v>28592.28</v>
      </c>
      <c r="U68" s="49">
        <f t="shared" si="20"/>
        <v>596407.72</v>
      </c>
      <c r="V68" s="83">
        <f t="shared" si="21"/>
        <v>346407.72</v>
      </c>
      <c r="W68" s="49">
        <f t="shared" si="22"/>
        <v>0</v>
      </c>
      <c r="Y68" s="49">
        <f>(U68-V68)/H68</f>
        <v>0.2</v>
      </c>
      <c r="AA68" s="84">
        <v>-346407.72</v>
      </c>
      <c r="AB68" s="85">
        <v>-346407.72</v>
      </c>
      <c r="AC68" s="65"/>
      <c r="AD68" s="49"/>
      <c r="AE68" s="49">
        <f>VLOOKUP(F68,[1]Sheet1!$D$7:$O$12666,12,FALSE)</f>
        <v>625000</v>
      </c>
      <c r="AF68" s="84"/>
    </row>
    <row r="69" s="49" customFormat="1" ht="20" customHeight="1" spans="1:32">
      <c r="A69" s="86">
        <v>68</v>
      </c>
      <c r="B69" s="87" t="s">
        <v>93</v>
      </c>
      <c r="C69" s="102">
        <v>241002012</v>
      </c>
      <c r="D69" s="78" t="str">
        <f t="shared" si="23"/>
        <v>10</v>
      </c>
      <c r="E69" s="88">
        <v>22100</v>
      </c>
      <c r="F69" s="78" t="str">
        <f t="shared" si="24"/>
        <v>22100241002012</v>
      </c>
      <c r="G69" s="89" t="s">
        <v>37</v>
      </c>
      <c r="H69" s="90">
        <v>53700</v>
      </c>
      <c r="I69" s="65">
        <v>26850</v>
      </c>
      <c r="J69" s="81">
        <v>0</v>
      </c>
      <c r="K69" s="65"/>
      <c r="L69" s="65">
        <f t="shared" si="13"/>
        <v>26850</v>
      </c>
      <c r="M69" s="65">
        <f t="shared" si="14"/>
        <v>26850</v>
      </c>
      <c r="N69" s="65">
        <f t="shared" si="15"/>
        <v>42960</v>
      </c>
      <c r="O69" s="66">
        <f t="shared" si="16"/>
        <v>16110</v>
      </c>
      <c r="P69" s="82">
        <f t="shared" si="17"/>
        <v>0.5</v>
      </c>
      <c r="Q69" s="65">
        <f t="shared" si="18"/>
        <v>10740</v>
      </c>
      <c r="R69" s="49">
        <f t="shared" si="19"/>
        <v>10740</v>
      </c>
      <c r="S69" s="49">
        <v>7490</v>
      </c>
      <c r="T69" s="49">
        <f>VLOOKUP(C69,[2]Sheet2!$A$1:$B$65536,2,FALSE)</f>
        <v>2318</v>
      </c>
      <c r="U69" s="49">
        <f t="shared" si="20"/>
        <v>5172</v>
      </c>
      <c r="V69" s="49">
        <f t="shared" si="21"/>
        <v>0</v>
      </c>
      <c r="W69" s="83">
        <f t="shared" si="22"/>
        <v>5568</v>
      </c>
      <c r="Z69" s="49">
        <f>(U69+W69)/H69</f>
        <v>0.2</v>
      </c>
      <c r="AA69" s="84">
        <v>5568</v>
      </c>
      <c r="AB69" s="65"/>
      <c r="AC69" s="85">
        <v>5568</v>
      </c>
      <c r="AD69" s="49"/>
      <c r="AE69" s="49">
        <f>VLOOKUP(F69,[1]Sheet1!$D$7:$O$12666,12,FALSE)</f>
        <v>7490</v>
      </c>
    </row>
    <row r="70" s="49" customFormat="1" ht="20" customHeight="1" spans="1:32">
      <c r="A70" s="86">
        <v>69</v>
      </c>
      <c r="B70" s="87" t="s">
        <v>94</v>
      </c>
      <c r="C70" s="102">
        <v>241002003</v>
      </c>
      <c r="D70" s="78" t="str">
        <f t="shared" si="23"/>
        <v>10</v>
      </c>
      <c r="E70" s="88">
        <v>20400</v>
      </c>
      <c r="F70" s="78" t="str">
        <f t="shared" si="24"/>
        <v>20400241002003</v>
      </c>
      <c r="G70" s="89" t="s">
        <v>37</v>
      </c>
      <c r="H70" s="90">
        <v>400000</v>
      </c>
      <c r="I70" s="65">
        <v>200000</v>
      </c>
      <c r="J70" s="81">
        <v>0</v>
      </c>
      <c r="K70" s="65"/>
      <c r="L70" s="65">
        <f t="shared" si="13"/>
        <v>200000</v>
      </c>
      <c r="M70" s="65">
        <f t="shared" si="14"/>
        <v>200000</v>
      </c>
      <c r="N70" s="65">
        <f t="shared" si="15"/>
        <v>320000</v>
      </c>
      <c r="O70" s="66">
        <f t="shared" si="16"/>
        <v>120000</v>
      </c>
      <c r="P70" s="82">
        <f t="shared" si="17"/>
        <v>0.5</v>
      </c>
      <c r="Q70" s="65">
        <f t="shared" si="18"/>
        <v>80000</v>
      </c>
      <c r="R70" s="49">
        <f t="shared" si="19"/>
        <v>80000</v>
      </c>
      <c r="S70" s="49">
        <v>59782.97</v>
      </c>
      <c r="T70" s="49">
        <f>VLOOKUP(C70,[2]Sheet2!$A$1:$B$65536,2,FALSE)</f>
        <v>10180</v>
      </c>
      <c r="U70" s="49">
        <f t="shared" si="20"/>
        <v>49602.97</v>
      </c>
      <c r="V70" s="49">
        <f t="shared" si="21"/>
        <v>0</v>
      </c>
      <c r="W70" s="83">
        <f t="shared" si="22"/>
        <v>30397.03</v>
      </c>
      <c r="Z70" s="49">
        <f>(U70+W70)/H70</f>
        <v>0.2</v>
      </c>
      <c r="AA70" s="84">
        <v>30397.03</v>
      </c>
      <c r="AB70" s="65"/>
      <c r="AC70" s="85">
        <v>30397.03</v>
      </c>
      <c r="AD70" s="49"/>
      <c r="AE70" s="49">
        <f>VLOOKUP(F70,[1]Sheet1!$D$7:$O$12666,12,FALSE)</f>
        <v>59782.97</v>
      </c>
    </row>
    <row r="71" s="49" customFormat="1" ht="20" customHeight="1" spans="1:32">
      <c r="A71" s="86">
        <v>70</v>
      </c>
      <c r="B71" s="87" t="s">
        <v>94</v>
      </c>
      <c r="C71" s="102">
        <v>221003016</v>
      </c>
      <c r="D71" s="78" t="str">
        <f t="shared" si="23"/>
        <v>10</v>
      </c>
      <c r="E71" s="88">
        <v>20400</v>
      </c>
      <c r="F71" s="78" t="str">
        <f t="shared" si="24"/>
        <v>20400221003016</v>
      </c>
      <c r="G71" s="89" t="s">
        <v>36</v>
      </c>
      <c r="H71" s="90">
        <v>250000</v>
      </c>
      <c r="I71" s="65">
        <v>125000</v>
      </c>
      <c r="J71" s="81">
        <v>0</v>
      </c>
      <c r="K71" s="65"/>
      <c r="L71" s="65">
        <f t="shared" si="13"/>
        <v>125000</v>
      </c>
      <c r="M71" s="65">
        <f t="shared" si="14"/>
        <v>125000</v>
      </c>
      <c r="N71" s="65">
        <f t="shared" si="15"/>
        <v>200000</v>
      </c>
      <c r="O71" s="66">
        <f t="shared" si="16"/>
        <v>75000</v>
      </c>
      <c r="P71" s="82">
        <f t="shared" si="17"/>
        <v>0.5</v>
      </c>
      <c r="Q71" s="65">
        <f t="shared" si="18"/>
        <v>50000</v>
      </c>
      <c r="R71" s="49">
        <f t="shared" si="19"/>
        <v>50000</v>
      </c>
      <c r="S71" s="49">
        <v>46141.81</v>
      </c>
      <c r="T71" s="49">
        <f>VLOOKUP(C71,[2]Sheet2!$A$1:$B$65536,2,FALSE)</f>
        <v>2470</v>
      </c>
      <c r="U71" s="49">
        <f t="shared" si="20"/>
        <v>43671.81</v>
      </c>
      <c r="V71" s="49">
        <f t="shared" si="21"/>
        <v>0</v>
      </c>
      <c r="W71" s="83">
        <f t="shared" si="22"/>
        <v>6328.19</v>
      </c>
      <c r="Z71" s="49">
        <f>(U71+W71)/H71</f>
        <v>0.2</v>
      </c>
      <c r="AA71" s="84">
        <v>6328.19</v>
      </c>
      <c r="AB71" s="65"/>
      <c r="AC71" s="85">
        <v>6328.19</v>
      </c>
      <c r="AD71" s="49"/>
      <c r="AE71" s="49">
        <f>VLOOKUP(F71,[1]Sheet1!$D$7:$O$12666,12,FALSE)</f>
        <v>46141.81</v>
      </c>
    </row>
    <row r="72" s="49" customFormat="1" ht="20" customHeight="1" spans="1:32">
      <c r="A72" s="86">
        <v>71</v>
      </c>
      <c r="B72" s="87" t="s">
        <v>94</v>
      </c>
      <c r="C72" s="102">
        <v>221103006</v>
      </c>
      <c r="D72" s="78" t="str">
        <f t="shared" si="23"/>
        <v>11</v>
      </c>
      <c r="E72" s="88">
        <v>20400</v>
      </c>
      <c r="F72" s="78" t="str">
        <f t="shared" si="24"/>
        <v>20400221103006</v>
      </c>
      <c r="G72" s="89" t="s">
        <v>38</v>
      </c>
      <c r="H72" s="90">
        <v>200000</v>
      </c>
      <c r="I72" s="65">
        <v>100000</v>
      </c>
      <c r="J72" s="81">
        <v>0</v>
      </c>
      <c r="K72" s="65"/>
      <c r="L72" s="65">
        <f t="shared" si="13"/>
        <v>100000</v>
      </c>
      <c r="M72" s="65">
        <f t="shared" si="14"/>
        <v>100000</v>
      </c>
      <c r="N72" s="65">
        <f t="shared" si="15"/>
        <v>160000</v>
      </c>
      <c r="O72" s="66">
        <f t="shared" si="16"/>
        <v>60000</v>
      </c>
      <c r="P72" s="82">
        <f t="shared" si="17"/>
        <v>0.5</v>
      </c>
      <c r="Q72" s="65">
        <f t="shared" si="18"/>
        <v>40000</v>
      </c>
      <c r="R72" s="49">
        <f t="shared" si="19"/>
        <v>40000</v>
      </c>
      <c r="S72" s="49">
        <v>63713</v>
      </c>
      <c r="T72" s="49"/>
      <c r="U72" s="49">
        <f t="shared" si="20"/>
        <v>63713</v>
      </c>
      <c r="V72" s="83">
        <f t="shared" si="21"/>
        <v>23713</v>
      </c>
      <c r="W72" s="49">
        <f t="shared" si="22"/>
        <v>0</v>
      </c>
      <c r="Y72" s="49">
        <f>(U72-V72)/H72</f>
        <v>0.2</v>
      </c>
      <c r="AA72" s="84">
        <v>-23713</v>
      </c>
      <c r="AB72" s="85">
        <v>-23713</v>
      </c>
      <c r="AC72" s="65"/>
      <c r="AD72" s="49"/>
      <c r="AE72" s="49">
        <f>VLOOKUP(F72,[1]Sheet1!$D$7:$O$12666,12,FALSE)</f>
        <v>63713</v>
      </c>
      <c r="AF72" s="84"/>
    </row>
    <row r="73" s="49" customFormat="1" ht="20" customHeight="1" spans="1:32">
      <c r="A73" s="86">
        <v>72</v>
      </c>
      <c r="B73" s="87" t="s">
        <v>94</v>
      </c>
      <c r="C73" s="102">
        <v>221001150</v>
      </c>
      <c r="D73" s="78" t="str">
        <f t="shared" si="23"/>
        <v>10</v>
      </c>
      <c r="E73" s="88">
        <v>20400</v>
      </c>
      <c r="F73" s="78" t="str">
        <f t="shared" si="24"/>
        <v>20400221001150</v>
      </c>
      <c r="G73" s="89" t="s">
        <v>34</v>
      </c>
      <c r="H73" s="90">
        <v>200000</v>
      </c>
      <c r="I73" s="65">
        <v>100000</v>
      </c>
      <c r="J73" s="81">
        <v>0</v>
      </c>
      <c r="K73" s="65"/>
      <c r="L73" s="65">
        <f t="shared" si="13"/>
        <v>100000</v>
      </c>
      <c r="M73" s="65">
        <f t="shared" si="14"/>
        <v>100000</v>
      </c>
      <c r="N73" s="65">
        <f t="shared" si="15"/>
        <v>160000</v>
      </c>
      <c r="O73" s="66">
        <f t="shared" si="16"/>
        <v>60000</v>
      </c>
      <c r="P73" s="82">
        <f t="shared" si="17"/>
        <v>0.5</v>
      </c>
      <c r="Q73" s="65">
        <f t="shared" si="18"/>
        <v>40000</v>
      </c>
      <c r="R73" s="49">
        <f t="shared" si="19"/>
        <v>40000</v>
      </c>
      <c r="S73" s="49">
        <v>47769.08</v>
      </c>
      <c r="T73" s="49">
        <f>VLOOKUP(C73,[2]Sheet2!$A$1:$B$65536,2,FALSE)</f>
        <v>47609.77</v>
      </c>
      <c r="U73" s="49">
        <f t="shared" si="20"/>
        <v>159.310000000005</v>
      </c>
      <c r="V73" s="49">
        <f t="shared" si="21"/>
        <v>0</v>
      </c>
      <c r="W73" s="83">
        <f t="shared" si="22"/>
        <v>39840.69</v>
      </c>
      <c r="Z73" s="49">
        <f>(U73+W73)/H73</f>
        <v>0.2</v>
      </c>
      <c r="AA73" s="84">
        <v>39840.69</v>
      </c>
      <c r="AB73" s="65"/>
      <c r="AC73" s="85">
        <v>39840.69</v>
      </c>
      <c r="AD73" s="49"/>
      <c r="AE73" s="49">
        <f>VLOOKUP(F73,[1]Sheet1!$D$7:$O$12666,12,FALSE)</f>
        <v>47769.08</v>
      </c>
    </row>
    <row r="74" s="49" customFormat="1" ht="20" customHeight="1" spans="1:32">
      <c r="A74" s="86">
        <v>73</v>
      </c>
      <c r="B74" s="87" t="s">
        <v>94</v>
      </c>
      <c r="C74" s="102">
        <v>221012003</v>
      </c>
      <c r="D74" s="78" t="str">
        <f t="shared" si="23"/>
        <v>10</v>
      </c>
      <c r="E74" s="88">
        <v>20400</v>
      </c>
      <c r="F74" s="78" t="str">
        <f t="shared" si="24"/>
        <v>20400221012003</v>
      </c>
      <c r="G74" s="89" t="s">
        <v>39</v>
      </c>
      <c r="H74" s="90">
        <v>46000</v>
      </c>
      <c r="I74" s="65">
        <v>23000</v>
      </c>
      <c r="J74" s="81">
        <v>0</v>
      </c>
      <c r="K74" s="65"/>
      <c r="L74" s="65">
        <f t="shared" si="13"/>
        <v>23000</v>
      </c>
      <c r="M74" s="65">
        <f t="shared" si="14"/>
        <v>23000</v>
      </c>
      <c r="N74" s="65">
        <f t="shared" si="15"/>
        <v>36800</v>
      </c>
      <c r="O74" s="66">
        <f t="shared" si="16"/>
        <v>13800</v>
      </c>
      <c r="P74" s="82">
        <f t="shared" si="17"/>
        <v>0.5</v>
      </c>
      <c r="Q74" s="65">
        <f t="shared" si="18"/>
        <v>9200</v>
      </c>
      <c r="R74" s="49">
        <f t="shared" si="19"/>
        <v>9200</v>
      </c>
      <c r="S74" s="49">
        <v>8552.1</v>
      </c>
      <c r="T74" s="49">
        <f>VLOOKUP(C74,[2]Sheet2!$A$1:$B$65536,2,FALSE)</f>
        <v>1473.7</v>
      </c>
      <c r="U74" s="49">
        <f t="shared" si="20"/>
        <v>7078.4</v>
      </c>
      <c r="V74" s="49">
        <f t="shared" si="21"/>
        <v>0</v>
      </c>
      <c r="W74" s="83">
        <f t="shared" si="22"/>
        <v>2121.6</v>
      </c>
      <c r="Z74" s="49">
        <f>(U74+W74)/H74</f>
        <v>0.2</v>
      </c>
      <c r="AA74" s="84">
        <v>2121.6</v>
      </c>
      <c r="AB74" s="65"/>
      <c r="AC74" s="85">
        <v>2121.6</v>
      </c>
      <c r="AD74" s="49"/>
      <c r="AE74" s="49">
        <f>VLOOKUP(F74,[1]Sheet1!$D$7:$O$12666,12,FALSE)</f>
        <v>8552.1</v>
      </c>
    </row>
    <row r="75" s="49" customFormat="1" ht="20" customHeight="1" spans="1:32">
      <c r="A75" s="86">
        <v>74</v>
      </c>
      <c r="B75" s="87" t="s">
        <v>94</v>
      </c>
      <c r="C75" s="102">
        <v>221102021</v>
      </c>
      <c r="D75" s="78" t="str">
        <f t="shared" si="23"/>
        <v>11</v>
      </c>
      <c r="E75" s="88">
        <v>20400</v>
      </c>
      <c r="F75" s="78" t="str">
        <f t="shared" si="24"/>
        <v>20400221102021</v>
      </c>
      <c r="G75" s="89" t="s">
        <v>40</v>
      </c>
      <c r="H75" s="90">
        <v>80000</v>
      </c>
      <c r="I75" s="65">
        <v>40000</v>
      </c>
      <c r="J75" s="81">
        <v>0</v>
      </c>
      <c r="K75" s="65"/>
      <c r="L75" s="65">
        <f t="shared" si="13"/>
        <v>40000</v>
      </c>
      <c r="M75" s="65">
        <f t="shared" si="14"/>
        <v>40000</v>
      </c>
      <c r="N75" s="65">
        <f t="shared" si="15"/>
        <v>64000</v>
      </c>
      <c r="O75" s="66">
        <f t="shared" si="16"/>
        <v>24000</v>
      </c>
      <c r="P75" s="82">
        <f t="shared" si="17"/>
        <v>0.5</v>
      </c>
      <c r="Q75" s="65">
        <f t="shared" si="18"/>
        <v>16000</v>
      </c>
      <c r="R75" s="49">
        <f t="shared" si="19"/>
        <v>16000</v>
      </c>
      <c r="S75" s="49">
        <v>31126.2</v>
      </c>
      <c r="T75" s="49">
        <f>VLOOKUP(C75,[2]Sheet2!$A$1:$B$65536,2,FALSE)</f>
        <v>23500</v>
      </c>
      <c r="U75" s="49">
        <f t="shared" ref="U75:U138" si="25">S75-T75</f>
        <v>7626.2</v>
      </c>
      <c r="V75" s="49">
        <f t="shared" si="21"/>
        <v>0</v>
      </c>
      <c r="W75" s="83">
        <f t="shared" si="22"/>
        <v>8373.8</v>
      </c>
      <c r="Y75" s="49">
        <f t="shared" ref="Y75:Y81" si="26">(U75-V75)/H75</f>
        <v>0.0953275</v>
      </c>
      <c r="AA75" s="84">
        <v>8373.8</v>
      </c>
      <c r="AB75" s="85"/>
      <c r="AC75" s="85">
        <v>8373.8</v>
      </c>
      <c r="AD75" s="49"/>
      <c r="AE75" s="49">
        <f>VLOOKUP(F75,[1]Sheet1!$D$7:$O$12666,12,FALSE)</f>
        <v>31126.2</v>
      </c>
    </row>
    <row r="76" s="49" customFormat="1" ht="20" customHeight="1" spans="1:32">
      <c r="A76" s="86">
        <v>75</v>
      </c>
      <c r="B76" s="87" t="s">
        <v>95</v>
      </c>
      <c r="C76" s="102">
        <v>221102030</v>
      </c>
      <c r="D76" s="78" t="str">
        <f t="shared" si="23"/>
        <v>11</v>
      </c>
      <c r="E76" s="88">
        <v>20900</v>
      </c>
      <c r="F76" s="78" t="str">
        <f t="shared" si="24"/>
        <v>20900221102030</v>
      </c>
      <c r="G76" s="89" t="s">
        <v>40</v>
      </c>
      <c r="H76" s="90">
        <v>30000</v>
      </c>
      <c r="I76" s="65">
        <v>15000</v>
      </c>
      <c r="J76" s="81">
        <v>0</v>
      </c>
      <c r="K76" s="65"/>
      <c r="L76" s="65">
        <f t="shared" si="13"/>
        <v>15000</v>
      </c>
      <c r="M76" s="65">
        <f t="shared" si="14"/>
        <v>15000</v>
      </c>
      <c r="N76" s="65">
        <f t="shared" si="15"/>
        <v>24000</v>
      </c>
      <c r="O76" s="66">
        <f t="shared" si="16"/>
        <v>9000</v>
      </c>
      <c r="P76" s="82">
        <f t="shared" si="17"/>
        <v>0.5</v>
      </c>
      <c r="Q76" s="65">
        <f t="shared" si="18"/>
        <v>6000</v>
      </c>
      <c r="R76" s="49">
        <f t="shared" si="19"/>
        <v>6000</v>
      </c>
      <c r="S76" s="49">
        <v>12900</v>
      </c>
      <c r="T76" s="49"/>
      <c r="U76" s="49">
        <f t="shared" si="25"/>
        <v>12900</v>
      </c>
      <c r="V76" s="83">
        <f t="shared" si="21"/>
        <v>6900</v>
      </c>
      <c r="W76" s="49">
        <f t="shared" si="22"/>
        <v>0</v>
      </c>
      <c r="Y76" s="49">
        <f t="shared" si="26"/>
        <v>0.2</v>
      </c>
      <c r="AA76" s="84">
        <v>-6900</v>
      </c>
      <c r="AB76" s="85">
        <v>-6900</v>
      </c>
      <c r="AC76" s="65"/>
      <c r="AD76" s="49"/>
      <c r="AE76" s="49">
        <f>VLOOKUP(F76,[1]Sheet1!$D$7:$O$12666,12,FALSE)</f>
        <v>12900</v>
      </c>
      <c r="AF76" s="84"/>
    </row>
    <row r="77" s="49" customFormat="1" ht="20" customHeight="1" spans="1:32">
      <c r="A77" s="86">
        <v>76</v>
      </c>
      <c r="B77" s="87" t="s">
        <v>95</v>
      </c>
      <c r="C77" s="102">
        <v>241002008</v>
      </c>
      <c r="D77" s="78" t="str">
        <f t="shared" si="23"/>
        <v>10</v>
      </c>
      <c r="E77" s="88">
        <v>20900</v>
      </c>
      <c r="F77" s="78" t="str">
        <f t="shared" si="24"/>
        <v>20900241002008</v>
      </c>
      <c r="G77" s="89" t="s">
        <v>37</v>
      </c>
      <c r="H77" s="90">
        <v>40000</v>
      </c>
      <c r="I77" s="65">
        <v>20000</v>
      </c>
      <c r="J77" s="81">
        <v>0</v>
      </c>
      <c r="K77" s="65"/>
      <c r="L77" s="65">
        <f t="shared" si="13"/>
        <v>20000</v>
      </c>
      <c r="M77" s="65">
        <f t="shared" si="14"/>
        <v>20000</v>
      </c>
      <c r="N77" s="65">
        <f t="shared" si="15"/>
        <v>32000</v>
      </c>
      <c r="O77" s="66">
        <f t="shared" si="16"/>
        <v>12000</v>
      </c>
      <c r="P77" s="82">
        <f t="shared" si="17"/>
        <v>0.5</v>
      </c>
      <c r="Q77" s="65">
        <f t="shared" si="18"/>
        <v>8000</v>
      </c>
      <c r="R77" s="49">
        <f t="shared" si="19"/>
        <v>8000</v>
      </c>
      <c r="S77" s="49">
        <v>20000</v>
      </c>
      <c r="T77" s="49">
        <f>VLOOKUP(C77,[2]Sheet2!$A$1:$B$65536,2,FALSE)</f>
        <v>1346</v>
      </c>
      <c r="U77" s="49">
        <f t="shared" si="25"/>
        <v>18654</v>
      </c>
      <c r="V77" s="83">
        <f t="shared" si="21"/>
        <v>10654</v>
      </c>
      <c r="W77" s="49">
        <f t="shared" si="22"/>
        <v>0</v>
      </c>
      <c r="Y77" s="49">
        <f t="shared" si="26"/>
        <v>0.2</v>
      </c>
      <c r="AA77" s="84">
        <v>-10654</v>
      </c>
      <c r="AB77" s="85">
        <v>-10654</v>
      </c>
      <c r="AC77" s="65"/>
      <c r="AD77" s="49"/>
      <c r="AE77" s="49">
        <f>VLOOKUP(F77,[1]Sheet1!$D$7:$O$12666,12,FALSE)</f>
        <v>20000</v>
      </c>
      <c r="AF77" s="84"/>
    </row>
    <row r="78" s="49" customFormat="1" ht="20" customHeight="1" spans="1:32">
      <c r="A78" s="86">
        <v>77</v>
      </c>
      <c r="B78" s="87" t="s">
        <v>96</v>
      </c>
      <c r="C78" s="88">
        <v>251012</v>
      </c>
      <c r="D78" s="78" t="str">
        <f t="shared" si="23"/>
        <v>10</v>
      </c>
      <c r="E78" s="88">
        <v>10600</v>
      </c>
      <c r="F78" s="78" t="str">
        <f t="shared" si="24"/>
        <v>10600251012</v>
      </c>
      <c r="G78" s="89" t="s">
        <v>97</v>
      </c>
      <c r="H78" s="90">
        <v>500000</v>
      </c>
      <c r="I78" s="65">
        <v>250000</v>
      </c>
      <c r="J78" s="81">
        <v>0</v>
      </c>
      <c r="K78" s="65"/>
      <c r="L78" s="65">
        <f t="shared" si="13"/>
        <v>250000</v>
      </c>
      <c r="M78" s="65">
        <f t="shared" si="14"/>
        <v>250000</v>
      </c>
      <c r="N78" s="65">
        <f t="shared" si="15"/>
        <v>400000</v>
      </c>
      <c r="O78" s="66">
        <f t="shared" si="16"/>
        <v>150000</v>
      </c>
      <c r="P78" s="82">
        <f t="shared" si="17"/>
        <v>0.5</v>
      </c>
      <c r="Q78" s="65">
        <f t="shared" si="18"/>
        <v>100000</v>
      </c>
      <c r="R78" s="49">
        <f t="shared" si="19"/>
        <v>100000</v>
      </c>
      <c r="S78" s="49">
        <v>122646</v>
      </c>
      <c r="T78" s="49">
        <f>VLOOKUP(C78,[2]Sheet2!$A$1:$B$65536,2,FALSE)</f>
        <v>107988.3</v>
      </c>
      <c r="U78" s="49">
        <f t="shared" si="25"/>
        <v>14657.7</v>
      </c>
      <c r="V78" s="49">
        <f t="shared" si="21"/>
        <v>0</v>
      </c>
      <c r="W78" s="83">
        <f t="shared" si="22"/>
        <v>85342.3</v>
      </c>
      <c r="Y78" s="49">
        <f t="shared" si="26"/>
        <v>0.0293154</v>
      </c>
      <c r="AA78" s="84">
        <v>85342.3</v>
      </c>
      <c r="AB78" s="85"/>
      <c r="AC78" s="85">
        <v>85342.3</v>
      </c>
      <c r="AD78" s="49"/>
      <c r="AE78" s="49">
        <f>VLOOKUP(F78,[1]Sheet1!$D$7:$O$12666,12,FALSE)</f>
        <v>122646</v>
      </c>
    </row>
    <row r="79" s="49" customFormat="1" ht="20" customHeight="1" spans="1:32">
      <c r="A79" s="86">
        <v>78</v>
      </c>
      <c r="B79" s="87" t="s">
        <v>96</v>
      </c>
      <c r="C79" s="88">
        <v>221003002</v>
      </c>
      <c r="D79" s="78" t="str">
        <f t="shared" si="23"/>
        <v>10</v>
      </c>
      <c r="E79" s="88">
        <v>10600</v>
      </c>
      <c r="F79" s="78" t="str">
        <f t="shared" si="24"/>
        <v>10600221003002</v>
      </c>
      <c r="G79" s="89" t="s">
        <v>98</v>
      </c>
      <c r="H79" s="90">
        <v>320000</v>
      </c>
      <c r="I79" s="65">
        <v>160000</v>
      </c>
      <c r="J79" s="81">
        <v>0</v>
      </c>
      <c r="K79" s="65"/>
      <c r="L79" s="65">
        <f t="shared" si="13"/>
        <v>160000</v>
      </c>
      <c r="M79" s="65">
        <f t="shared" si="14"/>
        <v>160000</v>
      </c>
      <c r="N79" s="65">
        <f t="shared" si="15"/>
        <v>256000</v>
      </c>
      <c r="O79" s="66">
        <f t="shared" si="16"/>
        <v>96000</v>
      </c>
      <c r="P79" s="82">
        <f t="shared" si="17"/>
        <v>0.5</v>
      </c>
      <c r="Q79" s="65">
        <f t="shared" si="18"/>
        <v>64000</v>
      </c>
      <c r="R79" s="49">
        <f t="shared" si="19"/>
        <v>64000</v>
      </c>
      <c r="S79" s="49">
        <v>103615.41</v>
      </c>
      <c r="T79" s="49">
        <f>VLOOKUP(C79,[2]Sheet2!$A$1:$B$65536,2,FALSE)</f>
        <v>36436.32</v>
      </c>
      <c r="U79" s="49">
        <f t="shared" si="25"/>
        <v>67179.09</v>
      </c>
      <c r="V79" s="83">
        <f t="shared" si="21"/>
        <v>3179.09</v>
      </c>
      <c r="W79" s="49">
        <f t="shared" si="22"/>
        <v>0</v>
      </c>
      <c r="Y79" s="49">
        <f t="shared" si="26"/>
        <v>0.2</v>
      </c>
      <c r="AA79" s="84">
        <v>-3179.09</v>
      </c>
      <c r="AB79" s="85">
        <v>-3179.09</v>
      </c>
      <c r="AC79" s="65"/>
      <c r="AD79" s="49"/>
      <c r="AE79" s="49">
        <f>VLOOKUP(F79,[1]Sheet1!$D$7:$O$12666,12,FALSE)</f>
        <v>103615.41</v>
      </c>
      <c r="AF79" s="84"/>
    </row>
    <row r="80" s="50" customFormat="1" ht="20" customHeight="1" spans="1:32">
      <c r="A80" s="91">
        <v>79</v>
      </c>
      <c r="B80" s="92" t="s">
        <v>96</v>
      </c>
      <c r="C80" s="93">
        <v>220628</v>
      </c>
      <c r="D80" s="94" t="str">
        <f t="shared" si="23"/>
        <v>06</v>
      </c>
      <c r="E80" s="93">
        <v>10600</v>
      </c>
      <c r="F80" s="94" t="str">
        <f t="shared" si="24"/>
        <v>10600220628</v>
      </c>
      <c r="G80" s="95" t="s">
        <v>99</v>
      </c>
      <c r="H80" s="96">
        <v>2600000</v>
      </c>
      <c r="I80" s="97">
        <v>1300000</v>
      </c>
      <c r="J80" s="98">
        <v>0</v>
      </c>
      <c r="K80" s="97"/>
      <c r="L80" s="97">
        <f t="shared" si="13"/>
        <v>1300000</v>
      </c>
      <c r="M80" s="97">
        <f t="shared" si="14"/>
        <v>1300000</v>
      </c>
      <c r="N80" s="97">
        <f t="shared" si="15"/>
        <v>2080000</v>
      </c>
      <c r="O80" s="66">
        <f t="shared" si="16"/>
        <v>780000</v>
      </c>
      <c r="P80" s="99">
        <f t="shared" si="17"/>
        <v>0.5</v>
      </c>
      <c r="Q80" s="65">
        <f t="shared" si="18"/>
        <v>520000</v>
      </c>
      <c r="R80" s="50">
        <f t="shared" si="19"/>
        <v>520000</v>
      </c>
      <c r="S80" s="50">
        <v>1300000</v>
      </c>
      <c r="T80" s="49"/>
      <c r="U80" s="50">
        <f t="shared" si="25"/>
        <v>1300000</v>
      </c>
      <c r="V80" s="50">
        <f t="shared" si="21"/>
        <v>780000</v>
      </c>
      <c r="W80" s="50">
        <f t="shared" si="22"/>
        <v>0</v>
      </c>
      <c r="Y80" s="49">
        <f t="shared" si="26"/>
        <v>0.2</v>
      </c>
      <c r="Z80" s="49"/>
      <c r="AA80" s="100"/>
      <c r="AB80" s="101"/>
      <c r="AC80" s="97"/>
      <c r="AD80" s="50"/>
      <c r="AE80" s="49">
        <f>VLOOKUP(F80,[1]Sheet1!$D$7:$O$12666,12,FALSE)</f>
        <v>1300000</v>
      </c>
    </row>
    <row r="81" s="49" customFormat="1" ht="20" customHeight="1" spans="1:32">
      <c r="A81" s="86">
        <v>80</v>
      </c>
      <c r="B81" s="87" t="s">
        <v>100</v>
      </c>
      <c r="C81" s="102">
        <v>241002015</v>
      </c>
      <c r="D81" s="78" t="str">
        <f t="shared" si="23"/>
        <v>10</v>
      </c>
      <c r="E81" s="88">
        <v>21200</v>
      </c>
      <c r="F81" s="78" t="str">
        <f t="shared" si="24"/>
        <v>21200241002015</v>
      </c>
      <c r="G81" s="89" t="s">
        <v>37</v>
      </c>
      <c r="H81" s="90">
        <v>5000</v>
      </c>
      <c r="I81" s="65">
        <v>2500</v>
      </c>
      <c r="J81" s="81">
        <v>0</v>
      </c>
      <c r="K81" s="65"/>
      <c r="L81" s="65">
        <f t="shared" si="13"/>
        <v>2500</v>
      </c>
      <c r="M81" s="65">
        <f t="shared" si="14"/>
        <v>2500</v>
      </c>
      <c r="N81" s="65">
        <f t="shared" si="15"/>
        <v>4000</v>
      </c>
      <c r="O81" s="66">
        <f t="shared" si="16"/>
        <v>1500</v>
      </c>
      <c r="P81" s="82">
        <f t="shared" si="17"/>
        <v>0.5</v>
      </c>
      <c r="Q81" s="65">
        <f t="shared" si="18"/>
        <v>1000</v>
      </c>
      <c r="R81" s="49">
        <f t="shared" si="19"/>
        <v>1000</v>
      </c>
      <c r="S81" s="49">
        <v>2000</v>
      </c>
      <c r="T81" s="49"/>
      <c r="U81" s="49">
        <f t="shared" si="25"/>
        <v>2000</v>
      </c>
      <c r="V81" s="83">
        <f t="shared" si="21"/>
        <v>1000</v>
      </c>
      <c r="W81" s="49">
        <f t="shared" si="22"/>
        <v>0</v>
      </c>
      <c r="Y81" s="49">
        <f t="shared" si="26"/>
        <v>0.2</v>
      </c>
      <c r="AA81" s="84">
        <v>-1000</v>
      </c>
      <c r="AB81" s="85">
        <v>-1000</v>
      </c>
      <c r="AC81" s="65"/>
      <c r="AD81" s="49"/>
      <c r="AE81" s="49">
        <f>VLOOKUP(F81,[1]Sheet1!$D$7:$O$12666,12,FALSE)</f>
        <v>2000</v>
      </c>
      <c r="AF81" s="84"/>
    </row>
    <row r="82" s="49" customFormat="1" ht="20" customHeight="1" spans="1:32">
      <c r="A82" s="86">
        <v>81</v>
      </c>
      <c r="B82" s="87" t="s">
        <v>101</v>
      </c>
      <c r="C82" s="102">
        <v>221003027</v>
      </c>
      <c r="D82" s="78" t="str">
        <f t="shared" si="23"/>
        <v>10</v>
      </c>
      <c r="E82" s="88">
        <v>21800</v>
      </c>
      <c r="F82" s="78" t="str">
        <f t="shared" si="24"/>
        <v>21800221003027</v>
      </c>
      <c r="G82" s="89" t="s">
        <v>36</v>
      </c>
      <c r="H82" s="90">
        <v>26000</v>
      </c>
      <c r="I82" s="65">
        <v>13000</v>
      </c>
      <c r="J82" s="81">
        <v>0</v>
      </c>
      <c r="K82" s="65"/>
      <c r="L82" s="65">
        <f t="shared" si="13"/>
        <v>13000</v>
      </c>
      <c r="M82" s="65">
        <f t="shared" si="14"/>
        <v>13000</v>
      </c>
      <c r="N82" s="65">
        <f t="shared" si="15"/>
        <v>20800</v>
      </c>
      <c r="O82" s="66">
        <f t="shared" si="16"/>
        <v>7800</v>
      </c>
      <c r="P82" s="82">
        <f t="shared" si="17"/>
        <v>0.5</v>
      </c>
      <c r="Q82" s="65">
        <f t="shared" si="18"/>
        <v>5200</v>
      </c>
      <c r="R82" s="49">
        <f t="shared" si="19"/>
        <v>5200</v>
      </c>
      <c r="S82" s="49">
        <v>6634.11</v>
      </c>
      <c r="T82" s="49">
        <f>VLOOKUP(C82,[2]Sheet2!$A$1:$B$65536,2,FALSE)</f>
        <v>2547</v>
      </c>
      <c r="U82" s="49">
        <f t="shared" si="25"/>
        <v>4087.11</v>
      </c>
      <c r="V82" s="49">
        <f t="shared" si="21"/>
        <v>0</v>
      </c>
      <c r="W82" s="83">
        <f t="shared" si="22"/>
        <v>1112.89</v>
      </c>
      <c r="Z82" s="49">
        <f>(U82+W82)/H82</f>
        <v>0.2</v>
      </c>
      <c r="AA82" s="84">
        <v>1112.89</v>
      </c>
      <c r="AB82" s="65"/>
      <c r="AC82" s="85">
        <v>1112.89</v>
      </c>
      <c r="AD82" s="49"/>
      <c r="AE82" s="49">
        <f>VLOOKUP(F82,[1]Sheet1!$D$7:$O$12666,12,FALSE)</f>
        <v>6634.11</v>
      </c>
    </row>
    <row r="83" s="49" customFormat="1" ht="20" customHeight="1" spans="1:32">
      <c r="A83" s="86">
        <v>82</v>
      </c>
      <c r="B83" s="87" t="s">
        <v>101</v>
      </c>
      <c r="C83" s="102">
        <v>221012042</v>
      </c>
      <c r="D83" s="78" t="str">
        <f t="shared" si="23"/>
        <v>10</v>
      </c>
      <c r="E83" s="88">
        <v>21800</v>
      </c>
      <c r="F83" s="78" t="str">
        <f t="shared" si="24"/>
        <v>21800221012042</v>
      </c>
      <c r="G83" s="89" t="s">
        <v>39</v>
      </c>
      <c r="H83" s="90">
        <v>10000</v>
      </c>
      <c r="I83" s="65">
        <v>5000</v>
      </c>
      <c r="J83" s="81">
        <v>0</v>
      </c>
      <c r="K83" s="65"/>
      <c r="L83" s="65">
        <f t="shared" si="13"/>
        <v>5000</v>
      </c>
      <c r="M83" s="65">
        <f t="shared" si="14"/>
        <v>5000</v>
      </c>
      <c r="N83" s="65">
        <f t="shared" si="15"/>
        <v>8000</v>
      </c>
      <c r="O83" s="66">
        <f t="shared" si="16"/>
        <v>3000</v>
      </c>
      <c r="P83" s="82">
        <f t="shared" si="17"/>
        <v>0.5</v>
      </c>
      <c r="Q83" s="65">
        <f t="shared" si="18"/>
        <v>2000</v>
      </c>
      <c r="R83" s="49">
        <f t="shared" si="19"/>
        <v>2000</v>
      </c>
      <c r="S83" s="49">
        <v>5000</v>
      </c>
      <c r="T83" s="49"/>
      <c r="U83" s="49">
        <f t="shared" si="25"/>
        <v>5000</v>
      </c>
      <c r="V83" s="83">
        <f t="shared" si="21"/>
        <v>3000</v>
      </c>
      <c r="W83" s="49">
        <f t="shared" si="22"/>
        <v>0</v>
      </c>
      <c r="Y83" s="49">
        <f>(U83-V83)/H83</f>
        <v>0.2</v>
      </c>
      <c r="AA83" s="84">
        <v>-3000</v>
      </c>
      <c r="AB83" s="85">
        <v>-3000</v>
      </c>
      <c r="AC83" s="65"/>
      <c r="AD83" s="49"/>
      <c r="AE83" s="49">
        <f>VLOOKUP(F83,[1]Sheet1!$D$7:$O$12666,12,FALSE)</f>
        <v>5000</v>
      </c>
      <c r="AF83" s="84"/>
    </row>
    <row r="84" s="49" customFormat="1" ht="20" customHeight="1" spans="1:32">
      <c r="A84" s="86">
        <v>83</v>
      </c>
      <c r="B84" s="87" t="s">
        <v>101</v>
      </c>
      <c r="C84" s="102">
        <v>221103017</v>
      </c>
      <c r="D84" s="78" t="str">
        <f t="shared" si="23"/>
        <v>11</v>
      </c>
      <c r="E84" s="88">
        <v>21800</v>
      </c>
      <c r="F84" s="78" t="str">
        <f t="shared" si="24"/>
        <v>21800221103017</v>
      </c>
      <c r="G84" s="89" t="s">
        <v>38</v>
      </c>
      <c r="H84" s="90">
        <v>20000</v>
      </c>
      <c r="I84" s="65">
        <v>10000</v>
      </c>
      <c r="J84" s="81">
        <v>0</v>
      </c>
      <c r="K84" s="65"/>
      <c r="L84" s="65">
        <f t="shared" si="13"/>
        <v>10000</v>
      </c>
      <c r="M84" s="65">
        <f t="shared" si="14"/>
        <v>10000</v>
      </c>
      <c r="N84" s="65">
        <f t="shared" si="15"/>
        <v>16000</v>
      </c>
      <c r="O84" s="66">
        <f t="shared" si="16"/>
        <v>6000</v>
      </c>
      <c r="P84" s="82">
        <f t="shared" si="17"/>
        <v>0.5</v>
      </c>
      <c r="Q84" s="65">
        <f t="shared" si="18"/>
        <v>4000</v>
      </c>
      <c r="R84" s="49">
        <f t="shared" si="19"/>
        <v>4000</v>
      </c>
      <c r="S84" s="49">
        <v>1050</v>
      </c>
      <c r="T84" s="49"/>
      <c r="U84" s="49">
        <f t="shared" si="25"/>
        <v>1050</v>
      </c>
      <c r="V84" s="49">
        <f t="shared" si="21"/>
        <v>0</v>
      </c>
      <c r="W84" s="83">
        <f t="shared" si="22"/>
        <v>2950</v>
      </c>
      <c r="Z84" s="49">
        <f>(U84+W84)/H84</f>
        <v>0.2</v>
      </c>
      <c r="AA84" s="84">
        <v>2950</v>
      </c>
      <c r="AB84" s="65"/>
      <c r="AC84" s="85">
        <v>2950</v>
      </c>
      <c r="AD84" s="49"/>
      <c r="AE84" s="49">
        <f>VLOOKUP(F84,[1]Sheet1!$D$7:$O$12666,12,FALSE)</f>
        <v>1050</v>
      </c>
    </row>
    <row r="85" s="49" customFormat="1" ht="20" customHeight="1" spans="1:32">
      <c r="A85" s="86">
        <v>84</v>
      </c>
      <c r="B85" s="87" t="s">
        <v>101</v>
      </c>
      <c r="C85" s="102">
        <v>241002013</v>
      </c>
      <c r="D85" s="78" t="str">
        <f t="shared" si="23"/>
        <v>10</v>
      </c>
      <c r="E85" s="88">
        <v>21800</v>
      </c>
      <c r="F85" s="78" t="str">
        <f t="shared" si="24"/>
        <v>21800241002013</v>
      </c>
      <c r="G85" s="89" t="s">
        <v>37</v>
      </c>
      <c r="H85" s="90">
        <v>5000</v>
      </c>
      <c r="I85" s="65">
        <v>2500</v>
      </c>
      <c r="J85" s="81">
        <v>0</v>
      </c>
      <c r="K85" s="65"/>
      <c r="L85" s="65">
        <f t="shared" si="13"/>
        <v>2500</v>
      </c>
      <c r="M85" s="65">
        <f t="shared" si="14"/>
        <v>2500</v>
      </c>
      <c r="N85" s="65">
        <f t="shared" si="15"/>
        <v>4000</v>
      </c>
      <c r="O85" s="66">
        <f t="shared" si="16"/>
        <v>1500</v>
      </c>
      <c r="P85" s="82">
        <f t="shared" si="17"/>
        <v>0.5</v>
      </c>
      <c r="Q85" s="65">
        <f t="shared" si="18"/>
        <v>1000</v>
      </c>
      <c r="R85" s="49">
        <f t="shared" si="19"/>
        <v>1000</v>
      </c>
      <c r="S85" s="49">
        <v>2500</v>
      </c>
      <c r="T85" s="49"/>
      <c r="U85" s="49">
        <f t="shared" si="25"/>
        <v>2500</v>
      </c>
      <c r="V85" s="83">
        <f t="shared" si="21"/>
        <v>1500</v>
      </c>
      <c r="W85" s="49">
        <f t="shared" si="22"/>
        <v>0</v>
      </c>
      <c r="Y85" s="49">
        <f>(U85-V85)/H85</f>
        <v>0.2</v>
      </c>
      <c r="AA85" s="84">
        <v>-1500</v>
      </c>
      <c r="AB85" s="85">
        <v>-1500</v>
      </c>
      <c r="AC85" s="65"/>
      <c r="AD85" s="49"/>
      <c r="AE85" s="49">
        <f>VLOOKUP(F85,[1]Sheet1!$D$7:$O$12666,12,FALSE)</f>
        <v>2500</v>
      </c>
      <c r="AF85" s="84"/>
    </row>
    <row r="86" s="49" customFormat="1" ht="20" customHeight="1" spans="1:32">
      <c r="A86" s="86">
        <v>85</v>
      </c>
      <c r="B86" s="87" t="s">
        <v>102</v>
      </c>
      <c r="C86" s="102">
        <v>221102034</v>
      </c>
      <c r="D86" s="78" t="str">
        <f t="shared" si="23"/>
        <v>11</v>
      </c>
      <c r="E86" s="88">
        <v>21100</v>
      </c>
      <c r="F86" s="78" t="str">
        <f t="shared" si="24"/>
        <v>21100221102034</v>
      </c>
      <c r="G86" s="89" t="s">
        <v>40</v>
      </c>
      <c r="H86" s="90">
        <v>40000</v>
      </c>
      <c r="I86" s="65">
        <v>20000</v>
      </c>
      <c r="J86" s="81">
        <v>0</v>
      </c>
      <c r="K86" s="65">
        <v>20000</v>
      </c>
      <c r="L86" s="65">
        <f t="shared" si="13"/>
        <v>40000</v>
      </c>
      <c r="M86" s="65">
        <f t="shared" si="14"/>
        <v>0</v>
      </c>
      <c r="N86" s="65">
        <f t="shared" si="15"/>
        <v>32000</v>
      </c>
      <c r="O86" s="66">
        <f t="shared" si="16"/>
        <v>0</v>
      </c>
      <c r="P86" s="82">
        <f t="shared" si="17"/>
        <v>1</v>
      </c>
      <c r="Q86" s="65">
        <f t="shared" si="18"/>
        <v>8000</v>
      </c>
      <c r="R86" s="49">
        <f t="shared" si="19"/>
        <v>8000</v>
      </c>
      <c r="S86" s="49">
        <v>33412</v>
      </c>
      <c r="T86" s="49"/>
      <c r="U86" s="49">
        <f t="shared" si="25"/>
        <v>33412</v>
      </c>
      <c r="V86" s="83">
        <f t="shared" si="21"/>
        <v>25412</v>
      </c>
      <c r="W86" s="49">
        <f t="shared" si="22"/>
        <v>0</v>
      </c>
      <c r="Y86" s="49">
        <f>(U86-V86)/H86</f>
        <v>0.2</v>
      </c>
      <c r="AA86" s="84">
        <v>-25412</v>
      </c>
      <c r="AB86" s="85">
        <v>-25412</v>
      </c>
      <c r="AC86" s="65"/>
      <c r="AD86" s="49"/>
      <c r="AE86" s="49">
        <f>VLOOKUP(F86,[1]Sheet1!$D$7:$O$12666,12,FALSE)</f>
        <v>33412</v>
      </c>
      <c r="AF86" s="84"/>
    </row>
    <row r="87" s="49" customFormat="1" ht="20" customHeight="1" spans="1:32">
      <c r="A87" s="86">
        <v>87</v>
      </c>
      <c r="B87" s="87" t="s">
        <v>75</v>
      </c>
      <c r="C87" s="88">
        <v>241001001</v>
      </c>
      <c r="D87" s="78" t="str">
        <f t="shared" si="23"/>
        <v>10</v>
      </c>
      <c r="E87" s="88">
        <v>11000</v>
      </c>
      <c r="F87" s="78" t="str">
        <f t="shared" si="24"/>
        <v>11000241001001</v>
      </c>
      <c r="G87" s="89" t="s">
        <v>103</v>
      </c>
      <c r="H87" s="90">
        <v>2000000</v>
      </c>
      <c r="I87" s="65">
        <v>1000000</v>
      </c>
      <c r="J87" s="81">
        <v>0</v>
      </c>
      <c r="K87" s="65">
        <v>250000</v>
      </c>
      <c r="L87" s="65">
        <f t="shared" si="13"/>
        <v>1250000</v>
      </c>
      <c r="M87" s="65">
        <f t="shared" si="14"/>
        <v>750000</v>
      </c>
      <c r="N87" s="65">
        <f t="shared" si="15"/>
        <v>1600000</v>
      </c>
      <c r="O87" s="66">
        <f t="shared" si="16"/>
        <v>350000</v>
      </c>
      <c r="P87" s="82">
        <f t="shared" si="17"/>
        <v>0.63</v>
      </c>
      <c r="Q87" s="65">
        <f t="shared" si="18"/>
        <v>400000</v>
      </c>
      <c r="R87" s="49">
        <f t="shared" si="19"/>
        <v>400000</v>
      </c>
      <c r="S87" s="49">
        <v>0</v>
      </c>
      <c r="T87" s="49"/>
      <c r="U87" s="49">
        <f t="shared" si="25"/>
        <v>0</v>
      </c>
      <c r="V87" s="49">
        <f t="shared" si="21"/>
        <v>0</v>
      </c>
      <c r="W87" s="83">
        <f t="shared" si="22"/>
        <v>400000</v>
      </c>
      <c r="Z87" s="49">
        <f>(U87+W87)/H87</f>
        <v>0.2</v>
      </c>
      <c r="AA87" s="84">
        <v>400000</v>
      </c>
      <c r="AB87" s="65"/>
      <c r="AC87" s="85">
        <v>400000</v>
      </c>
      <c r="AD87" s="49"/>
      <c r="AE87" s="49">
        <f>VLOOKUP(F87,[1]Sheet1!$D$7:$O$12666,12,FALSE)</f>
        <v>0</v>
      </c>
    </row>
    <row r="88" s="49" customFormat="1" ht="20" customHeight="1" spans="1:32">
      <c r="A88" s="86">
        <v>88</v>
      </c>
      <c r="B88" s="87" t="s">
        <v>44</v>
      </c>
      <c r="C88" s="88">
        <v>226115005</v>
      </c>
      <c r="D88" s="78" t="str">
        <f t="shared" si="23"/>
        <v>61</v>
      </c>
      <c r="E88" s="88">
        <v>10700</v>
      </c>
      <c r="F88" s="78" t="str">
        <f t="shared" si="24"/>
        <v>10700226115005</v>
      </c>
      <c r="G88" s="89" t="s">
        <v>104</v>
      </c>
      <c r="H88" s="90">
        <v>10017502</v>
      </c>
      <c r="I88" s="65">
        <v>5008751</v>
      </c>
      <c r="J88" s="81">
        <v>0</v>
      </c>
      <c r="K88" s="65">
        <v>1380000</v>
      </c>
      <c r="L88" s="65">
        <f t="shared" si="13"/>
        <v>6388751</v>
      </c>
      <c r="M88" s="65">
        <f t="shared" si="14"/>
        <v>3628751</v>
      </c>
      <c r="N88" s="65">
        <f t="shared" si="15"/>
        <v>8014001.6</v>
      </c>
      <c r="O88" s="66">
        <f t="shared" si="16"/>
        <v>1625250.6</v>
      </c>
      <c r="P88" s="82">
        <f t="shared" si="17"/>
        <v>0.64</v>
      </c>
      <c r="Q88" s="65">
        <f t="shared" si="18"/>
        <v>2003500.4</v>
      </c>
      <c r="R88" s="49">
        <f t="shared" si="19"/>
        <v>2003500.4</v>
      </c>
      <c r="S88" s="49">
        <v>983353.86</v>
      </c>
      <c r="T88" s="49">
        <f>VLOOKUP(C88,[2]Sheet2!$A$1:$B$65536,2,FALSE)</f>
        <v>19721.5</v>
      </c>
      <c r="U88" s="49">
        <f t="shared" si="25"/>
        <v>963632.36</v>
      </c>
      <c r="V88" s="49">
        <f t="shared" si="21"/>
        <v>0</v>
      </c>
      <c r="W88" s="83">
        <f t="shared" si="22"/>
        <v>1039868.04</v>
      </c>
      <c r="Z88" s="49">
        <f>(U88+W88)/H88</f>
        <v>0.2</v>
      </c>
      <c r="AA88" s="84">
        <v>1039868.04</v>
      </c>
      <c r="AB88" s="65"/>
      <c r="AC88" s="85">
        <v>1039868.04</v>
      </c>
      <c r="AD88" s="49"/>
      <c r="AE88" s="49">
        <f>VLOOKUP(F88,[1]Sheet1!$D$7:$O$12666,12,FALSE)</f>
        <v>983353.86</v>
      </c>
    </row>
    <row r="89" s="49" customFormat="1" ht="20" customHeight="1" spans="1:32">
      <c r="A89" s="86">
        <v>89</v>
      </c>
      <c r="B89" s="87" t="s">
        <v>89</v>
      </c>
      <c r="C89" s="88">
        <v>221001108</v>
      </c>
      <c r="D89" s="78" t="str">
        <f t="shared" si="23"/>
        <v>10</v>
      </c>
      <c r="E89" s="88">
        <v>11100</v>
      </c>
      <c r="F89" s="78" t="str">
        <f t="shared" si="24"/>
        <v>11100221001108</v>
      </c>
      <c r="G89" s="89" t="s">
        <v>105</v>
      </c>
      <c r="H89" s="90">
        <v>1310000</v>
      </c>
      <c r="I89" s="65">
        <v>655000</v>
      </c>
      <c r="J89" s="81">
        <v>0</v>
      </c>
      <c r="K89" s="65">
        <v>225451.9</v>
      </c>
      <c r="L89" s="65">
        <f t="shared" si="13"/>
        <v>880451.9</v>
      </c>
      <c r="M89" s="65">
        <f t="shared" si="14"/>
        <v>429548.1</v>
      </c>
      <c r="N89" s="65">
        <f t="shared" si="15"/>
        <v>1048000</v>
      </c>
      <c r="O89" s="66">
        <f t="shared" si="16"/>
        <v>167548.1</v>
      </c>
      <c r="P89" s="82">
        <f t="shared" si="17"/>
        <v>0.67</v>
      </c>
      <c r="Q89" s="65">
        <f t="shared" si="18"/>
        <v>262000</v>
      </c>
      <c r="R89" s="49">
        <f t="shared" si="19"/>
        <v>262000</v>
      </c>
      <c r="S89" s="49">
        <v>0</v>
      </c>
      <c r="T89" s="49"/>
      <c r="U89" s="49">
        <f t="shared" si="25"/>
        <v>0</v>
      </c>
      <c r="V89" s="49">
        <f t="shared" si="21"/>
        <v>0</v>
      </c>
      <c r="W89" s="83">
        <f t="shared" si="22"/>
        <v>262000</v>
      </c>
      <c r="Z89" s="49">
        <f>(U89+W89)/H89</f>
        <v>0.2</v>
      </c>
      <c r="AA89" s="84">
        <v>262000</v>
      </c>
      <c r="AB89" s="65"/>
      <c r="AC89" s="85">
        <v>262000</v>
      </c>
      <c r="AD89" s="49"/>
      <c r="AE89" s="49">
        <f>VLOOKUP(F89,[1]Sheet1!$D$7:$O$12666,12,FALSE)</f>
        <v>0</v>
      </c>
    </row>
    <row r="90" s="49" customFormat="1" ht="20" customHeight="1" spans="1:32">
      <c r="A90" s="86">
        <v>90</v>
      </c>
      <c r="B90" s="87" t="s">
        <v>59</v>
      </c>
      <c r="C90" s="102">
        <v>241002004</v>
      </c>
      <c r="D90" s="78" t="str">
        <f t="shared" si="23"/>
        <v>10</v>
      </c>
      <c r="E90" s="88">
        <v>20500</v>
      </c>
      <c r="F90" s="78" t="str">
        <f t="shared" si="24"/>
        <v>20500241002004</v>
      </c>
      <c r="G90" s="89" t="s">
        <v>37</v>
      </c>
      <c r="H90" s="90">
        <v>257500</v>
      </c>
      <c r="I90" s="65">
        <v>128750</v>
      </c>
      <c r="J90" s="81">
        <v>0</v>
      </c>
      <c r="K90" s="65">
        <v>50000</v>
      </c>
      <c r="L90" s="65">
        <f t="shared" si="13"/>
        <v>178750</v>
      </c>
      <c r="M90" s="65">
        <f t="shared" si="14"/>
        <v>78750</v>
      </c>
      <c r="N90" s="65">
        <f t="shared" si="15"/>
        <v>206000</v>
      </c>
      <c r="O90" s="66">
        <f t="shared" si="16"/>
        <v>27250</v>
      </c>
      <c r="P90" s="82">
        <f t="shared" si="17"/>
        <v>0.69</v>
      </c>
      <c r="Q90" s="65">
        <f t="shared" si="18"/>
        <v>51500</v>
      </c>
      <c r="R90" s="49">
        <f t="shared" si="19"/>
        <v>51500</v>
      </c>
      <c r="S90" s="49">
        <v>131558</v>
      </c>
      <c r="T90" s="49">
        <f>VLOOKUP(C90,[2]Sheet2!$A$1:$B$65536,2,FALSE)</f>
        <v>86127.99</v>
      </c>
      <c r="U90" s="49">
        <f t="shared" si="25"/>
        <v>45430.01</v>
      </c>
      <c r="V90" s="49">
        <f t="shared" si="21"/>
        <v>0</v>
      </c>
      <c r="W90" s="83">
        <f t="shared" si="22"/>
        <v>6069.99000000001</v>
      </c>
      <c r="Y90" s="49">
        <f>(U90-V90)/H90</f>
        <v>0.176427223300971</v>
      </c>
      <c r="AA90" s="84">
        <v>6069.99000000001</v>
      </c>
      <c r="AB90" s="85"/>
      <c r="AC90" s="85">
        <v>6069.99000000001</v>
      </c>
      <c r="AD90" s="49"/>
      <c r="AE90" s="49">
        <f>VLOOKUP(F90,[1]Sheet1!$D$7:$O$12666,12,FALSE)</f>
        <v>131558</v>
      </c>
    </row>
    <row r="91" s="49" customFormat="1" ht="20" customHeight="1" spans="1:32">
      <c r="A91" s="86">
        <v>91</v>
      </c>
      <c r="B91" s="87" t="s">
        <v>95</v>
      </c>
      <c r="C91" s="102">
        <v>221102045</v>
      </c>
      <c r="D91" s="78" t="str">
        <f t="shared" si="23"/>
        <v>11</v>
      </c>
      <c r="E91" s="88">
        <v>20900</v>
      </c>
      <c r="F91" s="78" t="str">
        <f t="shared" si="24"/>
        <v>20900221102045</v>
      </c>
      <c r="G91" s="89" t="s">
        <v>35</v>
      </c>
      <c r="H91" s="90">
        <v>912500</v>
      </c>
      <c r="I91" s="65">
        <v>456250</v>
      </c>
      <c r="J91" s="81">
        <v>0</v>
      </c>
      <c r="K91" s="65">
        <v>170000</v>
      </c>
      <c r="L91" s="65">
        <f t="shared" si="13"/>
        <v>626250</v>
      </c>
      <c r="M91" s="65">
        <f t="shared" si="14"/>
        <v>286250</v>
      </c>
      <c r="N91" s="65">
        <f t="shared" si="15"/>
        <v>730000</v>
      </c>
      <c r="O91" s="66">
        <f t="shared" si="16"/>
        <v>103750</v>
      </c>
      <c r="P91" s="82">
        <f t="shared" si="17"/>
        <v>0.69</v>
      </c>
      <c r="Q91" s="65">
        <f t="shared" si="18"/>
        <v>182500</v>
      </c>
      <c r="R91" s="49">
        <f t="shared" si="19"/>
        <v>182500</v>
      </c>
      <c r="S91" s="49">
        <v>280192.45</v>
      </c>
      <c r="T91" s="49">
        <f>VLOOKUP(C91,[2]Sheet2!$A$1:$B$65536,2,FALSE)</f>
        <v>53147</v>
      </c>
      <c r="U91" s="49">
        <f t="shared" si="25"/>
        <v>227045.45</v>
      </c>
      <c r="V91" s="83">
        <f t="shared" si="21"/>
        <v>44545.45</v>
      </c>
      <c r="W91" s="49">
        <f t="shared" si="22"/>
        <v>0</v>
      </c>
      <c r="Y91" s="49">
        <f>(U91-V91)/H91</f>
        <v>0.2</v>
      </c>
      <c r="AA91" s="84">
        <v>-44545.45</v>
      </c>
      <c r="AB91" s="85">
        <v>-44545.45</v>
      </c>
      <c r="AC91" s="65"/>
      <c r="AD91" s="49"/>
      <c r="AE91" s="49">
        <f>VLOOKUP(F91,[1]Sheet1!$D$7:$O$12666,12,FALSE)</f>
        <v>280192.45</v>
      </c>
      <c r="AF91" s="84"/>
    </row>
    <row r="92" s="49" customFormat="1" ht="20" customHeight="1" spans="1:32">
      <c r="A92" s="86">
        <v>92</v>
      </c>
      <c r="B92" s="87" t="s">
        <v>59</v>
      </c>
      <c r="C92" s="102">
        <v>221102023</v>
      </c>
      <c r="D92" s="78" t="str">
        <f t="shared" si="23"/>
        <v>11</v>
      </c>
      <c r="E92" s="88">
        <v>20500</v>
      </c>
      <c r="F92" s="78" t="str">
        <f t="shared" si="24"/>
        <v>20500221102023</v>
      </c>
      <c r="G92" s="89" t="s">
        <v>40</v>
      </c>
      <c r="H92" s="90">
        <v>70000</v>
      </c>
      <c r="I92" s="65">
        <v>35000</v>
      </c>
      <c r="J92" s="81">
        <v>0</v>
      </c>
      <c r="K92" s="65">
        <v>15000</v>
      </c>
      <c r="L92" s="65">
        <f t="shared" si="13"/>
        <v>50000</v>
      </c>
      <c r="M92" s="65">
        <f t="shared" si="14"/>
        <v>20000</v>
      </c>
      <c r="N92" s="65">
        <f t="shared" si="15"/>
        <v>56000</v>
      </c>
      <c r="O92" s="66">
        <f t="shared" si="16"/>
        <v>6000</v>
      </c>
      <c r="P92" s="82">
        <f t="shared" si="17"/>
        <v>0.71</v>
      </c>
      <c r="Q92" s="65">
        <f t="shared" si="18"/>
        <v>14000</v>
      </c>
      <c r="R92" s="49">
        <f t="shared" si="19"/>
        <v>14000</v>
      </c>
      <c r="S92" s="49">
        <v>22507.18</v>
      </c>
      <c r="T92" s="49">
        <f>VLOOKUP(C92,[2]Sheet2!$A$1:$B$65536,2,FALSE)</f>
        <v>20755</v>
      </c>
      <c r="U92" s="49">
        <f t="shared" si="25"/>
        <v>1752.18</v>
      </c>
      <c r="V92" s="49">
        <f t="shared" si="21"/>
        <v>0</v>
      </c>
      <c r="W92" s="83">
        <f t="shared" si="22"/>
        <v>12247.82</v>
      </c>
      <c r="Z92" s="49">
        <f>(U92+W92)/H92</f>
        <v>0.2</v>
      </c>
      <c r="AA92" s="84">
        <v>12247.82</v>
      </c>
      <c r="AB92" s="65"/>
      <c r="AC92" s="85">
        <v>12247.82</v>
      </c>
      <c r="AD92" s="49"/>
      <c r="AE92" s="49">
        <f>VLOOKUP(F92,[1]Sheet1!$D$7:$O$12666,12,FALSE)</f>
        <v>22507.18</v>
      </c>
    </row>
    <row r="93" s="49" customFormat="1" ht="20" customHeight="1" spans="1:32">
      <c r="A93" s="86">
        <v>93</v>
      </c>
      <c r="B93" s="87" t="s">
        <v>33</v>
      </c>
      <c r="C93" s="102">
        <v>231003</v>
      </c>
      <c r="D93" s="78" t="str">
        <f t="shared" si="23"/>
        <v>10</v>
      </c>
      <c r="E93" s="88">
        <v>20700</v>
      </c>
      <c r="F93" s="78" t="str">
        <f t="shared" si="24"/>
        <v>20700231003</v>
      </c>
      <c r="G93" s="89" t="s">
        <v>106</v>
      </c>
      <c r="H93" s="90">
        <v>500000</v>
      </c>
      <c r="I93" s="65">
        <v>250000</v>
      </c>
      <c r="J93" s="81">
        <v>125000</v>
      </c>
      <c r="K93" s="65"/>
      <c r="L93" s="65">
        <f t="shared" si="13"/>
        <v>375000</v>
      </c>
      <c r="M93" s="65">
        <f t="shared" si="14"/>
        <v>125000</v>
      </c>
      <c r="N93" s="65">
        <f t="shared" si="15"/>
        <v>400000</v>
      </c>
      <c r="O93" s="66">
        <f t="shared" si="16"/>
        <v>25000</v>
      </c>
      <c r="P93" s="82">
        <f t="shared" si="17"/>
        <v>0.75</v>
      </c>
      <c r="Q93" s="65">
        <f t="shared" si="18"/>
        <v>100000</v>
      </c>
      <c r="R93" s="49">
        <f t="shared" si="19"/>
        <v>100000</v>
      </c>
      <c r="S93" s="49">
        <v>35768.74</v>
      </c>
      <c r="T93" s="49">
        <f>VLOOKUP(C93,[2]Sheet2!$A$1:$B$65536,2,FALSE)</f>
        <v>29086.7</v>
      </c>
      <c r="U93" s="49">
        <f t="shared" si="25"/>
        <v>6682.04</v>
      </c>
      <c r="V93" s="49">
        <f t="shared" si="21"/>
        <v>0</v>
      </c>
      <c r="W93" s="83">
        <f t="shared" si="22"/>
        <v>93317.96</v>
      </c>
      <c r="Z93" s="49">
        <f>(U93+W93)/H93</f>
        <v>0.2</v>
      </c>
      <c r="AA93" s="84">
        <v>93317.96</v>
      </c>
      <c r="AB93" s="65"/>
      <c r="AC93" s="85">
        <v>93317.96</v>
      </c>
      <c r="AD93" s="49"/>
      <c r="AE93" s="49">
        <f>VLOOKUP(F93,[1]Sheet1!$D$7:$O$12666,12,FALSE)</f>
        <v>35768.74</v>
      </c>
    </row>
    <row r="94" s="49" customFormat="1" ht="20" customHeight="1" spans="1:32">
      <c r="A94" s="86">
        <v>94</v>
      </c>
      <c r="B94" s="87" t="s">
        <v>107</v>
      </c>
      <c r="C94" s="88">
        <v>221001121</v>
      </c>
      <c r="D94" s="78" t="str">
        <f t="shared" si="23"/>
        <v>10</v>
      </c>
      <c r="E94" s="88">
        <v>11300</v>
      </c>
      <c r="F94" s="78" t="str">
        <f t="shared" si="24"/>
        <v>11300221001121</v>
      </c>
      <c r="G94" s="89" t="s">
        <v>108</v>
      </c>
      <c r="H94" s="90">
        <v>1500000</v>
      </c>
      <c r="I94" s="65">
        <v>750000</v>
      </c>
      <c r="J94" s="81">
        <v>375000</v>
      </c>
      <c r="K94" s="65"/>
      <c r="L94" s="65">
        <f t="shared" si="13"/>
        <v>1125000</v>
      </c>
      <c r="M94" s="65">
        <f t="shared" si="14"/>
        <v>375000</v>
      </c>
      <c r="N94" s="65">
        <f t="shared" si="15"/>
        <v>1200000</v>
      </c>
      <c r="O94" s="66">
        <f t="shared" si="16"/>
        <v>75000</v>
      </c>
      <c r="P94" s="82">
        <f t="shared" si="17"/>
        <v>0.75</v>
      </c>
      <c r="Q94" s="65">
        <f t="shared" si="18"/>
        <v>300000</v>
      </c>
      <c r="R94" s="49">
        <f t="shared" si="19"/>
        <v>300000</v>
      </c>
      <c r="S94" s="49">
        <v>648436.05</v>
      </c>
      <c r="T94" s="49">
        <f>VLOOKUP(C94,[2]Sheet2!$A$1:$B$65536,2,FALSE)</f>
        <v>150965.63</v>
      </c>
      <c r="U94" s="49">
        <f t="shared" si="25"/>
        <v>497470.42</v>
      </c>
      <c r="V94" s="83">
        <f t="shared" si="21"/>
        <v>197470.42</v>
      </c>
      <c r="W94" s="49">
        <f t="shared" si="22"/>
        <v>0</v>
      </c>
      <c r="Y94" s="49">
        <f>(U94-V94)/H94</f>
        <v>0.2</v>
      </c>
      <c r="AA94" s="84">
        <v>-197470.42</v>
      </c>
      <c r="AB94" s="85">
        <v>-197470.42</v>
      </c>
      <c r="AC94" s="65"/>
      <c r="AD94" s="49"/>
      <c r="AE94" s="49">
        <f>VLOOKUP(F94,[1]Sheet1!$D$7:$O$12666,12,FALSE)</f>
        <v>648436.05</v>
      </c>
      <c r="AF94" s="84"/>
    </row>
    <row r="95" s="50" customFormat="1" ht="20" customHeight="1" spans="1:32">
      <c r="A95" s="91">
        <v>95</v>
      </c>
      <c r="B95" s="92" t="s">
        <v>27</v>
      </c>
      <c r="C95" s="93">
        <v>220111</v>
      </c>
      <c r="D95" s="94" t="str">
        <f t="shared" si="23"/>
        <v>01</v>
      </c>
      <c r="E95" s="93">
        <v>10100</v>
      </c>
      <c r="F95" s="94" t="str">
        <f t="shared" si="24"/>
        <v>10100220111</v>
      </c>
      <c r="G95" s="95" t="s">
        <v>109</v>
      </c>
      <c r="H95" s="96">
        <v>96000</v>
      </c>
      <c r="I95" s="97">
        <v>48000</v>
      </c>
      <c r="J95" s="98">
        <v>24000</v>
      </c>
      <c r="K95" s="97"/>
      <c r="L95" s="97">
        <f t="shared" si="13"/>
        <v>72000</v>
      </c>
      <c r="M95" s="97">
        <f t="shared" si="14"/>
        <v>24000</v>
      </c>
      <c r="N95" s="97">
        <f t="shared" si="15"/>
        <v>76800</v>
      </c>
      <c r="O95" s="66">
        <f t="shared" si="16"/>
        <v>4800</v>
      </c>
      <c r="P95" s="99">
        <f t="shared" si="17"/>
        <v>0.75</v>
      </c>
      <c r="Q95" s="65">
        <f t="shared" si="18"/>
        <v>19200</v>
      </c>
      <c r="R95" s="50">
        <f t="shared" si="19"/>
        <v>19200</v>
      </c>
      <c r="S95" s="50">
        <v>40000</v>
      </c>
      <c r="T95" s="49"/>
      <c r="U95" s="50">
        <f t="shared" si="25"/>
        <v>40000</v>
      </c>
      <c r="V95" s="50">
        <f t="shared" si="21"/>
        <v>20800</v>
      </c>
      <c r="W95" s="50">
        <f t="shared" si="22"/>
        <v>0</v>
      </c>
      <c r="Y95" s="49">
        <f>(U95-V95)/H95</f>
        <v>0.2</v>
      </c>
      <c r="Z95" s="49"/>
      <c r="AA95" s="100"/>
      <c r="AB95" s="101"/>
      <c r="AC95" s="97"/>
      <c r="AD95" s="50"/>
      <c r="AE95" s="49">
        <f>VLOOKUP(F95,[1]Sheet1!$D$7:$O$12666,12,FALSE)</f>
        <v>40000</v>
      </c>
    </row>
    <row r="96" s="49" customFormat="1" ht="20" customHeight="1" spans="1:32">
      <c r="A96" s="86">
        <v>96</v>
      </c>
      <c r="B96" s="87" t="s">
        <v>44</v>
      </c>
      <c r="C96" s="88">
        <v>226115003</v>
      </c>
      <c r="D96" s="78" t="str">
        <f t="shared" si="23"/>
        <v>61</v>
      </c>
      <c r="E96" s="88">
        <v>10700</v>
      </c>
      <c r="F96" s="78" t="str">
        <f t="shared" si="24"/>
        <v>10700226115003</v>
      </c>
      <c r="G96" s="89" t="s">
        <v>110</v>
      </c>
      <c r="H96" s="90">
        <v>350000</v>
      </c>
      <c r="I96" s="65">
        <v>175000</v>
      </c>
      <c r="J96" s="81">
        <v>87500</v>
      </c>
      <c r="K96" s="65"/>
      <c r="L96" s="65">
        <f t="shared" si="13"/>
        <v>262500</v>
      </c>
      <c r="M96" s="65">
        <f t="shared" si="14"/>
        <v>87500</v>
      </c>
      <c r="N96" s="65">
        <f t="shared" si="15"/>
        <v>280000</v>
      </c>
      <c r="O96" s="66">
        <f t="shared" si="16"/>
        <v>17500</v>
      </c>
      <c r="P96" s="82">
        <f t="shared" si="17"/>
        <v>0.75</v>
      </c>
      <c r="Q96" s="65">
        <f t="shared" si="18"/>
        <v>70000</v>
      </c>
      <c r="R96" s="49">
        <f t="shared" si="19"/>
        <v>70000</v>
      </c>
      <c r="S96" s="49">
        <v>54443.95</v>
      </c>
      <c r="T96" s="49">
        <f>VLOOKUP(C96,[2]Sheet2!$A$1:$B$65536,2,FALSE)</f>
        <v>9530</v>
      </c>
      <c r="U96" s="49">
        <f t="shared" si="25"/>
        <v>44913.95</v>
      </c>
      <c r="V96" s="49">
        <f t="shared" si="21"/>
        <v>0</v>
      </c>
      <c r="W96" s="83">
        <f t="shared" si="22"/>
        <v>25086.05</v>
      </c>
      <c r="Z96" s="49">
        <f>(U96+W96)/H96</f>
        <v>0.2</v>
      </c>
      <c r="AA96" s="84">
        <v>25086.05</v>
      </c>
      <c r="AB96" s="65"/>
      <c r="AC96" s="85">
        <v>25086.05</v>
      </c>
      <c r="AD96" s="49"/>
      <c r="AE96" s="49">
        <f>VLOOKUP(F96,[1]Sheet1!$D$7:$O$12666,12,FALSE)</f>
        <v>54443.95</v>
      </c>
    </row>
    <row r="97" s="50" customFormat="1" ht="20" customHeight="1" spans="1:32">
      <c r="A97" s="91">
        <v>97</v>
      </c>
      <c r="B97" s="92" t="s">
        <v>44</v>
      </c>
      <c r="C97" s="93">
        <v>226115002</v>
      </c>
      <c r="D97" s="94" t="str">
        <f t="shared" si="23"/>
        <v>61</v>
      </c>
      <c r="E97" s="93">
        <v>10700</v>
      </c>
      <c r="F97" s="94" t="str">
        <f t="shared" si="24"/>
        <v>10700226115002</v>
      </c>
      <c r="G97" s="95" t="s">
        <v>111</v>
      </c>
      <c r="H97" s="96">
        <v>10364996</v>
      </c>
      <c r="I97" s="97">
        <v>5182498</v>
      </c>
      <c r="J97" s="98">
        <v>2591249</v>
      </c>
      <c r="K97" s="97"/>
      <c r="L97" s="97">
        <f t="shared" si="13"/>
        <v>7773747</v>
      </c>
      <c r="M97" s="97">
        <f t="shared" si="14"/>
        <v>2591249</v>
      </c>
      <c r="N97" s="97">
        <f t="shared" si="15"/>
        <v>8291996.8</v>
      </c>
      <c r="O97" s="66">
        <f t="shared" si="16"/>
        <v>518249.8</v>
      </c>
      <c r="P97" s="99">
        <f t="shared" si="17"/>
        <v>0.75</v>
      </c>
      <c r="Q97" s="65">
        <f t="shared" si="18"/>
        <v>2072999.2</v>
      </c>
      <c r="R97" s="50">
        <f t="shared" si="19"/>
        <v>2072999.2</v>
      </c>
      <c r="S97" s="50">
        <v>3358747</v>
      </c>
      <c r="T97" s="49"/>
      <c r="U97" s="50">
        <f t="shared" si="25"/>
        <v>3358747</v>
      </c>
      <c r="V97" s="50">
        <f t="shared" si="21"/>
        <v>1285747.8</v>
      </c>
      <c r="W97" s="50">
        <f t="shared" si="22"/>
        <v>0</v>
      </c>
      <c r="Y97" s="49">
        <f>(U97-V97)/H97</f>
        <v>0.2</v>
      </c>
      <c r="Z97" s="49"/>
      <c r="AA97" s="100"/>
      <c r="AB97" s="101"/>
      <c r="AC97" s="97"/>
      <c r="AD97" s="50"/>
      <c r="AE97" s="49">
        <f>VLOOKUP(F97,[1]Sheet1!$D$7:$O$12666,12,FALSE)</f>
        <v>3358747</v>
      </c>
    </row>
    <row r="98" s="49" customFormat="1" ht="20" customHeight="1" spans="1:32">
      <c r="A98" s="86">
        <v>98</v>
      </c>
      <c r="B98" s="87" t="s">
        <v>48</v>
      </c>
      <c r="C98" s="102">
        <v>221102031</v>
      </c>
      <c r="D98" s="78" t="str">
        <f t="shared" si="23"/>
        <v>11</v>
      </c>
      <c r="E98" s="88">
        <v>21000</v>
      </c>
      <c r="F98" s="78" t="str">
        <f t="shared" si="24"/>
        <v>21000221102031</v>
      </c>
      <c r="G98" s="89" t="s">
        <v>35</v>
      </c>
      <c r="H98" s="90">
        <v>695000</v>
      </c>
      <c r="I98" s="65">
        <v>347500</v>
      </c>
      <c r="J98" s="81">
        <v>173750</v>
      </c>
      <c r="K98" s="65"/>
      <c r="L98" s="65">
        <f t="shared" si="13"/>
        <v>521250</v>
      </c>
      <c r="M98" s="65">
        <f t="shared" si="14"/>
        <v>173750</v>
      </c>
      <c r="N98" s="65">
        <f t="shared" si="15"/>
        <v>556000</v>
      </c>
      <c r="O98" s="66">
        <f t="shared" si="16"/>
        <v>34750</v>
      </c>
      <c r="P98" s="82">
        <f t="shared" si="17"/>
        <v>0.75</v>
      </c>
      <c r="Q98" s="65">
        <f t="shared" si="18"/>
        <v>139000</v>
      </c>
      <c r="R98" s="49">
        <f t="shared" si="19"/>
        <v>139000</v>
      </c>
      <c r="S98" s="49">
        <v>116114.2</v>
      </c>
      <c r="T98" s="49">
        <f>VLOOKUP(C98,[2]Sheet2!$A$1:$B$65536,2,FALSE)</f>
        <v>18662.4</v>
      </c>
      <c r="U98" s="49">
        <f t="shared" si="25"/>
        <v>97451.8</v>
      </c>
      <c r="V98" s="49">
        <f t="shared" si="21"/>
        <v>0</v>
      </c>
      <c r="W98" s="83">
        <f t="shared" si="22"/>
        <v>41548.2</v>
      </c>
      <c r="Z98" s="49">
        <f>(U98+W98)/H98</f>
        <v>0.2</v>
      </c>
      <c r="AA98" s="84">
        <v>41548.2</v>
      </c>
      <c r="AB98" s="65"/>
      <c r="AC98" s="85">
        <v>41548.2</v>
      </c>
      <c r="AD98" s="49"/>
      <c r="AE98" s="49">
        <f>VLOOKUP(F98,[1]Sheet1!$D$7:$O$12666,12,FALSE)</f>
        <v>116114.2</v>
      </c>
    </row>
    <row r="99" s="50" customFormat="1" ht="20" customHeight="1" spans="1:32">
      <c r="A99" s="91">
        <v>99</v>
      </c>
      <c r="B99" s="92" t="s">
        <v>49</v>
      </c>
      <c r="C99" s="93">
        <v>221001116</v>
      </c>
      <c r="D99" s="94" t="str">
        <f t="shared" si="23"/>
        <v>10</v>
      </c>
      <c r="E99" s="93">
        <v>11700</v>
      </c>
      <c r="F99" s="94" t="str">
        <f t="shared" si="24"/>
        <v>11700221001116</v>
      </c>
      <c r="G99" s="95" t="s">
        <v>112</v>
      </c>
      <c r="H99" s="96">
        <v>640000</v>
      </c>
      <c r="I99" s="97">
        <v>320000</v>
      </c>
      <c r="J99" s="98">
        <v>160000</v>
      </c>
      <c r="K99" s="97"/>
      <c r="L99" s="97">
        <f t="shared" si="13"/>
        <v>480000</v>
      </c>
      <c r="M99" s="97">
        <f t="shared" si="14"/>
        <v>160000</v>
      </c>
      <c r="N99" s="97">
        <f t="shared" si="15"/>
        <v>512000</v>
      </c>
      <c r="O99" s="66">
        <f t="shared" si="16"/>
        <v>32000</v>
      </c>
      <c r="P99" s="99">
        <f t="shared" si="17"/>
        <v>0.75</v>
      </c>
      <c r="Q99" s="65">
        <f t="shared" si="18"/>
        <v>128000</v>
      </c>
      <c r="R99" s="50">
        <f t="shared" si="19"/>
        <v>128000</v>
      </c>
      <c r="S99" s="50">
        <v>229781.5</v>
      </c>
      <c r="T99" s="49">
        <f>VLOOKUP(C99,[2]Sheet2!$A$1:$B$65536,2,FALSE)</f>
        <v>154350</v>
      </c>
      <c r="U99" s="50">
        <f t="shared" si="25"/>
        <v>75431.5</v>
      </c>
      <c r="V99" s="50">
        <f t="shared" si="21"/>
        <v>0</v>
      </c>
      <c r="W99" s="50">
        <f t="shared" si="22"/>
        <v>52568.5</v>
      </c>
      <c r="Y99" s="49">
        <f>(U99-V99)/H99</f>
        <v>0.11786171875</v>
      </c>
      <c r="Z99" s="49"/>
      <c r="AA99" s="100"/>
      <c r="AB99" s="101"/>
      <c r="AC99" s="97"/>
      <c r="AD99" s="50"/>
      <c r="AE99" s="49">
        <f>VLOOKUP(F99,[1]Sheet1!$D$7:$O$12666,12,FALSE)</f>
        <v>229781.5</v>
      </c>
    </row>
    <row r="100" s="49" customFormat="1" ht="20" customHeight="1" spans="1:32">
      <c r="A100" s="86">
        <v>100</v>
      </c>
      <c r="B100" s="87" t="s">
        <v>57</v>
      </c>
      <c r="C100" s="102">
        <v>221001180</v>
      </c>
      <c r="D100" s="78" t="str">
        <f t="shared" si="23"/>
        <v>10</v>
      </c>
      <c r="E100" s="88">
        <v>22000</v>
      </c>
      <c r="F100" s="78" t="str">
        <f t="shared" si="24"/>
        <v>22000221001180</v>
      </c>
      <c r="G100" s="89" t="s">
        <v>34</v>
      </c>
      <c r="H100" s="90">
        <v>90000</v>
      </c>
      <c r="I100" s="65">
        <v>45000</v>
      </c>
      <c r="J100" s="81">
        <v>22500</v>
      </c>
      <c r="K100" s="65"/>
      <c r="L100" s="65">
        <f t="shared" si="13"/>
        <v>67500</v>
      </c>
      <c r="M100" s="65">
        <f t="shared" si="14"/>
        <v>22500</v>
      </c>
      <c r="N100" s="65">
        <f t="shared" si="15"/>
        <v>72000</v>
      </c>
      <c r="O100" s="66">
        <f t="shared" si="16"/>
        <v>4500</v>
      </c>
      <c r="P100" s="82">
        <f t="shared" si="17"/>
        <v>0.75</v>
      </c>
      <c r="Q100" s="65">
        <f t="shared" si="18"/>
        <v>18000</v>
      </c>
      <c r="R100" s="49">
        <f t="shared" si="19"/>
        <v>18000</v>
      </c>
      <c r="S100" s="49">
        <v>22694.95</v>
      </c>
      <c r="T100" s="49">
        <f>VLOOKUP(C100,[2]Sheet2!$A$1:$B$65536,2,FALSE)</f>
        <v>18962.52</v>
      </c>
      <c r="U100" s="49">
        <f t="shared" si="25"/>
        <v>3732.43</v>
      </c>
      <c r="V100" s="49">
        <f t="shared" si="21"/>
        <v>0</v>
      </c>
      <c r="W100" s="83">
        <f t="shared" si="22"/>
        <v>14267.57</v>
      </c>
      <c r="Z100" s="49">
        <f>(U100+W100)/H100</f>
        <v>0.2</v>
      </c>
      <c r="AA100" s="84">
        <v>14267.57</v>
      </c>
      <c r="AB100" s="65"/>
      <c r="AC100" s="85">
        <v>14267.57</v>
      </c>
      <c r="AD100" s="49"/>
      <c r="AE100" s="49">
        <f>VLOOKUP(F100,[1]Sheet1!$D$7:$O$12666,12,FALSE)</f>
        <v>22694.95</v>
      </c>
    </row>
    <row r="101" s="49" customFormat="1" ht="20" customHeight="1" spans="1:32">
      <c r="A101" s="86">
        <v>101</v>
      </c>
      <c r="B101" s="87" t="s">
        <v>113</v>
      </c>
      <c r="C101" s="102">
        <v>241101</v>
      </c>
      <c r="D101" s="78" t="str">
        <f t="shared" si="23"/>
        <v>11</v>
      </c>
      <c r="E101" s="88">
        <v>21600</v>
      </c>
      <c r="F101" s="78" t="str">
        <f t="shared" si="24"/>
        <v>21600241101</v>
      </c>
      <c r="G101" s="89" t="s">
        <v>114</v>
      </c>
      <c r="H101" s="90">
        <v>290000</v>
      </c>
      <c r="I101" s="65">
        <v>145000</v>
      </c>
      <c r="J101" s="81">
        <v>72500</v>
      </c>
      <c r="K101" s="65"/>
      <c r="L101" s="65">
        <f t="shared" si="13"/>
        <v>217500</v>
      </c>
      <c r="M101" s="65">
        <f t="shared" si="14"/>
        <v>72500</v>
      </c>
      <c r="N101" s="65">
        <f t="shared" si="15"/>
        <v>232000</v>
      </c>
      <c r="O101" s="66">
        <f t="shared" si="16"/>
        <v>14500</v>
      </c>
      <c r="P101" s="82">
        <f t="shared" si="17"/>
        <v>0.75</v>
      </c>
      <c r="Q101" s="65">
        <f t="shared" si="18"/>
        <v>58000</v>
      </c>
      <c r="R101" s="49">
        <f t="shared" si="19"/>
        <v>58000</v>
      </c>
      <c r="S101" s="49">
        <v>284576.16</v>
      </c>
      <c r="T101" s="49"/>
      <c r="U101" s="49">
        <f t="shared" si="25"/>
        <v>284576.16</v>
      </c>
      <c r="V101" s="83">
        <f t="shared" si="21"/>
        <v>226576.16</v>
      </c>
      <c r="W101" s="49">
        <f t="shared" si="22"/>
        <v>0</v>
      </c>
      <c r="Y101" s="49">
        <f t="shared" ref="Y101:Y107" si="27">(U101-V101)/H101</f>
        <v>0.2</v>
      </c>
      <c r="AA101" s="84">
        <v>-226576.16</v>
      </c>
      <c r="AB101" s="85">
        <v>-226576.16</v>
      </c>
      <c r="AC101" s="65"/>
      <c r="AD101" s="49"/>
      <c r="AE101" s="49">
        <f>VLOOKUP(F101,[1]Sheet1!$D$7:$O$12666,12,FALSE)</f>
        <v>284576.16</v>
      </c>
      <c r="AF101" s="84"/>
    </row>
    <row r="102" s="49" customFormat="1" ht="20" customHeight="1" spans="1:32">
      <c r="A102" s="86">
        <v>102</v>
      </c>
      <c r="B102" s="87" t="s">
        <v>67</v>
      </c>
      <c r="C102" s="102">
        <v>221101003</v>
      </c>
      <c r="D102" s="78" t="str">
        <f t="shared" si="23"/>
        <v>11</v>
      </c>
      <c r="E102" s="88">
        <v>21500</v>
      </c>
      <c r="F102" s="78" t="str">
        <f t="shared" si="24"/>
        <v>21500221101003</v>
      </c>
      <c r="G102" s="89" t="s">
        <v>115</v>
      </c>
      <c r="H102" s="90">
        <v>10000</v>
      </c>
      <c r="I102" s="65">
        <v>5000</v>
      </c>
      <c r="J102" s="81">
        <v>2500</v>
      </c>
      <c r="K102" s="65"/>
      <c r="L102" s="65">
        <f t="shared" si="13"/>
        <v>7500</v>
      </c>
      <c r="M102" s="65">
        <f t="shared" si="14"/>
        <v>2500</v>
      </c>
      <c r="N102" s="65">
        <f t="shared" si="15"/>
        <v>8000</v>
      </c>
      <c r="O102" s="66">
        <f t="shared" si="16"/>
        <v>500</v>
      </c>
      <c r="P102" s="82">
        <f t="shared" si="17"/>
        <v>0.75</v>
      </c>
      <c r="Q102" s="65">
        <f t="shared" si="18"/>
        <v>2000</v>
      </c>
      <c r="R102" s="49">
        <f t="shared" si="19"/>
        <v>2000</v>
      </c>
      <c r="S102" s="49">
        <v>151085.47</v>
      </c>
      <c r="T102" s="49">
        <f>VLOOKUP(C102,[2]Sheet2!$A$1:$B$65536,2,FALSE)</f>
        <v>3480</v>
      </c>
      <c r="U102" s="49">
        <f t="shared" si="25"/>
        <v>147605.47</v>
      </c>
      <c r="V102" s="83">
        <f t="shared" si="21"/>
        <v>145605.47</v>
      </c>
      <c r="W102" s="49">
        <f t="shared" si="22"/>
        <v>0</v>
      </c>
      <c r="Y102" s="49">
        <f t="shared" si="27"/>
        <v>0.2</v>
      </c>
      <c r="AA102" s="84">
        <v>-145605.47</v>
      </c>
      <c r="AB102" s="85">
        <v>-145605.47</v>
      </c>
      <c r="AC102" s="65"/>
      <c r="AD102" s="49"/>
      <c r="AE102" s="49">
        <f>VLOOKUP(F102,[1]Sheet1!$D$7:$O$12666,12,FALSE)</f>
        <v>151085.47</v>
      </c>
      <c r="AF102" s="84"/>
    </row>
    <row r="103" s="49" customFormat="1" ht="20" customHeight="1" spans="1:32">
      <c r="A103" s="86">
        <v>103</v>
      </c>
      <c r="B103" s="87" t="s">
        <v>70</v>
      </c>
      <c r="C103" s="88">
        <v>221102001</v>
      </c>
      <c r="D103" s="78" t="str">
        <f t="shared" si="23"/>
        <v>11</v>
      </c>
      <c r="E103" s="88">
        <v>10800</v>
      </c>
      <c r="F103" s="78" t="str">
        <f t="shared" si="24"/>
        <v>10800221102001</v>
      </c>
      <c r="G103" s="89" t="s">
        <v>116</v>
      </c>
      <c r="H103" s="90">
        <v>300000</v>
      </c>
      <c r="I103" s="65">
        <v>150000</v>
      </c>
      <c r="J103" s="81">
        <v>75000</v>
      </c>
      <c r="K103" s="65"/>
      <c r="L103" s="65">
        <f t="shared" si="13"/>
        <v>225000</v>
      </c>
      <c r="M103" s="65">
        <f t="shared" si="14"/>
        <v>75000</v>
      </c>
      <c r="N103" s="65">
        <f t="shared" si="15"/>
        <v>240000</v>
      </c>
      <c r="O103" s="66">
        <f t="shared" si="16"/>
        <v>15000</v>
      </c>
      <c r="P103" s="82">
        <f t="shared" si="17"/>
        <v>0.75</v>
      </c>
      <c r="Q103" s="65">
        <f t="shared" si="18"/>
        <v>60000</v>
      </c>
      <c r="R103" s="49">
        <f t="shared" si="19"/>
        <v>60000</v>
      </c>
      <c r="S103" s="49">
        <v>122320</v>
      </c>
      <c r="T103" s="49"/>
      <c r="U103" s="49">
        <f t="shared" si="25"/>
        <v>122320</v>
      </c>
      <c r="V103" s="83">
        <f t="shared" si="21"/>
        <v>62320</v>
      </c>
      <c r="W103" s="49">
        <f t="shared" si="22"/>
        <v>0</v>
      </c>
      <c r="Y103" s="49">
        <f t="shared" si="27"/>
        <v>0.2</v>
      </c>
      <c r="AA103" s="84">
        <v>-62320</v>
      </c>
      <c r="AB103" s="85">
        <v>-62320</v>
      </c>
      <c r="AC103" s="65"/>
      <c r="AD103" s="49"/>
      <c r="AE103" s="49">
        <f>VLOOKUP(F103,[1]Sheet1!$D$7:$O$12666,12,FALSE)</f>
        <v>122320</v>
      </c>
      <c r="AF103" s="84"/>
    </row>
    <row r="104" s="49" customFormat="1" ht="20" customHeight="1" spans="1:32">
      <c r="A104" s="86">
        <v>104</v>
      </c>
      <c r="B104" s="87" t="s">
        <v>70</v>
      </c>
      <c r="C104" s="88">
        <v>221114</v>
      </c>
      <c r="D104" s="78" t="str">
        <f t="shared" si="23"/>
        <v>11</v>
      </c>
      <c r="E104" s="88">
        <v>10800</v>
      </c>
      <c r="F104" s="78" t="str">
        <f t="shared" si="24"/>
        <v>10800221114</v>
      </c>
      <c r="G104" s="89" t="s">
        <v>117</v>
      </c>
      <c r="H104" s="90">
        <v>5000000</v>
      </c>
      <c r="I104" s="65">
        <v>2500000</v>
      </c>
      <c r="J104" s="81">
        <v>1250000</v>
      </c>
      <c r="K104" s="65"/>
      <c r="L104" s="65">
        <f t="shared" si="13"/>
        <v>3750000</v>
      </c>
      <c r="M104" s="65">
        <f t="shared" si="14"/>
        <v>1250000</v>
      </c>
      <c r="N104" s="65">
        <f t="shared" si="15"/>
        <v>4000000</v>
      </c>
      <c r="O104" s="66">
        <f t="shared" si="16"/>
        <v>250000</v>
      </c>
      <c r="P104" s="82">
        <f t="shared" si="17"/>
        <v>0.75</v>
      </c>
      <c r="Q104" s="65">
        <f t="shared" si="18"/>
        <v>1000000</v>
      </c>
      <c r="R104" s="49">
        <f t="shared" si="19"/>
        <v>1000000</v>
      </c>
      <c r="S104" s="49">
        <v>1635181.31</v>
      </c>
      <c r="T104" s="49">
        <f>VLOOKUP(C104,[2]Sheet2!$A$1:$B$65536,2,FALSE)</f>
        <v>158452.1</v>
      </c>
      <c r="U104" s="49">
        <f t="shared" si="25"/>
        <v>1476729.21</v>
      </c>
      <c r="V104" s="83">
        <f t="shared" si="21"/>
        <v>476729.21</v>
      </c>
      <c r="W104" s="49">
        <f t="shared" si="22"/>
        <v>0</v>
      </c>
      <c r="Y104" s="49">
        <f t="shared" si="27"/>
        <v>0.2</v>
      </c>
      <c r="AA104" s="84">
        <v>-476729.21</v>
      </c>
      <c r="AB104" s="85">
        <v>-476729.21</v>
      </c>
      <c r="AC104" s="65"/>
      <c r="AD104" s="49"/>
      <c r="AE104" s="49">
        <f>VLOOKUP(F104,[1]Sheet1!$D$7:$O$12666,12,FALSE)</f>
        <v>1635181.31</v>
      </c>
      <c r="AF104" s="84"/>
    </row>
    <row r="105" s="50" customFormat="1" ht="20" customHeight="1" spans="1:32">
      <c r="A105" s="91">
        <v>105</v>
      </c>
      <c r="B105" s="92" t="s">
        <v>72</v>
      </c>
      <c r="C105" s="106">
        <v>221102007</v>
      </c>
      <c r="D105" s="94" t="str">
        <f t="shared" si="23"/>
        <v>11</v>
      </c>
      <c r="E105" s="93">
        <v>30500</v>
      </c>
      <c r="F105" s="94" t="str">
        <f t="shared" si="24"/>
        <v>30500221102007</v>
      </c>
      <c r="G105" s="95" t="s">
        <v>118</v>
      </c>
      <c r="H105" s="96">
        <v>250000</v>
      </c>
      <c r="I105" s="97">
        <v>125000</v>
      </c>
      <c r="J105" s="98">
        <v>62500</v>
      </c>
      <c r="K105" s="97"/>
      <c r="L105" s="97">
        <f t="shared" si="13"/>
        <v>187500</v>
      </c>
      <c r="M105" s="97">
        <f t="shared" si="14"/>
        <v>62500</v>
      </c>
      <c r="N105" s="97">
        <f t="shared" si="15"/>
        <v>200000</v>
      </c>
      <c r="O105" s="103">
        <f t="shared" si="16"/>
        <v>12500</v>
      </c>
      <c r="P105" s="99">
        <f t="shared" si="17"/>
        <v>0.75</v>
      </c>
      <c r="Q105" s="97">
        <f t="shared" si="18"/>
        <v>50000</v>
      </c>
      <c r="R105" s="50">
        <f t="shared" si="19"/>
        <v>50000</v>
      </c>
      <c r="S105" s="50">
        <v>172388.16</v>
      </c>
      <c r="T105" s="49"/>
      <c r="U105" s="50">
        <f t="shared" si="25"/>
        <v>172388.16</v>
      </c>
      <c r="V105" s="50">
        <f t="shared" si="21"/>
        <v>122388.16</v>
      </c>
      <c r="W105" s="50">
        <f t="shared" si="22"/>
        <v>0</v>
      </c>
      <c r="Y105" s="50">
        <f t="shared" si="27"/>
        <v>0.2</v>
      </c>
      <c r="AA105" s="100"/>
      <c r="AB105" s="101"/>
      <c r="AC105" s="97"/>
      <c r="AD105" s="50"/>
      <c r="AE105" s="50">
        <f>VLOOKUP(F105,[1]Sheet1!$D$7:$O$12666,12,FALSE)</f>
        <v>172388.16</v>
      </c>
    </row>
    <row r="106" s="49" customFormat="1" ht="20" customHeight="1" spans="1:32">
      <c r="A106" s="86">
        <v>107</v>
      </c>
      <c r="B106" s="87" t="s">
        <v>102</v>
      </c>
      <c r="C106" s="102">
        <v>241002010</v>
      </c>
      <c r="D106" s="78" t="str">
        <f t="shared" si="23"/>
        <v>10</v>
      </c>
      <c r="E106" s="88">
        <v>21100</v>
      </c>
      <c r="F106" s="78" t="str">
        <f t="shared" si="24"/>
        <v>21100241002010</v>
      </c>
      <c r="G106" s="89" t="s">
        <v>37</v>
      </c>
      <c r="H106" s="90">
        <v>30000</v>
      </c>
      <c r="I106" s="65">
        <v>15000</v>
      </c>
      <c r="J106" s="81">
        <v>7500</v>
      </c>
      <c r="K106" s="65"/>
      <c r="L106" s="65">
        <f t="shared" si="13"/>
        <v>22500</v>
      </c>
      <c r="M106" s="65">
        <f t="shared" si="14"/>
        <v>7500</v>
      </c>
      <c r="N106" s="65">
        <f t="shared" si="15"/>
        <v>24000</v>
      </c>
      <c r="O106" s="66">
        <f t="shared" si="16"/>
        <v>1500</v>
      </c>
      <c r="P106" s="82">
        <f t="shared" si="17"/>
        <v>0.75</v>
      </c>
      <c r="Q106" s="65">
        <f t="shared" si="18"/>
        <v>6000</v>
      </c>
      <c r="R106" s="49">
        <f t="shared" si="19"/>
        <v>6000</v>
      </c>
      <c r="S106" s="49">
        <v>12997.62</v>
      </c>
      <c r="T106" s="49"/>
      <c r="U106" s="49">
        <f t="shared" si="25"/>
        <v>12997.62</v>
      </c>
      <c r="V106" s="83">
        <f t="shared" si="21"/>
        <v>6997.62</v>
      </c>
      <c r="W106" s="49">
        <f t="shared" si="22"/>
        <v>0</v>
      </c>
      <c r="Y106" s="49">
        <f t="shared" si="27"/>
        <v>0.2</v>
      </c>
      <c r="AA106" s="84">
        <v>-6997.62</v>
      </c>
      <c r="AB106" s="85">
        <v>-6997.62</v>
      </c>
      <c r="AC106" s="65"/>
      <c r="AD106" s="49"/>
      <c r="AE106" s="49">
        <f>VLOOKUP(F106,[1]Sheet1!$D$7:$O$12666,12,FALSE)</f>
        <v>12997.62</v>
      </c>
      <c r="AF106" s="84"/>
    </row>
    <row r="107" s="49" customFormat="1" ht="20" customHeight="1" spans="1:32">
      <c r="A107" s="86">
        <v>108</v>
      </c>
      <c r="B107" s="87" t="s">
        <v>74</v>
      </c>
      <c r="C107" s="102">
        <v>221102028</v>
      </c>
      <c r="D107" s="78" t="str">
        <f t="shared" si="23"/>
        <v>11</v>
      </c>
      <c r="E107" s="88">
        <v>20800</v>
      </c>
      <c r="F107" s="78" t="str">
        <f t="shared" si="24"/>
        <v>20800221102028</v>
      </c>
      <c r="G107" s="89" t="s">
        <v>35</v>
      </c>
      <c r="H107" s="90">
        <v>985616</v>
      </c>
      <c r="I107" s="65">
        <v>492808</v>
      </c>
      <c r="J107" s="81">
        <v>246404</v>
      </c>
      <c r="K107" s="65"/>
      <c r="L107" s="65">
        <f t="shared" si="13"/>
        <v>739212</v>
      </c>
      <c r="M107" s="65">
        <f t="shared" si="14"/>
        <v>246404</v>
      </c>
      <c r="N107" s="65">
        <f t="shared" si="15"/>
        <v>788492.8</v>
      </c>
      <c r="O107" s="66">
        <f t="shared" si="16"/>
        <v>49280.8</v>
      </c>
      <c r="P107" s="82">
        <f t="shared" si="17"/>
        <v>0.75</v>
      </c>
      <c r="Q107" s="65">
        <f t="shared" si="18"/>
        <v>197123.2</v>
      </c>
      <c r="R107" s="49">
        <f t="shared" si="19"/>
        <v>197123.2</v>
      </c>
      <c r="S107" s="49">
        <v>228115.76</v>
      </c>
      <c r="T107" s="49">
        <f>VLOOKUP(C107,[2]Sheet2!$A$1:$B$65536,2,FALSE)</f>
        <v>68342.15</v>
      </c>
      <c r="U107" s="49">
        <f t="shared" si="25"/>
        <v>159773.61</v>
      </c>
      <c r="V107" s="49">
        <f t="shared" si="21"/>
        <v>0</v>
      </c>
      <c r="W107" s="83">
        <f t="shared" si="22"/>
        <v>37349.59</v>
      </c>
      <c r="Y107" s="49">
        <f t="shared" si="27"/>
        <v>0.162105333111475</v>
      </c>
      <c r="AA107" s="84">
        <v>37349.59</v>
      </c>
      <c r="AB107" s="85"/>
      <c r="AC107" s="85">
        <v>37349.59</v>
      </c>
      <c r="AD107" s="49"/>
      <c r="AE107" s="49">
        <f>VLOOKUP(F107,[1]Sheet1!$D$7:$O$12666,12,FALSE)</f>
        <v>228115.76</v>
      </c>
    </row>
    <row r="108" s="49" customFormat="1" ht="20" customHeight="1" spans="1:32">
      <c r="A108" s="86">
        <v>109</v>
      </c>
      <c r="B108" s="87" t="s">
        <v>74</v>
      </c>
      <c r="C108" s="102">
        <v>221103010</v>
      </c>
      <c r="D108" s="78" t="str">
        <f t="shared" si="23"/>
        <v>11</v>
      </c>
      <c r="E108" s="88">
        <v>20800</v>
      </c>
      <c r="F108" s="78" t="str">
        <f t="shared" si="24"/>
        <v>20800221103010</v>
      </c>
      <c r="G108" s="89" t="s">
        <v>38</v>
      </c>
      <c r="H108" s="90">
        <v>110000</v>
      </c>
      <c r="I108" s="65">
        <v>55000</v>
      </c>
      <c r="J108" s="81">
        <v>0</v>
      </c>
      <c r="K108" s="65">
        <v>27000</v>
      </c>
      <c r="L108" s="65">
        <f t="shared" si="13"/>
        <v>82000</v>
      </c>
      <c r="M108" s="65">
        <f t="shared" si="14"/>
        <v>28000</v>
      </c>
      <c r="N108" s="65">
        <f t="shared" si="15"/>
        <v>88000</v>
      </c>
      <c r="O108" s="66">
        <f t="shared" si="16"/>
        <v>6000</v>
      </c>
      <c r="P108" s="82">
        <f t="shared" si="17"/>
        <v>0.75</v>
      </c>
      <c r="Q108" s="65">
        <f t="shared" si="18"/>
        <v>22000</v>
      </c>
      <c r="R108" s="49">
        <f t="shared" si="19"/>
        <v>22000</v>
      </c>
      <c r="S108" s="49">
        <v>2246</v>
      </c>
      <c r="T108" s="49">
        <f>VLOOKUP(C108,[2]Sheet2!$A$1:$B$65536,2,FALSE)</f>
        <v>2086</v>
      </c>
      <c r="U108" s="49">
        <f t="shared" si="25"/>
        <v>160</v>
      </c>
      <c r="V108" s="49">
        <f t="shared" si="21"/>
        <v>0</v>
      </c>
      <c r="W108" s="83">
        <f t="shared" si="22"/>
        <v>21840</v>
      </c>
      <c r="Z108" s="49">
        <f>(U108+W108)/H108</f>
        <v>0.2</v>
      </c>
      <c r="AA108" s="84">
        <v>21840</v>
      </c>
      <c r="AB108" s="65"/>
      <c r="AC108" s="85">
        <v>21840</v>
      </c>
      <c r="AD108" s="49"/>
      <c r="AE108" s="49">
        <f>VLOOKUP(F108,[1]Sheet1!$D$7:$O$12666,12,FALSE)</f>
        <v>2246</v>
      </c>
    </row>
    <row r="109" s="49" customFormat="1" ht="20" customHeight="1" spans="1:32">
      <c r="A109" s="86">
        <v>110</v>
      </c>
      <c r="B109" s="87" t="s">
        <v>75</v>
      </c>
      <c r="C109" s="88">
        <v>241001011</v>
      </c>
      <c r="D109" s="78" t="str">
        <f t="shared" si="23"/>
        <v>10</v>
      </c>
      <c r="E109" s="88">
        <v>11000</v>
      </c>
      <c r="F109" s="78" t="str">
        <f t="shared" si="24"/>
        <v>11000241001011</v>
      </c>
      <c r="G109" s="89" t="s">
        <v>119</v>
      </c>
      <c r="H109" s="90">
        <v>6800000</v>
      </c>
      <c r="I109" s="65">
        <v>3400000</v>
      </c>
      <c r="J109" s="81">
        <v>1700000</v>
      </c>
      <c r="K109" s="65"/>
      <c r="L109" s="65">
        <f t="shared" si="13"/>
        <v>5100000</v>
      </c>
      <c r="M109" s="65">
        <f t="shared" si="14"/>
        <v>1700000</v>
      </c>
      <c r="N109" s="65">
        <f t="shared" si="15"/>
        <v>5440000</v>
      </c>
      <c r="O109" s="66">
        <f t="shared" si="16"/>
        <v>340000</v>
      </c>
      <c r="P109" s="82">
        <f t="shared" si="17"/>
        <v>0.75</v>
      </c>
      <c r="Q109" s="65">
        <f t="shared" si="18"/>
        <v>1360000</v>
      </c>
      <c r="R109" s="49">
        <f t="shared" si="19"/>
        <v>1360000</v>
      </c>
      <c r="S109" s="49">
        <v>8300000</v>
      </c>
      <c r="T109" s="49"/>
      <c r="U109" s="49">
        <f t="shared" si="25"/>
        <v>8300000</v>
      </c>
      <c r="V109" s="83">
        <f t="shared" si="21"/>
        <v>6940000</v>
      </c>
      <c r="W109" s="49">
        <f t="shared" si="22"/>
        <v>0</v>
      </c>
      <c r="Y109" s="49">
        <f>(U109-V109)/H109</f>
        <v>0.2</v>
      </c>
      <c r="AA109" s="84">
        <v>-6940000</v>
      </c>
      <c r="AB109" s="85">
        <v>-6940000</v>
      </c>
      <c r="AC109" s="65"/>
      <c r="AD109" s="49"/>
      <c r="AE109" s="49">
        <f>VLOOKUP(F109,[1]Sheet1!$D$7:$O$12666,12,FALSE)</f>
        <v>8300000</v>
      </c>
      <c r="AF109" s="84"/>
    </row>
    <row r="110" s="50" customFormat="1" ht="20" customHeight="1" spans="1:32">
      <c r="A110" s="91">
        <v>111</v>
      </c>
      <c r="B110" s="92" t="s">
        <v>75</v>
      </c>
      <c r="C110" s="93">
        <v>251010</v>
      </c>
      <c r="D110" s="94" t="str">
        <f t="shared" si="23"/>
        <v>10</v>
      </c>
      <c r="E110" s="93">
        <v>11000</v>
      </c>
      <c r="F110" s="94" t="str">
        <f t="shared" si="24"/>
        <v>11000251010</v>
      </c>
      <c r="G110" s="95" t="s">
        <v>120</v>
      </c>
      <c r="H110" s="96">
        <v>10810000</v>
      </c>
      <c r="I110" s="97">
        <v>5405000</v>
      </c>
      <c r="J110" s="98">
        <v>2702500</v>
      </c>
      <c r="K110" s="97"/>
      <c r="L110" s="97">
        <f t="shared" si="13"/>
        <v>8107500</v>
      </c>
      <c r="M110" s="97">
        <f t="shared" si="14"/>
        <v>2702500</v>
      </c>
      <c r="N110" s="97">
        <f t="shared" si="15"/>
        <v>8648000</v>
      </c>
      <c r="O110" s="66">
        <f t="shared" si="16"/>
        <v>540500</v>
      </c>
      <c r="P110" s="99">
        <f t="shared" si="17"/>
        <v>0.75</v>
      </c>
      <c r="Q110" s="65">
        <f t="shared" si="18"/>
        <v>2162000</v>
      </c>
      <c r="R110" s="50">
        <f t="shared" si="19"/>
        <v>2162000</v>
      </c>
      <c r="S110" s="50">
        <v>6307500</v>
      </c>
      <c r="T110" s="49"/>
      <c r="U110" s="50">
        <f t="shared" si="25"/>
        <v>6307500</v>
      </c>
      <c r="V110" s="50">
        <f t="shared" si="21"/>
        <v>4145500</v>
      </c>
      <c r="W110" s="50">
        <f t="shared" si="22"/>
        <v>0</v>
      </c>
      <c r="Y110" s="49">
        <f>(U110-V110)/H110</f>
        <v>0.2</v>
      </c>
      <c r="Z110" s="49"/>
      <c r="AA110" s="100"/>
      <c r="AB110" s="101"/>
      <c r="AC110" s="97"/>
      <c r="AD110" s="50"/>
      <c r="AE110" s="49">
        <f>VLOOKUP(F110,[1]Sheet1!$D$7:$O$12666,12,FALSE)</f>
        <v>6307500</v>
      </c>
    </row>
    <row r="111" s="49" customFormat="1" ht="20" customHeight="1" spans="1:32">
      <c r="A111" s="86">
        <v>112</v>
      </c>
      <c r="B111" s="87" t="s">
        <v>93</v>
      </c>
      <c r="C111" s="102">
        <v>221001183</v>
      </c>
      <c r="D111" s="78" t="str">
        <f t="shared" si="23"/>
        <v>10</v>
      </c>
      <c r="E111" s="88">
        <v>22100</v>
      </c>
      <c r="F111" s="78" t="str">
        <f t="shared" si="24"/>
        <v>22100221001183</v>
      </c>
      <c r="G111" s="89" t="s">
        <v>34</v>
      </c>
      <c r="H111" s="90">
        <v>39000</v>
      </c>
      <c r="I111" s="65">
        <v>19500</v>
      </c>
      <c r="J111" s="81">
        <v>9750</v>
      </c>
      <c r="K111" s="65"/>
      <c r="L111" s="65">
        <f t="shared" si="13"/>
        <v>29250</v>
      </c>
      <c r="M111" s="65">
        <f t="shared" si="14"/>
        <v>9750</v>
      </c>
      <c r="N111" s="65">
        <f t="shared" si="15"/>
        <v>31200</v>
      </c>
      <c r="O111" s="66">
        <f t="shared" si="16"/>
        <v>1950</v>
      </c>
      <c r="P111" s="82">
        <f t="shared" si="17"/>
        <v>0.75</v>
      </c>
      <c r="Q111" s="65">
        <f t="shared" si="18"/>
        <v>7800</v>
      </c>
      <c r="R111" s="49">
        <f t="shared" si="19"/>
        <v>7800</v>
      </c>
      <c r="S111" s="49">
        <v>9750</v>
      </c>
      <c r="T111" s="49">
        <f>VLOOKUP(C111,[2]Sheet2!$A$1:$B$65536,2,FALSE)</f>
        <v>3860</v>
      </c>
      <c r="U111" s="49">
        <f t="shared" si="25"/>
        <v>5890</v>
      </c>
      <c r="V111" s="49">
        <f t="shared" si="21"/>
        <v>0</v>
      </c>
      <c r="W111" s="83">
        <f t="shared" si="22"/>
        <v>1910</v>
      </c>
      <c r="Z111" s="49">
        <f>(U111+W111)/H111</f>
        <v>0.2</v>
      </c>
      <c r="AA111" s="84">
        <v>1910</v>
      </c>
      <c r="AB111" s="65"/>
      <c r="AC111" s="85">
        <v>1910</v>
      </c>
      <c r="AD111" s="49"/>
      <c r="AE111" s="49">
        <f>VLOOKUP(F111,[1]Sheet1!$D$7:$O$12666,12,FALSE)</f>
        <v>9750</v>
      </c>
    </row>
    <row r="112" s="49" customFormat="1" ht="20" customHeight="1" spans="1:32">
      <c r="A112" s="86">
        <v>113</v>
      </c>
      <c r="B112" s="87" t="s">
        <v>93</v>
      </c>
      <c r="C112" s="102">
        <v>221003026</v>
      </c>
      <c r="D112" s="78" t="str">
        <f t="shared" si="23"/>
        <v>10</v>
      </c>
      <c r="E112" s="88">
        <v>22100</v>
      </c>
      <c r="F112" s="78" t="str">
        <f t="shared" si="24"/>
        <v>22100221003026</v>
      </c>
      <c r="G112" s="89" t="s">
        <v>36</v>
      </c>
      <c r="H112" s="90">
        <v>52000</v>
      </c>
      <c r="I112" s="65">
        <v>26000</v>
      </c>
      <c r="J112" s="81">
        <v>13000</v>
      </c>
      <c r="K112" s="65"/>
      <c r="L112" s="65">
        <f t="shared" si="13"/>
        <v>39000</v>
      </c>
      <c r="M112" s="65">
        <f t="shared" si="14"/>
        <v>13000</v>
      </c>
      <c r="N112" s="65">
        <f t="shared" si="15"/>
        <v>41600</v>
      </c>
      <c r="O112" s="66">
        <f t="shared" si="16"/>
        <v>2600</v>
      </c>
      <c r="P112" s="82">
        <f t="shared" si="17"/>
        <v>0.75</v>
      </c>
      <c r="Q112" s="65">
        <f t="shared" si="18"/>
        <v>10400</v>
      </c>
      <c r="R112" s="49">
        <f t="shared" si="19"/>
        <v>10400</v>
      </c>
      <c r="S112" s="49">
        <v>7357.62</v>
      </c>
      <c r="T112" s="49">
        <f>VLOOKUP(C112,[2]Sheet2!$A$1:$B$65536,2,FALSE)</f>
        <v>1509</v>
      </c>
      <c r="U112" s="49">
        <f t="shared" si="25"/>
        <v>5848.62</v>
      </c>
      <c r="V112" s="49">
        <f t="shared" si="21"/>
        <v>0</v>
      </c>
      <c r="W112" s="83">
        <f t="shared" si="22"/>
        <v>4551.38</v>
      </c>
      <c r="Z112" s="49">
        <f>(U112+W112)/H112</f>
        <v>0.2</v>
      </c>
      <c r="AA112" s="84">
        <v>4551.38</v>
      </c>
      <c r="AB112" s="65"/>
      <c r="AC112" s="85">
        <v>4551.38</v>
      </c>
      <c r="AD112" s="49"/>
      <c r="AE112" s="49">
        <f>VLOOKUP(F112,[1]Sheet1!$D$7:$O$12666,12,FALSE)</f>
        <v>7357.62</v>
      </c>
    </row>
    <row r="113" s="49" customFormat="1" ht="20" customHeight="1" spans="1:48">
      <c r="A113" s="86">
        <v>114</v>
      </c>
      <c r="B113" s="87" t="s">
        <v>94</v>
      </c>
      <c r="C113" s="102">
        <v>221102020</v>
      </c>
      <c r="D113" s="78" t="str">
        <f t="shared" si="23"/>
        <v>11</v>
      </c>
      <c r="E113" s="88">
        <v>20400</v>
      </c>
      <c r="F113" s="78" t="str">
        <f t="shared" si="24"/>
        <v>20400221102020</v>
      </c>
      <c r="G113" s="89" t="s">
        <v>35</v>
      </c>
      <c r="H113" s="90">
        <v>1224000</v>
      </c>
      <c r="I113" s="65">
        <v>612000</v>
      </c>
      <c r="J113" s="81">
        <v>306000</v>
      </c>
      <c r="K113" s="65"/>
      <c r="L113" s="65">
        <f t="shared" si="13"/>
        <v>918000</v>
      </c>
      <c r="M113" s="65">
        <f t="shared" si="14"/>
        <v>306000</v>
      </c>
      <c r="N113" s="65">
        <f t="shared" si="15"/>
        <v>979200</v>
      </c>
      <c r="O113" s="66">
        <f t="shared" si="16"/>
        <v>61200</v>
      </c>
      <c r="P113" s="82">
        <f t="shared" si="17"/>
        <v>0.75</v>
      </c>
      <c r="Q113" s="65">
        <f t="shared" si="18"/>
        <v>244800</v>
      </c>
      <c r="R113" s="49">
        <f t="shared" si="19"/>
        <v>244800</v>
      </c>
      <c r="S113" s="49">
        <v>471832.92</v>
      </c>
      <c r="T113" s="49">
        <f>VLOOKUP(C113,[2]Sheet2!$A$1:$B$65536,2,FALSE)</f>
        <v>101914.5</v>
      </c>
      <c r="U113" s="49">
        <f t="shared" si="25"/>
        <v>369918.42</v>
      </c>
      <c r="V113" s="83">
        <f t="shared" si="21"/>
        <v>125118.42</v>
      </c>
      <c r="W113" s="49">
        <f t="shared" si="22"/>
        <v>0</v>
      </c>
      <c r="Y113" s="49">
        <f>(U113-V113)/H113</f>
        <v>0.2</v>
      </c>
      <c r="AA113" s="84">
        <v>-125118.42</v>
      </c>
      <c r="AB113" s="85">
        <v>-125118.42</v>
      </c>
      <c r="AC113" s="65"/>
      <c r="AD113" s="49"/>
      <c r="AE113" s="49">
        <f>VLOOKUP(F113,[1]Sheet1!$D$7:$O$12666,12,FALSE)</f>
        <v>471832.92</v>
      </c>
      <c r="AF113" s="84"/>
    </row>
    <row r="114" s="49" customFormat="1" ht="20" customHeight="1" spans="1:48">
      <c r="A114" s="86">
        <v>115</v>
      </c>
      <c r="B114" s="87" t="s">
        <v>94</v>
      </c>
      <c r="C114" s="102">
        <v>221001089</v>
      </c>
      <c r="D114" s="78" t="str">
        <f t="shared" si="23"/>
        <v>10</v>
      </c>
      <c r="E114" s="105">
        <v>31300</v>
      </c>
      <c r="F114" s="78" t="str">
        <f t="shared" si="24"/>
        <v>31300221001089</v>
      </c>
      <c r="G114" s="89" t="s">
        <v>121</v>
      </c>
      <c r="H114" s="90">
        <v>370000</v>
      </c>
      <c r="I114" s="65">
        <v>185000</v>
      </c>
      <c r="J114" s="81">
        <v>92500</v>
      </c>
      <c r="K114" s="65"/>
      <c r="L114" s="65">
        <f t="shared" si="13"/>
        <v>277500</v>
      </c>
      <c r="M114" s="65">
        <f t="shared" si="14"/>
        <v>92500</v>
      </c>
      <c r="N114" s="65">
        <f t="shared" si="15"/>
        <v>296000</v>
      </c>
      <c r="O114" s="66">
        <f t="shared" si="16"/>
        <v>18500</v>
      </c>
      <c r="P114" s="82">
        <f t="shared" si="17"/>
        <v>0.75</v>
      </c>
      <c r="Q114" s="65">
        <f t="shared" si="18"/>
        <v>74000</v>
      </c>
      <c r="R114" s="49">
        <f t="shared" si="19"/>
        <v>74000</v>
      </c>
      <c r="S114" s="49">
        <v>202977.37</v>
      </c>
      <c r="T114" s="49">
        <f>VLOOKUP(C114,[2]Sheet2!$A$1:$B$65536,2,FALSE)</f>
        <v>201546.45</v>
      </c>
      <c r="U114" s="49">
        <f t="shared" si="25"/>
        <v>1430.91999999998</v>
      </c>
      <c r="V114" s="49">
        <f t="shared" si="21"/>
        <v>0</v>
      </c>
      <c r="W114" s="83">
        <f t="shared" si="22"/>
        <v>72569.08</v>
      </c>
      <c r="Z114" s="49">
        <f>(U114+W114)/H114</f>
        <v>0.2</v>
      </c>
      <c r="AA114" s="84">
        <v>72569.08</v>
      </c>
      <c r="AB114" s="85"/>
      <c r="AC114" s="85">
        <v>72569.08</v>
      </c>
      <c r="AD114" s="49"/>
      <c r="AE114" s="49">
        <f>VLOOKUP(F114,[1]Sheet1!$D$7:$O$12666,12,FALSE)</f>
        <v>202977.37</v>
      </c>
    </row>
    <row r="115" s="49" customFormat="1" ht="20" customHeight="1" spans="1:48">
      <c r="A115" s="86">
        <v>116</v>
      </c>
      <c r="B115" s="87" t="s">
        <v>122</v>
      </c>
      <c r="C115" s="88">
        <v>221003010</v>
      </c>
      <c r="D115" s="78" t="str">
        <f t="shared" si="23"/>
        <v>10</v>
      </c>
      <c r="E115" s="88">
        <v>11800</v>
      </c>
      <c r="F115" s="78" t="str">
        <f t="shared" si="24"/>
        <v>11800221003010</v>
      </c>
      <c r="G115" s="89" t="s">
        <v>123</v>
      </c>
      <c r="H115" s="90">
        <v>401400</v>
      </c>
      <c r="I115" s="65">
        <v>200700</v>
      </c>
      <c r="J115" s="81">
        <v>100350</v>
      </c>
      <c r="K115" s="65"/>
      <c r="L115" s="65">
        <f t="shared" si="13"/>
        <v>301050</v>
      </c>
      <c r="M115" s="65">
        <f t="shared" si="14"/>
        <v>100350</v>
      </c>
      <c r="N115" s="65">
        <f t="shared" si="15"/>
        <v>321120</v>
      </c>
      <c r="O115" s="66">
        <f t="shared" si="16"/>
        <v>20070</v>
      </c>
      <c r="P115" s="82">
        <f t="shared" si="17"/>
        <v>0.75</v>
      </c>
      <c r="Q115" s="65">
        <f t="shared" si="18"/>
        <v>80280</v>
      </c>
      <c r="R115" s="49">
        <f t="shared" si="19"/>
        <v>80280</v>
      </c>
      <c r="S115" s="49">
        <v>52962.11</v>
      </c>
      <c r="T115" s="49">
        <f>VLOOKUP(C115,[2]Sheet2!$A$1:$B$65536,2,FALSE)</f>
        <v>46775.29</v>
      </c>
      <c r="U115" s="49">
        <f t="shared" si="25"/>
        <v>6186.82</v>
      </c>
      <c r="V115" s="49">
        <f t="shared" si="21"/>
        <v>0</v>
      </c>
      <c r="W115" s="83">
        <f t="shared" si="22"/>
        <v>74093.18</v>
      </c>
      <c r="Z115" s="49">
        <f>(U115+W115)/H115</f>
        <v>0.2</v>
      </c>
      <c r="AA115" s="84">
        <v>74093.18</v>
      </c>
      <c r="AB115" s="65"/>
      <c r="AC115" s="85">
        <v>74093.18</v>
      </c>
      <c r="AD115" s="49"/>
      <c r="AE115" s="49">
        <f>VLOOKUP(F115,[1]Sheet1!$D$7:$O$12666,12,FALSE)</f>
        <v>52962.11</v>
      </c>
    </row>
    <row r="116" s="49" customFormat="1" ht="20" customHeight="1" spans="1:48">
      <c r="A116" s="86">
        <v>117</v>
      </c>
      <c r="B116" s="87" t="s">
        <v>122</v>
      </c>
      <c r="C116" s="88">
        <v>221003011</v>
      </c>
      <c r="D116" s="78" t="str">
        <f t="shared" si="23"/>
        <v>10</v>
      </c>
      <c r="E116" s="88">
        <v>11800</v>
      </c>
      <c r="F116" s="78" t="str">
        <f t="shared" si="24"/>
        <v>11800221003011</v>
      </c>
      <c r="G116" s="89" t="s">
        <v>124</v>
      </c>
      <c r="H116" s="90">
        <v>200000</v>
      </c>
      <c r="I116" s="65">
        <v>100000</v>
      </c>
      <c r="J116" s="81">
        <v>50000</v>
      </c>
      <c r="K116" s="65"/>
      <c r="L116" s="65">
        <f t="shared" si="13"/>
        <v>150000</v>
      </c>
      <c r="M116" s="65">
        <f t="shared" si="14"/>
        <v>50000</v>
      </c>
      <c r="N116" s="65">
        <f t="shared" si="15"/>
        <v>160000</v>
      </c>
      <c r="O116" s="66">
        <f t="shared" si="16"/>
        <v>10000</v>
      </c>
      <c r="P116" s="82">
        <f t="shared" si="17"/>
        <v>0.75</v>
      </c>
      <c r="Q116" s="65">
        <f t="shared" si="18"/>
        <v>40000</v>
      </c>
      <c r="R116" s="49">
        <f t="shared" si="19"/>
        <v>40000</v>
      </c>
      <c r="S116" s="49">
        <v>36656.18</v>
      </c>
      <c r="T116" s="49">
        <f>VLOOKUP(C116,[2]Sheet2!$A$1:$B$65536,2,FALSE)</f>
        <v>13543.42</v>
      </c>
      <c r="U116" s="49">
        <f t="shared" si="25"/>
        <v>23112.76</v>
      </c>
      <c r="V116" s="49">
        <f t="shared" si="21"/>
        <v>0</v>
      </c>
      <c r="W116" s="83">
        <f t="shared" si="22"/>
        <v>16887.24</v>
      </c>
      <c r="Z116" s="49">
        <f>(U116+W116)/H116</f>
        <v>0.2</v>
      </c>
      <c r="AA116" s="84">
        <v>16887.24</v>
      </c>
      <c r="AB116" s="65"/>
      <c r="AC116" s="85">
        <v>16887.24</v>
      </c>
      <c r="AD116" s="49"/>
      <c r="AE116" s="49">
        <f>VLOOKUP(F116,[1]Sheet1!$D$7:$O$12666,12,FALSE)</f>
        <v>36656.18</v>
      </c>
    </row>
    <row r="117" s="50" customFormat="1" ht="20" customHeight="1" spans="1:48">
      <c r="A117" s="91">
        <v>118</v>
      </c>
      <c r="B117" s="92" t="s">
        <v>125</v>
      </c>
      <c r="C117" s="93">
        <v>221105</v>
      </c>
      <c r="D117" s="94" t="str">
        <f t="shared" si="23"/>
        <v>11</v>
      </c>
      <c r="E117" s="93">
        <v>10900</v>
      </c>
      <c r="F117" s="94" t="str">
        <f t="shared" si="24"/>
        <v>10900221105</v>
      </c>
      <c r="G117" s="95" t="s">
        <v>126</v>
      </c>
      <c r="H117" s="96">
        <v>7300000</v>
      </c>
      <c r="I117" s="97">
        <v>3650000</v>
      </c>
      <c r="J117" s="98">
        <v>0</v>
      </c>
      <c r="K117" s="97">
        <v>1800000</v>
      </c>
      <c r="L117" s="97">
        <f t="shared" si="13"/>
        <v>5450000</v>
      </c>
      <c r="M117" s="97">
        <f t="shared" si="14"/>
        <v>1850000</v>
      </c>
      <c r="N117" s="97">
        <f t="shared" si="15"/>
        <v>5840000</v>
      </c>
      <c r="O117" s="103">
        <f t="shared" si="16"/>
        <v>390000</v>
      </c>
      <c r="P117" s="99">
        <f t="shared" si="17"/>
        <v>0.75</v>
      </c>
      <c r="Q117" s="97">
        <f t="shared" si="18"/>
        <v>1460000</v>
      </c>
      <c r="R117" s="50">
        <f t="shared" si="19"/>
        <v>1460000</v>
      </c>
      <c r="S117" s="50">
        <v>537033.94</v>
      </c>
      <c r="T117" s="49">
        <f>VLOOKUP(C117,[2]Sheet2!$A$1:$B$65536,2,FALSE)</f>
        <v>297001.09</v>
      </c>
      <c r="U117" s="50">
        <f t="shared" si="25"/>
        <v>240032.85</v>
      </c>
      <c r="V117" s="50">
        <f t="shared" si="21"/>
        <v>0</v>
      </c>
      <c r="W117" s="50">
        <f t="shared" si="22"/>
        <v>1219967.15</v>
      </c>
      <c r="Z117" s="50">
        <f>(U117+W117)/H117</f>
        <v>0.2</v>
      </c>
      <c r="AA117" s="100"/>
      <c r="AB117" s="97"/>
      <c r="AC117" s="101"/>
      <c r="AE117" s="50">
        <f>VLOOKUP(F117,[1]Sheet1!$D$7:$O$12666,12,FALSE)</f>
        <v>537033.94</v>
      </c>
    </row>
    <row r="118" s="50" customFormat="1" ht="20" customHeight="1" spans="1:48">
      <c r="A118" s="91">
        <v>119</v>
      </c>
      <c r="B118" s="92" t="s">
        <v>100</v>
      </c>
      <c r="C118" s="107">
        <v>220619001</v>
      </c>
      <c r="D118" s="94" t="str">
        <f t="shared" si="23"/>
        <v>06</v>
      </c>
      <c r="E118" s="93">
        <v>21200</v>
      </c>
      <c r="F118" s="94" t="str">
        <f t="shared" si="24"/>
        <v>21200220619001</v>
      </c>
      <c r="G118" s="95" t="s">
        <v>127</v>
      </c>
      <c r="H118" s="96">
        <v>8723300</v>
      </c>
      <c r="I118" s="97">
        <v>4361650</v>
      </c>
      <c r="J118" s="98">
        <v>2180825</v>
      </c>
      <c r="K118" s="97"/>
      <c r="L118" s="97">
        <f t="shared" si="13"/>
        <v>6542475</v>
      </c>
      <c r="M118" s="97">
        <f t="shared" si="14"/>
        <v>2180825</v>
      </c>
      <c r="N118" s="97">
        <f t="shared" si="15"/>
        <v>6978640</v>
      </c>
      <c r="O118" s="66">
        <f t="shared" si="16"/>
        <v>436165</v>
      </c>
      <c r="P118" s="99">
        <f t="shared" si="17"/>
        <v>0.75</v>
      </c>
      <c r="Q118" s="65">
        <f t="shared" si="18"/>
        <v>1744660</v>
      </c>
      <c r="R118" s="50">
        <f t="shared" si="19"/>
        <v>1744660</v>
      </c>
      <c r="S118" s="50">
        <v>922340.74</v>
      </c>
      <c r="T118" s="49"/>
      <c r="U118" s="50">
        <f t="shared" si="25"/>
        <v>922340.74</v>
      </c>
      <c r="V118" s="50">
        <f t="shared" si="21"/>
        <v>0</v>
      </c>
      <c r="W118" s="50">
        <f t="shared" si="22"/>
        <v>822319.26</v>
      </c>
      <c r="Y118" s="49"/>
      <c r="Z118" s="49">
        <f>(U118+W118)/H118</f>
        <v>0.2</v>
      </c>
      <c r="AA118" s="100"/>
      <c r="AB118" s="97"/>
      <c r="AC118" s="101"/>
      <c r="AE118" s="49">
        <f>VLOOKUP(F118,[1]Sheet1!$D$7:$O$12666,12,FALSE)</f>
        <v>922340.74</v>
      </c>
    </row>
    <row r="119" s="49" customFormat="1" ht="20" customHeight="1" spans="1:48">
      <c r="A119" s="86">
        <v>120</v>
      </c>
      <c r="B119" s="87" t="s">
        <v>59</v>
      </c>
      <c r="C119" s="102">
        <v>221001153</v>
      </c>
      <c r="D119" s="78" t="str">
        <f t="shared" si="23"/>
        <v>10</v>
      </c>
      <c r="E119" s="88">
        <v>20500</v>
      </c>
      <c r="F119" s="78" t="str">
        <f t="shared" si="24"/>
        <v>20500221001153</v>
      </c>
      <c r="G119" s="89" t="s">
        <v>34</v>
      </c>
      <c r="H119" s="90">
        <v>73500</v>
      </c>
      <c r="I119" s="65">
        <v>36750</v>
      </c>
      <c r="J119" s="81">
        <v>0</v>
      </c>
      <c r="K119" s="65">
        <v>22050</v>
      </c>
      <c r="L119" s="65">
        <f t="shared" si="13"/>
        <v>58800</v>
      </c>
      <c r="M119" s="65">
        <f t="shared" si="14"/>
        <v>14700</v>
      </c>
      <c r="N119" s="65">
        <f t="shared" si="15"/>
        <v>58800</v>
      </c>
      <c r="O119" s="66">
        <f t="shared" si="16"/>
        <v>0</v>
      </c>
      <c r="P119" s="82">
        <f t="shared" si="17"/>
        <v>0.8</v>
      </c>
      <c r="Q119" s="65">
        <f t="shared" ref="Q119:Q127" si="28">H119*0.2</f>
        <v>14700</v>
      </c>
      <c r="R119" s="49">
        <f t="shared" si="19"/>
        <v>14700</v>
      </c>
      <c r="S119" s="49">
        <v>30639.38</v>
      </c>
      <c r="T119" s="49">
        <f>VLOOKUP(C119,[2]Sheet2!$A$1:$B$65536,2,FALSE)</f>
        <v>30003</v>
      </c>
      <c r="U119" s="49">
        <f t="shared" si="25"/>
        <v>636.380000000001</v>
      </c>
      <c r="V119" s="49">
        <f t="shared" si="21"/>
        <v>0</v>
      </c>
      <c r="W119" s="83">
        <f t="shared" si="22"/>
        <v>14063.62</v>
      </c>
      <c r="Y119" s="49">
        <f>(U119-V119)/H119</f>
        <v>0.00865823129251702</v>
      </c>
      <c r="AA119" s="108">
        <v>14063.62</v>
      </c>
      <c r="AB119" s="109"/>
      <c r="AC119" s="109">
        <v>14063.62</v>
      </c>
      <c r="AD119" s="53"/>
      <c r="AE119" s="49">
        <f>VLOOKUP(F119,[1]Sheet1!$D$7:$O$12666,12,FALSE)</f>
        <v>30639.38</v>
      </c>
      <c r="AF119" s="53"/>
      <c r="AG119" s="53"/>
      <c r="AH119" s="53"/>
      <c r="AI119" s="53"/>
      <c r="AJ119" s="53"/>
    </row>
    <row r="120" s="49" customFormat="1" ht="20" customHeight="1" spans="1:48">
      <c r="A120" s="86">
        <v>121</v>
      </c>
      <c r="B120" s="87" t="s">
        <v>59</v>
      </c>
      <c r="C120" s="102">
        <v>221103007</v>
      </c>
      <c r="D120" s="78" t="str">
        <f t="shared" si="23"/>
        <v>11</v>
      </c>
      <c r="E120" s="88">
        <v>20500</v>
      </c>
      <c r="F120" s="78" t="str">
        <f t="shared" si="24"/>
        <v>20500221103007</v>
      </c>
      <c r="G120" s="89" t="s">
        <v>38</v>
      </c>
      <c r="H120" s="90">
        <v>122500</v>
      </c>
      <c r="I120" s="65">
        <v>61250</v>
      </c>
      <c r="J120" s="81">
        <v>0</v>
      </c>
      <c r="K120" s="65">
        <v>36750</v>
      </c>
      <c r="L120" s="65">
        <f t="shared" si="13"/>
        <v>98000</v>
      </c>
      <c r="M120" s="65">
        <f t="shared" si="14"/>
        <v>24500</v>
      </c>
      <c r="N120" s="65">
        <f t="shared" si="15"/>
        <v>98000</v>
      </c>
      <c r="O120" s="66">
        <f t="shared" si="16"/>
        <v>0</v>
      </c>
      <c r="P120" s="82">
        <f t="shared" si="17"/>
        <v>0.8</v>
      </c>
      <c r="Q120" s="65">
        <f t="shared" si="28"/>
        <v>24500</v>
      </c>
      <c r="R120" s="49">
        <f t="shared" si="19"/>
        <v>24500</v>
      </c>
      <c r="S120" s="49">
        <v>93067</v>
      </c>
      <c r="T120" s="49">
        <f>VLOOKUP(C120,[2]Sheet2!$A$1:$B$65536,2,FALSE)</f>
        <v>91859.5</v>
      </c>
      <c r="U120" s="49">
        <f t="shared" si="25"/>
        <v>1207.5</v>
      </c>
      <c r="V120" s="49">
        <f t="shared" si="21"/>
        <v>0</v>
      </c>
      <c r="W120" s="83">
        <f t="shared" si="22"/>
        <v>23292.5</v>
      </c>
      <c r="Y120" s="49">
        <f>(U120-V120)/H120</f>
        <v>0.00985714285714286</v>
      </c>
      <c r="AA120" s="108">
        <v>23292.5</v>
      </c>
      <c r="AB120" s="109"/>
      <c r="AC120" s="109">
        <v>23292.5</v>
      </c>
      <c r="AD120" s="53"/>
      <c r="AE120" s="49">
        <f>VLOOKUP(F120,[1]Sheet1!$D$7:$O$12666,12,FALSE)</f>
        <v>93067</v>
      </c>
      <c r="AF120" s="53"/>
      <c r="AG120" s="53"/>
      <c r="AH120" s="53"/>
      <c r="AI120" s="53"/>
      <c r="AJ120" s="53"/>
    </row>
    <row r="121" s="49" customFormat="1" ht="20" customHeight="1" spans="1:48">
      <c r="A121" s="86">
        <v>122</v>
      </c>
      <c r="B121" s="87" t="s">
        <v>62</v>
      </c>
      <c r="C121" s="102">
        <v>221012001</v>
      </c>
      <c r="D121" s="78" t="str">
        <f t="shared" si="23"/>
        <v>10</v>
      </c>
      <c r="E121" s="88">
        <v>20100</v>
      </c>
      <c r="F121" s="78" t="str">
        <f t="shared" si="24"/>
        <v>20100221012001</v>
      </c>
      <c r="G121" s="89" t="s">
        <v>39</v>
      </c>
      <c r="H121" s="90">
        <v>60000</v>
      </c>
      <c r="I121" s="65">
        <v>30000</v>
      </c>
      <c r="J121" s="81">
        <v>0</v>
      </c>
      <c r="K121" s="65">
        <v>20000</v>
      </c>
      <c r="L121" s="65">
        <f t="shared" si="13"/>
        <v>50000</v>
      </c>
      <c r="M121" s="65">
        <f t="shared" si="14"/>
        <v>10000</v>
      </c>
      <c r="N121" s="65">
        <f t="shared" si="15"/>
        <v>48000</v>
      </c>
      <c r="O121" s="66">
        <f t="shared" si="16"/>
        <v>0</v>
      </c>
      <c r="P121" s="82">
        <f t="shared" si="17"/>
        <v>0.83</v>
      </c>
      <c r="Q121" s="65">
        <f t="shared" si="28"/>
        <v>12000</v>
      </c>
      <c r="R121" s="49">
        <f t="shared" si="19"/>
        <v>12000</v>
      </c>
      <c r="S121" s="49">
        <v>23188.82</v>
      </c>
      <c r="T121" s="49">
        <f>VLOOKUP(C121,[2]Sheet2!$A$1:$B$65536,2,FALSE)</f>
        <v>750</v>
      </c>
      <c r="U121" s="49">
        <f t="shared" si="25"/>
        <v>22438.82</v>
      </c>
      <c r="V121" s="83">
        <f t="shared" si="21"/>
        <v>10438.82</v>
      </c>
      <c r="W121" s="49">
        <f t="shared" si="22"/>
        <v>0</v>
      </c>
      <c r="X121" s="49">
        <f t="shared" ref="X121:X127" si="29">IF(W121&gt;M121,M121,W121)</f>
        <v>0</v>
      </c>
      <c r="Z121" s="49">
        <f>(U121+W121)/H121</f>
        <v>0.373980333333333</v>
      </c>
      <c r="AA121" s="108">
        <v>-10438.82</v>
      </c>
      <c r="AB121" s="109">
        <v>-10438.82</v>
      </c>
      <c r="AC121" s="66"/>
      <c r="AD121" s="53"/>
      <c r="AE121" s="49">
        <f>VLOOKUP(F121,[1]Sheet1!$D$7:$O$12666,12,FALSE)</f>
        <v>23188.82</v>
      </c>
      <c r="AF121" s="108"/>
      <c r="AG121" s="49"/>
      <c r="AH121" s="53"/>
      <c r="AI121" s="53"/>
      <c r="AJ121" s="53"/>
      <c r="AK121" s="53"/>
    </row>
    <row r="122" s="53" customFormat="1" ht="20" customHeight="1" spans="1:48">
      <c r="A122" s="86">
        <v>123</v>
      </c>
      <c r="B122" s="87" t="s">
        <v>57</v>
      </c>
      <c r="C122" s="102">
        <v>251110</v>
      </c>
      <c r="D122" s="78" t="str">
        <f t="shared" si="23"/>
        <v>11</v>
      </c>
      <c r="E122" s="88">
        <v>22000</v>
      </c>
      <c r="F122" s="78" t="str">
        <f t="shared" si="24"/>
        <v>22000251110</v>
      </c>
      <c r="G122" s="89" t="s">
        <v>128</v>
      </c>
      <c r="H122" s="90">
        <v>4156000</v>
      </c>
      <c r="I122" s="65">
        <v>3486000</v>
      </c>
      <c r="J122" s="81">
        <v>0</v>
      </c>
      <c r="K122" s="65"/>
      <c r="L122" s="65">
        <f t="shared" si="13"/>
        <v>3486000</v>
      </c>
      <c r="M122" s="65">
        <f t="shared" si="14"/>
        <v>670000</v>
      </c>
      <c r="N122" s="65">
        <f t="shared" si="15"/>
        <v>3324800</v>
      </c>
      <c r="O122" s="66">
        <f t="shared" si="16"/>
        <v>0</v>
      </c>
      <c r="P122" s="82">
        <f t="shared" si="17"/>
        <v>0.84</v>
      </c>
      <c r="Q122" s="65">
        <f t="shared" si="28"/>
        <v>831200</v>
      </c>
      <c r="R122" s="49">
        <f t="shared" si="19"/>
        <v>831200</v>
      </c>
      <c r="S122" s="49">
        <v>1978423.19</v>
      </c>
      <c r="T122" s="49">
        <f>VLOOKUP(C122,[2]Sheet2!$A$1:$B$65536,2,FALSE)</f>
        <v>77112</v>
      </c>
      <c r="U122" s="49">
        <f t="shared" si="25"/>
        <v>1901311.19</v>
      </c>
      <c r="V122" s="83">
        <f t="shared" si="21"/>
        <v>1070111.19</v>
      </c>
      <c r="W122" s="49">
        <f t="shared" si="22"/>
        <v>0</v>
      </c>
      <c r="X122" s="49">
        <f t="shared" si="29"/>
        <v>0</v>
      </c>
      <c r="Y122" s="49">
        <f>(U122-V122)/H122</f>
        <v>0.2</v>
      </c>
      <c r="Z122" s="49"/>
      <c r="AA122" s="84">
        <v>-1070111.19</v>
      </c>
      <c r="AB122" s="85">
        <v>-1070111.19</v>
      </c>
      <c r="AC122" s="65"/>
      <c r="AD122" s="49"/>
      <c r="AE122" s="49">
        <f>VLOOKUP(F122,[1]Sheet1!$D$7:$O$12666,12,FALSE)</f>
        <v>1978423.19</v>
      </c>
      <c r="AF122" s="84"/>
      <c r="AG122" s="49"/>
      <c r="AH122" s="49"/>
      <c r="AI122" s="49"/>
      <c r="AJ122" s="49"/>
    </row>
    <row r="123" s="53" customFormat="1" ht="20" customHeight="1" spans="1:48">
      <c r="A123" s="86">
        <v>124</v>
      </c>
      <c r="B123" s="87" t="s">
        <v>75</v>
      </c>
      <c r="C123" s="88">
        <v>221110</v>
      </c>
      <c r="D123" s="78" t="str">
        <f t="shared" si="23"/>
        <v>11</v>
      </c>
      <c r="E123" s="88">
        <v>11000</v>
      </c>
      <c r="F123" s="78" t="str">
        <f t="shared" si="24"/>
        <v>11000221110</v>
      </c>
      <c r="G123" s="89" t="s">
        <v>129</v>
      </c>
      <c r="H123" s="90">
        <v>25000000</v>
      </c>
      <c r="I123" s="65">
        <v>15200000</v>
      </c>
      <c r="J123" s="81">
        <v>6250000</v>
      </c>
      <c r="K123" s="65"/>
      <c r="L123" s="65">
        <f t="shared" si="13"/>
        <v>21450000</v>
      </c>
      <c r="M123" s="65">
        <f t="shared" si="14"/>
        <v>3550000</v>
      </c>
      <c r="N123" s="65">
        <f t="shared" si="15"/>
        <v>20000000</v>
      </c>
      <c r="O123" s="66">
        <f t="shared" si="16"/>
        <v>0</v>
      </c>
      <c r="P123" s="82">
        <f t="shared" si="17"/>
        <v>0.86</v>
      </c>
      <c r="Q123" s="65">
        <f t="shared" si="28"/>
        <v>5000000</v>
      </c>
      <c r="R123" s="49">
        <f t="shared" si="19"/>
        <v>5000000</v>
      </c>
      <c r="S123" s="49">
        <v>254000</v>
      </c>
      <c r="T123" s="49"/>
      <c r="U123" s="49">
        <f t="shared" si="25"/>
        <v>254000</v>
      </c>
      <c r="V123" s="49">
        <f t="shared" si="21"/>
        <v>0</v>
      </c>
      <c r="W123" s="49">
        <f t="shared" si="22"/>
        <v>4746000</v>
      </c>
      <c r="X123" s="83">
        <f t="shared" si="29"/>
        <v>3550000</v>
      </c>
      <c r="Y123" s="49"/>
      <c r="Z123" s="49">
        <f>(U123+W123)/H123</f>
        <v>0.2</v>
      </c>
      <c r="AA123" s="108">
        <v>3550000</v>
      </c>
      <c r="AB123" s="66"/>
      <c r="AC123" s="109">
        <v>3550000</v>
      </c>
      <c r="AD123" s="53"/>
      <c r="AE123" s="49">
        <f>VLOOKUP(F123,[1]Sheet1!$D$7:$O$12666,12,FALSE)</f>
        <v>254000</v>
      </c>
    </row>
    <row r="124" s="54" customFormat="1" ht="20" customHeight="1" spans="1:48">
      <c r="A124" s="86">
        <v>125</v>
      </c>
      <c r="B124" s="87" t="s">
        <v>89</v>
      </c>
      <c r="C124" s="88">
        <v>251103</v>
      </c>
      <c r="D124" s="78" t="str">
        <f t="shared" si="23"/>
        <v>11</v>
      </c>
      <c r="E124" s="88">
        <v>11100</v>
      </c>
      <c r="F124" s="78" t="str">
        <f t="shared" si="24"/>
        <v>11100251103</v>
      </c>
      <c r="G124" s="89" t="s">
        <v>130</v>
      </c>
      <c r="H124" s="90">
        <v>180000</v>
      </c>
      <c r="I124" s="65">
        <v>90000</v>
      </c>
      <c r="J124" s="81">
        <v>0</v>
      </c>
      <c r="K124" s="65">
        <v>65000</v>
      </c>
      <c r="L124" s="65">
        <f t="shared" si="13"/>
        <v>155000</v>
      </c>
      <c r="M124" s="65">
        <f t="shared" si="14"/>
        <v>25000</v>
      </c>
      <c r="N124" s="65">
        <f t="shared" si="15"/>
        <v>144000</v>
      </c>
      <c r="O124" s="66">
        <f t="shared" si="16"/>
        <v>0</v>
      </c>
      <c r="P124" s="82">
        <f t="shared" si="17"/>
        <v>0.86</v>
      </c>
      <c r="Q124" s="65">
        <f t="shared" si="28"/>
        <v>36000</v>
      </c>
      <c r="R124" s="49">
        <f t="shared" si="19"/>
        <v>36000</v>
      </c>
      <c r="S124" s="49">
        <v>94833.04</v>
      </c>
      <c r="T124" s="49">
        <f>VLOOKUP(C124,[2]Sheet2!$A$1:$B$65536,2,FALSE)</f>
        <v>5276.2</v>
      </c>
      <c r="U124" s="49">
        <f t="shared" si="25"/>
        <v>89556.84</v>
      </c>
      <c r="V124" s="83">
        <f t="shared" si="21"/>
        <v>53556.84</v>
      </c>
      <c r="W124" s="49">
        <f t="shared" si="22"/>
        <v>0</v>
      </c>
      <c r="X124" s="49">
        <f t="shared" si="29"/>
        <v>0</v>
      </c>
      <c r="Y124" s="49">
        <f>(U124-V124)/H124</f>
        <v>0.2</v>
      </c>
      <c r="Z124" s="49"/>
      <c r="AA124" s="84">
        <v>-53556.84</v>
      </c>
      <c r="AB124" s="85">
        <v>-53556.84</v>
      </c>
      <c r="AC124" s="65"/>
      <c r="AD124" s="49"/>
      <c r="AE124" s="49">
        <f>VLOOKUP(F124,[1]Sheet1!$D$7:$O$12666,12,FALSE)</f>
        <v>94833.04</v>
      </c>
      <c r="AF124" s="84"/>
      <c r="AG124" s="49"/>
      <c r="AH124" s="49"/>
      <c r="AI124" s="49"/>
      <c r="AJ124" s="49"/>
      <c r="AK124" s="49"/>
      <c r="AL124" s="53"/>
      <c r="AM124" s="53"/>
      <c r="AN124" s="53"/>
      <c r="AO124" s="53"/>
      <c r="AP124" s="53"/>
      <c r="AQ124" s="53"/>
      <c r="AR124" s="53"/>
      <c r="AS124" s="53"/>
      <c r="AT124" s="53"/>
      <c r="AU124" s="53"/>
      <c r="AV124" s="53"/>
    </row>
    <row r="125" s="49" customFormat="1" ht="20" customHeight="1" spans="1:48">
      <c r="A125" s="86">
        <v>126</v>
      </c>
      <c r="B125" s="87" t="s">
        <v>70</v>
      </c>
      <c r="C125" s="88">
        <v>221102004</v>
      </c>
      <c r="D125" s="78" t="str">
        <f t="shared" si="23"/>
        <v>11</v>
      </c>
      <c r="E125" s="88">
        <v>10800</v>
      </c>
      <c r="F125" s="78" t="str">
        <f t="shared" si="24"/>
        <v>10800221102004</v>
      </c>
      <c r="G125" s="89" t="s">
        <v>131</v>
      </c>
      <c r="H125" s="90">
        <v>2700000</v>
      </c>
      <c r="I125" s="65">
        <v>1700000</v>
      </c>
      <c r="J125" s="81">
        <v>675000</v>
      </c>
      <c r="K125" s="65"/>
      <c r="L125" s="65">
        <f t="shared" si="13"/>
        <v>2375000</v>
      </c>
      <c r="M125" s="65">
        <f t="shared" si="14"/>
        <v>325000</v>
      </c>
      <c r="N125" s="65">
        <f t="shared" si="15"/>
        <v>2160000</v>
      </c>
      <c r="O125" s="66">
        <f t="shared" si="16"/>
        <v>0</v>
      </c>
      <c r="P125" s="82">
        <f t="shared" si="17"/>
        <v>0.88</v>
      </c>
      <c r="Q125" s="65">
        <f t="shared" si="28"/>
        <v>540000</v>
      </c>
      <c r="R125" s="49">
        <f t="shared" si="19"/>
        <v>540000</v>
      </c>
      <c r="S125" s="49">
        <v>788995.85</v>
      </c>
      <c r="T125" s="49">
        <f>VLOOKUP(C125,[2]Sheet2!$A$1:$B$65536,2,FALSE)</f>
        <v>9635</v>
      </c>
      <c r="U125" s="49">
        <f t="shared" si="25"/>
        <v>779360.85</v>
      </c>
      <c r="V125" s="83">
        <f t="shared" si="21"/>
        <v>239360.85</v>
      </c>
      <c r="W125" s="49">
        <f t="shared" si="22"/>
        <v>0</v>
      </c>
      <c r="X125" s="49">
        <f t="shared" si="29"/>
        <v>0</v>
      </c>
      <c r="Y125" s="49">
        <f>(U125-V125)/H125</f>
        <v>0.2</v>
      </c>
      <c r="AA125" s="84">
        <v>-239360.85</v>
      </c>
      <c r="AB125" s="85">
        <v>-239360.85</v>
      </c>
      <c r="AC125" s="65"/>
      <c r="AD125" s="49"/>
      <c r="AE125" s="49">
        <f>VLOOKUP(F125,[1]Sheet1!$D$7:$O$12666,12,FALSE)</f>
        <v>788995.85</v>
      </c>
      <c r="AF125" s="84"/>
      <c r="AG125" s="49"/>
      <c r="AK125" s="53"/>
    </row>
    <row r="126" s="54" customFormat="1" ht="20" customHeight="1" spans="1:48">
      <c r="A126" s="91">
        <v>127</v>
      </c>
      <c r="B126" s="92" t="s">
        <v>31</v>
      </c>
      <c r="C126" s="93">
        <v>250101</v>
      </c>
      <c r="D126" s="94" t="str">
        <f t="shared" si="23"/>
        <v>01</v>
      </c>
      <c r="E126" s="93">
        <v>11600</v>
      </c>
      <c r="F126" s="94" t="str">
        <f t="shared" si="24"/>
        <v>11600250101</v>
      </c>
      <c r="G126" s="95" t="s">
        <v>132</v>
      </c>
      <c r="H126" s="96">
        <v>708000</v>
      </c>
      <c r="I126" s="97">
        <v>354000</v>
      </c>
      <c r="J126" s="98">
        <v>177000</v>
      </c>
      <c r="K126" s="97">
        <v>100000</v>
      </c>
      <c r="L126" s="97">
        <f t="shared" si="13"/>
        <v>631000</v>
      </c>
      <c r="M126" s="97">
        <f t="shared" si="14"/>
        <v>77000</v>
      </c>
      <c r="N126" s="97">
        <f t="shared" si="15"/>
        <v>566400</v>
      </c>
      <c r="O126" s="66">
        <f t="shared" si="16"/>
        <v>0</v>
      </c>
      <c r="P126" s="99">
        <f t="shared" si="17"/>
        <v>0.89</v>
      </c>
      <c r="Q126" s="65">
        <f t="shared" si="28"/>
        <v>141600</v>
      </c>
      <c r="R126" s="50">
        <f t="shared" si="19"/>
        <v>141600</v>
      </c>
      <c r="S126" s="50">
        <v>157580.07</v>
      </c>
      <c r="T126" s="49">
        <f>VLOOKUP(C126,[2]Sheet2!$A$1:$B$65536,2,FALSE)</f>
        <v>106202.38</v>
      </c>
      <c r="U126" s="50">
        <f t="shared" si="25"/>
        <v>51377.69</v>
      </c>
      <c r="V126" s="50">
        <f t="shared" si="21"/>
        <v>0</v>
      </c>
      <c r="W126" s="50">
        <f t="shared" si="22"/>
        <v>90222.31</v>
      </c>
      <c r="X126" s="50">
        <f t="shared" si="29"/>
        <v>77000</v>
      </c>
      <c r="Y126" s="49">
        <f>(U126-V126)/H126</f>
        <v>0.0725673587570621</v>
      </c>
      <c r="Z126" s="49"/>
      <c r="AA126" s="100"/>
      <c r="AB126" s="101"/>
      <c r="AC126" s="97"/>
      <c r="AD126" s="50"/>
      <c r="AE126" s="49">
        <f>VLOOKUP(F126,[1]Sheet1!$D$7:$O$12666,12,FALSE)</f>
        <v>157580.07</v>
      </c>
      <c r="AF126" s="50"/>
      <c r="AG126" s="50"/>
      <c r="AH126" s="50"/>
      <c r="AI126" s="50"/>
      <c r="AJ126" s="50"/>
      <c r="AK126" s="50"/>
    </row>
    <row r="127" s="49" customFormat="1" ht="20" customHeight="1" spans="1:48">
      <c r="A127" s="86">
        <v>128</v>
      </c>
      <c r="B127" s="87" t="s">
        <v>70</v>
      </c>
      <c r="C127" s="88">
        <v>221102005</v>
      </c>
      <c r="D127" s="78" t="str">
        <f t="shared" si="23"/>
        <v>11</v>
      </c>
      <c r="E127" s="88">
        <v>10800</v>
      </c>
      <c r="F127" s="78" t="str">
        <f t="shared" si="24"/>
        <v>10800221102005</v>
      </c>
      <c r="G127" s="89" t="s">
        <v>133</v>
      </c>
      <c r="H127" s="90">
        <v>2833000</v>
      </c>
      <c r="I127" s="65">
        <v>1816500</v>
      </c>
      <c r="J127" s="81">
        <v>708250</v>
      </c>
      <c r="K127" s="65"/>
      <c r="L127" s="65">
        <f t="shared" si="13"/>
        <v>2524750</v>
      </c>
      <c r="M127" s="65">
        <f t="shared" si="14"/>
        <v>308250</v>
      </c>
      <c r="N127" s="65">
        <f t="shared" si="15"/>
        <v>2266400</v>
      </c>
      <c r="O127" s="66">
        <f t="shared" si="16"/>
        <v>0</v>
      </c>
      <c r="P127" s="82">
        <f t="shared" si="17"/>
        <v>0.89</v>
      </c>
      <c r="Q127" s="65">
        <f t="shared" ref="Q127:Q136" si="30">H127*0.2</f>
        <v>566600</v>
      </c>
      <c r="R127" s="49">
        <f t="shared" si="19"/>
        <v>566600</v>
      </c>
      <c r="S127" s="49">
        <v>734750</v>
      </c>
      <c r="T127" s="49"/>
      <c r="U127" s="49">
        <f t="shared" si="25"/>
        <v>734750</v>
      </c>
      <c r="V127" s="83">
        <f t="shared" si="21"/>
        <v>168150</v>
      </c>
      <c r="W127" s="49">
        <f t="shared" si="22"/>
        <v>0</v>
      </c>
      <c r="X127" s="49">
        <f t="shared" si="29"/>
        <v>0</v>
      </c>
      <c r="Y127" s="49">
        <f>(U127-V127)/H127</f>
        <v>0.2</v>
      </c>
      <c r="AA127" s="84">
        <v>-168150</v>
      </c>
      <c r="AB127" s="85">
        <v>-168150</v>
      </c>
      <c r="AC127" s="65"/>
      <c r="AD127" s="49"/>
      <c r="AE127" s="49">
        <f>VLOOKUP(F127,[1]Sheet1!$D$7:$O$12666,12,FALSE)</f>
        <v>734750</v>
      </c>
      <c r="AF127" s="84"/>
    </row>
    <row r="128" s="49" customFormat="1" ht="20" customHeight="1" spans="1:48">
      <c r="A128" s="86">
        <v>106</v>
      </c>
      <c r="B128" s="110" t="s">
        <v>102</v>
      </c>
      <c r="C128" s="111">
        <v>221003023</v>
      </c>
      <c r="D128" s="78" t="str">
        <f t="shared" si="23"/>
        <v>10</v>
      </c>
      <c r="E128" s="112">
        <v>21100</v>
      </c>
      <c r="F128" s="78" t="str">
        <f t="shared" si="24"/>
        <v>21100221003023</v>
      </c>
      <c r="G128" s="113" t="s">
        <v>36</v>
      </c>
      <c r="H128" s="114">
        <v>40000</v>
      </c>
      <c r="I128" s="65">
        <v>8000</v>
      </c>
      <c r="J128" s="81">
        <v>4000</v>
      </c>
      <c r="K128" s="65">
        <v>24000</v>
      </c>
      <c r="L128" s="65">
        <f t="shared" si="13"/>
        <v>36000</v>
      </c>
      <c r="M128" s="65">
        <f t="shared" si="14"/>
        <v>4000</v>
      </c>
      <c r="N128" s="65">
        <f t="shared" si="15"/>
        <v>32000</v>
      </c>
      <c r="O128" s="66">
        <f t="shared" si="16"/>
        <v>0</v>
      </c>
      <c r="P128" s="82">
        <f t="shared" si="17"/>
        <v>0.9</v>
      </c>
      <c r="Q128" s="65">
        <f t="shared" si="30"/>
        <v>8000</v>
      </c>
      <c r="R128" s="49">
        <f t="shared" si="19"/>
        <v>8000</v>
      </c>
      <c r="S128" s="49">
        <v>24159.41</v>
      </c>
      <c r="T128" s="49">
        <f>VLOOKUP(C128,[2]Sheet2!$A$1:$B$65536,2,FALSE)</f>
        <v>9443.61</v>
      </c>
      <c r="U128" s="49">
        <f t="shared" si="25"/>
        <v>14715.8</v>
      </c>
      <c r="V128" s="83">
        <f t="shared" si="21"/>
        <v>6715.8</v>
      </c>
      <c r="W128" s="49">
        <f t="shared" si="22"/>
        <v>0</v>
      </c>
      <c r="Y128" s="49">
        <f>(U128-V128)/H128</f>
        <v>0.2</v>
      </c>
      <c r="AA128" s="84">
        <v>-6715.8</v>
      </c>
      <c r="AB128" s="85">
        <v>-6715.8</v>
      </c>
      <c r="AC128" s="65"/>
      <c r="AD128" s="49"/>
      <c r="AE128" s="49">
        <f>VLOOKUP(F128,[1]Sheet1!$D$7:$O$12666,12,FALSE)</f>
        <v>24159.41</v>
      </c>
      <c r="AF128" s="84"/>
    </row>
    <row r="129" s="50" customFormat="1" ht="20" customHeight="1" spans="1:48">
      <c r="A129" s="91">
        <v>129</v>
      </c>
      <c r="B129" s="92" t="s">
        <v>44</v>
      </c>
      <c r="C129" s="93">
        <v>251008</v>
      </c>
      <c r="D129" s="94" t="str">
        <f t="shared" si="23"/>
        <v>10</v>
      </c>
      <c r="E129" s="93">
        <v>10700</v>
      </c>
      <c r="F129" s="94" t="str">
        <f t="shared" si="24"/>
        <v>10700251008</v>
      </c>
      <c r="G129" s="95" t="s">
        <v>134</v>
      </c>
      <c r="H129" s="96">
        <v>7650000</v>
      </c>
      <c r="I129" s="97">
        <v>5000000</v>
      </c>
      <c r="J129" s="98">
        <v>1912500</v>
      </c>
      <c r="K129" s="97"/>
      <c r="L129" s="97">
        <f t="shared" si="13"/>
        <v>6912500</v>
      </c>
      <c r="M129" s="97">
        <f t="shared" si="14"/>
        <v>737500</v>
      </c>
      <c r="N129" s="97">
        <f t="shared" si="15"/>
        <v>6120000</v>
      </c>
      <c r="O129" s="103">
        <f t="shared" si="16"/>
        <v>0</v>
      </c>
      <c r="P129" s="99">
        <f t="shared" si="17"/>
        <v>0.9</v>
      </c>
      <c r="Q129" s="97">
        <f t="shared" si="30"/>
        <v>1530000</v>
      </c>
      <c r="R129" s="50">
        <f t="shared" si="19"/>
        <v>1530000</v>
      </c>
      <c r="S129" s="50">
        <v>862500</v>
      </c>
      <c r="T129" s="49"/>
      <c r="U129" s="50">
        <f t="shared" si="25"/>
        <v>862500</v>
      </c>
      <c r="V129" s="50">
        <f t="shared" si="21"/>
        <v>0</v>
      </c>
      <c r="W129" s="50">
        <f t="shared" si="22"/>
        <v>667500</v>
      </c>
      <c r="X129" s="50">
        <f t="shared" ref="X129:X135" si="31">IF(W129&gt;M129,M129,W129)</f>
        <v>667500</v>
      </c>
      <c r="Z129" s="50">
        <f>(U129+W129)/H129</f>
        <v>0.2</v>
      </c>
      <c r="AA129" s="100"/>
      <c r="AB129" s="97"/>
      <c r="AC129" s="101"/>
      <c r="AE129" s="50">
        <f>VLOOKUP(F129,[1]Sheet1!$D$7:$O$12666,12,FALSE)</f>
        <v>862500</v>
      </c>
    </row>
    <row r="130" s="49" customFormat="1" ht="20" customHeight="1" spans="1:48">
      <c r="A130" s="86">
        <v>130</v>
      </c>
      <c r="B130" s="87" t="s">
        <v>70</v>
      </c>
      <c r="C130" s="88">
        <v>221102002</v>
      </c>
      <c r="D130" s="78" t="str">
        <f t="shared" si="23"/>
        <v>11</v>
      </c>
      <c r="E130" s="88">
        <v>10800</v>
      </c>
      <c r="F130" s="78" t="str">
        <f t="shared" si="24"/>
        <v>10800221102002</v>
      </c>
      <c r="G130" s="89" t="s">
        <v>135</v>
      </c>
      <c r="H130" s="90">
        <v>900000</v>
      </c>
      <c r="I130" s="65">
        <v>602040</v>
      </c>
      <c r="J130" s="81">
        <v>225000</v>
      </c>
      <c r="K130" s="65"/>
      <c r="L130" s="65">
        <f t="shared" ref="L130:L193" si="32">SUM(I130:K130)</f>
        <v>827040</v>
      </c>
      <c r="M130" s="65">
        <f t="shared" ref="M130:M193" si="33">H130-I130-J130-K130</f>
        <v>72960</v>
      </c>
      <c r="N130" s="65">
        <f t="shared" ref="N130:N193" si="34">H130*0.8</f>
        <v>720000</v>
      </c>
      <c r="O130" s="66">
        <f t="shared" ref="O130:O193" si="35">IF(L130&gt;=N130,0,(N130-L130))</f>
        <v>0</v>
      </c>
      <c r="P130" s="82">
        <f t="shared" ref="P130:P193" si="36">ROUND(L130/H130,2)</f>
        <v>0.92</v>
      </c>
      <c r="Q130" s="65">
        <f t="shared" si="30"/>
        <v>180000</v>
      </c>
      <c r="R130" s="49">
        <f t="shared" ref="R130:R193" si="37">H130*0.2</f>
        <v>180000</v>
      </c>
      <c r="S130" s="49">
        <v>131290.14</v>
      </c>
      <c r="T130" s="49">
        <f>VLOOKUP(C130,[2]Sheet2!$A$1:$B$65536,2,FALSE)</f>
        <v>73870</v>
      </c>
      <c r="U130" s="49">
        <f t="shared" si="25"/>
        <v>57420.14</v>
      </c>
      <c r="V130" s="49">
        <f t="shared" ref="V130:V193" si="38">IF(U130&gt;=R130,(U130-R130),0)</f>
        <v>0</v>
      </c>
      <c r="W130" s="49">
        <f t="shared" ref="W130:W174" si="39">IF(U130&lt;R130,(R130-U130),0)</f>
        <v>122579.86</v>
      </c>
      <c r="X130" s="83">
        <f t="shared" si="31"/>
        <v>72960</v>
      </c>
      <c r="Z130" s="49">
        <f>(U130+W130)/H130</f>
        <v>0.2</v>
      </c>
      <c r="AA130" s="84">
        <v>72960</v>
      </c>
      <c r="AB130" s="65"/>
      <c r="AC130" s="85">
        <v>72960</v>
      </c>
      <c r="AD130" s="49"/>
      <c r="AE130" s="49">
        <f>VLOOKUP(F130,[1]Sheet1!$D$7:$O$12666,12,FALSE)</f>
        <v>131290.14</v>
      </c>
    </row>
    <row r="131" s="49" customFormat="1" ht="20" customHeight="1" spans="1:48">
      <c r="A131" s="86">
        <v>131</v>
      </c>
      <c r="B131" s="87" t="s">
        <v>95</v>
      </c>
      <c r="C131" s="102">
        <v>221012008</v>
      </c>
      <c r="D131" s="78" t="str">
        <f t="shared" ref="D131:D194" si="40">MID(C131,3,2)</f>
        <v>10</v>
      </c>
      <c r="E131" s="88">
        <v>20900</v>
      </c>
      <c r="F131" s="78" t="str">
        <f t="shared" ref="F131:F194" si="41">E131&amp;C131</f>
        <v>20900221012008</v>
      </c>
      <c r="G131" s="89" t="s">
        <v>39</v>
      </c>
      <c r="H131" s="90">
        <v>40000</v>
      </c>
      <c r="I131" s="65">
        <v>20000</v>
      </c>
      <c r="J131" s="81">
        <v>0</v>
      </c>
      <c r="K131" s="65">
        <v>16990</v>
      </c>
      <c r="L131" s="65">
        <f t="shared" si="32"/>
        <v>36990</v>
      </c>
      <c r="M131" s="65">
        <f t="shared" si="33"/>
        <v>3010</v>
      </c>
      <c r="N131" s="65">
        <f t="shared" si="34"/>
        <v>32000</v>
      </c>
      <c r="O131" s="66">
        <f t="shared" si="35"/>
        <v>0</v>
      </c>
      <c r="P131" s="82">
        <f t="shared" si="36"/>
        <v>0.92</v>
      </c>
      <c r="Q131" s="65">
        <f t="shared" si="30"/>
        <v>8000</v>
      </c>
      <c r="R131" s="49">
        <f t="shared" si="37"/>
        <v>8000</v>
      </c>
      <c r="S131" s="49">
        <v>33980</v>
      </c>
      <c r="T131" s="49"/>
      <c r="U131" s="49">
        <f t="shared" si="25"/>
        <v>33980</v>
      </c>
      <c r="V131" s="83">
        <f t="shared" si="38"/>
        <v>25980</v>
      </c>
      <c r="Z131" s="49">
        <f>(U131+W131)/H131</f>
        <v>0.8495</v>
      </c>
      <c r="AA131" s="84">
        <v>-25980</v>
      </c>
      <c r="AB131" s="85">
        <v>-25980</v>
      </c>
      <c r="AC131" s="65"/>
      <c r="AD131" s="49"/>
      <c r="AE131" s="49">
        <f>VLOOKUP(F131,[1]Sheet1!$D$7:$O$12666,12,FALSE)</f>
        <v>33980</v>
      </c>
      <c r="AF131" s="84"/>
    </row>
    <row r="132" s="50" customFormat="1" ht="20" customHeight="1" spans="1:48">
      <c r="A132" s="91">
        <v>132</v>
      </c>
      <c r="B132" s="92" t="s">
        <v>31</v>
      </c>
      <c r="C132" s="93">
        <v>250102</v>
      </c>
      <c r="D132" s="94" t="str">
        <f t="shared" si="40"/>
        <v>01</v>
      </c>
      <c r="E132" s="93">
        <v>11600</v>
      </c>
      <c r="F132" s="94" t="str">
        <f t="shared" si="41"/>
        <v>11600250102</v>
      </c>
      <c r="G132" s="95" t="s">
        <v>136</v>
      </c>
      <c r="H132" s="96">
        <v>1972000</v>
      </c>
      <c r="I132" s="97">
        <v>1336000</v>
      </c>
      <c r="J132" s="98">
        <v>493000</v>
      </c>
      <c r="K132" s="97"/>
      <c r="L132" s="97">
        <f t="shared" si="32"/>
        <v>1829000</v>
      </c>
      <c r="M132" s="97">
        <f t="shared" si="33"/>
        <v>143000</v>
      </c>
      <c r="N132" s="97">
        <f t="shared" si="34"/>
        <v>1577600</v>
      </c>
      <c r="O132" s="66">
        <f t="shared" si="35"/>
        <v>0</v>
      </c>
      <c r="P132" s="99">
        <f t="shared" si="36"/>
        <v>0.93</v>
      </c>
      <c r="Q132" s="65">
        <f t="shared" si="30"/>
        <v>394400</v>
      </c>
      <c r="R132" s="50">
        <f t="shared" si="37"/>
        <v>394400</v>
      </c>
      <c r="S132" s="50">
        <v>840389.31</v>
      </c>
      <c r="T132" s="49">
        <f>VLOOKUP(C132,[2]Sheet2!$A$1:$B$65536,2,FALSE)</f>
        <v>221433.33</v>
      </c>
      <c r="U132" s="50">
        <f t="shared" si="25"/>
        <v>618955.98</v>
      </c>
      <c r="V132" s="50">
        <f t="shared" si="38"/>
        <v>224555.98</v>
      </c>
      <c r="W132" s="50">
        <f t="shared" si="39"/>
        <v>0</v>
      </c>
      <c r="X132" s="50">
        <f t="shared" si="31"/>
        <v>0</v>
      </c>
      <c r="Y132" s="49">
        <f>(U132-V132)/H132</f>
        <v>0.2</v>
      </c>
      <c r="Z132" s="49"/>
      <c r="AA132" s="100"/>
      <c r="AB132" s="101"/>
      <c r="AC132" s="97"/>
      <c r="AD132" s="50"/>
      <c r="AE132" s="49">
        <f>VLOOKUP(F132,[1]Sheet1!$D$7:$O$12666,12,FALSE)</f>
        <v>840389.31</v>
      </c>
    </row>
    <row r="133" s="49" customFormat="1" ht="20" customHeight="1" spans="1:48">
      <c r="A133" s="86">
        <v>133</v>
      </c>
      <c r="B133" s="87" t="s">
        <v>59</v>
      </c>
      <c r="C133" s="102">
        <v>221102022</v>
      </c>
      <c r="D133" s="78" t="str">
        <f t="shared" si="40"/>
        <v>11</v>
      </c>
      <c r="E133" s="88">
        <v>20500</v>
      </c>
      <c r="F133" s="78" t="str">
        <f t="shared" si="41"/>
        <v>20500221102022</v>
      </c>
      <c r="G133" s="89" t="s">
        <v>35</v>
      </c>
      <c r="H133" s="90">
        <v>1035000</v>
      </c>
      <c r="I133" s="65">
        <v>739500</v>
      </c>
      <c r="J133" s="81">
        <v>258750</v>
      </c>
      <c r="K133" s="65"/>
      <c r="L133" s="65">
        <f t="shared" si="32"/>
        <v>998250</v>
      </c>
      <c r="M133" s="65">
        <f t="shared" si="33"/>
        <v>36750</v>
      </c>
      <c r="N133" s="65">
        <f t="shared" si="34"/>
        <v>828000</v>
      </c>
      <c r="O133" s="66">
        <f t="shared" si="35"/>
        <v>0</v>
      </c>
      <c r="P133" s="82">
        <f t="shared" si="36"/>
        <v>0.96</v>
      </c>
      <c r="Q133" s="65">
        <f t="shared" si="30"/>
        <v>207000</v>
      </c>
      <c r="R133" s="49">
        <f t="shared" si="37"/>
        <v>207000</v>
      </c>
      <c r="S133" s="49">
        <v>308891.17</v>
      </c>
      <c r="T133" s="49">
        <f>VLOOKUP(C133,[2]Sheet2!$A$1:$B$65536,2,FALSE)</f>
        <v>317622</v>
      </c>
      <c r="U133" s="49">
        <f t="shared" si="25"/>
        <v>-8730.83000000002</v>
      </c>
      <c r="V133" s="49">
        <f t="shared" si="38"/>
        <v>0</v>
      </c>
      <c r="W133" s="49">
        <f t="shared" si="39"/>
        <v>215730.83</v>
      </c>
      <c r="X133" s="83">
        <f t="shared" si="31"/>
        <v>36750</v>
      </c>
      <c r="Y133" s="49">
        <f>(U133-V133)/H133</f>
        <v>-0.00843558454106282</v>
      </c>
      <c r="AA133" s="84">
        <v>36750</v>
      </c>
      <c r="AB133" s="85"/>
      <c r="AC133" s="85">
        <v>36750</v>
      </c>
      <c r="AD133" s="49"/>
      <c r="AE133" s="49">
        <f>VLOOKUP(F133,[1]Sheet1!$D$7:$O$12666,12,FALSE)</f>
        <v>308891.17</v>
      </c>
    </row>
    <row r="134" s="49" customFormat="1" ht="20" customHeight="1" spans="1:48">
      <c r="A134" s="86">
        <v>134</v>
      </c>
      <c r="B134" s="87" t="s">
        <v>27</v>
      </c>
      <c r="C134" s="88">
        <v>221001096</v>
      </c>
      <c r="D134" s="78" t="str">
        <f t="shared" si="40"/>
        <v>10</v>
      </c>
      <c r="E134" s="88">
        <v>10100</v>
      </c>
      <c r="F134" s="78" t="str">
        <f t="shared" si="41"/>
        <v>10100221001096</v>
      </c>
      <c r="G134" s="89" t="s">
        <v>137</v>
      </c>
      <c r="H134" s="90">
        <v>460000</v>
      </c>
      <c r="I134" s="65">
        <v>330000</v>
      </c>
      <c r="J134" s="81">
        <v>115000</v>
      </c>
      <c r="K134" s="65"/>
      <c r="L134" s="65">
        <f t="shared" si="32"/>
        <v>445000</v>
      </c>
      <c r="M134" s="65">
        <f t="shared" si="33"/>
        <v>15000</v>
      </c>
      <c r="N134" s="65">
        <f t="shared" si="34"/>
        <v>368000</v>
      </c>
      <c r="O134" s="66">
        <f t="shared" si="35"/>
        <v>0</v>
      </c>
      <c r="P134" s="82">
        <f t="shared" si="36"/>
        <v>0.97</v>
      </c>
      <c r="Q134" s="65">
        <f t="shared" si="30"/>
        <v>92000</v>
      </c>
      <c r="R134" s="49">
        <f t="shared" si="37"/>
        <v>92000</v>
      </c>
      <c r="S134" s="49">
        <v>167575</v>
      </c>
      <c r="T134" s="49">
        <f>VLOOKUP(C134,[2]Sheet2!$A$1:$B$65536,2,FALSE)</f>
        <v>25000</v>
      </c>
      <c r="U134" s="49">
        <f t="shared" si="25"/>
        <v>142575</v>
      </c>
      <c r="V134" s="83">
        <f t="shared" si="38"/>
        <v>50575</v>
      </c>
      <c r="W134" s="49">
        <f t="shared" si="39"/>
        <v>0</v>
      </c>
      <c r="X134" s="49">
        <f t="shared" si="31"/>
        <v>0</v>
      </c>
      <c r="Y134" s="49">
        <f>(U134-V134)/H134</f>
        <v>0.2</v>
      </c>
      <c r="AA134" s="84">
        <v>-50575</v>
      </c>
      <c r="AB134" s="85">
        <v>-50575</v>
      </c>
      <c r="AC134" s="65"/>
      <c r="AD134" s="49"/>
      <c r="AE134" s="49">
        <f>VLOOKUP(F134,[1]Sheet1!$D$7:$O$12666,12,FALSE)</f>
        <v>167575</v>
      </c>
      <c r="AF134" s="84"/>
    </row>
    <row r="135" s="49" customFormat="1" ht="20" customHeight="1" spans="1:48">
      <c r="A135" s="86">
        <v>135</v>
      </c>
      <c r="B135" s="87" t="s">
        <v>57</v>
      </c>
      <c r="C135" s="102">
        <v>221102036</v>
      </c>
      <c r="D135" s="78" t="str">
        <f t="shared" si="40"/>
        <v>11</v>
      </c>
      <c r="E135" s="88">
        <v>22000</v>
      </c>
      <c r="F135" s="78" t="str">
        <f t="shared" si="41"/>
        <v>22000221102036</v>
      </c>
      <c r="G135" s="89" t="s">
        <v>35</v>
      </c>
      <c r="H135" s="90">
        <v>632600</v>
      </c>
      <c r="I135" s="65">
        <v>316300</v>
      </c>
      <c r="J135" s="81">
        <v>158150</v>
      </c>
      <c r="K135" s="65">
        <v>150000</v>
      </c>
      <c r="L135" s="65">
        <f t="shared" si="32"/>
        <v>624450</v>
      </c>
      <c r="M135" s="65">
        <f t="shared" si="33"/>
        <v>8150</v>
      </c>
      <c r="N135" s="65">
        <f t="shared" si="34"/>
        <v>506080</v>
      </c>
      <c r="O135" s="66">
        <f t="shared" si="35"/>
        <v>0</v>
      </c>
      <c r="P135" s="82">
        <f t="shared" si="36"/>
        <v>0.99</v>
      </c>
      <c r="Q135" s="65">
        <f t="shared" si="30"/>
        <v>126520</v>
      </c>
      <c r="R135" s="49">
        <f t="shared" si="37"/>
        <v>126520</v>
      </c>
      <c r="S135" s="49">
        <v>247048.87</v>
      </c>
      <c r="T135" s="49">
        <f>VLOOKUP(C135,[2]Sheet2!$A$1:$B$65536,2,FALSE)</f>
        <v>62075.27</v>
      </c>
      <c r="U135" s="49">
        <f t="shared" si="25"/>
        <v>184973.6</v>
      </c>
      <c r="V135" s="83">
        <f t="shared" si="38"/>
        <v>58453.6</v>
      </c>
      <c r="W135" s="49">
        <f t="shared" si="39"/>
        <v>0</v>
      </c>
      <c r="X135" s="49">
        <f t="shared" si="31"/>
        <v>0</v>
      </c>
      <c r="Y135" s="49">
        <f>(U135-V135)/H135</f>
        <v>0.2</v>
      </c>
      <c r="AA135" s="84">
        <v>-58453.6</v>
      </c>
      <c r="AB135" s="85">
        <v>-58453.6</v>
      </c>
      <c r="AC135" s="65"/>
      <c r="AD135" s="49"/>
      <c r="AE135" s="49">
        <f>VLOOKUP(F135,[1]Sheet1!$D$7:$O$12666,12,FALSE)</f>
        <v>247048.87</v>
      </c>
      <c r="AF135" s="84"/>
    </row>
    <row r="136" s="50" customFormat="1" ht="20" customHeight="1" spans="1:48">
      <c r="A136" s="91">
        <v>86</v>
      </c>
      <c r="B136" s="92" t="s">
        <v>125</v>
      </c>
      <c r="C136" s="93">
        <v>220621</v>
      </c>
      <c r="D136" s="94" t="str">
        <f t="shared" si="40"/>
        <v>06</v>
      </c>
      <c r="E136" s="93">
        <v>10900</v>
      </c>
      <c r="F136" s="94" t="str">
        <f t="shared" si="41"/>
        <v>10900220621</v>
      </c>
      <c r="G136" s="95" t="s">
        <v>138</v>
      </c>
      <c r="H136" s="96">
        <v>19757200</v>
      </c>
      <c r="I136" s="97">
        <v>9878600</v>
      </c>
      <c r="J136" s="98">
        <v>0</v>
      </c>
      <c r="K136" s="97">
        <v>9878600</v>
      </c>
      <c r="L136" s="97">
        <f t="shared" si="32"/>
        <v>19757200</v>
      </c>
      <c r="M136" s="97">
        <f t="shared" si="33"/>
        <v>0</v>
      </c>
      <c r="N136" s="97">
        <f t="shared" si="34"/>
        <v>15805760</v>
      </c>
      <c r="O136" s="66">
        <f t="shared" si="35"/>
        <v>0</v>
      </c>
      <c r="P136" s="99">
        <f t="shared" si="36"/>
        <v>1</v>
      </c>
      <c r="Q136" s="65">
        <f t="shared" si="30"/>
        <v>3951440</v>
      </c>
      <c r="R136" s="50">
        <f t="shared" si="37"/>
        <v>3951440</v>
      </c>
      <c r="S136" s="50">
        <v>858870</v>
      </c>
      <c r="T136" s="49"/>
      <c r="U136" s="50">
        <f t="shared" si="25"/>
        <v>858870</v>
      </c>
      <c r="V136" s="50">
        <f t="shared" si="38"/>
        <v>0</v>
      </c>
      <c r="Y136" s="49"/>
      <c r="Z136" s="49">
        <f>(U136+W136)/H136</f>
        <v>0.0434712408640901</v>
      </c>
      <c r="AA136" s="100"/>
      <c r="AB136" s="97"/>
      <c r="AC136" s="97"/>
      <c r="AD136" s="50"/>
      <c r="AE136" s="49">
        <f>VLOOKUP(F136,[1]Sheet1!$D$7:$O$12666,12,FALSE)</f>
        <v>858870</v>
      </c>
    </row>
    <row r="137" s="49" customFormat="1" ht="20" customHeight="1" spans="1:48">
      <c r="A137" s="86">
        <v>136</v>
      </c>
      <c r="B137" s="87" t="s">
        <v>52</v>
      </c>
      <c r="C137" s="88">
        <v>221008005</v>
      </c>
      <c r="D137" s="78" t="str">
        <f t="shared" si="40"/>
        <v>10</v>
      </c>
      <c r="E137" s="88">
        <v>11200</v>
      </c>
      <c r="F137" s="78" t="str">
        <f t="shared" si="41"/>
        <v>11200221008005</v>
      </c>
      <c r="G137" s="89" t="s">
        <v>139</v>
      </c>
      <c r="H137" s="90">
        <v>238000</v>
      </c>
      <c r="I137" s="65">
        <v>119000</v>
      </c>
      <c r="J137" s="81">
        <v>0</v>
      </c>
      <c r="K137" s="65">
        <v>119000</v>
      </c>
      <c r="L137" s="65">
        <f t="shared" si="32"/>
        <v>238000</v>
      </c>
      <c r="M137" s="65">
        <f t="shared" si="33"/>
        <v>0</v>
      </c>
      <c r="N137" s="65">
        <f t="shared" si="34"/>
        <v>190400</v>
      </c>
      <c r="O137" s="66">
        <f t="shared" si="35"/>
        <v>0</v>
      </c>
      <c r="P137" s="82">
        <f t="shared" si="36"/>
        <v>1</v>
      </c>
      <c r="Q137" s="65"/>
      <c r="R137" s="49">
        <f t="shared" si="37"/>
        <v>47600</v>
      </c>
      <c r="S137" s="49">
        <v>65007.39</v>
      </c>
      <c r="T137" s="49">
        <f>VLOOKUP(C137,[2]Sheet2!$A$1:$B$65536,2,FALSE)</f>
        <v>26626.85</v>
      </c>
      <c r="U137" s="49">
        <f t="shared" si="25"/>
        <v>38380.54</v>
      </c>
      <c r="V137" s="49">
        <f t="shared" si="38"/>
        <v>0</v>
      </c>
      <c r="W137" s="49">
        <f t="shared" si="39"/>
        <v>9219.46</v>
      </c>
      <c r="X137" s="83">
        <f t="shared" ref="X137:X187" si="42">IF(W137&gt;M137,M137,W137)</f>
        <v>0</v>
      </c>
      <c r="Y137" s="49">
        <f>(U137-V137)/H137</f>
        <v>0.161262773109244</v>
      </c>
      <c r="AA137" s="84">
        <v>0</v>
      </c>
      <c r="AB137" s="85"/>
      <c r="AC137" s="85">
        <v>0</v>
      </c>
      <c r="AD137" s="49"/>
      <c r="AE137" s="49">
        <f>VLOOKUP(F137,[1]Sheet1!$D$7:$O$12666,12,FALSE)</f>
        <v>65007.39</v>
      </c>
    </row>
    <row r="138" s="50" customFormat="1" ht="20" customHeight="1" spans="1:48">
      <c r="A138" s="91">
        <v>137</v>
      </c>
      <c r="B138" s="92" t="s">
        <v>31</v>
      </c>
      <c r="C138" s="93">
        <v>221001125</v>
      </c>
      <c r="D138" s="94" t="str">
        <f t="shared" si="40"/>
        <v>10</v>
      </c>
      <c r="E138" s="93">
        <v>11600</v>
      </c>
      <c r="F138" s="94" t="str">
        <f t="shared" si="41"/>
        <v>11600221001125</v>
      </c>
      <c r="G138" s="95" t="s">
        <v>140</v>
      </c>
      <c r="H138" s="96">
        <v>332500</v>
      </c>
      <c r="I138" s="97">
        <v>266250</v>
      </c>
      <c r="J138" s="98">
        <v>66250</v>
      </c>
      <c r="K138" s="97"/>
      <c r="L138" s="97">
        <f t="shared" si="32"/>
        <v>332500</v>
      </c>
      <c r="M138" s="97">
        <f t="shared" si="33"/>
        <v>0</v>
      </c>
      <c r="N138" s="97">
        <f t="shared" si="34"/>
        <v>266000</v>
      </c>
      <c r="O138" s="66">
        <f t="shared" si="35"/>
        <v>0</v>
      </c>
      <c r="P138" s="99">
        <f t="shared" si="36"/>
        <v>1</v>
      </c>
      <c r="Q138" s="63"/>
      <c r="R138" s="50">
        <f t="shared" si="37"/>
        <v>66500</v>
      </c>
      <c r="S138" s="50">
        <v>71591</v>
      </c>
      <c r="T138" s="49">
        <f>VLOOKUP(C138,[2]Sheet2!$A$1:$B$65536,2,FALSE)</f>
        <v>32110</v>
      </c>
      <c r="U138" s="50">
        <f t="shared" si="25"/>
        <v>39481</v>
      </c>
      <c r="V138" s="50">
        <f t="shared" si="38"/>
        <v>0</v>
      </c>
      <c r="W138" s="50">
        <f t="shared" si="39"/>
        <v>27019</v>
      </c>
      <c r="X138" s="50">
        <f t="shared" si="42"/>
        <v>0</v>
      </c>
      <c r="Y138" s="49">
        <f>(U138-V138)/H138</f>
        <v>0.11873984962406</v>
      </c>
      <c r="Z138" s="49"/>
      <c r="AA138" s="100"/>
      <c r="AB138" s="101"/>
      <c r="AC138" s="97"/>
      <c r="AD138" s="50"/>
      <c r="AE138" s="49">
        <f>VLOOKUP(F138,[1]Sheet1!$D$7:$O$12666,12,FALSE)</f>
        <v>71591</v>
      </c>
    </row>
    <row r="139" s="55" customFormat="1" ht="20" customHeight="1" spans="1:48">
      <c r="A139" s="86">
        <v>138</v>
      </c>
      <c r="B139" s="87" t="s">
        <v>107</v>
      </c>
      <c r="C139" s="88">
        <v>251104</v>
      </c>
      <c r="D139" s="78" t="str">
        <f t="shared" si="40"/>
        <v>11</v>
      </c>
      <c r="E139" s="88">
        <v>11300</v>
      </c>
      <c r="F139" s="78" t="str">
        <f t="shared" si="41"/>
        <v>11300251104</v>
      </c>
      <c r="G139" s="89" t="s">
        <v>141</v>
      </c>
      <c r="H139" s="90">
        <v>1490000</v>
      </c>
      <c r="I139" s="65">
        <v>1490000</v>
      </c>
      <c r="J139" s="81">
        <v>0</v>
      </c>
      <c r="K139" s="65"/>
      <c r="L139" s="65">
        <f t="shared" si="32"/>
        <v>1490000</v>
      </c>
      <c r="M139" s="65">
        <f t="shared" si="33"/>
        <v>0</v>
      </c>
      <c r="N139" s="65">
        <f t="shared" si="34"/>
        <v>1192000</v>
      </c>
      <c r="O139" s="66">
        <f t="shared" si="35"/>
        <v>0</v>
      </c>
      <c r="P139" s="82">
        <f t="shared" si="36"/>
        <v>1</v>
      </c>
      <c r="Q139" s="63"/>
      <c r="R139" s="49">
        <f t="shared" si="37"/>
        <v>298000</v>
      </c>
      <c r="S139" s="49">
        <v>0</v>
      </c>
      <c r="T139" s="49"/>
      <c r="U139" s="49">
        <f t="shared" ref="U139:U202" si="43">S139-T139</f>
        <v>0</v>
      </c>
      <c r="V139" s="49">
        <f t="shared" si="38"/>
        <v>0</v>
      </c>
      <c r="W139" s="49">
        <f t="shared" si="39"/>
        <v>298000</v>
      </c>
      <c r="X139" s="83">
        <f t="shared" si="42"/>
        <v>0</v>
      </c>
      <c r="Y139" s="49"/>
      <c r="Z139" s="49">
        <f>(U139+W139)/H139</f>
        <v>0.2</v>
      </c>
      <c r="AA139" s="108">
        <v>0</v>
      </c>
      <c r="AB139" s="66"/>
      <c r="AC139" s="109">
        <v>0</v>
      </c>
      <c r="AD139" s="53"/>
      <c r="AE139" s="49">
        <f>VLOOKUP(F139,[1]Sheet1!$D$7:$O$12666,12,FALSE)</f>
        <v>0</v>
      </c>
      <c r="AF139" s="53"/>
      <c r="AG139" s="53"/>
      <c r="AH139" s="53"/>
      <c r="AI139" s="53"/>
      <c r="AJ139" s="53"/>
      <c r="AK139" s="49"/>
      <c r="AL139" s="49"/>
      <c r="AM139" s="49"/>
      <c r="AN139" s="49"/>
      <c r="AO139" s="49"/>
      <c r="AP139" s="49"/>
      <c r="AQ139" s="49"/>
      <c r="AR139" s="49"/>
      <c r="AS139" s="49"/>
      <c r="AT139" s="49"/>
      <c r="AU139" s="49"/>
      <c r="AV139" s="49"/>
    </row>
    <row r="140" s="54" customFormat="1" ht="20" customHeight="1" spans="1:48">
      <c r="A140" s="91">
        <v>139</v>
      </c>
      <c r="B140" s="92" t="s">
        <v>107</v>
      </c>
      <c r="C140" s="93">
        <v>231106</v>
      </c>
      <c r="D140" s="94" t="str">
        <f t="shared" si="40"/>
        <v>11</v>
      </c>
      <c r="E140" s="93">
        <v>11300</v>
      </c>
      <c r="F140" s="94" t="str">
        <f t="shared" si="41"/>
        <v>11300231106</v>
      </c>
      <c r="G140" s="95" t="s">
        <v>142</v>
      </c>
      <c r="H140" s="96">
        <v>10000000</v>
      </c>
      <c r="I140" s="97">
        <v>10000000</v>
      </c>
      <c r="J140" s="98">
        <v>0</v>
      </c>
      <c r="K140" s="97"/>
      <c r="L140" s="97">
        <f t="shared" si="32"/>
        <v>10000000</v>
      </c>
      <c r="M140" s="97">
        <f t="shared" si="33"/>
        <v>0</v>
      </c>
      <c r="N140" s="97">
        <f t="shared" si="34"/>
        <v>8000000</v>
      </c>
      <c r="O140" s="103">
        <f t="shared" si="35"/>
        <v>0</v>
      </c>
      <c r="P140" s="99">
        <f t="shared" si="36"/>
        <v>1</v>
      </c>
      <c r="Q140" s="115"/>
      <c r="R140" s="50">
        <f t="shared" si="37"/>
        <v>2000000</v>
      </c>
      <c r="S140" s="50">
        <v>5544945.25</v>
      </c>
      <c r="T140" s="49"/>
      <c r="U140" s="50">
        <f t="shared" si="43"/>
        <v>5544945.25</v>
      </c>
      <c r="V140" s="50">
        <f t="shared" si="38"/>
        <v>3544945.25</v>
      </c>
      <c r="W140" s="50">
        <f t="shared" si="39"/>
        <v>0</v>
      </c>
      <c r="X140" s="50">
        <f t="shared" si="42"/>
        <v>0</v>
      </c>
      <c r="Y140" s="50">
        <f>(U140-V140)/H140</f>
        <v>0.2</v>
      </c>
      <c r="Z140" s="50"/>
      <c r="AA140" s="100"/>
      <c r="AB140" s="101"/>
      <c r="AC140" s="97"/>
      <c r="AD140" s="50"/>
      <c r="AE140" s="50">
        <f>VLOOKUP(F140,[1]Sheet1!$D$7:$O$12666,12,FALSE)</f>
        <v>5544945.25</v>
      </c>
      <c r="AF140" s="50"/>
      <c r="AG140" s="50"/>
      <c r="AH140" s="50"/>
      <c r="AI140" s="50"/>
      <c r="AJ140" s="50"/>
    </row>
    <row r="141" s="49" customFormat="1" ht="20" customHeight="1" spans="1:48">
      <c r="A141" s="86">
        <v>140</v>
      </c>
      <c r="B141" s="87" t="s">
        <v>107</v>
      </c>
      <c r="C141" s="88">
        <v>221001114</v>
      </c>
      <c r="D141" s="78" t="str">
        <f t="shared" si="40"/>
        <v>10</v>
      </c>
      <c r="E141" s="88">
        <v>11300</v>
      </c>
      <c r="F141" s="78" t="str">
        <f t="shared" si="41"/>
        <v>11300221001114</v>
      </c>
      <c r="G141" s="89" t="s">
        <v>143</v>
      </c>
      <c r="H141" s="90">
        <v>628000</v>
      </c>
      <c r="I141" s="65">
        <v>314000</v>
      </c>
      <c r="J141" s="81">
        <v>0</v>
      </c>
      <c r="K141" s="65">
        <v>314000</v>
      </c>
      <c r="L141" s="65">
        <f t="shared" si="32"/>
        <v>628000</v>
      </c>
      <c r="M141" s="65">
        <f t="shared" si="33"/>
        <v>0</v>
      </c>
      <c r="N141" s="65">
        <f t="shared" si="34"/>
        <v>502400</v>
      </c>
      <c r="O141" s="66">
        <f t="shared" si="35"/>
        <v>0</v>
      </c>
      <c r="P141" s="82">
        <f t="shared" si="36"/>
        <v>1</v>
      </c>
      <c r="Q141" s="63"/>
      <c r="R141" s="49">
        <f t="shared" si="37"/>
        <v>125600</v>
      </c>
      <c r="S141" s="49">
        <v>286892.38</v>
      </c>
      <c r="T141" s="49">
        <f>VLOOKUP(C141,[2]Sheet2!$A$1:$B$65536,2,FALSE)</f>
        <v>13690.48</v>
      </c>
      <c r="U141" s="49">
        <f t="shared" si="43"/>
        <v>273201.9</v>
      </c>
      <c r="V141" s="83">
        <f t="shared" si="38"/>
        <v>147601.9</v>
      </c>
      <c r="W141" s="49">
        <f t="shared" si="39"/>
        <v>0</v>
      </c>
      <c r="X141" s="49">
        <f t="shared" si="42"/>
        <v>0</v>
      </c>
      <c r="Y141" s="49">
        <f>(U141-V141)/H141</f>
        <v>0.2</v>
      </c>
      <c r="AA141" s="108">
        <v>-147601.9</v>
      </c>
      <c r="AB141" s="109">
        <v>-147601.9</v>
      </c>
      <c r="AC141" s="66"/>
      <c r="AD141" s="53"/>
      <c r="AE141" s="49">
        <f>VLOOKUP(F141,[1]Sheet1!$D$7:$O$12666,12,FALSE)</f>
        <v>286892.38</v>
      </c>
      <c r="AF141" s="108"/>
      <c r="AG141" s="49"/>
      <c r="AH141" s="53"/>
      <c r="AI141" s="53"/>
      <c r="AJ141" s="53"/>
    </row>
    <row r="142" s="56" customFormat="1" ht="20" customHeight="1" spans="1:48">
      <c r="A142" s="86">
        <v>141</v>
      </c>
      <c r="B142" s="87" t="s">
        <v>27</v>
      </c>
      <c r="C142" s="88">
        <v>221001097</v>
      </c>
      <c r="D142" s="78" t="str">
        <f t="shared" si="40"/>
        <v>10</v>
      </c>
      <c r="E142" s="88">
        <v>10100</v>
      </c>
      <c r="F142" s="78" t="str">
        <f t="shared" si="41"/>
        <v>10100221001097</v>
      </c>
      <c r="G142" s="89" t="s">
        <v>144</v>
      </c>
      <c r="H142" s="90">
        <v>378000</v>
      </c>
      <c r="I142" s="65">
        <v>378000</v>
      </c>
      <c r="J142" s="81">
        <v>0</v>
      </c>
      <c r="K142" s="65"/>
      <c r="L142" s="65">
        <f t="shared" si="32"/>
        <v>378000</v>
      </c>
      <c r="M142" s="65">
        <f t="shared" si="33"/>
        <v>0</v>
      </c>
      <c r="N142" s="65">
        <f t="shared" si="34"/>
        <v>302400</v>
      </c>
      <c r="O142" s="66">
        <f t="shared" si="35"/>
        <v>0</v>
      </c>
      <c r="P142" s="82">
        <f t="shared" si="36"/>
        <v>1</v>
      </c>
      <c r="Q142" s="63"/>
      <c r="R142" s="49">
        <f t="shared" si="37"/>
        <v>75600</v>
      </c>
      <c r="S142" s="49">
        <v>56489</v>
      </c>
      <c r="T142" s="49">
        <f>VLOOKUP(C142,[2]Sheet2!$A$1:$B$65536,2,FALSE)</f>
        <v>20469</v>
      </c>
      <c r="U142" s="49">
        <f t="shared" si="43"/>
        <v>36020</v>
      </c>
      <c r="V142" s="49">
        <f t="shared" si="38"/>
        <v>0</v>
      </c>
      <c r="W142" s="49">
        <f t="shared" si="39"/>
        <v>39580</v>
      </c>
      <c r="X142" s="83">
        <f t="shared" si="42"/>
        <v>0</v>
      </c>
      <c r="Y142" s="49"/>
      <c r="Z142" s="49">
        <f>(U142+W142)/H142</f>
        <v>0.2</v>
      </c>
      <c r="AA142" s="84">
        <v>0</v>
      </c>
      <c r="AB142" s="65"/>
      <c r="AC142" s="85">
        <v>0</v>
      </c>
      <c r="AD142" s="49"/>
      <c r="AE142" s="49">
        <f>VLOOKUP(F142,[1]Sheet1!$D$7:$O$12666,12,FALSE)</f>
        <v>56489</v>
      </c>
      <c r="AF142" s="49"/>
      <c r="AG142" s="49"/>
      <c r="AH142" s="49"/>
      <c r="AI142" s="49"/>
      <c r="AJ142" s="49"/>
      <c r="AK142" s="53"/>
      <c r="AL142" s="53"/>
      <c r="AM142" s="53"/>
      <c r="AN142" s="53"/>
      <c r="AO142" s="53"/>
      <c r="AP142" s="53"/>
      <c r="AQ142" s="53"/>
      <c r="AR142" s="53"/>
      <c r="AS142" s="53"/>
      <c r="AT142" s="53"/>
      <c r="AU142" s="53"/>
      <c r="AV142" s="53"/>
    </row>
    <row r="143" s="49" customFormat="1" ht="20" customHeight="1" spans="1:48">
      <c r="A143" s="86">
        <v>142</v>
      </c>
      <c r="B143" s="87" t="s">
        <v>27</v>
      </c>
      <c r="C143" s="88">
        <v>251002001</v>
      </c>
      <c r="D143" s="78" t="str">
        <f t="shared" si="40"/>
        <v>10</v>
      </c>
      <c r="E143" s="88">
        <v>10100</v>
      </c>
      <c r="F143" s="78" t="str">
        <f t="shared" si="41"/>
        <v>10100251002001</v>
      </c>
      <c r="G143" s="89" t="s">
        <v>145</v>
      </c>
      <c r="H143" s="90">
        <v>420000</v>
      </c>
      <c r="I143" s="65">
        <v>420000</v>
      </c>
      <c r="J143" s="81">
        <v>0</v>
      </c>
      <c r="K143" s="65"/>
      <c r="L143" s="65">
        <f t="shared" si="32"/>
        <v>420000</v>
      </c>
      <c r="M143" s="65">
        <f t="shared" si="33"/>
        <v>0</v>
      </c>
      <c r="N143" s="65">
        <f t="shared" si="34"/>
        <v>336000</v>
      </c>
      <c r="O143" s="66">
        <f t="shared" si="35"/>
        <v>0</v>
      </c>
      <c r="P143" s="82">
        <f t="shared" si="36"/>
        <v>1</v>
      </c>
      <c r="Q143" s="63"/>
      <c r="R143" s="49">
        <f t="shared" si="37"/>
        <v>84000</v>
      </c>
      <c r="S143" s="49">
        <v>55289.13</v>
      </c>
      <c r="T143" s="49">
        <f>VLOOKUP(C143,[2]Sheet2!$A$1:$B$65536,2,FALSE)</f>
        <v>18100</v>
      </c>
      <c r="U143" s="49">
        <f t="shared" si="43"/>
        <v>37189.13</v>
      </c>
      <c r="V143" s="49">
        <f t="shared" si="38"/>
        <v>0</v>
      </c>
      <c r="W143" s="49">
        <f t="shared" si="39"/>
        <v>46810.87</v>
      </c>
      <c r="X143" s="83">
        <f t="shared" si="42"/>
        <v>0</v>
      </c>
      <c r="Z143" s="49">
        <f>(U143+W143)/H143</f>
        <v>0.2</v>
      </c>
      <c r="AA143" s="84">
        <v>0</v>
      </c>
      <c r="AB143" s="65"/>
      <c r="AC143" s="85">
        <v>0</v>
      </c>
      <c r="AD143" s="49"/>
      <c r="AE143" s="49">
        <f>VLOOKUP(F143,[1]Sheet1!$D$7:$O$12666,12,FALSE)</f>
        <v>55289.13</v>
      </c>
    </row>
    <row r="144" s="49" customFormat="1" ht="20" customHeight="1" spans="1:48">
      <c r="A144" s="86">
        <v>143</v>
      </c>
      <c r="B144" s="87" t="s">
        <v>27</v>
      </c>
      <c r="C144" s="88">
        <v>221001092</v>
      </c>
      <c r="D144" s="78" t="str">
        <f t="shared" si="40"/>
        <v>10</v>
      </c>
      <c r="E144" s="88">
        <v>10100</v>
      </c>
      <c r="F144" s="78" t="str">
        <f t="shared" si="41"/>
        <v>10100221001092</v>
      </c>
      <c r="G144" s="89" t="s">
        <v>146</v>
      </c>
      <c r="H144" s="90">
        <v>250000</v>
      </c>
      <c r="I144" s="65">
        <v>125000</v>
      </c>
      <c r="J144" s="81">
        <v>62500</v>
      </c>
      <c r="K144" s="65">
        <v>62500</v>
      </c>
      <c r="L144" s="65">
        <f t="shared" si="32"/>
        <v>250000</v>
      </c>
      <c r="M144" s="65">
        <f t="shared" si="33"/>
        <v>0</v>
      </c>
      <c r="N144" s="65">
        <f t="shared" si="34"/>
        <v>200000</v>
      </c>
      <c r="O144" s="66">
        <f t="shared" si="35"/>
        <v>0</v>
      </c>
      <c r="P144" s="82">
        <f t="shared" si="36"/>
        <v>1</v>
      </c>
      <c r="Q144" s="63"/>
      <c r="R144" s="49">
        <f t="shared" si="37"/>
        <v>50000</v>
      </c>
      <c r="S144" s="49">
        <v>115258.25</v>
      </c>
      <c r="T144" s="49"/>
      <c r="U144" s="49">
        <f t="shared" si="43"/>
        <v>115258.25</v>
      </c>
      <c r="V144" s="83">
        <f t="shared" si="38"/>
        <v>65258.25</v>
      </c>
      <c r="W144" s="49">
        <f t="shared" si="39"/>
        <v>0</v>
      </c>
      <c r="X144" s="49">
        <f t="shared" si="42"/>
        <v>0</v>
      </c>
      <c r="Y144" s="49">
        <f t="shared" ref="Y144:Y150" si="44">(U144-V144)/H144</f>
        <v>0.2</v>
      </c>
      <c r="AA144" s="84">
        <v>-65258.25</v>
      </c>
      <c r="AB144" s="85">
        <v>-65258.25</v>
      </c>
      <c r="AC144" s="65"/>
      <c r="AD144" s="49"/>
      <c r="AE144" s="49">
        <f>VLOOKUP(F144,[1]Sheet1!$D$7:$O$12666,12,FALSE)</f>
        <v>115258.25</v>
      </c>
      <c r="AF144" s="84"/>
    </row>
    <row r="145" s="49" customFormat="1" ht="20" customHeight="1" spans="1:32">
      <c r="A145" s="86">
        <v>144</v>
      </c>
      <c r="B145" s="87" t="s">
        <v>27</v>
      </c>
      <c r="C145" s="88">
        <v>221001099</v>
      </c>
      <c r="D145" s="78" t="str">
        <f t="shared" si="40"/>
        <v>10</v>
      </c>
      <c r="E145" s="88">
        <v>10100</v>
      </c>
      <c r="F145" s="78" t="str">
        <f t="shared" si="41"/>
        <v>10100221001099</v>
      </c>
      <c r="G145" s="89" t="s">
        <v>147</v>
      </c>
      <c r="H145" s="90">
        <v>150000</v>
      </c>
      <c r="I145" s="65">
        <v>75000</v>
      </c>
      <c r="J145" s="81">
        <v>0</v>
      </c>
      <c r="K145" s="65">
        <v>75000</v>
      </c>
      <c r="L145" s="65">
        <f t="shared" si="32"/>
        <v>150000</v>
      </c>
      <c r="M145" s="65">
        <f t="shared" si="33"/>
        <v>0</v>
      </c>
      <c r="N145" s="65">
        <f t="shared" si="34"/>
        <v>120000</v>
      </c>
      <c r="O145" s="66">
        <f t="shared" si="35"/>
        <v>0</v>
      </c>
      <c r="P145" s="82">
        <f t="shared" si="36"/>
        <v>1</v>
      </c>
      <c r="Q145" s="63"/>
      <c r="R145" s="49">
        <f t="shared" si="37"/>
        <v>30000</v>
      </c>
      <c r="S145" s="49">
        <v>113898.31</v>
      </c>
      <c r="T145" s="49">
        <f>VLOOKUP(C145,[2]Sheet2!$A$1:$B$65536,2,FALSE)</f>
        <v>10180</v>
      </c>
      <c r="U145" s="49">
        <f t="shared" si="43"/>
        <v>103718.31</v>
      </c>
      <c r="V145" s="83">
        <f t="shared" si="38"/>
        <v>73718.31</v>
      </c>
      <c r="W145" s="49">
        <f t="shared" si="39"/>
        <v>0</v>
      </c>
      <c r="X145" s="49">
        <f t="shared" si="42"/>
        <v>0</v>
      </c>
      <c r="Y145" s="49">
        <f t="shared" si="44"/>
        <v>0.2</v>
      </c>
      <c r="AA145" s="84">
        <v>-73718.31</v>
      </c>
      <c r="AB145" s="85">
        <v>-73718.31</v>
      </c>
      <c r="AC145" s="65"/>
      <c r="AD145" s="49"/>
      <c r="AE145" s="49">
        <f>VLOOKUP(F145,[1]Sheet1!$D$7:$O$12666,12,FALSE)</f>
        <v>113898.31</v>
      </c>
      <c r="AF145" s="84"/>
    </row>
    <row r="146" s="49" customFormat="1" ht="20" customHeight="1" spans="1:32">
      <c r="A146" s="86">
        <v>145</v>
      </c>
      <c r="B146" s="87" t="s">
        <v>27</v>
      </c>
      <c r="C146" s="88">
        <v>221013</v>
      </c>
      <c r="D146" s="78" t="str">
        <f t="shared" si="40"/>
        <v>10</v>
      </c>
      <c r="E146" s="88">
        <v>10100</v>
      </c>
      <c r="F146" s="78" t="str">
        <f t="shared" si="41"/>
        <v>10100221013</v>
      </c>
      <c r="G146" s="89" t="s">
        <v>148</v>
      </c>
      <c r="H146" s="90">
        <v>900000</v>
      </c>
      <c r="I146" s="65">
        <v>180000</v>
      </c>
      <c r="J146" s="81">
        <v>0</v>
      </c>
      <c r="K146" s="65">
        <v>720000</v>
      </c>
      <c r="L146" s="65">
        <f t="shared" si="32"/>
        <v>900000</v>
      </c>
      <c r="M146" s="65">
        <f t="shared" si="33"/>
        <v>0</v>
      </c>
      <c r="N146" s="65">
        <f t="shared" si="34"/>
        <v>720000</v>
      </c>
      <c r="O146" s="66">
        <f t="shared" si="35"/>
        <v>0</v>
      </c>
      <c r="P146" s="82">
        <f t="shared" si="36"/>
        <v>1</v>
      </c>
      <c r="Q146" s="63"/>
      <c r="R146" s="49">
        <f t="shared" si="37"/>
        <v>180000</v>
      </c>
      <c r="S146" s="49">
        <v>821832.34</v>
      </c>
      <c r="T146" s="49">
        <f>VLOOKUP(C146,[2]Sheet2!$A$1:$B$65536,2,FALSE)</f>
        <v>144491.8</v>
      </c>
      <c r="U146" s="49">
        <f t="shared" si="43"/>
        <v>677340.54</v>
      </c>
      <c r="V146" s="83">
        <f t="shared" si="38"/>
        <v>497340.54</v>
      </c>
      <c r="W146" s="49">
        <f t="shared" si="39"/>
        <v>0</v>
      </c>
      <c r="X146" s="49">
        <f t="shared" si="42"/>
        <v>0</v>
      </c>
      <c r="Y146" s="49">
        <f t="shared" si="44"/>
        <v>0.2</v>
      </c>
      <c r="AA146" s="84">
        <v>-497340.54</v>
      </c>
      <c r="AB146" s="85">
        <v>-497340.54</v>
      </c>
      <c r="AC146" s="65"/>
      <c r="AD146" s="49"/>
      <c r="AE146" s="49">
        <f>VLOOKUP(F146,[1]Sheet1!$D$7:$O$12666,12,FALSE)</f>
        <v>821832.34</v>
      </c>
      <c r="AF146" s="84"/>
    </row>
    <row r="147" s="49" customFormat="1" ht="20" customHeight="1" spans="1:32">
      <c r="A147" s="86">
        <v>146</v>
      </c>
      <c r="B147" s="87" t="s">
        <v>27</v>
      </c>
      <c r="C147" s="88">
        <v>221001095</v>
      </c>
      <c r="D147" s="78" t="str">
        <f t="shared" si="40"/>
        <v>10</v>
      </c>
      <c r="E147" s="88">
        <v>10100</v>
      </c>
      <c r="F147" s="78" t="str">
        <f t="shared" si="41"/>
        <v>10100221001095</v>
      </c>
      <c r="G147" s="89" t="s">
        <v>149</v>
      </c>
      <c r="H147" s="90">
        <v>1400000</v>
      </c>
      <c r="I147" s="65">
        <v>700000</v>
      </c>
      <c r="J147" s="81">
        <v>0</v>
      </c>
      <c r="K147" s="65">
        <v>700000</v>
      </c>
      <c r="L147" s="65">
        <f t="shared" si="32"/>
        <v>1400000</v>
      </c>
      <c r="M147" s="65">
        <f t="shared" si="33"/>
        <v>0</v>
      </c>
      <c r="N147" s="65">
        <f t="shared" si="34"/>
        <v>1120000</v>
      </c>
      <c r="O147" s="66">
        <f t="shared" si="35"/>
        <v>0</v>
      </c>
      <c r="P147" s="82">
        <f t="shared" si="36"/>
        <v>1</v>
      </c>
      <c r="Q147" s="63"/>
      <c r="R147" s="49">
        <f t="shared" si="37"/>
        <v>280000</v>
      </c>
      <c r="S147" s="49">
        <v>1227581.31</v>
      </c>
      <c r="T147" s="49">
        <f>VLOOKUP(C147,[2]Sheet2!$A$1:$B$65536,2,FALSE)</f>
        <v>300088</v>
      </c>
      <c r="U147" s="49">
        <f t="shared" si="43"/>
        <v>927493.31</v>
      </c>
      <c r="V147" s="83">
        <f t="shared" si="38"/>
        <v>647493.31</v>
      </c>
      <c r="W147" s="49">
        <f t="shared" si="39"/>
        <v>0</v>
      </c>
      <c r="X147" s="49">
        <f t="shared" si="42"/>
        <v>0</v>
      </c>
      <c r="Y147" s="49">
        <f t="shared" si="44"/>
        <v>0.2</v>
      </c>
      <c r="AA147" s="84">
        <v>-647493.31</v>
      </c>
      <c r="AB147" s="85">
        <v>-647493.31</v>
      </c>
      <c r="AC147" s="65"/>
      <c r="AD147" s="49"/>
      <c r="AE147" s="49">
        <f>VLOOKUP(F147,[1]Sheet1!$D$7:$O$12666,12,FALSE)</f>
        <v>1227581.31</v>
      </c>
      <c r="AF147" s="84"/>
    </row>
    <row r="148" s="49" customFormat="1" ht="20" customHeight="1" spans="1:32">
      <c r="A148" s="86">
        <v>147</v>
      </c>
      <c r="B148" s="87" t="s">
        <v>150</v>
      </c>
      <c r="C148" s="102">
        <v>221001147</v>
      </c>
      <c r="D148" s="78" t="str">
        <f t="shared" si="40"/>
        <v>10</v>
      </c>
      <c r="E148" s="88">
        <v>20300</v>
      </c>
      <c r="F148" s="78" t="str">
        <f t="shared" si="41"/>
        <v>20300221001147</v>
      </c>
      <c r="G148" s="89" t="s">
        <v>34</v>
      </c>
      <c r="H148" s="90">
        <v>200000</v>
      </c>
      <c r="I148" s="65">
        <v>100000</v>
      </c>
      <c r="J148" s="81">
        <v>0</v>
      </c>
      <c r="K148" s="65">
        <v>100000</v>
      </c>
      <c r="L148" s="65">
        <f t="shared" si="32"/>
        <v>200000</v>
      </c>
      <c r="M148" s="65">
        <f t="shared" si="33"/>
        <v>0</v>
      </c>
      <c r="N148" s="65">
        <f t="shared" si="34"/>
        <v>160000</v>
      </c>
      <c r="O148" s="66">
        <f t="shared" si="35"/>
        <v>0</v>
      </c>
      <c r="P148" s="82">
        <f t="shared" si="36"/>
        <v>1</v>
      </c>
      <c r="Q148" s="63"/>
      <c r="R148" s="49">
        <f t="shared" si="37"/>
        <v>40000</v>
      </c>
      <c r="S148" s="49">
        <v>119961.32</v>
      </c>
      <c r="T148" s="49">
        <f>VLOOKUP(C148,[2]Sheet2!$A$1:$B$65536,2,FALSE)</f>
        <v>53664.84</v>
      </c>
      <c r="U148" s="49">
        <f t="shared" si="43"/>
        <v>66296.48</v>
      </c>
      <c r="V148" s="83">
        <f t="shared" si="38"/>
        <v>26296.48</v>
      </c>
      <c r="W148" s="49">
        <f t="shared" si="39"/>
        <v>0</v>
      </c>
      <c r="X148" s="49">
        <f t="shared" si="42"/>
        <v>0</v>
      </c>
      <c r="Y148" s="49">
        <f t="shared" si="44"/>
        <v>0.2</v>
      </c>
      <c r="AA148" s="84">
        <v>-26296.48</v>
      </c>
      <c r="AB148" s="85">
        <v>-26296.48</v>
      </c>
      <c r="AC148" s="65"/>
      <c r="AD148" s="49"/>
      <c r="AE148" s="49">
        <f>VLOOKUP(F148,[1]Sheet1!$D$7:$O$12666,12,FALSE)</f>
        <v>119961.32</v>
      </c>
      <c r="AF148" s="84"/>
    </row>
    <row r="149" s="49" customFormat="1" ht="20" customHeight="1" spans="1:32">
      <c r="A149" s="86">
        <v>148</v>
      </c>
      <c r="B149" s="87" t="s">
        <v>150</v>
      </c>
      <c r="C149" s="102">
        <v>221102018</v>
      </c>
      <c r="D149" s="78" t="str">
        <f t="shared" si="40"/>
        <v>11</v>
      </c>
      <c r="E149" s="88">
        <v>20300</v>
      </c>
      <c r="F149" s="78" t="str">
        <f t="shared" si="41"/>
        <v>20300221102018</v>
      </c>
      <c r="G149" s="89" t="s">
        <v>35</v>
      </c>
      <c r="H149" s="90">
        <v>904600</v>
      </c>
      <c r="I149" s="65">
        <v>700300</v>
      </c>
      <c r="J149" s="81">
        <v>100300</v>
      </c>
      <c r="K149" s="65">
        <v>104000</v>
      </c>
      <c r="L149" s="65">
        <f t="shared" si="32"/>
        <v>904600</v>
      </c>
      <c r="M149" s="65">
        <f t="shared" si="33"/>
        <v>0</v>
      </c>
      <c r="N149" s="65">
        <f t="shared" si="34"/>
        <v>723680</v>
      </c>
      <c r="O149" s="66">
        <f t="shared" si="35"/>
        <v>0</v>
      </c>
      <c r="P149" s="82">
        <f t="shared" si="36"/>
        <v>1</v>
      </c>
      <c r="Q149" s="63"/>
      <c r="R149" s="49">
        <f t="shared" si="37"/>
        <v>180920</v>
      </c>
      <c r="S149" s="49">
        <v>350516.19</v>
      </c>
      <c r="T149" s="49">
        <f>VLOOKUP(C149,[2]Sheet2!$A$1:$B$65536,2,FALSE)</f>
        <v>161336.9</v>
      </c>
      <c r="U149" s="49">
        <f t="shared" si="43"/>
        <v>189179.29</v>
      </c>
      <c r="V149" s="83">
        <f t="shared" si="38"/>
        <v>8259.29000000001</v>
      </c>
      <c r="W149" s="49">
        <f t="shared" si="39"/>
        <v>0</v>
      </c>
      <c r="X149" s="49">
        <f t="shared" si="42"/>
        <v>0</v>
      </c>
      <c r="Y149" s="49">
        <f t="shared" si="44"/>
        <v>0.2</v>
      </c>
      <c r="AA149" s="84">
        <v>-8259.29000000001</v>
      </c>
      <c r="AB149" s="85">
        <v>-8259.29000000001</v>
      </c>
      <c r="AC149" s="65"/>
      <c r="AD149" s="49"/>
      <c r="AE149" s="49">
        <f>VLOOKUP(F149,[1]Sheet1!$D$7:$O$12666,12,FALSE)</f>
        <v>350516.19</v>
      </c>
      <c r="AF149" s="84"/>
    </row>
    <row r="150" s="49" customFormat="1" ht="20" customHeight="1" spans="1:32">
      <c r="A150" s="86">
        <v>149</v>
      </c>
      <c r="B150" s="87" t="s">
        <v>150</v>
      </c>
      <c r="C150" s="102">
        <v>241002002</v>
      </c>
      <c r="D150" s="78" t="str">
        <f t="shared" si="40"/>
        <v>10</v>
      </c>
      <c r="E150" s="88">
        <v>20300</v>
      </c>
      <c r="F150" s="78" t="str">
        <f t="shared" si="41"/>
        <v>20300241002002</v>
      </c>
      <c r="G150" s="89" t="s">
        <v>37</v>
      </c>
      <c r="H150" s="90">
        <v>50000</v>
      </c>
      <c r="I150" s="65">
        <v>25000</v>
      </c>
      <c r="J150" s="81">
        <v>0</v>
      </c>
      <c r="K150" s="65">
        <v>25000</v>
      </c>
      <c r="L150" s="65">
        <f t="shared" si="32"/>
        <v>50000</v>
      </c>
      <c r="M150" s="65">
        <f t="shared" si="33"/>
        <v>0</v>
      </c>
      <c r="N150" s="65">
        <f t="shared" si="34"/>
        <v>40000</v>
      </c>
      <c r="O150" s="66">
        <f t="shared" si="35"/>
        <v>0</v>
      </c>
      <c r="P150" s="82">
        <f t="shared" si="36"/>
        <v>1</v>
      </c>
      <c r="Q150" s="63"/>
      <c r="R150" s="49">
        <f t="shared" si="37"/>
        <v>10000</v>
      </c>
      <c r="S150" s="49">
        <v>42450</v>
      </c>
      <c r="T150" s="49">
        <f>VLOOKUP(C150,[2]Sheet2!$A$1:$B$65536,2,FALSE)</f>
        <v>1850</v>
      </c>
      <c r="U150" s="49">
        <f t="shared" si="43"/>
        <v>40600</v>
      </c>
      <c r="V150" s="83">
        <f t="shared" si="38"/>
        <v>30600</v>
      </c>
      <c r="W150" s="49">
        <f t="shared" si="39"/>
        <v>0</v>
      </c>
      <c r="X150" s="49">
        <f t="shared" si="42"/>
        <v>0</v>
      </c>
      <c r="Y150" s="49">
        <f t="shared" si="44"/>
        <v>0.2</v>
      </c>
      <c r="AA150" s="84">
        <v>-30600</v>
      </c>
      <c r="AB150" s="85">
        <v>-30600</v>
      </c>
      <c r="AC150" s="65"/>
      <c r="AD150" s="49"/>
      <c r="AE150" s="49">
        <f>VLOOKUP(F150,[1]Sheet1!$D$7:$O$12666,12,FALSE)</f>
        <v>42450</v>
      </c>
      <c r="AF150" s="84"/>
    </row>
    <row r="151" s="49" customFormat="1" ht="20" customHeight="1" spans="1:32">
      <c r="A151" s="86">
        <v>150</v>
      </c>
      <c r="B151" s="87" t="s">
        <v>150</v>
      </c>
      <c r="C151" s="102">
        <v>221103005</v>
      </c>
      <c r="D151" s="78" t="str">
        <f t="shared" si="40"/>
        <v>11</v>
      </c>
      <c r="E151" s="88">
        <v>20300</v>
      </c>
      <c r="F151" s="78" t="str">
        <f t="shared" si="41"/>
        <v>20300221103005</v>
      </c>
      <c r="G151" s="89" t="s">
        <v>38</v>
      </c>
      <c r="H151" s="90">
        <v>805000</v>
      </c>
      <c r="I151" s="65">
        <v>410000</v>
      </c>
      <c r="J151" s="81">
        <v>0</v>
      </c>
      <c r="K151" s="65">
        <v>395000</v>
      </c>
      <c r="L151" s="65">
        <f t="shared" si="32"/>
        <v>805000</v>
      </c>
      <c r="M151" s="65">
        <f t="shared" si="33"/>
        <v>0</v>
      </c>
      <c r="N151" s="65">
        <f t="shared" si="34"/>
        <v>644000</v>
      </c>
      <c r="O151" s="66">
        <f t="shared" si="35"/>
        <v>0</v>
      </c>
      <c r="P151" s="82">
        <f t="shared" si="36"/>
        <v>1</v>
      </c>
      <c r="Q151" s="63"/>
      <c r="R151" s="49">
        <f t="shared" si="37"/>
        <v>161000</v>
      </c>
      <c r="S151" s="49">
        <v>15400</v>
      </c>
      <c r="T151" s="49"/>
      <c r="U151" s="49">
        <f t="shared" si="43"/>
        <v>15400</v>
      </c>
      <c r="V151" s="49">
        <f t="shared" si="38"/>
        <v>0</v>
      </c>
      <c r="W151" s="49">
        <f t="shared" si="39"/>
        <v>145600</v>
      </c>
      <c r="X151" s="83">
        <f t="shared" si="42"/>
        <v>0</v>
      </c>
      <c r="Z151" s="49">
        <f>(U151+W151)/H151</f>
        <v>0.2</v>
      </c>
      <c r="AA151" s="84">
        <v>0</v>
      </c>
      <c r="AB151" s="65"/>
      <c r="AC151" s="85">
        <v>0</v>
      </c>
      <c r="AD151" s="49"/>
      <c r="AE151" s="49">
        <f>VLOOKUP(F151,[1]Sheet1!$D$7:$O$12666,12,FALSE)</f>
        <v>15400</v>
      </c>
    </row>
    <row r="152" s="49" customFormat="1" ht="20" customHeight="1" spans="1:32">
      <c r="A152" s="86">
        <v>151</v>
      </c>
      <c r="B152" s="87" t="s">
        <v>150</v>
      </c>
      <c r="C152" s="102">
        <v>221102019</v>
      </c>
      <c r="D152" s="78" t="str">
        <f t="shared" si="40"/>
        <v>11</v>
      </c>
      <c r="E152" s="88">
        <v>20300</v>
      </c>
      <c r="F152" s="78" t="str">
        <f t="shared" si="41"/>
        <v>20300221102019</v>
      </c>
      <c r="G152" s="89" t="s">
        <v>40</v>
      </c>
      <c r="H152" s="90">
        <v>16000</v>
      </c>
      <c r="I152" s="65">
        <v>16000</v>
      </c>
      <c r="J152" s="81">
        <v>0</v>
      </c>
      <c r="K152" s="65">
        <v>0</v>
      </c>
      <c r="L152" s="65">
        <f t="shared" si="32"/>
        <v>16000</v>
      </c>
      <c r="M152" s="65">
        <f t="shared" si="33"/>
        <v>0</v>
      </c>
      <c r="N152" s="65">
        <f t="shared" si="34"/>
        <v>12800</v>
      </c>
      <c r="O152" s="66">
        <f t="shared" si="35"/>
        <v>0</v>
      </c>
      <c r="P152" s="82">
        <f t="shared" si="36"/>
        <v>1</v>
      </c>
      <c r="Q152" s="63"/>
      <c r="R152" s="49">
        <f t="shared" si="37"/>
        <v>3200</v>
      </c>
      <c r="S152" s="49">
        <v>4087.68</v>
      </c>
      <c r="T152" s="49"/>
      <c r="U152" s="49">
        <f t="shared" si="43"/>
        <v>4087.68</v>
      </c>
      <c r="V152" s="83">
        <f t="shared" si="38"/>
        <v>887.68</v>
      </c>
      <c r="W152" s="49">
        <f t="shared" si="39"/>
        <v>0</v>
      </c>
      <c r="X152" s="49">
        <f t="shared" si="42"/>
        <v>0</v>
      </c>
      <c r="Z152" s="49">
        <f>(U152+W152)/H152</f>
        <v>0.25548</v>
      </c>
      <c r="AA152" s="84">
        <v>-887.68</v>
      </c>
      <c r="AB152" s="85">
        <v>-887.68</v>
      </c>
      <c r="AC152" s="65"/>
      <c r="AD152" s="49"/>
      <c r="AE152" s="49">
        <f>VLOOKUP(F152,[1]Sheet1!$D$7:$O$12666,12,FALSE)</f>
        <v>4087.68</v>
      </c>
      <c r="AF152" s="84"/>
    </row>
    <row r="153" s="49" customFormat="1" ht="20" customHeight="1" spans="1:32">
      <c r="A153" s="86">
        <v>152</v>
      </c>
      <c r="B153" s="87" t="s">
        <v>150</v>
      </c>
      <c r="C153" s="102">
        <v>221003015</v>
      </c>
      <c r="D153" s="78" t="str">
        <f t="shared" si="40"/>
        <v>10</v>
      </c>
      <c r="E153" s="88">
        <v>20300</v>
      </c>
      <c r="F153" s="78" t="str">
        <f t="shared" si="41"/>
        <v>20300221003015</v>
      </c>
      <c r="G153" s="89" t="s">
        <v>36</v>
      </c>
      <c r="H153" s="90">
        <v>55000</v>
      </c>
      <c r="I153" s="65">
        <v>40000</v>
      </c>
      <c r="J153" s="81">
        <v>0</v>
      </c>
      <c r="K153" s="65">
        <v>15000</v>
      </c>
      <c r="L153" s="65">
        <f t="shared" si="32"/>
        <v>55000</v>
      </c>
      <c r="M153" s="65">
        <f t="shared" si="33"/>
        <v>0</v>
      </c>
      <c r="N153" s="65">
        <f t="shared" si="34"/>
        <v>44000</v>
      </c>
      <c r="O153" s="66">
        <f t="shared" si="35"/>
        <v>0</v>
      </c>
      <c r="P153" s="82">
        <f t="shared" si="36"/>
        <v>1</v>
      </c>
      <c r="Q153" s="63"/>
      <c r="R153" s="49">
        <f t="shared" si="37"/>
        <v>11000</v>
      </c>
      <c r="S153" s="49">
        <v>38723.01</v>
      </c>
      <c r="T153" s="49"/>
      <c r="U153" s="49">
        <f t="shared" si="43"/>
        <v>38723.01</v>
      </c>
      <c r="V153" s="83">
        <f t="shared" si="38"/>
        <v>27723.01</v>
      </c>
      <c r="W153" s="49">
        <f t="shared" si="39"/>
        <v>0</v>
      </c>
      <c r="X153" s="49">
        <f t="shared" si="42"/>
        <v>0</v>
      </c>
      <c r="Y153" s="49">
        <f>(U153-V153)/H153</f>
        <v>0.2</v>
      </c>
      <c r="AA153" s="84">
        <v>-27723.01</v>
      </c>
      <c r="AB153" s="85">
        <v>-27723.01</v>
      </c>
      <c r="AC153" s="65"/>
      <c r="AD153" s="49"/>
      <c r="AE153" s="49">
        <f>VLOOKUP(F153,[1]Sheet1!$D$7:$O$12666,12,FALSE)</f>
        <v>38723.01</v>
      </c>
      <c r="AF153" s="84"/>
    </row>
    <row r="154" s="49" customFormat="1" ht="20" customHeight="1" spans="1:32">
      <c r="A154" s="86">
        <v>153</v>
      </c>
      <c r="B154" s="87" t="s">
        <v>150</v>
      </c>
      <c r="C154" s="102">
        <v>221012002</v>
      </c>
      <c r="D154" s="78" t="str">
        <f t="shared" si="40"/>
        <v>10</v>
      </c>
      <c r="E154" s="88">
        <v>20300</v>
      </c>
      <c r="F154" s="78" t="str">
        <f t="shared" si="41"/>
        <v>20300221012002</v>
      </c>
      <c r="G154" s="89" t="s">
        <v>39</v>
      </c>
      <c r="H154" s="90">
        <v>70000</v>
      </c>
      <c r="I154" s="65">
        <v>14000</v>
      </c>
      <c r="J154" s="81">
        <v>0</v>
      </c>
      <c r="K154" s="65">
        <v>56000</v>
      </c>
      <c r="L154" s="65">
        <f t="shared" si="32"/>
        <v>70000</v>
      </c>
      <c r="M154" s="65">
        <f t="shared" si="33"/>
        <v>0</v>
      </c>
      <c r="N154" s="65">
        <f t="shared" si="34"/>
        <v>56000</v>
      </c>
      <c r="O154" s="66">
        <f t="shared" si="35"/>
        <v>0</v>
      </c>
      <c r="P154" s="82">
        <f t="shared" si="36"/>
        <v>1</v>
      </c>
      <c r="Q154" s="63"/>
      <c r="R154" s="49">
        <f t="shared" si="37"/>
        <v>14000</v>
      </c>
      <c r="S154" s="49">
        <v>57977.63</v>
      </c>
      <c r="T154" s="49">
        <f>VLOOKUP(C154,[2]Sheet2!$A$1:$B$65536,2,FALSE)</f>
        <v>8752</v>
      </c>
      <c r="U154" s="49">
        <f t="shared" si="43"/>
        <v>49225.63</v>
      </c>
      <c r="V154" s="83">
        <f t="shared" si="38"/>
        <v>35225.63</v>
      </c>
      <c r="W154" s="49">
        <f t="shared" si="39"/>
        <v>0</v>
      </c>
      <c r="X154" s="49">
        <f t="shared" si="42"/>
        <v>0</v>
      </c>
      <c r="Z154" s="49">
        <f>(U154+W154)/H154</f>
        <v>0.703223285714286</v>
      </c>
      <c r="AA154" s="84">
        <v>-35225.63</v>
      </c>
      <c r="AB154" s="85">
        <v>-35225.63</v>
      </c>
      <c r="AC154" s="65"/>
      <c r="AD154" s="49"/>
      <c r="AE154" s="49">
        <f>VLOOKUP(F154,[1]Sheet1!$D$7:$O$12666,12,FALSE)</f>
        <v>57977.63</v>
      </c>
      <c r="AF154" s="84"/>
    </row>
    <row r="155" s="50" customFormat="1" ht="20" customHeight="1" spans="1:32">
      <c r="A155" s="91">
        <v>154</v>
      </c>
      <c r="B155" s="92" t="s">
        <v>151</v>
      </c>
      <c r="C155" s="107">
        <v>220619002</v>
      </c>
      <c r="D155" s="94" t="str">
        <f t="shared" si="40"/>
        <v>06</v>
      </c>
      <c r="E155" s="93">
        <v>21300</v>
      </c>
      <c r="F155" s="94" t="str">
        <f t="shared" si="41"/>
        <v>21300220619002</v>
      </c>
      <c r="G155" s="95" t="s">
        <v>152</v>
      </c>
      <c r="H155" s="96">
        <v>3300000</v>
      </c>
      <c r="I155" s="97">
        <v>1650000</v>
      </c>
      <c r="J155" s="98">
        <v>0</v>
      </c>
      <c r="K155" s="97">
        <v>1650000</v>
      </c>
      <c r="L155" s="97">
        <f t="shared" si="32"/>
        <v>3300000</v>
      </c>
      <c r="M155" s="97">
        <f t="shared" si="33"/>
        <v>0</v>
      </c>
      <c r="N155" s="97">
        <f t="shared" si="34"/>
        <v>2640000</v>
      </c>
      <c r="O155" s="66">
        <f t="shared" si="35"/>
        <v>0</v>
      </c>
      <c r="P155" s="99">
        <f t="shared" si="36"/>
        <v>1</v>
      </c>
      <c r="Q155" s="63"/>
      <c r="R155" s="50">
        <f t="shared" si="37"/>
        <v>660000</v>
      </c>
      <c r="S155" s="50">
        <v>1536613.19</v>
      </c>
      <c r="T155" s="49">
        <f>VLOOKUP(C155,[2]Sheet2!$A$1:$B$65536,2,FALSE)</f>
        <v>738</v>
      </c>
      <c r="U155" s="50">
        <f t="shared" si="43"/>
        <v>1535875.19</v>
      </c>
      <c r="V155" s="50">
        <f t="shared" si="38"/>
        <v>875875.19</v>
      </c>
      <c r="W155" s="50">
        <f t="shared" si="39"/>
        <v>0</v>
      </c>
      <c r="X155" s="50">
        <f t="shared" si="42"/>
        <v>0</v>
      </c>
      <c r="Y155" s="49">
        <f t="shared" ref="Y155:Y165" si="45">(U155-V155)/H155</f>
        <v>0.2</v>
      </c>
      <c r="Z155" s="49"/>
      <c r="AA155" s="100"/>
      <c r="AB155" s="101"/>
      <c r="AC155" s="97"/>
      <c r="AD155" s="50"/>
      <c r="AE155" s="49">
        <f>VLOOKUP(F155,[1]Sheet1!$D$7:$O$12666,12,FALSE)</f>
        <v>1536613.19</v>
      </c>
    </row>
    <row r="156" s="50" customFormat="1" ht="20" customHeight="1" spans="1:32">
      <c r="A156" s="91">
        <v>155</v>
      </c>
      <c r="B156" s="92" t="s">
        <v>151</v>
      </c>
      <c r="C156" s="107">
        <v>251003</v>
      </c>
      <c r="D156" s="94" t="str">
        <f t="shared" si="40"/>
        <v>10</v>
      </c>
      <c r="E156" s="93">
        <v>21300</v>
      </c>
      <c r="F156" s="94" t="str">
        <f t="shared" si="41"/>
        <v>21300251003</v>
      </c>
      <c r="G156" s="95" t="s">
        <v>153</v>
      </c>
      <c r="H156" s="96">
        <v>600000</v>
      </c>
      <c r="I156" s="97">
        <v>120000</v>
      </c>
      <c r="J156" s="98">
        <v>0</v>
      </c>
      <c r="K156" s="97">
        <v>480000</v>
      </c>
      <c r="L156" s="97">
        <f t="shared" si="32"/>
        <v>600000</v>
      </c>
      <c r="M156" s="97">
        <f t="shared" si="33"/>
        <v>0</v>
      </c>
      <c r="N156" s="97">
        <f t="shared" si="34"/>
        <v>480000</v>
      </c>
      <c r="O156" s="103">
        <f t="shared" si="35"/>
        <v>0</v>
      </c>
      <c r="P156" s="99">
        <f t="shared" si="36"/>
        <v>1</v>
      </c>
      <c r="Q156" s="115"/>
      <c r="R156" s="50">
        <f t="shared" si="37"/>
        <v>120000</v>
      </c>
      <c r="S156" s="50">
        <v>496784.8</v>
      </c>
      <c r="T156" s="49">
        <f>VLOOKUP(C156,[2]Sheet2!$A$1:$B$65536,2,FALSE)</f>
        <v>5200</v>
      </c>
      <c r="U156" s="50">
        <f t="shared" si="43"/>
        <v>491584.8</v>
      </c>
      <c r="V156" s="50">
        <f t="shared" si="38"/>
        <v>371584.8</v>
      </c>
      <c r="W156" s="50">
        <f t="shared" si="39"/>
        <v>0</v>
      </c>
      <c r="X156" s="50">
        <f t="shared" si="42"/>
        <v>0</v>
      </c>
      <c r="Y156" s="50">
        <f t="shared" si="45"/>
        <v>0.2</v>
      </c>
      <c r="AA156" s="100"/>
      <c r="AB156" s="101"/>
      <c r="AC156" s="97"/>
      <c r="AD156" s="50"/>
      <c r="AE156" s="50">
        <f>VLOOKUP(F156,[1]Sheet1!$D$7:$O$12666,12,FALSE)</f>
        <v>496784.8</v>
      </c>
    </row>
    <row r="157" s="49" customFormat="1" ht="20" customHeight="1" spans="1:32">
      <c r="A157" s="86">
        <v>156</v>
      </c>
      <c r="B157" s="87" t="s">
        <v>151</v>
      </c>
      <c r="C157" s="102">
        <v>221103018</v>
      </c>
      <c r="D157" s="78" t="str">
        <f t="shared" si="40"/>
        <v>11</v>
      </c>
      <c r="E157" s="88">
        <v>21300</v>
      </c>
      <c r="F157" s="78" t="str">
        <f t="shared" si="41"/>
        <v>21300221103018</v>
      </c>
      <c r="G157" s="89" t="s">
        <v>38</v>
      </c>
      <c r="H157" s="90">
        <v>450000</v>
      </c>
      <c r="I157" s="65">
        <v>90000</v>
      </c>
      <c r="J157" s="81">
        <v>0</v>
      </c>
      <c r="K157" s="65">
        <v>360000</v>
      </c>
      <c r="L157" s="65">
        <f t="shared" si="32"/>
        <v>450000</v>
      </c>
      <c r="M157" s="65">
        <f t="shared" si="33"/>
        <v>0</v>
      </c>
      <c r="N157" s="65">
        <f t="shared" si="34"/>
        <v>360000</v>
      </c>
      <c r="O157" s="66">
        <f t="shared" si="35"/>
        <v>0</v>
      </c>
      <c r="P157" s="82">
        <f t="shared" si="36"/>
        <v>1</v>
      </c>
      <c r="Q157" s="63"/>
      <c r="R157" s="49">
        <f t="shared" si="37"/>
        <v>90000</v>
      </c>
      <c r="S157" s="49">
        <v>395722.49</v>
      </c>
      <c r="T157" s="49">
        <f>VLOOKUP(C157,[2]Sheet2!$A$1:$B$65536,2,FALSE)</f>
        <v>33900</v>
      </c>
      <c r="U157" s="49">
        <f t="shared" si="43"/>
        <v>361822.49</v>
      </c>
      <c r="V157" s="83">
        <f t="shared" si="38"/>
        <v>271822.49</v>
      </c>
      <c r="W157" s="49">
        <f t="shared" si="39"/>
        <v>0</v>
      </c>
      <c r="X157" s="49">
        <f t="shared" si="42"/>
        <v>0</v>
      </c>
      <c r="Y157" s="49">
        <f t="shared" si="45"/>
        <v>0.2</v>
      </c>
      <c r="AA157" s="84">
        <v>-271822.49</v>
      </c>
      <c r="AB157" s="85">
        <v>-271822.49</v>
      </c>
      <c r="AC157" s="65"/>
      <c r="AD157" s="49"/>
      <c r="AE157" s="49">
        <f>VLOOKUP(F157,[1]Sheet1!$D$7:$O$12666,12,FALSE)</f>
        <v>395722.49</v>
      </c>
      <c r="AF157" s="84"/>
    </row>
    <row r="158" s="49" customFormat="1" ht="20" customHeight="1" spans="1:32">
      <c r="A158" s="86">
        <v>157</v>
      </c>
      <c r="B158" s="87" t="s">
        <v>151</v>
      </c>
      <c r="C158" s="102">
        <v>221102044</v>
      </c>
      <c r="D158" s="78" t="str">
        <f t="shared" si="40"/>
        <v>11</v>
      </c>
      <c r="E158" s="88">
        <v>21300</v>
      </c>
      <c r="F158" s="78" t="str">
        <f t="shared" si="41"/>
        <v>21300221102044</v>
      </c>
      <c r="G158" s="89" t="s">
        <v>35</v>
      </c>
      <c r="H158" s="90">
        <v>5800000</v>
      </c>
      <c r="I158" s="65">
        <v>1160000</v>
      </c>
      <c r="J158" s="81">
        <v>0</v>
      </c>
      <c r="K158" s="65">
        <v>4640000</v>
      </c>
      <c r="L158" s="65">
        <f t="shared" si="32"/>
        <v>5800000</v>
      </c>
      <c r="M158" s="65">
        <f t="shared" si="33"/>
        <v>0</v>
      </c>
      <c r="N158" s="65">
        <f t="shared" si="34"/>
        <v>4640000</v>
      </c>
      <c r="O158" s="66">
        <f t="shared" si="35"/>
        <v>0</v>
      </c>
      <c r="P158" s="82">
        <f t="shared" si="36"/>
        <v>1</v>
      </c>
      <c r="Q158" s="63"/>
      <c r="R158" s="49">
        <f t="shared" si="37"/>
        <v>1160000</v>
      </c>
      <c r="S158" s="49">
        <v>5010008.48</v>
      </c>
      <c r="T158" s="49">
        <f>VLOOKUP(C158,[2]Sheet2!$A$1:$B$65536,2,FALSE)</f>
        <v>49499.57</v>
      </c>
      <c r="U158" s="49">
        <f t="shared" si="43"/>
        <v>4960508.91</v>
      </c>
      <c r="V158" s="83">
        <f t="shared" si="38"/>
        <v>3800508.91</v>
      </c>
      <c r="W158" s="49">
        <f t="shared" si="39"/>
        <v>0</v>
      </c>
      <c r="X158" s="49">
        <f t="shared" si="42"/>
        <v>0</v>
      </c>
      <c r="Y158" s="49">
        <f t="shared" si="45"/>
        <v>0.2</v>
      </c>
      <c r="AA158" s="84">
        <v>-3800508.91</v>
      </c>
      <c r="AB158" s="85">
        <v>-3800508.91</v>
      </c>
      <c r="AC158" s="65"/>
      <c r="AD158" s="49"/>
      <c r="AE158" s="49">
        <f>VLOOKUP(F158,[1]Sheet1!$D$7:$O$12666,12,FALSE)</f>
        <v>5010008.48</v>
      </c>
      <c r="AF158" s="84"/>
    </row>
    <row r="159" s="49" customFormat="1" ht="20" customHeight="1" spans="1:32">
      <c r="A159" s="86">
        <v>158</v>
      </c>
      <c r="B159" s="87" t="s">
        <v>151</v>
      </c>
      <c r="C159" s="102">
        <v>221003028</v>
      </c>
      <c r="D159" s="78" t="str">
        <f t="shared" si="40"/>
        <v>10</v>
      </c>
      <c r="E159" s="88">
        <v>21300</v>
      </c>
      <c r="F159" s="78" t="str">
        <f t="shared" si="41"/>
        <v>21300221003028</v>
      </c>
      <c r="G159" s="89" t="s">
        <v>36</v>
      </c>
      <c r="H159" s="90">
        <v>60000</v>
      </c>
      <c r="I159" s="65">
        <v>12000</v>
      </c>
      <c r="J159" s="81">
        <v>0</v>
      </c>
      <c r="K159" s="65">
        <v>48000</v>
      </c>
      <c r="L159" s="65">
        <f t="shared" si="32"/>
        <v>60000</v>
      </c>
      <c r="M159" s="65">
        <f t="shared" si="33"/>
        <v>0</v>
      </c>
      <c r="N159" s="65">
        <f t="shared" si="34"/>
        <v>48000</v>
      </c>
      <c r="O159" s="66">
        <f t="shared" si="35"/>
        <v>0</v>
      </c>
      <c r="P159" s="82">
        <f t="shared" si="36"/>
        <v>1</v>
      </c>
      <c r="Q159" s="63"/>
      <c r="R159" s="49">
        <f t="shared" si="37"/>
        <v>12000</v>
      </c>
      <c r="S159" s="49">
        <v>57409.9</v>
      </c>
      <c r="T159" s="49">
        <f>VLOOKUP(C159,[2]Sheet2!$A$1:$B$65536,2,FALSE)</f>
        <v>3174.08</v>
      </c>
      <c r="U159" s="49">
        <f t="shared" si="43"/>
        <v>54235.82</v>
      </c>
      <c r="V159" s="83">
        <f t="shared" si="38"/>
        <v>42235.82</v>
      </c>
      <c r="W159" s="49">
        <f t="shared" si="39"/>
        <v>0</v>
      </c>
      <c r="X159" s="49">
        <f t="shared" si="42"/>
        <v>0</v>
      </c>
      <c r="Y159" s="49">
        <f t="shared" si="45"/>
        <v>0.2</v>
      </c>
      <c r="AA159" s="84">
        <v>-42235.82</v>
      </c>
      <c r="AB159" s="85">
        <v>-42235.82</v>
      </c>
      <c r="AC159" s="65"/>
      <c r="AD159" s="49"/>
      <c r="AE159" s="49">
        <f>VLOOKUP(F159,[1]Sheet1!$D$7:$O$12666,12,FALSE)</f>
        <v>57409.9</v>
      </c>
      <c r="AF159" s="84"/>
    </row>
    <row r="160" s="49" customFormat="1" ht="20" customHeight="1" spans="1:32">
      <c r="A160" s="86">
        <v>159</v>
      </c>
      <c r="B160" s="87" t="s">
        <v>151</v>
      </c>
      <c r="C160" s="102">
        <v>221001187</v>
      </c>
      <c r="D160" s="78" t="str">
        <f t="shared" si="40"/>
        <v>10</v>
      </c>
      <c r="E160" s="88">
        <v>21300</v>
      </c>
      <c r="F160" s="78" t="str">
        <f t="shared" si="41"/>
        <v>21300221001187</v>
      </c>
      <c r="G160" s="89" t="s">
        <v>34</v>
      </c>
      <c r="H160" s="90">
        <v>100000</v>
      </c>
      <c r="I160" s="65">
        <v>20000</v>
      </c>
      <c r="J160" s="81">
        <v>0</v>
      </c>
      <c r="K160" s="65">
        <v>80000</v>
      </c>
      <c r="L160" s="65">
        <f t="shared" si="32"/>
        <v>100000</v>
      </c>
      <c r="M160" s="65">
        <f t="shared" si="33"/>
        <v>0</v>
      </c>
      <c r="N160" s="65">
        <f t="shared" si="34"/>
        <v>80000</v>
      </c>
      <c r="O160" s="66">
        <f t="shared" si="35"/>
        <v>0</v>
      </c>
      <c r="P160" s="82">
        <f t="shared" si="36"/>
        <v>1</v>
      </c>
      <c r="Q160" s="63"/>
      <c r="R160" s="49">
        <f t="shared" si="37"/>
        <v>20000</v>
      </c>
      <c r="S160" s="49">
        <v>100000</v>
      </c>
      <c r="T160" s="49"/>
      <c r="U160" s="49">
        <f t="shared" si="43"/>
        <v>100000</v>
      </c>
      <c r="V160" s="83">
        <f t="shared" si="38"/>
        <v>80000</v>
      </c>
      <c r="W160" s="49">
        <f t="shared" si="39"/>
        <v>0</v>
      </c>
      <c r="X160" s="49">
        <f t="shared" si="42"/>
        <v>0</v>
      </c>
      <c r="Y160" s="49">
        <f t="shared" si="45"/>
        <v>0.2</v>
      </c>
      <c r="AA160" s="84">
        <v>-80000</v>
      </c>
      <c r="AB160" s="85">
        <v>-80000</v>
      </c>
      <c r="AC160" s="65"/>
      <c r="AD160" s="49"/>
      <c r="AE160" s="49">
        <f>VLOOKUP(F160,[1]Sheet1!$D$7:$O$12666,12,FALSE)</f>
        <v>100000</v>
      </c>
      <c r="AF160" s="84"/>
    </row>
    <row r="161" s="49" customFormat="1" ht="20" customHeight="1" spans="1:32">
      <c r="A161" s="86">
        <v>160</v>
      </c>
      <c r="B161" s="87" t="s">
        <v>151</v>
      </c>
      <c r="C161" s="102">
        <v>221012043</v>
      </c>
      <c r="D161" s="78" t="str">
        <f t="shared" si="40"/>
        <v>10</v>
      </c>
      <c r="E161" s="88">
        <v>21300</v>
      </c>
      <c r="F161" s="78" t="str">
        <f t="shared" si="41"/>
        <v>21300221012043</v>
      </c>
      <c r="G161" s="89" t="s">
        <v>39</v>
      </c>
      <c r="H161" s="90">
        <v>20000</v>
      </c>
      <c r="I161" s="65">
        <v>4000</v>
      </c>
      <c r="J161" s="81">
        <v>0</v>
      </c>
      <c r="K161" s="65">
        <v>16000</v>
      </c>
      <c r="L161" s="65">
        <f t="shared" si="32"/>
        <v>20000</v>
      </c>
      <c r="M161" s="65">
        <f t="shared" si="33"/>
        <v>0</v>
      </c>
      <c r="N161" s="65">
        <f t="shared" si="34"/>
        <v>16000</v>
      </c>
      <c r="O161" s="66">
        <f t="shared" si="35"/>
        <v>0</v>
      </c>
      <c r="P161" s="82">
        <f t="shared" si="36"/>
        <v>1</v>
      </c>
      <c r="Q161" s="63"/>
      <c r="R161" s="49">
        <f t="shared" si="37"/>
        <v>4000</v>
      </c>
      <c r="S161" s="49">
        <v>20000</v>
      </c>
      <c r="T161" s="49"/>
      <c r="U161" s="49">
        <f t="shared" si="43"/>
        <v>20000</v>
      </c>
      <c r="V161" s="83">
        <f t="shared" si="38"/>
        <v>16000</v>
      </c>
      <c r="W161" s="49">
        <f t="shared" si="39"/>
        <v>0</v>
      </c>
      <c r="X161" s="49">
        <f t="shared" si="42"/>
        <v>0</v>
      </c>
      <c r="Y161" s="49">
        <f t="shared" si="45"/>
        <v>0.2</v>
      </c>
      <c r="AA161" s="84">
        <v>-16000</v>
      </c>
      <c r="AB161" s="85">
        <v>-16000</v>
      </c>
      <c r="AC161" s="65"/>
      <c r="AD161" s="49"/>
      <c r="AE161" s="49">
        <f>VLOOKUP(F161,[1]Sheet1!$D$7:$O$12666,12,FALSE)</f>
        <v>20000</v>
      </c>
      <c r="AF161" s="84"/>
    </row>
    <row r="162" s="49" customFormat="1" ht="20" customHeight="1" spans="1:32">
      <c r="A162" s="86">
        <v>161</v>
      </c>
      <c r="B162" s="87" t="s">
        <v>151</v>
      </c>
      <c r="C162" s="102">
        <v>221102046</v>
      </c>
      <c r="D162" s="78" t="str">
        <f t="shared" si="40"/>
        <v>11</v>
      </c>
      <c r="E162" s="88">
        <v>21300</v>
      </c>
      <c r="F162" s="78" t="str">
        <f t="shared" si="41"/>
        <v>21300221102046</v>
      </c>
      <c r="G162" s="89" t="s">
        <v>40</v>
      </c>
      <c r="H162" s="90">
        <v>90000</v>
      </c>
      <c r="I162" s="65">
        <v>18000</v>
      </c>
      <c r="J162" s="81">
        <v>0</v>
      </c>
      <c r="K162" s="65">
        <v>72000</v>
      </c>
      <c r="L162" s="65">
        <f t="shared" si="32"/>
        <v>90000</v>
      </c>
      <c r="M162" s="65">
        <f t="shared" si="33"/>
        <v>0</v>
      </c>
      <c r="N162" s="65">
        <f t="shared" si="34"/>
        <v>72000</v>
      </c>
      <c r="O162" s="66">
        <f t="shared" si="35"/>
        <v>0</v>
      </c>
      <c r="P162" s="82">
        <f t="shared" si="36"/>
        <v>1</v>
      </c>
      <c r="Q162" s="63"/>
      <c r="R162" s="49">
        <f t="shared" si="37"/>
        <v>18000</v>
      </c>
      <c r="S162" s="49">
        <v>90000</v>
      </c>
      <c r="T162" s="49">
        <f>VLOOKUP(C162,[2]Sheet2!$A$1:$B$65536,2,FALSE)</f>
        <v>9676.5</v>
      </c>
      <c r="U162" s="49">
        <f t="shared" si="43"/>
        <v>80323.5</v>
      </c>
      <c r="V162" s="83">
        <f t="shared" si="38"/>
        <v>62323.5</v>
      </c>
      <c r="W162" s="49">
        <f t="shared" si="39"/>
        <v>0</v>
      </c>
      <c r="X162" s="49">
        <f t="shared" si="42"/>
        <v>0</v>
      </c>
      <c r="Y162" s="49">
        <f t="shared" si="45"/>
        <v>0.2</v>
      </c>
      <c r="AA162" s="84">
        <v>-62323.5</v>
      </c>
      <c r="AB162" s="85">
        <v>-62323.5</v>
      </c>
      <c r="AC162" s="65"/>
      <c r="AD162" s="49"/>
      <c r="AE162" s="49">
        <f>VLOOKUP(F162,[1]Sheet1!$D$7:$O$12666,12,FALSE)</f>
        <v>90000</v>
      </c>
      <c r="AF162" s="84"/>
    </row>
    <row r="163" s="49" customFormat="1" ht="20" customHeight="1" spans="1:32">
      <c r="A163" s="86">
        <v>162</v>
      </c>
      <c r="B163" s="87" t="s">
        <v>151</v>
      </c>
      <c r="C163" s="102">
        <v>241002014</v>
      </c>
      <c r="D163" s="78" t="str">
        <f t="shared" si="40"/>
        <v>10</v>
      </c>
      <c r="E163" s="88">
        <v>21300</v>
      </c>
      <c r="F163" s="78" t="str">
        <f t="shared" si="41"/>
        <v>21300241002014</v>
      </c>
      <c r="G163" s="89" t="s">
        <v>37</v>
      </c>
      <c r="H163" s="90">
        <v>358900</v>
      </c>
      <c r="I163" s="65">
        <v>71780</v>
      </c>
      <c r="J163" s="81">
        <v>0</v>
      </c>
      <c r="K163" s="65">
        <v>287120</v>
      </c>
      <c r="L163" s="65">
        <f t="shared" si="32"/>
        <v>358900</v>
      </c>
      <c r="M163" s="65">
        <f t="shared" si="33"/>
        <v>0</v>
      </c>
      <c r="N163" s="65">
        <f t="shared" si="34"/>
        <v>287120</v>
      </c>
      <c r="O163" s="66">
        <f t="shared" si="35"/>
        <v>0</v>
      </c>
      <c r="P163" s="82">
        <f t="shared" si="36"/>
        <v>1</v>
      </c>
      <c r="Q163" s="63"/>
      <c r="R163" s="49">
        <f t="shared" si="37"/>
        <v>71780</v>
      </c>
      <c r="S163" s="49">
        <v>358900</v>
      </c>
      <c r="T163" s="49"/>
      <c r="U163" s="49">
        <f t="shared" si="43"/>
        <v>358900</v>
      </c>
      <c r="V163" s="83">
        <f t="shared" si="38"/>
        <v>287120</v>
      </c>
      <c r="W163" s="49">
        <f t="shared" si="39"/>
        <v>0</v>
      </c>
      <c r="X163" s="49">
        <f t="shared" si="42"/>
        <v>0</v>
      </c>
      <c r="Y163" s="49">
        <f t="shared" si="45"/>
        <v>0.2</v>
      </c>
      <c r="AA163" s="84">
        <v>-287120</v>
      </c>
      <c r="AB163" s="85">
        <v>-287120</v>
      </c>
      <c r="AC163" s="65"/>
      <c r="AD163" s="49"/>
      <c r="AE163" s="49">
        <f>VLOOKUP(F163,[1]Sheet1!$D$7:$O$12666,12,FALSE)</f>
        <v>358900</v>
      </c>
      <c r="AF163" s="84"/>
    </row>
    <row r="164" s="49" customFormat="1" ht="20" customHeight="1" spans="1:32">
      <c r="A164" s="86">
        <v>163</v>
      </c>
      <c r="B164" s="87" t="s">
        <v>44</v>
      </c>
      <c r="C164" s="88">
        <v>251111</v>
      </c>
      <c r="D164" s="78" t="str">
        <f t="shared" si="40"/>
        <v>11</v>
      </c>
      <c r="E164" s="88">
        <v>10700</v>
      </c>
      <c r="F164" s="78" t="str">
        <f t="shared" si="41"/>
        <v>10700251111</v>
      </c>
      <c r="G164" s="89" t="s">
        <v>154</v>
      </c>
      <c r="H164" s="90">
        <v>66500</v>
      </c>
      <c r="I164" s="65">
        <v>66500</v>
      </c>
      <c r="J164" s="81">
        <v>0</v>
      </c>
      <c r="K164" s="65"/>
      <c r="L164" s="65">
        <f t="shared" si="32"/>
        <v>66500</v>
      </c>
      <c r="M164" s="65">
        <f t="shared" si="33"/>
        <v>0</v>
      </c>
      <c r="N164" s="65">
        <f t="shared" si="34"/>
        <v>53200</v>
      </c>
      <c r="O164" s="66">
        <f t="shared" si="35"/>
        <v>0</v>
      </c>
      <c r="P164" s="82">
        <f t="shared" si="36"/>
        <v>1</v>
      </c>
      <c r="Q164" s="63"/>
      <c r="R164" s="49">
        <f t="shared" si="37"/>
        <v>13300</v>
      </c>
      <c r="S164" s="49">
        <v>19000</v>
      </c>
      <c r="T164" s="49"/>
      <c r="U164" s="49">
        <f t="shared" si="43"/>
        <v>19000</v>
      </c>
      <c r="V164" s="83">
        <f t="shared" si="38"/>
        <v>5700</v>
      </c>
      <c r="W164" s="49">
        <f t="shared" si="39"/>
        <v>0</v>
      </c>
      <c r="X164" s="49">
        <f t="shared" si="42"/>
        <v>0</v>
      </c>
      <c r="Y164" s="49">
        <f t="shared" si="45"/>
        <v>0.2</v>
      </c>
      <c r="AA164" s="84">
        <v>-5700</v>
      </c>
      <c r="AB164" s="85">
        <v>-5700</v>
      </c>
      <c r="AC164" s="65"/>
      <c r="AD164" s="49"/>
      <c r="AE164" s="49">
        <f>VLOOKUP(F164,[1]Sheet1!$D$7:$O$12666,12,FALSE)</f>
        <v>19000</v>
      </c>
      <c r="AF164" s="84"/>
    </row>
    <row r="165" s="49" customFormat="1" ht="20" customHeight="1" spans="1:32">
      <c r="A165" s="86">
        <v>164</v>
      </c>
      <c r="B165" s="87" t="s">
        <v>155</v>
      </c>
      <c r="C165" s="104">
        <v>231005</v>
      </c>
      <c r="D165" s="78" t="str">
        <f t="shared" si="40"/>
        <v>10</v>
      </c>
      <c r="E165" s="88">
        <v>32300</v>
      </c>
      <c r="F165" s="78" t="str">
        <f t="shared" si="41"/>
        <v>32300231005</v>
      </c>
      <c r="G165" s="89" t="s">
        <v>156</v>
      </c>
      <c r="H165" s="90">
        <v>1400000</v>
      </c>
      <c r="I165" s="65">
        <v>700000</v>
      </c>
      <c r="J165" s="81">
        <v>0</v>
      </c>
      <c r="K165" s="65">
        <v>700000</v>
      </c>
      <c r="L165" s="65">
        <f t="shared" si="32"/>
        <v>1400000</v>
      </c>
      <c r="M165" s="65">
        <f t="shared" si="33"/>
        <v>0</v>
      </c>
      <c r="N165" s="65">
        <f t="shared" si="34"/>
        <v>1120000</v>
      </c>
      <c r="O165" s="66">
        <f t="shared" si="35"/>
        <v>0</v>
      </c>
      <c r="P165" s="82">
        <f t="shared" si="36"/>
        <v>1</v>
      </c>
      <c r="Q165" s="63"/>
      <c r="R165" s="49">
        <f t="shared" si="37"/>
        <v>280000</v>
      </c>
      <c r="S165" s="49">
        <v>1017976.24</v>
      </c>
      <c r="T165" s="49">
        <f>VLOOKUP(C165,[2]Sheet2!$A$1:$B$65536,2,FALSE)</f>
        <v>611518.4</v>
      </c>
      <c r="U165" s="49">
        <f t="shared" si="43"/>
        <v>406457.84</v>
      </c>
      <c r="V165" s="83">
        <f t="shared" si="38"/>
        <v>126457.84</v>
      </c>
      <c r="W165" s="49">
        <f t="shared" si="39"/>
        <v>0</v>
      </c>
      <c r="X165" s="49">
        <f t="shared" si="42"/>
        <v>0</v>
      </c>
      <c r="Y165" s="49">
        <f t="shared" si="45"/>
        <v>0.2</v>
      </c>
      <c r="AA165" s="84">
        <v>-126457.84</v>
      </c>
      <c r="AB165" s="85">
        <v>-126457.84</v>
      </c>
      <c r="AC165" s="65"/>
      <c r="AD165" s="49"/>
      <c r="AE165" s="49">
        <f>VLOOKUP(F165,[1]Sheet1!$D$7:$O$12666,12,FALSE)</f>
        <v>1017976.24</v>
      </c>
      <c r="AF165" s="84"/>
    </row>
    <row r="166" s="50" customFormat="1" ht="20" customHeight="1" spans="1:32">
      <c r="A166" s="91">
        <v>165</v>
      </c>
      <c r="B166" s="92" t="s">
        <v>49</v>
      </c>
      <c r="C166" s="93">
        <v>220103</v>
      </c>
      <c r="D166" s="94" t="str">
        <f t="shared" si="40"/>
        <v>01</v>
      </c>
      <c r="E166" s="93">
        <v>11700</v>
      </c>
      <c r="F166" s="94" t="str">
        <f t="shared" si="41"/>
        <v>11700220103</v>
      </c>
      <c r="G166" s="95" t="s">
        <v>157</v>
      </c>
      <c r="H166" s="96">
        <v>6000000</v>
      </c>
      <c r="I166" s="97">
        <v>6000000</v>
      </c>
      <c r="J166" s="98">
        <v>0</v>
      </c>
      <c r="K166" s="97"/>
      <c r="L166" s="97">
        <f t="shared" si="32"/>
        <v>6000000</v>
      </c>
      <c r="M166" s="97">
        <f t="shared" si="33"/>
        <v>0</v>
      </c>
      <c r="N166" s="97">
        <f t="shared" si="34"/>
        <v>4800000</v>
      </c>
      <c r="O166" s="66">
        <f t="shared" si="35"/>
        <v>0</v>
      </c>
      <c r="P166" s="99">
        <f t="shared" si="36"/>
        <v>1</v>
      </c>
      <c r="Q166" s="63"/>
      <c r="R166" s="50">
        <f t="shared" si="37"/>
        <v>1200000</v>
      </c>
      <c r="S166" s="50">
        <v>0</v>
      </c>
      <c r="T166" s="49"/>
      <c r="U166" s="50">
        <f t="shared" si="43"/>
        <v>0</v>
      </c>
      <c r="V166" s="50">
        <f t="shared" si="38"/>
        <v>0</v>
      </c>
      <c r="W166" s="50">
        <f t="shared" si="39"/>
        <v>1200000</v>
      </c>
      <c r="X166" s="50">
        <f t="shared" si="42"/>
        <v>0</v>
      </c>
      <c r="Y166" s="49"/>
      <c r="Z166" s="49">
        <f>(U166+W166)/H166</f>
        <v>0.2</v>
      </c>
      <c r="AA166" s="100"/>
      <c r="AB166" s="97"/>
      <c r="AC166" s="101"/>
      <c r="AD166" s="50"/>
      <c r="AE166" s="49">
        <f>VLOOKUP(F166,[1]Sheet1!$D$7:$O$12666,12,FALSE)</f>
        <v>0</v>
      </c>
    </row>
    <row r="167" s="49" customFormat="1" ht="20" customHeight="1" spans="1:32">
      <c r="A167" s="86">
        <v>166</v>
      </c>
      <c r="B167" s="87" t="s">
        <v>49</v>
      </c>
      <c r="C167" s="88">
        <v>231112</v>
      </c>
      <c r="D167" s="78" t="str">
        <f t="shared" si="40"/>
        <v>11</v>
      </c>
      <c r="E167" s="88">
        <v>11700</v>
      </c>
      <c r="F167" s="78" t="str">
        <f t="shared" si="41"/>
        <v>11700231112</v>
      </c>
      <c r="G167" s="89" t="s">
        <v>158</v>
      </c>
      <c r="H167" s="90">
        <v>70000</v>
      </c>
      <c r="I167" s="65">
        <v>52500</v>
      </c>
      <c r="J167" s="81">
        <v>17500</v>
      </c>
      <c r="K167" s="65"/>
      <c r="L167" s="65">
        <f t="shared" si="32"/>
        <v>70000</v>
      </c>
      <c r="M167" s="65">
        <f t="shared" si="33"/>
        <v>0</v>
      </c>
      <c r="N167" s="65">
        <f t="shared" si="34"/>
        <v>56000</v>
      </c>
      <c r="O167" s="66">
        <f t="shared" si="35"/>
        <v>0</v>
      </c>
      <c r="P167" s="82">
        <f t="shared" si="36"/>
        <v>1</v>
      </c>
      <c r="Q167" s="63"/>
      <c r="R167" s="49">
        <f t="shared" si="37"/>
        <v>14000</v>
      </c>
      <c r="S167" s="49">
        <v>27860.08</v>
      </c>
      <c r="T167" s="49"/>
      <c r="U167" s="49">
        <f t="shared" si="43"/>
        <v>27860.08</v>
      </c>
      <c r="V167" s="83">
        <f t="shared" si="38"/>
        <v>13860.08</v>
      </c>
      <c r="W167" s="49">
        <f t="shared" si="39"/>
        <v>0</v>
      </c>
      <c r="X167" s="49">
        <f t="shared" si="42"/>
        <v>0</v>
      </c>
      <c r="Y167" s="49">
        <f>(U167-V167)/H167</f>
        <v>0.2</v>
      </c>
      <c r="AA167" s="84">
        <v>-13860.08</v>
      </c>
      <c r="AB167" s="85">
        <v>-13860.08</v>
      </c>
      <c r="AC167" s="65"/>
      <c r="AD167" s="49"/>
      <c r="AE167" s="49">
        <f>VLOOKUP(F167,[1]Sheet1!$D$7:$O$12666,12,FALSE)</f>
        <v>27860.08</v>
      </c>
      <c r="AF167" s="84"/>
    </row>
    <row r="168" s="50" customFormat="1" ht="20" customHeight="1" spans="1:32">
      <c r="A168" s="91">
        <v>167</v>
      </c>
      <c r="B168" s="92" t="s">
        <v>52</v>
      </c>
      <c r="C168" s="93">
        <v>220109</v>
      </c>
      <c r="D168" s="94" t="str">
        <f t="shared" si="40"/>
        <v>01</v>
      </c>
      <c r="E168" s="93">
        <v>11200</v>
      </c>
      <c r="F168" s="94" t="str">
        <f t="shared" si="41"/>
        <v>11200220109</v>
      </c>
      <c r="G168" s="95" t="s">
        <v>159</v>
      </c>
      <c r="H168" s="96">
        <v>45000000</v>
      </c>
      <c r="I168" s="97">
        <v>45000000</v>
      </c>
      <c r="J168" s="98">
        <v>0</v>
      </c>
      <c r="K168" s="97"/>
      <c r="L168" s="97">
        <f t="shared" si="32"/>
        <v>45000000</v>
      </c>
      <c r="M168" s="97">
        <f t="shared" si="33"/>
        <v>0</v>
      </c>
      <c r="N168" s="97">
        <f t="shared" si="34"/>
        <v>36000000</v>
      </c>
      <c r="O168" s="66">
        <f t="shared" si="35"/>
        <v>0</v>
      </c>
      <c r="P168" s="99">
        <f t="shared" si="36"/>
        <v>1</v>
      </c>
      <c r="Q168" s="63"/>
      <c r="R168" s="50">
        <f t="shared" si="37"/>
        <v>9000000</v>
      </c>
      <c r="S168" s="50">
        <v>0</v>
      </c>
      <c r="T168" s="49"/>
      <c r="U168" s="50">
        <f t="shared" si="43"/>
        <v>0</v>
      </c>
      <c r="V168" s="50">
        <f t="shared" si="38"/>
        <v>0</v>
      </c>
      <c r="W168" s="50">
        <f t="shared" si="39"/>
        <v>9000000</v>
      </c>
      <c r="X168" s="50">
        <f t="shared" si="42"/>
        <v>0</v>
      </c>
      <c r="Y168" s="49"/>
      <c r="Z168" s="49">
        <f>(U168+W168)/H168</f>
        <v>0.2</v>
      </c>
      <c r="AA168" s="100"/>
      <c r="AB168" s="97"/>
      <c r="AC168" s="101"/>
      <c r="AD168" s="50"/>
      <c r="AE168" s="49">
        <f>VLOOKUP(F168,[1]Sheet1!$D$7:$O$12666,12,FALSE)</f>
        <v>0</v>
      </c>
    </row>
    <row r="169" s="50" customFormat="1" ht="20" customHeight="1" spans="1:32">
      <c r="A169" s="91">
        <v>168</v>
      </c>
      <c r="B169" s="92" t="s">
        <v>52</v>
      </c>
      <c r="C169" s="93">
        <v>240618</v>
      </c>
      <c r="D169" s="94" t="str">
        <f t="shared" si="40"/>
        <v>06</v>
      </c>
      <c r="E169" s="93">
        <v>11200</v>
      </c>
      <c r="F169" s="94" t="str">
        <f t="shared" si="41"/>
        <v>11200240618</v>
      </c>
      <c r="G169" s="95" t="s">
        <v>160</v>
      </c>
      <c r="H169" s="96">
        <v>78680000</v>
      </c>
      <c r="I169" s="97">
        <v>78680000</v>
      </c>
      <c r="J169" s="98">
        <v>0</v>
      </c>
      <c r="K169" s="97"/>
      <c r="L169" s="97">
        <f t="shared" si="32"/>
        <v>78680000</v>
      </c>
      <c r="M169" s="97">
        <f t="shared" si="33"/>
        <v>0</v>
      </c>
      <c r="N169" s="97">
        <f t="shared" si="34"/>
        <v>62944000</v>
      </c>
      <c r="O169" s="66">
        <f t="shared" si="35"/>
        <v>0</v>
      </c>
      <c r="P169" s="99">
        <f t="shared" si="36"/>
        <v>1</v>
      </c>
      <c r="Q169" s="63"/>
      <c r="R169" s="50">
        <f t="shared" si="37"/>
        <v>15736000</v>
      </c>
      <c r="S169" s="50">
        <v>101500</v>
      </c>
      <c r="T169" s="49"/>
      <c r="U169" s="50">
        <f t="shared" si="43"/>
        <v>101500</v>
      </c>
      <c r="V169" s="50">
        <f t="shared" si="38"/>
        <v>0</v>
      </c>
      <c r="W169" s="50">
        <f t="shared" si="39"/>
        <v>15634500</v>
      </c>
      <c r="X169" s="50">
        <f t="shared" si="42"/>
        <v>0</v>
      </c>
      <c r="Y169" s="49"/>
      <c r="Z169" s="49">
        <f>(U169+W169)/H169</f>
        <v>0.2</v>
      </c>
      <c r="AA169" s="100"/>
      <c r="AB169" s="97"/>
      <c r="AC169" s="101"/>
      <c r="AD169" s="50"/>
      <c r="AE169" s="49">
        <f>VLOOKUP(F169,[1]Sheet1!$D$7:$O$12666,12,FALSE)</f>
        <v>101500</v>
      </c>
    </row>
    <row r="170" s="49" customFormat="1" ht="20" customHeight="1" spans="1:32">
      <c r="A170" s="86">
        <v>169</v>
      </c>
      <c r="B170" s="87" t="s">
        <v>52</v>
      </c>
      <c r="C170" s="88">
        <v>221008004</v>
      </c>
      <c r="D170" s="78" t="str">
        <f t="shared" si="40"/>
        <v>10</v>
      </c>
      <c r="E170" s="88">
        <v>11200</v>
      </c>
      <c r="F170" s="78" t="str">
        <f t="shared" si="41"/>
        <v>11200221008004</v>
      </c>
      <c r="G170" s="89" t="s">
        <v>161</v>
      </c>
      <c r="H170" s="90">
        <v>1100000</v>
      </c>
      <c r="I170" s="65">
        <v>550000</v>
      </c>
      <c r="J170" s="81">
        <v>275000</v>
      </c>
      <c r="K170" s="65">
        <v>275000</v>
      </c>
      <c r="L170" s="65">
        <f t="shared" si="32"/>
        <v>1100000</v>
      </c>
      <c r="M170" s="65">
        <f t="shared" si="33"/>
        <v>0</v>
      </c>
      <c r="N170" s="65">
        <f t="shared" si="34"/>
        <v>880000</v>
      </c>
      <c r="O170" s="66">
        <f t="shared" si="35"/>
        <v>0</v>
      </c>
      <c r="P170" s="82">
        <f t="shared" si="36"/>
        <v>1</v>
      </c>
      <c r="Q170" s="63"/>
      <c r="R170" s="49">
        <f t="shared" si="37"/>
        <v>220000</v>
      </c>
      <c r="S170" s="49">
        <v>150000.07</v>
      </c>
      <c r="T170" s="49"/>
      <c r="U170" s="49">
        <f t="shared" si="43"/>
        <v>150000.07</v>
      </c>
      <c r="V170" s="49">
        <f t="shared" si="38"/>
        <v>0</v>
      </c>
      <c r="W170" s="49">
        <f t="shared" si="39"/>
        <v>69999.93</v>
      </c>
      <c r="X170" s="83">
        <f t="shared" si="42"/>
        <v>0</v>
      </c>
      <c r="Z170" s="49">
        <f>(U170+W170)/H170</f>
        <v>0.2</v>
      </c>
      <c r="AA170" s="84">
        <v>0</v>
      </c>
      <c r="AB170" s="65"/>
      <c r="AC170" s="85">
        <v>0</v>
      </c>
      <c r="AD170" s="49"/>
      <c r="AE170" s="49">
        <f>VLOOKUP(F170,[1]Sheet1!$D$7:$O$12666,12,FALSE)</f>
        <v>150000.07</v>
      </c>
    </row>
    <row r="171" s="49" customFormat="1" ht="20" customHeight="1" spans="1:32">
      <c r="A171" s="86">
        <v>170</v>
      </c>
      <c r="B171" s="87" t="s">
        <v>52</v>
      </c>
      <c r="C171" s="88">
        <v>241005</v>
      </c>
      <c r="D171" s="78" t="str">
        <f t="shared" si="40"/>
        <v>10</v>
      </c>
      <c r="E171" s="88">
        <v>11200</v>
      </c>
      <c r="F171" s="78" t="str">
        <f t="shared" si="41"/>
        <v>11200241005</v>
      </c>
      <c r="G171" s="89" t="s">
        <v>162</v>
      </c>
      <c r="H171" s="90">
        <v>450000</v>
      </c>
      <c r="I171" s="65">
        <v>225000</v>
      </c>
      <c r="J171" s="81">
        <v>0</v>
      </c>
      <c r="K171" s="65">
        <v>225000</v>
      </c>
      <c r="L171" s="65">
        <f t="shared" si="32"/>
        <v>450000</v>
      </c>
      <c r="M171" s="65">
        <f t="shared" si="33"/>
        <v>0</v>
      </c>
      <c r="N171" s="65">
        <f t="shared" si="34"/>
        <v>360000</v>
      </c>
      <c r="O171" s="66">
        <f t="shared" si="35"/>
        <v>0</v>
      </c>
      <c r="P171" s="82">
        <f t="shared" si="36"/>
        <v>1</v>
      </c>
      <c r="Q171" s="63"/>
      <c r="R171" s="49">
        <f t="shared" si="37"/>
        <v>90000</v>
      </c>
      <c r="S171" s="49">
        <v>248676.73</v>
      </c>
      <c r="T171" s="49"/>
      <c r="U171" s="49">
        <f t="shared" si="43"/>
        <v>248676.73</v>
      </c>
      <c r="V171" s="83">
        <f t="shared" si="38"/>
        <v>158676.73</v>
      </c>
      <c r="W171" s="49">
        <f t="shared" si="39"/>
        <v>0</v>
      </c>
      <c r="X171" s="49">
        <f t="shared" si="42"/>
        <v>0</v>
      </c>
      <c r="Y171" s="49">
        <f>(U171-V171)/H171</f>
        <v>0.2</v>
      </c>
      <c r="AA171" s="84">
        <v>-158676.73</v>
      </c>
      <c r="AB171" s="85">
        <v>-158676.73</v>
      </c>
      <c r="AC171" s="65"/>
      <c r="AD171" s="49"/>
      <c r="AE171" s="49">
        <f>VLOOKUP(F171,[1]Sheet1!$D$7:$O$12666,12,FALSE)</f>
        <v>248676.73</v>
      </c>
      <c r="AF171" s="84"/>
    </row>
    <row r="172" s="49" customFormat="1" ht="20" customHeight="1" spans="1:32">
      <c r="A172" s="86">
        <v>171</v>
      </c>
      <c r="B172" s="87" t="s">
        <v>52</v>
      </c>
      <c r="C172" s="88">
        <v>231111</v>
      </c>
      <c r="D172" s="78" t="str">
        <f t="shared" si="40"/>
        <v>11</v>
      </c>
      <c r="E172" s="88">
        <v>11200</v>
      </c>
      <c r="F172" s="78" t="str">
        <f t="shared" si="41"/>
        <v>11200231111</v>
      </c>
      <c r="G172" s="89" t="s">
        <v>163</v>
      </c>
      <c r="H172" s="90">
        <v>1300000</v>
      </c>
      <c r="I172" s="65">
        <v>650000</v>
      </c>
      <c r="J172" s="81">
        <v>0</v>
      </c>
      <c r="K172" s="65">
        <v>650000</v>
      </c>
      <c r="L172" s="65">
        <f t="shared" si="32"/>
        <v>1300000</v>
      </c>
      <c r="M172" s="65">
        <f t="shared" si="33"/>
        <v>0</v>
      </c>
      <c r="N172" s="65">
        <f t="shared" si="34"/>
        <v>1040000</v>
      </c>
      <c r="O172" s="66">
        <f t="shared" si="35"/>
        <v>0</v>
      </c>
      <c r="P172" s="82">
        <f t="shared" si="36"/>
        <v>1</v>
      </c>
      <c r="Q172" s="63"/>
      <c r="R172" s="49">
        <f t="shared" si="37"/>
        <v>260000</v>
      </c>
      <c r="S172" s="49">
        <v>803575.32</v>
      </c>
      <c r="T172" s="49">
        <f>VLOOKUP(C172,[2]Sheet2!$A$1:$B$65536,2,FALSE)</f>
        <v>26968.52</v>
      </c>
      <c r="U172" s="49">
        <f t="shared" si="43"/>
        <v>776606.8</v>
      </c>
      <c r="V172" s="83">
        <f t="shared" si="38"/>
        <v>516606.8</v>
      </c>
      <c r="W172" s="49">
        <f t="shared" si="39"/>
        <v>0</v>
      </c>
      <c r="X172" s="49">
        <f t="shared" si="42"/>
        <v>0</v>
      </c>
      <c r="Y172" s="49">
        <f>(U172-V172)/H172</f>
        <v>0.2</v>
      </c>
      <c r="AA172" s="84">
        <v>-516606.8</v>
      </c>
      <c r="AB172" s="85">
        <v>-516606.8</v>
      </c>
      <c r="AC172" s="65"/>
      <c r="AD172" s="49"/>
      <c r="AE172" s="49">
        <f>VLOOKUP(F172,[1]Sheet1!$D$7:$O$12666,12,FALSE)</f>
        <v>803575.32</v>
      </c>
      <c r="AF172" s="84"/>
    </row>
    <row r="173" s="50" customFormat="1" ht="20" customHeight="1" spans="1:32">
      <c r="A173" s="91">
        <v>172</v>
      </c>
      <c r="B173" s="92" t="s">
        <v>52</v>
      </c>
      <c r="C173" s="93">
        <v>220108</v>
      </c>
      <c r="D173" s="94" t="str">
        <f t="shared" si="40"/>
        <v>01</v>
      </c>
      <c r="E173" s="93">
        <v>11200</v>
      </c>
      <c r="F173" s="94" t="str">
        <f t="shared" si="41"/>
        <v>11200220108</v>
      </c>
      <c r="G173" s="95" t="s">
        <v>164</v>
      </c>
      <c r="H173" s="96">
        <v>450000</v>
      </c>
      <c r="I173" s="97">
        <v>225000</v>
      </c>
      <c r="J173" s="98">
        <v>0</v>
      </c>
      <c r="K173" s="97">
        <v>225000</v>
      </c>
      <c r="L173" s="97">
        <f t="shared" si="32"/>
        <v>450000</v>
      </c>
      <c r="M173" s="97">
        <f t="shared" si="33"/>
        <v>0</v>
      </c>
      <c r="N173" s="97">
        <f t="shared" si="34"/>
        <v>360000</v>
      </c>
      <c r="O173" s="66">
        <f t="shared" si="35"/>
        <v>0</v>
      </c>
      <c r="P173" s="99">
        <f t="shared" si="36"/>
        <v>1</v>
      </c>
      <c r="Q173" s="63"/>
      <c r="R173" s="50">
        <f t="shared" si="37"/>
        <v>90000</v>
      </c>
      <c r="S173" s="50">
        <v>435010.85</v>
      </c>
      <c r="T173" s="49">
        <f>VLOOKUP(C173,[2]Sheet2!$A$1:$B$65536,2,FALSE)</f>
        <v>395940.61</v>
      </c>
      <c r="U173" s="50">
        <f t="shared" si="43"/>
        <v>39070.24</v>
      </c>
      <c r="V173" s="50">
        <f t="shared" si="38"/>
        <v>0</v>
      </c>
      <c r="W173" s="50">
        <f t="shared" si="39"/>
        <v>50929.76</v>
      </c>
      <c r="X173" s="50">
        <f t="shared" si="42"/>
        <v>0</v>
      </c>
      <c r="Y173" s="49"/>
      <c r="Z173" s="49">
        <f>(U173+W173)/H173</f>
        <v>0.2</v>
      </c>
      <c r="AB173" s="97"/>
      <c r="AC173" s="97"/>
      <c r="AD173" s="50"/>
      <c r="AE173" s="49">
        <f>VLOOKUP(F173,[1]Sheet1!$D$7:$O$12666,12,FALSE)</f>
        <v>435010.85</v>
      </c>
    </row>
    <row r="174" s="50" customFormat="1" ht="20" customHeight="1" spans="1:32">
      <c r="A174" s="91">
        <v>173</v>
      </c>
      <c r="B174" s="92" t="s">
        <v>52</v>
      </c>
      <c r="C174" s="93">
        <v>221008002</v>
      </c>
      <c r="D174" s="94" t="str">
        <f t="shared" si="40"/>
        <v>10</v>
      </c>
      <c r="E174" s="93">
        <v>11200</v>
      </c>
      <c r="F174" s="94" t="str">
        <f t="shared" si="41"/>
        <v>11200221008002</v>
      </c>
      <c r="G174" s="95" t="s">
        <v>165</v>
      </c>
      <c r="H174" s="96">
        <v>300000</v>
      </c>
      <c r="I174" s="97">
        <v>150000</v>
      </c>
      <c r="J174" s="98">
        <v>0</v>
      </c>
      <c r="K174" s="97">
        <v>150000</v>
      </c>
      <c r="L174" s="97">
        <f t="shared" si="32"/>
        <v>300000</v>
      </c>
      <c r="M174" s="97">
        <f t="shared" si="33"/>
        <v>0</v>
      </c>
      <c r="N174" s="97">
        <f t="shared" si="34"/>
        <v>240000</v>
      </c>
      <c r="O174" s="103">
        <f t="shared" si="35"/>
        <v>0</v>
      </c>
      <c r="P174" s="99">
        <f t="shared" si="36"/>
        <v>1</v>
      </c>
      <c r="Q174" s="115"/>
      <c r="R174" s="50">
        <f t="shared" si="37"/>
        <v>60000</v>
      </c>
      <c r="S174" s="50">
        <v>300000</v>
      </c>
      <c r="T174" s="49"/>
      <c r="U174" s="50">
        <f t="shared" si="43"/>
        <v>300000</v>
      </c>
      <c r="V174" s="50">
        <f t="shared" si="38"/>
        <v>240000</v>
      </c>
      <c r="W174" s="50">
        <f t="shared" si="39"/>
        <v>0</v>
      </c>
      <c r="X174" s="50">
        <f t="shared" si="42"/>
        <v>0</v>
      </c>
      <c r="Y174" s="50">
        <f>(U174-V174)/H174</f>
        <v>0.2</v>
      </c>
      <c r="AA174" s="100"/>
      <c r="AB174" s="101"/>
      <c r="AC174" s="97"/>
      <c r="AD174" s="50"/>
      <c r="AE174" s="50">
        <f>VLOOKUP(F174,[1]Sheet1!$D$7:$O$12666,12,FALSE)</f>
        <v>300000</v>
      </c>
    </row>
    <row r="175" s="49" customFormat="1" ht="20" customHeight="1" spans="1:32">
      <c r="A175" s="116">
        <v>174</v>
      </c>
      <c r="B175" s="110" t="s">
        <v>57</v>
      </c>
      <c r="C175" s="111">
        <v>221012011</v>
      </c>
      <c r="D175" s="78" t="str">
        <f t="shared" si="40"/>
        <v>10</v>
      </c>
      <c r="E175" s="112">
        <v>22000</v>
      </c>
      <c r="F175" s="78" t="str">
        <f t="shared" si="41"/>
        <v>22000221012011</v>
      </c>
      <c r="G175" s="113" t="s">
        <v>39</v>
      </c>
      <c r="H175" s="114">
        <v>44000</v>
      </c>
      <c r="I175" s="65">
        <v>12000</v>
      </c>
      <c r="J175" s="81">
        <v>0</v>
      </c>
      <c r="K175" s="65">
        <v>32000</v>
      </c>
      <c r="L175" s="65">
        <f t="shared" si="32"/>
        <v>44000</v>
      </c>
      <c r="M175" s="65">
        <f t="shared" si="33"/>
        <v>0</v>
      </c>
      <c r="N175" s="65">
        <f t="shared" si="34"/>
        <v>35200</v>
      </c>
      <c r="O175" s="66">
        <f t="shared" si="35"/>
        <v>0</v>
      </c>
      <c r="P175" s="82">
        <f t="shared" si="36"/>
        <v>1</v>
      </c>
      <c r="Q175" s="63"/>
      <c r="R175" s="49">
        <f t="shared" si="37"/>
        <v>8800</v>
      </c>
      <c r="S175" s="49">
        <v>38012.97</v>
      </c>
      <c r="T175" s="49">
        <f>VLOOKUP(C175,[2]Sheet2!$A$1:$B$65536,2,FALSE)</f>
        <v>21263.7</v>
      </c>
      <c r="U175" s="49">
        <f t="shared" si="43"/>
        <v>16749.27</v>
      </c>
      <c r="V175" s="83">
        <f t="shared" si="38"/>
        <v>7949.27</v>
      </c>
      <c r="X175" s="49">
        <f t="shared" si="42"/>
        <v>0</v>
      </c>
      <c r="Z175" s="49">
        <f>(U175+W175)/H175</f>
        <v>0.380665227272727</v>
      </c>
      <c r="AA175" s="84">
        <v>-7949.27</v>
      </c>
      <c r="AB175" s="85">
        <v>-7949.27</v>
      </c>
      <c r="AC175" s="65"/>
      <c r="AD175" s="49"/>
      <c r="AE175" s="49">
        <f>VLOOKUP(F175,[1]Sheet1!$D$7:$O$12666,12,FALSE)</f>
        <v>38012.97</v>
      </c>
      <c r="AF175" s="84"/>
    </row>
    <row r="176" s="49" customFormat="1" ht="20" customHeight="1" spans="1:32">
      <c r="A176" s="116">
        <v>175</v>
      </c>
      <c r="B176" s="110" t="s">
        <v>57</v>
      </c>
      <c r="C176" s="111">
        <v>221003025</v>
      </c>
      <c r="D176" s="78" t="str">
        <f t="shared" si="40"/>
        <v>10</v>
      </c>
      <c r="E176" s="112">
        <v>22000</v>
      </c>
      <c r="F176" s="78" t="str">
        <f t="shared" si="41"/>
        <v>22000221003025</v>
      </c>
      <c r="G176" s="113" t="s">
        <v>36</v>
      </c>
      <c r="H176" s="114">
        <v>52000</v>
      </c>
      <c r="I176" s="65">
        <v>36000</v>
      </c>
      <c r="J176" s="81">
        <v>0</v>
      </c>
      <c r="K176" s="65">
        <v>16000</v>
      </c>
      <c r="L176" s="65">
        <f t="shared" si="32"/>
        <v>52000</v>
      </c>
      <c r="M176" s="65">
        <f t="shared" si="33"/>
        <v>0</v>
      </c>
      <c r="N176" s="65">
        <f t="shared" si="34"/>
        <v>41600</v>
      </c>
      <c r="O176" s="66">
        <f t="shared" si="35"/>
        <v>0</v>
      </c>
      <c r="P176" s="82">
        <f t="shared" si="36"/>
        <v>1</v>
      </c>
      <c r="Q176" s="63"/>
      <c r="R176" s="49">
        <f t="shared" si="37"/>
        <v>10400</v>
      </c>
      <c r="S176" s="49">
        <v>17408.02</v>
      </c>
      <c r="T176" s="49">
        <f>VLOOKUP(C176,[2]Sheet2!$A$1:$B$65536,2,FALSE)</f>
        <v>15197.7</v>
      </c>
      <c r="U176" s="49">
        <f t="shared" si="43"/>
        <v>2210.32</v>
      </c>
      <c r="V176" s="49">
        <f t="shared" si="38"/>
        <v>0</v>
      </c>
      <c r="W176" s="49">
        <f t="shared" ref="W176:W239" si="46">IF(U176&lt;R176,(R176-U176),0)</f>
        <v>8189.68</v>
      </c>
      <c r="X176" s="83">
        <f t="shared" si="42"/>
        <v>0</v>
      </c>
      <c r="Z176" s="49">
        <f>(U176+W176)/H176</f>
        <v>0.2</v>
      </c>
      <c r="AA176" s="84">
        <v>0</v>
      </c>
      <c r="AB176" s="85"/>
      <c r="AC176" s="85">
        <v>0</v>
      </c>
      <c r="AD176" s="49"/>
      <c r="AE176" s="49">
        <f>VLOOKUP(F176,[1]Sheet1!$D$7:$O$12666,12,FALSE)</f>
        <v>17408.02</v>
      </c>
    </row>
    <row r="177" s="49" customFormat="1" ht="20" customHeight="1" spans="1:32">
      <c r="A177" s="86">
        <v>176</v>
      </c>
      <c r="B177" s="87" t="s">
        <v>57</v>
      </c>
      <c r="C177" s="102">
        <v>221103015</v>
      </c>
      <c r="D177" s="78" t="str">
        <f t="shared" si="40"/>
        <v>11</v>
      </c>
      <c r="E177" s="88">
        <v>22000</v>
      </c>
      <c r="F177" s="78" t="str">
        <f t="shared" si="41"/>
        <v>22000221103015</v>
      </c>
      <c r="G177" s="89" t="s">
        <v>38</v>
      </c>
      <c r="H177" s="90">
        <v>50000</v>
      </c>
      <c r="I177" s="65">
        <v>25000</v>
      </c>
      <c r="J177" s="81">
        <v>0</v>
      </c>
      <c r="K177" s="65">
        <v>25000</v>
      </c>
      <c r="L177" s="65">
        <f t="shared" si="32"/>
        <v>50000</v>
      </c>
      <c r="M177" s="65">
        <f t="shared" si="33"/>
        <v>0</v>
      </c>
      <c r="N177" s="65">
        <f t="shared" si="34"/>
        <v>40000</v>
      </c>
      <c r="O177" s="66">
        <f t="shared" si="35"/>
        <v>0</v>
      </c>
      <c r="P177" s="82">
        <f t="shared" si="36"/>
        <v>1</v>
      </c>
      <c r="Q177" s="63"/>
      <c r="R177" s="49">
        <f t="shared" si="37"/>
        <v>10000</v>
      </c>
      <c r="S177" s="49">
        <v>50000</v>
      </c>
      <c r="T177" s="49"/>
      <c r="U177" s="49">
        <f t="shared" si="43"/>
        <v>50000</v>
      </c>
      <c r="V177" s="83">
        <f t="shared" si="38"/>
        <v>40000</v>
      </c>
      <c r="W177" s="49">
        <f t="shared" si="46"/>
        <v>0</v>
      </c>
      <c r="X177" s="49">
        <f t="shared" si="42"/>
        <v>0</v>
      </c>
      <c r="Y177" s="49">
        <f t="shared" ref="Y177:Y184" si="47">(U177-V177)/H177</f>
        <v>0.2</v>
      </c>
      <c r="AA177" s="84">
        <v>-40000</v>
      </c>
      <c r="AB177" s="85">
        <v>-40000</v>
      </c>
      <c r="AC177" s="65"/>
      <c r="AD177" s="49"/>
      <c r="AE177" s="49">
        <f>VLOOKUP(F177,[1]Sheet1!$D$7:$O$12666,12,FALSE)</f>
        <v>50000</v>
      </c>
      <c r="AF177" s="84"/>
    </row>
    <row r="178" s="49" customFormat="1" ht="20" customHeight="1" spans="1:32">
      <c r="A178" s="86">
        <v>177</v>
      </c>
      <c r="B178" s="87" t="s">
        <v>113</v>
      </c>
      <c r="C178" s="102">
        <v>221102009</v>
      </c>
      <c r="D178" s="78" t="str">
        <f t="shared" si="40"/>
        <v>11</v>
      </c>
      <c r="E178" s="88">
        <v>21600</v>
      </c>
      <c r="F178" s="78" t="str">
        <f t="shared" si="41"/>
        <v>21600221102009</v>
      </c>
      <c r="G178" s="89" t="s">
        <v>166</v>
      </c>
      <c r="H178" s="90">
        <v>700000</v>
      </c>
      <c r="I178" s="65">
        <v>350000</v>
      </c>
      <c r="J178" s="81">
        <v>175000</v>
      </c>
      <c r="K178" s="65">
        <v>175000</v>
      </c>
      <c r="L178" s="65">
        <f t="shared" si="32"/>
        <v>700000</v>
      </c>
      <c r="M178" s="65">
        <f t="shared" si="33"/>
        <v>0</v>
      </c>
      <c r="N178" s="65">
        <f t="shared" si="34"/>
        <v>560000</v>
      </c>
      <c r="O178" s="66">
        <f t="shared" si="35"/>
        <v>0</v>
      </c>
      <c r="P178" s="82">
        <f t="shared" si="36"/>
        <v>1</v>
      </c>
      <c r="Q178" s="63"/>
      <c r="R178" s="49">
        <f t="shared" si="37"/>
        <v>140000</v>
      </c>
      <c r="S178" s="49">
        <v>226702.06</v>
      </c>
      <c r="T178" s="49">
        <f>VLOOKUP(C178,[2]Sheet2!$A$1:$B$65536,2,FALSE)</f>
        <v>25527.5</v>
      </c>
      <c r="U178" s="49">
        <f t="shared" si="43"/>
        <v>201174.56</v>
      </c>
      <c r="V178" s="83">
        <f t="shared" si="38"/>
        <v>61174.56</v>
      </c>
      <c r="W178" s="49">
        <f t="shared" si="46"/>
        <v>0</v>
      </c>
      <c r="X178" s="49">
        <f t="shared" si="42"/>
        <v>0</v>
      </c>
      <c r="Y178" s="49">
        <f t="shared" si="47"/>
        <v>0.2</v>
      </c>
      <c r="AA178" s="84">
        <v>-61174.56</v>
      </c>
      <c r="AB178" s="85">
        <v>-61174.56</v>
      </c>
      <c r="AC178" s="65"/>
      <c r="AD178" s="49"/>
      <c r="AE178" s="49">
        <f>VLOOKUP(F178,[1]Sheet1!$D$7:$O$12666,12,FALSE)</f>
        <v>226702.06</v>
      </c>
      <c r="AF178" s="84"/>
    </row>
    <row r="179" s="49" customFormat="1" ht="20" customHeight="1" spans="1:32">
      <c r="A179" s="86">
        <v>178</v>
      </c>
      <c r="B179" s="87" t="s">
        <v>167</v>
      </c>
      <c r="C179" s="102">
        <v>221001156</v>
      </c>
      <c r="D179" s="78" t="str">
        <f t="shared" si="40"/>
        <v>10</v>
      </c>
      <c r="E179" s="88">
        <v>20600</v>
      </c>
      <c r="F179" s="78" t="str">
        <f t="shared" si="41"/>
        <v>20600221001156</v>
      </c>
      <c r="G179" s="89" t="s">
        <v>34</v>
      </c>
      <c r="H179" s="90">
        <v>200000</v>
      </c>
      <c r="I179" s="65">
        <v>100000</v>
      </c>
      <c r="J179" s="81">
        <v>0</v>
      </c>
      <c r="K179" s="65">
        <v>100000</v>
      </c>
      <c r="L179" s="65">
        <f t="shared" si="32"/>
        <v>200000</v>
      </c>
      <c r="M179" s="65">
        <f t="shared" si="33"/>
        <v>0</v>
      </c>
      <c r="N179" s="65">
        <f t="shared" si="34"/>
        <v>160000</v>
      </c>
      <c r="O179" s="66">
        <f t="shared" si="35"/>
        <v>0</v>
      </c>
      <c r="P179" s="82">
        <f t="shared" si="36"/>
        <v>1</v>
      </c>
      <c r="Q179" s="63"/>
      <c r="R179" s="49">
        <f t="shared" si="37"/>
        <v>40000</v>
      </c>
      <c r="S179" s="49">
        <v>129983.33</v>
      </c>
      <c r="T179" s="49">
        <f>VLOOKUP(C179,[2]Sheet2!$A$1:$B$65536,2,FALSE)</f>
        <v>21995.55</v>
      </c>
      <c r="U179" s="49">
        <f t="shared" si="43"/>
        <v>107987.78</v>
      </c>
      <c r="V179" s="83">
        <f t="shared" si="38"/>
        <v>67987.78</v>
      </c>
      <c r="W179" s="49">
        <f t="shared" si="46"/>
        <v>0</v>
      </c>
      <c r="X179" s="49">
        <f t="shared" si="42"/>
        <v>0</v>
      </c>
      <c r="Y179" s="49">
        <f t="shared" si="47"/>
        <v>0.2</v>
      </c>
      <c r="AA179" s="84">
        <v>-67987.78</v>
      </c>
      <c r="AB179" s="85">
        <v>-67987.78</v>
      </c>
      <c r="AC179" s="65"/>
      <c r="AD179" s="49"/>
      <c r="AE179" s="49">
        <f>VLOOKUP(F179,[1]Sheet1!$D$7:$O$12666,12,FALSE)</f>
        <v>129983.33</v>
      </c>
      <c r="AF179" s="84"/>
    </row>
    <row r="180" s="49" customFormat="1" ht="20" customHeight="1" spans="1:32">
      <c r="A180" s="86">
        <v>179</v>
      </c>
      <c r="B180" s="87" t="s">
        <v>167</v>
      </c>
      <c r="C180" s="102">
        <v>221102024</v>
      </c>
      <c r="D180" s="78" t="str">
        <f t="shared" si="40"/>
        <v>11</v>
      </c>
      <c r="E180" s="88">
        <v>20600</v>
      </c>
      <c r="F180" s="78" t="str">
        <f t="shared" si="41"/>
        <v>20600221102024</v>
      </c>
      <c r="G180" s="89" t="s">
        <v>35</v>
      </c>
      <c r="H180" s="90">
        <v>836200</v>
      </c>
      <c r="I180" s="65">
        <v>836200</v>
      </c>
      <c r="J180" s="81">
        <v>0</v>
      </c>
      <c r="K180" s="65"/>
      <c r="L180" s="65">
        <f t="shared" si="32"/>
        <v>836200</v>
      </c>
      <c r="M180" s="65">
        <f t="shared" si="33"/>
        <v>0</v>
      </c>
      <c r="N180" s="65">
        <f t="shared" si="34"/>
        <v>668960</v>
      </c>
      <c r="O180" s="66">
        <f t="shared" si="35"/>
        <v>0</v>
      </c>
      <c r="P180" s="82">
        <f t="shared" si="36"/>
        <v>1</v>
      </c>
      <c r="Q180" s="63"/>
      <c r="R180" s="49">
        <f t="shared" si="37"/>
        <v>167240</v>
      </c>
      <c r="S180" s="49">
        <v>215736.17</v>
      </c>
      <c r="T180" s="49">
        <f>VLOOKUP(C180,[2]Sheet2!$A$1:$B$65536,2,FALSE)</f>
        <v>36336.98</v>
      </c>
      <c r="U180" s="49">
        <f t="shared" si="43"/>
        <v>179399.19</v>
      </c>
      <c r="V180" s="83">
        <f t="shared" si="38"/>
        <v>12159.19</v>
      </c>
      <c r="W180" s="49">
        <f t="shared" si="46"/>
        <v>0</v>
      </c>
      <c r="X180" s="49">
        <f t="shared" si="42"/>
        <v>0</v>
      </c>
      <c r="Y180" s="49">
        <f t="shared" si="47"/>
        <v>0.2</v>
      </c>
      <c r="AA180" s="84">
        <v>-12159.19</v>
      </c>
      <c r="AB180" s="85">
        <v>-12159.19</v>
      </c>
      <c r="AC180" s="65"/>
      <c r="AD180" s="49"/>
      <c r="AE180" s="49">
        <f>VLOOKUP(F180,[1]Sheet1!$D$7:$O$12666,12,FALSE)</f>
        <v>215736.17</v>
      </c>
      <c r="AF180" s="84"/>
    </row>
    <row r="181" s="49" customFormat="1" ht="20" customHeight="1" spans="1:32">
      <c r="A181" s="86">
        <v>180</v>
      </c>
      <c r="B181" s="87" t="s">
        <v>167</v>
      </c>
      <c r="C181" s="102">
        <v>241002005</v>
      </c>
      <c r="D181" s="78" t="str">
        <f t="shared" si="40"/>
        <v>10</v>
      </c>
      <c r="E181" s="88">
        <v>20600</v>
      </c>
      <c r="F181" s="78" t="str">
        <f t="shared" si="41"/>
        <v>20600241002005</v>
      </c>
      <c r="G181" s="89" t="s">
        <v>37</v>
      </c>
      <c r="H181" s="90">
        <v>250000</v>
      </c>
      <c r="I181" s="65">
        <v>125000</v>
      </c>
      <c r="J181" s="81">
        <v>0</v>
      </c>
      <c r="K181" s="65">
        <v>125000</v>
      </c>
      <c r="L181" s="65">
        <f t="shared" si="32"/>
        <v>250000</v>
      </c>
      <c r="M181" s="65">
        <f t="shared" si="33"/>
        <v>0</v>
      </c>
      <c r="N181" s="65">
        <f t="shared" si="34"/>
        <v>200000</v>
      </c>
      <c r="O181" s="66">
        <f t="shared" si="35"/>
        <v>0</v>
      </c>
      <c r="P181" s="82">
        <f t="shared" si="36"/>
        <v>1</v>
      </c>
      <c r="Q181" s="63"/>
      <c r="R181" s="49">
        <f t="shared" si="37"/>
        <v>50000</v>
      </c>
      <c r="S181" s="49">
        <v>164887.37</v>
      </c>
      <c r="T181" s="49">
        <f>VLOOKUP(C181,[2]Sheet2!$A$1:$B$65536,2,FALSE)</f>
        <v>19178.57</v>
      </c>
      <c r="U181" s="49">
        <f t="shared" si="43"/>
        <v>145708.8</v>
      </c>
      <c r="V181" s="83">
        <f t="shared" si="38"/>
        <v>95708.8</v>
      </c>
      <c r="W181" s="49">
        <f t="shared" si="46"/>
        <v>0</v>
      </c>
      <c r="X181" s="49">
        <f t="shared" si="42"/>
        <v>0</v>
      </c>
      <c r="Y181" s="49">
        <f t="shared" si="47"/>
        <v>0.2</v>
      </c>
      <c r="AA181" s="84">
        <v>-95708.8</v>
      </c>
      <c r="AB181" s="85">
        <v>-95708.8</v>
      </c>
      <c r="AC181" s="65"/>
      <c r="AD181" s="49"/>
      <c r="AE181" s="49">
        <f>VLOOKUP(F181,[1]Sheet1!$D$7:$O$12666,12,FALSE)</f>
        <v>164887.37</v>
      </c>
      <c r="AF181" s="84"/>
    </row>
    <row r="182" s="49" customFormat="1" ht="20" customHeight="1" spans="1:32">
      <c r="A182" s="86">
        <v>181</v>
      </c>
      <c r="B182" s="87" t="s">
        <v>167</v>
      </c>
      <c r="C182" s="102">
        <v>221103008</v>
      </c>
      <c r="D182" s="78" t="str">
        <f t="shared" si="40"/>
        <v>11</v>
      </c>
      <c r="E182" s="88">
        <v>20600</v>
      </c>
      <c r="F182" s="78" t="str">
        <f t="shared" si="41"/>
        <v>20600221103008</v>
      </c>
      <c r="G182" s="89" t="s">
        <v>38</v>
      </c>
      <c r="H182" s="90">
        <v>700000</v>
      </c>
      <c r="I182" s="65">
        <v>350000</v>
      </c>
      <c r="J182" s="81">
        <v>0</v>
      </c>
      <c r="K182" s="65">
        <v>350000</v>
      </c>
      <c r="L182" s="65">
        <f t="shared" si="32"/>
        <v>700000</v>
      </c>
      <c r="M182" s="65">
        <f t="shared" si="33"/>
        <v>0</v>
      </c>
      <c r="N182" s="65">
        <f t="shared" si="34"/>
        <v>560000</v>
      </c>
      <c r="O182" s="66">
        <f t="shared" si="35"/>
        <v>0</v>
      </c>
      <c r="P182" s="82">
        <f t="shared" si="36"/>
        <v>1</v>
      </c>
      <c r="Q182" s="63"/>
      <c r="R182" s="49">
        <f t="shared" si="37"/>
        <v>140000</v>
      </c>
      <c r="S182" s="49">
        <v>260175.58</v>
      </c>
      <c r="T182" s="49">
        <f>VLOOKUP(C182,[2]Sheet2!$A$1:$B$65536,2,FALSE)</f>
        <v>180200</v>
      </c>
      <c r="U182" s="49">
        <f t="shared" si="43"/>
        <v>79975.58</v>
      </c>
      <c r="V182" s="49">
        <f t="shared" si="38"/>
        <v>0</v>
      </c>
      <c r="W182" s="49">
        <f t="shared" si="46"/>
        <v>60024.42</v>
      </c>
      <c r="X182" s="49">
        <f t="shared" si="42"/>
        <v>0</v>
      </c>
      <c r="Y182" s="49">
        <f t="shared" si="47"/>
        <v>0.114250828571429</v>
      </c>
      <c r="AA182" s="84"/>
      <c r="AB182" s="85"/>
      <c r="AC182" s="65"/>
      <c r="AD182" s="49"/>
      <c r="AE182" s="49">
        <f>VLOOKUP(F182,[1]Sheet1!$D$7:$O$12666,12,FALSE)</f>
        <v>260175.58</v>
      </c>
    </row>
    <row r="183" s="49" customFormat="1" ht="20" customHeight="1" spans="1:32">
      <c r="A183" s="86">
        <v>182</v>
      </c>
      <c r="B183" s="87" t="s">
        <v>167</v>
      </c>
      <c r="C183" s="102">
        <v>221102025</v>
      </c>
      <c r="D183" s="78" t="str">
        <f t="shared" si="40"/>
        <v>11</v>
      </c>
      <c r="E183" s="88">
        <v>20600</v>
      </c>
      <c r="F183" s="78" t="str">
        <f t="shared" si="41"/>
        <v>20600221102025</v>
      </c>
      <c r="G183" s="89" t="s">
        <v>40</v>
      </c>
      <c r="H183" s="90">
        <v>250000</v>
      </c>
      <c r="I183" s="65">
        <v>125000</v>
      </c>
      <c r="J183" s="81">
        <v>0</v>
      </c>
      <c r="K183" s="65">
        <v>125000</v>
      </c>
      <c r="L183" s="65">
        <f t="shared" si="32"/>
        <v>250000</v>
      </c>
      <c r="M183" s="65">
        <f t="shared" si="33"/>
        <v>0</v>
      </c>
      <c r="N183" s="65">
        <f t="shared" si="34"/>
        <v>200000</v>
      </c>
      <c r="O183" s="66">
        <f t="shared" si="35"/>
        <v>0</v>
      </c>
      <c r="P183" s="82">
        <f t="shared" si="36"/>
        <v>1</v>
      </c>
      <c r="Q183" s="63"/>
      <c r="R183" s="49">
        <f t="shared" si="37"/>
        <v>50000</v>
      </c>
      <c r="S183" s="49">
        <v>205758.17</v>
      </c>
      <c r="T183" s="49">
        <f>VLOOKUP(C183,[2]Sheet2!$A$1:$B$65536,2,FALSE)</f>
        <v>24000</v>
      </c>
      <c r="U183" s="49">
        <f t="shared" si="43"/>
        <v>181758.17</v>
      </c>
      <c r="V183" s="83">
        <f t="shared" si="38"/>
        <v>131758.17</v>
      </c>
      <c r="W183" s="49">
        <f t="shared" si="46"/>
        <v>0</v>
      </c>
      <c r="X183" s="49">
        <f t="shared" si="42"/>
        <v>0</v>
      </c>
      <c r="Y183" s="49">
        <f t="shared" si="47"/>
        <v>0.2</v>
      </c>
      <c r="AA183" s="84">
        <v>-131758.17</v>
      </c>
      <c r="AB183" s="85">
        <v>-131758.17</v>
      </c>
      <c r="AC183" s="65"/>
      <c r="AD183" s="49"/>
      <c r="AE183" s="49">
        <f>VLOOKUP(F183,[1]Sheet1!$D$7:$O$12666,12,FALSE)</f>
        <v>205758.17</v>
      </c>
      <c r="AF183" s="84"/>
    </row>
    <row r="184" s="49" customFormat="1" ht="20" customHeight="1" spans="1:32">
      <c r="A184" s="86">
        <v>183</v>
      </c>
      <c r="B184" s="87" t="s">
        <v>167</v>
      </c>
      <c r="C184" s="102">
        <v>221003018</v>
      </c>
      <c r="D184" s="78" t="str">
        <f t="shared" si="40"/>
        <v>10</v>
      </c>
      <c r="E184" s="88">
        <v>20600</v>
      </c>
      <c r="F184" s="78" t="str">
        <f t="shared" si="41"/>
        <v>20600221003018</v>
      </c>
      <c r="G184" s="89" t="s">
        <v>36</v>
      </c>
      <c r="H184" s="90">
        <v>90000</v>
      </c>
      <c r="I184" s="65">
        <v>45000</v>
      </c>
      <c r="J184" s="81">
        <v>0</v>
      </c>
      <c r="K184" s="65">
        <v>45000</v>
      </c>
      <c r="L184" s="65">
        <f t="shared" si="32"/>
        <v>90000</v>
      </c>
      <c r="M184" s="65">
        <f t="shared" si="33"/>
        <v>0</v>
      </c>
      <c r="N184" s="65">
        <f t="shared" si="34"/>
        <v>72000</v>
      </c>
      <c r="O184" s="66">
        <f t="shared" si="35"/>
        <v>0</v>
      </c>
      <c r="P184" s="82">
        <f t="shared" si="36"/>
        <v>1</v>
      </c>
      <c r="Q184" s="63"/>
      <c r="R184" s="49">
        <f t="shared" si="37"/>
        <v>18000</v>
      </c>
      <c r="S184" s="49">
        <v>52473.98</v>
      </c>
      <c r="T184" s="49">
        <f>VLOOKUP(C184,[2]Sheet2!$A$1:$B$65536,2,FALSE)</f>
        <v>1080</v>
      </c>
      <c r="U184" s="49">
        <f t="shared" si="43"/>
        <v>51393.98</v>
      </c>
      <c r="V184" s="83">
        <f t="shared" si="38"/>
        <v>33393.98</v>
      </c>
      <c r="W184" s="49">
        <f t="shared" si="46"/>
        <v>0</v>
      </c>
      <c r="X184" s="49">
        <f t="shared" si="42"/>
        <v>0</v>
      </c>
      <c r="Y184" s="49">
        <f t="shared" si="47"/>
        <v>0.2</v>
      </c>
      <c r="AA184" s="84">
        <v>-33393.98</v>
      </c>
      <c r="AB184" s="85">
        <v>-33393.98</v>
      </c>
      <c r="AC184" s="65"/>
      <c r="AD184" s="49"/>
      <c r="AE184" s="49">
        <f>VLOOKUP(F184,[1]Sheet1!$D$7:$O$12666,12,FALSE)</f>
        <v>52473.98</v>
      </c>
      <c r="AF184" s="84"/>
    </row>
    <row r="185" s="49" customFormat="1" ht="20" customHeight="1" spans="1:32">
      <c r="A185" s="86">
        <v>184</v>
      </c>
      <c r="B185" s="87" t="s">
        <v>167</v>
      </c>
      <c r="C185" s="102">
        <v>221012005</v>
      </c>
      <c r="D185" s="78" t="str">
        <f t="shared" si="40"/>
        <v>10</v>
      </c>
      <c r="E185" s="88">
        <v>20600</v>
      </c>
      <c r="F185" s="78" t="str">
        <f t="shared" si="41"/>
        <v>20600221012005</v>
      </c>
      <c r="G185" s="89" t="s">
        <v>39</v>
      </c>
      <c r="H185" s="90">
        <v>50000</v>
      </c>
      <c r="I185" s="65">
        <v>25000</v>
      </c>
      <c r="J185" s="81">
        <v>0</v>
      </c>
      <c r="K185" s="65">
        <v>25000</v>
      </c>
      <c r="L185" s="65">
        <f t="shared" si="32"/>
        <v>50000</v>
      </c>
      <c r="M185" s="65">
        <f t="shared" si="33"/>
        <v>0</v>
      </c>
      <c r="N185" s="65">
        <f t="shared" si="34"/>
        <v>40000</v>
      </c>
      <c r="O185" s="66">
        <f t="shared" si="35"/>
        <v>0</v>
      </c>
      <c r="P185" s="82">
        <f t="shared" si="36"/>
        <v>1</v>
      </c>
      <c r="Q185" s="63"/>
      <c r="R185" s="49">
        <f t="shared" si="37"/>
        <v>10000</v>
      </c>
      <c r="S185" s="49">
        <v>42764</v>
      </c>
      <c r="T185" s="49">
        <f>VLOOKUP(C185,[2]Sheet2!$A$1:$B$65536,2,FALSE)</f>
        <v>13725</v>
      </c>
      <c r="U185" s="49">
        <f t="shared" si="43"/>
        <v>29039</v>
      </c>
      <c r="V185" s="83">
        <f t="shared" si="38"/>
        <v>19039</v>
      </c>
      <c r="W185" s="49">
        <f t="shared" si="46"/>
        <v>0</v>
      </c>
      <c r="X185" s="49">
        <f t="shared" si="42"/>
        <v>0</v>
      </c>
      <c r="Z185" s="49">
        <f>(U185+W185)/H185</f>
        <v>0.58078</v>
      </c>
      <c r="AA185" s="84">
        <v>-19039</v>
      </c>
      <c r="AB185" s="85">
        <v>-19039</v>
      </c>
      <c r="AC185" s="65"/>
      <c r="AD185" s="49"/>
      <c r="AE185" s="49">
        <f>VLOOKUP(F185,[1]Sheet1!$D$7:$O$12666,12,FALSE)</f>
        <v>42764</v>
      </c>
      <c r="AF185" s="84"/>
    </row>
    <row r="186" s="49" customFormat="1" ht="20" customHeight="1" spans="1:32">
      <c r="A186" s="86">
        <v>185</v>
      </c>
      <c r="B186" s="87" t="s">
        <v>67</v>
      </c>
      <c r="C186" s="102">
        <v>221101001</v>
      </c>
      <c r="D186" s="78" t="str">
        <f t="shared" si="40"/>
        <v>11</v>
      </c>
      <c r="E186" s="88">
        <v>21500</v>
      </c>
      <c r="F186" s="78" t="str">
        <f t="shared" si="41"/>
        <v>21500221101001</v>
      </c>
      <c r="G186" s="89" t="s">
        <v>168</v>
      </c>
      <c r="H186" s="90">
        <v>18071466</v>
      </c>
      <c r="I186" s="65">
        <v>18071466</v>
      </c>
      <c r="J186" s="81">
        <v>0</v>
      </c>
      <c r="K186" s="65"/>
      <c r="L186" s="65">
        <f t="shared" si="32"/>
        <v>18071466</v>
      </c>
      <c r="M186" s="65">
        <f t="shared" si="33"/>
        <v>0</v>
      </c>
      <c r="N186" s="65">
        <f t="shared" si="34"/>
        <v>14457172.8</v>
      </c>
      <c r="O186" s="66">
        <f t="shared" si="35"/>
        <v>0</v>
      </c>
      <c r="P186" s="82">
        <f t="shared" si="36"/>
        <v>1</v>
      </c>
      <c r="Q186" s="63"/>
      <c r="R186" s="49">
        <f t="shared" si="37"/>
        <v>3614293.2</v>
      </c>
      <c r="S186" s="49">
        <v>1527445.81</v>
      </c>
      <c r="T186" s="49">
        <f>VLOOKUP(C186,[2]Sheet2!$A$1:$B$65536,2,FALSE)</f>
        <v>72357</v>
      </c>
      <c r="U186" s="49">
        <f t="shared" si="43"/>
        <v>1455088.81</v>
      </c>
      <c r="V186" s="49">
        <f t="shared" si="38"/>
        <v>0</v>
      </c>
      <c r="W186" s="49">
        <f t="shared" si="46"/>
        <v>2159204.39</v>
      </c>
      <c r="X186" s="83">
        <f t="shared" si="42"/>
        <v>0</v>
      </c>
      <c r="Z186" s="49">
        <f>(U186+W186)/H186</f>
        <v>0.2</v>
      </c>
      <c r="AA186" s="84">
        <v>0</v>
      </c>
      <c r="AB186" s="65"/>
      <c r="AC186" s="85">
        <v>0</v>
      </c>
      <c r="AD186" s="49"/>
      <c r="AE186" s="49">
        <f>VLOOKUP(F186,[1]Sheet1!$D$7:$O$12666,12,FALSE)</f>
        <v>1527445.81</v>
      </c>
    </row>
    <row r="187" s="49" customFormat="1" ht="20" customHeight="1" spans="1:32">
      <c r="A187" s="86">
        <v>186</v>
      </c>
      <c r="B187" s="87" t="s">
        <v>70</v>
      </c>
      <c r="C187" s="88">
        <v>221108</v>
      </c>
      <c r="D187" s="78" t="str">
        <f t="shared" si="40"/>
        <v>11</v>
      </c>
      <c r="E187" s="88">
        <v>10800</v>
      </c>
      <c r="F187" s="78" t="str">
        <f t="shared" si="41"/>
        <v>10800221108</v>
      </c>
      <c r="G187" s="89" t="s">
        <v>169</v>
      </c>
      <c r="H187" s="90">
        <v>1700000</v>
      </c>
      <c r="I187" s="65">
        <v>1700000</v>
      </c>
      <c r="J187" s="81">
        <v>0</v>
      </c>
      <c r="K187" s="65"/>
      <c r="L187" s="65">
        <f t="shared" si="32"/>
        <v>1700000</v>
      </c>
      <c r="M187" s="65">
        <f t="shared" si="33"/>
        <v>0</v>
      </c>
      <c r="N187" s="65">
        <f t="shared" si="34"/>
        <v>1360000</v>
      </c>
      <c r="O187" s="66">
        <f t="shared" si="35"/>
        <v>0</v>
      </c>
      <c r="P187" s="82">
        <f t="shared" si="36"/>
        <v>1</v>
      </c>
      <c r="Q187" s="63"/>
      <c r="R187" s="49">
        <f t="shared" si="37"/>
        <v>340000</v>
      </c>
      <c r="S187" s="49">
        <v>6000</v>
      </c>
      <c r="T187" s="49"/>
      <c r="U187" s="49">
        <f t="shared" si="43"/>
        <v>6000</v>
      </c>
      <c r="V187" s="49">
        <f t="shared" si="38"/>
        <v>0</v>
      </c>
      <c r="W187" s="49">
        <f t="shared" si="46"/>
        <v>334000</v>
      </c>
      <c r="X187" s="83">
        <f t="shared" si="42"/>
        <v>0</v>
      </c>
      <c r="Z187" s="49">
        <f>(U187+W187)/H187</f>
        <v>0.2</v>
      </c>
      <c r="AA187" s="84">
        <v>0</v>
      </c>
      <c r="AB187" s="65"/>
      <c r="AC187" s="85">
        <v>0</v>
      </c>
      <c r="AD187" s="49"/>
      <c r="AE187" s="49">
        <f>VLOOKUP(F187,[1]Sheet1!$D$7:$O$12666,12,FALSE)</f>
        <v>6000</v>
      </c>
    </row>
    <row r="188" s="49" customFormat="1" ht="20" customHeight="1" spans="1:32">
      <c r="A188" s="86">
        <v>187</v>
      </c>
      <c r="B188" s="87" t="s">
        <v>67</v>
      </c>
      <c r="C188" s="102" t="s">
        <v>170</v>
      </c>
      <c r="D188" s="78" t="str">
        <f t="shared" si="40"/>
        <v>11</v>
      </c>
      <c r="E188" s="88">
        <v>21500</v>
      </c>
      <c r="F188" s="78" t="str">
        <f t="shared" si="41"/>
        <v>21500221101004</v>
      </c>
      <c r="G188" s="89" t="s">
        <v>171</v>
      </c>
      <c r="H188" s="90">
        <v>99000</v>
      </c>
      <c r="I188" s="65">
        <v>99000</v>
      </c>
      <c r="J188" s="81">
        <v>0</v>
      </c>
      <c r="K188" s="65"/>
      <c r="L188" s="65">
        <f t="shared" si="32"/>
        <v>99000</v>
      </c>
      <c r="M188" s="65">
        <f t="shared" si="33"/>
        <v>0</v>
      </c>
      <c r="N188" s="65">
        <f t="shared" si="34"/>
        <v>79200</v>
      </c>
      <c r="O188" s="66">
        <f t="shared" si="35"/>
        <v>0</v>
      </c>
      <c r="P188" s="82">
        <f t="shared" si="36"/>
        <v>1</v>
      </c>
      <c r="Q188" s="63"/>
      <c r="R188" s="49">
        <f t="shared" si="37"/>
        <v>19800</v>
      </c>
      <c r="S188" s="49">
        <v>115422.12</v>
      </c>
      <c r="T188" s="49"/>
      <c r="U188" s="49">
        <f t="shared" si="43"/>
        <v>115422.12</v>
      </c>
      <c r="V188" s="83">
        <f t="shared" si="38"/>
        <v>95622.12</v>
      </c>
      <c r="W188" s="49">
        <f t="shared" si="46"/>
        <v>0</v>
      </c>
      <c r="Y188" s="49">
        <f>(U188-V188)/H188</f>
        <v>0.2</v>
      </c>
      <c r="AA188" s="84">
        <v>-95622.12</v>
      </c>
      <c r="AB188" s="85">
        <v>-95622.12</v>
      </c>
      <c r="AC188" s="65"/>
      <c r="AE188" s="49">
        <f>VLOOKUP(F188,[1]Sheet1!$D$7:$O$12666,12,FALSE)</f>
        <v>115422.12</v>
      </c>
      <c r="AF188" s="84"/>
    </row>
    <row r="189" s="49" customFormat="1" ht="20" customHeight="1" spans="1:32">
      <c r="A189" s="86">
        <v>188</v>
      </c>
      <c r="B189" s="87" t="s">
        <v>70</v>
      </c>
      <c r="C189" s="88">
        <v>251005</v>
      </c>
      <c r="D189" s="78" t="str">
        <f t="shared" si="40"/>
        <v>10</v>
      </c>
      <c r="E189" s="88">
        <v>10800</v>
      </c>
      <c r="F189" s="78" t="str">
        <f t="shared" si="41"/>
        <v>10800251005</v>
      </c>
      <c r="G189" s="89" t="s">
        <v>172</v>
      </c>
      <c r="H189" s="90">
        <v>400000</v>
      </c>
      <c r="I189" s="65">
        <v>400000</v>
      </c>
      <c r="J189" s="81">
        <v>0</v>
      </c>
      <c r="K189" s="65"/>
      <c r="L189" s="65">
        <f t="shared" si="32"/>
        <v>400000</v>
      </c>
      <c r="M189" s="65">
        <f t="shared" si="33"/>
        <v>0</v>
      </c>
      <c r="N189" s="65">
        <f t="shared" si="34"/>
        <v>320000</v>
      </c>
      <c r="O189" s="66">
        <f t="shared" si="35"/>
        <v>0</v>
      </c>
      <c r="P189" s="82">
        <f t="shared" si="36"/>
        <v>1</v>
      </c>
      <c r="Q189" s="63"/>
      <c r="R189" s="49">
        <f t="shared" si="37"/>
        <v>80000</v>
      </c>
      <c r="S189" s="49">
        <v>74500</v>
      </c>
      <c r="T189" s="49"/>
      <c r="U189" s="49">
        <f t="shared" si="43"/>
        <v>74500</v>
      </c>
      <c r="V189" s="49">
        <f t="shared" si="38"/>
        <v>0</v>
      </c>
      <c r="W189" s="49">
        <f t="shared" si="46"/>
        <v>5500</v>
      </c>
      <c r="X189" s="83">
        <f t="shared" ref="X189:X218" si="48">IF(W189&gt;M189,M189,W189)</f>
        <v>0</v>
      </c>
      <c r="Z189" s="49">
        <f>(U189+W189)/H189</f>
        <v>0.2</v>
      </c>
      <c r="AA189" s="84">
        <v>0</v>
      </c>
      <c r="AB189" s="65"/>
      <c r="AC189" s="85">
        <v>0</v>
      </c>
      <c r="AD189" s="49"/>
      <c r="AE189" s="49">
        <f>VLOOKUP(F189,[1]Sheet1!$D$7:$O$12666,12,FALSE)</f>
        <v>74500</v>
      </c>
    </row>
    <row r="190" s="50" customFormat="1" ht="20" customHeight="1" spans="1:32">
      <c r="A190" s="91">
        <v>189</v>
      </c>
      <c r="B190" s="92" t="s">
        <v>70</v>
      </c>
      <c r="C190" s="93">
        <v>220629</v>
      </c>
      <c r="D190" s="94" t="str">
        <f t="shared" si="40"/>
        <v>06</v>
      </c>
      <c r="E190" s="93">
        <v>10800</v>
      </c>
      <c r="F190" s="94" t="str">
        <f t="shared" si="41"/>
        <v>10800220629</v>
      </c>
      <c r="G190" s="95" t="s">
        <v>173</v>
      </c>
      <c r="H190" s="96">
        <v>1300000</v>
      </c>
      <c r="I190" s="97">
        <v>1300000</v>
      </c>
      <c r="J190" s="98">
        <v>0</v>
      </c>
      <c r="K190" s="97"/>
      <c r="L190" s="97">
        <f t="shared" si="32"/>
        <v>1300000</v>
      </c>
      <c r="M190" s="97">
        <f t="shared" si="33"/>
        <v>0</v>
      </c>
      <c r="N190" s="97">
        <f t="shared" si="34"/>
        <v>1040000</v>
      </c>
      <c r="O190" s="66">
        <f t="shared" si="35"/>
        <v>0</v>
      </c>
      <c r="P190" s="99">
        <f t="shared" si="36"/>
        <v>1</v>
      </c>
      <c r="Q190" s="63"/>
      <c r="R190" s="50">
        <f t="shared" si="37"/>
        <v>260000</v>
      </c>
      <c r="S190" s="50">
        <v>304095.5</v>
      </c>
      <c r="T190" s="49">
        <f>VLOOKUP(C190,[2]Sheet2!$A$1:$B$65536,2,FALSE)</f>
        <v>400</v>
      </c>
      <c r="U190" s="50">
        <f t="shared" si="43"/>
        <v>303695.5</v>
      </c>
      <c r="V190" s="50">
        <f t="shared" si="38"/>
        <v>43695.5</v>
      </c>
      <c r="W190" s="50">
        <f t="shared" si="46"/>
        <v>0</v>
      </c>
      <c r="X190" s="50">
        <f t="shared" si="48"/>
        <v>0</v>
      </c>
      <c r="Y190" s="49">
        <f>(U190-V190)/H190</f>
        <v>0.2</v>
      </c>
      <c r="Z190" s="49"/>
      <c r="AA190" s="100"/>
      <c r="AB190" s="101"/>
      <c r="AC190" s="97"/>
      <c r="AD190" s="50"/>
      <c r="AE190" s="49">
        <f>VLOOKUP(F190,[1]Sheet1!$D$7:$O$12666,12,FALSE)</f>
        <v>304095.5</v>
      </c>
    </row>
    <row r="191" s="49" customFormat="1" ht="20" customHeight="1" spans="1:32">
      <c r="A191" s="86">
        <v>190</v>
      </c>
      <c r="B191" s="87" t="s">
        <v>70</v>
      </c>
      <c r="C191" s="88">
        <v>221009</v>
      </c>
      <c r="D191" s="78" t="str">
        <f t="shared" si="40"/>
        <v>10</v>
      </c>
      <c r="E191" s="88">
        <v>10800</v>
      </c>
      <c r="F191" s="78" t="str">
        <f t="shared" si="41"/>
        <v>10800221009</v>
      </c>
      <c r="G191" s="89" t="s">
        <v>174</v>
      </c>
      <c r="H191" s="90">
        <v>3000000</v>
      </c>
      <c r="I191" s="65">
        <v>1800000</v>
      </c>
      <c r="J191" s="81">
        <v>750000</v>
      </c>
      <c r="K191" s="65">
        <v>450000</v>
      </c>
      <c r="L191" s="65">
        <f t="shared" si="32"/>
        <v>3000000</v>
      </c>
      <c r="M191" s="65">
        <f t="shared" si="33"/>
        <v>0</v>
      </c>
      <c r="N191" s="65">
        <f t="shared" si="34"/>
        <v>2400000</v>
      </c>
      <c r="O191" s="66">
        <f t="shared" si="35"/>
        <v>0</v>
      </c>
      <c r="P191" s="82">
        <f t="shared" si="36"/>
        <v>1</v>
      </c>
      <c r="Q191" s="63"/>
      <c r="R191" s="49">
        <f t="shared" si="37"/>
        <v>600000</v>
      </c>
      <c r="S191" s="49">
        <v>31.63</v>
      </c>
      <c r="T191" s="49"/>
      <c r="U191" s="49">
        <f t="shared" si="43"/>
        <v>31.63</v>
      </c>
      <c r="V191" s="49">
        <f t="shared" si="38"/>
        <v>0</v>
      </c>
      <c r="W191" s="49">
        <f t="shared" si="46"/>
        <v>599968.37</v>
      </c>
      <c r="X191" s="83">
        <f t="shared" si="48"/>
        <v>0</v>
      </c>
      <c r="Z191" s="49">
        <f>(U191+W191)/H191</f>
        <v>0.2</v>
      </c>
      <c r="AA191" s="84">
        <v>0</v>
      </c>
      <c r="AB191" s="65"/>
      <c r="AC191" s="85">
        <v>0</v>
      </c>
      <c r="AD191" s="49"/>
      <c r="AE191" s="49">
        <f>VLOOKUP(F191,[1]Sheet1!$D$7:$O$12666,12,FALSE)</f>
        <v>31.63</v>
      </c>
    </row>
    <row r="192" s="49" customFormat="1" ht="20" customHeight="1" spans="1:32">
      <c r="A192" s="86">
        <v>191</v>
      </c>
      <c r="B192" s="87" t="s">
        <v>72</v>
      </c>
      <c r="C192" s="104">
        <v>221102008</v>
      </c>
      <c r="D192" s="78" t="str">
        <f t="shared" si="40"/>
        <v>11</v>
      </c>
      <c r="E192" s="88">
        <v>30500</v>
      </c>
      <c r="F192" s="78" t="str">
        <f t="shared" si="41"/>
        <v>30500221102008</v>
      </c>
      <c r="G192" s="89" t="s">
        <v>175</v>
      </c>
      <c r="H192" s="90">
        <v>314300</v>
      </c>
      <c r="I192" s="65">
        <v>314300</v>
      </c>
      <c r="J192" s="81">
        <v>0</v>
      </c>
      <c r="K192" s="65"/>
      <c r="L192" s="65">
        <f t="shared" si="32"/>
        <v>314300</v>
      </c>
      <c r="M192" s="65">
        <f t="shared" si="33"/>
        <v>0</v>
      </c>
      <c r="N192" s="65">
        <f t="shared" si="34"/>
        <v>251440</v>
      </c>
      <c r="O192" s="66">
        <f t="shared" si="35"/>
        <v>0</v>
      </c>
      <c r="P192" s="82">
        <f t="shared" si="36"/>
        <v>1</v>
      </c>
      <c r="Q192" s="63"/>
      <c r="R192" s="49">
        <f t="shared" si="37"/>
        <v>62860</v>
      </c>
      <c r="S192" s="49">
        <v>32650.84</v>
      </c>
      <c r="T192" s="49">
        <f>VLOOKUP(C192,[2]Sheet2!$A$1:$B$65536,2,FALSE)</f>
        <v>33430</v>
      </c>
      <c r="U192" s="49">
        <f t="shared" si="43"/>
        <v>-779.16</v>
      </c>
      <c r="V192" s="49">
        <f t="shared" si="38"/>
        <v>0</v>
      </c>
      <c r="W192" s="49">
        <f t="shared" si="46"/>
        <v>63639.16</v>
      </c>
      <c r="X192" s="83">
        <f t="shared" si="48"/>
        <v>0</v>
      </c>
      <c r="Z192" s="49">
        <f>(U192+W192)/H192</f>
        <v>0.2</v>
      </c>
      <c r="AA192" s="84">
        <v>0</v>
      </c>
      <c r="AB192" s="65"/>
      <c r="AC192" s="85">
        <v>0</v>
      </c>
      <c r="AD192" s="49"/>
      <c r="AE192" s="49">
        <f>VLOOKUP(F192,[1]Sheet1!$D$7:$O$12666,12,FALSE)</f>
        <v>32650.84</v>
      </c>
    </row>
    <row r="193" s="49" customFormat="1" ht="20" customHeight="1" spans="1:48">
      <c r="A193" s="86">
        <v>192</v>
      </c>
      <c r="B193" s="87" t="s">
        <v>102</v>
      </c>
      <c r="C193" s="102">
        <v>221001083</v>
      </c>
      <c r="D193" s="78" t="str">
        <f t="shared" si="40"/>
        <v>10</v>
      </c>
      <c r="E193" s="88">
        <v>21100</v>
      </c>
      <c r="F193" s="78" t="str">
        <f t="shared" si="41"/>
        <v>21100221001083</v>
      </c>
      <c r="G193" s="89" t="s">
        <v>176</v>
      </c>
      <c r="H193" s="90">
        <v>1507100</v>
      </c>
      <c r="I193" s="65">
        <v>1507100</v>
      </c>
      <c r="J193" s="81">
        <v>0</v>
      </c>
      <c r="K193" s="65"/>
      <c r="L193" s="65">
        <f t="shared" si="32"/>
        <v>1507100</v>
      </c>
      <c r="M193" s="65">
        <f t="shared" si="33"/>
        <v>0</v>
      </c>
      <c r="N193" s="65">
        <f t="shared" si="34"/>
        <v>1205680</v>
      </c>
      <c r="O193" s="66">
        <f t="shared" si="35"/>
        <v>0</v>
      </c>
      <c r="P193" s="82">
        <f t="shared" si="36"/>
        <v>1</v>
      </c>
      <c r="Q193" s="63"/>
      <c r="R193" s="49">
        <f t="shared" si="37"/>
        <v>301420</v>
      </c>
      <c r="S193" s="49">
        <v>295198.38</v>
      </c>
      <c r="T193" s="49">
        <f>VLOOKUP(C193,[2]Sheet2!$A$1:$B$65536,2,FALSE)</f>
        <v>187904</v>
      </c>
      <c r="U193" s="49">
        <f t="shared" si="43"/>
        <v>107294.38</v>
      </c>
      <c r="V193" s="49">
        <f t="shared" si="38"/>
        <v>0</v>
      </c>
      <c r="W193" s="49">
        <f t="shared" si="46"/>
        <v>194125.62</v>
      </c>
      <c r="X193" s="83">
        <f t="shared" si="48"/>
        <v>0</v>
      </c>
      <c r="Z193" s="49">
        <f>(U193+W193)/H193</f>
        <v>0.2</v>
      </c>
      <c r="AA193" s="84">
        <v>0</v>
      </c>
      <c r="AB193" s="65"/>
      <c r="AC193" s="85">
        <v>0</v>
      </c>
      <c r="AD193" s="49"/>
      <c r="AE193" s="49">
        <f>VLOOKUP(F193,[1]Sheet1!$D$7:$O$12666,12,FALSE)</f>
        <v>295198.38</v>
      </c>
    </row>
    <row r="194" s="49" customFormat="1" ht="20" customHeight="1" spans="1:48">
      <c r="A194" s="86">
        <v>193</v>
      </c>
      <c r="B194" s="87" t="s">
        <v>102</v>
      </c>
      <c r="C194" s="102">
        <v>221001172</v>
      </c>
      <c r="D194" s="78" t="str">
        <f t="shared" si="40"/>
        <v>10</v>
      </c>
      <c r="E194" s="88">
        <v>21100</v>
      </c>
      <c r="F194" s="78" t="str">
        <f t="shared" si="41"/>
        <v>21100221001172</v>
      </c>
      <c r="G194" s="89" t="s">
        <v>34</v>
      </c>
      <c r="H194" s="90">
        <v>40000</v>
      </c>
      <c r="I194" s="65">
        <v>20000</v>
      </c>
      <c r="J194" s="81">
        <v>10000</v>
      </c>
      <c r="K194" s="65">
        <v>10000</v>
      </c>
      <c r="L194" s="65">
        <f t="shared" ref="L194:L257" si="49">SUM(I194:K194)</f>
        <v>40000</v>
      </c>
      <c r="M194" s="65">
        <f t="shared" ref="M194:M257" si="50">H194-I194-J194-K194</f>
        <v>0</v>
      </c>
      <c r="N194" s="65">
        <f t="shared" ref="N194:N257" si="51">H194*0.8</f>
        <v>32000</v>
      </c>
      <c r="O194" s="66">
        <f t="shared" ref="O194:O257" si="52">IF(L194&gt;=N194,0,(N194-L194))</f>
        <v>0</v>
      </c>
      <c r="P194" s="82">
        <f t="shared" ref="P194:P257" si="53">ROUND(L194/H194,2)</f>
        <v>1</v>
      </c>
      <c r="Q194" s="63"/>
      <c r="R194" s="49">
        <f t="shared" ref="R194:R257" si="54">H194*0.2</f>
        <v>8000</v>
      </c>
      <c r="S194" s="49">
        <v>25060</v>
      </c>
      <c r="T194" s="49">
        <f>VLOOKUP(C194,[2]Sheet2!$A$1:$B$65536,2,FALSE)</f>
        <v>14940</v>
      </c>
      <c r="U194" s="49">
        <f t="shared" si="43"/>
        <v>10120</v>
      </c>
      <c r="V194" s="83">
        <f t="shared" ref="V194:V257" si="55">IF(U194&gt;=R194,(U194-R194),0)</f>
        <v>2120</v>
      </c>
      <c r="W194" s="49">
        <f t="shared" si="46"/>
        <v>0</v>
      </c>
      <c r="X194" s="49">
        <f t="shared" si="48"/>
        <v>0</v>
      </c>
      <c r="Y194" s="49">
        <f>(U194-V194)/H194</f>
        <v>0.2</v>
      </c>
      <c r="AA194" s="84">
        <v>-2120</v>
      </c>
      <c r="AB194" s="85">
        <v>-2120</v>
      </c>
      <c r="AC194" s="65"/>
      <c r="AD194" s="49"/>
      <c r="AE194" s="49">
        <f>VLOOKUP(F194,[1]Sheet1!$D$7:$O$12666,12,FALSE)</f>
        <v>25060</v>
      </c>
      <c r="AF194" s="84"/>
    </row>
    <row r="195" s="49" customFormat="1" ht="20" customHeight="1" spans="1:48">
      <c r="A195" s="86">
        <v>194</v>
      </c>
      <c r="B195" s="87" t="s">
        <v>102</v>
      </c>
      <c r="C195" s="102">
        <v>221102033</v>
      </c>
      <c r="D195" s="78" t="str">
        <f t="shared" ref="D195:D258" si="56">MID(C195,3,2)</f>
        <v>11</v>
      </c>
      <c r="E195" s="88">
        <v>21100</v>
      </c>
      <c r="F195" s="78" t="str">
        <f t="shared" ref="F195:F258" si="57">E195&amp;C195</f>
        <v>21100221102033</v>
      </c>
      <c r="G195" s="89" t="s">
        <v>35</v>
      </c>
      <c r="H195" s="90">
        <v>813400</v>
      </c>
      <c r="I195" s="65">
        <v>406700</v>
      </c>
      <c r="J195" s="81">
        <v>203350</v>
      </c>
      <c r="K195" s="65">
        <v>203350</v>
      </c>
      <c r="L195" s="65">
        <f t="shared" si="49"/>
        <v>813400</v>
      </c>
      <c r="M195" s="65">
        <f t="shared" si="50"/>
        <v>0</v>
      </c>
      <c r="N195" s="65">
        <f t="shared" si="51"/>
        <v>650720</v>
      </c>
      <c r="O195" s="66">
        <f t="shared" si="52"/>
        <v>0</v>
      </c>
      <c r="P195" s="82">
        <f t="shared" si="53"/>
        <v>1</v>
      </c>
      <c r="Q195" s="63"/>
      <c r="R195" s="49">
        <f t="shared" si="54"/>
        <v>162680</v>
      </c>
      <c r="S195" s="49">
        <v>331025.6</v>
      </c>
      <c r="T195" s="49">
        <f>VLOOKUP(C195,[2]Sheet2!$A$1:$B$65536,2,FALSE)</f>
        <v>35908.19</v>
      </c>
      <c r="U195" s="49">
        <f t="shared" si="43"/>
        <v>295117.41</v>
      </c>
      <c r="V195" s="83">
        <f t="shared" si="55"/>
        <v>132437.41</v>
      </c>
      <c r="W195" s="49">
        <f t="shared" si="46"/>
        <v>0</v>
      </c>
      <c r="X195" s="49">
        <f t="shared" si="48"/>
        <v>0</v>
      </c>
      <c r="Y195" s="49">
        <f>(U195-V195)/H195</f>
        <v>0.2</v>
      </c>
      <c r="AA195" s="84">
        <v>-132437.41</v>
      </c>
      <c r="AB195" s="85">
        <v>-132437.41</v>
      </c>
      <c r="AC195" s="65"/>
      <c r="AD195" s="49"/>
      <c r="AE195" s="49">
        <f>VLOOKUP(F195,[1]Sheet1!$D$7:$O$12666,12,FALSE)</f>
        <v>331025.6</v>
      </c>
      <c r="AF195" s="84"/>
    </row>
    <row r="196" s="49" customFormat="1" ht="20" customHeight="1" spans="1:48">
      <c r="A196" s="86">
        <v>195</v>
      </c>
      <c r="B196" s="87" t="s">
        <v>102</v>
      </c>
      <c r="C196" s="102">
        <v>221103013</v>
      </c>
      <c r="D196" s="78" t="str">
        <f t="shared" si="56"/>
        <v>11</v>
      </c>
      <c r="E196" s="88">
        <v>21100</v>
      </c>
      <c r="F196" s="78" t="str">
        <f t="shared" si="57"/>
        <v>21100221103013</v>
      </c>
      <c r="G196" s="89" t="s">
        <v>38</v>
      </c>
      <c r="H196" s="90">
        <v>320000</v>
      </c>
      <c r="I196" s="65">
        <v>320000</v>
      </c>
      <c r="J196" s="81">
        <v>0</v>
      </c>
      <c r="K196" s="65"/>
      <c r="L196" s="65">
        <f t="shared" si="49"/>
        <v>320000</v>
      </c>
      <c r="M196" s="65">
        <f t="shared" si="50"/>
        <v>0</v>
      </c>
      <c r="N196" s="65">
        <f t="shared" si="51"/>
        <v>256000</v>
      </c>
      <c r="O196" s="66">
        <f t="shared" si="52"/>
        <v>0</v>
      </c>
      <c r="P196" s="82">
        <f t="shared" si="53"/>
        <v>1</v>
      </c>
      <c r="Q196" s="63"/>
      <c r="R196" s="49">
        <f t="shared" si="54"/>
        <v>64000</v>
      </c>
      <c r="S196" s="49">
        <v>13703.23</v>
      </c>
      <c r="T196" s="49"/>
      <c r="U196" s="49">
        <f t="shared" si="43"/>
        <v>13703.23</v>
      </c>
      <c r="V196" s="49">
        <f t="shared" si="55"/>
        <v>0</v>
      </c>
      <c r="W196" s="49">
        <f t="shared" si="46"/>
        <v>50296.77</v>
      </c>
      <c r="X196" s="83">
        <f t="shared" si="48"/>
        <v>0</v>
      </c>
      <c r="Z196" s="49">
        <f>(U196+W196)/H196</f>
        <v>0.2</v>
      </c>
      <c r="AA196" s="84">
        <v>0</v>
      </c>
      <c r="AB196" s="65"/>
      <c r="AC196" s="85">
        <v>0</v>
      </c>
      <c r="AD196" s="49"/>
      <c r="AE196" s="49">
        <f>VLOOKUP(F196,[1]Sheet1!$D$7:$O$12666,12,FALSE)</f>
        <v>13703.23</v>
      </c>
    </row>
    <row r="197" s="49" customFormat="1" ht="20" customHeight="1" spans="1:48">
      <c r="A197" s="116">
        <v>196</v>
      </c>
      <c r="B197" s="110" t="s">
        <v>102</v>
      </c>
      <c r="C197" s="111">
        <v>221012010</v>
      </c>
      <c r="D197" s="78" t="str">
        <f t="shared" si="56"/>
        <v>10</v>
      </c>
      <c r="E197" s="112">
        <v>21100</v>
      </c>
      <c r="F197" s="78" t="str">
        <f t="shared" si="57"/>
        <v>21100221012010</v>
      </c>
      <c r="G197" s="113" t="s">
        <v>39</v>
      </c>
      <c r="H197" s="114">
        <v>16000</v>
      </c>
      <c r="I197" s="65">
        <v>20000</v>
      </c>
      <c r="J197" s="81">
        <v>0</v>
      </c>
      <c r="K197" s="65">
        <v>-4000</v>
      </c>
      <c r="L197" s="65">
        <f t="shared" si="49"/>
        <v>16000</v>
      </c>
      <c r="M197" s="65">
        <f t="shared" si="50"/>
        <v>0</v>
      </c>
      <c r="N197" s="65">
        <f t="shared" si="51"/>
        <v>12800</v>
      </c>
      <c r="O197" s="66">
        <f t="shared" si="52"/>
        <v>0</v>
      </c>
      <c r="P197" s="82">
        <f t="shared" si="53"/>
        <v>1</v>
      </c>
      <c r="Q197" s="63"/>
      <c r="R197" s="49">
        <f t="shared" si="54"/>
        <v>3200</v>
      </c>
      <c r="S197" s="49">
        <v>14342</v>
      </c>
      <c r="T197" s="49"/>
      <c r="U197" s="49">
        <f t="shared" si="43"/>
        <v>14342</v>
      </c>
      <c r="V197" s="83">
        <f t="shared" si="55"/>
        <v>11142</v>
      </c>
      <c r="W197" s="49">
        <f t="shared" si="46"/>
        <v>0</v>
      </c>
      <c r="X197" s="49">
        <f t="shared" si="48"/>
        <v>0</v>
      </c>
      <c r="Z197" s="49">
        <f>(U197+W197)/H197</f>
        <v>0.896375</v>
      </c>
      <c r="AA197" s="84">
        <v>-11142</v>
      </c>
      <c r="AB197" s="85">
        <v>-11142</v>
      </c>
      <c r="AC197" s="65"/>
      <c r="AD197" s="49"/>
      <c r="AE197" s="49">
        <f>VLOOKUP(F197,[1]Sheet1!$D$7:$O$12666,12,FALSE)</f>
        <v>14342</v>
      </c>
      <c r="AF197" s="84"/>
    </row>
    <row r="198" s="52" customFormat="1" ht="20" customHeight="1" spans="1:48">
      <c r="A198" s="86">
        <v>197</v>
      </c>
      <c r="B198" s="87" t="s">
        <v>102</v>
      </c>
      <c r="C198" s="102">
        <v>221001082</v>
      </c>
      <c r="D198" s="78" t="str">
        <f t="shared" si="56"/>
        <v>10</v>
      </c>
      <c r="E198" s="88">
        <v>21100</v>
      </c>
      <c r="F198" s="78" t="str">
        <f t="shared" si="57"/>
        <v>21100221001082</v>
      </c>
      <c r="G198" s="89" t="s">
        <v>177</v>
      </c>
      <c r="H198" s="90">
        <v>8000</v>
      </c>
      <c r="I198" s="65">
        <v>4000</v>
      </c>
      <c r="J198" s="81">
        <v>0</v>
      </c>
      <c r="K198" s="65">
        <v>4000</v>
      </c>
      <c r="L198" s="65">
        <f t="shared" si="49"/>
        <v>8000</v>
      </c>
      <c r="M198" s="65">
        <f t="shared" si="50"/>
        <v>0</v>
      </c>
      <c r="N198" s="65">
        <f t="shared" si="51"/>
        <v>6400</v>
      </c>
      <c r="O198" s="66">
        <f t="shared" si="52"/>
        <v>0</v>
      </c>
      <c r="P198" s="82">
        <f t="shared" si="53"/>
        <v>1</v>
      </c>
      <c r="Q198" s="63"/>
      <c r="R198" s="49">
        <f t="shared" si="54"/>
        <v>1600</v>
      </c>
      <c r="S198" s="49">
        <v>8000</v>
      </c>
      <c r="T198" s="49"/>
      <c r="U198" s="49">
        <f t="shared" si="43"/>
        <v>8000</v>
      </c>
      <c r="V198" s="83">
        <f t="shared" si="55"/>
        <v>6400</v>
      </c>
      <c r="W198" s="49">
        <f t="shared" si="46"/>
        <v>0</v>
      </c>
      <c r="X198" s="49">
        <f t="shared" si="48"/>
        <v>0</v>
      </c>
      <c r="Y198" s="49">
        <f>(U198-V198)/H198</f>
        <v>0.2</v>
      </c>
      <c r="Z198" s="49"/>
      <c r="AA198" s="84">
        <v>-6400</v>
      </c>
      <c r="AB198" s="85">
        <v>-6400</v>
      </c>
      <c r="AC198" s="65"/>
      <c r="AD198" s="49"/>
      <c r="AE198" s="49">
        <f>VLOOKUP(F198,[1]Sheet1!$D$7:$O$12666,12,FALSE)</f>
        <v>8000</v>
      </c>
      <c r="AF198" s="84"/>
      <c r="AG198" s="49"/>
      <c r="AH198" s="49"/>
      <c r="AI198" s="49"/>
      <c r="AJ198" s="49"/>
      <c r="AK198" s="49"/>
      <c r="AL198" s="49"/>
      <c r="AM198" s="49"/>
      <c r="AN198" s="49"/>
      <c r="AO198" s="49"/>
      <c r="AP198" s="49"/>
      <c r="AQ198" s="49"/>
      <c r="AR198" s="49"/>
      <c r="AS198" s="49"/>
      <c r="AT198" s="49"/>
      <c r="AU198" s="49"/>
      <c r="AV198" s="49"/>
    </row>
    <row r="199" s="50" customFormat="1" ht="20" customHeight="1" spans="1:48">
      <c r="A199" s="91">
        <v>198</v>
      </c>
      <c r="B199" s="92" t="s">
        <v>102</v>
      </c>
      <c r="C199" s="107">
        <v>221001084</v>
      </c>
      <c r="D199" s="94" t="str">
        <f t="shared" si="56"/>
        <v>10</v>
      </c>
      <c r="E199" s="93">
        <v>21100</v>
      </c>
      <c r="F199" s="94" t="str">
        <f t="shared" si="57"/>
        <v>21100221001084</v>
      </c>
      <c r="G199" s="95" t="s">
        <v>178</v>
      </c>
      <c r="H199" s="96">
        <v>540000</v>
      </c>
      <c r="I199" s="97">
        <v>270000</v>
      </c>
      <c r="J199" s="98">
        <v>0</v>
      </c>
      <c r="K199" s="97">
        <v>270000</v>
      </c>
      <c r="L199" s="97">
        <f t="shared" si="49"/>
        <v>540000</v>
      </c>
      <c r="M199" s="97">
        <f t="shared" si="50"/>
        <v>0</v>
      </c>
      <c r="N199" s="97">
        <f t="shared" si="51"/>
        <v>432000</v>
      </c>
      <c r="O199" s="66">
        <f t="shared" si="52"/>
        <v>0</v>
      </c>
      <c r="P199" s="99">
        <f t="shared" si="53"/>
        <v>1</v>
      </c>
      <c r="Q199" s="63"/>
      <c r="R199" s="50">
        <f t="shared" si="54"/>
        <v>108000</v>
      </c>
      <c r="S199" s="50">
        <v>897517.34</v>
      </c>
      <c r="T199" s="49"/>
      <c r="U199" s="50">
        <f t="shared" si="43"/>
        <v>897517.34</v>
      </c>
      <c r="V199" s="50">
        <f t="shared" si="55"/>
        <v>789517.34</v>
      </c>
      <c r="W199" s="50">
        <f t="shared" si="46"/>
        <v>0</v>
      </c>
      <c r="X199" s="50">
        <f t="shared" si="48"/>
        <v>0</v>
      </c>
      <c r="Y199" s="49">
        <f>(U199-V199)/H199</f>
        <v>0.2</v>
      </c>
      <c r="Z199" s="49"/>
      <c r="AA199" s="100"/>
      <c r="AB199" s="101"/>
      <c r="AC199" s="97"/>
      <c r="AD199" s="50"/>
      <c r="AE199" s="49">
        <f>VLOOKUP(F199,[1]Sheet1!$D$7:$O$12666,12,FALSE)</f>
        <v>897517.34</v>
      </c>
    </row>
    <row r="200" s="49" customFormat="1" ht="20" customHeight="1" spans="1:48">
      <c r="A200" s="86">
        <v>199</v>
      </c>
      <c r="B200" s="87" t="s">
        <v>74</v>
      </c>
      <c r="C200" s="102">
        <v>251107</v>
      </c>
      <c r="D200" s="78" t="str">
        <f t="shared" si="56"/>
        <v>11</v>
      </c>
      <c r="E200" s="88">
        <v>20800</v>
      </c>
      <c r="F200" s="78" t="str">
        <f t="shared" si="57"/>
        <v>20800251107</v>
      </c>
      <c r="G200" s="89" t="s">
        <v>179</v>
      </c>
      <c r="H200" s="90">
        <v>370000</v>
      </c>
      <c r="I200" s="65">
        <v>370000</v>
      </c>
      <c r="J200" s="81">
        <v>0</v>
      </c>
      <c r="K200" s="65"/>
      <c r="L200" s="65">
        <f t="shared" si="49"/>
        <v>370000</v>
      </c>
      <c r="M200" s="65">
        <f t="shared" si="50"/>
        <v>0</v>
      </c>
      <c r="N200" s="65">
        <f t="shared" si="51"/>
        <v>296000</v>
      </c>
      <c r="O200" s="66">
        <f t="shared" si="52"/>
        <v>0</v>
      </c>
      <c r="P200" s="82">
        <f t="shared" si="53"/>
        <v>1</v>
      </c>
      <c r="Q200" s="63"/>
      <c r="R200" s="49">
        <f t="shared" si="54"/>
        <v>74000</v>
      </c>
      <c r="S200" s="49">
        <v>123958.38</v>
      </c>
      <c r="T200" s="49">
        <f>VLOOKUP(C200,[2]Sheet2!$A$1:$B$65536,2,FALSE)</f>
        <v>3550</v>
      </c>
      <c r="U200" s="49">
        <f t="shared" si="43"/>
        <v>120408.38</v>
      </c>
      <c r="V200" s="83">
        <f t="shared" si="55"/>
        <v>46408.38</v>
      </c>
      <c r="W200" s="49">
        <f t="shared" si="46"/>
        <v>0</v>
      </c>
      <c r="X200" s="49">
        <f t="shared" si="48"/>
        <v>0</v>
      </c>
      <c r="Y200" s="49">
        <f>(U200-V200)/H200</f>
        <v>0.2</v>
      </c>
      <c r="AA200" s="84">
        <v>-46408.38</v>
      </c>
      <c r="AB200" s="85">
        <v>-46408.38</v>
      </c>
      <c r="AC200" s="65"/>
      <c r="AD200" s="49"/>
      <c r="AE200" s="49">
        <f>VLOOKUP(F200,[1]Sheet1!$D$7:$O$12666,12,FALSE)</f>
        <v>123958.38</v>
      </c>
      <c r="AF200" s="84"/>
    </row>
    <row r="201" s="49" customFormat="1" ht="20" customHeight="1" spans="1:48">
      <c r="A201" s="86">
        <v>200</v>
      </c>
      <c r="B201" s="87" t="s">
        <v>74</v>
      </c>
      <c r="C201" s="102">
        <v>221001080</v>
      </c>
      <c r="D201" s="78" t="str">
        <f t="shared" si="56"/>
        <v>10</v>
      </c>
      <c r="E201" s="88">
        <v>20800</v>
      </c>
      <c r="F201" s="78" t="str">
        <f t="shared" si="57"/>
        <v>20800221001080</v>
      </c>
      <c r="G201" s="89" t="s">
        <v>180</v>
      </c>
      <c r="H201" s="90">
        <v>97500</v>
      </c>
      <c r="I201" s="65">
        <v>48750</v>
      </c>
      <c r="J201" s="81">
        <v>48750</v>
      </c>
      <c r="K201" s="65"/>
      <c r="L201" s="65">
        <f t="shared" si="49"/>
        <v>97500</v>
      </c>
      <c r="M201" s="65">
        <f t="shared" si="50"/>
        <v>0</v>
      </c>
      <c r="N201" s="65">
        <f t="shared" si="51"/>
        <v>78000</v>
      </c>
      <c r="O201" s="66">
        <f t="shared" si="52"/>
        <v>0</v>
      </c>
      <c r="P201" s="82">
        <f t="shared" si="53"/>
        <v>1</v>
      </c>
      <c r="Q201" s="63"/>
      <c r="R201" s="49">
        <f t="shared" si="54"/>
        <v>19500</v>
      </c>
      <c r="S201" s="49">
        <v>3500</v>
      </c>
      <c r="T201" s="49">
        <f>VLOOKUP(C201,[2]Sheet2!$A$1:$B$65536,2,FALSE)</f>
        <v>3500</v>
      </c>
      <c r="U201" s="49">
        <f t="shared" si="43"/>
        <v>0</v>
      </c>
      <c r="V201" s="49">
        <f t="shared" si="55"/>
        <v>0</v>
      </c>
      <c r="W201" s="49">
        <f t="shared" si="46"/>
        <v>19500</v>
      </c>
      <c r="X201" s="83">
        <f t="shared" si="48"/>
        <v>0</v>
      </c>
      <c r="Z201" s="49">
        <f>(U201+W201)/H201</f>
        <v>0.2</v>
      </c>
      <c r="AA201" s="84">
        <v>0</v>
      </c>
      <c r="AB201" s="65"/>
      <c r="AC201" s="85">
        <v>0</v>
      </c>
      <c r="AD201" s="49"/>
      <c r="AE201" s="49">
        <f>VLOOKUP(F201,[1]Sheet1!$D$7:$O$12666,12,FALSE)</f>
        <v>3500</v>
      </c>
    </row>
    <row r="202" s="49" customFormat="1" ht="20" customHeight="1" spans="1:48">
      <c r="A202" s="86">
        <v>201</v>
      </c>
      <c r="B202" s="117" t="s">
        <v>181</v>
      </c>
      <c r="C202" s="118">
        <v>221003013</v>
      </c>
      <c r="D202" s="78" t="str">
        <f t="shared" si="56"/>
        <v>10</v>
      </c>
      <c r="E202" s="88">
        <v>30700</v>
      </c>
      <c r="F202" s="78" t="str">
        <f t="shared" si="57"/>
        <v>30700221003013</v>
      </c>
      <c r="G202" s="119" t="s">
        <v>182</v>
      </c>
      <c r="H202" s="120">
        <v>635500</v>
      </c>
      <c r="I202" s="65">
        <v>517750</v>
      </c>
      <c r="J202" s="81">
        <v>117750</v>
      </c>
      <c r="K202" s="65"/>
      <c r="L202" s="65">
        <f t="shared" si="49"/>
        <v>635500</v>
      </c>
      <c r="M202" s="65">
        <f t="shared" si="50"/>
        <v>0</v>
      </c>
      <c r="N202" s="65">
        <f t="shared" si="51"/>
        <v>508400</v>
      </c>
      <c r="O202" s="66">
        <f t="shared" si="52"/>
        <v>0</v>
      </c>
      <c r="P202" s="82">
        <f t="shared" si="53"/>
        <v>1</v>
      </c>
      <c r="Q202" s="63"/>
      <c r="R202" s="49">
        <f t="shared" si="54"/>
        <v>127100</v>
      </c>
      <c r="S202" s="49">
        <v>30122.56</v>
      </c>
      <c r="T202" s="49">
        <f>VLOOKUP(C202,[2]Sheet2!$A$1:$B$65536,2,FALSE)</f>
        <v>13059.8</v>
      </c>
      <c r="U202" s="49">
        <f t="shared" si="43"/>
        <v>17062.76</v>
      </c>
      <c r="V202" s="49">
        <f t="shared" si="55"/>
        <v>0</v>
      </c>
      <c r="W202" s="49">
        <f t="shared" si="46"/>
        <v>110037.24</v>
      </c>
      <c r="X202" s="83">
        <f t="shared" si="48"/>
        <v>0</v>
      </c>
      <c r="Z202" s="49">
        <f>(U202+W202)/H202</f>
        <v>0.2</v>
      </c>
      <c r="AA202" s="84">
        <v>0</v>
      </c>
      <c r="AB202" s="65"/>
      <c r="AC202" s="85">
        <v>0</v>
      </c>
      <c r="AD202" s="49"/>
      <c r="AE202" s="49">
        <f>VLOOKUP(F202,[1]Sheet1!$D$7:$O$12666,12,FALSE)</f>
        <v>30122.56</v>
      </c>
    </row>
    <row r="203" s="49" customFormat="1" ht="20" customHeight="1" spans="1:48">
      <c r="A203" s="86">
        <v>202</v>
      </c>
      <c r="B203" s="87" t="s">
        <v>181</v>
      </c>
      <c r="C203" s="104">
        <v>221102014</v>
      </c>
      <c r="D203" s="78" t="str">
        <f t="shared" si="56"/>
        <v>11</v>
      </c>
      <c r="E203" s="88">
        <v>30700</v>
      </c>
      <c r="F203" s="78" t="str">
        <f t="shared" si="57"/>
        <v>30700221102014</v>
      </c>
      <c r="G203" s="89" t="s">
        <v>183</v>
      </c>
      <c r="H203" s="90">
        <v>154000</v>
      </c>
      <c r="I203" s="65">
        <v>77000</v>
      </c>
      <c r="J203" s="81">
        <v>38500</v>
      </c>
      <c r="K203" s="65">
        <v>38500</v>
      </c>
      <c r="L203" s="65">
        <f t="shared" si="49"/>
        <v>154000</v>
      </c>
      <c r="M203" s="65">
        <f t="shared" si="50"/>
        <v>0</v>
      </c>
      <c r="N203" s="65">
        <f t="shared" si="51"/>
        <v>123200</v>
      </c>
      <c r="O203" s="66">
        <f t="shared" si="52"/>
        <v>0</v>
      </c>
      <c r="P203" s="82">
        <f t="shared" si="53"/>
        <v>1</v>
      </c>
      <c r="Q203" s="63"/>
      <c r="R203" s="49">
        <f t="shared" si="54"/>
        <v>30800</v>
      </c>
      <c r="S203" s="49">
        <v>37688.39</v>
      </c>
      <c r="T203" s="49">
        <f>VLOOKUP(C203,[2]Sheet2!$A$1:$B$65536,2,FALSE)</f>
        <v>2570</v>
      </c>
      <c r="U203" s="49">
        <f t="shared" ref="U203:U266" si="58">S203-T203</f>
        <v>35118.39</v>
      </c>
      <c r="V203" s="83">
        <f t="shared" si="55"/>
        <v>4318.39</v>
      </c>
      <c r="W203" s="49">
        <f t="shared" si="46"/>
        <v>0</v>
      </c>
      <c r="X203" s="49">
        <f t="shared" si="48"/>
        <v>0</v>
      </c>
      <c r="Y203" s="49">
        <f>(U203-V203)/H203</f>
        <v>0.2</v>
      </c>
      <c r="AA203" s="84">
        <v>-4318.39</v>
      </c>
      <c r="AB203" s="85">
        <v>-4318.39</v>
      </c>
      <c r="AC203" s="65"/>
      <c r="AD203" s="49"/>
      <c r="AE203" s="49">
        <f>VLOOKUP(F203,[1]Sheet1!$D$7:$O$12666,12,FALSE)</f>
        <v>37688.39</v>
      </c>
      <c r="AF203" s="84"/>
    </row>
    <row r="204" s="49" customFormat="1" ht="20" customHeight="1" spans="1:48">
      <c r="A204" s="86">
        <v>203</v>
      </c>
      <c r="B204" s="87" t="s">
        <v>181</v>
      </c>
      <c r="C204" s="104">
        <v>221001118</v>
      </c>
      <c r="D204" s="78" t="str">
        <f t="shared" si="56"/>
        <v>10</v>
      </c>
      <c r="E204" s="88">
        <v>30700</v>
      </c>
      <c r="F204" s="78" t="str">
        <f t="shared" si="57"/>
        <v>30700221001118</v>
      </c>
      <c r="G204" s="89" t="s">
        <v>184</v>
      </c>
      <c r="H204" s="90">
        <v>687600</v>
      </c>
      <c r="I204" s="65">
        <v>343800</v>
      </c>
      <c r="J204" s="81">
        <v>0</v>
      </c>
      <c r="K204" s="65">
        <v>343800</v>
      </c>
      <c r="L204" s="65">
        <f t="shared" si="49"/>
        <v>687600</v>
      </c>
      <c r="M204" s="65">
        <f t="shared" si="50"/>
        <v>0</v>
      </c>
      <c r="N204" s="65">
        <f t="shared" si="51"/>
        <v>550080</v>
      </c>
      <c r="O204" s="66">
        <f t="shared" si="52"/>
        <v>0</v>
      </c>
      <c r="P204" s="82">
        <f t="shared" si="53"/>
        <v>1</v>
      </c>
      <c r="Q204" s="63"/>
      <c r="R204" s="49">
        <f t="shared" si="54"/>
        <v>137520</v>
      </c>
      <c r="S204" s="49">
        <v>407015.4</v>
      </c>
      <c r="T204" s="49">
        <f>VLOOKUP(C204,[2]Sheet2!$A$1:$B$65536,2,FALSE)</f>
        <v>85198.55</v>
      </c>
      <c r="U204" s="49">
        <f t="shared" si="58"/>
        <v>321816.85</v>
      </c>
      <c r="V204" s="83">
        <f t="shared" si="55"/>
        <v>184296.85</v>
      </c>
      <c r="W204" s="49">
        <f t="shared" si="46"/>
        <v>0</v>
      </c>
      <c r="X204" s="49">
        <f t="shared" si="48"/>
        <v>0</v>
      </c>
      <c r="Y204" s="49">
        <f>(U204-V204)/H204</f>
        <v>0.2</v>
      </c>
      <c r="AA204" s="84">
        <v>-184296.85</v>
      </c>
      <c r="AB204" s="85">
        <v>-184296.85</v>
      </c>
      <c r="AC204" s="65"/>
      <c r="AD204" s="49"/>
      <c r="AE204" s="49">
        <f>VLOOKUP(F204,[1]Sheet1!$D$7:$O$12666,12,FALSE)</f>
        <v>407015.4</v>
      </c>
      <c r="AF204" s="84"/>
    </row>
    <row r="205" s="49" customFormat="1" ht="20" customHeight="1" spans="1:48">
      <c r="A205" s="86">
        <v>204</v>
      </c>
      <c r="B205" s="87" t="s">
        <v>185</v>
      </c>
      <c r="C205" s="88">
        <v>251004002</v>
      </c>
      <c r="D205" s="78" t="str">
        <f t="shared" si="56"/>
        <v>10</v>
      </c>
      <c r="E205" s="88">
        <v>30200</v>
      </c>
      <c r="F205" s="78" t="str">
        <f t="shared" si="57"/>
        <v>30200251004002</v>
      </c>
      <c r="G205" s="89" t="s">
        <v>186</v>
      </c>
      <c r="H205" s="90">
        <v>4000000</v>
      </c>
      <c r="I205" s="65">
        <v>4000000</v>
      </c>
      <c r="J205" s="81">
        <v>0</v>
      </c>
      <c r="K205" s="65"/>
      <c r="L205" s="65">
        <f t="shared" si="49"/>
        <v>4000000</v>
      </c>
      <c r="M205" s="65">
        <f t="shared" si="50"/>
        <v>0</v>
      </c>
      <c r="N205" s="65">
        <f t="shared" si="51"/>
        <v>3200000</v>
      </c>
      <c r="O205" s="66">
        <f t="shared" si="52"/>
        <v>0</v>
      </c>
      <c r="P205" s="82">
        <f t="shared" si="53"/>
        <v>1</v>
      </c>
      <c r="Q205" s="63"/>
      <c r="R205" s="49">
        <f t="shared" si="54"/>
        <v>800000</v>
      </c>
      <c r="S205" s="49">
        <v>1020270.29</v>
      </c>
      <c r="T205" s="49">
        <f>VLOOKUP(C205,[2]Sheet2!$A$1:$B$65536,2,FALSE)</f>
        <v>143706.69</v>
      </c>
      <c r="U205" s="49">
        <f t="shared" si="58"/>
        <v>876563.6</v>
      </c>
      <c r="V205" s="83">
        <f t="shared" si="55"/>
        <v>76563.6000000001</v>
      </c>
      <c r="W205" s="49">
        <f t="shared" si="46"/>
        <v>0</v>
      </c>
      <c r="X205" s="49">
        <f t="shared" si="48"/>
        <v>0</v>
      </c>
      <c r="Y205" s="49">
        <f>(U205-V205)/H205</f>
        <v>0.2</v>
      </c>
      <c r="AA205" s="84">
        <v>-76563.6000000001</v>
      </c>
      <c r="AB205" s="85">
        <v>-76563.6000000001</v>
      </c>
      <c r="AC205" s="65"/>
      <c r="AD205" s="49"/>
      <c r="AE205" s="49">
        <f>VLOOKUP(F205,[1]Sheet1!$D$7:$O$12666,12,FALSE)</f>
        <v>1020270.29</v>
      </c>
      <c r="AF205" s="84"/>
    </row>
    <row r="206" s="49" customFormat="1" ht="20" customHeight="1" spans="1:48">
      <c r="A206" s="86">
        <v>205</v>
      </c>
      <c r="B206" s="87" t="s">
        <v>75</v>
      </c>
      <c r="C206" s="88">
        <v>241001007</v>
      </c>
      <c r="D206" s="78" t="str">
        <f t="shared" si="56"/>
        <v>10</v>
      </c>
      <c r="E206" s="88">
        <v>11000</v>
      </c>
      <c r="F206" s="78" t="str">
        <f t="shared" si="57"/>
        <v>11000241001007</v>
      </c>
      <c r="G206" s="89" t="s">
        <v>187</v>
      </c>
      <c r="H206" s="90">
        <v>1000000</v>
      </c>
      <c r="I206" s="65">
        <v>1000000</v>
      </c>
      <c r="J206" s="81">
        <v>0</v>
      </c>
      <c r="K206" s="65"/>
      <c r="L206" s="65">
        <f t="shared" si="49"/>
        <v>1000000</v>
      </c>
      <c r="M206" s="65">
        <f t="shared" si="50"/>
        <v>0</v>
      </c>
      <c r="N206" s="65">
        <f t="shared" si="51"/>
        <v>800000</v>
      </c>
      <c r="O206" s="66">
        <f t="shared" si="52"/>
        <v>0</v>
      </c>
      <c r="P206" s="82">
        <f t="shared" si="53"/>
        <v>1</v>
      </c>
      <c r="Q206" s="63"/>
      <c r="R206" s="49">
        <f t="shared" si="54"/>
        <v>200000</v>
      </c>
      <c r="S206" s="49">
        <v>0</v>
      </c>
      <c r="T206" s="49"/>
      <c r="U206" s="49">
        <f t="shared" si="58"/>
        <v>0</v>
      </c>
      <c r="V206" s="49">
        <f t="shared" si="55"/>
        <v>0</v>
      </c>
      <c r="W206" s="49">
        <f t="shared" si="46"/>
        <v>200000</v>
      </c>
      <c r="X206" s="83">
        <f t="shared" si="48"/>
        <v>0</v>
      </c>
      <c r="Z206" s="49">
        <f>(U206+W206)/H206</f>
        <v>0.2</v>
      </c>
      <c r="AA206" s="84">
        <v>0</v>
      </c>
      <c r="AB206" s="65"/>
      <c r="AC206" s="85">
        <v>0</v>
      </c>
      <c r="AD206" s="49"/>
      <c r="AE206" s="49">
        <f>VLOOKUP(F206,[1]Sheet1!$D$7:$O$12666,12,FALSE)</f>
        <v>0</v>
      </c>
    </row>
    <row r="207" s="49" customFormat="1" ht="20" customHeight="1" spans="1:48">
      <c r="A207" s="86">
        <v>206</v>
      </c>
      <c r="B207" s="87" t="s">
        <v>75</v>
      </c>
      <c r="C207" s="88">
        <v>241001004</v>
      </c>
      <c r="D207" s="78" t="str">
        <f t="shared" si="56"/>
        <v>10</v>
      </c>
      <c r="E207" s="88">
        <v>11000</v>
      </c>
      <c r="F207" s="78" t="str">
        <f t="shared" si="57"/>
        <v>11000241001004</v>
      </c>
      <c r="G207" s="89" t="s">
        <v>188</v>
      </c>
      <c r="H207" s="90">
        <v>950000</v>
      </c>
      <c r="I207" s="65">
        <v>950000</v>
      </c>
      <c r="J207" s="81">
        <v>0</v>
      </c>
      <c r="K207" s="65"/>
      <c r="L207" s="65">
        <f t="shared" si="49"/>
        <v>950000</v>
      </c>
      <c r="M207" s="65">
        <f t="shared" si="50"/>
        <v>0</v>
      </c>
      <c r="N207" s="65">
        <f t="shared" si="51"/>
        <v>760000</v>
      </c>
      <c r="O207" s="66">
        <f t="shared" si="52"/>
        <v>0</v>
      </c>
      <c r="P207" s="82">
        <f t="shared" si="53"/>
        <v>1</v>
      </c>
      <c r="Q207" s="63"/>
      <c r="R207" s="49">
        <f t="shared" si="54"/>
        <v>190000</v>
      </c>
      <c r="S207" s="49">
        <v>59300</v>
      </c>
      <c r="T207" s="49">
        <f>VLOOKUP(C207,[2]Sheet2!$A$1:$B$65536,2,FALSE)</f>
        <v>24441</v>
      </c>
      <c r="U207" s="49">
        <f t="shared" si="58"/>
        <v>34859</v>
      </c>
      <c r="V207" s="49">
        <f t="shared" si="55"/>
        <v>0</v>
      </c>
      <c r="W207" s="49">
        <f t="shared" si="46"/>
        <v>155141</v>
      </c>
      <c r="X207" s="83">
        <f t="shared" si="48"/>
        <v>0</v>
      </c>
      <c r="Z207" s="49">
        <f>(U207+W207)/H207</f>
        <v>0.2</v>
      </c>
      <c r="AA207" s="84">
        <v>0</v>
      </c>
      <c r="AB207" s="65"/>
      <c r="AC207" s="85">
        <v>0</v>
      </c>
      <c r="AD207" s="49"/>
      <c r="AE207" s="49">
        <f>VLOOKUP(F207,[1]Sheet1!$D$7:$O$12666,12,FALSE)</f>
        <v>59300</v>
      </c>
    </row>
    <row r="208" s="50" customFormat="1" ht="20" customHeight="1" spans="1:48">
      <c r="A208" s="91">
        <v>207</v>
      </c>
      <c r="B208" s="92" t="s">
        <v>75</v>
      </c>
      <c r="C208" s="93">
        <v>220514</v>
      </c>
      <c r="D208" s="94" t="str">
        <f t="shared" si="56"/>
        <v>05</v>
      </c>
      <c r="E208" s="93">
        <v>11000</v>
      </c>
      <c r="F208" s="94" t="str">
        <f t="shared" si="57"/>
        <v>11000220514</v>
      </c>
      <c r="G208" s="95" t="s">
        <v>189</v>
      </c>
      <c r="H208" s="96">
        <v>17000000</v>
      </c>
      <c r="I208" s="97">
        <v>8500000</v>
      </c>
      <c r="J208" s="98">
        <v>8500000</v>
      </c>
      <c r="K208" s="97"/>
      <c r="L208" s="97">
        <f t="shared" si="49"/>
        <v>17000000</v>
      </c>
      <c r="M208" s="97">
        <f t="shared" si="50"/>
        <v>0</v>
      </c>
      <c r="N208" s="97">
        <f t="shared" si="51"/>
        <v>13600000</v>
      </c>
      <c r="O208" s="66">
        <f t="shared" si="52"/>
        <v>0</v>
      </c>
      <c r="P208" s="99">
        <f t="shared" si="53"/>
        <v>1</v>
      </c>
      <c r="Q208" s="63"/>
      <c r="R208" s="50">
        <f t="shared" si="54"/>
        <v>3400000</v>
      </c>
      <c r="S208" s="50">
        <v>0</v>
      </c>
      <c r="T208" s="49"/>
      <c r="U208" s="50">
        <f t="shared" si="58"/>
        <v>0</v>
      </c>
      <c r="V208" s="50">
        <f t="shared" si="55"/>
        <v>0</v>
      </c>
      <c r="W208" s="50">
        <f t="shared" si="46"/>
        <v>3400000</v>
      </c>
      <c r="X208" s="50">
        <f t="shared" si="48"/>
        <v>0</v>
      </c>
      <c r="Y208" s="49"/>
      <c r="Z208" s="49">
        <f>(U208+W208)/H208</f>
        <v>0.2</v>
      </c>
      <c r="AA208" s="100"/>
      <c r="AB208" s="97"/>
      <c r="AC208" s="101"/>
      <c r="AD208" s="50"/>
      <c r="AE208" s="49">
        <f>VLOOKUP(F208,[1]Sheet1!$D$7:$O$12666,12,FALSE)</f>
        <v>0</v>
      </c>
    </row>
    <row r="209" s="50" customFormat="1" ht="20" customHeight="1" spans="1:48">
      <c r="A209" s="91">
        <v>208</v>
      </c>
      <c r="B209" s="92" t="s">
        <v>89</v>
      </c>
      <c r="C209" s="93">
        <v>221001113</v>
      </c>
      <c r="D209" s="94" t="str">
        <f t="shared" si="56"/>
        <v>10</v>
      </c>
      <c r="E209" s="93">
        <v>11100</v>
      </c>
      <c r="F209" s="94" t="str">
        <f t="shared" si="57"/>
        <v>11100221001113</v>
      </c>
      <c r="G209" s="95" t="s">
        <v>190</v>
      </c>
      <c r="H209" s="96">
        <v>1000000</v>
      </c>
      <c r="I209" s="97">
        <v>900000</v>
      </c>
      <c r="J209" s="98">
        <v>100000</v>
      </c>
      <c r="K209" s="97"/>
      <c r="L209" s="97">
        <f t="shared" si="49"/>
        <v>1000000</v>
      </c>
      <c r="M209" s="97">
        <f t="shared" si="50"/>
        <v>0</v>
      </c>
      <c r="N209" s="97">
        <f t="shared" si="51"/>
        <v>800000</v>
      </c>
      <c r="O209" s="103">
        <f t="shared" si="52"/>
        <v>0</v>
      </c>
      <c r="P209" s="99">
        <f t="shared" si="53"/>
        <v>1</v>
      </c>
      <c r="Q209" s="115"/>
      <c r="R209" s="50">
        <f t="shared" si="54"/>
        <v>200000</v>
      </c>
      <c r="S209" s="50">
        <v>371171.7</v>
      </c>
      <c r="T209" s="49">
        <f>VLOOKUP(C209,[2]Sheet2!$A$1:$B$65536,2,FALSE)</f>
        <v>330694.71</v>
      </c>
      <c r="U209" s="50">
        <f t="shared" si="58"/>
        <v>40476.99</v>
      </c>
      <c r="V209" s="50">
        <f t="shared" si="55"/>
        <v>0</v>
      </c>
      <c r="W209" s="50">
        <f t="shared" si="46"/>
        <v>159523.01</v>
      </c>
      <c r="X209" s="50">
        <f t="shared" si="48"/>
        <v>0</v>
      </c>
      <c r="Y209" s="50">
        <f>(U209-V209)/H209</f>
        <v>0.04047699</v>
      </c>
      <c r="AA209" s="100"/>
      <c r="AB209" s="101"/>
      <c r="AC209" s="97"/>
      <c r="AD209" s="50"/>
      <c r="AE209" s="50">
        <f>VLOOKUP(F209,[1]Sheet1!$D$7:$O$12666,12,FALSE)</f>
        <v>371171.7</v>
      </c>
    </row>
    <row r="210" s="50" customFormat="1" ht="20" customHeight="1" spans="1:48">
      <c r="A210" s="91">
        <v>209</v>
      </c>
      <c r="B210" s="121" t="s">
        <v>89</v>
      </c>
      <c r="C210" s="94">
        <v>220512</v>
      </c>
      <c r="D210" s="94" t="str">
        <f t="shared" si="56"/>
        <v>05</v>
      </c>
      <c r="E210" s="93">
        <v>11100</v>
      </c>
      <c r="F210" s="94" t="str">
        <f t="shared" si="57"/>
        <v>11100220512</v>
      </c>
      <c r="G210" s="122" t="s">
        <v>191</v>
      </c>
      <c r="H210" s="123">
        <v>70000000</v>
      </c>
      <c r="I210" s="97">
        <v>44000000</v>
      </c>
      <c r="J210" s="98">
        <v>17500000</v>
      </c>
      <c r="K210" s="97">
        <v>8500000</v>
      </c>
      <c r="L210" s="97">
        <f t="shared" si="49"/>
        <v>70000000</v>
      </c>
      <c r="M210" s="97">
        <f t="shared" si="50"/>
        <v>0</v>
      </c>
      <c r="N210" s="97">
        <f t="shared" si="51"/>
        <v>56000000</v>
      </c>
      <c r="O210" s="103">
        <f t="shared" si="52"/>
        <v>0</v>
      </c>
      <c r="P210" s="99">
        <f t="shared" si="53"/>
        <v>1</v>
      </c>
      <c r="Q210" s="115"/>
      <c r="R210" s="50">
        <f t="shared" si="54"/>
        <v>14000000</v>
      </c>
      <c r="S210" s="50">
        <v>579085.95</v>
      </c>
      <c r="T210" s="49"/>
      <c r="U210" s="50">
        <f t="shared" si="58"/>
        <v>579085.95</v>
      </c>
      <c r="V210" s="50">
        <f t="shared" si="55"/>
        <v>0</v>
      </c>
      <c r="W210" s="50">
        <f t="shared" si="46"/>
        <v>13420914.05</v>
      </c>
      <c r="X210" s="50">
        <f t="shared" si="48"/>
        <v>0</v>
      </c>
      <c r="Z210" s="50">
        <f>(U210+W210)/H210</f>
        <v>0.2</v>
      </c>
      <c r="AA210" s="100"/>
      <c r="AB210" s="97"/>
      <c r="AC210" s="101"/>
      <c r="AD210" s="50"/>
      <c r="AE210" s="50">
        <f>VLOOKUP(F210,[1]Sheet1!$D$7:$O$12666,12,FALSE)</f>
        <v>579085.95</v>
      </c>
    </row>
    <row r="211" s="50" customFormat="1" ht="20" customHeight="1" spans="1:48">
      <c r="A211" s="91">
        <v>210</v>
      </c>
      <c r="B211" s="92" t="s">
        <v>89</v>
      </c>
      <c r="C211" s="93">
        <v>221001110</v>
      </c>
      <c r="D211" s="94" t="str">
        <f t="shared" si="56"/>
        <v>10</v>
      </c>
      <c r="E211" s="93">
        <v>11100</v>
      </c>
      <c r="F211" s="94" t="str">
        <f t="shared" si="57"/>
        <v>11100221001110</v>
      </c>
      <c r="G211" s="95" t="s">
        <v>192</v>
      </c>
      <c r="H211" s="96">
        <v>6000000</v>
      </c>
      <c r="I211" s="97">
        <v>3000000</v>
      </c>
      <c r="J211" s="98">
        <v>1500000</v>
      </c>
      <c r="K211" s="97">
        <v>1500000</v>
      </c>
      <c r="L211" s="97">
        <f t="shared" si="49"/>
        <v>6000000</v>
      </c>
      <c r="M211" s="97">
        <f t="shared" si="50"/>
        <v>0</v>
      </c>
      <c r="N211" s="97">
        <f t="shared" si="51"/>
        <v>4800000</v>
      </c>
      <c r="O211" s="103">
        <f t="shared" si="52"/>
        <v>0</v>
      </c>
      <c r="P211" s="99">
        <f t="shared" si="53"/>
        <v>1</v>
      </c>
      <c r="Q211" s="115"/>
      <c r="R211" s="50">
        <f t="shared" si="54"/>
        <v>1200000</v>
      </c>
      <c r="S211" s="50">
        <v>1806232.88</v>
      </c>
      <c r="T211" s="49"/>
      <c r="U211" s="50">
        <f t="shared" si="58"/>
        <v>1806232.88</v>
      </c>
      <c r="V211" s="50">
        <f t="shared" si="55"/>
        <v>606232.88</v>
      </c>
      <c r="W211" s="50">
        <f t="shared" si="46"/>
        <v>0</v>
      </c>
      <c r="X211" s="50">
        <f t="shared" si="48"/>
        <v>0</v>
      </c>
      <c r="Y211" s="50">
        <f>(U211-V211)/H211</f>
        <v>0.2</v>
      </c>
      <c r="AA211" s="100"/>
      <c r="AB211" s="101"/>
      <c r="AC211" s="97"/>
      <c r="AD211" s="50"/>
      <c r="AE211" s="50">
        <f>VLOOKUP(F211,[1]Sheet1!$D$7:$O$12666,12,FALSE)</f>
        <v>1806232.88</v>
      </c>
    </row>
    <row r="212" s="50" customFormat="1" ht="20" customHeight="1" spans="1:48">
      <c r="A212" s="91">
        <v>211</v>
      </c>
      <c r="B212" s="92" t="s">
        <v>89</v>
      </c>
      <c r="C212" s="93">
        <v>240620</v>
      </c>
      <c r="D212" s="94" t="str">
        <f t="shared" si="56"/>
        <v>06</v>
      </c>
      <c r="E212" s="93">
        <v>11100</v>
      </c>
      <c r="F212" s="94" t="str">
        <f t="shared" si="57"/>
        <v>11100240620</v>
      </c>
      <c r="G212" s="95" t="s">
        <v>193</v>
      </c>
      <c r="H212" s="96">
        <v>32000000</v>
      </c>
      <c r="I212" s="97">
        <v>17200000</v>
      </c>
      <c r="J212" s="98">
        <v>8000000</v>
      </c>
      <c r="K212" s="97">
        <v>6800000</v>
      </c>
      <c r="L212" s="97">
        <f t="shared" si="49"/>
        <v>32000000</v>
      </c>
      <c r="M212" s="97">
        <f t="shared" si="50"/>
        <v>0</v>
      </c>
      <c r="N212" s="97">
        <f t="shared" si="51"/>
        <v>25600000</v>
      </c>
      <c r="O212" s="103">
        <f t="shared" si="52"/>
        <v>0</v>
      </c>
      <c r="P212" s="99">
        <f t="shared" si="53"/>
        <v>1</v>
      </c>
      <c r="Q212" s="115"/>
      <c r="R212" s="50">
        <f t="shared" si="54"/>
        <v>6400000</v>
      </c>
      <c r="S212" s="50">
        <v>7763063.93</v>
      </c>
      <c r="T212" s="49"/>
      <c r="U212" s="50">
        <f t="shared" si="58"/>
        <v>7763063.93</v>
      </c>
      <c r="V212" s="50">
        <f t="shared" si="55"/>
        <v>1363063.93</v>
      </c>
      <c r="W212" s="50">
        <f t="shared" si="46"/>
        <v>0</v>
      </c>
      <c r="X212" s="50">
        <f t="shared" si="48"/>
        <v>0</v>
      </c>
      <c r="Y212" s="50">
        <f>(U212-V212)/H212</f>
        <v>0.2</v>
      </c>
      <c r="AA212" s="100"/>
      <c r="AB212" s="101"/>
      <c r="AC212" s="97"/>
      <c r="AD212" s="50"/>
      <c r="AE212" s="50">
        <f>VLOOKUP(F212,[1]Sheet1!$D$7:$O$12666,12,FALSE)</f>
        <v>7763063.93</v>
      </c>
    </row>
    <row r="213" s="50" customFormat="1" ht="20" customHeight="1" spans="1:48">
      <c r="A213" s="91">
        <v>212</v>
      </c>
      <c r="B213" s="92" t="s">
        <v>89</v>
      </c>
      <c r="C213" s="93">
        <v>250103</v>
      </c>
      <c r="D213" s="94" t="str">
        <f t="shared" si="56"/>
        <v>01</v>
      </c>
      <c r="E213" s="93">
        <v>11100</v>
      </c>
      <c r="F213" s="94" t="str">
        <f t="shared" si="57"/>
        <v>11100250103</v>
      </c>
      <c r="G213" s="95" t="s">
        <v>194</v>
      </c>
      <c r="H213" s="96">
        <v>12000000</v>
      </c>
      <c r="I213" s="97">
        <v>6000000</v>
      </c>
      <c r="J213" s="98">
        <v>3000000</v>
      </c>
      <c r="K213" s="97">
        <v>3000000</v>
      </c>
      <c r="L213" s="97">
        <f t="shared" si="49"/>
        <v>12000000</v>
      </c>
      <c r="M213" s="97">
        <f t="shared" si="50"/>
        <v>0</v>
      </c>
      <c r="N213" s="97">
        <f t="shared" si="51"/>
        <v>9600000</v>
      </c>
      <c r="O213" s="103">
        <f t="shared" si="52"/>
        <v>0</v>
      </c>
      <c r="P213" s="99">
        <f t="shared" si="53"/>
        <v>1</v>
      </c>
      <c r="Q213" s="115"/>
      <c r="R213" s="50">
        <f t="shared" si="54"/>
        <v>2400000</v>
      </c>
      <c r="S213" s="50">
        <v>8400000</v>
      </c>
      <c r="T213" s="49"/>
      <c r="U213" s="50">
        <f t="shared" si="58"/>
        <v>8400000</v>
      </c>
      <c r="V213" s="50">
        <f t="shared" si="55"/>
        <v>6000000</v>
      </c>
      <c r="W213" s="50">
        <f t="shared" si="46"/>
        <v>0</v>
      </c>
      <c r="X213" s="50">
        <f t="shared" si="48"/>
        <v>0</v>
      </c>
      <c r="Y213" s="50">
        <f>(U213-V213)/H213</f>
        <v>0.2</v>
      </c>
      <c r="AA213" s="100"/>
      <c r="AB213" s="101"/>
      <c r="AC213" s="97"/>
      <c r="AD213" s="50"/>
      <c r="AE213" s="50">
        <f>VLOOKUP(F213,[1]Sheet1!$D$7:$O$12666,12,FALSE)</f>
        <v>8400000</v>
      </c>
    </row>
    <row r="214" s="50" customFormat="1" ht="20" customHeight="1" spans="1:48">
      <c r="A214" s="91">
        <v>213</v>
      </c>
      <c r="B214" s="92" t="s">
        <v>89</v>
      </c>
      <c r="C214" s="93">
        <v>221109</v>
      </c>
      <c r="D214" s="94" t="str">
        <f t="shared" si="56"/>
        <v>11</v>
      </c>
      <c r="E214" s="93">
        <v>11100</v>
      </c>
      <c r="F214" s="94" t="str">
        <f t="shared" si="57"/>
        <v>11100221109</v>
      </c>
      <c r="G214" s="95" t="s">
        <v>195</v>
      </c>
      <c r="H214" s="96">
        <v>800000</v>
      </c>
      <c r="I214" s="97">
        <v>400000</v>
      </c>
      <c r="J214" s="98">
        <v>0</v>
      </c>
      <c r="K214" s="97">
        <v>400000</v>
      </c>
      <c r="L214" s="97">
        <f t="shared" si="49"/>
        <v>800000</v>
      </c>
      <c r="M214" s="97">
        <f t="shared" si="50"/>
        <v>0</v>
      </c>
      <c r="N214" s="97">
        <f t="shared" si="51"/>
        <v>640000</v>
      </c>
      <c r="O214" s="103">
        <f t="shared" si="52"/>
        <v>0</v>
      </c>
      <c r="P214" s="99">
        <f t="shared" si="53"/>
        <v>1</v>
      </c>
      <c r="Q214" s="115"/>
      <c r="R214" s="50">
        <f t="shared" si="54"/>
        <v>160000</v>
      </c>
      <c r="S214" s="50">
        <v>590565.56</v>
      </c>
      <c r="T214" s="49">
        <f>VLOOKUP(C214,[2]Sheet2!$A$1:$B$65536,2,FALSE)</f>
        <v>151915.37</v>
      </c>
      <c r="U214" s="50">
        <f t="shared" si="58"/>
        <v>438650.19</v>
      </c>
      <c r="V214" s="50">
        <f t="shared" si="55"/>
        <v>278650.19</v>
      </c>
      <c r="W214" s="50">
        <f t="shared" si="46"/>
        <v>0</v>
      </c>
      <c r="X214" s="50">
        <f t="shared" si="48"/>
        <v>0</v>
      </c>
      <c r="Z214" s="50">
        <f>(U214+W214)/H214</f>
        <v>0.5483127375</v>
      </c>
      <c r="AA214" s="100"/>
      <c r="AB214" s="101"/>
      <c r="AC214" s="97"/>
      <c r="AD214" s="50"/>
      <c r="AE214" s="50">
        <f>VLOOKUP(F214,[1]Sheet1!$D$7:$O$12666,12,FALSE)</f>
        <v>590565.56</v>
      </c>
    </row>
    <row r="215" s="50" customFormat="1" ht="20" customHeight="1" spans="1:48">
      <c r="A215" s="91">
        <v>214</v>
      </c>
      <c r="B215" s="92" t="s">
        <v>196</v>
      </c>
      <c r="C215" s="93">
        <v>221001106</v>
      </c>
      <c r="D215" s="94" t="str">
        <f t="shared" si="56"/>
        <v>10</v>
      </c>
      <c r="E215" s="93">
        <v>11400</v>
      </c>
      <c r="F215" s="94" t="str">
        <f t="shared" si="57"/>
        <v>11400221001106</v>
      </c>
      <c r="G215" s="95" t="s">
        <v>197</v>
      </c>
      <c r="H215" s="96">
        <v>256000</v>
      </c>
      <c r="I215" s="97">
        <v>256000</v>
      </c>
      <c r="J215" s="98">
        <v>0</v>
      </c>
      <c r="K215" s="97"/>
      <c r="L215" s="97">
        <f t="shared" si="49"/>
        <v>256000</v>
      </c>
      <c r="M215" s="97">
        <f t="shared" si="50"/>
        <v>0</v>
      </c>
      <c r="N215" s="97">
        <f t="shared" si="51"/>
        <v>204800</v>
      </c>
      <c r="O215" s="66">
        <f t="shared" si="52"/>
        <v>0</v>
      </c>
      <c r="P215" s="99">
        <f t="shared" si="53"/>
        <v>1</v>
      </c>
      <c r="Q215" s="63"/>
      <c r="R215" s="50">
        <f t="shared" si="54"/>
        <v>51200</v>
      </c>
      <c r="S215" s="50">
        <v>206156.01</v>
      </c>
      <c r="T215" s="49">
        <f>VLOOKUP(C215,[2]Sheet2!$A$1:$B$65536,2,FALSE)</f>
        <v>21445.48</v>
      </c>
      <c r="U215" s="50">
        <f t="shared" si="58"/>
        <v>184710.53</v>
      </c>
      <c r="V215" s="50">
        <f t="shared" si="55"/>
        <v>133510.53</v>
      </c>
      <c r="W215" s="50">
        <f t="shared" si="46"/>
        <v>0</v>
      </c>
      <c r="X215" s="50">
        <f t="shared" si="48"/>
        <v>0</v>
      </c>
      <c r="Y215" s="49">
        <f>(U215-V215)/H215</f>
        <v>0.2</v>
      </c>
      <c r="Z215" s="49"/>
      <c r="AA215" s="100"/>
      <c r="AB215" s="101"/>
      <c r="AC215" s="97"/>
      <c r="AD215" s="50"/>
      <c r="AE215" s="49">
        <f>VLOOKUP(F215,[1]Sheet1!$D$7:$O$12666,12,FALSE)</f>
        <v>206156.01</v>
      </c>
    </row>
    <row r="216" s="49" customFormat="1" ht="20" customHeight="1" spans="1:48">
      <c r="A216" s="86">
        <v>215</v>
      </c>
      <c r="B216" s="87" t="s">
        <v>93</v>
      </c>
      <c r="C216" s="102">
        <v>221103016</v>
      </c>
      <c r="D216" s="78" t="str">
        <f t="shared" si="56"/>
        <v>11</v>
      </c>
      <c r="E216" s="88">
        <v>22100</v>
      </c>
      <c r="F216" s="78" t="str">
        <f t="shared" si="57"/>
        <v>22100221103016</v>
      </c>
      <c r="G216" s="89" t="s">
        <v>38</v>
      </c>
      <c r="H216" s="90">
        <v>273300</v>
      </c>
      <c r="I216" s="65">
        <v>136650</v>
      </c>
      <c r="J216" s="81">
        <v>0</v>
      </c>
      <c r="K216" s="65">
        <v>136650</v>
      </c>
      <c r="L216" s="65">
        <f t="shared" si="49"/>
        <v>273300</v>
      </c>
      <c r="M216" s="65">
        <f t="shared" si="50"/>
        <v>0</v>
      </c>
      <c r="N216" s="65">
        <f t="shared" si="51"/>
        <v>218640</v>
      </c>
      <c r="O216" s="66">
        <f t="shared" si="52"/>
        <v>0</v>
      </c>
      <c r="P216" s="82">
        <f t="shared" si="53"/>
        <v>1</v>
      </c>
      <c r="Q216" s="63"/>
      <c r="R216" s="49">
        <f t="shared" si="54"/>
        <v>54660</v>
      </c>
      <c r="S216" s="49">
        <v>221345.44</v>
      </c>
      <c r="T216" s="49">
        <f>VLOOKUP(C216,[2]Sheet2!$A$1:$B$65536,2,FALSE)</f>
        <v>49182</v>
      </c>
      <c r="U216" s="49">
        <f t="shared" si="58"/>
        <v>172163.44</v>
      </c>
      <c r="V216" s="83">
        <f t="shared" si="55"/>
        <v>117503.44</v>
      </c>
      <c r="W216" s="49">
        <f t="shared" si="46"/>
        <v>0</v>
      </c>
      <c r="X216" s="49">
        <f t="shared" si="48"/>
        <v>0</v>
      </c>
      <c r="Y216" s="49">
        <f>(U216-V216)/H216</f>
        <v>0.2</v>
      </c>
      <c r="AA216" s="84">
        <v>-117503.44</v>
      </c>
      <c r="AB216" s="85">
        <v>-117503.44</v>
      </c>
      <c r="AC216" s="65"/>
      <c r="AD216" s="49"/>
      <c r="AE216" s="49">
        <f>VLOOKUP(F216,[1]Sheet1!$D$7:$O$12666,12,FALSE)</f>
        <v>221345.44</v>
      </c>
      <c r="AF216" s="84"/>
    </row>
    <row r="217" s="49" customFormat="1" ht="20" customHeight="1" spans="1:48">
      <c r="A217" s="86">
        <v>216</v>
      </c>
      <c r="B217" s="87" t="s">
        <v>93</v>
      </c>
      <c r="C217" s="102">
        <v>221102039</v>
      </c>
      <c r="D217" s="78" t="str">
        <f t="shared" si="56"/>
        <v>11</v>
      </c>
      <c r="E217" s="88">
        <v>22100</v>
      </c>
      <c r="F217" s="78" t="str">
        <f t="shared" si="57"/>
        <v>22100221102039</v>
      </c>
      <c r="G217" s="89" t="s">
        <v>40</v>
      </c>
      <c r="H217" s="90">
        <v>101000</v>
      </c>
      <c r="I217" s="65">
        <v>50500</v>
      </c>
      <c r="J217" s="81">
        <v>0</v>
      </c>
      <c r="K217" s="65">
        <v>50500</v>
      </c>
      <c r="L217" s="65">
        <f t="shared" si="49"/>
        <v>101000</v>
      </c>
      <c r="M217" s="65">
        <f t="shared" si="50"/>
        <v>0</v>
      </c>
      <c r="N217" s="65">
        <f t="shared" si="51"/>
        <v>80800</v>
      </c>
      <c r="O217" s="66">
        <f t="shared" si="52"/>
        <v>0</v>
      </c>
      <c r="P217" s="82">
        <f t="shared" si="53"/>
        <v>1</v>
      </c>
      <c r="Q217" s="63"/>
      <c r="R217" s="49">
        <f t="shared" si="54"/>
        <v>20200</v>
      </c>
      <c r="S217" s="49">
        <v>78147.12</v>
      </c>
      <c r="T217" s="49"/>
      <c r="U217" s="49">
        <f t="shared" si="58"/>
        <v>78147.12</v>
      </c>
      <c r="V217" s="83">
        <f t="shared" si="55"/>
        <v>57947.12</v>
      </c>
      <c r="W217" s="49">
        <f t="shared" si="46"/>
        <v>0</v>
      </c>
      <c r="X217" s="49">
        <f t="shared" si="48"/>
        <v>0</v>
      </c>
      <c r="Y217" s="49">
        <f>(U217-V217)/H217</f>
        <v>0.2</v>
      </c>
      <c r="AA217" s="84">
        <v>-57947.12</v>
      </c>
      <c r="AB217" s="85">
        <v>-57947.12</v>
      </c>
      <c r="AC217" s="65"/>
      <c r="AD217" s="49"/>
      <c r="AE217" s="49">
        <f>VLOOKUP(F217,[1]Sheet1!$D$7:$O$12666,12,FALSE)</f>
        <v>78147.12</v>
      </c>
      <c r="AF217" s="84"/>
    </row>
    <row r="218" s="51" customFormat="1" ht="20" customHeight="1" spans="1:48">
      <c r="A218" s="86">
        <v>217</v>
      </c>
      <c r="B218" s="87" t="s">
        <v>93</v>
      </c>
      <c r="C218" s="102">
        <v>221012012</v>
      </c>
      <c r="D218" s="78" t="str">
        <f t="shared" si="56"/>
        <v>10</v>
      </c>
      <c r="E218" s="88">
        <v>22100</v>
      </c>
      <c r="F218" s="78" t="str">
        <f t="shared" si="57"/>
        <v>22100221012012</v>
      </c>
      <c r="G218" s="89" t="s">
        <v>39</v>
      </c>
      <c r="H218" s="90">
        <v>38000</v>
      </c>
      <c r="I218" s="65">
        <v>19000</v>
      </c>
      <c r="J218" s="81">
        <v>0</v>
      </c>
      <c r="K218" s="65">
        <v>19000</v>
      </c>
      <c r="L218" s="65">
        <f t="shared" si="49"/>
        <v>38000</v>
      </c>
      <c r="M218" s="65">
        <f t="shared" si="50"/>
        <v>0</v>
      </c>
      <c r="N218" s="65">
        <f t="shared" si="51"/>
        <v>30400</v>
      </c>
      <c r="O218" s="66">
        <f t="shared" si="52"/>
        <v>0</v>
      </c>
      <c r="P218" s="82">
        <f t="shared" si="53"/>
        <v>1</v>
      </c>
      <c r="Q218" s="63"/>
      <c r="R218" s="49">
        <f t="shared" si="54"/>
        <v>7600</v>
      </c>
      <c r="S218" s="49">
        <v>26770.43</v>
      </c>
      <c r="T218" s="49">
        <f>VLOOKUP(C218,[2]Sheet2!$A$1:$B$65536,2,FALSE)</f>
        <v>5909</v>
      </c>
      <c r="U218" s="49">
        <f t="shared" si="58"/>
        <v>20861.43</v>
      </c>
      <c r="V218" s="83">
        <f t="shared" si="55"/>
        <v>13261.43</v>
      </c>
      <c r="W218" s="49">
        <f t="shared" si="46"/>
        <v>0</v>
      </c>
      <c r="X218" s="49">
        <f t="shared" si="48"/>
        <v>0</v>
      </c>
      <c r="Y218" s="49"/>
      <c r="Z218" s="49">
        <f>(U218+W218)/H218</f>
        <v>0.548985</v>
      </c>
      <c r="AA218" s="84">
        <v>-13261.43</v>
      </c>
      <c r="AB218" s="85">
        <v>-13261.43</v>
      </c>
      <c r="AC218" s="65"/>
      <c r="AD218" s="49"/>
      <c r="AE218" s="49">
        <f>VLOOKUP(F218,[1]Sheet1!$D$7:$O$12666,12,FALSE)</f>
        <v>26770.43</v>
      </c>
      <c r="AF218" s="84"/>
      <c r="AG218" s="49"/>
      <c r="AH218" s="49"/>
      <c r="AI218" s="49"/>
      <c r="AJ218" s="49"/>
      <c r="AK218" s="49"/>
      <c r="AL218" s="49"/>
      <c r="AM218" s="49"/>
      <c r="AN218" s="49"/>
      <c r="AO218" s="49"/>
      <c r="AP218" s="49"/>
      <c r="AQ218" s="49"/>
      <c r="AR218" s="49"/>
      <c r="AS218" s="49"/>
      <c r="AT218" s="49"/>
      <c r="AU218" s="49"/>
      <c r="AV218" s="49"/>
    </row>
    <row r="219" s="51" customFormat="1" ht="20" customHeight="1" spans="1:48">
      <c r="A219" s="86">
        <v>218</v>
      </c>
      <c r="B219" s="87" t="s">
        <v>93</v>
      </c>
      <c r="C219" s="102" t="s">
        <v>198</v>
      </c>
      <c r="D219" s="78" t="str">
        <f t="shared" si="56"/>
        <v>11</v>
      </c>
      <c r="E219" s="88">
        <v>22100</v>
      </c>
      <c r="F219" s="78" t="str">
        <f t="shared" si="57"/>
        <v>22100221102038</v>
      </c>
      <c r="G219" s="89" t="s">
        <v>35</v>
      </c>
      <c r="H219" s="90">
        <v>421000</v>
      </c>
      <c r="I219" s="65">
        <v>210500</v>
      </c>
      <c r="J219" s="81">
        <v>105250</v>
      </c>
      <c r="K219" s="65">
        <v>105250</v>
      </c>
      <c r="L219" s="65">
        <f t="shared" si="49"/>
        <v>421000</v>
      </c>
      <c r="M219" s="65">
        <f t="shared" si="50"/>
        <v>0</v>
      </c>
      <c r="N219" s="65">
        <f t="shared" si="51"/>
        <v>336800</v>
      </c>
      <c r="O219" s="66">
        <f t="shared" si="52"/>
        <v>0</v>
      </c>
      <c r="P219" s="82">
        <f t="shared" si="53"/>
        <v>1</v>
      </c>
      <c r="Q219" s="63"/>
      <c r="R219" s="49">
        <f t="shared" si="54"/>
        <v>84200</v>
      </c>
      <c r="S219" s="49">
        <v>151392.55</v>
      </c>
      <c r="T219" s="49"/>
      <c r="U219" s="49">
        <f t="shared" si="58"/>
        <v>151392.55</v>
      </c>
      <c r="V219" s="83">
        <f t="shared" si="55"/>
        <v>67192.55</v>
      </c>
      <c r="W219" s="49">
        <f t="shared" si="46"/>
        <v>0</v>
      </c>
      <c r="X219" s="49"/>
      <c r="Y219" s="49">
        <f>(U219-V219)/H219</f>
        <v>0.2</v>
      </c>
      <c r="Z219" s="49"/>
      <c r="AA219" s="84">
        <v>-67192.55</v>
      </c>
      <c r="AB219" s="85">
        <v>-67192.55</v>
      </c>
      <c r="AC219" s="65"/>
      <c r="AD219" s="49"/>
      <c r="AE219" s="49">
        <f>VLOOKUP(F219,[1]Sheet1!$D$7:$O$12666,12,FALSE)</f>
        <v>151392.55</v>
      </c>
      <c r="AF219" s="84"/>
      <c r="AG219" s="49"/>
      <c r="AH219" s="49"/>
      <c r="AI219" s="49"/>
      <c r="AJ219" s="49"/>
      <c r="AK219" s="49"/>
      <c r="AL219" s="49"/>
      <c r="AM219" s="49"/>
      <c r="AN219" s="49"/>
      <c r="AO219" s="49"/>
      <c r="AP219" s="49"/>
      <c r="AQ219" s="49"/>
      <c r="AR219" s="49"/>
      <c r="AS219" s="49"/>
      <c r="AT219" s="49"/>
      <c r="AU219" s="49"/>
      <c r="AV219" s="49"/>
    </row>
    <row r="220" s="51" customFormat="1" ht="20" customHeight="1" spans="1:48">
      <c r="A220" s="86">
        <v>219</v>
      </c>
      <c r="B220" s="87" t="s">
        <v>199</v>
      </c>
      <c r="C220" s="104">
        <v>251102</v>
      </c>
      <c r="D220" s="78" t="str">
        <f t="shared" si="56"/>
        <v>11</v>
      </c>
      <c r="E220" s="88">
        <v>31100</v>
      </c>
      <c r="F220" s="78" t="str">
        <f t="shared" si="57"/>
        <v>31100251102</v>
      </c>
      <c r="G220" s="89" t="s">
        <v>200</v>
      </c>
      <c r="H220" s="90">
        <v>639000</v>
      </c>
      <c r="I220" s="65">
        <v>639000</v>
      </c>
      <c r="J220" s="81">
        <v>0</v>
      </c>
      <c r="K220" s="65"/>
      <c r="L220" s="65">
        <f t="shared" si="49"/>
        <v>639000</v>
      </c>
      <c r="M220" s="65">
        <f t="shared" si="50"/>
        <v>0</v>
      </c>
      <c r="N220" s="65">
        <f t="shared" si="51"/>
        <v>511200</v>
      </c>
      <c r="O220" s="66">
        <f t="shared" si="52"/>
        <v>0</v>
      </c>
      <c r="P220" s="82">
        <f t="shared" si="53"/>
        <v>1</v>
      </c>
      <c r="Q220" s="63"/>
      <c r="R220" s="49">
        <f t="shared" si="54"/>
        <v>127800</v>
      </c>
      <c r="S220" s="49">
        <v>272405.9</v>
      </c>
      <c r="T220" s="49">
        <f>VLOOKUP(C220,[2]Sheet2!$A$1:$B$65536,2,FALSE)</f>
        <v>32780</v>
      </c>
      <c r="U220" s="49">
        <f t="shared" si="58"/>
        <v>239625.9</v>
      </c>
      <c r="V220" s="83">
        <f t="shared" si="55"/>
        <v>111825.9</v>
      </c>
      <c r="W220" s="49">
        <f t="shared" si="46"/>
        <v>0</v>
      </c>
      <c r="X220" s="49">
        <f t="shared" ref="X220:X260" si="59">IF(W220&gt;M220,M220,W220)</f>
        <v>0</v>
      </c>
      <c r="Y220" s="49">
        <f>(U220-V220)/H220</f>
        <v>0.2</v>
      </c>
      <c r="Z220" s="49"/>
      <c r="AA220" s="84">
        <v>-111825.9</v>
      </c>
      <c r="AB220" s="85">
        <v>-111825.9</v>
      </c>
      <c r="AC220" s="65"/>
      <c r="AD220" s="49"/>
      <c r="AE220" s="49">
        <f>VLOOKUP(F220,[1]Sheet1!$D$7:$O$12666,12,FALSE)</f>
        <v>272405.9</v>
      </c>
      <c r="AF220" s="84"/>
      <c r="AG220" s="49"/>
      <c r="AH220" s="49"/>
      <c r="AI220" s="49"/>
      <c r="AJ220" s="49"/>
      <c r="AK220" s="49"/>
      <c r="AL220" s="49"/>
      <c r="AM220" s="49"/>
      <c r="AN220" s="49"/>
      <c r="AO220" s="49"/>
      <c r="AP220" s="49"/>
      <c r="AQ220" s="49"/>
      <c r="AR220" s="49"/>
      <c r="AS220" s="49"/>
      <c r="AT220" s="49"/>
      <c r="AU220" s="49"/>
      <c r="AV220" s="49"/>
    </row>
    <row r="221" s="51" customFormat="1" ht="20" customHeight="1" spans="1:48">
      <c r="A221" s="86">
        <v>220</v>
      </c>
      <c r="B221" s="87" t="s">
        <v>199</v>
      </c>
      <c r="C221" s="104">
        <v>241004</v>
      </c>
      <c r="D221" s="78" t="str">
        <f t="shared" si="56"/>
        <v>10</v>
      </c>
      <c r="E221" s="88">
        <v>31100</v>
      </c>
      <c r="F221" s="78" t="str">
        <f t="shared" si="57"/>
        <v>31100241004</v>
      </c>
      <c r="G221" s="89" t="s">
        <v>201</v>
      </c>
      <c r="H221" s="90">
        <v>177000</v>
      </c>
      <c r="I221" s="65">
        <v>88500</v>
      </c>
      <c r="J221" s="81">
        <v>44250</v>
      </c>
      <c r="K221" s="65">
        <v>44250</v>
      </c>
      <c r="L221" s="65">
        <f t="shared" si="49"/>
        <v>177000</v>
      </c>
      <c r="M221" s="65">
        <f t="shared" si="50"/>
        <v>0</v>
      </c>
      <c r="N221" s="65">
        <f t="shared" si="51"/>
        <v>141600</v>
      </c>
      <c r="O221" s="66">
        <f t="shared" si="52"/>
        <v>0</v>
      </c>
      <c r="P221" s="82">
        <f t="shared" si="53"/>
        <v>1</v>
      </c>
      <c r="Q221" s="63"/>
      <c r="R221" s="49">
        <f t="shared" si="54"/>
        <v>35400</v>
      </c>
      <c r="S221" s="49">
        <v>37150</v>
      </c>
      <c r="T221" s="49">
        <f>VLOOKUP(C221,[2]Sheet2!$A$1:$B$65536,2,FALSE)</f>
        <v>3000</v>
      </c>
      <c r="U221" s="49">
        <f t="shared" si="58"/>
        <v>34150</v>
      </c>
      <c r="V221" s="49">
        <f t="shared" si="55"/>
        <v>0</v>
      </c>
      <c r="W221" s="49">
        <f t="shared" si="46"/>
        <v>1250</v>
      </c>
      <c r="X221" s="83">
        <f t="shared" si="59"/>
        <v>0</v>
      </c>
      <c r="Y221" s="49"/>
      <c r="Z221" s="49">
        <f>(U221+W221)/H221</f>
        <v>0.2</v>
      </c>
      <c r="AA221" s="84">
        <v>0</v>
      </c>
      <c r="AB221" s="65"/>
      <c r="AC221" s="85">
        <v>0</v>
      </c>
      <c r="AD221" s="49"/>
      <c r="AE221" s="49">
        <f>VLOOKUP(F221,[1]Sheet1!$D$7:$O$12666,12,FALSE)</f>
        <v>37150</v>
      </c>
      <c r="AF221" s="49"/>
      <c r="AG221" s="49"/>
      <c r="AH221" s="49"/>
      <c r="AI221" s="49"/>
      <c r="AJ221" s="49"/>
      <c r="AK221" s="49"/>
      <c r="AL221" s="49"/>
      <c r="AM221" s="49"/>
      <c r="AN221" s="49"/>
      <c r="AO221" s="49"/>
      <c r="AP221" s="49"/>
      <c r="AQ221" s="49"/>
      <c r="AR221" s="49"/>
      <c r="AS221" s="49"/>
      <c r="AT221" s="49"/>
      <c r="AU221" s="49"/>
      <c r="AV221" s="49"/>
    </row>
    <row r="222" s="51" customFormat="1" ht="20" customHeight="1" spans="1:48">
      <c r="A222" s="86">
        <v>221</v>
      </c>
      <c r="B222" s="87" t="s">
        <v>199</v>
      </c>
      <c r="C222" s="104">
        <v>251109</v>
      </c>
      <c r="D222" s="78" t="str">
        <f t="shared" si="56"/>
        <v>11</v>
      </c>
      <c r="E222" s="88">
        <v>31100</v>
      </c>
      <c r="F222" s="78" t="str">
        <f t="shared" si="57"/>
        <v>31100251109</v>
      </c>
      <c r="G222" s="89" t="s">
        <v>202</v>
      </c>
      <c r="H222" s="90">
        <v>595015</v>
      </c>
      <c r="I222" s="65">
        <v>297507.5</v>
      </c>
      <c r="J222" s="81">
        <v>148753.75</v>
      </c>
      <c r="K222" s="65">
        <v>148753.75</v>
      </c>
      <c r="L222" s="65">
        <f t="shared" si="49"/>
        <v>595015</v>
      </c>
      <c r="M222" s="65">
        <f t="shared" si="50"/>
        <v>0</v>
      </c>
      <c r="N222" s="65">
        <f t="shared" si="51"/>
        <v>476012</v>
      </c>
      <c r="O222" s="66">
        <f t="shared" si="52"/>
        <v>0</v>
      </c>
      <c r="P222" s="82">
        <f t="shared" si="53"/>
        <v>1</v>
      </c>
      <c r="Q222" s="63"/>
      <c r="R222" s="49">
        <f t="shared" si="54"/>
        <v>119003</v>
      </c>
      <c r="S222" s="49">
        <v>0</v>
      </c>
      <c r="T222" s="49"/>
      <c r="U222" s="49">
        <f t="shared" si="58"/>
        <v>0</v>
      </c>
      <c r="V222" s="49">
        <f t="shared" si="55"/>
        <v>0</v>
      </c>
      <c r="W222" s="49">
        <f t="shared" si="46"/>
        <v>119003</v>
      </c>
      <c r="X222" s="83">
        <f t="shared" si="59"/>
        <v>0</v>
      </c>
      <c r="Y222" s="49"/>
      <c r="Z222" s="49">
        <f>(U222+W222)/H222</f>
        <v>0.2</v>
      </c>
      <c r="AA222" s="84">
        <v>0</v>
      </c>
      <c r="AB222" s="65"/>
      <c r="AC222" s="85">
        <v>0</v>
      </c>
      <c r="AD222" s="49"/>
      <c r="AE222" s="49">
        <f>VLOOKUP(F222,[1]Sheet1!$D$7:$O$12666,12,FALSE)</f>
        <v>0</v>
      </c>
      <c r="AF222" s="49"/>
      <c r="AG222" s="49"/>
      <c r="AH222" s="49"/>
      <c r="AI222" s="49"/>
      <c r="AJ222" s="49"/>
      <c r="AK222" s="49"/>
      <c r="AL222" s="49"/>
      <c r="AM222" s="49"/>
      <c r="AN222" s="49"/>
      <c r="AO222" s="49"/>
      <c r="AP222" s="49"/>
      <c r="AQ222" s="49"/>
      <c r="AR222" s="49"/>
      <c r="AS222" s="49"/>
      <c r="AT222" s="49"/>
      <c r="AU222" s="49"/>
      <c r="AV222" s="49"/>
    </row>
    <row r="223" s="50" customFormat="1" ht="20" customHeight="1" spans="1:48">
      <c r="A223" s="91">
        <v>222</v>
      </c>
      <c r="B223" s="92" t="s">
        <v>199</v>
      </c>
      <c r="C223" s="106">
        <v>220622003</v>
      </c>
      <c r="D223" s="94" t="str">
        <f t="shared" si="56"/>
        <v>06</v>
      </c>
      <c r="E223" s="93">
        <v>31100</v>
      </c>
      <c r="F223" s="94" t="str">
        <f t="shared" si="57"/>
        <v>31100220622003</v>
      </c>
      <c r="G223" s="95" t="s">
        <v>203</v>
      </c>
      <c r="H223" s="96">
        <v>393325</v>
      </c>
      <c r="I223" s="97">
        <v>196662.5</v>
      </c>
      <c r="J223" s="98">
        <v>98331.25</v>
      </c>
      <c r="K223" s="97">
        <v>98331.25</v>
      </c>
      <c r="L223" s="97">
        <f t="shared" si="49"/>
        <v>393325</v>
      </c>
      <c r="M223" s="97">
        <f t="shared" si="50"/>
        <v>0</v>
      </c>
      <c r="N223" s="97">
        <f t="shared" si="51"/>
        <v>314660</v>
      </c>
      <c r="O223" s="66">
        <f t="shared" si="52"/>
        <v>0</v>
      </c>
      <c r="P223" s="99">
        <f t="shared" si="53"/>
        <v>1</v>
      </c>
      <c r="Q223" s="63"/>
      <c r="R223" s="50">
        <f t="shared" si="54"/>
        <v>78665</v>
      </c>
      <c r="S223" s="50">
        <v>88706.4</v>
      </c>
      <c r="T223" s="49"/>
      <c r="U223" s="50">
        <f t="shared" si="58"/>
        <v>88706.4</v>
      </c>
      <c r="V223" s="50">
        <f t="shared" si="55"/>
        <v>10041.4</v>
      </c>
      <c r="W223" s="50">
        <f t="shared" si="46"/>
        <v>0</v>
      </c>
      <c r="X223" s="50">
        <f t="shared" si="59"/>
        <v>0</v>
      </c>
      <c r="Y223" s="49">
        <f t="shared" ref="Y223:Y229" si="60">(U223-V223)/H223</f>
        <v>0.2</v>
      </c>
      <c r="Z223" s="49"/>
      <c r="AA223" s="100"/>
      <c r="AB223" s="101"/>
      <c r="AC223" s="97"/>
      <c r="AD223" s="50"/>
      <c r="AE223" s="49">
        <f>VLOOKUP(F223,[1]Sheet1!$D$7:$O$12666,12,FALSE)</f>
        <v>88706.4</v>
      </c>
    </row>
    <row r="224" s="51" customFormat="1" ht="20" customHeight="1" spans="1:48">
      <c r="A224" s="86">
        <v>223</v>
      </c>
      <c r="B224" s="87" t="s">
        <v>199</v>
      </c>
      <c r="C224" s="104">
        <v>221001087</v>
      </c>
      <c r="D224" s="78" t="str">
        <f t="shared" si="56"/>
        <v>10</v>
      </c>
      <c r="E224" s="88">
        <v>31100</v>
      </c>
      <c r="F224" s="78" t="str">
        <f t="shared" si="57"/>
        <v>31100221001087</v>
      </c>
      <c r="G224" s="89" t="s">
        <v>204</v>
      </c>
      <c r="H224" s="90">
        <v>280000</v>
      </c>
      <c r="I224" s="65">
        <v>140000</v>
      </c>
      <c r="J224" s="81">
        <v>70000</v>
      </c>
      <c r="K224" s="65">
        <v>70000</v>
      </c>
      <c r="L224" s="65">
        <f t="shared" si="49"/>
        <v>280000</v>
      </c>
      <c r="M224" s="65">
        <f t="shared" si="50"/>
        <v>0</v>
      </c>
      <c r="N224" s="65">
        <f t="shared" si="51"/>
        <v>224000</v>
      </c>
      <c r="O224" s="66">
        <f t="shared" si="52"/>
        <v>0</v>
      </c>
      <c r="P224" s="82">
        <f t="shared" si="53"/>
        <v>1</v>
      </c>
      <c r="Q224" s="63"/>
      <c r="R224" s="49">
        <f t="shared" si="54"/>
        <v>56000</v>
      </c>
      <c r="S224" s="49">
        <v>300857.13</v>
      </c>
      <c r="T224" s="49">
        <f>VLOOKUP(C224,[2]Sheet2!$A$1:$B$65536,2,FALSE)</f>
        <v>100277.1</v>
      </c>
      <c r="U224" s="49">
        <f t="shared" si="58"/>
        <v>200580.03</v>
      </c>
      <c r="V224" s="83">
        <f t="shared" si="55"/>
        <v>144580.03</v>
      </c>
      <c r="W224" s="49">
        <f t="shared" si="46"/>
        <v>0</v>
      </c>
      <c r="X224" s="49">
        <f t="shared" si="59"/>
        <v>0</v>
      </c>
      <c r="Y224" s="49">
        <f t="shared" si="60"/>
        <v>0.2</v>
      </c>
      <c r="Z224" s="49"/>
      <c r="AA224" s="84">
        <v>-144580.03</v>
      </c>
      <c r="AB224" s="85">
        <v>-144580.03</v>
      </c>
      <c r="AC224" s="65"/>
      <c r="AD224" s="49"/>
      <c r="AE224" s="49">
        <f>VLOOKUP(F224,[1]Sheet1!$D$7:$O$12666,12,FALSE)</f>
        <v>300857.13</v>
      </c>
      <c r="AF224" s="84"/>
      <c r="AG224" s="49"/>
      <c r="AH224" s="49"/>
      <c r="AI224" s="49"/>
      <c r="AJ224" s="49"/>
      <c r="AK224" s="49"/>
      <c r="AL224" s="49"/>
      <c r="AM224" s="49"/>
      <c r="AN224" s="49"/>
      <c r="AO224" s="49"/>
      <c r="AP224" s="49"/>
      <c r="AQ224" s="49"/>
      <c r="AR224" s="49"/>
      <c r="AS224" s="49"/>
      <c r="AT224" s="49"/>
      <c r="AU224" s="49"/>
      <c r="AV224" s="49"/>
    </row>
    <row r="225" s="51" customFormat="1" ht="20" customHeight="1" spans="1:48">
      <c r="A225" s="86">
        <v>224</v>
      </c>
      <c r="B225" s="87" t="s">
        <v>199</v>
      </c>
      <c r="C225" s="104">
        <v>251108</v>
      </c>
      <c r="D225" s="78" t="str">
        <f t="shared" si="56"/>
        <v>11</v>
      </c>
      <c r="E225" s="88">
        <v>31100</v>
      </c>
      <c r="F225" s="78" t="str">
        <f t="shared" si="57"/>
        <v>31100251108</v>
      </c>
      <c r="G225" s="89" t="s">
        <v>205</v>
      </c>
      <c r="H225" s="90">
        <v>82985</v>
      </c>
      <c r="I225" s="65">
        <v>41492.5</v>
      </c>
      <c r="J225" s="81">
        <v>0</v>
      </c>
      <c r="K225" s="65">
        <v>41492.5</v>
      </c>
      <c r="L225" s="65">
        <f t="shared" si="49"/>
        <v>82985</v>
      </c>
      <c r="M225" s="65">
        <f t="shared" si="50"/>
        <v>0</v>
      </c>
      <c r="N225" s="65">
        <f t="shared" si="51"/>
        <v>66388</v>
      </c>
      <c r="O225" s="66">
        <f t="shared" si="52"/>
        <v>0</v>
      </c>
      <c r="P225" s="82">
        <f t="shared" si="53"/>
        <v>1</v>
      </c>
      <c r="Q225" s="63"/>
      <c r="R225" s="49">
        <f t="shared" si="54"/>
        <v>16597</v>
      </c>
      <c r="S225" s="49">
        <v>65930</v>
      </c>
      <c r="T225" s="49"/>
      <c r="U225" s="49">
        <f t="shared" si="58"/>
        <v>65930</v>
      </c>
      <c r="V225" s="83">
        <f t="shared" si="55"/>
        <v>49333</v>
      </c>
      <c r="W225" s="49">
        <f t="shared" si="46"/>
        <v>0</v>
      </c>
      <c r="X225" s="49">
        <f t="shared" si="59"/>
        <v>0</v>
      </c>
      <c r="Y225" s="49">
        <f t="shared" si="60"/>
        <v>0.2</v>
      </c>
      <c r="Z225" s="49"/>
      <c r="AA225" s="84">
        <v>-49333</v>
      </c>
      <c r="AB225" s="85">
        <v>-49333</v>
      </c>
      <c r="AC225" s="65"/>
      <c r="AD225" s="49"/>
      <c r="AE225" s="49">
        <f>VLOOKUP(F225,[1]Sheet1!$D$7:$O$12666,12,FALSE)</f>
        <v>65930</v>
      </c>
      <c r="AF225" s="84"/>
      <c r="AG225" s="49"/>
      <c r="AH225" s="49"/>
      <c r="AI225" s="49"/>
      <c r="AJ225" s="49"/>
      <c r="AK225" s="49"/>
      <c r="AL225" s="49"/>
      <c r="AM225" s="49"/>
      <c r="AN225" s="49"/>
      <c r="AO225" s="49"/>
      <c r="AP225" s="49"/>
      <c r="AQ225" s="49"/>
      <c r="AR225" s="49"/>
      <c r="AS225" s="49"/>
      <c r="AT225" s="49"/>
      <c r="AU225" s="49"/>
      <c r="AV225" s="49"/>
    </row>
    <row r="226" s="50" customFormat="1" ht="20" customHeight="1" spans="1:48">
      <c r="A226" s="91">
        <v>225</v>
      </c>
      <c r="B226" s="92" t="s">
        <v>199</v>
      </c>
      <c r="C226" s="106">
        <v>220622002</v>
      </c>
      <c r="D226" s="94" t="str">
        <f t="shared" si="56"/>
        <v>06</v>
      </c>
      <c r="E226" s="93">
        <v>31100</v>
      </c>
      <c r="F226" s="94" t="str">
        <f t="shared" si="57"/>
        <v>31100220622002</v>
      </c>
      <c r="G226" s="95" t="s">
        <v>206</v>
      </c>
      <c r="H226" s="96">
        <v>4977675</v>
      </c>
      <c r="I226" s="97">
        <v>2488837.5</v>
      </c>
      <c r="J226" s="98">
        <v>0</v>
      </c>
      <c r="K226" s="97">
        <v>2488837.5</v>
      </c>
      <c r="L226" s="97">
        <f t="shared" si="49"/>
        <v>4977675</v>
      </c>
      <c r="M226" s="97">
        <f t="shared" si="50"/>
        <v>0</v>
      </c>
      <c r="N226" s="97">
        <f t="shared" si="51"/>
        <v>3982140</v>
      </c>
      <c r="O226" s="66">
        <f t="shared" si="52"/>
        <v>0</v>
      </c>
      <c r="P226" s="99">
        <f t="shared" si="53"/>
        <v>1</v>
      </c>
      <c r="Q226" s="63"/>
      <c r="R226" s="50">
        <f t="shared" si="54"/>
        <v>995535</v>
      </c>
      <c r="S226" s="50">
        <v>3000991.62</v>
      </c>
      <c r="T226" s="49"/>
      <c r="U226" s="50">
        <f t="shared" si="58"/>
        <v>3000991.62</v>
      </c>
      <c r="V226" s="50">
        <f t="shared" si="55"/>
        <v>2005456.62</v>
      </c>
      <c r="W226" s="50">
        <f t="shared" si="46"/>
        <v>0</v>
      </c>
      <c r="X226" s="50">
        <f t="shared" si="59"/>
        <v>0</v>
      </c>
      <c r="Y226" s="49">
        <f t="shared" si="60"/>
        <v>0.2</v>
      </c>
      <c r="Z226" s="49"/>
      <c r="AA226" s="100"/>
      <c r="AB226" s="101"/>
      <c r="AC226" s="97"/>
      <c r="AD226" s="50"/>
      <c r="AE226" s="49">
        <f>VLOOKUP(F226,[1]Sheet1!$D$7:$O$12666,12,FALSE)</f>
        <v>3000991.62</v>
      </c>
    </row>
    <row r="227" s="49" customFormat="1" ht="20" customHeight="1" spans="1:48">
      <c r="A227" s="86">
        <v>226</v>
      </c>
      <c r="B227" s="87" t="s">
        <v>95</v>
      </c>
      <c r="C227" s="102">
        <v>221001165</v>
      </c>
      <c r="D227" s="78" t="str">
        <f t="shared" si="56"/>
        <v>10</v>
      </c>
      <c r="E227" s="88">
        <v>20900</v>
      </c>
      <c r="F227" s="78" t="str">
        <f t="shared" si="57"/>
        <v>20900221001165</v>
      </c>
      <c r="G227" s="89" t="s">
        <v>34</v>
      </c>
      <c r="H227" s="90">
        <v>80000</v>
      </c>
      <c r="I227" s="65">
        <v>40000</v>
      </c>
      <c r="J227" s="81">
        <v>0</v>
      </c>
      <c r="K227" s="65">
        <v>40000</v>
      </c>
      <c r="L227" s="65">
        <f t="shared" si="49"/>
        <v>80000</v>
      </c>
      <c r="M227" s="65">
        <f t="shared" si="50"/>
        <v>0</v>
      </c>
      <c r="N227" s="65">
        <f t="shared" si="51"/>
        <v>64000</v>
      </c>
      <c r="O227" s="66">
        <f t="shared" si="52"/>
        <v>0</v>
      </c>
      <c r="P227" s="82">
        <f t="shared" si="53"/>
        <v>1</v>
      </c>
      <c r="Q227" s="63"/>
      <c r="R227" s="49">
        <f t="shared" si="54"/>
        <v>16000</v>
      </c>
      <c r="S227" s="49">
        <v>62704</v>
      </c>
      <c r="T227" s="49"/>
      <c r="U227" s="49">
        <f t="shared" si="58"/>
        <v>62704</v>
      </c>
      <c r="V227" s="83">
        <f t="shared" si="55"/>
        <v>46704</v>
      </c>
      <c r="W227" s="49">
        <f t="shared" si="46"/>
        <v>0</v>
      </c>
      <c r="X227" s="49">
        <f t="shared" si="59"/>
        <v>0</v>
      </c>
      <c r="Y227" s="49">
        <f t="shared" si="60"/>
        <v>0.2</v>
      </c>
      <c r="AA227" s="84">
        <v>-46704</v>
      </c>
      <c r="AB227" s="85">
        <v>-46704</v>
      </c>
      <c r="AC227" s="65"/>
      <c r="AD227" s="49"/>
      <c r="AE227" s="49">
        <f>VLOOKUP(F227,[1]Sheet1!$D$7:$O$12666,12,FALSE)</f>
        <v>62704</v>
      </c>
      <c r="AF227" s="84"/>
    </row>
    <row r="228" s="49" customFormat="1" ht="20" customHeight="1" spans="1:48">
      <c r="A228" s="86">
        <v>227</v>
      </c>
      <c r="B228" s="87" t="s">
        <v>95</v>
      </c>
      <c r="C228" s="102">
        <v>221003021</v>
      </c>
      <c r="D228" s="78" t="str">
        <f t="shared" si="56"/>
        <v>10</v>
      </c>
      <c r="E228" s="88">
        <v>20900</v>
      </c>
      <c r="F228" s="78" t="str">
        <f t="shared" si="57"/>
        <v>20900221003021</v>
      </c>
      <c r="G228" s="89" t="s">
        <v>36</v>
      </c>
      <c r="H228" s="90">
        <v>30000</v>
      </c>
      <c r="I228" s="65">
        <v>15000</v>
      </c>
      <c r="J228" s="81">
        <v>0</v>
      </c>
      <c r="K228" s="65">
        <v>15000</v>
      </c>
      <c r="L228" s="65">
        <f t="shared" si="49"/>
        <v>30000</v>
      </c>
      <c r="M228" s="65">
        <f t="shared" si="50"/>
        <v>0</v>
      </c>
      <c r="N228" s="65">
        <f t="shared" si="51"/>
        <v>24000</v>
      </c>
      <c r="O228" s="66">
        <f t="shared" si="52"/>
        <v>0</v>
      </c>
      <c r="P228" s="82">
        <f t="shared" si="53"/>
        <v>1</v>
      </c>
      <c r="Q228" s="63"/>
      <c r="R228" s="49">
        <f t="shared" si="54"/>
        <v>6000</v>
      </c>
      <c r="S228" s="49">
        <v>15322</v>
      </c>
      <c r="T228" s="49"/>
      <c r="U228" s="49">
        <f t="shared" si="58"/>
        <v>15322</v>
      </c>
      <c r="V228" s="83">
        <f t="shared" si="55"/>
        <v>9322</v>
      </c>
      <c r="W228" s="49">
        <f t="shared" si="46"/>
        <v>0</v>
      </c>
      <c r="X228" s="49">
        <f t="shared" si="59"/>
        <v>0</v>
      </c>
      <c r="Y228" s="49">
        <f t="shared" si="60"/>
        <v>0.2</v>
      </c>
      <c r="AA228" s="84">
        <v>-9322</v>
      </c>
      <c r="AB228" s="85">
        <v>-9322</v>
      </c>
      <c r="AC228" s="65"/>
      <c r="AD228" s="49"/>
      <c r="AE228" s="49">
        <f>VLOOKUP(F228,[1]Sheet1!$D$7:$O$12666,12,FALSE)</f>
        <v>15322</v>
      </c>
      <c r="AF228" s="84"/>
    </row>
    <row r="229" s="49" customFormat="1" ht="20" customHeight="1" spans="1:48">
      <c r="A229" s="86">
        <v>228</v>
      </c>
      <c r="B229" s="87" t="s">
        <v>95</v>
      </c>
      <c r="C229" s="102">
        <v>221001167</v>
      </c>
      <c r="D229" s="78" t="str">
        <f t="shared" si="56"/>
        <v>10</v>
      </c>
      <c r="E229" s="88">
        <v>20900</v>
      </c>
      <c r="F229" s="78" t="str">
        <f t="shared" si="57"/>
        <v>20900221001167</v>
      </c>
      <c r="G229" s="89" t="s">
        <v>207</v>
      </c>
      <c r="H229" s="90">
        <v>100000</v>
      </c>
      <c r="I229" s="65">
        <v>50000</v>
      </c>
      <c r="J229" s="81">
        <v>0</v>
      </c>
      <c r="K229" s="65">
        <v>50000</v>
      </c>
      <c r="L229" s="65">
        <f t="shared" si="49"/>
        <v>100000</v>
      </c>
      <c r="M229" s="65">
        <f t="shared" si="50"/>
        <v>0</v>
      </c>
      <c r="N229" s="65">
        <f t="shared" si="51"/>
        <v>80000</v>
      </c>
      <c r="O229" s="66">
        <f t="shared" si="52"/>
        <v>0</v>
      </c>
      <c r="P229" s="82">
        <f t="shared" si="53"/>
        <v>1</v>
      </c>
      <c r="Q229" s="63"/>
      <c r="R229" s="49">
        <f t="shared" si="54"/>
        <v>20000</v>
      </c>
      <c r="S229" s="49">
        <v>100000</v>
      </c>
      <c r="T229" s="49">
        <f>VLOOKUP(C229,[2]Sheet2!$A$1:$B$65536,2,FALSE)</f>
        <v>70000</v>
      </c>
      <c r="U229" s="49">
        <f t="shared" si="58"/>
        <v>30000</v>
      </c>
      <c r="V229" s="83">
        <f t="shared" si="55"/>
        <v>10000</v>
      </c>
      <c r="W229" s="49">
        <f t="shared" si="46"/>
        <v>0</v>
      </c>
      <c r="X229" s="49">
        <f t="shared" si="59"/>
        <v>0</v>
      </c>
      <c r="Y229" s="49">
        <f t="shared" si="60"/>
        <v>0.2</v>
      </c>
      <c r="AA229" s="84">
        <v>-10000</v>
      </c>
      <c r="AB229" s="85">
        <v>-10000</v>
      </c>
      <c r="AC229" s="65"/>
      <c r="AD229" s="49"/>
      <c r="AE229" s="49">
        <f>VLOOKUP(F229,[1]Sheet1!$D$7:$O$12666,12,FALSE)</f>
        <v>100000</v>
      </c>
      <c r="AF229" s="84"/>
    </row>
    <row r="230" s="50" customFormat="1" ht="20" customHeight="1" spans="1:48">
      <c r="A230" s="91">
        <v>229</v>
      </c>
      <c r="B230" s="92" t="s">
        <v>208</v>
      </c>
      <c r="C230" s="93">
        <v>250104</v>
      </c>
      <c r="D230" s="94" t="str">
        <f t="shared" si="56"/>
        <v>01</v>
      </c>
      <c r="E230" s="93">
        <v>30300</v>
      </c>
      <c r="F230" s="94" t="str">
        <f t="shared" si="57"/>
        <v>30300250104</v>
      </c>
      <c r="G230" s="95" t="s">
        <v>209</v>
      </c>
      <c r="H230" s="96">
        <v>6620000</v>
      </c>
      <c r="I230" s="97">
        <v>3310000</v>
      </c>
      <c r="J230" s="98">
        <v>1655000</v>
      </c>
      <c r="K230" s="97">
        <v>1655000</v>
      </c>
      <c r="L230" s="97">
        <f t="shared" si="49"/>
        <v>6620000</v>
      </c>
      <c r="M230" s="97">
        <f t="shared" si="50"/>
        <v>0</v>
      </c>
      <c r="N230" s="97">
        <f t="shared" si="51"/>
        <v>5296000</v>
      </c>
      <c r="O230" s="66">
        <f t="shared" si="52"/>
        <v>0</v>
      </c>
      <c r="P230" s="99">
        <f t="shared" si="53"/>
        <v>1</v>
      </c>
      <c r="Q230" s="63"/>
      <c r="R230" s="50">
        <f t="shared" si="54"/>
        <v>1324000</v>
      </c>
      <c r="S230" s="50">
        <v>651014.66</v>
      </c>
      <c r="T230" s="49">
        <f>VLOOKUP(C230,[2]Sheet2!$A$1:$B$65536,2,FALSE)</f>
        <v>113467.66</v>
      </c>
      <c r="U230" s="50">
        <f t="shared" si="58"/>
        <v>537547</v>
      </c>
      <c r="V230" s="50">
        <f t="shared" si="55"/>
        <v>0</v>
      </c>
      <c r="W230" s="50">
        <f t="shared" si="46"/>
        <v>786453</v>
      </c>
      <c r="X230" s="50">
        <f t="shared" si="59"/>
        <v>0</v>
      </c>
      <c r="Y230" s="49"/>
      <c r="Z230" s="49">
        <f>(U230+W230)/H230</f>
        <v>0.2</v>
      </c>
      <c r="AA230" s="100"/>
      <c r="AB230" s="97"/>
      <c r="AC230" s="101"/>
      <c r="AD230" s="50"/>
      <c r="AE230" s="49">
        <f>VLOOKUP(F230,[1]Sheet1!$D$7:$O$12666,12,FALSE)</f>
        <v>651014.66</v>
      </c>
    </row>
    <row r="231" s="50" customFormat="1" ht="20" customHeight="1" spans="1:48">
      <c r="A231" s="86">
        <v>230</v>
      </c>
      <c r="B231" s="87" t="s">
        <v>208</v>
      </c>
      <c r="C231" s="88">
        <v>251106</v>
      </c>
      <c r="D231" s="78" t="str">
        <f t="shared" si="56"/>
        <v>11</v>
      </c>
      <c r="E231" s="88">
        <v>30300</v>
      </c>
      <c r="F231" s="78" t="str">
        <f t="shared" si="57"/>
        <v>30300251106</v>
      </c>
      <c r="G231" s="89" t="s">
        <v>210</v>
      </c>
      <c r="H231" s="90">
        <v>2050000</v>
      </c>
      <c r="I231" s="65">
        <v>1025000</v>
      </c>
      <c r="J231" s="81">
        <v>0</v>
      </c>
      <c r="K231" s="65">
        <v>1025000</v>
      </c>
      <c r="L231" s="65">
        <f t="shared" si="49"/>
        <v>2050000</v>
      </c>
      <c r="M231" s="65">
        <f t="shared" si="50"/>
        <v>0</v>
      </c>
      <c r="N231" s="65">
        <f t="shared" si="51"/>
        <v>1640000</v>
      </c>
      <c r="O231" s="66">
        <f t="shared" si="52"/>
        <v>0</v>
      </c>
      <c r="P231" s="82">
        <f t="shared" si="53"/>
        <v>1</v>
      </c>
      <c r="Q231" s="63"/>
      <c r="R231" s="49">
        <f t="shared" si="54"/>
        <v>410000</v>
      </c>
      <c r="S231" s="49">
        <v>702155</v>
      </c>
      <c r="T231" s="49"/>
      <c r="U231" s="49">
        <f t="shared" si="58"/>
        <v>702155</v>
      </c>
      <c r="V231" s="83">
        <f t="shared" si="55"/>
        <v>292155</v>
      </c>
      <c r="W231" s="49">
        <f t="shared" si="46"/>
        <v>0</v>
      </c>
      <c r="X231" s="49">
        <f t="shared" si="59"/>
        <v>0</v>
      </c>
      <c r="Y231" s="49">
        <f>(U231-V231)/H231</f>
        <v>0.2</v>
      </c>
      <c r="Z231" s="49"/>
      <c r="AA231" s="84">
        <v>-292155</v>
      </c>
      <c r="AB231" s="85">
        <v>-292155</v>
      </c>
      <c r="AC231" s="65"/>
      <c r="AD231" s="49"/>
      <c r="AE231" s="49">
        <f>VLOOKUP(F231,[1]Sheet1!$D$7:$O$12666,12,FALSE)</f>
        <v>702155</v>
      </c>
      <c r="AF231" s="84"/>
      <c r="AG231" s="49"/>
      <c r="AH231" s="49"/>
      <c r="AI231" s="49"/>
      <c r="AJ231" s="49"/>
      <c r="AK231" s="49"/>
      <c r="AL231" s="49"/>
      <c r="AM231" s="49"/>
      <c r="AN231" s="49"/>
      <c r="AO231" s="49"/>
      <c r="AP231" s="49"/>
      <c r="AQ231" s="49"/>
      <c r="AR231" s="49"/>
      <c r="AS231" s="49"/>
      <c r="AT231" s="49"/>
      <c r="AU231" s="49"/>
      <c r="AV231" s="49"/>
    </row>
    <row r="232" s="49" customFormat="1" ht="20" customHeight="1" spans="1:48">
      <c r="A232" s="86">
        <v>231</v>
      </c>
      <c r="B232" s="87" t="s">
        <v>211</v>
      </c>
      <c r="C232" s="88">
        <v>221011</v>
      </c>
      <c r="D232" s="78" t="str">
        <f t="shared" si="56"/>
        <v>10</v>
      </c>
      <c r="E232" s="88">
        <v>10400</v>
      </c>
      <c r="F232" s="78" t="str">
        <f t="shared" si="57"/>
        <v>10400221011</v>
      </c>
      <c r="G232" s="89" t="s">
        <v>212</v>
      </c>
      <c r="H232" s="90">
        <v>2250000</v>
      </c>
      <c r="I232" s="65">
        <v>1825000</v>
      </c>
      <c r="J232" s="81">
        <v>425000</v>
      </c>
      <c r="K232" s="65"/>
      <c r="L232" s="65">
        <f t="shared" si="49"/>
        <v>2250000</v>
      </c>
      <c r="M232" s="65">
        <f t="shared" si="50"/>
        <v>0</v>
      </c>
      <c r="N232" s="65">
        <f t="shared" si="51"/>
        <v>1800000</v>
      </c>
      <c r="O232" s="66">
        <f t="shared" si="52"/>
        <v>0</v>
      </c>
      <c r="P232" s="82">
        <f t="shared" si="53"/>
        <v>1</v>
      </c>
      <c r="Q232" s="63"/>
      <c r="R232" s="49">
        <f t="shared" si="54"/>
        <v>450000</v>
      </c>
      <c r="S232" s="49">
        <v>468483.33</v>
      </c>
      <c r="T232" s="49">
        <f>VLOOKUP(C232,[2]Sheet2!$A$1:$B$65536,2,FALSE)</f>
        <v>89624.96</v>
      </c>
      <c r="U232" s="49">
        <f t="shared" si="58"/>
        <v>378858.37</v>
      </c>
      <c r="V232" s="49">
        <f t="shared" si="55"/>
        <v>0</v>
      </c>
      <c r="W232" s="49">
        <f t="shared" si="46"/>
        <v>71141.63</v>
      </c>
      <c r="X232" s="83">
        <f t="shared" si="59"/>
        <v>0</v>
      </c>
      <c r="Y232" s="49">
        <f>(U232-V232)/H232</f>
        <v>0.168381497777778</v>
      </c>
      <c r="AA232" s="84">
        <v>0</v>
      </c>
      <c r="AB232" s="85"/>
      <c r="AC232" s="85">
        <v>0</v>
      </c>
      <c r="AD232" s="49"/>
      <c r="AE232" s="49">
        <f>VLOOKUP(F232,[1]Sheet1!$D$7:$O$12666,12,FALSE)</f>
        <v>468483.33</v>
      </c>
    </row>
    <row r="233" s="49" customFormat="1" ht="20" customHeight="1" spans="1:48">
      <c r="A233" s="86">
        <v>232</v>
      </c>
      <c r="B233" s="87" t="s">
        <v>96</v>
      </c>
      <c r="C233" s="88">
        <v>240229</v>
      </c>
      <c r="D233" s="78" t="str">
        <f t="shared" si="56"/>
        <v>02</v>
      </c>
      <c r="E233" s="88">
        <v>10600</v>
      </c>
      <c r="F233" s="78" t="str">
        <f t="shared" si="57"/>
        <v>10600240229</v>
      </c>
      <c r="G233" s="89" t="s">
        <v>213</v>
      </c>
      <c r="H233" s="90">
        <v>90000</v>
      </c>
      <c r="I233" s="65">
        <v>90000</v>
      </c>
      <c r="J233" s="81">
        <v>0</v>
      </c>
      <c r="K233" s="65"/>
      <c r="L233" s="65">
        <f t="shared" si="49"/>
        <v>90000</v>
      </c>
      <c r="M233" s="65">
        <f t="shared" si="50"/>
        <v>0</v>
      </c>
      <c r="N233" s="65">
        <f t="shared" si="51"/>
        <v>72000</v>
      </c>
      <c r="O233" s="66">
        <f t="shared" si="52"/>
        <v>0</v>
      </c>
      <c r="P233" s="82">
        <f t="shared" si="53"/>
        <v>1</v>
      </c>
      <c r="Q233" s="63"/>
      <c r="R233" s="49">
        <f t="shared" si="54"/>
        <v>18000</v>
      </c>
      <c r="S233" s="49">
        <v>0</v>
      </c>
      <c r="T233" s="49"/>
      <c r="U233" s="49">
        <f t="shared" si="58"/>
        <v>0</v>
      </c>
      <c r="V233" s="49">
        <f t="shared" si="55"/>
        <v>0</v>
      </c>
      <c r="W233" s="49">
        <f t="shared" si="46"/>
        <v>18000</v>
      </c>
      <c r="X233" s="83">
        <f t="shared" si="59"/>
        <v>0</v>
      </c>
      <c r="Z233" s="49">
        <f>(U233+W233)/H233</f>
        <v>0.2</v>
      </c>
      <c r="AA233" s="84">
        <v>0</v>
      </c>
      <c r="AB233" s="65"/>
      <c r="AC233" s="85">
        <v>0</v>
      </c>
      <c r="AD233" s="49"/>
      <c r="AE233" s="49">
        <f>VLOOKUP(F233,[1]Sheet1!$D$7:$O$12666,12,FALSE)</f>
        <v>0</v>
      </c>
    </row>
    <row r="234" s="50" customFormat="1" ht="20" customHeight="1" spans="1:48">
      <c r="A234" s="91">
        <v>233</v>
      </c>
      <c r="B234" s="92" t="s">
        <v>96</v>
      </c>
      <c r="C234" s="93">
        <v>240604</v>
      </c>
      <c r="D234" s="94" t="str">
        <f t="shared" si="56"/>
        <v>06</v>
      </c>
      <c r="E234" s="93">
        <v>10600</v>
      </c>
      <c r="F234" s="94" t="str">
        <f t="shared" si="57"/>
        <v>10600240604</v>
      </c>
      <c r="G234" s="95" t="s">
        <v>214</v>
      </c>
      <c r="H234" s="96">
        <v>3500000</v>
      </c>
      <c r="I234" s="97">
        <v>3500000</v>
      </c>
      <c r="J234" s="98">
        <v>0</v>
      </c>
      <c r="K234" s="97"/>
      <c r="L234" s="97">
        <f t="shared" si="49"/>
        <v>3500000</v>
      </c>
      <c r="M234" s="97">
        <f t="shared" si="50"/>
        <v>0</v>
      </c>
      <c r="N234" s="97">
        <f t="shared" si="51"/>
        <v>2800000</v>
      </c>
      <c r="O234" s="66">
        <f t="shared" si="52"/>
        <v>0</v>
      </c>
      <c r="P234" s="99">
        <f t="shared" si="53"/>
        <v>1</v>
      </c>
      <c r="Q234" s="63"/>
      <c r="R234" s="50">
        <f t="shared" si="54"/>
        <v>700000</v>
      </c>
      <c r="S234" s="50">
        <v>733466.29</v>
      </c>
      <c r="T234" s="49">
        <f>VLOOKUP(C234,[2]Sheet2!$A$1:$B$65536,2,FALSE)</f>
        <v>34814.1</v>
      </c>
      <c r="U234" s="50">
        <f t="shared" si="58"/>
        <v>698652.19</v>
      </c>
      <c r="V234" s="50">
        <f t="shared" si="55"/>
        <v>0</v>
      </c>
      <c r="W234" s="50">
        <f t="shared" si="46"/>
        <v>1347.80999999994</v>
      </c>
      <c r="X234" s="50">
        <f t="shared" si="59"/>
        <v>0</v>
      </c>
      <c r="Y234" s="49">
        <f t="shared" ref="Y234:Y246" si="61">(U234-V234)/H234</f>
        <v>0.199614911428571</v>
      </c>
      <c r="Z234" s="49"/>
      <c r="AA234" s="100"/>
      <c r="AB234" s="101"/>
      <c r="AC234" s="97"/>
      <c r="AD234" s="50"/>
      <c r="AE234" s="49">
        <f>VLOOKUP(F234,[1]Sheet1!$D$7:$O$12666,12,FALSE)</f>
        <v>733466.29</v>
      </c>
    </row>
    <row r="235" s="49" customFormat="1" ht="20" customHeight="1" spans="1:48">
      <c r="A235" s="86">
        <v>234</v>
      </c>
      <c r="B235" s="87" t="s">
        <v>96</v>
      </c>
      <c r="C235" s="88">
        <v>221003006</v>
      </c>
      <c r="D235" s="78" t="str">
        <f t="shared" si="56"/>
        <v>10</v>
      </c>
      <c r="E235" s="88">
        <v>10600</v>
      </c>
      <c r="F235" s="78" t="str">
        <f t="shared" si="57"/>
        <v>10600221003006</v>
      </c>
      <c r="G235" s="89" t="s">
        <v>215</v>
      </c>
      <c r="H235" s="90">
        <v>1900000</v>
      </c>
      <c r="I235" s="65">
        <v>950000</v>
      </c>
      <c r="J235" s="81">
        <v>475000</v>
      </c>
      <c r="K235" s="65">
        <v>475000</v>
      </c>
      <c r="L235" s="65">
        <f t="shared" si="49"/>
        <v>1900000</v>
      </c>
      <c r="M235" s="65">
        <f t="shared" si="50"/>
        <v>0</v>
      </c>
      <c r="N235" s="65">
        <f t="shared" si="51"/>
        <v>1520000</v>
      </c>
      <c r="O235" s="66">
        <f t="shared" si="52"/>
        <v>0</v>
      </c>
      <c r="P235" s="82">
        <f t="shared" si="53"/>
        <v>1</v>
      </c>
      <c r="Q235" s="63"/>
      <c r="R235" s="49">
        <f t="shared" si="54"/>
        <v>380000</v>
      </c>
      <c r="S235" s="49">
        <v>506559.16</v>
      </c>
      <c r="T235" s="49">
        <f>VLOOKUP(C235,[2]Sheet2!$A$1:$B$65536,2,FALSE)</f>
        <v>93464.81</v>
      </c>
      <c r="U235" s="49">
        <f t="shared" si="58"/>
        <v>413094.35</v>
      </c>
      <c r="V235" s="83">
        <f t="shared" si="55"/>
        <v>33094.35</v>
      </c>
      <c r="W235" s="49">
        <f t="shared" si="46"/>
        <v>0</v>
      </c>
      <c r="X235" s="49">
        <f t="shared" si="59"/>
        <v>0</v>
      </c>
      <c r="Y235" s="49">
        <f t="shared" si="61"/>
        <v>0.2</v>
      </c>
      <c r="AA235" s="84">
        <v>-33094.35</v>
      </c>
      <c r="AB235" s="85">
        <v>-33094.35</v>
      </c>
      <c r="AC235" s="65"/>
      <c r="AD235" s="49"/>
      <c r="AE235" s="49">
        <f>VLOOKUP(F235,[1]Sheet1!$D$7:$O$12666,12,FALSE)</f>
        <v>506559.16</v>
      </c>
      <c r="AF235" s="84"/>
    </row>
    <row r="236" s="49" customFormat="1" ht="20" customHeight="1" spans="1:48">
      <c r="A236" s="86">
        <v>235</v>
      </c>
      <c r="B236" s="87" t="s">
        <v>96</v>
      </c>
      <c r="C236" s="88">
        <v>221012</v>
      </c>
      <c r="D236" s="78" t="str">
        <f t="shared" si="56"/>
        <v>10</v>
      </c>
      <c r="E236" s="88">
        <v>10600</v>
      </c>
      <c r="F236" s="78" t="str">
        <f t="shared" si="57"/>
        <v>10600221012</v>
      </c>
      <c r="G236" s="89" t="s">
        <v>216</v>
      </c>
      <c r="H236" s="90">
        <v>680000</v>
      </c>
      <c r="I236" s="65">
        <v>391480</v>
      </c>
      <c r="J236" s="81">
        <v>170000</v>
      </c>
      <c r="K236" s="65">
        <v>118520</v>
      </c>
      <c r="L236" s="65">
        <f t="shared" si="49"/>
        <v>680000</v>
      </c>
      <c r="M236" s="65">
        <f t="shared" si="50"/>
        <v>0</v>
      </c>
      <c r="N236" s="65">
        <f t="shared" si="51"/>
        <v>544000</v>
      </c>
      <c r="O236" s="66">
        <f t="shared" si="52"/>
        <v>0</v>
      </c>
      <c r="P236" s="82">
        <f t="shared" si="53"/>
        <v>1</v>
      </c>
      <c r="Q236" s="63"/>
      <c r="R236" s="49">
        <f t="shared" si="54"/>
        <v>136000</v>
      </c>
      <c r="S236" s="49">
        <v>299655.79</v>
      </c>
      <c r="T236" s="49">
        <f>VLOOKUP(C236,[2]Sheet2!$A$1:$B$65536,2,FALSE)</f>
        <v>56287</v>
      </c>
      <c r="U236" s="49">
        <f t="shared" si="58"/>
        <v>243368.79</v>
      </c>
      <c r="V236" s="83">
        <f t="shared" si="55"/>
        <v>107368.79</v>
      </c>
      <c r="W236" s="49">
        <f t="shared" si="46"/>
        <v>0</v>
      </c>
      <c r="X236" s="49">
        <f t="shared" si="59"/>
        <v>0</v>
      </c>
      <c r="Y236" s="49">
        <f t="shared" si="61"/>
        <v>0.2</v>
      </c>
      <c r="AA236" s="84">
        <v>-107368.79</v>
      </c>
      <c r="AB236" s="85">
        <v>-107368.79</v>
      </c>
      <c r="AC236" s="65"/>
      <c r="AD236" s="49"/>
      <c r="AE236" s="49">
        <f>VLOOKUP(F236,[1]Sheet1!$D$7:$O$12666,12,FALSE)</f>
        <v>299655.79</v>
      </c>
      <c r="AF236" s="84"/>
    </row>
    <row r="237" s="50" customFormat="1" ht="20" customHeight="1" spans="1:48">
      <c r="A237" s="91">
        <v>236</v>
      </c>
      <c r="B237" s="92" t="s">
        <v>96</v>
      </c>
      <c r="C237" s="93">
        <v>220624</v>
      </c>
      <c r="D237" s="94" t="str">
        <f t="shared" si="56"/>
        <v>06</v>
      </c>
      <c r="E237" s="93">
        <v>10600</v>
      </c>
      <c r="F237" s="94" t="str">
        <f t="shared" si="57"/>
        <v>10600220624</v>
      </c>
      <c r="G237" s="95" t="s">
        <v>217</v>
      </c>
      <c r="H237" s="96">
        <v>5100000</v>
      </c>
      <c r="I237" s="97">
        <v>2550000</v>
      </c>
      <c r="J237" s="98">
        <v>1275000</v>
      </c>
      <c r="K237" s="97">
        <v>1275000</v>
      </c>
      <c r="L237" s="97">
        <f t="shared" si="49"/>
        <v>5100000</v>
      </c>
      <c r="M237" s="97">
        <f t="shared" si="50"/>
        <v>0</v>
      </c>
      <c r="N237" s="97">
        <f t="shared" si="51"/>
        <v>4080000</v>
      </c>
      <c r="O237" s="66">
        <f t="shared" si="52"/>
        <v>0</v>
      </c>
      <c r="P237" s="99">
        <f t="shared" si="53"/>
        <v>1</v>
      </c>
      <c r="Q237" s="63"/>
      <c r="R237" s="50">
        <f t="shared" si="54"/>
        <v>1020000</v>
      </c>
      <c r="S237" s="50">
        <v>2235344.07</v>
      </c>
      <c r="T237" s="49">
        <f>VLOOKUP(C237,[2]Sheet2!$A$1:$B$65536,2,FALSE)</f>
        <v>52500</v>
      </c>
      <c r="U237" s="50">
        <f t="shared" si="58"/>
        <v>2182844.07</v>
      </c>
      <c r="V237" s="50">
        <f t="shared" si="55"/>
        <v>1162844.07</v>
      </c>
      <c r="W237" s="50">
        <f t="shared" si="46"/>
        <v>0</v>
      </c>
      <c r="X237" s="50">
        <f t="shared" si="59"/>
        <v>0</v>
      </c>
      <c r="Y237" s="49">
        <f t="shared" si="61"/>
        <v>0.2</v>
      </c>
      <c r="Z237" s="49"/>
      <c r="AA237" s="100"/>
      <c r="AB237" s="101"/>
      <c r="AC237" s="97"/>
      <c r="AD237" s="50"/>
      <c r="AE237" s="49">
        <f>VLOOKUP(F237,[1]Sheet1!$D$7:$O$12666,12,FALSE)</f>
        <v>2235344.07</v>
      </c>
    </row>
    <row r="238" s="50" customFormat="1" ht="20" customHeight="1" spans="1:48">
      <c r="A238" s="91">
        <v>237</v>
      </c>
      <c r="B238" s="92" t="s">
        <v>96</v>
      </c>
      <c r="C238" s="93">
        <v>220623</v>
      </c>
      <c r="D238" s="94" t="str">
        <f t="shared" si="56"/>
        <v>06</v>
      </c>
      <c r="E238" s="93">
        <v>10600</v>
      </c>
      <c r="F238" s="94" t="str">
        <f t="shared" si="57"/>
        <v>10600220623</v>
      </c>
      <c r="G238" s="95" t="s">
        <v>218</v>
      </c>
      <c r="H238" s="96">
        <v>6000000</v>
      </c>
      <c r="I238" s="97">
        <v>3000000</v>
      </c>
      <c r="J238" s="98">
        <v>0</v>
      </c>
      <c r="K238" s="97">
        <v>3000000</v>
      </c>
      <c r="L238" s="97">
        <f t="shared" si="49"/>
        <v>6000000</v>
      </c>
      <c r="M238" s="97">
        <f t="shared" si="50"/>
        <v>0</v>
      </c>
      <c r="N238" s="97">
        <f t="shared" si="51"/>
        <v>4800000</v>
      </c>
      <c r="O238" s="66">
        <f t="shared" si="52"/>
        <v>0</v>
      </c>
      <c r="P238" s="99">
        <f t="shared" si="53"/>
        <v>1</v>
      </c>
      <c r="Q238" s="63"/>
      <c r="R238" s="50">
        <f t="shared" si="54"/>
        <v>1200000</v>
      </c>
      <c r="S238" s="50">
        <v>3296620</v>
      </c>
      <c r="T238" s="49"/>
      <c r="U238" s="50">
        <f t="shared" si="58"/>
        <v>3296620</v>
      </c>
      <c r="V238" s="50">
        <f t="shared" si="55"/>
        <v>2096620</v>
      </c>
      <c r="W238" s="50">
        <f t="shared" si="46"/>
        <v>0</v>
      </c>
      <c r="X238" s="50">
        <f t="shared" si="59"/>
        <v>0</v>
      </c>
      <c r="Y238" s="49">
        <f t="shared" si="61"/>
        <v>0.2</v>
      </c>
      <c r="Z238" s="49"/>
      <c r="AA238" s="100"/>
      <c r="AB238" s="101"/>
      <c r="AC238" s="97"/>
      <c r="AD238" s="50"/>
      <c r="AE238" s="49">
        <f>VLOOKUP(F238,[1]Sheet1!$D$7:$O$12666,12,FALSE)</f>
        <v>3296620</v>
      </c>
    </row>
    <row r="239" s="49" customFormat="1" ht="20" customHeight="1" spans="1:48">
      <c r="A239" s="86">
        <v>238</v>
      </c>
      <c r="B239" s="87" t="s">
        <v>96</v>
      </c>
      <c r="C239" s="88">
        <v>221003003</v>
      </c>
      <c r="D239" s="78" t="str">
        <f t="shared" si="56"/>
        <v>10</v>
      </c>
      <c r="E239" s="88">
        <v>10600</v>
      </c>
      <c r="F239" s="78" t="str">
        <f t="shared" si="57"/>
        <v>10600221003003</v>
      </c>
      <c r="G239" s="89" t="s">
        <v>219</v>
      </c>
      <c r="H239" s="90">
        <v>630000</v>
      </c>
      <c r="I239" s="65">
        <v>315000</v>
      </c>
      <c r="J239" s="81">
        <v>0</v>
      </c>
      <c r="K239" s="65">
        <v>315000</v>
      </c>
      <c r="L239" s="65">
        <f t="shared" si="49"/>
        <v>630000</v>
      </c>
      <c r="M239" s="65">
        <f t="shared" si="50"/>
        <v>0</v>
      </c>
      <c r="N239" s="65">
        <f t="shared" si="51"/>
        <v>504000</v>
      </c>
      <c r="O239" s="66">
        <f t="shared" si="52"/>
        <v>0</v>
      </c>
      <c r="P239" s="82">
        <f t="shared" si="53"/>
        <v>1</v>
      </c>
      <c r="Q239" s="63"/>
      <c r="R239" s="49">
        <f t="shared" si="54"/>
        <v>126000</v>
      </c>
      <c r="S239" s="49">
        <v>333594.34</v>
      </c>
      <c r="T239" s="49">
        <f>VLOOKUP(C239,[2]Sheet2!$A$1:$B$65536,2,FALSE)</f>
        <v>21897</v>
      </c>
      <c r="U239" s="49">
        <f t="shared" si="58"/>
        <v>311697.34</v>
      </c>
      <c r="V239" s="83">
        <f t="shared" si="55"/>
        <v>185697.34</v>
      </c>
      <c r="W239" s="49">
        <f t="shared" si="46"/>
        <v>0</v>
      </c>
      <c r="X239" s="49">
        <f t="shared" si="59"/>
        <v>0</v>
      </c>
      <c r="Y239" s="49">
        <f t="shared" si="61"/>
        <v>0.2</v>
      </c>
      <c r="AA239" s="84">
        <v>-185697.34</v>
      </c>
      <c r="AB239" s="85">
        <v>-185697.34</v>
      </c>
      <c r="AC239" s="65"/>
      <c r="AD239" s="49"/>
      <c r="AE239" s="49">
        <f>VLOOKUP(F239,[1]Sheet1!$D$7:$O$12666,12,FALSE)</f>
        <v>333594.34</v>
      </c>
      <c r="AF239" s="84"/>
    </row>
    <row r="240" s="49" customFormat="1" ht="20" customHeight="1" spans="1:48">
      <c r="A240" s="86">
        <v>239</v>
      </c>
      <c r="B240" s="87" t="s">
        <v>96</v>
      </c>
      <c r="C240" s="88">
        <v>221003009</v>
      </c>
      <c r="D240" s="78" t="str">
        <f t="shared" si="56"/>
        <v>10</v>
      </c>
      <c r="E240" s="88">
        <v>10600</v>
      </c>
      <c r="F240" s="78" t="str">
        <f t="shared" si="57"/>
        <v>10600221003009</v>
      </c>
      <c r="G240" s="89" t="s">
        <v>220</v>
      </c>
      <c r="H240" s="90">
        <v>70000</v>
      </c>
      <c r="I240" s="65">
        <v>35000</v>
      </c>
      <c r="J240" s="81">
        <v>0</v>
      </c>
      <c r="K240" s="65">
        <v>35000</v>
      </c>
      <c r="L240" s="65">
        <f t="shared" si="49"/>
        <v>70000</v>
      </c>
      <c r="M240" s="65">
        <f t="shared" si="50"/>
        <v>0</v>
      </c>
      <c r="N240" s="65">
        <f t="shared" si="51"/>
        <v>56000</v>
      </c>
      <c r="O240" s="66">
        <f t="shared" si="52"/>
        <v>0</v>
      </c>
      <c r="P240" s="82">
        <f t="shared" si="53"/>
        <v>1</v>
      </c>
      <c r="Q240" s="63"/>
      <c r="R240" s="49">
        <f t="shared" si="54"/>
        <v>14000</v>
      </c>
      <c r="S240" s="49">
        <v>58783.05</v>
      </c>
      <c r="T240" s="49">
        <f>VLOOKUP(C240,[2]Sheet2!$A$1:$B$65536,2,FALSE)</f>
        <v>3262.04</v>
      </c>
      <c r="U240" s="49">
        <f t="shared" si="58"/>
        <v>55521.01</v>
      </c>
      <c r="V240" s="83">
        <f t="shared" si="55"/>
        <v>41521.01</v>
      </c>
      <c r="W240" s="49">
        <f t="shared" ref="W240:W262" si="62">IF(U240&lt;R240,(R240-U240),0)</f>
        <v>0</v>
      </c>
      <c r="X240" s="49">
        <f t="shared" si="59"/>
        <v>0</v>
      </c>
      <c r="Y240" s="49">
        <f t="shared" si="61"/>
        <v>0.2</v>
      </c>
      <c r="AA240" s="84">
        <v>-41521.01</v>
      </c>
      <c r="AB240" s="85">
        <v>-41521.01</v>
      </c>
      <c r="AC240" s="65"/>
      <c r="AD240" s="49"/>
      <c r="AE240" s="49">
        <f>VLOOKUP(F240,[1]Sheet1!$D$7:$O$12666,12,FALSE)</f>
        <v>58783.05</v>
      </c>
      <c r="AF240" s="84"/>
    </row>
    <row r="241" s="49" customFormat="1" ht="20" customHeight="1" spans="1:32">
      <c r="A241" s="86">
        <v>240</v>
      </c>
      <c r="B241" s="87" t="s">
        <v>96</v>
      </c>
      <c r="C241" s="88">
        <v>251011</v>
      </c>
      <c r="D241" s="78" t="str">
        <f t="shared" si="56"/>
        <v>10</v>
      </c>
      <c r="E241" s="88">
        <v>10600</v>
      </c>
      <c r="F241" s="78" t="str">
        <f t="shared" si="57"/>
        <v>10600251011</v>
      </c>
      <c r="G241" s="89" t="s">
        <v>221</v>
      </c>
      <c r="H241" s="90">
        <v>500000</v>
      </c>
      <c r="I241" s="65">
        <v>250000</v>
      </c>
      <c r="J241" s="81">
        <v>0</v>
      </c>
      <c r="K241" s="65">
        <v>250000</v>
      </c>
      <c r="L241" s="65">
        <f t="shared" si="49"/>
        <v>500000</v>
      </c>
      <c r="M241" s="65">
        <f t="shared" si="50"/>
        <v>0</v>
      </c>
      <c r="N241" s="65">
        <f t="shared" si="51"/>
        <v>400000</v>
      </c>
      <c r="O241" s="66">
        <f t="shared" si="52"/>
        <v>0</v>
      </c>
      <c r="P241" s="82">
        <f t="shared" si="53"/>
        <v>1</v>
      </c>
      <c r="Q241" s="63"/>
      <c r="R241" s="49">
        <f t="shared" si="54"/>
        <v>100000</v>
      </c>
      <c r="S241" s="49">
        <v>430708.67</v>
      </c>
      <c r="T241" s="49"/>
      <c r="U241" s="49">
        <f t="shared" si="58"/>
        <v>430708.67</v>
      </c>
      <c r="V241" s="83">
        <f t="shared" si="55"/>
        <v>330708.67</v>
      </c>
      <c r="W241" s="49">
        <f t="shared" si="62"/>
        <v>0</v>
      </c>
      <c r="X241" s="49">
        <f t="shared" si="59"/>
        <v>0</v>
      </c>
      <c r="Y241" s="49">
        <f t="shared" si="61"/>
        <v>0.2</v>
      </c>
      <c r="AA241" s="84">
        <v>-330708.67</v>
      </c>
      <c r="AB241" s="85">
        <v>-330708.67</v>
      </c>
      <c r="AC241" s="65"/>
      <c r="AD241" s="49"/>
      <c r="AE241" s="49">
        <f>VLOOKUP(F241,[1]Sheet1!$D$7:$O$12666,12,FALSE)</f>
        <v>430708.67</v>
      </c>
      <c r="AF241" s="84"/>
    </row>
    <row r="242" s="50" customFormat="1" ht="20" customHeight="1" spans="1:32">
      <c r="A242" s="91">
        <v>241</v>
      </c>
      <c r="B242" s="92" t="s">
        <v>96</v>
      </c>
      <c r="C242" s="93">
        <v>220625</v>
      </c>
      <c r="D242" s="94" t="str">
        <f t="shared" si="56"/>
        <v>06</v>
      </c>
      <c r="E242" s="93">
        <v>10600</v>
      </c>
      <c r="F242" s="94" t="str">
        <f t="shared" si="57"/>
        <v>10600220625</v>
      </c>
      <c r="G242" s="95" t="s">
        <v>222</v>
      </c>
      <c r="H242" s="96">
        <v>3900000</v>
      </c>
      <c r="I242" s="97">
        <v>1950000</v>
      </c>
      <c r="J242" s="98">
        <v>0</v>
      </c>
      <c r="K242" s="97">
        <v>1950000</v>
      </c>
      <c r="L242" s="97">
        <f t="shared" si="49"/>
        <v>3900000</v>
      </c>
      <c r="M242" s="97">
        <f t="shared" si="50"/>
        <v>0</v>
      </c>
      <c r="N242" s="97">
        <f t="shared" si="51"/>
        <v>3120000</v>
      </c>
      <c r="O242" s="66">
        <f t="shared" si="52"/>
        <v>0</v>
      </c>
      <c r="P242" s="99">
        <f t="shared" si="53"/>
        <v>1</v>
      </c>
      <c r="Q242" s="63"/>
      <c r="R242" s="50">
        <f t="shared" si="54"/>
        <v>780000</v>
      </c>
      <c r="S242" s="50">
        <v>3899400</v>
      </c>
      <c r="T242" s="49">
        <f>VLOOKUP(C242,[2]Sheet2!$A$1:$B$65536,2,FALSE)</f>
        <v>34050</v>
      </c>
      <c r="U242" s="50">
        <f t="shared" si="58"/>
        <v>3865350</v>
      </c>
      <c r="V242" s="50">
        <f t="shared" si="55"/>
        <v>3085350</v>
      </c>
      <c r="W242" s="50">
        <f t="shared" si="62"/>
        <v>0</v>
      </c>
      <c r="X242" s="50">
        <f t="shared" si="59"/>
        <v>0</v>
      </c>
      <c r="Y242" s="49">
        <f t="shared" si="61"/>
        <v>0.2</v>
      </c>
      <c r="Z242" s="49"/>
      <c r="AA242" s="100"/>
      <c r="AB242" s="101"/>
      <c r="AC242" s="97"/>
      <c r="AD242" s="50"/>
      <c r="AE242" s="49">
        <f>VLOOKUP(F242,[1]Sheet1!$D$7:$O$12666,12,FALSE)</f>
        <v>3899400</v>
      </c>
    </row>
    <row r="243" s="49" customFormat="1" ht="20" customHeight="1" spans="1:32">
      <c r="A243" s="86">
        <v>242</v>
      </c>
      <c r="B243" s="87" t="s">
        <v>96</v>
      </c>
      <c r="C243" s="88">
        <v>221003004</v>
      </c>
      <c r="D243" s="78" t="str">
        <f t="shared" si="56"/>
        <v>10</v>
      </c>
      <c r="E243" s="88">
        <v>10600</v>
      </c>
      <c r="F243" s="78" t="str">
        <f t="shared" si="57"/>
        <v>10600221003004</v>
      </c>
      <c r="G243" s="89" t="s">
        <v>223</v>
      </c>
      <c r="H243" s="90">
        <v>390000</v>
      </c>
      <c r="I243" s="65">
        <v>195000</v>
      </c>
      <c r="J243" s="81">
        <v>0</v>
      </c>
      <c r="K243" s="65">
        <v>195000</v>
      </c>
      <c r="L243" s="65">
        <f t="shared" si="49"/>
        <v>390000</v>
      </c>
      <c r="M243" s="65">
        <f t="shared" si="50"/>
        <v>0</v>
      </c>
      <c r="N243" s="65">
        <f t="shared" si="51"/>
        <v>312000</v>
      </c>
      <c r="O243" s="66">
        <f t="shared" si="52"/>
        <v>0</v>
      </c>
      <c r="P243" s="82">
        <f t="shared" si="53"/>
        <v>1</v>
      </c>
      <c r="Q243" s="63"/>
      <c r="R243" s="49">
        <f t="shared" si="54"/>
        <v>78000</v>
      </c>
      <c r="S243" s="49">
        <v>313400</v>
      </c>
      <c r="T243" s="49">
        <f>VLOOKUP(C243,[2]Sheet2!$A$1:$B$65536,2,FALSE)</f>
        <v>302520.4</v>
      </c>
      <c r="U243" s="49">
        <f t="shared" si="58"/>
        <v>10879.6</v>
      </c>
      <c r="V243" s="49">
        <f t="shared" si="55"/>
        <v>0</v>
      </c>
      <c r="W243" s="49">
        <f t="shared" si="62"/>
        <v>67120.4</v>
      </c>
      <c r="X243" s="83">
        <f t="shared" si="59"/>
        <v>0</v>
      </c>
      <c r="Y243" s="49">
        <f t="shared" si="61"/>
        <v>0.0278964102564102</v>
      </c>
      <c r="AA243" s="84">
        <v>0</v>
      </c>
      <c r="AB243" s="85"/>
      <c r="AC243" s="85">
        <v>0</v>
      </c>
      <c r="AD243" s="49"/>
      <c r="AE243" s="49">
        <f>VLOOKUP(F243,[1]Sheet1!$D$7:$O$12666,12,FALSE)</f>
        <v>313400</v>
      </c>
    </row>
    <row r="244" s="49" customFormat="1" ht="20" customHeight="1" spans="1:32">
      <c r="A244" s="86">
        <v>243</v>
      </c>
      <c r="B244" s="87" t="s">
        <v>96</v>
      </c>
      <c r="C244" s="88">
        <v>221003008</v>
      </c>
      <c r="D244" s="78" t="str">
        <f t="shared" si="56"/>
        <v>10</v>
      </c>
      <c r="E244" s="88">
        <v>10600</v>
      </c>
      <c r="F244" s="78" t="str">
        <f t="shared" si="57"/>
        <v>10600221003008</v>
      </c>
      <c r="G244" s="89" t="s">
        <v>224</v>
      </c>
      <c r="H244" s="90">
        <v>1000000</v>
      </c>
      <c r="I244" s="65">
        <v>500000</v>
      </c>
      <c r="J244" s="81">
        <v>0</v>
      </c>
      <c r="K244" s="65">
        <v>500000</v>
      </c>
      <c r="L244" s="65">
        <f t="shared" si="49"/>
        <v>1000000</v>
      </c>
      <c r="M244" s="65">
        <f t="shared" si="50"/>
        <v>0</v>
      </c>
      <c r="N244" s="65">
        <f t="shared" si="51"/>
        <v>800000</v>
      </c>
      <c r="O244" s="66">
        <f t="shared" si="52"/>
        <v>0</v>
      </c>
      <c r="P244" s="82">
        <f t="shared" si="53"/>
        <v>1</v>
      </c>
      <c r="Q244" s="63"/>
      <c r="R244" s="49">
        <f t="shared" si="54"/>
        <v>200000</v>
      </c>
      <c r="S244" s="49">
        <v>1000000</v>
      </c>
      <c r="T244" s="49"/>
      <c r="U244" s="49">
        <f t="shared" si="58"/>
        <v>1000000</v>
      </c>
      <c r="V244" s="83">
        <f t="shared" si="55"/>
        <v>800000</v>
      </c>
      <c r="W244" s="49">
        <f t="shared" si="62"/>
        <v>0</v>
      </c>
      <c r="X244" s="49">
        <f t="shared" si="59"/>
        <v>0</v>
      </c>
      <c r="Y244" s="49">
        <f t="shared" si="61"/>
        <v>0.2</v>
      </c>
      <c r="AA244" s="84">
        <v>-800000</v>
      </c>
      <c r="AB244" s="85">
        <v>-800000</v>
      </c>
      <c r="AC244" s="65"/>
      <c r="AD244" s="49"/>
      <c r="AE244" s="49">
        <f>VLOOKUP(F244,[1]Sheet1!$D$7:$O$12666,12,FALSE)</f>
        <v>1000000</v>
      </c>
      <c r="AF244" s="84"/>
    </row>
    <row r="245" s="49" customFormat="1" ht="20" customHeight="1" spans="1:32">
      <c r="A245" s="86">
        <v>244</v>
      </c>
      <c r="B245" s="87" t="s">
        <v>225</v>
      </c>
      <c r="C245" s="102">
        <v>221003012</v>
      </c>
      <c r="D245" s="78" t="str">
        <f t="shared" si="56"/>
        <v>10</v>
      </c>
      <c r="E245" s="88">
        <v>21700</v>
      </c>
      <c r="F245" s="78" t="str">
        <f t="shared" si="57"/>
        <v>21700221003012</v>
      </c>
      <c r="G245" s="89" t="s">
        <v>226</v>
      </c>
      <c r="H245" s="90">
        <v>470000</v>
      </c>
      <c r="I245" s="65">
        <v>235000</v>
      </c>
      <c r="J245" s="81">
        <v>0</v>
      </c>
      <c r="K245" s="65">
        <v>235000</v>
      </c>
      <c r="L245" s="65">
        <f t="shared" si="49"/>
        <v>470000</v>
      </c>
      <c r="M245" s="65">
        <f t="shared" si="50"/>
        <v>0</v>
      </c>
      <c r="N245" s="65">
        <f t="shared" si="51"/>
        <v>376000</v>
      </c>
      <c r="O245" s="66">
        <f t="shared" si="52"/>
        <v>0</v>
      </c>
      <c r="P245" s="82">
        <f t="shared" si="53"/>
        <v>1</v>
      </c>
      <c r="Q245" s="63"/>
      <c r="R245" s="49">
        <f t="shared" si="54"/>
        <v>94000</v>
      </c>
      <c r="S245" s="49">
        <v>276380.76</v>
      </c>
      <c r="T245" s="49">
        <f>VLOOKUP(C245,[2]Sheet2!$A$1:$B$65536,2,FALSE)</f>
        <v>32264.7</v>
      </c>
      <c r="U245" s="49">
        <f t="shared" si="58"/>
        <v>244116.06</v>
      </c>
      <c r="V245" s="83">
        <f t="shared" si="55"/>
        <v>150116.06</v>
      </c>
      <c r="W245" s="49">
        <f t="shared" si="62"/>
        <v>0</v>
      </c>
      <c r="X245" s="49">
        <f t="shared" si="59"/>
        <v>0</v>
      </c>
      <c r="Y245" s="49">
        <f t="shared" si="61"/>
        <v>0.2</v>
      </c>
      <c r="AA245" s="84">
        <v>-150116.06</v>
      </c>
      <c r="AB245" s="85">
        <v>-150116.06</v>
      </c>
      <c r="AC245" s="65"/>
      <c r="AD245" s="49"/>
      <c r="AE245" s="49">
        <f>VLOOKUP(F245,[1]Sheet1!$D$7:$O$12666,12,FALSE)</f>
        <v>276380.76</v>
      </c>
      <c r="AF245" s="84"/>
    </row>
    <row r="246" s="49" customFormat="1" ht="20" customHeight="1" spans="1:32">
      <c r="A246" s="86">
        <v>245</v>
      </c>
      <c r="B246" s="87" t="s">
        <v>225</v>
      </c>
      <c r="C246" s="102">
        <v>221001142</v>
      </c>
      <c r="D246" s="78" t="str">
        <f t="shared" si="56"/>
        <v>10</v>
      </c>
      <c r="E246" s="88">
        <v>21700</v>
      </c>
      <c r="F246" s="78" t="str">
        <f t="shared" si="57"/>
        <v>21700221001142</v>
      </c>
      <c r="G246" s="89" t="s">
        <v>227</v>
      </c>
      <c r="H246" s="90">
        <v>70000</v>
      </c>
      <c r="I246" s="65">
        <v>35000</v>
      </c>
      <c r="J246" s="81">
        <v>0</v>
      </c>
      <c r="K246" s="65">
        <v>35000</v>
      </c>
      <c r="L246" s="65">
        <f t="shared" si="49"/>
        <v>70000</v>
      </c>
      <c r="M246" s="65">
        <f t="shared" si="50"/>
        <v>0</v>
      </c>
      <c r="N246" s="65">
        <f t="shared" si="51"/>
        <v>56000</v>
      </c>
      <c r="O246" s="66">
        <f t="shared" si="52"/>
        <v>0</v>
      </c>
      <c r="P246" s="82">
        <f t="shared" si="53"/>
        <v>1</v>
      </c>
      <c r="Q246" s="63"/>
      <c r="R246" s="49">
        <f t="shared" si="54"/>
        <v>14000</v>
      </c>
      <c r="S246" s="49">
        <v>50970</v>
      </c>
      <c r="T246" s="49"/>
      <c r="U246" s="49">
        <f t="shared" si="58"/>
        <v>50970</v>
      </c>
      <c r="V246" s="83">
        <f t="shared" si="55"/>
        <v>36970</v>
      </c>
      <c r="W246" s="49">
        <f t="shared" si="62"/>
        <v>0</v>
      </c>
      <c r="X246" s="49">
        <f t="shared" si="59"/>
        <v>0</v>
      </c>
      <c r="Y246" s="49">
        <f t="shared" si="61"/>
        <v>0.2</v>
      </c>
      <c r="AA246" s="84">
        <v>-36970</v>
      </c>
      <c r="AB246" s="85">
        <v>-36970</v>
      </c>
      <c r="AC246" s="65"/>
      <c r="AD246" s="49"/>
      <c r="AE246" s="49">
        <f>VLOOKUP(F246,[1]Sheet1!$D$7:$O$12666,12,FALSE)</f>
        <v>50970</v>
      </c>
      <c r="AF246" s="84"/>
    </row>
    <row r="247" s="49" customFormat="1" ht="20" customHeight="1" spans="1:32">
      <c r="A247" s="86">
        <v>246</v>
      </c>
      <c r="B247" s="87" t="s">
        <v>100</v>
      </c>
      <c r="C247" s="102">
        <v>221102035</v>
      </c>
      <c r="D247" s="78" t="str">
        <f t="shared" si="56"/>
        <v>11</v>
      </c>
      <c r="E247" s="88">
        <v>21200</v>
      </c>
      <c r="F247" s="78" t="str">
        <f t="shared" si="57"/>
        <v>21200221102035</v>
      </c>
      <c r="G247" s="89" t="s">
        <v>35</v>
      </c>
      <c r="H247" s="90">
        <v>431080</v>
      </c>
      <c r="I247" s="65">
        <v>431080</v>
      </c>
      <c r="J247" s="81">
        <v>0</v>
      </c>
      <c r="K247" s="65"/>
      <c r="L247" s="65">
        <f t="shared" si="49"/>
        <v>431080</v>
      </c>
      <c r="M247" s="65">
        <f t="shared" si="50"/>
        <v>0</v>
      </c>
      <c r="N247" s="65">
        <f t="shared" si="51"/>
        <v>344864</v>
      </c>
      <c r="O247" s="66">
        <f t="shared" si="52"/>
        <v>0</v>
      </c>
      <c r="P247" s="82">
        <f t="shared" si="53"/>
        <v>1</v>
      </c>
      <c r="Q247" s="63"/>
      <c r="R247" s="49">
        <f t="shared" si="54"/>
        <v>86216</v>
      </c>
      <c r="S247" s="49">
        <v>7799.58</v>
      </c>
      <c r="T247" s="49">
        <f>VLOOKUP(C247,[2]Sheet2!$A$1:$B$65536,2,FALSE)</f>
        <v>6956.2</v>
      </c>
      <c r="U247" s="49">
        <f t="shared" si="58"/>
        <v>843.38</v>
      </c>
      <c r="V247" s="49">
        <f t="shared" si="55"/>
        <v>0</v>
      </c>
      <c r="W247" s="49">
        <f t="shared" si="62"/>
        <v>85372.62</v>
      </c>
      <c r="X247" s="83">
        <f t="shared" si="59"/>
        <v>0</v>
      </c>
      <c r="Z247" s="49">
        <f>(U247+W247)/H247</f>
        <v>0.2</v>
      </c>
      <c r="AA247" s="84">
        <v>0</v>
      </c>
      <c r="AB247" s="65"/>
      <c r="AC247" s="85">
        <v>0</v>
      </c>
      <c r="AD247" s="49"/>
      <c r="AE247" s="49">
        <f>VLOOKUP(F247,[1]Sheet1!$D$7:$O$12666,12,FALSE)</f>
        <v>7799.58</v>
      </c>
    </row>
    <row r="248" s="49" customFormat="1" ht="20" customHeight="1" spans="1:32">
      <c r="A248" s="86">
        <v>247</v>
      </c>
      <c r="B248" s="87" t="s">
        <v>100</v>
      </c>
      <c r="C248" s="102">
        <v>221001176</v>
      </c>
      <c r="D248" s="78" t="str">
        <f t="shared" si="56"/>
        <v>10</v>
      </c>
      <c r="E248" s="88">
        <v>21200</v>
      </c>
      <c r="F248" s="78" t="str">
        <f t="shared" si="57"/>
        <v>21200221001176</v>
      </c>
      <c r="G248" s="89" t="s">
        <v>34</v>
      </c>
      <c r="H248" s="90">
        <v>92000</v>
      </c>
      <c r="I248" s="65">
        <v>46000</v>
      </c>
      <c r="J248" s="81">
        <v>23000</v>
      </c>
      <c r="K248" s="65">
        <v>23000</v>
      </c>
      <c r="L248" s="65">
        <f t="shared" si="49"/>
        <v>92000</v>
      </c>
      <c r="M248" s="65">
        <f t="shared" si="50"/>
        <v>0</v>
      </c>
      <c r="N248" s="65">
        <f t="shared" si="51"/>
        <v>73600</v>
      </c>
      <c r="O248" s="66">
        <f t="shared" si="52"/>
        <v>0</v>
      </c>
      <c r="P248" s="82">
        <f t="shared" si="53"/>
        <v>1</v>
      </c>
      <c r="Q248" s="63"/>
      <c r="R248" s="49">
        <f t="shared" si="54"/>
        <v>18400</v>
      </c>
      <c r="S248" s="49">
        <v>32020</v>
      </c>
      <c r="T248" s="49">
        <f>VLOOKUP(C248,[2]Sheet2!$A$1:$B$65536,2,FALSE)</f>
        <v>5728</v>
      </c>
      <c r="U248" s="49">
        <f t="shared" si="58"/>
        <v>26292</v>
      </c>
      <c r="V248" s="83">
        <f t="shared" si="55"/>
        <v>7892</v>
      </c>
      <c r="W248" s="49">
        <f t="shared" si="62"/>
        <v>0</v>
      </c>
      <c r="X248" s="49">
        <f t="shared" si="59"/>
        <v>0</v>
      </c>
      <c r="Y248" s="49">
        <f>(U248-V248)/H248</f>
        <v>0.2</v>
      </c>
      <c r="AA248" s="84">
        <v>-7892</v>
      </c>
      <c r="AB248" s="85">
        <v>-7892</v>
      </c>
      <c r="AC248" s="65"/>
      <c r="AD248" s="49"/>
      <c r="AE248" s="49">
        <f>VLOOKUP(F248,[1]Sheet1!$D$7:$O$12666,12,FALSE)</f>
        <v>32020</v>
      </c>
      <c r="AF248" s="84"/>
    </row>
    <row r="249" s="49" customFormat="1" ht="20" customHeight="1" spans="1:32">
      <c r="A249" s="86">
        <v>248</v>
      </c>
      <c r="B249" s="87" t="s">
        <v>100</v>
      </c>
      <c r="C249" s="102">
        <v>221103014</v>
      </c>
      <c r="D249" s="78" t="str">
        <f t="shared" si="56"/>
        <v>11</v>
      </c>
      <c r="E249" s="88">
        <v>21200</v>
      </c>
      <c r="F249" s="78" t="str">
        <f t="shared" si="57"/>
        <v>21200221103014</v>
      </c>
      <c r="G249" s="89" t="s">
        <v>38</v>
      </c>
      <c r="H249" s="90">
        <v>120000</v>
      </c>
      <c r="I249" s="65">
        <v>60000</v>
      </c>
      <c r="J249" s="81">
        <v>30000</v>
      </c>
      <c r="K249" s="65">
        <v>30000</v>
      </c>
      <c r="L249" s="65">
        <f t="shared" si="49"/>
        <v>120000</v>
      </c>
      <c r="M249" s="65">
        <f t="shared" si="50"/>
        <v>0</v>
      </c>
      <c r="N249" s="65">
        <f t="shared" si="51"/>
        <v>96000</v>
      </c>
      <c r="O249" s="66">
        <f t="shared" si="52"/>
        <v>0</v>
      </c>
      <c r="P249" s="82">
        <f t="shared" si="53"/>
        <v>1</v>
      </c>
      <c r="Q249" s="63"/>
      <c r="R249" s="49">
        <f t="shared" si="54"/>
        <v>24000</v>
      </c>
      <c r="S249" s="49">
        <v>67368</v>
      </c>
      <c r="T249" s="49"/>
      <c r="U249" s="49">
        <f t="shared" si="58"/>
        <v>67368</v>
      </c>
      <c r="V249" s="83">
        <f t="shared" si="55"/>
        <v>43368</v>
      </c>
      <c r="W249" s="49">
        <f t="shared" si="62"/>
        <v>0</v>
      </c>
      <c r="X249" s="49">
        <f t="shared" si="59"/>
        <v>0</v>
      </c>
      <c r="Y249" s="49">
        <f>(U249-V249)/H249</f>
        <v>0.2</v>
      </c>
      <c r="AA249" s="84">
        <v>-43368</v>
      </c>
      <c r="AB249" s="85">
        <v>-43368</v>
      </c>
      <c r="AC249" s="65"/>
      <c r="AD249" s="49"/>
      <c r="AE249" s="49">
        <f>VLOOKUP(F249,[1]Sheet1!$D$7:$O$12666,12,FALSE)</f>
        <v>67368</v>
      </c>
      <c r="AF249" s="84"/>
    </row>
    <row r="250" s="49" customFormat="1" ht="20" customHeight="1" spans="1:32">
      <c r="A250" s="86">
        <v>249</v>
      </c>
      <c r="B250" s="87" t="s">
        <v>100</v>
      </c>
      <c r="C250" s="102">
        <v>221003024</v>
      </c>
      <c r="D250" s="78" t="str">
        <f t="shared" si="56"/>
        <v>10</v>
      </c>
      <c r="E250" s="88">
        <v>21200</v>
      </c>
      <c r="F250" s="78" t="str">
        <f t="shared" si="57"/>
        <v>21200221003024</v>
      </c>
      <c r="G250" s="89" t="s">
        <v>36</v>
      </c>
      <c r="H250" s="90">
        <v>42000</v>
      </c>
      <c r="I250" s="65">
        <v>21000</v>
      </c>
      <c r="J250" s="81">
        <v>0</v>
      </c>
      <c r="K250" s="65">
        <v>21000</v>
      </c>
      <c r="L250" s="65">
        <f t="shared" si="49"/>
        <v>42000</v>
      </c>
      <c r="M250" s="65">
        <f t="shared" si="50"/>
        <v>0</v>
      </c>
      <c r="N250" s="65">
        <f t="shared" si="51"/>
        <v>33600</v>
      </c>
      <c r="O250" s="66">
        <f t="shared" si="52"/>
        <v>0</v>
      </c>
      <c r="P250" s="82">
        <f t="shared" si="53"/>
        <v>1</v>
      </c>
      <c r="Q250" s="63"/>
      <c r="R250" s="49">
        <f t="shared" si="54"/>
        <v>8400</v>
      </c>
      <c r="S250" s="49">
        <v>35721</v>
      </c>
      <c r="T250" s="49"/>
      <c r="U250" s="49">
        <f t="shared" si="58"/>
        <v>35721</v>
      </c>
      <c r="V250" s="83">
        <f t="shared" si="55"/>
        <v>27321</v>
      </c>
      <c r="W250" s="49">
        <f t="shared" si="62"/>
        <v>0</v>
      </c>
      <c r="X250" s="49">
        <f t="shared" si="59"/>
        <v>0</v>
      </c>
      <c r="Y250" s="49">
        <f>(U250-V250)/H250</f>
        <v>0.2</v>
      </c>
      <c r="AA250" s="84">
        <v>-27321</v>
      </c>
      <c r="AB250" s="85">
        <v>-27321</v>
      </c>
      <c r="AC250" s="65"/>
      <c r="AD250" s="49"/>
      <c r="AE250" s="49">
        <f>VLOOKUP(F250,[1]Sheet1!$D$7:$O$12666,12,FALSE)</f>
        <v>35721</v>
      </c>
      <c r="AF250" s="84"/>
    </row>
    <row r="251" s="49" customFormat="1" ht="20" customHeight="1" spans="1:32">
      <c r="A251" s="86">
        <v>250</v>
      </c>
      <c r="B251" s="87" t="s">
        <v>100</v>
      </c>
      <c r="C251" s="102">
        <v>221012044</v>
      </c>
      <c r="D251" s="78" t="str">
        <f t="shared" si="56"/>
        <v>10</v>
      </c>
      <c r="E251" s="88">
        <v>21200</v>
      </c>
      <c r="F251" s="78" t="str">
        <f t="shared" si="57"/>
        <v>21200221012044</v>
      </c>
      <c r="G251" s="89" t="s">
        <v>39</v>
      </c>
      <c r="H251" s="90">
        <v>10000</v>
      </c>
      <c r="I251" s="65">
        <v>5000</v>
      </c>
      <c r="J251" s="81">
        <v>0</v>
      </c>
      <c r="K251" s="65">
        <v>5000</v>
      </c>
      <c r="L251" s="65">
        <f t="shared" si="49"/>
        <v>10000</v>
      </c>
      <c r="M251" s="65">
        <f t="shared" si="50"/>
        <v>0</v>
      </c>
      <c r="N251" s="65">
        <f t="shared" si="51"/>
        <v>8000</v>
      </c>
      <c r="O251" s="66">
        <f t="shared" si="52"/>
        <v>0</v>
      </c>
      <c r="P251" s="82">
        <f t="shared" si="53"/>
        <v>1</v>
      </c>
      <c r="Q251" s="63"/>
      <c r="R251" s="49">
        <f t="shared" si="54"/>
        <v>2000</v>
      </c>
      <c r="S251" s="49">
        <v>10000</v>
      </c>
      <c r="T251" s="49"/>
      <c r="U251" s="49">
        <f t="shared" si="58"/>
        <v>10000</v>
      </c>
      <c r="V251" s="83">
        <f t="shared" si="55"/>
        <v>8000</v>
      </c>
      <c r="W251" s="49">
        <f t="shared" si="62"/>
        <v>0</v>
      </c>
      <c r="X251" s="49">
        <f t="shared" si="59"/>
        <v>0</v>
      </c>
      <c r="Y251" s="49">
        <f>(U251-V251)/H251</f>
        <v>0.2</v>
      </c>
      <c r="AA251" s="84">
        <v>-8000</v>
      </c>
      <c r="AB251" s="85">
        <v>-8000</v>
      </c>
      <c r="AC251" s="65"/>
      <c r="AD251" s="49"/>
      <c r="AE251" s="49">
        <f>VLOOKUP(F251,[1]Sheet1!$D$7:$O$12666,12,FALSE)</f>
        <v>10000</v>
      </c>
      <c r="AF251" s="84"/>
    </row>
    <row r="252" s="49" customFormat="1" ht="20" customHeight="1" spans="1:32">
      <c r="A252" s="86">
        <v>251</v>
      </c>
      <c r="B252" s="87" t="s">
        <v>100</v>
      </c>
      <c r="C252" s="102">
        <v>221102047</v>
      </c>
      <c r="D252" s="78" t="str">
        <f t="shared" si="56"/>
        <v>11</v>
      </c>
      <c r="E252" s="88">
        <v>21200</v>
      </c>
      <c r="F252" s="78" t="str">
        <f t="shared" si="57"/>
        <v>21200221102047</v>
      </c>
      <c r="G252" s="89" t="s">
        <v>40</v>
      </c>
      <c r="H252" s="90">
        <v>20000</v>
      </c>
      <c r="I252" s="65">
        <v>10000</v>
      </c>
      <c r="J252" s="81">
        <v>0</v>
      </c>
      <c r="K252" s="65">
        <v>10000</v>
      </c>
      <c r="L252" s="65">
        <f t="shared" si="49"/>
        <v>20000</v>
      </c>
      <c r="M252" s="65">
        <f t="shared" si="50"/>
        <v>0</v>
      </c>
      <c r="N252" s="65">
        <f t="shared" si="51"/>
        <v>16000</v>
      </c>
      <c r="O252" s="66">
        <f t="shared" si="52"/>
        <v>0</v>
      </c>
      <c r="P252" s="82">
        <f t="shared" si="53"/>
        <v>1</v>
      </c>
      <c r="Q252" s="63"/>
      <c r="R252" s="49">
        <f t="shared" si="54"/>
        <v>4000</v>
      </c>
      <c r="S252" s="49">
        <v>12775</v>
      </c>
      <c r="T252" s="49"/>
      <c r="U252" s="49">
        <f t="shared" si="58"/>
        <v>12775</v>
      </c>
      <c r="V252" s="83">
        <f t="shared" si="55"/>
        <v>8775</v>
      </c>
      <c r="W252" s="49">
        <f t="shared" si="62"/>
        <v>0</v>
      </c>
      <c r="X252" s="49">
        <f t="shared" si="59"/>
        <v>0</v>
      </c>
      <c r="Y252" s="49">
        <f>(U252-V252)/H252</f>
        <v>0.2</v>
      </c>
      <c r="AA252" s="84">
        <v>-8775</v>
      </c>
      <c r="AB252" s="85">
        <v>-8775</v>
      </c>
      <c r="AC252" s="65"/>
      <c r="AD252" s="49"/>
      <c r="AE252" s="49">
        <f>VLOOKUP(F252,[1]Sheet1!$D$7:$O$12666,12,FALSE)</f>
        <v>12775</v>
      </c>
      <c r="AF252" s="84"/>
    </row>
    <row r="253" s="49" customFormat="1" ht="20" customHeight="1" spans="1:32">
      <c r="A253" s="86">
        <v>252</v>
      </c>
      <c r="B253" s="87" t="s">
        <v>101</v>
      </c>
      <c r="C253" s="102">
        <v>221102010</v>
      </c>
      <c r="D253" s="78" t="str">
        <f t="shared" si="56"/>
        <v>11</v>
      </c>
      <c r="E253" s="88">
        <v>21800</v>
      </c>
      <c r="F253" s="78" t="str">
        <f t="shared" si="57"/>
        <v>21800221102010</v>
      </c>
      <c r="G253" s="89" t="s">
        <v>228</v>
      </c>
      <c r="H253" s="90">
        <v>900000</v>
      </c>
      <c r="I253" s="65">
        <v>750000</v>
      </c>
      <c r="J253" s="81">
        <v>150000</v>
      </c>
      <c r="K253" s="65"/>
      <c r="L253" s="65">
        <f t="shared" si="49"/>
        <v>900000</v>
      </c>
      <c r="M253" s="65">
        <f t="shared" si="50"/>
        <v>0</v>
      </c>
      <c r="N253" s="65">
        <f t="shared" si="51"/>
        <v>720000</v>
      </c>
      <c r="O253" s="66">
        <f t="shared" si="52"/>
        <v>0</v>
      </c>
      <c r="P253" s="82">
        <f t="shared" si="53"/>
        <v>1</v>
      </c>
      <c r="Q253" s="63"/>
      <c r="R253" s="49">
        <f t="shared" si="54"/>
        <v>180000</v>
      </c>
      <c r="S253" s="49">
        <v>179890.7</v>
      </c>
      <c r="T253" s="49">
        <f>VLOOKUP(C253,[2]Sheet2!$A$1:$B$65536,2,FALSE)</f>
        <v>56200</v>
      </c>
      <c r="U253" s="49">
        <f t="shared" si="58"/>
        <v>123690.7</v>
      </c>
      <c r="V253" s="49">
        <f t="shared" si="55"/>
        <v>0</v>
      </c>
      <c r="W253" s="49">
        <f t="shared" si="62"/>
        <v>56309.3</v>
      </c>
      <c r="X253" s="83">
        <f t="shared" si="59"/>
        <v>0</v>
      </c>
      <c r="Z253" s="49">
        <f>(U253+W253)/H253</f>
        <v>0.2</v>
      </c>
      <c r="AA253" s="84">
        <v>0</v>
      </c>
      <c r="AB253" s="65"/>
      <c r="AC253" s="85">
        <v>0</v>
      </c>
      <c r="AD253" s="49"/>
      <c r="AE253" s="49">
        <f>VLOOKUP(F253,[1]Sheet1!$D$7:$O$12666,12,FALSE)</f>
        <v>179890.7</v>
      </c>
    </row>
    <row r="254" s="49" customFormat="1" ht="20" customHeight="1" spans="1:32">
      <c r="A254" s="86">
        <v>253</v>
      </c>
      <c r="B254" s="87" t="s">
        <v>101</v>
      </c>
      <c r="C254" s="102">
        <v>221102040</v>
      </c>
      <c r="D254" s="78" t="str">
        <f t="shared" si="56"/>
        <v>11</v>
      </c>
      <c r="E254" s="88">
        <v>21800</v>
      </c>
      <c r="F254" s="78" t="str">
        <f t="shared" si="57"/>
        <v>21800221102040</v>
      </c>
      <c r="G254" s="89" t="s">
        <v>35</v>
      </c>
      <c r="H254" s="90">
        <v>376000</v>
      </c>
      <c r="I254" s="65">
        <v>188000</v>
      </c>
      <c r="J254" s="81">
        <v>94000</v>
      </c>
      <c r="K254" s="65">
        <v>94000</v>
      </c>
      <c r="L254" s="65">
        <f t="shared" si="49"/>
        <v>376000</v>
      </c>
      <c r="M254" s="65">
        <f t="shared" si="50"/>
        <v>0</v>
      </c>
      <c r="N254" s="65">
        <f t="shared" si="51"/>
        <v>300800</v>
      </c>
      <c r="O254" s="66">
        <f t="shared" si="52"/>
        <v>0</v>
      </c>
      <c r="P254" s="82">
        <f t="shared" si="53"/>
        <v>1</v>
      </c>
      <c r="Q254" s="63"/>
      <c r="R254" s="49">
        <f t="shared" si="54"/>
        <v>75200</v>
      </c>
      <c r="S254" s="49">
        <v>152531</v>
      </c>
      <c r="T254" s="49">
        <f>VLOOKUP(C254,[2]Sheet2!$A$1:$B$65536,2,FALSE)</f>
        <v>46039.47</v>
      </c>
      <c r="U254" s="49">
        <f t="shared" si="58"/>
        <v>106491.53</v>
      </c>
      <c r="V254" s="83">
        <f t="shared" si="55"/>
        <v>31291.53</v>
      </c>
      <c r="W254" s="49">
        <f t="shared" si="62"/>
        <v>0</v>
      </c>
      <c r="X254" s="49">
        <f t="shared" si="59"/>
        <v>0</v>
      </c>
      <c r="Y254" s="49">
        <f>(U254-V254)/H254</f>
        <v>0.2</v>
      </c>
      <c r="AA254" s="84">
        <v>-31291.53</v>
      </c>
      <c r="AB254" s="85">
        <v>-31291.53</v>
      </c>
      <c r="AC254" s="65"/>
      <c r="AD254" s="49"/>
      <c r="AE254" s="49">
        <f>VLOOKUP(F254,[1]Sheet1!$D$7:$O$12666,12,FALSE)</f>
        <v>152531</v>
      </c>
      <c r="AF254" s="84"/>
    </row>
    <row r="255" s="49" customFormat="1" ht="20" customHeight="1" spans="1:32">
      <c r="A255" s="86">
        <v>254</v>
      </c>
      <c r="B255" s="87" t="s">
        <v>101</v>
      </c>
      <c r="C255" s="102">
        <v>221001186</v>
      </c>
      <c r="D255" s="78" t="str">
        <f t="shared" si="56"/>
        <v>10</v>
      </c>
      <c r="E255" s="88">
        <v>21800</v>
      </c>
      <c r="F255" s="78" t="str">
        <f t="shared" si="57"/>
        <v>21800221001186</v>
      </c>
      <c r="G255" s="89" t="s">
        <v>34</v>
      </c>
      <c r="H255" s="90">
        <v>100000</v>
      </c>
      <c r="I255" s="65">
        <v>50000</v>
      </c>
      <c r="J255" s="81">
        <v>0</v>
      </c>
      <c r="K255" s="65">
        <v>50000</v>
      </c>
      <c r="L255" s="65">
        <f t="shared" si="49"/>
        <v>100000</v>
      </c>
      <c r="M255" s="65">
        <f t="shared" si="50"/>
        <v>0</v>
      </c>
      <c r="N255" s="65">
        <f t="shared" si="51"/>
        <v>80000</v>
      </c>
      <c r="O255" s="66">
        <f t="shared" si="52"/>
        <v>0</v>
      </c>
      <c r="P255" s="82">
        <f t="shared" si="53"/>
        <v>1</v>
      </c>
      <c r="Q255" s="63"/>
      <c r="R255" s="49">
        <f t="shared" si="54"/>
        <v>20000</v>
      </c>
      <c r="S255" s="49">
        <v>61951.82</v>
      </c>
      <c r="T255" s="49">
        <f>VLOOKUP(C255,[2]Sheet2!$A$1:$B$65536,2,FALSE)</f>
        <v>4022.45</v>
      </c>
      <c r="U255" s="49">
        <f t="shared" si="58"/>
        <v>57929.37</v>
      </c>
      <c r="V255" s="83">
        <f t="shared" si="55"/>
        <v>37929.37</v>
      </c>
      <c r="W255" s="49">
        <f t="shared" si="62"/>
        <v>0</v>
      </c>
      <c r="X255" s="49">
        <f t="shared" si="59"/>
        <v>0</v>
      </c>
      <c r="Y255" s="49">
        <f>(U255-V255)/H255</f>
        <v>0.2</v>
      </c>
      <c r="AA255" s="84">
        <v>-37929.37</v>
      </c>
      <c r="AB255" s="85">
        <v>-37929.37</v>
      </c>
      <c r="AC255" s="65"/>
      <c r="AD255" s="49"/>
      <c r="AE255" s="49">
        <f>VLOOKUP(F255,[1]Sheet1!$D$7:$O$12666,12,FALSE)</f>
        <v>61951.82</v>
      </c>
      <c r="AF255" s="84"/>
    </row>
    <row r="256" s="49" customFormat="1" ht="20" customHeight="1" spans="1:32">
      <c r="A256" s="86">
        <v>255</v>
      </c>
      <c r="B256" s="87" t="s">
        <v>101</v>
      </c>
      <c r="C256" s="102">
        <v>221102041</v>
      </c>
      <c r="D256" s="78" t="str">
        <f t="shared" si="56"/>
        <v>11</v>
      </c>
      <c r="E256" s="88">
        <v>21800</v>
      </c>
      <c r="F256" s="78" t="str">
        <f t="shared" si="57"/>
        <v>21800221102041</v>
      </c>
      <c r="G256" s="89" t="s">
        <v>40</v>
      </c>
      <c r="H256" s="90">
        <v>33300</v>
      </c>
      <c r="I256" s="65">
        <v>16650</v>
      </c>
      <c r="J256" s="81">
        <v>0</v>
      </c>
      <c r="K256" s="65">
        <v>16650</v>
      </c>
      <c r="L256" s="65">
        <f t="shared" si="49"/>
        <v>33300</v>
      </c>
      <c r="M256" s="65">
        <f t="shared" si="50"/>
        <v>0</v>
      </c>
      <c r="N256" s="65">
        <f t="shared" si="51"/>
        <v>26640</v>
      </c>
      <c r="O256" s="66">
        <f t="shared" si="52"/>
        <v>0</v>
      </c>
      <c r="P256" s="82">
        <f t="shared" si="53"/>
        <v>1</v>
      </c>
      <c r="Q256" s="63"/>
      <c r="R256" s="49">
        <f t="shared" si="54"/>
        <v>6660</v>
      </c>
      <c r="S256" s="49">
        <v>22806</v>
      </c>
      <c r="T256" s="49"/>
      <c r="U256" s="49">
        <f t="shared" si="58"/>
        <v>22806</v>
      </c>
      <c r="V256" s="83">
        <f t="shared" si="55"/>
        <v>16146</v>
      </c>
      <c r="W256" s="49">
        <f t="shared" si="62"/>
        <v>0</v>
      </c>
      <c r="X256" s="49">
        <f t="shared" si="59"/>
        <v>0</v>
      </c>
      <c r="Y256" s="49">
        <f>(U256-V256)/H256</f>
        <v>0.2</v>
      </c>
      <c r="AA256" s="84">
        <v>-16146</v>
      </c>
      <c r="AB256" s="85">
        <v>-16146</v>
      </c>
      <c r="AC256" s="65"/>
      <c r="AD256" s="49"/>
      <c r="AE256" s="49">
        <f>VLOOKUP(F256,[1]Sheet1!$D$7:$O$12666,12,FALSE)</f>
        <v>22806</v>
      </c>
      <c r="AF256" s="84"/>
    </row>
    <row r="257" s="50" customFormat="1" ht="20" customHeight="1" spans="1:31">
      <c r="A257" s="91">
        <v>256</v>
      </c>
      <c r="B257" s="92" t="s">
        <v>229</v>
      </c>
      <c r="C257" s="93">
        <v>221111001</v>
      </c>
      <c r="D257" s="94" t="str">
        <f t="shared" si="56"/>
        <v>11</v>
      </c>
      <c r="E257" s="93">
        <v>11500</v>
      </c>
      <c r="F257" s="94" t="str">
        <f t="shared" si="57"/>
        <v>11500221111001</v>
      </c>
      <c r="G257" s="95" t="s">
        <v>230</v>
      </c>
      <c r="H257" s="96">
        <v>11000000</v>
      </c>
      <c r="I257" s="97">
        <v>11000000</v>
      </c>
      <c r="J257" s="124">
        <v>0</v>
      </c>
      <c r="K257" s="97">
        <v>0</v>
      </c>
      <c r="L257" s="97">
        <f t="shared" si="49"/>
        <v>11000000</v>
      </c>
      <c r="M257" s="97">
        <f t="shared" si="50"/>
        <v>0</v>
      </c>
      <c r="N257" s="97">
        <f t="shared" si="51"/>
        <v>8800000</v>
      </c>
      <c r="O257" s="103">
        <f t="shared" si="52"/>
        <v>0</v>
      </c>
      <c r="P257" s="99">
        <f t="shared" si="53"/>
        <v>1</v>
      </c>
      <c r="Q257" s="115"/>
      <c r="R257" s="50">
        <f t="shared" si="54"/>
        <v>2200000</v>
      </c>
      <c r="S257" s="50">
        <v>1823369.86</v>
      </c>
      <c r="T257" s="49">
        <f>VLOOKUP(C257,[2]Sheet2!$A$1:$B$65536,2,FALSE)</f>
        <v>1035450.23</v>
      </c>
      <c r="U257" s="50">
        <f t="shared" si="58"/>
        <v>787919.63</v>
      </c>
      <c r="V257" s="50">
        <f t="shared" si="55"/>
        <v>0</v>
      </c>
      <c r="W257" s="50">
        <f t="shared" si="62"/>
        <v>1412080.37</v>
      </c>
      <c r="X257" s="50">
        <f t="shared" si="59"/>
        <v>0</v>
      </c>
      <c r="Z257" s="50">
        <f>(U257+W257)/H257</f>
        <v>0.2</v>
      </c>
      <c r="AA257" s="100"/>
      <c r="AB257" s="97"/>
      <c r="AC257" s="101"/>
      <c r="AD257" s="50"/>
      <c r="AE257" s="50">
        <f>VLOOKUP(F257,[1]Sheet1!$D$7:$O$12666,12,FALSE)</f>
        <v>1823369.86</v>
      </c>
    </row>
    <row r="258" s="50" customFormat="1" ht="20" customHeight="1" spans="1:31">
      <c r="A258" s="91">
        <v>257</v>
      </c>
      <c r="B258" s="92" t="s">
        <v>229</v>
      </c>
      <c r="C258" s="93">
        <v>221001126</v>
      </c>
      <c r="D258" s="94" t="str">
        <f t="shared" si="56"/>
        <v>10</v>
      </c>
      <c r="E258" s="93">
        <v>11500</v>
      </c>
      <c r="F258" s="94" t="str">
        <f t="shared" si="57"/>
        <v>11500221001126</v>
      </c>
      <c r="G258" s="95" t="s">
        <v>231</v>
      </c>
      <c r="H258" s="96">
        <v>10173000</v>
      </c>
      <c r="I258" s="97">
        <v>10173000</v>
      </c>
      <c r="J258" s="124">
        <v>0</v>
      </c>
      <c r="K258" s="97">
        <v>0</v>
      </c>
      <c r="L258" s="97">
        <f t="shared" ref="L258:L280" si="63">SUM(I258:K258)</f>
        <v>10173000</v>
      </c>
      <c r="M258" s="97">
        <f t="shared" ref="M258:M280" si="64">H258-I258-J258-K258</f>
        <v>0</v>
      </c>
      <c r="N258" s="97">
        <f t="shared" ref="N258:N282" si="65">H258*0.8</f>
        <v>8138400</v>
      </c>
      <c r="O258" s="103">
        <f t="shared" ref="O258:O282" si="66">IF(L258&gt;=N258,0,(N258-L258))</f>
        <v>0</v>
      </c>
      <c r="P258" s="99">
        <f t="shared" ref="P258:P280" si="67">ROUND(L258/H258,2)</f>
        <v>1</v>
      </c>
      <c r="Q258" s="115"/>
      <c r="R258" s="50">
        <f t="shared" ref="R258:R281" si="68">H258*0.2</f>
        <v>2034600</v>
      </c>
      <c r="S258" s="50">
        <v>3975204.22</v>
      </c>
      <c r="T258" s="49">
        <f>VLOOKUP(C258,[2]Sheet2!$A$1:$B$65536,2,FALSE)</f>
        <v>1844753.38</v>
      </c>
      <c r="U258" s="50">
        <f t="shared" si="58"/>
        <v>2130450.84</v>
      </c>
      <c r="V258" s="50">
        <f t="shared" ref="V258:V281" si="69">IF(U258&gt;=R258,(U258-R258),0)</f>
        <v>95850.8400000003</v>
      </c>
      <c r="W258" s="50">
        <f t="shared" si="62"/>
        <v>0</v>
      </c>
      <c r="X258" s="50">
        <f t="shared" si="59"/>
        <v>0</v>
      </c>
      <c r="Y258" s="50">
        <f>(U258-V258)/H258</f>
        <v>0.2</v>
      </c>
      <c r="AA258" s="100"/>
      <c r="AB258" s="101"/>
      <c r="AC258" s="97"/>
      <c r="AD258" s="50"/>
      <c r="AE258" s="50">
        <f>VLOOKUP(F258,[1]Sheet1!$D$7:$O$12666,12,FALSE)</f>
        <v>3975204.22</v>
      </c>
    </row>
    <row r="259" s="50" customFormat="1" ht="20" customHeight="1" spans="1:31">
      <c r="A259" s="91">
        <v>258</v>
      </c>
      <c r="B259" s="92" t="s">
        <v>229</v>
      </c>
      <c r="C259" s="93">
        <v>250106</v>
      </c>
      <c r="D259" s="94" t="str">
        <f t="shared" ref="D259:D282" si="70">MID(C259,3,2)</f>
        <v>01</v>
      </c>
      <c r="E259" s="93">
        <v>11500</v>
      </c>
      <c r="F259" s="94" t="str">
        <f t="shared" ref="F259:F282" si="71">E259&amp;C259</f>
        <v>11500250106</v>
      </c>
      <c r="G259" s="95" t="s">
        <v>232</v>
      </c>
      <c r="H259" s="96">
        <v>44880800</v>
      </c>
      <c r="I259" s="97">
        <v>34920400</v>
      </c>
      <c r="J259" s="124">
        <v>9960400</v>
      </c>
      <c r="K259" s="97">
        <v>0</v>
      </c>
      <c r="L259" s="97">
        <f t="shared" si="63"/>
        <v>44880800</v>
      </c>
      <c r="M259" s="97">
        <f t="shared" si="64"/>
        <v>0</v>
      </c>
      <c r="N259" s="97">
        <f t="shared" si="65"/>
        <v>35904640</v>
      </c>
      <c r="O259" s="103">
        <f t="shared" si="66"/>
        <v>0</v>
      </c>
      <c r="P259" s="99">
        <f t="shared" si="67"/>
        <v>1</v>
      </c>
      <c r="Q259" s="115"/>
      <c r="R259" s="50">
        <f t="shared" si="68"/>
        <v>8976160</v>
      </c>
      <c r="S259" s="50">
        <v>15250382.19</v>
      </c>
      <c r="T259" s="49"/>
      <c r="U259" s="50">
        <f t="shared" si="58"/>
        <v>15250382.19</v>
      </c>
      <c r="V259" s="50">
        <f t="shared" si="69"/>
        <v>6274222.19</v>
      </c>
      <c r="W259" s="50">
        <f t="shared" si="62"/>
        <v>0</v>
      </c>
      <c r="X259" s="50">
        <f t="shared" si="59"/>
        <v>0</v>
      </c>
      <c r="Y259" s="50">
        <f>(U259-V259)/H259</f>
        <v>0.2</v>
      </c>
      <c r="AA259" s="100"/>
      <c r="AB259" s="101"/>
      <c r="AC259" s="97"/>
      <c r="AD259" s="50"/>
      <c r="AE259" s="50">
        <f>VLOOKUP(F259,[1]Sheet1!$D$7:$O$12666,12,FALSE)</f>
        <v>15250382.19</v>
      </c>
    </row>
    <row r="260" s="50" customFormat="1" ht="20" customHeight="1" spans="1:31">
      <c r="A260" s="91">
        <v>259</v>
      </c>
      <c r="B260" s="92" t="s">
        <v>229</v>
      </c>
      <c r="C260" s="93">
        <v>220627</v>
      </c>
      <c r="D260" s="94" t="str">
        <f t="shared" si="70"/>
        <v>06</v>
      </c>
      <c r="E260" s="93">
        <v>11500</v>
      </c>
      <c r="F260" s="94" t="str">
        <f t="shared" si="71"/>
        <v>11500220627</v>
      </c>
      <c r="G260" s="95" t="s">
        <v>233</v>
      </c>
      <c r="H260" s="96">
        <v>4600000</v>
      </c>
      <c r="I260" s="97">
        <v>4600000</v>
      </c>
      <c r="J260" s="124">
        <v>0</v>
      </c>
      <c r="K260" s="97">
        <v>0</v>
      </c>
      <c r="L260" s="97">
        <f t="shared" si="63"/>
        <v>4600000</v>
      </c>
      <c r="M260" s="97">
        <f t="shared" si="64"/>
        <v>0</v>
      </c>
      <c r="N260" s="97">
        <f t="shared" si="65"/>
        <v>3680000</v>
      </c>
      <c r="O260" s="103">
        <f t="shared" si="66"/>
        <v>0</v>
      </c>
      <c r="P260" s="99">
        <f t="shared" si="67"/>
        <v>1</v>
      </c>
      <c r="Q260" s="115"/>
      <c r="R260" s="50">
        <f t="shared" si="68"/>
        <v>920000</v>
      </c>
      <c r="S260" s="50">
        <v>3047206.56</v>
      </c>
      <c r="T260" s="49">
        <f>VLOOKUP(C260,[2]Sheet2!$A$1:$B$65536,2,FALSE)</f>
        <v>293220.66</v>
      </c>
      <c r="U260" s="50">
        <f t="shared" si="58"/>
        <v>2753985.9</v>
      </c>
      <c r="V260" s="50">
        <f t="shared" si="69"/>
        <v>1833985.9</v>
      </c>
      <c r="W260" s="50">
        <f t="shared" si="62"/>
        <v>0</v>
      </c>
      <c r="X260" s="50">
        <f t="shared" si="59"/>
        <v>0</v>
      </c>
      <c r="Y260" s="50">
        <f>(U260-V260)/H260</f>
        <v>0.2</v>
      </c>
      <c r="AA260" s="100"/>
      <c r="AB260" s="101"/>
      <c r="AC260" s="97"/>
      <c r="AD260" s="50"/>
      <c r="AE260" s="50">
        <f>VLOOKUP(F260,[1]Sheet1!$D$7:$O$12666,12,FALSE)</f>
        <v>3047206.56</v>
      </c>
    </row>
    <row r="261" s="50" customFormat="1" ht="20" customHeight="1" spans="1:31">
      <c r="A261" s="91">
        <v>260</v>
      </c>
      <c r="B261" s="92" t="s">
        <v>229</v>
      </c>
      <c r="C261" s="140" t="s">
        <v>234</v>
      </c>
      <c r="D261" s="94" t="str">
        <f t="shared" si="70"/>
        <v>10</v>
      </c>
      <c r="E261" s="93">
        <v>11500</v>
      </c>
      <c r="F261" s="94" t="str">
        <f t="shared" si="71"/>
        <v>11500221001126001</v>
      </c>
      <c r="G261" s="95" t="s">
        <v>235</v>
      </c>
      <c r="H261" s="96">
        <v>3152000</v>
      </c>
      <c r="I261" s="97">
        <v>2636000</v>
      </c>
      <c r="J261" s="124">
        <v>516000</v>
      </c>
      <c r="K261" s="97">
        <v>0</v>
      </c>
      <c r="L261" s="97">
        <f t="shared" si="63"/>
        <v>3152000</v>
      </c>
      <c r="M261" s="97">
        <f t="shared" si="64"/>
        <v>0</v>
      </c>
      <c r="N261" s="97">
        <f t="shared" si="65"/>
        <v>2521600</v>
      </c>
      <c r="O261" s="103">
        <f t="shared" si="66"/>
        <v>0</v>
      </c>
      <c r="P261" s="99">
        <f t="shared" si="67"/>
        <v>1</v>
      </c>
      <c r="Q261" s="115"/>
      <c r="R261" s="50">
        <f t="shared" si="68"/>
        <v>630400</v>
      </c>
      <c r="S261" s="50">
        <v>1020576.74</v>
      </c>
      <c r="T261" s="49"/>
      <c r="U261" s="50">
        <f t="shared" si="58"/>
        <v>1020576.74</v>
      </c>
      <c r="V261" s="50">
        <f t="shared" si="69"/>
        <v>390176.74</v>
      </c>
      <c r="W261" s="50">
        <f t="shared" si="62"/>
        <v>0</v>
      </c>
      <c r="Y261" s="50">
        <f>(U261-V261)/H261</f>
        <v>0.2</v>
      </c>
      <c r="AA261" s="100"/>
      <c r="AB261" s="101"/>
      <c r="AC261" s="97"/>
      <c r="AD261" s="50"/>
      <c r="AE261" s="50">
        <f>VLOOKUP(F261,[1]Sheet1!$D$7:$O$12666,12,FALSE)</f>
        <v>1020576.74</v>
      </c>
    </row>
    <row r="262" s="50" customFormat="1" ht="20" customHeight="1" spans="1:31">
      <c r="A262" s="91">
        <v>261</v>
      </c>
      <c r="B262" s="92" t="s">
        <v>229</v>
      </c>
      <c r="C262" s="93">
        <v>250105</v>
      </c>
      <c r="D262" s="94" t="str">
        <f t="shared" si="70"/>
        <v>01</v>
      </c>
      <c r="E262" s="93">
        <v>11500</v>
      </c>
      <c r="F262" s="94" t="str">
        <f t="shared" si="71"/>
        <v>11500250105</v>
      </c>
      <c r="G262" s="95" t="s">
        <v>236</v>
      </c>
      <c r="H262" s="96">
        <v>3500000</v>
      </c>
      <c r="I262" s="97">
        <v>3500000</v>
      </c>
      <c r="J262" s="124">
        <v>0</v>
      </c>
      <c r="K262" s="97">
        <v>0</v>
      </c>
      <c r="L262" s="97">
        <f t="shared" si="63"/>
        <v>3500000</v>
      </c>
      <c r="M262" s="97">
        <f t="shared" si="64"/>
        <v>0</v>
      </c>
      <c r="N262" s="97">
        <f t="shared" si="65"/>
        <v>2800000</v>
      </c>
      <c r="O262" s="103">
        <f t="shared" si="66"/>
        <v>0</v>
      </c>
      <c r="P262" s="99">
        <f t="shared" si="67"/>
        <v>1</v>
      </c>
      <c r="Q262" s="115"/>
      <c r="R262" s="50">
        <f t="shared" si="68"/>
        <v>700000</v>
      </c>
      <c r="S262" s="50">
        <v>516550.15</v>
      </c>
      <c r="T262" s="49">
        <f>VLOOKUP(C262,[2]Sheet2!$A$1:$B$65536,2,FALSE)</f>
        <v>287132.68</v>
      </c>
      <c r="U262" s="50">
        <f t="shared" si="58"/>
        <v>229417.47</v>
      </c>
      <c r="V262" s="50">
        <f t="shared" si="69"/>
        <v>0</v>
      </c>
      <c r="W262" s="50">
        <f t="shared" si="62"/>
        <v>470582.53</v>
      </c>
      <c r="X262" s="50">
        <f>IF(W262&gt;M262,M262,W262)</f>
        <v>0</v>
      </c>
      <c r="Z262" s="50">
        <f>(U262+W262)/H262</f>
        <v>0.2</v>
      </c>
      <c r="AA262" s="100"/>
      <c r="AB262" s="97"/>
      <c r="AC262" s="101"/>
      <c r="AD262" s="50"/>
      <c r="AE262" s="50">
        <f>VLOOKUP(F262,[1]Sheet1!$D$7:$O$12666,12,FALSE)</f>
        <v>516550.15</v>
      </c>
    </row>
    <row r="263" s="50" customFormat="1" ht="20" customHeight="1" spans="1:31">
      <c r="A263" s="91">
        <v>262</v>
      </c>
      <c r="B263" s="92" t="s">
        <v>229</v>
      </c>
      <c r="C263" s="93">
        <v>220101</v>
      </c>
      <c r="D263" s="94" t="str">
        <f t="shared" si="70"/>
        <v>01</v>
      </c>
      <c r="E263" s="93">
        <v>11500</v>
      </c>
      <c r="F263" s="94" t="str">
        <f t="shared" si="71"/>
        <v>11500220101</v>
      </c>
      <c r="G263" s="95" t="s">
        <v>237</v>
      </c>
      <c r="H263" s="96">
        <v>30000000</v>
      </c>
      <c r="I263" s="97">
        <v>30000000</v>
      </c>
      <c r="J263" s="124">
        <v>0</v>
      </c>
      <c r="K263" s="97">
        <v>0</v>
      </c>
      <c r="L263" s="97">
        <f t="shared" si="63"/>
        <v>30000000</v>
      </c>
      <c r="M263" s="97">
        <f t="shared" si="64"/>
        <v>0</v>
      </c>
      <c r="N263" s="97">
        <f t="shared" si="65"/>
        <v>24000000</v>
      </c>
      <c r="O263" s="103">
        <f t="shared" si="66"/>
        <v>0</v>
      </c>
      <c r="P263" s="99">
        <f t="shared" si="67"/>
        <v>1</v>
      </c>
      <c r="Q263" s="115"/>
      <c r="R263" s="50">
        <f t="shared" si="68"/>
        <v>6000000</v>
      </c>
      <c r="S263" s="50">
        <v>452505.51</v>
      </c>
      <c r="T263" s="49">
        <f>VLOOKUP(C263,[2]Sheet2!$A$1:$B$65536,2,FALSE)</f>
        <v>3664236.43</v>
      </c>
      <c r="U263" s="50">
        <f t="shared" si="58"/>
        <v>-3211730.92</v>
      </c>
      <c r="V263" s="50">
        <f t="shared" si="69"/>
        <v>0</v>
      </c>
      <c r="Z263" s="50">
        <f>(U263+W263)/H263</f>
        <v>-0.107057697333333</v>
      </c>
      <c r="AA263" s="100"/>
      <c r="AB263" s="97"/>
      <c r="AC263" s="97"/>
      <c r="AD263" s="50"/>
      <c r="AE263" s="50">
        <f>VLOOKUP(F263,[1]Sheet1!$D$7:$O$12666,12,FALSE)</f>
        <v>452505.51</v>
      </c>
    </row>
    <row r="264" s="50" customFormat="1" ht="20" customHeight="1" spans="1:31">
      <c r="A264" s="91">
        <v>263</v>
      </c>
      <c r="B264" s="92" t="s">
        <v>229</v>
      </c>
      <c r="C264" s="93">
        <v>220626</v>
      </c>
      <c r="D264" s="94" t="str">
        <f t="shared" si="70"/>
        <v>06</v>
      </c>
      <c r="E264" s="93">
        <v>11500</v>
      </c>
      <c r="F264" s="94" t="str">
        <f t="shared" si="71"/>
        <v>11500220626</v>
      </c>
      <c r="G264" s="95" t="s">
        <v>238</v>
      </c>
      <c r="H264" s="96">
        <v>1645000</v>
      </c>
      <c r="I264" s="97">
        <v>822500</v>
      </c>
      <c r="J264" s="124">
        <v>411250</v>
      </c>
      <c r="K264" s="97">
        <v>411250</v>
      </c>
      <c r="L264" s="97">
        <f t="shared" si="63"/>
        <v>1645000</v>
      </c>
      <c r="M264" s="97">
        <f t="shared" si="64"/>
        <v>0</v>
      </c>
      <c r="N264" s="97">
        <f t="shared" si="65"/>
        <v>1316000</v>
      </c>
      <c r="O264" s="103">
        <f t="shared" si="66"/>
        <v>0</v>
      </c>
      <c r="P264" s="99">
        <f t="shared" si="67"/>
        <v>1</v>
      </c>
      <c r="Q264" s="115"/>
      <c r="R264" s="50">
        <f t="shared" si="68"/>
        <v>329000</v>
      </c>
      <c r="S264" s="50">
        <v>286130.5</v>
      </c>
      <c r="T264" s="49">
        <f>VLOOKUP(C264,[2]Sheet2!$A$1:$B$65536,2,FALSE)</f>
        <v>124480</v>
      </c>
      <c r="U264" s="50">
        <f t="shared" si="58"/>
        <v>161650.5</v>
      </c>
      <c r="V264" s="50">
        <f t="shared" si="69"/>
        <v>0</v>
      </c>
      <c r="W264" s="50">
        <f t="shared" ref="W264:W281" si="72">IF(U264&lt;R264,(R264-U264),0)</f>
        <v>167349.5</v>
      </c>
      <c r="X264" s="50">
        <f t="shared" ref="X264:X281" si="73">IF(W264&gt;M264,M264,W264)</f>
        <v>0</v>
      </c>
      <c r="Z264" s="50">
        <f>(U264+W264)/H264</f>
        <v>0.2</v>
      </c>
      <c r="AA264" s="100"/>
      <c r="AB264" s="97"/>
      <c r="AC264" s="101"/>
      <c r="AD264" s="50"/>
      <c r="AE264" s="50">
        <f>VLOOKUP(F264,[1]Sheet1!$D$7:$O$12666,12,FALSE)</f>
        <v>286130.5</v>
      </c>
    </row>
    <row r="265" s="50" customFormat="1" ht="20" customHeight="1" spans="1:31">
      <c r="A265" s="91">
        <v>264</v>
      </c>
      <c r="B265" s="92" t="s">
        <v>229</v>
      </c>
      <c r="C265" s="93">
        <v>231002</v>
      </c>
      <c r="D265" s="94" t="str">
        <f t="shared" si="70"/>
        <v>10</v>
      </c>
      <c r="E265" s="93">
        <v>11500</v>
      </c>
      <c r="F265" s="94" t="str">
        <f t="shared" si="71"/>
        <v>11500231002</v>
      </c>
      <c r="G265" s="95" t="s">
        <v>239</v>
      </c>
      <c r="H265" s="96">
        <v>1000000</v>
      </c>
      <c r="I265" s="97">
        <v>1000000</v>
      </c>
      <c r="J265" s="124">
        <v>0</v>
      </c>
      <c r="K265" s="97">
        <v>0</v>
      </c>
      <c r="L265" s="97">
        <f t="shared" si="63"/>
        <v>1000000</v>
      </c>
      <c r="M265" s="97">
        <f t="shared" si="64"/>
        <v>0</v>
      </c>
      <c r="N265" s="97">
        <f t="shared" si="65"/>
        <v>800000</v>
      </c>
      <c r="O265" s="103">
        <f t="shared" si="66"/>
        <v>0</v>
      </c>
      <c r="P265" s="99">
        <f t="shared" si="67"/>
        <v>1</v>
      </c>
      <c r="Q265" s="115"/>
      <c r="R265" s="50">
        <f t="shared" si="68"/>
        <v>200000</v>
      </c>
      <c r="S265" s="50">
        <v>388361.58</v>
      </c>
      <c r="T265" s="49">
        <f>VLOOKUP(C265,[2]Sheet2!$A$1:$B$65536,2,FALSE)</f>
        <v>77092</v>
      </c>
      <c r="U265" s="50">
        <f t="shared" si="58"/>
        <v>311269.58</v>
      </c>
      <c r="V265" s="50">
        <f t="shared" si="69"/>
        <v>111269.58</v>
      </c>
      <c r="W265" s="50">
        <f t="shared" si="72"/>
        <v>0</v>
      </c>
      <c r="X265" s="50">
        <f t="shared" si="73"/>
        <v>0</v>
      </c>
      <c r="Y265" s="50">
        <f>(U265-V265)/H265</f>
        <v>0.2</v>
      </c>
      <c r="AA265" s="100"/>
      <c r="AB265" s="101"/>
      <c r="AC265" s="97"/>
      <c r="AD265" s="50"/>
      <c r="AE265" s="50">
        <f>VLOOKUP(F265,[1]Sheet1!$D$7:$O$12666,12,FALSE)</f>
        <v>388361.58</v>
      </c>
    </row>
    <row r="266" s="50" customFormat="1" ht="20" customHeight="1" spans="1:31">
      <c r="A266" s="91">
        <v>265</v>
      </c>
      <c r="B266" s="92" t="s">
        <v>229</v>
      </c>
      <c r="C266" s="93">
        <v>221001128</v>
      </c>
      <c r="D266" s="94" t="str">
        <f t="shared" si="70"/>
        <v>10</v>
      </c>
      <c r="E266" s="93">
        <v>11500</v>
      </c>
      <c r="F266" s="94" t="str">
        <f t="shared" si="71"/>
        <v>11500221001128</v>
      </c>
      <c r="G266" s="95" t="s">
        <v>240</v>
      </c>
      <c r="H266" s="96">
        <v>350000</v>
      </c>
      <c r="I266" s="97">
        <v>350000</v>
      </c>
      <c r="J266" s="124">
        <v>0</v>
      </c>
      <c r="K266" s="97">
        <v>0</v>
      </c>
      <c r="L266" s="97">
        <f t="shared" si="63"/>
        <v>350000</v>
      </c>
      <c r="M266" s="97">
        <f t="shared" si="64"/>
        <v>0</v>
      </c>
      <c r="N266" s="97">
        <f t="shared" si="65"/>
        <v>280000</v>
      </c>
      <c r="O266" s="103">
        <f t="shared" si="66"/>
        <v>0</v>
      </c>
      <c r="P266" s="99">
        <f t="shared" si="67"/>
        <v>1</v>
      </c>
      <c r="Q266" s="115"/>
      <c r="R266" s="50">
        <f t="shared" si="68"/>
        <v>70000</v>
      </c>
      <c r="S266" s="50">
        <v>80414.51</v>
      </c>
      <c r="T266" s="49">
        <f>VLOOKUP(C266,[2]Sheet2!$A$1:$B$65536,2,FALSE)</f>
        <v>29973.39</v>
      </c>
      <c r="U266" s="50">
        <f t="shared" si="58"/>
        <v>50441.12</v>
      </c>
      <c r="V266" s="50">
        <f t="shared" si="69"/>
        <v>0</v>
      </c>
      <c r="W266" s="50">
        <f t="shared" si="72"/>
        <v>19558.88</v>
      </c>
      <c r="X266" s="50">
        <f t="shared" si="73"/>
        <v>0</v>
      </c>
      <c r="Z266" s="50">
        <f>(U266+W266)/H266</f>
        <v>0.2</v>
      </c>
      <c r="AB266" s="97"/>
      <c r="AC266" s="97"/>
      <c r="AD266" s="50"/>
      <c r="AE266" s="50">
        <f>VLOOKUP(F266,[1]Sheet1!$D$7:$O$12666,12,FALSE)</f>
        <v>80414.51</v>
      </c>
    </row>
    <row r="267" s="50" customFormat="1" ht="20" customHeight="1" spans="1:31">
      <c r="A267" s="91">
        <v>266</v>
      </c>
      <c r="B267" s="92" t="s">
        <v>229</v>
      </c>
      <c r="C267" s="93">
        <v>251006</v>
      </c>
      <c r="D267" s="94" t="str">
        <f t="shared" si="70"/>
        <v>10</v>
      </c>
      <c r="E267" s="93">
        <v>11500</v>
      </c>
      <c r="F267" s="94" t="str">
        <f t="shared" si="71"/>
        <v>11500251006</v>
      </c>
      <c r="G267" s="95" t="s">
        <v>241</v>
      </c>
      <c r="H267" s="96">
        <v>2100000</v>
      </c>
      <c r="I267" s="97">
        <v>1050000</v>
      </c>
      <c r="J267" s="124">
        <v>525000</v>
      </c>
      <c r="K267" s="97">
        <v>525000</v>
      </c>
      <c r="L267" s="97">
        <f t="shared" si="63"/>
        <v>2100000</v>
      </c>
      <c r="M267" s="97">
        <f t="shared" si="64"/>
        <v>0</v>
      </c>
      <c r="N267" s="97">
        <f t="shared" si="65"/>
        <v>1680000</v>
      </c>
      <c r="O267" s="103">
        <f t="shared" si="66"/>
        <v>0</v>
      </c>
      <c r="P267" s="99">
        <f t="shared" si="67"/>
        <v>1</v>
      </c>
      <c r="Q267" s="115"/>
      <c r="R267" s="50">
        <f t="shared" si="68"/>
        <v>420000</v>
      </c>
      <c r="S267" s="50">
        <v>451009.98</v>
      </c>
      <c r="T267" s="49"/>
      <c r="U267" s="50">
        <f t="shared" ref="U267:U281" si="74">S267-T267</f>
        <v>451009.98</v>
      </c>
      <c r="V267" s="50">
        <f t="shared" si="69"/>
        <v>31009.98</v>
      </c>
      <c r="W267" s="50">
        <f t="shared" si="72"/>
        <v>0</v>
      </c>
      <c r="X267" s="50">
        <f t="shared" si="73"/>
        <v>0</v>
      </c>
      <c r="Y267" s="50">
        <f t="shared" ref="Y267:Y274" si="75">(U267-V267)/H267</f>
        <v>0.2</v>
      </c>
      <c r="AA267" s="100"/>
      <c r="AB267" s="101"/>
      <c r="AC267" s="97"/>
      <c r="AD267" s="50"/>
      <c r="AE267" s="50">
        <f>VLOOKUP(F267,[1]Sheet1!$D$7:$O$12666,12,FALSE)</f>
        <v>451009.98</v>
      </c>
    </row>
    <row r="268" s="50" customFormat="1" ht="20" customHeight="1" spans="1:31">
      <c r="A268" s="91">
        <v>267</v>
      </c>
      <c r="B268" s="92" t="s">
        <v>229</v>
      </c>
      <c r="C268" s="93">
        <v>251004004</v>
      </c>
      <c r="D268" s="94" t="str">
        <f t="shared" si="70"/>
        <v>10</v>
      </c>
      <c r="E268" s="93">
        <v>11500</v>
      </c>
      <c r="F268" s="94" t="str">
        <f t="shared" si="71"/>
        <v>11500251004004</v>
      </c>
      <c r="G268" s="95" t="s">
        <v>242</v>
      </c>
      <c r="H268" s="96">
        <v>5000000</v>
      </c>
      <c r="I268" s="97">
        <v>2500000</v>
      </c>
      <c r="J268" s="124">
        <v>1250000</v>
      </c>
      <c r="K268" s="97">
        <v>1250000</v>
      </c>
      <c r="L268" s="97">
        <f t="shared" si="63"/>
        <v>5000000</v>
      </c>
      <c r="M268" s="97">
        <f t="shared" si="64"/>
        <v>0</v>
      </c>
      <c r="N268" s="97">
        <f t="shared" si="65"/>
        <v>4000000</v>
      </c>
      <c r="O268" s="103">
        <f t="shared" si="66"/>
        <v>0</v>
      </c>
      <c r="P268" s="99">
        <f t="shared" si="67"/>
        <v>1</v>
      </c>
      <c r="Q268" s="115"/>
      <c r="R268" s="50">
        <f t="shared" si="68"/>
        <v>1000000</v>
      </c>
      <c r="S268" s="50">
        <v>1847949.98</v>
      </c>
      <c r="T268" s="49">
        <f>VLOOKUP(C268,[2]Sheet2!$A$1:$B$65536,2,FALSE)</f>
        <v>1050683.34</v>
      </c>
      <c r="U268" s="50">
        <f t="shared" si="74"/>
        <v>797266.64</v>
      </c>
      <c r="V268" s="50">
        <f t="shared" si="69"/>
        <v>0</v>
      </c>
      <c r="W268" s="50">
        <f t="shared" si="72"/>
        <v>202733.36</v>
      </c>
      <c r="X268" s="50">
        <f t="shared" si="73"/>
        <v>0</v>
      </c>
      <c r="Y268" s="50">
        <f t="shared" si="75"/>
        <v>0.159453328</v>
      </c>
      <c r="AA268" s="100"/>
      <c r="AB268" s="101"/>
      <c r="AC268" s="97"/>
      <c r="AD268" s="50"/>
      <c r="AE268" s="50">
        <f>VLOOKUP(F268,[1]Sheet1!$D$7:$O$12666,12,FALSE)</f>
        <v>1847949.98</v>
      </c>
    </row>
    <row r="269" s="50" customFormat="1" ht="20" customHeight="1" spans="1:31">
      <c r="A269" s="91">
        <v>268</v>
      </c>
      <c r="B269" s="92" t="s">
        <v>229</v>
      </c>
      <c r="C269" s="93">
        <v>220102</v>
      </c>
      <c r="D269" s="94" t="str">
        <f t="shared" si="70"/>
        <v>01</v>
      </c>
      <c r="E269" s="93">
        <v>11500</v>
      </c>
      <c r="F269" s="94" t="str">
        <f t="shared" si="71"/>
        <v>11500220102</v>
      </c>
      <c r="G269" s="95" t="s">
        <v>243</v>
      </c>
      <c r="H269" s="96">
        <v>25905000</v>
      </c>
      <c r="I269" s="97">
        <v>12952500</v>
      </c>
      <c r="J269" s="124">
        <v>6476250</v>
      </c>
      <c r="K269" s="97">
        <v>6476250</v>
      </c>
      <c r="L269" s="97">
        <f t="shared" si="63"/>
        <v>25905000</v>
      </c>
      <c r="M269" s="97">
        <f t="shared" si="64"/>
        <v>0</v>
      </c>
      <c r="N269" s="97">
        <f t="shared" si="65"/>
        <v>20724000</v>
      </c>
      <c r="O269" s="103">
        <f t="shared" si="66"/>
        <v>0</v>
      </c>
      <c r="P269" s="99">
        <f t="shared" si="67"/>
        <v>1</v>
      </c>
      <c r="Q269" s="115"/>
      <c r="R269" s="50">
        <f t="shared" si="68"/>
        <v>5181000</v>
      </c>
      <c r="S269" s="50">
        <v>8922774.83</v>
      </c>
      <c r="T269" s="49">
        <f>VLOOKUP(C269,[2]Sheet2!$A$1:$B$65536,2,FALSE)</f>
        <v>1187860.76</v>
      </c>
      <c r="U269" s="50">
        <f t="shared" si="74"/>
        <v>7734914.07</v>
      </c>
      <c r="V269" s="50">
        <f t="shared" si="69"/>
        <v>2553914.07</v>
      </c>
      <c r="W269" s="50">
        <f t="shared" si="72"/>
        <v>0</v>
      </c>
      <c r="X269" s="50">
        <f t="shared" si="73"/>
        <v>0</v>
      </c>
      <c r="Y269" s="50">
        <f t="shared" si="75"/>
        <v>0.2</v>
      </c>
      <c r="AA269" s="100"/>
      <c r="AB269" s="101"/>
      <c r="AC269" s="97"/>
      <c r="AD269" s="50"/>
      <c r="AE269" s="50">
        <f>VLOOKUP(F269,[1]Sheet1!$D$7:$O$12666,12,FALSE)</f>
        <v>8922774.83</v>
      </c>
    </row>
    <row r="270" s="50" customFormat="1" ht="20" customHeight="1" spans="1:31">
      <c r="A270" s="91">
        <v>269</v>
      </c>
      <c r="B270" s="92" t="s">
        <v>229</v>
      </c>
      <c r="C270" s="93">
        <v>221001127</v>
      </c>
      <c r="D270" s="94" t="str">
        <f t="shared" si="70"/>
        <v>10</v>
      </c>
      <c r="E270" s="93">
        <v>11500</v>
      </c>
      <c r="F270" s="94" t="str">
        <f t="shared" si="71"/>
        <v>11500221001127</v>
      </c>
      <c r="G270" s="95" t="s">
        <v>244</v>
      </c>
      <c r="H270" s="96">
        <v>800000</v>
      </c>
      <c r="I270" s="97">
        <v>400000</v>
      </c>
      <c r="J270" s="124">
        <v>200000</v>
      </c>
      <c r="K270" s="97">
        <v>200000</v>
      </c>
      <c r="L270" s="97">
        <f t="shared" si="63"/>
        <v>800000</v>
      </c>
      <c r="M270" s="97">
        <f t="shared" si="64"/>
        <v>0</v>
      </c>
      <c r="N270" s="97">
        <f t="shared" si="65"/>
        <v>640000</v>
      </c>
      <c r="O270" s="103">
        <f t="shared" si="66"/>
        <v>0</v>
      </c>
      <c r="P270" s="99">
        <f t="shared" si="67"/>
        <v>1</v>
      </c>
      <c r="Q270" s="115"/>
      <c r="R270" s="50">
        <f t="shared" si="68"/>
        <v>160000</v>
      </c>
      <c r="S270" s="50">
        <v>411180</v>
      </c>
      <c r="T270" s="49">
        <f>VLOOKUP(C270,[2]Sheet2!$A$1:$B$65536,2,FALSE)</f>
        <v>97200</v>
      </c>
      <c r="U270" s="50">
        <f t="shared" si="74"/>
        <v>313980</v>
      </c>
      <c r="V270" s="50">
        <f t="shared" si="69"/>
        <v>153980</v>
      </c>
      <c r="W270" s="50">
        <f t="shared" si="72"/>
        <v>0</v>
      </c>
      <c r="X270" s="50">
        <f t="shared" si="73"/>
        <v>0</v>
      </c>
      <c r="Y270" s="50">
        <f t="shared" si="75"/>
        <v>0.2</v>
      </c>
      <c r="AA270" s="100"/>
      <c r="AB270" s="101"/>
      <c r="AC270" s="97"/>
      <c r="AD270" s="50"/>
      <c r="AE270" s="50">
        <f>VLOOKUP(F270,[1]Sheet1!$D$7:$O$12666,12,FALSE)</f>
        <v>411180</v>
      </c>
    </row>
    <row r="271" s="50" customFormat="1" ht="20" customHeight="1" spans="1:31">
      <c r="A271" s="91">
        <v>270</v>
      </c>
      <c r="B271" s="92" t="s">
        <v>229</v>
      </c>
      <c r="C271" s="93">
        <v>221001129</v>
      </c>
      <c r="D271" s="94" t="str">
        <f t="shared" si="70"/>
        <v>10</v>
      </c>
      <c r="E271" s="93">
        <v>11500</v>
      </c>
      <c r="F271" s="94" t="str">
        <f t="shared" si="71"/>
        <v>11500221001129</v>
      </c>
      <c r="G271" s="95" t="s">
        <v>245</v>
      </c>
      <c r="H271" s="96">
        <v>6500000</v>
      </c>
      <c r="I271" s="97">
        <v>3250000</v>
      </c>
      <c r="J271" s="124">
        <v>0</v>
      </c>
      <c r="K271" s="97">
        <v>3250000</v>
      </c>
      <c r="L271" s="97">
        <f t="shared" si="63"/>
        <v>6500000</v>
      </c>
      <c r="M271" s="97">
        <f t="shared" si="64"/>
        <v>0</v>
      </c>
      <c r="N271" s="97">
        <f t="shared" si="65"/>
        <v>5200000</v>
      </c>
      <c r="O271" s="103">
        <f t="shared" si="66"/>
        <v>0</v>
      </c>
      <c r="P271" s="99">
        <f t="shared" si="67"/>
        <v>1</v>
      </c>
      <c r="Q271" s="115"/>
      <c r="R271" s="50">
        <f t="shared" si="68"/>
        <v>1300000</v>
      </c>
      <c r="S271" s="50">
        <v>4357257.68</v>
      </c>
      <c r="T271" s="49">
        <f>VLOOKUP(C271,[2]Sheet2!$A$1:$B$65536,2,FALSE)</f>
        <v>73008</v>
      </c>
      <c r="U271" s="50">
        <f t="shared" si="74"/>
        <v>4284249.68</v>
      </c>
      <c r="V271" s="50">
        <f t="shared" si="69"/>
        <v>2984249.68</v>
      </c>
      <c r="W271" s="50">
        <f t="shared" si="72"/>
        <v>0</v>
      </c>
      <c r="X271" s="50">
        <f t="shared" si="73"/>
        <v>0</v>
      </c>
      <c r="Y271" s="50">
        <f t="shared" si="75"/>
        <v>0.2</v>
      </c>
      <c r="AA271" s="100"/>
      <c r="AB271" s="101"/>
      <c r="AC271" s="97"/>
      <c r="AD271" s="50"/>
      <c r="AE271" s="50">
        <f>VLOOKUP(F271,[1]Sheet1!$D$7:$O$12666,12,FALSE)</f>
        <v>4357257.68</v>
      </c>
    </row>
    <row r="272" s="50" customFormat="1" ht="20" customHeight="1" spans="1:31">
      <c r="A272" s="91">
        <v>271</v>
      </c>
      <c r="B272" s="92" t="s">
        <v>229</v>
      </c>
      <c r="C272" s="93">
        <v>220106</v>
      </c>
      <c r="D272" s="94" t="str">
        <f t="shared" si="70"/>
        <v>01</v>
      </c>
      <c r="E272" s="93">
        <v>11500</v>
      </c>
      <c r="F272" s="94" t="str">
        <f t="shared" si="71"/>
        <v>11500220106</v>
      </c>
      <c r="G272" s="95" t="s">
        <v>246</v>
      </c>
      <c r="H272" s="96">
        <v>520000</v>
      </c>
      <c r="I272" s="97">
        <v>260000</v>
      </c>
      <c r="J272" s="124">
        <v>0</v>
      </c>
      <c r="K272" s="97">
        <v>260000</v>
      </c>
      <c r="L272" s="97">
        <f t="shared" si="63"/>
        <v>520000</v>
      </c>
      <c r="M272" s="97">
        <f t="shared" si="64"/>
        <v>0</v>
      </c>
      <c r="N272" s="97">
        <f t="shared" si="65"/>
        <v>416000</v>
      </c>
      <c r="O272" s="103">
        <f t="shared" si="66"/>
        <v>0</v>
      </c>
      <c r="P272" s="99">
        <f t="shared" si="67"/>
        <v>1</v>
      </c>
      <c r="Q272" s="115"/>
      <c r="R272" s="50">
        <f t="shared" si="68"/>
        <v>104000</v>
      </c>
      <c r="S272" s="50">
        <v>372636.35</v>
      </c>
      <c r="T272" s="49">
        <f>VLOOKUP(C272,[2]Sheet2!$A$1:$B$65536,2,FALSE)</f>
        <v>70964.24</v>
      </c>
      <c r="U272" s="50">
        <f t="shared" si="74"/>
        <v>301672.11</v>
      </c>
      <c r="V272" s="50">
        <f t="shared" si="69"/>
        <v>197672.11</v>
      </c>
      <c r="W272" s="50">
        <f t="shared" si="72"/>
        <v>0</v>
      </c>
      <c r="X272" s="50">
        <f t="shared" si="73"/>
        <v>0</v>
      </c>
      <c r="Y272" s="50">
        <f t="shared" si="75"/>
        <v>0.2</v>
      </c>
      <c r="AA272" s="100"/>
      <c r="AB272" s="101"/>
      <c r="AC272" s="97"/>
      <c r="AD272" s="50"/>
      <c r="AE272" s="50">
        <f>VLOOKUP(F272,[1]Sheet1!$D$7:$O$12666,12,FALSE)</f>
        <v>372636.35</v>
      </c>
    </row>
    <row r="273" s="50" customFormat="1" ht="20" customHeight="1" spans="1:48">
      <c r="A273" s="91">
        <v>272</v>
      </c>
      <c r="B273" s="92" t="s">
        <v>229</v>
      </c>
      <c r="C273" s="93">
        <v>221103003</v>
      </c>
      <c r="D273" s="94" t="str">
        <f t="shared" si="70"/>
        <v>11</v>
      </c>
      <c r="E273" s="93">
        <v>11500</v>
      </c>
      <c r="F273" s="94" t="str">
        <f t="shared" si="71"/>
        <v>11500221103003</v>
      </c>
      <c r="G273" s="95" t="s">
        <v>247</v>
      </c>
      <c r="H273" s="96">
        <v>3050000</v>
      </c>
      <c r="I273" s="97">
        <v>1525000</v>
      </c>
      <c r="J273" s="124">
        <v>0</v>
      </c>
      <c r="K273" s="97">
        <v>1525000</v>
      </c>
      <c r="L273" s="97">
        <f t="shared" si="63"/>
        <v>3050000</v>
      </c>
      <c r="M273" s="97">
        <f t="shared" si="64"/>
        <v>0</v>
      </c>
      <c r="N273" s="97">
        <f t="shared" si="65"/>
        <v>2440000</v>
      </c>
      <c r="O273" s="103">
        <f t="shared" si="66"/>
        <v>0</v>
      </c>
      <c r="P273" s="99">
        <f t="shared" si="67"/>
        <v>1</v>
      </c>
      <c r="Q273" s="115"/>
      <c r="R273" s="50">
        <f t="shared" si="68"/>
        <v>610000</v>
      </c>
      <c r="S273" s="50">
        <v>2125610.58</v>
      </c>
      <c r="T273" s="49">
        <f>VLOOKUP(C273,[2]Sheet2!$A$1:$B$65536,2,FALSE)</f>
        <v>113049.01</v>
      </c>
      <c r="U273" s="50">
        <f t="shared" si="74"/>
        <v>2012561.57</v>
      </c>
      <c r="V273" s="50">
        <f t="shared" si="69"/>
        <v>1402561.57</v>
      </c>
      <c r="W273" s="50">
        <f t="shared" si="72"/>
        <v>0</v>
      </c>
      <c r="X273" s="50">
        <f t="shared" si="73"/>
        <v>0</v>
      </c>
      <c r="Y273" s="50">
        <f t="shared" si="75"/>
        <v>0.2</v>
      </c>
      <c r="AA273" s="100"/>
      <c r="AB273" s="101"/>
      <c r="AC273" s="97"/>
      <c r="AD273" s="50"/>
      <c r="AE273" s="50">
        <f>VLOOKUP(F273,[1]Sheet1!$D$7:$O$12666,12,FALSE)</f>
        <v>2125610.58</v>
      </c>
    </row>
    <row r="274" s="50" customFormat="1" ht="20" customHeight="1" spans="1:48">
      <c r="A274" s="91">
        <v>273</v>
      </c>
      <c r="B274" s="92" t="s">
        <v>229</v>
      </c>
      <c r="C274" s="93">
        <v>231001</v>
      </c>
      <c r="D274" s="94" t="str">
        <f t="shared" si="70"/>
        <v>10</v>
      </c>
      <c r="E274" s="93">
        <v>11500</v>
      </c>
      <c r="F274" s="94" t="str">
        <f t="shared" si="71"/>
        <v>11500231001</v>
      </c>
      <c r="G274" s="95" t="s">
        <v>248</v>
      </c>
      <c r="H274" s="96">
        <v>2410000</v>
      </c>
      <c r="I274" s="97">
        <v>1205000</v>
      </c>
      <c r="J274" s="124">
        <v>0</v>
      </c>
      <c r="K274" s="97">
        <v>1205000</v>
      </c>
      <c r="L274" s="97">
        <f t="shared" si="63"/>
        <v>2410000</v>
      </c>
      <c r="M274" s="97">
        <f t="shared" si="64"/>
        <v>0</v>
      </c>
      <c r="N274" s="97">
        <f t="shared" si="65"/>
        <v>1928000</v>
      </c>
      <c r="O274" s="103">
        <f t="shared" si="66"/>
        <v>0</v>
      </c>
      <c r="P274" s="99">
        <f t="shared" si="67"/>
        <v>1</v>
      </c>
      <c r="Q274" s="115"/>
      <c r="R274" s="50">
        <f t="shared" si="68"/>
        <v>482000</v>
      </c>
      <c r="S274" s="50">
        <v>2410000</v>
      </c>
      <c r="T274" s="49"/>
      <c r="U274" s="50">
        <f t="shared" si="74"/>
        <v>2410000</v>
      </c>
      <c r="V274" s="50">
        <f t="shared" si="69"/>
        <v>1928000</v>
      </c>
      <c r="W274" s="50">
        <f t="shared" si="72"/>
        <v>0</v>
      </c>
      <c r="X274" s="50">
        <f t="shared" si="73"/>
        <v>0</v>
      </c>
      <c r="Y274" s="50">
        <f t="shared" si="75"/>
        <v>0.2</v>
      </c>
      <c r="AA274" s="100"/>
      <c r="AB274" s="101"/>
      <c r="AC274" s="97"/>
      <c r="AD274" s="50"/>
      <c r="AE274" s="50">
        <f>VLOOKUP(F274,[1]Sheet1!$D$7:$O$12666,12,FALSE)</f>
        <v>2410000</v>
      </c>
    </row>
    <row r="275" s="50" customFormat="1" ht="20" customHeight="1" spans="1:48">
      <c r="A275" s="91">
        <v>274</v>
      </c>
      <c r="B275" s="92" t="s">
        <v>229</v>
      </c>
      <c r="C275" s="93">
        <v>251105</v>
      </c>
      <c r="D275" s="94" t="str">
        <f t="shared" si="70"/>
        <v>11</v>
      </c>
      <c r="E275" s="93">
        <v>11500</v>
      </c>
      <c r="F275" s="94" t="str">
        <f t="shared" si="71"/>
        <v>11500251105</v>
      </c>
      <c r="G275" s="95" t="s">
        <v>249</v>
      </c>
      <c r="H275" s="96">
        <v>8000000</v>
      </c>
      <c r="I275" s="97">
        <v>8000000</v>
      </c>
      <c r="J275" s="124">
        <v>0</v>
      </c>
      <c r="K275" s="97">
        <v>0</v>
      </c>
      <c r="L275" s="97">
        <f t="shared" si="63"/>
        <v>8000000</v>
      </c>
      <c r="M275" s="97">
        <f t="shared" si="64"/>
        <v>0</v>
      </c>
      <c r="N275" s="97">
        <f t="shared" si="65"/>
        <v>6400000</v>
      </c>
      <c r="O275" s="103">
        <f t="shared" si="66"/>
        <v>0</v>
      </c>
      <c r="P275" s="99">
        <f t="shared" si="67"/>
        <v>1</v>
      </c>
      <c r="Q275" s="115"/>
      <c r="R275" s="50">
        <f t="shared" si="68"/>
        <v>1600000</v>
      </c>
      <c r="S275" s="50">
        <v>20</v>
      </c>
      <c r="T275" s="49"/>
      <c r="U275" s="50">
        <f t="shared" si="74"/>
        <v>20</v>
      </c>
      <c r="V275" s="50">
        <f t="shared" si="69"/>
        <v>0</v>
      </c>
      <c r="W275" s="50">
        <f t="shared" si="72"/>
        <v>1599980</v>
      </c>
      <c r="X275" s="50">
        <f t="shared" si="73"/>
        <v>0</v>
      </c>
      <c r="Z275" s="50">
        <f>(U275+W275)/H275</f>
        <v>0.2</v>
      </c>
      <c r="AA275" s="100"/>
      <c r="AB275" s="97"/>
      <c r="AC275" s="101"/>
      <c r="AD275" s="50"/>
      <c r="AE275" s="50">
        <f>VLOOKUP(F275,[1]Sheet1!$D$7:$O$12666,12,FALSE)</f>
        <v>20</v>
      </c>
    </row>
    <row r="276" s="49" customFormat="1" ht="20" customHeight="1" spans="1:48">
      <c r="A276" s="86">
        <v>275</v>
      </c>
      <c r="B276" s="87" t="s">
        <v>250</v>
      </c>
      <c r="C276" s="88">
        <v>221001103</v>
      </c>
      <c r="D276" s="78" t="str">
        <f t="shared" si="70"/>
        <v>10</v>
      </c>
      <c r="E276" s="88">
        <v>10300</v>
      </c>
      <c r="F276" s="78" t="str">
        <f t="shared" si="71"/>
        <v>10300221001103</v>
      </c>
      <c r="G276" s="89" t="s">
        <v>251</v>
      </c>
      <c r="H276" s="90">
        <v>150000</v>
      </c>
      <c r="I276" s="65">
        <v>75000</v>
      </c>
      <c r="J276" s="81">
        <v>37500</v>
      </c>
      <c r="K276" s="65">
        <v>37500</v>
      </c>
      <c r="L276" s="65">
        <f t="shared" si="63"/>
        <v>150000</v>
      </c>
      <c r="M276" s="65">
        <f t="shared" si="64"/>
        <v>0</v>
      </c>
      <c r="N276" s="65">
        <f t="shared" si="65"/>
        <v>120000</v>
      </c>
      <c r="O276" s="66">
        <f t="shared" si="66"/>
        <v>0</v>
      </c>
      <c r="P276" s="82">
        <f t="shared" si="67"/>
        <v>1</v>
      </c>
      <c r="Q276" s="63"/>
      <c r="R276" s="49">
        <f t="shared" si="68"/>
        <v>30000</v>
      </c>
      <c r="S276" s="49">
        <v>75397.6</v>
      </c>
      <c r="T276" s="49">
        <f>VLOOKUP(C276,[2]Sheet2!$A$1:$B$65536,2,FALSE)</f>
        <v>7381</v>
      </c>
      <c r="U276" s="49">
        <f t="shared" si="74"/>
        <v>68016.6</v>
      </c>
      <c r="V276" s="83">
        <f t="shared" si="69"/>
        <v>38016.6</v>
      </c>
      <c r="W276" s="49">
        <f t="shared" si="72"/>
        <v>0</v>
      </c>
      <c r="X276" s="49">
        <f t="shared" si="73"/>
        <v>0</v>
      </c>
      <c r="Y276" s="49">
        <f>(U276-V276)/H276</f>
        <v>0.2</v>
      </c>
      <c r="AA276" s="84">
        <v>-38016.6</v>
      </c>
      <c r="AB276" s="85">
        <v>-38016.6</v>
      </c>
      <c r="AC276" s="65"/>
      <c r="AD276" s="49"/>
      <c r="AE276" s="49">
        <f>VLOOKUP(F276,[1]Sheet1!$D$7:$O$12666,12,FALSE)</f>
        <v>75397.6</v>
      </c>
      <c r="AF276" s="84"/>
    </row>
    <row r="277" s="49" customFormat="1" ht="20" customHeight="1" spans="1:48">
      <c r="A277" s="86">
        <v>276</v>
      </c>
      <c r="B277" s="87" t="s">
        <v>250</v>
      </c>
      <c r="C277" s="88">
        <v>221001105</v>
      </c>
      <c r="D277" s="78" t="str">
        <f t="shared" si="70"/>
        <v>10</v>
      </c>
      <c r="E277" s="88">
        <v>10300</v>
      </c>
      <c r="F277" s="78" t="str">
        <f t="shared" si="71"/>
        <v>10300221001105</v>
      </c>
      <c r="G277" s="89" t="s">
        <v>252</v>
      </c>
      <c r="H277" s="90">
        <v>101745</v>
      </c>
      <c r="I277" s="65">
        <v>50872.5</v>
      </c>
      <c r="J277" s="81">
        <v>0</v>
      </c>
      <c r="K277" s="65">
        <v>50872.5</v>
      </c>
      <c r="L277" s="65">
        <f t="shared" si="63"/>
        <v>101745</v>
      </c>
      <c r="M277" s="65">
        <f t="shared" si="64"/>
        <v>0</v>
      </c>
      <c r="N277" s="65">
        <f t="shared" si="65"/>
        <v>81396</v>
      </c>
      <c r="O277" s="66">
        <f t="shared" si="66"/>
        <v>0</v>
      </c>
      <c r="P277" s="82">
        <f t="shared" si="67"/>
        <v>1</v>
      </c>
      <c r="Q277" s="63"/>
      <c r="R277" s="49">
        <f t="shared" si="68"/>
        <v>20349</v>
      </c>
      <c r="S277" s="49">
        <v>68985.12</v>
      </c>
      <c r="T277" s="49">
        <f>VLOOKUP(C277,[2]Sheet2!$A$1:$B$65536,2,FALSE)</f>
        <v>21375.12</v>
      </c>
      <c r="U277" s="49">
        <f t="shared" si="74"/>
        <v>47610</v>
      </c>
      <c r="V277" s="83">
        <f t="shared" si="69"/>
        <v>27261</v>
      </c>
      <c r="W277" s="49">
        <f t="shared" si="72"/>
        <v>0</v>
      </c>
      <c r="X277" s="49">
        <f t="shared" si="73"/>
        <v>0</v>
      </c>
      <c r="Y277" s="49">
        <f>(U277-V277)/H277</f>
        <v>0.2</v>
      </c>
      <c r="AA277" s="84">
        <v>-27261</v>
      </c>
      <c r="AB277" s="85">
        <v>-27261</v>
      </c>
      <c r="AC277" s="65"/>
      <c r="AD277" s="49"/>
      <c r="AE277" s="49">
        <f>VLOOKUP(F277,[1]Sheet1!$D$7:$O$12666,12,FALSE)</f>
        <v>68985.12</v>
      </c>
      <c r="AF277" s="84"/>
    </row>
    <row r="278" s="49" customFormat="1" ht="20" customHeight="1" spans="1:48">
      <c r="A278" s="86">
        <v>277</v>
      </c>
      <c r="B278" s="87" t="s">
        <v>250</v>
      </c>
      <c r="C278" s="88">
        <v>221001102</v>
      </c>
      <c r="D278" s="78" t="str">
        <f t="shared" si="70"/>
        <v>10</v>
      </c>
      <c r="E278" s="88">
        <v>10300</v>
      </c>
      <c r="F278" s="78" t="str">
        <f t="shared" si="71"/>
        <v>10300221001102</v>
      </c>
      <c r="G278" s="89" t="s">
        <v>253</v>
      </c>
      <c r="H278" s="90">
        <v>870060</v>
      </c>
      <c r="I278" s="65">
        <v>435030</v>
      </c>
      <c r="J278" s="81">
        <v>0</v>
      </c>
      <c r="K278" s="65">
        <v>435030</v>
      </c>
      <c r="L278" s="65">
        <f t="shared" si="63"/>
        <v>870060</v>
      </c>
      <c r="M278" s="65">
        <f t="shared" si="64"/>
        <v>0</v>
      </c>
      <c r="N278" s="65">
        <f t="shared" si="65"/>
        <v>696048</v>
      </c>
      <c r="O278" s="66">
        <f t="shared" si="66"/>
        <v>0</v>
      </c>
      <c r="P278" s="82">
        <f t="shared" si="67"/>
        <v>1</v>
      </c>
      <c r="Q278" s="63"/>
      <c r="R278" s="49">
        <f t="shared" si="68"/>
        <v>174012</v>
      </c>
      <c r="S278" s="49">
        <v>158815</v>
      </c>
      <c r="T278" s="49"/>
      <c r="U278" s="49">
        <f t="shared" si="74"/>
        <v>158815</v>
      </c>
      <c r="V278" s="49">
        <f t="shared" si="69"/>
        <v>0</v>
      </c>
      <c r="W278" s="49">
        <f t="shared" si="72"/>
        <v>15197</v>
      </c>
      <c r="X278" s="83">
        <f t="shared" si="73"/>
        <v>0</v>
      </c>
      <c r="Z278" s="49">
        <f>(U278+W278)/H278</f>
        <v>0.2</v>
      </c>
      <c r="AA278" s="84">
        <v>0</v>
      </c>
      <c r="AB278" s="65"/>
      <c r="AC278" s="85">
        <v>0</v>
      </c>
      <c r="AD278" s="49"/>
      <c r="AE278" s="49">
        <f>VLOOKUP(F278,[1]Sheet1!$D$7:$O$12666,12,FALSE)</f>
        <v>158815</v>
      </c>
    </row>
    <row r="279" s="49" customFormat="1" ht="20" customHeight="1" spans="1:48">
      <c r="A279" s="86">
        <v>278</v>
      </c>
      <c r="B279" s="87" t="s">
        <v>250</v>
      </c>
      <c r="C279" s="88">
        <v>221001141</v>
      </c>
      <c r="D279" s="78" t="str">
        <f t="shared" si="70"/>
        <v>10</v>
      </c>
      <c r="E279" s="88">
        <v>10300</v>
      </c>
      <c r="F279" s="78" t="str">
        <f t="shared" si="71"/>
        <v>10300221001141</v>
      </c>
      <c r="G279" s="89" t="s">
        <v>254</v>
      </c>
      <c r="H279" s="90">
        <v>89440</v>
      </c>
      <c r="I279" s="65">
        <v>44720</v>
      </c>
      <c r="J279" s="81">
        <v>0</v>
      </c>
      <c r="K279" s="65">
        <v>44720</v>
      </c>
      <c r="L279" s="65">
        <f t="shared" si="63"/>
        <v>89440</v>
      </c>
      <c r="M279" s="65">
        <f t="shared" si="64"/>
        <v>0</v>
      </c>
      <c r="N279" s="65">
        <f t="shared" si="65"/>
        <v>71552</v>
      </c>
      <c r="O279" s="66">
        <f t="shared" si="66"/>
        <v>0</v>
      </c>
      <c r="P279" s="82">
        <f t="shared" si="67"/>
        <v>1</v>
      </c>
      <c r="Q279" s="63"/>
      <c r="R279" s="49">
        <f t="shared" si="68"/>
        <v>17888</v>
      </c>
      <c r="S279" s="49">
        <v>56090</v>
      </c>
      <c r="T279" s="49">
        <f>VLOOKUP(C279,[2]Sheet2!$A$1:$B$65536,2,FALSE)</f>
        <v>27578</v>
      </c>
      <c r="U279" s="49">
        <f t="shared" si="74"/>
        <v>28512</v>
      </c>
      <c r="V279" s="83">
        <f t="shared" si="69"/>
        <v>10624</v>
      </c>
      <c r="W279" s="49">
        <f t="shared" si="72"/>
        <v>0</v>
      </c>
      <c r="X279" s="49">
        <f t="shared" si="73"/>
        <v>0</v>
      </c>
      <c r="Y279" s="49">
        <f>(U279-V279)/H279</f>
        <v>0.2</v>
      </c>
      <c r="AA279" s="84">
        <v>-10624</v>
      </c>
      <c r="AB279" s="85">
        <v>-10624</v>
      </c>
      <c r="AC279" s="65"/>
      <c r="AD279" s="49"/>
      <c r="AE279" s="49">
        <f>VLOOKUP(F279,[1]Sheet1!$D$7:$O$12666,12,FALSE)</f>
        <v>56090</v>
      </c>
      <c r="AF279" s="84"/>
    </row>
    <row r="280" s="49" customFormat="1" ht="20" customHeight="1" spans="1:48">
      <c r="A280" s="86">
        <v>279</v>
      </c>
      <c r="B280" s="87" t="s">
        <v>250</v>
      </c>
      <c r="C280" s="88">
        <v>221001104</v>
      </c>
      <c r="D280" s="78" t="str">
        <f t="shared" si="70"/>
        <v>10</v>
      </c>
      <c r="E280" s="88">
        <v>10300</v>
      </c>
      <c r="F280" s="78" t="str">
        <f t="shared" si="71"/>
        <v>10300221001104</v>
      </c>
      <c r="G280" s="89" t="s">
        <v>255</v>
      </c>
      <c r="H280" s="90">
        <v>475000</v>
      </c>
      <c r="I280" s="65">
        <v>237500</v>
      </c>
      <c r="J280" s="81">
        <v>0</v>
      </c>
      <c r="K280" s="65">
        <v>237500</v>
      </c>
      <c r="L280" s="65">
        <f t="shared" si="63"/>
        <v>475000</v>
      </c>
      <c r="M280" s="65">
        <f t="shared" si="64"/>
        <v>0</v>
      </c>
      <c r="N280" s="65">
        <f t="shared" si="65"/>
        <v>380000</v>
      </c>
      <c r="O280" s="66">
        <f t="shared" si="66"/>
        <v>0</v>
      </c>
      <c r="P280" s="82">
        <f t="shared" si="67"/>
        <v>1</v>
      </c>
      <c r="Q280" s="63"/>
      <c r="R280" s="49">
        <f t="shared" si="68"/>
        <v>95000</v>
      </c>
      <c r="S280" s="49">
        <v>303144.41</v>
      </c>
      <c r="T280" s="49">
        <f>VLOOKUP(C280,[2]Sheet2!$A$1:$B$65536,2,FALSE)</f>
        <v>54432</v>
      </c>
      <c r="U280" s="49">
        <f t="shared" si="74"/>
        <v>248712.41</v>
      </c>
      <c r="V280" s="83">
        <f t="shared" si="69"/>
        <v>153712.41</v>
      </c>
      <c r="W280" s="49">
        <f t="shared" si="72"/>
        <v>0</v>
      </c>
      <c r="X280" s="49">
        <f t="shared" si="73"/>
        <v>0</v>
      </c>
      <c r="Y280" s="49">
        <f>(U280-V280)/H280</f>
        <v>0.2</v>
      </c>
      <c r="AA280" s="84">
        <v>-153712.41</v>
      </c>
      <c r="AB280" s="85">
        <v>-153712.41</v>
      </c>
      <c r="AC280" s="65"/>
      <c r="AD280" s="49"/>
      <c r="AE280" s="49">
        <f>VLOOKUP(F280,[1]Sheet1!$D$7:$O$12666,12,FALSE)</f>
        <v>303144.41</v>
      </c>
      <c r="AF280" s="84"/>
    </row>
    <row r="281" s="55" customFormat="1" ht="20" customHeight="1" spans="1:48">
      <c r="A281" s="125">
        <v>280</v>
      </c>
      <c r="B281" s="126" t="s">
        <v>72</v>
      </c>
      <c r="C281" s="127">
        <v>221102013</v>
      </c>
      <c r="D281" s="78" t="str">
        <f t="shared" si="70"/>
        <v>11</v>
      </c>
      <c r="E281" s="128">
        <v>30500</v>
      </c>
      <c r="F281" s="78" t="str">
        <f t="shared" si="71"/>
        <v>30500221102013</v>
      </c>
      <c r="G281" s="129" t="s">
        <v>154</v>
      </c>
      <c r="H281" s="130">
        <v>66500</v>
      </c>
      <c r="I281" s="131">
        <v>0</v>
      </c>
      <c r="J281" s="132">
        <v>0</v>
      </c>
      <c r="K281" s="131"/>
      <c r="L281" s="131">
        <v>66500</v>
      </c>
      <c r="M281" s="131">
        <v>0</v>
      </c>
      <c r="N281" s="131">
        <f t="shared" si="65"/>
        <v>53200</v>
      </c>
      <c r="O281" s="133">
        <f t="shared" si="66"/>
        <v>0</v>
      </c>
      <c r="P281" s="134"/>
      <c r="Q281" s="135"/>
      <c r="R281" s="55">
        <f t="shared" si="68"/>
        <v>13300</v>
      </c>
      <c r="S281" s="55">
        <f>VLOOKUP(C281,[1]Sheet1!$C$7:$O$12666,12,FALSE)</f>
        <v>0</v>
      </c>
      <c r="T281" s="49"/>
      <c r="U281" s="55">
        <f t="shared" si="74"/>
        <v>0</v>
      </c>
      <c r="V281" s="55">
        <f t="shared" si="69"/>
        <v>0</v>
      </c>
      <c r="W281" s="55">
        <f t="shared" si="72"/>
        <v>13300</v>
      </c>
      <c r="X281" s="55">
        <f t="shared" si="73"/>
        <v>0</v>
      </c>
      <c r="Z281" s="55">
        <f>(U281+W281)/H281</f>
        <v>0.2</v>
      </c>
      <c r="AA281" s="136"/>
      <c r="AB281" s="131"/>
      <c r="AC281" s="131">
        <v>0</v>
      </c>
      <c r="AJ281" s="49"/>
      <c r="AK281" s="49"/>
      <c r="AL281" s="49"/>
      <c r="AM281" s="49"/>
      <c r="AN281" s="49"/>
      <c r="AO281" s="49"/>
      <c r="AP281" s="49"/>
      <c r="AQ281" s="49"/>
      <c r="AR281" s="49"/>
      <c r="AS281" s="49"/>
      <c r="AT281" s="49"/>
      <c r="AU281" s="49"/>
      <c r="AV281" s="49"/>
    </row>
    <row r="282" s="55" customFormat="1" ht="20" customHeight="1" spans="1:48">
      <c r="A282" s="125">
        <v>281</v>
      </c>
      <c r="B282" s="126" t="s">
        <v>102</v>
      </c>
      <c r="C282" s="137">
        <v>221001174</v>
      </c>
      <c r="D282" s="78" t="str">
        <f t="shared" si="70"/>
        <v>10</v>
      </c>
      <c r="E282" s="128">
        <v>21100</v>
      </c>
      <c r="F282" s="78" t="str">
        <f t="shared" si="71"/>
        <v>21100221001174</v>
      </c>
      <c r="G282" s="129" t="s">
        <v>256</v>
      </c>
      <c r="H282" s="130">
        <v>224821.51</v>
      </c>
      <c r="I282" s="131">
        <v>444230.52</v>
      </c>
      <c r="J282" s="132">
        <v>0</v>
      </c>
      <c r="K282" s="131"/>
      <c r="L282" s="131">
        <f>SUM(I282:K282)</f>
        <v>444230.52</v>
      </c>
      <c r="M282" s="131">
        <f>H282-I282-J282-K282</f>
        <v>-219409.01</v>
      </c>
      <c r="N282" s="131">
        <f t="shared" si="65"/>
        <v>179857.208</v>
      </c>
      <c r="O282" s="133">
        <f t="shared" si="66"/>
        <v>0</v>
      </c>
      <c r="P282" s="134"/>
      <c r="Q282" s="135"/>
      <c r="AB282" s="131"/>
      <c r="AC282" s="131"/>
      <c r="AD282" s="55"/>
      <c r="AE282" s="55"/>
      <c r="AF282" s="55"/>
      <c r="AG282" s="55"/>
      <c r="AH282" s="55"/>
      <c r="AI282" s="55"/>
      <c r="AJ282" s="49"/>
      <c r="AK282" s="49"/>
      <c r="AL282" s="49"/>
      <c r="AM282" s="49"/>
      <c r="AN282" s="49"/>
      <c r="AO282" s="49"/>
      <c r="AP282" s="49"/>
      <c r="AQ282" s="49"/>
      <c r="AR282" s="49"/>
      <c r="AS282" s="49"/>
      <c r="AT282" s="49"/>
      <c r="AU282" s="49"/>
      <c r="AV282" s="49"/>
    </row>
    <row r="283" s="57" customFormat="1" ht="76" customHeight="1" spans="1:48">
      <c r="A283" s="48"/>
      <c r="B283" s="61"/>
      <c r="C283" s="61"/>
      <c r="D283" s="61"/>
      <c r="E283" s="61"/>
      <c r="F283" s="61"/>
      <c r="G283" s="48"/>
      <c r="H283" s="62"/>
      <c r="I283" s="63"/>
      <c r="J283" s="81"/>
      <c r="K283" s="65"/>
      <c r="L283" s="65"/>
      <c r="M283" s="65"/>
      <c r="N283" s="65"/>
      <c r="O283" s="66"/>
      <c r="P283" s="63"/>
      <c r="Q283" s="63"/>
      <c r="R283" s="49"/>
      <c r="S283" s="49"/>
      <c r="T283" s="49"/>
      <c r="U283" s="49"/>
      <c r="V283" s="49"/>
      <c r="W283" s="49"/>
      <c r="X283" s="49"/>
      <c r="Y283" s="49"/>
      <c r="Z283" s="49"/>
      <c r="AA283" s="57"/>
      <c r="AB283" s="138"/>
      <c r="AC283" s="138"/>
    </row>
    <row r="284" s="58" customFormat="1" ht="76" customHeight="1" spans="1:48">
      <c r="A284" s="48"/>
      <c r="B284" s="61"/>
      <c r="C284" s="61"/>
      <c r="D284" s="61"/>
      <c r="E284" s="61"/>
      <c r="F284" s="61"/>
      <c r="G284" s="48"/>
      <c r="H284" s="62"/>
      <c r="I284" s="63"/>
      <c r="J284" s="81"/>
      <c r="K284" s="65"/>
      <c r="L284" s="65"/>
      <c r="M284" s="65"/>
      <c r="N284" s="65"/>
      <c r="O284" s="66"/>
      <c r="P284" s="63"/>
      <c r="Q284" s="63"/>
      <c r="R284" s="49"/>
      <c r="S284" s="49"/>
      <c r="T284" s="49"/>
      <c r="U284" s="49"/>
      <c r="V284" s="49"/>
      <c r="W284" s="49"/>
      <c r="X284" s="49"/>
      <c r="Y284" s="49"/>
      <c r="Z284" s="49"/>
      <c r="AA284" s="58"/>
      <c r="AB284" s="138"/>
      <c r="AC284" s="138"/>
    </row>
    <row r="285" s="49" customFormat="1" ht="54" spans="1:48">
      <c r="A285" s="48"/>
      <c r="B285" s="139" t="s">
        <v>257</v>
      </c>
      <c r="C285" s="61"/>
      <c r="D285" s="61"/>
      <c r="E285" s="61"/>
      <c r="F285" s="61"/>
      <c r="G285" s="48"/>
      <c r="H285" s="62"/>
      <c r="I285" s="63"/>
      <c r="J285" s="81"/>
      <c r="K285" s="65"/>
      <c r="L285" s="65"/>
      <c r="M285" s="65"/>
      <c r="N285" s="65"/>
      <c r="O285" s="66"/>
      <c r="P285" s="63"/>
      <c r="Q285" s="63"/>
      <c r="AB285" s="65"/>
      <c r="AC285" s="65"/>
    </row>
    <row r="286" ht="67.5" spans="1:48">
      <c r="B286" s="139" t="s">
        <v>258</v>
      </c>
      <c r="J286" s="81"/>
    </row>
    <row r="287" ht="27" spans="1:48">
      <c r="B287" s="139" t="s">
        <v>259</v>
      </c>
      <c r="J287" s="81"/>
    </row>
    <row r="289" spans="10:10">
      <c r="J289" s="64" t="s">
        <v>260</v>
      </c>
    </row>
  </sheetData>
  <autoFilter xmlns:etc="http://www.wps.cn/officeDocument/2017/etCustomData" ref="A1:AK282" etc:filterBottomFollowUsedRange="0">
    <extLst/>
  </autoFilter>
  <pageMargins left="0.751388888888889" right="0.751388888888889" top="1" bottom="1" header="0.5" footer="0.5"/>
  <pageSetup paperSize="9" scale="13" fitToHeight="0" orientation="portrait" horizontalDpi="600"/>
  <headerFooter>
    <oddFooter>&amp;C第 &amp;P 页，共 &amp;N 页</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Y27"/>
  <sheetViews>
    <sheetView topLeftCell="E14" workbookViewId="0">
      <selection activeCell="E2" sqref="$A2:$XFD2"/>
    </sheetView>
  </sheetViews>
  <sheetFormatPr defaultColWidth="9" defaultRowHeight="13.5"/>
  <cols>
    <col min="1" max="1" width="6.375" style="26" customWidth="1"/>
    <col min="2" max="2" width="9.75" style="27" customWidth="1"/>
    <col min="3" max="3" width="13.625" style="27" customWidth="1"/>
    <col min="4" max="4" width="20.625" style="27" customWidth="1"/>
    <col min="5" max="5" width="15.625" style="28" customWidth="1"/>
    <col min="6" max="6" width="9.875" style="29" customWidth="1"/>
    <col min="7" max="7" width="13.125" style="30" customWidth="1"/>
    <col min="8" max="8" width="12.625" style="31"/>
    <col min="9" max="9" width="13.5" style="29" customWidth="1"/>
    <col min="10" max="10" width="11.375" style="31" customWidth="1"/>
    <col min="11" max="11" width="10.5" style="26" customWidth="1"/>
    <col min="12" max="14" width="9" style="26"/>
    <col min="15" max="15" width="11.375" style="26" customWidth="1"/>
    <col min="16" max="17" width="9.375" style="26"/>
    <col min="18" max="18" width="9" style="26"/>
    <col min="19" max="19" width="9.375" style="26"/>
    <col min="20" max="22" width="9" style="26"/>
    <col min="23" max="23" width="9.375" style="26"/>
    <col min="24" max="24" width="13.75" style="26"/>
    <col min="25" max="25" width="14" style="26" customWidth="1"/>
    <col min="26" max="16384" width="9" style="26"/>
  </cols>
  <sheetData>
    <row r="1" s="25" customFormat="1" ht="51" customHeight="1" spans="1:25">
      <c r="A1" s="32" t="s">
        <v>0</v>
      </c>
      <c r="B1" s="33" t="s">
        <v>4</v>
      </c>
      <c r="C1" s="33" t="s">
        <v>2</v>
      </c>
      <c r="D1" s="33" t="s">
        <v>5</v>
      </c>
      <c r="E1" s="34" t="s">
        <v>261</v>
      </c>
      <c r="F1" s="32" t="s">
        <v>262</v>
      </c>
      <c r="G1" s="35" t="s">
        <v>7</v>
      </c>
      <c r="H1" s="36" t="s">
        <v>263</v>
      </c>
      <c r="I1" s="37" t="s">
        <v>264</v>
      </c>
      <c r="J1" s="38" t="s">
        <v>10</v>
      </c>
      <c r="K1" s="39" t="s">
        <v>11</v>
      </c>
      <c r="L1" s="13" t="s">
        <v>12</v>
      </c>
      <c r="M1" s="13" t="s">
        <v>15</v>
      </c>
      <c r="N1" s="13" t="s">
        <v>16</v>
      </c>
      <c r="O1" s="13" t="s">
        <v>17</v>
      </c>
      <c r="P1" s="13" t="s">
        <v>18</v>
      </c>
      <c r="Q1" s="13" t="s">
        <v>19</v>
      </c>
      <c r="R1" s="14" t="s">
        <v>20</v>
      </c>
      <c r="S1" s="14" t="s">
        <v>21</v>
      </c>
      <c r="T1" s="14" t="s">
        <v>22</v>
      </c>
      <c r="U1" s="13" t="s">
        <v>23</v>
      </c>
      <c r="V1" s="13" t="s">
        <v>23</v>
      </c>
      <c r="W1" s="13" t="s">
        <v>24</v>
      </c>
      <c r="X1" s="14" t="s">
        <v>25</v>
      </c>
      <c r="Y1" s="14" t="s">
        <v>26</v>
      </c>
    </row>
    <row r="2" ht="19.5" customHeight="1" spans="1:25">
      <c r="A2" s="40">
        <v>1</v>
      </c>
      <c r="B2" s="41">
        <v>10100</v>
      </c>
      <c r="C2" s="41">
        <v>221001001</v>
      </c>
      <c r="D2" s="41" t="str">
        <f t="shared" ref="D2:D27" si="0">B2&amp;C2</f>
        <v>10100221001001</v>
      </c>
      <c r="E2" s="42" t="s">
        <v>27</v>
      </c>
      <c r="F2" s="40">
        <v>19</v>
      </c>
      <c r="G2" s="43">
        <f t="shared" ref="G2:G22" si="1">(1000+F2*300)+(7000+F2*1300)</f>
        <v>38400</v>
      </c>
      <c r="H2" s="31">
        <v>19200</v>
      </c>
      <c r="I2" s="44">
        <v>9600</v>
      </c>
      <c r="K2" s="26">
        <f t="shared" ref="K2:K27" si="2">SUM(H2:J2)</f>
        <v>28800</v>
      </c>
      <c r="L2" s="26">
        <f t="shared" ref="L2:L27" si="3">G2-K2</f>
        <v>9600</v>
      </c>
      <c r="M2" s="45">
        <f t="shared" ref="M2:M27" si="4">K2/G2</f>
        <v>0.75</v>
      </c>
      <c r="N2" s="26">
        <f t="shared" ref="N2:N27" si="5">G2*0.2</f>
        <v>7680</v>
      </c>
      <c r="O2" s="26">
        <f>VLOOKUP(D2,[3]Sheet1!$D$7:$O$12666,12,FALSE)</f>
        <v>23997</v>
      </c>
      <c r="P2" s="26">
        <f>VLOOKUP(C2,[2]Sheet2!$A$1:$B$65536,2,FALSE)</f>
        <v>523</v>
      </c>
      <c r="Q2" s="26">
        <f t="shared" ref="Q2:Q27" si="6">O2-P2</f>
        <v>23474</v>
      </c>
      <c r="R2" s="26">
        <f t="shared" ref="R2:R27" si="7">IF(Q2&gt;=N2,(Q2-N2),0)</f>
        <v>15794</v>
      </c>
      <c r="S2" s="26">
        <f t="shared" ref="S2:S27" si="8">IF(Q2&lt;N2,(N2-Q2),0)</f>
        <v>0</v>
      </c>
      <c r="W2" s="26">
        <v>-15794</v>
      </c>
      <c r="X2" s="26">
        <v>-15794</v>
      </c>
    </row>
    <row r="3" ht="19.5" customHeight="1" spans="1:25">
      <c r="A3" s="40">
        <v>2</v>
      </c>
      <c r="B3" s="41">
        <v>10200</v>
      </c>
      <c r="C3" s="41">
        <v>221001002</v>
      </c>
      <c r="D3" s="41" t="str">
        <f t="shared" si="0"/>
        <v>10200221001002</v>
      </c>
      <c r="E3" s="42" t="s">
        <v>65</v>
      </c>
      <c r="F3" s="40">
        <v>7</v>
      </c>
      <c r="G3" s="43">
        <f t="shared" si="1"/>
        <v>19200</v>
      </c>
      <c r="H3" s="31">
        <v>9600</v>
      </c>
      <c r="I3" s="44">
        <v>4800</v>
      </c>
      <c r="K3" s="26">
        <f t="shared" si="2"/>
        <v>14400</v>
      </c>
      <c r="L3" s="26">
        <f t="shared" si="3"/>
        <v>4800</v>
      </c>
      <c r="M3" s="45">
        <f t="shared" si="4"/>
        <v>0.75</v>
      </c>
      <c r="N3" s="26">
        <f t="shared" si="5"/>
        <v>3840</v>
      </c>
      <c r="O3" s="26">
        <f>VLOOKUP(D3,[3]Sheet1!$D$7:$O$12666,12,FALSE)</f>
        <v>8152.25</v>
      </c>
      <c r="P3" s="26">
        <f>VLOOKUP(C3,[2]Sheet2!$A$1:$B$65536,2,FALSE)</f>
        <v>3250</v>
      </c>
      <c r="Q3" s="26">
        <f t="shared" si="6"/>
        <v>4902.25</v>
      </c>
      <c r="R3" s="26">
        <f t="shared" si="7"/>
        <v>1062.25</v>
      </c>
      <c r="S3" s="26">
        <f t="shared" si="8"/>
        <v>0</v>
      </c>
      <c r="W3" s="26">
        <v>-1062.25</v>
      </c>
      <c r="X3" s="26">
        <v>-1062.25</v>
      </c>
    </row>
    <row r="4" ht="19.5" customHeight="1" spans="1:25">
      <c r="A4" s="40">
        <v>4</v>
      </c>
      <c r="B4" s="41">
        <v>10400</v>
      </c>
      <c r="C4" s="41">
        <v>221001004</v>
      </c>
      <c r="D4" s="41" t="str">
        <f t="shared" si="0"/>
        <v>10400221001004</v>
      </c>
      <c r="E4" s="46" t="s">
        <v>211</v>
      </c>
      <c r="F4" s="40">
        <v>8</v>
      </c>
      <c r="G4" s="43">
        <f t="shared" si="1"/>
        <v>20800</v>
      </c>
      <c r="H4" s="31">
        <v>10400</v>
      </c>
      <c r="I4" s="44">
        <v>5200</v>
      </c>
      <c r="K4" s="26">
        <f t="shared" si="2"/>
        <v>15600</v>
      </c>
      <c r="L4" s="26">
        <f t="shared" si="3"/>
        <v>5200</v>
      </c>
      <c r="M4" s="45">
        <f t="shared" si="4"/>
        <v>0.75</v>
      </c>
      <c r="N4" s="26">
        <f t="shared" si="5"/>
        <v>4160</v>
      </c>
      <c r="O4" s="26">
        <f>VLOOKUP(D4,[3]Sheet1!$D$7:$O$12666,12,FALSE)</f>
        <v>3599.07</v>
      </c>
      <c r="P4" s="26">
        <f>VLOOKUP(C4,[2]Sheet2!$A$1:$B$65536,2,FALSE)</f>
        <v>1117.71</v>
      </c>
      <c r="Q4" s="26">
        <f t="shared" si="6"/>
        <v>2481.36</v>
      </c>
      <c r="R4" s="26">
        <f t="shared" si="7"/>
        <v>0</v>
      </c>
      <c r="S4" s="26">
        <f t="shared" si="8"/>
        <v>1678.64</v>
      </c>
      <c r="W4" s="26">
        <v>1678.64</v>
      </c>
      <c r="Y4" s="26">
        <v>1678.64</v>
      </c>
    </row>
    <row r="5" ht="19.5" customHeight="1" spans="1:25">
      <c r="A5" s="40">
        <v>6</v>
      </c>
      <c r="B5" s="41">
        <v>10600</v>
      </c>
      <c r="C5" s="41">
        <v>221001006</v>
      </c>
      <c r="D5" s="41" t="str">
        <f t="shared" si="0"/>
        <v>10600221001006</v>
      </c>
      <c r="E5" s="46" t="s">
        <v>96</v>
      </c>
      <c r="F5" s="40">
        <v>20</v>
      </c>
      <c r="G5" s="43">
        <f t="shared" si="1"/>
        <v>40000</v>
      </c>
      <c r="H5" s="31">
        <v>20000</v>
      </c>
      <c r="I5" s="44">
        <v>10000</v>
      </c>
      <c r="K5" s="26">
        <f t="shared" si="2"/>
        <v>30000</v>
      </c>
      <c r="L5" s="26">
        <f t="shared" si="3"/>
        <v>10000</v>
      </c>
      <c r="M5" s="45">
        <f t="shared" si="4"/>
        <v>0.75</v>
      </c>
      <c r="N5" s="26">
        <f t="shared" si="5"/>
        <v>8000</v>
      </c>
      <c r="O5" s="26">
        <f>VLOOKUP(D5,[3]Sheet1!$D$7:$O$12666,12,FALSE)</f>
        <v>3143.5</v>
      </c>
      <c r="P5" s="26">
        <f>VLOOKUP(C5,[2]Sheet2!$A$1:$B$65536,2,FALSE)</f>
        <v>2090</v>
      </c>
      <c r="Q5" s="26">
        <f t="shared" si="6"/>
        <v>1053.5</v>
      </c>
      <c r="R5" s="26">
        <f t="shared" si="7"/>
        <v>0</v>
      </c>
      <c r="S5" s="26">
        <f t="shared" si="8"/>
        <v>6946.5</v>
      </c>
      <c r="W5" s="26">
        <v>6946.5</v>
      </c>
      <c r="Y5" s="26">
        <v>6946.5</v>
      </c>
    </row>
    <row r="6" ht="19.5" customHeight="1" spans="1:25">
      <c r="A6" s="40">
        <v>7</v>
      </c>
      <c r="B6" s="41">
        <v>10700</v>
      </c>
      <c r="C6" s="41">
        <v>221001007</v>
      </c>
      <c r="D6" s="41" t="str">
        <f t="shared" si="0"/>
        <v>10700221001007</v>
      </c>
      <c r="E6" s="42" t="s">
        <v>265</v>
      </c>
      <c r="F6" s="40">
        <v>8</v>
      </c>
      <c r="G6" s="43">
        <f t="shared" si="1"/>
        <v>20800</v>
      </c>
      <c r="H6" s="31">
        <v>10400</v>
      </c>
      <c r="I6" s="44">
        <v>5200</v>
      </c>
      <c r="K6" s="26">
        <f t="shared" si="2"/>
        <v>15600</v>
      </c>
      <c r="L6" s="26">
        <f t="shared" si="3"/>
        <v>5200</v>
      </c>
      <c r="M6" s="45">
        <f t="shared" si="4"/>
        <v>0.75</v>
      </c>
      <c r="N6" s="26">
        <f t="shared" si="5"/>
        <v>4160</v>
      </c>
      <c r="O6" s="26">
        <f>VLOOKUP(D6,[3]Sheet1!$D$7:$O$12666,12,FALSE)</f>
        <v>6431.3</v>
      </c>
      <c r="P6" s="26">
        <f>VLOOKUP(C6,[2]Sheet2!$A$1:$B$65536,2,FALSE)</f>
        <v>4744.2</v>
      </c>
      <c r="Q6" s="26">
        <f t="shared" si="6"/>
        <v>1687.1</v>
      </c>
      <c r="R6" s="26">
        <f t="shared" si="7"/>
        <v>0</v>
      </c>
      <c r="S6" s="26">
        <f t="shared" si="8"/>
        <v>2472.9</v>
      </c>
      <c r="W6" s="26">
        <v>2472.9</v>
      </c>
      <c r="Y6" s="26">
        <v>2472.9</v>
      </c>
    </row>
    <row r="7" ht="19.5" customHeight="1" spans="1:25">
      <c r="A7" s="40">
        <v>8</v>
      </c>
      <c r="B7" s="41">
        <v>10800</v>
      </c>
      <c r="C7" s="41">
        <v>221001008</v>
      </c>
      <c r="D7" s="41" t="str">
        <f t="shared" si="0"/>
        <v>10800221001008</v>
      </c>
      <c r="E7" s="46" t="s">
        <v>70</v>
      </c>
      <c r="F7" s="40">
        <v>29</v>
      </c>
      <c r="G7" s="43">
        <f t="shared" si="1"/>
        <v>54400</v>
      </c>
      <c r="H7" s="31">
        <v>27200</v>
      </c>
      <c r="I7" s="44">
        <v>13600</v>
      </c>
      <c r="K7" s="26">
        <f t="shared" si="2"/>
        <v>40800</v>
      </c>
      <c r="L7" s="26">
        <f t="shared" si="3"/>
        <v>13600</v>
      </c>
      <c r="M7" s="45">
        <f t="shared" si="4"/>
        <v>0.75</v>
      </c>
      <c r="N7" s="26">
        <f t="shared" si="5"/>
        <v>10880</v>
      </c>
      <c r="O7" s="26">
        <f>VLOOKUP(D7,[3]Sheet1!$D$7:$O$12666,12,FALSE)</f>
        <v>19854.9</v>
      </c>
      <c r="P7" s="26">
        <f>VLOOKUP(C7,[2]Sheet2!$A$1:$B$65536,2,FALSE)</f>
        <v>4268</v>
      </c>
      <c r="Q7" s="26">
        <f t="shared" si="6"/>
        <v>15586.9</v>
      </c>
      <c r="R7" s="26">
        <f t="shared" si="7"/>
        <v>4706.9</v>
      </c>
      <c r="S7" s="26">
        <f t="shared" si="8"/>
        <v>0</v>
      </c>
      <c r="W7" s="26">
        <v>-4706.9</v>
      </c>
      <c r="X7" s="26">
        <v>-4706.9</v>
      </c>
    </row>
    <row r="8" ht="19.5" customHeight="1" spans="1:25">
      <c r="A8" s="40">
        <v>10</v>
      </c>
      <c r="B8" s="41">
        <v>11000</v>
      </c>
      <c r="C8" s="41">
        <v>221001010</v>
      </c>
      <c r="D8" s="41" t="str">
        <f t="shared" si="0"/>
        <v>11000221001010</v>
      </c>
      <c r="E8" s="46" t="s">
        <v>75</v>
      </c>
      <c r="F8" s="40">
        <v>12</v>
      </c>
      <c r="G8" s="43">
        <f t="shared" si="1"/>
        <v>27200</v>
      </c>
      <c r="H8" s="31">
        <v>13600</v>
      </c>
      <c r="I8" s="44">
        <v>6800</v>
      </c>
      <c r="K8" s="26">
        <f t="shared" si="2"/>
        <v>20400</v>
      </c>
      <c r="L8" s="26">
        <f t="shared" si="3"/>
        <v>6800</v>
      </c>
      <c r="M8" s="45">
        <f t="shared" si="4"/>
        <v>0.75</v>
      </c>
      <c r="N8" s="26">
        <f t="shared" si="5"/>
        <v>5440</v>
      </c>
      <c r="O8" s="26">
        <f>VLOOKUP(D8,[3]Sheet1!$D$7:$O$12666,12,FALSE)</f>
        <v>10021.2</v>
      </c>
      <c r="Q8" s="26">
        <f t="shared" si="6"/>
        <v>10021.2</v>
      </c>
      <c r="R8" s="26">
        <f t="shared" si="7"/>
        <v>4581.2</v>
      </c>
      <c r="S8" s="26">
        <f t="shared" si="8"/>
        <v>0</v>
      </c>
      <c r="W8" s="26">
        <v>-4581.2</v>
      </c>
      <c r="X8" s="26">
        <v>-4581.2</v>
      </c>
    </row>
    <row r="9" ht="19.5" customHeight="1" spans="1:25">
      <c r="A9" s="40">
        <v>11</v>
      </c>
      <c r="B9" s="41">
        <v>11100</v>
      </c>
      <c r="C9" s="41">
        <v>221001011</v>
      </c>
      <c r="D9" s="41" t="str">
        <f t="shared" si="0"/>
        <v>11100221001011</v>
      </c>
      <c r="E9" s="46" t="s">
        <v>89</v>
      </c>
      <c r="F9" s="40">
        <v>22</v>
      </c>
      <c r="G9" s="43">
        <f t="shared" si="1"/>
        <v>43200</v>
      </c>
      <c r="H9" s="31">
        <v>21600</v>
      </c>
      <c r="I9" s="44">
        <v>10800</v>
      </c>
      <c r="K9" s="26">
        <f t="shared" si="2"/>
        <v>32400</v>
      </c>
      <c r="L9" s="26">
        <f t="shared" si="3"/>
        <v>10800</v>
      </c>
      <c r="M9" s="45">
        <f t="shared" si="4"/>
        <v>0.75</v>
      </c>
      <c r="N9" s="26">
        <f t="shared" si="5"/>
        <v>8640</v>
      </c>
      <c r="O9" s="26">
        <f>VLOOKUP(D9,[3]Sheet1!$D$7:$O$12666,12,FALSE)</f>
        <v>14872.75</v>
      </c>
      <c r="P9" s="26">
        <f>VLOOKUP(C9,[2]Sheet2!$A$1:$B$65536,2,FALSE)</f>
        <v>6968.5</v>
      </c>
      <c r="Q9" s="26">
        <f t="shared" si="6"/>
        <v>7904.25</v>
      </c>
      <c r="R9" s="26">
        <f t="shared" si="7"/>
        <v>0</v>
      </c>
      <c r="S9" s="26">
        <f t="shared" si="8"/>
        <v>735.75</v>
      </c>
      <c r="W9" s="26">
        <v>735.75</v>
      </c>
      <c r="Y9" s="26">
        <v>735.75</v>
      </c>
    </row>
    <row r="10" ht="19.5" customHeight="1" spans="1:25">
      <c r="A10" s="40">
        <v>14</v>
      </c>
      <c r="B10" s="41">
        <v>11400</v>
      </c>
      <c r="C10" s="41">
        <v>221001014</v>
      </c>
      <c r="D10" s="41" t="str">
        <f t="shared" si="0"/>
        <v>11400221001014</v>
      </c>
      <c r="E10" s="46" t="s">
        <v>196</v>
      </c>
      <c r="F10" s="40">
        <v>6</v>
      </c>
      <c r="G10" s="43">
        <f t="shared" si="1"/>
        <v>17600</v>
      </c>
      <c r="H10" s="31">
        <v>8800</v>
      </c>
      <c r="I10" s="44">
        <v>4400</v>
      </c>
      <c r="K10" s="26">
        <f t="shared" si="2"/>
        <v>13200</v>
      </c>
      <c r="L10" s="26">
        <f t="shared" si="3"/>
        <v>4400</v>
      </c>
      <c r="M10" s="45">
        <f t="shared" si="4"/>
        <v>0.75</v>
      </c>
      <c r="N10" s="26">
        <f t="shared" si="5"/>
        <v>3520</v>
      </c>
      <c r="O10" s="26">
        <f>VLOOKUP(D10,[3]Sheet1!$D$7:$O$12666,12,FALSE)</f>
        <v>6293</v>
      </c>
      <c r="P10" s="26">
        <f>VLOOKUP(C10,[2]Sheet2!$A$1:$B$65536,2,FALSE)</f>
        <v>120</v>
      </c>
      <c r="Q10" s="26">
        <f t="shared" si="6"/>
        <v>6173</v>
      </c>
      <c r="R10" s="26">
        <f t="shared" si="7"/>
        <v>2653</v>
      </c>
      <c r="S10" s="26">
        <f t="shared" si="8"/>
        <v>0</v>
      </c>
      <c r="W10" s="26">
        <v>-2653</v>
      </c>
      <c r="X10" s="26">
        <v>-2653</v>
      </c>
    </row>
    <row r="11" ht="19.5" customHeight="1" spans="1:25">
      <c r="A11" s="40">
        <v>16</v>
      </c>
      <c r="B11" s="41">
        <v>11600</v>
      </c>
      <c r="C11" s="41">
        <v>221001016</v>
      </c>
      <c r="D11" s="41" t="str">
        <f t="shared" si="0"/>
        <v>11600221001016</v>
      </c>
      <c r="E11" s="46" t="s">
        <v>31</v>
      </c>
      <c r="F11" s="40">
        <v>18</v>
      </c>
      <c r="G11" s="43">
        <f t="shared" si="1"/>
        <v>36800</v>
      </c>
      <c r="H11" s="31">
        <v>18400</v>
      </c>
      <c r="I11" s="44">
        <v>9200</v>
      </c>
      <c r="K11" s="26">
        <f t="shared" si="2"/>
        <v>27600</v>
      </c>
      <c r="L11" s="26">
        <f t="shared" si="3"/>
        <v>9200</v>
      </c>
      <c r="M11" s="45">
        <f t="shared" si="4"/>
        <v>0.75</v>
      </c>
      <c r="N11" s="26">
        <f t="shared" si="5"/>
        <v>7360</v>
      </c>
      <c r="O11" s="26">
        <f>VLOOKUP(D11,[3]Sheet1!$D$7:$O$12666,12,FALSE)</f>
        <v>20638.6</v>
      </c>
      <c r="P11" s="26">
        <f>VLOOKUP(C11,[2]Sheet2!$A$1:$B$65536,2,FALSE)</f>
        <v>2359</v>
      </c>
      <c r="Q11" s="26">
        <f t="shared" si="6"/>
        <v>18279.6</v>
      </c>
      <c r="R11" s="26">
        <f t="shared" si="7"/>
        <v>10919.6</v>
      </c>
      <c r="S11" s="26">
        <f t="shared" si="8"/>
        <v>0</v>
      </c>
      <c r="W11" s="26">
        <v>-10919.6</v>
      </c>
      <c r="X11" s="26">
        <v>-10919.6</v>
      </c>
    </row>
    <row r="12" ht="19.5" customHeight="1" spans="1:25">
      <c r="A12" s="40">
        <v>17</v>
      </c>
      <c r="B12" s="41">
        <v>11700</v>
      </c>
      <c r="C12" s="41">
        <v>221001017</v>
      </c>
      <c r="D12" s="41" t="str">
        <f t="shared" si="0"/>
        <v>11700221001017</v>
      </c>
      <c r="E12" s="42" t="s">
        <v>49</v>
      </c>
      <c r="F12" s="40">
        <v>3</v>
      </c>
      <c r="G12" s="43">
        <f t="shared" si="1"/>
        <v>12800</v>
      </c>
      <c r="H12" s="31">
        <v>6400</v>
      </c>
      <c r="I12" s="44">
        <v>3200</v>
      </c>
      <c r="K12" s="26">
        <f t="shared" si="2"/>
        <v>9600</v>
      </c>
      <c r="L12" s="26">
        <f t="shared" si="3"/>
        <v>3200</v>
      </c>
      <c r="M12" s="45">
        <f t="shared" si="4"/>
        <v>0.75</v>
      </c>
      <c r="N12" s="26">
        <f t="shared" si="5"/>
        <v>2560</v>
      </c>
      <c r="O12" s="26">
        <f>VLOOKUP(D12,[3]Sheet1!$D$7:$O$12666,12,FALSE)</f>
        <v>2739</v>
      </c>
      <c r="Q12" s="26">
        <f t="shared" si="6"/>
        <v>2739</v>
      </c>
      <c r="R12" s="26">
        <f t="shared" si="7"/>
        <v>179</v>
      </c>
      <c r="S12" s="26">
        <f t="shared" si="8"/>
        <v>0</v>
      </c>
      <c r="W12" s="26">
        <v>-179</v>
      </c>
      <c r="X12" s="26">
        <v>-179</v>
      </c>
    </row>
    <row r="13" ht="19.5" customHeight="1" spans="1:25">
      <c r="A13" s="40">
        <v>18</v>
      </c>
      <c r="B13" s="41">
        <v>11800</v>
      </c>
      <c r="C13" s="41">
        <v>221001018</v>
      </c>
      <c r="D13" s="41" t="str">
        <f t="shared" si="0"/>
        <v>11800221001018</v>
      </c>
      <c r="E13" s="42" t="s">
        <v>122</v>
      </c>
      <c r="F13" s="40">
        <v>5</v>
      </c>
      <c r="G13" s="43">
        <f t="shared" si="1"/>
        <v>16000</v>
      </c>
      <c r="H13" s="31">
        <v>8000</v>
      </c>
      <c r="I13" s="44">
        <v>4000</v>
      </c>
      <c r="K13" s="26">
        <f t="shared" si="2"/>
        <v>12000</v>
      </c>
      <c r="L13" s="26">
        <f t="shared" si="3"/>
        <v>4000</v>
      </c>
      <c r="M13" s="45">
        <f t="shared" si="4"/>
        <v>0.75</v>
      </c>
      <c r="N13" s="26">
        <f t="shared" si="5"/>
        <v>3200</v>
      </c>
      <c r="O13" s="26">
        <f>VLOOKUP(D13,[3]Sheet1!$D$7:$O$12666,12,FALSE)</f>
        <v>2861.6</v>
      </c>
      <c r="P13" s="26">
        <f>VLOOKUP(C13,[2]Sheet2!$A$1:$B$65536,2,FALSE)</f>
        <v>2420</v>
      </c>
      <c r="Q13" s="26">
        <f t="shared" si="6"/>
        <v>441.6</v>
      </c>
      <c r="R13" s="26">
        <f t="shared" si="7"/>
        <v>0</v>
      </c>
      <c r="S13" s="26">
        <f t="shared" si="8"/>
        <v>2758.4</v>
      </c>
      <c r="W13" s="26">
        <v>2758.4</v>
      </c>
      <c r="Y13" s="26">
        <v>2758.4</v>
      </c>
    </row>
    <row r="14" ht="19.5" customHeight="1" spans="1:25">
      <c r="A14" s="40">
        <v>19</v>
      </c>
      <c r="B14" s="41">
        <v>30200</v>
      </c>
      <c r="C14" s="41">
        <v>221001019</v>
      </c>
      <c r="D14" s="41" t="str">
        <f t="shared" si="0"/>
        <v>30200221001019</v>
      </c>
      <c r="E14" s="46" t="s">
        <v>266</v>
      </c>
      <c r="F14" s="40">
        <v>11</v>
      </c>
      <c r="G14" s="43">
        <f t="shared" si="1"/>
        <v>25600</v>
      </c>
      <c r="H14" s="31">
        <v>12800</v>
      </c>
      <c r="I14" s="44">
        <v>6400</v>
      </c>
      <c r="K14" s="26">
        <f t="shared" si="2"/>
        <v>19200</v>
      </c>
      <c r="L14" s="26">
        <f t="shared" si="3"/>
        <v>6400</v>
      </c>
      <c r="M14" s="45">
        <f t="shared" si="4"/>
        <v>0.75</v>
      </c>
      <c r="N14" s="26">
        <f t="shared" si="5"/>
        <v>5120</v>
      </c>
      <c r="O14" s="26">
        <f>VLOOKUP(D14,[3]Sheet1!$D$7:$O$12666,12,FALSE)</f>
        <v>14915</v>
      </c>
      <c r="P14" s="26">
        <f>VLOOKUP(C14,[2]Sheet2!$A$1:$B$65536,2,FALSE)</f>
        <v>12462.62</v>
      </c>
      <c r="Q14" s="26">
        <f t="shared" si="6"/>
        <v>2452.38</v>
      </c>
      <c r="R14" s="26">
        <f t="shared" si="7"/>
        <v>0</v>
      </c>
      <c r="S14" s="26">
        <f t="shared" si="8"/>
        <v>2667.62</v>
      </c>
      <c r="W14" s="26">
        <v>2667.62</v>
      </c>
      <c r="Y14" s="26">
        <v>2667.62</v>
      </c>
    </row>
    <row r="15" ht="19.5" customHeight="1" spans="1:25">
      <c r="A15" s="40">
        <v>20</v>
      </c>
      <c r="B15" s="41">
        <v>30500</v>
      </c>
      <c r="C15" s="41">
        <v>221001021</v>
      </c>
      <c r="D15" s="41" t="str">
        <f t="shared" si="0"/>
        <v>30500221001021</v>
      </c>
      <c r="E15" s="46" t="s">
        <v>267</v>
      </c>
      <c r="F15" s="40">
        <v>16</v>
      </c>
      <c r="G15" s="43">
        <f t="shared" si="1"/>
        <v>33600</v>
      </c>
      <c r="H15" s="31">
        <v>16800</v>
      </c>
      <c r="I15" s="44">
        <v>8400</v>
      </c>
      <c r="K15" s="26">
        <f t="shared" si="2"/>
        <v>25200</v>
      </c>
      <c r="L15" s="26">
        <f t="shared" si="3"/>
        <v>8400</v>
      </c>
      <c r="M15" s="45">
        <f t="shared" si="4"/>
        <v>0.75</v>
      </c>
      <c r="N15" s="26">
        <f t="shared" si="5"/>
        <v>6720</v>
      </c>
      <c r="O15" s="26">
        <f>VLOOKUP(D15,[3]Sheet1!$D$7:$O$12666,12,FALSE)</f>
        <v>13012.2</v>
      </c>
      <c r="P15" s="26">
        <f>VLOOKUP(C15,[2]Sheet2!$A$1:$B$65536,2,FALSE)</f>
        <v>1890</v>
      </c>
      <c r="Q15" s="26">
        <f t="shared" si="6"/>
        <v>11122.2</v>
      </c>
      <c r="R15" s="26">
        <f t="shared" si="7"/>
        <v>4402.2</v>
      </c>
      <c r="S15" s="26">
        <f t="shared" si="8"/>
        <v>0</v>
      </c>
      <c r="W15" s="26">
        <v>-4402.2</v>
      </c>
      <c r="X15" s="26">
        <v>-4402.2</v>
      </c>
    </row>
    <row r="16" ht="19.5" customHeight="1" spans="1:25">
      <c r="A16" s="40">
        <v>21</v>
      </c>
      <c r="B16" s="41">
        <v>30700</v>
      </c>
      <c r="C16" s="41">
        <v>221001023</v>
      </c>
      <c r="D16" s="41" t="str">
        <f t="shared" si="0"/>
        <v>30700221001023</v>
      </c>
      <c r="E16" s="46" t="s">
        <v>181</v>
      </c>
      <c r="F16" s="40">
        <v>7</v>
      </c>
      <c r="G16" s="43">
        <f t="shared" si="1"/>
        <v>19200</v>
      </c>
      <c r="H16" s="31">
        <v>9600</v>
      </c>
      <c r="I16" s="44">
        <v>4800</v>
      </c>
      <c r="K16" s="26">
        <f t="shared" si="2"/>
        <v>14400</v>
      </c>
      <c r="L16" s="26">
        <f t="shared" si="3"/>
        <v>4800</v>
      </c>
      <c r="M16" s="45">
        <f t="shared" si="4"/>
        <v>0.75</v>
      </c>
      <c r="N16" s="26">
        <f t="shared" si="5"/>
        <v>3840</v>
      </c>
      <c r="O16" s="26">
        <f>VLOOKUP(D16,[3]Sheet1!$D$7:$O$12666,12,FALSE)</f>
        <v>7882.18</v>
      </c>
      <c r="Q16" s="26">
        <f t="shared" si="6"/>
        <v>7882.18</v>
      </c>
      <c r="R16" s="26">
        <f t="shared" si="7"/>
        <v>4042.18</v>
      </c>
      <c r="S16" s="26">
        <f t="shared" si="8"/>
        <v>0</v>
      </c>
      <c r="W16" s="26">
        <v>-4042.18</v>
      </c>
      <c r="X16" s="26">
        <v>-4042.18</v>
      </c>
    </row>
    <row r="17" ht="29" customHeight="1" spans="1:25">
      <c r="A17" s="40">
        <v>22</v>
      </c>
      <c r="B17" s="41">
        <v>11500</v>
      </c>
      <c r="C17" s="41">
        <v>221001024</v>
      </c>
      <c r="D17" s="41" t="str">
        <f t="shared" si="0"/>
        <v>11500221001024</v>
      </c>
      <c r="E17" s="46" t="s">
        <v>229</v>
      </c>
      <c r="F17" s="40">
        <v>50</v>
      </c>
      <c r="G17" s="43">
        <f t="shared" si="1"/>
        <v>88000</v>
      </c>
      <c r="H17" s="31">
        <v>44000</v>
      </c>
      <c r="I17" s="44">
        <v>22000</v>
      </c>
      <c r="K17" s="26">
        <f t="shared" si="2"/>
        <v>66000</v>
      </c>
      <c r="L17" s="26">
        <f t="shared" si="3"/>
        <v>22000</v>
      </c>
      <c r="M17" s="45">
        <f t="shared" si="4"/>
        <v>0.75</v>
      </c>
      <c r="N17" s="26">
        <f t="shared" si="5"/>
        <v>17600</v>
      </c>
      <c r="O17" s="26">
        <f>VLOOKUP(D17,[3]Sheet1!$D$7:$O$12666,12,FALSE)</f>
        <v>21025.14</v>
      </c>
      <c r="P17" s="26">
        <f>VLOOKUP(C17,[2]Sheet2!$A$1:$B$65536,2,FALSE)</f>
        <v>5305</v>
      </c>
      <c r="Q17" s="26">
        <f t="shared" si="6"/>
        <v>15720.14</v>
      </c>
      <c r="R17" s="26">
        <f t="shared" si="7"/>
        <v>0</v>
      </c>
      <c r="S17" s="26">
        <f t="shared" si="8"/>
        <v>1879.86</v>
      </c>
      <c r="W17" s="26">
        <v>1879.86</v>
      </c>
      <c r="Y17" s="26">
        <v>1879.86</v>
      </c>
    </row>
    <row r="18" ht="27" customHeight="1" spans="1:25">
      <c r="A18" s="40">
        <v>23</v>
      </c>
      <c r="B18" s="41">
        <v>12000</v>
      </c>
      <c r="C18" s="41">
        <v>221001028</v>
      </c>
      <c r="D18" s="41" t="str">
        <f t="shared" si="0"/>
        <v>12000221001028</v>
      </c>
      <c r="E18" s="42" t="s">
        <v>60</v>
      </c>
      <c r="F18" s="40">
        <v>2</v>
      </c>
      <c r="G18" s="43">
        <f t="shared" si="1"/>
        <v>11200</v>
      </c>
      <c r="H18" s="31">
        <v>5600</v>
      </c>
      <c r="I18" s="44">
        <v>2800</v>
      </c>
      <c r="K18" s="26">
        <f t="shared" si="2"/>
        <v>8400</v>
      </c>
      <c r="L18" s="26">
        <f t="shared" si="3"/>
        <v>2800</v>
      </c>
      <c r="M18" s="45">
        <f t="shared" si="4"/>
        <v>0.75</v>
      </c>
      <c r="N18" s="26">
        <f t="shared" si="5"/>
        <v>2240</v>
      </c>
      <c r="O18" s="26">
        <f>VLOOKUP(D18,[3]Sheet1!$D$7:$O$12666,12,FALSE)</f>
        <v>6118.05</v>
      </c>
      <c r="Q18" s="26">
        <f t="shared" si="6"/>
        <v>6118.05</v>
      </c>
      <c r="R18" s="26">
        <f t="shared" si="7"/>
        <v>3878.05</v>
      </c>
      <c r="S18" s="26">
        <f t="shared" si="8"/>
        <v>0</v>
      </c>
      <c r="W18" s="26">
        <v>-3878.05</v>
      </c>
      <c r="X18" s="26">
        <v>-3878.05</v>
      </c>
    </row>
    <row r="19" ht="19.5" customHeight="1" spans="1:25">
      <c r="A19" s="40">
        <v>24</v>
      </c>
      <c r="B19" s="41">
        <v>10900</v>
      </c>
      <c r="C19" s="41">
        <v>221001009</v>
      </c>
      <c r="D19" s="41" t="str">
        <f t="shared" si="0"/>
        <v>10900221001009</v>
      </c>
      <c r="E19" s="42" t="s">
        <v>125</v>
      </c>
      <c r="F19" s="40">
        <v>8</v>
      </c>
      <c r="G19" s="43">
        <f t="shared" si="1"/>
        <v>20800</v>
      </c>
      <c r="H19" s="31">
        <v>10400</v>
      </c>
      <c r="I19" s="44">
        <v>5200</v>
      </c>
      <c r="K19" s="26">
        <f t="shared" si="2"/>
        <v>15600</v>
      </c>
      <c r="L19" s="26">
        <f t="shared" si="3"/>
        <v>5200</v>
      </c>
      <c r="M19" s="45">
        <f t="shared" si="4"/>
        <v>0.75</v>
      </c>
      <c r="N19" s="26">
        <f t="shared" si="5"/>
        <v>4160</v>
      </c>
      <c r="O19" s="26">
        <f>VLOOKUP(D19,[3]Sheet1!$D$7:$O$12666,12,FALSE)</f>
        <v>4967.23</v>
      </c>
      <c r="P19" s="26">
        <f>VLOOKUP(C19,[2]Sheet2!$A$1:$B$65536,2,FALSE)</f>
        <v>3051</v>
      </c>
      <c r="Q19" s="26">
        <f t="shared" si="6"/>
        <v>1916.23</v>
      </c>
      <c r="R19" s="26">
        <f t="shared" si="7"/>
        <v>0</v>
      </c>
      <c r="S19" s="26">
        <f t="shared" si="8"/>
        <v>2243.77</v>
      </c>
      <c r="W19" s="26">
        <v>2243.77</v>
      </c>
      <c r="Y19" s="26">
        <v>2243.77</v>
      </c>
    </row>
    <row r="20" ht="19.5" customHeight="1" spans="1:25">
      <c r="A20" s="40">
        <v>25</v>
      </c>
      <c r="B20" s="41">
        <v>31100</v>
      </c>
      <c r="C20" s="41">
        <v>221001045</v>
      </c>
      <c r="D20" s="41" t="str">
        <f t="shared" si="0"/>
        <v>31100221001045</v>
      </c>
      <c r="E20" s="42" t="s">
        <v>199</v>
      </c>
      <c r="F20" s="40">
        <v>59</v>
      </c>
      <c r="G20" s="43">
        <f t="shared" si="1"/>
        <v>102400</v>
      </c>
      <c r="H20" s="31">
        <v>51200</v>
      </c>
      <c r="I20" s="44">
        <v>25600</v>
      </c>
      <c r="K20" s="26">
        <f t="shared" si="2"/>
        <v>76800</v>
      </c>
      <c r="L20" s="26">
        <f t="shared" si="3"/>
        <v>25600</v>
      </c>
      <c r="M20" s="45">
        <f t="shared" si="4"/>
        <v>0.75</v>
      </c>
      <c r="N20" s="26">
        <f t="shared" si="5"/>
        <v>20480</v>
      </c>
      <c r="O20" s="26">
        <f>VLOOKUP(D20,[3]Sheet1!$D$7:$O$12666,12,FALSE)</f>
        <v>18167.02</v>
      </c>
      <c r="P20" s="26">
        <f>VLOOKUP(C20,[2]Sheet2!$A$1:$B$65536,2,FALSE)</f>
        <v>13005.05</v>
      </c>
      <c r="Q20" s="26">
        <f t="shared" si="6"/>
        <v>5161.97</v>
      </c>
      <c r="R20" s="26">
        <f t="shared" si="7"/>
        <v>0</v>
      </c>
      <c r="S20" s="26">
        <f t="shared" si="8"/>
        <v>15318.03</v>
      </c>
      <c r="W20" s="26">
        <v>15318.03</v>
      </c>
      <c r="Y20" s="26">
        <v>15318.03</v>
      </c>
    </row>
    <row r="21" ht="19.5" customHeight="1" spans="1:25">
      <c r="A21" s="40">
        <v>27</v>
      </c>
      <c r="B21" s="41">
        <v>32300</v>
      </c>
      <c r="C21" s="41">
        <v>221001140</v>
      </c>
      <c r="D21" s="41" t="str">
        <f t="shared" si="0"/>
        <v>32300221001140</v>
      </c>
      <c r="E21" s="42" t="s">
        <v>155</v>
      </c>
      <c r="F21" s="40">
        <v>30</v>
      </c>
      <c r="G21" s="43">
        <f t="shared" si="1"/>
        <v>56000</v>
      </c>
      <c r="H21" s="31">
        <v>28000</v>
      </c>
      <c r="I21" s="44">
        <v>14000</v>
      </c>
      <c r="K21" s="26">
        <f t="shared" si="2"/>
        <v>42000</v>
      </c>
      <c r="L21" s="26">
        <f t="shared" si="3"/>
        <v>14000</v>
      </c>
      <c r="M21" s="45">
        <f t="shared" si="4"/>
        <v>0.75</v>
      </c>
      <c r="N21" s="26">
        <f t="shared" si="5"/>
        <v>11200</v>
      </c>
      <c r="O21" s="26">
        <f>VLOOKUP(D21,[3]Sheet1!$D$7:$O$12666,12,FALSE)</f>
        <v>31985.88</v>
      </c>
      <c r="P21" s="26">
        <f>VLOOKUP(C21,[2]Sheet2!$A$1:$B$65536,2,FALSE)</f>
        <v>25422.13</v>
      </c>
      <c r="Q21" s="26">
        <f t="shared" si="6"/>
        <v>6563.75</v>
      </c>
      <c r="R21" s="26">
        <f t="shared" si="7"/>
        <v>0</v>
      </c>
      <c r="S21" s="26">
        <f t="shared" si="8"/>
        <v>4636.25</v>
      </c>
      <c r="W21" s="26">
        <v>4636.25</v>
      </c>
      <c r="Y21" s="26">
        <v>4636.25</v>
      </c>
    </row>
    <row r="22" ht="19.5" customHeight="1" spans="1:25">
      <c r="A22" s="40">
        <v>28</v>
      </c>
      <c r="B22" s="41">
        <v>21700</v>
      </c>
      <c r="C22" s="41">
        <v>221001041</v>
      </c>
      <c r="D22" s="41" t="str">
        <f t="shared" si="0"/>
        <v>21700221001041</v>
      </c>
      <c r="E22" s="42" t="s">
        <v>268</v>
      </c>
      <c r="F22" s="40">
        <v>5</v>
      </c>
      <c r="G22" s="43">
        <f t="shared" si="1"/>
        <v>16000</v>
      </c>
      <c r="H22" s="31">
        <v>8000</v>
      </c>
      <c r="I22" s="44">
        <v>4000</v>
      </c>
      <c r="K22" s="26">
        <f t="shared" si="2"/>
        <v>12000</v>
      </c>
      <c r="L22" s="26">
        <f t="shared" si="3"/>
        <v>4000</v>
      </c>
      <c r="M22" s="45">
        <f t="shared" si="4"/>
        <v>0.75</v>
      </c>
      <c r="N22" s="26">
        <f t="shared" si="5"/>
        <v>3200</v>
      </c>
      <c r="O22" s="26">
        <f>VLOOKUP(D22,[3]Sheet1!$D$7:$O$12666,12,FALSE)</f>
        <v>4063.7</v>
      </c>
      <c r="P22" s="26">
        <f>VLOOKUP(C22,[2]Sheet2!$A$1:$B$65536,2,FALSE)</f>
        <v>1247.2</v>
      </c>
      <c r="Q22" s="26">
        <f t="shared" si="6"/>
        <v>2816.5</v>
      </c>
      <c r="R22" s="26">
        <f t="shared" si="7"/>
        <v>0</v>
      </c>
      <c r="S22" s="26">
        <f t="shared" si="8"/>
        <v>383.5</v>
      </c>
      <c r="W22" s="26">
        <v>383.5</v>
      </c>
      <c r="Y22" s="26">
        <v>383.5</v>
      </c>
    </row>
    <row r="23" ht="19.5" customHeight="1" spans="1:25">
      <c r="A23" s="40">
        <v>29</v>
      </c>
      <c r="B23" s="41">
        <v>10800</v>
      </c>
      <c r="C23" s="41">
        <v>221001047</v>
      </c>
      <c r="D23" s="41" t="str">
        <f t="shared" si="0"/>
        <v>10800221001047</v>
      </c>
      <c r="E23" s="42" t="s">
        <v>269</v>
      </c>
      <c r="F23" s="40"/>
      <c r="G23" s="43">
        <v>10000</v>
      </c>
      <c r="H23" s="31">
        <v>5000</v>
      </c>
      <c r="I23" s="44">
        <v>2500</v>
      </c>
      <c r="K23" s="26">
        <f t="shared" si="2"/>
        <v>7500</v>
      </c>
      <c r="L23" s="26">
        <f t="shared" si="3"/>
        <v>2500</v>
      </c>
      <c r="M23" s="45">
        <f t="shared" si="4"/>
        <v>0.75</v>
      </c>
      <c r="N23" s="26">
        <f t="shared" si="5"/>
        <v>2000</v>
      </c>
      <c r="O23" s="26">
        <f>VLOOKUP(D23,[3]Sheet1!$D$7:$O$12666,12,FALSE)</f>
        <v>7500</v>
      </c>
      <c r="Q23" s="26">
        <f t="shared" si="6"/>
        <v>7500</v>
      </c>
      <c r="R23" s="26">
        <f t="shared" si="7"/>
        <v>5500</v>
      </c>
      <c r="S23" s="26">
        <f t="shared" si="8"/>
        <v>0</v>
      </c>
      <c r="W23" s="26">
        <v>-5500</v>
      </c>
      <c r="X23" s="26">
        <v>-5500</v>
      </c>
    </row>
    <row r="24" ht="19.5" customHeight="1" spans="1:25">
      <c r="A24" s="40">
        <v>3</v>
      </c>
      <c r="B24" s="41">
        <v>10300</v>
      </c>
      <c r="C24" s="41">
        <v>221001003</v>
      </c>
      <c r="D24" s="41" t="str">
        <f t="shared" si="0"/>
        <v>10300221001003</v>
      </c>
      <c r="E24" s="46" t="s">
        <v>250</v>
      </c>
      <c r="F24" s="40">
        <v>10</v>
      </c>
      <c r="G24" s="43">
        <f>(1000+F24*300)+(7000+F24*1300)</f>
        <v>24000</v>
      </c>
      <c r="H24" s="31">
        <v>12000</v>
      </c>
      <c r="I24" s="44">
        <v>6000</v>
      </c>
      <c r="J24" s="31">
        <v>6000</v>
      </c>
      <c r="K24" s="26">
        <f t="shared" si="2"/>
        <v>24000</v>
      </c>
      <c r="L24" s="26">
        <f t="shared" si="3"/>
        <v>0</v>
      </c>
      <c r="M24" s="45">
        <f t="shared" si="4"/>
        <v>1</v>
      </c>
      <c r="N24" s="26">
        <f t="shared" si="5"/>
        <v>4800</v>
      </c>
      <c r="O24" s="26">
        <f>VLOOKUP(D24,[3]Sheet1!$D$7:$O$12666,12,FALSE)</f>
        <v>10768.24</v>
      </c>
      <c r="P24" s="26">
        <f>VLOOKUP(C24,[2]Sheet2!$A$1:$B$65536,2,FALSE)</f>
        <v>4815</v>
      </c>
      <c r="Q24" s="26">
        <f t="shared" si="6"/>
        <v>5953.24</v>
      </c>
      <c r="R24" s="26">
        <f t="shared" si="7"/>
        <v>1153.24</v>
      </c>
      <c r="S24" s="26">
        <f t="shared" si="8"/>
        <v>0</v>
      </c>
      <c r="T24" s="26">
        <f>IF(S24&gt;L24,L24,S24)</f>
        <v>0</v>
      </c>
      <c r="W24" s="26">
        <v>-1153.24</v>
      </c>
      <c r="X24" s="26">
        <v>-1153.24</v>
      </c>
    </row>
    <row r="25" ht="19.5" customHeight="1" spans="1:25">
      <c r="A25" s="40">
        <v>12</v>
      </c>
      <c r="B25" s="41">
        <v>11200</v>
      </c>
      <c r="C25" s="41">
        <v>221001012</v>
      </c>
      <c r="D25" s="41" t="str">
        <f t="shared" si="0"/>
        <v>11200221001012</v>
      </c>
      <c r="E25" s="46" t="s">
        <v>270</v>
      </c>
      <c r="F25" s="40">
        <v>7</v>
      </c>
      <c r="G25" s="43">
        <f>(1000+F25*300)+(7000+F25*1300)</f>
        <v>19200</v>
      </c>
      <c r="H25" s="31">
        <v>9600</v>
      </c>
      <c r="I25" s="44">
        <v>4800</v>
      </c>
      <c r="J25" s="31">
        <v>4800</v>
      </c>
      <c r="K25" s="26">
        <f t="shared" si="2"/>
        <v>19200</v>
      </c>
      <c r="L25" s="26">
        <f t="shared" si="3"/>
        <v>0</v>
      </c>
      <c r="M25" s="45">
        <f t="shared" si="4"/>
        <v>1</v>
      </c>
      <c r="N25" s="26">
        <f t="shared" si="5"/>
        <v>3840</v>
      </c>
      <c r="O25" s="26">
        <f>VLOOKUP(D25,[3]Sheet1!$D$7:$O$12666,12,FALSE)</f>
        <v>8349</v>
      </c>
      <c r="P25" s="26">
        <f>VLOOKUP(C25,[2]Sheet2!$A$1:$B$65536,2,FALSE)</f>
        <v>588</v>
      </c>
      <c r="Q25" s="26">
        <f t="shared" si="6"/>
        <v>7761</v>
      </c>
      <c r="R25" s="26">
        <f t="shared" si="7"/>
        <v>3921</v>
      </c>
      <c r="S25" s="26">
        <f t="shared" si="8"/>
        <v>0</v>
      </c>
      <c r="T25" s="26">
        <f>IF(S25&gt;L25,L25,S25)</f>
        <v>0</v>
      </c>
      <c r="W25" s="26">
        <v>-3921</v>
      </c>
      <c r="X25" s="26">
        <v>-3921</v>
      </c>
    </row>
    <row r="26" ht="19.5" customHeight="1" spans="1:25">
      <c r="A26" s="40">
        <v>13</v>
      </c>
      <c r="B26" s="41">
        <v>11300</v>
      </c>
      <c r="C26" s="41">
        <v>221001013</v>
      </c>
      <c r="D26" s="41" t="str">
        <f t="shared" si="0"/>
        <v>11300221001013</v>
      </c>
      <c r="E26" s="42" t="s">
        <v>107</v>
      </c>
      <c r="F26" s="40">
        <v>32</v>
      </c>
      <c r="G26" s="43">
        <f>(1000+F26*300)+(7000+F26*1300)</f>
        <v>59200</v>
      </c>
      <c r="H26" s="31">
        <v>29600</v>
      </c>
      <c r="I26" s="44">
        <v>14800</v>
      </c>
      <c r="J26" s="31">
        <v>14800</v>
      </c>
      <c r="K26" s="26">
        <f t="shared" si="2"/>
        <v>59200</v>
      </c>
      <c r="L26" s="26">
        <f t="shared" si="3"/>
        <v>0</v>
      </c>
      <c r="M26" s="45">
        <f t="shared" si="4"/>
        <v>1</v>
      </c>
      <c r="N26" s="26">
        <f t="shared" si="5"/>
        <v>11840</v>
      </c>
      <c r="O26" s="26">
        <f>VLOOKUP(D26,[3]Sheet1!$D$7:$O$12666,12,FALSE)</f>
        <v>13355.77</v>
      </c>
      <c r="P26" s="26">
        <f>VLOOKUP(C26,[2]Sheet2!$A$1:$B$65536,2,FALSE)</f>
        <v>10029.4</v>
      </c>
      <c r="Q26" s="26">
        <f t="shared" si="6"/>
        <v>3326.37</v>
      </c>
      <c r="R26" s="26">
        <f t="shared" si="7"/>
        <v>0</v>
      </c>
      <c r="S26" s="26">
        <f t="shared" si="8"/>
        <v>8513.63</v>
      </c>
      <c r="T26" s="26">
        <f>IF(S26&gt;L26,L26,S26)</f>
        <v>0</v>
      </c>
      <c r="Y26" s="26">
        <v>0</v>
      </c>
    </row>
    <row r="27" ht="19.5" customHeight="1" spans="1:25">
      <c r="A27" s="40">
        <v>26</v>
      </c>
      <c r="B27" s="41">
        <v>30300</v>
      </c>
      <c r="C27" s="41">
        <v>221001044</v>
      </c>
      <c r="D27" s="41" t="str">
        <f t="shared" si="0"/>
        <v>30300221001044</v>
      </c>
      <c r="E27" s="42" t="s">
        <v>208</v>
      </c>
      <c r="F27" s="40">
        <v>18</v>
      </c>
      <c r="G27" s="43">
        <f>(1000+F27*300)+(7000+F27*1300)</f>
        <v>36800</v>
      </c>
      <c r="H27" s="31">
        <v>18400</v>
      </c>
      <c r="I27" s="44">
        <v>9200</v>
      </c>
      <c r="J27" s="31">
        <v>9200</v>
      </c>
      <c r="K27" s="26">
        <f t="shared" si="2"/>
        <v>36800</v>
      </c>
      <c r="L27" s="26">
        <f t="shared" si="3"/>
        <v>0</v>
      </c>
      <c r="M27" s="45">
        <f t="shared" si="4"/>
        <v>1</v>
      </c>
      <c r="N27" s="26">
        <f t="shared" si="5"/>
        <v>7360</v>
      </c>
      <c r="O27" s="26">
        <f>VLOOKUP(D27,[3]Sheet1!$D$7:$O$12666,12,FALSE)</f>
        <v>17722.8</v>
      </c>
      <c r="P27" s="26">
        <f>VLOOKUP(C27,[2]Sheet2!$A$1:$B$65536,2,FALSE)</f>
        <v>16520.2</v>
      </c>
      <c r="Q27" s="26">
        <f t="shared" si="6"/>
        <v>1202.6</v>
      </c>
      <c r="R27" s="26">
        <f t="shared" si="7"/>
        <v>0</v>
      </c>
      <c r="S27" s="26">
        <f t="shared" si="8"/>
        <v>6157.4</v>
      </c>
      <c r="T27" s="26">
        <f>IF(S27&gt;L27,L27,S27)</f>
        <v>0</v>
      </c>
      <c r="Y27" s="26">
        <v>0</v>
      </c>
    </row>
  </sheetData>
  <autoFilter xmlns:etc="http://www.wps.cn/officeDocument/2017/etCustomData" ref="A1:Y27" etc:filterBottomFollowUsedRange="0">
    <sortState ref="A1:Y27">
      <sortCondition ref="M1"/>
    </sortState>
    <extLst/>
  </autoFilter>
  <conditionalFormatting sqref="B2:B27">
    <cfRule type="duplicateValues" dxfId="0" priority="1"/>
  </conditionalFormatting>
  <conditionalFormatting sqref="C2:D27">
    <cfRule type="duplicateValues" dxfId="0" priority="2"/>
  </conditionalFormatting>
  <pageMargins left="0.7" right="0.7" top="0.75" bottom="0.75" header="0.3" footer="0.3"/>
  <pageSetup paperSize="9" fitToHeight="0"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C24"/>
  <sheetViews>
    <sheetView tabSelected="1" topLeftCell="E1" workbookViewId="0">
      <selection activeCell="F4" sqref="F4"/>
    </sheetView>
  </sheetViews>
  <sheetFormatPr defaultColWidth="9" defaultRowHeight="22.5" customHeight="1"/>
  <cols>
    <col min="1" max="1" width="6.75833333333333" style="3" customWidth="1"/>
    <col min="2" max="2" width="9.625" style="3" customWidth="1"/>
    <col min="3" max="3" width="13.75" style="4" customWidth="1"/>
    <col min="4" max="4" width="19.75" style="4" customWidth="1"/>
    <col min="5" max="5" width="28.875" style="3" customWidth="1"/>
    <col min="6" max="6" width="13.7583333333333" style="5" customWidth="1"/>
    <col min="7" max="7" width="18.2583333333333" style="3" hidden="1" customWidth="1"/>
    <col min="8" max="8" width="2.5" style="3" hidden="1" customWidth="1"/>
    <col min="9" max="9" width="8.875" style="3" customWidth="1"/>
    <col min="10" max="10" width="16" style="5" customWidth="1"/>
    <col min="11" max="11" width="16" style="3" hidden="1" customWidth="1"/>
    <col min="12" max="12" width="17.125" style="3" hidden="1" customWidth="1"/>
    <col min="13" max="13" width="12.875" style="6" customWidth="1"/>
    <col min="14" max="14" width="14.5" style="3" customWidth="1"/>
    <col min="15" max="15" width="7" style="3" customWidth="1"/>
    <col min="16" max="17" width="9" style="3"/>
    <col min="18" max="18" width="9.75" style="3" customWidth="1"/>
    <col min="19" max="19" width="9" style="3"/>
    <col min="20" max="20" width="16.5" style="3" customWidth="1"/>
    <col min="21" max="23" width="9.375" style="3"/>
    <col min="24" max="26" width="9" style="3"/>
    <col min="27" max="28" width="11.5" style="3"/>
    <col min="29" max="29" width="9.375" style="3"/>
    <col min="30" max="16384" width="9" style="3"/>
  </cols>
  <sheetData>
    <row r="1" s="1" customFormat="1" ht="27" customHeight="1" spans="1:29">
      <c r="A1" s="7" t="s">
        <v>0</v>
      </c>
      <c r="B1" s="7" t="s">
        <v>4</v>
      </c>
      <c r="C1" s="8" t="s">
        <v>2</v>
      </c>
      <c r="D1" s="8" t="s">
        <v>5</v>
      </c>
      <c r="E1" s="7" t="s">
        <v>271</v>
      </c>
      <c r="F1" s="9" t="s">
        <v>272</v>
      </c>
      <c r="G1" s="7" t="s">
        <v>273</v>
      </c>
      <c r="H1" s="7" t="s">
        <v>274</v>
      </c>
      <c r="I1" s="7" t="s">
        <v>275</v>
      </c>
      <c r="J1" s="9" t="s">
        <v>7</v>
      </c>
      <c r="K1" s="7" t="s">
        <v>276</v>
      </c>
      <c r="L1" s="10"/>
      <c r="M1" s="11" t="s">
        <v>263</v>
      </c>
      <c r="N1" s="12" t="s">
        <v>264</v>
      </c>
      <c r="O1" s="13" t="s">
        <v>10</v>
      </c>
      <c r="P1" s="13" t="s">
        <v>11</v>
      </c>
      <c r="Q1" s="13" t="s">
        <v>12</v>
      </c>
      <c r="R1" s="13" t="s">
        <v>15</v>
      </c>
      <c r="S1" s="13" t="s">
        <v>16</v>
      </c>
      <c r="T1" s="13" t="s">
        <v>17</v>
      </c>
      <c r="U1" s="13" t="s">
        <v>18</v>
      </c>
      <c r="V1" s="13" t="s">
        <v>19</v>
      </c>
      <c r="W1" s="13" t="s">
        <v>20</v>
      </c>
      <c r="X1" s="13" t="s">
        <v>21</v>
      </c>
      <c r="Y1" s="13" t="s">
        <v>23</v>
      </c>
      <c r="Z1" s="13" t="s">
        <v>23</v>
      </c>
      <c r="AA1" s="14" t="s">
        <v>24</v>
      </c>
      <c r="AB1" s="14" t="s">
        <v>25</v>
      </c>
      <c r="AC1" s="14" t="s">
        <v>26</v>
      </c>
    </row>
    <row r="2" s="2" customFormat="1" ht="27" customHeight="1" spans="1:29">
      <c r="A2" s="15">
        <v>1</v>
      </c>
      <c r="B2" s="15" t="s">
        <v>277</v>
      </c>
      <c r="C2" s="16">
        <v>221001062</v>
      </c>
      <c r="D2" s="16" t="str">
        <f t="shared" ref="D2:D24" si="0">B2&amp;C2</f>
        <v>21400221001062</v>
      </c>
      <c r="E2" s="17" t="s">
        <v>278</v>
      </c>
      <c r="F2" s="9">
        <v>30000</v>
      </c>
      <c r="G2" s="7"/>
      <c r="H2" s="7">
        <v>1</v>
      </c>
      <c r="I2" s="7"/>
      <c r="J2" s="9">
        <f t="shared" ref="J2:J24" si="1">F2+(I2*20)</f>
        <v>30000</v>
      </c>
      <c r="K2" s="7"/>
      <c r="L2" s="18"/>
      <c r="M2" s="19">
        <v>15000</v>
      </c>
      <c r="N2" s="5">
        <v>7500</v>
      </c>
      <c r="P2" s="3">
        <f>SUM(M2:N2)</f>
        <v>22500</v>
      </c>
      <c r="Q2" s="3">
        <f>J2-P2</f>
        <v>7500</v>
      </c>
      <c r="R2" s="20">
        <f>P2/J2</f>
        <v>0.75</v>
      </c>
      <c r="S2" s="3">
        <f>J2*0.2</f>
        <v>6000</v>
      </c>
      <c r="T2" s="3">
        <f>VLOOKUP(C2,[5]Sheet1!$C$1:$E$65536,3,FALSE)</f>
        <v>14745</v>
      </c>
      <c r="U2" s="3">
        <f>VLOOKUP(C2,[4]Sheet3!$A$1:$B$65536,2,FALSE)</f>
        <v>5406</v>
      </c>
      <c r="V2" s="3">
        <f>T2-U2</f>
        <v>9339</v>
      </c>
      <c r="W2" s="3">
        <f>IF(V2&gt;=S2,(V2-S2),0)</f>
        <v>3339</v>
      </c>
      <c r="X2" s="3">
        <f>IF(V2&lt;S2,(S2-V2),0)</f>
        <v>0</v>
      </c>
      <c r="Y2" s="3"/>
      <c r="Z2" s="3"/>
      <c r="AA2" s="4">
        <v>-3339</v>
      </c>
      <c r="AB2" s="4">
        <v>-3339</v>
      </c>
      <c r="AC2" s="3"/>
    </row>
    <row r="3" s="2" customFormat="1" ht="27" customHeight="1" spans="1:29">
      <c r="A3" s="15">
        <v>2</v>
      </c>
      <c r="B3" s="15" t="s">
        <v>279</v>
      </c>
      <c r="C3" s="16">
        <v>221001137</v>
      </c>
      <c r="D3" s="16" t="str">
        <f t="shared" si="0"/>
        <v>10900221001137</v>
      </c>
      <c r="E3" s="17" t="s">
        <v>280</v>
      </c>
      <c r="F3" s="9">
        <v>30000</v>
      </c>
      <c r="G3" s="7"/>
      <c r="H3" s="7"/>
      <c r="I3" s="7"/>
      <c r="J3" s="9">
        <f t="shared" si="1"/>
        <v>30000</v>
      </c>
      <c r="K3" s="7"/>
      <c r="L3" s="18"/>
      <c r="M3" s="19">
        <v>15000</v>
      </c>
      <c r="N3" s="5">
        <v>7500</v>
      </c>
      <c r="P3" s="3">
        <f t="shared" ref="P3:P24" si="2">SUM(M3:N3)</f>
        <v>22500</v>
      </c>
      <c r="Q3" s="3">
        <f t="shared" ref="Q3:Q24" si="3">J3-P3</f>
        <v>7500</v>
      </c>
      <c r="R3" s="20">
        <f t="shared" ref="R3:R24" si="4">P3/J3</f>
        <v>0.75</v>
      </c>
      <c r="S3" s="3">
        <f t="shared" ref="S3:S24" si="5">J3*0.2</f>
        <v>6000</v>
      </c>
      <c r="T3" s="3">
        <f>VLOOKUP(C3,[5]Sheet1!$C$1:$E$65536,3,FALSE)</f>
        <v>19500</v>
      </c>
      <c r="U3" s="3">
        <f>VLOOKUP(C3,[4]Sheet3!$A$1:$B$65536,2,FALSE)</f>
        <v>19740</v>
      </c>
      <c r="V3" s="21">
        <f t="shared" ref="V3:V24" si="6">T3-U3</f>
        <v>-240</v>
      </c>
      <c r="W3" s="3">
        <f t="shared" ref="W3:W24" si="7">IF(V3&gt;=S3,(V3-S3),0)</f>
        <v>0</v>
      </c>
      <c r="X3" s="3">
        <f t="shared" ref="X3:X24" si="8">IF(V3&lt;S3,(S3-V3),0)</f>
        <v>6240</v>
      </c>
      <c r="Y3" s="3"/>
      <c r="Z3" s="3"/>
      <c r="AA3" s="3">
        <v>6240</v>
      </c>
      <c r="AB3" s="3"/>
      <c r="AC3" s="3">
        <v>6240</v>
      </c>
    </row>
    <row r="4" s="2" customFormat="1" ht="27" customHeight="1" spans="1:29">
      <c r="A4" s="15">
        <v>3</v>
      </c>
      <c r="B4" s="15" t="s">
        <v>281</v>
      </c>
      <c r="C4" s="16">
        <v>221001135</v>
      </c>
      <c r="D4" s="16" t="str">
        <f t="shared" si="0"/>
        <v>21800221001135</v>
      </c>
      <c r="E4" s="17" t="s">
        <v>282</v>
      </c>
      <c r="F4" s="9">
        <v>30000</v>
      </c>
      <c r="G4" s="7">
        <v>819</v>
      </c>
      <c r="H4" s="7"/>
      <c r="I4" s="7">
        <f t="shared" ref="I4:I18" si="9">G4+H4</f>
        <v>819</v>
      </c>
      <c r="J4" s="9">
        <f t="shared" si="1"/>
        <v>46380</v>
      </c>
      <c r="K4" s="7" t="s">
        <v>283</v>
      </c>
      <c r="L4" s="18"/>
      <c r="M4" s="19">
        <v>23190</v>
      </c>
      <c r="N4" s="5">
        <v>11595</v>
      </c>
      <c r="P4" s="3">
        <f t="shared" si="2"/>
        <v>34785</v>
      </c>
      <c r="Q4" s="3">
        <f t="shared" si="3"/>
        <v>11595</v>
      </c>
      <c r="R4" s="20">
        <f t="shared" si="4"/>
        <v>0.75</v>
      </c>
      <c r="S4" s="3">
        <f t="shared" si="5"/>
        <v>9276</v>
      </c>
      <c r="T4" s="3">
        <f>VLOOKUP(C4,[5]Sheet1!$C$1:$E$65536,3,FALSE)</f>
        <v>34785</v>
      </c>
      <c r="U4" s="3"/>
      <c r="V4" s="3">
        <f t="shared" si="6"/>
        <v>34785</v>
      </c>
      <c r="W4" s="3">
        <f t="shared" si="7"/>
        <v>25509</v>
      </c>
      <c r="X4" s="3">
        <f t="shared" si="8"/>
        <v>0</v>
      </c>
      <c r="Y4" s="3"/>
      <c r="Z4" s="3"/>
      <c r="AA4" s="4">
        <v>-25509</v>
      </c>
      <c r="AB4" s="4">
        <v>-25509</v>
      </c>
      <c r="AC4" s="3"/>
    </row>
    <row r="5" s="2" customFormat="1" ht="48" customHeight="1" spans="1:29">
      <c r="A5" s="15">
        <v>4</v>
      </c>
      <c r="B5" s="15" t="s">
        <v>284</v>
      </c>
      <c r="C5" s="16">
        <v>221001048</v>
      </c>
      <c r="D5" s="16" t="str">
        <f t="shared" si="0"/>
        <v>20100221001048</v>
      </c>
      <c r="E5" s="17" t="s">
        <v>285</v>
      </c>
      <c r="F5" s="9">
        <v>30000</v>
      </c>
      <c r="G5" s="7">
        <v>2442</v>
      </c>
      <c r="H5" s="7">
        <v>246</v>
      </c>
      <c r="I5" s="7">
        <f t="shared" si="9"/>
        <v>2688</v>
      </c>
      <c r="J5" s="9">
        <f t="shared" si="1"/>
        <v>83760</v>
      </c>
      <c r="K5" s="7" t="s">
        <v>283</v>
      </c>
      <c r="L5" s="18"/>
      <c r="M5" s="19">
        <v>41880</v>
      </c>
      <c r="N5" s="5">
        <v>20940</v>
      </c>
      <c r="P5" s="3">
        <f t="shared" si="2"/>
        <v>62820</v>
      </c>
      <c r="Q5" s="3">
        <f t="shared" si="3"/>
        <v>20940</v>
      </c>
      <c r="R5" s="20">
        <f t="shared" si="4"/>
        <v>0.75</v>
      </c>
      <c r="S5" s="3">
        <f t="shared" si="5"/>
        <v>16752</v>
      </c>
      <c r="T5" s="3">
        <f>VLOOKUP(C5,[5]Sheet1!$C$1:$E$65536,3,FALSE)</f>
        <v>45485.35</v>
      </c>
      <c r="U5" s="3">
        <f>VLOOKUP(C5,[4]Sheet3!$A$1:$B$65536,2,FALSE)</f>
        <v>19346.6</v>
      </c>
      <c r="V5" s="3">
        <f t="shared" si="6"/>
        <v>26138.75</v>
      </c>
      <c r="W5" s="3">
        <f t="shared" si="7"/>
        <v>9386.75</v>
      </c>
      <c r="X5" s="3">
        <f t="shared" si="8"/>
        <v>0</v>
      </c>
      <c r="Y5" s="3"/>
      <c r="Z5" s="3"/>
      <c r="AA5" s="4">
        <v>-9386.75</v>
      </c>
      <c r="AB5" s="4">
        <v>-9386.75</v>
      </c>
      <c r="AC5" s="3"/>
    </row>
    <row r="6" s="2" customFormat="1" ht="27" customHeight="1" spans="1:29">
      <c r="A6" s="15">
        <v>5</v>
      </c>
      <c r="B6" s="15" t="s">
        <v>286</v>
      </c>
      <c r="C6" s="16">
        <v>221001050</v>
      </c>
      <c r="D6" s="16" t="str">
        <f t="shared" si="0"/>
        <v>20300221001050</v>
      </c>
      <c r="E6" s="22" t="s">
        <v>287</v>
      </c>
      <c r="F6" s="9">
        <v>30000</v>
      </c>
      <c r="G6" s="7">
        <v>1668</v>
      </c>
      <c r="H6" s="7">
        <v>73</v>
      </c>
      <c r="I6" s="7">
        <f t="shared" si="9"/>
        <v>1741</v>
      </c>
      <c r="J6" s="9">
        <f t="shared" si="1"/>
        <v>64820</v>
      </c>
      <c r="K6" s="7" t="s">
        <v>283</v>
      </c>
      <c r="L6" s="18"/>
      <c r="M6" s="19">
        <v>32410</v>
      </c>
      <c r="N6" s="5">
        <v>16205</v>
      </c>
      <c r="P6" s="3">
        <f t="shared" si="2"/>
        <v>48615</v>
      </c>
      <c r="Q6" s="3">
        <f t="shared" si="3"/>
        <v>16205</v>
      </c>
      <c r="R6" s="20">
        <f t="shared" si="4"/>
        <v>0.75</v>
      </c>
      <c r="S6" s="3">
        <f t="shared" si="5"/>
        <v>12964</v>
      </c>
      <c r="T6" s="3">
        <f>VLOOKUP(C6,[5]Sheet1!$C$1:$E$65536,3,FALSE)</f>
        <v>21995</v>
      </c>
      <c r="U6" s="3"/>
      <c r="V6" s="3">
        <f t="shared" si="6"/>
        <v>21995</v>
      </c>
      <c r="W6" s="3">
        <f t="shared" si="7"/>
        <v>9031</v>
      </c>
      <c r="X6" s="3">
        <f t="shared" si="8"/>
        <v>0</v>
      </c>
      <c r="Y6" s="3"/>
      <c r="Z6" s="3"/>
      <c r="AA6" s="4">
        <v>-9031</v>
      </c>
      <c r="AB6" s="4">
        <v>-9031</v>
      </c>
      <c r="AC6" s="3"/>
    </row>
    <row r="7" s="2" customFormat="1" ht="27" customHeight="1" spans="1:29">
      <c r="A7" s="15">
        <v>6</v>
      </c>
      <c r="B7" s="15" t="s">
        <v>288</v>
      </c>
      <c r="C7" s="16">
        <v>221001052</v>
      </c>
      <c r="D7" s="16" t="str">
        <f t="shared" si="0"/>
        <v>20400221001052</v>
      </c>
      <c r="E7" s="22" t="s">
        <v>289</v>
      </c>
      <c r="F7" s="9">
        <v>30000</v>
      </c>
      <c r="G7" s="7">
        <v>1346</v>
      </c>
      <c r="H7" s="7">
        <v>254</v>
      </c>
      <c r="I7" s="7">
        <f t="shared" si="9"/>
        <v>1600</v>
      </c>
      <c r="J7" s="9">
        <f t="shared" si="1"/>
        <v>62000</v>
      </c>
      <c r="K7" s="7" t="s">
        <v>283</v>
      </c>
      <c r="L7" s="18"/>
      <c r="M7" s="19">
        <v>31000</v>
      </c>
      <c r="N7" s="5">
        <v>15500</v>
      </c>
      <c r="P7" s="3">
        <f t="shared" si="2"/>
        <v>46500</v>
      </c>
      <c r="Q7" s="3">
        <f t="shared" si="3"/>
        <v>15500</v>
      </c>
      <c r="R7" s="20">
        <f t="shared" si="4"/>
        <v>0.75</v>
      </c>
      <c r="S7" s="3">
        <f t="shared" si="5"/>
        <v>12400</v>
      </c>
      <c r="T7" s="3">
        <f>VLOOKUP(C7,[5]Sheet1!$C$1:$E$65536,3,FALSE)</f>
        <v>26207.58</v>
      </c>
      <c r="U7" s="3">
        <f>VLOOKUP(C7,[4]Sheet3!$A$1:$B$65536,2,FALSE)</f>
        <v>1288.5</v>
      </c>
      <c r="V7" s="3">
        <f t="shared" si="6"/>
        <v>24919.08</v>
      </c>
      <c r="W7" s="3">
        <f t="shared" si="7"/>
        <v>12519.08</v>
      </c>
      <c r="X7" s="3">
        <f t="shared" si="8"/>
        <v>0</v>
      </c>
      <c r="Y7" s="3"/>
      <c r="Z7" s="3"/>
      <c r="AA7" s="4">
        <v>-12519.08</v>
      </c>
      <c r="AB7" s="4">
        <v>-12519.08</v>
      </c>
      <c r="AC7" s="3"/>
    </row>
    <row r="8" s="2" customFormat="1" ht="27" customHeight="1" spans="1:29">
      <c r="A8" s="15">
        <v>7</v>
      </c>
      <c r="B8" s="15" t="s">
        <v>290</v>
      </c>
      <c r="C8" s="16">
        <v>221001053</v>
      </c>
      <c r="D8" s="16" t="str">
        <f t="shared" si="0"/>
        <v>20500221001053</v>
      </c>
      <c r="E8" s="22" t="s">
        <v>291</v>
      </c>
      <c r="F8" s="9">
        <v>30000</v>
      </c>
      <c r="G8" s="7">
        <v>1186</v>
      </c>
      <c r="H8" s="7">
        <v>58</v>
      </c>
      <c r="I8" s="7">
        <f t="shared" si="9"/>
        <v>1244</v>
      </c>
      <c r="J8" s="9">
        <f t="shared" si="1"/>
        <v>54880</v>
      </c>
      <c r="K8" s="7" t="s">
        <v>283</v>
      </c>
      <c r="L8" s="18"/>
      <c r="M8" s="19">
        <v>27440</v>
      </c>
      <c r="N8" s="5">
        <v>13720</v>
      </c>
      <c r="P8" s="3">
        <f t="shared" si="2"/>
        <v>41160</v>
      </c>
      <c r="Q8" s="3">
        <f t="shared" si="3"/>
        <v>13720</v>
      </c>
      <c r="R8" s="20">
        <f t="shared" si="4"/>
        <v>0.75</v>
      </c>
      <c r="S8" s="3">
        <f t="shared" si="5"/>
        <v>10976</v>
      </c>
      <c r="T8" s="3">
        <f>VLOOKUP(C8,[5]Sheet1!$C$1:$E$65536,3,FALSE)</f>
        <v>33003.94</v>
      </c>
      <c r="U8" s="3">
        <f>VLOOKUP(C8,[4]Sheet3!$A$1:$B$65536,2,FALSE)</f>
        <v>8430.4</v>
      </c>
      <c r="V8" s="3">
        <f t="shared" si="6"/>
        <v>24573.54</v>
      </c>
      <c r="W8" s="3">
        <f t="shared" si="7"/>
        <v>13597.54</v>
      </c>
      <c r="X8" s="3">
        <f t="shared" si="8"/>
        <v>0</v>
      </c>
      <c r="Y8" s="3"/>
      <c r="Z8" s="3"/>
      <c r="AA8" s="4">
        <v>-13597.54</v>
      </c>
      <c r="AB8" s="4">
        <v>-13597.54</v>
      </c>
      <c r="AC8" s="3"/>
    </row>
    <row r="9" s="2" customFormat="1" ht="27" customHeight="1" spans="1:29">
      <c r="A9" s="15">
        <v>8</v>
      </c>
      <c r="B9" s="15" t="s">
        <v>292</v>
      </c>
      <c r="C9" s="16">
        <v>221001054</v>
      </c>
      <c r="D9" s="16" t="str">
        <f t="shared" si="0"/>
        <v>20600221001054</v>
      </c>
      <c r="E9" s="22" t="s">
        <v>293</v>
      </c>
      <c r="F9" s="9">
        <v>30000</v>
      </c>
      <c r="G9" s="7">
        <v>2059</v>
      </c>
      <c r="H9" s="7">
        <v>276</v>
      </c>
      <c r="I9" s="7">
        <f t="shared" si="9"/>
        <v>2335</v>
      </c>
      <c r="J9" s="9">
        <f t="shared" si="1"/>
        <v>76700</v>
      </c>
      <c r="K9" s="7" t="s">
        <v>283</v>
      </c>
      <c r="L9" s="18"/>
      <c r="M9" s="19">
        <v>38350</v>
      </c>
      <c r="N9" s="5">
        <v>19175</v>
      </c>
      <c r="P9" s="3">
        <f t="shared" si="2"/>
        <v>57525</v>
      </c>
      <c r="Q9" s="3">
        <f t="shared" si="3"/>
        <v>19175</v>
      </c>
      <c r="R9" s="20">
        <f t="shared" si="4"/>
        <v>0.75</v>
      </c>
      <c r="S9" s="3">
        <f t="shared" si="5"/>
        <v>15340</v>
      </c>
      <c r="T9" s="3">
        <f>VLOOKUP(C9,[5]Sheet1!$C$1:$E$65536,3,FALSE)</f>
        <v>44391.61</v>
      </c>
      <c r="U9" s="3">
        <f>VLOOKUP(C9,[4]Sheet3!$A$1:$B$65536,2,FALSE)</f>
        <v>11676.17</v>
      </c>
      <c r="V9" s="3">
        <f t="shared" si="6"/>
        <v>32715.44</v>
      </c>
      <c r="W9" s="3">
        <f t="shared" si="7"/>
        <v>17375.44</v>
      </c>
      <c r="X9" s="3">
        <f t="shared" si="8"/>
        <v>0</v>
      </c>
      <c r="Y9" s="3"/>
      <c r="Z9" s="3"/>
      <c r="AA9" s="4">
        <v>-17375.44</v>
      </c>
      <c r="AB9" s="4">
        <v>-17375.44</v>
      </c>
      <c r="AC9" s="3"/>
    </row>
    <row r="10" s="2" customFormat="1" ht="27" customHeight="1" spans="1:29">
      <c r="A10" s="15">
        <v>9</v>
      </c>
      <c r="B10" s="15" t="s">
        <v>294</v>
      </c>
      <c r="C10" s="16">
        <v>221001055</v>
      </c>
      <c r="D10" s="16" t="str">
        <f t="shared" si="0"/>
        <v>20700221001055</v>
      </c>
      <c r="E10" s="22" t="s">
        <v>295</v>
      </c>
      <c r="F10" s="9">
        <v>30000</v>
      </c>
      <c r="G10" s="7">
        <v>881</v>
      </c>
      <c r="H10" s="7">
        <v>64</v>
      </c>
      <c r="I10" s="7">
        <f t="shared" si="9"/>
        <v>945</v>
      </c>
      <c r="J10" s="9">
        <f t="shared" si="1"/>
        <v>48900</v>
      </c>
      <c r="K10" s="7" t="s">
        <v>283</v>
      </c>
      <c r="L10" s="18"/>
      <c r="M10" s="19">
        <v>24450</v>
      </c>
      <c r="N10" s="5">
        <v>12225</v>
      </c>
      <c r="P10" s="3">
        <f t="shared" si="2"/>
        <v>36675</v>
      </c>
      <c r="Q10" s="3">
        <f t="shared" si="3"/>
        <v>12225</v>
      </c>
      <c r="R10" s="20">
        <f t="shared" si="4"/>
        <v>0.75</v>
      </c>
      <c r="S10" s="3">
        <f t="shared" si="5"/>
        <v>9780</v>
      </c>
      <c r="T10" s="3">
        <f>VLOOKUP(C10,[5]Sheet1!$C$1:$E$65536,3,FALSE)</f>
        <v>32675</v>
      </c>
      <c r="U10" s="3">
        <f>VLOOKUP(C10,[4]Sheet3!$A$1:$B$65536,2,FALSE)</f>
        <v>6142.6</v>
      </c>
      <c r="V10" s="3">
        <f t="shared" si="6"/>
        <v>26532.4</v>
      </c>
      <c r="W10" s="3">
        <f t="shared" si="7"/>
        <v>16752.4</v>
      </c>
      <c r="X10" s="3">
        <f t="shared" si="8"/>
        <v>0</v>
      </c>
      <c r="Y10" s="3"/>
      <c r="Z10" s="3"/>
      <c r="AA10" s="4">
        <v>-16752.4</v>
      </c>
      <c r="AB10" s="4">
        <v>-16752.4</v>
      </c>
      <c r="AC10" s="3"/>
    </row>
    <row r="11" s="2" customFormat="1" ht="27" customHeight="1" spans="1:29">
      <c r="A11" s="15">
        <v>10</v>
      </c>
      <c r="B11" s="15" t="s">
        <v>296</v>
      </c>
      <c r="C11" s="16">
        <v>221001051</v>
      </c>
      <c r="D11" s="16" t="str">
        <f t="shared" si="0"/>
        <v>22000221001051</v>
      </c>
      <c r="E11" s="22" t="s">
        <v>297</v>
      </c>
      <c r="F11" s="9">
        <v>30000</v>
      </c>
      <c r="G11" s="7">
        <v>1144</v>
      </c>
      <c r="H11" s="7">
        <v>65</v>
      </c>
      <c r="I11" s="7">
        <f t="shared" si="9"/>
        <v>1209</v>
      </c>
      <c r="J11" s="9">
        <f t="shared" si="1"/>
        <v>54180</v>
      </c>
      <c r="K11" s="7" t="s">
        <v>283</v>
      </c>
      <c r="L11" s="18"/>
      <c r="M11" s="19">
        <v>27090</v>
      </c>
      <c r="N11" s="5">
        <v>13545</v>
      </c>
      <c r="P11" s="3">
        <f t="shared" si="2"/>
        <v>40635</v>
      </c>
      <c r="Q11" s="3">
        <f t="shared" si="3"/>
        <v>13545</v>
      </c>
      <c r="R11" s="20">
        <f t="shared" si="4"/>
        <v>0.75</v>
      </c>
      <c r="S11" s="3">
        <f t="shared" si="5"/>
        <v>10836</v>
      </c>
      <c r="T11" s="3">
        <f>VLOOKUP(C11,[5]Sheet1!$C$1:$E$65536,3,FALSE)</f>
        <v>22161.64</v>
      </c>
      <c r="U11" s="3">
        <f>VLOOKUP(C11,[4]Sheet3!$A$1:$B$65536,2,FALSE)</f>
        <v>7598</v>
      </c>
      <c r="V11" s="3">
        <f t="shared" si="6"/>
        <v>14563.64</v>
      </c>
      <c r="W11" s="3">
        <f t="shared" si="7"/>
        <v>3727.64</v>
      </c>
      <c r="X11" s="3">
        <f t="shared" si="8"/>
        <v>0</v>
      </c>
      <c r="Y11" s="3"/>
      <c r="Z11" s="3"/>
      <c r="AA11" s="4">
        <v>-3727.64</v>
      </c>
      <c r="AB11" s="4">
        <v>-3727.64</v>
      </c>
      <c r="AC11" s="3"/>
    </row>
    <row r="12" s="2" customFormat="1" ht="31" customHeight="1" spans="1:29">
      <c r="A12" s="15">
        <v>11</v>
      </c>
      <c r="B12" s="15" t="s">
        <v>298</v>
      </c>
      <c r="C12" s="16">
        <v>221001136</v>
      </c>
      <c r="D12" s="16" t="str">
        <f t="shared" si="0"/>
        <v>22100221001136</v>
      </c>
      <c r="E12" s="22" t="s">
        <v>299</v>
      </c>
      <c r="F12" s="9">
        <v>30000</v>
      </c>
      <c r="G12" s="7">
        <v>371</v>
      </c>
      <c r="H12" s="7">
        <v>46</v>
      </c>
      <c r="I12" s="7">
        <f t="shared" si="9"/>
        <v>417</v>
      </c>
      <c r="J12" s="9">
        <f t="shared" si="1"/>
        <v>38340</v>
      </c>
      <c r="K12" s="7" t="s">
        <v>283</v>
      </c>
      <c r="L12" s="18"/>
      <c r="M12" s="19">
        <v>19170</v>
      </c>
      <c r="N12" s="5">
        <v>9585</v>
      </c>
      <c r="P12" s="3">
        <f t="shared" si="2"/>
        <v>28755</v>
      </c>
      <c r="Q12" s="3">
        <f t="shared" si="3"/>
        <v>9585</v>
      </c>
      <c r="R12" s="20">
        <f t="shared" si="4"/>
        <v>0.75</v>
      </c>
      <c r="S12" s="3">
        <f t="shared" si="5"/>
        <v>7668</v>
      </c>
      <c r="T12" s="3">
        <f>VLOOKUP(C12,[5]Sheet1!$C$1:$E$65536,3,FALSE)</f>
        <v>26935</v>
      </c>
      <c r="U12" s="3">
        <f>VLOOKUP(C12,[4]Sheet3!$A$1:$B$65536,2,FALSE)</f>
        <v>2132</v>
      </c>
      <c r="V12" s="3">
        <f t="shared" si="6"/>
        <v>24803</v>
      </c>
      <c r="W12" s="3">
        <f t="shared" si="7"/>
        <v>17135</v>
      </c>
      <c r="X12" s="3">
        <f t="shared" si="8"/>
        <v>0</v>
      </c>
      <c r="Y12" s="3"/>
      <c r="Z12" s="3"/>
      <c r="AA12" s="4">
        <v>-17135</v>
      </c>
      <c r="AB12" s="4">
        <v>-17135</v>
      </c>
      <c r="AC12" s="3"/>
    </row>
    <row r="13" s="2" customFormat="1" ht="27" customHeight="1" spans="1:29">
      <c r="A13" s="15">
        <v>12</v>
      </c>
      <c r="B13" s="15" t="s">
        <v>300</v>
      </c>
      <c r="C13" s="16">
        <v>221001056</v>
      </c>
      <c r="D13" s="16" t="str">
        <f t="shared" si="0"/>
        <v>20800221001056</v>
      </c>
      <c r="E13" s="22" t="s">
        <v>301</v>
      </c>
      <c r="F13" s="9">
        <v>30000</v>
      </c>
      <c r="G13" s="7">
        <v>2502</v>
      </c>
      <c r="H13" s="7">
        <v>31</v>
      </c>
      <c r="I13" s="7">
        <f t="shared" si="9"/>
        <v>2533</v>
      </c>
      <c r="J13" s="9">
        <f t="shared" si="1"/>
        <v>80660</v>
      </c>
      <c r="K13" s="7" t="s">
        <v>283</v>
      </c>
      <c r="L13" s="18"/>
      <c r="M13" s="19">
        <v>40330</v>
      </c>
      <c r="N13" s="5">
        <v>20165</v>
      </c>
      <c r="P13" s="3">
        <f t="shared" si="2"/>
        <v>60495</v>
      </c>
      <c r="Q13" s="3">
        <f t="shared" si="3"/>
        <v>20165</v>
      </c>
      <c r="R13" s="20">
        <f t="shared" si="4"/>
        <v>0.75</v>
      </c>
      <c r="S13" s="3">
        <f t="shared" si="5"/>
        <v>16132</v>
      </c>
      <c r="T13" s="3">
        <f>VLOOKUP(C13,[5]Sheet1!$C$1:$E$65536,3,FALSE)</f>
        <v>30104.71</v>
      </c>
      <c r="U13" s="3">
        <f>VLOOKUP(C13,[4]Sheet3!$A$1:$B$65536,2,FALSE)</f>
        <v>6115.49</v>
      </c>
      <c r="V13" s="3">
        <f t="shared" si="6"/>
        <v>23989.22</v>
      </c>
      <c r="W13" s="3">
        <f t="shared" si="7"/>
        <v>7857.22</v>
      </c>
      <c r="X13" s="3">
        <f t="shared" si="8"/>
        <v>0</v>
      </c>
      <c r="Y13" s="3"/>
      <c r="Z13" s="3"/>
      <c r="AA13" s="4">
        <v>-7857.22</v>
      </c>
      <c r="AB13" s="4">
        <v>-7857.22</v>
      </c>
      <c r="AC13" s="3"/>
    </row>
    <row r="14" s="2" customFormat="1" ht="27" customHeight="1" spans="1:29">
      <c r="A14" s="15">
        <v>13</v>
      </c>
      <c r="B14" s="15" t="s">
        <v>302</v>
      </c>
      <c r="C14" s="16">
        <v>221001057</v>
      </c>
      <c r="D14" s="16" t="str">
        <f t="shared" si="0"/>
        <v>20900221001057</v>
      </c>
      <c r="E14" s="22" t="s">
        <v>303</v>
      </c>
      <c r="F14" s="9">
        <v>30000</v>
      </c>
      <c r="G14" s="7">
        <v>1659</v>
      </c>
      <c r="H14" s="7"/>
      <c r="I14" s="7">
        <f t="shared" si="9"/>
        <v>1659</v>
      </c>
      <c r="J14" s="9">
        <f t="shared" si="1"/>
        <v>63180</v>
      </c>
      <c r="K14" s="7" t="s">
        <v>283</v>
      </c>
      <c r="L14" s="18"/>
      <c r="M14" s="19">
        <v>31590</v>
      </c>
      <c r="N14" s="5">
        <v>15795</v>
      </c>
      <c r="P14" s="3">
        <f t="shared" si="2"/>
        <v>47385</v>
      </c>
      <c r="Q14" s="3">
        <f t="shared" si="3"/>
        <v>15795</v>
      </c>
      <c r="R14" s="20">
        <f t="shared" si="4"/>
        <v>0.75</v>
      </c>
      <c r="S14" s="3">
        <f t="shared" si="5"/>
        <v>12636</v>
      </c>
      <c r="T14" s="3">
        <f>VLOOKUP(C14,[5]Sheet1!$C$1:$E$65536,3,FALSE)</f>
        <v>29325.38</v>
      </c>
      <c r="U14" s="3">
        <f>VLOOKUP(C14,[4]Sheet3!$A$1:$B$65536,2,FALSE)</f>
        <v>4509.8</v>
      </c>
      <c r="V14" s="3">
        <f t="shared" si="6"/>
        <v>24815.58</v>
      </c>
      <c r="W14" s="3">
        <f t="shared" si="7"/>
        <v>12179.58</v>
      </c>
      <c r="X14" s="3">
        <f t="shared" si="8"/>
        <v>0</v>
      </c>
      <c r="Y14" s="3"/>
      <c r="Z14" s="3"/>
      <c r="AA14" s="4">
        <v>-12179.58</v>
      </c>
      <c r="AB14" s="4">
        <v>-12179.58</v>
      </c>
      <c r="AC14" s="3"/>
    </row>
    <row r="15" s="2" customFormat="1" ht="40" customHeight="1" spans="1:29">
      <c r="A15" s="15">
        <v>14</v>
      </c>
      <c r="B15" s="15" t="s">
        <v>304</v>
      </c>
      <c r="C15" s="16">
        <v>221001058</v>
      </c>
      <c r="D15" s="16" t="str">
        <f t="shared" si="0"/>
        <v>21000221001058</v>
      </c>
      <c r="E15" s="17" t="s">
        <v>305</v>
      </c>
      <c r="F15" s="9">
        <v>30000</v>
      </c>
      <c r="G15" s="7">
        <v>1202</v>
      </c>
      <c r="H15" s="7">
        <v>37</v>
      </c>
      <c r="I15" s="7">
        <f t="shared" si="9"/>
        <v>1239</v>
      </c>
      <c r="J15" s="9">
        <f t="shared" si="1"/>
        <v>54780</v>
      </c>
      <c r="K15" s="7" t="s">
        <v>283</v>
      </c>
      <c r="L15" s="18"/>
      <c r="M15" s="19">
        <v>27390</v>
      </c>
      <c r="N15" s="5">
        <v>13695</v>
      </c>
      <c r="P15" s="3">
        <f t="shared" si="2"/>
        <v>41085</v>
      </c>
      <c r="Q15" s="3">
        <f t="shared" si="3"/>
        <v>13695</v>
      </c>
      <c r="R15" s="20">
        <f t="shared" si="4"/>
        <v>0.75</v>
      </c>
      <c r="S15" s="3">
        <f t="shared" si="5"/>
        <v>10956</v>
      </c>
      <c r="T15" s="3">
        <f>VLOOKUP(C15,[5]Sheet1!$C$1:$E$65536,3,FALSE)</f>
        <v>27183.1</v>
      </c>
      <c r="U15" s="3">
        <f>VLOOKUP(C15,[4]Sheet3!$A$1:$B$65536,2,FALSE)</f>
        <v>4497.9</v>
      </c>
      <c r="V15" s="3">
        <f t="shared" si="6"/>
        <v>22685.2</v>
      </c>
      <c r="W15" s="3">
        <f t="shared" si="7"/>
        <v>11729.2</v>
      </c>
      <c r="X15" s="3">
        <f t="shared" si="8"/>
        <v>0</v>
      </c>
      <c r="Y15" s="3"/>
      <c r="Z15" s="3"/>
      <c r="AA15" s="4">
        <v>-11729.2</v>
      </c>
      <c r="AB15" s="4">
        <v>-11729.2</v>
      </c>
      <c r="AC15" s="3"/>
    </row>
    <row r="16" s="2" customFormat="1" ht="27" customHeight="1" spans="1:29">
      <c r="A16" s="15">
        <v>15</v>
      </c>
      <c r="B16" s="15" t="s">
        <v>306</v>
      </c>
      <c r="C16" s="16">
        <v>221001059</v>
      </c>
      <c r="D16" s="16" t="str">
        <f t="shared" si="0"/>
        <v>21100221001059</v>
      </c>
      <c r="E16" s="22" t="s">
        <v>307</v>
      </c>
      <c r="F16" s="9">
        <v>30000</v>
      </c>
      <c r="G16" s="7">
        <v>1154</v>
      </c>
      <c r="H16" s="7"/>
      <c r="I16" s="7">
        <f t="shared" si="9"/>
        <v>1154</v>
      </c>
      <c r="J16" s="9">
        <f t="shared" si="1"/>
        <v>53080</v>
      </c>
      <c r="K16" s="7" t="s">
        <v>283</v>
      </c>
      <c r="L16" s="18"/>
      <c r="M16" s="19">
        <v>26540</v>
      </c>
      <c r="N16" s="5">
        <v>13270</v>
      </c>
      <c r="P16" s="3">
        <f t="shared" si="2"/>
        <v>39810</v>
      </c>
      <c r="Q16" s="3">
        <f t="shared" si="3"/>
        <v>13270</v>
      </c>
      <c r="R16" s="20">
        <f t="shared" si="4"/>
        <v>0.75</v>
      </c>
      <c r="S16" s="3">
        <f t="shared" si="5"/>
        <v>10616</v>
      </c>
      <c r="T16" s="3">
        <f>VLOOKUP(C16,[5]Sheet1!$C$1:$E$65536,3,FALSE)</f>
        <v>34765</v>
      </c>
      <c r="U16" s="3">
        <f>VLOOKUP(C16,[4]Sheet3!$A$1:$B$65536,2,FALSE)</f>
        <v>5435</v>
      </c>
      <c r="V16" s="3">
        <f t="shared" si="6"/>
        <v>29330</v>
      </c>
      <c r="W16" s="3">
        <f t="shared" si="7"/>
        <v>18714</v>
      </c>
      <c r="X16" s="3">
        <f t="shared" si="8"/>
        <v>0</v>
      </c>
      <c r="Y16" s="3"/>
      <c r="Z16" s="3"/>
      <c r="AA16" s="4">
        <v>-18714</v>
      </c>
      <c r="AB16" s="4">
        <v>-18714</v>
      </c>
      <c r="AC16" s="3"/>
    </row>
    <row r="17" s="2" customFormat="1" ht="27" customHeight="1" spans="1:29">
      <c r="A17" s="15">
        <v>16</v>
      </c>
      <c r="B17" s="15" t="s">
        <v>308</v>
      </c>
      <c r="C17" s="16">
        <v>221001060</v>
      </c>
      <c r="D17" s="16" t="str">
        <f t="shared" si="0"/>
        <v>21200221001060</v>
      </c>
      <c r="E17" s="22" t="s">
        <v>309</v>
      </c>
      <c r="F17" s="9">
        <v>30000</v>
      </c>
      <c r="G17" s="7">
        <v>1070</v>
      </c>
      <c r="H17" s="7"/>
      <c r="I17" s="7">
        <f t="shared" si="9"/>
        <v>1070</v>
      </c>
      <c r="J17" s="9">
        <f t="shared" si="1"/>
        <v>51400</v>
      </c>
      <c r="K17" s="7" t="s">
        <v>283</v>
      </c>
      <c r="L17" s="18"/>
      <c r="M17" s="19">
        <v>25700</v>
      </c>
      <c r="N17" s="5">
        <v>12850</v>
      </c>
      <c r="P17" s="3">
        <f t="shared" si="2"/>
        <v>38550</v>
      </c>
      <c r="Q17" s="3">
        <f t="shared" si="3"/>
        <v>12850</v>
      </c>
      <c r="R17" s="20">
        <f t="shared" si="4"/>
        <v>0.75</v>
      </c>
      <c r="S17" s="3">
        <f t="shared" si="5"/>
        <v>10280</v>
      </c>
      <c r="T17" s="3">
        <f>VLOOKUP(C17,[5]Sheet1!$C$1:$E$65536,3,FALSE)</f>
        <v>35092.5</v>
      </c>
      <c r="U17" s="3"/>
      <c r="V17" s="3">
        <f t="shared" si="6"/>
        <v>35092.5</v>
      </c>
      <c r="W17" s="3">
        <f t="shared" si="7"/>
        <v>24812.5</v>
      </c>
      <c r="X17" s="3">
        <f t="shared" si="8"/>
        <v>0</v>
      </c>
      <c r="Y17" s="3"/>
      <c r="Z17" s="3"/>
      <c r="AA17" s="4">
        <v>-24812.5</v>
      </c>
      <c r="AB17" s="4">
        <v>-24812.5</v>
      </c>
      <c r="AC17" s="3"/>
    </row>
    <row r="18" s="2" customFormat="1" ht="27" customHeight="1" spans="1:29">
      <c r="A18" s="15">
        <v>17</v>
      </c>
      <c r="B18" s="15" t="s">
        <v>310</v>
      </c>
      <c r="C18" s="16">
        <v>221001061</v>
      </c>
      <c r="D18" s="16" t="str">
        <f t="shared" si="0"/>
        <v>21300221001061</v>
      </c>
      <c r="E18" s="22" t="s">
        <v>311</v>
      </c>
      <c r="F18" s="9">
        <v>30000</v>
      </c>
      <c r="G18" s="7">
        <v>378</v>
      </c>
      <c r="H18" s="7"/>
      <c r="I18" s="7">
        <f t="shared" si="9"/>
        <v>378</v>
      </c>
      <c r="J18" s="9">
        <f t="shared" si="1"/>
        <v>37560</v>
      </c>
      <c r="K18" s="7" t="s">
        <v>283</v>
      </c>
      <c r="L18" s="18"/>
      <c r="M18" s="19">
        <v>18780</v>
      </c>
      <c r="N18" s="5">
        <v>9390</v>
      </c>
      <c r="P18" s="3">
        <f t="shared" si="2"/>
        <v>28170</v>
      </c>
      <c r="Q18" s="3">
        <f t="shared" si="3"/>
        <v>9390</v>
      </c>
      <c r="R18" s="20">
        <f t="shared" si="4"/>
        <v>0.75</v>
      </c>
      <c r="S18" s="3">
        <f t="shared" si="5"/>
        <v>7512</v>
      </c>
      <c r="T18" s="3">
        <f>VLOOKUP(C18,[5]Sheet1!$C$1:$E$65536,3,FALSE)</f>
        <v>22370.55</v>
      </c>
      <c r="U18" s="3">
        <f>VLOOKUP(C18,[4]Sheet3!$A$1:$B$65536,2,FALSE)</f>
        <v>3509.6</v>
      </c>
      <c r="V18" s="3">
        <f t="shared" si="6"/>
        <v>18860.95</v>
      </c>
      <c r="W18" s="3">
        <f t="shared" si="7"/>
        <v>11348.95</v>
      </c>
      <c r="X18" s="3">
        <f t="shared" si="8"/>
        <v>0</v>
      </c>
      <c r="Y18" s="3"/>
      <c r="Z18" s="3"/>
      <c r="AA18" s="4">
        <v>-11348.95</v>
      </c>
      <c r="AB18" s="4">
        <v>-11348.95</v>
      </c>
      <c r="AC18" s="3"/>
    </row>
    <row r="19" s="2" customFormat="1" ht="27" customHeight="1" spans="1:29">
      <c r="A19" s="15">
        <v>18</v>
      </c>
      <c r="B19" s="15" t="s">
        <v>312</v>
      </c>
      <c r="C19" s="16">
        <v>221001138</v>
      </c>
      <c r="D19" s="16" t="str">
        <f t="shared" si="0"/>
        <v>21500221001138</v>
      </c>
      <c r="E19" s="22" t="s">
        <v>313</v>
      </c>
      <c r="F19" s="9">
        <v>30000</v>
      </c>
      <c r="G19" s="7"/>
      <c r="H19" s="7"/>
      <c r="I19" s="7"/>
      <c r="J19" s="9">
        <f t="shared" si="1"/>
        <v>30000</v>
      </c>
      <c r="K19" s="23"/>
      <c r="L19" s="18"/>
      <c r="M19" s="19">
        <v>15000</v>
      </c>
      <c r="N19" s="5">
        <v>7500</v>
      </c>
      <c r="P19" s="3">
        <f t="shared" si="2"/>
        <v>22500</v>
      </c>
      <c r="Q19" s="3">
        <f t="shared" si="3"/>
        <v>7500</v>
      </c>
      <c r="R19" s="20">
        <f t="shared" si="4"/>
        <v>0.75</v>
      </c>
      <c r="S19" s="3">
        <f t="shared" si="5"/>
        <v>6000</v>
      </c>
      <c r="T19" s="3">
        <f>VLOOKUP(C19,[5]Sheet1!$C$1:$E$65536,3,FALSE)</f>
        <v>44373.8</v>
      </c>
      <c r="U19" s="3">
        <f>VLOOKUP(C19,[4]Sheet3!$A$1:$B$65536,2,FALSE)</f>
        <v>1463</v>
      </c>
      <c r="V19" s="3">
        <f t="shared" si="6"/>
        <v>42910.8</v>
      </c>
      <c r="W19" s="3">
        <f t="shared" si="7"/>
        <v>36910.8</v>
      </c>
      <c r="X19" s="3">
        <f t="shared" si="8"/>
        <v>0</v>
      </c>
      <c r="Y19" s="3"/>
      <c r="Z19" s="3"/>
      <c r="AA19" s="4">
        <v>-36910.8</v>
      </c>
      <c r="AB19" s="4">
        <v>-36910.8</v>
      </c>
      <c r="AC19" s="3"/>
    </row>
    <row r="20" s="2" customFormat="1" ht="38" customHeight="1" spans="1:29">
      <c r="A20" s="15">
        <v>19</v>
      </c>
      <c r="B20" s="15" t="s">
        <v>314</v>
      </c>
      <c r="C20" s="16">
        <v>221001067</v>
      </c>
      <c r="D20" s="16" t="str">
        <f t="shared" si="0"/>
        <v>21700221001067</v>
      </c>
      <c r="E20" s="17" t="s">
        <v>315</v>
      </c>
      <c r="F20" s="9">
        <v>30000</v>
      </c>
      <c r="G20" s="7">
        <v>146</v>
      </c>
      <c r="H20" s="7"/>
      <c r="I20" s="7">
        <f>G20+H20</f>
        <v>146</v>
      </c>
      <c r="J20" s="9">
        <f t="shared" si="1"/>
        <v>32920</v>
      </c>
      <c r="K20" s="7" t="s">
        <v>283</v>
      </c>
      <c r="L20" s="18"/>
      <c r="M20" s="19">
        <v>16460</v>
      </c>
      <c r="N20" s="5">
        <v>8230</v>
      </c>
      <c r="P20" s="3">
        <f t="shared" si="2"/>
        <v>24690</v>
      </c>
      <c r="Q20" s="3">
        <f t="shared" si="3"/>
        <v>8230</v>
      </c>
      <c r="R20" s="20">
        <f t="shared" si="4"/>
        <v>0.75</v>
      </c>
      <c r="S20" s="3">
        <f t="shared" si="5"/>
        <v>6584</v>
      </c>
      <c r="T20" s="3">
        <f>VLOOKUP(C20,[5]Sheet1!$C$1:$E$65536,3,FALSE)</f>
        <v>4630.98</v>
      </c>
      <c r="U20" s="3">
        <f>VLOOKUP(C20,[4]Sheet3!$A$1:$B$65536,2,FALSE)</f>
        <v>1050</v>
      </c>
      <c r="V20" s="3">
        <f t="shared" si="6"/>
        <v>3580.98</v>
      </c>
      <c r="W20" s="3">
        <f t="shared" si="7"/>
        <v>0</v>
      </c>
      <c r="X20" s="3">
        <f t="shared" si="8"/>
        <v>3003.02</v>
      </c>
      <c r="Y20" s="3"/>
      <c r="Z20" s="3"/>
      <c r="AA20" s="3">
        <v>3003.02</v>
      </c>
      <c r="AB20" s="3"/>
      <c r="AC20" s="3">
        <v>3003.02</v>
      </c>
    </row>
    <row r="21" s="2" customFormat="1" ht="30" customHeight="1" spans="1:29">
      <c r="A21" s="15">
        <v>20</v>
      </c>
      <c r="B21" s="15" t="s">
        <v>316</v>
      </c>
      <c r="C21" s="16">
        <v>221001063</v>
      </c>
      <c r="D21" s="16" t="str">
        <f t="shared" si="0"/>
        <v>12000221001063</v>
      </c>
      <c r="E21" s="22" t="s">
        <v>60</v>
      </c>
      <c r="F21" s="9">
        <v>30000</v>
      </c>
      <c r="G21" s="7"/>
      <c r="H21" s="7"/>
      <c r="I21" s="7"/>
      <c r="J21" s="9">
        <f t="shared" si="1"/>
        <v>30000</v>
      </c>
      <c r="K21" s="23"/>
      <c r="L21" s="18"/>
      <c r="M21" s="19">
        <v>15000</v>
      </c>
      <c r="N21" s="5">
        <v>7500</v>
      </c>
      <c r="P21" s="3">
        <f t="shared" si="2"/>
        <v>22500</v>
      </c>
      <c r="Q21" s="3">
        <f t="shared" si="3"/>
        <v>7500</v>
      </c>
      <c r="R21" s="20">
        <f t="shared" si="4"/>
        <v>0.75</v>
      </c>
      <c r="S21" s="3">
        <f t="shared" si="5"/>
        <v>6000</v>
      </c>
      <c r="T21" s="3">
        <f>VLOOKUP(C21,[5]Sheet1!$C$1:$E$65536,3,FALSE)</f>
        <v>17207</v>
      </c>
      <c r="U21" s="3">
        <f>VLOOKUP(C21,[4]Sheet3!$A$1:$B$65536,2,FALSE)</f>
        <v>7329.89</v>
      </c>
      <c r="V21" s="3">
        <f t="shared" si="6"/>
        <v>9877.11</v>
      </c>
      <c r="W21" s="3">
        <f t="shared" si="7"/>
        <v>3877.11</v>
      </c>
      <c r="X21" s="3">
        <f t="shared" si="8"/>
        <v>0</v>
      </c>
      <c r="Y21" s="3"/>
      <c r="Z21" s="3"/>
      <c r="AA21" s="4">
        <v>-3877.11</v>
      </c>
      <c r="AB21" s="4">
        <v>-3877.11</v>
      </c>
      <c r="AC21" s="3"/>
    </row>
    <row r="22" ht="28.5" customHeight="1" spans="1:29">
      <c r="A22" s="15">
        <v>21</v>
      </c>
      <c r="B22" s="15" t="s">
        <v>317</v>
      </c>
      <c r="C22" s="16">
        <v>221001066</v>
      </c>
      <c r="D22" s="16" t="str">
        <f t="shared" si="0"/>
        <v>11500221001066</v>
      </c>
      <c r="E22" s="22" t="s">
        <v>318</v>
      </c>
      <c r="F22" s="9">
        <v>30000</v>
      </c>
      <c r="G22" s="7"/>
      <c r="H22" s="7"/>
      <c r="I22" s="7"/>
      <c r="J22" s="9">
        <f t="shared" si="1"/>
        <v>30000</v>
      </c>
      <c r="K22" s="7"/>
      <c r="L22" s="18"/>
      <c r="M22" s="19">
        <v>15000</v>
      </c>
      <c r="N22" s="5">
        <v>7500</v>
      </c>
      <c r="P22" s="3">
        <f t="shared" si="2"/>
        <v>22500</v>
      </c>
      <c r="Q22" s="3">
        <f t="shared" si="3"/>
        <v>7500</v>
      </c>
      <c r="R22" s="20">
        <f t="shared" si="4"/>
        <v>0.75</v>
      </c>
      <c r="S22" s="3">
        <f t="shared" si="5"/>
        <v>6000</v>
      </c>
      <c r="T22" s="3">
        <v>4420.45</v>
      </c>
      <c r="U22" s="3">
        <f>VLOOKUP(C22,[4]Sheet3!$A$1:$B$65536,2,FALSE)</f>
        <v>325</v>
      </c>
      <c r="V22" s="3">
        <f t="shared" si="6"/>
        <v>4095.45</v>
      </c>
      <c r="W22" s="3">
        <f t="shared" si="7"/>
        <v>0</v>
      </c>
      <c r="X22" s="3">
        <f t="shared" si="8"/>
        <v>1904.55</v>
      </c>
      <c r="AA22" s="3">
        <v>1904.55</v>
      </c>
      <c r="AC22" s="3">
        <v>1904.55</v>
      </c>
    </row>
    <row r="23" customHeight="1" spans="1:29">
      <c r="A23" s="15">
        <v>22</v>
      </c>
      <c r="B23" s="15" t="s">
        <v>319</v>
      </c>
      <c r="C23" s="16">
        <v>221001064</v>
      </c>
      <c r="D23" s="16" t="str">
        <f t="shared" si="0"/>
        <v>31100221001064</v>
      </c>
      <c r="E23" s="22" t="s">
        <v>320</v>
      </c>
      <c r="F23" s="9">
        <v>30000</v>
      </c>
      <c r="G23" s="7"/>
      <c r="H23" s="7"/>
      <c r="I23" s="7"/>
      <c r="J23" s="9">
        <f t="shared" si="1"/>
        <v>30000</v>
      </c>
      <c r="K23" s="23"/>
      <c r="L23" s="24"/>
      <c r="M23" s="19">
        <v>15000</v>
      </c>
      <c r="N23" s="5">
        <v>7500</v>
      </c>
      <c r="P23" s="3">
        <f t="shared" si="2"/>
        <v>22500</v>
      </c>
      <c r="Q23" s="3">
        <f t="shared" si="3"/>
        <v>7500</v>
      </c>
      <c r="R23" s="20">
        <f t="shared" si="4"/>
        <v>0.75</v>
      </c>
      <c r="S23" s="3">
        <f t="shared" si="5"/>
        <v>6000</v>
      </c>
      <c r="T23" s="3">
        <f>VLOOKUP(C23,[5]Sheet1!$C$1:$E$65536,3,FALSE)</f>
        <v>21500</v>
      </c>
      <c r="V23" s="3">
        <f t="shared" si="6"/>
        <v>21500</v>
      </c>
      <c r="W23" s="3">
        <f t="shared" si="7"/>
        <v>15500</v>
      </c>
      <c r="X23" s="3">
        <f t="shared" si="8"/>
        <v>0</v>
      </c>
      <c r="AA23" s="4">
        <v>-15500</v>
      </c>
      <c r="AB23" s="4">
        <v>-15500</v>
      </c>
    </row>
    <row r="24" ht="42" customHeight="1" spans="1:29">
      <c r="A24" s="15">
        <v>23</v>
      </c>
      <c r="B24" s="15" t="s">
        <v>321</v>
      </c>
      <c r="C24" s="16">
        <v>221001065</v>
      </c>
      <c r="D24" s="16" t="str">
        <f t="shared" si="0"/>
        <v>30200221001065</v>
      </c>
      <c r="E24" s="17" t="s">
        <v>322</v>
      </c>
      <c r="F24" s="9">
        <v>30000</v>
      </c>
      <c r="G24" s="7"/>
      <c r="H24" s="7"/>
      <c r="I24" s="7"/>
      <c r="J24" s="9">
        <f t="shared" si="1"/>
        <v>30000</v>
      </c>
      <c r="K24" s="23"/>
      <c r="L24" s="24"/>
      <c r="M24" s="19">
        <v>15000</v>
      </c>
      <c r="N24" s="5">
        <v>7500</v>
      </c>
      <c r="P24" s="3">
        <f t="shared" si="2"/>
        <v>22500</v>
      </c>
      <c r="Q24" s="3">
        <f t="shared" si="3"/>
        <v>7500</v>
      </c>
      <c r="R24" s="20">
        <f t="shared" si="4"/>
        <v>0.75</v>
      </c>
      <c r="S24" s="3">
        <f t="shared" si="5"/>
        <v>6000</v>
      </c>
      <c r="T24" s="3">
        <f>VLOOKUP(C24,[5]Sheet1!$C$1:$E$65536,3,FALSE)</f>
        <v>5953</v>
      </c>
      <c r="U24" s="3">
        <f>VLOOKUP(C24,[4]Sheet3!$A$1:$B$65536,2,FALSE)</f>
        <v>4953</v>
      </c>
      <c r="V24" s="3">
        <f t="shared" si="6"/>
        <v>1000</v>
      </c>
      <c r="W24" s="3">
        <f t="shared" si="7"/>
        <v>0</v>
      </c>
      <c r="X24" s="3">
        <f t="shared" si="8"/>
        <v>5000</v>
      </c>
      <c r="AA24" s="3">
        <v>5000</v>
      </c>
      <c r="AC24" s="3">
        <v>5000</v>
      </c>
    </row>
  </sheetData>
  <autoFilter xmlns:etc="http://www.wps.cn/officeDocument/2017/etCustomData" ref="A1:AC24" etc:filterBottomFollowUsedRange="0">
    <extLst/>
  </autoFilter>
  <pageMargins left="0.998611111111111" right="0.998611111111111" top="0.998611111111111" bottom="0.998611111111111" header="0.314583333333333" footer="0.314583333333333"/>
  <pageSetup paperSize="9" scale="84" orientation="portrait" horizontalDpi="2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附件1-2项目支出预算明细表</vt:lpstr>
      <vt:lpstr>附件1-3机关部门日常教学经费</vt:lpstr>
      <vt:lpstr>附件1-4党建经费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王珏</cp:lastModifiedBy>
  <dcterms:created xsi:type="dcterms:W3CDTF">2023-05-12T11:15:00Z</dcterms:created>
  <dcterms:modified xsi:type="dcterms:W3CDTF">2026-06-26T03:43:51Z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2052-12.1.0.24655</vt:lpwstr>
  </property>
  <property fmtid="{D5CDD505-2E9C-101B-9397-08002B2CF9AE}" pid="3" name="ICV">
    <vt:lpwstr>4CD5C8EDCEEC45E9B696FB9CF3D3AB44_13</vt:lpwstr>
  </property>
  <property fmtid="{D5CDD505-2E9C-101B-9397-08002B2CF9AE}" pid="4" name="CalculationRule">
    <vt:i4>0</vt:i4>
  </property>
</Properties>
</file>